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updateLinks="never" defaultThemeVersion="124226"/>
  <bookViews>
    <workbookView xWindow="240" yWindow="1425" windowWidth="14805" windowHeight="6690"/>
  </bookViews>
  <sheets>
    <sheet name="Заявка" sheetId="1" r:id="rId1"/>
    <sheet name="Учреждения" sheetId="5" state="hidden" r:id="rId2"/>
  </sheets>
  <externalReferences>
    <externalReference r:id="rId3"/>
    <externalReference r:id="rId4"/>
    <externalReference r:id="rId5"/>
  </externalReferences>
  <definedNames>
    <definedName name="_xlnm._FilterDatabase" localSheetId="0" hidden="1">Заявка!$T$3:$AK$2390</definedName>
    <definedName name="_xlnm._FilterDatabase" localSheetId="1" hidden="1">Учреждения!$A$1:$Z$6672</definedName>
    <definedName name="Алтайский_край">Заявка!$CX$2:$CX$72</definedName>
    <definedName name="Амурская_область">Заявка!$CY$2:$CY$30</definedName>
    <definedName name="Архангельская_область">Заявка!$CZ$2:$CZ$27</definedName>
    <definedName name="Астраханская_область">Заявка!$DA$2:$DA$14</definedName>
    <definedName name="Белгородская_область">Заявка!$DB$2:$DB$23</definedName>
    <definedName name="Брянская_область">Заявка!$DC$2:$DC$32</definedName>
    <definedName name="Владимирская_область">Заявка!$DD$2:$DD$22</definedName>
    <definedName name="Волгоградская_область">Заявка!$DE$2:$DE$39</definedName>
    <definedName name="Вологодская_область">Заявка!$DF$2:$DF$29</definedName>
    <definedName name="Воронежская_область">Заявка!$DG$2:$DG$35</definedName>
    <definedName name="Донецкая_Народная_Республика">Заявка!$GF$2:$GF$30</definedName>
    <definedName name="Еврейская_автономная_область">Заявка!$DH$2:$DH$7</definedName>
    <definedName name="Забайкальский_край">Заявка!$DI$2:$DI$36</definedName>
    <definedName name="Запорожская_область">Заявка!$GG$2:$GG$17</definedName>
    <definedName name="Ивановская_область">Заявка!$DJ$2:$DJ$28</definedName>
    <definedName name="Иркутская_область">Заявка!$DK$2:$DK$43</definedName>
    <definedName name="Калининградская_область">Заявка!$DL$2:$DL$23</definedName>
    <definedName name="Калужская_область">Заявка!$DM$2:$DM$27</definedName>
    <definedName name="Камчатский_край">Заявка!$DN$2:$DN$15</definedName>
    <definedName name="Кемеровская_область">Заявка!$DO$2:$DO$35</definedName>
    <definedName name="Кировская_область">Заявка!$DP$2:$DP$47</definedName>
    <definedName name="Костромская_область">Заявка!$DQ$2:$DQ$30</definedName>
    <definedName name="Краснодарский_край">Заявка!$DR$2:$DR$46</definedName>
    <definedName name="Красноярский_край">Заявка!$DS$2:$DS$63</definedName>
    <definedName name="Курганская_область">Заявка!$DT$2:$DT$27</definedName>
    <definedName name="Курская_область">Заявка!$DU$2:$DU$34</definedName>
    <definedName name="Ленинградская_область">Заявка!$DV$2:$DV$19</definedName>
    <definedName name="Липецкая_область">Заявка!$DW$2:$DW$21</definedName>
    <definedName name="Луганская_Народная_Республика">Заявка!$GE$2:$GE$29</definedName>
    <definedName name="Магаданская_область">Заявка!$DX$2:$DX$10</definedName>
    <definedName name="мат">Заявка!$CC$2</definedName>
    <definedName name="матем">Заявка!$P$2</definedName>
    <definedName name="Москва">Заявка!$DY$2:$DY$13</definedName>
    <definedName name="Московская_область">Заявка!$DZ$2:$DZ$61</definedName>
    <definedName name="Мурманская_область">Заявка!$EA$2:$EA$18</definedName>
    <definedName name="Ненецкий_автономный_округ">Заявка!$EB$2:$EB$4</definedName>
    <definedName name="Нижегородская_область">Заявка!$EC$2:$EC$54</definedName>
    <definedName name="Новгородская_область">Заявка!$ED$2:$ED$23</definedName>
    <definedName name="Новосибирская_область">Заявка!$EE$2:$EE$36</definedName>
    <definedName name="_xlnm.Print_Area" localSheetId="0">Заявка!$A$1:$E$87</definedName>
    <definedName name="Омская_область">Заявка!$EF$2:$EF$34</definedName>
    <definedName name="Оренбургская_область">Заявка!$EG$2:$EG$45</definedName>
    <definedName name="Орловская_область">Заявка!$EH$2:$EH$28</definedName>
    <definedName name="Пензенская_область">Заявка!$EI$2:$EI$31</definedName>
    <definedName name="Пермский_край">Заявка!$EJ$2:$EJ$46</definedName>
    <definedName name="Приморский_край">Заявка!$EK$2:$EK$35</definedName>
    <definedName name="Псковская_область">Заявка!$EL$2:$EL$27</definedName>
    <definedName name="Республика_Адыгея">Заявка!$EM$2:$EM$10</definedName>
    <definedName name="Республика_Алтай">Заявка!$EN$2:$EN$12</definedName>
    <definedName name="Республика_Башкортостан">Заявка!$EO$2:$EO$65</definedName>
    <definedName name="Республика_Бурятия">Заявка!$EP$2:$EP$24</definedName>
    <definedName name="Республика_Дагестан">Заявка!$EQ$2:$EQ$54</definedName>
    <definedName name="Республика_Ингушетия">Заявка!$ER$2:$ER$9</definedName>
    <definedName name="Республика_Кабардино_Балкария">Заявка!$ES$2:$ES$14</definedName>
    <definedName name="Республика_Калмыкия">Заявка!$ET$2:$ET$15</definedName>
    <definedName name="Республика_Карачаево_Черкесия">Заявка!$EU$2:$EU$13</definedName>
    <definedName name="Республика_Карелия">Заявка!$EV$2:$EV$19</definedName>
    <definedName name="Республика_Коми">Заявка!$EW$2:$EW$21</definedName>
    <definedName name="Республика_Крым">Заявка!$EX$2:$EX$26</definedName>
    <definedName name="Республика_Марий_Эл">Заявка!$EY$2:$EY$18</definedName>
    <definedName name="Республика_Мордовия">Заявка!$EZ$2:$EZ$24</definedName>
    <definedName name="Республика_Саха_Якутия">Заявка!$FA$2:$FA$37</definedName>
    <definedName name="Республика_Северная_Осетия_Алания">Заявка!$FB$2:$FB$10</definedName>
    <definedName name="Республика_Татарстан">Заявка!$FC$2:$FC$47</definedName>
    <definedName name="Республика_Тыва">Заявка!$FD$2:$FD$20</definedName>
    <definedName name="Республика_Удмуртия">Заявка!$FE$2:$FE$31</definedName>
    <definedName name="Республика_Хакасия">Заявка!$FF$2:$FF$14</definedName>
    <definedName name="Республика_Чечня">Заявка!$FG$2:$FG$18</definedName>
    <definedName name="Ростовская_область">Заявка!$FH$2:$FH$57</definedName>
    <definedName name="Рязанская_область">Заявка!$FI$2:$FI$30</definedName>
    <definedName name="Самарская_область">Заявка!$FJ$2:$FJ$38</definedName>
    <definedName name="Санкт_Петербург">Заявка!$FK$2:$FK$19</definedName>
    <definedName name="Саратовская_область">Заявка!$FL$2:$FL$43</definedName>
    <definedName name="Сахалинская_область">Заявка!$FM$2:$FM$19</definedName>
    <definedName name="Свердловская_область">Заявка!$FN$2:$FN$75</definedName>
    <definedName name="Севастополь">Заявка!$FO$2:$FO$5</definedName>
    <definedName name="Смоленская_область">Заявка!$FP$2:$FP$28</definedName>
    <definedName name="спорт">Заявка!$CB$2:$CB$5</definedName>
    <definedName name="Ставропольский_край">Заявка!$FQ$2:$FQ$35</definedName>
    <definedName name="Тамбовская_область">Заявка!$FR$2:$FR$31</definedName>
    <definedName name="Тверская_область">Заявка!$FS$2:$FS$44</definedName>
    <definedName name="Томская_область">Заявка!$FT$2:$FT$21</definedName>
    <definedName name="Тульская_область">Заявка!$FU$2:$FU$28</definedName>
    <definedName name="Тюменская_область">Заявка!$FV$2:$FV$27</definedName>
    <definedName name="Ульяновская_область">Заявка!$FW$2:$FW$25</definedName>
    <definedName name="утр">Заявка!$N$2:$N$9</definedName>
    <definedName name="утренники">Заявка!$CA$2:$CA$11</definedName>
    <definedName name="физра">Заявка!$O$2:$O$6</definedName>
    <definedName name="фольклор">Заявка!$CD$2:$CD$3</definedName>
    <definedName name="Хабаровский_край">Заявка!$FX$2:$FX$20</definedName>
    <definedName name="Ханты_Мансийский_автономный_округ_Югра">Заявка!$FY$2:$FY$23</definedName>
    <definedName name="Херсонская_область">Заявка!$GH$2:$GH$21</definedName>
    <definedName name="Челябинская_область">Заявка!$FZ$2:$FZ$44</definedName>
    <definedName name="Чувашская_Республика">Заявка!$GA$2:$GA$27</definedName>
    <definedName name="Чукотский_автономный_округ">Заявка!$GB$2:$GB$8</definedName>
    <definedName name="Ямало_Ненецкий_автономный_округ">Заявка!$GC$2:$GC$14</definedName>
    <definedName name="Ярославская_область">Заявка!$GD$2:$GD$20</definedName>
  </definedNames>
  <calcPr calcId="145621"/>
</workbook>
</file>

<file path=xl/calcChain.xml><?xml version="1.0" encoding="utf-8"?>
<calcChain xmlns="http://schemas.openxmlformats.org/spreadsheetml/2006/main">
  <c r="C24" i="1" l="1"/>
  <c r="CW1" i="1" l="1"/>
  <c r="L26" i="1" l="1"/>
  <c r="F41" i="1" s="1"/>
  <c r="C25" i="1" l="1"/>
  <c r="F33" i="1" l="1"/>
  <c r="G33" i="1" s="1"/>
  <c r="F34" i="1"/>
  <c r="G34" i="1" s="1"/>
  <c r="F35" i="1"/>
  <c r="G35" i="1" s="1"/>
  <c r="F36" i="1"/>
  <c r="G36" i="1" s="1"/>
  <c r="F37" i="1"/>
  <c r="G37" i="1" s="1"/>
  <c r="F32" i="1"/>
  <c r="G32" i="1" s="1"/>
  <c r="D16" i="1"/>
  <c r="G3" i="1" l="1"/>
  <c r="C5" i="1" l="1"/>
  <c r="M1" i="1"/>
  <c r="L37" i="1" l="1"/>
  <c r="L36" i="1"/>
  <c r="L35" i="1"/>
  <c r="L34" i="1"/>
  <c r="L33" i="1"/>
  <c r="L32" i="1"/>
  <c r="C30" i="1"/>
  <c r="F30" i="1" s="1"/>
  <c r="C29" i="1"/>
  <c r="F29" i="1" s="1"/>
  <c r="C28" i="1"/>
  <c r="C27" i="1"/>
  <c r="C26" i="1"/>
  <c r="F25" i="1"/>
  <c r="F24" i="1"/>
  <c r="F22" i="1"/>
  <c r="C21" i="1"/>
  <c r="L31" i="1"/>
  <c r="C15" i="1"/>
  <c r="C20" i="1" s="1"/>
  <c r="C14" i="1"/>
  <c r="C13" i="1"/>
  <c r="C12" i="1"/>
  <c r="C11" i="1"/>
  <c r="F9" i="1"/>
  <c r="F8" i="1"/>
  <c r="F7" i="1"/>
  <c r="F4" i="1"/>
  <c r="F3" i="1"/>
  <c r="F2" i="1"/>
  <c r="BZ1" i="1"/>
  <c r="A1" i="1"/>
  <c r="C18" i="1" l="1"/>
  <c r="J18" i="1" s="1"/>
  <c r="J20" i="1"/>
  <c r="J19" i="1"/>
  <c r="C40" i="1"/>
  <c r="L24" i="1"/>
  <c r="K25" i="1"/>
  <c r="L25" i="1" s="1"/>
  <c r="C41" i="1" s="1"/>
  <c r="D32" i="1" l="1"/>
  <c r="D37" i="1"/>
  <c r="D35" i="1"/>
  <c r="D33" i="1"/>
  <c r="D36" i="1"/>
  <c r="D34" i="1"/>
</calcChain>
</file>

<file path=xl/sharedStrings.xml><?xml version="1.0" encoding="utf-8"?>
<sst xmlns="http://schemas.openxmlformats.org/spreadsheetml/2006/main" count="97504" uniqueCount="37449">
  <si>
    <t>Содержание</t>
  </si>
  <si>
    <t>Информация</t>
  </si>
  <si>
    <t>Индекс</t>
  </si>
  <si>
    <t>Страна</t>
  </si>
  <si>
    <t>Адрес (улица, № дома)</t>
  </si>
  <si>
    <t>Структурное подразделение, филиал (заполняется, если работа предоставлена от филиала)</t>
  </si>
  <si>
    <t>Приложение №1</t>
  </si>
  <si>
    <t>№ п/п</t>
  </si>
  <si>
    <t>Фамилия, Имя</t>
  </si>
  <si>
    <t>Возраст</t>
  </si>
  <si>
    <t>*если конкретной роли у исполнителя нет, желательно указать общие названия номеров, в которых он принимал участие</t>
  </si>
  <si>
    <t>Список участников (в алфавитном порядке с указанием ролей*)</t>
  </si>
  <si>
    <t>Роль*</t>
  </si>
  <si>
    <t>Номинал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</si>
  <si>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</si>
  <si>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</si>
  <si>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</si>
  <si>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</si>
  <si>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</si>
  <si>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</si>
  <si>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</si>
  <si>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</si>
  <si>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</si>
  <si>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</si>
  <si>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</si>
  <si>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</si>
  <si>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</si>
  <si>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</si>
  <si>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</si>
  <si>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</si>
  <si>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</si>
  <si>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</si>
  <si>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</si>
  <si>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</si>
  <si>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</si>
  <si>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</si>
  <si>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</si>
  <si>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</si>
  <si>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</si>
  <si>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</si>
  <si>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</si>
  <si>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Москва</t>
  </si>
  <si>
    <t>Московская область</t>
  </si>
  <si>
    <t>Мурманская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</si>
  <si>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</si>
  <si>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</si>
  <si>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</si>
  <si>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</si>
  <si>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</si>
  <si>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</si>
  <si>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</si>
  <si>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</si>
  <si>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</si>
  <si>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</si>
  <si>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</si>
  <si>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</si>
  <si>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</si>
  <si>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</si>
  <si>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Кабардино-Балкария</t>
  </si>
  <si>
    <t>Республика Калмыкия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</si>
  <si>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</si>
  <si>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</si>
  <si>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</si>
  <si>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</si>
  <si>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</si>
  <si>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</si>
  <si>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</si>
  <si>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</si>
  <si>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</si>
  <si>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Удмуртия</t>
  </si>
  <si>
    <t>Республика Хакасия</t>
  </si>
  <si>
    <t>Республика Чечня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</si>
  <si>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</si>
  <si>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</si>
  <si>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</si>
  <si>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</si>
  <si>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</si>
  <si>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</si>
  <si>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</si>
  <si>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</si>
  <si>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</si>
  <si>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</si>
  <si>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</si>
  <si>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</si>
  <si>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</si>
  <si>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</si>
  <si>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</si>
  <si>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</si>
  <si>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- Югра</t>
  </si>
  <si>
    <t>Челябинская область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</si>
  <si>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</si>
  <si>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</si>
  <si>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</si>
  <si>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</si>
  <si>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Сумма оргвзноса с учетом скидки</t>
  </si>
  <si>
    <t>пять</t>
  </si>
  <si>
    <t>десять</t>
  </si>
  <si>
    <t>пятнадцать</t>
  </si>
  <si>
    <t>двадцать</t>
  </si>
  <si>
    <t>двадцать пять</t>
  </si>
  <si>
    <t>тридцать</t>
  </si>
  <si>
    <t>сорок</t>
  </si>
  <si>
    <t>Субъект</t>
  </si>
  <si>
    <t>нет скидки</t>
  </si>
  <si>
    <t>это для формулы БИЗВЛЕЧЬ</t>
  </si>
  <si>
    <t>это определяет скидки</t>
  </si>
  <si>
    <t>это для формулы бизвлечь, она цифры не понимает</t>
  </si>
  <si>
    <t>это ВПР на скидку</t>
  </si>
  <si>
    <t>это просто списки для проверки данных</t>
  </si>
  <si>
    <t>Республика Карачаево-Черкесия</t>
  </si>
  <si>
    <t>Субъект РФ (выбрать из списка)</t>
  </si>
  <si>
    <t>Ненецкий автономный округ</t>
  </si>
  <si>
    <t>Нижегородская область</t>
  </si>
  <si>
    <t>Новгородская область</t>
  </si>
  <si>
    <t>Театр</t>
  </si>
  <si>
    <t>Утренник</t>
  </si>
  <si>
    <t>Концерт</t>
  </si>
  <si>
    <t>Цирк</t>
  </si>
  <si>
    <t>Состязания</t>
  </si>
  <si>
    <t>Игры</t>
  </si>
  <si>
    <t>Показательные выступления</t>
  </si>
  <si>
    <t>Количество учащихся в учреждениях дошкольного (от 3 до 7 лет), общего или профессионального непрофильного образования (от 7 до 19 лет)</t>
  </si>
  <si>
    <t>Золотой сертификат</t>
  </si>
  <si>
    <t>Кучерявенко Светлана Александровна</t>
  </si>
  <si>
    <t>Серебряный сертификат</t>
  </si>
  <si>
    <t>Забнева Нина Сейтхалимовна</t>
  </si>
  <si>
    <t>Бронзовый сертификат</t>
  </si>
  <si>
    <t>Исайкина Лариса Александровна</t>
  </si>
  <si>
    <t>Зенина Елена Ювенальевна</t>
  </si>
  <si>
    <t>Щусь Галина Вячеславовна</t>
  </si>
  <si>
    <t>Колесникова Мария Петровна</t>
  </si>
  <si>
    <t>Куимова Елена Цыреновна</t>
  </si>
  <si>
    <t>Безверхая Александра Александровна</t>
  </si>
  <si>
    <t>Денисюк Ольга Олеговна</t>
  </si>
  <si>
    <t>Попова Тамара Гамлетовна</t>
  </si>
  <si>
    <t>Агарина Ольга Дмитриевна</t>
  </si>
  <si>
    <t>Мусиячина Марина Владимировна</t>
  </si>
  <si>
    <t>Фисенко Марина Юрьевна</t>
  </si>
  <si>
    <t>Туманова Елена Сергеевна</t>
  </si>
  <si>
    <t>Филиппова Оксана Викторовна</t>
  </si>
  <si>
    <t>Ермолова Юлия Александровна</t>
  </si>
  <si>
    <t>Сабынина Светлана Николаевна</t>
  </si>
  <si>
    <t>Асанова Галина Дмитриевна</t>
  </si>
  <si>
    <t>Грицких Галина Евгеньевна</t>
  </si>
  <si>
    <t>Калинкина Мария Александровна</t>
  </si>
  <si>
    <t>Зальцзейлер Ольга Олеговна</t>
  </si>
  <si>
    <t>Тимачкова Ирина Викторовна</t>
  </si>
  <si>
    <t>Дунюшкина Вероника Владимировна</t>
  </si>
  <si>
    <t>Козина Ольга Анатольевна</t>
  </si>
  <si>
    <t>Шапошникова Галина Васильевна</t>
  </si>
  <si>
    <t>Жарикова Елена Александровна</t>
  </si>
  <si>
    <t>Ильина Светлана Сергеевна</t>
  </si>
  <si>
    <t>Гарнюк Оксана Викторовна</t>
  </si>
  <si>
    <t>Храмченко Елена Анатольевна</t>
  </si>
  <si>
    <t>Калинина Людмила Владимировна</t>
  </si>
  <si>
    <t>Черемская Наталья Михайловна</t>
  </si>
  <si>
    <t>Андреева Татьяна Владимировна</t>
  </si>
  <si>
    <t>Кулешова Ольга Ивановна</t>
  </si>
  <si>
    <t>Мухлисулина Найля Фаатовна</t>
  </si>
  <si>
    <t>Касьянова Елена Викторовна</t>
  </si>
  <si>
    <t>Грехова Елена Викторовна</t>
  </si>
  <si>
    <t>Ступникова Елена Владимировна</t>
  </si>
  <si>
    <t>Сидорова Наталья Владимировна</t>
  </si>
  <si>
    <t>Андрушкевич Ольга Владимировна</t>
  </si>
  <si>
    <t>Долгалева Светлана Викторовна</t>
  </si>
  <si>
    <t>Савочкина Людмила Анатольевна</t>
  </si>
  <si>
    <t>Сизова Светлана Петровна</t>
  </si>
  <si>
    <t>Суетина Мария Александровна</t>
  </si>
  <si>
    <t>Коновалова Светлана Владимировна</t>
  </si>
  <si>
    <t>Разумова Любовь Владимировна</t>
  </si>
  <si>
    <t>Девкина Юлия Анатольевна</t>
  </si>
  <si>
    <t>Колобова Юлия Викторовна</t>
  </si>
  <si>
    <t>Афанасьева Надежда Николаевна</t>
  </si>
  <si>
    <t>Батракова Татьяна Анатольевна</t>
  </si>
  <si>
    <t>Ховрина Светлана Александровна</t>
  </si>
  <si>
    <t>Мержиевская Галина Алексеевна</t>
  </si>
  <si>
    <t>Плоскина Светлана Михайловна</t>
  </si>
  <si>
    <t>Дроздова Евгения Анатольевна</t>
  </si>
  <si>
    <t>Радионова Нина Алексеевна</t>
  </si>
  <si>
    <t>Токарева Екатерина Владиславовна</t>
  </si>
  <si>
    <t>Васильева Татьяна Георгиевна</t>
  </si>
  <si>
    <t>Корочкина Наталия Александровна</t>
  </si>
  <si>
    <t>Кузьмичева Ирина Вениаминовна</t>
  </si>
  <si>
    <t>Шалагина Галина Валентиновна</t>
  </si>
  <si>
    <t>Жукова Татьяна Валентиновна</t>
  </si>
  <si>
    <t>Фёдорова Ирина Викторовна</t>
  </si>
  <si>
    <t>Девяткин Алексей Борисович</t>
  </si>
  <si>
    <t>Хазанова Татьяна Авксентьевна</t>
  </si>
  <si>
    <t>Кравчук Ольга Юрьевна</t>
  </si>
  <si>
    <t>Мартынова Татьяна Юрьевна</t>
  </si>
  <si>
    <t>Заровская Елена Викторовна</t>
  </si>
  <si>
    <t>Черевкова Нина Ивановна</t>
  </si>
  <si>
    <t>Мишкова Ольга Николаевна</t>
  </si>
  <si>
    <t>Пузырева Ольга Николаевна</t>
  </si>
  <si>
    <t>Божук Наталья Цезариевна</t>
  </si>
  <si>
    <t>Михайлова Людмила Николаевна</t>
  </si>
  <si>
    <t>Москвина Наталья Александровна</t>
  </si>
  <si>
    <t>Юрченко Светлана Николаевна</t>
  </si>
  <si>
    <t>Михайлова Галина Витальевна</t>
  </si>
  <si>
    <t>Чемоданов Игорь Павлович</t>
  </si>
  <si>
    <t>Терентьева Любовь Викторовна</t>
  </si>
  <si>
    <t>Эгамбердиева Ядгар Эргешовна</t>
  </si>
  <si>
    <t>Гуфранова Надежда Вениаминовна</t>
  </si>
  <si>
    <t>Калинина Светлана Владимировна</t>
  </si>
  <si>
    <t>Зотова Наталья Владимировна</t>
  </si>
  <si>
    <t>Ляшенко Марина Владимировна</t>
  </si>
  <si>
    <t>Скурлатова Светлана Николаевна</t>
  </si>
  <si>
    <t>Чебураева Лидия Васильевна</t>
  </si>
  <si>
    <t>Борисенко Людмила Викторовна</t>
  </si>
  <si>
    <t>Ерёменко Марина Николаевна</t>
  </si>
  <si>
    <t>Кузнецова Оксана Александровна</t>
  </si>
  <si>
    <t>Сверидченко Наталья Викторовна</t>
  </si>
  <si>
    <t>Исупова Инна Владимировна</t>
  </si>
  <si>
    <t>Шлепов Вячеслав Николаевич</t>
  </si>
  <si>
    <t>Ряпосова Нина Сергеевна</t>
  </si>
  <si>
    <t>Ершова Светлана Александровна</t>
  </si>
  <si>
    <t>Кирпичёва Елена Карловна</t>
  </si>
  <si>
    <t>Латышева Виктория Николаевна</t>
  </si>
  <si>
    <t>Пархоменко Светлана Михайловна</t>
  </si>
  <si>
    <t>Прокопенко Любовь Викторовна</t>
  </si>
  <si>
    <t>Шорникова Галина Владимировна</t>
  </si>
  <si>
    <t>Меркулова Ольга Александровна</t>
  </si>
  <si>
    <t>Фахраддинова Гульнара Арсланбековна</t>
  </si>
  <si>
    <t>Халаимова Светлана Ивановна</t>
  </si>
  <si>
    <t>Гильмутдинова Гульзира Мухтаровна</t>
  </si>
  <si>
    <t>Хитрова Надежда Владимировна</t>
  </si>
  <si>
    <t>Дерюгина Лариса Алексеевна</t>
  </si>
  <si>
    <t>Карась Марина Владимировна</t>
  </si>
  <si>
    <t>Королева Ирина Львовна</t>
  </si>
  <si>
    <t>Байлукова Наталья Анатольевна</t>
  </si>
  <si>
    <t>Зарманбетов Нурманбет Тангатарович</t>
  </si>
  <si>
    <t>Кочурова Ольга Александровна</t>
  </si>
  <si>
    <t>Чулкова Ольга Георгиевна</t>
  </si>
  <si>
    <t>Магомедрасулова Наида Наврузбековна</t>
  </si>
  <si>
    <t>Кирсанова Светлана Геннадьевна</t>
  </si>
  <si>
    <t>Сумма % скидки</t>
  </si>
  <si>
    <t>Жешко Татьяна Аркадьевна</t>
  </si>
  <si>
    <t>Панина Виктория Николаевна</t>
  </si>
  <si>
    <t>Фролова Татьяна Валентиновна</t>
  </si>
  <si>
    <t>Учреждение</t>
  </si>
  <si>
    <t>№ учр-я</t>
  </si>
  <si>
    <t>Название уч-я</t>
  </si>
  <si>
    <t>Тип пункта</t>
  </si>
  <si>
    <t>Руководитель</t>
  </si>
  <si>
    <t>Руководитель структурного подразделения, филиала</t>
  </si>
  <si>
    <t>Адрес</t>
  </si>
  <si>
    <t>Телефон</t>
  </si>
  <si>
    <t>E-mail</t>
  </si>
  <si>
    <t>Чупрова Валентина Максимовна</t>
  </si>
  <si>
    <t>Бондарева Галина Геннадьевна</t>
  </si>
  <si>
    <t>Татаурова Татьяна Александровна</t>
  </si>
  <si>
    <t>Хусамутдинова Марина Григорьевна</t>
  </si>
  <si>
    <t>Гуцунаева Ольга Эдуардовна</t>
  </si>
  <si>
    <t>Иванова Ирина Анатольевна</t>
  </si>
  <si>
    <t>Мареева Юлия Евгеньевна</t>
  </si>
  <si>
    <t>Киселева Галина Васильевна</t>
  </si>
  <si>
    <t>Лузик Игорь Михайлович</t>
  </si>
  <si>
    <t>Ушакова-Стародумова Екатерина Владиславовна</t>
  </si>
  <si>
    <t>Стрелковская Ольга Николаевна</t>
  </si>
  <si>
    <t>Гладышева Ирина Борисовна</t>
  </si>
  <si>
    <t>Тимощук Жанна Петровна</t>
  </si>
  <si>
    <t>Шох Вера Алексеевна</t>
  </si>
  <si>
    <t>Комягина Людмила Валентиновна</t>
  </si>
  <si>
    <t>Ключникова Лариса Геннадьевна</t>
  </si>
  <si>
    <t>Раздорожная Татьяна Валериевна</t>
  </si>
  <si>
    <t>Косенкова Светлана Борисовна</t>
  </si>
  <si>
    <t>Кощеева Наталья Георгиевна</t>
  </si>
  <si>
    <t>Кондрашова Елена Анатольевна</t>
  </si>
  <si>
    <t>Сивова Светлана Александровна</t>
  </si>
  <si>
    <t>Беднягина Надежда Валентиновна</t>
  </si>
  <si>
    <t>Халина Анна Владимировна</t>
  </si>
  <si>
    <t>Медникова Ирина Александровна</t>
  </si>
  <si>
    <t>Гришова Галина Николаевна</t>
  </si>
  <si>
    <t>Коровина Елена Владимировна</t>
  </si>
  <si>
    <t>Черникова Наталья Сергеевна</t>
  </si>
  <si>
    <t>Малышева Елена Альбертовна</t>
  </si>
  <si>
    <t>Ивакина Галина Анатольевна</t>
  </si>
  <si>
    <t>Кокчиева Радмила Владимировна</t>
  </si>
  <si>
    <t>№ действующего сертификата "ССИТ" учреждения (если есть, только цифры)</t>
  </si>
  <si>
    <t>Дербенёва Татьяна Ивановна</t>
  </si>
  <si>
    <t>Абаза г.о., Республика Хакасия</t>
  </si>
  <si>
    <t>Абазинский р-н, Республика Карачаево-Черкесия</t>
  </si>
  <si>
    <t>Абакан г.о., Республика Хакасия</t>
  </si>
  <si>
    <t>Абанский р-н, Красноярский край</t>
  </si>
  <si>
    <t>Абатский р-н, Тюменская область</t>
  </si>
  <si>
    <t>Абзелиловский р-н, Республика Башкортостан</t>
  </si>
  <si>
    <t>Абинский р-н, Краснодарский край</t>
  </si>
  <si>
    <t>Абыйский р-н, Республика Саха (Якутия)</t>
  </si>
  <si>
    <t>Агаповский р-н, Челябинская область</t>
  </si>
  <si>
    <t>Агидель г.о., Республика Башкортостан</t>
  </si>
  <si>
    <t>Агинский р-н, Забайкальский край</t>
  </si>
  <si>
    <t>Агрызский р-н, Республика Татарстан</t>
  </si>
  <si>
    <t>Агульский р-н, Республика Дагестан</t>
  </si>
  <si>
    <t>Адамовский р-н, Оренбургская область</t>
  </si>
  <si>
    <t>Адыгейск г.о., Республика Адыгея</t>
  </si>
  <si>
    <t>Адыге-Хабльский р-н, Республика Карачаево-Черкесия</t>
  </si>
  <si>
    <t>Азнакаевский р-н, Республика Татарстан</t>
  </si>
  <si>
    <t>Азов г.о., Ростовская область</t>
  </si>
  <si>
    <t>Азовский немецкий национальный р-н, Омская область</t>
  </si>
  <si>
    <t>Азовский р-н, Ростовская область</t>
  </si>
  <si>
    <t>Акбулакский р-н, Оренбургская область</t>
  </si>
  <si>
    <t>Ак-Довурак г.о., Республика Тыва</t>
  </si>
  <si>
    <t>Аксайский р-н, Ростовская область</t>
  </si>
  <si>
    <t>Аксубаевский р-н, Республика Татарстан</t>
  </si>
  <si>
    <t>Актанышский р-н, Республика Татарстан</t>
  </si>
  <si>
    <t>Акушинский р-н, Республика Дагестан</t>
  </si>
  <si>
    <t>Акшинский р-н, Забайкальский край</t>
  </si>
  <si>
    <t>Алагирский р-н, Республика Северная Осетия - Алания</t>
  </si>
  <si>
    <t>Алапаевск г.о., Свердловская область</t>
  </si>
  <si>
    <t>Аларский р-н, Иркутская область</t>
  </si>
  <si>
    <t>Алатырский р-н, Чувашская Республика</t>
  </si>
  <si>
    <t>Алданский р-н, Республика Саха (Якутия)</t>
  </si>
  <si>
    <t>Алейск г.о., Алтайский край</t>
  </si>
  <si>
    <t>Алейский р-н, Алтайский край</t>
  </si>
  <si>
    <t>Александрово-Гайский р-н, Саратовская область</t>
  </si>
  <si>
    <t>Александрово-Заводский р-н, Забайкальский край</t>
  </si>
  <si>
    <t>Александровский р-н, Владимирская область</t>
  </si>
  <si>
    <t>Александровский р-н, Оренбургская область</t>
  </si>
  <si>
    <t>Александровский р-н, Томская область</t>
  </si>
  <si>
    <t>Александровск-Сахалинский район г.о., Сахалинская область</t>
  </si>
  <si>
    <t>Александро-Невский р-н, Рязанская область</t>
  </si>
  <si>
    <t>Алексеевский р-н, Волгоградская область</t>
  </si>
  <si>
    <t>Алексеевский р-н, Республика Татарстан</t>
  </si>
  <si>
    <t>Алексеевский р-н, Самарская область</t>
  </si>
  <si>
    <t>Аликовский р-н, Чувашская Республика</t>
  </si>
  <si>
    <t>Аллаиховский р-н, Республика Саха (Якутия)</t>
  </si>
  <si>
    <t>Алнашский р-н, Республика Удмуртия</t>
  </si>
  <si>
    <t>Алтайский р-н, Алтайский край</t>
  </si>
  <si>
    <t>Алтайский р-н, Республика Хакасия</t>
  </si>
  <si>
    <t>Алькеевский р-н, Республика Татарстан</t>
  </si>
  <si>
    <t>Альметьевский р-н, Республика Татарстан</t>
  </si>
  <si>
    <t>Альшеевский р-н, Республика Башкортостан</t>
  </si>
  <si>
    <t>Амгинский р-н, Республика Саха (Якутия)</t>
  </si>
  <si>
    <t>Амурский р-н, Хабаровский край</t>
  </si>
  <si>
    <t>Анабарский национальный (долгано-эвенкийский) р-н, Республика Саха (Якутия)</t>
  </si>
  <si>
    <t>Анадырский р-н, Чукотский автономный округ</t>
  </si>
  <si>
    <t>Анадырь г.о., Чукотский автономный округ</t>
  </si>
  <si>
    <t>Анапа г.о., Краснодарский край</t>
  </si>
  <si>
    <t>Анивский г.о., Сахалинская область</t>
  </si>
  <si>
    <t>Аннинский р-н, Воронежская область</t>
  </si>
  <si>
    <t>Антроповский р-н, Костромская область</t>
  </si>
  <si>
    <t>Апастовский р-н, Республика Татарстан</t>
  </si>
  <si>
    <t>Апшеронский р-н, Краснодарский край</t>
  </si>
  <si>
    <t>Арамильский г.о., Свердловская область</t>
  </si>
  <si>
    <t>Арбажский р-н, Кировская область</t>
  </si>
  <si>
    <t>Аргаяшский р-н, Челябинская область</t>
  </si>
  <si>
    <t>Аргун г.о., Республика Чечня</t>
  </si>
  <si>
    <t>Ардатовский р-н, Нижегородская область</t>
  </si>
  <si>
    <t>Ардатовский р-н, Республика Мордовия</t>
  </si>
  <si>
    <t>Ардонский р-н, Республика Северная Осетия - Алания</t>
  </si>
  <si>
    <t>Арзамас г.о., Нижегородская область</t>
  </si>
  <si>
    <t>Арзамасский р-н, Нижегородская область</t>
  </si>
  <si>
    <t>Аркадакский р-н, Саратовская область</t>
  </si>
  <si>
    <t>Армавир г.о., Краснодарский край</t>
  </si>
  <si>
    <t>Армизонский р-н, Тюменская область</t>
  </si>
  <si>
    <t>Аромашевский р-н, Тюменская область</t>
  </si>
  <si>
    <t>Арсеньевский р-н, Тульская область</t>
  </si>
  <si>
    <t>Арский р-н, Республика Татарстан</t>
  </si>
  <si>
    <t>Артинский г.о., Свердловская область</t>
  </si>
  <si>
    <t>Архангельск г.о., Архангельская область</t>
  </si>
  <si>
    <t>Архангельский р-н, Республика Башкортостан</t>
  </si>
  <si>
    <t>Архаринский р-н, Амурская область</t>
  </si>
  <si>
    <t>Асекеевский р-н, Оренбургская область</t>
  </si>
  <si>
    <t>Асиновский р-н, Томская область</t>
  </si>
  <si>
    <t>Аскизский р-н, Республика Хакасия</t>
  </si>
  <si>
    <t>Аскинский р-н, Республика Башкортостан</t>
  </si>
  <si>
    <t>Астрахань г.о., Астраханская область</t>
  </si>
  <si>
    <t>Аткарский р-н, Саратовская область</t>
  </si>
  <si>
    <t>Атнинский р-н, Республика Татарстан</t>
  </si>
  <si>
    <t>Атюрьевский р-н, Республика Мордовия</t>
  </si>
  <si>
    <t>Атяшевский р-н, Республика Мордовия</t>
  </si>
  <si>
    <t>Аургазинский р-н, Республика Башкортостан</t>
  </si>
  <si>
    <t>Афанасьевский р-н, Кировская область</t>
  </si>
  <si>
    <t>Ахвахский р-н, Республика Дагестан</t>
  </si>
  <si>
    <t>Ахтубинский р-н, Астраханская область</t>
  </si>
  <si>
    <t>Ахтынский р-н, Республика Дагестан</t>
  </si>
  <si>
    <t>Ачинск г.о., Красноярский край</t>
  </si>
  <si>
    <t>Ачинский р-н, Красноярский край</t>
  </si>
  <si>
    <t>Ачхой-Мартановский р-н, Республика Чечня</t>
  </si>
  <si>
    <t>Ашинский р-н, Челябинская область</t>
  </si>
  <si>
    <t>Аяно-Майский р-н, Хабаровский край</t>
  </si>
  <si>
    <t>Бабаевский р-н, Вологодская область</t>
  </si>
  <si>
    <t>Бабаюртовский р-н, Республика Дагестан</t>
  </si>
  <si>
    <t>Бабушкинский р-н, Вологодская область</t>
  </si>
  <si>
    <t>Бабынинский р-н, Калужская область</t>
  </si>
  <si>
    <t>Бавлинский р-н, Республика Татарстан</t>
  </si>
  <si>
    <t>Багаевский р-н, Ростовская область</t>
  </si>
  <si>
    <t>Баганский р-н, Новосибирская область</t>
  </si>
  <si>
    <t>Баевский р-н, Алтайский край</t>
  </si>
  <si>
    <t>Базарно-Карабулакский р-н, Саратовская область</t>
  </si>
  <si>
    <t>Базарносызганский р-н, Ульяновская область</t>
  </si>
  <si>
    <t>Байкаловский р-н, Свердловская область</t>
  </si>
  <si>
    <t>Баймакский р-н, Республика Башкортостан</t>
  </si>
  <si>
    <t>Бай-Тайгинский кожуун, Республика Тыва</t>
  </si>
  <si>
    <t>Бакалинский р-н, Республика Башкортостан</t>
  </si>
  <si>
    <t>Баксан г.о., Республика Кабардино-Балкария</t>
  </si>
  <si>
    <t>Баксанский р-н, Республика Кабардино-Балкария</t>
  </si>
  <si>
    <t>Бакчарский р-н, Томская область</t>
  </si>
  <si>
    <t>Балаганский р-н, Иркутская область</t>
  </si>
  <si>
    <t>Балаковский р-н, Саратовская область</t>
  </si>
  <si>
    <t>Балахтинский р-н, Красноярский край</t>
  </si>
  <si>
    <t>Балашиха г.о., Московская область</t>
  </si>
  <si>
    <t>Балашовский р-н, Саратовская область</t>
  </si>
  <si>
    <t>Балезинский р-н, Республика Удмуртия</t>
  </si>
  <si>
    <t>Балейский р-н, Забайкальский край</t>
  </si>
  <si>
    <t>Балтайский р-н, Саратовская область</t>
  </si>
  <si>
    <t>Балтасинский р-н, Республика Татарстан</t>
  </si>
  <si>
    <t>Балтачевский р-н, Республика Башкортостан</t>
  </si>
  <si>
    <t>Барабинский р-н, Новосибирская область</t>
  </si>
  <si>
    <t>Баргузинский р-н, Республика Бурятия</t>
  </si>
  <si>
    <t>Барнаул г.о., Алтайский край</t>
  </si>
  <si>
    <t>Барун-Хемчикский кожуун, Республика Тыва</t>
  </si>
  <si>
    <t>Барышский р-н, Ульяновская область</t>
  </si>
  <si>
    <t>Барятинский р-н, Калужская область</t>
  </si>
  <si>
    <t>Батайск г.о., Ростовская область</t>
  </si>
  <si>
    <t>Батецкий р-н, Новгородская область</t>
  </si>
  <si>
    <t>Батыревский р-н, Чувашская Республика</t>
  </si>
  <si>
    <t>Баунтовский эвенкийский р-н, Республика Бурятия</t>
  </si>
  <si>
    <t>Башмаковский р-н, Пензенская область</t>
  </si>
  <si>
    <t>Баяндаевский р-н, Иркутская область</t>
  </si>
  <si>
    <t>Бежаницкий р-н, Псковская область</t>
  </si>
  <si>
    <t>Бежецкий р-н, Тверская область</t>
  </si>
  <si>
    <t>Безенчукский р-н, Самарская область</t>
  </si>
  <si>
    <t>Бейский р-н, Республика Хакасия</t>
  </si>
  <si>
    <t>Бековский р-н, Пензенская область</t>
  </si>
  <si>
    <t>Белгород г.о., Белгородская область</t>
  </si>
  <si>
    <t>Белгородский р-н, Белгородская область</t>
  </si>
  <si>
    <t>Белебеевский р-н, Республика Башкортостан</t>
  </si>
  <si>
    <t>Белинский р-н, Пензенская область</t>
  </si>
  <si>
    <t>Беловский р-н, Курская область</t>
  </si>
  <si>
    <t>Белоглинский р-н, Краснодарский край</t>
  </si>
  <si>
    <t>Белогорск г.о., Амурская область</t>
  </si>
  <si>
    <t>Белозерский р-н, Вологодская область</t>
  </si>
  <si>
    <t>Белозерский р-н, Курганская область</t>
  </si>
  <si>
    <t>Белокалитвинский р-н, Ростовская область</t>
  </si>
  <si>
    <t>Белокатайский р-н, Республика Башкортостан</t>
  </si>
  <si>
    <t>Белокуриха г.о., Алтайский край</t>
  </si>
  <si>
    <t>Беломорский р-н, Республика Карелия</t>
  </si>
  <si>
    <t>Белорецкий р-н, Республика Башкортостан</t>
  </si>
  <si>
    <t>Белореченский р-н, Краснодарский край</t>
  </si>
  <si>
    <t>Белохолуницкий р-н, Кировская область</t>
  </si>
  <si>
    <t>Белоярский г.о., Свердловская область</t>
  </si>
  <si>
    <t>Белоярский р-н, Ханты-Мансийский автономный округ - Югра</t>
  </si>
  <si>
    <t>Бельский р-н, Тверская область</t>
  </si>
  <si>
    <t>Беляевский р-н, Оренбургская область</t>
  </si>
  <si>
    <t>Бердск г.о., Новосибирская область</t>
  </si>
  <si>
    <t>Бердюжский р-н, Тюменская область</t>
  </si>
  <si>
    <t>Березовский г.о., Кемеровская область</t>
  </si>
  <si>
    <t>Берёзовский г.о., Свердловская область</t>
  </si>
  <si>
    <t>Березовский р-н, Красноярский край</t>
  </si>
  <si>
    <t>Берёзовский р-н, Ханты-Мансийский автономный округ - Югра</t>
  </si>
  <si>
    <t>Бессоновский р-н, Пензенская область</t>
  </si>
  <si>
    <t>Бижбулякский р-н, Республика Башкортостан</t>
  </si>
  <si>
    <t>Бийск г.о., Алтайский край</t>
  </si>
  <si>
    <t>Бийский р-н, Алтайский край</t>
  </si>
  <si>
    <t>Бикинский р-н, Хабаровский край</t>
  </si>
  <si>
    <t>Билибинский р-н, Чукотский автономный округ</t>
  </si>
  <si>
    <t>Бирилюсский р-н, Красноярский край</t>
  </si>
  <si>
    <t>Биробиджан г.о., Еврейская автономная область</t>
  </si>
  <si>
    <t>Биробиджанский р-н, Еврейская автономная область</t>
  </si>
  <si>
    <t>Бирский р-н, Республика Башкортостан</t>
  </si>
  <si>
    <t>Бисертский г.о., Свердловская область</t>
  </si>
  <si>
    <t>Бичурский р-н, Республика Бурятия</t>
  </si>
  <si>
    <t>Благоварский р-н, Республика Башкортостан</t>
  </si>
  <si>
    <t>Благовещенск г.о., Амурская область</t>
  </si>
  <si>
    <t>Благовещенский р-н, Алтайский край</t>
  </si>
  <si>
    <t>Благовещенский р-н, Амурская область</t>
  </si>
  <si>
    <t>Благовещенский р-н, Республика Башкортостан</t>
  </si>
  <si>
    <t>Бобровский р-н, Воронежская область</t>
  </si>
  <si>
    <t>Богатовский р-н, Самарская область</t>
  </si>
  <si>
    <t>Богданович г.о., Свердловская область</t>
  </si>
  <si>
    <t>Богородицкий р-н, Тульская область</t>
  </si>
  <si>
    <t>Богородский р-н, Кировская область</t>
  </si>
  <si>
    <t>Боготол г.о., Красноярский край</t>
  </si>
  <si>
    <t>Боготольский р-н, Красноярский край</t>
  </si>
  <si>
    <t>Боградский р-н, Республика Хакасия</t>
  </si>
  <si>
    <t>Богучанский р-н, Красноярский край</t>
  </si>
  <si>
    <t>Богучарский р-н, Воронежская область</t>
  </si>
  <si>
    <t>Бодайбинский р-н, Иркутская область</t>
  </si>
  <si>
    <t>Боковский р-н, Ростовская область</t>
  </si>
  <si>
    <t>Бокситогорский р-н, Ленинградская область</t>
  </si>
  <si>
    <t>Бологовский р-н, Тверская область</t>
  </si>
  <si>
    <t>Болотнинский р-н, Новосибирская область</t>
  </si>
  <si>
    <t>Болховский р-н, Орловская область</t>
  </si>
  <si>
    <t>Большеберезниковский р-н, Республика Мордовия</t>
  </si>
  <si>
    <t>Большеболдинский р-н, Нижегородская область</t>
  </si>
  <si>
    <t>Большеглушицкий р-н, Самарская область</t>
  </si>
  <si>
    <t>Большеигнатовский р-н, Республика Мордовия</t>
  </si>
  <si>
    <t>Большемурашкинский р-н, Нижегородская область</t>
  </si>
  <si>
    <t>Большемуртинский р-н, Красноярский край</t>
  </si>
  <si>
    <t>Большереченский р-н, Омская область</t>
  </si>
  <si>
    <t>Большесельский р-н, Ярославская область</t>
  </si>
  <si>
    <t>Большесолдатский р-н, Курская область</t>
  </si>
  <si>
    <t>Большеуковский р-н, Омская область</t>
  </si>
  <si>
    <t>Большеулуйский р-н, Красноярский край</t>
  </si>
  <si>
    <t>Большечерниговский р-н, Самарская область</t>
  </si>
  <si>
    <t>Бондарский р-н, Тамбовская область</t>
  </si>
  <si>
    <t>Бор г.о., Нижегородская область</t>
  </si>
  <si>
    <t>Борзинский р-н, Забайкальский край</t>
  </si>
  <si>
    <t>Борисовский р-н, Белгородская область</t>
  </si>
  <si>
    <t>Борисоглебский р-н, Ярославская область</t>
  </si>
  <si>
    <t>Боровичский р-н, Новгородская область</t>
  </si>
  <si>
    <t>Боровский р-н, Калужская область</t>
  </si>
  <si>
    <t>Бородино г.о., Красноярский край</t>
  </si>
  <si>
    <t>Борский р-н, Самарская область</t>
  </si>
  <si>
    <t>Ботлихский р-н, Республика Дагестан</t>
  </si>
  <si>
    <t>Боханский р-н, Иркутская область</t>
  </si>
  <si>
    <t>Брасовский р-н, Брянская область</t>
  </si>
  <si>
    <t>Братский р-н, Иркутская область</t>
  </si>
  <si>
    <t>Брединский р-н, Челябинская область</t>
  </si>
  <si>
    <t>Брейтовский р-н, Ярославская область</t>
  </si>
  <si>
    <t>Бронницы г.о., Московская область</t>
  </si>
  <si>
    <t>Брюховецкий р-н, Краснодарский край</t>
  </si>
  <si>
    <t>Брянск г.о., Брянская область</t>
  </si>
  <si>
    <t>Брянский р-н, Брянская область</t>
  </si>
  <si>
    <t>Бугульминский р-н, Республика Татарстан</t>
  </si>
  <si>
    <t>Бугуруслан г.о., Оренбургская область</t>
  </si>
  <si>
    <t>Бугурусланский р-н, Оренбургская область</t>
  </si>
  <si>
    <t>Буздякский р-н, Республика Башкортостан</t>
  </si>
  <si>
    <t>Бузулук г.о., Оренбургская область</t>
  </si>
  <si>
    <t>Бузулукский р-н, Оренбургская область</t>
  </si>
  <si>
    <t>Буй г.о., Костромская область</t>
  </si>
  <si>
    <t>Буйнакск г.о., Республика Дагестан</t>
  </si>
  <si>
    <t>Буйнакский р-н, Республика Дагестан</t>
  </si>
  <si>
    <t>Буинский р-н, Республика Татарстан</t>
  </si>
  <si>
    <t>Буйский р-н, Костромская область</t>
  </si>
  <si>
    <t>Булунский р-н, Республика Саха (Якутия)</t>
  </si>
  <si>
    <t>Бураевский р-н, Республика Башкортостан</t>
  </si>
  <si>
    <t>Бурзянский р-н, Республика Башкортостан</t>
  </si>
  <si>
    <t>Бурлинский р-н, Алтайский край</t>
  </si>
  <si>
    <t>Бутурлиновский р-н, Воронежская область</t>
  </si>
  <si>
    <t>Быковский р-н, Волгоградская область</t>
  </si>
  <si>
    <t>Быстринский р-н, Камчатский край</t>
  </si>
  <si>
    <t>Быстроистокский р-н, Алтайский край</t>
  </si>
  <si>
    <t>Вавожский р-н, Республика Удмуртия</t>
  </si>
  <si>
    <t>Вагайский р-н, Тюменская область</t>
  </si>
  <si>
    <t>Вадинский р-н, Пензенская область</t>
  </si>
  <si>
    <t>Валдайский р-н, Новгородская область</t>
  </si>
  <si>
    <t>Ванинский р-н, Хабаровский край</t>
  </si>
  <si>
    <t>Варгашинский р-н, Курганская область</t>
  </si>
  <si>
    <t>Варнавинский р-н, Нижегородская область</t>
  </si>
  <si>
    <t>Варненский р-н, Челябинская область</t>
  </si>
  <si>
    <t>Вачский р-н, Нижегородская область</t>
  </si>
  <si>
    <t>Вашкинский р-н, Вологодская область</t>
  </si>
  <si>
    <t>Веденский р-н, Республика Чечня</t>
  </si>
  <si>
    <t>Вейделевский р-н, Белгородская область</t>
  </si>
  <si>
    <t>Велижский р-н, Смоленская область</t>
  </si>
  <si>
    <t>Великий Новгород г.о., Новгородская область</t>
  </si>
  <si>
    <t>Великолукский р-н, Псковская область</t>
  </si>
  <si>
    <t>Великоустюгский р-н, Вологодская область</t>
  </si>
  <si>
    <t>Вельский р-н, Архангельская область</t>
  </si>
  <si>
    <t>Венгеровский р-н, Новосибирская область</t>
  </si>
  <si>
    <t>Венёвский р-н, Тульская область</t>
  </si>
  <si>
    <t>Верхнебуреинский р-н, Хабаровский край</t>
  </si>
  <si>
    <t>Верхневилюйский р-н, Республика Саха (Якутия)</t>
  </si>
  <si>
    <t>Верхнедонской р-н, Ростовская область</t>
  </si>
  <si>
    <t>Верх-Нейвинский г.о., Свердловская область</t>
  </si>
  <si>
    <t>Верхнекамский р-н, Кировская область</t>
  </si>
  <si>
    <t>Верхнекетский р-н, Томская область</t>
  </si>
  <si>
    <t>Верхнеколымский р-н, Республика Саха (Якутия)</t>
  </si>
  <si>
    <t>Верхнеландеховский р-н, Ивановская область</t>
  </si>
  <si>
    <t>Верхнемамонский р-н, Воронежская область</t>
  </si>
  <si>
    <t>Верхнесалдинский г.о., Свердловская область</t>
  </si>
  <si>
    <t>Верхнеуральский р-н, Челябинская область</t>
  </si>
  <si>
    <t>Верхнеуслонский р-н, Республика Татарстан</t>
  </si>
  <si>
    <t>Верхнехавский р-н, Воронежская область</t>
  </si>
  <si>
    <t>Верхний Тагил г.о., Свердловская область</t>
  </si>
  <si>
    <t>Верхняя Пышма г.о., Свердловская область</t>
  </si>
  <si>
    <t>Верхняя Тура г.о., Свердловская область</t>
  </si>
  <si>
    <t>Верховажский р-н, Вологодская область</t>
  </si>
  <si>
    <t>Верховский р-н, Орловская область</t>
  </si>
  <si>
    <t>Верхотурский г.о., Свердловская область</t>
  </si>
  <si>
    <t>Верхошижемский р-н, Кировская область</t>
  </si>
  <si>
    <t>Верхоянский р-н, Республика Саха (Якутия)</t>
  </si>
  <si>
    <t>Веселовский р-н, Ростовская область</t>
  </si>
  <si>
    <t>Ветлужский р-н, Нижегородская область</t>
  </si>
  <si>
    <t>Вешкаймский р-н, Ульяновская область</t>
  </si>
  <si>
    <t>Викуловский р-н, Тюменская область</t>
  </si>
  <si>
    <t>Вилюйский р-н, Республика Саха (Якутия)</t>
  </si>
  <si>
    <t>Вичуга г.о., Ивановская область</t>
  </si>
  <si>
    <t>Вичугский р-н, Ивановская область</t>
  </si>
  <si>
    <t>Владикавказ г.о., Республика Северная Осетия - Алания</t>
  </si>
  <si>
    <t>Владимир г.о., Владимирская область</t>
  </si>
  <si>
    <t>Вожегодский р-н, Вологодская область</t>
  </si>
  <si>
    <t>Вознесенский р-н, Нижегородская область</t>
  </si>
  <si>
    <t>Волгоград г.о., Волгоградская область</t>
  </si>
  <si>
    <t>Волгодонск г.о., Ростовская область</t>
  </si>
  <si>
    <t>Волгодонской р-н, Ростовская область</t>
  </si>
  <si>
    <t>Волгореченск г.о., Костромская область</t>
  </si>
  <si>
    <t>Волжск г.о., Республика Марий Эл</t>
  </si>
  <si>
    <t>Волжский г.о., Волгоградская область</t>
  </si>
  <si>
    <t>Волжский р-н, Республика Марий Эл</t>
  </si>
  <si>
    <t>Волжский р-н, Самарская область</t>
  </si>
  <si>
    <t>Воловский р-н, Липецкая область</t>
  </si>
  <si>
    <t>Воловский р-н, Тульская область</t>
  </si>
  <si>
    <t>Вологда г.о., Вологодская область</t>
  </si>
  <si>
    <t>Вологодский р-н, Вологодская область</t>
  </si>
  <si>
    <t>Володарский р-н, Астраханская область</t>
  </si>
  <si>
    <t>Володарский р-н, Нижегородская область</t>
  </si>
  <si>
    <t>Волоконовский р-н, Белгородская область</t>
  </si>
  <si>
    <t>Волосовский р-н, Ленинградская область</t>
  </si>
  <si>
    <t>Волховский р-н, Ленинградская область</t>
  </si>
  <si>
    <t>Волчанский г.о., Свердловская область</t>
  </si>
  <si>
    <t>Волчихинский р-н, Алтайский край</t>
  </si>
  <si>
    <t>Вольский р-н, Саратовская область</t>
  </si>
  <si>
    <t>Воркута г.о., Республика Коми</t>
  </si>
  <si>
    <t>Воробьевский р-н, Воронежская область</t>
  </si>
  <si>
    <t>Воронеж г.о., Воронежская область</t>
  </si>
  <si>
    <t>Воротынский р-н, Нижегородская область</t>
  </si>
  <si>
    <t>Воскресенский р-н, Нижегородская область</t>
  </si>
  <si>
    <t>Воскресенский р-н, Саратовская область</t>
  </si>
  <si>
    <t>Воткинск г.о., Республика Удмуртия</t>
  </si>
  <si>
    <t>Воткинский р-н, Республика Удмуртия</t>
  </si>
  <si>
    <t>Вохомский р-н, Костромская область</t>
  </si>
  <si>
    <t>Всеволожский р-н, Ленинградская область</t>
  </si>
  <si>
    <t>Вурнарский р-н, Чувашская Республика</t>
  </si>
  <si>
    <t>Выборгский р-н, Ленинградская область</t>
  </si>
  <si>
    <t>Выгоничский р-н, Брянская область</t>
  </si>
  <si>
    <t>Выкса г.о., Нижегородская область</t>
  </si>
  <si>
    <t>Выселковский р-н, Краснодарский край</t>
  </si>
  <si>
    <t>Высокогорский р-н, Республика Татарстан</t>
  </si>
  <si>
    <t>Вытегорский р-н, Вологодская область</t>
  </si>
  <si>
    <t>Вяземский р-н, Смоленская область</t>
  </si>
  <si>
    <t>Вяземский р-н, Хабаровский край</t>
  </si>
  <si>
    <t>Вязниковский р-н, Владимирская область</t>
  </si>
  <si>
    <t>Вятские Поляны г.о., Кировская область</t>
  </si>
  <si>
    <t>Вятскополянский р-н, Кировская область</t>
  </si>
  <si>
    <t>Гаврилово-Посадский р-н, Ивановская область</t>
  </si>
  <si>
    <t>Гавриловский р-н, Тамбовская область</t>
  </si>
  <si>
    <t>Гаврилов-Ямский р-н, Ярославская область</t>
  </si>
  <si>
    <t>Гагаринский р-н, Смоленская область</t>
  </si>
  <si>
    <t>Гагинский р-н, Нижегородская область</t>
  </si>
  <si>
    <t>Газимуро-Заводский р-н, Забайкальский край</t>
  </si>
  <si>
    <t>Галич г.о., Костромская область</t>
  </si>
  <si>
    <t>Галичский р-н, Костромская область</t>
  </si>
  <si>
    <t>Гаринский г.о., Свердловская область</t>
  </si>
  <si>
    <t>Гатчинский р-н, Ленинградская область</t>
  </si>
  <si>
    <t>Гафурийский р-н, Республика Башкортостан</t>
  </si>
  <si>
    <t>Гдовский р-н, Псковская область</t>
  </si>
  <si>
    <t>Геленджик г.о., Краснодарский край</t>
  </si>
  <si>
    <t>Гергебильский р-н, Республика Дагестан</t>
  </si>
  <si>
    <t>Гиагинский р-н, Республика Адыгея</t>
  </si>
  <si>
    <t>Глазов г.о., Республика Удмуртия</t>
  </si>
  <si>
    <t>Глазовский р-н, Республика Удмуртия</t>
  </si>
  <si>
    <t>Глазуновский р-н, Орловская область</t>
  </si>
  <si>
    <t>Глинковский р-н, Смоленская область</t>
  </si>
  <si>
    <t>Глушковский р-н, Курская область</t>
  </si>
  <si>
    <t>Гордеевский р-н, Брянская область</t>
  </si>
  <si>
    <t>Горно-Алтайск г.о., Республика Алтай</t>
  </si>
  <si>
    <t>Горномарийский р-н, Республика Марий Эл</t>
  </si>
  <si>
    <t>Горноуральский г.о., Свердловская область</t>
  </si>
  <si>
    <t>Горный р-н, Республика Саха (Якутия)</t>
  </si>
  <si>
    <t>Городецкий р-н, Нижегородская область</t>
  </si>
  <si>
    <t>Городищенский р-н, Волгоградская область</t>
  </si>
  <si>
    <t>Городищенский р-н, Пензенская область</t>
  </si>
  <si>
    <t>Городовиковский р-н, Республика Калмыкия</t>
  </si>
  <si>
    <t>Гороховецкий р-н, Владимирская область</t>
  </si>
  <si>
    <t>Горшеченский р-н, Курская область</t>
  </si>
  <si>
    <t>Горьковский р-н, Омская область</t>
  </si>
  <si>
    <t>Горячий Ключ г.о., Краснодарский край</t>
  </si>
  <si>
    <t>Граховский р-н, Республика Удмуртия</t>
  </si>
  <si>
    <t>Грачёвский р-н, Оренбургская область</t>
  </si>
  <si>
    <t>Грибановский р-н, Воронежская область</t>
  </si>
  <si>
    <t>Грозненский р-н, Республика Чечня</t>
  </si>
  <si>
    <t>Грозный г.о., Республика Чечня</t>
  </si>
  <si>
    <t>Грязинский р-н, Липецкая область</t>
  </si>
  <si>
    <t>Грязовецкий р-н, Вологодская область</t>
  </si>
  <si>
    <t>Губаха г.о., Пермский край</t>
  </si>
  <si>
    <t>Губкинский г.о., Ямало-Ненецкий автономный округ</t>
  </si>
  <si>
    <t>Гудермесский р-н, Республика Чечня</t>
  </si>
  <si>
    <t>Гуково г.о., Ростовская область</t>
  </si>
  <si>
    <t>Гулькевичский р-н, Краснодарский край</t>
  </si>
  <si>
    <t>Гумбетовский р-н, Республика Дагестан</t>
  </si>
  <si>
    <t>Гунибский р-н, Республика Дагестан</t>
  </si>
  <si>
    <t>Гусевский г.о., Калининградская область</t>
  </si>
  <si>
    <t>Гусь-Хрустальный г.о., Владимирская область</t>
  </si>
  <si>
    <t>Гусь-Хрустальный р-н, Владимирская область</t>
  </si>
  <si>
    <t>Давлекановский р-н, Республика Башкортостан</t>
  </si>
  <si>
    <t>Дагестанские Огни г.о., Республика Дагестан</t>
  </si>
  <si>
    <t>Далматовский р-н, Курганская область</t>
  </si>
  <si>
    <t>Дальнеконстантиновский р-н, Нижегородская область</t>
  </si>
  <si>
    <t>Дальнереченский р-н, Приморский край</t>
  </si>
  <si>
    <t>Даниловский р-н, Волгоградская область</t>
  </si>
  <si>
    <t>Даниловский р-н, Ярославская область</t>
  </si>
  <si>
    <t>Данковский р-н, Липецкая область</t>
  </si>
  <si>
    <t>Даровской р-н, Кировская область</t>
  </si>
  <si>
    <t>Дахадаевский р-н, Республика Дагестан</t>
  </si>
  <si>
    <t>Дебесский р-н, Республика Удмуртия</t>
  </si>
  <si>
    <t>Дегтярск г.о., Свердловская область</t>
  </si>
  <si>
    <t>Дедовичский р-н, Псковская область</t>
  </si>
  <si>
    <t>Демидовский р-н, Смоленская область</t>
  </si>
  <si>
    <t>Демянский р-н, Новгородская область</t>
  </si>
  <si>
    <t>Дербент г.о., Республика Дагестан</t>
  </si>
  <si>
    <t>Дербентский р-н, Республика Дагестан</t>
  </si>
  <si>
    <t>Дергачёвский р-н, Саратовская область</t>
  </si>
  <si>
    <t>Десногорск г.о., Смоленская область</t>
  </si>
  <si>
    <t>Джейрахский р-н, Республика Ингушетия</t>
  </si>
  <si>
    <t>Джидинский р-н, Республика Бурятия</t>
  </si>
  <si>
    <t>Дзержинск г.о., Нижегородская область</t>
  </si>
  <si>
    <t>Дзержинский р-н, Калужская область</t>
  </si>
  <si>
    <t>Дзержинский р-н, Красноярский край</t>
  </si>
  <si>
    <t>Дзун-Хемчикский кожуун, Республика Тыва</t>
  </si>
  <si>
    <t>Дивногорск г.о., Красноярский край</t>
  </si>
  <si>
    <t>Дигорский р-н, Республика Северная Осетия - Алания</t>
  </si>
  <si>
    <t>Димитровград г.о., Ульяновская область</t>
  </si>
  <si>
    <t>Динской р-н, Краснодарский край</t>
  </si>
  <si>
    <t>Дмитриевский р-н, Курская область</t>
  </si>
  <si>
    <t>Дмитровский р-н, Орловская область</t>
  </si>
  <si>
    <t>Дновский р-н, Псковская область</t>
  </si>
  <si>
    <t>Добринский р-н, Липецкая область</t>
  </si>
  <si>
    <t>Добровский р-н, Липецкая область</t>
  </si>
  <si>
    <t>Доволенский р-н, Новосибирская область</t>
  </si>
  <si>
    <t>Докузпаринский р-н, Республика Дагестан</t>
  </si>
  <si>
    <t>Долгопрудный г.о., Московская область</t>
  </si>
  <si>
    <t>Долгоруковский р-н, Липецкая область</t>
  </si>
  <si>
    <t>Должанский р-н, Орловская область</t>
  </si>
  <si>
    <t>Долинский г.о., Сахалинская область</t>
  </si>
  <si>
    <t>Домбаровский р-н, Оренбургская область</t>
  </si>
  <si>
    <t>Домодедово г.о., Московская область</t>
  </si>
  <si>
    <t>Донецк г.о., Ростовская область</t>
  </si>
  <si>
    <t>Донской г.о., Тульская область</t>
  </si>
  <si>
    <t>Дорогобужский р-н, Смоленская область</t>
  </si>
  <si>
    <t>Дрожжановский р-н, Республика Татарстан</t>
  </si>
  <si>
    <t>Дубёнский р-н, Республика Мордовия</t>
  </si>
  <si>
    <t>Дубенский р-н, Тульская область</t>
  </si>
  <si>
    <t>Дубна г.о., Московская область</t>
  </si>
  <si>
    <t>Дубовский р-н, Волгоградская область</t>
  </si>
  <si>
    <t>Дубовский р-н, Ростовская область</t>
  </si>
  <si>
    <t>Дубровский р-н, Брянская область</t>
  </si>
  <si>
    <t>Дуванский р-н, Республика Башкортостан</t>
  </si>
  <si>
    <t>Дульдургинский р-н, Забайкальский край</t>
  </si>
  <si>
    <t>Думиничский р-н, Калужская область</t>
  </si>
  <si>
    <t>Духовницкий р-н, Саратовская область</t>
  </si>
  <si>
    <t>Духовщинский р-н, Смоленская область</t>
  </si>
  <si>
    <t>Дюртюлинский р-н, Республика Башкортостан</t>
  </si>
  <si>
    <t>Дятьковский р-н, Брянская область</t>
  </si>
  <si>
    <t>Егорлыкский р-н, Ростовская область</t>
  </si>
  <si>
    <t>Егорьевский р-н, Алтайский край</t>
  </si>
  <si>
    <t>Ейский р-н, Краснодарский край</t>
  </si>
  <si>
    <t>Екатеринбург г.о., Свердловская область</t>
  </si>
  <si>
    <t>Екатериновский р-н, Саратовская область</t>
  </si>
  <si>
    <t>Елабужский р-н, Республика Татарстан</t>
  </si>
  <si>
    <t>Еланский р-н, Волгоградская область</t>
  </si>
  <si>
    <t>Елец г.о., Липецкая область</t>
  </si>
  <si>
    <t>Елецкий р-н, Липецкая область</t>
  </si>
  <si>
    <t>Елизовский р-н, Камчатский край</t>
  </si>
  <si>
    <t>Елховский р-н, Самарская область</t>
  </si>
  <si>
    <t>Ельниковский р-н, Республика Мордовия</t>
  </si>
  <si>
    <t>Ельнинский р-н, Смоленская область</t>
  </si>
  <si>
    <t>Ельцовский р-н, Алтайский край</t>
  </si>
  <si>
    <t>Еманжелинский р-н, Челябинская область</t>
  </si>
  <si>
    <t>Емельяновский р-н, Красноярский край</t>
  </si>
  <si>
    <t>Енисейск г.о., Красноярский край</t>
  </si>
  <si>
    <t>Енисейский р-н, Красноярский край</t>
  </si>
  <si>
    <t>Енотаевский р-н, Астраханская область</t>
  </si>
  <si>
    <t>Еравнинский р-н, Республика Бурятия</t>
  </si>
  <si>
    <t>Ермаковский р-н, Красноярский край</t>
  </si>
  <si>
    <t>Ермекеевский р-н, Республика Башкортостан</t>
  </si>
  <si>
    <t>Ермишинский р-н, Рязанская область</t>
  </si>
  <si>
    <t>Ершичский р-н, Смоленская область</t>
  </si>
  <si>
    <t>Ершовский р-н, Саратовская область</t>
  </si>
  <si>
    <t>Ессентуки г.о., Ставропольский край</t>
  </si>
  <si>
    <t>Еткульский р-н, Челябинская область</t>
  </si>
  <si>
    <t>Жарковский р-н, Тверская область</t>
  </si>
  <si>
    <t>Жатай г.о., Республика Саха (Якутия)</t>
  </si>
  <si>
    <t>Железноводск г.о., Ставропольский край</t>
  </si>
  <si>
    <t>Железногорск г.о., Курская область</t>
  </si>
  <si>
    <t>Железногорский р-н, Курская область</t>
  </si>
  <si>
    <t>Жердевский р-н, Тамбовская область</t>
  </si>
  <si>
    <t>Жигаловский р-н, Иркутская область</t>
  </si>
  <si>
    <t>Жигулёвск г.о., Самарская область</t>
  </si>
  <si>
    <t>Жиздринский р-н, Калужская область</t>
  </si>
  <si>
    <t>Жирновский р-н, Волгоградская область</t>
  </si>
  <si>
    <t>Жирятинский р-н, Брянская область</t>
  </si>
  <si>
    <t>Жуковский г.о., Московская область</t>
  </si>
  <si>
    <t>Жуковский р-н, Брянская область</t>
  </si>
  <si>
    <t>Жуковский р-н, Калужская область</t>
  </si>
  <si>
    <t>Забайкальский р-н, Забайкальский край</t>
  </si>
  <si>
    <t>Заветинский р-н, Ростовская область</t>
  </si>
  <si>
    <t>Заводоуковский г.о., Тюменская область</t>
  </si>
  <si>
    <t>Заволжский р-н, Ивановская область</t>
  </si>
  <si>
    <t>Завьяловский р-н, Алтайский край</t>
  </si>
  <si>
    <t>Завьяловский р-н, Республика Удмуртия</t>
  </si>
  <si>
    <t>Задонский р-н, Липецкая область</t>
  </si>
  <si>
    <t>Заиграевский р-н, Республика Бурятия</t>
  </si>
  <si>
    <t>Заинский р-н, Республика Татарстан</t>
  </si>
  <si>
    <t>Закаменский р-н, Республика Бурятия</t>
  </si>
  <si>
    <t>Заларинский р-н, Иркутская область</t>
  </si>
  <si>
    <t>Залегощенский р-н, Орловская область</t>
  </si>
  <si>
    <t>Заокский р-н, Тульская область</t>
  </si>
  <si>
    <t>Заполярный р-н, Ненецкий автономный округ</t>
  </si>
  <si>
    <t>Заринск г.о., Алтайский край</t>
  </si>
  <si>
    <t>Заринский р-н, Алтайский край</t>
  </si>
  <si>
    <t>Захаровский р-н, Рязанская область</t>
  </si>
  <si>
    <t>Звениговский р-н, Республика Марий Эл</t>
  </si>
  <si>
    <t>Зверево г.о., Ростовская область</t>
  </si>
  <si>
    <t>Звериноголовский р-н, Курганская область</t>
  </si>
  <si>
    <t>Здвинский р-н, Новосибирская область</t>
  </si>
  <si>
    <t>Зейский р-н, Амурская область</t>
  </si>
  <si>
    <t>Зеленодольский р-н, Республика Татарстан</t>
  </si>
  <si>
    <t>Зеленчукский р-н, Республика Карачаево-Черкесия</t>
  </si>
  <si>
    <t>Земетчинский р-н, Пензенская область</t>
  </si>
  <si>
    <t>Зерноградский р-н, Ростовская область</t>
  </si>
  <si>
    <t>Зея г.о., Амурская область</t>
  </si>
  <si>
    <t>Зианчуринский р-н, Республика Башкортостан</t>
  </si>
  <si>
    <t>Зилаирский р-н, Республика Башкортостан</t>
  </si>
  <si>
    <t>Зимовниковский р-н, Ростовская область</t>
  </si>
  <si>
    <t>Злынковский р-н, Брянская область</t>
  </si>
  <si>
    <t>Змеиногорский р-н, Алтайский край</t>
  </si>
  <si>
    <t>Знаменский р-н, Омская область</t>
  </si>
  <si>
    <t>Знаменский р-н, Орловская область</t>
  </si>
  <si>
    <t>Знаменский р-н, Тамбовская область</t>
  </si>
  <si>
    <t>Золотухинский р-н, Курская область</t>
  </si>
  <si>
    <t>Зольский р-н, Республика Кабардино-Балкария</t>
  </si>
  <si>
    <t>Зональный р-н, Алтайский край</t>
  </si>
  <si>
    <t>Зубово-Полянский р-н, Республика Мордовия</t>
  </si>
  <si>
    <t>Зубцовский р-н, Тверская область</t>
  </si>
  <si>
    <t>Зуевский р-н, Кировская область</t>
  </si>
  <si>
    <t>Зырянский р-н, Томская область</t>
  </si>
  <si>
    <t>Ибресинский р-н, Чувашская Республика</t>
  </si>
  <si>
    <t>Иваново г.о., Ивановская область</t>
  </si>
  <si>
    <t>Ивановский р-н, Амурская область</t>
  </si>
  <si>
    <t>Ивановский р-н, Ивановская область</t>
  </si>
  <si>
    <t>Ивантеевский р-н, Саратовская область</t>
  </si>
  <si>
    <t>Ивдельский г.о., Свердловская область</t>
  </si>
  <si>
    <t>Ивнянский р-н, Белгородская область</t>
  </si>
  <si>
    <t>Иволгинский р-н, Республика Бурятия</t>
  </si>
  <si>
    <t>Иглинский р-н, Республика Башкортостан</t>
  </si>
  <si>
    <t>Игринский р-н, Республика Удмуртия</t>
  </si>
  <si>
    <t>Идринский р-н, Красноярский край</t>
  </si>
  <si>
    <t>Ижевск г.о., Республика Удмуртия</t>
  </si>
  <si>
    <t>Ижемский р-н, Республика Коми</t>
  </si>
  <si>
    <t>Избербаш г.о., Республика Дагестан</t>
  </si>
  <si>
    <t>Измалковский р-н, Липецкая область</t>
  </si>
  <si>
    <t>Износковский р-н, Калужская область</t>
  </si>
  <si>
    <t>Ики-Бурульский р-н, Республика Калмыкия</t>
  </si>
  <si>
    <t>Икрянинский р-н, Астраханская область</t>
  </si>
  <si>
    <t>Иланский р-н, Красноярский край</t>
  </si>
  <si>
    <t>Илекский р-н, Оренбургская область</t>
  </si>
  <si>
    <t>Илишевский р-н, Республика Башкортостан</t>
  </si>
  <si>
    <t>Иловлинский р-н, Волгоградская область</t>
  </si>
  <si>
    <t>Ильинский р-н, Ивановская область</t>
  </si>
  <si>
    <t>Им. Лазо р-н, Хабаровский край</t>
  </si>
  <si>
    <t>Им. Полины Осипенко р-н, Хабаровский край</t>
  </si>
  <si>
    <t>Инжавинский р-н, Тамбовская область</t>
  </si>
  <si>
    <t>Инзенский р-н, Ульяновская область</t>
  </si>
  <si>
    <t>Инсарский р-н, Республика Мордовия</t>
  </si>
  <si>
    <t>Инта г.о., Республика Коми</t>
  </si>
  <si>
    <t>Йошкар-Ола г.о., Республика Марий Эл</t>
  </si>
  <si>
    <t>Ирафский р-н, Республика Северная Осетия - Алания</t>
  </si>
  <si>
    <t>Ирбейский р-н, Красноярский край</t>
  </si>
  <si>
    <t>Исаклинский р-н, Самарская область</t>
  </si>
  <si>
    <t>Исетский р-н, Тюменская область</t>
  </si>
  <si>
    <t>Исилькульский р-н, Омская область</t>
  </si>
  <si>
    <t>Искитим г.о., Новосибирская область</t>
  </si>
  <si>
    <t>Искитимский р-н, Новосибирская область</t>
  </si>
  <si>
    <t>Иссинский р-н, Пензенская область</t>
  </si>
  <si>
    <t>Итум-Калинский р-н, Республика Чечня</t>
  </si>
  <si>
    <t>Ичалковский р-н, Республика Мордовия</t>
  </si>
  <si>
    <t>Ишим г.о., Тюменская область</t>
  </si>
  <si>
    <t>Ишимбайский р-н, Республика Башкортостан</t>
  </si>
  <si>
    <t>Ишимский р-н, Тюменская область</t>
  </si>
  <si>
    <t>Каа-Хемский кожуун, Республика Тыва</t>
  </si>
  <si>
    <t>Кабанский р-н, Республика Бурятия</t>
  </si>
  <si>
    <t>Кавалеровский р-н, Приморский край</t>
  </si>
  <si>
    <t>Кавказский р-н, Краснодарский край</t>
  </si>
  <si>
    <t>Кагальницкий р-н, Ростовская область</t>
  </si>
  <si>
    <t>Кадомский р-н, Рязанская область</t>
  </si>
  <si>
    <t>Кадошкинский р-н, Республика Мордовия</t>
  </si>
  <si>
    <t>Кадуйский р-н, Вологодская область</t>
  </si>
  <si>
    <t>Кадыйский р-н, Костромская область</t>
  </si>
  <si>
    <t>Казанский р-н, Тюменская область</t>
  </si>
  <si>
    <t>Казань г.о., Республика Татарстан</t>
  </si>
  <si>
    <t>Казачинский р-н, Красноярский край</t>
  </si>
  <si>
    <t>Казачинско-Ленский р-н, Иркутская область</t>
  </si>
  <si>
    <t>Казбековский р-н, Республика Дагестан</t>
  </si>
  <si>
    <t>Кайбицкий р-н, Республика Татарстан</t>
  </si>
  <si>
    <t>Кайтагский р-н, Республика Дагестан</t>
  </si>
  <si>
    <t>Калачёвский р-н, Волгоградская область</t>
  </si>
  <si>
    <t>Калачеевский р-н, Воронежская область</t>
  </si>
  <si>
    <t>Калачинский р-н, Омская область</t>
  </si>
  <si>
    <t>Калганский р-н, Забайкальский край</t>
  </si>
  <si>
    <t>Калевальский р-н, Республика Карелия</t>
  </si>
  <si>
    <t>Калининград г.о., Калининградская область</t>
  </si>
  <si>
    <t>Калининский р-н, Краснодарский край</t>
  </si>
  <si>
    <t>Калининский р-н, Саратовская область</t>
  </si>
  <si>
    <t>Калининский р-н, Тверская область</t>
  </si>
  <si>
    <t>Калманский р-н, Алтайский край</t>
  </si>
  <si>
    <t>Калтасинский р-н, Республика Башкортостан</t>
  </si>
  <si>
    <t>Калуга г.о., Калужская область</t>
  </si>
  <si>
    <t>Калязинский р-н, Тверская область</t>
  </si>
  <si>
    <t>Камбарский р-н, Республика Удмуртия</t>
  </si>
  <si>
    <t>Каменский г.о., Свердловская область</t>
  </si>
  <si>
    <t>Каменский р-н, Алтайский край</t>
  </si>
  <si>
    <t>Каменский р-н, Воронежская область</t>
  </si>
  <si>
    <t>Каменский р-н, Пензенская область</t>
  </si>
  <si>
    <t>Каменский р-н, Ростовская область</t>
  </si>
  <si>
    <t>Каменский р-н, Тульская область</t>
  </si>
  <si>
    <t>Каменск-Уральский г.о., Свердловская область</t>
  </si>
  <si>
    <t>Каменск-Шахтинский г.о., Ростовская область</t>
  </si>
  <si>
    <t>Камешкирский р-н, Пензенская область</t>
  </si>
  <si>
    <t>Камешковский р-н, Владимирская область</t>
  </si>
  <si>
    <t>Камско-Устьинский р-н, Республика Татарстан</t>
  </si>
  <si>
    <t>Камызякский р-н, Астраханская область</t>
  </si>
  <si>
    <t>Камышин г.о., Волгоградская область</t>
  </si>
  <si>
    <t>Камышинский р-н, Волгоградская область</t>
  </si>
  <si>
    <t>Камышлинский р-н, Самарская область</t>
  </si>
  <si>
    <t>Камышловский г.о., Свердловская область</t>
  </si>
  <si>
    <t>Камышловский р-н, Свердловская область</t>
  </si>
  <si>
    <t>Канашский р-н, Чувашская Республика</t>
  </si>
  <si>
    <t>Кандалакшский р-н, Мурманская область</t>
  </si>
  <si>
    <t>Канск г.о., Красноярский край</t>
  </si>
  <si>
    <t>Канский р-н, Красноярский край</t>
  </si>
  <si>
    <t>Кантемировский р-н, Воронежская область</t>
  </si>
  <si>
    <t>Карабудахкентский р-н, Республика Дагестан</t>
  </si>
  <si>
    <t>Карабулак г.о., Республика Ингушетия</t>
  </si>
  <si>
    <t>Карагинский р-н, Камчатский край</t>
  </si>
  <si>
    <t>Караидельский р-н, Республика Башкортостан</t>
  </si>
  <si>
    <t>Каракулинский р-н, Республика Удмуртия</t>
  </si>
  <si>
    <t>Карасукский р-н, Новосибирская область</t>
  </si>
  <si>
    <t>Каратузский р-н, Красноярский край</t>
  </si>
  <si>
    <t>Карачаевский р-н, Республика Карачаево-Черкесия</t>
  </si>
  <si>
    <t>Карачевский р-н, Брянская область</t>
  </si>
  <si>
    <t>Каргапольский р-н, Курганская область</t>
  </si>
  <si>
    <t>Каргасокский р-н, Томская область</t>
  </si>
  <si>
    <t>Каргатский р-н, Новосибирская область</t>
  </si>
  <si>
    <t>Кардымовский р-н, Смоленская область</t>
  </si>
  <si>
    <t>Кармаскалинский р-н, Республика Башкортостан</t>
  </si>
  <si>
    <t>Карпинск г.о., Свердловская область</t>
  </si>
  <si>
    <t>Карсунский р-н, Ульяновская область</t>
  </si>
  <si>
    <t>Карталинский р-н, Челябинская область</t>
  </si>
  <si>
    <t>Карымский р-н, Забайкальский край</t>
  </si>
  <si>
    <t>Касимов г.о., Рязанская область</t>
  </si>
  <si>
    <t>Касимовский р-н, Рязанская область</t>
  </si>
  <si>
    <t>Каслинский р-н, Челябинская область</t>
  </si>
  <si>
    <t>Каспийск г.о., Республика Дагестан</t>
  </si>
  <si>
    <t>Касторенский р-н, Курская область</t>
  </si>
  <si>
    <t>Катав-Ивановский р-н, Челябинская область</t>
  </si>
  <si>
    <t>Катайский р-н, Курганская область</t>
  </si>
  <si>
    <t>Катангский р-н, Иркутская область</t>
  </si>
  <si>
    <t>Качканарский г.о., Свердловская область</t>
  </si>
  <si>
    <t>Качугский р-н, Иркутская область</t>
  </si>
  <si>
    <t>Кашарский р-н, Ростовская область</t>
  </si>
  <si>
    <t>Каширский р-н, Воронежская область</t>
  </si>
  <si>
    <t>Каякентский р-н, Республика Дагестан</t>
  </si>
  <si>
    <t>Кваркенский р-н, Оренбургская область</t>
  </si>
  <si>
    <t>Кедровый г.о., Томская область</t>
  </si>
  <si>
    <t>Кежемский р-н, Красноярский край</t>
  </si>
  <si>
    <t>Кезский р-н, Республика Удмуртия</t>
  </si>
  <si>
    <t>Кемский р-н, Республика Карелия</t>
  </si>
  <si>
    <t>Кесовогорский р-н, Тверская область</t>
  </si>
  <si>
    <t>Кетовский р-н, Курганская область</t>
  </si>
  <si>
    <t>Кетченеровский р-н, Республика Калмыкия</t>
  </si>
  <si>
    <t>Кигинский р-н, Республика Башкортостан</t>
  </si>
  <si>
    <t>Кижингинский р-н, Республика Бурятия</t>
  </si>
  <si>
    <t>Кизильский р-н, Челябинская область</t>
  </si>
  <si>
    <t>Кизилюрт г.о., Республика Дагестан</t>
  </si>
  <si>
    <t>Кизилюртовский р-н, Республика Дагестан</t>
  </si>
  <si>
    <t>Кизляр г.о., Республика Дагестан</t>
  </si>
  <si>
    <t>Кизлярский р-н, Республика Дагестан</t>
  </si>
  <si>
    <t>Кизнерский р-н, Республика Удмуртия</t>
  </si>
  <si>
    <t>Киквидзенский р-н, Волгоградская область</t>
  </si>
  <si>
    <t>Кикнурский р-н, Кировская область</t>
  </si>
  <si>
    <t>Килемарский р-н, Республика Марий Эл</t>
  </si>
  <si>
    <t>Кильмезский р-н, Кировская область</t>
  </si>
  <si>
    <t>Кимовский р-н, Тульская область</t>
  </si>
  <si>
    <t>Кимрский р-н, Тверская область</t>
  </si>
  <si>
    <t>Кимры г.о., Тверская область</t>
  </si>
  <si>
    <t>Кингисеппский р-н, Ленинградская область</t>
  </si>
  <si>
    <t>Кинель г.о., Самарская область</t>
  </si>
  <si>
    <t>Кинельский р-н, Самарская область</t>
  </si>
  <si>
    <t>Кинель-Черкасский р-н, Самарская область</t>
  </si>
  <si>
    <t>Кинешемский р-н, Ивановская область</t>
  </si>
  <si>
    <t>Кинешма г.о., Ивановская область</t>
  </si>
  <si>
    <t>Киреевский р-н, Тульская область</t>
  </si>
  <si>
    <t>Киренский р-н, Иркутская область</t>
  </si>
  <si>
    <t>Киржачский р-н, Владимирская область</t>
  </si>
  <si>
    <t>Кирилловский р-н, Вологодская область</t>
  </si>
  <si>
    <t>Киришский р-н, Ленинградская область</t>
  </si>
  <si>
    <t>Киров г.о., Кировская область</t>
  </si>
  <si>
    <t>Кировградский г.о., Свердловская область</t>
  </si>
  <si>
    <t>Кирово-Чепецк г.о., Кировская область</t>
  </si>
  <si>
    <t>Кирово-Чепецкий р-н, Кировская область</t>
  </si>
  <si>
    <t>Кировский р-н, Калужская область</t>
  </si>
  <si>
    <t>Кировский р-н, Ленинградская область</t>
  </si>
  <si>
    <t>Кировский р-н, Приморский край</t>
  </si>
  <si>
    <t>Кировский р-н, Республика Северная Осетия - Алания</t>
  </si>
  <si>
    <t>Кирсанов г.о., Тамбовская область</t>
  </si>
  <si>
    <t>Кирсановский р-н, Тамбовская область</t>
  </si>
  <si>
    <t>Кисловодск г.о., Ставропольский край</t>
  </si>
  <si>
    <t>Кичменгско-Городецкий р-н, Вологодская область</t>
  </si>
  <si>
    <t>Киясовский р-н, Республика Удмуртия</t>
  </si>
  <si>
    <t>Клепиковский р-н, Рязанская область</t>
  </si>
  <si>
    <t>Клетнянский р-н, Брянская область</t>
  </si>
  <si>
    <t>Клетский р-н, Волгоградская область</t>
  </si>
  <si>
    <t>Климовский р-н, Брянская область</t>
  </si>
  <si>
    <t>Клинцовский р-н, Брянская область</t>
  </si>
  <si>
    <t>Клинцы г.о., Брянская область</t>
  </si>
  <si>
    <t>Ключевский р-н, Алтайский край</t>
  </si>
  <si>
    <t>Клявлинский р-н, Самарская область</t>
  </si>
  <si>
    <t>Княжпогостский р-н, Республика Коми</t>
  </si>
  <si>
    <t>Кобяйский р-н, Республика Саха (Якутия)</t>
  </si>
  <si>
    <t>Ковров г.о., Владимирская область</t>
  </si>
  <si>
    <t>Ковровский р-н, Владимирская область</t>
  </si>
  <si>
    <t>Ковылкинский р-н, Республика Мордовия</t>
  </si>
  <si>
    <t>Когалым г.о., Ханты-Мансийский автономный округ - Югра</t>
  </si>
  <si>
    <t>Кожевниковский р-н, Томская область</t>
  </si>
  <si>
    <t>Козельский р-н, Калужская область</t>
  </si>
  <si>
    <t>Козловский р-н, Чувашская Республика</t>
  </si>
  <si>
    <t>Козульский р-н, Красноярский край</t>
  </si>
  <si>
    <t>Козьмодемьянск г.о., Республика Марий Эл</t>
  </si>
  <si>
    <t>Койгородский р-н, Республика Коми</t>
  </si>
  <si>
    <t>Колосовский р-н, Омская область</t>
  </si>
  <si>
    <t>Колпашевский р-н, Томская область</t>
  </si>
  <si>
    <t>Колпнянский р-н, Орловская область</t>
  </si>
  <si>
    <t>Колыванский р-н, Новосибирская область</t>
  </si>
  <si>
    <t>Колышлейский р-н, Пензенская область</t>
  </si>
  <si>
    <t>Кольский р-н, Мурманская область</t>
  </si>
  <si>
    <t>Кольцово г.о. п., Новосибирская область</t>
  </si>
  <si>
    <t>Кольчугинский р-н, Владимирская область</t>
  </si>
  <si>
    <t>Комаричский р-н, Брянская область</t>
  </si>
  <si>
    <t>Комаровский г.о. п., Оренбургская область</t>
  </si>
  <si>
    <t>Комсомольский р-н, Ивановская область</t>
  </si>
  <si>
    <t>Комсомольский р-н, Хабаровский край</t>
  </si>
  <si>
    <t>Комсомольский р-н, Чувашская Республика</t>
  </si>
  <si>
    <t>Комсомольск-на-Амуре г.о., Хабаровский край</t>
  </si>
  <si>
    <t>Конаковский р-н, Тверская область</t>
  </si>
  <si>
    <t>Кондинский р-н, Ханты-Мансийский автономный округ - Югра</t>
  </si>
  <si>
    <t>Кондопожский р-н, Республика Карелия</t>
  </si>
  <si>
    <t>Коношский р-н, Архангельская область</t>
  </si>
  <si>
    <t>Константиновский р-н, Амурская область</t>
  </si>
  <si>
    <t>Константиновский р-н, Ростовская область</t>
  </si>
  <si>
    <t>Конышевский р-н, Курская область</t>
  </si>
  <si>
    <t>Кораблинский р-н, Рязанская область</t>
  </si>
  <si>
    <t>Кореневский р-н, Курская область</t>
  </si>
  <si>
    <t>Кореновский р-н, Краснодарский край</t>
  </si>
  <si>
    <t>Коркинский р-н, Челябинская область</t>
  </si>
  <si>
    <t>Кормиловский р-н, Омская область</t>
  </si>
  <si>
    <t>Королёв г.о., Московская область</t>
  </si>
  <si>
    <t>Корочанский р-н, Белгородская область</t>
  </si>
  <si>
    <t>Корсаковский г.о., Сахалинская область</t>
  </si>
  <si>
    <t>Корсаковский р-н, Орловская область</t>
  </si>
  <si>
    <t>Корткеросский р-н, Республика Коми</t>
  </si>
  <si>
    <t>Коряжма г.о., Архангельская область</t>
  </si>
  <si>
    <t>Косихинский р-н, Алтайский край</t>
  </si>
  <si>
    <t>Костомукша г.о., Республика Карелия</t>
  </si>
  <si>
    <t>Кострома г.о., Костромская область</t>
  </si>
  <si>
    <t>Костромской р-н, Костромская область</t>
  </si>
  <si>
    <t>Котельники г.о., Московская область</t>
  </si>
  <si>
    <t>Котельниковский р-н, Волгоградская область</t>
  </si>
  <si>
    <t>Котельнич г.о., Кировская область</t>
  </si>
  <si>
    <t>Котельничский р-н, Кировская область</t>
  </si>
  <si>
    <t>Котлас г.о., Архангельская область</t>
  </si>
  <si>
    <t>Котласский р-н, Архангельская область</t>
  </si>
  <si>
    <t>Котовск г.о., Тамбовская область</t>
  </si>
  <si>
    <t>Котовский р-н, Волгоградская область</t>
  </si>
  <si>
    <t>Кохма г.о., Ивановская область</t>
  </si>
  <si>
    <t>Коченевский р-н, Новосибирская область</t>
  </si>
  <si>
    <t>Кочковский р-н, Новосибирская область</t>
  </si>
  <si>
    <t>Кочкуровский р-н, Республика Мордовия</t>
  </si>
  <si>
    <t>Кош-Агачский р-н, Республика Алтай</t>
  </si>
  <si>
    <t>Кошехабльский р-н, Республика Адыгея</t>
  </si>
  <si>
    <t>Кошкинский р-н, Самарская область</t>
  </si>
  <si>
    <t>Красненский р-н, Белгородская область</t>
  </si>
  <si>
    <t>Краснинский р-н, Липецкая область</t>
  </si>
  <si>
    <t>Краснинский р-н, Смоленская область</t>
  </si>
  <si>
    <t>Красноармейский р-н, Краснодарский край</t>
  </si>
  <si>
    <t>Красноармейский р-н, Приморский край</t>
  </si>
  <si>
    <t>Красноармейский р-н, Самарская область</t>
  </si>
  <si>
    <t>Красноармейский р-н, Саратовская область</t>
  </si>
  <si>
    <t>Красноармейский р-н, Челябинская область</t>
  </si>
  <si>
    <t>Краснобаковский р-н, Нижегородская область</t>
  </si>
  <si>
    <t>Красноборский р-н, Архангельская область</t>
  </si>
  <si>
    <t>Красногвардейский р-н, Белгородская область</t>
  </si>
  <si>
    <t>Красногвардейский р-н, Оренбургская область</t>
  </si>
  <si>
    <t>Красногвардейский р-н, Республика Адыгея</t>
  </si>
  <si>
    <t>Красногородский р-н, Псковская область</t>
  </si>
  <si>
    <t>Красногорский р-н, Алтайский край</t>
  </si>
  <si>
    <t>Красногорский р-н, Брянская область</t>
  </si>
  <si>
    <t>Красногорский р-н, Республика Удмуртия</t>
  </si>
  <si>
    <t>Краснодар г.о., Краснодарский край</t>
  </si>
  <si>
    <t>Краснозёрский р-н, Новосибирская область</t>
  </si>
  <si>
    <t>Краснозоренский р-н, Орловская область</t>
  </si>
  <si>
    <t>Краснокаменский р-н, Забайкальский край</t>
  </si>
  <si>
    <t>Краснокамский р-н, Республика Башкортостан</t>
  </si>
  <si>
    <t>Краснокутский р-н, Саратовская область</t>
  </si>
  <si>
    <t>Краснооктябрьский р-н, Нижегородская область</t>
  </si>
  <si>
    <t>Краснопартизанский р-н, Саратовская область</t>
  </si>
  <si>
    <t>Красносельский р-н, Костромская область</t>
  </si>
  <si>
    <t>Краснослободский р-н, Республика Мордовия</t>
  </si>
  <si>
    <t>Красносулинский р-н, Ростовская область</t>
  </si>
  <si>
    <t>Краснотуранский р-н, Красноярский край</t>
  </si>
  <si>
    <t>Краснотурьинск г.о., Свердловская область</t>
  </si>
  <si>
    <t>Красноуральск г.о., Свердловская область</t>
  </si>
  <si>
    <t>Красноуфимск г.о., Свердловская область</t>
  </si>
  <si>
    <t>Красночетайский р-н, Чувашская Республика</t>
  </si>
  <si>
    <t>Красночикойский р-н, Забайкальский край</t>
  </si>
  <si>
    <t>Краснощёковский р-н, Алтайский край</t>
  </si>
  <si>
    <t>Красноярск г.о., Красноярский край</t>
  </si>
  <si>
    <t>Красноярский р-н, Астраханская область</t>
  </si>
  <si>
    <t>Красноярский р-н, Самарская область</t>
  </si>
  <si>
    <t>Краснояружский р-н, Белгородская область</t>
  </si>
  <si>
    <t>Крестецкий р-н, Новгородская область</t>
  </si>
  <si>
    <t>Кривошеинский р-н, Томская область</t>
  </si>
  <si>
    <t>Кромской р-н, Орловская область</t>
  </si>
  <si>
    <t>Крутинский р-н, Омская область</t>
  </si>
  <si>
    <t>Крутихинский р-н, Алтайский край</t>
  </si>
  <si>
    <t>Крыловский р-н, Краснодарский край</t>
  </si>
  <si>
    <t>Крымский р-н, Краснодарский край</t>
  </si>
  <si>
    <t>Кувшиновский р-н, Тверская область</t>
  </si>
  <si>
    <t>Кугарчинский р-н, Республика Башкортостан</t>
  </si>
  <si>
    <t>Кудымкар г.о., Пермский край</t>
  </si>
  <si>
    <t>Куженерский р-н, Республика Марий Эл</t>
  </si>
  <si>
    <t>Кузнецк г.о., Пензенская область</t>
  </si>
  <si>
    <t>Кузнецкий р-н, Пензенская область</t>
  </si>
  <si>
    <t>Кузоватовский р-н, Ульяновская область</t>
  </si>
  <si>
    <t>Куйбышевский р-н, Калужская область</t>
  </si>
  <si>
    <t>Куйбышевский р-н, Новосибирская область</t>
  </si>
  <si>
    <t>Куйбышевский р-н, Ростовская область</t>
  </si>
  <si>
    <t>Куйтунский р-н, Иркутская область</t>
  </si>
  <si>
    <t>Кукморский р-н, Республика Татарстан</t>
  </si>
  <si>
    <t>Кулинский р-н, Республика Дагестан</t>
  </si>
  <si>
    <t>Кулундинский р-н, Алтайский край</t>
  </si>
  <si>
    <t>Кумёнский р-н, Кировская область</t>
  </si>
  <si>
    <t>Кумертау г.о., Республика Башкортостан</t>
  </si>
  <si>
    <t>Кумторкалинский р-н, Республика Дагестан</t>
  </si>
  <si>
    <t>Кумылженский р-н, Волгоградская область</t>
  </si>
  <si>
    <t>Кунашакский р-н, Челябинская область</t>
  </si>
  <si>
    <t>Куньинский р-н, Псковская область</t>
  </si>
  <si>
    <t>Купинский р-н, Новосибирская область</t>
  </si>
  <si>
    <t>Курагинский р-н, Красноярский край</t>
  </si>
  <si>
    <t>Курахский р-н, Республика Дагестан</t>
  </si>
  <si>
    <t>Курган г.о., Курганская область</t>
  </si>
  <si>
    <t>Курганинский р-н, Краснодарский край</t>
  </si>
  <si>
    <t>Курильский г.о., Сахалинская область</t>
  </si>
  <si>
    <t>Куркинский р-н, Тульская область</t>
  </si>
  <si>
    <t>Курманаевский р-н, Оренбургская область</t>
  </si>
  <si>
    <t>Курск г.о., Курская область</t>
  </si>
  <si>
    <t>Курский р-н, Курская область</t>
  </si>
  <si>
    <t>Курумканский р-н, Республика Бурятия</t>
  </si>
  <si>
    <t>Курчалоевский р-н, Республика Чечня</t>
  </si>
  <si>
    <t>Курчатов г.о., Курская область</t>
  </si>
  <si>
    <t>Курчатовский р-н, Курская область</t>
  </si>
  <si>
    <t>Курьинский р-н, Алтайский край</t>
  </si>
  <si>
    <t>Кусинский р-н, Челябинская область</t>
  </si>
  <si>
    <t>Кушвинский г.о., Свердловская область</t>
  </si>
  <si>
    <t>Кушнаренковский р-н, Республика Башкортостан</t>
  </si>
  <si>
    <t>Кущевский р-н, Краснодарский край</t>
  </si>
  <si>
    <t>Куюргазинский р-н, Республика Башкортостан</t>
  </si>
  <si>
    <t>Кызыл г.о., Республика Тыва</t>
  </si>
  <si>
    <t>Кызылский кожуун, Республика Тыва</t>
  </si>
  <si>
    <t>Кыринский р-н, Забайкальский край</t>
  </si>
  <si>
    <t>Кытмановский р-н, Алтайский край</t>
  </si>
  <si>
    <t>Кыштовский р-н, Новосибирская область</t>
  </si>
  <si>
    <t>Кяхтинский р-н, Республика Бурятия</t>
  </si>
  <si>
    <t>Лабинский р-н, Краснодарский край</t>
  </si>
  <si>
    <t>Лабытнанги г.о., Ямало-Ненецкий автономный округ</t>
  </si>
  <si>
    <t>Лаганский р-н, Республика Калмыкия</t>
  </si>
  <si>
    <t>Ладушкин г.о., Калининградская область</t>
  </si>
  <si>
    <t>Лаишевский р-н, Республика Татарстан</t>
  </si>
  <si>
    <t>Лакский р-н, Республика Дагестан</t>
  </si>
  <si>
    <t>Лангепас г.о., Ханты-Мансийский автономный округ - Югра</t>
  </si>
  <si>
    <t>Лахденпохский р-н, Республика Карелия</t>
  </si>
  <si>
    <t>Лебедянский р-н, Липецкая область</t>
  </si>
  <si>
    <t>Лебяжский р-н, Кировская область</t>
  </si>
  <si>
    <t>Левашинский р-н, Республика Дагестан</t>
  </si>
  <si>
    <t>Лев-Толстовский р-н, Липецкая область</t>
  </si>
  <si>
    <t>Лежневский р-н, Ивановская область</t>
  </si>
  <si>
    <t>Ленинградский р-н, Краснодарский край</t>
  </si>
  <si>
    <t>Лениногорский р-н, Республика Татарстан</t>
  </si>
  <si>
    <t>Ленинский р-н, Волгоградская область</t>
  </si>
  <si>
    <t>Ленинский р-н, Еврейская автономная область</t>
  </si>
  <si>
    <t>Ленинск-Кузнецкий г.о., Кемеровская область</t>
  </si>
  <si>
    <t>Ленский р-н, Архангельская область</t>
  </si>
  <si>
    <t>Ленский р-н, Республика Саха (Якутия)</t>
  </si>
  <si>
    <t>Лермонтов г.о., Ставропольский край</t>
  </si>
  <si>
    <t>Лескенский р-н, Республика Кабардино-Балкария</t>
  </si>
  <si>
    <t>Лесосибирск г.о., Красноярский край</t>
  </si>
  <si>
    <t>Лешуконский р-н, Архангельская область</t>
  </si>
  <si>
    <t>Ливенский р-н, Орловская область</t>
  </si>
  <si>
    <t>Ливны г.о., Орловская область</t>
  </si>
  <si>
    <t>Лиманский р-н, Астраханская область</t>
  </si>
  <si>
    <t>Липецк г.о., Липецкая область</t>
  </si>
  <si>
    <t>Липецкий р-н, Липецкая область</t>
  </si>
  <si>
    <t>Лискинский р-н, Воронежская область</t>
  </si>
  <si>
    <t>Лобня г.о., Московская область</t>
  </si>
  <si>
    <t>Ловозерский р-н, Мурманская область</t>
  </si>
  <si>
    <t>Лодейнопольский р-н, Ленинградская область</t>
  </si>
  <si>
    <t>Локнянский р-н, Псковская область</t>
  </si>
  <si>
    <t>Локомотивный г.о., Челябинская область</t>
  </si>
  <si>
    <t>Локтевский р-н, Алтайский край</t>
  </si>
  <si>
    <t>Ломоносовский р-н, Ленинградская область</t>
  </si>
  <si>
    <t>Лопатинский р-н, Пензенская область</t>
  </si>
  <si>
    <t>Лосино-Петровский г.о., Московская область</t>
  </si>
  <si>
    <t>Лоухский р-н, Республика Карелия</t>
  </si>
  <si>
    <t>Лужский р-н, Ленинградская область</t>
  </si>
  <si>
    <t>Лузский р-н, Кировская область</t>
  </si>
  <si>
    <t>Лукояновский р-н, Нижегородская область</t>
  </si>
  <si>
    <t>Лунинский р-н, Пензенская область</t>
  </si>
  <si>
    <t>Лухский р-н, Ивановская область</t>
  </si>
  <si>
    <t>Лысогорский р-н, Саратовская область</t>
  </si>
  <si>
    <t>Лысьвенский г.о., Пермский край</t>
  </si>
  <si>
    <t>Лыткарино г.о., Московская область</t>
  </si>
  <si>
    <t>Льгов г.о., Курская область</t>
  </si>
  <si>
    <t>Льговский р-н, Курская область</t>
  </si>
  <si>
    <t>Любимский р-н, Ярославская область</t>
  </si>
  <si>
    <t>Любинский р-н, Омская область</t>
  </si>
  <si>
    <t>Любытинский р-н, Новгородская область</t>
  </si>
  <si>
    <t>Людиновский р-н, Калужская область</t>
  </si>
  <si>
    <t>Лямбирский р-н, Республика Мордовия</t>
  </si>
  <si>
    <t>Магадан г.о., Магаданская область</t>
  </si>
  <si>
    <t>Магарамкентский р-н, Республика Дагестан</t>
  </si>
  <si>
    <t>Магас г.о., Республика Ингушетия</t>
  </si>
  <si>
    <t>Магдагачинский р-н, Амурская область</t>
  </si>
  <si>
    <t>Мазановский р-н, Амурская область</t>
  </si>
  <si>
    <t>Майкоп г.о., Республика Адыгея</t>
  </si>
  <si>
    <t>Майкопский р-н, Республика Адыгея</t>
  </si>
  <si>
    <t>Майминский р-н, Республика Алтай</t>
  </si>
  <si>
    <t>Майнский р-н, Ульяновская область</t>
  </si>
  <si>
    <t>Майский р-н, Республика Кабардино-Балкария</t>
  </si>
  <si>
    <t>Макаровский г.о., Сахалинская область</t>
  </si>
  <si>
    <t>Макарьевский р-н, Костромская область</t>
  </si>
  <si>
    <t>Максатихинский р-н, Тверская область</t>
  </si>
  <si>
    <t>Малгобек г.о., Республика Ингушетия</t>
  </si>
  <si>
    <t>Малгобекский р-н, Республика Ингушетия</t>
  </si>
  <si>
    <t>Малмыжский р-н, Кировская область</t>
  </si>
  <si>
    <t>Малоархангельский р-н, Орловская область</t>
  </si>
  <si>
    <t>Маловишерский р-н, Новгородская область</t>
  </si>
  <si>
    <t>Малодербетовский р-н, Республика Калмыкия</t>
  </si>
  <si>
    <t>Малокарачаевский р-н, Республика Карачаево-Черкесия</t>
  </si>
  <si>
    <t>Малопургинский р-н, Республика Удмуртия</t>
  </si>
  <si>
    <t>Малосердобинский р-н, Пензенская область</t>
  </si>
  <si>
    <t>Малоярославецкий р-н, Калужская область</t>
  </si>
  <si>
    <t>Малышевский г.о., Свердловская область</t>
  </si>
  <si>
    <t>Мамадышский р-н, Республика Татарстан</t>
  </si>
  <si>
    <t>Мамоново г.о., Калининградская область</t>
  </si>
  <si>
    <t>Мамонтовский р-н, Алтайский край</t>
  </si>
  <si>
    <t>Мамско-Чуйский р-н, Иркутская область</t>
  </si>
  <si>
    <t>Манский р-н, Красноярский край</t>
  </si>
  <si>
    <t>Мантурово г.о., Костромская область</t>
  </si>
  <si>
    <t>Мантуровский р-н, Курская область</t>
  </si>
  <si>
    <t>Мариинско-Посадский р-н, Чувашская Республика</t>
  </si>
  <si>
    <t>Мари-Турекский р-н, Республика Марий Эл</t>
  </si>
  <si>
    <t>Марксовский р-н, Саратовская область</t>
  </si>
  <si>
    <t>Мартыновский р-н, Ростовская область</t>
  </si>
  <si>
    <t>Марьяновский р-н, Омская область</t>
  </si>
  <si>
    <t>Маслянинский р-н, Новосибирская область</t>
  </si>
  <si>
    <t>Матвеево-Курганский р-н, Ростовская область</t>
  </si>
  <si>
    <t>Матвеевский р-н, Оренбургская область</t>
  </si>
  <si>
    <t>Махачкала г.о., Республика Дагестан</t>
  </si>
  <si>
    <t>Мглинский р-н, Брянская область</t>
  </si>
  <si>
    <t>Мегино-Кангаласский р-н, Республика Саха (Якутия)</t>
  </si>
  <si>
    <t>Мегион г.о., Ханты-Мансийский автономный округ - Югра</t>
  </si>
  <si>
    <t>Медведевский р-н, Республика Марий Эл</t>
  </si>
  <si>
    <t>Медвежьегорский р-н, Республика Карелия</t>
  </si>
  <si>
    <t>Медвенский р-н, Курская область</t>
  </si>
  <si>
    <t>Медногорск г.о., Оренбургская область</t>
  </si>
  <si>
    <t>Медынский р-н, Калужская область</t>
  </si>
  <si>
    <t>Междуреченский р-н, Вологодская область</t>
  </si>
  <si>
    <t>Мезенский р-н, Архангельская область</t>
  </si>
  <si>
    <t>Мелекесский р-н, Ульяновская область</t>
  </si>
  <si>
    <t>Меленковский р-н, Владимирская область</t>
  </si>
  <si>
    <t>Мелеузовский р-н, Республика Башкортостан</t>
  </si>
  <si>
    <t>Менделеевский р-н, Республика Татарстан</t>
  </si>
  <si>
    <t>Мензелинский р-н, Республика Татарстан</t>
  </si>
  <si>
    <t>Мечетлинский р-н, Республика Башкортостан</t>
  </si>
  <si>
    <t>Мещовский р-н, Калужская область</t>
  </si>
  <si>
    <t>Миллеровский р-н, Ростовская область</t>
  </si>
  <si>
    <t>Милославский р-н, Рязанская область</t>
  </si>
  <si>
    <t>Мильковский р-н, Камчатский край</t>
  </si>
  <si>
    <t>Милютинский р-н, Ростовская область</t>
  </si>
  <si>
    <t>Минусинск г.о., Красноярский край</t>
  </si>
  <si>
    <t>Минусинский р-н, Красноярский край</t>
  </si>
  <si>
    <t>Мирнинский р-н, Республика Саха (Якутия)</t>
  </si>
  <si>
    <t>Михайловка г.о., Волгоградская область</t>
  </si>
  <si>
    <t>Михайловский р-н, Алтайский край</t>
  </si>
  <si>
    <t>Михайловский р-н, Амурская область</t>
  </si>
  <si>
    <t>Михайловский р-н, Приморский край</t>
  </si>
  <si>
    <t>Михайловский р-н, Рязанская область</t>
  </si>
  <si>
    <t>Мичуринск г.о., Тамбовская область</t>
  </si>
  <si>
    <t>Мичуринский р-н, Тамбовская область</t>
  </si>
  <si>
    <t>Мишкинский р-н, Курганская область</t>
  </si>
  <si>
    <t>Мишкинский р-н, Республика Башкортостан</t>
  </si>
  <si>
    <t>Миякинский р-н, Республика Башкортостан</t>
  </si>
  <si>
    <t>Могойтуйский р-н, Забайкальский край</t>
  </si>
  <si>
    <t>Могочинский р-н, Забайкальский край</t>
  </si>
  <si>
    <t>Можга г.о., Республика Удмуртия</t>
  </si>
  <si>
    <t>Можгинский р-н, Республика Удмуртия</t>
  </si>
  <si>
    <t>Моздокский р-н, Республика Северная Осетия - Алания</t>
  </si>
  <si>
    <t>Мокроусовский р-н, Курганская область</t>
  </si>
  <si>
    <t>Мокшанский р-н, Пензенская область</t>
  </si>
  <si>
    <t>Молчановский р-н, Томская область</t>
  </si>
  <si>
    <t>Момский р-н, Республика Саха (Якутия)</t>
  </si>
  <si>
    <t>Монастырщинский р-н, Смоленская область</t>
  </si>
  <si>
    <t>Монгун-Тайгинский кожуун, Республика Тыва</t>
  </si>
  <si>
    <t>Моргаушский р-н, Чувашская Республика</t>
  </si>
  <si>
    <t>Мордовский р-н, Тамбовская область</t>
  </si>
  <si>
    <t>Моркинский р-н, Республика Марий Эл</t>
  </si>
  <si>
    <t>Морозовский р-н, Ростовская область</t>
  </si>
  <si>
    <t>Моршанск г.о., Тамбовская область</t>
  </si>
  <si>
    <t>Моршанский р-н, Тамбовская область</t>
  </si>
  <si>
    <t>Мосальский р-н, Калужская область</t>
  </si>
  <si>
    <t>Москаленский р-н, Омская область</t>
  </si>
  <si>
    <t>Мостовский р-н, Краснодарский край</t>
  </si>
  <si>
    <t>Мотыгинский р-н, Красноярский край</t>
  </si>
  <si>
    <t>Мошенской р-н, Новгородская область</t>
  </si>
  <si>
    <t>Мошковский р-н, Новосибирская область</t>
  </si>
  <si>
    <t>Муезерский р-н, Республика Карелия</t>
  </si>
  <si>
    <t>Муйский р-н, Республика Бурятия</t>
  </si>
  <si>
    <t>муниципальное образование Алапаевское г.о., Свердловская область</t>
  </si>
  <si>
    <t>Муравленко г.о., Ямало-Ненецкий автономный округ</t>
  </si>
  <si>
    <t>Мурашинский р-н, Кировская область</t>
  </si>
  <si>
    <t>Мурманск г.о., Мурманская область</t>
  </si>
  <si>
    <t>Муром г.о., Владимирская область</t>
  </si>
  <si>
    <t>Муромский р-н, Владимирская область</t>
  </si>
  <si>
    <t>Муромцевский р-н, Омская область</t>
  </si>
  <si>
    <t>Муслюмовский р-н, Республика Татарстан</t>
  </si>
  <si>
    <t>Мухоршибирский р-н, Республика Бурятия</t>
  </si>
  <si>
    <t>Мучкапский р-н, Тамбовская область</t>
  </si>
  <si>
    <t>Мценск г.о., Орловская область</t>
  </si>
  <si>
    <t>Мценский р-н, Орловская область</t>
  </si>
  <si>
    <t>Мышкинский р-н, Ярославская область</t>
  </si>
  <si>
    <t>Мясниковский р-н, Ростовская область</t>
  </si>
  <si>
    <t>Набережные Челны г.о., Республика Татарстан</t>
  </si>
  <si>
    <t>Навлинский р-н, Брянская область</t>
  </si>
  <si>
    <t>Нагайбакский р-н, Челябинская область</t>
  </si>
  <si>
    <t>Нагорский р-н, Кировская область</t>
  </si>
  <si>
    <t>Надеждинский р-н, Приморский край</t>
  </si>
  <si>
    <t>Надтеречный р-н, Республика Чечня</t>
  </si>
  <si>
    <t>Назарово г.о., Красноярский край</t>
  </si>
  <si>
    <t>Назаровский р-н, Красноярский край</t>
  </si>
  <si>
    <t>Назрановский р-н, Республика Ингушетия</t>
  </si>
  <si>
    <t>Назрань г.о., Республика Ингушетия</t>
  </si>
  <si>
    <t>Называевский р-н, Омская область</t>
  </si>
  <si>
    <t>Нальчик г.о., Республика Кабардино-Балкария</t>
  </si>
  <si>
    <t>Намский р-н, Республика Саха (Якутия)</t>
  </si>
  <si>
    <t>Нанайский р-н, Хабаровский край</t>
  </si>
  <si>
    <t>Наримановский р-н, Астраханская область</t>
  </si>
  <si>
    <t>Наровчатский р-н, Пензенская область</t>
  </si>
  <si>
    <t>Нарьян-Мар г.о., Ненецкий автономный округ</t>
  </si>
  <si>
    <t>Наурский р-н, Республика Чечня</t>
  </si>
  <si>
    <t>Невельский г.о., Сахалинская область</t>
  </si>
  <si>
    <t>Невельский р-н, Псковская область</t>
  </si>
  <si>
    <t>Неверкинский р-н, Пензенская область</t>
  </si>
  <si>
    <t>Невинномысск г.о., Ставропольский край</t>
  </si>
  <si>
    <t>Невьянский г.о., Свердловская область</t>
  </si>
  <si>
    <t>Неклиновский р-н, Ростовская область</t>
  </si>
  <si>
    <t>Некоузский р-н, Ярославская область</t>
  </si>
  <si>
    <t>Некрасовский р-н, Ярославская область</t>
  </si>
  <si>
    <t>Немский р-н, Кировская область</t>
  </si>
  <si>
    <t>Нерчинский р-н, Забайкальский край</t>
  </si>
  <si>
    <t>Нерчинско-Заводский р-н, Забайкальский край</t>
  </si>
  <si>
    <t>Нерюнгринский р-н, Республика Саха (Якутия)</t>
  </si>
  <si>
    <t>Нефтегорский р-н, Самарская область</t>
  </si>
  <si>
    <t>Нефтекамск г.о., Республика Башкортостан</t>
  </si>
  <si>
    <t>Нефтеюганск г.о., Ханты-Мансийский автономный округ - Югра</t>
  </si>
  <si>
    <t>Нефтеюганский р-н, Ханты-Мансийский автономный округ - Югра</t>
  </si>
  <si>
    <t>Нехаевский р-н, Волгоградская область</t>
  </si>
  <si>
    <t>Нижневартовск г.о., Ханты-Мансийский автономный округ - Югра</t>
  </si>
  <si>
    <t>Нижневартовский р-н, Ханты-Мансийский автономный округ - Югра</t>
  </si>
  <si>
    <t>Нижнедевицкий р-н, Воронежская область</t>
  </si>
  <si>
    <t>Нижнеилимский р-н, Иркутская область</t>
  </si>
  <si>
    <t>Нижнеингашский р-н, Красноярский край</t>
  </si>
  <si>
    <t>Нижнекамский р-н, Республика Татарстан</t>
  </si>
  <si>
    <t>Нижнеколымский р-н, Республика Саха (Якутия)</t>
  </si>
  <si>
    <t>Нижнеломовский р-н, Пензенская область</t>
  </si>
  <si>
    <t>Нижнеомский р-н, Омская область</t>
  </si>
  <si>
    <t>Нижнесергинский р-н, Свердловская область</t>
  </si>
  <si>
    <t>Нижнетавдинский р-н, Тюменская область</t>
  </si>
  <si>
    <t>Нижнетуринский г.о., Свердловская область</t>
  </si>
  <si>
    <t>Нижнеудинский р-н, Иркутская область</t>
  </si>
  <si>
    <t>Нижний Новгород г.о., Нижегородская область</t>
  </si>
  <si>
    <t>Нижний Тагил г.о., Свердловская область</t>
  </si>
  <si>
    <t>Нижняя Салда г.о., Свердловская область</t>
  </si>
  <si>
    <t>Никифоровский р-н, Тамбовская область</t>
  </si>
  <si>
    <t>Николаевский р-н, Волгоградская область</t>
  </si>
  <si>
    <t>Николаевский р-н, Ульяновская область</t>
  </si>
  <si>
    <t>Николаевский р-н, Хабаровский край</t>
  </si>
  <si>
    <t>Никольский р-н, Вологодская область</t>
  </si>
  <si>
    <t>Никольский р-н, Пензенская область</t>
  </si>
  <si>
    <t>Новая Земля г.о., Архангельская область</t>
  </si>
  <si>
    <t>Новгородский р-н, Новгородская область</t>
  </si>
  <si>
    <t>Новичихинский р-н, Алтайский край</t>
  </si>
  <si>
    <t>Новоалтайск г.о., Алтайский край</t>
  </si>
  <si>
    <t>Новоаннинский р-н, Волгоградская область</t>
  </si>
  <si>
    <t>Новобурасский р-н, Саратовская область</t>
  </si>
  <si>
    <t>Нововаршавский р-н, Омская область</t>
  </si>
  <si>
    <t>Нововоронеж г.о., Воронежская область</t>
  </si>
  <si>
    <t>Новогуровский г.о. п., Тульская область</t>
  </si>
  <si>
    <t>Новодвинск г.о., Архангельская область</t>
  </si>
  <si>
    <t>Новодеревеньковский р-н, Орловская область</t>
  </si>
  <si>
    <t>Новодугинский р-н, Смоленская область</t>
  </si>
  <si>
    <t>Новокубанский р-н, Краснодарский край</t>
  </si>
  <si>
    <t>Новокуйбышевск г.о., Самарская область</t>
  </si>
  <si>
    <t>Новолакский р-н, Республика Дагестан</t>
  </si>
  <si>
    <t>Новолялинский г.о., Свердловская область</t>
  </si>
  <si>
    <t>Новомалыклинский р-н, Ульяновская область</t>
  </si>
  <si>
    <t>Новомосковск г.о., Тульская область</t>
  </si>
  <si>
    <t>Новониколаевский р-н, Волгоградская область</t>
  </si>
  <si>
    <t>Новоорский р-н, Оренбургская область</t>
  </si>
  <si>
    <t>Новопокровский р-н, Краснодарский край</t>
  </si>
  <si>
    <t>Новоржевский р-н, Псковская область</t>
  </si>
  <si>
    <t>Новороссийск г.о., Краснодарский край</t>
  </si>
  <si>
    <t>Новоселовский р-н, Красноярский край</t>
  </si>
  <si>
    <t>Новосергиевский р-н, Оренбургская область</t>
  </si>
  <si>
    <t>Новосибирск г.о., Новосибирская область</t>
  </si>
  <si>
    <t>Новосибирский р-н, Новосибирская область</t>
  </si>
  <si>
    <t>Новосильский р-н, Орловская область</t>
  </si>
  <si>
    <t>Новосокольнический р-н, Псковская область</t>
  </si>
  <si>
    <t>Новоспасский р-н, Ульяновская область</t>
  </si>
  <si>
    <t>Новоторъяльский р-н, Республика Марий Эл</t>
  </si>
  <si>
    <t>Новотроицк г.о., Оренбургская область</t>
  </si>
  <si>
    <t>Новоузенский р-н, Саратовская область</t>
  </si>
  <si>
    <t>Новоульяновск г.о., Ульяновская область</t>
  </si>
  <si>
    <t>Новоусманский р-н, Воронежская область</t>
  </si>
  <si>
    <t>Новохоперский р-н, Воронежская область</t>
  </si>
  <si>
    <t>Новочеркасск г.о., Ростовская область</t>
  </si>
  <si>
    <t>Новошахтинск г.о., Ростовская область</t>
  </si>
  <si>
    <t>Новошешминский р-н, Республика Татарстан</t>
  </si>
  <si>
    <t>Новый Уренгой г.о., Ямало-Ненецкий автономный округ</t>
  </si>
  <si>
    <t>Ногайский р-н, Республика Дагестан</t>
  </si>
  <si>
    <t>Ногайский р-н, Республика Карачаево-Черкесия</t>
  </si>
  <si>
    <t>Ногликский г.о., Сахалинская область</t>
  </si>
  <si>
    <t>Нолинский р-н, Кировская область</t>
  </si>
  <si>
    <t>Норильск г.о., Красноярский край</t>
  </si>
  <si>
    <t>Ноябрьск г.о., Ямало-Ненецкий автономный округ</t>
  </si>
  <si>
    <t>Нукутский р-н, Иркутская область</t>
  </si>
  <si>
    <t>Нуримановский р-н, Республика Башкортостан</t>
  </si>
  <si>
    <t>Нурлатский р-н, Республика Татарстан</t>
  </si>
  <si>
    <t>Нюксенский р-н, Вологодская область</t>
  </si>
  <si>
    <t>Нюрбинский р-н, Республика Саха (Якутия)</t>
  </si>
  <si>
    <t>Нягань г.о., Ханты-Мансийский автономный округ - Югра</t>
  </si>
  <si>
    <t>Нязепетровский р-н, Челябинская область</t>
  </si>
  <si>
    <t>Няндомский р-н, Архангельская область</t>
  </si>
  <si>
    <t>Обливский р-н, Ростовская область</t>
  </si>
  <si>
    <t>Облученский р-н, Еврейская автономная область</t>
  </si>
  <si>
    <t>Обнинск г.о., Калужская область</t>
  </si>
  <si>
    <t>Обоянский р-н, Курская область</t>
  </si>
  <si>
    <t>Обь г.о., Новосибирская область</t>
  </si>
  <si>
    <t>Овюрский кожуун, Республика Тыва</t>
  </si>
  <si>
    <t>Одесский р-н, Омская область</t>
  </si>
  <si>
    <t>Одоевский р-н, Тульская область</t>
  </si>
  <si>
    <t>Озинский р-н, Саратовская область</t>
  </si>
  <si>
    <t>Оймяконский р-н, Республика Саха (Якутия)</t>
  </si>
  <si>
    <t>Окинский р-н, Республика Бурятия</t>
  </si>
  <si>
    <t>Оконешниковский р-н, Омская область</t>
  </si>
  <si>
    <t>Октябрьск г.о., Самарская область</t>
  </si>
  <si>
    <t>Октябрьский г.о., Республика Башкортостан</t>
  </si>
  <si>
    <t>Октябрьский р-н, Амурская область</t>
  </si>
  <si>
    <t>Октябрьский р-н, Волгоградская область</t>
  </si>
  <si>
    <t>Октябрьский р-н, Еврейская автономная область</t>
  </si>
  <si>
    <t>Октябрьский р-н, Костромская область</t>
  </si>
  <si>
    <t>Октябрьский р-н, Курская область</t>
  </si>
  <si>
    <t>Октябрьский р-н, Оренбургская область</t>
  </si>
  <si>
    <t>Октябрьский р-н, Республика Калмыкия</t>
  </si>
  <si>
    <t>Октябрьский р-н, Ростовская область</t>
  </si>
  <si>
    <t>Октябрьский р-н, Ханты-Мансийский автономный округ - Югра</t>
  </si>
  <si>
    <t>Октябрьский р-н, Челябинская область</t>
  </si>
  <si>
    <t>Окуловский р-н, Новгородская область</t>
  </si>
  <si>
    <t>Олекминский р-н, Республика Саха (Якутия)</t>
  </si>
  <si>
    <t>Оленегорск г.о., Мурманская область</t>
  </si>
  <si>
    <t>Оловяннинский р-н, Забайкальский край</t>
  </si>
  <si>
    <t>Олонецкий р-н, Республика Карелия</t>
  </si>
  <si>
    <t>Ольгинский р-н, Приморский край</t>
  </si>
  <si>
    <t>Ольховатский р-н, Воронежская область</t>
  </si>
  <si>
    <t>Ольховский р-н, Волгоградская область</t>
  </si>
  <si>
    <t>Олюторский р-н, Камчатский край</t>
  </si>
  <si>
    <t>Омск г.о., Омская область</t>
  </si>
  <si>
    <t>Омский р-н, Омская область</t>
  </si>
  <si>
    <t>Омутинский р-н, Тюменская область</t>
  </si>
  <si>
    <t>Омутнинский р-н, Кировская область</t>
  </si>
  <si>
    <t>Онгудайский р-н, Республика Алтай</t>
  </si>
  <si>
    <t>Онежский р-н, Архангельская область</t>
  </si>
  <si>
    <t>Ононский р-н, Забайкальский край</t>
  </si>
  <si>
    <t>Опаринский р-н, Кировская область</t>
  </si>
  <si>
    <t>Опочецкий р-н, Псковская область</t>
  </si>
  <si>
    <t>Орджоникидзевский р-н, Республика Хакасия</t>
  </si>
  <si>
    <t>Ордынский р-н, Новосибирская область</t>
  </si>
  <si>
    <t>Орёл г.о., Орловская область</t>
  </si>
  <si>
    <t>Оренбург г.о., Оренбургская область</t>
  </si>
  <si>
    <t>Оренбургский р-н, Оренбургская область</t>
  </si>
  <si>
    <t>Оричевский р-н, Кировская область</t>
  </si>
  <si>
    <t>Орловский р-н, Кировская область</t>
  </si>
  <si>
    <t>Орловский р-н, Ростовская область</t>
  </si>
  <si>
    <t>Орск г.о., Оренбургская область</t>
  </si>
  <si>
    <t>Оршанский р-н, Республика Марий Эл</t>
  </si>
  <si>
    <t>Осинский р-н, Иркутская область</t>
  </si>
  <si>
    <t>Островский р-н, Костромская область</t>
  </si>
  <si>
    <t>Островский р-н, Псковская область</t>
  </si>
  <si>
    <t>Острогожский р-н, Воронежская область</t>
  </si>
  <si>
    <t>Отрадненский р-н, Краснодарский край</t>
  </si>
  <si>
    <t>Отрадный г.о., Самарская область</t>
  </si>
  <si>
    <t>Охинский г.о., Сахалинская область</t>
  </si>
  <si>
    <t>Охотский р-н, Хабаровский край</t>
  </si>
  <si>
    <t>Павинский р-н, Костромская область</t>
  </si>
  <si>
    <t>Павловский р-н, Алтайский край</t>
  </si>
  <si>
    <t>Павловский р-н, Воронежская область</t>
  </si>
  <si>
    <t>Павловский р-н, Краснодарский край</t>
  </si>
  <si>
    <t>Павловский р-н, Нижегородская область</t>
  </si>
  <si>
    <t>Павловский р-н, Ульяновская область</t>
  </si>
  <si>
    <t>Павлоградский р-н, Омская область</t>
  </si>
  <si>
    <t>Палана г.о. п., Камчатский край</t>
  </si>
  <si>
    <t>Палехский р-н, Ивановская область</t>
  </si>
  <si>
    <t>Палкинский р-н, Псковская область</t>
  </si>
  <si>
    <t>Палласовский р-н, Волгоградская область</t>
  </si>
  <si>
    <t>Панинский р-н, Воронежская область</t>
  </si>
  <si>
    <t>Панкрушихинский р-н, Алтайский край</t>
  </si>
  <si>
    <t>Парабельский р-н, Томская область</t>
  </si>
  <si>
    <t>Параньгинский р-н, Республика Марий Эл</t>
  </si>
  <si>
    <t>Партизанский р-н, Красноярский край</t>
  </si>
  <si>
    <t>Партизанский р-н, Приморский край</t>
  </si>
  <si>
    <t>Парфеньевский р-н, Костромская область</t>
  </si>
  <si>
    <t>Парфинский р-н, Новгородская область</t>
  </si>
  <si>
    <t>Пачелмский р-н, Пензенская область</t>
  </si>
  <si>
    <t>Пелым г.о., Свердловская область</t>
  </si>
  <si>
    <t>Пенжинский р-н, Камчатский край</t>
  </si>
  <si>
    <t>Пенза г.о., Пензенская область</t>
  </si>
  <si>
    <t>Пензенский р-н, Пензенская область</t>
  </si>
  <si>
    <t>Первомайск г.о., Нижегородская область</t>
  </si>
  <si>
    <t>Первомайский р-н, Алтайский край</t>
  </si>
  <si>
    <t>Первомайский р-н, Оренбургская область</t>
  </si>
  <si>
    <t>Первомайский р-н, Тамбовская область</t>
  </si>
  <si>
    <t>Первомайский р-н, Томская область</t>
  </si>
  <si>
    <t>Первомайский р-н, Ярославская область</t>
  </si>
  <si>
    <t>Первоуральск г.о., Свердловская область</t>
  </si>
  <si>
    <t>Переволоцкий р-н, Оренбургская область</t>
  </si>
  <si>
    <t>Перелюбский р-н, Саратовская область</t>
  </si>
  <si>
    <t>Перемышльский р-н, Калужская область</t>
  </si>
  <si>
    <t>Переславль-Залесский г.о., Ярославская область</t>
  </si>
  <si>
    <t>Пермский р-н, Пермский край</t>
  </si>
  <si>
    <t>Пестовский р-н, Новгородская область</t>
  </si>
  <si>
    <t>Пестравский р-н, Самарская область</t>
  </si>
  <si>
    <t>Пестречинский р-н, Республика Татарстан</t>
  </si>
  <si>
    <t>Пестяковский р-н, Ивановская область</t>
  </si>
  <si>
    <t>Песчанокопский р-н, Ростовская область</t>
  </si>
  <si>
    <t>Петровск-Забайкальский г.о., Забайкальский край</t>
  </si>
  <si>
    <t>Петровск-Забайкальский р-н, Забайкальский край</t>
  </si>
  <si>
    <t>Петровский р-н, Саратовская область</t>
  </si>
  <si>
    <t>Петровский р-н, Тамбовская область</t>
  </si>
  <si>
    <t>Петрозаводск г.о., Республика Карелия</t>
  </si>
  <si>
    <t>Петропавловский р-н, Алтайский край</t>
  </si>
  <si>
    <t>Петропавловский р-н, Воронежская область</t>
  </si>
  <si>
    <t>Петропавловск-Камчатский г.о., Камчатский край</t>
  </si>
  <si>
    <t>Петушинский р-н, Владимирская область</t>
  </si>
  <si>
    <t>Печора р-н, Республика Коми</t>
  </si>
  <si>
    <t>Печорский р-н, Псковская область</t>
  </si>
  <si>
    <t>Пижанский р-н, Кировская область</t>
  </si>
  <si>
    <t>Пий-Хемский кожуун, Республика Тыва</t>
  </si>
  <si>
    <t>Пильнинский р-н, Нижегородская область</t>
  </si>
  <si>
    <t>Пинежский р-н, Архангельская область</t>
  </si>
  <si>
    <t>Пионерский г.о., Калининградская область</t>
  </si>
  <si>
    <t>Пителинский р-н, Рязанская область</t>
  </si>
  <si>
    <t>Питерский р-н, Саратовская область</t>
  </si>
  <si>
    <t>Питкярантский р-н, Республика Карелия</t>
  </si>
  <si>
    <t>Пичаевский р-н, Тамбовская область</t>
  </si>
  <si>
    <t>Плавский р-н, Тульская область</t>
  </si>
  <si>
    <t>Пластовский р-н, Челябинская область</t>
  </si>
  <si>
    <t>Плюсский р-н, Псковская область</t>
  </si>
  <si>
    <t>Поворинский р-н, Воронежская область</t>
  </si>
  <si>
    <t>Погарский р-н, Брянская область</t>
  </si>
  <si>
    <t>Подгоренский р-н, Воронежская область</t>
  </si>
  <si>
    <t>Поддорский р-н, Новгородская область</t>
  </si>
  <si>
    <t>Подосиновский р-н, Кировская область</t>
  </si>
  <si>
    <t>Подпорожский р-н, Ленинградская область</t>
  </si>
  <si>
    <t>Пожарский р-н, Приморский край</t>
  </si>
  <si>
    <t>Покачи г.о., Ханты-Мансийский автономный округ - Югра</t>
  </si>
  <si>
    <t>Покровский р-н, Орловская область</t>
  </si>
  <si>
    <t>Полевской г.о., Свердловская область</t>
  </si>
  <si>
    <t>Половинский р-н, Курганская область</t>
  </si>
  <si>
    <t>Полтавский р-н, Омская область</t>
  </si>
  <si>
    <t>Поназыревский р-н, Костромская область</t>
  </si>
  <si>
    <t>Пономарёвский р-н, Оренбургская область</t>
  </si>
  <si>
    <t>Поныровский р-н, Курская область</t>
  </si>
  <si>
    <t>Порецкий р-н, Чувашская Республика</t>
  </si>
  <si>
    <t>Поронайский г.о., Сахалинская область</t>
  </si>
  <si>
    <t>Порховский р-н, Псковская область</t>
  </si>
  <si>
    <t>Поспелихинский р-н, Алтайский край</t>
  </si>
  <si>
    <t>Похвистнево г.о., Самарская область</t>
  </si>
  <si>
    <t>Похвистневский р-н, Самарская область</t>
  </si>
  <si>
    <t>Почепский р-н, Брянская область</t>
  </si>
  <si>
    <t>Починковский р-н, Смоленская область</t>
  </si>
  <si>
    <t>Пошехонский р-н, Ярославская область</t>
  </si>
  <si>
    <t>Правобережный р-н, Республика Северная Осетия - Алания</t>
  </si>
  <si>
    <t>Прибайкальский р-н, Республика Бурятия</t>
  </si>
  <si>
    <t>Приволжский р-н, Астраханская область</t>
  </si>
  <si>
    <t>Приволжский р-н, Ивановская область</t>
  </si>
  <si>
    <t>Приволжский р-н, Самарская область</t>
  </si>
  <si>
    <t>Пригородный р-н, Республика Северная Осетия - Алания</t>
  </si>
  <si>
    <t>Прикубанский р-н, Республика Карачаево-Черкесия</t>
  </si>
  <si>
    <t>Прилузский р-н, Республика Коми</t>
  </si>
  <si>
    <t>Приморский р-н, Архангельская область</t>
  </si>
  <si>
    <t>Приморско-Ахтарский р-н, Краснодарский край</t>
  </si>
  <si>
    <t>Приозерский р-н, Ленинградская область</t>
  </si>
  <si>
    <t>Прионежский р-н, Республика Карелия</t>
  </si>
  <si>
    <t>Пристенский р-н, Курская область</t>
  </si>
  <si>
    <t>Притобольный р-н, Курганская область</t>
  </si>
  <si>
    <t>Приютненский р-н, Республика Калмыкия</t>
  </si>
  <si>
    <t>Прокопьевск г.о., Кемеровская область</t>
  </si>
  <si>
    <t>Пролетарский р-н, Ростовская область</t>
  </si>
  <si>
    <t>Пронский р-н, Рязанская область</t>
  </si>
  <si>
    <t>Протвино г.о., Московская область</t>
  </si>
  <si>
    <t>Прохладненский р-н, Республика Кабардино-Балкария</t>
  </si>
  <si>
    <t>Прохладный г.о., Республика Кабардино-Балкария</t>
  </si>
  <si>
    <t>Прохоровский р-н, Белгородская область</t>
  </si>
  <si>
    <t>Пряжинский р-н, Республика Карелия</t>
  </si>
  <si>
    <t>Псковский р-н, Псковская область</t>
  </si>
  <si>
    <t>Пугачёвский р-н, Саратовская область</t>
  </si>
  <si>
    <t>Пудожский р-н, Республика Карелия</t>
  </si>
  <si>
    <t>Пустошкинский р-н, Псковская область</t>
  </si>
  <si>
    <t>Путятинский р-н, Рязанская область</t>
  </si>
  <si>
    <t>Пучежский р-н, Ивановская область</t>
  </si>
  <si>
    <t>Пушкиногорский р-н, Псковская область</t>
  </si>
  <si>
    <t>Пущино г.о., Московская область</t>
  </si>
  <si>
    <t>Пыталовский р-н, Псковская область</t>
  </si>
  <si>
    <t>Пыть-Ях г.о., Ханты-Мансийский автономный округ - Югра</t>
  </si>
  <si>
    <t>Пышминский г.о., Свердловская область</t>
  </si>
  <si>
    <t>Пыщугский р-н, Костромская область</t>
  </si>
  <si>
    <t>Пятигорск г.о., Ставропольский край</t>
  </si>
  <si>
    <t>Радищевский р-н, Ульяновская область</t>
  </si>
  <si>
    <t>Радужный г.о., Владимирская область</t>
  </si>
  <si>
    <t>Радужный г.о., Ханты-Мансийский автономный округ - Югра</t>
  </si>
  <si>
    <t>Райчихинск г.о., Амурская область</t>
  </si>
  <si>
    <t>Ракитянский р-н, Белгородская область</t>
  </si>
  <si>
    <t>Рамонский р-н, Воронежская область</t>
  </si>
  <si>
    <t>Рассказово г.о., Тамбовская область</t>
  </si>
  <si>
    <t>Рассказовский р-н, Тамбовская область</t>
  </si>
  <si>
    <t>Ребрихинский р-н, Алтайский край</t>
  </si>
  <si>
    <t>Ревда г.о., Свердловская область</t>
  </si>
  <si>
    <t>Режевской г.о., Свердловская область</t>
  </si>
  <si>
    <t>Ремонтненский р-н, Ростовская область</t>
  </si>
  <si>
    <t>Репьёвский р-н, Воронежская область</t>
  </si>
  <si>
    <t>Реутов г.о., Московская область</t>
  </si>
  <si>
    <t>Рефтинский г.о., Свердловская область</t>
  </si>
  <si>
    <t>Ржаксинский р-н, Тамбовская область</t>
  </si>
  <si>
    <t>Ржев г.о., Тверская область</t>
  </si>
  <si>
    <t>Ржевский р-н, Тверская область</t>
  </si>
  <si>
    <t>Ровенский р-н, Саратовская область</t>
  </si>
  <si>
    <t>Ровеньский р-н, Белгородская область</t>
  </si>
  <si>
    <t>Рогнединский р-н, Брянская область</t>
  </si>
  <si>
    <t>Родинский р-н, Алтайский край</t>
  </si>
  <si>
    <t>Родионово-Несветайский р-н, Ростовская область</t>
  </si>
  <si>
    <t>Родниковский р-н, Ивановская область</t>
  </si>
  <si>
    <t>Романовский р-н, Алтайский край</t>
  </si>
  <si>
    <t>Романовский р-н, Саратовская область</t>
  </si>
  <si>
    <t>Ромненский р-н, Амурская область</t>
  </si>
  <si>
    <t>Ромодановский р-н, Республика Мордовия</t>
  </si>
  <si>
    <t>Рославльский р-н, Смоленская область</t>
  </si>
  <si>
    <t>Россошанский р-н, Воронежская область</t>
  </si>
  <si>
    <t>Ростов-на-Дону г.о., Ростовская область</t>
  </si>
  <si>
    <t>Ростовский р-н, Ярославская область</t>
  </si>
  <si>
    <t>Ртищевский р-н, Саратовская область</t>
  </si>
  <si>
    <t>Рубцовск г.о., Алтайский край</t>
  </si>
  <si>
    <t>Рубцовский р-н, Алтайский край</t>
  </si>
  <si>
    <t>Руднянский р-н, Волгоградская область</t>
  </si>
  <si>
    <t>Руднянский р-н, Смоленская область</t>
  </si>
  <si>
    <t>Рузаевский р-н, Республика Мордовия</t>
  </si>
  <si>
    <t>Русско-Полянский р-н, Омская область</t>
  </si>
  <si>
    <t>Рутульский р-н, Республика Дагестан</t>
  </si>
  <si>
    <t>Рыбинск г.о., Ярославская область</t>
  </si>
  <si>
    <t>Рыбинский р-н, Красноярский край</t>
  </si>
  <si>
    <t>Рыбинский р-н, Ярославская область</t>
  </si>
  <si>
    <t>Рыбновский р-н, Рязанская область</t>
  </si>
  <si>
    <t>Рыльский р-н, Курская область</t>
  </si>
  <si>
    <t>Ряжский р-н, Рязанская область</t>
  </si>
  <si>
    <t>Рязанский р-н, Рязанская область</t>
  </si>
  <si>
    <t>Рязань г.о., Рязанская область</t>
  </si>
  <si>
    <t>Сабинский р-н, Республика Татарстан</t>
  </si>
  <si>
    <t>Савинский р-н, Ивановская область</t>
  </si>
  <si>
    <t>Сакмарский р-н, Оренбургская область</t>
  </si>
  <si>
    <t>Салават г.о., Республика Башкортостан</t>
  </si>
  <si>
    <t>Салаватский р-н, Республика Башкортостан</t>
  </si>
  <si>
    <t>Салехард г.о., Ямало-Ненецкий автономный округ</t>
  </si>
  <si>
    <t>Сальский р-н, Ростовская область</t>
  </si>
  <si>
    <t>Самара г.о., Самарская область</t>
  </si>
  <si>
    <t>Самойловский р-н, Саратовская область</t>
  </si>
  <si>
    <t>Сампурский р-н, Тамбовская область</t>
  </si>
  <si>
    <t>Санчурский р-н, Кировская область</t>
  </si>
  <si>
    <t>Сапожковский р-н, Рязанская область</t>
  </si>
  <si>
    <t>Сараевский р-н, Рязанская область</t>
  </si>
  <si>
    <t>Саракташский р-н, Оренбургская область</t>
  </si>
  <si>
    <t>Саранск г.о., Республика Мордовия</t>
  </si>
  <si>
    <t>Сарапул г.о., Республика Удмуртия</t>
  </si>
  <si>
    <t>Сарапульский р-н, Республика Удмуртия</t>
  </si>
  <si>
    <t>Саратов г.о., Саратовская область</t>
  </si>
  <si>
    <t>Саргатский р-н, Омская область</t>
  </si>
  <si>
    <t>Сармановский р-н, Республика Татарстан</t>
  </si>
  <si>
    <t>Саров г.о., Нижегородская область</t>
  </si>
  <si>
    <t>Сарпинский р-н, Республика Калмыкия</t>
  </si>
  <si>
    <t>Сасово г.о., Рязанская область</t>
  </si>
  <si>
    <t>Сасовский р-н, Рязанская область</t>
  </si>
  <si>
    <t>Саткинский р-н, Челябинская область</t>
  </si>
  <si>
    <t>Сафакулевский р-н, Курганская область</t>
  </si>
  <si>
    <t>Сафоновский р-н, Смоленская область</t>
  </si>
  <si>
    <t>Саяногорск г.о., Республика Хакасия</t>
  </si>
  <si>
    <t>Саянский р-н, Красноярский край</t>
  </si>
  <si>
    <t>Свердловский р-н, Орловская область</t>
  </si>
  <si>
    <t>Светлинский р-н, Оренбургская область</t>
  </si>
  <si>
    <t>Светлоярский р-н, Волгоградская область</t>
  </si>
  <si>
    <t>Свечинский р-н, Кировская область</t>
  </si>
  <si>
    <t>Свободненский р-н, Амурская область</t>
  </si>
  <si>
    <t>Себежский р-н, Псковская область</t>
  </si>
  <si>
    <t>Северный р-н, Новосибирская область</t>
  </si>
  <si>
    <t>Северный р-н, Оренбургская область</t>
  </si>
  <si>
    <t>Северобайкальск г.о., Республика Бурятия</t>
  </si>
  <si>
    <t>Северо-Байкальский р-н, Республика Бурятия</t>
  </si>
  <si>
    <t>Северодвинск г.о., Архангельская область</t>
  </si>
  <si>
    <t>Северо-Енисейский р-н, Красноярский край</t>
  </si>
  <si>
    <t>Северо-Курильский г.о., Сахалинская область</t>
  </si>
  <si>
    <t>Североуральский г.о., Свердловская область</t>
  </si>
  <si>
    <t>Северск г.о., Томская область</t>
  </si>
  <si>
    <t>Северский р-н, Краснодарский край</t>
  </si>
  <si>
    <t>Севский р-н, Брянская область</t>
  </si>
  <si>
    <t>Сегежский р-н, Республика Карелия</t>
  </si>
  <si>
    <t>Седельниковский р-н, Омская область</t>
  </si>
  <si>
    <t>Селемджинский р-н, Амурская область</t>
  </si>
  <si>
    <t>Селенгинский р-н, Республика Бурятия</t>
  </si>
  <si>
    <t>Селивановский р-н, Владимирская область</t>
  </si>
  <si>
    <t>Селтинский р-н, Республика Удмуртия</t>
  </si>
  <si>
    <t>Сельцо г.о., Брянская область</t>
  </si>
  <si>
    <t>Семикаракорский р-н, Ростовская область</t>
  </si>
  <si>
    <t>Семилукский р-н, Воронежская область</t>
  </si>
  <si>
    <t>Сенгилеевский р-н, Ульяновская область</t>
  </si>
  <si>
    <t>Серафимовичский р-н, Волгоградская область</t>
  </si>
  <si>
    <t>Сергачский р-н, Нижегородская область</t>
  </si>
  <si>
    <t>Сергиевский р-н, Самарская область</t>
  </si>
  <si>
    <t>Сергокалинский р-н, Республика Дагестан</t>
  </si>
  <si>
    <t>Сердобский р-н, Пензенская область</t>
  </si>
  <si>
    <t>Сернурский р-н, Республика Марий Эл</t>
  </si>
  <si>
    <t>Серовский г.о., Свердловская область</t>
  </si>
  <si>
    <t>Серпухов г.о., Московская область</t>
  </si>
  <si>
    <t>Серышевский р-н, Амурская область</t>
  </si>
  <si>
    <t>Сеченовский р-н, Нижегородская область</t>
  </si>
  <si>
    <t>Сибай г.о., Республика Башкортостан</t>
  </si>
  <si>
    <t>Сковородинский р-н, Амурская область</t>
  </si>
  <si>
    <t>Скопин г.о., Рязанская область</t>
  </si>
  <si>
    <t>Скопинский р-н, Рязанская область</t>
  </si>
  <si>
    <t>Славгород г.о., Алтайский край</t>
  </si>
  <si>
    <t>Славный г.о., Тульская область</t>
  </si>
  <si>
    <t>Славянский р-н, Краснодарский край</t>
  </si>
  <si>
    <t>Сладковский р-н, Тюменская область</t>
  </si>
  <si>
    <t>Сланцевский р-н, Ленинградская область</t>
  </si>
  <si>
    <t>Слободо-Туринский р-н, Свердловская область</t>
  </si>
  <si>
    <t>Слободской г.о., Кировская область</t>
  </si>
  <si>
    <t>Слободской р-н, Кировская область</t>
  </si>
  <si>
    <t>Слюдянский р-н, Иркутская область</t>
  </si>
  <si>
    <t>Смидовичский р-н, Еврейская автономная область</t>
  </si>
  <si>
    <t>Смирныховский г.о., Сахалинская область</t>
  </si>
  <si>
    <t>Смоленск г.о., Смоленская область</t>
  </si>
  <si>
    <t>Смоленский р-н, Алтайский край</t>
  </si>
  <si>
    <t>Смоленский р-н, Смоленская область</t>
  </si>
  <si>
    <t>Собинский р-н, Владимирская область</t>
  </si>
  <si>
    <t>Соболевский р-н, Камчатский край</t>
  </si>
  <si>
    <t>Советск г.о., Калининградская область</t>
  </si>
  <si>
    <t>Советский р-н, Алтайский край</t>
  </si>
  <si>
    <t>Советский р-н, Кировская область</t>
  </si>
  <si>
    <t>Советский р-н, Курская область</t>
  </si>
  <si>
    <t>Советский р-н, Республика Марий Эл</t>
  </si>
  <si>
    <t>Советский р-н, Ростовская область</t>
  </si>
  <si>
    <t>Советский р-н, Саратовская область</t>
  </si>
  <si>
    <t>Советский р-н, Ханты-Мансийский автономный округ - Югра</t>
  </si>
  <si>
    <t>Советско-Гаванский р-н, Хабаровский край</t>
  </si>
  <si>
    <t>Сокольский р-н, Вологодская область</t>
  </si>
  <si>
    <t>Солигаличский р-н, Костромская область</t>
  </si>
  <si>
    <t>Солнечный г.о. п., Тверская область</t>
  </si>
  <si>
    <t>Солнечный р-н, Хабаровский край</t>
  </si>
  <si>
    <t>Солнцевский р-н, Курская область</t>
  </si>
  <si>
    <t>Солонешенский р-н, Алтайский край</t>
  </si>
  <si>
    <t>Солтонский р-н, Алтайский край</t>
  </si>
  <si>
    <t>Сонковский р-н, Тверская область</t>
  </si>
  <si>
    <t>Сорокинский р-н, Тюменская область</t>
  </si>
  <si>
    <t>Сорск г.о., Республика Хакасия</t>
  </si>
  <si>
    <t>Сортавальский р-н, Республика Карелия</t>
  </si>
  <si>
    <t>Сосковский р-н, Орловская область</t>
  </si>
  <si>
    <t>Сосновоборск г.о., Красноярский край</t>
  </si>
  <si>
    <t>Сосновоборский р-н, Пензенская область</t>
  </si>
  <si>
    <t>Сосновский р-н, Нижегородская область</t>
  </si>
  <si>
    <t>Сосновский р-н, Тамбовская область</t>
  </si>
  <si>
    <t>Сосновский р-н, Челябинская область</t>
  </si>
  <si>
    <t>Сосногорск р-н, Республика Коми</t>
  </si>
  <si>
    <t>Сосьвинский г.о., Свердловская область</t>
  </si>
  <si>
    <t>Сочи г.о., Краснодарский край</t>
  </si>
  <si>
    <t>Спас-Деменский р-н, Калужская область</t>
  </si>
  <si>
    <t>Спасск-Дальний г.о., Приморский край</t>
  </si>
  <si>
    <t>Спасский р-н, Пензенская область</t>
  </si>
  <si>
    <t>Спасский р-н, Приморский край</t>
  </si>
  <si>
    <t>Спасский р-н, Республика Татарстан</t>
  </si>
  <si>
    <t>Спасский р-н, Рязанская область</t>
  </si>
  <si>
    <t>Среднеахтубинский р-н, Волгоградская область</t>
  </si>
  <si>
    <t>Среднеколымский р-н, Республика Саха (Якутия)</t>
  </si>
  <si>
    <t>Среднеуральск г.о., Свердловская область</t>
  </si>
  <si>
    <t>Сретенский р-н, Забайкальский край</t>
  </si>
  <si>
    <t>Ставрополь г.о., Ставропольский край</t>
  </si>
  <si>
    <t>Ставропольский р-н, Самарская область</t>
  </si>
  <si>
    <t>Становлянский р-н, Липецкая область</t>
  </si>
  <si>
    <t>Старицкий р-н, Тверская область</t>
  </si>
  <si>
    <t>Старожиловский р-н, Рязанская область</t>
  </si>
  <si>
    <t>Старокулаткинский р-н, Ульяновская область</t>
  </si>
  <si>
    <t>Старомайнский р-н, Ульяновская область</t>
  </si>
  <si>
    <t>Староминский р-н, Краснодарский край</t>
  </si>
  <si>
    <t>Старополтавский р-н, Волгоградская область</t>
  </si>
  <si>
    <t>Старорусский р-н, Новгородская область</t>
  </si>
  <si>
    <t>Староуткинск г.о., Свердловская область</t>
  </si>
  <si>
    <t>Старошайговский р-н, Республика Мордовия</t>
  </si>
  <si>
    <t>Староюрьевский р-н, Тамбовская область</t>
  </si>
  <si>
    <t>Стерлибашевский р-н, Республика Башкортостан</t>
  </si>
  <si>
    <t>Стерлитамак г.о., Республика Башкортостан</t>
  </si>
  <si>
    <t>Стерлитамакский р-н, Республика Башкортостан</t>
  </si>
  <si>
    <t>Стрежевой г.о., Томская область</t>
  </si>
  <si>
    <t>Струго-Красненский р-н, Псковская область</t>
  </si>
  <si>
    <t>Суворовский р-н, Тульская область</t>
  </si>
  <si>
    <t>Суджанский р-н, Курская область</t>
  </si>
  <si>
    <t>Судиславский р-н, Костромская область</t>
  </si>
  <si>
    <t>Судогодский р-н, Владимирская область</t>
  </si>
  <si>
    <t>Суетский р-н, Алтайский край</t>
  </si>
  <si>
    <t>Суздальский р-н, Владимирская область</t>
  </si>
  <si>
    <t>Суземский р-н, Брянская область</t>
  </si>
  <si>
    <t>Сузунский р-н, Новосибирская область</t>
  </si>
  <si>
    <t>Сулейман-Стальский р-н, Республика Дагестан</t>
  </si>
  <si>
    <t>Сунженский р-н, Республика Ингушетия</t>
  </si>
  <si>
    <t>Сунский р-н, Кировская область</t>
  </si>
  <si>
    <t>Сунтарский р-н, Республика Саха (Якутия)</t>
  </si>
  <si>
    <t>Суоярвский р-н, Республика Карелия</t>
  </si>
  <si>
    <t>Суражский р-н, Брянская область</t>
  </si>
  <si>
    <t>Сургут г.о., Ханты-Мансийский автономный округ - Югра</t>
  </si>
  <si>
    <t>Сургутский р-н, Ханты-Мансийский автономный округ - Югра</t>
  </si>
  <si>
    <t>Суровикинский р-н, Волгоградская область</t>
  </si>
  <si>
    <t>Сурский р-н, Ульяновская область</t>
  </si>
  <si>
    <t>Сусанинский р-н, Костромская область</t>
  </si>
  <si>
    <t>Сут-Хольский кожуун, Республика Тыва</t>
  </si>
  <si>
    <t>Сухиничский р-н, Калужская область</t>
  </si>
  <si>
    <t>Сухобузимский р-н, Красноярский край</t>
  </si>
  <si>
    <t>Сухой Лог г.о., Свердловская область</t>
  </si>
  <si>
    <t>Сызранский р-н, Самарская область</t>
  </si>
  <si>
    <t>Сызрань г.о., Самарская область</t>
  </si>
  <si>
    <t>Сыктывдинский р-н, Республика Коми</t>
  </si>
  <si>
    <t>Сыктывкар г.о., Республика Коми</t>
  </si>
  <si>
    <t>Сысертский г.о., Свердловская область</t>
  </si>
  <si>
    <t>Сысольский р-н, Республика Коми</t>
  </si>
  <si>
    <t>Сычевский р-н, Смоленская область</t>
  </si>
  <si>
    <t>Сюмсинский р-н, Республика Удмуртия</t>
  </si>
  <si>
    <t>Сямженский р-н, Вологодская область</t>
  </si>
  <si>
    <t>Табасаранский р-н, Республика Дагестан</t>
  </si>
  <si>
    <t>Таборинский р-н, Свердловская область</t>
  </si>
  <si>
    <t>Табунский р-н, Алтайский край</t>
  </si>
  <si>
    <t>Тавдинский г.о., Свердловская область</t>
  </si>
  <si>
    <t>Таврический р-н, Омская область</t>
  </si>
  <si>
    <t>Таганрог г.о., Ростовская область</t>
  </si>
  <si>
    <t>Таймырский Долгано-Ненецкий р-н, Красноярский край</t>
  </si>
  <si>
    <t>Тайшетский р-н, Иркутская область</t>
  </si>
  <si>
    <t>Талицкий г.о., Свердловская область</t>
  </si>
  <si>
    <t>Таловский р-н, Воронежская область</t>
  </si>
  <si>
    <t>Тальменский р-н, Алтайский край</t>
  </si>
  <si>
    <t>Тамалинский р-н, Пензенская область</t>
  </si>
  <si>
    <t>Тамбов г.о., Тамбовская область</t>
  </si>
  <si>
    <t>Тамбовский р-н, Амурская область</t>
  </si>
  <si>
    <t>Тамбовский р-н, Тамбовская область</t>
  </si>
  <si>
    <t>Тандинский кожуун, Республика Тыва</t>
  </si>
  <si>
    <t>Тарасовский р-н, Ростовская область</t>
  </si>
  <si>
    <t>Тарбагатайский р-н, Республика Бурятия</t>
  </si>
  <si>
    <t>Тарногский р-н, Вологодская область</t>
  </si>
  <si>
    <t>Тарский р-н, Омская область</t>
  </si>
  <si>
    <t>Тарумовский р-н, Республика Дагестан</t>
  </si>
  <si>
    <t>Тарусский р-н, Калужская область</t>
  </si>
  <si>
    <t>Тасеевский р-н, Красноярский край</t>
  </si>
  <si>
    <t>Татарский р-н, Новосибирская область</t>
  </si>
  <si>
    <t>Татищевский р-н, Саратовская область</t>
  </si>
  <si>
    <t>Таттинский р-н, Республика Саха (Якутия)</t>
  </si>
  <si>
    <t>Татышлинский р-н, Республика Башкортостан</t>
  </si>
  <si>
    <t>Тахтамукайский р-н, Республика Адыгея</t>
  </si>
  <si>
    <t>Тацинский р-н, Ростовская область</t>
  </si>
  <si>
    <t>Ташлинский р-н, Оренбургская область</t>
  </si>
  <si>
    <t>Таштыпский р-н, Республика Хакасия</t>
  </si>
  <si>
    <t>Тбилисский р-н, Краснодарский край</t>
  </si>
  <si>
    <t>Тверь г.о., Тверская область</t>
  </si>
  <si>
    <t>Тевризский р-н, Омская область</t>
  </si>
  <si>
    <t>Тегульдетский р-н, Томская область</t>
  </si>
  <si>
    <t>Тейково г.о., Ивановская область</t>
  </si>
  <si>
    <t>Тейковский р-н, Ивановская область</t>
  </si>
  <si>
    <t>Темкинский р-н, Смоленская область</t>
  </si>
  <si>
    <t>Темниковский р-н, Республика Мордовия</t>
  </si>
  <si>
    <t>Темрюкский р-н, Краснодарский край</t>
  </si>
  <si>
    <t>Теньгушевский р-н, Республика Мордовия</t>
  </si>
  <si>
    <t>Тербунский р-н, Липецкая область</t>
  </si>
  <si>
    <t>Тереньгульский р-н, Ульяновская область</t>
  </si>
  <si>
    <t>Тере-Хольский кожуун, Республика Тыва</t>
  </si>
  <si>
    <t>Терновский р-н, Воронежская область</t>
  </si>
  <si>
    <t>Терский р-н, Мурманская область</t>
  </si>
  <si>
    <t>Терский р-н, Республика Кабардино-Балкария</t>
  </si>
  <si>
    <t>Тес-Хемский кожуун, Республика Тыва</t>
  </si>
  <si>
    <t>Тетюшский р-н, Республика Татарстан</t>
  </si>
  <si>
    <t>Теучежский р-н, Республика Адыгея</t>
  </si>
  <si>
    <t>Тигильский р-н, Камчатский край</t>
  </si>
  <si>
    <t>Тимашевский р-н, Краснодарский край</t>
  </si>
  <si>
    <t>Тимский р-н, Курская область</t>
  </si>
  <si>
    <t>Тихвинский р-н, Ленинградская область</t>
  </si>
  <si>
    <t>Тихорецкий р-н, Краснодарский край</t>
  </si>
  <si>
    <t>Тляратинский р-н, Республика Дагестан</t>
  </si>
  <si>
    <t>Тобольск г.о., Тюменская область</t>
  </si>
  <si>
    <t>Тобольский р-н, Тюменская область</t>
  </si>
  <si>
    <t>Тогульский р-н, Алтайский край</t>
  </si>
  <si>
    <t>Тогучинский р-н, Новосибирская область</t>
  </si>
  <si>
    <t>Тоджинский кожуун, Республика Тыва</t>
  </si>
  <si>
    <t>Токаревский р-н, Тамбовская область</t>
  </si>
  <si>
    <t>Тольятти г.о., Самарская область</t>
  </si>
  <si>
    <t>Томаринский г.о., Сахалинская область</t>
  </si>
  <si>
    <t>Томпонский р-н, Республика Саха (Якутия)</t>
  </si>
  <si>
    <t>Томск г.о., Томская область</t>
  </si>
  <si>
    <t>Томский р-н, Томская область</t>
  </si>
  <si>
    <t>Тонкинский р-н, Нижегородская область</t>
  </si>
  <si>
    <t>Топчихинский р-н, Алтайский край</t>
  </si>
  <si>
    <t>Торбеевский р-н, Республика Мордовия</t>
  </si>
  <si>
    <t>Торжок г.о., Тверская область</t>
  </si>
  <si>
    <t>Торжокский р-н, Тверская область</t>
  </si>
  <si>
    <t>Торопецкий р-н, Тверская область</t>
  </si>
  <si>
    <t>Тосненский р-н, Ленинградская область</t>
  </si>
  <si>
    <t>Тотемский р-н, Вологодская область</t>
  </si>
  <si>
    <t>Тоцкий р-н, Оренбургская область</t>
  </si>
  <si>
    <t>Третьяковский р-н, Алтайский край</t>
  </si>
  <si>
    <t>Трехгорный г.о., Челябинская область</t>
  </si>
  <si>
    <t>Троицкий р-н, Алтайский край</t>
  </si>
  <si>
    <t>Троицкий р-н, Челябинская область</t>
  </si>
  <si>
    <t>Троицко-Печорский р-н, Республика Коми</t>
  </si>
  <si>
    <t>Троснянский р-н, Орловская область</t>
  </si>
  <si>
    <t>Трубчевский р-н, Брянская область</t>
  </si>
  <si>
    <t>Туапсинский р-н, Краснодарский край</t>
  </si>
  <si>
    <t>Тугулымский г.о., Свердловская область</t>
  </si>
  <si>
    <t>Тугуро-Чумиканский р-н, Хабаровский край</t>
  </si>
  <si>
    <t>Тужинский р-н, Кировская область</t>
  </si>
  <si>
    <t>Туймазинский р-н, Республика Башкортостан</t>
  </si>
  <si>
    <t>Тукаевский р-н, Республика Татарстан</t>
  </si>
  <si>
    <t>Тула г.о., Тульская область</t>
  </si>
  <si>
    <t>Тулунский р-н, Иркутская область</t>
  </si>
  <si>
    <t>Тунгиро-Олёкминский р-н, Забайкальский край</t>
  </si>
  <si>
    <t>Тунгокоченский р-н, Забайкальский край</t>
  </si>
  <si>
    <t>Тункинский р-н, Республика Бурятия</t>
  </si>
  <si>
    <t>Туринский г.о., Свердловская область</t>
  </si>
  <si>
    <t>Турковский р-н, Саратовская область</t>
  </si>
  <si>
    <t>Турочакский р-н, Республика Алтай</t>
  </si>
  <si>
    <t>Туруханский р-н, Красноярский край</t>
  </si>
  <si>
    <t>Тутаевский р-н, Ярославская область</t>
  </si>
  <si>
    <t>Тымовский г.о., Сахалинская область</t>
  </si>
  <si>
    <t>Тында г.о., Амурская область</t>
  </si>
  <si>
    <t>Тындинский р-н, Амурская область</t>
  </si>
  <si>
    <t>Тюкалинский р-н, Омская область</t>
  </si>
  <si>
    <t>Тюльганский р-н, Оренбургская область</t>
  </si>
  <si>
    <t>Тюлячинский р-н, Республика Татарстан</t>
  </si>
  <si>
    <t>Тюменский р-н, Тюменская область</t>
  </si>
  <si>
    <t>Тюменцевский р-н, Алтайский край</t>
  </si>
  <si>
    <t>Тюмень г.о., Тюменская область</t>
  </si>
  <si>
    <t>Убинский р-н, Новосибирская область</t>
  </si>
  <si>
    <t>Уварово г.о., Тамбовская область</t>
  </si>
  <si>
    <t>Уваровский р-н, Тамбовская область</t>
  </si>
  <si>
    <t>Уватский р-н, Тюменская область</t>
  </si>
  <si>
    <t>Увельский р-н, Челябинская область</t>
  </si>
  <si>
    <t>Увинский р-н, Республика Удмуртия</t>
  </si>
  <si>
    <t>Угличский р-н, Ярославская область</t>
  </si>
  <si>
    <t>Угловский р-н, Алтайский край</t>
  </si>
  <si>
    <t>Угранский р-н, Смоленская область</t>
  </si>
  <si>
    <t>Удорский р-н, Республика Коми</t>
  </si>
  <si>
    <t>Ужурский р-н, Красноярский край</t>
  </si>
  <si>
    <t>Узловский р-н, Тульская область</t>
  </si>
  <si>
    <t>Уйский р-н, Челябинская область</t>
  </si>
  <si>
    <t>Улаганский р-н, Республика Алтай</t>
  </si>
  <si>
    <t>Улан-Удэ г.о., Республика Бурятия</t>
  </si>
  <si>
    <t>Улётовский р-н, Забайкальский край</t>
  </si>
  <si>
    <t>Улуг-Хемский кожуун, Республика Тыва</t>
  </si>
  <si>
    <t>Ульчский р-н, Хабаровский край</t>
  </si>
  <si>
    <t>Ульяновск г.о., Ульяновская область</t>
  </si>
  <si>
    <t>Ульяновский р-н, Калужская область</t>
  </si>
  <si>
    <t>Ульяновский р-н, Ульяновская область</t>
  </si>
  <si>
    <t>Умётский р-н, Тамбовская область</t>
  </si>
  <si>
    <t>Унечский р-н, Брянская область</t>
  </si>
  <si>
    <t>Унинский р-н, Кировская область</t>
  </si>
  <si>
    <t>Унцукульский р-н, Республика Дагестан</t>
  </si>
  <si>
    <t>Упоровский р-н, Тюменская область</t>
  </si>
  <si>
    <t>Урай г.о., Ханты-Мансийский автономный округ - Югра</t>
  </si>
  <si>
    <t>Урванский р-н, Республика Кабардино-Балкария</t>
  </si>
  <si>
    <t>Уржумский р-н, Кировская область</t>
  </si>
  <si>
    <t>Урицкий р-н, Орловская область</t>
  </si>
  <si>
    <t>Урмарский р-н, Чувашская Республика</t>
  </si>
  <si>
    <t>Урупский р-н, Республика Карачаево-Черкесия</t>
  </si>
  <si>
    <t>Урус-Мартановский р-н, Республика Чечня</t>
  </si>
  <si>
    <t>Урюпинск г.о., Волгоградская область</t>
  </si>
  <si>
    <t>Урюпинский р-н, Волгоградская область</t>
  </si>
  <si>
    <t>Усвятский р-н, Псковская область</t>
  </si>
  <si>
    <t>Усинск г.о., Республика Коми</t>
  </si>
  <si>
    <t>Усманский р-н, Липецкая область</t>
  </si>
  <si>
    <t>Успенский р-н, Краснодарский край</t>
  </si>
  <si>
    <t>Усть-Абаканский р-н, Республика Хакасия</t>
  </si>
  <si>
    <t>Усть-Алданский р-н, Республика Саха (Якутия)</t>
  </si>
  <si>
    <t>Усть-Большерецкий р-н, Камчатский край</t>
  </si>
  <si>
    <t>Усть-Вымский р-н, Республика Коми</t>
  </si>
  <si>
    <t>Усть-Джегутинский р-н, Республика Карачаево-Черкесия</t>
  </si>
  <si>
    <t>Усть-Донецкий р-н, Ростовская область</t>
  </si>
  <si>
    <t>Усть-Ишимский р-н, Омская область</t>
  </si>
  <si>
    <t>Усть-Калманский р-н, Алтайский край</t>
  </si>
  <si>
    <t>Усть-Камчатский р-н, Камчатский край</t>
  </si>
  <si>
    <t>Усть-Канский р-н, Республика Алтай</t>
  </si>
  <si>
    <t>Усть-Коксинский р-н, Республика Алтай</t>
  </si>
  <si>
    <t>Усть-Кубинский р-н, Вологодская область</t>
  </si>
  <si>
    <t>Усть-Куломский р-н, Республика Коми</t>
  </si>
  <si>
    <t>Усть-Кутский р-н, Иркутская область</t>
  </si>
  <si>
    <t>Усть-Лабинский р-н, Краснодарский край</t>
  </si>
  <si>
    <t>Усть-Майский р-н, Республика Саха (Якутия)</t>
  </si>
  <si>
    <t>Усть-Пристанский р-н, Алтайский край</t>
  </si>
  <si>
    <t>Усть-Таркский р-н, Новосибирская область</t>
  </si>
  <si>
    <t>Усть-Удинский р-н, Иркутская область</t>
  </si>
  <si>
    <t>Усть-Цилемский р-н, Республика Коми</t>
  </si>
  <si>
    <t>Устьянский р-н, Архангельская область</t>
  </si>
  <si>
    <t>Усть-Янский р-н, Республика Саха (Якутия)</t>
  </si>
  <si>
    <t>Устюженский р-н, Вологодская область</t>
  </si>
  <si>
    <t>Уфа г.о., Республика Башкортостан</t>
  </si>
  <si>
    <t>Уфимский р-н, Республика Башкортостан</t>
  </si>
  <si>
    <t>Ухоловский р-н, Рязанская область</t>
  </si>
  <si>
    <t>Ухта г.о., Республика Коми</t>
  </si>
  <si>
    <t>Учалинский р-н, Республика Башкортостан</t>
  </si>
  <si>
    <t>Уярский р-н, Красноярский край</t>
  </si>
  <si>
    <t>Фаленский р-н, Кировская область</t>
  </si>
  <si>
    <t>Фатежский р-н, Курская область</t>
  </si>
  <si>
    <t>Федоровский р-н, Республика Башкортостан</t>
  </si>
  <si>
    <t>Федоровский р-н, Саратовская область</t>
  </si>
  <si>
    <t>Ферзиковский р-н, Калужская область</t>
  </si>
  <si>
    <t>Фировский р-н, Тверская область</t>
  </si>
  <si>
    <t>Фокино г.о., Брянская область</t>
  </si>
  <si>
    <t>Фролово г.о., Волгоградская область</t>
  </si>
  <si>
    <t>Фроловский р-н, Волгоградская область</t>
  </si>
  <si>
    <t>Фрязино г.о., Московская область</t>
  </si>
  <si>
    <t>Фурмановский р-н, Ивановская область</t>
  </si>
  <si>
    <t>Хабаровск г.о., Хабаровский край</t>
  </si>
  <si>
    <t>Хабаровский р-н, Хабаровский край</t>
  </si>
  <si>
    <t>Хабарский р-н, Алтайский край</t>
  </si>
  <si>
    <t>Хабезский р-н, Республика Карачаево-Черкесия</t>
  </si>
  <si>
    <t>Хайбуллинский р-н, Республика Башкортостан</t>
  </si>
  <si>
    <t>Хангаласский р-н, Республика Саха (Якутия)</t>
  </si>
  <si>
    <t>Ханты-Мансийск г.о., Ханты-Мансийский автономный округ - Югра</t>
  </si>
  <si>
    <t>Ханты-Мансийский р-н, Ханты-Мансийский автономный округ - Югра</t>
  </si>
  <si>
    <t>Харабалинский р-н, Астраханская область</t>
  </si>
  <si>
    <t>Харовский р-н, Вологодская область</t>
  </si>
  <si>
    <t>Хасавюрт г.о., Республика Дагестан</t>
  </si>
  <si>
    <t>Хасавюртовский р-н, Республика Дагестан</t>
  </si>
  <si>
    <t>Хасанский р-н, Приморский край</t>
  </si>
  <si>
    <t>Хвалынский р-н, Саратовская область</t>
  </si>
  <si>
    <t>Хвастовичский р-н, Калужская область</t>
  </si>
  <si>
    <t>Хворостянский р-н, Самарская область</t>
  </si>
  <si>
    <t>Хивский р-н, Республика Дагестан</t>
  </si>
  <si>
    <t>Хилокский р-н, Забайкальский край</t>
  </si>
  <si>
    <t>Химки г.о., Московская область</t>
  </si>
  <si>
    <t>Хиславичский р-н, Смоленская область</t>
  </si>
  <si>
    <t>Хлевенский р-н, Липецкая область</t>
  </si>
  <si>
    <t>Холм-Жирковский р-н, Смоленская область</t>
  </si>
  <si>
    <t>Холмогорский р-н, Архангельская область</t>
  </si>
  <si>
    <t>Холмский г.о., Сахалинская область</t>
  </si>
  <si>
    <t>Холмский р-н, Новгородская область</t>
  </si>
  <si>
    <t>Хомутовский р-н, Курская область</t>
  </si>
  <si>
    <t>Хоринский р-н, Республика Бурятия</t>
  </si>
  <si>
    <t>Хотынецкий р-н, Орловская область</t>
  </si>
  <si>
    <t>Хохольский р-н, Воронежская область</t>
  </si>
  <si>
    <t>Хунзахский р-н, Республика Дагестан</t>
  </si>
  <si>
    <t>Целинный р-н, Алтайский край</t>
  </si>
  <si>
    <t>Целинный р-н, Республика Калмыкия</t>
  </si>
  <si>
    <t>Целинский р-н, Ростовская область</t>
  </si>
  <si>
    <t>Цивильский р-н, Чувашская Республика</t>
  </si>
  <si>
    <t>Цильнинский р-н, Ульяновская область</t>
  </si>
  <si>
    <t>Цимлянский р-н, Ростовская область</t>
  </si>
  <si>
    <t>Цумадинский р-н, Республика Дагестан</t>
  </si>
  <si>
    <t>Цунтинский р-н, Республика Дагестан</t>
  </si>
  <si>
    <t>Чаа-Хольский кожуун, Республика Тыва</t>
  </si>
  <si>
    <t>Чагодощенский р-н, Вологодская область</t>
  </si>
  <si>
    <t>Чаинский р-н, Томская область</t>
  </si>
  <si>
    <t>Чамзинский р-н, Республика Мордовия</t>
  </si>
  <si>
    <t>Чановский р-н, Новосибирская область</t>
  </si>
  <si>
    <t>Чапаевск г.о., Самарская область</t>
  </si>
  <si>
    <t>Чаплыгинский р-н, Липецкая область</t>
  </si>
  <si>
    <t>Чародинский р-н, Республика Дагестан</t>
  </si>
  <si>
    <t>Чарышский р-н, Алтайский край</t>
  </si>
  <si>
    <t>Частоозерский р-н, Курганская область</t>
  </si>
  <si>
    <t>Чебаркульский р-н, Челябинская область</t>
  </si>
  <si>
    <t>Чебоксарский р-н, Чувашская Республика</t>
  </si>
  <si>
    <t>Чегемский р-н, Республика Кабардино-Балкария</t>
  </si>
  <si>
    <t>Чеди-Хольский кожуун, Республика Тыва</t>
  </si>
  <si>
    <t>Чекмагушевский р-н, Республика Башкортостан</t>
  </si>
  <si>
    <t>Челно-Вершинский р-н, Самарская область</t>
  </si>
  <si>
    <t>Чемальский р-н, Республика Алтай</t>
  </si>
  <si>
    <t>Чердаклинский р-н, Ульяновская область</t>
  </si>
  <si>
    <t>Черекский р-н, Республика Кабардино-Балкария</t>
  </si>
  <si>
    <t>Черемисиновский р-н, Курская область</t>
  </si>
  <si>
    <t>Черемшанский р-н, Республика Татарстан</t>
  </si>
  <si>
    <t>Черепановский р-н, Новосибирская область</t>
  </si>
  <si>
    <t>Череповец г.о., Вологодская область</t>
  </si>
  <si>
    <t>Череповецкий р-н, Вологодская область</t>
  </si>
  <si>
    <t>Черлакский р-н, Омская область</t>
  </si>
  <si>
    <t>Черниговский р-н, Приморский край</t>
  </si>
  <si>
    <t>Черноголовка г.о., Московская область</t>
  </si>
  <si>
    <t>Черногорск г.о., Республика Хакасия</t>
  </si>
  <si>
    <t>Черноземельский р-н, Республика Калмыкия</t>
  </si>
  <si>
    <t>Черноярский р-н, Астраханская область</t>
  </si>
  <si>
    <t>Чернский р-н, Тульская область</t>
  </si>
  <si>
    <t>Чернышевский р-н, Забайкальский край</t>
  </si>
  <si>
    <t>Чернышковский р-н, Волгоградская область</t>
  </si>
  <si>
    <t>Чернянский р-н, Белгородская область</t>
  </si>
  <si>
    <t>Чертковский р-н, Ростовская область</t>
  </si>
  <si>
    <t>Чесменский р-н, Челябинская область</t>
  </si>
  <si>
    <t>Чистоозерный р-н, Новосибирская область</t>
  </si>
  <si>
    <t>Чистопольский р-н, Республика Татарстан</t>
  </si>
  <si>
    <t>Чита г.о., Забайкальский край</t>
  </si>
  <si>
    <t>Читинский р-н, Забайкальский край</t>
  </si>
  <si>
    <t>Чишминский р-н, Республика Башкортостан</t>
  </si>
  <si>
    <t>Чойский р-н, Республика Алтай</t>
  </si>
  <si>
    <t>Чудовский р-н, Новгородская область</t>
  </si>
  <si>
    <t>Чукотский р-н, Чукотский автономный округ</t>
  </si>
  <si>
    <t>Чулымский р-н, Новосибирская область</t>
  </si>
  <si>
    <t>Чурапчинский р-н, Республика Саха (Якутия)</t>
  </si>
  <si>
    <t>Чухломский р-н, Костромская область</t>
  </si>
  <si>
    <t>Чучковский р-н, Рязанская область</t>
  </si>
  <si>
    <t>Шабалинский р-н, Кировская область</t>
  </si>
  <si>
    <t>Шаблыкинский р-н, Орловская область</t>
  </si>
  <si>
    <t>Шадринск г.о., Курганская область</t>
  </si>
  <si>
    <t>Шадринский р-н, Курганская область</t>
  </si>
  <si>
    <t>Шалинский г.о., Свердловская область</t>
  </si>
  <si>
    <t>Шалинский р-н, Республика Чечня</t>
  </si>
  <si>
    <t>Шамильский р-н, Республика Дагестан</t>
  </si>
  <si>
    <t>Шарангский р-н, Нижегородская область</t>
  </si>
  <si>
    <t>Шаранский р-н, Республика Башкортостан</t>
  </si>
  <si>
    <t>Шарканский р-н, Республика Удмуртия</t>
  </si>
  <si>
    <t>Шарлыкский р-н, Оренбургская область</t>
  </si>
  <si>
    <t>Шаройский р-н, Республика Чечня</t>
  </si>
  <si>
    <t>Шарыпово г.о., Красноярский край</t>
  </si>
  <si>
    <t>Шарьинский р-н, Костромская область</t>
  </si>
  <si>
    <t>Шарья г.о., Костромская область</t>
  </si>
  <si>
    <t>Шатковский р-н, Нижегородская область</t>
  </si>
  <si>
    <t>Шатойский р-н, Республика Чечня</t>
  </si>
  <si>
    <t>Шахты г.о., Ростовская область</t>
  </si>
  <si>
    <t>Шахунья г.о., Нижегородская область</t>
  </si>
  <si>
    <t>Шацкий р-н, Рязанская область</t>
  </si>
  <si>
    <t>Шебалинский р-н, Республика Алтай</t>
  </si>
  <si>
    <t>Шегарский р-н, Томская область</t>
  </si>
  <si>
    <t>Шекснинский р-н, Вологодская область</t>
  </si>
  <si>
    <t>Шелаболихинский р-н, Алтайский край</t>
  </si>
  <si>
    <t>Шелеховский р-н, Иркутская область</t>
  </si>
  <si>
    <t>Шелковской р-н, Республика Чечня</t>
  </si>
  <si>
    <t>Шелопугинский р-н, Забайкальский край</t>
  </si>
  <si>
    <t>Шемуршинский р-н, Чувашская Республика</t>
  </si>
  <si>
    <t>Шемышейский р-н, Пензенская область</t>
  </si>
  <si>
    <t>Шенкурский р-н, Архангельская область</t>
  </si>
  <si>
    <t>Шенталинский р-н, Самарская область</t>
  </si>
  <si>
    <t>Шербакульский р-н, Омская область</t>
  </si>
  <si>
    <t>Шигонский р-н, Самарская область</t>
  </si>
  <si>
    <t>Шилкинский р-н, Забайкальский край</t>
  </si>
  <si>
    <t>Шиловский р-н, Рязанская область</t>
  </si>
  <si>
    <t>Шимановск г.о., Амурская область</t>
  </si>
  <si>
    <t>Шимановский р-н, Амурская область</t>
  </si>
  <si>
    <t>Шимский р-н, Новгородская область</t>
  </si>
  <si>
    <t>Шипуновский р-н, Алтайский край</t>
  </si>
  <si>
    <t>Ширинский р-н, Республика Хакасия</t>
  </si>
  <si>
    <t>Шкотовский р-н, Приморский край</t>
  </si>
  <si>
    <t>Шовгеновский р-н, Республика Адыгея</t>
  </si>
  <si>
    <t>Шолоховский р-н, Ростовская область</t>
  </si>
  <si>
    <t>Шуйский р-н, Ивановская область</t>
  </si>
  <si>
    <t>Шумячский р-н, Смоленская область</t>
  </si>
  <si>
    <t>Шурышкарский р-н, Ямало-Ненецкий автономный округ</t>
  </si>
  <si>
    <t>Шушенский р-н, Красноярский край</t>
  </si>
  <si>
    <t>Шуя г.о., Ивановская область</t>
  </si>
  <si>
    <t>Щербиновский р-н, Краснодарский край</t>
  </si>
  <si>
    <t>Щигровский р-н, Курская область</t>
  </si>
  <si>
    <t>Щигры г.о., Курская область</t>
  </si>
  <si>
    <t>Щучанский р-н, Курганская область</t>
  </si>
  <si>
    <t>Эвенкийский р-н, Красноярский край</t>
  </si>
  <si>
    <t>Электрогорск г.о., Московская область</t>
  </si>
  <si>
    <t>Электросталь г.о., Московская область</t>
  </si>
  <si>
    <t>Элиста г.о., Республика Калмыкия</t>
  </si>
  <si>
    <t>Эльбрусский р-н, Республика Кабардино-Балкария</t>
  </si>
  <si>
    <t>Энгельсский р-н, Саратовская область</t>
  </si>
  <si>
    <t>Эрзинский кожуун, Республика Тыва</t>
  </si>
  <si>
    <t>Эртильский р-н, Воронежская область</t>
  </si>
  <si>
    <t>Эхирит-Булагатский р-н, Иркутская область</t>
  </si>
  <si>
    <t>Югорск г.о., Ханты-Мансийский автономный округ - Югра</t>
  </si>
  <si>
    <t>Южно-Курильский г.о., Сахалинская область</t>
  </si>
  <si>
    <t>Южно-Сахалинск г.о., Сахалинская область</t>
  </si>
  <si>
    <t>Южно-Сухокумск г.о., Республика Дагестан</t>
  </si>
  <si>
    <t>Южский р-н, Ивановская область</t>
  </si>
  <si>
    <t>Юкаменский р-н, Республика Удмуртия</t>
  </si>
  <si>
    <t>Юргамышский р-н, Курганская область</t>
  </si>
  <si>
    <t>Юргинский р-н, Тюменская область</t>
  </si>
  <si>
    <t>Юринский р-н, Республика Марий Эл</t>
  </si>
  <si>
    <t>Юрьевецкий р-н, Ивановская область</t>
  </si>
  <si>
    <t>Юрьев-Польский р-н, Владимирская область</t>
  </si>
  <si>
    <t>Юрьянский р-н, Кировская область</t>
  </si>
  <si>
    <t>Юстинский р-н, Республика Калмыкия</t>
  </si>
  <si>
    <t>Ютазинский р-н, Республика Татарстан</t>
  </si>
  <si>
    <t>Юхновский р-н, Калужская область</t>
  </si>
  <si>
    <t>Ядринский р-н, Чувашская Республика</t>
  </si>
  <si>
    <t>Яковлевский р-н, Приморский край</t>
  </si>
  <si>
    <t>Якутск г.о., Республика Саха (Якутия)</t>
  </si>
  <si>
    <t>Якшур-Бодьинский р-н, Республика Удмуртия</t>
  </si>
  <si>
    <t>Ялуторовск г.о., Тюменская область</t>
  </si>
  <si>
    <t>Ялуторовский р-н, Тюменская область</t>
  </si>
  <si>
    <t>Яльчикский р-н, Чувашская Республика</t>
  </si>
  <si>
    <t>Янаульский р-н, Республика Башкортостан</t>
  </si>
  <si>
    <t>Янтиковский р-н, Чувашская Республика</t>
  </si>
  <si>
    <t>Яранский р-н, Кировская область</t>
  </si>
  <si>
    <t>Ярковский р-н, Тюменская область</t>
  </si>
  <si>
    <t>Яровое г.о., Алтайский край</t>
  </si>
  <si>
    <t>Ярославль г.о., Ярославская область</t>
  </si>
  <si>
    <t>Ярославский р-н, Ярославская область</t>
  </si>
  <si>
    <t>Ярский р-н, Республика Удмуртия</t>
  </si>
  <si>
    <t>Ярцевский р-н, Смоленская область</t>
  </si>
  <si>
    <t>Ясногорский р-н, Тульская область</t>
  </si>
  <si>
    <t>Яшалтинский р-н, Республика Калмыкия</t>
  </si>
  <si>
    <t>Яшкульский р-н, Республика Калмыкия</t>
  </si>
  <si>
    <t>таб 2</t>
  </si>
  <si>
    <t>таб 5</t>
  </si>
  <si>
    <t>ЮЗС</t>
  </si>
  <si>
    <t>Муниципальное образование Государства ЕАЭС</t>
  </si>
  <si>
    <t>Российская Федерация</t>
  </si>
  <si>
    <t>Республика Беларусь</t>
  </si>
  <si>
    <t>Республика Казахстан</t>
  </si>
  <si>
    <t>Республика Армения</t>
  </si>
  <si>
    <t>Киргизская республика</t>
  </si>
  <si>
    <t>Алтайский_край</t>
  </si>
  <si>
    <t>Амурская_область</t>
  </si>
  <si>
    <t>Архангельская_область</t>
  </si>
  <si>
    <t>Астраханская_область</t>
  </si>
  <si>
    <t>Белгородская_область</t>
  </si>
  <si>
    <t>Брянская_область</t>
  </si>
  <si>
    <t>Владимирская_область</t>
  </si>
  <si>
    <t>Волгоградская_область</t>
  </si>
  <si>
    <t>Вологодская_область</t>
  </si>
  <si>
    <t>Воронежская_область</t>
  </si>
  <si>
    <t>Еврейская_автономная_область</t>
  </si>
  <si>
    <t>Забайкальский_край</t>
  </si>
  <si>
    <t>Ивановская_область</t>
  </si>
  <si>
    <t>Иркутская_область</t>
  </si>
  <si>
    <t>Калининградская_область</t>
  </si>
  <si>
    <t>Калужская_область</t>
  </si>
  <si>
    <t>Камчатский_край</t>
  </si>
  <si>
    <t>Кемеровская_область</t>
  </si>
  <si>
    <t>Кировская_область</t>
  </si>
  <si>
    <t>Костромская_область</t>
  </si>
  <si>
    <t>Краснодарский_край</t>
  </si>
  <si>
    <t>Красноярский_край</t>
  </si>
  <si>
    <t>Курганская_область</t>
  </si>
  <si>
    <t>Курская_область</t>
  </si>
  <si>
    <t>Ленинградская_область</t>
  </si>
  <si>
    <t>Липецкая_область</t>
  </si>
  <si>
    <t>Магаданская_область</t>
  </si>
  <si>
    <t>Московская_область</t>
  </si>
  <si>
    <t>Мурманская_область</t>
  </si>
  <si>
    <t>Ненецкий_автономный_округ</t>
  </si>
  <si>
    <t>Нижегородская_область</t>
  </si>
  <si>
    <t>Новгородская_область</t>
  </si>
  <si>
    <t>Новосибирская_область</t>
  </si>
  <si>
    <t>Омская_область</t>
  </si>
  <si>
    <t>Оренбургская_область</t>
  </si>
  <si>
    <t>Орловская_область</t>
  </si>
  <si>
    <t>Пензенская_область</t>
  </si>
  <si>
    <t>Пермский_край</t>
  </si>
  <si>
    <t>Приморский_край</t>
  </si>
  <si>
    <t>Псковская_область</t>
  </si>
  <si>
    <t>Республика_Адыгея</t>
  </si>
  <si>
    <t>Республика_Алтай</t>
  </si>
  <si>
    <t>Республика_Башкортостан</t>
  </si>
  <si>
    <t>Республика_Бурятия</t>
  </si>
  <si>
    <t>Республика_Дагестан</t>
  </si>
  <si>
    <t>Республика_Ингушетия</t>
  </si>
  <si>
    <t>Республика_Кабардино_Балкария</t>
  </si>
  <si>
    <t>Республика_Калмыкия</t>
  </si>
  <si>
    <t>Республика_Карачаево_Черкесия</t>
  </si>
  <si>
    <t>Республика_Карелия</t>
  </si>
  <si>
    <t>Республика_Коми</t>
  </si>
  <si>
    <t>Республика_Крым</t>
  </si>
  <si>
    <t>Республика_Марий_Эл</t>
  </si>
  <si>
    <t>Республика_Мордовия</t>
  </si>
  <si>
    <t>Республика_Саха_Якутия</t>
  </si>
  <si>
    <t>Республика_Северная_Осетия_Алания</t>
  </si>
  <si>
    <t>Республика_Татарстан</t>
  </si>
  <si>
    <t>Республика_Тыва</t>
  </si>
  <si>
    <t>Республика_Удмуртия</t>
  </si>
  <si>
    <t>Республика_Хакасия</t>
  </si>
  <si>
    <t>Республика_Чечня</t>
  </si>
  <si>
    <t>Ростовская_область</t>
  </si>
  <si>
    <t>Рязанская_область</t>
  </si>
  <si>
    <t>Самарская_область</t>
  </si>
  <si>
    <t>Санкт_Петербург</t>
  </si>
  <si>
    <t>Саратовская_область</t>
  </si>
  <si>
    <t>Сахалинская_область</t>
  </si>
  <si>
    <t>Свердловская_область</t>
  </si>
  <si>
    <t>Севастополь</t>
  </si>
  <si>
    <t>Смоленская_область</t>
  </si>
  <si>
    <t>Ставропольский_край</t>
  </si>
  <si>
    <t>Тамбовская_область</t>
  </si>
  <si>
    <t>Тверская_область</t>
  </si>
  <si>
    <t>Томская_область</t>
  </si>
  <si>
    <t>Тульская_область</t>
  </si>
  <si>
    <t>Тюменская_область</t>
  </si>
  <si>
    <t>Ульяновская_область</t>
  </si>
  <si>
    <t>Хабаровский_край</t>
  </si>
  <si>
    <t>Ханты_Мансийский_автономный_округ_Югра</t>
  </si>
  <si>
    <t>Челябинская_область</t>
  </si>
  <si>
    <t>Чувашская_Республика</t>
  </si>
  <si>
    <t>Чукотский_автономный_округ</t>
  </si>
  <si>
    <t>Ямало_Ненецкий_автономный_округ</t>
  </si>
  <si>
    <t>Ярославская_область</t>
  </si>
  <si>
    <t>Алейск г.о.</t>
  </si>
  <si>
    <t>Архаринский р-н</t>
  </si>
  <si>
    <t>Архангельск г.о.</t>
  </si>
  <si>
    <t>Астрахань г.о.</t>
  </si>
  <si>
    <t>Алексеевский р-н</t>
  </si>
  <si>
    <t>Брасовский р-н</t>
  </si>
  <si>
    <t>Александровский р-н</t>
  </si>
  <si>
    <t>Бабаевский р-н</t>
  </si>
  <si>
    <t>Аннинский р-н</t>
  </si>
  <si>
    <t>Биробиджан г.о.</t>
  </si>
  <si>
    <t>Агинский р-н</t>
  </si>
  <si>
    <t>Верхнеландеховский р-н</t>
  </si>
  <si>
    <t>Аларский р-н</t>
  </si>
  <si>
    <t>Бабынинский р-н</t>
  </si>
  <si>
    <t>Арбажский р-н</t>
  </si>
  <si>
    <t>Антроповский р-н</t>
  </si>
  <si>
    <t>Абинский р-н</t>
  </si>
  <si>
    <t>Абанский р-н</t>
  </si>
  <si>
    <t>Беловский р-н</t>
  </si>
  <si>
    <t>Бокситогорский р-н</t>
  </si>
  <si>
    <t>Воловский р-н</t>
  </si>
  <si>
    <t>Магадан г.о.</t>
  </si>
  <si>
    <t>ВАО</t>
  </si>
  <si>
    <t>Балашиха г.о.</t>
  </si>
  <si>
    <t>Ардатовский р-н</t>
  </si>
  <si>
    <t>Батецкий р-н</t>
  </si>
  <si>
    <t>Баганский р-н</t>
  </si>
  <si>
    <t>Азовский немецкий национальный р-н</t>
  </si>
  <si>
    <t>Болховский р-н</t>
  </si>
  <si>
    <t>Башмаковский р-н</t>
  </si>
  <si>
    <t>Анучинский р-н</t>
  </si>
  <si>
    <t>Бежаницкий р-н</t>
  </si>
  <si>
    <t>Адыгейск г.о.</t>
  </si>
  <si>
    <t>Горно-Алтайск г.о.</t>
  </si>
  <si>
    <t>Абзелиловский р-н</t>
  </si>
  <si>
    <t>Баргузинский р-н</t>
  </si>
  <si>
    <t>Агульский р-н</t>
  </si>
  <si>
    <t>Джейрахский р-н</t>
  </si>
  <si>
    <t>Баксан г.о.</t>
  </si>
  <si>
    <t>Городовиковский р-н</t>
  </si>
  <si>
    <t>Абазинский р-н</t>
  </si>
  <si>
    <t>Беломорский р-н</t>
  </si>
  <si>
    <t>Воркута г.о.</t>
  </si>
  <si>
    <t>Алушта г.о.</t>
  </si>
  <si>
    <t>Волжск г.о.</t>
  </si>
  <si>
    <t>Абыйский р-н</t>
  </si>
  <si>
    <t>Алагирский р-н</t>
  </si>
  <si>
    <t>Агрызский р-н</t>
  </si>
  <si>
    <t>Ак-Довурак г.о.</t>
  </si>
  <si>
    <t>Алнашский р-н</t>
  </si>
  <si>
    <t>Абаза г.о.</t>
  </si>
  <si>
    <t>Аргун г.о.</t>
  </si>
  <si>
    <t>Азов г.о.</t>
  </si>
  <si>
    <t>Александро-Невский р-н</t>
  </si>
  <si>
    <t>Адмиралтейский р-н</t>
  </si>
  <si>
    <t>Александрово-Гайский р-н</t>
  </si>
  <si>
    <t>Александровск-Сахалинский район г.о.</t>
  </si>
  <si>
    <t>Алапаевск г.о.</t>
  </si>
  <si>
    <t>Велижский р-н</t>
  </si>
  <si>
    <t>Бондарский р-н</t>
  </si>
  <si>
    <t>Абатский р-н</t>
  </si>
  <si>
    <t>Базарносызганский р-н</t>
  </si>
  <si>
    <t>Амурский р-н</t>
  </si>
  <si>
    <t>Белоярский р-н</t>
  </si>
  <si>
    <t>Агаповский р-н</t>
  </si>
  <si>
    <t>Алатырский р-н</t>
  </si>
  <si>
    <t>Анадырский р-н</t>
  </si>
  <si>
    <t>Губкинский г.о.</t>
  </si>
  <si>
    <t>Большесельский р-н</t>
  </si>
  <si>
    <t>Алейский р-н</t>
  </si>
  <si>
    <t>Белогорск г.о.</t>
  </si>
  <si>
    <t>Вельский р-н</t>
  </si>
  <si>
    <t>Ахтубинский р-н</t>
  </si>
  <si>
    <t>Белгород г.о.</t>
  </si>
  <si>
    <t>Брянск г.о.</t>
  </si>
  <si>
    <t>Владимир г.о.</t>
  </si>
  <si>
    <t>Быковский р-н</t>
  </si>
  <si>
    <t>Бабушкинский р-н</t>
  </si>
  <si>
    <t>Бобровский р-н</t>
  </si>
  <si>
    <t>Биробиджанский р-н</t>
  </si>
  <si>
    <t>Вичуга г.о.</t>
  </si>
  <si>
    <t>Барятинский р-н</t>
  </si>
  <si>
    <t>Быстринский р-н</t>
  </si>
  <si>
    <t>Афанасьевский р-н</t>
  </si>
  <si>
    <t>Буй г.о.</t>
  </si>
  <si>
    <t>Анапа г.о.</t>
  </si>
  <si>
    <t>Ачинск г.о.</t>
  </si>
  <si>
    <t>Белозерский р-н</t>
  </si>
  <si>
    <t>Большесолдатский р-н</t>
  </si>
  <si>
    <t>Волосовский р-н</t>
  </si>
  <si>
    <t>Грязинский р-н</t>
  </si>
  <si>
    <t>ЗАО</t>
  </si>
  <si>
    <t>Бронницы г.о.</t>
  </si>
  <si>
    <t>Заполярный р-н</t>
  </si>
  <si>
    <t>Арзамас г.о.</t>
  </si>
  <si>
    <t>Боровичский р-н</t>
  </si>
  <si>
    <t>Барабинский р-н</t>
  </si>
  <si>
    <t>Большереченский р-н</t>
  </si>
  <si>
    <t>Адамовский р-н</t>
  </si>
  <si>
    <t>Верховский р-н</t>
  </si>
  <si>
    <t>Бековский р-н</t>
  </si>
  <si>
    <t>Гиагинский р-н</t>
  </si>
  <si>
    <t>Кош-Агачский р-н</t>
  </si>
  <si>
    <t>Агидель г.о.</t>
  </si>
  <si>
    <t>Баунтовский эвенкийский р-н</t>
  </si>
  <si>
    <t>Акушинский р-н</t>
  </si>
  <si>
    <t>Карабулак г.о.</t>
  </si>
  <si>
    <t>Баксанский р-н</t>
  </si>
  <si>
    <t>Ики-Бурульский р-н</t>
  </si>
  <si>
    <t>Адыге-Хабльский р-н</t>
  </si>
  <si>
    <t>Калевальский р-н</t>
  </si>
  <si>
    <t>Армянск г.о.</t>
  </si>
  <si>
    <t>Волжский р-н</t>
  </si>
  <si>
    <t>Атюрьевский р-н</t>
  </si>
  <si>
    <t>Алданский р-н</t>
  </si>
  <si>
    <t>Ардонский р-н</t>
  </si>
  <si>
    <t>Азнакаевский р-н</t>
  </si>
  <si>
    <t>Бай-Тайгинский кожуун</t>
  </si>
  <si>
    <t>Балезинский р-н</t>
  </si>
  <si>
    <t>Абакан г.о.</t>
  </si>
  <si>
    <t>Ачхой-Мартановский р-н</t>
  </si>
  <si>
    <t>Азовский р-н</t>
  </si>
  <si>
    <t>Ермишинский р-н</t>
  </si>
  <si>
    <t>Безенчукский р-н</t>
  </si>
  <si>
    <t>Василеостровский р-н</t>
  </si>
  <si>
    <t>Аркадакский р-н</t>
  </si>
  <si>
    <t>Анивский г.о.</t>
  </si>
  <si>
    <t>Арамильский г.о.</t>
  </si>
  <si>
    <t>Гагаринский р-н</t>
  </si>
  <si>
    <t>Вяземский р-н</t>
  </si>
  <si>
    <t>Гавриловский р-н</t>
  </si>
  <si>
    <t>Бежецкий р-н</t>
  </si>
  <si>
    <t>Асиновский р-н</t>
  </si>
  <si>
    <t>Арсеньевский р-н</t>
  </si>
  <si>
    <t>Армизонский р-н</t>
  </si>
  <si>
    <t>Барышский р-н</t>
  </si>
  <si>
    <t>Аяно-Майский р-н</t>
  </si>
  <si>
    <t>Берёзовский р-н</t>
  </si>
  <si>
    <t>Аргаяшский р-н</t>
  </si>
  <si>
    <t>Анадырь г.о.</t>
  </si>
  <si>
    <t>Борисоглебский р-н</t>
  </si>
  <si>
    <t>Алтайский р-н</t>
  </si>
  <si>
    <t>Белогорский р-н</t>
  </si>
  <si>
    <t>Володарский р-н</t>
  </si>
  <si>
    <t>Белгородский р-н</t>
  </si>
  <si>
    <t>Брянский р-н</t>
  </si>
  <si>
    <t>Вязниковский р-н</t>
  </si>
  <si>
    <t>Волгоград г.о.</t>
  </si>
  <si>
    <t>Богучарский р-н</t>
  </si>
  <si>
    <t>Ленинский р-н</t>
  </si>
  <si>
    <t>Акшинский р-н</t>
  </si>
  <si>
    <t>Вичугский р-н</t>
  </si>
  <si>
    <t>Балаганский р-н</t>
  </si>
  <si>
    <t>Боровский р-н</t>
  </si>
  <si>
    <t>Белохолуницкий р-н</t>
  </si>
  <si>
    <t>Буйский р-н</t>
  </si>
  <si>
    <t>Апшеронский р-н</t>
  </si>
  <si>
    <t>Ачинский р-н</t>
  </si>
  <si>
    <t>Варгашинский р-н</t>
  </si>
  <si>
    <t>Глушковский р-н</t>
  </si>
  <si>
    <t>Волховский р-н</t>
  </si>
  <si>
    <t>Данковский р-н</t>
  </si>
  <si>
    <t>ЗелАО</t>
  </si>
  <si>
    <t>Нарьян-Мар г.о.</t>
  </si>
  <si>
    <t>Арзамасский р-н</t>
  </si>
  <si>
    <t>Валдайский р-н</t>
  </si>
  <si>
    <t>Бердск г.о.</t>
  </si>
  <si>
    <t>Большеуковский р-н</t>
  </si>
  <si>
    <t>Акбулакский р-н</t>
  </si>
  <si>
    <t>Глазуновский р-н</t>
  </si>
  <si>
    <t>Белинский р-н</t>
  </si>
  <si>
    <t>Великолукский р-н</t>
  </si>
  <si>
    <t>Кошехабльский р-н</t>
  </si>
  <si>
    <t>Майминский р-н</t>
  </si>
  <si>
    <t>Альшеевский р-н</t>
  </si>
  <si>
    <t>Бичурский р-н</t>
  </si>
  <si>
    <t>Ахвахский р-н</t>
  </si>
  <si>
    <t>Магас г.о.</t>
  </si>
  <si>
    <t>Зольский р-н</t>
  </si>
  <si>
    <t>Кетченеровский р-н</t>
  </si>
  <si>
    <t>Зеленчукский р-н</t>
  </si>
  <si>
    <t>Кемский р-н</t>
  </si>
  <si>
    <t>Ижемский р-н</t>
  </si>
  <si>
    <t>Бахчисарайский р-н</t>
  </si>
  <si>
    <t>Горномарийский р-н</t>
  </si>
  <si>
    <t>Атяшевский р-н</t>
  </si>
  <si>
    <t>Аллаиховский р-н</t>
  </si>
  <si>
    <t>Владикавказ г.о.</t>
  </si>
  <si>
    <t>Аксубаевский р-н</t>
  </si>
  <si>
    <t>Барун-Хемчикский кожуун</t>
  </si>
  <si>
    <t>Вавожский р-н</t>
  </si>
  <si>
    <t>Веденский р-н</t>
  </si>
  <si>
    <t>Аксайский р-н</t>
  </si>
  <si>
    <t>Захаровский р-н</t>
  </si>
  <si>
    <t>Богатовский р-н</t>
  </si>
  <si>
    <t>Выборгский р-н</t>
  </si>
  <si>
    <t>Аткарский р-н</t>
  </si>
  <si>
    <t>Долинский г.о.</t>
  </si>
  <si>
    <t>Артёмовский г.о.</t>
  </si>
  <si>
    <t>Жердевский р-н</t>
  </si>
  <si>
    <t>Бельский р-н</t>
  </si>
  <si>
    <t>Бакчарский р-н</t>
  </si>
  <si>
    <t>Аромашевский р-н</t>
  </si>
  <si>
    <t>Вешкаймский р-н</t>
  </si>
  <si>
    <t>Бикинский р-н</t>
  </si>
  <si>
    <t>Когалым г.о.</t>
  </si>
  <si>
    <t>Ашинский р-н</t>
  </si>
  <si>
    <t>Аликовский р-н</t>
  </si>
  <si>
    <t>Билибинский р-н</t>
  </si>
  <si>
    <t>Лабытнанги г.о.</t>
  </si>
  <si>
    <t>Брейтовский р-н</t>
  </si>
  <si>
    <t>Баевский р-н</t>
  </si>
  <si>
    <t>Благовещенск г.о.</t>
  </si>
  <si>
    <t>Енотаевский р-н</t>
  </si>
  <si>
    <t>Борисовский р-н</t>
  </si>
  <si>
    <t>Выгоничский р-н</t>
  </si>
  <si>
    <t>Гороховецкий р-н</t>
  </si>
  <si>
    <t>Волжский г.о.</t>
  </si>
  <si>
    <t>Вашкинский р-н</t>
  </si>
  <si>
    <t>Борисоглебск г.о.</t>
  </si>
  <si>
    <t>Облученский р-н</t>
  </si>
  <si>
    <t>Александрово-Заводский р-н</t>
  </si>
  <si>
    <t>Гаврилово-Посадский р-н</t>
  </si>
  <si>
    <t>Баяндаевский р-н</t>
  </si>
  <si>
    <t>Дзержинский р-н</t>
  </si>
  <si>
    <t>Елизовский р-н</t>
  </si>
  <si>
    <t>Березовский г.о.</t>
  </si>
  <si>
    <t>Богородский р-н</t>
  </si>
  <si>
    <t>Волгореченск г.о.</t>
  </si>
  <si>
    <t>Армавир г.о.</t>
  </si>
  <si>
    <t>Балахтинский р-н</t>
  </si>
  <si>
    <t>Далматовский р-н</t>
  </si>
  <si>
    <t>Горшеченский р-н</t>
  </si>
  <si>
    <t>Всеволожский р-н</t>
  </si>
  <si>
    <t>Добринский р-н</t>
  </si>
  <si>
    <t>НАО</t>
  </si>
  <si>
    <t>Великий Новгород г.о.</t>
  </si>
  <si>
    <t>Болотнинский р-н</t>
  </si>
  <si>
    <t>Горьковский р-н</t>
  </si>
  <si>
    <t>Дмитровский р-н</t>
  </si>
  <si>
    <t>Бессоновский р-н</t>
  </si>
  <si>
    <t>Березовский р-н</t>
  </si>
  <si>
    <t>Гдовский р-н</t>
  </si>
  <si>
    <t>Красногвардейский р-н</t>
  </si>
  <si>
    <t>Онгудайский р-н</t>
  </si>
  <si>
    <t>Архангельский р-н</t>
  </si>
  <si>
    <t>Джидинский р-н</t>
  </si>
  <si>
    <t>Ахтынский р-н</t>
  </si>
  <si>
    <t>Малгобек г.о.</t>
  </si>
  <si>
    <t>Лескенский р-н</t>
  </si>
  <si>
    <t>Лаганский р-н</t>
  </si>
  <si>
    <t>Кондопожский р-н</t>
  </si>
  <si>
    <t>Инта г.о.</t>
  </si>
  <si>
    <t>Звениговский р-н</t>
  </si>
  <si>
    <t>Большеберезниковский р-н</t>
  </si>
  <si>
    <t>Амгинский р-н</t>
  </si>
  <si>
    <t>Дигорский р-н</t>
  </si>
  <si>
    <t>Актанышский р-н</t>
  </si>
  <si>
    <t>Дзун-Хемчикский кожуун</t>
  </si>
  <si>
    <t>Воткинск г.о.</t>
  </si>
  <si>
    <t>Аскизский р-н</t>
  </si>
  <si>
    <t>Грозненский р-н</t>
  </si>
  <si>
    <t>Багаевский р-н</t>
  </si>
  <si>
    <t>Кадомский р-н</t>
  </si>
  <si>
    <t>Большеглушицкий р-н</t>
  </si>
  <si>
    <t>Калининский р-н</t>
  </si>
  <si>
    <t>Базарно-Карабулакский р-н</t>
  </si>
  <si>
    <t>Корсаковский г.о.</t>
  </si>
  <si>
    <t>Артинский г.о.</t>
  </si>
  <si>
    <t>Глинковский р-н</t>
  </si>
  <si>
    <t>Знаменский р-н</t>
  </si>
  <si>
    <t>Бологовский р-н</t>
  </si>
  <si>
    <t>Верхнекетский р-н</t>
  </si>
  <si>
    <t>Богородицкий р-н</t>
  </si>
  <si>
    <t>Бердюжский р-н</t>
  </si>
  <si>
    <t>Димитровград г.о.</t>
  </si>
  <si>
    <t>Ванинский р-н</t>
  </si>
  <si>
    <t>Кондинский р-н</t>
  </si>
  <si>
    <t>Брединский р-н</t>
  </si>
  <si>
    <t>Батыревский р-н</t>
  </si>
  <si>
    <t>Муравленко г.о.</t>
  </si>
  <si>
    <t>Гаврилов-Ямский р-н</t>
  </si>
  <si>
    <t>Барнаул г.о.</t>
  </si>
  <si>
    <t>Благовещенский р-н</t>
  </si>
  <si>
    <t>Гордеевский р-н</t>
  </si>
  <si>
    <t>Гусь-Хрустальный г.о.</t>
  </si>
  <si>
    <t>Городищенский р-н</t>
  </si>
  <si>
    <t>Великоустюгский р-н</t>
  </si>
  <si>
    <t>Бутурлиновский р-н</t>
  </si>
  <si>
    <t>Октябрьский р-н</t>
  </si>
  <si>
    <t>Балейский р-н</t>
  </si>
  <si>
    <t>Заволжский р-н</t>
  </si>
  <si>
    <t>Бодайбинский р-н</t>
  </si>
  <si>
    <t>Гусевский г.о.</t>
  </si>
  <si>
    <t>Думиничский р-н</t>
  </si>
  <si>
    <t>Карагинский р-н</t>
  </si>
  <si>
    <t>Верхнекамский р-н</t>
  </si>
  <si>
    <t>Вохомский р-н</t>
  </si>
  <si>
    <t>Белоглинский р-н</t>
  </si>
  <si>
    <t>Звериноголовский р-н</t>
  </si>
  <si>
    <t>Дмитриевский р-н</t>
  </si>
  <si>
    <t>Добровский р-н</t>
  </si>
  <si>
    <t>САО</t>
  </si>
  <si>
    <t>Воскресенский р-н</t>
  </si>
  <si>
    <t>Кандалакшский р-н</t>
  </si>
  <si>
    <t>Венгеровский р-н</t>
  </si>
  <si>
    <t>Асекеевский р-н</t>
  </si>
  <si>
    <t>Должанский р-н</t>
  </si>
  <si>
    <t>Вадинский р-н</t>
  </si>
  <si>
    <t>Дедовичский р-н</t>
  </si>
  <si>
    <t>Майкоп г.о.</t>
  </si>
  <si>
    <t>Турочакский р-н</t>
  </si>
  <si>
    <t>Аскинский р-н</t>
  </si>
  <si>
    <t>Еравнинский р-н</t>
  </si>
  <si>
    <t>Бабаюртовский р-н</t>
  </si>
  <si>
    <t>Малгобекский р-н</t>
  </si>
  <si>
    <t>Майский р-н</t>
  </si>
  <si>
    <t>Малодербетовский р-н</t>
  </si>
  <si>
    <t>Карачаевский р-н</t>
  </si>
  <si>
    <t>Костомукша г.о.</t>
  </si>
  <si>
    <t>Княжпогостский р-н</t>
  </si>
  <si>
    <t>Джанкой г.о.</t>
  </si>
  <si>
    <t>Йошкар-Ола г.о.</t>
  </si>
  <si>
    <t>Большеигнатовский р-н</t>
  </si>
  <si>
    <t>Анабарский национальный (долгано-эвенкийский) р-н</t>
  </si>
  <si>
    <t>Ирафский р-н</t>
  </si>
  <si>
    <t>Каа-Хемский кожуун</t>
  </si>
  <si>
    <t>Воткинский р-н</t>
  </si>
  <si>
    <t>Бейский р-н</t>
  </si>
  <si>
    <t>Грозный г.о.</t>
  </si>
  <si>
    <t>Батайск г.о.</t>
  </si>
  <si>
    <t>Касимов г.о.</t>
  </si>
  <si>
    <t>Большечерниговский р-н</t>
  </si>
  <si>
    <t>Кировский р-н</t>
  </si>
  <si>
    <t>Балаковский р-н</t>
  </si>
  <si>
    <t>Курильский г.о.</t>
  </si>
  <si>
    <t>Демидовский р-н</t>
  </si>
  <si>
    <t>Инжавинский р-н</t>
  </si>
  <si>
    <t>Зырянский р-н</t>
  </si>
  <si>
    <t>Венёвский р-н</t>
  </si>
  <si>
    <t>Вагайский р-н</t>
  </si>
  <si>
    <t>Инзенский р-н</t>
  </si>
  <si>
    <t>Верхнебуреинский р-н</t>
  </si>
  <si>
    <t>Лангепас г.о.</t>
  </si>
  <si>
    <t>Варненский р-н</t>
  </si>
  <si>
    <t>Вурнарский р-н</t>
  </si>
  <si>
    <t>Даниловский р-н</t>
  </si>
  <si>
    <t>Белокуриха г.о.</t>
  </si>
  <si>
    <t>Икрянинский р-н</t>
  </si>
  <si>
    <t>Вейделевский р-н</t>
  </si>
  <si>
    <t>Дубровский р-н</t>
  </si>
  <si>
    <t>Гусь-Хрустальный р-н</t>
  </si>
  <si>
    <t>Верховажский р-н</t>
  </si>
  <si>
    <t>Верхнемамонский р-н</t>
  </si>
  <si>
    <t>Смидовичский р-н</t>
  </si>
  <si>
    <t>Борзинский р-н</t>
  </si>
  <si>
    <t>Иваново г.о.</t>
  </si>
  <si>
    <t>Боханский р-н</t>
  </si>
  <si>
    <t>Жиздринский р-н</t>
  </si>
  <si>
    <t>Мильковский р-н</t>
  </si>
  <si>
    <t>Верхошижемский р-н</t>
  </si>
  <si>
    <t>Галич г.о.</t>
  </si>
  <si>
    <t>Белореченский р-н</t>
  </si>
  <si>
    <t>Бирилюсский р-н</t>
  </si>
  <si>
    <t>Каргапольский р-н</t>
  </si>
  <si>
    <t>Железногорск г.о.</t>
  </si>
  <si>
    <t>Гатчинский р-н</t>
  </si>
  <si>
    <t>Долгоруковский р-н</t>
  </si>
  <si>
    <t>СВАО</t>
  </si>
  <si>
    <t>Большеболдинский р-н</t>
  </si>
  <si>
    <t>Демянский р-н</t>
  </si>
  <si>
    <t>Доволенский р-н</t>
  </si>
  <si>
    <t>Исилькульский р-н</t>
  </si>
  <si>
    <t>Беляевский р-н</t>
  </si>
  <si>
    <t>Залегощенский р-н</t>
  </si>
  <si>
    <t>Дновский р-н</t>
  </si>
  <si>
    <t>Майкопский р-н</t>
  </si>
  <si>
    <t>Улаганский р-н</t>
  </si>
  <si>
    <t>Аургазинский р-н</t>
  </si>
  <si>
    <t>Заиграевский р-н</t>
  </si>
  <si>
    <t>Назрановский р-н</t>
  </si>
  <si>
    <t>Нальчик г.о.</t>
  </si>
  <si>
    <t>Малокарачаевский р-н</t>
  </si>
  <si>
    <t>Лахденпохский р-н</t>
  </si>
  <si>
    <t>Койгородский р-н</t>
  </si>
  <si>
    <t>Джанкойский р-н</t>
  </si>
  <si>
    <t>Килемарский р-н</t>
  </si>
  <si>
    <t>Дубёнский р-н</t>
  </si>
  <si>
    <t>Булунский р-н</t>
  </si>
  <si>
    <t>Алькеевский р-н</t>
  </si>
  <si>
    <t>Кызыл г.о.</t>
  </si>
  <si>
    <t>Глазов г.о.</t>
  </si>
  <si>
    <t>Боградский р-н</t>
  </si>
  <si>
    <t>Гудермесский р-н</t>
  </si>
  <si>
    <t>Белокалитвинский р-н</t>
  </si>
  <si>
    <t>Касимовский р-н</t>
  </si>
  <si>
    <t>Борский р-н</t>
  </si>
  <si>
    <t>Колпинский р-н</t>
  </si>
  <si>
    <t>Балашовский р-н</t>
  </si>
  <si>
    <t>Макаровский г.о.</t>
  </si>
  <si>
    <t>Десногорск г.о.</t>
  </si>
  <si>
    <t>Кирсанов г.о.</t>
  </si>
  <si>
    <t>Каргасокский р-н</t>
  </si>
  <si>
    <t>Викуловский р-н</t>
  </si>
  <si>
    <t>Карсунский р-н</t>
  </si>
  <si>
    <t>Мегион г.о.</t>
  </si>
  <si>
    <t>Верхнеуральский р-н</t>
  </si>
  <si>
    <t>Ибресинский р-н</t>
  </si>
  <si>
    <t>Новый Уренгой г.о.</t>
  </si>
  <si>
    <t>Любимский р-н</t>
  </si>
  <si>
    <t>Бийск г.о.</t>
  </si>
  <si>
    <t>Коношский р-н</t>
  </si>
  <si>
    <t>Камызякский р-н</t>
  </si>
  <si>
    <t>Волоконовский р-н</t>
  </si>
  <si>
    <t>Дятьковский р-н</t>
  </si>
  <si>
    <t>Камешковский р-н</t>
  </si>
  <si>
    <t>Дубовский р-н</t>
  </si>
  <si>
    <t>Вожегодский р-н</t>
  </si>
  <si>
    <t>Верхнехавский р-н</t>
  </si>
  <si>
    <t>Газимуро-Заводский р-н</t>
  </si>
  <si>
    <t>Ивановский р-н</t>
  </si>
  <si>
    <t>Калининград г.о.</t>
  </si>
  <si>
    <t>Жуковский р-н</t>
  </si>
  <si>
    <t>Олюторский р-н</t>
  </si>
  <si>
    <t>Вятские Поляны г.о.</t>
  </si>
  <si>
    <t>Галичский р-н</t>
  </si>
  <si>
    <t>Брюховецкий р-н</t>
  </si>
  <si>
    <t>Боготол г.о.</t>
  </si>
  <si>
    <t>Катайский р-н</t>
  </si>
  <si>
    <t>Железногорский р-н</t>
  </si>
  <si>
    <t>Кингисеппский р-н</t>
  </si>
  <si>
    <t>Елец г.о.</t>
  </si>
  <si>
    <t>СЗАО</t>
  </si>
  <si>
    <t>Большемурашкинский р-н</t>
  </si>
  <si>
    <t>Крестецкий р-н</t>
  </si>
  <si>
    <t>Здвинский р-н</t>
  </si>
  <si>
    <t>Калачинский р-н</t>
  </si>
  <si>
    <t>Бугуруслан г.о.</t>
  </si>
  <si>
    <t>Красногородский р-н</t>
  </si>
  <si>
    <t>Тахтамукайский р-н</t>
  </si>
  <si>
    <t>Усть-Канский р-н</t>
  </si>
  <si>
    <t>Баймакский р-н</t>
  </si>
  <si>
    <t>Закаменский р-н</t>
  </si>
  <si>
    <t>Ботлихский р-н</t>
  </si>
  <si>
    <t>Назрань г.о.</t>
  </si>
  <si>
    <t>Прохладненский р-н</t>
  </si>
  <si>
    <t>Приютненский р-н</t>
  </si>
  <si>
    <t>Ногайский р-н</t>
  </si>
  <si>
    <t>Лоухский р-н</t>
  </si>
  <si>
    <t>Корткеросский р-н</t>
  </si>
  <si>
    <t>Евпатория г.о.</t>
  </si>
  <si>
    <t>Козьмодемьянск г.о.</t>
  </si>
  <si>
    <t>Ельниковский р-н</t>
  </si>
  <si>
    <t>Верхневилюйский р-н</t>
  </si>
  <si>
    <t>Моздокский р-н</t>
  </si>
  <si>
    <t>Альметьевский р-н</t>
  </si>
  <si>
    <t>Кызылский кожуун</t>
  </si>
  <si>
    <t>Глазовский р-н</t>
  </si>
  <si>
    <t>Орджоникидзевский р-н</t>
  </si>
  <si>
    <t>Итум-Калинский р-н</t>
  </si>
  <si>
    <t>Боковский р-н</t>
  </si>
  <si>
    <t>Клепиковский р-н</t>
  </si>
  <si>
    <t>Балтайский р-н</t>
  </si>
  <si>
    <t>Невельский г.о.</t>
  </si>
  <si>
    <t>Байкаловский р-н</t>
  </si>
  <si>
    <t>Дорогобужский р-н</t>
  </si>
  <si>
    <t>Кирсановский р-н</t>
  </si>
  <si>
    <t>Кедровый г.о.</t>
  </si>
  <si>
    <t>Донской г.о.</t>
  </si>
  <si>
    <t>Кузоватовский р-н</t>
  </si>
  <si>
    <t>Им. Лазо р-н</t>
  </si>
  <si>
    <t>Нефтеюганск г.о.</t>
  </si>
  <si>
    <t>Чукотский р-н</t>
  </si>
  <si>
    <t>Ноябрьск г.о.</t>
  </si>
  <si>
    <t>Мышкинский р-н</t>
  </si>
  <si>
    <t>Бийский р-н</t>
  </si>
  <si>
    <t>Зейский р-н</t>
  </si>
  <si>
    <t>Коряжма г.о.</t>
  </si>
  <si>
    <t>Красноярский р-н</t>
  </si>
  <si>
    <t>Жирятинский р-н</t>
  </si>
  <si>
    <t>Киржачский р-н</t>
  </si>
  <si>
    <t>Еланский р-н</t>
  </si>
  <si>
    <t>Вологда г.о.</t>
  </si>
  <si>
    <t>Воробьевский р-н</t>
  </si>
  <si>
    <t>Ильинский р-н</t>
  </si>
  <si>
    <t>Братский р-н</t>
  </si>
  <si>
    <t>Износковский р-н</t>
  </si>
  <si>
    <t>Палана г.о. п.</t>
  </si>
  <si>
    <t>Вятскополянский р-н</t>
  </si>
  <si>
    <t>Кадыйский р-н</t>
  </si>
  <si>
    <t>Выселковский р-н</t>
  </si>
  <si>
    <t>Боготольский р-н</t>
  </si>
  <si>
    <t>Кетовский р-н</t>
  </si>
  <si>
    <t>Золотухинский р-н</t>
  </si>
  <si>
    <t>Киришский р-н</t>
  </si>
  <si>
    <t>Елецкий р-н</t>
  </si>
  <si>
    <t>ТАО</t>
  </si>
  <si>
    <t>Кольский р-н</t>
  </si>
  <si>
    <t>Бор г.о.</t>
  </si>
  <si>
    <t>Любытинский р-н</t>
  </si>
  <si>
    <t>Искитим г.о.</t>
  </si>
  <si>
    <t>Колосовский р-н</t>
  </si>
  <si>
    <t>Бугурусланский р-н</t>
  </si>
  <si>
    <t>Колпнянский р-н</t>
  </si>
  <si>
    <t>Земетчинский р-н</t>
  </si>
  <si>
    <t>Дальнереченский р-н</t>
  </si>
  <si>
    <t>Куньинский р-н</t>
  </si>
  <si>
    <t>Теучежский р-н</t>
  </si>
  <si>
    <t>Усть-Коксинский р-н</t>
  </si>
  <si>
    <t>Бакалинский р-н</t>
  </si>
  <si>
    <t>Иволгинский р-н</t>
  </si>
  <si>
    <t>Буйнакск г.о.</t>
  </si>
  <si>
    <t>Сунженский р-н</t>
  </si>
  <si>
    <t>Прохладный г.о.</t>
  </si>
  <si>
    <t>Сарпинский р-н</t>
  </si>
  <si>
    <t>Прикубанский р-н</t>
  </si>
  <si>
    <t>Медвежьегорский р-н</t>
  </si>
  <si>
    <t>Печора р-н</t>
  </si>
  <si>
    <t>Керчь г.о.</t>
  </si>
  <si>
    <t>Куженерский р-н</t>
  </si>
  <si>
    <t>Зубово-Полянский р-н</t>
  </si>
  <si>
    <t>Верхнеколымский р-н</t>
  </si>
  <si>
    <t>Правобережный р-н</t>
  </si>
  <si>
    <t>Апастовский р-н</t>
  </si>
  <si>
    <t>Монгун-Тайгинский кожуун</t>
  </si>
  <si>
    <t>Граховский р-н</t>
  </si>
  <si>
    <t>Саяногорск г.о.</t>
  </si>
  <si>
    <t>Курчалоевский р-н</t>
  </si>
  <si>
    <t>Верхнедонской р-н</t>
  </si>
  <si>
    <t>Кораблинский р-н</t>
  </si>
  <si>
    <t>Елховский р-н</t>
  </si>
  <si>
    <t>Красносельский р-н</t>
  </si>
  <si>
    <t>Вольский р-н</t>
  </si>
  <si>
    <t>Ногликский г.о.</t>
  </si>
  <si>
    <t>Белоярский г.о.</t>
  </si>
  <si>
    <t>Духовщинский р-н</t>
  </si>
  <si>
    <t>Котовск г.о.</t>
  </si>
  <si>
    <t>Жарковский р-н</t>
  </si>
  <si>
    <t>Кожевниковский р-н</t>
  </si>
  <si>
    <t>Дубенский р-н</t>
  </si>
  <si>
    <t>Заводоуковский г.о.</t>
  </si>
  <si>
    <t>Майнский р-н</t>
  </si>
  <si>
    <t>Им. Полины Осипенко р-н</t>
  </si>
  <si>
    <t>Нефтеюганский р-н</t>
  </si>
  <si>
    <t>Еманжелинский р-н</t>
  </si>
  <si>
    <t>Канашский р-н</t>
  </si>
  <si>
    <t>Некоузский р-н</t>
  </si>
  <si>
    <t>Зея г.о.</t>
  </si>
  <si>
    <t>Котлас г.о.</t>
  </si>
  <si>
    <t>Лиманский р-н</t>
  </si>
  <si>
    <t>Ковров г.о.</t>
  </si>
  <si>
    <t>Жирновский р-н</t>
  </si>
  <si>
    <t>Вологодский р-н</t>
  </si>
  <si>
    <t>Воронеж г.о.</t>
  </si>
  <si>
    <t>Дульдургинский р-н</t>
  </si>
  <si>
    <t>Кинешемский р-н</t>
  </si>
  <si>
    <t>Жигаловский р-н</t>
  </si>
  <si>
    <t>Ладушкин г.о.</t>
  </si>
  <si>
    <t>Калуга г.о.</t>
  </si>
  <si>
    <t>Пенжинский р-н</t>
  </si>
  <si>
    <t>Даровской р-н</t>
  </si>
  <si>
    <t>Геленджик г.о.</t>
  </si>
  <si>
    <t>Богучанский р-н</t>
  </si>
  <si>
    <t>Курган г.о.</t>
  </si>
  <si>
    <t>Касторенский р-н</t>
  </si>
  <si>
    <t>Задонский р-н</t>
  </si>
  <si>
    <t>ЦАО</t>
  </si>
  <si>
    <t>Долгопрудный г.о.</t>
  </si>
  <si>
    <t>Ловозерский р-н</t>
  </si>
  <si>
    <t>Маловишерский р-н</t>
  </si>
  <si>
    <t>Искитимский р-н</t>
  </si>
  <si>
    <t>Кормиловский р-н</t>
  </si>
  <si>
    <t>Бузулук г.о.</t>
  </si>
  <si>
    <t>Корсаковский р-н</t>
  </si>
  <si>
    <t>Иссинский р-н</t>
  </si>
  <si>
    <t>Кавалеровский р-н</t>
  </si>
  <si>
    <t>Локнянский р-н</t>
  </si>
  <si>
    <t>Шовгеновский р-н</t>
  </si>
  <si>
    <t>Чемальский р-н</t>
  </si>
  <si>
    <t>Балтачевский р-н</t>
  </si>
  <si>
    <t>Кабанский р-н</t>
  </si>
  <si>
    <t>Буйнакский р-н</t>
  </si>
  <si>
    <t>Терский р-н</t>
  </si>
  <si>
    <t>Целинный р-н</t>
  </si>
  <si>
    <t>Урупский р-н</t>
  </si>
  <si>
    <t>Муезерский р-н</t>
  </si>
  <si>
    <t>Прилузский р-н</t>
  </si>
  <si>
    <t>Мари-Турекский р-н</t>
  </si>
  <si>
    <t>Инсарский р-н</t>
  </si>
  <si>
    <t>Верхоянский р-н</t>
  </si>
  <si>
    <t>Пригородный р-н</t>
  </si>
  <si>
    <t>Арский р-н</t>
  </si>
  <si>
    <t>Овюрский кожуун</t>
  </si>
  <si>
    <t>Дебесский р-н</t>
  </si>
  <si>
    <t>Сорск г.о.</t>
  </si>
  <si>
    <t>Надтеречный р-н</t>
  </si>
  <si>
    <t>Веселовский р-н</t>
  </si>
  <si>
    <t>Милославский р-н</t>
  </si>
  <si>
    <t>Жигулёвск г.о.</t>
  </si>
  <si>
    <t>Кронштадтcкий р-н</t>
  </si>
  <si>
    <t>Охинский г.о.</t>
  </si>
  <si>
    <t>Берёзовский г.о.</t>
  </si>
  <si>
    <t>Ельнинский р-н</t>
  </si>
  <si>
    <t>Грачёвский р-н</t>
  </si>
  <si>
    <t>Мичуринск г.о.</t>
  </si>
  <si>
    <t>Колпашевский р-н</t>
  </si>
  <si>
    <t>Исетский р-н</t>
  </si>
  <si>
    <t>Мелекесский р-н</t>
  </si>
  <si>
    <t>Комсомольский р-н</t>
  </si>
  <si>
    <t>Нижневартовск г.о.</t>
  </si>
  <si>
    <t>Еткульский р-н</t>
  </si>
  <si>
    <t>Козловский р-н</t>
  </si>
  <si>
    <t>Некрасовский р-н</t>
  </si>
  <si>
    <t>Бурлинский р-н</t>
  </si>
  <si>
    <t>Котласский р-н</t>
  </si>
  <si>
    <t>Наримановский р-н</t>
  </si>
  <si>
    <t>Ивнянский р-н</t>
  </si>
  <si>
    <t>Злынковский р-н</t>
  </si>
  <si>
    <t>Ковровский р-н</t>
  </si>
  <si>
    <t>Иловлинский р-н</t>
  </si>
  <si>
    <t>Вытегорский р-н</t>
  </si>
  <si>
    <t>Грибановский р-н</t>
  </si>
  <si>
    <t>Забайкальский р-н</t>
  </si>
  <si>
    <t>Кинешма г.о.</t>
  </si>
  <si>
    <t>Заларинский р-н</t>
  </si>
  <si>
    <t>Мамоново г.о.</t>
  </si>
  <si>
    <t>Петропавловск-Камчатский г.о.</t>
  </si>
  <si>
    <t>Зуевский р-н</t>
  </si>
  <si>
    <t>Кострома г.о.</t>
  </si>
  <si>
    <t>Горячий Ключ г.о.</t>
  </si>
  <si>
    <t>Большемуртинский р-н</t>
  </si>
  <si>
    <t>Конышевский р-н</t>
  </si>
  <si>
    <t>Лодейнопольский р-н</t>
  </si>
  <si>
    <t>Измалковский р-н</t>
  </si>
  <si>
    <t>ЮАО</t>
  </si>
  <si>
    <t>Домодедово г.о.</t>
  </si>
  <si>
    <t>Карасукский р-н</t>
  </si>
  <si>
    <t>Крутинский р-н</t>
  </si>
  <si>
    <t>Бузулукский р-н</t>
  </si>
  <si>
    <t>Краснозоренский р-н</t>
  </si>
  <si>
    <t>Каменский р-н</t>
  </si>
  <si>
    <t>Губаха г.о.</t>
  </si>
  <si>
    <t>Невельский р-н</t>
  </si>
  <si>
    <t>Чойский р-н</t>
  </si>
  <si>
    <t>Белебеевский р-н</t>
  </si>
  <si>
    <t>Кижингинский р-н</t>
  </si>
  <si>
    <t>Гергебильский р-н</t>
  </si>
  <si>
    <t>Урванский р-н</t>
  </si>
  <si>
    <t>Черноземельский р-н</t>
  </si>
  <si>
    <t>Усть-Джегутинский р-н</t>
  </si>
  <si>
    <t>Олонецкий р-н</t>
  </si>
  <si>
    <t>Сосногорск р-н</t>
  </si>
  <si>
    <t>Медведевский р-н</t>
  </si>
  <si>
    <t>Ичалковский р-н</t>
  </si>
  <si>
    <t>Вилюйский р-н</t>
  </si>
  <si>
    <t>Атнинский р-н</t>
  </si>
  <si>
    <t>Пий-Хемский кожуун</t>
  </si>
  <si>
    <t>Завьяловский р-н</t>
  </si>
  <si>
    <t>Таштыпский р-н</t>
  </si>
  <si>
    <t>Наурский р-н</t>
  </si>
  <si>
    <t>Волгодонск г.о.</t>
  </si>
  <si>
    <t>Михайловский р-н</t>
  </si>
  <si>
    <t>Исаклинский р-н</t>
  </si>
  <si>
    <t>Курортный р-н</t>
  </si>
  <si>
    <t>Дергачёвский р-н</t>
  </si>
  <si>
    <t>Поронайский г.о.</t>
  </si>
  <si>
    <t>Бисертский г.о.</t>
  </si>
  <si>
    <t>Ершичский р-н</t>
  </si>
  <si>
    <t>Ессентуки г.о.</t>
  </si>
  <si>
    <t>Мичуринский р-н</t>
  </si>
  <si>
    <t>Зубцовский р-н</t>
  </si>
  <si>
    <t>Кривошеинский р-н</t>
  </si>
  <si>
    <t>Заокский р-н</t>
  </si>
  <si>
    <t>Ишим г.о.</t>
  </si>
  <si>
    <t>Николаевский р-н</t>
  </si>
  <si>
    <t>Комсомольск-на-Амуре г.о.</t>
  </si>
  <si>
    <t>Нижневартовский р-н</t>
  </si>
  <si>
    <t>Салехард г.о.</t>
  </si>
  <si>
    <t>Первомайский р-н</t>
  </si>
  <si>
    <t>Быстроистокский р-н</t>
  </si>
  <si>
    <t>Константиновский р-н</t>
  </si>
  <si>
    <t>Красноборский р-н</t>
  </si>
  <si>
    <t>Приволжский р-н</t>
  </si>
  <si>
    <t>Корочанский р-н</t>
  </si>
  <si>
    <t>Карачевский р-н</t>
  </si>
  <si>
    <t>Кольчугинский р-н</t>
  </si>
  <si>
    <t>Калачёвский р-н</t>
  </si>
  <si>
    <t>Грязовецкий р-н</t>
  </si>
  <si>
    <t>Калачеевский р-н</t>
  </si>
  <si>
    <t>Козельский р-н</t>
  </si>
  <si>
    <t>Соболевский р-н</t>
  </si>
  <si>
    <t>Кикнурский р-н</t>
  </si>
  <si>
    <t>Костромской р-н</t>
  </si>
  <si>
    <t>Гулькевичский р-н</t>
  </si>
  <si>
    <t>Большеулуйский р-н</t>
  </si>
  <si>
    <t>Кореневский р-н</t>
  </si>
  <si>
    <t>Ломоносовский р-н</t>
  </si>
  <si>
    <t>Краснинский р-н</t>
  </si>
  <si>
    <t>ЮВАО</t>
  </si>
  <si>
    <t>Дубна г.о.</t>
  </si>
  <si>
    <t>Мурманск г.о.</t>
  </si>
  <si>
    <t>Варнавинский р-н</t>
  </si>
  <si>
    <t>Мошенской р-н</t>
  </si>
  <si>
    <t>Каргатский р-н</t>
  </si>
  <si>
    <t>Любинский р-н</t>
  </si>
  <si>
    <t>Кромской р-н</t>
  </si>
  <si>
    <t>Камешкирский р-н</t>
  </si>
  <si>
    <t>Красноармейский р-н</t>
  </si>
  <si>
    <t>Новоржевский р-н</t>
  </si>
  <si>
    <t>Шебалинский р-н</t>
  </si>
  <si>
    <t>Белокатайский р-н</t>
  </si>
  <si>
    <t>Курумканский р-н</t>
  </si>
  <si>
    <t>Гумбетовский р-н</t>
  </si>
  <si>
    <t>Чегемский р-н</t>
  </si>
  <si>
    <t>Элиста г.о.</t>
  </si>
  <si>
    <t>Хабезский р-н</t>
  </si>
  <si>
    <t>Петрозаводск г.о.</t>
  </si>
  <si>
    <t>Сыктывдинский р-н</t>
  </si>
  <si>
    <t>Красноперекопск г.о.</t>
  </si>
  <si>
    <t>Моркинский р-н</t>
  </si>
  <si>
    <t>Кадошкинский р-н</t>
  </si>
  <si>
    <t>Горный р-н</t>
  </si>
  <si>
    <t>Бавлинский р-н</t>
  </si>
  <si>
    <t>Сут-Хольский кожуун</t>
  </si>
  <si>
    <t>Игринский р-н</t>
  </si>
  <si>
    <t>Усть-Абаканский р-н</t>
  </si>
  <si>
    <t>Ножай-Юртовский р-н</t>
  </si>
  <si>
    <t>Волгодонской р-н</t>
  </si>
  <si>
    <t>Пителинский р-н</t>
  </si>
  <si>
    <t>Камышлинский р-н</t>
  </si>
  <si>
    <t>Московский р-н</t>
  </si>
  <si>
    <t>Духовницкий р-н</t>
  </si>
  <si>
    <t>Северо-Курильский г.о.</t>
  </si>
  <si>
    <t>Богданович г.о.</t>
  </si>
  <si>
    <t>Кардымовский р-н</t>
  </si>
  <si>
    <t>Железноводск г.о.</t>
  </si>
  <si>
    <t>Мордовский р-н</t>
  </si>
  <si>
    <t>Молчановский р-н</t>
  </si>
  <si>
    <t>Ишимский р-н</t>
  </si>
  <si>
    <t>Новомалыклинский р-н</t>
  </si>
  <si>
    <t>Нанайский р-н</t>
  </si>
  <si>
    <t>Нягань г.о.</t>
  </si>
  <si>
    <t>Переславль-Залесский г.о.</t>
  </si>
  <si>
    <t>Волчихинский р-н</t>
  </si>
  <si>
    <t>Магдагачинский р-н</t>
  </si>
  <si>
    <t>Ленский р-н</t>
  </si>
  <si>
    <t>Харабалинский р-н</t>
  </si>
  <si>
    <t>Красненский р-н</t>
  </si>
  <si>
    <t>Клетнянский р-н</t>
  </si>
  <si>
    <t>Меленковский р-н</t>
  </si>
  <si>
    <t>Камышин г.о.</t>
  </si>
  <si>
    <t>Кадуйский р-н</t>
  </si>
  <si>
    <t>Калганский р-н</t>
  </si>
  <si>
    <t>Кохма г.о.</t>
  </si>
  <si>
    <t>Куйбышевский р-н</t>
  </si>
  <si>
    <t>Тигильский р-н</t>
  </si>
  <si>
    <t>Кильмезский р-н</t>
  </si>
  <si>
    <t>Динской р-н</t>
  </si>
  <si>
    <t>Бородино г.о.</t>
  </si>
  <si>
    <t>Курск г.о.</t>
  </si>
  <si>
    <t>Лужский р-н</t>
  </si>
  <si>
    <t>Лебедянский р-н</t>
  </si>
  <si>
    <t>ЮЗАО</t>
  </si>
  <si>
    <t>Егорьевский р-н</t>
  </si>
  <si>
    <t>Оленегорск г.о.</t>
  </si>
  <si>
    <t>Вачский р-н</t>
  </si>
  <si>
    <t>Новгородский р-н</t>
  </si>
  <si>
    <t>Колыванский р-н</t>
  </si>
  <si>
    <t>Марьяновский р-н</t>
  </si>
  <si>
    <t>Ливенский р-н</t>
  </si>
  <si>
    <t>Колышлейский р-н</t>
  </si>
  <si>
    <t>Новосокольнический р-н</t>
  </si>
  <si>
    <t>Белорецкий р-н</t>
  </si>
  <si>
    <t>Кяхтинский р-н</t>
  </si>
  <si>
    <t>Гунибский р-н</t>
  </si>
  <si>
    <t>Черекский р-н</t>
  </si>
  <si>
    <t>Юстинский р-н</t>
  </si>
  <si>
    <t>Питкярантский р-н</t>
  </si>
  <si>
    <t>Сыктывкар г.о.</t>
  </si>
  <si>
    <t>Красноперекопский р-н</t>
  </si>
  <si>
    <t>Новоторъяльский р-н</t>
  </si>
  <si>
    <t>Ковылкинский р-н</t>
  </si>
  <si>
    <t>Жатай г.о.</t>
  </si>
  <si>
    <t>Балтасинский р-н</t>
  </si>
  <si>
    <t>Тандинский кожуун</t>
  </si>
  <si>
    <t>Ижевск г.о.</t>
  </si>
  <si>
    <t>Черногорск г.о.</t>
  </si>
  <si>
    <t>Гуково г.о.</t>
  </si>
  <si>
    <t>Пронский р-н</t>
  </si>
  <si>
    <t>Кинель г.о.</t>
  </si>
  <si>
    <t>Невский р-н</t>
  </si>
  <si>
    <t>Екатериновский р-н</t>
  </si>
  <si>
    <t>Смирныховский г.о.</t>
  </si>
  <si>
    <t>Моршанск г.о.</t>
  </si>
  <si>
    <t>Калязинский р-н</t>
  </si>
  <si>
    <t>Парабельский р-н</t>
  </si>
  <si>
    <t>Кимовский р-н</t>
  </si>
  <si>
    <t>Казанский р-н</t>
  </si>
  <si>
    <t>Новоспасский р-н</t>
  </si>
  <si>
    <t>Карталинский р-н</t>
  </si>
  <si>
    <t>Красночетайский р-н</t>
  </si>
  <si>
    <t>Шурышкарский р-н</t>
  </si>
  <si>
    <t>Мазановский р-н</t>
  </si>
  <si>
    <t>Лешуконский р-н</t>
  </si>
  <si>
    <t>Черноярский р-н</t>
  </si>
  <si>
    <t>Климовский р-н</t>
  </si>
  <si>
    <t>Муром г.о.</t>
  </si>
  <si>
    <t>Камышинский р-н</t>
  </si>
  <si>
    <t>Кирилловский р-н</t>
  </si>
  <si>
    <t>Кантемировский р-н</t>
  </si>
  <si>
    <t>Карымский р-н</t>
  </si>
  <si>
    <t>Лежневский р-н</t>
  </si>
  <si>
    <t>Людиновский р-н</t>
  </si>
  <si>
    <t>Усть-Большерецкий р-н</t>
  </si>
  <si>
    <t>Ленинск-Кузнецкий г.о.</t>
  </si>
  <si>
    <t>Киров г.о.</t>
  </si>
  <si>
    <t>Макарьевский р-н</t>
  </si>
  <si>
    <t>Ейский р-н</t>
  </si>
  <si>
    <t>Мишкинский р-н</t>
  </si>
  <si>
    <t>Курский р-н</t>
  </si>
  <si>
    <t>Подпорожский р-н</t>
  </si>
  <si>
    <t>Лев-Толстовский р-н</t>
  </si>
  <si>
    <t>Ветлужский р-н</t>
  </si>
  <si>
    <t>Окуловский р-н</t>
  </si>
  <si>
    <t>Кольцово г.о. п.</t>
  </si>
  <si>
    <t>Москаленский р-н</t>
  </si>
  <si>
    <t>Ливны г.о.</t>
  </si>
  <si>
    <t>Кузнецк г.о.</t>
  </si>
  <si>
    <t>Опочецкий р-н</t>
  </si>
  <si>
    <t>Бижбулякский р-н</t>
  </si>
  <si>
    <t>Муйский р-н</t>
  </si>
  <si>
    <t>Дагестанские Огни г.о.</t>
  </si>
  <si>
    <t>Эльбрусский р-н</t>
  </si>
  <si>
    <t>Яшалтинский р-н</t>
  </si>
  <si>
    <t>Прионежский р-н</t>
  </si>
  <si>
    <t>Сысольский р-н</t>
  </si>
  <si>
    <t>Оршанский р-н</t>
  </si>
  <si>
    <t>Кочкуровский р-н</t>
  </si>
  <si>
    <t>Бугульминский р-н</t>
  </si>
  <si>
    <t>Тере-Хольский кожуун</t>
  </si>
  <si>
    <t>Камбарский р-н</t>
  </si>
  <si>
    <t>Ширинский р-н</t>
  </si>
  <si>
    <t>Урус-Мартановский р-н</t>
  </si>
  <si>
    <t>Донецк г.о.</t>
  </si>
  <si>
    <t>Путятинский р-н</t>
  </si>
  <si>
    <t>Кинельский р-н</t>
  </si>
  <si>
    <t>Петроградский р-н</t>
  </si>
  <si>
    <t>Ершовский р-н</t>
  </si>
  <si>
    <t>Томаринский г.о.</t>
  </si>
  <si>
    <t>Верх-Нейвинский г.о.</t>
  </si>
  <si>
    <t>Монастырщинский р-н</t>
  </si>
  <si>
    <t>Моршанский р-н</t>
  </si>
  <si>
    <t>Киреевский р-н</t>
  </si>
  <si>
    <t>Нижнетавдинский р-н</t>
  </si>
  <si>
    <t>Новоульяновск г.о.</t>
  </si>
  <si>
    <t>Охотский р-н</t>
  </si>
  <si>
    <t>Покачи г.о.</t>
  </si>
  <si>
    <t>Каслинский р-н</t>
  </si>
  <si>
    <t>Мариинско-Посадский р-н</t>
  </si>
  <si>
    <t>Пошехонский р-н</t>
  </si>
  <si>
    <t>Ельцовский р-н</t>
  </si>
  <si>
    <t>Мезенский р-н</t>
  </si>
  <si>
    <t>Краснояружский р-н</t>
  </si>
  <si>
    <t>Клинцовский р-н</t>
  </si>
  <si>
    <t>Муромский р-н</t>
  </si>
  <si>
    <t>Киквидзенский р-н</t>
  </si>
  <si>
    <t>Кичменгско-Городецкий р-н</t>
  </si>
  <si>
    <t>Каширский р-н</t>
  </si>
  <si>
    <t>Краснокаменский р-н</t>
  </si>
  <si>
    <t>Лухский р-н</t>
  </si>
  <si>
    <t>Пионерский г.о.</t>
  </si>
  <si>
    <t>Малоярославецкий р-н</t>
  </si>
  <si>
    <t>Усть-Камчатский р-н</t>
  </si>
  <si>
    <t>Кирово-Чепецк г.о.</t>
  </si>
  <si>
    <t>Мантурово г.о.</t>
  </si>
  <si>
    <t>Кавказский р-н</t>
  </si>
  <si>
    <t>Дивногорск г.о.</t>
  </si>
  <si>
    <t>Мокроусовский р-н</t>
  </si>
  <si>
    <t>Курчатов г.о.</t>
  </si>
  <si>
    <t>Приозерский р-н</t>
  </si>
  <si>
    <t>Липецк г.о.</t>
  </si>
  <si>
    <t>Жуковский г.о.</t>
  </si>
  <si>
    <t>Вознесенский р-н</t>
  </si>
  <si>
    <t>Парфинский р-н</t>
  </si>
  <si>
    <t>Коченевский р-н</t>
  </si>
  <si>
    <t>Муромцевский р-н</t>
  </si>
  <si>
    <t>Домбаровский р-н</t>
  </si>
  <si>
    <t>Малоархангельский р-н</t>
  </si>
  <si>
    <t>Кузнецкий р-н</t>
  </si>
  <si>
    <t>Островский р-н</t>
  </si>
  <si>
    <t>Бирский р-н</t>
  </si>
  <si>
    <t>Мухоршибирский р-н</t>
  </si>
  <si>
    <t>Дахадаевский р-н</t>
  </si>
  <si>
    <t>Яшкульский р-н</t>
  </si>
  <si>
    <t>Пряжинский р-н</t>
  </si>
  <si>
    <t>Троицко-Печорский р-н</t>
  </si>
  <si>
    <t>Нижнегорский р-н</t>
  </si>
  <si>
    <t>Параньгинский р-н</t>
  </si>
  <si>
    <t>Краснослободский р-н</t>
  </si>
  <si>
    <t>Кобяйский р-н</t>
  </si>
  <si>
    <t>Буинский р-н</t>
  </si>
  <si>
    <t>Тес-Хемский кожуун</t>
  </si>
  <si>
    <t>Каракулинский р-н</t>
  </si>
  <si>
    <t>Шалинский р-н</t>
  </si>
  <si>
    <t>Рыбновский р-н</t>
  </si>
  <si>
    <t>Кинель-Черкасский р-н</t>
  </si>
  <si>
    <t>Петродворцовый р-н</t>
  </si>
  <si>
    <t>Ивантеевский р-н</t>
  </si>
  <si>
    <t>Тымовский г.о.</t>
  </si>
  <si>
    <t>Верхнесалдинский г.о.</t>
  </si>
  <si>
    <t>Новодугинский р-н</t>
  </si>
  <si>
    <t>Мучкапский р-н</t>
  </si>
  <si>
    <t>Кесовогорский р-н</t>
  </si>
  <si>
    <t>Северск г.о.</t>
  </si>
  <si>
    <t>Куркинский р-н</t>
  </si>
  <si>
    <t>Омутинский р-н</t>
  </si>
  <si>
    <t>Павловский р-н</t>
  </si>
  <si>
    <t>Советско-Гаванский р-н</t>
  </si>
  <si>
    <t>Пыть-Ях г.о.</t>
  </si>
  <si>
    <t>Катав-Ивановский р-н</t>
  </si>
  <si>
    <t>Моргаушский р-н</t>
  </si>
  <si>
    <t>Ростовский р-н</t>
  </si>
  <si>
    <t>Клинцы г.о.</t>
  </si>
  <si>
    <t>Петушинский р-н</t>
  </si>
  <si>
    <t>Клетский р-н</t>
  </si>
  <si>
    <t>Междуреченский р-н</t>
  </si>
  <si>
    <t>Лискинский р-н</t>
  </si>
  <si>
    <t>Красночикойский р-н</t>
  </si>
  <si>
    <t>Палехский р-н</t>
  </si>
  <si>
    <t>Казачинско-Ленский р-н</t>
  </si>
  <si>
    <t>Медынский р-н</t>
  </si>
  <si>
    <t>Кирово-Чепецкий р-н</t>
  </si>
  <si>
    <t>Мантуровский р-н</t>
  </si>
  <si>
    <t>Емельяновский р-н</t>
  </si>
  <si>
    <t>Курчатовский р-н</t>
  </si>
  <si>
    <t>Сланцевский р-н</t>
  </si>
  <si>
    <t>Липецкий р-н</t>
  </si>
  <si>
    <t>Пестовский р-н</t>
  </si>
  <si>
    <t>Кочковский р-н</t>
  </si>
  <si>
    <t>Называевский р-н</t>
  </si>
  <si>
    <t>Илекский р-н</t>
  </si>
  <si>
    <t>Мценск г.о.</t>
  </si>
  <si>
    <t>Лопатинский р-н</t>
  </si>
  <si>
    <t>Надеждинский р-н</t>
  </si>
  <si>
    <t>Палкинский р-н</t>
  </si>
  <si>
    <t>Благоварский р-н</t>
  </si>
  <si>
    <t>Окинский р-н</t>
  </si>
  <si>
    <t>Дербент г.о.</t>
  </si>
  <si>
    <t>Пудожский р-н</t>
  </si>
  <si>
    <t>Удорский р-н</t>
  </si>
  <si>
    <t>Сернурский р-н</t>
  </si>
  <si>
    <t>Лямбирский р-н</t>
  </si>
  <si>
    <t>Верхнеуслонский р-н</t>
  </si>
  <si>
    <t>Тоджинский кожуун</t>
  </si>
  <si>
    <t>Кезский р-н</t>
  </si>
  <si>
    <t>Шаройский р-н</t>
  </si>
  <si>
    <t>Егорлыкский р-н</t>
  </si>
  <si>
    <t>Ряжский р-н</t>
  </si>
  <si>
    <t>Клявлинский р-н</t>
  </si>
  <si>
    <t>Приморский р-н</t>
  </si>
  <si>
    <t>Верхний Тагил г.о.</t>
  </si>
  <si>
    <t>Починковский р-н</t>
  </si>
  <si>
    <t>Кисловодск г.о.</t>
  </si>
  <si>
    <t>Никифоровский р-н</t>
  </si>
  <si>
    <t>Кимрский р-н</t>
  </si>
  <si>
    <t>Стрежевой г.о.</t>
  </si>
  <si>
    <t>Сладковский р-н</t>
  </si>
  <si>
    <t>Радищевский р-н</t>
  </si>
  <si>
    <t>Солнечный р-н</t>
  </si>
  <si>
    <t>Радужный г.о.</t>
  </si>
  <si>
    <t>Кизильский р-н</t>
  </si>
  <si>
    <t>Рыбинск г.о.</t>
  </si>
  <si>
    <t>Новая Земля г.о.</t>
  </si>
  <si>
    <t>Прохоровский р-н</t>
  </si>
  <si>
    <t>Комаричский р-н</t>
  </si>
  <si>
    <t>Котельниковский р-н</t>
  </si>
  <si>
    <t>Никольский р-н</t>
  </si>
  <si>
    <t>Нижнедевицкий р-н</t>
  </si>
  <si>
    <t>Кыринский р-н</t>
  </si>
  <si>
    <t>Пестяковский р-н</t>
  </si>
  <si>
    <t>Катангский р-н</t>
  </si>
  <si>
    <t>Мещовский р-н</t>
  </si>
  <si>
    <t>Котельнич г.о.</t>
  </si>
  <si>
    <t>Енисейск г.о.</t>
  </si>
  <si>
    <t>Половинский р-н</t>
  </si>
  <si>
    <t>Льгов г.о.</t>
  </si>
  <si>
    <t>Становлянский р-н</t>
  </si>
  <si>
    <t>Воротынский р-н</t>
  </si>
  <si>
    <t>Поддорский р-н</t>
  </si>
  <si>
    <t>Краснозёрский р-н</t>
  </si>
  <si>
    <t>Нижнеомский р-н</t>
  </si>
  <si>
    <t>Кваркенский р-н</t>
  </si>
  <si>
    <t>Мценский р-н</t>
  </si>
  <si>
    <t>Лунинский р-н</t>
  </si>
  <si>
    <t>Кизеловский р-н</t>
  </si>
  <si>
    <t>Печорский р-н</t>
  </si>
  <si>
    <t>Прибайкальский р-н</t>
  </si>
  <si>
    <t>Дербентский р-н</t>
  </si>
  <si>
    <t>Сегежский р-н</t>
  </si>
  <si>
    <t>Усинск г.о.</t>
  </si>
  <si>
    <t>Раздольненский р-н</t>
  </si>
  <si>
    <t>Советский р-н</t>
  </si>
  <si>
    <t>Ромодановский р-н</t>
  </si>
  <si>
    <t>Мегино-Кангаласский р-н</t>
  </si>
  <si>
    <t>Высокогорский р-н</t>
  </si>
  <si>
    <t>Улуг-Хемский кожуун</t>
  </si>
  <si>
    <t>Кизнерский р-н</t>
  </si>
  <si>
    <t>Шатойский р-н</t>
  </si>
  <si>
    <t>Заветинский р-н</t>
  </si>
  <si>
    <t>Рязанский р-н</t>
  </si>
  <si>
    <t>Кошкинский р-н</t>
  </si>
  <si>
    <t>Пушкинский р-н</t>
  </si>
  <si>
    <t>Холмский г.о.</t>
  </si>
  <si>
    <t>Верхняя Пышма г.о.</t>
  </si>
  <si>
    <t>Рославльский р-н</t>
  </si>
  <si>
    <t>Кимры г.о.</t>
  </si>
  <si>
    <t>Тегульдетский р-н</t>
  </si>
  <si>
    <t>Новогуровский г.о. п.</t>
  </si>
  <si>
    <t>Сорокинский р-н</t>
  </si>
  <si>
    <t>Сенгилеевский р-н</t>
  </si>
  <si>
    <t>Тугуро-Чумиканский р-н</t>
  </si>
  <si>
    <t>Порецкий р-н</t>
  </si>
  <si>
    <t>Рыбинский р-н</t>
  </si>
  <si>
    <t>Заринск г.о.</t>
  </si>
  <si>
    <t>Райчихинск г.о.</t>
  </si>
  <si>
    <t>Новодвинск г.о.</t>
  </si>
  <si>
    <t>Ракитянский р-н</t>
  </si>
  <si>
    <t>Красногорский р-н</t>
  </si>
  <si>
    <t>Селивановский р-н</t>
  </si>
  <si>
    <t>Котовский р-н</t>
  </si>
  <si>
    <t>Нюксенский р-н</t>
  </si>
  <si>
    <t>Нововоронеж г.о.</t>
  </si>
  <si>
    <t>Могойтуйский р-н</t>
  </si>
  <si>
    <t>Качугский р-н</t>
  </si>
  <si>
    <t>Мосальский р-н</t>
  </si>
  <si>
    <t>Котельничский р-н</t>
  </si>
  <si>
    <t>Кореновский р-н</t>
  </si>
  <si>
    <t>Енисейский р-н</t>
  </si>
  <si>
    <t>Притобольный р-н</t>
  </si>
  <si>
    <t>Льговский р-н</t>
  </si>
  <si>
    <t>Тихвинский р-н</t>
  </si>
  <si>
    <t>Тербунский р-н</t>
  </si>
  <si>
    <t>Нововаршавский р-н</t>
  </si>
  <si>
    <t>Комаровский г.о. п.</t>
  </si>
  <si>
    <t>Новодеревеньковский р-н</t>
  </si>
  <si>
    <t>Малосердобинский р-н</t>
  </si>
  <si>
    <t>Плюсский р-н</t>
  </si>
  <si>
    <t>Буздякский р-н</t>
  </si>
  <si>
    <t>Северобайкальск г.о.</t>
  </si>
  <si>
    <t>Докузпаринский р-н</t>
  </si>
  <si>
    <t>Сортавальский р-н</t>
  </si>
  <si>
    <t>Усть-Вымский р-н</t>
  </si>
  <si>
    <t>Саки г.о.</t>
  </si>
  <si>
    <t>Юринский р-н</t>
  </si>
  <si>
    <t>Рузаевский р-н</t>
  </si>
  <si>
    <t>Мирнинский р-н</t>
  </si>
  <si>
    <t>Дрожжановский р-н</t>
  </si>
  <si>
    <t>Чаа-Хольский кожуун</t>
  </si>
  <si>
    <t>Киясовский р-н</t>
  </si>
  <si>
    <t>Шелковской р-н</t>
  </si>
  <si>
    <t>Зверево г.о.</t>
  </si>
  <si>
    <t>Рязань г.о.</t>
  </si>
  <si>
    <t>Фрунзенский р-н</t>
  </si>
  <si>
    <t>Краснокутский р-н</t>
  </si>
  <si>
    <t>Южно-Курильский г.о.</t>
  </si>
  <si>
    <t>Верхняя Тура г.о.</t>
  </si>
  <si>
    <t>Руднянский р-н</t>
  </si>
  <si>
    <t>Петровский р-н</t>
  </si>
  <si>
    <t>Конаковский р-н</t>
  </si>
  <si>
    <t>Томск г.о.</t>
  </si>
  <si>
    <t>Новомосковск г.о.</t>
  </si>
  <si>
    <t>Тобольск г.о.</t>
  </si>
  <si>
    <t>Старокулаткинский р-н</t>
  </si>
  <si>
    <t>Ульчский р-н</t>
  </si>
  <si>
    <t>Сургут г.о.</t>
  </si>
  <si>
    <t>Коркинский р-н</t>
  </si>
  <si>
    <t>Урмарский р-н</t>
  </si>
  <si>
    <t>Тутаевский р-н</t>
  </si>
  <si>
    <t>Заринский р-н</t>
  </si>
  <si>
    <t>Ромненский р-н</t>
  </si>
  <si>
    <t>Няндомский р-н</t>
  </si>
  <si>
    <t>Ровеньский р-н</t>
  </si>
  <si>
    <t>Мглинский р-н</t>
  </si>
  <si>
    <t>Собинский р-н</t>
  </si>
  <si>
    <t>Кумылженский р-н</t>
  </si>
  <si>
    <t>Сокольский р-н</t>
  </si>
  <si>
    <t>Новоусманский р-н</t>
  </si>
  <si>
    <t>Могочинский р-н</t>
  </si>
  <si>
    <t>Пучежский р-н</t>
  </si>
  <si>
    <t>Киренский р-н</t>
  </si>
  <si>
    <t>Обнинск г.о.</t>
  </si>
  <si>
    <t>Новокузнецк г.о.</t>
  </si>
  <si>
    <t>Кумёнский р-н</t>
  </si>
  <si>
    <t>Ермаковский р-н</t>
  </si>
  <si>
    <t>Сафакулевский р-н</t>
  </si>
  <si>
    <t>Тосненский р-н</t>
  </si>
  <si>
    <t>Усманский р-н</t>
  </si>
  <si>
    <t>Выкса г.о.</t>
  </si>
  <si>
    <t>Старорусский р-н</t>
  </si>
  <si>
    <t>Купинский р-н</t>
  </si>
  <si>
    <t>Одесский р-н</t>
  </si>
  <si>
    <t>Новосильский р-н</t>
  </si>
  <si>
    <t>Мокшанский р-н</t>
  </si>
  <si>
    <t>Ольгинский р-н</t>
  </si>
  <si>
    <t>Порховский р-н</t>
  </si>
  <si>
    <t>Бураевский р-н</t>
  </si>
  <si>
    <t>Северо-Байкальский р-н</t>
  </si>
  <si>
    <t>Избербаш г.о.</t>
  </si>
  <si>
    <t>Суоярвский р-н</t>
  </si>
  <si>
    <t>Усть-Куломский р-н</t>
  </si>
  <si>
    <t>Сакский р-н</t>
  </si>
  <si>
    <t>Саранск г.о.</t>
  </si>
  <si>
    <t>Момский р-н</t>
  </si>
  <si>
    <t>Елабужский р-н</t>
  </si>
  <si>
    <t>Чеди-Хольский кожуун</t>
  </si>
  <si>
    <t>Зерноградский р-н</t>
  </si>
  <si>
    <t>Сапожковский р-н</t>
  </si>
  <si>
    <t>Центральный р-н</t>
  </si>
  <si>
    <t>Краснопартизанский р-н</t>
  </si>
  <si>
    <t>Южно-Сахалинск г.о.</t>
  </si>
  <si>
    <t>Верхотурский г.о.</t>
  </si>
  <si>
    <t>Сафоновский р-н</t>
  </si>
  <si>
    <t>Пичаевский р-н</t>
  </si>
  <si>
    <t>Томский р-н</t>
  </si>
  <si>
    <t>Одоевский р-н</t>
  </si>
  <si>
    <t>Тобольский р-н</t>
  </si>
  <si>
    <t>Старомайнский р-н</t>
  </si>
  <si>
    <t>Хабаровск г.о.</t>
  </si>
  <si>
    <t>Сургутский р-н</t>
  </si>
  <si>
    <t>Цивильский р-н</t>
  </si>
  <si>
    <t>Угличский р-н</t>
  </si>
  <si>
    <t>Змеиногорский р-н</t>
  </si>
  <si>
    <t>Свободненский р-н</t>
  </si>
  <si>
    <t>Онежский р-н</t>
  </si>
  <si>
    <t>Навлинский р-н</t>
  </si>
  <si>
    <t>Судогодский р-н</t>
  </si>
  <si>
    <t>Сямженский р-н</t>
  </si>
  <si>
    <t>Новохоперский р-н</t>
  </si>
  <si>
    <t>Нерчинский р-н</t>
  </si>
  <si>
    <t>Родниковский р-н</t>
  </si>
  <si>
    <t>Куйтунский р-н</t>
  </si>
  <si>
    <t>Перемышльский р-н</t>
  </si>
  <si>
    <t>Лебяжский р-н</t>
  </si>
  <si>
    <t>Краснодар г.о.</t>
  </si>
  <si>
    <t>Медвенский р-н</t>
  </si>
  <si>
    <t>Хлевенский р-н</t>
  </si>
  <si>
    <t>Гагинский р-н</t>
  </si>
  <si>
    <t>Кыштовский р-н</t>
  </si>
  <si>
    <t>Оконешниковский р-н</t>
  </si>
  <si>
    <t>Орёл г.о.</t>
  </si>
  <si>
    <t>Наровчатский р-н</t>
  </si>
  <si>
    <t>Бурзянский р-н</t>
  </si>
  <si>
    <t>Селенгинский р-н</t>
  </si>
  <si>
    <t>Казбековский р-н</t>
  </si>
  <si>
    <t>Усть-Цилемский р-н</t>
  </si>
  <si>
    <t>Симферополь г.о.</t>
  </si>
  <si>
    <t>Старошайговский р-н</t>
  </si>
  <si>
    <t>Намский р-н</t>
  </si>
  <si>
    <t>Заинский р-н</t>
  </si>
  <si>
    <t>Эрзинский кожуун</t>
  </si>
  <si>
    <t>Малопургинский р-н</t>
  </si>
  <si>
    <t>Зимовниковский р-н</t>
  </si>
  <si>
    <t>Сараевский р-н</t>
  </si>
  <si>
    <t>Нефтегорский р-н</t>
  </si>
  <si>
    <t>Лысогорский р-н</t>
  </si>
  <si>
    <t>Волчанский г.о.</t>
  </si>
  <si>
    <t>Смоленск г.о.</t>
  </si>
  <si>
    <t>Рассказово г.о.</t>
  </si>
  <si>
    <t>Кувшиновский р-н</t>
  </si>
  <si>
    <t>Чаинский р-н</t>
  </si>
  <si>
    <t>Плавский р-н</t>
  </si>
  <si>
    <t>Тюменский р-н</t>
  </si>
  <si>
    <t>Сурский р-н</t>
  </si>
  <si>
    <t>Хабаровский р-н</t>
  </si>
  <si>
    <t>Урай г.о.</t>
  </si>
  <si>
    <t>Кунашакский р-н</t>
  </si>
  <si>
    <t>Чебоксарский р-н</t>
  </si>
  <si>
    <t>Ярославль г.о.</t>
  </si>
  <si>
    <t>Зональный р-н</t>
  </si>
  <si>
    <t>Пинежский р-н</t>
  </si>
  <si>
    <t>Чернянский р-н</t>
  </si>
  <si>
    <t>Суздальский р-н</t>
  </si>
  <si>
    <t>Михайловка г.о.</t>
  </si>
  <si>
    <t>Тарногский р-н</t>
  </si>
  <si>
    <t>Ольховатский р-н</t>
  </si>
  <si>
    <t>Нерчинско-Заводский р-н</t>
  </si>
  <si>
    <t>Савинский р-н</t>
  </si>
  <si>
    <t>Мамско-Чуйский р-н</t>
  </si>
  <si>
    <t>Советск г.о.</t>
  </si>
  <si>
    <t>Спас-Деменский р-н</t>
  </si>
  <si>
    <t>Лузский р-н</t>
  </si>
  <si>
    <t>Крыловский р-н</t>
  </si>
  <si>
    <t>Частоозерский р-н</t>
  </si>
  <si>
    <t>Обоянский р-н</t>
  </si>
  <si>
    <t>Чаплыгинский р-н</t>
  </si>
  <si>
    <t>Городецкий р-н</t>
  </si>
  <si>
    <t>Холмский р-н</t>
  </si>
  <si>
    <t>Маслянинский р-н</t>
  </si>
  <si>
    <t>Омск г.о.</t>
  </si>
  <si>
    <t>Курманаевский р-н</t>
  </si>
  <si>
    <t>Орловский р-н</t>
  </si>
  <si>
    <t>Неверкинский р-н</t>
  </si>
  <si>
    <t>Партизанский р-н</t>
  </si>
  <si>
    <t>Псковский р-н</t>
  </si>
  <si>
    <t>Гафурийский р-н</t>
  </si>
  <si>
    <t>Тарбагатайский р-н</t>
  </si>
  <si>
    <t>Кайтагский р-н</t>
  </si>
  <si>
    <t>Ухта г.о.</t>
  </si>
  <si>
    <t>Симферопольский р-н</t>
  </si>
  <si>
    <t>Темниковский р-н</t>
  </si>
  <si>
    <t>Нерюнгринский р-н</t>
  </si>
  <si>
    <t>Зеленодольский р-н</t>
  </si>
  <si>
    <t>Можга г.о.</t>
  </si>
  <si>
    <t>Кагальницкий р-н</t>
  </si>
  <si>
    <t>Сасово г.о.</t>
  </si>
  <si>
    <t>Новокуйбышевск г.о.</t>
  </si>
  <si>
    <t>Марксовский р-н</t>
  </si>
  <si>
    <t>Гаринский г.о.</t>
  </si>
  <si>
    <t>Смоленский р-н</t>
  </si>
  <si>
    <t>Лермонтов г.о.</t>
  </si>
  <si>
    <t>Рассказовский р-н</t>
  </si>
  <si>
    <t>Шегарский р-н</t>
  </si>
  <si>
    <t>Славный г.о.</t>
  </si>
  <si>
    <t>Тюмень г.о.</t>
  </si>
  <si>
    <t>Тереньгульский р-н</t>
  </si>
  <si>
    <t>Ханты-Мансийск г.о.</t>
  </si>
  <si>
    <t>Кусинский р-н</t>
  </si>
  <si>
    <t>Ярославский р-н</t>
  </si>
  <si>
    <t>Калманский р-н</t>
  </si>
  <si>
    <t>Селемджинский р-н</t>
  </si>
  <si>
    <t>Юрьев-Польский р-н</t>
  </si>
  <si>
    <t>Нехаевский р-н</t>
  </si>
  <si>
    <t>Тотемский р-н</t>
  </si>
  <si>
    <t>Острогожский р-н</t>
  </si>
  <si>
    <t>Оловяннинский р-н</t>
  </si>
  <si>
    <t>Тейково г.о.</t>
  </si>
  <si>
    <t>Нижнеилимский р-н</t>
  </si>
  <si>
    <t>Сухиничский р-н</t>
  </si>
  <si>
    <t>Малмыжский р-н</t>
  </si>
  <si>
    <t>Павинский р-н</t>
  </si>
  <si>
    <t>Крымский р-н</t>
  </si>
  <si>
    <t>Идринский р-н</t>
  </si>
  <si>
    <t>Шадринск г.о.</t>
  </si>
  <si>
    <t>Дальнеконстантиновский р-н</t>
  </si>
  <si>
    <t>Чудовский р-н</t>
  </si>
  <si>
    <t>Мошковский р-н</t>
  </si>
  <si>
    <t>Омский р-н</t>
  </si>
  <si>
    <t>Матвеевский р-н</t>
  </si>
  <si>
    <t>Покровский р-н</t>
  </si>
  <si>
    <t>Нижнеломовский р-н</t>
  </si>
  <si>
    <t>Краснокамский р-н</t>
  </si>
  <si>
    <t>Пустошкинский р-н</t>
  </si>
  <si>
    <t>Давлекановский р-н</t>
  </si>
  <si>
    <t>Тункинский р-н</t>
  </si>
  <si>
    <t>Карабудахкентский р-н</t>
  </si>
  <si>
    <t>Теньгушевский р-н</t>
  </si>
  <si>
    <t>Нижнеколымский р-н</t>
  </si>
  <si>
    <t>Казань г.о.</t>
  </si>
  <si>
    <t>Можгинский р-н</t>
  </si>
  <si>
    <t>Сасовский р-н</t>
  </si>
  <si>
    <t>Октябрьск г.о.</t>
  </si>
  <si>
    <t>Горноуральский г.о.</t>
  </si>
  <si>
    <t>Сычевский р-н</t>
  </si>
  <si>
    <t>Ржаксинский р-н</t>
  </si>
  <si>
    <t>Суворовский р-н</t>
  </si>
  <si>
    <t>Уватский р-н</t>
  </si>
  <si>
    <t>Ульяновск г.о.</t>
  </si>
  <si>
    <t>Ханты-Мансийский р-н</t>
  </si>
  <si>
    <t>Шемуршинский р-н</t>
  </si>
  <si>
    <t>Серышевский р-н</t>
  </si>
  <si>
    <t>Яковлевский р-н</t>
  </si>
  <si>
    <t>Погарский р-н</t>
  </si>
  <si>
    <t>Усть-Кубинский р-н</t>
  </si>
  <si>
    <t>Ононский р-н</t>
  </si>
  <si>
    <t>Тейковский р-н</t>
  </si>
  <si>
    <t>Нижнеудинский р-н</t>
  </si>
  <si>
    <t>Тарусский р-н</t>
  </si>
  <si>
    <t>Прокопьевск г.о.</t>
  </si>
  <si>
    <t>Мурашинский р-н</t>
  </si>
  <si>
    <t>Парфеньевский р-н</t>
  </si>
  <si>
    <t>Курганинский р-н</t>
  </si>
  <si>
    <t>Иланский р-н</t>
  </si>
  <si>
    <t>Шадринский р-н</t>
  </si>
  <si>
    <t>Поныровский р-н</t>
  </si>
  <si>
    <t>Дзержинск г.о.</t>
  </si>
  <si>
    <t>Шимский р-н</t>
  </si>
  <si>
    <t>Новосибирск г.о.</t>
  </si>
  <si>
    <t>Павлоградский р-н</t>
  </si>
  <si>
    <t>Медногорск г.о.</t>
  </si>
  <si>
    <t>Свердловский р-н</t>
  </si>
  <si>
    <t>Кудымкар г.о.</t>
  </si>
  <si>
    <t>Пожарский р-н</t>
  </si>
  <si>
    <t>Пушкиногорский р-н</t>
  </si>
  <si>
    <t>Дуванский р-н</t>
  </si>
  <si>
    <t>Улан-Удэ г.о.</t>
  </si>
  <si>
    <t>Каспийск г.о.</t>
  </si>
  <si>
    <t>Судак г.о.</t>
  </si>
  <si>
    <t>Торбеевский р-н</t>
  </si>
  <si>
    <t>Нюрбинский р-н</t>
  </si>
  <si>
    <t>Кайбицкий р-н</t>
  </si>
  <si>
    <t>Сарапул г.о.</t>
  </si>
  <si>
    <t>Каменск-Шахтинский г.о.</t>
  </si>
  <si>
    <t>Скопин г.о.</t>
  </si>
  <si>
    <t>Отрадный г.о.</t>
  </si>
  <si>
    <t>Новобурасский р-н</t>
  </si>
  <si>
    <t>Дегтярск г.о.</t>
  </si>
  <si>
    <t>Темкинский р-н</t>
  </si>
  <si>
    <t>Невинномысск г.о.</t>
  </si>
  <si>
    <t>Сампурский р-н</t>
  </si>
  <si>
    <t>Максатихинский р-н</t>
  </si>
  <si>
    <t>Упоровский р-н</t>
  </si>
  <si>
    <t>Ульяновский р-н</t>
  </si>
  <si>
    <t>Югорск г.о.</t>
  </si>
  <si>
    <t>Локомотивный г.о.</t>
  </si>
  <si>
    <t>Сковородинский р-н</t>
  </si>
  <si>
    <t>Северодвинск г.о.</t>
  </si>
  <si>
    <t>Почепский р-н</t>
  </si>
  <si>
    <t>Новоаннинский р-н</t>
  </si>
  <si>
    <t>Устюженский р-н</t>
  </si>
  <si>
    <t>Панинский р-н</t>
  </si>
  <si>
    <t>Петровск-Забайкальский г.о.</t>
  </si>
  <si>
    <t>Фурмановский р-н</t>
  </si>
  <si>
    <t>Нукутский р-н</t>
  </si>
  <si>
    <t>Нагорский р-н</t>
  </si>
  <si>
    <t>Поназыревский р-н</t>
  </si>
  <si>
    <t>Кущевский р-н</t>
  </si>
  <si>
    <t>Ирбейский р-н</t>
  </si>
  <si>
    <t>Пристенский р-н</t>
  </si>
  <si>
    <t>Новосибирский р-н</t>
  </si>
  <si>
    <t>Полтавский р-н</t>
  </si>
  <si>
    <t>Новоорский р-н</t>
  </si>
  <si>
    <t>Сосковский р-н</t>
  </si>
  <si>
    <t>Пачелмский р-н</t>
  </si>
  <si>
    <t>Спасск-Дальний г.о.</t>
  </si>
  <si>
    <t>Пыталовский р-н</t>
  </si>
  <si>
    <t>Дюртюлинский р-н</t>
  </si>
  <si>
    <t>Хоринский р-н</t>
  </si>
  <si>
    <t>Каякентский р-н</t>
  </si>
  <si>
    <t>Феодосия г.о.</t>
  </si>
  <si>
    <t>Чамзинский р-н</t>
  </si>
  <si>
    <t>Оймяконский р-н</t>
  </si>
  <si>
    <t>Камско-Устьинский р-н</t>
  </si>
  <si>
    <t>Сарапульский р-н</t>
  </si>
  <si>
    <t>Кашарский р-н</t>
  </si>
  <si>
    <t>Скопинский р-н</t>
  </si>
  <si>
    <t>Пестравский р-н</t>
  </si>
  <si>
    <t>Новоузенский р-н</t>
  </si>
  <si>
    <t>Екатеринбург г.о.</t>
  </si>
  <si>
    <t>Угранский р-н</t>
  </si>
  <si>
    <t>Сосновский р-н</t>
  </si>
  <si>
    <t>Тула г.о.</t>
  </si>
  <si>
    <t>Юргинский р-н</t>
  </si>
  <si>
    <t>Цильнинский р-н</t>
  </si>
  <si>
    <t>Ключевский р-н</t>
  </si>
  <si>
    <t>Тамбовский р-н</t>
  </si>
  <si>
    <t>Устьянский р-н</t>
  </si>
  <si>
    <t>Рогнединский р-н</t>
  </si>
  <si>
    <t>Новониколаевский р-н</t>
  </si>
  <si>
    <t>Харовский р-н</t>
  </si>
  <si>
    <t>Петропавловский р-н</t>
  </si>
  <si>
    <t>Петровск-Забайкальский р-н</t>
  </si>
  <si>
    <t>Шуйский р-н</t>
  </si>
  <si>
    <t>Ферзиковский р-н</t>
  </si>
  <si>
    <t>Немский р-н</t>
  </si>
  <si>
    <t>Пыщугский р-н</t>
  </si>
  <si>
    <t>Лабинский р-н</t>
  </si>
  <si>
    <t>Казачинский р-н</t>
  </si>
  <si>
    <t>Рыльский р-н</t>
  </si>
  <si>
    <t>Обь г.о.</t>
  </si>
  <si>
    <t>Русско-Полянский р-н</t>
  </si>
  <si>
    <t>Новосергиевский р-н</t>
  </si>
  <si>
    <t>Троснянский р-н</t>
  </si>
  <si>
    <t>Пенза г.о.</t>
  </si>
  <si>
    <t>Спасский р-н</t>
  </si>
  <si>
    <t>Себежский р-н</t>
  </si>
  <si>
    <t>Ермекеевский р-н</t>
  </si>
  <si>
    <t>Кизилюрт г.о.</t>
  </si>
  <si>
    <t>Черноморский р-н</t>
  </si>
  <si>
    <t>Олекминский р-н</t>
  </si>
  <si>
    <t>Кукморский р-н</t>
  </si>
  <si>
    <t>Селтинский р-н</t>
  </si>
  <si>
    <t>Похвистнево г.о.</t>
  </si>
  <si>
    <t>Озинский р-н</t>
  </si>
  <si>
    <t>Хиславичский р-н</t>
  </si>
  <si>
    <t>Староюрьевский р-н</t>
  </si>
  <si>
    <t>Узловский р-н</t>
  </si>
  <si>
    <t>Ялуторовск г.о.</t>
  </si>
  <si>
    <t>Чердаклинский р-н</t>
  </si>
  <si>
    <t>Ядринский р-н</t>
  </si>
  <si>
    <t>Косихинский р-н</t>
  </si>
  <si>
    <t>Тында г.о.</t>
  </si>
  <si>
    <t>Холмогорский р-н</t>
  </si>
  <si>
    <t>Севский р-н</t>
  </si>
  <si>
    <t>Чагодощенский р-н</t>
  </si>
  <si>
    <t>Поворинский р-н</t>
  </si>
  <si>
    <t>Шуя г.о.</t>
  </si>
  <si>
    <t>Осинский р-н</t>
  </si>
  <si>
    <t>Хвастовичский р-н</t>
  </si>
  <si>
    <t>Нолинский р-н</t>
  </si>
  <si>
    <t>Солигаличский р-н</t>
  </si>
  <si>
    <t>Ленинградский р-н</t>
  </si>
  <si>
    <t>Канск г.о.</t>
  </si>
  <si>
    <t>Щучанский р-н</t>
  </si>
  <si>
    <t>Королёв г.о.</t>
  </si>
  <si>
    <t>Ордынский р-н</t>
  </si>
  <si>
    <t>Саргатский р-н</t>
  </si>
  <si>
    <t>Новотроицк г.о.</t>
  </si>
  <si>
    <t>Урицкий р-н</t>
  </si>
  <si>
    <t>Пензенский р-н</t>
  </si>
  <si>
    <t>Струго-Красненский р-н</t>
  </si>
  <si>
    <t>Зианчуринский р-н</t>
  </si>
  <si>
    <t>Кизилюртовский р-н</t>
  </si>
  <si>
    <t>Ялта г.о.</t>
  </si>
  <si>
    <t>Лаишевский р-н</t>
  </si>
  <si>
    <t>Сюмсинский р-н</t>
  </si>
  <si>
    <t>Красносулинский р-н</t>
  </si>
  <si>
    <t>Старожиловский р-н</t>
  </si>
  <si>
    <t>Похвистневский р-н</t>
  </si>
  <si>
    <t>Перелюбский р-н</t>
  </si>
  <si>
    <t>Ивдельский г.о.</t>
  </si>
  <si>
    <t>Холм-Жирковский р-н</t>
  </si>
  <si>
    <t>Тамбов г.о.</t>
  </si>
  <si>
    <t>Чернский р-н</t>
  </si>
  <si>
    <t>Ялуторовский р-н</t>
  </si>
  <si>
    <t>Нагайбакский р-н</t>
  </si>
  <si>
    <t>Яльчикский р-н</t>
  </si>
  <si>
    <t>Тындинский р-н</t>
  </si>
  <si>
    <t>Шенкурский р-н</t>
  </si>
  <si>
    <t>Сельцо г.о.</t>
  </si>
  <si>
    <t>Ольховский р-н</t>
  </si>
  <si>
    <t>Череповец г.о.</t>
  </si>
  <si>
    <t>Подгоренский р-н</t>
  </si>
  <si>
    <t>Сретенский р-н</t>
  </si>
  <si>
    <t>Южский р-н</t>
  </si>
  <si>
    <t>Юхновский р-н</t>
  </si>
  <si>
    <t>Омутнинский р-н</t>
  </si>
  <si>
    <t>Судиславский р-н</t>
  </si>
  <si>
    <t>Мостовский р-н</t>
  </si>
  <si>
    <t>Канский р-н</t>
  </si>
  <si>
    <t>Юргамышский р-н</t>
  </si>
  <si>
    <t>Солнцевский р-н</t>
  </si>
  <si>
    <t>Котельники г.о.</t>
  </si>
  <si>
    <t>Краснобаковский р-н</t>
  </si>
  <si>
    <t>Северный р-н</t>
  </si>
  <si>
    <t>Седельниковский р-н</t>
  </si>
  <si>
    <t>Хотынецкий р-н</t>
  </si>
  <si>
    <t>Сердобский р-н</t>
  </si>
  <si>
    <t>Усвятский р-н</t>
  </si>
  <si>
    <t>Зилаирский р-н</t>
  </si>
  <si>
    <t>Кизляр г.о.</t>
  </si>
  <si>
    <t>Среднеколымский р-н</t>
  </si>
  <si>
    <t>Лениногорский р-н</t>
  </si>
  <si>
    <t>Увинский р-н</t>
  </si>
  <si>
    <t>Ухоловский р-н</t>
  </si>
  <si>
    <t>Шумячский р-н</t>
  </si>
  <si>
    <t>Ярковский р-н</t>
  </si>
  <si>
    <t>Нязепетровский р-н</t>
  </si>
  <si>
    <t>Янтиковский р-н</t>
  </si>
  <si>
    <t>Краснощёковский р-н</t>
  </si>
  <si>
    <t>Палласовский р-н</t>
  </si>
  <si>
    <t>Череповецкий р-н</t>
  </si>
  <si>
    <t>Рамонский р-н</t>
  </si>
  <si>
    <t>Тунгиро-Олёкминский р-н</t>
  </si>
  <si>
    <t>Юрьевецкий р-н</t>
  </si>
  <si>
    <t>Опаринский р-н</t>
  </si>
  <si>
    <t>Сусанинский р-н</t>
  </si>
  <si>
    <t>Новокубанский р-н</t>
  </si>
  <si>
    <t>Каратузский р-н</t>
  </si>
  <si>
    <t>Суджанский р-н</t>
  </si>
  <si>
    <t>Краснооктябрьский р-н</t>
  </si>
  <si>
    <t>Сузунский р-н</t>
  </si>
  <si>
    <t>Таврический р-н</t>
  </si>
  <si>
    <t>Оренбург г.о.</t>
  </si>
  <si>
    <t>Шаблыкинский р-н</t>
  </si>
  <si>
    <t>Сосновоборский р-н</t>
  </si>
  <si>
    <t>Лысьвенский г.о.</t>
  </si>
  <si>
    <t>Иглинский р-н</t>
  </si>
  <si>
    <t>Кизлярский р-н</t>
  </si>
  <si>
    <t>Сунтарский р-н</t>
  </si>
  <si>
    <t>Мамадышский р-н</t>
  </si>
  <si>
    <t>Шарканский р-н</t>
  </si>
  <si>
    <t>Мартыновский р-н</t>
  </si>
  <si>
    <t>Чучковский р-н</t>
  </si>
  <si>
    <t>Самара г.о.</t>
  </si>
  <si>
    <t>Питерский р-н</t>
  </si>
  <si>
    <t>Ярцевский р-н</t>
  </si>
  <si>
    <t>Токаревский р-н</t>
  </si>
  <si>
    <t>Ясногорский р-н</t>
  </si>
  <si>
    <t>Крутихинский р-н</t>
  </si>
  <si>
    <t>Шимановск г.о.</t>
  </si>
  <si>
    <t>Шекснинский р-н</t>
  </si>
  <si>
    <t>Репьёвский р-н</t>
  </si>
  <si>
    <t>Тунгокоченский р-н</t>
  </si>
  <si>
    <t>Слюдянский р-н</t>
  </si>
  <si>
    <t>Оричевский р-н</t>
  </si>
  <si>
    <t>Чухломский р-н</t>
  </si>
  <si>
    <t>Новопокровский р-н</t>
  </si>
  <si>
    <t>Тимский р-н</t>
  </si>
  <si>
    <t>Татарский р-н</t>
  </si>
  <si>
    <t>Тарский р-н</t>
  </si>
  <si>
    <t>Оренбургский р-н</t>
  </si>
  <si>
    <t>Илишевский р-н</t>
  </si>
  <si>
    <t>Кулинский р-н</t>
  </si>
  <si>
    <t>Таттинский р-н</t>
  </si>
  <si>
    <t>Менделеевский р-н</t>
  </si>
  <si>
    <t>Юкаменский р-н</t>
  </si>
  <si>
    <t>Матвеево-Курганский р-н</t>
  </si>
  <si>
    <t>Шацкий р-н</t>
  </si>
  <si>
    <t>Сергиевский р-н</t>
  </si>
  <si>
    <t>Пугачёвский р-н</t>
  </si>
  <si>
    <t>Каменский г.о.</t>
  </si>
  <si>
    <t>Пятигорск г.о.</t>
  </si>
  <si>
    <t>Уварово г.о.</t>
  </si>
  <si>
    <t>Кулундинский р-н</t>
  </si>
  <si>
    <t>Шимановский р-н</t>
  </si>
  <si>
    <t>Суземский р-н</t>
  </si>
  <si>
    <t>Светлоярский р-н</t>
  </si>
  <si>
    <t>Россошанский р-н</t>
  </si>
  <si>
    <t>Улётовский р-н</t>
  </si>
  <si>
    <t>Тайшетский р-н</t>
  </si>
  <si>
    <t>Шарьинский р-н</t>
  </si>
  <si>
    <t>Новороссийск г.о.</t>
  </si>
  <si>
    <t>Кежемский р-н</t>
  </si>
  <si>
    <t>Фатежский р-н</t>
  </si>
  <si>
    <t>Тогучинский р-н</t>
  </si>
  <si>
    <t>Тевризский р-н</t>
  </si>
  <si>
    <t>Орск г.о.</t>
  </si>
  <si>
    <t>Тамалинский р-н</t>
  </si>
  <si>
    <t>Хасанский р-н</t>
  </si>
  <si>
    <t>Ишимбайский р-н</t>
  </si>
  <si>
    <t>Кумторкалинский р-н</t>
  </si>
  <si>
    <t>Томпонский р-н</t>
  </si>
  <si>
    <t>Мензелинский р-н</t>
  </si>
  <si>
    <t>Якшур-Бодьинский р-н</t>
  </si>
  <si>
    <t>Миллеровский р-н</t>
  </si>
  <si>
    <t>Шиловский р-н</t>
  </si>
  <si>
    <t>Ставропольский р-н</t>
  </si>
  <si>
    <t>Ровенский р-н</t>
  </si>
  <si>
    <t>Каменск-Уральский г.о.</t>
  </si>
  <si>
    <t>Уваровский р-н</t>
  </si>
  <si>
    <t>Пластовский р-н</t>
  </si>
  <si>
    <t>Курьинский р-н</t>
  </si>
  <si>
    <t>Суражский р-н</t>
  </si>
  <si>
    <t>Серафимовичский р-н</t>
  </si>
  <si>
    <t>Семилукский р-н</t>
  </si>
  <si>
    <t>Хилокский р-н</t>
  </si>
  <si>
    <t>Шарья г.о.</t>
  </si>
  <si>
    <t>Отрадненский р-н</t>
  </si>
  <si>
    <t>Козульский р-н</t>
  </si>
  <si>
    <t>Хомутовский р-н</t>
  </si>
  <si>
    <t>Лукояновский р-н</t>
  </si>
  <si>
    <t>Убинский р-н</t>
  </si>
  <si>
    <t>Тюкалинский р-н</t>
  </si>
  <si>
    <t>Шемышейский р-н</t>
  </si>
  <si>
    <t>Калтасинский р-н</t>
  </si>
  <si>
    <t>Курахский р-н</t>
  </si>
  <si>
    <t>Усть-Алданский р-н</t>
  </si>
  <si>
    <t>Муслюмовский р-н</t>
  </si>
  <si>
    <t>Ярский р-н</t>
  </si>
  <si>
    <t>Милютинский р-н</t>
  </si>
  <si>
    <t>Сызранский р-н</t>
  </si>
  <si>
    <t>Романовский р-н</t>
  </si>
  <si>
    <t>Камышловский г.о.</t>
  </si>
  <si>
    <t>Ставрополь г.о.</t>
  </si>
  <si>
    <t>Умётский р-н</t>
  </si>
  <si>
    <t>Ржев г.о.</t>
  </si>
  <si>
    <t>Саткинский р-н</t>
  </si>
  <si>
    <t>Кытмановский р-н</t>
  </si>
  <si>
    <t>Трубчевский р-н</t>
  </si>
  <si>
    <t>Среднеахтубинский р-н</t>
  </si>
  <si>
    <t>Таловский р-н</t>
  </si>
  <si>
    <t>Чернышевский р-н</t>
  </si>
  <si>
    <t>Тулунский р-н</t>
  </si>
  <si>
    <t>Юрга г.о.</t>
  </si>
  <si>
    <t>Пижанский р-н</t>
  </si>
  <si>
    <t>Краснотуранский р-н</t>
  </si>
  <si>
    <t>Черемисиновский р-н</t>
  </si>
  <si>
    <t>Лобня г.о.</t>
  </si>
  <si>
    <t>Усть-Таркский р-н</t>
  </si>
  <si>
    <t>Усть-Ишимский р-н</t>
  </si>
  <si>
    <t>Переволоцкий р-н</t>
  </si>
  <si>
    <t>Черниговский р-н</t>
  </si>
  <si>
    <t>Караидельский р-н</t>
  </si>
  <si>
    <t>Лакский р-н</t>
  </si>
  <si>
    <t>Усть-Майский р-н</t>
  </si>
  <si>
    <t>Набережные Челны г.о.</t>
  </si>
  <si>
    <t>Морозовский р-н</t>
  </si>
  <si>
    <t>Сызрань г.о.</t>
  </si>
  <si>
    <t>Ртищевский р-н</t>
  </si>
  <si>
    <t>Камышловский р-н</t>
  </si>
  <si>
    <t>Ржевский р-н</t>
  </si>
  <si>
    <t>Снежинск г.о.</t>
  </si>
  <si>
    <t>Локтевский р-н</t>
  </si>
  <si>
    <t>Унечский р-н</t>
  </si>
  <si>
    <t>Старополтавский р-н</t>
  </si>
  <si>
    <t>Терновский р-н</t>
  </si>
  <si>
    <t>Чита г.о.</t>
  </si>
  <si>
    <t>Подосиновский р-н</t>
  </si>
  <si>
    <t>Приморско-Ахтарский р-н</t>
  </si>
  <si>
    <t>Красноярск г.о.</t>
  </si>
  <si>
    <t>Щигровский р-н</t>
  </si>
  <si>
    <t>Лосино-Петровский г.о.</t>
  </si>
  <si>
    <t>Чановский р-н</t>
  </si>
  <si>
    <t>Черлакский р-н</t>
  </si>
  <si>
    <t>Пономарёвский р-н</t>
  </si>
  <si>
    <t>Кармаскалинский р-н</t>
  </si>
  <si>
    <t>Левашинский р-н</t>
  </si>
  <si>
    <t>Усть-Янский р-н</t>
  </si>
  <si>
    <t>Нижнекамский р-н</t>
  </si>
  <si>
    <t>Мясниковский р-н</t>
  </si>
  <si>
    <t>Тольятти г.о.</t>
  </si>
  <si>
    <t>Самойловский р-н</t>
  </si>
  <si>
    <t>Карпинск г.о.</t>
  </si>
  <si>
    <t>Мамонтовский р-н</t>
  </si>
  <si>
    <t>Фокино г.о.</t>
  </si>
  <si>
    <t>Суровикинский р-н</t>
  </si>
  <si>
    <t>Хохольский р-н</t>
  </si>
  <si>
    <t>Читинский р-н</t>
  </si>
  <si>
    <t>Санчурский р-н</t>
  </si>
  <si>
    <t>Северский р-н</t>
  </si>
  <si>
    <t>Курагинский р-н</t>
  </si>
  <si>
    <t>Щигры г.о.</t>
  </si>
  <si>
    <t>Нижний Новгород г.о.</t>
  </si>
  <si>
    <t>Черепановский р-н</t>
  </si>
  <si>
    <t>Шербакульский р-н</t>
  </si>
  <si>
    <t>Сакмарский р-н</t>
  </si>
  <si>
    <t>Шкотовский р-н</t>
  </si>
  <si>
    <t>Кигинский р-н</t>
  </si>
  <si>
    <t>Магарамкентский р-н</t>
  </si>
  <si>
    <t>Хангаласский р-н</t>
  </si>
  <si>
    <t>Новошешминский р-н</t>
  </si>
  <si>
    <t>Неклиновский р-н</t>
  </si>
  <si>
    <t>Хворостянский р-н</t>
  </si>
  <si>
    <t>Саратов г.о.</t>
  </si>
  <si>
    <t>Качканарский г.о.</t>
  </si>
  <si>
    <t>Трехгорный г.о.</t>
  </si>
  <si>
    <t>Урюпинск г.о.</t>
  </si>
  <si>
    <t>Эртильский р-н</t>
  </si>
  <si>
    <t>Шелопугинский р-н</t>
  </si>
  <si>
    <t>Свечинский р-н</t>
  </si>
  <si>
    <t>Славянский р-н</t>
  </si>
  <si>
    <t>Лесосибирск г.о.</t>
  </si>
  <si>
    <t>Чистоозерный р-н</t>
  </si>
  <si>
    <t>Саракташский р-н</t>
  </si>
  <si>
    <t>Пермский р-н</t>
  </si>
  <si>
    <t>Махачкала г.о.</t>
  </si>
  <si>
    <t>Чурапчинский р-н</t>
  </si>
  <si>
    <t>Нурлатский р-н</t>
  </si>
  <si>
    <t>Новочеркасск г.о.</t>
  </si>
  <si>
    <t>Чапаевск г.о.</t>
  </si>
  <si>
    <t>Саратовский р-н</t>
  </si>
  <si>
    <t>Кировградский г.о.</t>
  </si>
  <si>
    <t>Солнечный г.о. п.</t>
  </si>
  <si>
    <t>Урюпинский р-н</t>
  </si>
  <si>
    <t>Шилкинский р-н</t>
  </si>
  <si>
    <t>Слободской г.о.</t>
  </si>
  <si>
    <t>Сочи г.о.</t>
  </si>
  <si>
    <t>Манский р-н</t>
  </si>
  <si>
    <t>Лыткарино г.о.</t>
  </si>
  <si>
    <t>Первомайск г.о.</t>
  </si>
  <si>
    <t>Чулымский р-н</t>
  </si>
  <si>
    <t>Светлинский р-н</t>
  </si>
  <si>
    <t>Кугарчинский р-н</t>
  </si>
  <si>
    <t>Новолакский р-н</t>
  </si>
  <si>
    <t>Пестречинский р-н</t>
  </si>
  <si>
    <t>Новошахтинск г.о.</t>
  </si>
  <si>
    <t>Челно-Вершинский р-н</t>
  </si>
  <si>
    <t>Краснотурьинск г.о.</t>
  </si>
  <si>
    <t>Сонковский р-н</t>
  </si>
  <si>
    <t>Троицкий р-н</t>
  </si>
  <si>
    <t>Новичихинский р-н</t>
  </si>
  <si>
    <t>Фролово г.о.</t>
  </si>
  <si>
    <t>Усть-Кутский р-н</t>
  </si>
  <si>
    <t>Слободской р-н</t>
  </si>
  <si>
    <t>Староминский р-н</t>
  </si>
  <si>
    <t>Минусинск г.о.</t>
  </si>
  <si>
    <t>Кумертау г.о.</t>
  </si>
  <si>
    <t>Якутск г.о.</t>
  </si>
  <si>
    <t>Обливский р-н</t>
  </si>
  <si>
    <t>Шенталинский р-н</t>
  </si>
  <si>
    <t>Красноуральск г.о.</t>
  </si>
  <si>
    <t>Увельский р-н</t>
  </si>
  <si>
    <t>Новоалтайск г.о.</t>
  </si>
  <si>
    <t>Фроловский р-н</t>
  </si>
  <si>
    <t>Усть-Удинский р-н</t>
  </si>
  <si>
    <t>Тбилисский р-н</t>
  </si>
  <si>
    <t>Минусинский р-н</t>
  </si>
  <si>
    <t>Пильнинский р-н</t>
  </si>
  <si>
    <t>Кушнаренковский р-н</t>
  </si>
  <si>
    <t>Рутульский р-н</t>
  </si>
  <si>
    <t>Сабинский р-н</t>
  </si>
  <si>
    <t>Шигонский р-н</t>
  </si>
  <si>
    <t>Татищевский р-н</t>
  </si>
  <si>
    <t>Красноуфимск г.о.</t>
  </si>
  <si>
    <t>Старицкий р-н</t>
  </si>
  <si>
    <t>Уйский р-н</t>
  </si>
  <si>
    <t>Чернышковский р-н</t>
  </si>
  <si>
    <t>Сунский р-н</t>
  </si>
  <si>
    <t>Темрюкский р-н</t>
  </si>
  <si>
    <t>Мотыгинский р-н</t>
  </si>
  <si>
    <t>Куюргазинский р-н</t>
  </si>
  <si>
    <t>Сергокалинский р-н</t>
  </si>
  <si>
    <t>Сармановский р-н</t>
  </si>
  <si>
    <t>Турковский р-н</t>
  </si>
  <si>
    <t>Тверь г.о.</t>
  </si>
  <si>
    <t>Панкрушихинский р-н</t>
  </si>
  <si>
    <t>Тужинский р-н</t>
  </si>
  <si>
    <t>Тимашевский р-н</t>
  </si>
  <si>
    <t>Назарово г.о.</t>
  </si>
  <si>
    <t>Саров г.о.</t>
  </si>
  <si>
    <t>Сулейман-Стальский р-н</t>
  </si>
  <si>
    <t>Песчанокопский р-н</t>
  </si>
  <si>
    <t>Федоровский р-н</t>
  </si>
  <si>
    <t>Кушвинский г.о.</t>
  </si>
  <si>
    <t>Торжок г.о.</t>
  </si>
  <si>
    <t>Унинский р-н</t>
  </si>
  <si>
    <t>Тихорецкий р-н</t>
  </si>
  <si>
    <t>Назаровский р-н</t>
  </si>
  <si>
    <t>Семёнов г.о.</t>
  </si>
  <si>
    <t>Ташлинский р-н</t>
  </si>
  <si>
    <t>Мелеузовский р-н</t>
  </si>
  <si>
    <t>Табасаранский р-н</t>
  </si>
  <si>
    <t>Тетюшский р-н</t>
  </si>
  <si>
    <t>Пролетарский р-н</t>
  </si>
  <si>
    <t>Хвалынский р-н</t>
  </si>
  <si>
    <t>Торжокский р-н</t>
  </si>
  <si>
    <t>Чебаркульский р-н</t>
  </si>
  <si>
    <t>Шелеховский р-н</t>
  </si>
  <si>
    <t>Уржумский р-н</t>
  </si>
  <si>
    <t>Туапсинский р-н</t>
  </si>
  <si>
    <t>Нижнеингашский р-н</t>
  </si>
  <si>
    <t>Сергачский р-н</t>
  </si>
  <si>
    <t>Тоцкий р-н</t>
  </si>
  <si>
    <t>Мечетлинский р-н</t>
  </si>
  <si>
    <t>Тарумовский р-н</t>
  </si>
  <si>
    <t>Тукаевский р-н</t>
  </si>
  <si>
    <t>Ремонтненский р-н</t>
  </si>
  <si>
    <t>Малышевский г.о.</t>
  </si>
  <si>
    <t>Торопецкий р-н</t>
  </si>
  <si>
    <t>Поспелихинский р-н</t>
  </si>
  <si>
    <t>Эхирит-Булагатский р-н</t>
  </si>
  <si>
    <t>Фаленский р-н</t>
  </si>
  <si>
    <t>Успенский р-н</t>
  </si>
  <si>
    <t>Новоселовский р-н</t>
  </si>
  <si>
    <t>Сеченовский р-н</t>
  </si>
  <si>
    <t>Тюльганский р-н</t>
  </si>
  <si>
    <t>Тляратинский р-н</t>
  </si>
  <si>
    <t>Тюлячинский р-н</t>
  </si>
  <si>
    <t>Родионово-Несветайский р-н</t>
  </si>
  <si>
    <t>Энгельсский р-н</t>
  </si>
  <si>
    <t>Чесменский р-н</t>
  </si>
  <si>
    <t>Ребрихинский р-н</t>
  </si>
  <si>
    <t>Шабалинский р-н</t>
  </si>
  <si>
    <t>Усть-Лабинский р-н</t>
  </si>
  <si>
    <t>Норильск г.о.</t>
  </si>
  <si>
    <t>Шарлыкский р-н</t>
  </si>
  <si>
    <t>Миякинский р-н</t>
  </si>
  <si>
    <t>Унцукульский р-н</t>
  </si>
  <si>
    <t>Черемшанский р-н</t>
  </si>
  <si>
    <t>Ростов-на-Дону г.о.</t>
  </si>
  <si>
    <t>муниципальное образование Алапаевское г.о.</t>
  </si>
  <si>
    <t>Фировский р-н</t>
  </si>
  <si>
    <t>Родинский р-н</t>
  </si>
  <si>
    <t>Юрьянский р-н</t>
  </si>
  <si>
    <t>Щербиновский р-н</t>
  </si>
  <si>
    <t>Нефтекамск г.о.</t>
  </si>
  <si>
    <t>Хасавюрт г.о.</t>
  </si>
  <si>
    <t>Чистопольский р-н</t>
  </si>
  <si>
    <t>Сальский р-н</t>
  </si>
  <si>
    <t>Невьянский г.о.</t>
  </si>
  <si>
    <t>Яранский р-н</t>
  </si>
  <si>
    <t>Нуримановский р-н</t>
  </si>
  <si>
    <t>Хасавюртовский р-н</t>
  </si>
  <si>
    <t>Ютазинский р-н</t>
  </si>
  <si>
    <t>Семикаракорский р-н</t>
  </si>
  <si>
    <t>Нижнесергинский р-н</t>
  </si>
  <si>
    <t>Рубцовск г.о.</t>
  </si>
  <si>
    <t>Тонкинский р-н</t>
  </si>
  <si>
    <t>Октябрьский г.о.</t>
  </si>
  <si>
    <t>Хивский р-н</t>
  </si>
  <si>
    <t>Нижнетуринский г.о.</t>
  </si>
  <si>
    <t>Рубцовский р-н</t>
  </si>
  <si>
    <t>Саянский р-н</t>
  </si>
  <si>
    <t>Подольск г.о.</t>
  </si>
  <si>
    <t>Салават г.о.</t>
  </si>
  <si>
    <t>Хунзахский р-н</t>
  </si>
  <si>
    <t>Таганрог г.о.</t>
  </si>
  <si>
    <t>Нижний Тагил г.о.</t>
  </si>
  <si>
    <t>Северо-Енисейский р-н</t>
  </si>
  <si>
    <t>Салаватский р-н</t>
  </si>
  <si>
    <t>Цумадинский р-н</t>
  </si>
  <si>
    <t>Тарасовский р-н</t>
  </si>
  <si>
    <t>Нижняя Салда г.о.</t>
  </si>
  <si>
    <t>Славгород г.о.</t>
  </si>
  <si>
    <t>Протвино г.о.</t>
  </si>
  <si>
    <t>Сибай г.о.</t>
  </si>
  <si>
    <t>Цунтинский р-н</t>
  </si>
  <si>
    <t>Тацинский р-н</t>
  </si>
  <si>
    <t>Новолялинский г.о.</t>
  </si>
  <si>
    <t>Сосновоборск г.о.</t>
  </si>
  <si>
    <t>Шарангский р-н</t>
  </si>
  <si>
    <t>Стерлибашевский р-н</t>
  </si>
  <si>
    <t>Чародинский р-н</t>
  </si>
  <si>
    <t>Усть-Донецкий р-н</t>
  </si>
  <si>
    <t>Сухобузимский р-н</t>
  </si>
  <si>
    <t>Пущино г.о.</t>
  </si>
  <si>
    <t>Шатковский р-н</t>
  </si>
  <si>
    <t>Стерлитамак г.о.</t>
  </si>
  <si>
    <t>Шамильский р-н</t>
  </si>
  <si>
    <t>Целинский р-н</t>
  </si>
  <si>
    <t>Пелым г.о.</t>
  </si>
  <si>
    <t>Солонешенский р-н</t>
  </si>
  <si>
    <t>Таймырский Долгано-Ненецкий р-н</t>
  </si>
  <si>
    <t>Шахунья г.о.</t>
  </si>
  <si>
    <t>Стерлитамакский р-н</t>
  </si>
  <si>
    <t>Южно-Сухокумск г.о.</t>
  </si>
  <si>
    <t>Цимлянский р-н</t>
  </si>
  <si>
    <t>Первоуральск г.о.</t>
  </si>
  <si>
    <t>Солтонский р-н</t>
  </si>
  <si>
    <t>Тасеевский р-н</t>
  </si>
  <si>
    <t>Реутов г.о.</t>
  </si>
  <si>
    <t>Татышлинский р-н</t>
  </si>
  <si>
    <t>Чертковский р-н</t>
  </si>
  <si>
    <t>Полевской г.о.</t>
  </si>
  <si>
    <t>Суетский р-н</t>
  </si>
  <si>
    <t>Туруханский р-н</t>
  </si>
  <si>
    <t>Туймазинский р-н</t>
  </si>
  <si>
    <t>Шахты г.о.</t>
  </si>
  <si>
    <t>Пышминский г.о.</t>
  </si>
  <si>
    <t>Табунский р-н</t>
  </si>
  <si>
    <t>Уфа г.о.</t>
  </si>
  <si>
    <t>Шолоховский р-н</t>
  </si>
  <si>
    <t>Ревда г.о.</t>
  </si>
  <si>
    <t>Тальменский р-н</t>
  </si>
  <si>
    <t>Ужурский р-н</t>
  </si>
  <si>
    <t>Уфимский р-н</t>
  </si>
  <si>
    <t>Режевской г.о.</t>
  </si>
  <si>
    <t>Тогульский р-н</t>
  </si>
  <si>
    <t>Уярский р-н</t>
  </si>
  <si>
    <t>Учалинский р-н</t>
  </si>
  <si>
    <t>Рефтинский г.о.</t>
  </si>
  <si>
    <t>Топчихинский р-н</t>
  </si>
  <si>
    <t>Шарыпово г.о.</t>
  </si>
  <si>
    <t>Серпухов г.о.</t>
  </si>
  <si>
    <t>Третьяковский р-н</t>
  </si>
  <si>
    <t>Хайбуллинский р-н</t>
  </si>
  <si>
    <t>Североуральский г.о.</t>
  </si>
  <si>
    <t>Шушенский р-н</t>
  </si>
  <si>
    <t>Чекмагушевский р-н</t>
  </si>
  <si>
    <t>Серовский г.о.</t>
  </si>
  <si>
    <t>Тюменцевский р-н</t>
  </si>
  <si>
    <t>Эвенкийский р-н</t>
  </si>
  <si>
    <t>Чишминский р-н</t>
  </si>
  <si>
    <t>Слободо-Туринский р-н</t>
  </si>
  <si>
    <t>Угловский р-н</t>
  </si>
  <si>
    <t>Шаранский р-н</t>
  </si>
  <si>
    <t>Сосьвинский г.о.</t>
  </si>
  <si>
    <t>Усть-Калманский р-н</t>
  </si>
  <si>
    <t>Фрязино г.о.</t>
  </si>
  <si>
    <t>Янаульский р-н</t>
  </si>
  <si>
    <t>Среднеуральск г.о.</t>
  </si>
  <si>
    <t>Усть-Пристанский р-н</t>
  </si>
  <si>
    <t>Химки г.о.</t>
  </si>
  <si>
    <t>Староуткинск г.о.</t>
  </si>
  <si>
    <t>Хабарский р-н</t>
  </si>
  <si>
    <t>Черноголовка г.о.</t>
  </si>
  <si>
    <t>Сухой Лог г.о.</t>
  </si>
  <si>
    <t>Сысертский г.о.</t>
  </si>
  <si>
    <t>Чарышский р-н</t>
  </si>
  <si>
    <t>Таборинский р-н</t>
  </si>
  <si>
    <t>Шелаболихинский р-н</t>
  </si>
  <si>
    <t>Тавдинский г.о.</t>
  </si>
  <si>
    <t>Шипуновский р-н</t>
  </si>
  <si>
    <t>Талицкий г.о.</t>
  </si>
  <si>
    <t>Яровое г.о.</t>
  </si>
  <si>
    <t>Электрогорск г.о.</t>
  </si>
  <si>
    <t>Тугулымский г.о.</t>
  </si>
  <si>
    <t>Электросталь г.о.</t>
  </si>
  <si>
    <t>Туринский г.о.</t>
  </si>
  <si>
    <t>Шалинский г.о.</t>
  </si>
  <si>
    <t>Название студии (кружка) в составе учр-ний доп-ого образования, профессионального образования и учр-ях социальной сферы</t>
  </si>
  <si>
    <t>Кол-во учащихся в возрасте 3 – 19 лет в студии (кружке) в составе учр-ний доп-ого, профессионального образования и учр-ях социальной сферы</t>
  </si>
  <si>
    <t>Муниципальное образование субъекта РФ</t>
  </si>
  <si>
    <t>г.п.</t>
  </si>
  <si>
    <t>с.п.</t>
  </si>
  <si>
    <t>р-н</t>
  </si>
  <si>
    <t>округ</t>
  </si>
  <si>
    <t>г.</t>
  </si>
  <si>
    <t>п.</t>
  </si>
  <si>
    <t>с.</t>
  </si>
  <si>
    <t>а.</t>
  </si>
  <si>
    <t>х.</t>
  </si>
  <si>
    <t>станица</t>
  </si>
  <si>
    <t>станция</t>
  </si>
  <si>
    <t>с/х</t>
  </si>
  <si>
    <t>Страна (выбрать из списка)</t>
  </si>
  <si>
    <t>Название СП</t>
  </si>
  <si>
    <t>Тип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</si>
  <si>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</si>
  <si>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</si>
  <si>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</si>
  <si>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</si>
  <si>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Назвние нас.пункта</t>
  </si>
  <si>
    <t>Детский сад</t>
  </si>
  <si>
    <t>Светлячок</t>
  </si>
  <si>
    <t>Учалы</t>
  </si>
  <si>
    <t>Средняя общеобразовательная школа</t>
  </si>
  <si>
    <t>Лицей</t>
  </si>
  <si>
    <t>им.С.М.Кирова</t>
  </si>
  <si>
    <t>пр-т Чулман, д. 136</t>
  </si>
  <si>
    <t>8(8552)425002</t>
  </si>
  <si>
    <t>Основная общеобразовательная школа</t>
  </si>
  <si>
    <t>Заводской</t>
  </si>
  <si>
    <t>Гимназия</t>
  </si>
  <si>
    <t>Чистополь</t>
  </si>
  <si>
    <t>Центр детского творчества</t>
  </si>
  <si>
    <t>Радуга</t>
  </si>
  <si>
    <t>Бирск</t>
  </si>
  <si>
    <t>Изумрудный город</t>
  </si>
  <si>
    <t>ул. Школьная, д. 1</t>
  </si>
  <si>
    <t>Центр развития творчества детей и юношества</t>
  </si>
  <si>
    <t>Сафоново</t>
  </si>
  <si>
    <t>ул. Коммунистическая, д. 4</t>
  </si>
  <si>
    <t>Дюймовочка</t>
  </si>
  <si>
    <t>Аверьянова Людмила Станиславовна</t>
  </si>
  <si>
    <t>Центр внешкольной работы</t>
  </si>
  <si>
    <t>ст.</t>
  </si>
  <si>
    <t>Егорлыкская</t>
  </si>
  <si>
    <t>Детская художественная школа</t>
  </si>
  <si>
    <t>Нижнекамск</t>
  </si>
  <si>
    <t>Климовск</t>
  </si>
  <si>
    <t>Дом детского творчества</t>
  </si>
  <si>
    <t>Донское</t>
  </si>
  <si>
    <t>Октябрьское</t>
  </si>
  <si>
    <t>ул. Школьная, д. 2</t>
  </si>
  <si>
    <t>Петров Вал</t>
  </si>
  <si>
    <t>ул. Ленина, д. 84</t>
  </si>
  <si>
    <t>Детская школа искусств</t>
  </si>
  <si>
    <t>Кировский</t>
  </si>
  <si>
    <t>Солнышко</t>
  </si>
  <si>
    <t>Социально-реабилитационный центр для несовершеннолетних</t>
  </si>
  <si>
    <t>Малышок</t>
  </si>
  <si>
    <t>Советский</t>
  </si>
  <si>
    <t>Гапцах</t>
  </si>
  <si>
    <t>Школа</t>
  </si>
  <si>
    <t>Володарский</t>
  </si>
  <si>
    <t>Братск</t>
  </si>
  <si>
    <t>Центральный</t>
  </si>
  <si>
    <t>Дельфинёнок</t>
  </si>
  <si>
    <t>Ленинский</t>
  </si>
  <si>
    <t>Верея</t>
  </si>
  <si>
    <t>8(496)-34-68-627</t>
  </si>
  <si>
    <t>vereyddt2@mail.ru</t>
  </si>
  <si>
    <t>Василёк</t>
  </si>
  <si>
    <t>Аккуратова Анна Владимировна</t>
  </si>
  <si>
    <t>Пушкино</t>
  </si>
  <si>
    <t>им.Акцыновых</t>
  </si>
  <si>
    <t>ул. 324-Стрелковой дивизии , д. 11А</t>
  </si>
  <si>
    <t>(8352)230481</t>
  </si>
  <si>
    <t>artschool 6@qmail.com</t>
  </si>
  <si>
    <t>armou1@mail.ru</t>
  </si>
  <si>
    <t>Щербинка</t>
  </si>
  <si>
    <t>Новомосковск</t>
  </si>
  <si>
    <t>Искра</t>
  </si>
  <si>
    <t>orskiskra@rambler.ru</t>
  </si>
  <si>
    <t>Ровесник</t>
  </si>
  <si>
    <t>8(846)262-76-22</t>
  </si>
  <si>
    <t>voshod126@yandex.ru</t>
  </si>
  <si>
    <t>Зубовское</t>
  </si>
  <si>
    <t>Новощапово</t>
  </si>
  <si>
    <t>Чайка</t>
  </si>
  <si>
    <t>Зубово</t>
  </si>
  <si>
    <t>Струбково</t>
  </si>
  <si>
    <t>ул. Центральная, д. 7</t>
  </si>
  <si>
    <t>Козулька</t>
  </si>
  <si>
    <t>ул. Советская, д. 7</t>
  </si>
  <si>
    <t>Алексеенко Татьяна Николаевна</t>
  </si>
  <si>
    <t>Оха</t>
  </si>
  <si>
    <t>ул. Советская, д. 24</t>
  </si>
  <si>
    <t>Борисоглебск</t>
  </si>
  <si>
    <t>ул. Комсомольская, д. 3</t>
  </si>
  <si>
    <t>Шилово</t>
  </si>
  <si>
    <t>Октябрьский</t>
  </si>
  <si>
    <t>Еланка</t>
  </si>
  <si>
    <t>Сказка</t>
  </si>
  <si>
    <t>мкр. 4, д. 24</t>
  </si>
  <si>
    <t>Большая Елховка</t>
  </si>
  <si>
    <t>Афроськин Александр Михайлович</t>
  </si>
  <si>
    <t>Начальная школа-детский сад</t>
  </si>
  <si>
    <t>Сосновка</t>
  </si>
  <si>
    <t>Центральное</t>
  </si>
  <si>
    <t>ул. Молодежная, д. 7</t>
  </si>
  <si>
    <t>847245-25-2-48</t>
  </si>
  <si>
    <t>mdoudet14@yandex.ru</t>
  </si>
  <si>
    <t>Альшванг Алла Даниловна</t>
  </si>
  <si>
    <t>Сокол</t>
  </si>
  <si>
    <t>Звёздочка</t>
  </si>
  <si>
    <t>Тазовский</t>
  </si>
  <si>
    <t>Антипаюта</t>
  </si>
  <si>
    <t>ул. Ленина, д. 5</t>
  </si>
  <si>
    <t>Амелина Инна Николаевна</t>
  </si>
  <si>
    <t>Детско-юношеский центр</t>
  </si>
  <si>
    <t>8-4872-50-51-49</t>
  </si>
  <si>
    <t>Америдзе Михаил Михайлович</t>
  </si>
  <si>
    <t>им.С.И.Ростоцкого</t>
  </si>
  <si>
    <t>Высоцк</t>
  </si>
  <si>
    <t>ул. Ленинская, д. 4</t>
  </si>
  <si>
    <t>Амзаева Людмила Валентиновна</t>
  </si>
  <si>
    <t>Усть-Лабинск</t>
  </si>
  <si>
    <t>ул. Позиционная, д. 1</t>
  </si>
  <si>
    <t>madoudetsad1@mail.ru</t>
  </si>
  <si>
    <t>Аминева Ольга Владиславовна</t>
  </si>
  <si>
    <t>Детский оздоровительно-образовательный центр туризма и краеведения</t>
  </si>
  <si>
    <t>ул. Гафури, д. 41</t>
  </si>
  <si>
    <t>8-347-35-12-99</t>
  </si>
  <si>
    <t>dooctk@mail.ru</t>
  </si>
  <si>
    <t>Амиров Ринат Гуфранович</t>
  </si>
  <si>
    <t>Средняя образовательная школа</t>
  </si>
  <si>
    <t>им.М.Г.Имашева</t>
  </si>
  <si>
    <t>Березники</t>
  </si>
  <si>
    <t>ул. Ленина, д. 3</t>
  </si>
  <si>
    <t>Амплеева Галина Владимировна</t>
  </si>
  <si>
    <t>Филиппок</t>
  </si>
  <si>
    <t>ул. Мира, д. 103</t>
  </si>
  <si>
    <t>8-(848)-2-28-63-68</t>
  </si>
  <si>
    <t>chgard17@edu.tgl.ru</t>
  </si>
  <si>
    <t>Амяшкина Нина Александровна</t>
  </si>
  <si>
    <t>Старая Каменка</t>
  </si>
  <si>
    <t>Бунырево</t>
  </si>
  <si>
    <t>dsbunyrevo@mail.ru</t>
  </si>
  <si>
    <t>Ананьева Ольга Александровна</t>
  </si>
  <si>
    <t>Нефтегорск</t>
  </si>
  <si>
    <t>8-846-702-57-26</t>
  </si>
  <si>
    <t>neftrin@samtel.ru</t>
  </si>
  <si>
    <t>Анджапаридзе Татьяна Вячеславовна</t>
  </si>
  <si>
    <t>Свердловский</t>
  </si>
  <si>
    <t>ул. Преображенская, д. 69а</t>
  </si>
  <si>
    <t>8-4722-32-31-74</t>
  </si>
  <si>
    <t>Андреева Ирина Александровна</t>
  </si>
  <si>
    <t xml:space="preserve">Детский сад </t>
  </si>
  <si>
    <t>ул. Плехановский посад, д. 69</t>
  </si>
  <si>
    <t>(8112) 73-89-91</t>
  </si>
  <si>
    <t>org2014@pskovedu.ru</t>
  </si>
  <si>
    <t>Андреева Любовь Григорьевна</t>
  </si>
  <si>
    <t>Берёзово</t>
  </si>
  <si>
    <t>Андреева Людмила Александровна</t>
  </si>
  <si>
    <t xml:space="preserve">им.Т.И.Александровой </t>
  </si>
  <si>
    <t>ул. Комсомольская, 157</t>
  </si>
  <si>
    <t>8(362)42-15-92</t>
  </si>
  <si>
    <t>11040294f@mail.ru</t>
  </si>
  <si>
    <t>Андреева Людмила Григорьевна</t>
  </si>
  <si>
    <t>Теремок</t>
  </si>
  <si>
    <t>Прибрежный</t>
  </si>
  <si>
    <t>Андреева Нина Александровна</t>
  </si>
  <si>
    <t>Новоисетское</t>
  </si>
  <si>
    <t>Андреева Ольга Алексеевна</t>
  </si>
  <si>
    <t>им.Якова Флиера</t>
  </si>
  <si>
    <t>ул. Якова Флиера, д. 1</t>
  </si>
  <si>
    <t>8(496)4123588</t>
  </si>
  <si>
    <t>schoolflier@mail.ru</t>
  </si>
  <si>
    <t>Андреева Ольга Николаевна</t>
  </si>
  <si>
    <t>ул. Камчатская, д. 171</t>
  </si>
  <si>
    <t>Андреева Татьяна Геннадьевна</t>
  </si>
  <si>
    <t>ул. Комсомольская, д. 2</t>
  </si>
  <si>
    <t>8(47148)2-17-67</t>
  </si>
  <si>
    <t>fe_gim1@mail.ru</t>
  </si>
  <si>
    <t>Андрейченко Светлана Владимировна</t>
  </si>
  <si>
    <t>ул. Калинина, д. 53</t>
  </si>
  <si>
    <t>Андриевская Галина Васильевна</t>
  </si>
  <si>
    <t>8(06565)21078</t>
  </si>
  <si>
    <t>school1upk@mail.ru</t>
  </si>
  <si>
    <t>Андрияшкина Ирина Александровна</t>
  </si>
  <si>
    <t>Кораблино</t>
  </si>
  <si>
    <t>ул. Школьная, д. 6</t>
  </si>
  <si>
    <t>8(49143) 5-03-11</t>
  </si>
  <si>
    <t>korablinodhch@yandex.ru</t>
  </si>
  <si>
    <t>Андросов Владислав Яковлевич</t>
  </si>
  <si>
    <t>ул. Ростовская, д. 14</t>
  </si>
  <si>
    <t>8(861) 252-03-61</t>
  </si>
  <si>
    <t>school78@kubannet.ru</t>
  </si>
  <si>
    <t>Аникина Галина Ивановна</t>
  </si>
  <si>
    <t>Марьино</t>
  </si>
  <si>
    <t>ул. Новомарьинская, д. 7, корп. 2</t>
  </si>
  <si>
    <t>Аникина Любовь Михайловна</t>
  </si>
  <si>
    <t>Лодейное Поле</t>
  </si>
  <si>
    <t>ул. Свердлова, д. 2</t>
  </si>
  <si>
    <t>8-(813-64)-2-19-53</t>
  </si>
  <si>
    <t>school1lp@yandex.ru</t>
  </si>
  <si>
    <t>Анисимов Владислав Валерьевич</t>
  </si>
  <si>
    <t>ул. Луначарского, д. 11</t>
  </si>
  <si>
    <t>Анохина Юлия Владимировна</t>
  </si>
  <si>
    <t xml:space="preserve">Домновское </t>
  </si>
  <si>
    <t>Домново</t>
  </si>
  <si>
    <t>ул. Иркутско-пинской дивизии, д. 5</t>
  </si>
  <si>
    <t>8-401-57-7-41-32</t>
  </si>
  <si>
    <t>domnovo07@inbox.ru</t>
  </si>
  <si>
    <t>Антипина Галина Анатольевна</t>
  </si>
  <si>
    <t>ул. Комсомольская, д. 5а</t>
  </si>
  <si>
    <t>petrova.mirumir@yandex.ru</t>
  </si>
  <si>
    <t>Антипова Лилия Александровна</t>
  </si>
  <si>
    <t>Новонукутский</t>
  </si>
  <si>
    <t>ул. Гагарина, д. 4</t>
  </si>
  <si>
    <t>Антонова Лада Григорьевна</t>
  </si>
  <si>
    <t>Забава</t>
  </si>
  <si>
    <t>ул. Луговая, д. 41</t>
  </si>
  <si>
    <t>8(4842)515250</t>
  </si>
  <si>
    <t>ds094@uo.kaluga.ru</t>
  </si>
  <si>
    <t>ул. Фрунзе, д. 6</t>
  </si>
  <si>
    <t>Лучик</t>
  </si>
  <si>
    <t>Антонюк Ирина Владимировна</t>
  </si>
  <si>
    <t>ул. Леонова, д. 2</t>
  </si>
  <si>
    <t>8(8782)28 04 29</t>
  </si>
  <si>
    <t>zviezdochka_2013@mail.ru</t>
  </si>
  <si>
    <t>Антонюк Ольга Владимировна</t>
  </si>
  <si>
    <t>Специальная (коррекционная) общеобразовательная школа-интернат</t>
  </si>
  <si>
    <t>8(49343) - 2-69-56</t>
  </si>
  <si>
    <t>teikovo-internat@mail/ru</t>
  </si>
  <si>
    <t>Отрадное</t>
  </si>
  <si>
    <t>Антуфьева Светлана Александровна</t>
  </si>
  <si>
    <t>ул. Ростинская, д. 4</t>
  </si>
  <si>
    <t>8(152-2)221452</t>
  </si>
  <si>
    <t>mause51@mail.ru</t>
  </si>
  <si>
    <t>Анурова Ирина Владимировна</t>
  </si>
  <si>
    <t>им.Сервантеса</t>
  </si>
  <si>
    <t>ул. Дубосековская, д. 3</t>
  </si>
  <si>
    <t>Колпашево</t>
  </si>
  <si>
    <t>8(38254)5-25-22</t>
  </si>
  <si>
    <t>Апаева Валентина Сергеевна</t>
  </si>
  <si>
    <t>Эльбрусский</t>
  </si>
  <si>
    <t>ул. Горняцкая, д. 26</t>
  </si>
  <si>
    <t>Апалькова Елена Евгеньевна</t>
  </si>
  <si>
    <t>Росинка</t>
  </si>
  <si>
    <t>ул. Калинина, д. 36</t>
  </si>
  <si>
    <t>8-496-65-370-14</t>
  </si>
  <si>
    <t>dsrosinka27@mail.ru</t>
  </si>
  <si>
    <t>Апанасенковское</t>
  </si>
  <si>
    <t>ул. Почтовая, д. 6</t>
  </si>
  <si>
    <t>Аппоротова Елена Ивановна</t>
  </si>
  <si>
    <t>8- (48)-(762)-6-17-67</t>
  </si>
  <si>
    <t>mdou20@mail.ru</t>
  </si>
  <si>
    <t>Апсалямов Галинур Адинурович</t>
  </si>
  <si>
    <t>Новомусино</t>
  </si>
  <si>
    <t>8(35358)27142</t>
  </si>
  <si>
    <t>balandina_irina72@mail.ru</t>
  </si>
  <si>
    <t>Арабова Наталья Валерьевна</t>
  </si>
  <si>
    <t>Центр дополнительного образования</t>
  </si>
  <si>
    <t>ул. Коммунистическая, д. 3</t>
  </si>
  <si>
    <t>Араксина Светлана Семеновна</t>
  </si>
  <si>
    <t>с/п Аэродромная-126</t>
  </si>
  <si>
    <t>ул. Аэродромная, д. 126</t>
  </si>
  <si>
    <t>Ардель Ирина Валерьевна</t>
  </si>
  <si>
    <t>Развивающий детский центр</t>
  </si>
  <si>
    <t>Интеллектика</t>
  </si>
  <si>
    <t>ул. Вильгельма де Геннина, д. 41</t>
  </si>
  <si>
    <t xml:space="preserve">8 (922) 605-48-15   </t>
  </si>
  <si>
    <t>www.intellektika.org</t>
  </si>
  <si>
    <t>Арефьева Вера Ивановна</t>
  </si>
  <si>
    <t xml:space="preserve">Гимназия </t>
  </si>
  <si>
    <t>ул. Изобильная, д. 16</t>
  </si>
  <si>
    <t>Аристова Марина Геннадьевна</t>
  </si>
  <si>
    <t>Красный Яр</t>
  </si>
  <si>
    <t>ул. Мордовцева, д. 4</t>
  </si>
  <si>
    <t>Арлашова Людмила Вячеславовна</t>
  </si>
  <si>
    <t>Старопестеревская</t>
  </si>
  <si>
    <t>ДО</t>
  </si>
  <si>
    <t>Заринское</t>
  </si>
  <si>
    <t xml:space="preserve">пер. Школьный, д. 7 </t>
  </si>
  <si>
    <t>zhew@mail.ru</t>
  </si>
  <si>
    <t>Армбристер Татьяна Дмитриевна</t>
  </si>
  <si>
    <t>Мыски</t>
  </si>
  <si>
    <t>кв-л 9, д. 3а</t>
  </si>
  <si>
    <t>8(38474)4-32-31</t>
  </si>
  <si>
    <t>mdou_15teremok@mail.ru</t>
  </si>
  <si>
    <t>Юргинское</t>
  </si>
  <si>
    <t>Яблонька</t>
  </si>
  <si>
    <t>ул. Железнодорожная, д. 16а</t>
  </si>
  <si>
    <t>8-4967-72-18-67</t>
  </si>
  <si>
    <t>yablonka.detskiysad@mail.ru</t>
  </si>
  <si>
    <t>Арслангереева Пашат Абдурахмановна</t>
  </si>
  <si>
    <t>Чиркей</t>
  </si>
  <si>
    <t>Артамонов Владимир Тихонович</t>
  </si>
  <si>
    <t>ул. Школьная, д. 2а</t>
  </si>
  <si>
    <t>8(47344) 3-72-67</t>
  </si>
  <si>
    <t>alliniki@rambler.ru</t>
  </si>
  <si>
    <t>Артамонова Ольга Петровна</t>
  </si>
  <si>
    <t>Вдохновение</t>
  </si>
  <si>
    <t>Хилок</t>
  </si>
  <si>
    <t>cdt-vdohnovenie@mail.ru</t>
  </si>
  <si>
    <t>Артеева Татьяна Владимировна</t>
  </si>
  <si>
    <t>Красноармейский</t>
  </si>
  <si>
    <t>Миасское</t>
  </si>
  <si>
    <t xml:space="preserve">с. </t>
  </si>
  <si>
    <t>ул. Комсомола, д. 54</t>
  </si>
  <si>
    <t>8-351-50-2-12-63</t>
  </si>
  <si>
    <t>74kat62@mail.ru</t>
  </si>
  <si>
    <t>Красносельский</t>
  </si>
  <si>
    <t>Артемьева Лариса Дмитриевна</t>
  </si>
  <si>
    <t>им.Л.В.Киренского</t>
  </si>
  <si>
    <t>Амга</t>
  </si>
  <si>
    <t>ул. Партизанская, д. 71</t>
  </si>
  <si>
    <t>Архипова Лариса Владимировна</t>
  </si>
  <si>
    <t>пр-т Химиков, д. 8 Б</t>
  </si>
  <si>
    <t xml:space="preserve">  +7(855)-530-01-67</t>
  </si>
  <si>
    <t>imameeva-alsoy@mail.ru</t>
  </si>
  <si>
    <t>Архипова Надежда Владимировна</t>
  </si>
  <si>
    <t>Нарышкинское</t>
  </si>
  <si>
    <t>Красногвардеец</t>
  </si>
  <si>
    <t>8(48755)35125</t>
  </si>
  <si>
    <t>m7367@yandex.ru</t>
  </si>
  <si>
    <t>Арцыбашева Наталья Николаевна</t>
  </si>
  <si>
    <t>Становое</t>
  </si>
  <si>
    <t>ул. Бахаровская, д. 41</t>
  </si>
  <si>
    <t>Арчинова Наталья Викторовна</t>
  </si>
  <si>
    <t>ул. Б. Хмельницкого, д. 12</t>
  </si>
  <si>
    <t>Аршинова Татьяна Георгиевна</t>
  </si>
  <si>
    <t>ул. Набережная, д. 22</t>
  </si>
  <si>
    <t>Асриян Оксана Константиновна</t>
  </si>
  <si>
    <t>Гармония</t>
  </si>
  <si>
    <t>ул. Украинская, д. 57</t>
  </si>
  <si>
    <t>(8793)98-24-31</t>
  </si>
  <si>
    <t>nastyaр87@yandex.ru</t>
  </si>
  <si>
    <t>Астапенко Андрей Владимирович</t>
  </si>
  <si>
    <t>Костенково</t>
  </si>
  <si>
    <t>ул. Школьная, д. 33</t>
  </si>
  <si>
    <t>Астафьева Вера Николаевна</t>
  </si>
  <si>
    <t>Сельскохозяйственный лицей</t>
  </si>
  <si>
    <t>Тербуны</t>
  </si>
  <si>
    <t>ул. Ленина, д. 45</t>
  </si>
  <si>
    <t>8 (47474) 2-90-17</t>
  </si>
  <si>
    <t>pu4@terbuny.lipetsk.ru</t>
  </si>
  <si>
    <t>Астафьева Людмила Владимировна</t>
  </si>
  <si>
    <t>7-471-48-26-465</t>
  </si>
  <si>
    <t>sad3@edufe46.ru</t>
  </si>
  <si>
    <t>Астахова Мария Михайловна</t>
  </si>
  <si>
    <t>ул. Трудовые резервы, д. 21</t>
  </si>
  <si>
    <t>(48762) 6-26-14</t>
  </si>
  <si>
    <t>mou1@kobra-net.ru</t>
  </si>
  <si>
    <t>Атаджанова Любовь Александровна</t>
  </si>
  <si>
    <t>ул. Молодежная, д. 26/1</t>
  </si>
  <si>
    <t>sonechko.rjg2012@yandeks.ru</t>
  </si>
  <si>
    <t>Атаманова Лариса Петровна</t>
  </si>
  <si>
    <t>Буратино</t>
  </si>
  <si>
    <t>8-863-50-4-26-25</t>
  </si>
  <si>
    <t>Аула Александр Сергеевич</t>
  </si>
  <si>
    <t>ул. Вокзальная, д. 76</t>
  </si>
  <si>
    <t>8-(42355)-25-4-94</t>
  </si>
  <si>
    <t>donskaya4@mail.ru</t>
  </si>
  <si>
    <t>Аушев Исса Мусаевич</t>
  </si>
  <si>
    <t>Мужичи</t>
  </si>
  <si>
    <t>ул. Осканова, д. 14</t>
  </si>
  <si>
    <t>muzhichi@yandex.ru</t>
  </si>
  <si>
    <t>Детская художественная студия</t>
  </si>
  <si>
    <t>Оранжевое небо</t>
  </si>
  <si>
    <t>Московский</t>
  </si>
  <si>
    <t>orange-skiy@mail.ru</t>
  </si>
  <si>
    <t>Афанасьева О.Н.</t>
  </si>
  <si>
    <t>поселение</t>
  </si>
  <si>
    <t>Сосенское</t>
  </si>
  <si>
    <t>Коммунарка</t>
  </si>
  <si>
    <t>ул. Ясная, д. 7</t>
  </si>
  <si>
    <t>Афонин Павел Игоревич</t>
  </si>
  <si>
    <t>СП Дом детского творчества им. Героя России О. Визнюка</t>
  </si>
  <si>
    <t>Фокинский</t>
  </si>
  <si>
    <t>им.Героя Советского Союза И.Е.Кустова</t>
  </si>
  <si>
    <t>пр-кт Московский, д. 64</t>
  </si>
  <si>
    <t>63-65-44</t>
  </si>
  <si>
    <t>zajtsev.b@yandex.ru</t>
  </si>
  <si>
    <t>Афонина Любовь Юрьевна</t>
  </si>
  <si>
    <t>Вязники</t>
  </si>
  <si>
    <t>ул. Металлистов, д. 18</t>
  </si>
  <si>
    <t>(3472)42-96-18</t>
  </si>
  <si>
    <t>inessa234@mail.ru</t>
  </si>
  <si>
    <t>Зеленокумск</t>
  </si>
  <si>
    <t>ул. Советская, д. 14</t>
  </si>
  <si>
    <t>8-86552-6-15-51</t>
  </si>
  <si>
    <t>metodcvr@mail.ru</t>
  </si>
  <si>
    <t>Ахметзянов Сергей Владиславович</t>
  </si>
  <si>
    <t>Космос</t>
  </si>
  <si>
    <t>ул. 8 Марта, д. 38</t>
  </si>
  <si>
    <t>8-(347)84-4-30-28</t>
  </si>
  <si>
    <t xml:space="preserve">Kosmos-Birsk@yandex.ru </t>
  </si>
  <si>
    <t>Нерюнгри</t>
  </si>
  <si>
    <t>ул. Мира, д. 7, корп. 1</t>
  </si>
  <si>
    <t>8 (41147) 6-78-39, 6-26-78</t>
  </si>
  <si>
    <t>Ахметшин Талгат Флюрович</t>
  </si>
  <si>
    <t>Мензелинск</t>
  </si>
  <si>
    <t>ул. Изыскателей, д. 2/14</t>
  </si>
  <si>
    <t>8(85555)34420</t>
  </si>
  <si>
    <t>sch1089@mail.ru</t>
  </si>
  <si>
    <t>Ачикалова Ирина Павловна</t>
  </si>
  <si>
    <t>Микрорайон, д. 39</t>
  </si>
  <si>
    <t>8-(38341)- 41558</t>
  </si>
  <si>
    <t>school-12.berdsk-edu.ru</t>
  </si>
  <si>
    <t>Ашихмина Вера Викторовна</t>
  </si>
  <si>
    <t>ул. 1-Мая, д. 3</t>
  </si>
  <si>
    <t>8-34374-30142</t>
  </si>
  <si>
    <t>dshi-aramil@mai.ru</t>
  </si>
  <si>
    <t>Аюкина Марина Николаевна</t>
  </si>
  <si>
    <t>8 (8552)  71 10 21</t>
  </si>
  <si>
    <t>tih-latan@yandex.ru</t>
  </si>
  <si>
    <t>Аюпов Разим Галимханович</t>
  </si>
  <si>
    <t>Сельскохозяйственный колледж</t>
  </si>
  <si>
    <t>Кушнаренково</t>
  </si>
  <si>
    <t>ул. Мичурина, д. 11</t>
  </si>
  <si>
    <t>8 (34780) 59464</t>
  </si>
  <si>
    <t>kushteh@mail.ru</t>
  </si>
  <si>
    <t>Бабаджанова Татьяна Анатольевна</t>
  </si>
  <si>
    <t>Северяночка</t>
  </si>
  <si>
    <t>Снежногорск</t>
  </si>
  <si>
    <t>ул. Флотская, д. 6</t>
  </si>
  <si>
    <t>Бабенко Татьяна Анатольевна</t>
  </si>
  <si>
    <t>Уссурийск</t>
  </si>
  <si>
    <t>8(4234)331332</t>
  </si>
  <si>
    <t>school30usuri@yandex.ru</t>
  </si>
  <si>
    <t>Бабичева Татьяна Александровна</t>
  </si>
  <si>
    <t>ул. Коммунистическая, д. 6 - 31</t>
  </si>
  <si>
    <t>olg8309@yandex.ru</t>
  </si>
  <si>
    <t>Багаутдинов Раис Харисович</t>
  </si>
  <si>
    <t>Нижнее Кучуково</t>
  </si>
  <si>
    <t>ул. Тукая, д. 2</t>
  </si>
  <si>
    <t>88-5551-3-70-12</t>
  </si>
  <si>
    <t>Ардон</t>
  </si>
  <si>
    <t>ул. Пролетарская, д. 100</t>
  </si>
  <si>
    <t>8(86732)30219</t>
  </si>
  <si>
    <t>ddtardon@yandex.ru</t>
  </si>
  <si>
    <t>Бадретдинов Рамиль Бурханович</t>
  </si>
  <si>
    <t>Колледж искусств</t>
  </si>
  <si>
    <t>ул. Набережная Габдуллы Тукая, д. 33</t>
  </si>
  <si>
    <t>8 (8552)  715191</t>
  </si>
  <si>
    <t>Баева Ольга Валентиновна</t>
  </si>
  <si>
    <t>Болхов</t>
  </si>
  <si>
    <t>ул. Ленина, д. 56</t>
  </si>
  <si>
    <t>gimnazi@mail.ru</t>
  </si>
  <si>
    <t>Базарова Татьяна Алексеевна</t>
  </si>
  <si>
    <t>ул. Школьная, д. 10а</t>
  </si>
  <si>
    <t>8(48762)3-66-01</t>
  </si>
  <si>
    <t>ovinnikova1972@mail.ru</t>
  </si>
  <si>
    <t>Базитов Андрей Алексеевич</t>
  </si>
  <si>
    <t>ул. 8-го Марта, д. 10 "П"</t>
  </si>
  <si>
    <t>8 (39536) 5-21-03</t>
  </si>
  <si>
    <t>domikt@yandex.ru</t>
  </si>
  <si>
    <t>Базутин Сергей Викторович</t>
  </si>
  <si>
    <t>ул. Самодеятельная, д. 11а</t>
  </si>
  <si>
    <t>8-49624-2-61-14</t>
  </si>
  <si>
    <t>klin-s14@mail.ru</t>
  </si>
  <si>
    <t>Базылева Елена Александровна</t>
  </si>
  <si>
    <t>Красная Шапочка</t>
  </si>
  <si>
    <t>Байдалка Инна Олеговна</t>
  </si>
  <si>
    <t>ул. Гагарина, д. 7</t>
  </si>
  <si>
    <t>8 (82151) 65177</t>
  </si>
  <si>
    <t>dshi-vorkuta@yandex.ru</t>
  </si>
  <si>
    <t>Байка Инна Владимировна</t>
  </si>
  <si>
    <t>Белочка</t>
  </si>
  <si>
    <t>Ольховатка</t>
  </si>
  <si>
    <t>ул. Никитина, д. 24</t>
  </si>
  <si>
    <t>Байрамова Наталья Николаевна</t>
  </si>
  <si>
    <t>Весёлый</t>
  </si>
  <si>
    <t>8-86358-6-17-68</t>
  </si>
  <si>
    <t xml:space="preserve">vsosh2206@yandex.ru </t>
  </si>
  <si>
    <t>Байтулаева Любовь Султановна</t>
  </si>
  <si>
    <t>ул. Суворова, д. 1</t>
  </si>
  <si>
    <t>8(928) 095-86-19</t>
  </si>
  <si>
    <t>shkola.11.55@mail.ru</t>
  </si>
  <si>
    <t>Бакалэ Кристина Генадьевна</t>
  </si>
  <si>
    <t>Экономическая гимназия</t>
  </si>
  <si>
    <t>Северный</t>
  </si>
  <si>
    <t>Бакчаев Игорь Андреевич</t>
  </si>
  <si>
    <t>Станция юных туристов</t>
  </si>
  <si>
    <t>ул. Искужина, д. 2</t>
  </si>
  <si>
    <t>8(34761)4-11-32</t>
  </si>
  <si>
    <t>Bakchaev@yandex.ru</t>
  </si>
  <si>
    <t>Балагуров Василий Васильевич</t>
  </si>
  <si>
    <t>Шелопугино</t>
  </si>
  <si>
    <t>ул. Чернышевского, д. 86</t>
  </si>
  <si>
    <t>ivanovaelena.ru@bk.ru</t>
  </si>
  <si>
    <t>Южное Медведково</t>
  </si>
  <si>
    <t>8-499-186-51-47</t>
  </si>
  <si>
    <t>filena@mail.ru</t>
  </si>
  <si>
    <t>Балакирева Надежда Михайловна</t>
  </si>
  <si>
    <t>Станция юных натуралистов</t>
  </si>
  <si>
    <t>ул. Свободы, д. 2 Б</t>
  </si>
  <si>
    <t>pugasy.tania@mail.ru</t>
  </si>
  <si>
    <t>Плавск</t>
  </si>
  <si>
    <t>Алтайское</t>
  </si>
  <si>
    <t>Балашов Геннадий Михайлович</t>
  </si>
  <si>
    <t>Ул. Трудовые резервы д. 73 Б</t>
  </si>
  <si>
    <t>4-54-06</t>
  </si>
  <si>
    <t>Балдина Лидия Ивановна</t>
  </si>
  <si>
    <t>Спасское</t>
  </si>
  <si>
    <t>ул. Центральная, д. 9-а</t>
  </si>
  <si>
    <t>8(48762)95524</t>
  </si>
  <si>
    <t>mdou14@kobra-net.ru</t>
  </si>
  <si>
    <t>Балясникова Светлана Ивановна</t>
  </si>
  <si>
    <t>Детская музыкальная школа</t>
  </si>
  <si>
    <t>2-й пр. Лобачевского, д. 3</t>
  </si>
  <si>
    <t>841-2-32-37-08</t>
  </si>
  <si>
    <t>pnz-dmsh4@yandex.ru</t>
  </si>
  <si>
    <t>Банникова Маргарита Викторовна</t>
  </si>
  <si>
    <t>ул. Зайцева, д. 18а</t>
  </si>
  <si>
    <t>8(831)223-86-11</t>
  </si>
  <si>
    <t>school79nnov@mail.ru</t>
  </si>
  <si>
    <t>Банщикова Галина Федоровна</t>
  </si>
  <si>
    <t>ул. Кирова, д. 8а</t>
  </si>
  <si>
    <t>Банькина Лариса Ивановна</t>
  </si>
  <si>
    <t>Обуховка</t>
  </si>
  <si>
    <t>obuhovskayasosh_@mail.ru</t>
  </si>
  <si>
    <t>Орловский</t>
  </si>
  <si>
    <t>ул. 1-ой Конной Армии, д. 41</t>
  </si>
  <si>
    <t>Бараненко Светлана Николаевна</t>
  </si>
  <si>
    <t>Начальная общеобразовательная школа</t>
  </si>
  <si>
    <t>Перевальное</t>
  </si>
  <si>
    <t>в/ч А 0279</t>
  </si>
  <si>
    <t>marina-yakovleva77@mail.ru</t>
  </si>
  <si>
    <t>Бараник Ирина Анатольевна</t>
  </si>
  <si>
    <t>Развилка</t>
  </si>
  <si>
    <t>д. 23</t>
  </si>
  <si>
    <t>Баранова Анна Георгиевна</t>
  </si>
  <si>
    <t>Ворошиловский</t>
  </si>
  <si>
    <t>л. Комарова, д. 6</t>
  </si>
  <si>
    <t>Баранова Светлана Ивановна</t>
  </si>
  <si>
    <t>Ивушка</t>
  </si>
  <si>
    <t>ул. Парковая, д. 53</t>
  </si>
  <si>
    <t>8-42352-5-10-59</t>
  </si>
  <si>
    <t>Барашихина Татьяна Васильевна</t>
  </si>
  <si>
    <t>Социальный приют для детей и подростков</t>
  </si>
  <si>
    <t>(8342) 76-33-87</t>
  </si>
  <si>
    <t>air-24@yandex.ru</t>
  </si>
  <si>
    <t>Барбас Екатерина Яковлевна</t>
  </si>
  <si>
    <t>Нижнеангарск</t>
  </si>
  <si>
    <t>severianochka-ds@yandex.ru</t>
  </si>
  <si>
    <t>Барбашина Елена Викторовна</t>
  </si>
  <si>
    <t>ул. Школьная, д. 10</t>
  </si>
  <si>
    <t>oo849@yandex.ru</t>
  </si>
  <si>
    <t>ОДО</t>
  </si>
  <si>
    <t>Можайский</t>
  </si>
  <si>
    <t>8(499)-726-79-98</t>
  </si>
  <si>
    <t>mozhaiskii@mail.ru</t>
  </si>
  <si>
    <t>Катайск</t>
  </si>
  <si>
    <t>Бариев Рамиль Дамирович</t>
  </si>
  <si>
    <t>Кукмор</t>
  </si>
  <si>
    <t>ул. Нур Баяна, д. 40</t>
  </si>
  <si>
    <t>8-(843)-642-07-64</t>
  </si>
  <si>
    <t>2303001594@tatar.mail.ru</t>
  </si>
  <si>
    <t>Баркова Ольга Юрьевна</t>
  </si>
  <si>
    <t>Зоренька</t>
  </si>
  <si>
    <t>ул. Гагарина, д. 35 а</t>
  </si>
  <si>
    <t>Барнаков Евгений Алексеевич</t>
  </si>
  <si>
    <t>Дьяконовский 2-й</t>
  </si>
  <si>
    <t>ул. Садовая, д. 6</t>
  </si>
  <si>
    <t>Бартошевич Людмила Вадимовна</t>
  </si>
  <si>
    <t>Городок</t>
  </si>
  <si>
    <t>Лётная, строение 36А</t>
  </si>
  <si>
    <t>8(495) 543-48-95</t>
  </si>
  <si>
    <t>mbdou_73@mail.ru</t>
  </si>
  <si>
    <t>Барченкова Татьяна Владимировна</t>
  </si>
  <si>
    <t>Родничок</t>
  </si>
  <si>
    <t>ул. Мухина, д. 383</t>
  </si>
  <si>
    <t>8-41658-323-74</t>
  </si>
  <si>
    <t>rodnichok-74@ya.ru</t>
  </si>
  <si>
    <t>Барыкина Любовь Николаевна</t>
  </si>
  <si>
    <t>Детский дом</t>
  </si>
  <si>
    <t>Чердаты</t>
  </si>
  <si>
    <t>пер. Мира, д. 2а</t>
  </si>
  <si>
    <t>therdd@mail.ru</t>
  </si>
  <si>
    <t>Барыкина Юлия Александровна</t>
  </si>
  <si>
    <t>Пчёлка</t>
  </si>
  <si>
    <t>Светлый</t>
  </si>
  <si>
    <t>ул. Калининградская, д. 9-А</t>
  </si>
  <si>
    <t>8-401-52-3-15-45</t>
  </si>
  <si>
    <t>p4elkasad@mail.ru</t>
  </si>
  <si>
    <t>Басаргина Елена Владимировна</t>
  </si>
  <si>
    <t>Политехнический колледж</t>
  </si>
  <si>
    <t>пр. Коммунистический, д. 121</t>
  </si>
  <si>
    <t>8-(388)-2-26-46-03</t>
  </si>
  <si>
    <t>lebedeva-gagpk@mail.ru</t>
  </si>
  <si>
    <t>Басис Людмила Борисовна</t>
  </si>
  <si>
    <t>Созвездие</t>
  </si>
  <si>
    <t>8(846)261-14-40</t>
  </si>
  <si>
    <t xml:space="preserve">school131@bk.ru  </t>
  </si>
  <si>
    <t>Железнодорожный</t>
  </si>
  <si>
    <t>ул. Тухачевского, д. 224</t>
  </si>
  <si>
    <t>dshi-23kultura@yandex.ru</t>
  </si>
  <si>
    <t>Басманова Эльвира Каусяровна</t>
  </si>
  <si>
    <t>Центр творчества юных</t>
  </si>
  <si>
    <t>Полёт</t>
  </si>
  <si>
    <t>Большая Соснова</t>
  </si>
  <si>
    <t>ул. Ворошилова, д. 5</t>
  </si>
  <si>
    <t>8-(34)-257-29016</t>
  </si>
  <si>
    <t>bip.ir@yandex.ru</t>
  </si>
  <si>
    <t>Басова Ирина Николаевна</t>
  </si>
  <si>
    <t>Верхнепогромное</t>
  </si>
  <si>
    <t>ул. Центральная, д. 53</t>
  </si>
  <si>
    <t>Басырова Лидия Николаевна</t>
  </si>
  <si>
    <t>ул. Варейкиса, д. 19</t>
  </si>
  <si>
    <t>Баталов Семен Лукич</t>
  </si>
  <si>
    <t>Правобережный</t>
  </si>
  <si>
    <t>ул. Московская, д. 21</t>
  </si>
  <si>
    <t>Батищев Игорь Иванович</t>
  </si>
  <si>
    <t>Школа-интернат</t>
  </si>
  <si>
    <t>Центр дистанционного обучения детей-инвалидов</t>
  </si>
  <si>
    <t>ул. Неделина, д. 14</t>
  </si>
  <si>
    <t>8(4724)78-18-95</t>
  </si>
  <si>
    <t>samanta_77@bk.ru</t>
  </si>
  <si>
    <t>Батомункуева Цыжигма Дугдановна</t>
  </si>
  <si>
    <t>Могойтуй</t>
  </si>
  <si>
    <t>ул. Первомайская, д. 8</t>
  </si>
  <si>
    <t>douterem@mail.ru</t>
  </si>
  <si>
    <t>Батурина Людмила Николаевна</t>
  </si>
  <si>
    <t>Большое Сорокино</t>
  </si>
  <si>
    <t>ул. Карбышева, д. 8</t>
  </si>
  <si>
    <t>8(345-50)2-11-70</t>
  </si>
  <si>
    <t>elena_72_7208@mail.ru</t>
  </si>
  <si>
    <t>Батырбиева Сусана Туркубиевна</t>
  </si>
  <si>
    <t>Натырбово</t>
  </si>
  <si>
    <t>ул. Красная, д. 56</t>
  </si>
  <si>
    <t>Батырова Раиса Созрикоевна</t>
  </si>
  <si>
    <t>Суадон</t>
  </si>
  <si>
    <t>ул. Барбашова, д. 43Б</t>
  </si>
  <si>
    <t>bars-dou@mail.ru</t>
  </si>
  <si>
    <t>Таксимо</t>
  </si>
  <si>
    <t>ул. Баранчеевская, д. 1</t>
  </si>
  <si>
    <t>CDUTeA@yandex.ru</t>
  </si>
  <si>
    <t>Бахтигиреева Тамара Николаевна</t>
  </si>
  <si>
    <t>Калининский</t>
  </si>
  <si>
    <t>Черешнева Татьяна Николаевна</t>
  </si>
  <si>
    <t>shk-k@mail.ru</t>
  </si>
  <si>
    <t>Бахтина Наталия Александровна</t>
  </si>
  <si>
    <t>Плавица</t>
  </si>
  <si>
    <t>ул. Строителей, д. 17</t>
  </si>
  <si>
    <t>8(47462)38182</t>
  </si>
  <si>
    <t>madou-plavica80@mail.ru</t>
  </si>
  <si>
    <t>Али-Юрт</t>
  </si>
  <si>
    <t>gou-ali-yurt@mail.ru</t>
  </si>
  <si>
    <t>Бацоева Тамара Михайловна</t>
  </si>
  <si>
    <t>8-(867-32)-3-04-31</t>
  </si>
  <si>
    <t>ardon1@list.ru</t>
  </si>
  <si>
    <t>Баширова Резида Гаяновна</t>
  </si>
  <si>
    <t>Ишимбай</t>
  </si>
  <si>
    <t>ул. Ишимбайская, д. 32 б</t>
  </si>
  <si>
    <t>kalimullina.svetlana@yandex.ru</t>
  </si>
  <si>
    <t>Башканова Валентина Николаевна</t>
  </si>
  <si>
    <t>Бобров</t>
  </si>
  <si>
    <t>ул. Карла Маркса, д. 45</t>
  </si>
  <si>
    <t>Бдтаева Алла Ленинбековна</t>
  </si>
  <si>
    <t>Зорька</t>
  </si>
  <si>
    <t>Моздок</t>
  </si>
  <si>
    <t>ул. Кирова, д. 20</t>
  </si>
  <si>
    <t>ул. Школьная, д. 5</t>
  </si>
  <si>
    <t>Безбатченко Татьяна Анатольевна</t>
  </si>
  <si>
    <t>Ленинградская</t>
  </si>
  <si>
    <t>ул. Чернышевского, д. 183</t>
  </si>
  <si>
    <t>8(861 45) 30756</t>
  </si>
  <si>
    <t>gimnaz@len.kubannet.ru.</t>
  </si>
  <si>
    <t>Безбородкина Ольга Валентиновна</t>
  </si>
  <si>
    <t>Бахчисарай</t>
  </si>
  <si>
    <t>ул. Макаренко, д. 10</t>
  </si>
  <si>
    <t>Безгина Ольга Николаевна</t>
  </si>
  <si>
    <t>Изобильный</t>
  </si>
  <si>
    <t>ул. 50 лет Октября, д. 39</t>
  </si>
  <si>
    <t>8(865-45)4-06-53</t>
  </si>
  <si>
    <t>Безуглова Виктория Романовна</t>
  </si>
  <si>
    <t>ул. 50 лет ВЛКСМ, д. 14</t>
  </si>
  <si>
    <t>8962-455-36-64</t>
  </si>
  <si>
    <t>a123456-77@mail.ru</t>
  </si>
  <si>
    <t>Бек Василий Алексеевич</t>
  </si>
  <si>
    <t>им.М.Г.Абакумова</t>
  </si>
  <si>
    <t>пр-т Кирова, д. 49</t>
  </si>
  <si>
    <t>minypalitra@yandex.ru</t>
  </si>
  <si>
    <t>Бекетова Марина Ивановна</t>
  </si>
  <si>
    <t>Туапсе</t>
  </si>
  <si>
    <t>ул. Деповская, д. 29</t>
  </si>
  <si>
    <t>sad42tuapse@yandex.ru</t>
  </si>
  <si>
    <t>Центр дополнительного образования детей</t>
  </si>
  <si>
    <t>Содружество</t>
  </si>
  <si>
    <t>Бекренева Юлия Александровна</t>
  </si>
  <si>
    <t>Бородинский</t>
  </si>
  <si>
    <t>8(48754)46340</t>
  </si>
  <si>
    <t>Chnat27@yandex.ru</t>
  </si>
  <si>
    <t>Устьевое</t>
  </si>
  <si>
    <t>ул. Октябрьская, д. 27</t>
  </si>
  <si>
    <t>8-(415-36)-36-0-24</t>
  </si>
  <si>
    <t>ustevoe-school@list.ru</t>
  </si>
  <si>
    <t>Белик Яна Николаевна</t>
  </si>
  <si>
    <t>Снегурочка</t>
  </si>
  <si>
    <t>50 лет ВЛКСМ д. №6 А</t>
  </si>
  <si>
    <t>Беликов Александр Игоревич</t>
  </si>
  <si>
    <t>Подростковый центр</t>
  </si>
  <si>
    <t>Россия</t>
  </si>
  <si>
    <t>Елизово</t>
  </si>
  <si>
    <t>ул. Геофизическая, д. 11а</t>
  </si>
  <si>
    <t>Белкина Марина Владимировна</t>
  </si>
  <si>
    <t>Автозаводский</t>
  </si>
  <si>
    <t>(8552)592852</t>
  </si>
  <si>
    <t>hydsch2_chelny@mail.ru</t>
  </si>
  <si>
    <t>Белов Анатолий Леонидович</t>
  </si>
  <si>
    <t>Бугульма</t>
  </si>
  <si>
    <t>ул. Красноармейская, д. 39</t>
  </si>
  <si>
    <t>885594-48974</t>
  </si>
  <si>
    <t>schoolbug-9@yandex.ru</t>
  </si>
  <si>
    <t>Белов Владимир Егорович</t>
  </si>
  <si>
    <t>ул. Советская, д. 49</t>
  </si>
  <si>
    <t xml:space="preserve">8 (38452) 4-63-02 </t>
  </si>
  <si>
    <t xml:space="preserve">Belovodn3@rambler.ru   </t>
  </si>
  <si>
    <t>Белов Юрий Николаевич</t>
  </si>
  <si>
    <t>ул. Свердлова, д. 22</t>
  </si>
  <si>
    <t>Белова Вера Ивановна</t>
  </si>
  <si>
    <t>8 (39154) 2-17-84</t>
  </si>
  <si>
    <t>ms.shumova.nata@mail.ru</t>
  </si>
  <si>
    <t>Белова Лидия Петровна</t>
  </si>
  <si>
    <t>Светлый Яр</t>
  </si>
  <si>
    <t>мкр 1, д. 22 А</t>
  </si>
  <si>
    <t>(84477) 6-10-66</t>
  </si>
  <si>
    <t>mkdou_n7@mail.ru</t>
  </si>
  <si>
    <t>Белова Надежда Александровна</t>
  </si>
  <si>
    <t>пр-т Юных Ленинцев, д. 90</t>
  </si>
  <si>
    <t>ekaterina.karnyushina@mail.ru</t>
  </si>
  <si>
    <t>Белова Наталия Владимировна</t>
  </si>
  <si>
    <t>Дом культуры</t>
  </si>
  <si>
    <t>Жуковка</t>
  </si>
  <si>
    <t>ул. Калинина, д. 1А</t>
  </si>
  <si>
    <t>8-(48334)-3-20-78</t>
  </si>
  <si>
    <t>bnv-2008@mail.ru</t>
  </si>
  <si>
    <t>Белова Татьяна Васильевна</t>
  </si>
  <si>
    <t>Луховицы</t>
  </si>
  <si>
    <t>8(496)632-16-74</t>
  </si>
  <si>
    <t>perevezentseva63@mail.ru</t>
  </si>
  <si>
    <t>Белоглазова Нина Павловна</t>
  </si>
  <si>
    <t>ул. Революции, д. 95</t>
  </si>
  <si>
    <t>8(391) 2217289</t>
  </si>
  <si>
    <t>detskisad7@mail.ru</t>
  </si>
  <si>
    <t>Белоконь Наталья Яковлевна</t>
  </si>
  <si>
    <t>ул. Некрасова, д. 57</t>
  </si>
  <si>
    <t>Алые паруса</t>
  </si>
  <si>
    <t>Бабка</t>
  </si>
  <si>
    <t>Белоусова Ирина Арсентьевна</t>
  </si>
  <si>
    <t>Колобок</t>
  </si>
  <si>
    <t>ул. Дзержинского, д. 31 a</t>
  </si>
  <si>
    <t>Белоусова Людмила Анатольевна</t>
  </si>
  <si>
    <t>Ягодка</t>
  </si>
  <si>
    <t>Губкин</t>
  </si>
  <si>
    <t>ул. Раевского, д. 18 а</t>
  </si>
  <si>
    <t>Белоусова Надежда Владимировна</t>
  </si>
  <si>
    <t>Головинский</t>
  </si>
  <si>
    <t>727@edu.mos.ru</t>
  </si>
  <si>
    <t>Капитошка</t>
  </si>
  <si>
    <t>Алексеевка</t>
  </si>
  <si>
    <t>Надежда</t>
  </si>
  <si>
    <t>ул. Даванская, д. 29</t>
  </si>
  <si>
    <t>8(30130) 2-56-82</t>
  </si>
  <si>
    <t>nadejda_sev@inbox.ru</t>
  </si>
  <si>
    <t>Бельмас Ольга Сергеевна</t>
  </si>
  <si>
    <t>Детский экологический центр</t>
  </si>
  <si>
    <t>ул. Скуридина, д. 7</t>
  </si>
  <si>
    <t>8-(413)-2-65-30-32</t>
  </si>
  <si>
    <t>magdez@mail.ru</t>
  </si>
  <si>
    <t>Бельтюкова Людмила Геннадьевна</t>
  </si>
  <si>
    <t>ул. Куйбышева, д. 169, корп. 5</t>
  </si>
  <si>
    <t>8(342)2691314</t>
  </si>
  <si>
    <t>dsad69@rambler.ru</t>
  </si>
  <si>
    <t>Беляева Ольга Николаевна</t>
  </si>
  <si>
    <t>Наволоки</t>
  </si>
  <si>
    <t>Белякова Виктория Николаевна</t>
  </si>
  <si>
    <t>Белякова Елена Викторовна</t>
  </si>
  <si>
    <t>Полярис</t>
  </si>
  <si>
    <t>8(81536) 3-02-54</t>
  </si>
  <si>
    <t>polyaris.monch@gmail.com</t>
  </si>
  <si>
    <t>Белякова Юлия Александровна</t>
  </si>
  <si>
    <t>Удомля</t>
  </si>
  <si>
    <t>пр-т Курчатова, д. 15</t>
  </si>
  <si>
    <t>Беляничева Елена Васильевна</t>
  </si>
  <si>
    <t>Тюхтет</t>
  </si>
  <si>
    <t>Бендюжик Надежда Александровна</t>
  </si>
  <si>
    <t>Уксянское</t>
  </si>
  <si>
    <t>пер. Школьный, д. 1</t>
  </si>
  <si>
    <t>Березина Людмила Васильевна</t>
  </si>
  <si>
    <t>Бондари</t>
  </si>
  <si>
    <t>ул. Советская, д. 4</t>
  </si>
  <si>
    <t>847534-2-44-57</t>
  </si>
  <si>
    <t>bondschool@yandex.ru</t>
  </si>
  <si>
    <t>Беркова Лариса Валерьевна</t>
  </si>
  <si>
    <t>ул. Ломоносова, д. 21</t>
  </si>
  <si>
    <t>Берсенева Татьяна Петровна</t>
  </si>
  <si>
    <t>Новоширокинский</t>
  </si>
  <si>
    <t>д. 36</t>
  </si>
  <si>
    <t>Бесаева Тамара Суламбековна</t>
  </si>
  <si>
    <t>8-928-091-79-11</t>
  </si>
  <si>
    <t>Беспалова Елена Викторовна</t>
  </si>
  <si>
    <t>ул. Чкалова, д. 1</t>
  </si>
  <si>
    <t>Бессарабова Ирина Анатольевна</t>
  </si>
  <si>
    <t>ул. Александровская, д. 62</t>
  </si>
  <si>
    <t>8-86352-32-32</t>
  </si>
  <si>
    <t>natikse@yandex.ru</t>
  </si>
  <si>
    <t>Бешерханова Малика Адлановна</t>
  </si>
  <si>
    <t>Беркат-Юрт</t>
  </si>
  <si>
    <t>ул. Сайдалханова, д. 13</t>
  </si>
  <si>
    <t>vakaeva.tumisha@mail.ru</t>
  </si>
  <si>
    <t>Биктагирова Разина Ризвановна</t>
  </si>
  <si>
    <t>ул. Индустриальная, д. 5 а</t>
  </si>
  <si>
    <t>8-843-571-25-01</t>
  </si>
  <si>
    <t>dhsh7.kzn@tatar.ru</t>
  </si>
  <si>
    <t>Бирюкова Светлана Николаевна</t>
  </si>
  <si>
    <t>Вахруши</t>
  </si>
  <si>
    <t>ул. Ленина, д. 26-а</t>
  </si>
  <si>
    <t>8(83362) 3-19-65</t>
  </si>
  <si>
    <t>Ds7zagadka@mail.ru</t>
  </si>
  <si>
    <t>Бирюкова Татьяна Николаевна</t>
  </si>
  <si>
    <t>ул. Словацкого восстания, д. 16</t>
  </si>
  <si>
    <t xml:space="preserve"> 8-48741-6-66-77</t>
  </si>
  <si>
    <t>ch4-71@mail.ru</t>
  </si>
  <si>
    <t>Битюцкая Елена Николаевна</t>
  </si>
  <si>
    <t>Большие Калмыки</t>
  </si>
  <si>
    <t>ул. Октябрьская, д. 19</t>
  </si>
  <si>
    <t>848754-2-40-43</t>
  </si>
  <si>
    <t>bmw@mail.ru</t>
  </si>
  <si>
    <t>Биушкина Нурия Ахатовна</t>
  </si>
  <si>
    <t>Сулпылар</t>
  </si>
  <si>
    <t>8-347-75-5-81-42</t>
  </si>
  <si>
    <t>zulkakai@mail.ru</t>
  </si>
  <si>
    <t>Благина Марина Валерьевна</t>
  </si>
  <si>
    <t>Васильевское</t>
  </si>
  <si>
    <t>ул. Новая, д. 8</t>
  </si>
  <si>
    <t>Залинейный</t>
  </si>
  <si>
    <t>Блинова Ирина Владимировна</t>
  </si>
  <si>
    <t>ул. Флотская, д. 11</t>
  </si>
  <si>
    <t>natalobas@yandex.ru</t>
  </si>
  <si>
    <t>Боброва Тамара Андреевна</t>
  </si>
  <si>
    <t>8(48762)6-27-05</t>
  </si>
  <si>
    <t>schnovm18@mail.ru</t>
  </si>
  <si>
    <t>Бобыкина Галина Николаевна</t>
  </si>
  <si>
    <t>Щенники</t>
  </si>
  <si>
    <t>ул. Центральная, д. 21</t>
  </si>
  <si>
    <t>Богданова Елена Юрьевна</t>
  </si>
  <si>
    <t>Кораблик</t>
  </si>
  <si>
    <t>Ёлочка</t>
  </si>
  <si>
    <t>Богомолова Наталья Владимировна</t>
  </si>
  <si>
    <t>Ромашка</t>
  </si>
  <si>
    <t>Куровское</t>
  </si>
  <si>
    <t>ул. Куйбышева, д. 2/11</t>
  </si>
  <si>
    <t>8-496-411-04-84</t>
  </si>
  <si>
    <t>Богосян Татьяна Дмитриевна</t>
  </si>
  <si>
    <t>8(862) 268-61-39</t>
  </si>
  <si>
    <t>Боднарчук Татьяна Юрьевна</t>
  </si>
  <si>
    <t>Советск</t>
  </si>
  <si>
    <t>ул. Тургенева, д. 3-б</t>
  </si>
  <si>
    <t>rosinka39@yandex.ru</t>
  </si>
  <si>
    <t>Бодрова Лидия Александровна</t>
  </si>
  <si>
    <t>Смородинка</t>
  </si>
  <si>
    <t>ул. Гастелло, д. 51-61</t>
  </si>
  <si>
    <t>Бозина Ирина Геннадьевна</t>
  </si>
  <si>
    <t>Междуреченск</t>
  </si>
  <si>
    <t>пр. Строителей, д. 59</t>
  </si>
  <si>
    <t>8 (38475) 2-66-92</t>
  </si>
  <si>
    <t>filin270665@yandex.ru</t>
  </si>
  <si>
    <t>Калтан</t>
  </si>
  <si>
    <t>Малиновка</t>
  </si>
  <si>
    <t>ул. 60 лет Октября, д. 22</t>
  </si>
  <si>
    <t>Бокарева Анжела Александровна</t>
  </si>
  <si>
    <t>ул. Поселковая, д. 58</t>
  </si>
  <si>
    <t>Болгова Ирина Владимировна</t>
  </si>
  <si>
    <t>Школа здоровья</t>
  </si>
  <si>
    <t>Южное Бутово</t>
  </si>
  <si>
    <t>ул. Скобелевская, д. 28</t>
  </si>
  <si>
    <t>7-(495)-7-16-78-18</t>
  </si>
  <si>
    <t>1065@edu.mos.ru</t>
  </si>
  <si>
    <t>Болгова Лариса Павловна</t>
  </si>
  <si>
    <t>Красная Яруга</t>
  </si>
  <si>
    <t>Дворец культуры</t>
  </si>
  <si>
    <t>Салют</t>
  </si>
  <si>
    <t>ул. Энтузиастов, д. 36/9</t>
  </si>
  <si>
    <t>8(8352)23-06-15</t>
  </si>
  <si>
    <t>salutbuh@list.ru</t>
  </si>
  <si>
    <t>Болонкин Артур Владимирович</t>
  </si>
  <si>
    <t>ул. Гоголя, д. 128</t>
  </si>
  <si>
    <t>8(85594)9-46-62</t>
  </si>
  <si>
    <t>schoolbug13@yandex.ru</t>
  </si>
  <si>
    <t>Болотова Яна Николаевна</t>
  </si>
  <si>
    <t>(84217) 22-25-42</t>
  </si>
  <si>
    <t>domik718@yandex.ru</t>
  </si>
  <si>
    <t>Болотская Светлана Ивановна</t>
  </si>
  <si>
    <t>Болтенко Надежда Георгиевна</t>
  </si>
  <si>
    <t>Апсуанское</t>
  </si>
  <si>
    <t>Спарта</t>
  </si>
  <si>
    <t>ул. Центральная, д. 33</t>
  </si>
  <si>
    <t>sparta-shkola@yandex.ru</t>
  </si>
  <si>
    <t>Болучевская Ирина Валерьевна</t>
  </si>
  <si>
    <t>Коминтерновский</t>
  </si>
  <si>
    <t>8(473)-267-49-55</t>
  </si>
  <si>
    <t>ds173_vrn@mail.ru</t>
  </si>
  <si>
    <t>Большедворская Татьяна Витальевна</t>
  </si>
  <si>
    <t>ул. Первомайская, д. 57</t>
  </si>
  <si>
    <t>irksch35@mail.ru; voroneckayav@mail.ru</t>
  </si>
  <si>
    <t>Ола</t>
  </si>
  <si>
    <t>8(41341)2-33-32</t>
  </si>
  <si>
    <t>ola.shkola-iskusstv@mail.ru</t>
  </si>
  <si>
    <t>Бондаренко Елена Юрьевна</t>
  </si>
  <si>
    <t>Заветинский</t>
  </si>
  <si>
    <t>Киселевка</t>
  </si>
  <si>
    <t>ул. Мира, д. 19а</t>
  </si>
  <si>
    <t>886378 28 304</t>
  </si>
  <si>
    <t>natashaskrinnikowa@yandex.ru</t>
  </si>
  <si>
    <t>Бондарцова Валентина Гавриловна</t>
  </si>
  <si>
    <t xml:space="preserve">chistg1@gmail.com </t>
  </si>
  <si>
    <t>Бондарь Марина Фавазовна</t>
  </si>
  <si>
    <t>Орджоникидзевский</t>
  </si>
  <si>
    <t>ул. Калинина, д. 6</t>
  </si>
  <si>
    <t>7(347)2600655</t>
  </si>
  <si>
    <t>dou-44@mail.ru</t>
  </si>
  <si>
    <t>Борзова Татьяна Валентиновна</t>
  </si>
  <si>
    <t>ул. 23 Гвардейской дивизии, д. 9</t>
  </si>
  <si>
    <t>Борисенко Галина Васильевна</t>
  </si>
  <si>
    <t>пер. Радужный, д. 3</t>
  </si>
  <si>
    <t>(841531) 6-50-07</t>
  </si>
  <si>
    <t>school8-el@yandex.ru</t>
  </si>
  <si>
    <t>Специальная (коррекционная) общеобразовательная школа</t>
  </si>
  <si>
    <t>Оханск</t>
  </si>
  <si>
    <t>ул. Волкова, д. 9</t>
  </si>
  <si>
    <t>Борисенко Наталия Александровна</t>
  </si>
  <si>
    <t>Гнёздышко</t>
  </si>
  <si>
    <t>8(945-2) 62-17-09</t>
  </si>
  <si>
    <t>sds185@yndex.ru</t>
  </si>
  <si>
    <t>Борисенко Наталья Алексеевна</t>
  </si>
  <si>
    <t>им.Д.М.Карбышева</t>
  </si>
  <si>
    <t>Тара</t>
  </si>
  <si>
    <t>ул. Транспортная, д. 18</t>
  </si>
  <si>
    <t>Борисов Владимир Анатольевич</t>
  </si>
  <si>
    <t>Профессиональный лицей</t>
  </si>
  <si>
    <t>ул. Спартака, д. 13</t>
  </si>
  <si>
    <t>Борисов Денис Валерьевич</t>
  </si>
  <si>
    <t>Апрелевка</t>
  </si>
  <si>
    <t>ул. Февральская, д. 59</t>
  </si>
  <si>
    <t>8-496-345-61-28</t>
  </si>
  <si>
    <t>aprash№1@mail.ru</t>
  </si>
  <si>
    <t>Борисова Екатерина Сергеевна</t>
  </si>
  <si>
    <t>Средняя общеобразовательная (русская культурологическая) школа</t>
  </si>
  <si>
    <t>ул. Горького, д. 9</t>
  </si>
  <si>
    <t>8 (413 2) 62-31-92</t>
  </si>
  <si>
    <t>school2magadan@yandex.ru</t>
  </si>
  <si>
    <t>Борисова Елена Александровна</t>
  </si>
  <si>
    <t>Родники</t>
  </si>
  <si>
    <t>мкр. Южный, д. 21</t>
  </si>
  <si>
    <t>8(49336)2-39-28</t>
  </si>
  <si>
    <t>kor-uh@yandex.ru</t>
  </si>
  <si>
    <t>Борисова Елена Дмитриевна</t>
  </si>
  <si>
    <t>Лад</t>
  </si>
  <si>
    <t>Радужный</t>
  </si>
  <si>
    <t>1 кв-л, д. 43</t>
  </si>
  <si>
    <t>Борисова Елена Павловна</t>
  </si>
  <si>
    <t>им.Ю.Х.Косенко</t>
  </si>
  <si>
    <t>ул. Советская, д. 168</t>
  </si>
  <si>
    <t>(8636)22-55-05</t>
  </si>
  <si>
    <t xml:space="preserve">gddtshakhty@rambler.ru </t>
  </si>
  <si>
    <t>Борисова Любовь Ивановна</t>
  </si>
  <si>
    <t>Абганерово</t>
  </si>
  <si>
    <t>ул. Гагарина, д. 10</t>
  </si>
  <si>
    <t>Борматова Жанна Георгиевна</t>
  </si>
  <si>
    <t>Перово</t>
  </si>
  <si>
    <t>Федеративный пр-т, д. 1 а</t>
  </si>
  <si>
    <t>8-495-304-01-09</t>
  </si>
  <si>
    <t>gou_sosh423@mail.ru</t>
  </si>
  <si>
    <t>Бородакова Жанна Валерьевна</t>
  </si>
  <si>
    <t>ул. Дрожжевая, д. 3</t>
  </si>
  <si>
    <t>(4012) 64 - 39 - 56</t>
  </si>
  <si>
    <t>mdouds131@mail.ru</t>
  </si>
  <si>
    <t>Бородина Вера Анатольевна</t>
  </si>
  <si>
    <t>Осинники</t>
  </si>
  <si>
    <t>ул. Студенеская, д. 4</t>
  </si>
  <si>
    <t>Бородина Наталья Евгеньевна</t>
  </si>
  <si>
    <t>ул. Веселовского, д. 38б</t>
  </si>
  <si>
    <t>8-8342-73-13-55</t>
  </si>
  <si>
    <t>art2borodina@yandex.ru</t>
  </si>
  <si>
    <t>Бородина Татьяна Николаевна</t>
  </si>
  <si>
    <t>ул. Баумана, д. 7</t>
  </si>
  <si>
    <t>Бороноева Татьяна Анатольевна</t>
  </si>
  <si>
    <t>Национальный музей</t>
  </si>
  <si>
    <t>ул. Куйбышева, д. 29</t>
  </si>
  <si>
    <t>Борщ Людмила Николаевна</t>
  </si>
  <si>
    <t>Гулькевичи</t>
  </si>
  <si>
    <t>ул. Привокзальная, д. 4</t>
  </si>
  <si>
    <t>Бострикова Любовь Петровна</t>
  </si>
  <si>
    <t>Новочеремшанск</t>
  </si>
  <si>
    <t>ул. Парковая, д. 12</t>
  </si>
  <si>
    <t>lnoumhm@mail.ru</t>
  </si>
  <si>
    <t>Босхолова Галина Викторовна</t>
  </si>
  <si>
    <t>Ревякина</t>
  </si>
  <si>
    <t>ул. Молодежная, д. 8</t>
  </si>
  <si>
    <t>8 (3952)692718</t>
  </si>
  <si>
    <t>Verhozina.tatjana@yandex.ru</t>
  </si>
  <si>
    <t>Боталова Ирина Александровна</t>
  </si>
  <si>
    <t>ул. Революции, д. 28</t>
  </si>
  <si>
    <t>Бохан Татьяна Александровна</t>
  </si>
  <si>
    <t>Бригантина</t>
  </si>
  <si>
    <t>ул. 60 лет Октября, д. 15а</t>
  </si>
  <si>
    <t>Бочарова Екатерина Андреевна</t>
  </si>
  <si>
    <t>Менделеевский</t>
  </si>
  <si>
    <t>Бочарова Елена Николаевна</t>
  </si>
  <si>
    <t>ул. Донская, д. 10а</t>
  </si>
  <si>
    <t>8(48762) 7-56-37</t>
  </si>
  <si>
    <t>mdou34@kobra-net.ru</t>
  </si>
  <si>
    <t>Бочарова Любовь Николаевна</t>
  </si>
  <si>
    <t>ул. Коммунистическая, д. 22а</t>
  </si>
  <si>
    <t>Боченкова Наталья Петровна</t>
  </si>
  <si>
    <t>Чебурашка</t>
  </si>
  <si>
    <t>2 мкр, д. 31</t>
  </si>
  <si>
    <t>shurik7b@yandex.ru</t>
  </si>
  <si>
    <t>Бочкова Ирина Александровна</t>
  </si>
  <si>
    <t>Нефтекумск</t>
  </si>
  <si>
    <t>8(6558) 4-55-02</t>
  </si>
  <si>
    <t>vasilievnazoy@mail.ru</t>
  </si>
  <si>
    <t>Берёзка</t>
  </si>
  <si>
    <t>ул. Нади Курченко, д. 3 а</t>
  </si>
  <si>
    <t>885142 9-19-01</t>
  </si>
  <si>
    <t>Дом творчества</t>
  </si>
  <si>
    <t>Яшкино</t>
  </si>
  <si>
    <t>Братчикова Надежда Анатольевна</t>
  </si>
  <si>
    <t>Колокольчик</t>
  </si>
  <si>
    <t>ул. Мира, д. 21 а</t>
  </si>
  <si>
    <t>Улыбка</t>
  </si>
  <si>
    <t>Строитель</t>
  </si>
  <si>
    <t>ул. Кривошеина, д. 6А</t>
  </si>
  <si>
    <t>8(47244)53567</t>
  </si>
  <si>
    <t>evgenijaignatievna@mail.ru</t>
  </si>
  <si>
    <t>Бреславская Марина Вячеславовна</t>
  </si>
  <si>
    <t>Лопанка</t>
  </si>
  <si>
    <t>8(86371)9-35-75</t>
  </si>
  <si>
    <t>school3_celina@mail.ru</t>
  </si>
  <si>
    <t>Бреховских Василий Петрович</t>
  </si>
  <si>
    <t>ул. Маяковского, д. 31</t>
  </si>
  <si>
    <t>Бродовикова И.В.</t>
  </si>
  <si>
    <t>Малышева</t>
  </si>
  <si>
    <t>sychovaln@gmail.com</t>
  </si>
  <si>
    <t>Бронзес Татьяна Евгеньевна</t>
  </si>
  <si>
    <t>Люблино</t>
  </si>
  <si>
    <t>ул. Белореченская, д. 8</t>
  </si>
  <si>
    <t>Бротцель Елена Анатольевна</t>
  </si>
  <si>
    <t>Потенциал</t>
  </si>
  <si>
    <t>Сигаево</t>
  </si>
  <si>
    <t>ул. Трудовая, д. 8</t>
  </si>
  <si>
    <t>sarapraion.potentsial@yandex.ru</t>
  </si>
  <si>
    <t>Брувель Нина Александровна</t>
  </si>
  <si>
    <t>Дворец детского (юношеского) творчества</t>
  </si>
  <si>
    <t>Белоярский</t>
  </si>
  <si>
    <t>ул. Лысюка, д. 4</t>
  </si>
  <si>
    <t>8(34670)(2-17-29)</t>
  </si>
  <si>
    <t>castle@dvoretc86.ru</t>
  </si>
  <si>
    <t>Брызгалова Татьяна Борисовна</t>
  </si>
  <si>
    <t>им.И.С.Полбина</t>
  </si>
  <si>
    <t>ул. Локомотивная, д. 87</t>
  </si>
  <si>
    <t>8(8422)359429, 8(8422)357486</t>
  </si>
  <si>
    <t>ncidorowa@yandex.ru</t>
  </si>
  <si>
    <t>Брыксина Светлана Михайловна</t>
  </si>
  <si>
    <t>Волжский</t>
  </si>
  <si>
    <t>ул. Рогожина д. 24/32</t>
  </si>
  <si>
    <t>28-46-84</t>
  </si>
  <si>
    <t>sc10sar@mail.ru</t>
  </si>
  <si>
    <t>Брюханова Лидия Викторовна</t>
  </si>
  <si>
    <t>Пашия</t>
  </si>
  <si>
    <t>ул. Луначарского, д. 33</t>
  </si>
  <si>
    <t>Брянцева Оксана Николаевна</t>
  </si>
  <si>
    <t>ДО корпус 7</t>
  </si>
  <si>
    <t>Войковский</t>
  </si>
  <si>
    <t>5-й Войковский пр-д, д. 14 б</t>
  </si>
  <si>
    <t>8-499-190-05-03</t>
  </si>
  <si>
    <t>nik-knopa@rambler.ru</t>
  </si>
  <si>
    <t>Бугрий Валентина Ильинична</t>
  </si>
  <si>
    <t>Мурмаши</t>
  </si>
  <si>
    <t>ул. Позднякова, д. 2</t>
  </si>
  <si>
    <t>8 (81553) 63 851</t>
  </si>
  <si>
    <t>duts09@yandex.ru</t>
  </si>
  <si>
    <t>Буданова Ольга Дмитриевна</t>
  </si>
  <si>
    <t>Русалочка</t>
  </si>
  <si>
    <t>8(496)66-36-22</t>
  </si>
  <si>
    <t>Будько Светлана Вадимовна</t>
  </si>
  <si>
    <t>Зеленодольск</t>
  </si>
  <si>
    <t xml:space="preserve">ул. Каюма Насыйри, д. 13 А </t>
  </si>
  <si>
    <t>(884371) 43855</t>
  </si>
  <si>
    <t>Sch188@bk.ru</t>
  </si>
  <si>
    <t>Будяк Александра Владимировна</t>
  </si>
  <si>
    <t>Промышленный</t>
  </si>
  <si>
    <t>ул. 50 лет ВЛКСМ, д. 48</t>
  </si>
  <si>
    <t>8-(865)-2-77-23-72</t>
  </si>
  <si>
    <t>gimn24@yandex.ru</t>
  </si>
  <si>
    <t>Харабали</t>
  </si>
  <si>
    <t>8 квартал, д. 25</t>
  </si>
  <si>
    <t>8-(5148)-5-94-11</t>
  </si>
  <si>
    <t>mdou-vasilek@yandex.ru</t>
  </si>
  <si>
    <t>Буйлина Ирина Анатольевна</t>
  </si>
  <si>
    <t>Тереньга</t>
  </si>
  <si>
    <t>пер. Совхозный, д. 1</t>
  </si>
  <si>
    <t>Горнозаводск</t>
  </si>
  <si>
    <t>ул. Мира, д. 17</t>
  </si>
  <si>
    <t>8(34269)42015</t>
  </si>
  <si>
    <t>grddtlat@rambler.ru</t>
  </si>
  <si>
    <t>Булохова Наталья Станиславовна</t>
  </si>
  <si>
    <t>Санаторная школа-интернат</t>
  </si>
  <si>
    <t>ул. Ломоносова, д. 95</t>
  </si>
  <si>
    <t>shk-18@mail.ru, sazonenko.lena@mail.ru</t>
  </si>
  <si>
    <t xml:space="preserve">Бурдева Жанна Адамовна </t>
  </si>
  <si>
    <t>Орудьево</t>
  </si>
  <si>
    <t>ул. Фабричная</t>
  </si>
  <si>
    <t>Одинцово</t>
  </si>
  <si>
    <t>ул. Маршала Крылова, д. 5</t>
  </si>
  <si>
    <t>8(495)591-34-66</t>
  </si>
  <si>
    <t>odin_gimn_14@mail.ru</t>
  </si>
  <si>
    <t>ул. Энгельса, д. 29</t>
  </si>
  <si>
    <t>Бурмантова Елена Алексеевна</t>
  </si>
  <si>
    <t>ул. Авиационная, д. 25</t>
  </si>
  <si>
    <t>мкр. 5, д. 61а</t>
  </si>
  <si>
    <t>ОЦ</t>
  </si>
  <si>
    <t>Бурцева Ирина Ивановна</t>
  </si>
  <si>
    <t>ул. Садовского, д. 27</t>
  </si>
  <si>
    <t>8-(48762)- 6-37-33</t>
  </si>
  <si>
    <t>mou25@kobra-net.ru</t>
  </si>
  <si>
    <t>Бурцева Татьяна Викторовна</t>
  </si>
  <si>
    <t>Лесная сказка</t>
  </si>
  <si>
    <t>ул. Западная, д. 9а</t>
  </si>
  <si>
    <t>o.yuriewa@mail.ru</t>
  </si>
  <si>
    <t>Бурыкина Наталья Николаевна</t>
  </si>
  <si>
    <t>Дом детства и юношества</t>
  </si>
  <si>
    <t>ул. Астраханская, д. 11</t>
  </si>
  <si>
    <t>8-(391) 264 64 79</t>
  </si>
  <si>
    <t>ol.godiczkaja2013@yandex.ru</t>
  </si>
  <si>
    <t>Бусоргина Светлана Вадимовна</t>
  </si>
  <si>
    <t>8(8332)31-20-92</t>
  </si>
  <si>
    <t>raduga_kirov@mail.ru</t>
  </si>
  <si>
    <t>ул. Комсомольская, д. 1</t>
  </si>
  <si>
    <t>Бут Марина Витальевна</t>
  </si>
  <si>
    <t>ул. Волкова, д. 6/3</t>
  </si>
  <si>
    <t>sch65@aaanet.ru</t>
  </si>
  <si>
    <t>Бутенко Инна Алексеевна</t>
  </si>
  <si>
    <t>Валуйки</t>
  </si>
  <si>
    <t>8 47 236 6 23 15</t>
  </si>
  <si>
    <t>Бутурлака Ольга Витальевна</t>
  </si>
  <si>
    <t>Дивное</t>
  </si>
  <si>
    <t>ул. Кашубы, д. 6</t>
  </si>
  <si>
    <t>Буханцева Валентина Николаевна</t>
  </si>
  <si>
    <t>Удачный</t>
  </si>
  <si>
    <t>Новый город, д. 16-а</t>
  </si>
  <si>
    <t>8- 41136 5-57-25</t>
  </si>
  <si>
    <t>Vichka40@mail.ru</t>
  </si>
  <si>
    <t>Бухарова Лариса Анатольевна</t>
  </si>
  <si>
    <t>а/я 14</t>
  </si>
  <si>
    <t>Бучкин Андрей Владимирович</t>
  </si>
  <si>
    <t>Зеленоград</t>
  </si>
  <si>
    <t>3-й Западный пр, д. 4</t>
  </si>
  <si>
    <t>Капустин Яр</t>
  </si>
  <si>
    <t>Быкова Людмила Алексеевна</t>
  </si>
  <si>
    <t>Воскресенск</t>
  </si>
  <si>
    <t>ул. Карла Маркса, д. 12</t>
  </si>
  <si>
    <t>8-496-44-33-041</t>
  </si>
  <si>
    <t>licey-6.54@mail.ru</t>
  </si>
  <si>
    <t>Золотой ключик</t>
  </si>
  <si>
    <t>Бычкова Клара Сагитовна</t>
  </si>
  <si>
    <t>ул. Ст. Кувыкина, д. 17/2</t>
  </si>
  <si>
    <t>ул. Молодежная, д. 4</t>
  </si>
  <si>
    <t>Вавилова Вера Александровна</t>
  </si>
  <si>
    <t>б-р Зеленый, д. 26</t>
  </si>
  <si>
    <t>(8-8352) 77-06-58</t>
  </si>
  <si>
    <t>Вагизов Рустам Вакифович</t>
  </si>
  <si>
    <t>Русский Ошняк</t>
  </si>
  <si>
    <t>ул. Школьная, д. 9а</t>
  </si>
  <si>
    <t>Sro.Rs@tatar.ru</t>
  </si>
  <si>
    <t>Вагизова Татьяна Викторовна</t>
  </si>
  <si>
    <t>ул. Революционная, д. 109</t>
  </si>
  <si>
    <t>8(84656)2-60-52</t>
  </si>
  <si>
    <t>piruet109@mail.ru</t>
  </si>
  <si>
    <t>Важов Алексей Иванович</t>
  </si>
  <si>
    <t>Вулканный</t>
  </si>
  <si>
    <t>Валаева Людмила Александровна</t>
  </si>
  <si>
    <t>8-920-455-85-34</t>
  </si>
  <si>
    <t>Валимхаматов Марат Гафурович</t>
  </si>
  <si>
    <t>Станция юных техников</t>
  </si>
  <si>
    <t>Чишмы</t>
  </si>
  <si>
    <t>ул. Северная, д. 9/21</t>
  </si>
  <si>
    <t>8 (34797) 2-11-26</t>
  </si>
  <si>
    <t>chish-sut@mail.ru</t>
  </si>
  <si>
    <t>Валиуллина Алия Адхамовна</t>
  </si>
  <si>
    <t>Йолдыз</t>
  </si>
  <si>
    <t>Ямашурма</t>
  </si>
  <si>
    <t>Asylgarieva80@mail.ru</t>
  </si>
  <si>
    <t>Валуева Ольга Александровна</t>
  </si>
  <si>
    <t>8(48752)2-15-50</t>
  </si>
  <si>
    <t>radugaplavsk@yndex,ru</t>
  </si>
  <si>
    <t>Валуева Татьяна Викторовна</t>
  </si>
  <si>
    <t>Филиал №5</t>
  </si>
  <si>
    <t>Кевдо-Мельситово</t>
  </si>
  <si>
    <t>ул. Ленина, д. 16</t>
  </si>
  <si>
    <t>8-84156-95-42-28</t>
  </si>
  <si>
    <t>Вандышева Людмила Алексеевна</t>
  </si>
  <si>
    <t>ул. Ленина, д. 104</t>
  </si>
  <si>
    <t>8(38171)21270</t>
  </si>
  <si>
    <t>smolky4@MAIL.RU</t>
  </si>
  <si>
    <t>Ванькова Ирина Владимировна</t>
  </si>
  <si>
    <t>8-495-552-82-24</t>
  </si>
  <si>
    <t>yablonka.cocharovsckaia@yandex.ru</t>
  </si>
  <si>
    <t>Ванькова Татьяна Анатольевна</t>
  </si>
  <si>
    <t>Одуванчик</t>
  </si>
  <si>
    <t>8-(496)-63-56-247</t>
  </si>
  <si>
    <t>Astapovo-sad23@mail.ru</t>
  </si>
  <si>
    <t>ул. Кирова, д. 58</t>
  </si>
  <si>
    <t>budanova.a@gmail.com</t>
  </si>
  <si>
    <t>Варнавская Эвелина Александровна</t>
  </si>
  <si>
    <t>Сударушка</t>
  </si>
  <si>
    <t>ул. Атаманская, д. 7</t>
  </si>
  <si>
    <t>Вартынь Вадим Борисович</t>
  </si>
  <si>
    <t>СП №2</t>
  </si>
  <si>
    <t>Марфино</t>
  </si>
  <si>
    <t>8-495-618-11-63</t>
  </si>
  <si>
    <t>sazonova31@ramber.ru</t>
  </si>
  <si>
    <t>Васадзе Елена Сергеевна</t>
  </si>
  <si>
    <t>Росток</t>
  </si>
  <si>
    <t>ул. Библиотечная, д. 7а</t>
  </si>
  <si>
    <t>8(8442)729819</t>
  </si>
  <si>
    <t>Василенко Ольга Борисовна</t>
  </si>
  <si>
    <t>80656533340, моб.79788750128</t>
  </si>
  <si>
    <t>svetlana_103237@mail.ru</t>
  </si>
  <si>
    <t>Василеня Ирина Алексеевна</t>
  </si>
  <si>
    <t>СП Филиал</t>
  </si>
  <si>
    <t>Суслово</t>
  </si>
  <si>
    <t>ул. Стройка, д. 12</t>
  </si>
  <si>
    <t>8 (38443) 33-2-68</t>
  </si>
  <si>
    <t>plotnikovaln@gmail.com</t>
  </si>
  <si>
    <t>Мариинск</t>
  </si>
  <si>
    <t>ул. Ленина, д. 8</t>
  </si>
  <si>
    <t>Подберезье</t>
  </si>
  <si>
    <t>ул. Новая, д. 2а</t>
  </si>
  <si>
    <t>madouv14@mail.ru</t>
  </si>
  <si>
    <t>Васильева Марина Анатольевна</t>
  </si>
  <si>
    <t>Омсукчан</t>
  </si>
  <si>
    <t>ул. Ленина, д. 29</t>
  </si>
  <si>
    <t>8(41346)91-962</t>
  </si>
  <si>
    <t>mboudod49@bk.ru</t>
  </si>
  <si>
    <t>Васильева Оксана Юрьевна</t>
  </si>
  <si>
    <t>Дельфин</t>
  </si>
  <si>
    <t>Шарыпово</t>
  </si>
  <si>
    <t>мкр. Пионерный, д. 170</t>
  </si>
  <si>
    <t>8 - (39153)-28-3-59</t>
  </si>
  <si>
    <t>ds.Delphin5@yandex.ru</t>
  </si>
  <si>
    <t>Васильева Татьяна Алексеевна</t>
  </si>
  <si>
    <t>ул. Гузовского, д. 21А</t>
  </si>
  <si>
    <t>(8352) 45-01-22</t>
  </si>
  <si>
    <t>albibino4ka@rambler.ru</t>
  </si>
  <si>
    <t>Васильева Татьяна Васильевна</t>
  </si>
  <si>
    <t>Специальная (коррекционная) начальная школа-детский сад</t>
  </si>
  <si>
    <t>Ptasha1409@mail.ru</t>
  </si>
  <si>
    <t>Родник</t>
  </si>
  <si>
    <t>ул. Майданово, д. 9а</t>
  </si>
  <si>
    <t>8(49624)5-88-80</t>
  </si>
  <si>
    <t>Васляева Марина Юрьевна</t>
  </si>
  <si>
    <t>Горькая Балка</t>
  </si>
  <si>
    <t>8-(86552)-42-440</t>
  </si>
  <si>
    <t>ART12b@yandex.ru</t>
  </si>
  <si>
    <t>Волго-Каспийский</t>
  </si>
  <si>
    <t>ул. Кирова дом 10</t>
  </si>
  <si>
    <t>8-85145-98-8-40</t>
  </si>
  <si>
    <t>Ватутина Наталья Юрьевна</t>
  </si>
  <si>
    <t>ул. Кочетовой, д. 36</t>
  </si>
  <si>
    <t>school_5_kokhma@mail.ru</t>
  </si>
  <si>
    <t>Вахрушева Татьяна Михайловна</t>
  </si>
  <si>
    <t>Реабилитационный центр для несовершеннолетних</t>
  </si>
  <si>
    <t>Умырзая</t>
  </si>
  <si>
    <t>Вахтерова Надежда Николаевна</t>
  </si>
  <si>
    <t>Золотая рыбка</t>
  </si>
  <si>
    <t>8-498-547-51-15;  14</t>
  </si>
  <si>
    <t xml:space="preserve">Вахтина Светлана Федоровна </t>
  </si>
  <si>
    <t>Центр диагностики и консультирования</t>
  </si>
  <si>
    <t>ул. Красноармейская, д. 15</t>
  </si>
  <si>
    <t>8(84639) 2-42-46</t>
  </si>
  <si>
    <t>ds_kolokolchik@mail.ru</t>
  </si>
  <si>
    <t>ул. Хибиногорская, д. 34</t>
  </si>
  <si>
    <t xml:space="preserve">shkolarozanova@gmail.com  </t>
  </si>
  <si>
    <t>Вдовина Елена Николаевна</t>
  </si>
  <si>
    <t>Планета</t>
  </si>
  <si>
    <t>ул. Автостроителей, д. 84</t>
  </si>
  <si>
    <t>8(8482)30-24-55</t>
  </si>
  <si>
    <t>planet@tgl.edu.ru</t>
  </si>
  <si>
    <t>Знаменка</t>
  </si>
  <si>
    <t>Верёвкина Наталья Александровна</t>
  </si>
  <si>
    <t>Рябинка</t>
  </si>
  <si>
    <t>ул. Строителей, д. 5А</t>
  </si>
  <si>
    <t>8 384 45 3 01 55</t>
  </si>
  <si>
    <t>ddrybinka@mail.ru</t>
  </si>
  <si>
    <t>Верзакова Вероника Германовна</t>
  </si>
  <si>
    <t>Центр эстетического воспитания детей</t>
  </si>
  <si>
    <t>Нефтяник</t>
  </si>
  <si>
    <t>ул. Малунцева, д. 7</t>
  </si>
  <si>
    <t>8(3812)673283</t>
  </si>
  <si>
    <t>cevdneftyanik@mail.ru</t>
  </si>
  <si>
    <t>ул. Пионерская, д. 40</t>
  </si>
  <si>
    <t>Ветров Александр Анатольевич</t>
  </si>
  <si>
    <t>Средняя общеобразовательная школа-интернат</t>
  </si>
  <si>
    <t>Ожерелье</t>
  </si>
  <si>
    <t>ул. Гвардейская, д. 5</t>
  </si>
  <si>
    <t>aleksandr.vetrov@bk.ru</t>
  </si>
  <si>
    <t>Ветрова Галина Ивановна</t>
  </si>
  <si>
    <t>ул. Коммунистическая, д. 5-а</t>
  </si>
  <si>
    <t>8(48762)6 33 55</t>
  </si>
  <si>
    <t>mdou1@kobra-net.ru</t>
  </si>
  <si>
    <t>Вечипольская Валентина Ивановна</t>
  </si>
  <si>
    <t>Семицветик</t>
  </si>
  <si>
    <t>ул. Интернациональная, д. 9а</t>
  </si>
  <si>
    <t>Вечтомова Татьяна Владимировна</t>
  </si>
  <si>
    <t>Солнечный</t>
  </si>
  <si>
    <t>д. 49</t>
  </si>
  <si>
    <t>Викторов Александр Яковлевич</t>
  </si>
  <si>
    <t>Лицей информационных технологий</t>
  </si>
  <si>
    <t>Ярославский</t>
  </si>
  <si>
    <t>Викторова Инна Александровна</t>
  </si>
  <si>
    <t>ул. Ноградская, д. 30</t>
  </si>
  <si>
    <t>Вилкова Елена Дмитриевна</t>
  </si>
  <si>
    <t>Школа-гимназия</t>
  </si>
  <si>
    <t>ул. Маяковского, д. 2</t>
  </si>
  <si>
    <t>Вильданов Фанави Фавзетдинович</t>
  </si>
  <si>
    <t xml:space="preserve">Профессиональное училище </t>
  </si>
  <si>
    <t>ул. Трактовая, д. 41</t>
  </si>
  <si>
    <t>(347)832-38-55</t>
  </si>
  <si>
    <t>aksjonovaga@mail.ru</t>
  </si>
  <si>
    <t>ул. Дугина, д. 16</t>
  </si>
  <si>
    <t>8-(495)-556-62-20</t>
  </si>
  <si>
    <t>Винник Тамара Андриановна</t>
  </si>
  <si>
    <t>Ступеньки</t>
  </si>
  <si>
    <t>ул. Трудовые резервы, д. 22а</t>
  </si>
  <si>
    <t>8(48762)63274</t>
  </si>
  <si>
    <t>zemlyackova.natasha71@yandex.ru</t>
  </si>
  <si>
    <t>Виноградняя Елена Степановна</t>
  </si>
  <si>
    <t>ул. Кашубы, д. 4</t>
  </si>
  <si>
    <t>8(6555) 5- 16- 43</t>
  </si>
  <si>
    <t>era1261@rambler.ru</t>
  </si>
  <si>
    <t>Виноградов Сергей Михайлович</t>
  </si>
  <si>
    <t>ул. Коммунальная, д. 5</t>
  </si>
  <si>
    <t>55-26-13</t>
  </si>
  <si>
    <t>n.gusarova2015@yandex.ru</t>
  </si>
  <si>
    <t>Воскресенское</t>
  </si>
  <si>
    <t>ул. Крайняя, д. 10</t>
  </si>
  <si>
    <t>vsk5803@rambler.ru</t>
  </si>
  <si>
    <t>Вишнякова Ольга Владимировна</t>
  </si>
  <si>
    <t>ул. Мраморная, д. 8</t>
  </si>
  <si>
    <t>8-4967-63-27-81</t>
  </si>
  <si>
    <t>octava.72@mail.ru</t>
  </si>
  <si>
    <t>Владимирова Людмила Александровна</t>
  </si>
  <si>
    <t>ул. Вахитова, д. 7</t>
  </si>
  <si>
    <t>8-84364-2-94-88</t>
  </si>
  <si>
    <t>Berezkads@gmail.com</t>
  </si>
  <si>
    <t>Владыкина Людмила Александровна</t>
  </si>
  <si>
    <t>Железногорск-Илимский</t>
  </si>
  <si>
    <t>7 кв-л, д. 26</t>
  </si>
  <si>
    <t>8-(395)-66-3-04-02</t>
  </si>
  <si>
    <t>zolorybka@yandex.ru</t>
  </si>
  <si>
    <t>Власова Людмила Викторовна</t>
  </si>
  <si>
    <t>Алёнка</t>
  </si>
  <si>
    <t>Власова Мария Ивановна</t>
  </si>
  <si>
    <t>Воскресная школа</t>
  </si>
  <si>
    <t>Ветютнев</t>
  </si>
  <si>
    <t>vetka100482@mail.ru</t>
  </si>
  <si>
    <t>Власова Наталья Геннадьевна</t>
  </si>
  <si>
    <t>ул. Пономарева, д. 5 А</t>
  </si>
  <si>
    <t>8(815) 253506</t>
  </si>
  <si>
    <t>Власова Оксана Александровна</t>
  </si>
  <si>
    <t>Техникум городского хозяйства и отраслевых технологий</t>
  </si>
  <si>
    <t>ул. Калинина, д. 65</t>
  </si>
  <si>
    <t>(4742) 77-45-89, 77-17-35</t>
  </si>
  <si>
    <t>grevtseva-natali@mail.ru</t>
  </si>
  <si>
    <t>Власюк Лидия Николаевна</t>
  </si>
  <si>
    <t>ул. Парусная, д. 30</t>
  </si>
  <si>
    <t>Вовк Елена Витальевна</t>
  </si>
  <si>
    <t>Золушка</t>
  </si>
  <si>
    <t>8-34938-25-3-13</t>
  </si>
  <si>
    <t>zolushka@uomu.rorg</t>
  </si>
  <si>
    <t>Воеводина Ольга Серафимовна</t>
  </si>
  <si>
    <t>Журавлик</t>
  </si>
  <si>
    <t>ул. Комсомольская, д. 6</t>
  </si>
  <si>
    <t>8-(34141)-3-31-92</t>
  </si>
  <si>
    <t>guravlikds15@mail.ru</t>
  </si>
  <si>
    <t>Волков Геннадий Алексеевич</t>
  </si>
  <si>
    <t>Автомобилестроителей б-р, д. 9</t>
  </si>
  <si>
    <t>Волков Игорь Валерьевич</t>
  </si>
  <si>
    <t>ул. Куликова, д. 40 а</t>
  </si>
  <si>
    <t>8(8512) 30 71 87</t>
  </si>
  <si>
    <t>soch23@yandex.ru</t>
  </si>
  <si>
    <t>Волкова Валентина Николаевна</t>
  </si>
  <si>
    <t>Селищи</t>
  </si>
  <si>
    <t>ул. Буденного, д. 1а</t>
  </si>
  <si>
    <t>selischi2013@yandex.ru</t>
  </si>
  <si>
    <t>Волкова Елена Алексеевна</t>
  </si>
  <si>
    <t>Куйбышева, 12а</t>
  </si>
  <si>
    <t>8-(48762)-3-94-64</t>
  </si>
  <si>
    <t>mdou52@kobra-net.ru</t>
  </si>
  <si>
    <t>Волкова Ирина Александровна</t>
  </si>
  <si>
    <t>ул. Октябрьская, д. 20</t>
  </si>
  <si>
    <t>8(41341)2-37-59</t>
  </si>
  <si>
    <t>mbou_cdo@mail.ru,  ereminaola@rambler.ru</t>
  </si>
  <si>
    <t>Волкова Марина Борисовна</t>
  </si>
  <si>
    <t>8 (411) (36) 7-13-40</t>
  </si>
  <si>
    <t>shtamh5n1@gmail.com</t>
  </si>
  <si>
    <t>Тверской</t>
  </si>
  <si>
    <t>Волкова Юлия Юрьевна</t>
  </si>
  <si>
    <t>Центр</t>
  </si>
  <si>
    <t>Катав-Ивановск</t>
  </si>
  <si>
    <t>ул. Ленина, д. 22</t>
  </si>
  <si>
    <t>8-35147-2-02-62</t>
  </si>
  <si>
    <t>Волобуева Светлана Владимировна</t>
  </si>
  <si>
    <t>Мурзаков Николай Раймондович</t>
  </si>
  <si>
    <t>ул. Юлиуса Фучика, д. 147</t>
  </si>
  <si>
    <t>olga.gusinskay66@mail.ru</t>
  </si>
  <si>
    <t>Володина Елена Николаевна</t>
  </si>
  <si>
    <t>ул. Депо, д. 19а</t>
  </si>
  <si>
    <t>8(48762)2-73-22</t>
  </si>
  <si>
    <t>mdou6@kobra-net.ru</t>
  </si>
  <si>
    <t>Володина Лариса Геннадьевна</t>
  </si>
  <si>
    <t>ул. Многостаночников, д. 21</t>
  </si>
  <si>
    <t>8- (343)- 2-58 - 03 - 86</t>
  </si>
  <si>
    <t>school.my1.ru</t>
  </si>
  <si>
    <t>Волохова Светлана Владимировна</t>
  </si>
  <si>
    <t>Новоалександровск</t>
  </si>
  <si>
    <t>knyazevairina73mail.ru</t>
  </si>
  <si>
    <t>Волошинская Татьяна Николаевна</t>
  </si>
  <si>
    <t>пр-т Октябрьской революции, д. 54</t>
  </si>
  <si>
    <t>7-8692-418333</t>
  </si>
  <si>
    <t>ulyana-ulyanova@mail.ru</t>
  </si>
  <si>
    <t>Волчанская Ирина Викторовна</t>
  </si>
  <si>
    <t>Суховское</t>
  </si>
  <si>
    <t>Крылов</t>
  </si>
  <si>
    <t>ул. Центральная, д. 15</t>
  </si>
  <si>
    <t>8(86397)26437</t>
  </si>
  <si>
    <t>krylowoocsh@yandex.ru</t>
  </si>
  <si>
    <t>Волчек Ольга Евгеньевна</t>
  </si>
  <si>
    <t>8(35352)20683</t>
  </si>
  <si>
    <t>nshch83@mail.ru</t>
  </si>
  <si>
    <t>ул. Октября, д. 9</t>
  </si>
  <si>
    <t xml:space="preserve">Воробьева  Светлана Александровна </t>
  </si>
  <si>
    <t>8-49453-3-45-50</t>
  </si>
  <si>
    <t>mdou ZRR7@mail.ru</t>
  </si>
  <si>
    <t>Воробьёва Екатерина Фёдоровна</t>
  </si>
  <si>
    <t>Зеленогорское</t>
  </si>
  <si>
    <t>ул. Ленина</t>
  </si>
  <si>
    <t>bogomolova58@rambler.ru</t>
  </si>
  <si>
    <t>ул. Леонида Гиршгорна, д. 53а</t>
  </si>
  <si>
    <t>Воробьева Ольга Владимировна</t>
  </si>
  <si>
    <t>Журавушка</t>
  </si>
  <si>
    <t>3-47-09</t>
  </si>
  <si>
    <t>Воробьева Ольга Ивановна</t>
  </si>
  <si>
    <t>Маминское</t>
  </si>
  <si>
    <t>mamdou@mail.ru</t>
  </si>
  <si>
    <t>Воробьева Татьяна Викторовна</t>
  </si>
  <si>
    <t>Юность</t>
  </si>
  <si>
    <t>Дзержинский</t>
  </si>
  <si>
    <t>ул. Боровая, д. 16</t>
  </si>
  <si>
    <t>S.D.V.2012@mail.ru</t>
  </si>
  <si>
    <t>Индустриальный техникум</t>
  </si>
  <si>
    <t>Воронкова Алла Владимировна</t>
  </si>
  <si>
    <t>Затеречный</t>
  </si>
  <si>
    <t>8 (86558) 2-49-05</t>
  </si>
  <si>
    <t>ebystrickaya@yandex.ru</t>
  </si>
  <si>
    <t>Воронкова Валентина Константиновна</t>
  </si>
  <si>
    <t>Полехович Виктория Нюрьбаевна</t>
  </si>
  <si>
    <t>ул. Ярославская, д. 1</t>
  </si>
  <si>
    <t>gerda063@mail.ru</t>
  </si>
  <si>
    <t>Воронкова Галина Юрьевна</t>
  </si>
  <si>
    <t>ул. Гагарина, д. 18А</t>
  </si>
  <si>
    <t>8-(4872)-72-82-84</t>
  </si>
  <si>
    <t>len-dshi@yandex,ru</t>
  </si>
  <si>
    <t>Воронова Тамара Ивановна</t>
  </si>
  <si>
    <t>ул. Окольная, д. 9 а</t>
  </si>
  <si>
    <t>Воронцова Юлия Геннадьевна</t>
  </si>
  <si>
    <t>Середниково</t>
  </si>
  <si>
    <t>д. 264</t>
  </si>
  <si>
    <t>Воротникова Валентина Ивановна</t>
  </si>
  <si>
    <t>Мусковит</t>
  </si>
  <si>
    <t>ул. Ленина, д. 15-2</t>
  </si>
  <si>
    <t>8-952-63-48-910</t>
  </si>
  <si>
    <t>detsadmuskovit@mail.ru</t>
  </si>
  <si>
    <t>Востриков Андрей Иванович</t>
  </si>
  <si>
    <t>Багаевская</t>
  </si>
  <si>
    <t>ул. Смирнова, д. 77</t>
  </si>
  <si>
    <t>Акбулак</t>
  </si>
  <si>
    <t>akbulakddt@mail.ru</t>
  </si>
  <si>
    <t>Выборнова Лариса Александровна</t>
  </si>
  <si>
    <t>Педагогический колледж</t>
  </si>
  <si>
    <t>ул. Комсомольская, д. 108</t>
  </si>
  <si>
    <t>8 (42352)39399</t>
  </si>
  <si>
    <t>Вылекжанина Ольга Александровна</t>
  </si>
  <si>
    <t>ул. Ленина, д. 12</t>
  </si>
  <si>
    <t>shkola694910@rambler.ru</t>
  </si>
  <si>
    <t>Выпукина Галина Васильевна</t>
  </si>
  <si>
    <t>Высоцкая Татьяна Васильевна</t>
  </si>
  <si>
    <t>Балабаново</t>
  </si>
  <si>
    <t>ул. Коммунальная, д. 12</t>
  </si>
  <si>
    <t>8(48438)2-16-44</t>
  </si>
  <si>
    <t>Вышиваная Елена Николаевна</t>
  </si>
  <si>
    <t>Лаговское</t>
  </si>
  <si>
    <t>Молодёжный</t>
  </si>
  <si>
    <t>д. 29</t>
  </si>
  <si>
    <t>8 4967-62-41-91</t>
  </si>
  <si>
    <t>m.mdou19@mail.ru</t>
  </si>
  <si>
    <t>Вязьмина Анастасия Владимировна</t>
  </si>
  <si>
    <t>Волгарёк</t>
  </si>
  <si>
    <t>8(8442)372356</t>
  </si>
  <si>
    <t>Шебекино</t>
  </si>
  <si>
    <t>ул. Мичурина, д. 2</t>
  </si>
  <si>
    <t>Вяхирева Ольга Ивановна</t>
  </si>
  <si>
    <t>Балахна</t>
  </si>
  <si>
    <t>ул. Терешковой, д. 1</t>
  </si>
  <si>
    <t>8(83144)97301</t>
  </si>
  <si>
    <t>detsad17@kis.ru, yakovleva_luba18@mail.ru</t>
  </si>
  <si>
    <t>Габбасова Оксана Сергеевна</t>
  </si>
  <si>
    <t>8-909-470-70-04</t>
  </si>
  <si>
    <t>sikinami@mail.ru</t>
  </si>
  <si>
    <t>Габбасова Роза Соббуховна</t>
  </si>
  <si>
    <t>Заинск</t>
  </si>
  <si>
    <t>пр-т Победы, д. 1/01</t>
  </si>
  <si>
    <t>Габдуллина Розалия Зямильевна</t>
  </si>
  <si>
    <t>Приютово</t>
  </si>
  <si>
    <t>ул. Свердлова, д. 10</t>
  </si>
  <si>
    <t>Габдулхакова Гулюса Вакифовна</t>
  </si>
  <si>
    <t>Шатлык</t>
  </si>
  <si>
    <t>Тюлячи</t>
  </si>
  <si>
    <t>ул. Кооперативная 1, д. 2а</t>
  </si>
  <si>
    <t>Габидуллина Фаина Романовна</t>
  </si>
  <si>
    <t>Школа-лицей</t>
  </si>
  <si>
    <t>ул. Луговая, д. 13</t>
  </si>
  <si>
    <t>38-(6569)-5-8-9</t>
  </si>
  <si>
    <t>evpshkola14@mail.ru</t>
  </si>
  <si>
    <t>Габитова Розалия Файзрахмановна</t>
  </si>
  <si>
    <t>Рыбная Слобода</t>
  </si>
  <si>
    <t>ул. З. Шаймарданова, д. 66 а</t>
  </si>
  <si>
    <t>Гаврилова Анна Юрьевна</t>
  </si>
  <si>
    <t>ул. Хиросимы, д. 10</t>
  </si>
  <si>
    <t>Гаврилова Валентина Васильевна</t>
  </si>
  <si>
    <t>ул. Морозова, д. 1</t>
  </si>
  <si>
    <t>8-(38537)-22-2-41</t>
  </si>
  <si>
    <t>Altayskaya-shkola_iskusstv@mail.ru</t>
  </si>
  <si>
    <t>Досуговый центр</t>
  </si>
  <si>
    <t>Нео XXI век</t>
  </si>
  <si>
    <t>Бирюлёво Западное</t>
  </si>
  <si>
    <t>i.v.lovtsova@yandex.ru</t>
  </si>
  <si>
    <t>Гаврина Нина Викторовна</t>
  </si>
  <si>
    <t>Первомайский</t>
  </si>
  <si>
    <t>ул. Садовая, д. 27</t>
  </si>
  <si>
    <t>8 912 717 52 27</t>
  </si>
  <si>
    <t>elena.shushkanova.70@mail.ru</t>
  </si>
  <si>
    <t>Гавришова Ольга Петровна</t>
  </si>
  <si>
    <t>Солнечные зайчики</t>
  </si>
  <si>
    <t>8-(4872)56-55-91</t>
  </si>
  <si>
    <t>ya.mdou149@yandex.ru</t>
  </si>
  <si>
    <t>Гаджиева Айшат Магомедсаламовна</t>
  </si>
  <si>
    <t>Рассвет</t>
  </si>
  <si>
    <t>Акуша</t>
  </si>
  <si>
    <t>Гадомина Александра Павловна</t>
  </si>
  <si>
    <t>ул. Ленина, д. 78, корп. 2</t>
  </si>
  <si>
    <t>Lusya Vash@ mail.ru</t>
  </si>
  <si>
    <t>Газетова Татьяна Геннадьевна</t>
  </si>
  <si>
    <t>Куйбышевский</t>
  </si>
  <si>
    <t>8(846)309-05-93</t>
  </si>
  <si>
    <t xml:space="preserve">informatika55@mail.ru </t>
  </si>
  <si>
    <t>Журавлёнок</t>
  </si>
  <si>
    <t>Новая Брянь</t>
  </si>
  <si>
    <t>ул. Октярьская, д. 3</t>
  </si>
  <si>
    <t>Газукина Ольга Николаевна</t>
  </si>
  <si>
    <t>Крутое</t>
  </si>
  <si>
    <t>д. 189</t>
  </si>
  <si>
    <t>Гайфутдинова Галина Ивановна</t>
  </si>
  <si>
    <t>Гремячинск</t>
  </si>
  <si>
    <t>ул. Ленина, д. 133, кв. 45</t>
  </si>
  <si>
    <t>whitekirill12@mail.ru</t>
  </si>
  <si>
    <t>Галанина Светлана Леонидовна</t>
  </si>
  <si>
    <t>Альметьевск</t>
  </si>
  <si>
    <t>ул. Тельмана, д. 86</t>
  </si>
  <si>
    <t>8-(8553)-43-27-98</t>
  </si>
  <si>
    <t>sch20-89@mail.ru</t>
  </si>
  <si>
    <t>Галиева Явгара Гаяновна</t>
  </si>
  <si>
    <t>Караидель</t>
  </si>
  <si>
    <t>ул. Строителей, д. 22</t>
  </si>
  <si>
    <t>Галимова Татьяна Михайловна</t>
  </si>
  <si>
    <t>Классическая</t>
  </si>
  <si>
    <t>ул. Лермонтова, д. 11</t>
  </si>
  <si>
    <t>(343) 367-48-44</t>
  </si>
  <si>
    <t xml:space="preserve">ekb_mou104@mail.ru </t>
  </si>
  <si>
    <t>Галина Наталья Никифоровна</t>
  </si>
  <si>
    <t>Ноглики</t>
  </si>
  <si>
    <t>ул. Репина, д. 3</t>
  </si>
  <si>
    <t>8-914-762-28-69</t>
  </si>
  <si>
    <t>L_masha99@mail.ru</t>
  </si>
  <si>
    <t>ул. Ломоносова, д. 18, корп. 4</t>
  </si>
  <si>
    <t>(8162) 61-36-73, 61-36-74</t>
  </si>
  <si>
    <t>schgss@mail.ru</t>
  </si>
  <si>
    <t>Галкин Валерий Фёдорович</t>
  </si>
  <si>
    <t>Средняя общеобразовательная (национальная) школа</t>
  </si>
  <si>
    <t>Верх-Ушнур</t>
  </si>
  <si>
    <t>ул. Центральная, д. 10</t>
  </si>
  <si>
    <t>Verhushnur@yandex.ru</t>
  </si>
  <si>
    <t>Галкина Елена Кронидовна</t>
  </si>
  <si>
    <t>Ляхи</t>
  </si>
  <si>
    <t>пер. Почтовый, д. 2</t>
  </si>
  <si>
    <t>Галкина Надежда Валентиновна</t>
  </si>
  <si>
    <t>Ручеёк</t>
  </si>
  <si>
    <t>ул. Дзержинского, д. 33</t>
  </si>
  <si>
    <t>8 (3496) 353764</t>
  </si>
  <si>
    <t>doy33@mail.ru</t>
  </si>
  <si>
    <t>8-49664-45565</t>
  </si>
  <si>
    <t>st-dsi@yandex.ru</t>
  </si>
  <si>
    <t>Галлямова Эльмира Расиховна</t>
  </si>
  <si>
    <t>им.М.Х.Хаертдинова</t>
  </si>
  <si>
    <t>Лениногорск</t>
  </si>
  <si>
    <t>ул. Чайковского, д. 14, кв. 8</t>
  </si>
  <si>
    <t>8(85595) 5-38-58</t>
  </si>
  <si>
    <t>katerina__90@inbox.ru</t>
  </si>
  <si>
    <t>Галлямутдинова Лейсан Гарифзяновна</t>
  </si>
  <si>
    <t>Шапши</t>
  </si>
  <si>
    <t>88436577-2-23</t>
  </si>
  <si>
    <t>shapshi@mail.ru</t>
  </si>
  <si>
    <t>Галоян Любовь Михайловна</t>
  </si>
  <si>
    <t>Тимашевск</t>
  </si>
  <si>
    <t>ул. 70 лет Октября, д. 4</t>
  </si>
  <si>
    <t>Галушко Татьяна Александровна</t>
  </si>
  <si>
    <t>Белянка</t>
  </si>
  <si>
    <t>ул. Школьная, д. 21</t>
  </si>
  <si>
    <t>8 (47248)77-6-27</t>
  </si>
  <si>
    <t>ds.belyanka@yandex.ru</t>
  </si>
  <si>
    <t>Галямин Валерий Иванович</t>
  </si>
  <si>
    <t>Бодайбо</t>
  </si>
  <si>
    <t>ул. 60 лет Октября, д. 77б</t>
  </si>
  <si>
    <t>Гамова Татьяна Владимировна</t>
  </si>
  <si>
    <t>Чернецкое</t>
  </si>
  <si>
    <t>ул. Победы, д. 18</t>
  </si>
  <si>
    <t>Ганеева Насима Рафаиловна</t>
  </si>
  <si>
    <t>Аксаковская гимназия</t>
  </si>
  <si>
    <t xml:space="preserve">Кировский </t>
  </si>
  <si>
    <t>ул. Менделеева, д. 7/2</t>
  </si>
  <si>
    <t>aksakov11-ufa@mail.ru</t>
  </si>
  <si>
    <t>Гарбуз Ольга Ивановна</t>
  </si>
  <si>
    <t>Павловск</t>
  </si>
  <si>
    <t>ул. 1 Мая, д. 13</t>
  </si>
  <si>
    <t>8 (473) - 62 - 2-52-65</t>
  </si>
  <si>
    <t>ppu@vmail.ru</t>
  </si>
  <si>
    <t>Гарипов Марсель Гамирович</t>
  </si>
  <si>
    <t>Старый Пинигерь</t>
  </si>
  <si>
    <t>41-5-66-9</t>
  </si>
  <si>
    <t>gbogabieva@mail.ru</t>
  </si>
  <si>
    <t>Гармышева Олеся Геннадьевна</t>
  </si>
  <si>
    <t>ул. Ленина, д. 56а</t>
  </si>
  <si>
    <t>8(42436)61-108</t>
  </si>
  <si>
    <t>detskaya1@yandex.ru</t>
  </si>
  <si>
    <t>Гарькуша Виктория Дмитриевна</t>
  </si>
  <si>
    <t>Ипатово</t>
  </si>
  <si>
    <t>8(86542)56019</t>
  </si>
  <si>
    <t>ipatovo-cdod@mail.ru</t>
  </si>
  <si>
    <t>Гарьянова Татьяна Михайловна</t>
  </si>
  <si>
    <t>ул. Коммунистическая, д. 12</t>
  </si>
  <si>
    <t>lena77708@mail.ru</t>
  </si>
  <si>
    <t>Гаскаров Ильгизар Дамирович</t>
  </si>
  <si>
    <t>Чекмагуш</t>
  </si>
  <si>
    <t>ул. Ленина, д. 68</t>
  </si>
  <si>
    <t>8 347 96 3 11 60</t>
  </si>
  <si>
    <t>cdt.chekmagush@mail.ru</t>
  </si>
  <si>
    <t>Гасперт Елена Петровна</t>
  </si>
  <si>
    <t>ДА-ДА</t>
  </si>
  <si>
    <t>(8552)38-80-19, (8552)38-58-82</t>
  </si>
  <si>
    <t>schisk_chelny@mail.ru</t>
  </si>
  <si>
    <t>Гатиева Марет Батыровна</t>
  </si>
  <si>
    <t>Южное</t>
  </si>
  <si>
    <t>ул. И. Базоркина, д. 8</t>
  </si>
  <si>
    <t>ms.school28@mail.ru</t>
  </si>
  <si>
    <t>Гаффаров Фиргат Файзулхакович</t>
  </si>
  <si>
    <t>Тетюши</t>
  </si>
  <si>
    <t>ул. Сердлова, д. 128</t>
  </si>
  <si>
    <t>8-(84373) - 2-75-19</t>
  </si>
  <si>
    <t>S2.Tet@edu.tatar.ru</t>
  </si>
  <si>
    <t>Калинино</t>
  </si>
  <si>
    <t>ул. Школьная, д. 17</t>
  </si>
  <si>
    <t>Гейнц Лилия Викторовна</t>
  </si>
  <si>
    <t>ул. Чехова, д. 5, корп. 2</t>
  </si>
  <si>
    <t>8-(3462)-35-35-42</t>
  </si>
  <si>
    <t>sc46@admsurgut.ru</t>
  </si>
  <si>
    <t>Геманов Дмитрий Геннадьевич</t>
  </si>
  <si>
    <t>Комсомольский</t>
  </si>
  <si>
    <t>Новый Мир</t>
  </si>
  <si>
    <t>ул. Центральная, д. 27</t>
  </si>
  <si>
    <t>564-045</t>
  </si>
  <si>
    <t>Герасимова Елена Анатольевна</t>
  </si>
  <si>
    <t>Герасимова Марина Александровна</t>
  </si>
  <si>
    <t>Средняя Камышла</t>
  </si>
  <si>
    <t>ул. Школьная, д. 31</t>
  </si>
  <si>
    <t>Герасимова Светлана Ивановна</t>
  </si>
  <si>
    <t>Оленская</t>
  </si>
  <si>
    <t>Дедиловское</t>
  </si>
  <si>
    <t>Чёрная Грязь</t>
  </si>
  <si>
    <t>ул. Центральная, д. 58-а</t>
  </si>
  <si>
    <t>8-48754-41660</t>
  </si>
  <si>
    <t>olensk-2009@mail.ru</t>
  </si>
  <si>
    <t>Герболинская Ирина Аркадьевна</t>
  </si>
  <si>
    <t>Прогимназия</t>
  </si>
  <si>
    <t>pansion698@yandex.ru   yanina.fg@yandex.ru</t>
  </si>
  <si>
    <t>Геренкова Наталья Константиновна</t>
  </si>
  <si>
    <t>Снежинка</t>
  </si>
  <si>
    <t>Гермоненко Зоя Петровна</t>
  </si>
  <si>
    <t>Семейка</t>
  </si>
  <si>
    <t>ул. Молодежная, д. 21</t>
  </si>
  <si>
    <t>8(47394)57-1-10</t>
  </si>
  <si>
    <t>semeyskay@yandex.ru</t>
  </si>
  <si>
    <t>Герт Марина Борисовна</t>
  </si>
  <si>
    <t>ул. Ленина, д. 34 а</t>
  </si>
  <si>
    <t>Сосны</t>
  </si>
  <si>
    <t>Успенское</t>
  </si>
  <si>
    <t>Гетц Лариса Владимировна</t>
  </si>
  <si>
    <t>Трудармейский</t>
  </si>
  <si>
    <t>ул. Почтовая, д. 31</t>
  </si>
  <si>
    <t>Гибалкина Наталья Викторовна</t>
  </si>
  <si>
    <t>8 41416 55 268</t>
  </si>
  <si>
    <t>Гильманова Гульназ Наилевна</t>
  </si>
  <si>
    <t>Уруссу</t>
  </si>
  <si>
    <t>ул. Мияссарова, д. 69</t>
  </si>
  <si>
    <t>urussu_4@mail.ru</t>
  </si>
  <si>
    <t>Гильманова Елена Сергеевна</t>
  </si>
  <si>
    <t>Высокая Гора</t>
  </si>
  <si>
    <t>ул. Гагарина, д. 9</t>
  </si>
  <si>
    <t>elvira_f71@mail.ru</t>
  </si>
  <si>
    <t>Джалиль</t>
  </si>
  <si>
    <t>ул. Ленина, д. 21</t>
  </si>
  <si>
    <t>8-(85559)-63-6-24</t>
  </si>
  <si>
    <t>ddhsh@yandex.ru</t>
  </si>
  <si>
    <t>Гилязутдинова Чулпан Ильдусовна</t>
  </si>
  <si>
    <t>Красносельский детский сад</t>
  </si>
  <si>
    <t>Рябинушка</t>
  </si>
  <si>
    <t>Ryabinushka12@mail.ru</t>
  </si>
  <si>
    <t>Гимбатов Джамал Магомедович</t>
  </si>
  <si>
    <t>Стальское</t>
  </si>
  <si>
    <t>ул. Абдурахмана Гаджи, д. 45</t>
  </si>
  <si>
    <t>m.marina05@mail.ru</t>
  </si>
  <si>
    <t>Гиниятова Гузель Мугалимовна</t>
  </si>
  <si>
    <t>Башкирская гимназия</t>
  </si>
  <si>
    <t>ул. Стадионная, д. 9</t>
  </si>
  <si>
    <t>Гладких Валентина Васильевна</t>
  </si>
  <si>
    <t>Дворец детского и юношеского творчества</t>
  </si>
  <si>
    <t>ул. Свердлова, д. 45</t>
  </si>
  <si>
    <t>Гладченко Ирина Владимировна</t>
  </si>
  <si>
    <t>пр. Металлургов, д. 10А, корп. 1, пом. 1</t>
  </si>
  <si>
    <t>Гладченко Наталья Васильевна</t>
  </si>
  <si>
    <t>Учебно-воспитательный комплекс</t>
  </si>
  <si>
    <t>им.С.Руданского</t>
  </si>
  <si>
    <t>ул. Руданского, д. 43</t>
  </si>
  <si>
    <t>8-654-23-43-44</t>
  </si>
  <si>
    <t>yakorb@gmail,com</t>
  </si>
  <si>
    <t>Перспектива</t>
  </si>
  <si>
    <t>(4742) 32-35-35, 31-44-07</t>
  </si>
  <si>
    <t>ivanovaln59@yandex.ru</t>
  </si>
  <si>
    <t>Глазкова Елена Александровна</t>
  </si>
  <si>
    <t>Центр развития ребенка</t>
  </si>
  <si>
    <t>Сатка</t>
  </si>
  <si>
    <t>ул. Пролетарская, д. 10-37</t>
  </si>
  <si>
    <t>elglazkova@yandex.ru</t>
  </si>
  <si>
    <t>Глазова Таисия Ивановна</t>
  </si>
  <si>
    <t>Глухарева Елена Владимировна</t>
  </si>
  <si>
    <t>Приволжский</t>
  </si>
  <si>
    <t>Гнатюк Инна Вадимовна</t>
  </si>
  <si>
    <t>ул. Пионерская, д. 24</t>
  </si>
  <si>
    <t>8-349-38-42-3-62</t>
  </si>
  <si>
    <t>delfin@uomur.org</t>
  </si>
  <si>
    <t>Гневашева Светлана Викторовна</t>
  </si>
  <si>
    <t>мкр. 6, д. 4 а</t>
  </si>
  <si>
    <t>ул. Дружбы Народов, д. 104</t>
  </si>
  <si>
    <t>Гожая Ольга Валентиновна</t>
  </si>
  <si>
    <t>ул. Теплоэнергетиков, д. 15а</t>
  </si>
  <si>
    <t>Голикова Ольга Геннадьевна</t>
  </si>
  <si>
    <t>Новоуральск</t>
  </si>
  <si>
    <t>ул. Юбилейная, 7А</t>
  </si>
  <si>
    <t>(34370) 38158</t>
  </si>
  <si>
    <t>school-54@mail.ru</t>
  </si>
  <si>
    <t>Привокзальный</t>
  </si>
  <si>
    <t>Голова Ольга Викторовна</t>
  </si>
  <si>
    <t>ул. Ленина, д. 78</t>
  </si>
  <si>
    <t>Голоюх Галина Ивановна</t>
  </si>
  <si>
    <t>ул. Гагарина, д. 53 б</t>
  </si>
  <si>
    <t>8 - (86554) - 3 - 67 - 59</t>
  </si>
  <si>
    <t>lyda1961lyda@mail.ru</t>
  </si>
  <si>
    <t>Голуб Наталья Ивановна</t>
  </si>
  <si>
    <t>ул. Челюскинцев, д. 25</t>
  </si>
  <si>
    <t>Голубева Ирина Геннадьевна</t>
  </si>
  <si>
    <t>ул. Полетаева, д. 11</t>
  </si>
  <si>
    <t>8(86167) 71605</t>
  </si>
  <si>
    <t>mozjina@yandex.ru</t>
  </si>
  <si>
    <t>Голубева Наталья Яковлевна</t>
  </si>
  <si>
    <t>Огонёк</t>
  </si>
  <si>
    <t>Белый Яр</t>
  </si>
  <si>
    <t>ул. Мира, д. 16 А</t>
  </si>
  <si>
    <t>8 390 41 2 11 05</t>
  </si>
  <si>
    <t>sartykova.valya@yandex.ru</t>
  </si>
  <si>
    <t>Голубина Марина Семёновна</t>
  </si>
  <si>
    <t>Заполярный</t>
  </si>
  <si>
    <t>Нижняя Пёша</t>
  </si>
  <si>
    <t>ул. Советская, д. 3</t>
  </si>
  <si>
    <t>Гонохова Ольга Михайловна</t>
  </si>
  <si>
    <t>Вихоревка</t>
  </si>
  <si>
    <t>ул. Горького, д. 7 б</t>
  </si>
  <si>
    <t>8(3953)497203</t>
  </si>
  <si>
    <t>berezkavihorevka@yandex.ru</t>
  </si>
  <si>
    <t>Гончарова Екатерина Константиновна</t>
  </si>
  <si>
    <t>8-3456-35-24-34</t>
  </si>
  <si>
    <t>larionova0909@bk.ru</t>
  </si>
  <si>
    <t>Гончарова Наталья Вячеславовна</t>
  </si>
  <si>
    <t>Лебяжье</t>
  </si>
  <si>
    <t>ул. Пушкина, д. 23</t>
  </si>
  <si>
    <t>8 (35 237) 9-10-02</t>
  </si>
  <si>
    <t>lebshk@rambler.ru</t>
  </si>
  <si>
    <t>Гончарова Оксана Владимировна</t>
  </si>
  <si>
    <t>Тацинская</t>
  </si>
  <si>
    <t>пер. Пионерский, д. 23</t>
  </si>
  <si>
    <t>886397-2-13-42</t>
  </si>
  <si>
    <t>Гончарова Татьяна Васильевна</t>
  </si>
  <si>
    <t>пл. Декабристов, д. 10</t>
  </si>
  <si>
    <t>8-(8512)- 33-82-44</t>
  </si>
  <si>
    <t>moudod.dshi2@mail.ru</t>
  </si>
  <si>
    <t>Гопченко Алла Семеновна</t>
  </si>
  <si>
    <t>Золотой петушок</t>
  </si>
  <si>
    <t>Уманский</t>
  </si>
  <si>
    <t>zolotopetushok@mail.ru</t>
  </si>
  <si>
    <t>Горай Елена Игоревна</t>
  </si>
  <si>
    <t>Дом культуры и спорта</t>
  </si>
  <si>
    <t>Восток</t>
  </si>
  <si>
    <t>Васильчиново</t>
  </si>
  <si>
    <t>ул. Восточная, д. 21</t>
  </si>
  <si>
    <t>Горбанева Наталья Васильевна</t>
  </si>
  <si>
    <t>Троицкое</t>
  </si>
  <si>
    <t>ул. Октябрьская, д. 22</t>
  </si>
  <si>
    <t>8-867-36-571-82</t>
  </si>
  <si>
    <t>detskiisad.mbdou24@yandex.ru</t>
  </si>
  <si>
    <t>ул. Маяковского, д. 118</t>
  </si>
  <si>
    <t>Горбатых Наталья Викторовна</t>
  </si>
  <si>
    <t>Ховрино</t>
  </si>
  <si>
    <t>8-495-453-01-75</t>
  </si>
  <si>
    <t>schl648@mail.ru</t>
  </si>
  <si>
    <t>Горбачева Елена Михайловна</t>
  </si>
  <si>
    <t xml:space="preserve">г. </t>
  </si>
  <si>
    <t>848334-3-18-93</t>
  </si>
  <si>
    <t>Ейск</t>
  </si>
  <si>
    <t>ул. Желябова, д. 9</t>
  </si>
  <si>
    <t>тел/факс (3952)  24-29-41</t>
  </si>
  <si>
    <t>Горбунова Татьяна Алексеевна</t>
  </si>
  <si>
    <t>Шингаринская</t>
  </si>
  <si>
    <t>Шингаринское</t>
  </si>
  <si>
    <t>Силикатный</t>
  </si>
  <si>
    <t>ул. Гагарина, д. 14</t>
  </si>
  <si>
    <t>Горгуленко Наталья Ивановна</t>
  </si>
  <si>
    <t>Павлоградка</t>
  </si>
  <si>
    <t>ул. Ленина, д. 64</t>
  </si>
  <si>
    <t>pavlogradka.iskusstv@mail.ru</t>
  </si>
  <si>
    <t>Гордеева Татьяна Тиграновна</t>
  </si>
  <si>
    <t>ДАНКО</t>
  </si>
  <si>
    <t>ул. Сказочная, д. 46\28</t>
  </si>
  <si>
    <t>danko@aaanet.ru</t>
  </si>
  <si>
    <t>Вейделевка</t>
  </si>
  <si>
    <t>ул. Центральная, д. 30</t>
  </si>
  <si>
    <t>Горелова Елена Владимировна</t>
  </si>
  <si>
    <t>Лисичка</t>
  </si>
  <si>
    <t>Анжеро-Судженск</t>
  </si>
  <si>
    <t>Горелова Ольга Викторовна</t>
  </si>
  <si>
    <t>Донецк</t>
  </si>
  <si>
    <t>пр-т Мира, д. 57</t>
  </si>
  <si>
    <t>8-863-68-2-30-15</t>
  </si>
  <si>
    <t>School 13 don@rambler.ru</t>
  </si>
  <si>
    <t>Горемыкина Ольга Генриховна</t>
  </si>
  <si>
    <t>Новониколаевский</t>
  </si>
  <si>
    <t>ул. Первомайская, д. 1</t>
  </si>
  <si>
    <t>884444 6-12-40</t>
  </si>
  <si>
    <t>novoniksosh2@mail.ru</t>
  </si>
  <si>
    <t>Колосок</t>
  </si>
  <si>
    <t>Белебей</t>
  </si>
  <si>
    <t>8(34786)5-63-10</t>
  </si>
  <si>
    <t>Горжий Светлана Витальевна</t>
  </si>
  <si>
    <t>ул. Морская, д. 13 а</t>
  </si>
  <si>
    <t>Горина Наталья Васильевна</t>
  </si>
  <si>
    <t>ул. Ханты-Мансийская, д. 25б</t>
  </si>
  <si>
    <t>8-(3466)-43-29-61</t>
  </si>
  <si>
    <t>Горинова Людмила Геннадьевна</t>
  </si>
  <si>
    <t>Полдневой</t>
  </si>
  <si>
    <t>ул. Ленина, д. 15</t>
  </si>
  <si>
    <t>8 343 76 48 5 83</t>
  </si>
  <si>
    <t>mkdou7@uobgd/ru</t>
  </si>
  <si>
    <t>Городецкая Фаина Владимировна</t>
  </si>
  <si>
    <t xml:space="preserve">Центр детского творчества </t>
  </si>
  <si>
    <t>Восход</t>
  </si>
  <si>
    <t>voshod126@yandex/ru</t>
  </si>
  <si>
    <t>Горшенин Юрий Васильевич</t>
  </si>
  <si>
    <t>ул. Подольских курсантов, д. 8-б</t>
  </si>
  <si>
    <t>Горшкова Юлия Викторовна</t>
  </si>
  <si>
    <t>ул. Калинина, д. 32</t>
  </si>
  <si>
    <t>8(846-39)2-05-51</t>
  </si>
  <si>
    <t>mdo-elocka@yandex.ru</t>
  </si>
  <si>
    <t>Горькова Лариса Дмитриевна</t>
  </si>
  <si>
    <t>ул. Ударная, д. 9</t>
  </si>
  <si>
    <t>mdou15@kobra-net.ru</t>
  </si>
  <si>
    <t>Волоконовка</t>
  </si>
  <si>
    <t>Горюнова Мария Алексеевна</t>
  </si>
  <si>
    <t>Пугачёв</t>
  </si>
  <si>
    <t>ул. Кутякова, д. 47</t>
  </si>
  <si>
    <t>8-(84574) 4-43-84</t>
  </si>
  <si>
    <t>Никель</t>
  </si>
  <si>
    <t>artschool1nikel@mail.ru</t>
  </si>
  <si>
    <t>Горячева Наталья Геннадьевна</t>
  </si>
  <si>
    <t>Колышлей</t>
  </si>
  <si>
    <t>ddtkol@yandex.ru</t>
  </si>
  <si>
    <t>Горячева Татьяна Петровна</t>
  </si>
  <si>
    <t>Березняки</t>
  </si>
  <si>
    <t>sdk.yunost@gmail.com</t>
  </si>
  <si>
    <t>Гошадзе Лариса Николаевна</t>
  </si>
  <si>
    <t>Фурманов</t>
  </si>
  <si>
    <t>8 (49341) 2-57-12</t>
  </si>
  <si>
    <t>cdt-f@mail.ru</t>
  </si>
  <si>
    <t>Градусов Александр Григорьевич</t>
  </si>
  <si>
    <t>Центр творческого развития и гуманитарного образования детей</t>
  </si>
  <si>
    <t>Этнос</t>
  </si>
  <si>
    <t>ул. Тимуровцев, д. 32</t>
  </si>
  <si>
    <t>8(3452) 640701</t>
  </si>
  <si>
    <t>etnos72@mail.ru</t>
  </si>
  <si>
    <t>Грахольская Ирина Викторовна</t>
  </si>
  <si>
    <t>8-(34936)-30251</t>
  </si>
  <si>
    <t>Грачева Ирина Валентиновна</t>
  </si>
  <si>
    <t>ул. Советская, д. 40</t>
  </si>
  <si>
    <t>Россияночка</t>
  </si>
  <si>
    <t>Чернянка</t>
  </si>
  <si>
    <t>Гребенникова Тамара Анатольевна</t>
  </si>
  <si>
    <t>Поворино</t>
  </si>
  <si>
    <t>пер. Школьный , д. 2</t>
  </si>
  <si>
    <t>Гревцева Марина Николаевна</t>
  </si>
  <si>
    <t>ул. Апухтина, д. 11</t>
  </si>
  <si>
    <t>8-48640-239-61</t>
  </si>
  <si>
    <t>ds_detsad4bolhov@mail.ru</t>
  </si>
  <si>
    <t>Студия художественного развития</t>
  </si>
  <si>
    <t>Новые грани</t>
  </si>
  <si>
    <t>8 (987) 8 4 70 470</t>
  </si>
  <si>
    <t>grehova.lena2010@yandex.ru</t>
  </si>
  <si>
    <t>Грешилова Светлана Борисовна</t>
  </si>
  <si>
    <t>Музыкально-гуманитарный лицей</t>
  </si>
  <si>
    <t>им.Д.Аюшеева</t>
  </si>
  <si>
    <t>ул. Батожабая, д. 6</t>
  </si>
  <si>
    <t>malina-janny@mail.ru</t>
  </si>
  <si>
    <t>Грибанова Елена Борисовна</t>
  </si>
  <si>
    <t>Запрудня</t>
  </si>
  <si>
    <t>8-496-203-54-92</t>
  </si>
  <si>
    <t>Грибенникова Светлана Васильевна</t>
  </si>
  <si>
    <t>Ласточка</t>
  </si>
  <si>
    <t>Калининское</t>
  </si>
  <si>
    <t>Двуречье</t>
  </si>
  <si>
    <t>ул. Первомайская, д. 35</t>
  </si>
  <si>
    <t>8-86345-96-6-73</t>
  </si>
  <si>
    <t>lastochka701yandex.ru</t>
  </si>
  <si>
    <t>Грива Игорь Анатольевич</t>
  </si>
  <si>
    <t>СП №5</t>
  </si>
  <si>
    <t>Восточное Дегунино</t>
  </si>
  <si>
    <t>Керамический пр-д, д. 45 д</t>
  </si>
  <si>
    <t>8-916-444-28-48</t>
  </si>
  <si>
    <t>Григорьева Ирина Викторовна</t>
  </si>
  <si>
    <t>Кривенковское</t>
  </si>
  <si>
    <t>ул. Спорная, д. 1</t>
  </si>
  <si>
    <t>Григорьева Нина Александровна</t>
  </si>
  <si>
    <t>ул. 139 Стрелковой дивизии, д. 4</t>
  </si>
  <si>
    <t>8(8352)23-40-32</t>
  </si>
  <si>
    <t>Григорьева Ольга Николаевна</t>
  </si>
  <si>
    <t>Лесовичок</t>
  </si>
  <si>
    <t>Тасеево</t>
  </si>
  <si>
    <t>8-(39164)-2-11-38</t>
  </si>
  <si>
    <t>lipman2015@yandex.ru</t>
  </si>
  <si>
    <t>Григорьева Светлана Анатольевна</t>
  </si>
  <si>
    <t>Заволжский</t>
  </si>
  <si>
    <t>Гридасова Светлана Владимировна</t>
  </si>
  <si>
    <t>им.Героя Советского Союза В.П.Чкалова</t>
  </si>
  <si>
    <t>ул. Чехова, д. 1 а</t>
  </si>
  <si>
    <t>Гридякина Валентина Ивановна</t>
  </si>
  <si>
    <t>Большие Липяги</t>
  </si>
  <si>
    <t>Гриневальд Нина Ивановна</t>
  </si>
  <si>
    <t>Таштагол</t>
  </si>
  <si>
    <t>ул. Поспелова, д. 20</t>
  </si>
  <si>
    <t>8-384-733-42-13</t>
  </si>
  <si>
    <t>centrsozvezdie2008@mail.ru</t>
  </si>
  <si>
    <t>Гринина Светлана Владимировна</t>
  </si>
  <si>
    <t>moudoddtdim@mail.ru</t>
  </si>
  <si>
    <t>Гринченко Алла Маратовна</t>
  </si>
  <si>
    <t>ул. Пушкина, д. 42</t>
  </si>
  <si>
    <t>(4234) 33-82-93</t>
  </si>
  <si>
    <t>UssuriArt@mail.ru</t>
  </si>
  <si>
    <t>Грицевич Елена Николаевна</t>
  </si>
  <si>
    <t>romashka787878@mail.ru</t>
  </si>
  <si>
    <t>Гриценко Лариса Васильевна</t>
  </si>
  <si>
    <t>ул. Пушкина, д. 7</t>
  </si>
  <si>
    <t>8442-38-83-42</t>
  </si>
  <si>
    <t>Гришко Людмила Михайловна</t>
  </si>
  <si>
    <t>им.Г.К.Жукова</t>
  </si>
  <si>
    <t>ул. Советская, д. 27</t>
  </si>
  <si>
    <t>(495)528-64-32</t>
  </si>
  <si>
    <t>reutovsch7@mail.ru</t>
  </si>
  <si>
    <t>Гродская Галина Юрьевна</t>
  </si>
  <si>
    <t>Красногорский</t>
  </si>
  <si>
    <t>ул. Лермонтова, д. 4а-16</t>
  </si>
  <si>
    <t>belenko.sv@mail.ru</t>
  </si>
  <si>
    <t>Громакова Татьяна Петровна</t>
  </si>
  <si>
    <t>ул. Федюнинского, д. 1</t>
  </si>
  <si>
    <t>Громыко Татьяна Владимировна</t>
  </si>
  <si>
    <t>Виктория</t>
  </si>
  <si>
    <t>б-р Евскина, д. 12</t>
  </si>
  <si>
    <t xml:space="preserve"> 8(86133) 5 – 49 – 66</t>
  </si>
  <si>
    <t>sadik18anapa@mail.ru</t>
  </si>
  <si>
    <t>Грузных  Любовь Михайловна</t>
  </si>
  <si>
    <t>smirnog.oksana@yndex.ru</t>
  </si>
  <si>
    <t>Губанова Наталья Михайловна</t>
  </si>
  <si>
    <t>Новая Ляля</t>
  </si>
  <si>
    <t>ул. Лермонтова, д. 19</t>
  </si>
  <si>
    <t>8 343 88 2 14 70</t>
  </si>
  <si>
    <t>dou_4@mail.ru</t>
  </si>
  <si>
    <t>Губарева Марина Юрьевна</t>
  </si>
  <si>
    <t>Михайловск</t>
  </si>
  <si>
    <t>ул. Карла Маркса, д. 144</t>
  </si>
  <si>
    <t>8-865-53-5-40-54</t>
  </si>
  <si>
    <t>det.sad.4@yandex.ru</t>
  </si>
  <si>
    <t>Губина Надежда Михайловна</t>
  </si>
  <si>
    <t>Богородское</t>
  </si>
  <si>
    <t>ул. Коммуны, д. 18 а</t>
  </si>
  <si>
    <t>Губина Светлана Николаевна</t>
  </si>
  <si>
    <t>Усмань</t>
  </si>
  <si>
    <t>8 (47472) 4-30-45</t>
  </si>
  <si>
    <t>rad.usman@yandex.ru</t>
  </si>
  <si>
    <t>Гузанова Галина Павловна</t>
  </si>
  <si>
    <t>ул. Шевченко, д. 19</t>
  </si>
  <si>
    <t>8 (0692)43 - 00</t>
  </si>
  <si>
    <t>sh57@list.ru</t>
  </si>
  <si>
    <t>Русинка</t>
  </si>
  <si>
    <t>ул. Дружбы, д. 55</t>
  </si>
  <si>
    <t>8-(8443)-58-02-41</t>
  </si>
  <si>
    <t>Пущино</t>
  </si>
  <si>
    <t>мкр. Г дом 16 а</t>
  </si>
  <si>
    <t>Гулькова Татьяна Владиславовна</t>
  </si>
  <si>
    <t>ул. Советская, д. 2</t>
  </si>
  <si>
    <t>8-81857-2-42-76</t>
  </si>
  <si>
    <t>peshadetsad35@mail.ru</t>
  </si>
  <si>
    <t>Гулягин Иван Николаевич</t>
  </si>
  <si>
    <t>Сабаево</t>
  </si>
  <si>
    <t>2-94-35</t>
  </si>
  <si>
    <t>sabaevosoch@mail.ru</t>
  </si>
  <si>
    <t>Киселёвск</t>
  </si>
  <si>
    <t>8-(384)-64-2-37-47</t>
  </si>
  <si>
    <t>schoolint12@mail.ru</t>
  </si>
  <si>
    <t>Гуреева Татьяна Юрьевна</t>
  </si>
  <si>
    <t>Центр детского технического творчества</t>
  </si>
  <si>
    <t>Тобольск</t>
  </si>
  <si>
    <t>ул. Свердлова, д. 54</t>
  </si>
  <si>
    <t>8 (3456) 242-243</t>
  </si>
  <si>
    <t>zdtttob@yandex.ru</t>
  </si>
  <si>
    <t>Гурьева Наталия Михайловна</t>
  </si>
  <si>
    <t>Гусарова Зинаида Васильевна</t>
  </si>
  <si>
    <t>Темников</t>
  </si>
  <si>
    <t>ул. Советская, д. 45</t>
  </si>
  <si>
    <t>Гусева Алла Ивановна</t>
  </si>
  <si>
    <t>Александровское</t>
  </si>
  <si>
    <t>ул. Дубовая, д. 47Б</t>
  </si>
  <si>
    <t xml:space="preserve">(86557) 9-18-09
 </t>
  </si>
  <si>
    <t>Vardan271212@mail.ru</t>
  </si>
  <si>
    <t>Гусева Ольга Евгеньевна</t>
  </si>
  <si>
    <t>Клуб Подростково-молодежного центра</t>
  </si>
  <si>
    <t>МИР</t>
  </si>
  <si>
    <t>Густова Людмила Михайловна</t>
  </si>
  <si>
    <t>ул. Коммунистическая, д. 11</t>
  </si>
  <si>
    <t>Тукаевский</t>
  </si>
  <si>
    <t>Круглое Поле</t>
  </si>
  <si>
    <t>ул. Гагарина, д. 11А</t>
  </si>
  <si>
    <t>8-(8552)-798799</t>
  </si>
  <si>
    <t>Skp.Tul@tatar.ru</t>
  </si>
  <si>
    <t>Дворец детского творчества</t>
  </si>
  <si>
    <t>Давиденко Лидия Михайловна</t>
  </si>
  <si>
    <t>Рождественка</t>
  </si>
  <si>
    <t>ул. 50 лет Октября, д. 24</t>
  </si>
  <si>
    <t>school-rozhdestvenka@mail.ru</t>
  </si>
  <si>
    <t>ул. Советская, д. 51а</t>
  </si>
  <si>
    <t xml:space="preserve">им.Героя Советского союза К.И.Недорубова
</t>
  </si>
  <si>
    <t>8-(8442) 25-34-63</t>
  </si>
  <si>
    <t>Дадон Валентина Васильевна</t>
  </si>
  <si>
    <t>Северодонецкая 3-а</t>
  </si>
  <si>
    <t>(48762)54466</t>
  </si>
  <si>
    <t>natali.mdou30@mail.ru</t>
  </si>
  <si>
    <t>Дамалаева Зарина Владимировна</t>
  </si>
  <si>
    <t>ул. Ленина, д. 60</t>
  </si>
  <si>
    <t>Маячок</t>
  </si>
  <si>
    <t>Подъяпольское</t>
  </si>
  <si>
    <t>Подъяпольский</t>
  </si>
  <si>
    <t>mayachok1988@mail.ru</t>
  </si>
  <si>
    <t>Ракитное</t>
  </si>
  <si>
    <t>mdou3rakit@mail.ru</t>
  </si>
  <si>
    <t>Даниленко Светлана Клавдиевна</t>
  </si>
  <si>
    <t>Артём</t>
  </si>
  <si>
    <t>ул. Ворошилова, д. 40</t>
  </si>
  <si>
    <t>8 (42337) 3-52-05</t>
  </si>
  <si>
    <t>akids@mail.ru</t>
  </si>
  <si>
    <t>Данилина Татьяна Александровна</t>
  </si>
  <si>
    <t>Прогимназия № 1642</t>
  </si>
  <si>
    <t>ул. Солдатская, д. 12 а</t>
  </si>
  <si>
    <t>8-495-362-82-68</t>
  </si>
  <si>
    <t>Данилкина Наталья Борисовна</t>
  </si>
  <si>
    <t>им.А.П.Добробабиной</t>
  </si>
  <si>
    <t>ул. Советская, д. 44</t>
  </si>
  <si>
    <t>8-(384-52)-2-29-96</t>
  </si>
  <si>
    <t>star4enko.lud@yandex.ru</t>
  </si>
  <si>
    <t>Данилкина Татьяна Дмитровна</t>
  </si>
  <si>
    <t>СП ДО №5</t>
  </si>
  <si>
    <t>Орехово-Борисово Южное</t>
  </si>
  <si>
    <t>ул. Домодедовская, д. 17, корп. 2</t>
  </si>
  <si>
    <t>Данилова Лариса Леонидовна</t>
  </si>
  <si>
    <t>(82149)3-34-43</t>
  </si>
  <si>
    <t>Kologreeva67@mail.ru</t>
  </si>
  <si>
    <t>Данилова Мария Алексеевна</t>
  </si>
  <si>
    <t>Сингапай</t>
  </si>
  <si>
    <t>Данн Елена Николаевна</t>
  </si>
  <si>
    <t>ул. Дорстроевская, д. 5а</t>
  </si>
  <si>
    <t>(3843)389507</t>
  </si>
  <si>
    <t>shat-nvkz@mail.ru</t>
  </si>
  <si>
    <t>Даньшова Елена Николаевна</t>
  </si>
  <si>
    <t>им.Маршала Советского Союза К.К.Рокоссовского</t>
  </si>
  <si>
    <t>им.Р.В.Сердюка</t>
  </si>
  <si>
    <t>ул. Войкова, д. 30</t>
  </si>
  <si>
    <t>Lucenko_OV@mail.ru</t>
  </si>
  <si>
    <t>Дваджиева Юлия Евгеньевна</t>
  </si>
  <si>
    <t>Пурпе</t>
  </si>
  <si>
    <t>ул. Школьная, д. 29 а</t>
  </si>
  <si>
    <t>8 (34936) 38- 300</t>
  </si>
  <si>
    <t>purpe_dshi-2011@mail.ru</t>
  </si>
  <si>
    <t>Дворянцева Светлана Евгеньевна</t>
  </si>
  <si>
    <t>ДО №27</t>
  </si>
  <si>
    <t>ул. Авангардная, 4 а</t>
  </si>
  <si>
    <t>8-495-452-54-71</t>
  </si>
  <si>
    <t>Дебёлова Татьяна Анатольевна</t>
  </si>
  <si>
    <t>dzhumbaevan@mail.ru</t>
  </si>
  <si>
    <t>Дебердеева Екатерина Васильевна</t>
  </si>
  <si>
    <t>ул. Асфальтная, д. 8</t>
  </si>
  <si>
    <t>8 ( 496 ) 58 08 75</t>
  </si>
  <si>
    <t>sosnschule@rambler.ru</t>
  </si>
  <si>
    <t>Девальд Алексей Эдуардович</t>
  </si>
  <si>
    <t>Ягодинка</t>
  </si>
  <si>
    <t>ул. Школьная, д. 22</t>
  </si>
  <si>
    <t>8-(863)-6-03-36-99</t>
  </si>
  <si>
    <t>mousosch4yagodinka@rambler.ru</t>
  </si>
  <si>
    <t>Девянина Лидия Григорьевна</t>
  </si>
  <si>
    <t>Дворец пионеров и школьников</t>
  </si>
  <si>
    <t>ул. Ленина, д. 43</t>
  </si>
  <si>
    <t>8-(4712)-70-17-33</t>
  </si>
  <si>
    <t>kurskdpsh@mail.ru</t>
  </si>
  <si>
    <t>Девятилов Михаил Петрович</t>
  </si>
  <si>
    <t>Озёрки</t>
  </si>
  <si>
    <t>ул. Сербия, д. 5</t>
  </si>
  <si>
    <t>belozjorki@rambler.ru</t>
  </si>
  <si>
    <t>Постоянный</t>
  </si>
  <si>
    <t>ул. Дзержинского, д. 19</t>
  </si>
  <si>
    <t>Дегтярева Галина Анатольевна</t>
  </si>
  <si>
    <t>Голубок</t>
  </si>
  <si>
    <t>886167-57235</t>
  </si>
  <si>
    <t>ds-goluboc-22@mail.ru</t>
  </si>
  <si>
    <t>Дегтярева Ольга Сергеевна</t>
  </si>
  <si>
    <t>ул. Ленина, д. 3а</t>
  </si>
  <si>
    <t>Деева Елена Владимировна</t>
  </si>
  <si>
    <t>Алёнушка</t>
  </si>
  <si>
    <t>Хороль</t>
  </si>
  <si>
    <t>ул. Парковая, д. 6</t>
  </si>
  <si>
    <t>ул. Маяковского, д. 9</t>
  </si>
  <si>
    <t>Демещик Татьяна Людмиловна</t>
  </si>
  <si>
    <t>dhsh_sayansk@mail.ru</t>
  </si>
  <si>
    <t>Демиденко Виктория Викторовна</t>
  </si>
  <si>
    <t>Уренгой</t>
  </si>
  <si>
    <t>8 (34934) 9-23-46</t>
  </si>
  <si>
    <t>naidamama2014@yandex.ru</t>
  </si>
  <si>
    <t>Демидова Ольга Александровна</t>
  </si>
  <si>
    <t>ул. Октябрьская, д 6</t>
  </si>
  <si>
    <t>8-(84442)-4-17-11</t>
  </si>
  <si>
    <t>urup,muz@mail,ru</t>
  </si>
  <si>
    <t>Демин Александр Михайлович</t>
  </si>
  <si>
    <t>Арзамасский</t>
  </si>
  <si>
    <t>Бебяево</t>
  </si>
  <si>
    <t>д. 40Б</t>
  </si>
  <si>
    <t>8 (831) 47-5-52-93</t>
  </si>
  <si>
    <t>sadik-1@yandex.ru</t>
  </si>
  <si>
    <t>им.Т.П.Николаевой</t>
  </si>
  <si>
    <t>8-4832-56-85-41</t>
  </si>
  <si>
    <t>dsinik90@yandex.ru</t>
  </si>
  <si>
    <t>Денисенко Ирина Дмитриевна</t>
  </si>
  <si>
    <t>(34938) 25-1-45</t>
  </si>
  <si>
    <t>raduga@uomur.ru</t>
  </si>
  <si>
    <t xml:space="preserve">Дербичева Радимхан Якубовна </t>
  </si>
  <si>
    <t>Гази-Юрт</t>
  </si>
  <si>
    <t>8-928-728-64-48</t>
  </si>
  <si>
    <t>gaziyurt_shkola@mail.ru</t>
  </si>
  <si>
    <t>Деревянко Алла Николаевна</t>
  </si>
  <si>
    <t>ул. Есенина, д. 3А</t>
  </si>
  <si>
    <t>mdou33@kobra-net,ru</t>
  </si>
  <si>
    <t>Дерюгина Светлана Владимировна</t>
  </si>
  <si>
    <t>Заречный</t>
  </si>
  <si>
    <t>Дерябина Ольга Владимировна</t>
  </si>
  <si>
    <t>ул. Советская, д. 95</t>
  </si>
  <si>
    <t>8 (39154) 2-17-62</t>
  </si>
  <si>
    <t>Деулин Александр Николаевич</t>
  </si>
  <si>
    <t>пр-т Чулман, д. 78</t>
  </si>
  <si>
    <t>8-5552-52-24-71</t>
  </si>
  <si>
    <t>sch38_chelny@mail.ru</t>
  </si>
  <si>
    <t>Джалая Ольга Викторовна</t>
  </si>
  <si>
    <t>Ягодное</t>
  </si>
  <si>
    <t>ул. Школьная, д. 11</t>
  </si>
  <si>
    <t>8 (41343) 22049</t>
  </si>
  <si>
    <t>tvorchiestvo@mailru</t>
  </si>
  <si>
    <t>Джамалудинов Магомед Ахмедович</t>
  </si>
  <si>
    <t>им.А.С.Саибова</t>
  </si>
  <si>
    <t>Нижнее-Ихно</t>
  </si>
  <si>
    <t>Джаруллаева Людмила Шахпазовна</t>
  </si>
  <si>
    <t>им.М.Ярагского</t>
  </si>
  <si>
    <t>Ярагказмаляр</t>
  </si>
  <si>
    <t>ул. Ярагского, д. 25</t>
  </si>
  <si>
    <t>yaragschool@yandex.ru</t>
  </si>
  <si>
    <t>Дзаурова Роза Османовна</t>
  </si>
  <si>
    <t>Кантышево</t>
  </si>
  <si>
    <t>ул. Мерешкова</t>
  </si>
  <si>
    <t>milana.oligova@mail.ru</t>
  </si>
  <si>
    <t xml:space="preserve">Нижнекамск </t>
  </si>
  <si>
    <t>ул. Химиков, д. 47/35</t>
  </si>
  <si>
    <t>Дивинская Галина Борисовна</t>
  </si>
  <si>
    <t>8- (349-92) - 5-48-02</t>
  </si>
  <si>
    <t>yagodka_lbt@mail.ru</t>
  </si>
  <si>
    <t>Диденко Ирина Васильевна</t>
  </si>
  <si>
    <t>Белогорье</t>
  </si>
  <si>
    <t>Дидигова Зара Ахметовна</t>
  </si>
  <si>
    <t>ул. Кооперативная, д. 22</t>
  </si>
  <si>
    <t xml:space="preserve">Дидик Светлана Константиновна </t>
  </si>
  <si>
    <t>Фантазия</t>
  </si>
  <si>
    <t>mdou_fantaziya@mail.ru</t>
  </si>
  <si>
    <t>Дилмиева Алсу Ильдусовна</t>
  </si>
  <si>
    <t>Чепчуги</t>
  </si>
  <si>
    <t>8(84365)72525</t>
  </si>
  <si>
    <t>HasanovaLuiza@mail.ru</t>
  </si>
  <si>
    <t>Димитриева Людмила Леонтьевна</t>
  </si>
  <si>
    <t>ул. Мичмана Павлова, д. 11а</t>
  </si>
  <si>
    <t>Динниц Генадий Михайлович</t>
  </si>
  <si>
    <t>Сходненская детская школа искусств</t>
  </si>
  <si>
    <t>Сходня</t>
  </si>
  <si>
    <t>(495)574-1333</t>
  </si>
  <si>
    <t>Дихтенко Василий Григорьевич</t>
  </si>
  <si>
    <t>ул. Молодежная, д. 9/1</t>
  </si>
  <si>
    <t>8 (346) 69-7-22-95</t>
  </si>
  <si>
    <t>posh1.86@mail.ru</t>
  </si>
  <si>
    <t>Дмитренко Лариса Евгеньевна</t>
  </si>
  <si>
    <t>Заветный</t>
  </si>
  <si>
    <t>ул. Пушкина, д. 29</t>
  </si>
  <si>
    <t>8(861) 37 -2 43 93</t>
  </si>
  <si>
    <t>info@школа20.рф</t>
  </si>
  <si>
    <t>Дмитренко Татьяна Николаевна</t>
  </si>
  <si>
    <t>ул. Демышева д. 129</t>
  </si>
  <si>
    <t>Доброванова Лариса Викторовна</t>
  </si>
  <si>
    <t>Демьянское</t>
  </si>
  <si>
    <t>(34561)27-5-47</t>
  </si>
  <si>
    <t>maluschok@rambler.ru</t>
  </si>
  <si>
    <t>Добролюбская Ольга Васильевна</t>
  </si>
  <si>
    <t>gcdt_berdsk@mail.ru</t>
  </si>
  <si>
    <t>Добряк Анна Сергеевна</t>
  </si>
  <si>
    <t>Изюбриный</t>
  </si>
  <si>
    <t>school_22_83@mail.ru</t>
  </si>
  <si>
    <t>Додонов Владимир Александрович</t>
  </si>
  <si>
    <t>Урдома</t>
  </si>
  <si>
    <t>ул. Ленина, д. 7</t>
  </si>
  <si>
    <t>Долгашова Галина Георгиевна</t>
  </si>
  <si>
    <t>Территориальная клубная система</t>
  </si>
  <si>
    <t>Орехово</t>
  </si>
  <si>
    <t>Центр творческого развития "Московские окна"</t>
  </si>
  <si>
    <t>ул. Домодедовская, д. 24, к. 2</t>
  </si>
  <si>
    <t>8-495-391-60-01</t>
  </si>
  <si>
    <t>tksorhovo@mail.ru</t>
  </si>
  <si>
    <t>ул. Петренко, д. 82</t>
  </si>
  <si>
    <t>Долгова Любовь Сергеевна</t>
  </si>
  <si>
    <t>ул. Белоруччкая, д. 105А</t>
  </si>
  <si>
    <t>8- (846)- 2-21-28-30</t>
  </si>
  <si>
    <t>nata.solopowa2011@yandex.ru</t>
  </si>
  <si>
    <t>Долгополова Валентина Альбертовна</t>
  </si>
  <si>
    <t>Чудово</t>
  </si>
  <si>
    <t>ул. Некрасова, д. 19</t>
  </si>
  <si>
    <t>8-816-65-54-484, 45-731</t>
  </si>
  <si>
    <t>planeta-detey2008@yandex.ru</t>
  </si>
  <si>
    <t>ул. Листвянская, д. 45</t>
  </si>
  <si>
    <t>8 (383-43) 3-33-29</t>
  </si>
  <si>
    <t>mdou_ogonek86@mail.ru</t>
  </si>
  <si>
    <t>Долгушин Виктор Борисович</t>
  </si>
  <si>
    <t>им.Ф.А.Бронникова</t>
  </si>
  <si>
    <t>ул. Степана Разина, д. 27 а</t>
  </si>
  <si>
    <t>8(35253)52023</t>
  </si>
  <si>
    <t>hudozhka_27a@mail.ru</t>
  </si>
  <si>
    <t>Долгушина Наталья Васильевна</t>
  </si>
  <si>
    <t>Кын</t>
  </si>
  <si>
    <t>ул. Мира, д. 40</t>
  </si>
  <si>
    <t>8-345249-528-44</t>
  </si>
  <si>
    <t>natacha-kin@mail.ru</t>
  </si>
  <si>
    <t>Долматова Наталья Владимировна</t>
  </si>
  <si>
    <t>пр-кт Ленина, д. 11</t>
  </si>
  <si>
    <t>8-8342-24-68-70</t>
  </si>
  <si>
    <t>sgg12@yandex.ru</t>
  </si>
  <si>
    <t>ул. Горпищенко, д. 39</t>
  </si>
  <si>
    <t>8(692)48-83-52</t>
  </si>
  <si>
    <t xml:space="preserve">Домрачев Владимир Александрович </t>
  </si>
  <si>
    <t xml:space="preserve">ул. Первомайская, д. 89 </t>
  </si>
  <si>
    <t>8(8362)459302</t>
  </si>
  <si>
    <t xml:space="preserve">yolaschool7@yandex.ru </t>
  </si>
  <si>
    <t>Донина Наталья Юрьевна</t>
  </si>
  <si>
    <t>Пролетарский</t>
  </si>
  <si>
    <t>пр. 60 лет Октября, д. 24</t>
  </si>
  <si>
    <t>8(834)-2-75-21-77</t>
  </si>
  <si>
    <t>mdou-ds98@mail.ru</t>
  </si>
  <si>
    <t>ул. Октябрьская, д. 47</t>
  </si>
  <si>
    <t>Донцов Виктор Константинович</t>
  </si>
  <si>
    <t>ул. Дзержинского, д. 78-а</t>
  </si>
  <si>
    <t>Донченко Надежда Валентиновна</t>
  </si>
  <si>
    <t>пр. Волжский, д. 2а</t>
  </si>
  <si>
    <t>8-(8442)-27-57-66</t>
  </si>
  <si>
    <t>Доронина Галина Савельевна</t>
  </si>
  <si>
    <t>Воронцовка</t>
  </si>
  <si>
    <t>8-473-626-23-86</t>
  </si>
  <si>
    <t>voronc@school.vrn.ru</t>
  </si>
  <si>
    <t>Дорохова Лариса Алексеевна</t>
  </si>
  <si>
    <t>Ассоль</t>
  </si>
  <si>
    <t>8-(472)-3-55-09-12</t>
  </si>
  <si>
    <t>Дорохова Наталья Григорьевна</t>
  </si>
  <si>
    <t>Гончарка</t>
  </si>
  <si>
    <t>gritsaeva.79@mail.ru</t>
  </si>
  <si>
    <t>Дорохова Наталья Михайловна</t>
  </si>
  <si>
    <t>ул. Октябрьская, д. 23</t>
  </si>
  <si>
    <t>Драничникова Полина Анатольевна</t>
  </si>
  <si>
    <t>Елабуга</t>
  </si>
  <si>
    <t>ул. Интернациональная, д. 10</t>
  </si>
  <si>
    <t>8-855-573-52-88</t>
  </si>
  <si>
    <t>ulybka- elabuga@rambler.ru</t>
  </si>
  <si>
    <t>Драпалюк Ирина Викторовна</t>
  </si>
  <si>
    <t>ул. Октябрьская, д. 15</t>
  </si>
  <si>
    <t>8 913 2 634285</t>
  </si>
  <si>
    <t>school21mag@inbox.ru</t>
  </si>
  <si>
    <t>Драчкова Ирина Владимировна</t>
  </si>
  <si>
    <t>ул. Набережная, д. 2а</t>
  </si>
  <si>
    <t>Коломна-1</t>
  </si>
  <si>
    <t>8(496)617-82-60</t>
  </si>
  <si>
    <t>dshikolomna1@mail.ru</t>
  </si>
  <si>
    <t>Починок Филинский</t>
  </si>
  <si>
    <t>д. 43</t>
  </si>
  <si>
    <t>Дробная Наталья Сергеевна</t>
  </si>
  <si>
    <t>Парковый</t>
  </si>
  <si>
    <t>ул. Гагарина, д. 43</t>
  </si>
  <si>
    <t>(86196) 48-3-78</t>
  </si>
  <si>
    <t>lyksasha@mail.ru</t>
  </si>
  <si>
    <t>Соколиная гора</t>
  </si>
  <si>
    <t>Дроздова Мария Васильевна</t>
  </si>
  <si>
    <t>Медвежонок</t>
  </si>
  <si>
    <t>ул. Филиппова, д. 5</t>
  </si>
  <si>
    <t>olga-2013-a@mail.ru</t>
  </si>
  <si>
    <t>Дрокина Елена Николаевна</t>
  </si>
  <si>
    <t>Борчанское</t>
  </si>
  <si>
    <t>Сухарево</t>
  </si>
  <si>
    <t>(847236) 9-66-34</t>
  </si>
  <si>
    <t>drokina.68@mail.ru</t>
  </si>
  <si>
    <t>Другова Любовь Альбертовна</t>
  </si>
  <si>
    <t>881532-720-10</t>
  </si>
  <si>
    <t>madou1-pz-11@mail.ru</t>
  </si>
  <si>
    <t>Дружинин Владимир Петрович</t>
  </si>
  <si>
    <t>8-499-761-06-10</t>
  </si>
  <si>
    <t>mironovfmfrino4ka@yandex.ru</t>
  </si>
  <si>
    <t>Дрягина Ирина Юрьевна</t>
  </si>
  <si>
    <t>ул. Литвинова, д. 8</t>
  </si>
  <si>
    <t>mkdou16@yandex.ru</t>
  </si>
  <si>
    <t>Исток</t>
  </si>
  <si>
    <t>ул. Октябрьская, д. 13</t>
  </si>
  <si>
    <t>8-(49241)-2-33-23</t>
  </si>
  <si>
    <t>Николаевское</t>
  </si>
  <si>
    <t>Раздольное</t>
  </si>
  <si>
    <t>ул. Школьная, д. 16</t>
  </si>
  <si>
    <t xml:space="preserve">8 84494 5-93-35 </t>
  </si>
  <si>
    <t>razdol2010@yandex.ru</t>
  </si>
  <si>
    <t>Дубровин Сергей Иннокентьевич</t>
  </si>
  <si>
    <t>МИГИ</t>
  </si>
  <si>
    <t>им.А.М.Сибирякова</t>
  </si>
  <si>
    <t>ГВЦ им. В.С.Рогаля</t>
  </si>
  <si>
    <t>Дроздова Рита Алексеевна</t>
  </si>
  <si>
    <t>ул. Халтурина, д. 3</t>
  </si>
  <si>
    <t>museum@history.irk.ru</t>
  </si>
  <si>
    <t>Дубровская Елена Николаевна</t>
  </si>
  <si>
    <t>ул. 60 лет ВЛКСМ, д. 32</t>
  </si>
  <si>
    <t>Дубровская Ольга Алексеевна</t>
  </si>
  <si>
    <t>Дунаилова Оксана Булатовна</t>
  </si>
  <si>
    <t>ул. Рабочая, д. 17</t>
  </si>
  <si>
    <t>8-85142-2-72-37</t>
  </si>
  <si>
    <t>ms.kfa80@mail.ru</t>
  </si>
  <si>
    <t>Искорка</t>
  </si>
  <si>
    <t>Чайковский</t>
  </si>
  <si>
    <t>ул. Мира, д. 39а</t>
  </si>
  <si>
    <t>Дьяконова Наталия Николаевна</t>
  </si>
  <si>
    <t>Дюрменова Галина Анатольевна</t>
  </si>
  <si>
    <t>Красная гвоздика</t>
  </si>
  <si>
    <t>ул. Космонавтов, д. 3</t>
  </si>
  <si>
    <t>8(8782)270419</t>
  </si>
  <si>
    <t>doy36.cherkessk@gmail.com</t>
  </si>
  <si>
    <t>Евгения Николаевна Герасименко</t>
  </si>
  <si>
    <t>ул. Мира, д. 28, корп. Б</t>
  </si>
  <si>
    <t>Евгения Юрьевна Труфанова</t>
  </si>
  <si>
    <t>Черемхово</t>
  </si>
  <si>
    <t>ул. Щорса, д. 54</t>
  </si>
  <si>
    <t>8 395 46 5 41 68</t>
  </si>
  <si>
    <t>Shint2 @mail.ru</t>
  </si>
  <si>
    <t>Евграфова Наталья Владимировна</t>
  </si>
  <si>
    <t>ул. Блюхера, д. 48/1</t>
  </si>
  <si>
    <t>Евсикова Наталья Леонидовна</t>
  </si>
  <si>
    <t>СП ДО №3</t>
  </si>
  <si>
    <t>Можаский</t>
  </si>
  <si>
    <t>ул. Дорогобужская, д. 9/2</t>
  </si>
  <si>
    <t xml:space="preserve"> + 7 (495) 444-60-60</t>
  </si>
  <si>
    <t>dou2097@yandex.ru</t>
  </si>
  <si>
    <t>Евстратова Евгения Алексеевна</t>
  </si>
  <si>
    <t>ул. Октябрьская, д. 5а</t>
  </si>
  <si>
    <t>Журавых Ольга Николаевна</t>
  </si>
  <si>
    <t>Егорова Оксана Радиковна</t>
  </si>
  <si>
    <t>8(846)956-43-62</t>
  </si>
  <si>
    <t xml:space="preserve">school_77@inbox.ru </t>
  </si>
  <si>
    <t>nsizo@mail.ru</t>
  </si>
  <si>
    <t>ул. Юбилейная, д. 6</t>
  </si>
  <si>
    <t>Елена Валерьевна Сиренко</t>
  </si>
  <si>
    <t>Гайдаровец</t>
  </si>
  <si>
    <t>Сусуман</t>
  </si>
  <si>
    <t>Елисеева Надежда Николаевна</t>
  </si>
  <si>
    <t>ул. Совхозная, д. 9а</t>
  </si>
  <si>
    <t>(8352) 506426</t>
  </si>
  <si>
    <t>Елозина Ольга Ивановна</t>
  </si>
  <si>
    <t>пр-т Московский, д. 88, корп. А</t>
  </si>
  <si>
    <t>Ельцова Виктория Николаевна</t>
  </si>
  <si>
    <t>Сеймчан</t>
  </si>
  <si>
    <t>ул. Билибина, д. 2</t>
  </si>
  <si>
    <t>Репьевка</t>
  </si>
  <si>
    <t>ул. Спортивная, д. 11</t>
  </si>
  <si>
    <t>(847374) 2-15-06</t>
  </si>
  <si>
    <t>repevkasch.@mail.ru</t>
  </si>
  <si>
    <t>Емелина Елена Борисовна</t>
  </si>
  <si>
    <t>Котельники</t>
  </si>
  <si>
    <t>Емельянова Татьяна Анатольевна</t>
  </si>
  <si>
    <t>Савино</t>
  </si>
  <si>
    <t>ул. Школьная, д. 3</t>
  </si>
  <si>
    <t>8-(48762)-9-48-16</t>
  </si>
  <si>
    <t>savin@kobra-net.ru</t>
  </si>
  <si>
    <t>Емельянова Татьяна Валерьевна</t>
  </si>
  <si>
    <t>Сортавала</t>
  </si>
  <si>
    <t>laraas2011@yandex.ru</t>
  </si>
  <si>
    <t>Енин Алексей Александрович</t>
  </si>
  <si>
    <t>ул. Школьная, д. 13</t>
  </si>
  <si>
    <t>8 (48762)3-68-95</t>
  </si>
  <si>
    <t>mou8@kobra-net.ru</t>
  </si>
  <si>
    <t>Енин Михаил Николаевич</t>
  </si>
  <si>
    <t>Сергино</t>
  </si>
  <si>
    <t>ул. Центральная, д. 8</t>
  </si>
  <si>
    <t>(34678)34080</t>
  </si>
  <si>
    <t>sergschoo@mail.ru</t>
  </si>
  <si>
    <t>Епифанова Ирина Александровна</t>
  </si>
  <si>
    <t>Филиал Начальная школа</t>
  </si>
  <si>
    <t>Ильтень-Бута</t>
  </si>
  <si>
    <t>ул. Советская, д. 52</t>
  </si>
  <si>
    <t>8(88553) 34-50-14</t>
  </si>
  <si>
    <t>klarapavlova@mail.ru</t>
  </si>
  <si>
    <t>Еранская Наталья Викторовна</t>
  </si>
  <si>
    <t>ул. Мира, д. 45а</t>
  </si>
  <si>
    <t>8(383)361-19-00</t>
  </si>
  <si>
    <t>schmuz_nsk@nios.ru</t>
  </si>
  <si>
    <t>Ербягина Александра Трофимовна</t>
  </si>
  <si>
    <t>Кобяково</t>
  </si>
  <si>
    <t>ул. Мира, д. 41</t>
  </si>
  <si>
    <t>(390)3623516</t>
  </si>
  <si>
    <t>kkvaa@rambler.ru</t>
  </si>
  <si>
    <t>Варваровка</t>
  </si>
  <si>
    <t>LaraAvram@mail.ru</t>
  </si>
  <si>
    <t>detsad11-cherkessk2013@yandex.ru</t>
  </si>
  <si>
    <t>Еремина Татьяна Михайловна</t>
  </si>
  <si>
    <t>Вешкайма</t>
  </si>
  <si>
    <t>ул. 50 лет СССР, д. 1</t>
  </si>
  <si>
    <t>Ермакова Наталья Владимировна</t>
  </si>
  <si>
    <t>Белоснежка</t>
  </si>
  <si>
    <t>пр-т Мира, д. 195-А</t>
  </si>
  <si>
    <t>8(4242)43-27-60</t>
  </si>
  <si>
    <t>mbdou54@yuzhno-sakh.ru</t>
  </si>
  <si>
    <t>Ермакова Наталья Григорьевна</t>
  </si>
  <si>
    <t>ул. Жидилова, д. 1</t>
  </si>
  <si>
    <t>(0692)  48-51-01</t>
  </si>
  <si>
    <t>bazilenko-nataly@mail.ru</t>
  </si>
  <si>
    <t xml:space="preserve">Ермакова Юлия Петровна </t>
  </si>
  <si>
    <t>Музыкально-эстетический лицей</t>
  </si>
  <si>
    <t>им.А.Г.Шнитке</t>
  </si>
  <si>
    <t>Энгельс</t>
  </si>
  <si>
    <t>ул. Тельмана, д. 3</t>
  </si>
  <si>
    <t>engels-mal@yandex.ru</t>
  </si>
  <si>
    <t>Ермолаева Нина Витальевна</t>
  </si>
  <si>
    <t>ул. Карла Маркса, д. 1</t>
  </si>
  <si>
    <t>(38453)4-49-20, 4-49-04</t>
  </si>
  <si>
    <t>anschool_17@mail.ru</t>
  </si>
  <si>
    <t>Ершова Наталия Петровна</t>
  </si>
  <si>
    <t>ул. Энергетиков, д. 4</t>
  </si>
  <si>
    <t>8(815-52)53-346</t>
  </si>
  <si>
    <t>mdou12ol@yandex.ru</t>
  </si>
  <si>
    <t>Ершова Светлана Владиславовна</t>
  </si>
  <si>
    <t>sazonova31@rambler.ru</t>
  </si>
  <si>
    <t>СП №1</t>
  </si>
  <si>
    <t>ул. Ботаническая, д. 9а</t>
  </si>
  <si>
    <t>Ершова Татьяна Анатольевна</t>
  </si>
  <si>
    <t>Криуши</t>
  </si>
  <si>
    <t>ул. Полевая, д. 5</t>
  </si>
  <si>
    <t>Ершова Татьяна Николаевна</t>
  </si>
  <si>
    <t>ул. Свердлова, д. 32</t>
  </si>
  <si>
    <t>Ефимова Ольга Ивановна</t>
  </si>
  <si>
    <t>Ефимова Светлана Александровна</t>
  </si>
  <si>
    <t>Большие Ключи</t>
  </si>
  <si>
    <t>ул. Вахитова, д. 16</t>
  </si>
  <si>
    <t>fidaniya@bk.ru</t>
  </si>
  <si>
    <t>Ефимова Татьяна Владимировна</t>
  </si>
  <si>
    <t>rodnichoktuapse@yandex.ru</t>
  </si>
  <si>
    <t>Ефремова Ольга Петровна</t>
  </si>
  <si>
    <t>Ессентукская</t>
  </si>
  <si>
    <t>ул. Павлова, д. 55</t>
  </si>
  <si>
    <t>8(87961)-5-19-17</t>
  </si>
  <si>
    <t>detstvo55@mail.ru</t>
  </si>
  <si>
    <t>Жабина Любовь Михайловна</t>
  </si>
  <si>
    <t>ОЦ им. Героя РФ НемцоваП.Н.</t>
  </si>
  <si>
    <t>СП ДС "Солнышко"</t>
  </si>
  <si>
    <t>Борское</t>
  </si>
  <si>
    <t>Жадова Валентина Михайловна</t>
  </si>
  <si>
    <t>им.А.Г.Дудкина</t>
  </si>
  <si>
    <t>ул. Дудкина, д. 12</t>
  </si>
  <si>
    <t>Жамкова Ольга Ивановна</t>
  </si>
  <si>
    <t>ул. Бондаренко, д. 3</t>
  </si>
  <si>
    <t>8-(4872 )48-40-93</t>
  </si>
  <si>
    <t>mdou172@mail.ru</t>
  </si>
  <si>
    <t>Жаналиев Алвек Утешевич</t>
  </si>
  <si>
    <t>Самойловка</t>
  </si>
  <si>
    <t>ул. Ленина, д. 123</t>
  </si>
  <si>
    <t>narezhnyaya.olesya@mail.ru</t>
  </si>
  <si>
    <t>Жарченко Валентина Николаевна</t>
  </si>
  <si>
    <t>ул. Калинина, д. 91 а</t>
  </si>
  <si>
    <t>govik72@mail.ru</t>
  </si>
  <si>
    <t>Жемчужина</t>
  </si>
  <si>
    <t>Железняк Марина Викторовна</t>
  </si>
  <si>
    <t>8(473364)25-0-51</t>
  </si>
  <si>
    <t>SapeginaK2013@Yandex.ru</t>
  </si>
  <si>
    <t>Железнякова Ирина Алексеевна</t>
  </si>
  <si>
    <t>ул. Школьная, д. 1а</t>
  </si>
  <si>
    <t>8(47367)-4-02-56</t>
  </si>
  <si>
    <t>volokonovka1a@rambler.ru</t>
  </si>
  <si>
    <t>Желудкова Зоя Валерьевна</t>
  </si>
  <si>
    <t>пр. Строителей, д. 6</t>
  </si>
  <si>
    <t>Жигулевцева Ольга Борисовна</t>
  </si>
  <si>
    <t>8-8482-30-68-01</t>
  </si>
  <si>
    <t>school70@edu.tgl.ru</t>
  </si>
  <si>
    <t>Жигулина Наталья Николаевна</t>
  </si>
  <si>
    <t>62 47 51</t>
  </si>
  <si>
    <t>zhigulina.n@bk.ru</t>
  </si>
  <si>
    <t>Жильцова Евгения Анатольевна</t>
  </si>
  <si>
    <t>ул. Победы, д. 41</t>
  </si>
  <si>
    <t>Жиляева Надежда Владимировна</t>
  </si>
  <si>
    <t>Жирков Виктор Николаевич</t>
  </si>
  <si>
    <t>Александро-Невская</t>
  </si>
  <si>
    <t>Филиал "Нижнеякимецкая ООШ"</t>
  </si>
  <si>
    <t>Нижний Якимец</t>
  </si>
  <si>
    <t>(49158) 96 2 32</t>
  </si>
  <si>
    <t>selezneva.galya2012@yandex.ru</t>
  </si>
  <si>
    <t>Жирнова Надежда Ивановна</t>
  </si>
  <si>
    <t>Каргасок</t>
  </si>
  <si>
    <t>ул. Мелиоративная, д. 5</t>
  </si>
  <si>
    <t>ds-teremok@mail.ru</t>
  </si>
  <si>
    <t>ул. Кочешкова, д. 19</t>
  </si>
  <si>
    <t>derbeneva-25@mail.ru</t>
  </si>
  <si>
    <t>Житникова Светлана Николаевна</t>
  </si>
  <si>
    <t>Кумылженская</t>
  </si>
  <si>
    <t>ул. Чехова, д. 1А</t>
  </si>
  <si>
    <t>(84426)62043</t>
  </si>
  <si>
    <t>Жмакина Марина Владимировна</t>
  </si>
  <si>
    <t>им.Героя Советского Союза П.С.Битюкова</t>
  </si>
  <si>
    <t>Антипино</t>
  </si>
  <si>
    <t>ул. Изумрудная, д. 27</t>
  </si>
  <si>
    <t xml:space="preserve">(3452) 79-53-14
</t>
  </si>
  <si>
    <t>school32-tmn@yandex.ru</t>
  </si>
  <si>
    <t>Жмурко Александр Владимирович</t>
  </si>
  <si>
    <t>ул. Зелинского, д. 30</t>
  </si>
  <si>
    <t>poluyuliya@yandex.ru</t>
  </si>
  <si>
    <t>Жоголева Наталья Васильевна</t>
  </si>
  <si>
    <t>Жолобова Татьяна Николаевна</t>
  </si>
  <si>
    <t>Межевой</t>
  </si>
  <si>
    <t>ул. Карла Маркса, д. 5в</t>
  </si>
  <si>
    <t>74322_s_025@mail.ru</t>
  </si>
  <si>
    <t>Жорина Лилия Викторовна</t>
  </si>
  <si>
    <t>(88452)63-76-24</t>
  </si>
  <si>
    <t>mdou82saratov@gmail.com</t>
  </si>
  <si>
    <t>8-(87822)-21-21-50</t>
  </si>
  <si>
    <t>zhuzhueva.mary@yandex.ru</t>
  </si>
  <si>
    <t>Малоярославец</t>
  </si>
  <si>
    <t>Жуковская Лариса Александровна</t>
  </si>
  <si>
    <t>Победа</t>
  </si>
  <si>
    <t>Журавель Оксана Павловна</t>
  </si>
  <si>
    <t>Ольгинский</t>
  </si>
  <si>
    <t>ул. Ленина, д. 1</t>
  </si>
  <si>
    <t>olgschool32@mail.ru</t>
  </si>
  <si>
    <t>Журавлева Вера Ивановна</t>
  </si>
  <si>
    <t>Непоседа</t>
  </si>
  <si>
    <t>ул. Матросова, д. 39</t>
  </si>
  <si>
    <t>ул. 60 лет Октября, д. 4</t>
  </si>
  <si>
    <t>8 - (4722) - 21-80-71</t>
  </si>
  <si>
    <t>Изостудия</t>
  </si>
  <si>
    <t>ул. Говорова, д. 28</t>
  </si>
  <si>
    <t>8-916-620-73-27</t>
  </si>
  <si>
    <t>Журба Марина Леонидовна</t>
  </si>
  <si>
    <t>ул. Транспортная, д. 10</t>
  </si>
  <si>
    <t>8-41343-22-02-3</t>
  </si>
  <si>
    <t>пр-кт им. Столетова, д. 50а</t>
  </si>
  <si>
    <t>8 (8442) 65-23-09</t>
  </si>
  <si>
    <t>Журбенко Елена Владимировна</t>
  </si>
  <si>
    <t>Журдани Елена Алексеевна</t>
  </si>
  <si>
    <t>Кольчугино</t>
  </si>
  <si>
    <t>Малыш</t>
  </si>
  <si>
    <t>Жутов Николай Федорович</t>
  </si>
  <si>
    <t>Детский эколого-биологический центр</t>
  </si>
  <si>
    <t>ул. Восточная, д. 15</t>
  </si>
  <si>
    <t>8 (3532) 44 64 54</t>
  </si>
  <si>
    <t>oren-ekol@yandex.ru</t>
  </si>
  <si>
    <t>Жученко Ольга Григорьевна</t>
  </si>
  <si>
    <t>Народные ремёсла</t>
  </si>
  <si>
    <t>ул. Суворова, д. 45</t>
  </si>
  <si>
    <t>8-(4212)-51-06-05</t>
  </si>
  <si>
    <t>shkolnarcult@yandex.ru</t>
  </si>
  <si>
    <t>Забелина Елена Витальевна</t>
  </si>
  <si>
    <t>Слобода</t>
  </si>
  <si>
    <t>8 817 55 42 329</t>
  </si>
  <si>
    <t>Забродняя Людмила Ивановна</t>
  </si>
  <si>
    <t>Гусев</t>
  </si>
  <si>
    <t>centrgusev@yandex.ru</t>
  </si>
  <si>
    <t>Заводова Наталья Владимировна</t>
  </si>
  <si>
    <t>Долгодеревенское</t>
  </si>
  <si>
    <t>ул. Строительная, д. 6</t>
  </si>
  <si>
    <t>dolgayascoll@mail.ru</t>
  </si>
  <si>
    <t>Заворницына Ольга Васильевна</t>
  </si>
  <si>
    <t>Любимово</t>
  </si>
  <si>
    <t>ул. Калинина, д. 16</t>
  </si>
  <si>
    <t>8 (35252) 2-63-54</t>
  </si>
  <si>
    <t>lubimovo54@mail.ru</t>
  </si>
  <si>
    <t>Завьялова Марина Викторовна</t>
  </si>
  <si>
    <t>ул. 22-го партсьезда, д. 150</t>
  </si>
  <si>
    <t>Завязкина Ольга Валерьевна</t>
  </si>
  <si>
    <t>(343)347-75-01</t>
  </si>
  <si>
    <t>school 151@inbox.ru</t>
  </si>
  <si>
    <t>Загайнов Сергей Александрович</t>
  </si>
  <si>
    <t>8(84670) 2-22-38</t>
  </si>
  <si>
    <t>zeppelin15@yandex.ru</t>
  </si>
  <si>
    <t>kurnosovage@mail.ru</t>
  </si>
  <si>
    <t>Загидуллина Савия Хафизовна</t>
  </si>
  <si>
    <t>Ноксинский спуск, д. 17</t>
  </si>
  <si>
    <t>i159.kzn@edu.ru</t>
  </si>
  <si>
    <t>ул. Ленина, д. 27а</t>
  </si>
  <si>
    <t>ddtlytkarino@mail.ru</t>
  </si>
  <si>
    <t>Загребельная Ольга Анатольевна</t>
  </si>
  <si>
    <t>Борисовка</t>
  </si>
  <si>
    <t>ул. Советская, д. 1</t>
  </si>
  <si>
    <t>5-10-27, 5-13-27</t>
  </si>
  <si>
    <t>b_school_1@mail.ru</t>
  </si>
  <si>
    <t>Заиграева Наталья Васильевна</t>
  </si>
  <si>
    <t>ул. Лысогорская, д. 85 а</t>
  </si>
  <si>
    <t>Зайнагабдинова Мавлида Абуталлиповна</t>
  </si>
  <si>
    <t xml:space="preserve">Средняя общеобразовательная школа </t>
  </si>
  <si>
    <t>Ермолаево</t>
  </si>
  <si>
    <t>erm-sh2@mail.ru</t>
  </si>
  <si>
    <t>Зайнуллина Рамзия Наримановна</t>
  </si>
  <si>
    <t xml:space="preserve">Электротехнический </t>
  </si>
  <si>
    <t>ул. Нариманова, д. 44 (62/24)</t>
  </si>
  <si>
    <t>sch56_chelny@mail.ru</t>
  </si>
  <si>
    <t>Зайцева Валентина Сергеевна</t>
  </si>
  <si>
    <t>ул. Набережная, д. 14</t>
  </si>
  <si>
    <t>8(47364)2-37-32</t>
  </si>
  <si>
    <t>school2n@icmail.ru</t>
  </si>
  <si>
    <t>Зайцева Галина Николаевна</t>
  </si>
  <si>
    <t>ул. 50 лет городу, д. 21</t>
  </si>
  <si>
    <t>soltievskaia@mail.ru</t>
  </si>
  <si>
    <t>Хомутово</t>
  </si>
  <si>
    <t>пер. Школьный, д. 2</t>
  </si>
  <si>
    <t>Закарьяева Айша Закарьяевна</t>
  </si>
  <si>
    <t>им.В.И.Ленина</t>
  </si>
  <si>
    <t>Закурдаева Светлана Николаевна</t>
  </si>
  <si>
    <t>ул. Дальняя, д. 93</t>
  </si>
  <si>
    <t>Залецкая Валентина Ивановна</t>
  </si>
  <si>
    <t>Николаевская</t>
  </si>
  <si>
    <t>ул. Горького, д. 8а</t>
  </si>
  <si>
    <t>Верхнемакеевка</t>
  </si>
  <si>
    <t>8-(86388)-30-7-35</t>
  </si>
  <si>
    <t>Зарубина Алена Сергеевна</t>
  </si>
  <si>
    <t>ул. Ю. Двужильного, д. 13</t>
  </si>
  <si>
    <t>nashddom@mail.ru</t>
  </si>
  <si>
    <t>Зарьянцева Светлана Александровна</t>
  </si>
  <si>
    <t>ул. Огородная, д. 91</t>
  </si>
  <si>
    <t>95-24-91</t>
  </si>
  <si>
    <t>detsad_247@mail.ru</t>
  </si>
  <si>
    <t>СП ДО №4</t>
  </si>
  <si>
    <t>ул. Воронежская, д. 43, корп. 1</t>
  </si>
  <si>
    <t>Заура Баяновна Фатхуллина</t>
  </si>
  <si>
    <t>ул. Кусимова, д. 2</t>
  </si>
  <si>
    <t>8-34775-5-06-89</t>
  </si>
  <si>
    <t>solnishko.sibay@mail,ru</t>
  </si>
  <si>
    <t>Захаренко Лариса Александровна</t>
  </si>
  <si>
    <t>Балтийск</t>
  </si>
  <si>
    <t xml:space="preserve">baltschool6@bk.ru </t>
  </si>
  <si>
    <t>Захаркина Елена Алексеевна</t>
  </si>
  <si>
    <t>Красноармейское</t>
  </si>
  <si>
    <t>Куракинский</t>
  </si>
  <si>
    <t>8-48-645-2-45-71</t>
  </si>
  <si>
    <t>ja.bukina2013@yandex.ru</t>
  </si>
  <si>
    <t>Одоев</t>
  </si>
  <si>
    <t>ул. Октябрьская, д. 72 а</t>
  </si>
  <si>
    <t>srtc.odoev@tularegion.ru</t>
  </si>
  <si>
    <t>Новый Оскол</t>
  </si>
  <si>
    <t>ул. Белгородская, д. 31</t>
  </si>
  <si>
    <t>(47 233) 4-14-36</t>
  </si>
  <si>
    <t>nskinternat@mail.ru</t>
  </si>
  <si>
    <t>Зачинская Наталья Виталиевна</t>
  </si>
  <si>
    <t>ул. 17 Рабочая, д. 89а</t>
  </si>
  <si>
    <t>54-60-02</t>
  </si>
  <si>
    <t>schkolaint15@mail.ru</t>
  </si>
  <si>
    <t>Зашеловская Светлана Хатмуллатовна</t>
  </si>
  <si>
    <t>ул. Карла Либкнехта, д. 87</t>
  </si>
  <si>
    <t>8(39561) 5-27-47</t>
  </si>
  <si>
    <t>moudodd@rambler.ru</t>
  </si>
  <si>
    <t>ул. Белорусская, д. 86</t>
  </si>
  <si>
    <t>8 -86354-99-202</t>
  </si>
  <si>
    <t>batayskschool4@yandexru</t>
  </si>
  <si>
    <t>Звездина Анастасия Яковлевна</t>
  </si>
  <si>
    <t>Средняя общеобразовательная русско-татарская школа</t>
  </si>
  <si>
    <t>8(843)2956616</t>
  </si>
  <si>
    <t>scho111@list.ru</t>
  </si>
  <si>
    <t>ул. Ломоносова, д. 89а</t>
  </si>
  <si>
    <t>ddyut.@mail.ru</t>
  </si>
  <si>
    <t>Звягинцева Светлана Юрьевна</t>
  </si>
  <si>
    <t>им.Г.Т.Мещерякова</t>
  </si>
  <si>
    <t>Новотроицкая</t>
  </si>
  <si>
    <t>ул. Пролетарская, д. 114</t>
  </si>
  <si>
    <t>8(865-45)4-41-71</t>
  </si>
  <si>
    <t>Novotroitskaya14@mail.ru</t>
  </si>
  <si>
    <t>Зеленко Лариса Егоровна</t>
  </si>
  <si>
    <t>ул. Октябрьская, д. 9</t>
  </si>
  <si>
    <t>8(319)2280430</t>
  </si>
  <si>
    <t>zsultansha@mail.ru</t>
  </si>
  <si>
    <t>Зеленская Наталья Михайловна</t>
  </si>
  <si>
    <t>Зеленько Марина Валерьевна</t>
  </si>
  <si>
    <t>Каменномостский</t>
  </si>
  <si>
    <t>ул. Гагарина, д. 34</t>
  </si>
  <si>
    <t>8-(961)-970-86-16</t>
  </si>
  <si>
    <t>kdshi@inbox.ru</t>
  </si>
  <si>
    <t>ул. Ершова, д. 15</t>
  </si>
  <si>
    <t>8-(34389- 2-28-40</t>
  </si>
  <si>
    <t>Зелюткина Галина Михайловна</t>
  </si>
  <si>
    <t>Ильинское</t>
  </si>
  <si>
    <t>ул. Чкалова, д. 39/2</t>
  </si>
  <si>
    <t>8-(42446)-2-52-09</t>
  </si>
  <si>
    <t>zulnava@yandex.ru</t>
  </si>
  <si>
    <t>Земляченко Игорь Николаевич</t>
  </si>
  <si>
    <t>Ивановское</t>
  </si>
  <si>
    <t>Луковская</t>
  </si>
  <si>
    <t>ул. Усанова, д. 39</t>
  </si>
  <si>
    <t>Зиневич Галина Егоровна</t>
  </si>
  <si>
    <t>Балей</t>
  </si>
  <si>
    <t>Зиновьева Ольга Петровна</t>
  </si>
  <si>
    <t>ул. Словцова, д. 2</t>
  </si>
  <si>
    <t>8(319)2-47-29-74</t>
  </si>
  <si>
    <t>oct_ddt@mail.ru</t>
  </si>
  <si>
    <t>ул. Карла Маркса, д. 44</t>
  </si>
  <si>
    <t>Зобкова Тамара Ивановна</t>
  </si>
  <si>
    <t>Медвежьи Озёра</t>
  </si>
  <si>
    <t>ул. Юбилейная, д. 5</t>
  </si>
  <si>
    <t>8-496-56-9-38-37</t>
  </si>
  <si>
    <t>medvezhyi-ozera.dshi@yandex.ru</t>
  </si>
  <si>
    <t>Золина Ольга Васильевна</t>
  </si>
  <si>
    <t>ул. Школьная, д. 45</t>
  </si>
  <si>
    <t>8(48755) 21-1-39</t>
  </si>
  <si>
    <t>teploescool1@yandex.ru</t>
  </si>
  <si>
    <t>Рижский пр-т, д. 48-б</t>
  </si>
  <si>
    <t>(8112)573939</t>
  </si>
  <si>
    <t>org2020@pskovedu.ru, zolotoi_24@mail.ru</t>
  </si>
  <si>
    <t>Дубовка</t>
  </si>
  <si>
    <t>ул. 30 Лет Победы, д. 81</t>
  </si>
  <si>
    <t>8(84458)31040</t>
  </si>
  <si>
    <t>Зотова Елена Васильевна</t>
  </si>
  <si>
    <t>Тавда</t>
  </si>
  <si>
    <t>Зубарева Елена Васильевна</t>
  </si>
  <si>
    <t>им.А.С.Пушкина</t>
  </si>
  <si>
    <t>ул. Льва Толстого, д. 18</t>
  </si>
  <si>
    <t>(8112)737167</t>
  </si>
  <si>
    <t>cdtnf3110@rambler.ru</t>
  </si>
  <si>
    <t>Зубова Татьяна Борисовна</t>
  </si>
  <si>
    <t>Кыштым</t>
  </si>
  <si>
    <t>ул. Ленина, д. 11</t>
  </si>
  <si>
    <t>Blinkova-olesya@mail.ru</t>
  </si>
  <si>
    <t>Зулина Надежда Ивановна</t>
  </si>
  <si>
    <t>ул. Связистов, д. 135</t>
  </si>
  <si>
    <t>308 -26 - 68</t>
  </si>
  <si>
    <t>licey_iel_nsk@nios.ru</t>
  </si>
  <si>
    <t>Зыкова Людмила Евгеньевна</t>
  </si>
  <si>
    <t>Подснежник</t>
  </si>
  <si>
    <t>ул. Строителей, д. 4</t>
  </si>
  <si>
    <t>sad772009@yandex.ru</t>
  </si>
  <si>
    <t>Зюбанов Юрий Григорьевич</t>
  </si>
  <si>
    <t>Гай</t>
  </si>
  <si>
    <t>8(35362)-4-46-02</t>
  </si>
  <si>
    <t>lufer-66@mail.ru</t>
  </si>
  <si>
    <t>Зюзина Надежда Ивановна</t>
  </si>
  <si>
    <t>mdou41@kobra-net.ru</t>
  </si>
  <si>
    <t>Ибрагимов Айрат Салихович</t>
  </si>
  <si>
    <t>Биклянь</t>
  </si>
  <si>
    <t>ул. Магариф, д. 1</t>
  </si>
  <si>
    <t>(88552) 79-25-42</t>
  </si>
  <si>
    <t>Sbik.Tul@edu.tatar.ru</t>
  </si>
  <si>
    <t>Ибрагимов Алмаз Ринатович</t>
  </si>
  <si>
    <t>Агропромышленный профессиональный колледж</t>
  </si>
  <si>
    <t xml:space="preserve">Арск </t>
  </si>
  <si>
    <t>ул. Агрономическая, д. 37</t>
  </si>
  <si>
    <t>afilial1@mail.ru</t>
  </si>
  <si>
    <t>Ибрагимова Таскиря Рауфовна</t>
  </si>
  <si>
    <t>Малая Цильна</t>
  </si>
  <si>
    <t>ул. Крупская, д. 4</t>
  </si>
  <si>
    <t>Ивайловская Татьяна Павловна</t>
  </si>
  <si>
    <t>им.В.Е.Татлина</t>
  </si>
  <si>
    <t>ул. Карла Маркса, д. 26</t>
  </si>
  <si>
    <t>Иванкова Любовь Ивановна</t>
  </si>
  <si>
    <t>им.И.Е.Репина</t>
  </si>
  <si>
    <t>ул. Механизаторов, д. 20А</t>
  </si>
  <si>
    <t>8(848) 75-49-89</t>
  </si>
  <si>
    <t>repinka-tgl@yandex.ru</t>
  </si>
  <si>
    <t>Иванов Михаил Алексеевич</t>
  </si>
  <si>
    <t>Дно</t>
  </si>
  <si>
    <t>26 - 442</t>
  </si>
  <si>
    <t>dnocdod@mail,ru</t>
  </si>
  <si>
    <t>Иванова Валентина Владимировна</t>
  </si>
  <si>
    <t>Черняховск</t>
  </si>
  <si>
    <t>ул. Тольятти, д. 6</t>
  </si>
  <si>
    <t>childrencenter1@bk.ru</t>
  </si>
  <si>
    <t>8-(8162)-733-777</t>
  </si>
  <si>
    <t>school_31@list.ru</t>
  </si>
  <si>
    <t>Иванова Галина Александровна</t>
  </si>
  <si>
    <t>Капелька</t>
  </si>
  <si>
    <t>2-65-54, 6-80-13</t>
  </si>
  <si>
    <t>ya.kapelka21@yandex.ru</t>
  </si>
  <si>
    <t>Иванова Галина Николаевна</t>
  </si>
  <si>
    <t>Реабилитационный центр для детей и подростков с ограниченными возможностями</t>
  </si>
  <si>
    <t>Алый парус</t>
  </si>
  <si>
    <t>пр. Ленина, д. 16</t>
  </si>
  <si>
    <t>(885595)5-02-54</t>
  </si>
  <si>
    <t>Fialka.Nugumanova@tatar.ru</t>
  </si>
  <si>
    <t>Иванова Елена Викторовна</t>
  </si>
  <si>
    <t>ул. Джангильдина, д. 11/1</t>
  </si>
  <si>
    <t>rashelle@mail.ru</t>
  </si>
  <si>
    <t>Иванова Елена Владимировна</t>
  </si>
  <si>
    <t>Ладушки</t>
  </si>
  <si>
    <t>пр. Кольский, д. 140/А</t>
  </si>
  <si>
    <t>samarina51@mail.ru</t>
  </si>
  <si>
    <t>Иванова Ирина Алексеевна</t>
  </si>
  <si>
    <t>мкр. 1, д. 49</t>
  </si>
  <si>
    <t>8-495-841-94-26</t>
  </si>
  <si>
    <t>mukdk@mail.ru</t>
  </si>
  <si>
    <t>Тамбовка</t>
  </si>
  <si>
    <t>ул. Ленинская, д. 104</t>
  </si>
  <si>
    <t>Иванова Ирина Петровна</t>
  </si>
  <si>
    <t>Новошахтинский</t>
  </si>
  <si>
    <t>ул. Юбилейная, д. 5а</t>
  </si>
  <si>
    <t>8(42346)26320</t>
  </si>
  <si>
    <t>bunna@mail.ru</t>
  </si>
  <si>
    <t>Иванова Лилия Викторовна</t>
  </si>
  <si>
    <t>Иванова Маргарита Михайловна</t>
  </si>
  <si>
    <t>Шушары</t>
  </si>
  <si>
    <t>ул. Ростовская, д. 23, корп. 2</t>
  </si>
  <si>
    <t>school645.spb@mail.ru</t>
  </si>
  <si>
    <t>Иванова Надежда Сергеевна</t>
  </si>
  <si>
    <t>Приморский культурный центр</t>
  </si>
  <si>
    <t>СП ДК "Богатырский, 52"</t>
  </si>
  <si>
    <t>Приморский</t>
  </si>
  <si>
    <t>8(812) 651-95-87</t>
  </si>
  <si>
    <t>vilenska@mail.ru</t>
  </si>
  <si>
    <t>Иванова Наталья Валерьевна</t>
  </si>
  <si>
    <t>Новый городок</t>
  </si>
  <si>
    <t>8-(38452 )-3-18-88</t>
  </si>
  <si>
    <t>Качалин</t>
  </si>
  <si>
    <t>8 (84473) 9-64-33</t>
  </si>
  <si>
    <t>Иванова Оксана Юрьевна</t>
  </si>
  <si>
    <t>ул. Советская, д. 5</t>
  </si>
  <si>
    <t>Иванова Ольга Георгиевна</t>
  </si>
  <si>
    <t>8 (384) 56 2-81-25</t>
  </si>
  <si>
    <t>galcka.bobkowa@yandex.ru</t>
  </si>
  <si>
    <t>Иванова Ольга Николаевна</t>
  </si>
  <si>
    <t>Таукси</t>
  </si>
  <si>
    <t>ул. Северная, д. 82</t>
  </si>
  <si>
    <t>83466459882, 89324081702</t>
  </si>
  <si>
    <t>tauksiodp@mail.ru</t>
  </si>
  <si>
    <t>ул. 9 Января, д. 2</t>
  </si>
  <si>
    <t>Иванюк Нина Сергеевна</t>
  </si>
  <si>
    <t>ул. Юбилейная, д. 24</t>
  </si>
  <si>
    <t>8-4912-34-10-59</t>
  </si>
  <si>
    <t>sch55rzn@yandex.ru</t>
  </si>
  <si>
    <t>Иванюта Павел Павлович</t>
  </si>
  <si>
    <t>Центр детского и юношеского творчества</t>
  </si>
  <si>
    <t>Черноморское</t>
  </si>
  <si>
    <t>ул. Димитрова, д. 1</t>
  </si>
  <si>
    <t>chrvuz.cdyut@mail.ru</t>
  </si>
  <si>
    <t>им.В.П.Поляничко</t>
  </si>
  <si>
    <t>anastasiya-sergeevna@bk.ru</t>
  </si>
  <si>
    <t>Ивницкий Алексей Иванович</t>
  </si>
  <si>
    <t>им.Н.И.Платонова</t>
  </si>
  <si>
    <t>ул. Ливенская, д. 130-а</t>
  </si>
  <si>
    <t>472-334-02-39</t>
  </si>
  <si>
    <t>novoskshi@yandex.ru</t>
  </si>
  <si>
    <t>kraskadet@mail.ru</t>
  </si>
  <si>
    <t>Игнатенко Алла Александровна</t>
  </si>
  <si>
    <t>ул. Победы, д. 12</t>
  </si>
  <si>
    <t>37-skazka.1971@list.ru</t>
  </si>
  <si>
    <t>Игнатова Лариса Евгеньевна</t>
  </si>
  <si>
    <t>Шатск</t>
  </si>
  <si>
    <t>shatsk-sad@yandex.ru</t>
  </si>
  <si>
    <t>Игнатьева Зоя Павловна</t>
  </si>
  <si>
    <t>ул. Кирова, д. 49а</t>
  </si>
  <si>
    <t>8 (83533) 2-22-46</t>
  </si>
  <si>
    <t>Играшкина Наталья Борисовна</t>
  </si>
  <si>
    <t>ул. Маашкарина, д. 16 а</t>
  </si>
  <si>
    <t>ds87@jrei/ru</t>
  </si>
  <si>
    <t>Идрисова Г.Г.</t>
  </si>
  <si>
    <t>ул. Островского, д. 80</t>
  </si>
  <si>
    <t>Ижеровская Валентина Анатольевна</t>
  </si>
  <si>
    <t>Сормовский</t>
  </si>
  <si>
    <t>ул. Баренцева, д. 18</t>
  </si>
  <si>
    <t>mousosch842007@rambler.ru</t>
  </si>
  <si>
    <t>Изотова Наталия Александровна</t>
  </si>
  <si>
    <t>Деревянное</t>
  </si>
  <si>
    <t>ул. Набережная, д. 21</t>
  </si>
  <si>
    <t>komisvera@gmail.com</t>
  </si>
  <si>
    <t>Илларионова Елена Викторовна</t>
  </si>
  <si>
    <t>ул. Просвещения, д. 120</t>
  </si>
  <si>
    <t>8- 863-52- 2- 43- 00</t>
  </si>
  <si>
    <t>vika-kisena@mail,ru</t>
  </si>
  <si>
    <t>Ильина Галина Алексеевна</t>
  </si>
  <si>
    <t>ol-taraski@yandex.ru</t>
  </si>
  <si>
    <t>Ильина Елена Алексеевна</t>
  </si>
  <si>
    <t>Вязьма</t>
  </si>
  <si>
    <t>ул. Заслонова, д. 7</t>
  </si>
  <si>
    <t>им.П.И.Чайковского</t>
  </si>
  <si>
    <t>ул. Захватаева, д. 9а</t>
  </si>
  <si>
    <t>8-965-121-2595</t>
  </si>
  <si>
    <t>Минеральные Воды</t>
  </si>
  <si>
    <t>8(87922)58953</t>
  </si>
  <si>
    <t>8(846)332-28-80</t>
  </si>
  <si>
    <t xml:space="preserve">gym3sam@mail.ru </t>
  </si>
  <si>
    <t>Лосиноостровский</t>
  </si>
  <si>
    <t>Ильиных Павел Владимирович</t>
  </si>
  <si>
    <t>Быстрый Исток</t>
  </si>
  <si>
    <t>ул. Некрасова, д. 4</t>
  </si>
  <si>
    <t>Ильичёва Вера Анатольевна</t>
  </si>
  <si>
    <t>Гвардейский</t>
  </si>
  <si>
    <t>ул. Молодёжная, д. 11</t>
  </si>
  <si>
    <t>ул. Луговая, д. 31</t>
  </si>
  <si>
    <t>8(496)564-12-14</t>
  </si>
  <si>
    <t>Ильчевская Валентина Яковлевна</t>
  </si>
  <si>
    <t>Илюхина Вера Алексеевна</t>
  </si>
  <si>
    <t>Северное Бутово</t>
  </si>
  <si>
    <t>ул. Грина, д. 18/3, стр. 1</t>
  </si>
  <si>
    <t>8 495 714 86 63</t>
  </si>
  <si>
    <t>info@school2006.ru</t>
  </si>
  <si>
    <t>Илюхина Татьяна Валерьевна</t>
  </si>
  <si>
    <t>Суворов</t>
  </si>
  <si>
    <t>Имподистова Марина Алексеевна</t>
  </si>
  <si>
    <t>ул. Муромская, д. 13</t>
  </si>
  <si>
    <t>sh.3@mail.ru</t>
  </si>
  <si>
    <t>Иноземцева Татьяна Александровна</t>
  </si>
  <si>
    <t>Рощинский</t>
  </si>
  <si>
    <t>Бежицкий</t>
  </si>
  <si>
    <t>ул. Медведева, д. 20</t>
  </si>
  <si>
    <t>57 12 48</t>
  </si>
  <si>
    <t>gymn2bryansk@yandex.ru</t>
  </si>
  <si>
    <t>Инютина Ирина Михайловна</t>
  </si>
  <si>
    <t>Дети синей птицы</t>
  </si>
  <si>
    <t>Ерино</t>
  </si>
  <si>
    <t>ул. Высокая, д. 3, стр. 2</t>
  </si>
  <si>
    <t>Исакова Сильва Ивановна</t>
  </si>
  <si>
    <t>Большая Вишера</t>
  </si>
  <si>
    <t>88166032-573</t>
  </si>
  <si>
    <t>tanyusha-s8@yandex.ru</t>
  </si>
  <si>
    <t>Искяндарова Изабелла Александровна</t>
  </si>
  <si>
    <t>ул. Васнецова, д. 6 а</t>
  </si>
  <si>
    <t>Ислямова Нэля Николаевна</t>
  </si>
  <si>
    <t>ул. Ленина, д. 62</t>
  </si>
  <si>
    <t>Исрафилова Фирая Вагизовна</t>
  </si>
  <si>
    <t>Абалач</t>
  </si>
  <si>
    <t>ул. Заречная, д. 23</t>
  </si>
  <si>
    <t>2707000024@tatar.mail.ru</t>
  </si>
  <si>
    <t>Истомина Анна Валерьевна</t>
  </si>
  <si>
    <t>(4132) 60-30-23</t>
  </si>
  <si>
    <t>dou64@mail.ru</t>
  </si>
  <si>
    <t>ул. Академика Каргина, д. 20</t>
  </si>
  <si>
    <t>Исхаков Госман Равилевич</t>
  </si>
  <si>
    <t>Казаклар</t>
  </si>
  <si>
    <t>8(84365)63-439</t>
  </si>
  <si>
    <t>iskhakov69@mail.ru</t>
  </si>
  <si>
    <t>Ишанина Марина Александровна</t>
  </si>
  <si>
    <t>ул. Калинина, д. 3-а</t>
  </si>
  <si>
    <t>8(351)791-98-12</t>
  </si>
  <si>
    <t>cheldetdom5@mail.ru</t>
  </si>
  <si>
    <t>Ишбердина Мадина Галимулловна</t>
  </si>
  <si>
    <t>ул. Салавата Юлаева, д. 4</t>
  </si>
  <si>
    <t>Июдина Ольга Александровна</t>
  </si>
  <si>
    <t>ddu01@mail.ru</t>
  </si>
  <si>
    <t>Кабирова Светлана Гилмулловна</t>
  </si>
  <si>
    <t>Каданцева Ирина Викторовна</t>
  </si>
  <si>
    <t>ул. Саушинская, д. 22</t>
  </si>
  <si>
    <t>Кадиев Сергей Викторович</t>
  </si>
  <si>
    <t>Новая Усмань</t>
  </si>
  <si>
    <t>ул. Крупской, д. 5</t>
  </si>
  <si>
    <t>ducentrnew2@mail.ru</t>
  </si>
  <si>
    <t>Зубутли-Миатли</t>
  </si>
  <si>
    <t>z-miat@yandex.ru</t>
  </si>
  <si>
    <t>Кадирова Гуризат Султанмеджидовна</t>
  </si>
  <si>
    <t>им.М.Гаджиева</t>
  </si>
  <si>
    <t>Магарамкент</t>
  </si>
  <si>
    <t>8 928 806 65 95</t>
  </si>
  <si>
    <t>magaramschool1@yandex.ru</t>
  </si>
  <si>
    <t>Казакова Ирина Васильевна</t>
  </si>
  <si>
    <t xml:space="preserve">Изостудия </t>
  </si>
  <si>
    <t>пр-т Ленина, д. 25/1</t>
  </si>
  <si>
    <t>miriclo@yandex.ru</t>
  </si>
  <si>
    <t>Казанков Александр Николаевич</t>
  </si>
  <si>
    <t>Удачненская</t>
  </si>
  <si>
    <t>Молочное</t>
  </si>
  <si>
    <t>ул. Киевская, д. 17</t>
  </si>
  <si>
    <t>Советское</t>
  </si>
  <si>
    <t>ул. Пролетарского, д. 3</t>
  </si>
  <si>
    <t>sovetchkola@yandex.ru</t>
  </si>
  <si>
    <t>Казмиренко Елена Николаевна</t>
  </si>
  <si>
    <t>Войвож</t>
  </si>
  <si>
    <t>ул. Кирова, д. 5</t>
  </si>
  <si>
    <t>8 (82149) 70655</t>
  </si>
  <si>
    <t>shkola-vv@mail.ru</t>
  </si>
  <si>
    <t>Казначеева Наталья Ивановна</t>
  </si>
  <si>
    <t>Узловая</t>
  </si>
  <si>
    <t>ул. Октябрьская, д. 21</t>
  </si>
  <si>
    <t>8- (48731)-6-65-68</t>
  </si>
  <si>
    <t>Lebedik.Lyudmila@yandex.ru</t>
  </si>
  <si>
    <t>Кайгородова Наталья Николаевна</t>
  </si>
  <si>
    <t>пр-т Новомытищинский, д. 68 а</t>
  </si>
  <si>
    <t>Каймонова Ирина Александровна</t>
  </si>
  <si>
    <t>Тополёк</t>
  </si>
  <si>
    <t>Нукуты</t>
  </si>
  <si>
    <t>topolek2004@mail.ru</t>
  </si>
  <si>
    <t>Калабина Наталья Александровна</t>
  </si>
  <si>
    <t>ул. Багратиона, д. 32а</t>
  </si>
  <si>
    <t>mdoyds61@mail.ru</t>
  </si>
  <si>
    <t>Чермен</t>
  </si>
  <si>
    <t>ул. Толстого, д. 16</t>
  </si>
  <si>
    <t>Калашникова Ольга Викторовна</t>
  </si>
  <si>
    <t>ул. Свердлова, д. 35</t>
  </si>
  <si>
    <t>8 (39154)2-23-47</t>
  </si>
  <si>
    <t>ms.fedonina@bk.ru</t>
  </si>
  <si>
    <t xml:space="preserve">Жирновск </t>
  </si>
  <si>
    <t>8(84454)52340</t>
  </si>
  <si>
    <t>Калина Светлана Петровна</t>
  </si>
  <si>
    <t>ул. Маяковского, д. 26-48</t>
  </si>
  <si>
    <t>Калинберг Светлана Николаевна</t>
  </si>
  <si>
    <t>пр. Славы, д. 7, к. 3, литер А</t>
  </si>
  <si>
    <t>gdou-56@yandex.ru</t>
  </si>
  <si>
    <t>Калинина Оксана Александровна</t>
  </si>
  <si>
    <t>moush1@narod.ru</t>
  </si>
  <si>
    <t>Калько Ольга Михайловна</t>
  </si>
  <si>
    <t>им.П.М.Шейко</t>
  </si>
  <si>
    <t>ул. Свердлова, д. 89</t>
  </si>
  <si>
    <t>Калямина Ирина Петровна</t>
  </si>
  <si>
    <t>8-(34667)-2-37-77</t>
  </si>
  <si>
    <t>deti.1971@mail.ru</t>
  </si>
  <si>
    <t>Камардина Елена Владимировна</t>
  </si>
  <si>
    <t>ул. Солнечная, д. 8</t>
  </si>
  <si>
    <t>(48 762) 6-31-77</t>
  </si>
  <si>
    <t>mou15@kobra-net.ru</t>
  </si>
  <si>
    <t>Камзолова Александра Алексеевна</t>
  </si>
  <si>
    <t>Камка Светлана Васильевна</t>
  </si>
  <si>
    <t>ул. Краснофлотцев, д. 28А</t>
  </si>
  <si>
    <t>school107@e1.ru</t>
  </si>
  <si>
    <t>Камынина Лариса Евгеньевна</t>
  </si>
  <si>
    <t>им.Макара Жукова</t>
  </si>
  <si>
    <t>ул. Карла-Маркса, д. 43</t>
  </si>
  <si>
    <t>Камышная Татьяна Михайловна</t>
  </si>
  <si>
    <t>им.Героя Советского Союза Д.М.Пескова</t>
  </si>
  <si>
    <t>ул. Каширская, д. 20</t>
  </si>
  <si>
    <t>8-(863)-2-22-38-73</t>
  </si>
  <si>
    <t>franko73@mail.ru</t>
  </si>
  <si>
    <t>Кан Лилия Юрьевна</t>
  </si>
  <si>
    <t>ул. Калинина, д. 22</t>
  </si>
  <si>
    <t>8(06565)31992</t>
  </si>
  <si>
    <t>school496000@mail.ru</t>
  </si>
  <si>
    <t>Кангиев Мемет Шевкетович</t>
  </si>
  <si>
    <t>Гимназия-интернат</t>
  </si>
  <si>
    <t>Танковое</t>
  </si>
  <si>
    <t>ул. Ялтинская, д. 25</t>
  </si>
  <si>
    <t>rustemtohlu@yahoo.com</t>
  </si>
  <si>
    <t>Канева Анна Митрофановна</t>
  </si>
  <si>
    <t>Искателей</t>
  </si>
  <si>
    <t>ул. Нефтяников, д. 1а</t>
  </si>
  <si>
    <t>Канунникова Елена Александровна</t>
  </si>
  <si>
    <t>ул. Машиностроителей, д. 6а</t>
  </si>
  <si>
    <t>8 (34761) 34554</t>
  </si>
  <si>
    <t>biryuza_lilya@mail.ru</t>
  </si>
  <si>
    <t>Капралова Анастасия Александровна</t>
  </si>
  <si>
    <t>8(83177)7-11-17</t>
  </si>
  <si>
    <t>saduk9.saaduk9@yandex.ru</t>
  </si>
  <si>
    <t>Капрашова Ирина Владимировна</t>
  </si>
  <si>
    <t>ул. Кольцевая, д. 28</t>
  </si>
  <si>
    <t>8 (347) 242 - 87-58</t>
  </si>
  <si>
    <t>mdou-171@mail.ru</t>
  </si>
  <si>
    <t>Карайван Валентина Петровна</t>
  </si>
  <si>
    <t>мкр. 7, стр. 19</t>
  </si>
  <si>
    <t>Каракулина Надежда Тимофеевна</t>
  </si>
  <si>
    <t>Щекинский</t>
  </si>
  <si>
    <t>ул. Пролетарская, д. 10</t>
  </si>
  <si>
    <t>Каракчиева Татьяна Иннокентьевна</t>
  </si>
  <si>
    <t>ул. Комсомольская, д. 28</t>
  </si>
  <si>
    <t>8(82144)43329</t>
  </si>
  <si>
    <t>school1_usinsk@bk.ru</t>
  </si>
  <si>
    <t>Карамова Лариса Ивановна</t>
  </si>
  <si>
    <t>пр-т Московский, д. 173, кв. 68</t>
  </si>
  <si>
    <t>8-8552-54-18-42</t>
  </si>
  <si>
    <t>sad34ribka@mail.ru</t>
  </si>
  <si>
    <t>Карасева Ольга Васильевна</t>
  </si>
  <si>
    <t>ул. Ломоносова, д. 24, кв. 38</t>
  </si>
  <si>
    <t>Карасева Татьяна Ильинична</t>
  </si>
  <si>
    <t>8(38456) 3- 95- 17</t>
  </si>
  <si>
    <t>Старотитаровская</t>
  </si>
  <si>
    <t>пер. Почтовый, д. 11, пом. 1</t>
  </si>
  <si>
    <t>8-861-48-91668</t>
  </si>
  <si>
    <t>yanvarina@yandex.ru</t>
  </si>
  <si>
    <t>Карбышев Владимир Геннадьевич</t>
  </si>
  <si>
    <t>Сигма</t>
  </si>
  <si>
    <t>ул. Шукшина, д. 29</t>
  </si>
  <si>
    <t>ул. Чубаровых, д. 59/1</t>
  </si>
  <si>
    <t>8 (41643) 5-40-89</t>
  </si>
  <si>
    <t xml:space="preserve">elenab06@mail.ru
</t>
  </si>
  <si>
    <t>Карелова Светлана Владимировна</t>
  </si>
  <si>
    <t>Музыкальная школа</t>
  </si>
  <si>
    <t>пер. Оборонный, д. 6а</t>
  </si>
  <si>
    <t>ул. Центральная, д. 1</t>
  </si>
  <si>
    <t>8(49624)7-20-39</t>
  </si>
  <si>
    <t>Карнова Наталья Алексеевна</t>
  </si>
  <si>
    <t>Пески</t>
  </si>
  <si>
    <t>ул. Шоссейная, д. 15 б</t>
  </si>
  <si>
    <t>8 (496) 617-45-54</t>
  </si>
  <si>
    <t>gkumo2011@yandex.ru</t>
  </si>
  <si>
    <t>Карпова Татьяна Анатольевна</t>
  </si>
  <si>
    <t>849640-37240</t>
  </si>
  <si>
    <t>Карпова Татьяна Михайловна</t>
  </si>
  <si>
    <t>Караваево</t>
  </si>
  <si>
    <t>(4942)667868</t>
  </si>
  <si>
    <t>solnyshko-karavaevo@mail.ru</t>
  </si>
  <si>
    <t>Карпушина Ольга Викторовна</t>
  </si>
  <si>
    <t>ул. Юбилейная, д. 33, к. 4</t>
  </si>
  <si>
    <t>8-495-581-65-23</t>
  </si>
  <si>
    <t>Карпычева Елена Владимировна</t>
  </si>
  <si>
    <t>Картоева Любовь Владимировна</t>
  </si>
  <si>
    <t>Средняя общеобразовательная школа-детский сад</t>
  </si>
  <si>
    <t>Пседах</t>
  </si>
  <si>
    <t>Картышов Владимир Николаевич</t>
  </si>
  <si>
    <t>Деловой и культурный центр</t>
  </si>
  <si>
    <t>Костино</t>
  </si>
  <si>
    <t>ул. Дзержинского, д. 26</t>
  </si>
  <si>
    <t>8-495-512-43-69</t>
  </si>
  <si>
    <t>ah-ti1988@yandex.ru</t>
  </si>
  <si>
    <t>Каршиева Татьяна Беккабловна</t>
  </si>
  <si>
    <t>Горный</t>
  </si>
  <si>
    <t>ул. Новая, д. 59</t>
  </si>
  <si>
    <t>teremok-3@mail.ru</t>
  </si>
  <si>
    <t>Касич Марина Ивановна</t>
  </si>
  <si>
    <t>Ростокино</t>
  </si>
  <si>
    <t>пр. 2-й Сельскохозяйственный, д. 2</t>
  </si>
  <si>
    <t>Касьяненко Лариса Дмитриевна</t>
  </si>
  <si>
    <t>ул. Красная, д. 47/6</t>
  </si>
  <si>
    <t>4-53-50</t>
  </si>
  <si>
    <t>g.kucheruk@mail.ru</t>
  </si>
  <si>
    <t>Касьяненко Ольга Николаевна</t>
  </si>
  <si>
    <t>Жирновск</t>
  </si>
  <si>
    <t>8-84454-5-53-62</t>
  </si>
  <si>
    <t>rodnichok.dou7@mail.ru</t>
  </si>
  <si>
    <t>ул. Мира, д. 9В</t>
  </si>
  <si>
    <t>Катаева Зоя Петровна</t>
  </si>
  <si>
    <t>ул. Центральная, д. 35</t>
  </si>
  <si>
    <t>8-(415)-31-3-66-10</t>
  </si>
  <si>
    <t>schoolvgpel@mail.ru</t>
  </si>
  <si>
    <t>Катышева Наталья Михайловна</t>
  </si>
  <si>
    <t>им.К.Д.Ушинского</t>
  </si>
  <si>
    <t>ул. Витебская, д. 41</t>
  </si>
  <si>
    <t>Кахичко Валентина Николаевна</t>
  </si>
  <si>
    <t>Вишенка</t>
  </si>
  <si>
    <t>8-(496)-66-2-58-49</t>
  </si>
  <si>
    <t>madoyvishenka11@yandex.ru</t>
  </si>
  <si>
    <t>Кутузово</t>
  </si>
  <si>
    <t>Качалова Марина Николаевна</t>
  </si>
  <si>
    <t>ул. Борисовка, д. 6</t>
  </si>
  <si>
    <t>8-498-750-02-92</t>
  </si>
  <si>
    <t>school31@edu-mytyshi.ru</t>
  </si>
  <si>
    <t>Качановская Людмила Ауреловна</t>
  </si>
  <si>
    <t>Незабудка</t>
  </si>
  <si>
    <t>пр. Сосновый, д. 3а</t>
  </si>
  <si>
    <t>Качкалова Ирина Геннадьевна</t>
  </si>
  <si>
    <t>Коркино</t>
  </si>
  <si>
    <t>8 (35152) 3-78-38</t>
  </si>
  <si>
    <t>dvorec-korkino@mail.ru</t>
  </si>
  <si>
    <t>Кашапов Ильсур Шарафиевич</t>
  </si>
  <si>
    <t>Лубяны</t>
  </si>
  <si>
    <t>ул. Школьная, д. 56</t>
  </si>
  <si>
    <t>Slbn.Kuk@edu.tatar.ru</t>
  </si>
  <si>
    <t>ул. Двинская, д. 16</t>
  </si>
  <si>
    <t>(8442)37-55-51</t>
  </si>
  <si>
    <t>Кашина Татьяна Васильевна</t>
  </si>
  <si>
    <t>Яхрома</t>
  </si>
  <si>
    <t>мкр. Левобережье, д. 17</t>
  </si>
  <si>
    <t>ул. Макаренко, д. 36</t>
  </si>
  <si>
    <t>8-(4722)-58-70-05</t>
  </si>
  <si>
    <t>ALENKA290480@yandex.ru</t>
  </si>
  <si>
    <t>Кашпор Раиса Николаевна</t>
  </si>
  <si>
    <t>Ильичевка</t>
  </si>
  <si>
    <t>ул. Заречная, д. 46</t>
  </si>
  <si>
    <t>schkola43@mail.ru</t>
  </si>
  <si>
    <t>ул. Муравленко, д. 20</t>
  </si>
  <si>
    <t>Кеуш Павел Александрович</t>
  </si>
  <si>
    <t>Толька</t>
  </si>
  <si>
    <t>ул. Набережная, д. 4</t>
  </si>
  <si>
    <t>elenakushov1964@yandex.ru</t>
  </si>
  <si>
    <t>ул. Жукова, д. 3</t>
  </si>
  <si>
    <t>Ким Елена Дмитриевна</t>
  </si>
  <si>
    <t>Индустриальный</t>
  </si>
  <si>
    <t>ул. Артёмовская, д. 77</t>
  </si>
  <si>
    <t>cvd836662@mail.ru</t>
  </si>
  <si>
    <t xml:space="preserve">Видное </t>
  </si>
  <si>
    <t>ул. Завидная, д. 2</t>
  </si>
  <si>
    <t xml:space="preserve">adm@s-vidnoe.ru </t>
  </si>
  <si>
    <t>Кинева Любовь Сергеевна</t>
  </si>
  <si>
    <t>пер. Электрический, д. 3</t>
  </si>
  <si>
    <t>dmsh19@yandex.ru</t>
  </si>
  <si>
    <t>Кипкеева Екатерина Османовна</t>
  </si>
  <si>
    <t>им.А.М.Ижаева</t>
  </si>
  <si>
    <t>Учкекен</t>
  </si>
  <si>
    <t>ул. Ленина, д. 114 а</t>
  </si>
  <si>
    <t>Кирдина Светлана Николаевна</t>
  </si>
  <si>
    <t>Ялкын</t>
  </si>
  <si>
    <t>ул. Горького, д. 13А</t>
  </si>
  <si>
    <t>Киреев Вадим Вячеславович</t>
  </si>
  <si>
    <t>1 Тульский пр, д. 6а</t>
  </si>
  <si>
    <t>Киреева Александра Александровна</t>
  </si>
  <si>
    <t>ул. Комсомольская, д. 17</t>
  </si>
  <si>
    <t>8(496)564-12-27</t>
  </si>
  <si>
    <t>fdkistok@yandex.ru</t>
  </si>
  <si>
    <t>Киреева Ирина Николаевна</t>
  </si>
  <si>
    <t>Чайковского</t>
  </si>
  <si>
    <t>Киреева Любовь Викторовна</t>
  </si>
  <si>
    <t>Кирилкина Мария Александровна</t>
  </si>
  <si>
    <t>Подпорожье</t>
  </si>
  <si>
    <t>ул. Волкова, д. 29а</t>
  </si>
  <si>
    <t>8(81365)20265, 813 65 2 06 13</t>
  </si>
  <si>
    <t>pod_tvor@mail.ru, nika8208@mail.ru</t>
  </si>
  <si>
    <t>Кириллова Ольга Александровна</t>
  </si>
  <si>
    <t>Оремиф</t>
  </si>
  <si>
    <t>rodni4ok-19@mail.ru</t>
  </si>
  <si>
    <t>Кирилюк Елена Валерьевна</t>
  </si>
  <si>
    <t>Молодежный центр</t>
  </si>
  <si>
    <t>Звёздный</t>
  </si>
  <si>
    <t>ул. Искры, д. 5</t>
  </si>
  <si>
    <t>8(40161)3-25-20</t>
  </si>
  <si>
    <t>ул. Калинина, д. 21</t>
  </si>
  <si>
    <t>Кириченко Софья Борисовна</t>
  </si>
  <si>
    <t>ул. Коваливского, д. 74 а</t>
  </si>
  <si>
    <t>8-(863)-5-42-25-60</t>
  </si>
  <si>
    <t>vrednulka1990@qip.ru</t>
  </si>
  <si>
    <t>Кирияк Галина Николаевна</t>
  </si>
  <si>
    <t>wospit-2010@mail.ru</t>
  </si>
  <si>
    <t>Кирнас Марина Владимировна</t>
  </si>
  <si>
    <t>Вилючинск</t>
  </si>
  <si>
    <t>ул. Крашенинникова, д. 30 а</t>
  </si>
  <si>
    <t>Кирпач Ирина Геннадьевна</t>
  </si>
  <si>
    <t>ул. Спортивная, д. 20а</t>
  </si>
  <si>
    <t>Кирюхин Александр Петрович</t>
  </si>
  <si>
    <t>ул. Аллейная, д. 56/66</t>
  </si>
  <si>
    <t>Кисаева Замзамия Нургасимовна</t>
  </si>
  <si>
    <t>Цветик-семицветик</t>
  </si>
  <si>
    <t>ул. Нансена д. 66 кв. 50</t>
  </si>
  <si>
    <t>42-98-02</t>
  </si>
  <si>
    <t>Киселев Виктор  Евгеньевич</t>
  </si>
  <si>
    <t>СП-170-Д</t>
  </si>
  <si>
    <t>ул. Профсоюзная, д. 98 б</t>
  </si>
  <si>
    <t>8-495-335-72-00;  50-77</t>
  </si>
  <si>
    <t>Киселев Юрий Александрович</t>
  </si>
  <si>
    <t>8(4967)75-90-63</t>
  </si>
  <si>
    <t>gbusomozentr@rambler.ru</t>
  </si>
  <si>
    <t>Киселёва Татьяна Викторовна</t>
  </si>
  <si>
    <t>Ляйсан</t>
  </si>
  <si>
    <t>Карабаш</t>
  </si>
  <si>
    <t>ул. Гагарина, д. 6</t>
  </si>
  <si>
    <t>Киселевич Татьяна Павловна</t>
  </si>
  <si>
    <t>ДО №1</t>
  </si>
  <si>
    <t>ул. Цетральная, д. 32</t>
  </si>
  <si>
    <t>Кислая Ольга Николаевна</t>
  </si>
  <si>
    <t>"Городской" им.С.А.Шмакова</t>
  </si>
  <si>
    <t>ул. Семашко, д. 9а</t>
  </si>
  <si>
    <t>(4742) 27-31-93</t>
  </si>
  <si>
    <t>katikovan@mail.ru</t>
  </si>
  <si>
    <t>Кислинская Людмила Ивановна</t>
  </si>
  <si>
    <t>ул. Строителей, д. 2</t>
  </si>
  <si>
    <t>rafikovasvetlana63@mail.ru</t>
  </si>
  <si>
    <t>Кислицына Ирина Анатольевна</t>
  </si>
  <si>
    <t>ул. Фрунзе, д. 10</t>
  </si>
  <si>
    <t>Безенчук</t>
  </si>
  <si>
    <t>Кладова Татьяна Геннадьевна</t>
  </si>
  <si>
    <t>Клевцова Елена Ивановна</t>
  </si>
  <si>
    <t>ул. Комсомольская, д. 84</t>
  </si>
  <si>
    <t>(8-4967) 63-18-64</t>
  </si>
  <si>
    <t>Клемешова Нина Сергеевна</t>
  </si>
  <si>
    <t>ул. Тимирязева, д. 78</t>
  </si>
  <si>
    <t>Клепча Наталья Владимировна</t>
  </si>
  <si>
    <t>Зуя</t>
  </si>
  <si>
    <t>(365-59) 2-60-48</t>
  </si>
  <si>
    <t>ir_ig81@mail.ru</t>
  </si>
  <si>
    <t>Клешков Владимир Алексеевич</t>
  </si>
  <si>
    <t>Кимильтей</t>
  </si>
  <si>
    <t>ул. Чкалова, д. 24</t>
  </si>
  <si>
    <t>Инской</t>
  </si>
  <si>
    <t>ул. Ильича, д. 16</t>
  </si>
  <si>
    <t>8(384-52)65863</t>
  </si>
  <si>
    <t>mdou3400@mail.ru</t>
  </si>
  <si>
    <t>Климкина Татьяна Александровна</t>
  </si>
  <si>
    <t>8-(48762)-94-824</t>
  </si>
  <si>
    <t>G.V.Mukhina@yandex.ru</t>
  </si>
  <si>
    <t>Климова Ирина Викторовна</t>
  </si>
  <si>
    <t>Воротынец</t>
  </si>
  <si>
    <t>ул. Космонавтов, д. 1</t>
  </si>
  <si>
    <t>vorpos@yandex.ru</t>
  </si>
  <si>
    <t>Благовещенск</t>
  </si>
  <si>
    <t>Клоков Денис Юрьевич</t>
  </si>
  <si>
    <t>СП ДО №1</t>
  </si>
  <si>
    <t>ул. Первомайская, д. 47 а</t>
  </si>
  <si>
    <t>8-086-2- 76-72-83</t>
  </si>
  <si>
    <t>clochkowa.j@yandex.ru</t>
  </si>
  <si>
    <t>Клушина Наталья Георгиевна</t>
  </si>
  <si>
    <t>ул. Спортивная, д. 9 а</t>
  </si>
  <si>
    <t>Клюева Елена Петровна</t>
  </si>
  <si>
    <t>8-916-868-40-63</t>
  </si>
  <si>
    <t>saveleva-vera@mail.ru</t>
  </si>
  <si>
    <t>Клюжева Анна Евгеньевна</t>
  </si>
  <si>
    <t>Умка</t>
  </si>
  <si>
    <t>Надым</t>
  </si>
  <si>
    <t>ул. Кедровая, стр. 10</t>
  </si>
  <si>
    <t>Клюкина Антонина Ильинична</t>
  </si>
  <si>
    <t>Камышлинка</t>
  </si>
  <si>
    <t>ул. Школьная, д. 48</t>
  </si>
  <si>
    <t>Измалково</t>
  </si>
  <si>
    <t>ул. Ленина, д. 39</t>
  </si>
  <si>
    <t>8-47478-2-16-86</t>
  </si>
  <si>
    <t>izmschola1@yandex.ru</t>
  </si>
  <si>
    <t>Орда</t>
  </si>
  <si>
    <t>orda-dsi@yandex.ru</t>
  </si>
  <si>
    <t>Кобзева Светлана Евгеньевна</t>
  </si>
  <si>
    <t>Кузнечик</t>
  </si>
  <si>
    <t>(8512)47-10-32: 62-23-44</t>
  </si>
  <si>
    <t>mdou132kuz@yandex.ru</t>
  </si>
  <si>
    <t>Ковалёва Виктория Анатольевна</t>
  </si>
  <si>
    <t>ул. 2-ой пер. Победы, д. 29</t>
  </si>
  <si>
    <t>8-40141-34-782</t>
  </si>
  <si>
    <t>Ковалёва Надежда Александровна</t>
  </si>
  <si>
    <t>им.Героя Советского Союза О.А.Лосика</t>
  </si>
  <si>
    <t>Ярцево</t>
  </si>
  <si>
    <t>ул. Интернациональная, д. 5</t>
  </si>
  <si>
    <t>8-481-437-18-38</t>
  </si>
  <si>
    <t xml:space="preserve">sk4jarz@yandex.ru </t>
  </si>
  <si>
    <t>Ковалева Нина Григорьевна</t>
  </si>
  <si>
    <t>Климово</t>
  </si>
  <si>
    <t>ул. Коммунистическая, д. 41</t>
  </si>
  <si>
    <t>Коваленко Елена Николаевна</t>
  </si>
  <si>
    <t>Глинищево</t>
  </si>
  <si>
    <t>ул. Клубная, д. 1а</t>
  </si>
  <si>
    <t>8(4832)-94-21-17</t>
  </si>
  <si>
    <t>Коваленко Елена Юрьевна</t>
  </si>
  <si>
    <t>ул. Крупской, д. 12а</t>
  </si>
  <si>
    <t>(4722) 34-02-55</t>
  </si>
  <si>
    <t>crr_detsad_34@mail.ru</t>
  </si>
  <si>
    <t>Коваленко Татьяна Сергеевна</t>
  </si>
  <si>
    <t>centr.vnesh.rab@yandex.ru</t>
  </si>
  <si>
    <t>ул. Московская, д. 5а</t>
  </si>
  <si>
    <t>8-4442-3-22-82</t>
  </si>
  <si>
    <t>mdou9@mail.ru</t>
  </si>
  <si>
    <t>Коваль Светлана Садыковна</t>
  </si>
  <si>
    <t xml:space="preserve">Детский центр раннего развития </t>
  </si>
  <si>
    <t>Санни Лэнд</t>
  </si>
  <si>
    <t>Басманный</t>
  </si>
  <si>
    <t>наб. Академика Туполева, д. 15, ЖК "Каскад"</t>
  </si>
  <si>
    <t>499-517-6800</t>
  </si>
  <si>
    <t>udav-777@mail.ru</t>
  </si>
  <si>
    <t>Ковель Мира Ярославовна</t>
  </si>
  <si>
    <t xml:space="preserve">ул. им. Федора Лузана, д. 1 </t>
  </si>
  <si>
    <t>Красный Октябрь</t>
  </si>
  <si>
    <t>ул. Мира, д. 1</t>
  </si>
  <si>
    <t>Специальная общеобразовательная школа закрытого типа</t>
  </si>
  <si>
    <t>Няндома</t>
  </si>
  <si>
    <t>Кожемяко Владимир Михайлович</t>
  </si>
  <si>
    <t>ул. Курильская, д. 35</t>
  </si>
  <si>
    <t>(4242) 42-45-47</t>
  </si>
  <si>
    <t>dhsh-2014@mail.ru</t>
  </si>
  <si>
    <t>Кожина Ольга Викторовна</t>
  </si>
  <si>
    <t>Красный Ясыл</t>
  </si>
  <si>
    <t>8 34 258 28 6 87</t>
  </si>
  <si>
    <t>уasylschool@mail.ru</t>
  </si>
  <si>
    <t>Кожунова Наталья Геннадьевна</t>
  </si>
  <si>
    <t>Шумиха</t>
  </si>
  <si>
    <t>8 (35245)2-21-86</t>
  </si>
  <si>
    <t>alenkastolbova@mail.ru</t>
  </si>
  <si>
    <t>Козлова Елена Михайловна</t>
  </si>
  <si>
    <t>им.И.А.Бородулина</t>
  </si>
  <si>
    <t>ул. Павлика Морозова, д. 3 А</t>
  </si>
  <si>
    <t>8-8152-319833</t>
  </si>
  <si>
    <t>school_26@bk.ru</t>
  </si>
  <si>
    <t>Козлова Нина Васильевна</t>
  </si>
  <si>
    <t>ул. Кольцевая, д. 36/2</t>
  </si>
  <si>
    <t>8-914-031-31-17</t>
  </si>
  <si>
    <t>chadnenkol@mail.ru</t>
  </si>
  <si>
    <t>Козловская Инна Владимировна</t>
  </si>
  <si>
    <t>Болотное</t>
  </si>
  <si>
    <t>Байкал</t>
  </si>
  <si>
    <t>borovaya_72@mail.ru</t>
  </si>
  <si>
    <t>Козырева Лилия Валерьевна</t>
  </si>
  <si>
    <t>ул. Профсоюзная, д. 9</t>
  </si>
  <si>
    <t>8-47541-4-37-08</t>
  </si>
  <si>
    <t>Козыченко Людмила Кузьминична</t>
  </si>
  <si>
    <t>ул. Клавы Назаровой, д. 59</t>
  </si>
  <si>
    <t>ул. Пятилетки, д. 21</t>
  </si>
  <si>
    <t>Палатка</t>
  </si>
  <si>
    <t>ул. Школьная, д. 7</t>
  </si>
  <si>
    <t>8-(41342)-9-24-89</t>
  </si>
  <si>
    <t>czentrdetsckogotvorch2012@yandex.ru</t>
  </si>
  <si>
    <t>ул. Шаумяна, д. 83 А</t>
  </si>
  <si>
    <t>8 (351) 237-08-10</t>
  </si>
  <si>
    <t>ddom6_chel@mail.ru</t>
  </si>
  <si>
    <t>Колбнева Марина Николаевна</t>
  </si>
  <si>
    <t>ул. Тургенева, д. 16</t>
  </si>
  <si>
    <t>6-42-51</t>
  </si>
  <si>
    <t>marinakolbneva@yandex.ru</t>
  </si>
  <si>
    <t>Колегов Иван Витальевич</t>
  </si>
  <si>
    <t>им.А.П.Собянина</t>
  </si>
  <si>
    <t>Куеда</t>
  </si>
  <si>
    <t>ул. Гагарина, д. 18</t>
  </si>
  <si>
    <t>8- 34 (262) 3-13-85</t>
  </si>
  <si>
    <t>kueda-music@yandex.ru</t>
  </si>
  <si>
    <t>Колениченко Наталья Тимофеевна</t>
  </si>
  <si>
    <t>Архонская</t>
  </si>
  <si>
    <t>ул. Кирова, д. 74</t>
  </si>
  <si>
    <t>Колесник Андрей Николаевич</t>
  </si>
  <si>
    <t>Шапошниковка</t>
  </si>
  <si>
    <t>ул. Школьная, д. 67</t>
  </si>
  <si>
    <t>Колесникова Валентина Николаевна</t>
  </si>
  <si>
    <t>Большие Плоты</t>
  </si>
  <si>
    <t>д. 102</t>
  </si>
  <si>
    <t>8(48741)9-29-46</t>
  </si>
  <si>
    <t>sh-22@bk.ru</t>
  </si>
  <si>
    <t>ул. 40 лет РВСН, д. 6</t>
  </si>
  <si>
    <t>Колесова Любовь Мироновна</t>
  </si>
  <si>
    <t>Шаталово</t>
  </si>
  <si>
    <t>ул. Плеханова, д. 79</t>
  </si>
  <si>
    <t>sodr.kaluga@mail.ru</t>
  </si>
  <si>
    <t>Колмыкова Надежда Алексеевна</t>
  </si>
  <si>
    <t>ул. Донская 4-а</t>
  </si>
  <si>
    <t>8(48762) 3-52-47</t>
  </si>
  <si>
    <t>nak-30@yandex.ru</t>
  </si>
  <si>
    <t>Колодезникова Марита Прокопьевна</t>
  </si>
  <si>
    <t>Тракторозаводский</t>
  </si>
  <si>
    <t>ул. им. Дзержинского, д. 68а</t>
  </si>
  <si>
    <t>8-(442)-74-03-21</t>
  </si>
  <si>
    <t>Атаманово</t>
  </si>
  <si>
    <t>Коломейцева Наталья Викторовна</t>
  </si>
  <si>
    <t>Дубровская</t>
  </si>
  <si>
    <t>Ступинское</t>
  </si>
  <si>
    <t>Мордовка</t>
  </si>
  <si>
    <t>Колосов Николай Юрьевич</t>
  </si>
  <si>
    <t>им.Лепсе</t>
  </si>
  <si>
    <t>http://dklepse.ru</t>
  </si>
  <si>
    <t>Колосова Ольга Викторовна</t>
  </si>
  <si>
    <t>Томаровка</t>
  </si>
  <si>
    <t>8(47244)45107</t>
  </si>
  <si>
    <t>tatjana.bardakova@yandex.ru</t>
  </si>
  <si>
    <t xml:space="preserve">Колосова Светлана Геннадьевна </t>
  </si>
  <si>
    <t>ОАО РЖД</t>
  </si>
  <si>
    <t>Северный массив, д. 3а</t>
  </si>
  <si>
    <t>Колтун Мария Илларионовна</t>
  </si>
  <si>
    <t>bagusha86@mail.ru</t>
  </si>
  <si>
    <t>Колчева Ольга Владимировна</t>
  </si>
  <si>
    <t>ул. Батурина, д. 12/5</t>
  </si>
  <si>
    <t xml:space="preserve">(4932) 32-71-80 </t>
  </si>
  <si>
    <t>Комаров Пантелей Иванович</t>
  </si>
  <si>
    <t>Техникум строительства и курортного сервиса</t>
  </si>
  <si>
    <t>8-(36562)-3-09-84</t>
  </si>
  <si>
    <t>fpttku@gmail.com</t>
  </si>
  <si>
    <t>Комарова Людмила Владимировна</t>
  </si>
  <si>
    <t>ул. Металлистов, д. 4а</t>
  </si>
  <si>
    <t>8(492)-2-84-82</t>
  </si>
  <si>
    <t>Комиссарова Надежда Ивановна</t>
  </si>
  <si>
    <t>Сасыколи</t>
  </si>
  <si>
    <t>Комогорцева Ольга Анатольевна</t>
  </si>
  <si>
    <t>ул. Левитана, д. 12</t>
  </si>
  <si>
    <t>8(347)281-02-14</t>
  </si>
  <si>
    <t>school103-ufa@mail.ru</t>
  </si>
  <si>
    <t>Кондакова Галина Юрьевна</t>
  </si>
  <si>
    <t>им.А.Е.Куликова</t>
  </si>
  <si>
    <t>ул. Гагарина, д. 1</t>
  </si>
  <si>
    <t>8(48431) 3-10-33</t>
  </si>
  <si>
    <t>akulikove@mail.ru</t>
  </si>
  <si>
    <t>d_d_t@inbox.ru</t>
  </si>
  <si>
    <t>Кайеркан</t>
  </si>
  <si>
    <t>8(3919)393963</t>
  </si>
  <si>
    <t>ddt_@mail.ru</t>
  </si>
  <si>
    <t>Кондракова Галина Дмитриевна</t>
  </si>
  <si>
    <t>ул. Пушкинская, д. 29</t>
  </si>
  <si>
    <t>8-475-37-364644</t>
  </si>
  <si>
    <t>evgenyabruhovetskaya@mail.ru</t>
  </si>
  <si>
    <t>Кондратенко Марина Михайловна</t>
  </si>
  <si>
    <t>Колбино</t>
  </si>
  <si>
    <t>ул. Советская, д. 17</t>
  </si>
  <si>
    <t>Кондратович Елена Викторовна</t>
  </si>
  <si>
    <t>Нижний Чир</t>
  </si>
  <si>
    <t>ул. Панчишкиной, д. 19</t>
  </si>
  <si>
    <t>Кондратович Ирина Федоровна</t>
  </si>
  <si>
    <t>ул. Станиславского, д. 36</t>
  </si>
  <si>
    <t>(383) 353-34-68</t>
  </si>
  <si>
    <t>ifart2@mail.ru</t>
  </si>
  <si>
    <t>Кондратьева Валентина Владимировна</t>
  </si>
  <si>
    <t>Речное</t>
  </si>
  <si>
    <t>8-(35 237)-9-56-39</t>
  </si>
  <si>
    <t>rechnoshkola@rambler.ru</t>
  </si>
  <si>
    <t>Конева Юлия Владимировна</t>
  </si>
  <si>
    <t>Тяжинский</t>
  </si>
  <si>
    <t>Тисуль</t>
  </si>
  <si>
    <t>ул. Пушкина, д. 5</t>
  </si>
  <si>
    <t>8 (384)- 49 -76 -1 -10</t>
  </si>
  <si>
    <t>tsosh@rambler.ru</t>
  </si>
  <si>
    <t>Коннова Нина Михайловна</t>
  </si>
  <si>
    <t>ул. Володарского, д. 9</t>
  </si>
  <si>
    <t>(8512) 51-23-56</t>
  </si>
  <si>
    <t>Коновалов Александр Николаевич</t>
  </si>
  <si>
    <t>Коновалова Алена Владимировна</t>
  </si>
  <si>
    <t>ул. Сони Кривой, д. 10</t>
  </si>
  <si>
    <t>8(351)523-57-15</t>
  </si>
  <si>
    <t>school7 2006@mail.ru</t>
  </si>
  <si>
    <t>Коновалова Надежда Владимировна</t>
  </si>
  <si>
    <t>Кононова Наталия Анатольевна</t>
  </si>
  <si>
    <t>Никаноровка</t>
  </si>
  <si>
    <t>Конопленко Л. В.</t>
  </si>
  <si>
    <t>ул. Магистральная, д. 22</t>
  </si>
  <si>
    <t>Kolokolchik_01@mail.ru</t>
  </si>
  <si>
    <t>Уркан</t>
  </si>
  <si>
    <t>Концовенко Надежда Даниловна</t>
  </si>
  <si>
    <t>Конюхова Елена Михайловна</t>
  </si>
  <si>
    <t>Интеллект</t>
  </si>
  <si>
    <t>ул. Караимская, д. 5</t>
  </si>
  <si>
    <t xml:space="preserve"> (06562)30293</t>
  </si>
  <si>
    <t>feo-intel5@yandex.ru</t>
  </si>
  <si>
    <t>Конюшкина Галина Васильевна</t>
  </si>
  <si>
    <t>Сибирячок</t>
  </si>
  <si>
    <t>Тунка</t>
  </si>
  <si>
    <t>ул. Львова, д. 7</t>
  </si>
  <si>
    <t>koniushkinag@mail.ru</t>
  </si>
  <si>
    <t>Дубок</t>
  </si>
  <si>
    <t>Копейкина Елена Александровна</t>
  </si>
  <si>
    <t>ул. Школьная, д. 28</t>
  </si>
  <si>
    <t>gimnazia@newtown.ru, mou79@uom.mv.ru</t>
  </si>
  <si>
    <t>Копылова Ирина Александровна</t>
  </si>
  <si>
    <t>СП 968</t>
  </si>
  <si>
    <t>Бутырский</t>
  </si>
  <si>
    <t>ул. Милашенкова, д. 10В</t>
  </si>
  <si>
    <t>8495 639 51 21</t>
  </si>
  <si>
    <t>biblio968@mail.ru</t>
  </si>
  <si>
    <t>Копылова Наталья Николаевна</t>
  </si>
  <si>
    <t>Фатеж</t>
  </si>
  <si>
    <t>fatezhkluchik@mail.ru</t>
  </si>
  <si>
    <t>Корепанова Ольга Николаевна</t>
  </si>
  <si>
    <t xml:space="preserve">Ромашка </t>
  </si>
  <si>
    <t>Ковров</t>
  </si>
  <si>
    <t>ул. Московская, д. 6/1</t>
  </si>
  <si>
    <t>8(49232)25667</t>
  </si>
  <si>
    <t>o.n.korepanova@schoolkovrov.ru</t>
  </si>
  <si>
    <t>Корж Ирина Анатольевна</t>
  </si>
  <si>
    <t>ул. Советская, д. 46</t>
  </si>
  <si>
    <t>my0512@yandex.ru</t>
  </si>
  <si>
    <t xml:space="preserve">Глазуновская </t>
  </si>
  <si>
    <t>ул. Народная, д. 28</t>
  </si>
  <si>
    <t xml:space="preserve">8 844 62 31 71 </t>
  </si>
  <si>
    <t>Корзинникова Оксана Геннадьевна</t>
  </si>
  <si>
    <t>Киренск</t>
  </si>
  <si>
    <t>ул. Комминистическая, д. 4</t>
  </si>
  <si>
    <t>Коригова Мадина Магомедовна</t>
  </si>
  <si>
    <t>Сагопши</t>
  </si>
  <si>
    <t>ул. Белхароева, д. 19</t>
  </si>
  <si>
    <t>shkola.19.50@mail.ru</t>
  </si>
  <si>
    <t>Коркунова Ольга Ивановна</t>
  </si>
  <si>
    <t>Новокрасивое</t>
  </si>
  <si>
    <t>8(48741)9-21-15</t>
  </si>
  <si>
    <t>oos29@yandex.ru</t>
  </si>
  <si>
    <t>Кормишин Василий Александрович</t>
  </si>
  <si>
    <t>Истоки</t>
  </si>
  <si>
    <t>ул. 60 лет СССР, д. 17</t>
  </si>
  <si>
    <t>istoki@edu.tgl.ru</t>
  </si>
  <si>
    <t>Корнева Ирина Валентиновна</t>
  </si>
  <si>
    <t>Шварцевский</t>
  </si>
  <si>
    <t>8(48754)31-6-61</t>
  </si>
  <si>
    <t>Angelwww07@mail.ru</t>
  </si>
  <si>
    <t>Перелазовский</t>
  </si>
  <si>
    <t>8-(84466)-4-31-69</t>
  </si>
  <si>
    <t>perelaz1@rambler.ru</t>
  </si>
  <si>
    <t>Корнеева Ирина Ивановна</t>
  </si>
  <si>
    <t>пер. Краснореченский, д. 10а</t>
  </si>
  <si>
    <t>(4212)538008</t>
  </si>
  <si>
    <t>korneeva0902@mail.ru</t>
  </si>
  <si>
    <t>Корнеева Любовь Александровна</t>
  </si>
  <si>
    <t>Головочевское</t>
  </si>
  <si>
    <t>Сельхозтехника</t>
  </si>
  <si>
    <t>8-(496)-63-50-1-13</t>
  </si>
  <si>
    <t>korneeva-l@bk.ru</t>
  </si>
  <si>
    <t>Корнеева Татьяна Валентиновна</t>
  </si>
  <si>
    <t>Корнилова Вера Михайловна</t>
  </si>
  <si>
    <t>Ярищенское</t>
  </si>
  <si>
    <t>Фошня</t>
  </si>
  <si>
    <t>д. 8</t>
  </si>
  <si>
    <t>8486(74)21211</t>
  </si>
  <si>
    <t>foschnja@bk.ru</t>
  </si>
  <si>
    <t>пр-т 40 лет Октября, д. 99</t>
  </si>
  <si>
    <t>88793392574, 88793392567</t>
  </si>
  <si>
    <t>school.lermontov@mail.ru</t>
  </si>
  <si>
    <t>Коровина Инна Александровна</t>
  </si>
  <si>
    <t>ул. 3-я Пролетарская, д. 3</t>
  </si>
  <si>
    <t>Коровкина Ольга Александровна</t>
  </si>
  <si>
    <t>Радовицкий</t>
  </si>
  <si>
    <t>Центральная дом 3</t>
  </si>
  <si>
    <t>8(496-45)70-100</t>
  </si>
  <si>
    <t>mbdou27@rambler.ru</t>
  </si>
  <si>
    <t>Зинаидино</t>
  </si>
  <si>
    <t>sinschool@ayndex.ru</t>
  </si>
  <si>
    <t>Королёва Галина Николаевна</t>
  </si>
  <si>
    <t>8-846-951-23-09</t>
  </si>
  <si>
    <t>DC-36@yandex.ru</t>
  </si>
  <si>
    <t>Творческая мастерская Королевой И.Л.</t>
  </si>
  <si>
    <t xml:space="preserve">Центральный </t>
  </si>
  <si>
    <t>пер. Дагомысский, д. 8а-39</t>
  </si>
  <si>
    <t>TMKorolev@yandex.ru</t>
  </si>
  <si>
    <t>Королёва Раиса Ивановна</t>
  </si>
  <si>
    <t>ул. А. Кесаева, д. 11</t>
  </si>
  <si>
    <t>8(8692)48-21-81</t>
  </si>
  <si>
    <t>sevschool.58@mail.ru</t>
  </si>
  <si>
    <t>Королёва Татьяна Ивановна</t>
  </si>
  <si>
    <t>8(48677)2-05-50</t>
  </si>
  <si>
    <t>srcn.liv.ru@mail.ru</t>
  </si>
  <si>
    <t>Коротаева Ольга Алексеевна</t>
  </si>
  <si>
    <t>Петушок</t>
  </si>
  <si>
    <t>ул. Гайдара, д. 16</t>
  </si>
  <si>
    <t>8(34141)3-95-95</t>
  </si>
  <si>
    <t>petushokds49@yandex.ru</t>
  </si>
  <si>
    <t>Корсакова Наталья Алексеевна</t>
  </si>
  <si>
    <t>Волово</t>
  </si>
  <si>
    <t>ул. Слепцова, д. 13а</t>
  </si>
  <si>
    <t>Корсун Елена Владимировна</t>
  </si>
  <si>
    <t>корпус 2 (ДС №75)</t>
  </si>
  <si>
    <t>Корчагина Елена Анатольевна</t>
  </si>
  <si>
    <t>8 (48143)7-15-43</t>
  </si>
  <si>
    <t>cdt.baby@mail.ru</t>
  </si>
  <si>
    <t>Корчагина Людмила Николаевна</t>
  </si>
  <si>
    <t>ул. Проспект 70 лет Октября д. 120</t>
  </si>
  <si>
    <t>55-71-06</t>
  </si>
  <si>
    <t>mdoy85@mail.ru</t>
  </si>
  <si>
    <t>Коршикова Тамара Викторовна</t>
  </si>
  <si>
    <t>пр. Заводской, д. 23 а</t>
  </si>
  <si>
    <t>8(8422) 53-71-20</t>
  </si>
  <si>
    <t>doun175@mail.ru</t>
  </si>
  <si>
    <t>Корякина Светлана Ивановна</t>
  </si>
  <si>
    <t>8-(3375)-2-10-95</t>
  </si>
  <si>
    <t>mal.sad@yandex.ru</t>
  </si>
  <si>
    <t>Корякова Надежда Федоровна</t>
  </si>
  <si>
    <t>Новый б-р, д. 21, корп. 3</t>
  </si>
  <si>
    <t>dolgoprudny14@mail.ru</t>
  </si>
  <si>
    <t>Космаченко Елена Михайловна</t>
  </si>
  <si>
    <t>8 (39154) 2-14-65</t>
  </si>
  <si>
    <t>kozulksh2@list.ru</t>
  </si>
  <si>
    <t>Костёрова Оксана Владимировна</t>
  </si>
  <si>
    <t>8 496 37 3-36-63</t>
  </si>
  <si>
    <t>shahdshi@mail.ru</t>
  </si>
  <si>
    <t>Костина Ольга Александровна</t>
  </si>
  <si>
    <t>ул. Пестова, д. 32</t>
  </si>
  <si>
    <t>8-(8793)-33-91-93</t>
  </si>
  <si>
    <t>t.vit-tany@inbox.ru</t>
  </si>
  <si>
    <t>Костина Татьяна Владимировна</t>
  </si>
  <si>
    <t>Интеграл</t>
  </si>
  <si>
    <t>ул. Некрасова, д. 98</t>
  </si>
  <si>
    <t>8-(06569)-5-16-28</t>
  </si>
  <si>
    <t>integral6@mail.ru</t>
  </si>
  <si>
    <t>Костина Татьяна Юрьевна</t>
  </si>
  <si>
    <t>Малая Боевка</t>
  </si>
  <si>
    <t>ул. Мира, д. 20</t>
  </si>
  <si>
    <t>(47467) 95750</t>
  </si>
  <si>
    <t>lippboss@yandex.ru</t>
  </si>
  <si>
    <t>Костюк Николай Владимирович</t>
  </si>
  <si>
    <t>Скосырское</t>
  </si>
  <si>
    <t>Крюков</t>
  </si>
  <si>
    <t>ул. Школьная, д. 24-а</t>
  </si>
  <si>
    <t>8(86397)2-56-51</t>
  </si>
  <si>
    <t>krukovschool@yandex.ru</t>
  </si>
  <si>
    <t>Косухина Ирина Николаевна</t>
  </si>
  <si>
    <t>Таловая</t>
  </si>
  <si>
    <t>пр. Свободы, д. 16</t>
  </si>
  <si>
    <t>8(47352) 2-10-73</t>
  </si>
  <si>
    <t>tupikina-lyubov@mail.ru</t>
  </si>
  <si>
    <t>Косымова Любовь Илларионовна</t>
  </si>
  <si>
    <t>ул. Краснознаменская, д. 100</t>
  </si>
  <si>
    <t>Косычева Татьяна Ивановна</t>
  </si>
  <si>
    <t>ул. Партизанская, д. 204</t>
  </si>
  <si>
    <t>Котикова Людмила Федоровна</t>
  </si>
  <si>
    <t>мкр. Хвойный, д. 53а</t>
  </si>
  <si>
    <t>8(34675)33594</t>
  </si>
  <si>
    <t>sov_sch2@mail.ru</t>
  </si>
  <si>
    <t>Котина Анастасия Александровна</t>
  </si>
  <si>
    <t>Сенево</t>
  </si>
  <si>
    <t>ул. Садовая, д. 25</t>
  </si>
  <si>
    <t>ул. Суворова, д. 129, корп. 2</t>
  </si>
  <si>
    <t>8(3519)42-28-68</t>
  </si>
  <si>
    <t>src-magnitogorsk@rambler.ru</t>
  </si>
  <si>
    <t>Котля Лариса Витальевна</t>
  </si>
  <si>
    <t>Козловка</t>
  </si>
  <si>
    <t>ул. Маяковского, д. 3</t>
  </si>
  <si>
    <t>8(83534) 2-55-46</t>
  </si>
  <si>
    <t>ksosh3@kozlov.cap.ru</t>
  </si>
  <si>
    <t>Котова Елена Николаевна</t>
  </si>
  <si>
    <t>ул. Коминтерна, д. 15</t>
  </si>
  <si>
    <t>8-(47394)-52-5-19</t>
  </si>
  <si>
    <t>belogorsad@yandex.ru</t>
  </si>
  <si>
    <t>Котосина Елена Александровна</t>
  </si>
  <si>
    <t>пер. Восточный, д. 1</t>
  </si>
  <si>
    <t>(34349) 2-34-89</t>
  </si>
  <si>
    <t>demina.lenka@mail.ru</t>
  </si>
  <si>
    <t>Кохановская Татьяна Вячеславовна</t>
  </si>
  <si>
    <t>Малоархангельск</t>
  </si>
  <si>
    <t>ул. Ленина, д. 144</t>
  </si>
  <si>
    <t>8(48679)2-36-37</t>
  </si>
  <si>
    <t>mcs--1@mail.ru</t>
  </si>
  <si>
    <t>Коциева Жанна Викторовна</t>
  </si>
  <si>
    <t>Црау</t>
  </si>
  <si>
    <t>alcrau@mail.ru</t>
  </si>
  <si>
    <t xml:space="preserve">Кочеткова Елена Александровна </t>
  </si>
  <si>
    <t xml:space="preserve">Колокольчик </t>
  </si>
  <si>
    <t>ул. Харьковская, д. 2А</t>
  </si>
  <si>
    <t>8(84639) 3-35-56</t>
  </si>
  <si>
    <t>им.В.К.Андреева</t>
  </si>
  <si>
    <t>Силикат</t>
  </si>
  <si>
    <t>8 495 551 03 98</t>
  </si>
  <si>
    <t>kotel-iskusstvo@mail.ru</t>
  </si>
  <si>
    <t>Кочнева Марина Германовна</t>
  </si>
  <si>
    <t>Мотовилихинский</t>
  </si>
  <si>
    <t>ул. Гашкова, д. 22а</t>
  </si>
  <si>
    <t>7 (342) 267-02-70</t>
  </si>
  <si>
    <t>ds393@mail.ru</t>
  </si>
  <si>
    <t>Кочубей Николай Анатольевич</t>
  </si>
  <si>
    <t>Ясенево</t>
  </si>
  <si>
    <t>Литовский б-р, д. 10, корп. 2</t>
  </si>
  <si>
    <t>sch1206@mail.ru</t>
  </si>
  <si>
    <t>Кочурова Елена Викторовна</t>
  </si>
  <si>
    <t>ул. Ленинградская, д. 27</t>
  </si>
  <si>
    <t>8/34147/3-89-11</t>
  </si>
  <si>
    <t>lena.ko4urova2013@yandex.ru</t>
  </si>
  <si>
    <t>Пасегово</t>
  </si>
  <si>
    <t>ул. Школьная, д. 15</t>
  </si>
  <si>
    <t>8-833-61-38-206</t>
  </si>
  <si>
    <t>pasegovo.shkola@mail.ru</t>
  </si>
  <si>
    <t>Кошеленко Ирина Александровна</t>
  </si>
  <si>
    <t>Кошурникова Ольга Алексеевна</t>
  </si>
  <si>
    <t>Нолинск</t>
  </si>
  <si>
    <t>8(83368) 2-18-08</t>
  </si>
  <si>
    <t>Velikova793@yandex.ru</t>
  </si>
  <si>
    <t>Кравзе Галина Георгиевна</t>
  </si>
  <si>
    <t>ул. Горького, д. 1а</t>
  </si>
  <si>
    <t>(3953)315270</t>
  </si>
  <si>
    <t>garmoniabratsk@yandex.ru</t>
  </si>
  <si>
    <t>Кравцов Сергей Иванович</t>
  </si>
  <si>
    <t>8-(872)-39-2-35-93</t>
  </si>
  <si>
    <t>stanciyay@mail.ru</t>
  </si>
  <si>
    <t>Кравцова Ирина Васильевна</t>
  </si>
  <si>
    <t>Красное</t>
  </si>
  <si>
    <t>Красный Сад</t>
  </si>
  <si>
    <t>ул. Школьная, д. 32</t>
  </si>
  <si>
    <t>Кравченко Валентина Николаевна</t>
  </si>
  <si>
    <t>ул. Свердлова, д. 152</t>
  </si>
  <si>
    <t>Краева Валентина Леонидовна</t>
  </si>
  <si>
    <t>б-р Великой Победы, д. 14</t>
  </si>
  <si>
    <t>Краевская Наталья Витальевна</t>
  </si>
  <si>
    <t xml:space="preserve">Новосельский филиал </t>
  </si>
  <si>
    <t>Новосельское</t>
  </si>
  <si>
    <t>ул. Центральная, д. 20</t>
  </si>
  <si>
    <t>novsschool@mail.ru</t>
  </si>
  <si>
    <t>Краморова Наталья Алексеевна</t>
  </si>
  <si>
    <t>ул. Котовского, д. 20</t>
  </si>
  <si>
    <t>deljaj@mail.ru</t>
  </si>
  <si>
    <t>Крапивин Максим Николаевич</t>
  </si>
  <si>
    <t>Лебедянь</t>
  </si>
  <si>
    <t>8-(47466)-5-43-31</t>
  </si>
  <si>
    <t>lebsosch3@mail.ru</t>
  </si>
  <si>
    <t>Крапивина Нина Павловна</t>
  </si>
  <si>
    <t>Конаково</t>
  </si>
  <si>
    <t>ул. Энергетиков, д. 38</t>
  </si>
  <si>
    <t>8-848242-44642</t>
  </si>
  <si>
    <t>Shkol-8@yandex.ru</t>
  </si>
  <si>
    <t>Энтузиаст</t>
  </si>
  <si>
    <t>ул. Молодёжная, д. 9</t>
  </si>
  <si>
    <t>entuzia@yandex.ru</t>
  </si>
  <si>
    <t>Измайлово</t>
  </si>
  <si>
    <t>Малоугренево</t>
  </si>
  <si>
    <t>Краснов Павел Сергеевич</t>
  </si>
  <si>
    <t>ул. Папанина, д. 3</t>
  </si>
  <si>
    <t>8 (8152) 275146</t>
  </si>
  <si>
    <t>school53-murmansk@yandex.ru</t>
  </si>
  <si>
    <t>СП ДС</t>
  </si>
  <si>
    <t>ул. Красильникова, д. 59</t>
  </si>
  <si>
    <t>Краснова Галина Ананьевна</t>
  </si>
  <si>
    <t>Александровка</t>
  </si>
  <si>
    <t>ул. Комсомольская, д. 142</t>
  </si>
  <si>
    <t>Грачёвка</t>
  </si>
  <si>
    <t>ул. Юбилейная, д. 23</t>
  </si>
  <si>
    <t>Краснова Людмила Николаевна</t>
  </si>
  <si>
    <t>ул. Октябрьская, д. 41</t>
  </si>
  <si>
    <t>(4872) 47-11-09</t>
  </si>
  <si>
    <t>cvrtula@yandex.ru</t>
  </si>
  <si>
    <t>Краснова Ольга Вячеславовна</t>
  </si>
  <si>
    <t>Центр социальной помощи семье и детям</t>
  </si>
  <si>
    <t>Внуково</t>
  </si>
  <si>
    <t>ул. Интернациональная, д. 2</t>
  </si>
  <si>
    <t>zhuravushka@list.ru</t>
  </si>
  <si>
    <t>Краснова Светлана Александровна</t>
  </si>
  <si>
    <t>ул. Комсомольская, д. 374</t>
  </si>
  <si>
    <t>Красноярова Татьяна Николаевна</t>
  </si>
  <si>
    <t>Усогорск</t>
  </si>
  <si>
    <t>Красоткина Людмила Викторовна</t>
  </si>
  <si>
    <t>Кияй</t>
  </si>
  <si>
    <t>kijais@mail.ru</t>
  </si>
  <si>
    <t>Золотинка</t>
  </si>
  <si>
    <t>Соловьёвск</t>
  </si>
  <si>
    <t>mdou11@bk.ru</t>
  </si>
  <si>
    <t>Кривобоков Сергей Анатольевич</t>
  </si>
  <si>
    <t>ул. Луначарского, д. 41</t>
  </si>
  <si>
    <t>elena.leva70@mail.ru</t>
  </si>
  <si>
    <t>Кривогова Галина Викторовна</t>
  </si>
  <si>
    <t>Земляничка</t>
  </si>
  <si>
    <t>ул. Попова, д. 90</t>
  </si>
  <si>
    <t>Криворучко Екатерина Витальевна</t>
  </si>
  <si>
    <t>ул. Донская, д. 1а</t>
  </si>
  <si>
    <t>8-(48762)-4-23-10</t>
  </si>
  <si>
    <t>mdou@kobra-net.ru</t>
  </si>
  <si>
    <t>Солохи</t>
  </si>
  <si>
    <t>(4722)380-346</t>
  </si>
  <si>
    <t>Критарова Виктория Леонидовна</t>
  </si>
  <si>
    <t>Крихун Зоя Евгеньевна</t>
  </si>
  <si>
    <t>Сланцы</t>
  </si>
  <si>
    <t>ул. Ломоносова, д. 39</t>
  </si>
  <si>
    <t>(8813) 41953</t>
  </si>
  <si>
    <t>sch_2@slc.lokos.net</t>
  </si>
  <si>
    <t>Круглова Ольга Семёновна</t>
  </si>
  <si>
    <t>Замоскворечье</t>
  </si>
  <si>
    <t>ул. Ленина, д. 52 Б</t>
  </si>
  <si>
    <t>8 (47478) 2 -23 - 81</t>
  </si>
  <si>
    <t>Крупкина Татьяна Алексеевна</t>
  </si>
  <si>
    <t>ул. Ленина, д. 64а</t>
  </si>
  <si>
    <t>(343)375-81-21</t>
  </si>
  <si>
    <t>liceum88@yandex.ru</t>
  </si>
  <si>
    <t>Крутова Ольга Владимировна</t>
  </si>
  <si>
    <t>Эколого-биологический центр</t>
  </si>
  <si>
    <t>ул. Пионерская, д. 13 б</t>
  </si>
  <si>
    <t>8(3953)45 53 89</t>
  </si>
  <si>
    <t>Ludmilf57@yandex.ru</t>
  </si>
  <si>
    <t>Крутько Ольга Павловна</t>
  </si>
  <si>
    <t>Химик</t>
  </si>
  <si>
    <t>ул. Ломоносова, д. 48</t>
  </si>
  <si>
    <t>Филиал</t>
  </si>
  <si>
    <t>Верхний Баскунчак</t>
  </si>
  <si>
    <t>Крутякова Татьяна Ивановна</t>
  </si>
  <si>
    <t>Круч Наталья Васильевна</t>
  </si>
  <si>
    <t>2 мкр, д. 12б</t>
  </si>
  <si>
    <t>(34934) 9-32-72</t>
  </si>
  <si>
    <t>Yanbulatovaa@mail.ru</t>
  </si>
  <si>
    <t>Крылова Анна Юрьевна</t>
  </si>
  <si>
    <t>Калинка</t>
  </si>
  <si>
    <t>ул. Карла Маркса, д. 96А</t>
  </si>
  <si>
    <t>8(49624)2-02-16</t>
  </si>
  <si>
    <t>Kalinka2klin@gmail.com</t>
  </si>
  <si>
    <t>Крылова Любовь Николаевна</t>
  </si>
  <si>
    <t>ул. Холмогорская, д. 29</t>
  </si>
  <si>
    <t>Крылова Марина Григорьевна</t>
  </si>
  <si>
    <t>ул. Дзержинского, д. 4 а</t>
  </si>
  <si>
    <t>Бронницы</t>
  </si>
  <si>
    <t>Крымская Алла Степановна</t>
  </si>
  <si>
    <t>Трехсельское</t>
  </si>
  <si>
    <t>ул. Мира, д. 4</t>
  </si>
  <si>
    <t>8(861)40-643-22</t>
  </si>
  <si>
    <t>school5@usp.kubannet.ru</t>
  </si>
  <si>
    <t>ул. Российская, д. 56 Б</t>
  </si>
  <si>
    <t>2847191@mail.ru</t>
  </si>
  <si>
    <t>Ксенофонтова Лидия Михайловна</t>
  </si>
  <si>
    <t>Строительный техникум</t>
  </si>
  <si>
    <t>ул. Веселовского, д. 3</t>
  </si>
  <si>
    <t>Кубрицкая Ирина Васильевна</t>
  </si>
  <si>
    <t>ул. Чкалова, д. 14</t>
  </si>
  <si>
    <t>8-(879)-34-63-3-89</t>
  </si>
  <si>
    <t>oksana.kil.79@mail.ru</t>
  </si>
  <si>
    <t>Кубынина Елена Сергеевна</t>
  </si>
  <si>
    <t>ул. Красносельская, д. 29</t>
  </si>
  <si>
    <t>8(8412)57-54-03</t>
  </si>
  <si>
    <t>shool10@guoedu.ru</t>
  </si>
  <si>
    <t>Кувалдина Лариса Викторовна</t>
  </si>
  <si>
    <t>Усть-Абакан</t>
  </si>
  <si>
    <t>(839032) 2-14-81</t>
  </si>
  <si>
    <t>school_19_187@mail.ru</t>
  </si>
  <si>
    <t>Горизонт</t>
  </si>
  <si>
    <t>ул. Гагарина, д. 2-а</t>
  </si>
  <si>
    <t>8(4967)74-56-16</t>
  </si>
  <si>
    <t>moudodduz@mail.ru</t>
  </si>
  <si>
    <t>Кудряшова Елена Анатольевна</t>
  </si>
  <si>
    <t>ул. Октябрьская, д. 2</t>
  </si>
  <si>
    <t>8(49343)2-18-40</t>
  </si>
  <si>
    <t>crtdy@rambler.ru</t>
  </si>
  <si>
    <t>Кудряшова Елена Владимировна</t>
  </si>
  <si>
    <t>Юрьев-Польский</t>
  </si>
  <si>
    <t>пл. Советская, д. 5</t>
  </si>
  <si>
    <t>Кудряшова Елена Сергеевна</t>
  </si>
  <si>
    <t>Олимп</t>
  </si>
  <si>
    <t>ул. Динамовская, д. 130</t>
  </si>
  <si>
    <t>Кудявнин Иван Викторович</t>
  </si>
  <si>
    <t>Порецкое</t>
  </si>
  <si>
    <t>Кузичева Ирина Валерьевна</t>
  </si>
  <si>
    <t>им.А.И.Плотнова</t>
  </si>
  <si>
    <t>8-474-65-6-48-80</t>
  </si>
  <si>
    <t>dshi-k@yandex.ru</t>
  </si>
  <si>
    <t>Кузнецов Валерий Иванович</t>
  </si>
  <si>
    <t>Бариновка</t>
  </si>
  <si>
    <t>barinovskayshkola@mail.ru</t>
  </si>
  <si>
    <t>Кузнецова Валентина Владимировна</t>
  </si>
  <si>
    <t>Дор</t>
  </si>
  <si>
    <t>Кузнецова Галина Владимировна</t>
  </si>
  <si>
    <t>Вожи</t>
  </si>
  <si>
    <t>Сокольники</t>
  </si>
  <si>
    <t>sadik77@bk.ru</t>
  </si>
  <si>
    <t>Кузнецова Елена Владимировна</t>
  </si>
  <si>
    <t>Талицы</t>
  </si>
  <si>
    <t>tcskola@rambler.ru</t>
  </si>
  <si>
    <t>Кузнецова Елена Изекильевна</t>
  </si>
  <si>
    <t>8(8782)20-27-33</t>
  </si>
  <si>
    <t>detskiysad29@mail.ru</t>
  </si>
  <si>
    <t>Кузнецова Марина Борисовна</t>
  </si>
  <si>
    <t xml:space="preserve">Кузнецова Марина Дмитриевна </t>
  </si>
  <si>
    <t xml:space="preserve">Балей </t>
  </si>
  <si>
    <t>kuznetsowa.dets-sad10alenyhka@yandex.ru</t>
  </si>
  <si>
    <t>Кузнецова Надежда Леонидовна</t>
  </si>
  <si>
    <t>Белорецк</t>
  </si>
  <si>
    <t>ул. К. Маркса, д. 84 А</t>
  </si>
  <si>
    <t>8-(34792)-4-43-79</t>
  </si>
  <si>
    <t>olgaradyga5@gmail.com</t>
  </si>
  <si>
    <t>ул. Шеина, д. 25</t>
  </si>
  <si>
    <t>8-(84568)-2-28-48</t>
  </si>
  <si>
    <t>okskuzn@mail,ru</t>
  </si>
  <si>
    <t>Кузнецова Ольга Владимировна</t>
  </si>
  <si>
    <t>Оганерская</t>
  </si>
  <si>
    <t>(3919) 41 13 03</t>
  </si>
  <si>
    <t>olga_oganer@mail.ru</t>
  </si>
  <si>
    <t>Ружино</t>
  </si>
  <si>
    <t>8(42355)97544</t>
  </si>
  <si>
    <t>shcola_rujino@mail.ru</t>
  </si>
  <si>
    <t>Кузнецова Ольга Юрьевна</t>
  </si>
  <si>
    <t>ул. Камышинская, д. 28</t>
  </si>
  <si>
    <t>8 (842) 258-44-14</t>
  </si>
  <si>
    <t>ruzavina-natali@mail.ru</t>
  </si>
  <si>
    <t>Кузнецова Татьяна Васильевна</t>
  </si>
  <si>
    <t>им.Н.К.Крупской</t>
  </si>
  <si>
    <t>ул. 50 лет СССР, д. 3</t>
  </si>
  <si>
    <t>8-(49245)-2-36-50</t>
  </si>
  <si>
    <t>Братеево</t>
  </si>
  <si>
    <t>ул. Алма-Атинская, д. 36</t>
  </si>
  <si>
    <t>Кузьмин Олег Александрович</t>
  </si>
  <si>
    <t>ул. Московская, д. 18а</t>
  </si>
  <si>
    <t>Кузьмина Лариса Витальевна</t>
  </si>
  <si>
    <t>Козлово</t>
  </si>
  <si>
    <t>ул. Стадиона</t>
  </si>
  <si>
    <t>8-48-242-25-519</t>
  </si>
  <si>
    <t>shkola-00@mail.ru</t>
  </si>
  <si>
    <t>Кузьмина Людмила Владимировна</t>
  </si>
  <si>
    <t>ул. Баумана, д. 10</t>
  </si>
  <si>
    <t>(8352)22-31-70</t>
  </si>
  <si>
    <t>inbox@lyceum-44.ru</t>
  </si>
  <si>
    <t>Кузьмина Светлана Алексеевна</t>
  </si>
  <si>
    <t>8 903 771 18 39</t>
  </si>
  <si>
    <t>mirluda25@yandex.ru</t>
  </si>
  <si>
    <t>Кузьмичева Светлана Николаевна</t>
  </si>
  <si>
    <t xml:space="preserve">Конаково </t>
  </si>
  <si>
    <t>пр-т Ленина, д. 28 а</t>
  </si>
  <si>
    <t>8(482442)43798</t>
  </si>
  <si>
    <t>infoschool5@rambler.ru</t>
  </si>
  <si>
    <t>Кузякина Светлана Викторовна</t>
  </si>
  <si>
    <t>ул. Свободы, д. 6</t>
  </si>
  <si>
    <t>suslova9nv@mail.ru</t>
  </si>
  <si>
    <t>Куканчикова Татьяна Кирилловна</t>
  </si>
  <si>
    <t>ул. Республиканская, д. 21</t>
  </si>
  <si>
    <t>Кукарцева Светлана Михайловна</t>
  </si>
  <si>
    <t>Черемисское</t>
  </si>
  <si>
    <t>ул. Матроса Кукарцева, д. 1-а</t>
  </si>
  <si>
    <t>8 (34364) 5-21-51</t>
  </si>
  <si>
    <t>skukarceva@mail.ru</t>
  </si>
  <si>
    <t>Кукиева Инна Юрьевна</t>
  </si>
  <si>
    <t>Куколева Ольга Олеговна</t>
  </si>
  <si>
    <t>им. Ленина</t>
  </si>
  <si>
    <t>sadkapelka@mail.ru</t>
  </si>
  <si>
    <t>Кулагина Юлия Петровна</t>
  </si>
  <si>
    <t>Мирный</t>
  </si>
  <si>
    <t>ул. Совхозная, д. 11</t>
  </si>
  <si>
    <t>8-48741-92338</t>
  </si>
  <si>
    <t>School34M@yandex.ru</t>
  </si>
  <si>
    <t>Кулебякина Ирина Юрьевна</t>
  </si>
  <si>
    <t>ул. Ленина, д. 50</t>
  </si>
  <si>
    <t>Кулешова Людмила Михайловна</t>
  </si>
  <si>
    <t>Кизильское</t>
  </si>
  <si>
    <t>ул. Мира, д. 38/1</t>
  </si>
  <si>
    <t>Куликова Ираида Васильевна</t>
  </si>
  <si>
    <t>Центр образования</t>
  </si>
  <si>
    <t>Каразей</t>
  </si>
  <si>
    <t>ул. Мира, д. 56</t>
  </si>
  <si>
    <t>(839536)95 - 5 - 00</t>
  </si>
  <si>
    <t>co_karasei@mail.ru</t>
  </si>
  <si>
    <t>Куликова Марина Васильевна</t>
  </si>
  <si>
    <t>ул. Вокзальная, д. 5</t>
  </si>
  <si>
    <t>8(496)411-68-07</t>
  </si>
  <si>
    <t>ВУГИ</t>
  </si>
  <si>
    <t>д. 9а</t>
  </si>
  <si>
    <t>8-(499)-557-10-33</t>
  </si>
  <si>
    <t>school8-2007@yandex.ru</t>
  </si>
  <si>
    <t>Ростов</t>
  </si>
  <si>
    <t>Куличёва Ирина Васильевна</t>
  </si>
  <si>
    <t>(347)223-02-38</t>
  </si>
  <si>
    <t>klara_38ufanet.ru</t>
  </si>
  <si>
    <t>Кулишкина Марина Геннадьевна</t>
  </si>
  <si>
    <t>Иристонский</t>
  </si>
  <si>
    <t>risuemvmeste@mail.ru</t>
  </si>
  <si>
    <t>Кулькина Наталья Ивановна</t>
  </si>
  <si>
    <t>Луговская</t>
  </si>
  <si>
    <t>Увельский</t>
  </si>
  <si>
    <t>Половинское</t>
  </si>
  <si>
    <t>Водопойка</t>
  </si>
  <si>
    <t>svetusick_135@mail.ru</t>
  </si>
  <si>
    <t>Куляшова Елена Юрьевна</t>
  </si>
  <si>
    <t>им.народного учителя СССР Г.Д.Лавровой</t>
  </si>
  <si>
    <t>ул. Пархоменко, д. 13</t>
  </si>
  <si>
    <t>8(3435) 411391</t>
  </si>
  <si>
    <t>helenrybacova@mail.ru</t>
  </si>
  <si>
    <t>Кунакова Людмила Петровна</t>
  </si>
  <si>
    <t>Якуньёль</t>
  </si>
  <si>
    <t>ул. Восточная, д. 8</t>
  </si>
  <si>
    <t>8(82133)49-1-25</t>
  </si>
  <si>
    <t>iln.76@mail.ru</t>
  </si>
  <si>
    <t>Кунашик Олег Александрович</t>
  </si>
  <si>
    <t>им.М.Е.Катукова</t>
  </si>
  <si>
    <t>Купаева Зульфия Равильевна</t>
  </si>
  <si>
    <t>Апельсин</t>
  </si>
  <si>
    <t>ул. Соборная, д. 67/69</t>
  </si>
  <si>
    <t>(8452) 333194</t>
  </si>
  <si>
    <t>apelsin243@yandex.ru</t>
  </si>
  <si>
    <t>(88555)391609</t>
  </si>
  <si>
    <t>ул. Студенческая, д. 6, корп. 1</t>
  </si>
  <si>
    <t>8-(8512)-35-26-35</t>
  </si>
  <si>
    <t>sosh40ast@mail.ru</t>
  </si>
  <si>
    <t>Купцова Татьяна Владимировна</t>
  </si>
  <si>
    <t>ул. Сусанина, д. 67</t>
  </si>
  <si>
    <t>Кураева Наталия Александровна</t>
  </si>
  <si>
    <t>Ртищево</t>
  </si>
  <si>
    <t>ул. Железнодорожная, д. 21</t>
  </si>
  <si>
    <t>yulibaranov@mail.ru</t>
  </si>
  <si>
    <t>Куратова Ирина Владимировна</t>
  </si>
  <si>
    <t>8-(812)-297-20-03</t>
  </si>
  <si>
    <t xml:space="preserve">norenkova5555@mail.ru
</t>
  </si>
  <si>
    <t>Курбанов Камиль Абдулкадырович</t>
  </si>
  <si>
    <t>им.Г.М.Абдуллаева</t>
  </si>
  <si>
    <t>Карабудахкент</t>
  </si>
  <si>
    <t>Курбанова Татьяна Васильевна</t>
  </si>
  <si>
    <t>8-(34-938)-4-25-05</t>
  </si>
  <si>
    <t>elvira_ilikbaeva@mail.ru</t>
  </si>
  <si>
    <t>Курбатова Валентина Сергеевна</t>
  </si>
  <si>
    <t>Черемуховая</t>
  </si>
  <si>
    <t>ул. Пролетарская, д. 53</t>
  </si>
  <si>
    <t>8 84348 35 4 14</t>
  </si>
  <si>
    <t>sch9412006@yandex.ru</t>
  </si>
  <si>
    <t>ул. Пионерская, д. 1</t>
  </si>
  <si>
    <t>8443 25-26-41</t>
  </si>
  <si>
    <t>volsch12@mail.ru</t>
  </si>
  <si>
    <t>ул. Филиппова, д. 3а</t>
  </si>
  <si>
    <t>8(4967)54-23-96</t>
  </si>
  <si>
    <t>Курбатова Татьяна Геннадьевна</t>
  </si>
  <si>
    <t>Мишкино</t>
  </si>
  <si>
    <t>ул. Рабоче-крестьянская, д. 17</t>
  </si>
  <si>
    <t>8-35-247-217-60</t>
  </si>
  <si>
    <t>ddt,mihkino@mail,ru</t>
  </si>
  <si>
    <t>Курдюкова Екатерина Сергеевна</t>
  </si>
  <si>
    <t>Калач</t>
  </si>
  <si>
    <t>zelenochka79@mail.ru</t>
  </si>
  <si>
    <t>ул. Пионерская, д. 43-а</t>
  </si>
  <si>
    <t>Куренок Татьяна Ивановна</t>
  </si>
  <si>
    <t>ул. Лунная, д. 13а</t>
  </si>
  <si>
    <t>8(38341)35096</t>
  </si>
  <si>
    <t>003irinochka@mail.ru</t>
  </si>
  <si>
    <t>Куриленко Валентина Николаевна</t>
  </si>
  <si>
    <t>Западный</t>
  </si>
  <si>
    <t>ул. Апанасенко, д. 54А</t>
  </si>
  <si>
    <t>Курицына Светлана Васильевна</t>
  </si>
  <si>
    <t>Развивающий центр</t>
  </si>
  <si>
    <t>Озорник</t>
  </si>
  <si>
    <t>Заречное</t>
  </si>
  <si>
    <t>ул. Матросова, д. 24</t>
  </si>
  <si>
    <t>8(85147) 9 32 39</t>
  </si>
  <si>
    <t>Курчанова Елизавета Михайловна</t>
  </si>
  <si>
    <t>Бюджетное учреждение</t>
  </si>
  <si>
    <t>Лидер</t>
  </si>
  <si>
    <t>ул. Солнечногорская, д. 5, к. 1</t>
  </si>
  <si>
    <t>8(495)456-40-04</t>
  </si>
  <si>
    <t>my_lider@mail.ru</t>
  </si>
  <si>
    <t>Кусраева Юлия Алексеевна</t>
  </si>
  <si>
    <t>Пурпе-1</t>
  </si>
  <si>
    <t>8 (34936) 37 331</t>
  </si>
  <si>
    <t>purpe.Anjela@yandex.ru</t>
  </si>
  <si>
    <t>Куськова Нелли Викторовна</t>
  </si>
  <si>
    <t>ул. Энгельса, д. 14</t>
  </si>
  <si>
    <t>8 (34342) 4-08-59</t>
  </si>
  <si>
    <t>dou20@edu.iesnoy/ru</t>
  </si>
  <si>
    <t>Кутейкина Елена Николаевна</t>
  </si>
  <si>
    <t>Воздвиженское</t>
  </si>
  <si>
    <t>д. 16</t>
  </si>
  <si>
    <t>8-(496-24)-56-1-83</t>
  </si>
  <si>
    <t>klin-vozdv1@yandex.ru</t>
  </si>
  <si>
    <t>Кутовая Татьяна Ивановна</t>
  </si>
  <si>
    <t>ул. Школьная, д. 4</t>
  </si>
  <si>
    <t>93-5-0-4</t>
  </si>
  <si>
    <t>mdou27p@kobra-Net.ru</t>
  </si>
  <si>
    <t>Кутузова Лариса Сергеевна</t>
  </si>
  <si>
    <t>Куфарева Татьяна Александровна</t>
  </si>
  <si>
    <t>ул. Советская, д. 39</t>
  </si>
  <si>
    <t>(881733)21592</t>
  </si>
  <si>
    <t>Кубачи</t>
  </si>
  <si>
    <t>m.alikhan@mail.ru</t>
  </si>
  <si>
    <t>Кушева Лариса Фёдоровна</t>
  </si>
  <si>
    <t>glowworm1-67@mail.ru</t>
  </si>
  <si>
    <t>Кушнарёва Галина Анатольевна</t>
  </si>
  <si>
    <t>Юбилейный пр-т, д. 55</t>
  </si>
  <si>
    <t>Кыргыс Согун-оол Борбуй-оолович</t>
  </si>
  <si>
    <t>Бай-Хаак</t>
  </si>
  <si>
    <t>ул. Суворова, д. 16</t>
  </si>
  <si>
    <t>Лавренова Елена Васильевна</t>
  </si>
  <si>
    <t>Петергоф</t>
  </si>
  <si>
    <t>Эрлеровский б-р, д. 20</t>
  </si>
  <si>
    <t>8 (812)427-22-01</t>
  </si>
  <si>
    <t>smirinar@mail.ru</t>
  </si>
  <si>
    <t>ул. Комсомольская, д. 6а </t>
  </si>
  <si>
    <t>Лагутина Светлана Алексеевна</t>
  </si>
  <si>
    <t>Маслова Пристань</t>
  </si>
  <si>
    <t>ул. Шумилова</t>
  </si>
  <si>
    <t>8-(47248)-55-4-40</t>
  </si>
  <si>
    <t>Лазарева Людмила Петровна</t>
  </si>
  <si>
    <t>Островок</t>
  </si>
  <si>
    <t>8-(39151)-3-00-77</t>
  </si>
  <si>
    <t>dsostrovok@gmail.com</t>
  </si>
  <si>
    <t>ул. Шелковичная, д. 141</t>
  </si>
  <si>
    <t>8-845-2-56-10-54</t>
  </si>
  <si>
    <t>Лазаренко Вера Вадимовна</t>
  </si>
  <si>
    <t>ул. Мичурина, д. 20</t>
  </si>
  <si>
    <t>Лалакина Светлана Александровна</t>
  </si>
  <si>
    <t>Октябрьский пр-т, д. 349А</t>
  </si>
  <si>
    <t>8-495-554-60-11</t>
  </si>
  <si>
    <t>rina8888@bk.ru</t>
  </si>
  <si>
    <t>Лаптева Ирина Юрьевна</t>
  </si>
  <si>
    <t>Роженцово</t>
  </si>
  <si>
    <t>ул. Учительская, д. 8а</t>
  </si>
  <si>
    <t>8(831)55-29-1-25</t>
  </si>
  <si>
    <t xml:space="preserve">nnov-nadiv@rambler.ru </t>
  </si>
  <si>
    <t>ул. Врубеля, д. 6</t>
  </si>
  <si>
    <t>Ларина Ирина Викторовна</t>
  </si>
  <si>
    <t>ул. Дёмкина, д. 7</t>
  </si>
  <si>
    <t>8(48762)4-68-35</t>
  </si>
  <si>
    <t>angel32e@mail.ru</t>
  </si>
  <si>
    <t>8-843-425-00-44</t>
  </si>
  <si>
    <t>Ларионова Татьяна Васильевна</t>
  </si>
  <si>
    <t>Тайга</t>
  </si>
  <si>
    <t>8-(38448)-2-50-10</t>
  </si>
  <si>
    <t>detsad3taiga@yandex.ru</t>
  </si>
  <si>
    <t>На Молодёжной</t>
  </si>
  <si>
    <t>ул. Молодежная, д. 3</t>
  </si>
  <si>
    <t>8(4012)21-83-31</t>
  </si>
  <si>
    <t>SSVL1972@yandex.ru</t>
  </si>
  <si>
    <t>им.О.В.Скрипки</t>
  </si>
  <si>
    <t xml:space="preserve">8-(844)-3-27-45-38 </t>
  </si>
  <si>
    <t>Ласс Ольга Петровна</t>
  </si>
  <si>
    <t>наб. Климентьева, д. 23а</t>
  </si>
  <si>
    <t>Ласточкина Анна Владимировна</t>
  </si>
  <si>
    <t>Лиман</t>
  </si>
  <si>
    <t>8(85147)2-18-59</t>
  </si>
  <si>
    <t>Латиш Валентина Валентиновна</t>
  </si>
  <si>
    <t>ул. Тургенева, д. 3</t>
  </si>
  <si>
    <t>Латыпов Спартак Владимирович</t>
  </si>
  <si>
    <t>Новая Красавка</t>
  </si>
  <si>
    <t>8(845) 51 3 71 48</t>
  </si>
  <si>
    <t>govor-75@mail.ru</t>
  </si>
  <si>
    <t>Лебедева Александра Львовна</t>
  </si>
  <si>
    <t>Решетниково</t>
  </si>
  <si>
    <t>ул. Центральная, д. 14</t>
  </si>
  <si>
    <t>8-496-245-25-31</t>
  </si>
  <si>
    <t>alforovososh@yandex.ru</t>
  </si>
  <si>
    <t>Лебедева Мария Петровна</t>
  </si>
  <si>
    <t>Вита</t>
  </si>
  <si>
    <t>ул. Советская, д. 30</t>
  </si>
  <si>
    <t>Лебедева Татьяна Павловна</t>
  </si>
  <si>
    <t>мкр. 2, д. 22</t>
  </si>
  <si>
    <t>Rodnichok23@yandex.ru</t>
  </si>
  <si>
    <t>Левая Марина Петровна</t>
  </si>
  <si>
    <t>Никольское</t>
  </si>
  <si>
    <t>8-4154-722-199</t>
  </si>
  <si>
    <t>Левенец Ольга Юрьевна</t>
  </si>
  <si>
    <t>Левина Любовь Евгеньевна</t>
  </si>
  <si>
    <t>Ритм</t>
  </si>
  <si>
    <t>(35253)5-42-68</t>
  </si>
  <si>
    <t>ddt-ritm@mail.ru</t>
  </si>
  <si>
    <t>Левит Алёна Валерьевна</t>
  </si>
  <si>
    <t>ул. 50 лет Октября, д. 47</t>
  </si>
  <si>
    <t>Левицкая Ирина Петровна</t>
  </si>
  <si>
    <t>ул. Институская, д. 84 б</t>
  </si>
  <si>
    <t>Левченко Геннадий Иосифович</t>
  </si>
  <si>
    <t>Дальневосточный судостроительный колледж</t>
  </si>
  <si>
    <t xml:space="preserve">ул. Ленина, д. 22 </t>
  </si>
  <si>
    <t>8(42335)4-11-36</t>
  </si>
  <si>
    <t>metodkabinet.kirsanova2011@yandex.ru</t>
  </si>
  <si>
    <t>Левщанова Ирина Валерьевна</t>
  </si>
  <si>
    <t>Специальная (коррекционная) школа-интернат</t>
  </si>
  <si>
    <t>Пучеж</t>
  </si>
  <si>
    <t>ул. Ленина, д. 33</t>
  </si>
  <si>
    <t>8-49345-210-08</t>
  </si>
  <si>
    <t>internatpuch@yandex.ru</t>
  </si>
  <si>
    <t>Лежень Валерий Иванович</t>
  </si>
  <si>
    <t>Кадетский корпус</t>
  </si>
  <si>
    <t>им.Героя России А.В.Доставалова</t>
  </si>
  <si>
    <t>ул. Мичурина, д. 13</t>
  </si>
  <si>
    <t>8(34794)32705</t>
  </si>
  <si>
    <t>rkshi@mail.ru</t>
  </si>
  <si>
    <t>Аленький цветочек</t>
  </si>
  <si>
    <t>8 (3414-41) 7-38-63</t>
  </si>
  <si>
    <t>Ленц Анастасия Евгеньевна</t>
  </si>
  <si>
    <t>(3843) 34 41 62</t>
  </si>
  <si>
    <t>monahova2203@mail.ru</t>
  </si>
  <si>
    <t>8-35130-238-42</t>
  </si>
  <si>
    <t>Lesn.skazka43@yandex.ru</t>
  </si>
  <si>
    <t>Леонова Людмила Викторовна</t>
  </si>
  <si>
    <t>8-(84442)-4-27-52</t>
  </si>
  <si>
    <t>school580@mail.ru</t>
  </si>
  <si>
    <t>Леонова Светлана Сергеевна</t>
  </si>
  <si>
    <t>ул. Комсомольская, д. 8</t>
  </si>
  <si>
    <t>8-(4243)-3- 2-02-19</t>
  </si>
  <si>
    <t>ddt-kholmsk@mail.ru</t>
  </si>
  <si>
    <t>Леонова Татьяна Владимировна</t>
  </si>
  <si>
    <t>Белоомут</t>
  </si>
  <si>
    <t>Леонтьева Надежда Владимировна</t>
  </si>
  <si>
    <t>717(3)</t>
  </si>
  <si>
    <t>Цыплякова Ирина Александровна</t>
  </si>
  <si>
    <t>3 Новоподмосковный пер. д. 7</t>
  </si>
  <si>
    <t>Лепёхин Геннадий Николаевич</t>
  </si>
  <si>
    <t>Ершов</t>
  </si>
  <si>
    <t>ул. 22 съезда партии, д. 23</t>
  </si>
  <si>
    <t>8(84564)5-39-05</t>
  </si>
  <si>
    <t>school_one@inbox.ru</t>
  </si>
  <si>
    <t>СП ДО</t>
  </si>
  <si>
    <t>Гайдукова Татьяна Валентиновна</t>
  </si>
  <si>
    <t>ул. Космонавтов, д. 62</t>
  </si>
  <si>
    <t>Лепп Нина Андреевна</t>
  </si>
  <si>
    <t>ул. Вахитова, д. 5</t>
  </si>
  <si>
    <t>palitra-16@mail.ru</t>
  </si>
  <si>
    <t>Лесникова Галина Анатольевна</t>
  </si>
  <si>
    <t>Елизаветинская</t>
  </si>
  <si>
    <t>8-861-229-00-35</t>
  </si>
  <si>
    <t>dshi2@inbox.ru</t>
  </si>
  <si>
    <t>Лесникова Людмила Валентиновна</t>
  </si>
  <si>
    <t>м-н Северный, д. 28</t>
  </si>
  <si>
    <t>8 -39161-3-42-47</t>
  </si>
  <si>
    <t>sibir15.lesnikova@yandex.ru</t>
  </si>
  <si>
    <t>Летун Наталья Викторовна</t>
  </si>
  <si>
    <t>Дом пионеров</t>
  </si>
  <si>
    <t>ул. Магистральная, д. 57</t>
  </si>
  <si>
    <t>Лехтина Лариса Петровна</t>
  </si>
  <si>
    <t>им.Н.Н.Колокольцова</t>
  </si>
  <si>
    <t>ул. 60 лет Октября, д. 19</t>
  </si>
  <si>
    <t>Лешева Алсу Мансуровна</t>
  </si>
  <si>
    <t>Три Озера</t>
  </si>
  <si>
    <t>ул. Куйбышева, д. 3</t>
  </si>
  <si>
    <t>8(4347)37-1-23</t>
  </si>
  <si>
    <t xml:space="preserve">nadegdaboriskina@mail,ru </t>
  </si>
  <si>
    <t>Лещинская Светлана Васильевна</t>
  </si>
  <si>
    <t>Лиманов Александр Валерьевич</t>
  </si>
  <si>
    <t>Яя</t>
  </si>
  <si>
    <t>8 (384 41) 2-25-46</t>
  </si>
  <si>
    <t>dsi_51@mail.ru</t>
  </si>
  <si>
    <t>Липатова Юлия Александровна</t>
  </si>
  <si>
    <t>ул. Ленина, д. 2</t>
  </si>
  <si>
    <t>8(38472) 96-5-23</t>
  </si>
  <si>
    <t>madouds12berezka@mail.ru</t>
  </si>
  <si>
    <t>Липперт Леонид Петрович</t>
  </si>
  <si>
    <t>Региональный железнодорожный колледж</t>
  </si>
  <si>
    <t>ул. Чичерина, д. 146</t>
  </si>
  <si>
    <t>upu16@yandex.ru</t>
  </si>
  <si>
    <t>Лисаченко Зоя Владимировна</t>
  </si>
  <si>
    <t>Матвеев Курган</t>
  </si>
  <si>
    <t>8(86341) 2-04-10</t>
  </si>
  <si>
    <t>mk_dshi@mail.ru</t>
  </si>
  <si>
    <t>Лисименко Галина Фёдоровна</t>
  </si>
  <si>
    <t>ул. Центральная, д. 59</t>
  </si>
  <si>
    <t>40-184</t>
  </si>
  <si>
    <t>oduvanchik-41@ rambler.ru</t>
  </si>
  <si>
    <t>Лисичкина Екатерина Владимировна</t>
  </si>
  <si>
    <t>им.С.С.Прокофьева</t>
  </si>
  <si>
    <t>Лисникова Наталия Владимировна</t>
  </si>
  <si>
    <t>Планета детства</t>
  </si>
  <si>
    <t>8(3812) 77-11-15</t>
  </si>
  <si>
    <t>detcad100@mail.ru</t>
  </si>
  <si>
    <t>Лисова Екатерина Николаевна</t>
  </si>
  <si>
    <t>Быковская</t>
  </si>
  <si>
    <t>Криволучье</t>
  </si>
  <si>
    <t>д. 1а</t>
  </si>
  <si>
    <t>(848754) 4-33-91</t>
  </si>
  <si>
    <t>liova_2009@mail.ru</t>
  </si>
  <si>
    <t>Литарова Юлия Борисовна</t>
  </si>
  <si>
    <t>ул. Ленина, д. 36</t>
  </si>
  <si>
    <t>8(3496)354288</t>
  </si>
  <si>
    <t>ndhi@mail.ru</t>
  </si>
  <si>
    <t>Литвинова Анна Сергеевна</t>
  </si>
  <si>
    <t>Детский центр развития</t>
  </si>
  <si>
    <t>Дельфинчик</t>
  </si>
  <si>
    <t>Славянск-на-Кубани</t>
  </si>
  <si>
    <t>ул. Красная, д. 225</t>
  </si>
  <si>
    <t>8-918-018-11-12</t>
  </si>
  <si>
    <t>deti-snk@yandex,ru</t>
  </si>
  <si>
    <t>Лифанова Галина Игоревна</t>
  </si>
  <si>
    <t>б-р Победы, д. 5</t>
  </si>
  <si>
    <t>(473)266-19-38</t>
  </si>
  <si>
    <t>mdou188vrn@mail.ru</t>
  </si>
  <si>
    <t>Лихачева Ольга Александровна</t>
  </si>
  <si>
    <t>Жемчужинка</t>
  </si>
  <si>
    <t>Лиховских Надежда Евгеньевна</t>
  </si>
  <si>
    <t>Краснохолмский</t>
  </si>
  <si>
    <t>им.87 Гвардейской стрелковой дивизии</t>
  </si>
  <si>
    <t>ул. Набережная, д. 12</t>
  </si>
  <si>
    <t>Лицевич Валентина Александровна</t>
  </si>
  <si>
    <t>Томилино</t>
  </si>
  <si>
    <t>8-495-557-0033</t>
  </si>
  <si>
    <t>mdou47petushok@mail.ru</t>
  </si>
  <si>
    <t>Северомуйск</t>
  </si>
  <si>
    <t>Лицова Елена Александровна</t>
  </si>
  <si>
    <t>Емва</t>
  </si>
  <si>
    <t>ул. Дзержинского, д. 86</t>
  </si>
  <si>
    <t>8 (82139) 2-13-77</t>
  </si>
  <si>
    <t>litzova2011@yandex.ru</t>
  </si>
  <si>
    <t>Лобынцева Светлана Анатольевна</t>
  </si>
  <si>
    <t>pcholkaplavsk@yandex.ru</t>
  </si>
  <si>
    <t>Ловцова Мария Яковлевна</t>
  </si>
  <si>
    <t>ул. Озёрная, д. 1</t>
  </si>
  <si>
    <t>8(30130) 43 -676</t>
  </si>
  <si>
    <t>ckari12777@mail.ru</t>
  </si>
  <si>
    <t>Ловчева Ольга Борисовна</t>
  </si>
  <si>
    <t>им.В.И.Кочеткова</t>
  </si>
  <si>
    <t>Матвеевское</t>
  </si>
  <si>
    <t>Шмелёвка</t>
  </si>
  <si>
    <t>пер. Школьный, д. 5</t>
  </si>
  <si>
    <t>8-(927)-4-25-95-89</t>
  </si>
  <si>
    <t>denmaks72@mail.ru</t>
  </si>
  <si>
    <t>mdou155vrn@mail.ru</t>
  </si>
  <si>
    <t>Логачева Наталья Ивановна</t>
  </si>
  <si>
    <t>Веселый</t>
  </si>
  <si>
    <t>detskij.sad53@yandex.ru</t>
  </si>
  <si>
    <t>им.Ю.А.Гагарина</t>
  </si>
  <si>
    <t>Логинова Лидия Дмитриевна</t>
  </si>
  <si>
    <t>пр-т Ленина, д. 67</t>
  </si>
  <si>
    <t>8-(4872)-30-89-64</t>
  </si>
  <si>
    <t>pmk-centr@yandex.ru</t>
  </si>
  <si>
    <t>Макаров</t>
  </si>
  <si>
    <t>ул. Мира, д. 31</t>
  </si>
  <si>
    <t>Ломакина Татьяна Николаевна</t>
  </si>
  <si>
    <t>Санаторный детский дом</t>
  </si>
  <si>
    <t>ул. Багратиона, д. 52а</t>
  </si>
  <si>
    <t>Ломакина Юлия Святославовна</t>
  </si>
  <si>
    <t>Лопаева Людмила Николаевна</t>
  </si>
  <si>
    <t>Чунский</t>
  </si>
  <si>
    <t>мкр. Северный, д. 9</t>
  </si>
  <si>
    <t>8 (39567)20129</t>
  </si>
  <si>
    <t>severskola20072008@rambler.ru</t>
  </si>
  <si>
    <t>Лопатина Галина Викторовна</t>
  </si>
  <si>
    <t>Развитие</t>
  </si>
  <si>
    <t>8(846)7122358</t>
  </si>
  <si>
    <t>rmou@yandex.ru</t>
  </si>
  <si>
    <t>Лопушан Анна Анатольевна</t>
  </si>
  <si>
    <t>Витязево</t>
  </si>
  <si>
    <t>Лосева Лариса Михайловна</t>
  </si>
  <si>
    <t>ул. Пряженникова, д. 57-А</t>
  </si>
  <si>
    <t>8-(34141)-5-31-95</t>
  </si>
  <si>
    <t>topolekds11@mail.ru</t>
  </si>
  <si>
    <t>Персиановский</t>
  </si>
  <si>
    <t>mousoch_pers61@bk.ru</t>
  </si>
  <si>
    <t>Луговская Ольга Михайловна</t>
  </si>
  <si>
    <t>Большевик</t>
  </si>
  <si>
    <t>Школьная, 4</t>
  </si>
  <si>
    <t>Абатское</t>
  </si>
  <si>
    <t>ул. 1 Мая, д. 10</t>
  </si>
  <si>
    <t>8(34556)41198</t>
  </si>
  <si>
    <t>abatsk.skool.issk@mail.ru</t>
  </si>
  <si>
    <t>Лукашова Елена Валентиновна</t>
  </si>
  <si>
    <t>ул. Ломоносова, д. 13</t>
  </si>
  <si>
    <t>saholalZO@yandex.ru</t>
  </si>
  <si>
    <t>Лукиных Леонид Петрович</t>
  </si>
  <si>
    <t>Зенковский</t>
  </si>
  <si>
    <t>ул. Ветеранов, д. 20</t>
  </si>
  <si>
    <t>8(3846)612679</t>
  </si>
  <si>
    <t>schkcola-internat1@yandex.ru</t>
  </si>
  <si>
    <t>Ключевская средняя общеобразовательная школа</t>
  </si>
  <si>
    <t>Платовка</t>
  </si>
  <si>
    <t>ул. Восточная, д. 18</t>
  </si>
  <si>
    <t>8-38578-23-544</t>
  </si>
  <si>
    <t>gort-inna@rambler.ru</t>
  </si>
  <si>
    <t>Лукьянова Валентина Александровна</t>
  </si>
  <si>
    <t>ул. Заводская, д. 5-4</t>
  </si>
  <si>
    <t>frau.anisjina@yandex.ru</t>
  </si>
  <si>
    <t>Лукьянова Марина Всеволодовна</t>
  </si>
  <si>
    <t xml:space="preserve">Средняя образовтельная школа </t>
  </si>
  <si>
    <t>Зимовники</t>
  </si>
  <si>
    <t>ул. Ленина, д. 125а</t>
  </si>
  <si>
    <t>Лукьянова Флюра Анваровна</t>
  </si>
  <si>
    <t>ул. Львовская, д. 4</t>
  </si>
  <si>
    <t>Лукьянюк Ирина Юрьевна</t>
  </si>
  <si>
    <t>Лунина Лилия Васильевна</t>
  </si>
  <si>
    <t>Березанская</t>
  </si>
  <si>
    <t>ул. Почтовая, д. 5а</t>
  </si>
  <si>
    <t>Лутфуллина Наталья Викторовна</t>
  </si>
  <si>
    <t>ул. Дружбы, д. 26</t>
  </si>
  <si>
    <t>8-3474921750</t>
  </si>
  <si>
    <t>mishschool@mail.ru</t>
  </si>
  <si>
    <t>Лухтан Елена Сергеевна</t>
  </si>
  <si>
    <t>Луценко Татьяна Петровна</t>
  </si>
  <si>
    <t>Лыкова Людмила Леонидовна</t>
  </si>
  <si>
    <t>ул. Сытникова, д. 22</t>
  </si>
  <si>
    <t>natashamar2@mail.ru</t>
  </si>
  <si>
    <t>Лысенко Ирина Александровна</t>
  </si>
  <si>
    <t>Саракташ</t>
  </si>
  <si>
    <t>Лысова Ольга Александровна</t>
  </si>
  <si>
    <t>ул. Экспериментальная, д. 6а</t>
  </si>
  <si>
    <t>(88412)380623</t>
  </si>
  <si>
    <t>emai:skool 20@ guoedu.ru</t>
  </si>
  <si>
    <t>Любимова Ирина Анатольевна</t>
  </si>
  <si>
    <t>Вятский художественный музей</t>
  </si>
  <si>
    <t>им.В.М. и А.М.Васнецовых</t>
  </si>
  <si>
    <t>СП Музейный центр детского творчества</t>
  </si>
  <si>
    <t>ул. Карла Маркса, д. 70</t>
  </si>
  <si>
    <t>(8332)642853</t>
  </si>
  <si>
    <t>museum@wasnezow.kirov.ru</t>
  </si>
  <si>
    <t>им.Е.А.Кольченко</t>
  </si>
  <si>
    <t>пр. Ленина, д. 11-а</t>
  </si>
  <si>
    <t>lyubov.matkina@yandex.ru</t>
  </si>
  <si>
    <t>Лютикова Елена Дмитриевна</t>
  </si>
  <si>
    <t>Гагарин</t>
  </si>
  <si>
    <t>ул. Гагарина, д. 68</t>
  </si>
  <si>
    <t>Лютикова Лидия Анатольевна</t>
  </si>
  <si>
    <t>ул. Клубная, д. 26</t>
  </si>
  <si>
    <t>8(34992)59424</t>
  </si>
  <si>
    <t>moudodtsdt@mail.ru</t>
  </si>
  <si>
    <t>Люткевич Валентина Дмитриевна</t>
  </si>
  <si>
    <t>ул. Правды, д. 19, литер А</t>
  </si>
  <si>
    <t>8(812)433-23-78</t>
  </si>
  <si>
    <t>gdou18kurort@yandex.ru</t>
  </si>
  <si>
    <t>Лютова Лидия Ивановна</t>
  </si>
  <si>
    <t>ул. Дзюбана, д. 48</t>
  </si>
  <si>
    <t>alekseevka.2013@mail.ru</t>
  </si>
  <si>
    <t>Лютянская Галина Анатольевна</t>
  </si>
  <si>
    <t>ул. Ломоносова, д. 83</t>
  </si>
  <si>
    <t>8(8184)53-44-04</t>
  </si>
  <si>
    <t>Лю-Чун-лин Людмила Александровна</t>
  </si>
  <si>
    <t>Пригорск</t>
  </si>
  <si>
    <t>д. 6а-2Н</t>
  </si>
  <si>
    <t>Ляличкина Светлана Владимировна</t>
  </si>
  <si>
    <t>Атемар</t>
  </si>
  <si>
    <t>ул. Центральная, д. 40</t>
  </si>
  <si>
    <t>Ляндрес Ирина Николаевна</t>
  </si>
  <si>
    <t>ул. 78 Добровольческой бригады, д. 9</t>
  </si>
  <si>
    <t>8-(391)-255-74-19</t>
  </si>
  <si>
    <t>mboy43@mail.ru</t>
  </si>
  <si>
    <t>Нижегородский</t>
  </si>
  <si>
    <t>Лясина Татьяна Юрьевна</t>
  </si>
  <si>
    <t>ул. Свободы, д. 11</t>
  </si>
  <si>
    <t>8-(343)-65-5-24-29</t>
  </si>
  <si>
    <t>detsad49mgo@mail.ru</t>
  </si>
  <si>
    <t>Ляховская Светлана Геннадьевна</t>
  </si>
  <si>
    <t>Канчалан</t>
  </si>
  <si>
    <t>ул. Центральная, д. 6</t>
  </si>
  <si>
    <t>neverkeeva@mail.ru</t>
  </si>
  <si>
    <t>Мавринский Владимир Юрьевич</t>
  </si>
  <si>
    <t>Чародейка</t>
  </si>
  <si>
    <t>8(8464)352914</t>
  </si>
  <si>
    <t>dou22syzran@yandex.ru</t>
  </si>
  <si>
    <t>Магамедрасулова Калерия Наврузбековна</t>
  </si>
  <si>
    <t>Приморск</t>
  </si>
  <si>
    <t>efendieva-afisat@yandex.ru</t>
  </si>
  <si>
    <t xml:space="preserve">Одарённые дети </t>
  </si>
  <si>
    <t>ул. Шоссейная, д. 7</t>
  </si>
  <si>
    <t>8 928 048 81 22</t>
  </si>
  <si>
    <t>mnn-66@yandex.ru</t>
  </si>
  <si>
    <t>Мадуева Татьяна Дмитриевна</t>
  </si>
  <si>
    <t>ул. Сосновая, д. 19А</t>
  </si>
  <si>
    <t>(83012)442286</t>
  </si>
  <si>
    <t>Мазаева Тамара Алсагаровна</t>
  </si>
  <si>
    <t>Ниловка</t>
  </si>
  <si>
    <t>ул. Центральная, д. 58</t>
  </si>
  <si>
    <t>Мазина Галина Валерьевна</t>
  </si>
  <si>
    <t>ул. Шашина, д. 17, кв. 58</t>
  </si>
  <si>
    <t>Май Татьяна Николаевна</t>
  </si>
  <si>
    <t>ул. Белореченская, д. 36, корп. 2</t>
  </si>
  <si>
    <t>8(495)347-97-30</t>
  </si>
  <si>
    <t>batik@inbox.ru</t>
  </si>
  <si>
    <t>Майзерова Елена Георгиевна</t>
  </si>
  <si>
    <t>Кола</t>
  </si>
  <si>
    <t>ул. Андрусенко, д. 8</t>
  </si>
  <si>
    <t>8-815-53-3-42-42</t>
  </si>
  <si>
    <t>SW1204@inbox.ru</t>
  </si>
  <si>
    <t>Майоров Александр Петрович</t>
  </si>
  <si>
    <t>Мордовское Афонькино</t>
  </si>
  <si>
    <t>Лагерка</t>
  </si>
  <si>
    <t>ул. 1 Мая, д. 49</t>
  </si>
  <si>
    <t>8-(4396)-3-22-16</t>
  </si>
  <si>
    <t>gurav_na@mail.ru</t>
  </si>
  <si>
    <t>Бугры</t>
  </si>
  <si>
    <t>ул. Шоссейная, д. 7 а</t>
  </si>
  <si>
    <t>8-812-294-95-02</t>
  </si>
  <si>
    <t>ddc2008@mail.ru</t>
  </si>
  <si>
    <t>ул. Почтовая, д. 13 а</t>
  </si>
  <si>
    <t>Макалкина Анна Евгеньевна</t>
  </si>
  <si>
    <t>ул. Октябьской революции, д. 24</t>
  </si>
  <si>
    <t>ул. Пушкина, д. 191</t>
  </si>
  <si>
    <t>Макарова Алла Викторовна</t>
  </si>
  <si>
    <t>Экономический колледж</t>
  </si>
  <si>
    <t>Щёкино</t>
  </si>
  <si>
    <t>spo.tek@tularegion.ru</t>
  </si>
  <si>
    <t>8-(4872) -31-60-14</t>
  </si>
  <si>
    <t>berezina.anna81@mail.ru</t>
  </si>
  <si>
    <t>Макарова Нина Николаевна</t>
  </si>
  <si>
    <t>*9232673224</t>
  </si>
  <si>
    <t>desnewa@mail.ru</t>
  </si>
  <si>
    <t>Макарова Оксана Александровна</t>
  </si>
  <si>
    <t>мкр. 2, д. 5</t>
  </si>
  <si>
    <t>8-48-142-3-22-82</t>
  </si>
  <si>
    <t xml:space="preserve">mdou20saf@mail.ru </t>
  </si>
  <si>
    <t>Макарова Ольга Петровна</t>
  </si>
  <si>
    <t>Кайсацкое</t>
  </si>
  <si>
    <t>Макарова Пакат Увалиевна</t>
  </si>
  <si>
    <t>Макарова Флюра Ризаевна</t>
  </si>
  <si>
    <t>Промышленно-технологический техникум</t>
  </si>
  <si>
    <t>Краснокаменск</t>
  </si>
  <si>
    <t>Макевнина Ольга Геннадьевна</t>
  </si>
  <si>
    <t>Кузьмичи</t>
  </si>
  <si>
    <t>7-84468-46036</t>
  </si>
  <si>
    <t>Макеева Светлана Сергеевна</t>
  </si>
  <si>
    <t>мкр. Менделеево, д. 27а</t>
  </si>
  <si>
    <t>Ds37tobolsk@mail.ru</t>
  </si>
  <si>
    <t>Маклашова Флера Гансовна</t>
  </si>
  <si>
    <t>ул. Николая Ершова, д. 55</t>
  </si>
  <si>
    <t>8 (843) 272-58-64</t>
  </si>
  <si>
    <t>s126.kzn@tatar.ru</t>
  </si>
  <si>
    <t>Макосов Вячеслав Николаевич</t>
  </si>
  <si>
    <t>Краснозерское</t>
  </si>
  <si>
    <t>ул. Мира, д. 2</t>
  </si>
  <si>
    <t>8-383-57-43-824</t>
  </si>
  <si>
    <t>krnddt@mail.ru</t>
  </si>
  <si>
    <t>Максимова Виктория Дмитриевна</t>
  </si>
  <si>
    <t>ddt-oren@yandex.ru</t>
  </si>
  <si>
    <t>Максимова Галина Александровна</t>
  </si>
  <si>
    <t>Николаевск-на-Амуре</t>
  </si>
  <si>
    <t>ул. Советская, д. 75</t>
  </si>
  <si>
    <t>8(42135)2-26-42</t>
  </si>
  <si>
    <t>Максимова Татьяна Анатольевна</t>
  </si>
  <si>
    <t>99-750</t>
  </si>
  <si>
    <t>school-gymnasium3@yandex.ru</t>
  </si>
  <si>
    <t>Макурина Елена Валерьевна</t>
  </si>
  <si>
    <t>Новопавловск</t>
  </si>
  <si>
    <t>ул. Кирова, д. 9</t>
  </si>
  <si>
    <t>8(879 38) 2-14-30</t>
  </si>
  <si>
    <t>dhsh2014@ya.ru</t>
  </si>
  <si>
    <t>Маланин Валерий Дмитриевич</t>
  </si>
  <si>
    <t>Дашковская</t>
  </si>
  <si>
    <t>ул. Ленина, д. 40</t>
  </si>
  <si>
    <t>8(4967)705-184</t>
  </si>
  <si>
    <t>dashkovkaschool@mail.ru</t>
  </si>
  <si>
    <t>ул. 8 Марта, д. 23</t>
  </si>
  <si>
    <t>8-841-2-42-55-52</t>
  </si>
  <si>
    <t>Малахова Елена Юрьевна</t>
  </si>
  <si>
    <t>ул. 50 лет Победы 3</t>
  </si>
  <si>
    <t>8 (4442) 4-28-21</t>
  </si>
  <si>
    <t>Малеев Сергей Владимирович</t>
  </si>
  <si>
    <t>Окуловская</t>
  </si>
  <si>
    <t>ул. Мамина-Сибиряка, д. 8а</t>
  </si>
  <si>
    <t>Малиева Тамара Сергеевна</t>
  </si>
  <si>
    <t>ул. Новосёлов, д. 5, корп. 1</t>
  </si>
  <si>
    <t>8 (4912) 27 67 20</t>
  </si>
  <si>
    <t>staryikrug@mail.ru</t>
  </si>
  <si>
    <t>ДАР</t>
  </si>
  <si>
    <t>Александров</t>
  </si>
  <si>
    <t>Малсугенов Ачемез Исхакович</t>
  </si>
  <si>
    <t>Прикубанский</t>
  </si>
  <si>
    <t>Чапаевское</t>
  </si>
  <si>
    <t>ул. Центральная, д. 130</t>
  </si>
  <si>
    <t>Шихово</t>
  </si>
  <si>
    <t>Станция детского и юношеского туризма и экскурсий</t>
  </si>
  <si>
    <t>Полотняный Завод</t>
  </si>
  <si>
    <t>ул. Пугачёва, д. 25</t>
  </si>
  <si>
    <t>8(48434)7-47-42</t>
  </si>
  <si>
    <t>PZSH@yandex.ru</t>
  </si>
  <si>
    <t>Гуманитарный университет</t>
  </si>
  <si>
    <t>СП Гимназия</t>
  </si>
  <si>
    <t>б-р Маршала Крылова, д. 20</t>
  </si>
  <si>
    <t>8-498-720-34-56</t>
  </si>
  <si>
    <t>gimnaziya@odinuni.ru</t>
  </si>
  <si>
    <t>Мальцев Анатолий Иванович</t>
  </si>
  <si>
    <t>Центр детского (юношеского) технического творчества</t>
  </si>
  <si>
    <t>ЮТЕКС</t>
  </si>
  <si>
    <t>Приморский б-р, д. 25а</t>
  </si>
  <si>
    <t>(34241)35020</t>
  </si>
  <si>
    <t>uteks98@mail.ru</t>
  </si>
  <si>
    <t>Мальцев Вячеслав Викторович</t>
  </si>
  <si>
    <t>Большие Вязёмы</t>
  </si>
  <si>
    <t>7 (495) 598-23-09</t>
  </si>
  <si>
    <t>Мальцева Ольга Филипповна</t>
  </si>
  <si>
    <t>Чертаново Центральное</t>
  </si>
  <si>
    <t>ул. Кировоградская, д. 28а</t>
  </si>
  <si>
    <t>tatjana.juk@yandex.ru</t>
  </si>
  <si>
    <t>Мальченко Зинаида Андреевна</t>
  </si>
  <si>
    <t>(36569) 5-16-28</t>
  </si>
  <si>
    <t>ул. Ленинская, д. 44</t>
  </si>
  <si>
    <t>Мамонова Светлана Владимировна</t>
  </si>
  <si>
    <t>Коротово</t>
  </si>
  <si>
    <t>ул. Ленина, д. 27</t>
  </si>
  <si>
    <t>Мангаева Майя Александровна</t>
  </si>
  <si>
    <t>Иннокентьевка</t>
  </si>
  <si>
    <t>Манжосова Лариса Александровна</t>
  </si>
  <si>
    <t>Мошково</t>
  </si>
  <si>
    <t>Манзурова Ирина Степановна</t>
  </si>
  <si>
    <t>Заиграево</t>
  </si>
  <si>
    <t>ул. Серова, д. 33</t>
  </si>
  <si>
    <t>Манина Анна Анатольевна</t>
  </si>
  <si>
    <t>smirnovae7@rambler.ru</t>
  </si>
  <si>
    <t>пл. Никольская, д. 5</t>
  </si>
  <si>
    <t>8- 47-234-3-06-41</t>
  </si>
  <si>
    <t>Зайчик</t>
  </si>
  <si>
    <t>8(38475)-2-33-52</t>
  </si>
  <si>
    <t>ds33@rikt.ru</t>
  </si>
  <si>
    <t>Мануйлова Елена Владимировна</t>
  </si>
  <si>
    <t>Еткуль</t>
  </si>
  <si>
    <t>sawlowa.olga@yandex.ru</t>
  </si>
  <si>
    <t>Маргушева Фатима Хазраталиевна</t>
  </si>
  <si>
    <t>Светловодск</t>
  </si>
  <si>
    <t>ул. Палевая, д. 2</t>
  </si>
  <si>
    <t>75-2-82</t>
  </si>
  <si>
    <t>zolsvetl@mail.ru</t>
  </si>
  <si>
    <t>Мардамшин Рифмир Рахматуллович</t>
  </si>
  <si>
    <t>Коммунально-строительный колледж</t>
  </si>
  <si>
    <t>8-(347)-6-74-04-16</t>
  </si>
  <si>
    <t>okst44@mail.ru</t>
  </si>
  <si>
    <t>ул. Авиаторов, д. 3</t>
  </si>
  <si>
    <t>Маркова Галина Станиславовна</t>
  </si>
  <si>
    <t>ул. Пионерская, д. 4</t>
  </si>
  <si>
    <t>8(48)-741-7-90-29</t>
  </si>
  <si>
    <t>kress.nat@yandex.ru</t>
  </si>
  <si>
    <t>Горноправдинск</t>
  </si>
  <si>
    <t>kunichnik@yandex.ru</t>
  </si>
  <si>
    <t>Маркова Светлана Васильевна</t>
  </si>
  <si>
    <t>Восточный</t>
  </si>
  <si>
    <t>8(83352) 34-2-65</t>
  </si>
  <si>
    <t>Марсавина Ирина Александровна</t>
  </si>
  <si>
    <t>Абрамово</t>
  </si>
  <si>
    <t>(83147)54 0 20</t>
  </si>
  <si>
    <t>abramovodetsad32@yandex.ru</t>
  </si>
  <si>
    <t>Ингодинский</t>
  </si>
  <si>
    <t>ул. Верхоленская, д. 14</t>
  </si>
  <si>
    <t>(3022) 31-10-24</t>
  </si>
  <si>
    <t>Мартынова Елена Васильевна</t>
  </si>
  <si>
    <t>СП №3</t>
  </si>
  <si>
    <t>Хорошевское шоссе, 68 А</t>
  </si>
  <si>
    <t>hohlova2509@rambler.ru</t>
  </si>
  <si>
    <t>Мартынова Ирина Николаевна</t>
  </si>
  <si>
    <t>ул. Советская, д. 13</t>
  </si>
  <si>
    <t>Болгар</t>
  </si>
  <si>
    <t>ул. Мира, д. 50а</t>
  </si>
  <si>
    <t>Мартынова Светлана Васильевна</t>
  </si>
  <si>
    <t>Социально-реабилитационный центр</t>
  </si>
  <si>
    <t>ул. Колхозная, д. 18</t>
  </si>
  <si>
    <t>8-496-536-06-22</t>
  </si>
  <si>
    <t>teremok.5015@yandex.ru</t>
  </si>
  <si>
    <t>Бельск, пер. Почтовый - 2</t>
  </si>
  <si>
    <t>alena.koptelova2014@yandex.ru</t>
  </si>
  <si>
    <t>Мартыновская Галина Федоровна</t>
  </si>
  <si>
    <t>Новое Девяткино</t>
  </si>
  <si>
    <t>8-813-70-655-20</t>
  </si>
  <si>
    <t>nd-school@ya.ru</t>
  </si>
  <si>
    <t>Каменоломни</t>
  </si>
  <si>
    <t>8(8636)23335</t>
  </si>
  <si>
    <t>Мархаин Татьяна Николаевна</t>
  </si>
  <si>
    <t>мкр. Васильева, д. 14</t>
  </si>
  <si>
    <t>uvk2.educrimea.ru</t>
  </si>
  <si>
    <t>Марченко Геннадий Александрович</t>
  </si>
  <si>
    <t>Супонево</t>
  </si>
  <si>
    <t>sch-sup@yandex.ru</t>
  </si>
  <si>
    <t>Марченко Наталья Викторовна</t>
  </si>
  <si>
    <t>Марченко Оксана Алексеевна</t>
  </si>
  <si>
    <t>Марчук Лилия Григорьевна</t>
  </si>
  <si>
    <t>ул. Харьковская, д. 14</t>
  </si>
  <si>
    <t>8 (3532) 31-88-67</t>
  </si>
  <si>
    <t xml:space="preserve">l1@orenschool.ru </t>
  </si>
  <si>
    <t>Марынич Наталья Николаевна</t>
  </si>
  <si>
    <t>Марычева Татьяна Адольфовна</t>
  </si>
  <si>
    <t>ул. Кузнецова, д. 50</t>
  </si>
  <si>
    <t>detdom-3@yandex.ru</t>
  </si>
  <si>
    <t>Масалова Александра Алексеевна</t>
  </si>
  <si>
    <t>Любучанское</t>
  </si>
  <si>
    <t>Мещерское</t>
  </si>
  <si>
    <t>8(496)7253070</t>
  </si>
  <si>
    <t>mesherskaya@inbox.ru</t>
  </si>
  <si>
    <t>Масальская Татьяна Ивановна</t>
  </si>
  <si>
    <t>ул. Дубравная, д. 32-а</t>
  </si>
  <si>
    <t>8-(487)-53-6-63-14</t>
  </si>
  <si>
    <t>Масленникова Галина Геннадьевна</t>
  </si>
  <si>
    <t>Комплексный центр социального обслуживания населения</t>
  </si>
  <si>
    <t>motya_76@inbox.ru</t>
  </si>
  <si>
    <t>Мася Юлия Леонидовна</t>
  </si>
  <si>
    <t>ул. Дмитрия Ульянова, д. 12</t>
  </si>
  <si>
    <t>им.Г.Ф.Морозова</t>
  </si>
  <si>
    <t>ул. Большая, д. 44</t>
  </si>
  <si>
    <t>8(47350)6-13-30</t>
  </si>
  <si>
    <t>hltles@mail.ru</t>
  </si>
  <si>
    <t>Матвеев Олег Аркадьевич</t>
  </si>
  <si>
    <t>ул. Силикатная, д. 18</t>
  </si>
  <si>
    <t>8-(8352)-73-27-29</t>
  </si>
  <si>
    <t>mousosh11@bk.ru; sosh11-nowch@edu.cap.ru</t>
  </si>
  <si>
    <t>Матвеева Алла Георгиевна</t>
  </si>
  <si>
    <t>838464-2-55-40</t>
  </si>
  <si>
    <t>kisddt@mail.ru</t>
  </si>
  <si>
    <t>Славск</t>
  </si>
  <si>
    <t>lastochka_slavsk@mail.ru</t>
  </si>
  <si>
    <t>Ядрин</t>
  </si>
  <si>
    <t>Матвеева Ирина Геннадьевна</t>
  </si>
  <si>
    <t>Росляково</t>
  </si>
  <si>
    <t>ш. Североморское, д. 20</t>
  </si>
  <si>
    <t>Матвеева Людмила Борисовна</t>
  </si>
  <si>
    <t>Центр социально-трудовой адаптации и профориентации</t>
  </si>
  <si>
    <t>Назия</t>
  </si>
  <si>
    <t>ул. Октябрьская, д. 14</t>
  </si>
  <si>
    <t>8-813-62-61-164</t>
  </si>
  <si>
    <t>internatnaz@mail/ru</t>
  </si>
  <si>
    <t>Матвеенко Елена Николаевна</t>
  </si>
  <si>
    <t>ул. Воронежская, д. 13</t>
  </si>
  <si>
    <t>elena.b557@rambler.ru</t>
  </si>
  <si>
    <t>Матиев Магомед Османович</t>
  </si>
  <si>
    <t>ул. Рабочая, д. 85</t>
  </si>
  <si>
    <t>ord-3@mail.ru</t>
  </si>
  <si>
    <t>ozerna3@mail.ru</t>
  </si>
  <si>
    <t xml:space="preserve">Ахтубинск </t>
  </si>
  <si>
    <t>ул. Котовского, № 28</t>
  </si>
  <si>
    <t>ahtsosh9@mail.ru</t>
  </si>
  <si>
    <t>Матусевич Галина Кузьминична</t>
  </si>
  <si>
    <t>Николаевск  - на - Амуре</t>
  </si>
  <si>
    <t>2 - 73 63</t>
  </si>
  <si>
    <t>natalia _titova_ 1977@mail.ru</t>
  </si>
  <si>
    <t>мкр. 5, д. 24</t>
  </si>
  <si>
    <t>nuraniya.zaynullina86@mail.ru</t>
  </si>
  <si>
    <t>Матькина Любовь Геннадьевна</t>
  </si>
  <si>
    <t>8-(81365)2-21-48</t>
  </si>
  <si>
    <t>Матяшова Ольга Владимировна</t>
  </si>
  <si>
    <t>Семья</t>
  </si>
  <si>
    <t>Красноармейск</t>
  </si>
  <si>
    <t>8(84550)-2-45-86</t>
  </si>
  <si>
    <t xml:space="preserve">krasno7ya@yandex.ru </t>
  </si>
  <si>
    <t>Маханькова Наталья Александровна</t>
  </si>
  <si>
    <t>8(495)582-99-34</t>
  </si>
  <si>
    <t>dou_10@edu-mytyshi.ru</t>
  </si>
  <si>
    <t>Махинько Лидия Дмитриевна</t>
  </si>
  <si>
    <t>Юровка</t>
  </si>
  <si>
    <t>ул. Мироненко, д. 7/2</t>
  </si>
  <si>
    <t>886133-95208</t>
  </si>
  <si>
    <t>ir.moiseenko2011@yandex.ru</t>
  </si>
  <si>
    <t>Махортов Сергей Александрович</t>
  </si>
  <si>
    <t>ул. Советская, д. 53</t>
  </si>
  <si>
    <t>8-47478-2-13-73</t>
  </si>
  <si>
    <t>izmchol@yandex.ru</t>
  </si>
  <si>
    <t>Семейный клуб</t>
  </si>
  <si>
    <t>Vikiland Family Club</t>
  </si>
  <si>
    <t>info@vikiland.ru</t>
  </si>
  <si>
    <t>Мацола Алла Вячеславовна</t>
  </si>
  <si>
    <t>Ул. Строителей, д. 39/2</t>
  </si>
  <si>
    <t>8-(49232)-6-00-23</t>
  </si>
  <si>
    <t>Мацюк Инна Владимировна</t>
  </si>
  <si>
    <t>Мачнева Марина Петровна</t>
  </si>
  <si>
    <t xml:space="preserve">ул. Парижской Коммуны, д. 45А </t>
  </si>
  <si>
    <t>(4922) 53-70-85</t>
  </si>
  <si>
    <t>Машегова Лариса Александровна</t>
  </si>
  <si>
    <t>ул. Ломоносова, д. 5</t>
  </si>
  <si>
    <t>8(38456) 5-42-00</t>
  </si>
  <si>
    <t>Машинова Татьяна Ивановна</t>
  </si>
  <si>
    <t>Юный техник</t>
  </si>
  <si>
    <t>Новотарманский</t>
  </si>
  <si>
    <t>ул. Сосновая, д. 4</t>
  </si>
  <si>
    <t>8(3452)770471</t>
  </si>
  <si>
    <t>liaf3j@mail.ru</t>
  </si>
  <si>
    <t>Маширова Елена Ивановна</t>
  </si>
  <si>
    <t>ул. Некрасова, д. 20- а</t>
  </si>
  <si>
    <t>8(4722)-34-93-81</t>
  </si>
  <si>
    <t>Машихина Марина Николаевна</t>
  </si>
  <si>
    <t>31-86-43</t>
  </si>
  <si>
    <t>dou95@yandex.ru</t>
  </si>
  <si>
    <t>Машков Владимир Михайлович</t>
  </si>
  <si>
    <t>СП Центр детского творчества "Умелец"</t>
  </si>
  <si>
    <t>ул. Егорова, д. 1А</t>
  </si>
  <si>
    <t>8(84635) 4-12-34</t>
  </si>
  <si>
    <t>cdt_ymelec@mail.ru</t>
  </si>
  <si>
    <t>мкр. Светлый, д. 16/1</t>
  </si>
  <si>
    <t>8-(941658) 3-11-35</t>
  </si>
  <si>
    <t>Медведева Нина Сергеевна</t>
  </si>
  <si>
    <t>Медведева Татьяна Николаевна</t>
  </si>
  <si>
    <t>ул. Гагарина, д. 2</t>
  </si>
  <si>
    <t>8(384-53)65416</t>
  </si>
  <si>
    <t>moudoddhsh12@mail.ru</t>
  </si>
  <si>
    <t>Меденцева Елена Владимировна</t>
  </si>
  <si>
    <t>ул. Молодежная, д. 10</t>
  </si>
  <si>
    <t>8-495-556-98-90</t>
  </si>
  <si>
    <t>school-arts@yandex.ru</t>
  </si>
  <si>
    <t>Чуфарово</t>
  </si>
  <si>
    <t>8-84-243-3-11-96</t>
  </si>
  <si>
    <t>Мезинова Галина Евгеньевна</t>
  </si>
  <si>
    <t>ул. Лунева, д. 1а</t>
  </si>
  <si>
    <t>Мезинова Наталия Леонидовна</t>
  </si>
  <si>
    <t>Доломановский, д. 18/6</t>
  </si>
  <si>
    <t>edp15@mail.ru</t>
  </si>
  <si>
    <t>Мезинцев Василий Андреевич</t>
  </si>
  <si>
    <t>ул. 50 лет Пионерии, д. 13</t>
  </si>
  <si>
    <t>8-84566-61319</t>
  </si>
  <si>
    <t>evstratowa.e2014@yandex.ru</t>
  </si>
  <si>
    <t>Мелёхина Светлана Владимировна</t>
  </si>
  <si>
    <t>Еманжелинск</t>
  </si>
  <si>
    <t>ул. Чкалова, д. 20</t>
  </si>
  <si>
    <t>(351) 2-12-54</t>
  </si>
  <si>
    <t>nlapshtaeva@mail.ru</t>
  </si>
  <si>
    <t>Мельник Ольга Владимировна</t>
  </si>
  <si>
    <t>ул. Карла Маркса, д. 11</t>
  </si>
  <si>
    <t>46-89-60</t>
  </si>
  <si>
    <t>dtdm@mail.ru</t>
  </si>
  <si>
    <t>Мельникова Галина Петровна</t>
  </si>
  <si>
    <t>КИМ</t>
  </si>
  <si>
    <t>8-(843)-4-73-55-30</t>
  </si>
  <si>
    <t>nadejda.bulanova2015@yandex.ru</t>
  </si>
  <si>
    <t>Мельникова Ирина Витальевна</t>
  </si>
  <si>
    <t>ул. Коваленко, д. 19</t>
  </si>
  <si>
    <t>8(845-58) 3-32-69</t>
  </si>
  <si>
    <t>olena19802501@mail.ru</t>
  </si>
  <si>
    <t>Жар-птица</t>
  </si>
  <si>
    <t>Мельникова Наталия Викторовна</t>
  </si>
  <si>
    <t>ул. Ленина, д. 6</t>
  </si>
  <si>
    <t>8-640-239-72</t>
  </si>
  <si>
    <t>dsi212@yandex.ru</t>
  </si>
  <si>
    <t>Мельникова Татьяна Вениаминовна</t>
  </si>
  <si>
    <t>8-3514671497</t>
  </si>
  <si>
    <t>anastasiya.nastj.markova@mail.ru</t>
  </si>
  <si>
    <t>Мельникова Татьяна Витальевна</t>
  </si>
  <si>
    <t>ул. Широкая, д. 191/1-18</t>
  </si>
  <si>
    <t>(383) 226-58-46</t>
  </si>
  <si>
    <t>t-34t@ngs.ru</t>
  </si>
  <si>
    <t>Мельникова Татьяна Геннадьевна</t>
  </si>
  <si>
    <t>Хвойная</t>
  </si>
  <si>
    <t>ул. Красногвардейская, д. 10</t>
  </si>
  <si>
    <t>Мельчакова Нина Яковлевна</t>
  </si>
  <si>
    <t>ул. Николая Островского, д. 68</t>
  </si>
  <si>
    <t>8(342)262-85-11</t>
  </si>
  <si>
    <t>school33@bk.ru</t>
  </si>
  <si>
    <t>Меньшаева Людмила Михайловна</t>
  </si>
  <si>
    <t>Меньшикова Мария Фёдоровна</t>
  </si>
  <si>
    <t>Кукуй</t>
  </si>
  <si>
    <t>(848741)93635</t>
  </si>
  <si>
    <t>natali-arxipova@mail.ru</t>
  </si>
  <si>
    <t>Изобразительная студия</t>
  </si>
  <si>
    <t>8-918-263-86-78</t>
  </si>
  <si>
    <t>galina3221322@BK.ru</t>
  </si>
  <si>
    <t xml:space="preserve">Мержоева Роза Абду-Азитовна </t>
  </si>
  <si>
    <t>Марем</t>
  </si>
  <si>
    <t>Меркулова Ирина Николаевна</t>
  </si>
  <si>
    <t>Данков</t>
  </si>
  <si>
    <t>8-47465-64020</t>
  </si>
  <si>
    <t>gudkova-lora@mail.ru</t>
  </si>
  <si>
    <t>Меркулова Мариет Хусеновна</t>
  </si>
  <si>
    <t>Блечепсин</t>
  </si>
  <si>
    <t>8(87770) 9-94-47</t>
  </si>
  <si>
    <t>kosh_shkola51@mail.ru</t>
  </si>
  <si>
    <t>Студия начального изобразительного искусства</t>
  </si>
  <si>
    <t>ул. Маршала Жукова, д. 4, кв. 327</t>
  </si>
  <si>
    <t>8(473)292-56-93</t>
  </si>
  <si>
    <t>merkulova-art@mail.ru</t>
  </si>
  <si>
    <t>Мерненко Анна Викторовна</t>
  </si>
  <si>
    <t>Новохоперский</t>
  </si>
  <si>
    <t>Половцево</t>
  </si>
  <si>
    <t>ул. Рабочая, д. 8</t>
  </si>
  <si>
    <t>8-(473)-53-43-150</t>
  </si>
  <si>
    <t>ilmenshcl@mail.ru</t>
  </si>
  <si>
    <t>Мерчанова Сусанна Хамидовна</t>
  </si>
  <si>
    <t>ул. Дружбы Народов, д. 56</t>
  </si>
  <si>
    <t>Месхи Бесарион Чохоевич</t>
  </si>
  <si>
    <t>Донской государственный технический университет</t>
  </si>
  <si>
    <t>Институт сферы обслуживания и предпринимательства (филиал)</t>
  </si>
  <si>
    <t>ул. Шевченко, д. 147</t>
  </si>
  <si>
    <t>(8636)22-20-37</t>
  </si>
  <si>
    <t>mail@sssu.ru</t>
  </si>
  <si>
    <t>Омутинское</t>
  </si>
  <si>
    <t>ул. Советская, д. 149</t>
  </si>
  <si>
    <t>Мещерякова Елена Николаевна</t>
  </si>
  <si>
    <t>мкр. Г, д. 13а</t>
  </si>
  <si>
    <t>8-496-7- 73-25-34</t>
  </si>
  <si>
    <t>Мещурова Елена Михайловна</t>
  </si>
  <si>
    <t xml:space="preserve">Учебный центр </t>
  </si>
  <si>
    <t>РусКом</t>
  </si>
  <si>
    <t>7-906-716-78-67</t>
  </si>
  <si>
    <t>iaia-anna@yandex.ru</t>
  </si>
  <si>
    <t>Мигунова Марина Анатольевна</t>
  </si>
  <si>
    <t>Центр детского развития и семейной психологии</t>
  </si>
  <si>
    <t>ул. Иванова, д. 8</t>
  </si>
  <si>
    <t>titova-work@yandex.ru</t>
  </si>
  <si>
    <t>Микулка Галина Сергеевна</t>
  </si>
  <si>
    <t>Косачи</t>
  </si>
  <si>
    <t>8 (39154) 2-83-49</t>
  </si>
  <si>
    <t>kosachi.shkola@yandex.ru</t>
  </si>
  <si>
    <t>Милостивенко Татьяна Владимировна</t>
  </si>
  <si>
    <t>ул. К. Маркса, д. 76 А</t>
  </si>
  <si>
    <t>gimnasia15_klin@mail.ru</t>
  </si>
  <si>
    <t xml:space="preserve">Милушкина Татьяна Ивановна </t>
  </si>
  <si>
    <t>ул. Пролетарская, д. 40а</t>
  </si>
  <si>
    <t>mdoy29@mail.ru</t>
  </si>
  <si>
    <t>Мильбергер Александра Анисимовна</t>
  </si>
  <si>
    <t>Милюшкан Людмила Ивановна</t>
  </si>
  <si>
    <t>Вега</t>
  </si>
  <si>
    <t>СП</t>
  </si>
  <si>
    <t>Зеленоборский</t>
  </si>
  <si>
    <t>8-815-33-66-2-32</t>
  </si>
  <si>
    <t>afonina1974@list.ru</t>
  </si>
  <si>
    <t>Минакова Наталья Александровна</t>
  </si>
  <si>
    <t>Зональная станция</t>
  </si>
  <si>
    <t>ул. Зеленая, д. 40</t>
  </si>
  <si>
    <t>(8 382 2)924 858</t>
  </si>
  <si>
    <t>Tolkacheva.larisa@mail.ru</t>
  </si>
  <si>
    <t>Мингарипов Марсель Габделмавлиевич</t>
  </si>
  <si>
    <t>Кугарчино</t>
  </si>
  <si>
    <t>8-(843)-612-85-41</t>
  </si>
  <si>
    <t>nabiullina1966@list.ru</t>
  </si>
  <si>
    <t>Минеева Юлия Владимировна</t>
  </si>
  <si>
    <t>ул. Крупской, д. 5А</t>
  </si>
  <si>
    <t>8(3919)754818</t>
  </si>
  <si>
    <t>pro-talinka@mail.ru</t>
  </si>
  <si>
    <t>Минина Ольга Александровна</t>
  </si>
  <si>
    <t>ул. Привокзальная, д. 13</t>
  </si>
  <si>
    <t>Миннекаева Гульшат Гаптрауфовна</t>
  </si>
  <si>
    <t>Верхние Кибякози</t>
  </si>
  <si>
    <t>Миннекаева Светлана Геннадьевна</t>
  </si>
  <si>
    <t>Тургай</t>
  </si>
  <si>
    <t>Старая Матвеевка</t>
  </si>
  <si>
    <t xml:space="preserve">ул. Больничная, д. 7 </t>
  </si>
  <si>
    <t>spdpturgai@mail.ru</t>
  </si>
  <si>
    <t>Мирзаева Индира Нуратдиновна</t>
  </si>
  <si>
    <t>ул. Гамидова, д. 10б</t>
  </si>
  <si>
    <t>8(872)-62-19-60</t>
  </si>
  <si>
    <t>ege200637@yandex.ru</t>
  </si>
  <si>
    <t>Миронова Ирина Леонидовна</t>
  </si>
  <si>
    <t>ул. Березниковская, д 46 а</t>
  </si>
  <si>
    <t>Мирошниченко Ольга Анатольевна</t>
  </si>
  <si>
    <t>им.М.И.Дейнеко</t>
  </si>
  <si>
    <t>8-472-355-11-80</t>
  </si>
  <si>
    <t>Мисько Наталья Сергеевна</t>
  </si>
  <si>
    <t>Хадыженское</t>
  </si>
  <si>
    <t>ул. Первомайская, д. 134</t>
  </si>
  <si>
    <t>Миткевич Е.Ю.</t>
  </si>
  <si>
    <t>Степное</t>
  </si>
  <si>
    <t>ул. Димитрова, д. 20</t>
  </si>
  <si>
    <t>stepnoesh2@rambler.ru</t>
  </si>
  <si>
    <t>Митрофанова Марина Валерьевна</t>
  </si>
  <si>
    <t>8(496)203 55 67</t>
  </si>
  <si>
    <t>Митрошкина Марина Александровна</t>
  </si>
  <si>
    <t>Михайлаки Светлана Геннадьевна</t>
  </si>
  <si>
    <t>Калтайская</t>
  </si>
  <si>
    <t>Кандинка</t>
  </si>
  <si>
    <t>Михайлец Лилия Анатольевна</t>
  </si>
  <si>
    <t>ул. Ленина, д. 30 а</t>
  </si>
  <si>
    <t>Михайлова А.П.</t>
  </si>
  <si>
    <t>ул. Кирова, д. 14а</t>
  </si>
  <si>
    <t>Михайлова Галина Николаевна</t>
  </si>
  <si>
    <t>Большой Унгут</t>
  </si>
  <si>
    <t>ул. Юбилейная, д. 2</t>
  </si>
  <si>
    <t>un-gut@yandex.ru</t>
  </si>
  <si>
    <t>Краснозаводск</t>
  </si>
  <si>
    <t>centr.krasnosavodsk@yandex.ru</t>
  </si>
  <si>
    <t>Михайлова Ирина Германовна</t>
  </si>
  <si>
    <t>Нижняя Салда</t>
  </si>
  <si>
    <t>ул. Ломоносова, д. 50</t>
  </si>
  <si>
    <t>N.Salda.DDT@mail.ru</t>
  </si>
  <si>
    <t>Михайлова Любовь Степановна</t>
  </si>
  <si>
    <t>Жаворонок</t>
  </si>
  <si>
    <t>Михайлова Людмила Яковлевна</t>
  </si>
  <si>
    <t>8-496-545-35-96</t>
  </si>
  <si>
    <t>bogorodskoe-sad1@mail.ru</t>
  </si>
  <si>
    <t>Михайлова Надежда Васильевна</t>
  </si>
  <si>
    <t>ул. Октябрьская, д. 6</t>
  </si>
  <si>
    <t>Михайловская Светлана Вадимовна</t>
  </si>
  <si>
    <t>Рылёво</t>
  </si>
  <si>
    <t>(848736) 5-36-22</t>
  </si>
  <si>
    <t>rylevsosh@rambler.ru</t>
  </si>
  <si>
    <t>Михалькова Елена Владимировна</t>
  </si>
  <si>
    <t>ОАО "РЖД"</t>
  </si>
  <si>
    <t>ул. Циолковского, д. 7а</t>
  </si>
  <si>
    <t>8(3843)71-58-94</t>
  </si>
  <si>
    <t>detsad-174@yandex.ru</t>
  </si>
  <si>
    <t>Михеева Ирина Васильевна</t>
  </si>
  <si>
    <t>ул. Комиссариатская, д. 77-а</t>
  </si>
  <si>
    <t>8(83531)2-31-67</t>
  </si>
  <si>
    <t>mironova_olgag@mail.ru</t>
  </si>
  <si>
    <t>Михеева Надежда Николаевна</t>
  </si>
  <si>
    <t>Сурское</t>
  </si>
  <si>
    <t>8-8424-22-14-79</t>
  </si>
  <si>
    <t>materova2015@mail.ru</t>
  </si>
  <si>
    <t>Михеева Татьяна Валентиновна</t>
  </si>
  <si>
    <t>Логос М</t>
  </si>
  <si>
    <t>ул. Летная, д. 16, корп. 1</t>
  </si>
  <si>
    <t xml:space="preserve">Мицкевич Галина Орестовна </t>
  </si>
  <si>
    <t xml:space="preserve">Лукоморье </t>
  </si>
  <si>
    <t>ул. Стрековая, стр. 19</t>
  </si>
  <si>
    <t>svistunova71@mail.ru</t>
  </si>
  <si>
    <t>Мишарева Наталия Юрьевна</t>
  </si>
  <si>
    <t>Малая академия</t>
  </si>
  <si>
    <t>ул. Алма-Атинская, д. 148 - 125</t>
  </si>
  <si>
    <t>nvlokteva@ya.ru</t>
  </si>
  <si>
    <t>Мишарина Галина Николаевна</t>
  </si>
  <si>
    <t>Большая Мартыновка</t>
  </si>
  <si>
    <t>ул. Ковалева, д. 2а</t>
  </si>
  <si>
    <t>8-86395-21-0-81</t>
  </si>
  <si>
    <t>doddhsi@yandex.ru</t>
  </si>
  <si>
    <t>Мищенкова Антонина Александровна</t>
  </si>
  <si>
    <t>Торжокская (сельская) школа-интернат</t>
  </si>
  <si>
    <t>Марьинский</t>
  </si>
  <si>
    <t>Зелёный</t>
  </si>
  <si>
    <t>ул. Школа-интерна, д. 8</t>
  </si>
  <si>
    <t>ddtbol@mail.ru</t>
  </si>
  <si>
    <t>Младенцева Светлана Анатольевна</t>
  </si>
  <si>
    <t>Златоуст</t>
  </si>
  <si>
    <t>ул. Дворцовая, д. 14 - а</t>
  </si>
  <si>
    <t>8(3513)79-12-76</t>
  </si>
  <si>
    <t>zlatmdou39@gmail.com</t>
  </si>
  <si>
    <t>Модель Дмитрий Лазаревич</t>
  </si>
  <si>
    <t>ш. Челобитьевское, д. 2</t>
  </si>
  <si>
    <t>Мозгалина Нина Ивановна</t>
  </si>
  <si>
    <t>8-49624-2-33-46</t>
  </si>
  <si>
    <t>zvezdochka-dou26@mail.ru</t>
  </si>
  <si>
    <t>Мозжухина Ольга Николаевна</t>
  </si>
  <si>
    <t>ул. Сретенка, д. 20</t>
  </si>
  <si>
    <t>Моисеева Елена Викторовна</t>
  </si>
  <si>
    <t>ул. Шоссейная, д. 7а</t>
  </si>
  <si>
    <t>Моисеенко Надежда Михайловна</t>
  </si>
  <si>
    <t>Мир детства</t>
  </si>
  <si>
    <t>Салтыковка</t>
  </si>
  <si>
    <t>ул. Садовая, д. 90</t>
  </si>
  <si>
    <t>Моисеенко Светлана Михайловна</t>
  </si>
  <si>
    <t>svetik_27.01@bk.ru</t>
  </si>
  <si>
    <t>Мокеева Марина Геннадьевна</t>
  </si>
  <si>
    <t>Тушна</t>
  </si>
  <si>
    <t>Озеро Белое</t>
  </si>
  <si>
    <t>Мокрушина Надежда Фадеевна</t>
  </si>
  <si>
    <t>им.М.Горького</t>
  </si>
  <si>
    <t>Средняя Ахтуба</t>
  </si>
  <si>
    <t xml:space="preserve">ул. Садовая, д. 22 </t>
  </si>
  <si>
    <t>Молий Дина Владимировна</t>
  </si>
  <si>
    <t>Детский центр</t>
  </si>
  <si>
    <t>Отрада</t>
  </si>
  <si>
    <t>ул. Володарского, д. 83</t>
  </si>
  <si>
    <t>kliksa3@mail.ru</t>
  </si>
  <si>
    <t>Покровское</t>
  </si>
  <si>
    <t>ул. Советская, д. 12 а</t>
  </si>
  <si>
    <t>Шацк</t>
  </si>
  <si>
    <t>galya.mantrova@yandex.ru</t>
  </si>
  <si>
    <t>Монкина Анна Николаевна</t>
  </si>
  <si>
    <t>Жмурова</t>
  </si>
  <si>
    <t>ул. Кузнечная, д. 2</t>
  </si>
  <si>
    <t>anna-monkina@yandex.ru</t>
  </si>
  <si>
    <t>Мордвина Светлана Леонидовна</t>
  </si>
  <si>
    <t>ул. Толстого, д. 39</t>
  </si>
  <si>
    <t>Морозов Илья Николаевич</t>
  </si>
  <si>
    <t>8-4942-59-19-92</t>
  </si>
  <si>
    <t>mousoch21@mail.ru</t>
  </si>
  <si>
    <t>Морозова Анна Владимировна</t>
  </si>
  <si>
    <t>Владимира</t>
  </si>
  <si>
    <t>Южнопортовый</t>
  </si>
  <si>
    <t>8-495-728-36-08</t>
  </si>
  <si>
    <t>vladimiracenter@mail.ru</t>
  </si>
  <si>
    <t>Морозова Валентина Константиновна</t>
  </si>
  <si>
    <t>Тёплое</t>
  </si>
  <si>
    <t>sacura.ha@mail.ru</t>
  </si>
  <si>
    <t>Морозова Любовь Александровна</t>
  </si>
  <si>
    <t>ул. Бобушкина, д. 65 А</t>
  </si>
  <si>
    <t>school331@mail.ru</t>
  </si>
  <si>
    <t>Морозова Людмила Васильевна</t>
  </si>
  <si>
    <t>ул. Спортивная, д. 7</t>
  </si>
  <si>
    <t>radostdetstva@yandex.ru</t>
  </si>
  <si>
    <t>д. 220</t>
  </si>
  <si>
    <t>Морозова Надежда Петровна</t>
  </si>
  <si>
    <t>ул. Ленинградская, д. 14</t>
  </si>
  <si>
    <t>8 (8202) 322396</t>
  </si>
  <si>
    <t>Морозова Светлана Борисовна</t>
  </si>
  <si>
    <t>Морозко</t>
  </si>
  <si>
    <t>Щукино</t>
  </si>
  <si>
    <t>ул. Расплетина, д. 17, корп. 2</t>
  </si>
  <si>
    <t>Морозова Татьяна Николаевна</t>
  </si>
  <si>
    <t>ул. Чапаева, д. 24</t>
  </si>
  <si>
    <t>Камышеватская</t>
  </si>
  <si>
    <t>Москаленко Ольга Владимировна</t>
  </si>
  <si>
    <t>8(498)7542638</t>
  </si>
  <si>
    <t>vestuly@ya.ru</t>
  </si>
  <si>
    <t>Моспан Людмила Ивановна</t>
  </si>
  <si>
    <t>ул. 50 лет ВЛКСМ, д. 10</t>
  </si>
  <si>
    <t>8-351-4-20-27</t>
  </si>
  <si>
    <t>Мохова Татьяна Леонидовна</t>
  </si>
  <si>
    <t>Художественная школа</t>
  </si>
  <si>
    <t>8-49453-3-48-56</t>
  </si>
  <si>
    <t>matania.art@ mail.ru</t>
  </si>
  <si>
    <t>Мочалова Лидия Михайловна</t>
  </si>
  <si>
    <t>Добринка</t>
  </si>
  <si>
    <t>пл. Ленина, д. 1</t>
  </si>
  <si>
    <t>Мугинова Раиля Наильевна</t>
  </si>
  <si>
    <t>Галатея</t>
  </si>
  <si>
    <t>ул. Фучика, д. 147</t>
  </si>
  <si>
    <t>8 (432) 621958</t>
  </si>
  <si>
    <t>artsveta@mail.ru</t>
  </si>
  <si>
    <t>Музюкова Вера Викторовна</t>
  </si>
  <si>
    <t>metodkabinet@yandex.ru</t>
  </si>
  <si>
    <t>Мулдагалиева Татьяна Касимовна</t>
  </si>
  <si>
    <t>Первомайское</t>
  </si>
  <si>
    <t>solomenzewa@yandex.ru</t>
  </si>
  <si>
    <t>Мунина Ольга Юрьевна</t>
  </si>
  <si>
    <t>Маркс</t>
  </si>
  <si>
    <t>Мункоева Людмила Владимировна</t>
  </si>
  <si>
    <t>ул. Революции 1905, д. 100</t>
  </si>
  <si>
    <t>8-983-534-8880</t>
  </si>
  <si>
    <t>kolobovayv@mail.ru</t>
  </si>
  <si>
    <t>Муратова Марина Николаевна</t>
  </si>
  <si>
    <t>Россошь</t>
  </si>
  <si>
    <t>ул. Лесная, д. 16</t>
  </si>
  <si>
    <t>Мурзагалиева Ханки Кадырбаевна</t>
  </si>
  <si>
    <t>Большой Могой</t>
  </si>
  <si>
    <t>ул. Советская, д. 48</t>
  </si>
  <si>
    <t>Танкодром</t>
  </si>
  <si>
    <t>ул. Латышских стрелков, д. 12</t>
  </si>
  <si>
    <t>8(843)298-20-29, 298-05-75</t>
  </si>
  <si>
    <t>tankodrom@mail.ru</t>
  </si>
  <si>
    <t>Мурзенок Павел Илларионович</t>
  </si>
  <si>
    <t>Славянка</t>
  </si>
  <si>
    <t>ул. 50 лет Октября, д. 10-а</t>
  </si>
  <si>
    <t>8-(42331)-49-5-00</t>
  </si>
  <si>
    <t>slavscolisk@mail.ru</t>
  </si>
  <si>
    <t>Муртазина Любовь Генриховна</t>
  </si>
  <si>
    <t>Кощаково</t>
  </si>
  <si>
    <t>ул. Комсомольская, д. 10</t>
  </si>
  <si>
    <t>kos33@bk.ru</t>
  </si>
  <si>
    <t>Мусакаев Нияз Биктимирович</t>
  </si>
  <si>
    <t>Верхние Услы</t>
  </si>
  <si>
    <t>usly1968@yandex.ru</t>
  </si>
  <si>
    <t>Муслимова Наталья Вячеславовна</t>
  </si>
  <si>
    <t>ул. Мира, д. 278б</t>
  </si>
  <si>
    <t>8(8652)519228</t>
  </si>
  <si>
    <t>stavsad45@mail.ru</t>
  </si>
  <si>
    <t>Мустафин Фаниз Нуртдинович</t>
  </si>
  <si>
    <t>Камские Поляны</t>
  </si>
  <si>
    <t>мкр. 1, д. 29</t>
  </si>
  <si>
    <t>ilsiar1969@mail.ru</t>
  </si>
  <si>
    <t>Мустафин Фанис Нуретдинович</t>
  </si>
  <si>
    <t>8 8555 33-90-12</t>
  </si>
  <si>
    <t>kpsh1@mil.ru</t>
  </si>
  <si>
    <t>Муталимов Муталим Эмранович</t>
  </si>
  <si>
    <t>ул. Дайша, д. 1</t>
  </si>
  <si>
    <t>Яр-Сале</t>
  </si>
  <si>
    <t>ул. Худи Сэроко, д. 18 А</t>
  </si>
  <si>
    <t>8(34996)30-255</t>
  </si>
  <si>
    <t>ycvr98ynao@yandex.ru</t>
  </si>
  <si>
    <t>8(347)2707547</t>
  </si>
  <si>
    <t>zubovo-mou@mail.ru</t>
  </si>
  <si>
    <t>Мухин Александр Николаевич</t>
  </si>
  <si>
    <t>ул. Красных Партизан, д. 135</t>
  </si>
  <si>
    <t>Мухина Наталья Борисовна</t>
  </si>
  <si>
    <t>Митино</t>
  </si>
  <si>
    <t>8-495-753-60-60</t>
  </si>
  <si>
    <t>Staruhina_tatyana@mail.ru</t>
  </si>
  <si>
    <t>Муштакова Нина Александровна</t>
  </si>
  <si>
    <t>ул. Комсомольская набережная, д. 7а</t>
  </si>
  <si>
    <t>(8512)254580</t>
  </si>
  <si>
    <t>Мыслякова Нелли Ривкатовна</t>
  </si>
  <si>
    <t>пр. Садовый, д. 3а</t>
  </si>
  <si>
    <t>7-496-466-62-74</t>
  </si>
  <si>
    <t>ул. Рудничная, д. 13</t>
  </si>
  <si>
    <t>Мязина Анна Ивановна</t>
  </si>
  <si>
    <t>Дубравушка</t>
  </si>
  <si>
    <t>ул. Жукова, д. 1</t>
  </si>
  <si>
    <t>metod160@pdlada.ru</t>
  </si>
  <si>
    <t>Мязина В.Д.</t>
  </si>
  <si>
    <t>Михайловка</t>
  </si>
  <si>
    <t>ул. Победы, д. 19</t>
  </si>
  <si>
    <t>Мясникова Оксана Владимировна</t>
  </si>
  <si>
    <t>Липки</t>
  </si>
  <si>
    <t>ул. Советская, д. 15</t>
  </si>
  <si>
    <t>8(48754)45941</t>
  </si>
  <si>
    <t>lipki_8@mail.ru</t>
  </si>
  <si>
    <t>Набиев Наби Абдулмуминович</t>
  </si>
  <si>
    <t>им.А.Р.Исмаилова</t>
  </si>
  <si>
    <t>ул. Нуруллаева, д. 4</t>
  </si>
  <si>
    <t>8-928-505-64-30</t>
  </si>
  <si>
    <t>novoaulschool@yandex.ru</t>
  </si>
  <si>
    <t>Навроцкая Наталья Александровна</t>
  </si>
  <si>
    <t>8(34934)931-46</t>
  </si>
  <si>
    <t>lorik_6565@mail/ru</t>
  </si>
  <si>
    <t>Назаревская Галина Викторовна</t>
  </si>
  <si>
    <t>Академгородок</t>
  </si>
  <si>
    <t>ул. Лермонтова, д. 297</t>
  </si>
  <si>
    <t>8 -(3952)-420166</t>
  </si>
  <si>
    <t>borovina@inbox.ru</t>
  </si>
  <si>
    <t>Назарян Нарине Мамиконовна</t>
  </si>
  <si>
    <t>8(8634)366-535</t>
  </si>
  <si>
    <t>nazaryan.narine@bk.ru</t>
  </si>
  <si>
    <t xml:space="preserve">Назимова Анна Юрьевна </t>
  </si>
  <si>
    <t>Досуг</t>
  </si>
  <si>
    <t>Колпино</t>
  </si>
  <si>
    <t>8(821)4827748</t>
  </si>
  <si>
    <t>dk-dosug@mail.ru</t>
  </si>
  <si>
    <t>Назипов Габит Габдульмаликович</t>
  </si>
  <si>
    <t>Большой Кукмор</t>
  </si>
  <si>
    <t>ул. Молодёжная, д. 15</t>
  </si>
  <si>
    <t>8-(4364)-38-4-90</t>
  </si>
  <si>
    <t>mardanova-z@mail.ru</t>
  </si>
  <si>
    <t>Назмутдинов Ринат Назмутдинович</t>
  </si>
  <si>
    <t>ул. Магистральная, д. 31</t>
  </si>
  <si>
    <t>8(349-92)5-03-30</t>
  </si>
  <si>
    <t>bamayr@mail.ru</t>
  </si>
  <si>
    <t>Найвирова Елена Владимировна</t>
  </si>
  <si>
    <t>ул. Кирова, д. 55</t>
  </si>
  <si>
    <t>8-(86137)- 3-95-28</t>
  </si>
  <si>
    <t>nina-sitnikova-2013@mail.ru</t>
  </si>
  <si>
    <t>Найкувене Юлия Николаевна</t>
  </si>
  <si>
    <t>1292014@mail.ru</t>
  </si>
  <si>
    <t>Наплавкова Инна Ивановна</t>
  </si>
  <si>
    <t>ул. 40 лет октября, д. 3</t>
  </si>
  <si>
    <t>natahapahomova@mail.ru</t>
  </si>
  <si>
    <t>Гурьевск</t>
  </si>
  <si>
    <t>ул. Фабричная, д. 2</t>
  </si>
  <si>
    <t>Наследова Светлана Юрьевна</t>
  </si>
  <si>
    <t>СП ДК "Молодость"</t>
  </si>
  <si>
    <t>ул. Станционная, д. 12</t>
  </si>
  <si>
    <t>СП ДК "Энтузиаст"</t>
  </si>
  <si>
    <t>ул. Краснофлотская, д. 3</t>
  </si>
  <si>
    <t>8(3537)260105</t>
  </si>
  <si>
    <t>TatianaGl@mail.ru</t>
  </si>
  <si>
    <t>ул. Шелухина, д. 11 а</t>
  </si>
  <si>
    <t>8(3537)203464</t>
  </si>
  <si>
    <t>cdt-orsk@yandex.ru</t>
  </si>
  <si>
    <t>Насыбуллина Светлана Евгеньевна</t>
  </si>
  <si>
    <t>ул. Габишева, д. 27А</t>
  </si>
  <si>
    <t>iriska.7-84@mail.ru</t>
  </si>
  <si>
    <t>Науменко Галина Юрьевна</t>
  </si>
  <si>
    <t>Гродеково</t>
  </si>
  <si>
    <t>Краснооктябрьский</t>
  </si>
  <si>
    <t>Наумова Любовь Алексеевна</t>
  </si>
  <si>
    <t>Наумова Любовь Валентиновна</t>
  </si>
  <si>
    <t>ул. Тукая, д. 72/а</t>
  </si>
  <si>
    <t>885594 6-03-98</t>
  </si>
  <si>
    <t>rasilya_smi@mail.ru</t>
  </si>
  <si>
    <t>Наумова Надежда Васильевна</t>
  </si>
  <si>
    <t>Жулебино</t>
  </si>
  <si>
    <t>ул. Привольная, д. 41</t>
  </si>
  <si>
    <t>8-(495)-704-52-11</t>
  </si>
  <si>
    <t>S1908k405@yandex.ru</t>
  </si>
  <si>
    <t>Наумова Наталья Витальевна</t>
  </si>
  <si>
    <t>Оса</t>
  </si>
  <si>
    <t>ул. Свердлова, д. 59</t>
  </si>
  <si>
    <t>Наурбиева Аза Башировна</t>
  </si>
  <si>
    <t>ул. Гоголя, 2а</t>
  </si>
  <si>
    <t>8(8734) 62-33-54</t>
  </si>
  <si>
    <t>di.bekova@mail.ru</t>
  </si>
  <si>
    <t>Кагальницкая</t>
  </si>
  <si>
    <t>Неганова Наталья Владимировна</t>
  </si>
  <si>
    <t>ул. Карла Маркса, д. 135</t>
  </si>
  <si>
    <t>Сторожевое 1-е</t>
  </si>
  <si>
    <t>ул. Советская, д. 91</t>
  </si>
  <si>
    <t>Негрова Ольга Михайловна</t>
  </si>
  <si>
    <t>им.Т.Г.Шевченко</t>
  </si>
  <si>
    <t>ул. Б. Алексеева, д. 12</t>
  </si>
  <si>
    <t>37-90-69</t>
  </si>
  <si>
    <t>Недоведеева Лидия Васильевна</t>
  </si>
  <si>
    <t>Мечётинская</t>
  </si>
  <si>
    <t>8(86359)62-1-80</t>
  </si>
  <si>
    <t>gal.stetskowa@yandex.ru</t>
  </si>
  <si>
    <t>Недомовная Лариса Павловна</t>
  </si>
  <si>
    <t>ул. 9 мая, д. 35</t>
  </si>
  <si>
    <t>8(391)2-20-43-02</t>
  </si>
  <si>
    <t>Нежельская Татьяна Михайловна</t>
  </si>
  <si>
    <t>8-(47362)2-55-54</t>
  </si>
  <si>
    <t>nejelskayadetsad5@yandex.ru</t>
  </si>
  <si>
    <t>Некрасова Наталья Викторовна</t>
  </si>
  <si>
    <t>ул. Краснооктябрьская, д. 11</t>
  </si>
  <si>
    <t>Некрасова Светлана Викторовна</t>
  </si>
  <si>
    <t>им.Г.Г.Коноплёва</t>
  </si>
  <si>
    <t>Немец Людмила Григорьевна</t>
  </si>
  <si>
    <t>пр. Сержанта Кувшинова, д. 4</t>
  </si>
  <si>
    <t>zhdushka@bk.ru</t>
  </si>
  <si>
    <t>Немирова Юлия Викторовна</t>
  </si>
  <si>
    <t>Шенкурск</t>
  </si>
  <si>
    <t>8 818 51 4 11 30</t>
  </si>
  <si>
    <t>Немиря Виктор Николаевич</t>
  </si>
  <si>
    <t>Беликов</t>
  </si>
  <si>
    <t>пер. Гвардейский, д. 14 А</t>
  </si>
  <si>
    <t>Немчинова Ирина Михайловна</t>
  </si>
  <si>
    <t>8(86540)4-07-71</t>
  </si>
  <si>
    <t>irishka_zinchenko@inbox.ru</t>
  </si>
  <si>
    <t>Немыкина Галина Васильевна</t>
  </si>
  <si>
    <t>8-(496)-7-54-35-40</t>
  </si>
  <si>
    <t>rendm@mail.ru</t>
  </si>
  <si>
    <t>Нестеров Олег Викторович</t>
  </si>
  <si>
    <t>susumanlicey@rambler.ru</t>
  </si>
  <si>
    <t>Языково</t>
  </si>
  <si>
    <t>Неупокоева Людмила Владимировна</t>
  </si>
  <si>
    <t>ул. Культурная, д. 26, кв. 5</t>
  </si>
  <si>
    <t>Нефёдкин Валерий Владимирович</t>
  </si>
  <si>
    <t>5-й Нагорный проезд, д. 3</t>
  </si>
  <si>
    <t>Алферовка</t>
  </si>
  <si>
    <t>Нефёдова Елена Леонидовна</t>
  </si>
  <si>
    <t>Нижняя Тавда</t>
  </si>
  <si>
    <t>ул. Пионерская, д. 7</t>
  </si>
  <si>
    <t>834533( 2-36-22)</t>
  </si>
  <si>
    <t>rosinka.madou@mail.ru</t>
  </si>
  <si>
    <t>Нефёдова Инна Валентиновна</t>
  </si>
  <si>
    <t>ул. Жуковского, д. 66</t>
  </si>
  <si>
    <t>55-44-41</t>
  </si>
  <si>
    <t>averina-arina@rambler.ru</t>
  </si>
  <si>
    <t>мкр. Светлый, д. 54</t>
  </si>
  <si>
    <t>(416-58) 3-19-64</t>
  </si>
  <si>
    <t>Нечаева Елена Павловна</t>
  </si>
  <si>
    <t>ул. Толбухина, д. 5</t>
  </si>
  <si>
    <t>Seta0609@mail.ru</t>
  </si>
  <si>
    <t>Нечаева Роза Данисовна</t>
  </si>
  <si>
    <t>Энергетический колледж</t>
  </si>
  <si>
    <t>ул. Ермака, д. 41</t>
  </si>
  <si>
    <t>7(4932)30-14-42</t>
  </si>
  <si>
    <t>info@energo37.ru</t>
  </si>
  <si>
    <t>Никирин Виктор Иванович</t>
  </si>
  <si>
    <t>Колледж профессиональных технологий и бизнеса</t>
  </si>
  <si>
    <t>Спасск</t>
  </si>
  <si>
    <t>bat@sura.ru</t>
  </si>
  <si>
    <t>ул. Яблочкова, д. 7</t>
  </si>
  <si>
    <t>Никитин Алексей Алексеевич</t>
  </si>
  <si>
    <t>ул. Муравьёва-Амурского, д. 15</t>
  </si>
  <si>
    <t xml:space="preserve">ул. Ломоносова, д. 14 </t>
  </si>
  <si>
    <t>dd18Vorkuta@yandex.ru</t>
  </si>
  <si>
    <t>ул. Некрасова, д. 28/32</t>
  </si>
  <si>
    <t>dou20saratov@mail.ru</t>
  </si>
  <si>
    <t>Никитина Ольга Геннадьевна</t>
  </si>
  <si>
    <t>Засвияжский</t>
  </si>
  <si>
    <t>ул. Полбина, д. 21</t>
  </si>
  <si>
    <t>Никифорова Светлана Викторовна</t>
  </si>
  <si>
    <t>Чкаловский</t>
  </si>
  <si>
    <t>ул. Инженерная, д. 44</t>
  </si>
  <si>
    <t>lara_trubina@mail.ru</t>
  </si>
  <si>
    <t>Никишина Тамара Владимировна</t>
  </si>
  <si>
    <t>им.А.Ф.Иванова</t>
  </si>
  <si>
    <t>Мятлево</t>
  </si>
  <si>
    <t>8 (48449) 46-2-23</t>
  </si>
  <si>
    <t>konstantinonataliya@yandex.ru</t>
  </si>
  <si>
    <t>Никколова Ася Михайловна</t>
  </si>
  <si>
    <t>ул. Фрунзе, д. 6а</t>
  </si>
  <si>
    <t>8-867-362-32-49</t>
  </si>
  <si>
    <t>Никогосян Рубен Альфредович</t>
  </si>
  <si>
    <t>ул. Чайковского, д. 44</t>
  </si>
  <si>
    <t>Николаева Валентина Викторовна</t>
  </si>
  <si>
    <t>Лесные озёра</t>
  </si>
  <si>
    <t>Соколовское</t>
  </si>
  <si>
    <t>Новая</t>
  </si>
  <si>
    <t>(496)  2663-37-41</t>
  </si>
  <si>
    <t>lesn.school@mail.ru</t>
  </si>
  <si>
    <t>Николаева Ольга Вячеславовна</t>
  </si>
  <si>
    <t>пр. Ленина, д. 36 а</t>
  </si>
  <si>
    <t>8-(8352)-56-25-33</t>
  </si>
  <si>
    <t>chebdosh46@mail.ru</t>
  </si>
  <si>
    <t>Николаева Светлана Евгеньевна</t>
  </si>
  <si>
    <t>ул. Калининградская, д. 15 а</t>
  </si>
  <si>
    <t>ул. Грибоедова, д. 117 а</t>
  </si>
  <si>
    <t>Никулина Марина Николаевна</t>
  </si>
  <si>
    <t>ул. Советская, д. 16</t>
  </si>
  <si>
    <t>pokrovskoepssh@list.ru</t>
  </si>
  <si>
    <t>Никульшина Татьяна Николаевна</t>
  </si>
  <si>
    <t>пр. Поворинский, д. 2-а</t>
  </si>
  <si>
    <t>8 (47354) 6-26-11</t>
  </si>
  <si>
    <t>Ниязова Зухра Хусаиновна</t>
  </si>
  <si>
    <t>Ак каен</t>
  </si>
  <si>
    <t>885594-5-04-45</t>
  </si>
  <si>
    <t>yakhina89@mail.ru</t>
  </si>
  <si>
    <t>Новиков Артем Викторович</t>
  </si>
  <si>
    <t>Техникум водного транспорта и судоходства</t>
  </si>
  <si>
    <t>ttvts@mail.ru</t>
  </si>
  <si>
    <t>Новиков Виктор Митрофанович</t>
  </si>
  <si>
    <t>uv1_74332@mail.ru</t>
  </si>
  <si>
    <t>Новикова Елена Александровна</t>
  </si>
  <si>
    <t>Ландыш</t>
  </si>
  <si>
    <t>ул. Радищева, д. 16 а</t>
  </si>
  <si>
    <t>8 - (4932) - 23 - 42 - 03</t>
  </si>
  <si>
    <t>dou165@ivedu.ru</t>
  </si>
  <si>
    <t>мкр. Северный, д. 36</t>
  </si>
  <si>
    <t>Нововаршавка</t>
  </si>
  <si>
    <t>Новикова Людмила Евгеньевна</t>
  </si>
  <si>
    <t>пр-т Ленина, д. 69</t>
  </si>
  <si>
    <t>Школа искусств</t>
  </si>
  <si>
    <t>Гремячево</t>
  </si>
  <si>
    <t>8-(831)-7-67-66-38</t>
  </si>
  <si>
    <t>gdhi@yandex.ru</t>
  </si>
  <si>
    <t>Новицкая Светлана Федоровна</t>
  </si>
  <si>
    <t>б-р Победы, д. 11</t>
  </si>
  <si>
    <t>(473)266-28-18</t>
  </si>
  <si>
    <t>detskysad_144@mail.ru</t>
  </si>
  <si>
    <t>Новожилова Марина Михайловна</t>
  </si>
  <si>
    <t>Заречье</t>
  </si>
  <si>
    <t>ул. Сосновая, д. 14</t>
  </si>
  <si>
    <t>8(985)186-69-35</t>
  </si>
  <si>
    <t>Новосёлова Татьяна Геннадьевна</t>
  </si>
  <si>
    <t>8(332)232388</t>
  </si>
  <si>
    <t>Нородинова Зухра Абдуразаковна</t>
  </si>
  <si>
    <t>ул. Танкаева, д. 58</t>
  </si>
  <si>
    <t>Носачева Наталья Александровна</t>
  </si>
  <si>
    <t>Ерзовка</t>
  </si>
  <si>
    <t>Нуждин Сергей Николаевич</t>
  </si>
  <si>
    <t>Садовое</t>
  </si>
  <si>
    <t>ул. Школьная, д. 26</t>
  </si>
  <si>
    <t>(884238) 30147</t>
  </si>
  <si>
    <t>mou_sadovoe@mail.ru</t>
  </si>
  <si>
    <t>Нужная Ирина Юрьевна</t>
  </si>
  <si>
    <t>Школа-интернат для детей-сирот и детей, оставшихся без попечения родителей</t>
  </si>
  <si>
    <t>ул. Пролетарская, д. 202</t>
  </si>
  <si>
    <t>8-47352 2-24-75, 2-20-45</t>
  </si>
  <si>
    <t>tlskint@rambler.ru</t>
  </si>
  <si>
    <t>Тураево</t>
  </si>
  <si>
    <t>8 917-925-95-52</t>
  </si>
  <si>
    <t>Обертос Ирина Викторовна</t>
  </si>
  <si>
    <t>ул. Садовая, д. 5 а</t>
  </si>
  <si>
    <t>8(48762) 7-24-26</t>
  </si>
  <si>
    <t>mdou28@kobra-net.ru</t>
  </si>
  <si>
    <t>Обмоклая Юлия Иосифовна</t>
  </si>
  <si>
    <t>Нижняя-Есауловка</t>
  </si>
  <si>
    <t>ул. Школьная, д. 12</t>
  </si>
  <si>
    <t>ул. 1-я Садовая, д. 2</t>
  </si>
  <si>
    <t>nat475@yandex.ru</t>
  </si>
  <si>
    <t>Овсянко Валентина Владимировна</t>
  </si>
  <si>
    <t>Почеп</t>
  </si>
  <si>
    <t>пл. Октябрьская, д. 1</t>
  </si>
  <si>
    <t>po4ep.dshi@yandex.ru</t>
  </si>
  <si>
    <t>Овсянникова Светлана Николаевна</t>
  </si>
  <si>
    <t>ovsyannickovasvetlana@yandex.ru</t>
  </si>
  <si>
    <t>ул. Академика Бочвара, д. 4</t>
  </si>
  <si>
    <t>ул. Парижской Коммуны, д. 66</t>
  </si>
  <si>
    <t>8(47350)4-36-37</t>
  </si>
  <si>
    <t>ул. Кирова, д. 7а</t>
  </si>
  <si>
    <t>8 (863) 54 4 50 68</t>
  </si>
  <si>
    <t>detsad45@mail.ru</t>
  </si>
  <si>
    <t>Овчинникова Галина Вячеславовна</t>
  </si>
  <si>
    <t>Байчурово</t>
  </si>
  <si>
    <t>8 (47436)4-12-70</t>
  </si>
  <si>
    <t>bsosh55@mail.ru</t>
  </si>
  <si>
    <t>Овчинникова Елена Валентиновна</t>
  </si>
  <si>
    <t>пер. Тупиковый, д. 1</t>
  </si>
  <si>
    <t>Овчинникова Елена Владимировна</t>
  </si>
  <si>
    <t>Доверие</t>
  </si>
  <si>
    <t>Авиастроительный</t>
  </si>
  <si>
    <t>oppp_serdesh@mail.ru</t>
  </si>
  <si>
    <t>Овчинникова Марина Александровна</t>
  </si>
  <si>
    <t>Медянское</t>
  </si>
  <si>
    <t>Шляпники</t>
  </si>
  <si>
    <t>ул. Блюхера, д. 5а</t>
  </si>
  <si>
    <t>834(258)2-31-96</t>
  </si>
  <si>
    <t>shlyapdetsad@mail.ru</t>
  </si>
  <si>
    <t>Овчинникова Татьяна Павловна</t>
  </si>
  <si>
    <t>846-9532988</t>
  </si>
  <si>
    <t>mdou373@yandex.ru</t>
  </si>
  <si>
    <t>Огарь Александр Александрович</t>
  </si>
  <si>
    <t>Темп</t>
  </si>
  <si>
    <t>Амурск</t>
  </si>
  <si>
    <t>проспект Победы, д. 8а</t>
  </si>
  <si>
    <t>8-(42142)-2-67-05</t>
  </si>
  <si>
    <t>mou_temp@mail.ru</t>
  </si>
  <si>
    <t>Оглоблина Галина Леонидовна</t>
  </si>
  <si>
    <t>ул. Коммунистическая, д. 2А</t>
  </si>
  <si>
    <t>8(83362)3-14-96</t>
  </si>
  <si>
    <t>ds5vahrushi@mail,ru</t>
  </si>
  <si>
    <t>Огурцов Валерий Борисович</t>
  </si>
  <si>
    <t>Одегова Галина Николаевна</t>
  </si>
  <si>
    <t>СП ДС 1240</t>
  </si>
  <si>
    <t>СП ДС 1958</t>
  </si>
  <si>
    <t>Ожегина Лидия Леонидовна</t>
  </si>
  <si>
    <t>Оричи</t>
  </si>
  <si>
    <t>ул. Карла Маркса, д. 22</t>
  </si>
  <si>
    <t>(83354)2-31-29</t>
  </si>
  <si>
    <t>elen_2626@mail.ru</t>
  </si>
  <si>
    <t>Ойтов Хасан Залимович</t>
  </si>
  <si>
    <t>Заюково</t>
  </si>
  <si>
    <t>sosch4zaukovo@yandex.ru</t>
  </si>
  <si>
    <t>Околот Антонина Алексеевна</t>
  </si>
  <si>
    <t>Воробушек</t>
  </si>
  <si>
    <t>ул. Летная, д. 13 б</t>
  </si>
  <si>
    <t>8(495)586-14-00</t>
  </si>
  <si>
    <t>dou_6@edu-mytyshi.ru</t>
  </si>
  <si>
    <t>Окорокова Светлана Владимировна</t>
  </si>
  <si>
    <t>Голубая стрела</t>
  </si>
  <si>
    <t>golubaya-strela@yandex.ru</t>
  </si>
  <si>
    <t>Олейникова Виктория Николаевна</t>
  </si>
  <si>
    <t>8-(496)-34-83-2-12</t>
  </si>
  <si>
    <t>muzikavika@rambler.ru</t>
  </si>
  <si>
    <t>Олексина Ольга Николаевна</t>
  </si>
  <si>
    <t>пр. Мира, д. 165Д</t>
  </si>
  <si>
    <t>maskaleva-larisa@yandex.ru</t>
  </si>
  <si>
    <t>Оленева Татьяна Борисовна</t>
  </si>
  <si>
    <t>Камчуга</t>
  </si>
  <si>
    <t>ул. Подлесная, д. 12</t>
  </si>
  <si>
    <t>Олефир Татьяна Михайловна</t>
  </si>
  <si>
    <t>Лычково</t>
  </si>
  <si>
    <t>ул. 1 Мая, д. 18</t>
  </si>
  <si>
    <t>8(816)5194244</t>
  </si>
  <si>
    <t>sadik444@rambler.ru</t>
  </si>
  <si>
    <t>Олефиренко  Ирина Сергеевна</t>
  </si>
  <si>
    <t>Синяя птица</t>
  </si>
  <si>
    <t>ул. Отрадная, д. 20</t>
  </si>
  <si>
    <t>Олохтонова Александра Тимофеевна</t>
  </si>
  <si>
    <t>ул. Красных Мадьяр, д. 123</t>
  </si>
  <si>
    <t>Олькина Ольга Николаевна</t>
  </si>
  <si>
    <t>ул. Павлова, д. 5 - 1</t>
  </si>
  <si>
    <t>8182 25 35 05</t>
  </si>
  <si>
    <t>tanushe4ka_ne@mail.ru</t>
  </si>
  <si>
    <t>Ольшевский Валентин Эдуардович</t>
  </si>
  <si>
    <t>Берегиня</t>
  </si>
  <si>
    <t>Кстово</t>
  </si>
  <si>
    <t>ул. Нижегородская, д. 2Б</t>
  </si>
  <si>
    <t>bereginya09@rambler.ru</t>
  </si>
  <si>
    <t>Омельянович Ольга Андреевна</t>
  </si>
  <si>
    <t>ул. Калинина, д. 152</t>
  </si>
  <si>
    <t>8-(4212)-56-24-01</t>
  </si>
  <si>
    <t>khb_s43@edu.27.ru</t>
  </si>
  <si>
    <t>Онофрийчук Алла Ивановна</t>
  </si>
  <si>
    <t>Опарина Светлана Юрьевна</t>
  </si>
  <si>
    <t>8(34141)2-98-71</t>
  </si>
  <si>
    <t>crrds56@yandex</t>
  </si>
  <si>
    <t>Орел Татьяна Александровна</t>
  </si>
  <si>
    <t>ул. Пузакова, д. 78</t>
  </si>
  <si>
    <t>Орлов Виктор Федорович</t>
  </si>
  <si>
    <t>ул. Сююмбике, д. 9</t>
  </si>
  <si>
    <t>Орлов Юрий Алексеевич</t>
  </si>
  <si>
    <t>ул. Строителей, д. 10</t>
  </si>
  <si>
    <t>8-(82144)42-1-07</t>
  </si>
  <si>
    <t>vavilova1973@inbox.ru</t>
  </si>
  <si>
    <t>Орлова Жанна Юрьевна</t>
  </si>
  <si>
    <t>8(831)2436044</t>
  </si>
  <si>
    <t>nnschool41@yandex.ru</t>
  </si>
  <si>
    <t>Орлова Светлана Иосифовна</t>
  </si>
  <si>
    <t>Югорка</t>
  </si>
  <si>
    <t>8 (34669) 7-29-01</t>
  </si>
  <si>
    <t>Осина Марина Николаевна</t>
  </si>
  <si>
    <t>dc_11@mail.ru</t>
  </si>
  <si>
    <t>Осипова Светлана Дмитриевна</t>
  </si>
  <si>
    <t>Осокин Роман Юрьевич</t>
  </si>
  <si>
    <t>ул. Транспортная, д. 3а</t>
  </si>
  <si>
    <t>8(4872)-7-13-39</t>
  </si>
  <si>
    <t>mou10@kobra-net.ru</t>
  </si>
  <si>
    <t xml:space="preserve">Остапенко Ольга Юрьевна </t>
  </si>
  <si>
    <t xml:space="preserve">Первомайское </t>
  </si>
  <si>
    <t>ул. Петухова, д. 3</t>
  </si>
  <si>
    <t>princess_fason@mail.ru</t>
  </si>
  <si>
    <t>Отдельнова Ольга Валентиновна</t>
  </si>
  <si>
    <t>Бершеть</t>
  </si>
  <si>
    <t>ул. Ленина, д. 9</t>
  </si>
  <si>
    <t>(342) 2973 765</t>
  </si>
  <si>
    <t>bershet - dsad@list.ru</t>
  </si>
  <si>
    <t>Найырал</t>
  </si>
  <si>
    <t>ул. Калинина, д. 7а</t>
  </si>
  <si>
    <t>8-39422-53-643</t>
  </si>
  <si>
    <t>mdou36gckizil@yandex.ru</t>
  </si>
  <si>
    <t>Очирова Светлана Васильевна</t>
  </si>
  <si>
    <t>ул. Интернациональная, д. 7а</t>
  </si>
  <si>
    <t>8-3466-44-87-87</t>
  </si>
  <si>
    <t>yul.demchen@mail.ru</t>
  </si>
  <si>
    <t>Павличенко Владимир Иванович</t>
  </si>
  <si>
    <t>ул. Ленина, д. 24</t>
  </si>
  <si>
    <t>Павлов Валерий Евгеньевич</t>
  </si>
  <si>
    <t>ул. Восточная, д. 1</t>
  </si>
  <si>
    <t>Павлов Сергей Петрович</t>
  </si>
  <si>
    <t>ул. Куликовская, д. 1 Г</t>
  </si>
  <si>
    <t>Большие Медвёдки</t>
  </si>
  <si>
    <t>ул. Молодёжная, д. 17</t>
  </si>
  <si>
    <t>Павлова Елена Анатольевна</t>
  </si>
  <si>
    <t>Зунгар</t>
  </si>
  <si>
    <t>ул. Лесная, д. 3</t>
  </si>
  <si>
    <t>Pawlowa.76@mail.ru</t>
  </si>
  <si>
    <t>Павлова Инна Николаевна</t>
  </si>
  <si>
    <t>ул. Мечникова, д. 42</t>
  </si>
  <si>
    <t>Павлова Людмила Николаевна</t>
  </si>
  <si>
    <t>Полянка</t>
  </si>
  <si>
    <t>ул. Николаева, д. 35 А</t>
  </si>
  <si>
    <t>8 (352) 63-22-78</t>
  </si>
  <si>
    <t>polanka_73@bk.ru</t>
  </si>
  <si>
    <t>Павлова Ольга Васильевна</t>
  </si>
  <si>
    <t>v.elen@bk.ru</t>
  </si>
  <si>
    <t>Павлова Светлана Борисовна</t>
  </si>
  <si>
    <t>ул. Тенишевой, д. 2а</t>
  </si>
  <si>
    <t>ул. Багратиона, д. 52</t>
  </si>
  <si>
    <t>8(3952)46-41-65</t>
  </si>
  <si>
    <t>detskiidom.2@mail.ru</t>
  </si>
  <si>
    <t>Паденова Екатерина Сергеевна</t>
  </si>
  <si>
    <t>ул. Клименко, д. 27 б</t>
  </si>
  <si>
    <t>Падерова Ольга Викторовна</t>
  </si>
  <si>
    <t>ул. Пушкина, д. 22</t>
  </si>
  <si>
    <t>Уйское</t>
  </si>
  <si>
    <t>ул. Островского, д. 34</t>
  </si>
  <si>
    <t>8(351)6523187</t>
  </si>
  <si>
    <t>mucentr-uisk-sp@mail.ru</t>
  </si>
  <si>
    <t>Палагина Марина Александровна</t>
  </si>
  <si>
    <t>Палаева Зинаида Андреевна</t>
  </si>
  <si>
    <t>Балтай</t>
  </si>
  <si>
    <t>пос. Строителей, д. 11, кв. 7</t>
  </si>
  <si>
    <t>vchichenkova@mail.ru</t>
  </si>
  <si>
    <t>Ленское</t>
  </si>
  <si>
    <t>Бымок</t>
  </si>
  <si>
    <t>rkung_istoksosh@mail.ru</t>
  </si>
  <si>
    <t>Дружба</t>
  </si>
  <si>
    <t>Зензели</t>
  </si>
  <si>
    <t>ул. Мира, д. 36а</t>
  </si>
  <si>
    <t>osrc_zenzeli@bk.ru</t>
  </si>
  <si>
    <t>Панасенко Любовь Сергеевна</t>
  </si>
  <si>
    <t>им.академика А.Е.Ферсмана</t>
  </si>
  <si>
    <t>8(81555)62035</t>
  </si>
  <si>
    <t>Панахов Имирахмед Алимагомедович</t>
  </si>
  <si>
    <t>Куйсун</t>
  </si>
  <si>
    <t>ул. Гаджиева Абрека, д. 3</t>
  </si>
  <si>
    <t>8928 556 80 22</t>
  </si>
  <si>
    <t>kyysun2011@mail,ru</t>
  </si>
  <si>
    <t>Панин Игорь Константинович</t>
  </si>
  <si>
    <t>Школа менеджеров</t>
  </si>
  <si>
    <t>ул. Бережного, д. 16</t>
  </si>
  <si>
    <t>8(48762) 6-03-47</t>
  </si>
  <si>
    <t>schoolman@newmsk.tula.net</t>
  </si>
  <si>
    <t>Панин Николай Борисович</t>
  </si>
  <si>
    <t>Ленинское</t>
  </si>
  <si>
    <t>им. В.И.Ленина</t>
  </si>
  <si>
    <t>ул. Кооперативная, д. 2</t>
  </si>
  <si>
    <t>8-84253-512-72</t>
  </si>
  <si>
    <t>leninskau-hkola@mail.ru</t>
  </si>
  <si>
    <t>Панина Екатерина Николаевна</t>
  </si>
  <si>
    <t>Детский центр развития и досуга</t>
  </si>
  <si>
    <t>АБВГдейка</t>
  </si>
  <si>
    <t>Панич Павел Борисович</t>
  </si>
  <si>
    <t>Творчество</t>
  </si>
  <si>
    <t>ул. Красных коммунаров, д. 5</t>
  </si>
  <si>
    <t>8(846)200-20-17</t>
  </si>
  <si>
    <t>cvotvo@yandex.ru</t>
  </si>
  <si>
    <t>Панкова Наталья Павловна</t>
  </si>
  <si>
    <t>ул. Карла Маркса, д. 15</t>
  </si>
  <si>
    <t>Хохлово</t>
  </si>
  <si>
    <t>ds5uobr@mail.ru</t>
  </si>
  <si>
    <t>Панова Елена Николаевна</t>
  </si>
  <si>
    <t>ул. Лизюкова, д. 30</t>
  </si>
  <si>
    <t>Подросток</t>
  </si>
  <si>
    <t>Панчева Татьяна Ивановна</t>
  </si>
  <si>
    <t>ул. Школьная, д. 14 а</t>
  </si>
  <si>
    <t>8 48732 34 337</t>
  </si>
  <si>
    <t>voskresenskchcola@rambler.ru</t>
  </si>
  <si>
    <t>ул. Карла Маркса, д. 41</t>
  </si>
  <si>
    <t>school1efr@yandex.ru</t>
  </si>
  <si>
    <t>им.В.М.Пучковой</t>
  </si>
  <si>
    <t>8 42 347 21556</t>
  </si>
  <si>
    <t>peregudova-lena-70@mail.ru</t>
  </si>
  <si>
    <t>Парадня Наталья Викторовна</t>
  </si>
  <si>
    <t>Парамонова Вера Юрьевна</t>
  </si>
  <si>
    <t>Большое Туманово</t>
  </si>
  <si>
    <t>Лесная</t>
  </si>
  <si>
    <t>8/83147/55-5-30</t>
  </si>
  <si>
    <t>btumansad@mail.ru</t>
  </si>
  <si>
    <t>Парамонова Наталья Алексеевна</t>
  </si>
  <si>
    <t>Профессиональное училище</t>
  </si>
  <si>
    <t>Юго-Восточный микрорайон</t>
  </si>
  <si>
    <t>PAN-TV@yandex.ru</t>
  </si>
  <si>
    <t>Парамонова Нина Васильевна</t>
  </si>
  <si>
    <t>ул. Березовая, д. 5а</t>
  </si>
  <si>
    <t>8(48762)60867</t>
  </si>
  <si>
    <t>Парижева Мовлатхан Ахмедовна</t>
  </si>
  <si>
    <t>ул. Демченко, д. 68</t>
  </si>
  <si>
    <t>ord_sosh2@mail.ru</t>
  </si>
  <si>
    <t>Парилова Татьяна Валентиновна</t>
  </si>
  <si>
    <t>Седью</t>
  </si>
  <si>
    <t>8(8216)774174</t>
  </si>
  <si>
    <t>Wsjakih@gmail.com</t>
  </si>
  <si>
    <t>Парифонова Надежда Леонидовна</t>
  </si>
  <si>
    <t>(34136)3-41-31</t>
  </si>
  <si>
    <t>lsoh@mail.ru</t>
  </si>
  <si>
    <t>Парусова Ирина Олеговна</t>
  </si>
  <si>
    <t>Волгодонской</t>
  </si>
  <si>
    <t>ул. Советская, д. 2а</t>
  </si>
  <si>
    <t>muzgaschool@list.ru</t>
  </si>
  <si>
    <t xml:space="preserve">Парфёнова Ирина Юрьевна </t>
  </si>
  <si>
    <t>ул. Свободная, д. 33</t>
  </si>
  <si>
    <t>Паршина Светлана Ярославовна</t>
  </si>
  <si>
    <t>8-8452-64-70-84</t>
  </si>
  <si>
    <t>shk51saratov@yandex.ru</t>
  </si>
  <si>
    <t>Патракова Маргарита Михайловна</t>
  </si>
  <si>
    <t>Веснянка</t>
  </si>
  <si>
    <t>ул. Хади Такташа, д. 30</t>
  </si>
  <si>
    <t>Патрикеева Светлана Вадимовна</t>
  </si>
  <si>
    <t>Центр эстетического воспитания</t>
  </si>
  <si>
    <t>ул. Федотова, д. 15</t>
  </si>
  <si>
    <t>8 (496) 48 2 45 50</t>
  </si>
  <si>
    <t>verella@ya.ru</t>
  </si>
  <si>
    <t>Патунина Наталья Валериевна</t>
  </si>
  <si>
    <t>ул. 60 лет Октября, д. 32</t>
  </si>
  <si>
    <t>Пачковский Иван Иванович</t>
  </si>
  <si>
    <t>sch30krsk@mail.ru</t>
  </si>
  <si>
    <t>ул. Сойфера, д. 25</t>
  </si>
  <si>
    <t>Пашкевич Вероника Наргизовна</t>
  </si>
  <si>
    <t>ул. Сигнальная, д. 4</t>
  </si>
  <si>
    <t>8-(421)-2-98-04-53</t>
  </si>
  <si>
    <t>udod@mail.ru</t>
  </si>
  <si>
    <t>Певгова Татьяна Анатольевна</t>
  </si>
  <si>
    <t>б-р Цветочный, д. 16</t>
  </si>
  <si>
    <t>(8552) 56-91-15, 54-24-18</t>
  </si>
  <si>
    <t>gcdt1_chelny@mail.ru</t>
  </si>
  <si>
    <t>Пеннер Наталья Владимировна</t>
  </si>
  <si>
    <t>Сорочинск</t>
  </si>
  <si>
    <t>ул. Красноармейская, д. 3</t>
  </si>
  <si>
    <t>8(35346)41944</t>
  </si>
  <si>
    <t>sdtsor@yandex.ru</t>
  </si>
  <si>
    <t>ул. Советская, д. 10</t>
  </si>
  <si>
    <t>Перегудова Светлана Геннадьевна</t>
  </si>
  <si>
    <t>8-(84347)-3-12-63</t>
  </si>
  <si>
    <t>rodnichok.dou@yandex.ru</t>
  </si>
  <si>
    <t>Передня Альбина Клавдиевна</t>
  </si>
  <si>
    <t>Искусный мастер</t>
  </si>
  <si>
    <t>ул. Чехова, д. 1</t>
  </si>
  <si>
    <t>8-903-235-85-44</t>
  </si>
  <si>
    <t>zoec@yandex.ru</t>
  </si>
  <si>
    <t>Перецкая Анна Михайловна</t>
  </si>
  <si>
    <t>ol.filly@yandex.ru</t>
  </si>
  <si>
    <t>Перлова Лидия Сергеевна</t>
  </si>
  <si>
    <t>ул. Стадионная, д. 5/1</t>
  </si>
  <si>
    <t>8 (347)267 21 33</t>
  </si>
  <si>
    <t>i.hafizova@mail.ru</t>
  </si>
  <si>
    <t>Перминова Нина Михайловна</t>
  </si>
  <si>
    <t>ул. Красноармейская, д. 47</t>
  </si>
  <si>
    <t>8(83375) 2-19-52</t>
  </si>
  <si>
    <t>Sovetsk-school@yandex.ru</t>
  </si>
  <si>
    <t>Пермякова Александра Владимировна</t>
  </si>
  <si>
    <t>Перовская Ольга Николаевна</t>
  </si>
  <si>
    <t>Знаменское</t>
  </si>
  <si>
    <t>ул. Гагарина, д. 12 В</t>
  </si>
  <si>
    <t>8 (38179) 21-0-79</t>
  </si>
  <si>
    <t>znamddt@gmail.com</t>
  </si>
  <si>
    <t>Перцев Валерий Вениаминович</t>
  </si>
  <si>
    <t>им.Д.Б.Кабалевского</t>
  </si>
  <si>
    <t>8(4862) 41-06-00</t>
  </si>
  <si>
    <t>dshi_orel@mail.ru</t>
  </si>
  <si>
    <t>Собинка</t>
  </si>
  <si>
    <t>ул. Ленина, д. 101 б</t>
  </si>
  <si>
    <t>Першева Елена Владимировна</t>
  </si>
  <si>
    <t>ул. Лесная, д. 9</t>
  </si>
  <si>
    <t>8-495-582-10-76</t>
  </si>
  <si>
    <t>Пескова Ирина Анатольевна</t>
  </si>
  <si>
    <t>8-496-246-75-43</t>
  </si>
  <si>
    <t>slobodaschool@rambler.ru</t>
  </si>
  <si>
    <t>Петракова Любовь Сергеевна</t>
  </si>
  <si>
    <t>Краснокамский</t>
  </si>
  <si>
    <t>Краснокамск</t>
  </si>
  <si>
    <t>ул. Коммунистическая, д. 16</t>
  </si>
  <si>
    <t>admin@sh2-krkam,edusite,ru</t>
  </si>
  <si>
    <t>ул. Чебышева, д. 44А</t>
  </si>
  <si>
    <t>8-(8442)-47-04-63</t>
  </si>
  <si>
    <t>Петренко Елена Гургеновна</t>
  </si>
  <si>
    <t>Народный б-р, д. 74</t>
  </si>
  <si>
    <t>8 (4722)32-98-63</t>
  </si>
  <si>
    <t>school9@beluo.ru</t>
  </si>
  <si>
    <t>Петренко Наталья Николаевна</t>
  </si>
  <si>
    <t>8 (47232) 5-54-39</t>
  </si>
  <si>
    <t>Петрова Инна Владимировна</t>
  </si>
  <si>
    <t>ул. Гуржибекова, д. 14</t>
  </si>
  <si>
    <t>8-867-362-29-07</t>
  </si>
  <si>
    <t>Петрова Ирина Евгеньевна</t>
  </si>
  <si>
    <t>Суоярви</t>
  </si>
  <si>
    <t>ул. Нухи Идрисова, д. 10</t>
  </si>
  <si>
    <t>Петрова Людмила Юрьевна</t>
  </si>
  <si>
    <t>Кожиль</t>
  </si>
  <si>
    <t>ул. Кировская, д. 80</t>
  </si>
  <si>
    <t>Петрова Марина Викторовна</t>
  </si>
  <si>
    <t>Талдом</t>
  </si>
  <si>
    <t>8-49620-60552,  8-49620-64483</t>
  </si>
  <si>
    <t>taldom.licey@gmail.com</t>
  </si>
  <si>
    <t>Петрова Наталья Николаевна</t>
  </si>
  <si>
    <t>Детский подростковый центр</t>
  </si>
  <si>
    <t>Центр творческого развития детей с ограниченными возможностями здоровья "Солнечный Мир"</t>
  </si>
  <si>
    <t>ул. Ломоносова, д. 37/2</t>
  </si>
  <si>
    <t>ул. Нефтяная, д. 2</t>
  </si>
  <si>
    <t>rodnikddt@yandex.ru</t>
  </si>
  <si>
    <t>Айхал</t>
  </si>
  <si>
    <t>ул. Энтузиастов, д. 1</t>
  </si>
  <si>
    <t>allysya20@mail.ru</t>
  </si>
  <si>
    <t>Петровская Елена Михайловна</t>
  </si>
  <si>
    <t>Снегирёк</t>
  </si>
  <si>
    <t>ул. Народная, д. 51 А</t>
  </si>
  <si>
    <t>Петрушенко Елена Евгеньевна</t>
  </si>
  <si>
    <t>8(4822)44-14-56</t>
  </si>
  <si>
    <t>Петрушина Юлия Васильевна</t>
  </si>
  <si>
    <t>Петухов Сергей Александрович</t>
  </si>
  <si>
    <t>Поломошное</t>
  </si>
  <si>
    <t>ул. Бениваленского, д. 12 А</t>
  </si>
  <si>
    <t>8-(384 55)-3-64-38</t>
  </si>
  <si>
    <t>Петухова Людмила Анатольевна</t>
  </si>
  <si>
    <t>ул. Первомайская, д. 97а</t>
  </si>
  <si>
    <t>8 (48731) 5-13-20</t>
  </si>
  <si>
    <t>mdou28_uzl@mail.ru</t>
  </si>
  <si>
    <t>Петухова Наталья Ивановна</t>
  </si>
  <si>
    <t>ул. Луначарского, д. 96</t>
  </si>
  <si>
    <t>Врачово-Горки</t>
  </si>
  <si>
    <t>ул. Клубная</t>
  </si>
  <si>
    <t>8-496-63-56-4-49</t>
  </si>
  <si>
    <t>Пешкова Ирина Николаевна</t>
  </si>
  <si>
    <t>пр-т Улитина, д. 24</t>
  </si>
  <si>
    <t>(48751)6-35-00</t>
  </si>
  <si>
    <t>mouschol16-71@yandex.ru</t>
  </si>
  <si>
    <t>Пиголкина Екатерина Николаевна</t>
  </si>
  <si>
    <t>8(49351)44052</t>
  </si>
  <si>
    <t>shuyamdou25@mail.ru</t>
  </si>
  <si>
    <t>Пидгурская Лариса Михайловна</t>
  </si>
  <si>
    <t>Новопетровка</t>
  </si>
  <si>
    <t>ул. Школьная, д. 24</t>
  </si>
  <si>
    <t>Пименова Ольга Николаевна</t>
  </si>
  <si>
    <t>ул. Дзержинского, д. 24</t>
  </si>
  <si>
    <t>8-(48762)-6-39-55</t>
  </si>
  <si>
    <t>mdou31@kobra-net.ru</t>
  </si>
  <si>
    <t>Пинигина Валентина Михайловна</t>
  </si>
  <si>
    <t>Подволошино</t>
  </si>
  <si>
    <t>ул. Логовая, д. 7</t>
  </si>
  <si>
    <t>79526108489@yandex.ru</t>
  </si>
  <si>
    <t>Никольск</t>
  </si>
  <si>
    <t>Пинская Валентина Яковлевна</t>
  </si>
  <si>
    <t>мкр. Ленинградский, д. 27</t>
  </si>
  <si>
    <t>8 395 53 5 16 79</t>
  </si>
  <si>
    <t>saydou27@mail.ru</t>
  </si>
  <si>
    <t>Пиреева Елена Владимировна</t>
  </si>
  <si>
    <t>ул. Юбилейная, д. 7</t>
  </si>
  <si>
    <t>Пироженко Максим Александрович</t>
  </si>
  <si>
    <t>Благодатное</t>
  </si>
  <si>
    <t>shool_blagod@mail.ru</t>
  </si>
  <si>
    <t>Пискарева Татьяна Леонтьевна</t>
  </si>
  <si>
    <t>Копейск</t>
  </si>
  <si>
    <t>ул. Заводская, д. 9</t>
  </si>
  <si>
    <t>8(35139) 7-31-39</t>
  </si>
  <si>
    <t>mdou-50@mail.ru</t>
  </si>
  <si>
    <t>Пичкур Наталия Трофимовна</t>
  </si>
  <si>
    <t>Малаховка</t>
  </si>
  <si>
    <t>ул. Грибоедова, д. 1</t>
  </si>
  <si>
    <t>8(495)501-85-00</t>
  </si>
  <si>
    <t>gimnasia46-3dn@mail.ru</t>
  </si>
  <si>
    <t>Платонова Валентина Николаевна</t>
  </si>
  <si>
    <t>ул. Коммунальная, д. 30</t>
  </si>
  <si>
    <t>Платонова Галина Николаевна</t>
  </si>
  <si>
    <t>пр-т Новомытищинский, д. 82, корп. 6</t>
  </si>
  <si>
    <t>mbdou44svetlyacho@yandex.ru</t>
  </si>
  <si>
    <t>8 (34365) 5-13-28</t>
  </si>
  <si>
    <t>Племянникова Ольга Николаевна</t>
  </si>
  <si>
    <t>Юбилейный</t>
  </si>
  <si>
    <t>Плеханова Лариса Викторовна</t>
  </si>
  <si>
    <t>ул. Тельмана, д. 154</t>
  </si>
  <si>
    <t>8(86354)45384</t>
  </si>
  <si>
    <t>Плеханова Ольга Анатольевна</t>
  </si>
  <si>
    <t>Курочка Ряба</t>
  </si>
  <si>
    <t>Прогресс</t>
  </si>
  <si>
    <t xml:space="preserve">ул. Ягофарова, д. 3 </t>
  </si>
  <si>
    <t>8(85594)51602</t>
  </si>
  <si>
    <t>spir70.70@mail.ru</t>
  </si>
  <si>
    <t>Плиева Марина Хусеновна</t>
  </si>
  <si>
    <t>ул. Шерипова, д. 1</t>
  </si>
  <si>
    <t>8-928-090-01-40</t>
  </si>
  <si>
    <t>school_of_future@mail.ru</t>
  </si>
  <si>
    <t>Плотицин Михаил Алексеевич</t>
  </si>
  <si>
    <t>ул. Козлова, д. 5</t>
  </si>
  <si>
    <t>8-496-4234214</t>
  </si>
  <si>
    <t>sc026@yandex.ru</t>
  </si>
  <si>
    <t>Плотникова Галина Николаевна</t>
  </si>
  <si>
    <t>ул. Школьная, д. 12 А</t>
  </si>
  <si>
    <t>8-(34141)-5-47-81</t>
  </si>
  <si>
    <t>glazovds1@mail.ru</t>
  </si>
  <si>
    <t>Плотникова Лилия Леонидовна</t>
  </si>
  <si>
    <t>Чугуевка</t>
  </si>
  <si>
    <t>ул. Чкалова, д. 12 а</t>
  </si>
  <si>
    <t>Плошенко Татьяна Александровна</t>
  </si>
  <si>
    <t>Эрудит</t>
  </si>
  <si>
    <t>Геленджик</t>
  </si>
  <si>
    <t>8-(86141)-5-22-90</t>
  </si>
  <si>
    <t>Плют Любовь Ивановна</t>
  </si>
  <si>
    <t>Побокина Елена Геннадьевна</t>
  </si>
  <si>
    <t xml:space="preserve">Детская школа искусств </t>
  </si>
  <si>
    <t>пр. Ленина, д. 87Б</t>
  </si>
  <si>
    <t>(384-2) 35-88-24</t>
  </si>
  <si>
    <t xml:space="preserve">dshi19@mail.ru </t>
  </si>
  <si>
    <t>Поборознюк Лидия Ивановна</t>
  </si>
  <si>
    <t>Волшебница</t>
  </si>
  <si>
    <t>ул. Студенческая, д. 42</t>
  </si>
  <si>
    <t>Sacha5351@yandex.ru</t>
  </si>
  <si>
    <t>Повышева Галина Михайловна</t>
  </si>
  <si>
    <t>(342) 281-20-13</t>
  </si>
  <si>
    <t>permsad50@yandex.ru</t>
  </si>
  <si>
    <t>Погадаева Светлана Борисовна</t>
  </si>
  <si>
    <t>ул. Пушкина, д. 14</t>
  </si>
  <si>
    <t>8(38475)3-91-36</t>
  </si>
  <si>
    <t>sk19m-sk@ yandex.ru</t>
  </si>
  <si>
    <t>Крепыш</t>
  </si>
  <si>
    <t>мкр. 3, д. 11</t>
  </si>
  <si>
    <t>Подлеснова Татьяна Васильевна</t>
  </si>
  <si>
    <t>Камень-Рыболов</t>
  </si>
  <si>
    <t>ул. Мира, д. 10</t>
  </si>
  <si>
    <t>8(42349)97-8-11</t>
  </si>
  <si>
    <t>moycosh2-1@yandex.ru</t>
  </si>
  <si>
    <t>Ботаника</t>
  </si>
  <si>
    <t>ул. Вавилова, д. 2</t>
  </si>
  <si>
    <t>Подолина Татьяна Симоновна</t>
  </si>
  <si>
    <t>ул. Комсомольская, д. 46</t>
  </si>
  <si>
    <t>(8 4242)25117</t>
  </si>
  <si>
    <t>hatypal@list.ru</t>
  </si>
  <si>
    <t>Подоляко Светлана Григорьевна</t>
  </si>
  <si>
    <t>(06562) 31652</t>
  </si>
  <si>
    <t>lsolohina68@gmail.com</t>
  </si>
  <si>
    <t>Подопригорова Светлана Петровна</t>
  </si>
  <si>
    <t>(34938)26-1-03, 26-4-90</t>
  </si>
  <si>
    <t>irina_lavrenteva_74@mail.ru</t>
  </si>
  <si>
    <t>Подтележникова Татьяна Георгиевна</t>
  </si>
  <si>
    <t>ул. Октябрьская, д. 12 б</t>
  </si>
  <si>
    <t>8-301-246-07-27</t>
  </si>
  <si>
    <t>Подшибякин Виктор Митрофанович</t>
  </si>
  <si>
    <t>Панино</t>
  </si>
  <si>
    <t>panshola@rambler.ru</t>
  </si>
  <si>
    <t>Поздеева Римма Петровна</t>
  </si>
  <si>
    <t>ул. 50 лет ВЛКСМ, д. 6/1</t>
  </si>
  <si>
    <t>8(3462)515715</t>
  </si>
  <si>
    <t>Позднякович Любовь Ивановна</t>
  </si>
  <si>
    <t>кв-л 1, д. 6</t>
  </si>
  <si>
    <t>Пойда Клавдия Александровна</t>
  </si>
  <si>
    <t>мкр. Светлый, д. 4/1</t>
  </si>
  <si>
    <t>ddt_bataysk@mail.ru</t>
  </si>
  <si>
    <t>8(84639) 3-10-38</t>
  </si>
  <si>
    <t>korablik29@list.ru</t>
  </si>
  <si>
    <t>ул. Ленина, д. 18</t>
  </si>
  <si>
    <t>mkdshi@mail.ru</t>
  </si>
  <si>
    <t>Полисан Татьяна Александровна</t>
  </si>
  <si>
    <t>Новоозерное</t>
  </si>
  <si>
    <t>ул. Героев Десантников, д. 14</t>
  </si>
  <si>
    <t>Полищук Ольга Васильевна</t>
  </si>
  <si>
    <t>Пингвинёнок</t>
  </si>
  <si>
    <t>ул. Октябрьская, д. 30</t>
  </si>
  <si>
    <t>8-(815)-30-6-00-63</t>
  </si>
  <si>
    <t>dou_pingvi7@mail.ru</t>
  </si>
  <si>
    <t>Полищук Ольга Петровна</t>
  </si>
  <si>
    <t>ул. Пушкина, д. 8</t>
  </si>
  <si>
    <t>8(86376)33447</t>
  </si>
  <si>
    <t>e-28302210515@mail.ru</t>
  </si>
  <si>
    <t>Полковникова Марина Петровна</t>
  </si>
  <si>
    <t>ул. Кусургашева, д. 1а</t>
  </si>
  <si>
    <t>8(384 74) 2-23-74</t>
  </si>
  <si>
    <t>mdou19zuravlik@mail.ru</t>
  </si>
  <si>
    <t>Половникова Наталья Александровна</t>
  </si>
  <si>
    <t xml:space="preserve">пер. Складской, д. 6 </t>
  </si>
  <si>
    <t>Золотой колос</t>
  </si>
  <si>
    <t>Полухина Светлана Валентиновна</t>
  </si>
  <si>
    <t>Рождественский</t>
  </si>
  <si>
    <t>ул. Буденного, д. 15-А</t>
  </si>
  <si>
    <t>(4722) 53-39-06</t>
  </si>
  <si>
    <t>prawoslaw.detsad.r@rambler.ru</t>
  </si>
  <si>
    <t>Полушкина Людмила Илларионовна</t>
  </si>
  <si>
    <t>ул. Чапаевская, д. 214</t>
  </si>
  <si>
    <t>tereshenko01@yandex.ru</t>
  </si>
  <si>
    <t>Березовка</t>
  </si>
  <si>
    <t>ул. Маслозаводская, д. 8а</t>
  </si>
  <si>
    <t>8-(47346)-4-33-41</t>
  </si>
  <si>
    <t>Полякова Галина Алексеевна</t>
  </si>
  <si>
    <t>ул. Зои Космодемьянской, д. 13</t>
  </si>
  <si>
    <t>(8152) 24-51-24</t>
  </si>
  <si>
    <t>gimn7mur@mail.ru</t>
  </si>
  <si>
    <t>Полякова Галина Владимировна</t>
  </si>
  <si>
    <t>Новая Целина</t>
  </si>
  <si>
    <t>8(86371) 9-12-88</t>
  </si>
  <si>
    <t>Полякова Любовь Михайловна</t>
  </si>
  <si>
    <t>пр-т 100-летия Владивостоку, д. 98 а</t>
  </si>
  <si>
    <t>Полякова Ольга Анатольевна</t>
  </si>
  <si>
    <t>Екатерининское</t>
  </si>
  <si>
    <t>Полянин Александр Владимирович</t>
  </si>
  <si>
    <t>Хлевное</t>
  </si>
  <si>
    <t>ул. Свободы, д. 56а</t>
  </si>
  <si>
    <t>shlambur48@gmail.com</t>
  </si>
  <si>
    <t>Полянникова Елена Владимировна</t>
  </si>
  <si>
    <t>ул. Московская, д. 13/99</t>
  </si>
  <si>
    <t>8(8635)24-51-39</t>
  </si>
  <si>
    <t>им.Н.М.Рубцова</t>
  </si>
  <si>
    <t>Емецк</t>
  </si>
  <si>
    <t>ул. Рубцова, д. 1</t>
  </si>
  <si>
    <t>22-22-6</t>
  </si>
  <si>
    <t>ds4riabinka@yandex.ru</t>
  </si>
  <si>
    <t>Пономарёва Елена Николаевна</t>
  </si>
  <si>
    <t>Кантемировка</t>
  </si>
  <si>
    <t>ул. Побелы, д. 11</t>
  </si>
  <si>
    <t>8(47367)6-15-34</t>
  </si>
  <si>
    <t>lilya.pupsik-41@yandex.ru</t>
  </si>
  <si>
    <t>Мехзавод</t>
  </si>
  <si>
    <t>10 кв-л, д. 17</t>
  </si>
  <si>
    <t>moudsh6@yandex.ru</t>
  </si>
  <si>
    <t>Пономарева Ольга Александровна</t>
  </si>
  <si>
    <t>ivanov-elenka@mail.ru</t>
  </si>
  <si>
    <t>Пономарева Татьяна Викторовна</t>
  </si>
  <si>
    <t>ул. Тимуровская, д. 33</t>
  </si>
  <si>
    <t>Пономаренко Елена Васильевна</t>
  </si>
  <si>
    <t>Лира</t>
  </si>
  <si>
    <t>ул. Ударников, д. 11</t>
  </si>
  <si>
    <t>8(4742)703475</t>
  </si>
  <si>
    <t>orientir.lipetsk@mail.ru</t>
  </si>
  <si>
    <t>Попеско Ольга Зиновьевна</t>
  </si>
  <si>
    <t>ул. Центральная, д. 18</t>
  </si>
  <si>
    <t>8(34678)3-41-74</t>
  </si>
  <si>
    <t>ddsergino@mail.ru</t>
  </si>
  <si>
    <t>Попов Андрей Дмитриевич</t>
  </si>
  <si>
    <t>Саранпауль</t>
  </si>
  <si>
    <t>(8) 3467445890</t>
  </si>
  <si>
    <t>nataliya.soroka@mail.ru</t>
  </si>
  <si>
    <t>Попов Руслан Вячеславович</t>
  </si>
  <si>
    <t>Азимут</t>
  </si>
  <si>
    <t>ул. Советская, д. 8</t>
  </si>
  <si>
    <t>8-49232-2-10-16</t>
  </si>
  <si>
    <t>Попова Валентина Ивановна</t>
  </si>
  <si>
    <t>ул. Ленинская, д. 3</t>
  </si>
  <si>
    <t>пр. Ленина, д. 91</t>
  </si>
  <si>
    <t>8(343)374-01-10</t>
  </si>
  <si>
    <t>director@eadk.ru</t>
  </si>
  <si>
    <t>Попова Екатерина Алексеевна</t>
  </si>
  <si>
    <t>Елань</t>
  </si>
  <si>
    <t>ул. Элевадорская, д. 5</t>
  </si>
  <si>
    <t>Попова Илюзя Кавиевна</t>
  </si>
  <si>
    <t>8-(34779)-3-06-93</t>
  </si>
  <si>
    <t>amdod2011@yandex.ru</t>
  </si>
  <si>
    <t>Попова Любовь Ивановна</t>
  </si>
  <si>
    <t>8-(3953)-34-65-56</t>
  </si>
  <si>
    <t>skazka3a@mail.ru</t>
  </si>
  <si>
    <t>Попова Оксана Сергеевна</t>
  </si>
  <si>
    <t>Вершино-Дарасунский</t>
  </si>
  <si>
    <t>ул. Подгорная, д. 1</t>
  </si>
  <si>
    <t>Попова Ольга Владимировна</t>
  </si>
  <si>
    <t>Новый Рогачик</t>
  </si>
  <si>
    <t>ул. Озерная, д. 44</t>
  </si>
  <si>
    <t>8-84468-44-7-78</t>
  </si>
  <si>
    <t>mbdou.zolotoypetushok@mail.ru</t>
  </si>
  <si>
    <t>Попова Светлана Павловна</t>
  </si>
  <si>
    <t>Центр дополнительного образования детей и молодёжи</t>
  </si>
  <si>
    <t>Туртас</t>
  </si>
  <si>
    <t>ст. Юность Комсомольская, д. 21</t>
  </si>
  <si>
    <t>8(34561)25-9-71</t>
  </si>
  <si>
    <t>rddt@mail.ru</t>
  </si>
  <si>
    <t>Попович Оксана Валерьевна</t>
  </si>
  <si>
    <t>ул. Крупской, д. 11</t>
  </si>
  <si>
    <t>fokino-1@yandex.ru</t>
  </si>
  <si>
    <t>Попцова Валентина Аркадьевна</t>
  </si>
  <si>
    <t>Рапсодия</t>
  </si>
  <si>
    <t>ул. Кольцова, д. 8</t>
  </si>
  <si>
    <t>(+7) 8332 53-83-36</t>
  </si>
  <si>
    <t>Попцова Евгения Ивановна</t>
  </si>
  <si>
    <t>Октябрьская</t>
  </si>
  <si>
    <t>svetlana.maistrowsckaya@yandex.ru</t>
  </si>
  <si>
    <t>Порокина Марина Александровна</t>
  </si>
  <si>
    <t>Анна</t>
  </si>
  <si>
    <t>Острогожск</t>
  </si>
  <si>
    <t>ул. Прохоренко, д. 136</t>
  </si>
  <si>
    <t>Портнягина Елена Кузьминична</t>
  </si>
  <si>
    <t>ул. Кирова, д. 67/1</t>
  </si>
  <si>
    <t>8(42337) 4-24-88</t>
  </si>
  <si>
    <t>sad_25-artem@mail.ru</t>
  </si>
  <si>
    <t>Порублёва Маргарита Петровна</t>
  </si>
  <si>
    <t>Ангарск</t>
  </si>
  <si>
    <t>квл. 179, д. 14</t>
  </si>
  <si>
    <t>31sadik@mail.ru</t>
  </si>
  <si>
    <t>Поршин Александр Сергеевич</t>
  </si>
  <si>
    <t>Пилигрим</t>
  </si>
  <si>
    <t>8(846)931-77-09</t>
  </si>
  <si>
    <t>plusninanv@yandex.ru</t>
  </si>
  <si>
    <t>мкр. Белая Дача, д. 3</t>
  </si>
  <si>
    <t>Посторнак Лариса Николаевна</t>
  </si>
  <si>
    <t>мкр. Солнечный, д. 57/2</t>
  </si>
  <si>
    <t>8(39161)66001</t>
  </si>
  <si>
    <t>Raduga-DOU53@yandex.ru</t>
  </si>
  <si>
    <t>ул. Ст. Разина, д. 200</t>
  </si>
  <si>
    <t>Потапова Елена Анатольевна</t>
  </si>
  <si>
    <t>ул. Гагарина, д. 20</t>
  </si>
  <si>
    <t>8 (34147)4-02-34</t>
  </si>
  <si>
    <t>skola4 08@mail.ru</t>
  </si>
  <si>
    <t>Потапова Салима Каюмовна</t>
  </si>
  <si>
    <t>ул. Дружба Народов, д. 3/2</t>
  </si>
  <si>
    <t>Поташ Елена Ивановна</t>
  </si>
  <si>
    <t>ул. Пионерская, д. 4А</t>
  </si>
  <si>
    <t>8-(81552)-54-822</t>
  </si>
  <si>
    <t>super.mdou14@yandex.ru</t>
  </si>
  <si>
    <t>Потемкина Ирина Викторовна</t>
  </si>
  <si>
    <t>ул. Баррикадная, д. 59</t>
  </si>
  <si>
    <t>uvkschkool15@yandex.ru</t>
  </si>
  <si>
    <t>ул. Немова, д. 32, кв. 84</t>
  </si>
  <si>
    <t>Потоцкий Геннадий Петрович</t>
  </si>
  <si>
    <t>Опочня</t>
  </si>
  <si>
    <t>ул. Победы, д. 2</t>
  </si>
  <si>
    <t>8-(487)-3-23-33-30</t>
  </si>
  <si>
    <t>Почикаева Марина Григорьевна</t>
  </si>
  <si>
    <t>ул. Балакирева, д. 32</t>
  </si>
  <si>
    <t>8(863)240-44-42</t>
  </si>
  <si>
    <t>pomona@bk.ru</t>
  </si>
  <si>
    <t>Почуева Валентина Викторовна</t>
  </si>
  <si>
    <t>им.А.М.Дубинного</t>
  </si>
  <si>
    <t>ул. Бештаугорская, д. 45 А</t>
  </si>
  <si>
    <t>(8793)985382</t>
  </si>
  <si>
    <t>sch05.5gor@mail.ru</t>
  </si>
  <si>
    <t>Премышева Нина Ионовна</t>
  </si>
  <si>
    <t>мкр. 2, д. 8</t>
  </si>
  <si>
    <t>dhsh_perova@mail.ru</t>
  </si>
  <si>
    <t>Пригода Софья Владимировна</t>
  </si>
  <si>
    <t>Алексеевская</t>
  </si>
  <si>
    <t>ул. Ленина, д. 44а</t>
  </si>
  <si>
    <t>8(84446)3-11-38</t>
  </si>
  <si>
    <t>Примакова Наталья Георгиевна</t>
  </si>
  <si>
    <t>ул. Дзержинского, д. 231/а</t>
  </si>
  <si>
    <t>8(865)2-75-50-66</t>
  </si>
  <si>
    <t>oumdod.dshi@mail.ru</t>
  </si>
  <si>
    <t>Примерова Светлана Викторовна</t>
  </si>
  <si>
    <t>Кузнечики</t>
  </si>
  <si>
    <t>8-4967-66-39-56</t>
  </si>
  <si>
    <t>Пристова Елена Юрьевна</t>
  </si>
  <si>
    <t>Химико-механический техникум</t>
  </si>
  <si>
    <t xml:space="preserve">ул. Ж. Крутовой, д. 2 </t>
  </si>
  <si>
    <t>8(8352)737541</t>
  </si>
  <si>
    <t>chhmt@cbx.ru</t>
  </si>
  <si>
    <t>им.Н.В.Попова</t>
  </si>
  <si>
    <t>Семеновское</t>
  </si>
  <si>
    <t>ул. 40 лет Победы, вл. 37, стр. 2</t>
  </si>
  <si>
    <t>semcevd@mail.ru</t>
  </si>
  <si>
    <t>ул. им. Кирова, д. 114 б</t>
  </si>
  <si>
    <t>Проказова Нина Геннадьевна</t>
  </si>
  <si>
    <t>Инсар</t>
  </si>
  <si>
    <t>Прокачева Галина Анатольевна</t>
  </si>
  <si>
    <t>Винницы</t>
  </si>
  <si>
    <t>ул. Советская, д. 70</t>
  </si>
  <si>
    <t>8-813-65-75150</t>
  </si>
  <si>
    <t>vinskul@mail.ru</t>
  </si>
  <si>
    <t>Прокопивнюк Мария Владимировна</t>
  </si>
  <si>
    <t>ул. Эйдемана, д. 8/1</t>
  </si>
  <si>
    <t>Прокопьева Диана Михайловна</t>
  </si>
  <si>
    <t>им.Р.И.Шадрина</t>
  </si>
  <si>
    <t>Батагай-Алыта</t>
  </si>
  <si>
    <t>ул. Тюгясирская, д. 7</t>
  </si>
  <si>
    <t>rozhina-diana@bk.ru</t>
  </si>
  <si>
    <t>Прокопьева Ольга Викторовна</t>
  </si>
  <si>
    <t>ул. Каширина, д. 58</t>
  </si>
  <si>
    <t>8(35168)91676</t>
  </si>
  <si>
    <t>school-11cheb@mail.ru</t>
  </si>
  <si>
    <t>Проняхина Наталья Равильевна</t>
  </si>
  <si>
    <t>Акварель</t>
  </si>
  <si>
    <t>Майна</t>
  </si>
  <si>
    <t>Проселкина Лидия Алексеевна</t>
  </si>
  <si>
    <t>ул. Восточная, д. 129</t>
  </si>
  <si>
    <t>8-3852-44-74-59</t>
  </si>
  <si>
    <t>Починок</t>
  </si>
  <si>
    <t>ул. Льва Толстого, д. 30</t>
  </si>
  <si>
    <t>Проценко Вера Андреевна</t>
  </si>
  <si>
    <t>Сеймский</t>
  </si>
  <si>
    <t>ул. Пигорева, д. 20</t>
  </si>
  <si>
    <t>8-4712-35-45-09</t>
  </si>
  <si>
    <t>mdou54kursk@yandex.ru</t>
  </si>
  <si>
    <t>Прудников Вячеслав Анисимович</t>
  </si>
  <si>
    <t>Новое Каплино</t>
  </si>
  <si>
    <t>Аврора</t>
  </si>
  <si>
    <t>им.С.И.Блонской</t>
  </si>
  <si>
    <t>Пряхина Валентина Семеновна</t>
  </si>
  <si>
    <t>Культурно-досуговый центр</t>
  </si>
  <si>
    <t>ул. Донская, д. 17А</t>
  </si>
  <si>
    <t>8- (48762) 4-27-62</t>
  </si>
  <si>
    <t>golosMajak@yandex.ru</t>
  </si>
  <si>
    <t>Пугина Галина Федотовна</t>
  </si>
  <si>
    <t>8(423)227-79-08</t>
  </si>
  <si>
    <t>Ann8835@mail.ru</t>
  </si>
  <si>
    <t>Пудовкина Марина Александровна</t>
  </si>
  <si>
    <t>7(344775)30044</t>
  </si>
  <si>
    <t>zakupki.goroo@mail.ru</t>
  </si>
  <si>
    <t>Пунгина Анна Петровна</t>
  </si>
  <si>
    <t>Болдыревка</t>
  </si>
  <si>
    <t>(41636)31119</t>
  </si>
  <si>
    <t>Пундикова Ольга Алексеевна</t>
  </si>
  <si>
    <t>Технологический колледж</t>
  </si>
  <si>
    <t>им.В.П.Омельченко</t>
  </si>
  <si>
    <t>Алюминщик</t>
  </si>
  <si>
    <t>ул. Ленина, д. 41</t>
  </si>
  <si>
    <t>8-(3843)-37-04-55</t>
  </si>
  <si>
    <t>Пустовалова Анжела Александровна</t>
  </si>
  <si>
    <t>ул. 60 Армии, д. 13</t>
  </si>
  <si>
    <t>Решоткино</t>
  </si>
  <si>
    <t>д. 56</t>
  </si>
  <si>
    <t>8-(496)-24-6-04-46</t>
  </si>
  <si>
    <t>snezhinka.48@yandex.ru</t>
  </si>
  <si>
    <t>Пучнина Елена Николаевна</t>
  </si>
  <si>
    <t xml:space="preserve">karmely@bk.ru </t>
  </si>
  <si>
    <t>Пушенко Елена Анатольевна</t>
  </si>
  <si>
    <t>Образцовый</t>
  </si>
  <si>
    <t>Пушкарева Алла Евгеньевна</t>
  </si>
  <si>
    <t>им.Героя Советского Союза А.Е. Махалина</t>
  </si>
  <si>
    <t>Махалино</t>
  </si>
  <si>
    <t>ул. Рабочий городок совхоза, д. 19</t>
  </si>
  <si>
    <t xml:space="preserve"> (84157) 55-1-06</t>
  </si>
  <si>
    <t>mahalinschool@gmail.com</t>
  </si>
  <si>
    <t>Пушкарева Надежда Михайловна</t>
  </si>
  <si>
    <t>ул. Щербакова, д. 4а</t>
  </si>
  <si>
    <t>8-495-581-01-24</t>
  </si>
  <si>
    <t>zaichik-19@mail.ru</t>
  </si>
  <si>
    <t>Пушпаков Серик Абзуллаевич</t>
  </si>
  <si>
    <t>им.В.И.Чаптынова</t>
  </si>
  <si>
    <t>Кош-Агач</t>
  </si>
  <si>
    <t>ул. 2 Заречная, д. 20</t>
  </si>
  <si>
    <t>Пшеничный Алексей Васильевич</t>
  </si>
  <si>
    <t>пер. Учебный, д. 1</t>
  </si>
  <si>
    <t>8-4742-38-24-00</t>
  </si>
  <si>
    <t>Пыжьянова Марина Анатольевна</t>
  </si>
  <si>
    <t>Захаровское</t>
  </si>
  <si>
    <t>ул. Бачурина, д. 3А</t>
  </si>
  <si>
    <t>sadetsad@yandex.ru</t>
  </si>
  <si>
    <t>Пылёва Наталья Владимировна</t>
  </si>
  <si>
    <t xml:space="preserve">irinagorshckowa2014@yandex.ru </t>
  </si>
  <si>
    <t>Пылова Марина Евгеньевна</t>
  </si>
  <si>
    <t>ул. Ленинского Комсомола, д. 46 А</t>
  </si>
  <si>
    <t>dsadik108@mail.ru</t>
  </si>
  <si>
    <t>Пятакова Валентина Николаевна</t>
  </si>
  <si>
    <t>ул. Ленина, д. 36 а</t>
  </si>
  <si>
    <t>(848741)67422</t>
  </si>
  <si>
    <t>mbdou7zvezdochka@mail.ru</t>
  </si>
  <si>
    <t>Пяткин Василий Иванович</t>
  </si>
  <si>
    <t>Кочкурово</t>
  </si>
  <si>
    <t>8-83439-2-14-74</t>
  </si>
  <si>
    <t>ZyuzyaevaAnya@mail.ru</t>
  </si>
  <si>
    <t>Пяткова Елена Валерьевна</t>
  </si>
  <si>
    <t>Коркинское</t>
  </si>
  <si>
    <t>(343)49 - 32-1-90</t>
  </si>
  <si>
    <t>Пяткова Елена Леонидовна</t>
  </si>
  <si>
    <t>ул. Учительская, д. 22/2</t>
  </si>
  <si>
    <t>Пятницкая Екатерина Петровна</t>
  </si>
  <si>
    <t>Оленья Губа</t>
  </si>
  <si>
    <t>Рабданова Соелма Балдандугаровна</t>
  </si>
  <si>
    <t>Радионова Любовь Михайловна</t>
  </si>
  <si>
    <t>Холмск</t>
  </si>
  <si>
    <t>ул. Портовая, д. 10</t>
  </si>
  <si>
    <t>Радченко Владимир Павлович</t>
  </si>
  <si>
    <t>ул. Мирошникова, д. 4 а</t>
  </si>
  <si>
    <t>school172@mail.ru</t>
  </si>
  <si>
    <t>Радченко Людмила Федоровна</t>
  </si>
  <si>
    <t>Плодовое</t>
  </si>
  <si>
    <t>06554 -9-44-38</t>
  </si>
  <si>
    <t>plodovskayasosh12@mail.ru</t>
  </si>
  <si>
    <t>Раздобурдина Татьяна Николаевна</t>
  </si>
  <si>
    <t>Кесова Гора</t>
  </si>
  <si>
    <t>ул. Ленинградская, д. 2</t>
  </si>
  <si>
    <t>(848 274) 21359</t>
  </si>
  <si>
    <t>ksosh2007.32@mail.ru</t>
  </si>
  <si>
    <t>Разливинская Светлана Владимировна</t>
  </si>
  <si>
    <t>Подбелевец</t>
  </si>
  <si>
    <t>8(48646)50875</t>
  </si>
  <si>
    <t>podbelevez@mail.ru</t>
  </si>
  <si>
    <t>Разумейко Алексей Евгеньевич</t>
  </si>
  <si>
    <t>ул. Тульская, 7</t>
  </si>
  <si>
    <t>8(3513) 66-60-60</t>
  </si>
  <si>
    <t>ddt_74@mail.ru</t>
  </si>
  <si>
    <t>Нижний Ломов</t>
  </si>
  <si>
    <t>ул. Урицкого, д. 93</t>
  </si>
  <si>
    <t>Разумова Оксана Валерьевна</t>
  </si>
  <si>
    <t>пер. Болгарский, д. 4</t>
  </si>
  <si>
    <t>8(86361) 5 28 45</t>
  </si>
  <si>
    <t>gucovoscool10@mail.ru</t>
  </si>
  <si>
    <t>Райкова Валентина Васильевна</t>
  </si>
  <si>
    <t>Павловка</t>
  </si>
  <si>
    <t>8(49158)92-3-11</t>
  </si>
  <si>
    <t>pavlovka.oosh@yandex.ru</t>
  </si>
  <si>
    <t>Райкопуло Маргарита Евгеньена</t>
  </si>
  <si>
    <t>Маленькая страна</t>
  </si>
  <si>
    <t>ул. Семашко, д. 6, корп. 2</t>
  </si>
  <si>
    <t>8-916-180-12-85</t>
  </si>
  <si>
    <t>toy-strana@mail.ru</t>
  </si>
  <si>
    <t>Рамазанова Гульнур Шавкатовна</t>
  </si>
  <si>
    <t>Алатана</t>
  </si>
  <si>
    <t>Рассадкин Андрей Викторович</t>
  </si>
  <si>
    <t>(49624)53781</t>
  </si>
  <si>
    <t>ул. Чекмарёва, д. 10</t>
  </si>
  <si>
    <t>(3476)35-35-34</t>
  </si>
  <si>
    <t>Рахматуллина Наталья Анваровна</t>
  </si>
  <si>
    <t>пр. Чулман, д. 88</t>
  </si>
  <si>
    <t>8-8552-52-39-29</t>
  </si>
  <si>
    <t>dyc_chelny@mail.ru</t>
  </si>
  <si>
    <t>Рачковская Ольга Алексеевна</t>
  </si>
  <si>
    <t>8-812-360-87-00</t>
  </si>
  <si>
    <t>ta_ta_ta_13@mail.ru</t>
  </si>
  <si>
    <t>Ребекина Ирина Павловна</t>
  </si>
  <si>
    <t>СП "Время"</t>
  </si>
  <si>
    <t>ул. Ломоносова, д. 30А</t>
  </si>
  <si>
    <t>(8202) 251-011</t>
  </si>
  <si>
    <t>mou_dod_cdod@mail.ru</t>
  </si>
  <si>
    <t>Лесной б-р, д. 1А</t>
  </si>
  <si>
    <t>8(4967)74-07-47</t>
  </si>
  <si>
    <t>Резниченко Светлана Васильевна</t>
  </si>
  <si>
    <t>АНОО Study English language school</t>
  </si>
  <si>
    <t>ул. Мира, д. 121</t>
  </si>
  <si>
    <t>avoeg2772718@mail.ru</t>
  </si>
  <si>
    <t>Резюкова Ирина Олеговна</t>
  </si>
  <si>
    <t>Жемчужина Дона</t>
  </si>
  <si>
    <t>Николаевка</t>
  </si>
  <si>
    <t>8(47362)4-11-84</t>
  </si>
  <si>
    <t>nozdrina-1972@mail.ru</t>
  </si>
  <si>
    <t>Рейсбих Алексей Юрьевич</t>
  </si>
  <si>
    <t>Соль-Илецк</t>
  </si>
  <si>
    <t>Kuznetsova.59@mail.ru</t>
  </si>
  <si>
    <t>Репина Екатерина Витальевна</t>
  </si>
  <si>
    <t>Ново-Савиновский</t>
  </si>
  <si>
    <t>Репина Любовь Юрьевна</t>
  </si>
  <si>
    <t>ул. Андрея Кушнира, д. 23</t>
  </si>
  <si>
    <t>ул. Муравьева-Амурского, д. 46</t>
  </si>
  <si>
    <t>Решетняк Елена Петровна</t>
  </si>
  <si>
    <t>8-86167-2-39-33</t>
  </si>
  <si>
    <t>dou38.tuapse@rambler.ru</t>
  </si>
  <si>
    <t>Рипка Ирина Васильевна</t>
  </si>
  <si>
    <t>Арсеньев</t>
  </si>
  <si>
    <t>ул. Маяковского, д. 8</t>
  </si>
  <si>
    <t>8-(42 361)- 4-18-79</t>
  </si>
  <si>
    <t>mdobu27@mail.ru</t>
  </si>
  <si>
    <t>Робканова Антонина Михайловна</t>
  </si>
  <si>
    <t>Большой Краснояр</t>
  </si>
  <si>
    <t>Рогова Елена Николаевна</t>
  </si>
  <si>
    <t>ул. Кировоградская, д. 40 А</t>
  </si>
  <si>
    <t>8(343)368-53-22</t>
  </si>
  <si>
    <t>school68ekb@gmail.com</t>
  </si>
  <si>
    <t>raduga.pushino@mail.ru</t>
  </si>
  <si>
    <t>Родина Марина Анатольевна</t>
  </si>
  <si>
    <t>Родина Ольга Геннадьевна</t>
  </si>
  <si>
    <t>rb@palana.org</t>
  </si>
  <si>
    <t>Родионова Елена Анатольевна</t>
  </si>
  <si>
    <t>ул. Дружбы, д. 14</t>
  </si>
  <si>
    <t>Рождественская Татьяна Владимировна</t>
  </si>
  <si>
    <t>Рожко Людмила Ивановна</t>
  </si>
  <si>
    <t>ул. Краснополянская, д. 24а</t>
  </si>
  <si>
    <t>Ольгинская</t>
  </si>
  <si>
    <t>Ногинск</t>
  </si>
  <si>
    <t>8-496-514-57-38</t>
  </si>
  <si>
    <t>shkola12noginsk@yandex.ru</t>
  </si>
  <si>
    <t>Дрезна</t>
  </si>
  <si>
    <t>8-494-4-181-701</t>
  </si>
  <si>
    <t>Розбах Николай Юрьевич</t>
  </si>
  <si>
    <t>Куйбышево</t>
  </si>
  <si>
    <t>kuibischevo@mail.ru</t>
  </si>
  <si>
    <t>Розгон Елена Геннадьевна</t>
  </si>
  <si>
    <t>Каневская</t>
  </si>
  <si>
    <t>Ролдугина Ирина Анатольевна</t>
  </si>
  <si>
    <t>Мама</t>
  </si>
  <si>
    <t>ул. Связи, д. 6</t>
  </si>
  <si>
    <t>Романова Галина Ивановна</t>
  </si>
  <si>
    <t>8 846 951 23 18</t>
  </si>
  <si>
    <t>dou-ds133@mail.ru</t>
  </si>
  <si>
    <t>Романова Елена Алексеевна</t>
  </si>
  <si>
    <t>Студия академического рисунка</t>
  </si>
  <si>
    <t>ул. Кабалевского, д. 39, кв. 19</t>
  </si>
  <si>
    <t>8 922 35 13 770</t>
  </si>
  <si>
    <t>2202lena@mail.ru</t>
  </si>
  <si>
    <t>Романова Елена Николаевна</t>
  </si>
  <si>
    <t>ул. Юбилейная, д. 16а</t>
  </si>
  <si>
    <t>8-413-42-929-39</t>
  </si>
  <si>
    <t>sadik_palatka@mail.ru</t>
  </si>
  <si>
    <t>Романова Ирина Владимировна</t>
  </si>
  <si>
    <t>ул. Смольная, д. 32</t>
  </si>
  <si>
    <t>gelacrab@gmail.com</t>
  </si>
  <si>
    <t>Единство</t>
  </si>
  <si>
    <t>ул. Гагарина, д. 46</t>
  </si>
  <si>
    <t>8-(8172)-53-59-76</t>
  </si>
  <si>
    <t>edinstvo@vologda.edu.ru</t>
  </si>
  <si>
    <t>Романова Марина Николаевна</t>
  </si>
  <si>
    <t>ул. Академика Богомольца, д. 7а</t>
  </si>
  <si>
    <t>Романова Светлана Ивановна</t>
  </si>
  <si>
    <t>Базковская</t>
  </si>
  <si>
    <t>8(863)5328092</t>
  </si>
  <si>
    <t xml:space="preserve">kostrickina.lyudmila@yandex.ru </t>
  </si>
  <si>
    <t>Ромашина Зоя Анатольевна</t>
  </si>
  <si>
    <t>ул. Карла Маркса, д. 125а</t>
  </si>
  <si>
    <t>Ромашова Светлана Вячеславовна</t>
  </si>
  <si>
    <t>Ромащенко Светлана Ивановна</t>
  </si>
  <si>
    <t>Мариинская женская гимназия-интернат</t>
  </si>
  <si>
    <t>ул. Малиновского, 20 "а"</t>
  </si>
  <si>
    <t>8(391)224-56-55</t>
  </si>
  <si>
    <t>eea-dmitr@mail.ru</t>
  </si>
  <si>
    <t>Рослякова Наталья Михайловна</t>
  </si>
  <si>
    <t>(342)212-47-05</t>
  </si>
  <si>
    <t>ddut-perm@mail.ru</t>
  </si>
  <si>
    <t>Рощина Людмила Алексеевна</t>
  </si>
  <si>
    <t>Кузовлево</t>
  </si>
  <si>
    <t>ул. Школьная, д. 8</t>
  </si>
  <si>
    <t>8 (47464) 40145</t>
  </si>
  <si>
    <t>kysovl@mail.ru</t>
  </si>
  <si>
    <t>Рощупкин Александр Николаевич</t>
  </si>
  <si>
    <t>Учреждение дополнительного образования</t>
  </si>
  <si>
    <t>ул. Железнякова, д. 4</t>
  </si>
  <si>
    <t>rovesnik.belgorod@yandex.ru</t>
  </si>
  <si>
    <t>Рублева Ирина Александровна</t>
  </si>
  <si>
    <t>НОУ Школа</t>
  </si>
  <si>
    <t>Ника</t>
  </si>
  <si>
    <t>Красная Пахра</t>
  </si>
  <si>
    <t xml:space="preserve">ул. Ясная </t>
  </si>
  <si>
    <t>8 (965) 356-45-71</t>
  </si>
  <si>
    <t>ounika@gmail.com</t>
  </si>
  <si>
    <t>Рублёва Ирина Александровна</t>
  </si>
  <si>
    <t xml:space="preserve">Ника </t>
  </si>
  <si>
    <t>Зюзино</t>
  </si>
  <si>
    <t>ул. Азовская, д. 25, к. 4</t>
  </si>
  <si>
    <t>8-499-619-98-81</t>
  </si>
  <si>
    <t>Рудакова Валентина Юрьевна</t>
  </si>
  <si>
    <t>Стенки</t>
  </si>
  <si>
    <t>8-920-923-90-14</t>
  </si>
  <si>
    <t>hydojnik23@mail.ru</t>
  </si>
  <si>
    <t>Рудченко Татьяна Александровна</t>
  </si>
  <si>
    <t>ул. Луговая , д. 1</t>
  </si>
  <si>
    <t>rud4enko.tatiana@yandex.ru</t>
  </si>
  <si>
    <t>Рузанкина Татьяна Владимировна</t>
  </si>
  <si>
    <t>ул. Гражданская, д. 16</t>
  </si>
  <si>
    <t>yana.pereladova@yandex.ru</t>
  </si>
  <si>
    <t>Рукавишникова Елена Александровна</t>
  </si>
  <si>
    <t>Тереньгульская</t>
  </si>
  <si>
    <t>Филиал ООШ</t>
  </si>
  <si>
    <t>Тумкино</t>
  </si>
  <si>
    <t>shooltumkino@mail.ru</t>
  </si>
  <si>
    <t>Румынская Елена Васильевна</t>
  </si>
  <si>
    <t>Безруково</t>
  </si>
  <si>
    <t>Румянцева Зинаида Александровна</t>
  </si>
  <si>
    <t>Русакова Галина Юрьевна</t>
  </si>
  <si>
    <t>Чердынь</t>
  </si>
  <si>
    <t>ул. Советская, д. 20</t>
  </si>
  <si>
    <t>8-34-240-2-87-78</t>
  </si>
  <si>
    <t>dshi2009@rambler.ru</t>
  </si>
  <si>
    <t>Русанова Евгения Павловна</t>
  </si>
  <si>
    <t>Улькан</t>
  </si>
  <si>
    <t>8(39562)3-23-24</t>
  </si>
  <si>
    <t>ulkanschool2@yandex.ru</t>
  </si>
  <si>
    <t>8(39562)3-20-77</t>
  </si>
  <si>
    <t>Центральная городская библиотека</t>
  </si>
  <si>
    <t>Русских Светлана Анатольевна</t>
  </si>
  <si>
    <t>Шадрино</t>
  </si>
  <si>
    <t>2-73-74</t>
  </si>
  <si>
    <t>Рухлова Светлана Дмитриевна</t>
  </si>
  <si>
    <t>Луковецкий</t>
  </si>
  <si>
    <t>Рыбакова Людмила Александровна</t>
  </si>
  <si>
    <t>Ветлужский</t>
  </si>
  <si>
    <t>ул. Пушкина, д. 37/1</t>
  </si>
  <si>
    <t>Рыбалко Елена Александровна</t>
  </si>
  <si>
    <t>hud-shkola@yandex.ru</t>
  </si>
  <si>
    <t>Рыбалко Ольга Николаевна</t>
  </si>
  <si>
    <t>8-(413)-2-62-54-84</t>
  </si>
  <si>
    <t>shmatko.ella@mail.ru</t>
  </si>
  <si>
    <t>Рыбинских Галина Михайловна</t>
  </si>
  <si>
    <t>Владимировка</t>
  </si>
  <si>
    <t>ул. Торговая, д. 2</t>
  </si>
  <si>
    <t>Дороховское</t>
  </si>
  <si>
    <t>Авсюнино</t>
  </si>
  <si>
    <t>ул. Ленина, д. 4-а</t>
  </si>
  <si>
    <t>8-496-4-172-712</t>
  </si>
  <si>
    <t>CDOD_Avsyunino@mail.ru</t>
  </si>
  <si>
    <t>Рылова Наталья Николаевна</t>
  </si>
  <si>
    <t>8-34-(269-)-4-12-83</t>
  </si>
  <si>
    <t>olya.vasilievaov@yandex.ru</t>
  </si>
  <si>
    <t>Рытова Галина Борисовна</t>
  </si>
  <si>
    <t>8-(475-31)-24-7-62</t>
  </si>
  <si>
    <t>Рыхлова Маргарита Васильевна</t>
  </si>
  <si>
    <t>Подсереднее</t>
  </si>
  <si>
    <t>ул. Ольминского, д. 47</t>
  </si>
  <si>
    <t>Тотьма</t>
  </si>
  <si>
    <t>ул. Белоусовская, д. 15</t>
  </si>
  <si>
    <t>Рычкова Светлана Леонидовна</t>
  </si>
  <si>
    <t>ул. Кирова, д. 23</t>
  </si>
  <si>
    <t>06551 9-17-30</t>
  </si>
  <si>
    <t>sov.licey_2@mail.ru</t>
  </si>
  <si>
    <t>Рьянова Олеся Витальевна</t>
  </si>
  <si>
    <t>пл. 1 Мая</t>
  </si>
  <si>
    <t>krasnoeselo-detsad@yandex.ru</t>
  </si>
  <si>
    <t>ул. Победы, д. 32</t>
  </si>
  <si>
    <t>Рябков Сергей Сергеевич</t>
  </si>
  <si>
    <t>пр-т Ленина, д. 53</t>
  </si>
  <si>
    <t>(4932) 32-51-05</t>
  </si>
  <si>
    <t>l-reutova@yandex.ru</t>
  </si>
  <si>
    <t>Рябов Николай Владимирович</t>
  </si>
  <si>
    <t>пер. Герцена, д. 19/14</t>
  </si>
  <si>
    <t>olya_gorshkova@mail.ru</t>
  </si>
  <si>
    <t>Рябоволова Татьяна Геннадьевна</t>
  </si>
  <si>
    <t>ул. Академика Курчатова, д. 13а</t>
  </si>
  <si>
    <t>41-16-13</t>
  </si>
  <si>
    <t>spirksch77@mail.ru</t>
  </si>
  <si>
    <t>Рябцева Анна Александровна</t>
  </si>
  <si>
    <t>Усть- Бузулукская</t>
  </si>
  <si>
    <t>ул. Советская, д. 89</t>
  </si>
  <si>
    <t>ou_ust_busuluk@mail.ru</t>
  </si>
  <si>
    <t>Рязанцева  Людмила Михайловна</t>
  </si>
  <si>
    <t>Рязанцева Ирина Валентиновна</t>
  </si>
  <si>
    <t>Сабрекова Ирина Азатовна</t>
  </si>
  <si>
    <t>ул. Парковая, д. 10А</t>
  </si>
  <si>
    <t>8-(34141)-3-48-11</t>
  </si>
  <si>
    <t>rybkads34@gmail.com</t>
  </si>
  <si>
    <t>ул. Красная Пресня, д. 8а</t>
  </si>
  <si>
    <t>8(41656)55-217</t>
  </si>
  <si>
    <t>cdt_tynda@mail.ru</t>
  </si>
  <si>
    <t>Савельева Тамара Ивановна</t>
  </si>
  <si>
    <t>8-(82151)-3-46-65</t>
  </si>
  <si>
    <t>goshi1@minobr.rkomi.ru</t>
  </si>
  <si>
    <t>Средняя (специальная) общеобразовательная школа-интернат</t>
  </si>
  <si>
    <t>ул. Ленина, д. 33 б</t>
  </si>
  <si>
    <t>Савин Иван Васильевич</t>
  </si>
  <si>
    <t>Людиново</t>
  </si>
  <si>
    <t>ул. Чугунова, д. 4</t>
  </si>
  <si>
    <t>8(48444)61819</t>
  </si>
  <si>
    <t>Савина Елена Александровна</t>
  </si>
  <si>
    <t>ДО №2</t>
  </si>
  <si>
    <t>Рязанский</t>
  </si>
  <si>
    <t>Леоненко Ольга Борисовна</t>
  </si>
  <si>
    <t>dc2119@mail.ru</t>
  </si>
  <si>
    <t>Савицкая Светлана Викторовна</t>
  </si>
  <si>
    <t>(8142)77-40-30</t>
  </si>
  <si>
    <t>promesel2009@yandex.ru</t>
  </si>
  <si>
    <t>Савостикова Ольга Станиславовна</t>
  </si>
  <si>
    <t>Селятино</t>
  </si>
  <si>
    <t>juravushka31@yandex.ru</t>
  </si>
  <si>
    <t>Савран Наталья Александровна</t>
  </si>
  <si>
    <t>8(48762) 6-14-66</t>
  </si>
  <si>
    <t>dou.detsad@tularegion.ru</t>
  </si>
  <si>
    <t>Савчук Людмила Викторовна</t>
  </si>
  <si>
    <t>Садко</t>
  </si>
  <si>
    <t>ул. Лермонтова, д. 2/1</t>
  </si>
  <si>
    <t>Сагадеева Ольга Андреевна</t>
  </si>
  <si>
    <t>mdou306@list.ru</t>
  </si>
  <si>
    <t>Сагалаева Ирина Юрьевна</t>
  </si>
  <si>
    <t>ул. Советская, д. 61</t>
  </si>
  <si>
    <t>8(84442)4-20-41</t>
  </si>
  <si>
    <t>licey.ds@mail.ru</t>
  </si>
  <si>
    <t>Сагова Мадина Залимхановна</t>
  </si>
  <si>
    <t>Гамурзиевский</t>
  </si>
  <si>
    <t>ул. Суворова, д. 4</t>
  </si>
  <si>
    <t>Садкова Екатерина Александровна</t>
  </si>
  <si>
    <t>ул. Пролетарская, д. 9 б</t>
  </si>
  <si>
    <t>ул. 60 Лет Октября, д. 2</t>
  </si>
  <si>
    <t>(3532)332711</t>
  </si>
  <si>
    <t>maryqueen56@mail.ru</t>
  </si>
  <si>
    <t>Садовникова Наталия Николаевна</t>
  </si>
  <si>
    <t>ул. Хузангая, д. 25 А</t>
  </si>
  <si>
    <t>8- (352)-51-30-17</t>
  </si>
  <si>
    <t>rasstriqinmisha@mail.ru</t>
  </si>
  <si>
    <t>Садовская Татьяна Владимировна</t>
  </si>
  <si>
    <t>Нахабино</t>
  </si>
  <si>
    <t>8(495)566-19-44</t>
  </si>
  <si>
    <t>gim465@yandex.ru</t>
  </si>
  <si>
    <t>Садохина Ольга Леонидовна</t>
  </si>
  <si>
    <t>им.М.В.Шевердина</t>
  </si>
  <si>
    <t>Мичуринский</t>
  </si>
  <si>
    <t>ул. Берёзовая, д. 3</t>
  </si>
  <si>
    <t>Саенко Елена Борисовна</t>
  </si>
  <si>
    <t>ул. Ленина, д. 55</t>
  </si>
  <si>
    <t>ddt_zel@mail.ru</t>
  </si>
  <si>
    <t>Саетгареева Рузалия Зуфаровна</t>
  </si>
  <si>
    <t>Детская хореографическая школа</t>
  </si>
  <si>
    <t>ул. Лермонтова, д. 3</t>
  </si>
  <si>
    <t>(34767) 53993</t>
  </si>
  <si>
    <t>studio_raduga@mail/ru</t>
  </si>
  <si>
    <t>Сажаева Ирина Дмитриевна</t>
  </si>
  <si>
    <t>ул. Рябикова, д. 55</t>
  </si>
  <si>
    <t>8(8422)625234</t>
  </si>
  <si>
    <t>Сазыкина Мария Николаевна</t>
  </si>
  <si>
    <t>д. 35</t>
  </si>
  <si>
    <t>licey@mail.tomsknet.ru</t>
  </si>
  <si>
    <t>Сайдан Татьяна Александровна</t>
  </si>
  <si>
    <t>Корсаков</t>
  </si>
  <si>
    <t>ул. Парковая, д. 4</t>
  </si>
  <si>
    <t>solndeti7@mail,ru</t>
  </si>
  <si>
    <t>им.М.Абдуллавеа</t>
  </si>
  <si>
    <t>Бильбиль</t>
  </si>
  <si>
    <t>Саитгареева Майя Константиновна</t>
  </si>
  <si>
    <t xml:space="preserve">Орджоникидзевский </t>
  </si>
  <si>
    <t>Саиткина Виктория Ивановна</t>
  </si>
  <si>
    <t>ул. Федоровского, д. 22</t>
  </si>
  <si>
    <t>Саитов Альфред Рауфович</t>
  </si>
  <si>
    <t>ул. Белякова, д. 25/1</t>
  </si>
  <si>
    <t>(347)251-49-27</t>
  </si>
  <si>
    <t>sosh8ufa@yandex.ru</t>
  </si>
  <si>
    <t>Сайфуллина Ирина Геннадьевна</t>
  </si>
  <si>
    <t>ул. Разина, д. 100</t>
  </si>
  <si>
    <t>Саламахина Елена Дмитриевна</t>
  </si>
  <si>
    <t>им.И.В.Орехова</t>
  </si>
  <si>
    <t>Новый Янкуль</t>
  </si>
  <si>
    <t>ул. 19 съезда ВЛКСМ б/н</t>
  </si>
  <si>
    <t>androp_8@mail.ru</t>
  </si>
  <si>
    <t>Салахова Милия Джавдатовна</t>
  </si>
  <si>
    <t>Милэшкэй</t>
  </si>
  <si>
    <t>Новое Ибрайкино</t>
  </si>
  <si>
    <t>Саленкова Ирина Леонидовна</t>
  </si>
  <si>
    <t>shkola1s@yandex.ru</t>
  </si>
  <si>
    <t>Саликова Елена Валентиновна</t>
  </si>
  <si>
    <t>Грибановский</t>
  </si>
  <si>
    <t>ул. Народная, д. 27</t>
  </si>
  <si>
    <t>8 (47348) 3-06-33</t>
  </si>
  <si>
    <t>salicovaev@yandex.ru</t>
  </si>
  <si>
    <t>Салимова Файруза Минннезагитовна</t>
  </si>
  <si>
    <t>ул. Пушкина, д. 89</t>
  </si>
  <si>
    <t>8 (85593)2-67-21</t>
  </si>
  <si>
    <t>school2-urussu@mail.ru</t>
  </si>
  <si>
    <t xml:space="preserve">Салин Григорий Герасимович </t>
  </si>
  <si>
    <t>mdkhsh@yandex.ru</t>
  </si>
  <si>
    <t>Салина Людмила Владимировна</t>
  </si>
  <si>
    <t>Мальвина</t>
  </si>
  <si>
    <t>ул. Холмогорская, д. 49-а</t>
  </si>
  <si>
    <t>8 (3496) 39 64 76</t>
  </si>
  <si>
    <t>zuki76@mail.ru</t>
  </si>
  <si>
    <t>Салина Оксана Николаевна</t>
  </si>
  <si>
    <t>Ватутинки 1</t>
  </si>
  <si>
    <t>д. 22</t>
  </si>
  <si>
    <t>siliranik@yandex.ru</t>
  </si>
  <si>
    <t>Салихов Васил Максутович</t>
  </si>
  <si>
    <t>Старые Бугады</t>
  </si>
  <si>
    <t>ул. Центральная, д. 56</t>
  </si>
  <si>
    <t>0305000114@tatar.mail.ru</t>
  </si>
  <si>
    <t>Салихова Зинаида Абдуллаевна</t>
  </si>
  <si>
    <t>ул. Назарова, д. 3</t>
  </si>
  <si>
    <t>Мульма</t>
  </si>
  <si>
    <t>mulma@mail.ru</t>
  </si>
  <si>
    <t>Самойлова Людмила Акимовна</t>
  </si>
  <si>
    <t>ул. Шахтёров, д. 10а</t>
  </si>
  <si>
    <t>(48762)3-87-37</t>
  </si>
  <si>
    <t>mdou8@kobra-net.ru</t>
  </si>
  <si>
    <t>Самойлова Ольга Ивановна</t>
  </si>
  <si>
    <t>ул. Дзержинского, д. 5</t>
  </si>
  <si>
    <t>schooltalieci1@rambler</t>
  </si>
  <si>
    <t>Самонова Алла Петровна</t>
  </si>
  <si>
    <t>ул. Кутузова, д. 11</t>
  </si>
  <si>
    <t>Самонова Евгения Михайловна</t>
  </si>
  <si>
    <t>ул. Кирова, д. 25</t>
  </si>
  <si>
    <t>8-(35163) 5-05-31</t>
  </si>
  <si>
    <t>gorskaynatalia@mail.ru</t>
  </si>
  <si>
    <t>Самородова Ирина Ивановна</t>
  </si>
  <si>
    <t>Саперное</t>
  </si>
  <si>
    <t xml:space="preserve">ул. Школьная </t>
  </si>
  <si>
    <t>8-81379-9-07-79</t>
  </si>
  <si>
    <t>skvorzova68@mail.ru</t>
  </si>
  <si>
    <t xml:space="preserve">Самохвалова Марина Викторовна </t>
  </si>
  <si>
    <t>Туран</t>
  </si>
  <si>
    <t>ул. Советская, д. 11</t>
  </si>
  <si>
    <t>Самохина Оксана Юрьевна</t>
  </si>
  <si>
    <t>ул. Сельхозтехниковская, д. 14-а</t>
  </si>
  <si>
    <t>8 -(48755)- 21 -2 -00</t>
  </si>
  <si>
    <t>ds.sxt@yandex.ru</t>
  </si>
  <si>
    <t>8-496-44-2-35-95</t>
  </si>
  <si>
    <t>cvr-voskresensk@yandex.ru</t>
  </si>
  <si>
    <t>Самсонова Надежда Евгеньевна</t>
  </si>
  <si>
    <t>ул. Стахановская, д. 14, лит. А</t>
  </si>
  <si>
    <t>8(812)417-36-36</t>
  </si>
  <si>
    <t>dtdm@dtdm.spb.ru</t>
  </si>
  <si>
    <t>Новый Ропск</t>
  </si>
  <si>
    <t>8-48347-59-325</t>
  </si>
  <si>
    <t>NOVJROPIS@mail.ru</t>
  </si>
  <si>
    <t>Санжаревская Ирина Николаевна</t>
  </si>
  <si>
    <t>Ярославна</t>
  </si>
  <si>
    <t>пр. Рубцовский, д. 55</t>
  </si>
  <si>
    <t>Берёзовка</t>
  </si>
  <si>
    <t>berezovka_shcool@mail.ru</t>
  </si>
  <si>
    <t>Сариогло Ирина Викторовна</t>
  </si>
  <si>
    <t>мкр. 3, д. 3</t>
  </si>
  <si>
    <t>Сатурченко Виктор Александрович</t>
  </si>
  <si>
    <t>ул. Вилюйская, д. 7</t>
  </si>
  <si>
    <t>8 4 11 36 (36636)</t>
  </si>
  <si>
    <t>internat_mirny@mail.ru</t>
  </si>
  <si>
    <t>Сафин Айрат Ринатович</t>
  </si>
  <si>
    <t>ул. Тенистая, д. 1</t>
  </si>
  <si>
    <t>8(843)-657-52-05</t>
  </si>
  <si>
    <t>may.laf@yandex.ru</t>
  </si>
  <si>
    <t>Сафин Ильдар Фазуллович</t>
  </si>
  <si>
    <t>ул. Чайковского, д. 30</t>
  </si>
  <si>
    <t>debcs.@mail.ru</t>
  </si>
  <si>
    <t>Сахарова Елена Викторовна</t>
  </si>
  <si>
    <t>Светличная Елена Николаевна</t>
  </si>
  <si>
    <t>Островянский</t>
  </si>
  <si>
    <t>Светышева Светлана Анатольевна</t>
  </si>
  <si>
    <t>пр-т Мира, д. 10-а</t>
  </si>
  <si>
    <t>8-(384)-72-3-02-83</t>
  </si>
  <si>
    <t>stranger76@yandex.ru</t>
  </si>
  <si>
    <t>Свечникова Светлана Николаевна</t>
  </si>
  <si>
    <t>б-р Салавата Юлаева, д. 21</t>
  </si>
  <si>
    <t>Dvorec.72@mail.ru</t>
  </si>
  <si>
    <t>Свешникова Светлана Александровна</t>
  </si>
  <si>
    <t>Центр психолого-медико-социального сопровождения</t>
  </si>
  <si>
    <t>Елань-Колено</t>
  </si>
  <si>
    <t>ул. Красный Октябрь, д. 86а</t>
  </si>
  <si>
    <t>Тхоревка</t>
  </si>
  <si>
    <t>Свиридова Наталия Ивановна</t>
  </si>
  <si>
    <t>Семилуки</t>
  </si>
  <si>
    <t>ул. Дзержинского, д. 10</t>
  </si>
  <si>
    <t>(847373)22973,  22403</t>
  </si>
  <si>
    <t>ddt_semilyki@mail.ru</t>
  </si>
  <si>
    <t>ул. Октябрьская, д. 27 а</t>
  </si>
  <si>
    <t>Себякина Нина Николаевна</t>
  </si>
  <si>
    <t>Киреевск</t>
  </si>
  <si>
    <t>ул. Толстого, д. 16 а</t>
  </si>
  <si>
    <t>Выхино-Жулебино</t>
  </si>
  <si>
    <t>Севалова Лилия Николаевна</t>
  </si>
  <si>
    <t>Муромцево</t>
  </si>
  <si>
    <t>ул. Советская, д. 31</t>
  </si>
  <si>
    <t>iren5570@mail.ru</t>
  </si>
  <si>
    <t>Севастьянова Ольга Владимировна</t>
  </si>
  <si>
    <t>Федоровское</t>
  </si>
  <si>
    <t>ул. Почтовая, д. 1</t>
  </si>
  <si>
    <t>ул. Суворова, д. 138/1</t>
  </si>
  <si>
    <t>kartinka8207@mail.ru</t>
  </si>
  <si>
    <t>Севостьянова Любовь Алексеевна</t>
  </si>
  <si>
    <t>Севостьянова Нина Викторовна</t>
  </si>
  <si>
    <t>Мыс Каменный</t>
  </si>
  <si>
    <t>ул. Геологов, д. 43</t>
  </si>
  <si>
    <t>Севрюкова Марина Петровна</t>
  </si>
  <si>
    <t>Сретенский</t>
  </si>
  <si>
    <t>ул. Жукова, д. 2 а</t>
  </si>
  <si>
    <t>marinas st@mail.ru</t>
  </si>
  <si>
    <t>Седова Зоя Агафоновна</t>
  </si>
  <si>
    <t>8 (924)  351 27 96</t>
  </si>
  <si>
    <t>им.Н.Мордовиной</t>
  </si>
  <si>
    <t>ул. Звездная, д. 15А</t>
  </si>
  <si>
    <t>Селезнёв Михаил Юрьевич</t>
  </si>
  <si>
    <t>8(8422)62-05-49</t>
  </si>
  <si>
    <t>ablakotova77@mail.ru</t>
  </si>
  <si>
    <t>Селиванова Ирина Владимировна</t>
  </si>
  <si>
    <t>ул. Мира, д. 21</t>
  </si>
  <si>
    <t>8 (84457) 9-27-51</t>
  </si>
  <si>
    <t>Селищева Любовь Александровна</t>
  </si>
  <si>
    <t>ул. Мира, д. 186-А</t>
  </si>
  <si>
    <t>(8-486-77) 7-39-41, 3-15-02</t>
  </si>
  <si>
    <t>gimnasialiv@ya.ru</t>
  </si>
  <si>
    <t>Семенова Алена Валерьевна</t>
  </si>
  <si>
    <t>ул. Ахазова, д. 5а</t>
  </si>
  <si>
    <t>detsad116@yandex.ru</t>
  </si>
  <si>
    <t>Семёнова Вера Ивановна</t>
  </si>
  <si>
    <t>7-37-55</t>
  </si>
  <si>
    <t>schoolll9@mail.ru</t>
  </si>
  <si>
    <t>Семёнова Елена Алексеевна</t>
  </si>
  <si>
    <t>8-495-548-67-33</t>
  </si>
  <si>
    <t>Семёнова Нина Эдуардовна</t>
  </si>
  <si>
    <t>ул. Энтузиастов, д. 36</t>
  </si>
  <si>
    <t>centrwor@yandex.ru</t>
  </si>
  <si>
    <t>Семёнова Татьяна Михайловна</t>
  </si>
  <si>
    <t>85595 - 5-19-47</t>
  </si>
  <si>
    <t>Dt.Len@tatar.ru</t>
  </si>
  <si>
    <t>Семенченко Александр Николаевич</t>
  </si>
  <si>
    <t>Новониколаевское</t>
  </si>
  <si>
    <t>ул. Центральная, д. 47</t>
  </si>
  <si>
    <t>Семикина Валентина Владимировна</t>
  </si>
  <si>
    <t>пр. врача Сурова, д. 3</t>
  </si>
  <si>
    <t>Сентяева Галина Владимировна</t>
  </si>
  <si>
    <t>Техникум технологии и предпринимательства</t>
  </si>
  <si>
    <t>им.В.А.Русанова</t>
  </si>
  <si>
    <t>ул. Покровская, д. 8</t>
  </si>
  <si>
    <t>ottip12@yandex.ru</t>
  </si>
  <si>
    <t>пл. Гагарина, д. 5</t>
  </si>
  <si>
    <t>8-49679-2-57-50</t>
  </si>
  <si>
    <t>domshkola-3@mail.ru</t>
  </si>
  <si>
    <t>Сергеева Нина Георгиевна</t>
  </si>
  <si>
    <t>Благодарный</t>
  </si>
  <si>
    <t>ул. Советская, д. 396</t>
  </si>
  <si>
    <t>8-(6549)-2-17-66</t>
  </si>
  <si>
    <t>blagsosh1@yandex.ru</t>
  </si>
  <si>
    <t>Сергиенко Вера Анатольевна</t>
  </si>
  <si>
    <t>Аист</t>
  </si>
  <si>
    <t>мкр. Парус, д. 19</t>
  </si>
  <si>
    <t>886(141) 5-13-67</t>
  </si>
  <si>
    <t>ds1gel@mail.ru</t>
  </si>
  <si>
    <t>Сергиенко Татьяна Георгиевна</t>
  </si>
  <si>
    <t>Факел</t>
  </si>
  <si>
    <t>Хатукай</t>
  </si>
  <si>
    <t>ул. Восточная, д. 10</t>
  </si>
  <si>
    <t>8-8777-854-514</t>
  </si>
  <si>
    <t>sergienko_1963@inbox.ru</t>
  </si>
  <si>
    <t>Серебрякова Елена Васильевна</t>
  </si>
  <si>
    <t>Тарасково</t>
  </si>
  <si>
    <t>ул. Ленина, д. 30</t>
  </si>
  <si>
    <t>8(34370)77323</t>
  </si>
  <si>
    <t>school_taraskovo@mail.ru</t>
  </si>
  <si>
    <t>Серегина Ирина Викторовна</t>
  </si>
  <si>
    <t>8-495-658-95-34</t>
  </si>
  <si>
    <t>co1989@yandex.ru</t>
  </si>
  <si>
    <t>Серова Галина Владимировна</t>
  </si>
  <si>
    <t>Алзамай</t>
  </si>
  <si>
    <t>ул. Первомайская, д. 61</t>
  </si>
  <si>
    <t>8(39557)61574</t>
  </si>
  <si>
    <t>alzamai5@mail,ru</t>
  </si>
  <si>
    <t>Сечейко Елена Васильевна</t>
  </si>
  <si>
    <t>ул. Ленина, д. 75</t>
  </si>
  <si>
    <t>Сивко Надежда Владимировна</t>
  </si>
  <si>
    <t>Донской</t>
  </si>
  <si>
    <t>Сивоченко Елена Анатольевна</t>
  </si>
  <si>
    <t>ул. Коммунистическая, д. 2</t>
  </si>
  <si>
    <t>Сидакова Жанна Аликовна</t>
  </si>
  <si>
    <t xml:space="preserve">Общеобразовательный лицей-интернат </t>
  </si>
  <si>
    <t>им.Хапсироковой Е.М.</t>
  </si>
  <si>
    <t>Хабез</t>
  </si>
  <si>
    <t>ул. Пушкина, д. 15</t>
  </si>
  <si>
    <t>hab-lit@mail.ru</t>
  </si>
  <si>
    <t>Сидельникова Людмила Михайловна</t>
  </si>
  <si>
    <t>Клуб</t>
  </si>
  <si>
    <t>ул. Зеленоградская, д. 33А</t>
  </si>
  <si>
    <t>8(495)451-64-09</t>
  </si>
  <si>
    <t>gukogonek@bk.ru</t>
  </si>
  <si>
    <t>8-(48741)-98373</t>
  </si>
  <si>
    <t>Покровка</t>
  </si>
  <si>
    <t>mdou.malysh@mail.ru</t>
  </si>
  <si>
    <t xml:space="preserve">Сидоркина Лариса Николаевна </t>
  </si>
  <si>
    <t>Щекино</t>
  </si>
  <si>
    <t>ул. Юбилейная, д. 1</t>
  </si>
  <si>
    <t>8-(48751)-4-89-88</t>
  </si>
  <si>
    <t>sln7bk@.ru</t>
  </si>
  <si>
    <t>Сидоркина Олеся Петровна</t>
  </si>
  <si>
    <t>Линёво</t>
  </si>
  <si>
    <t>Бульвар Ветеранов войны, д. 21</t>
  </si>
  <si>
    <t>Сидорова Алла Михайловна</t>
  </si>
  <si>
    <t xml:space="preserve">Видлица </t>
  </si>
  <si>
    <t>8-(814)-36-45-2-45</t>
  </si>
  <si>
    <t>vidlschool@mail.ru</t>
  </si>
  <si>
    <t>Сидорова Елена Борисовна</t>
  </si>
  <si>
    <t>8(496) 727-62-28</t>
  </si>
  <si>
    <t>Сидорова Елена Валерьевна</t>
  </si>
  <si>
    <t>(3823)98-36-10</t>
  </si>
  <si>
    <t>Центр развития и творчества детей и взрослых</t>
  </si>
  <si>
    <t>Розовый слон</t>
  </si>
  <si>
    <t>natali_sid@inbox.ru</t>
  </si>
  <si>
    <t>Сидорова Ольга Николаевна</t>
  </si>
  <si>
    <t>ул. Л. Толстого, д. 66а</t>
  </si>
  <si>
    <t>8-(48751)-5-35-59</t>
  </si>
  <si>
    <t>mdou12.to@mail.ru</t>
  </si>
  <si>
    <t>Силиванова Ксения Викторовна</t>
  </si>
  <si>
    <t>Мосрентген</t>
  </si>
  <si>
    <t>ул. Героя России Соломатина, д. 9</t>
  </si>
  <si>
    <t>Тарногский Городок</t>
  </si>
  <si>
    <t>ул. Советская, д. 13-а</t>
  </si>
  <si>
    <t>Силушина Дарья Васильевна</t>
  </si>
  <si>
    <t>ул. Сафонова, д. 14</t>
  </si>
  <si>
    <t>8-815-37-5-9475</t>
  </si>
  <si>
    <t>shpirosvetla@mail.ru</t>
  </si>
  <si>
    <t>Симакова Оксана Владимировна</t>
  </si>
  <si>
    <t>б-р 30- летия Победы, д. 56а</t>
  </si>
  <si>
    <t>Синицына Елена Борисовна</t>
  </si>
  <si>
    <t>Эврика</t>
  </si>
  <si>
    <t>Олёкминск</t>
  </si>
  <si>
    <t>50 лет Победы, 66</t>
  </si>
  <si>
    <t>8(411)3841156</t>
  </si>
  <si>
    <t>eurekas@rambler.ru</t>
  </si>
  <si>
    <t>Синюгина Юлия Анатольевна</t>
  </si>
  <si>
    <t>peksheva_n@mail.ru</t>
  </si>
  <si>
    <t>Синюк Александр Петрович</t>
  </si>
  <si>
    <t>Нижнегорский</t>
  </si>
  <si>
    <t>Уваровка</t>
  </si>
  <si>
    <t>ул. Набережная, д. 12а</t>
  </si>
  <si>
    <t>uvarovka.os@gmail.com</t>
  </si>
  <si>
    <t>Синягина Нина Георгиевна</t>
  </si>
  <si>
    <t>Кувандык</t>
  </si>
  <si>
    <t>8 353 61 36 2 14</t>
  </si>
  <si>
    <t>ns_grigorjeva@mail.ru</t>
  </si>
  <si>
    <t>Синякова Лариса Викторовна</t>
  </si>
  <si>
    <t>Трудовой проезд, д. 13/14</t>
  </si>
  <si>
    <t>8(48762) 4-54-90</t>
  </si>
  <si>
    <t>mdou38@kobra-net.ru</t>
  </si>
  <si>
    <t>Ситдикова Елена Васильевна</t>
  </si>
  <si>
    <t>Видное</t>
  </si>
  <si>
    <t>пр. Жуковский, д. 35</t>
  </si>
  <si>
    <t>Ситникова Ольга Борисовна</t>
  </si>
  <si>
    <t>Ситникова Светлана Николаевна</t>
  </si>
  <si>
    <t>Шаранга</t>
  </si>
  <si>
    <t>Скворцова Зинаида Сергеевна</t>
  </si>
  <si>
    <t>ул. Лазарева, д. 13</t>
  </si>
  <si>
    <t>Скворцова Марина Николаевна</t>
  </si>
  <si>
    <t>gim2_secretar@mail.ru</t>
  </si>
  <si>
    <t>Скворцова Наталья Юрьевна</t>
  </si>
  <si>
    <t>ул. Чкалова, д. 9</t>
  </si>
  <si>
    <t xml:space="preserve">Склярова Валентина Николаевна </t>
  </si>
  <si>
    <t>ул. Ямская, д. 8/1</t>
  </si>
  <si>
    <t>63-89-91</t>
  </si>
  <si>
    <t>mbdoy63@mail.ru</t>
  </si>
  <si>
    <t>Склярова Татьяна Васильевна</t>
  </si>
  <si>
    <t>sch06.5gor@list.ru</t>
  </si>
  <si>
    <t>Скоморохова Татьяна Александровна</t>
  </si>
  <si>
    <t>Губернский колледж</t>
  </si>
  <si>
    <t>irinagorshckowa2014@yandex.ru</t>
  </si>
  <si>
    <t>Скороходова Галина Николаевна</t>
  </si>
  <si>
    <t>ул. Ушинского, д. 19</t>
  </si>
  <si>
    <t>(4742) 480165, (4742)794549</t>
  </si>
  <si>
    <t>cdtsokol@yandex.ru</t>
  </si>
  <si>
    <t>Скрипка Татьяна Ивановна</t>
  </si>
  <si>
    <t>Прибрежное</t>
  </si>
  <si>
    <t>Совхозный</t>
  </si>
  <si>
    <t>ул. Полевая, д. 1</t>
  </si>
  <si>
    <t>(86146) 2-61-35</t>
  </si>
  <si>
    <t>shcool6@slav.kubannet.ru</t>
  </si>
  <si>
    <t>Скрыпник Сергей Павлович</t>
  </si>
  <si>
    <t>Крылатское</t>
  </si>
  <si>
    <t>ул. Крылатские холмы, д. 23</t>
  </si>
  <si>
    <t>Скрябина Марина Геннадьевна</t>
  </si>
  <si>
    <t>ул. Социалистическая, д. 8/3</t>
  </si>
  <si>
    <t>8-34766-22767</t>
  </si>
  <si>
    <t>detskiisadikv12-ryabinka@mail.ru</t>
  </si>
  <si>
    <t>Скулкина Наталия Юрьевна</t>
  </si>
  <si>
    <t>б-р Чавайна, д. 21а</t>
  </si>
  <si>
    <t>88362 21-55-76</t>
  </si>
  <si>
    <t>detcad74@yandex.ru</t>
  </si>
  <si>
    <t>Скуридина Светлана Ивановна</t>
  </si>
  <si>
    <t>им.Д.И.Блынского</t>
  </si>
  <si>
    <t>ул. Блынского, д. 6</t>
  </si>
  <si>
    <t>8-915-501-1614</t>
  </si>
  <si>
    <t>ул. Кузьмина, д. 36</t>
  </si>
  <si>
    <t>Слотина Людмила Валентиновна</t>
  </si>
  <si>
    <t>Металлургический</t>
  </si>
  <si>
    <t>ул. 50 лет ВЛКСМ, д. 7 б</t>
  </si>
  <si>
    <t>Iicey_82@ maiI.ru</t>
  </si>
  <si>
    <t>Смирнов Николай Иванович</t>
  </si>
  <si>
    <t>8-4942-53-53-01</t>
  </si>
  <si>
    <t>sc:-19@mail.ru</t>
  </si>
  <si>
    <t>Смирнов Станислав Николаевич</t>
  </si>
  <si>
    <t>va.zhukjva@ya.ru</t>
  </si>
  <si>
    <t>Смирнова Алла Олеговна</t>
  </si>
  <si>
    <t>ул. Школьная, д. 9</t>
  </si>
  <si>
    <t>torgi@dcir.ru</t>
  </si>
  <si>
    <t>Смирнова Анна Александровна</t>
  </si>
  <si>
    <t>ул. Юношеская, д. 35</t>
  </si>
  <si>
    <t>8-(4942)-31-22-34</t>
  </si>
  <si>
    <t>mossh5@mail.ru</t>
  </si>
  <si>
    <t>Смирнова Асия Михайловна</t>
  </si>
  <si>
    <t>alexandrovka.topolek@yandex.ru</t>
  </si>
  <si>
    <t>Смирнова Елена Владимировна</t>
  </si>
  <si>
    <t>Духовницкое</t>
  </si>
  <si>
    <t>8-(84573)-2-23-80</t>
  </si>
  <si>
    <t>galina30778@yandex.ru</t>
  </si>
  <si>
    <t>Смирнова Ирина Владиславовна</t>
  </si>
  <si>
    <t>ул. Красногорская, д. 3</t>
  </si>
  <si>
    <t>Смирнова Лилия Алексеевна</t>
  </si>
  <si>
    <t>Свеча</t>
  </si>
  <si>
    <t>ул. Труда, д. 20 </t>
  </si>
  <si>
    <t>Смирнова Людмила Николаевна</t>
  </si>
  <si>
    <t>Солигалич</t>
  </si>
  <si>
    <t>ул. Гагарина, д. 33-а</t>
  </si>
  <si>
    <t>8 906 666 36 84</t>
  </si>
  <si>
    <t>stv0304@mail.ru</t>
  </si>
  <si>
    <t>Смирнова Наталья Геннадьевна</t>
  </si>
  <si>
    <t>8-352-851-72-11</t>
  </si>
  <si>
    <t>Смирнова Оксана Николаевна</t>
  </si>
  <si>
    <t>им.Б.Т.Куропаткина</t>
  </si>
  <si>
    <t>Полысаево</t>
  </si>
  <si>
    <t>ул. Крупской, д. 62</t>
  </si>
  <si>
    <t>8(38456)4-45-41</t>
  </si>
  <si>
    <t>ddt_2010@bk.ru</t>
  </si>
  <si>
    <t>Смирнова Ольга Игоревна</t>
  </si>
  <si>
    <t>ул. Щербакова, д. 18</t>
  </si>
  <si>
    <t>8-(812)-3-04-63-21</t>
  </si>
  <si>
    <t>school617@spb.edu.ru</t>
  </si>
  <si>
    <t>Смирных Инна Николаевна</t>
  </si>
  <si>
    <t>Соболева Елена Михайловна</t>
  </si>
  <si>
    <t>Подростково-молодёжный клуб</t>
  </si>
  <si>
    <t>Альтаир</t>
  </si>
  <si>
    <t>Васильевка</t>
  </si>
  <si>
    <t xml:space="preserve">vaseelschool1@yandex.ru </t>
  </si>
  <si>
    <t>Собянина Светлана Георгиевна</t>
  </si>
  <si>
    <t>Звездочка</t>
  </si>
  <si>
    <t>8-41140-2-55-13</t>
  </si>
  <si>
    <t>mou_zwsh@mail.ru</t>
  </si>
  <si>
    <t>Созыкина Татьяна Кузьминична</t>
  </si>
  <si>
    <t>ул. Планировочная, д. 7</t>
  </si>
  <si>
    <t>351-31-02</t>
  </si>
  <si>
    <t>Мухтолово</t>
  </si>
  <si>
    <t>ул. Южная, д. 35-а</t>
  </si>
  <si>
    <t>dazhinovav@yandex.ru</t>
  </si>
  <si>
    <t>Большая Глушица</t>
  </si>
  <si>
    <t>Соколова Людмила Владимировна</t>
  </si>
  <si>
    <t>пр. Луначарского, д. 94, к. 2</t>
  </si>
  <si>
    <t>Соколова Наталья Анатольевна</t>
  </si>
  <si>
    <t>Краснопролетарская, 28-А</t>
  </si>
  <si>
    <t>Соколова Наталья Павловна</t>
  </si>
  <si>
    <t>ул. Советская, д. 30А</t>
  </si>
  <si>
    <t>8 (496-43) 3- 20 -71</t>
  </si>
  <si>
    <t xml:space="preserve">school-2-elg@yandex.ru </t>
  </si>
  <si>
    <t>Соколова Ольга Николаевна</t>
  </si>
  <si>
    <t xml:space="preserve">ул. Коммунистическая, д. 49\13 </t>
  </si>
  <si>
    <t>Соколова Светлана Викторовна</t>
  </si>
  <si>
    <t>им.Г.Ф.Дмитрюка</t>
  </si>
  <si>
    <t>ул. Светланская, д. 119 б</t>
  </si>
  <si>
    <t>8(423)222-51-36</t>
  </si>
  <si>
    <t>eng4ever@mail.ru</t>
  </si>
  <si>
    <t>Соколова Татьяна Николаевна</t>
  </si>
  <si>
    <t>(8352) 506079</t>
  </si>
  <si>
    <t>cheb_dosh123@cbx.ru</t>
  </si>
  <si>
    <t>Солдатенко Надежда Анатольевна</t>
  </si>
  <si>
    <t>ул. 40 лет Победы, д. 4</t>
  </si>
  <si>
    <t>8-301-32-54-4-67</t>
  </si>
  <si>
    <t>raduga-1989@mail.ru</t>
  </si>
  <si>
    <t>bezkolosok@yandex.ru</t>
  </si>
  <si>
    <t>Солнцева Светлана Николаевна</t>
  </si>
  <si>
    <t>Солнцево</t>
  </si>
  <si>
    <t>ул. Богданова, д. 56</t>
  </si>
  <si>
    <t>Соловьев Владимир Семёнович</t>
  </si>
  <si>
    <t>Куйбышевская средняя общеобразовательная школа</t>
  </si>
  <si>
    <t>Семёновский филиал</t>
  </si>
  <si>
    <t>Некрасово</t>
  </si>
  <si>
    <t>д. 132</t>
  </si>
  <si>
    <t>Соловьева Галина Эдуардовна</t>
  </si>
  <si>
    <t>8(41531)71488</t>
  </si>
  <si>
    <t>Соловьева Елена Александровна</t>
  </si>
  <si>
    <t>ул. Коммунистическая, д. 62</t>
  </si>
  <si>
    <t>(8512)25-44-80</t>
  </si>
  <si>
    <t xml:space="preserve">Shkolasadelochka106@rambler.ru </t>
  </si>
  <si>
    <t>Соловьева Елена Рудольфовна</t>
  </si>
  <si>
    <t>преподобного Серафима Саровского</t>
  </si>
  <si>
    <t>ул. Портовая, д. 72</t>
  </si>
  <si>
    <t>Соловьёва Лариса Васильевна</t>
  </si>
  <si>
    <t>Выборг</t>
  </si>
  <si>
    <t>остров Мюллюсаари, д. 1</t>
  </si>
  <si>
    <t>(881378)96-820, 89112703814</t>
  </si>
  <si>
    <t>annazilinskih@mail.ru</t>
  </si>
  <si>
    <t>Соловьева Наталья Сергеевна</t>
  </si>
  <si>
    <t>ул. Московская, д. 120</t>
  </si>
  <si>
    <t>8(496)46 65 906</t>
  </si>
  <si>
    <t>bronschool-2@yandex.ru</t>
  </si>
  <si>
    <t>Соловьева София Алексеевна</t>
  </si>
  <si>
    <t>пр-т Дачный, д. 3, корп. 3, литера А</t>
  </si>
  <si>
    <t>Соловьева Татьяна Евгеньевна</t>
  </si>
  <si>
    <t>Шептуховка</t>
  </si>
  <si>
    <t>Солодинская Елена Леонидовна</t>
  </si>
  <si>
    <t>пр. Беляцкого, д. 17</t>
  </si>
  <si>
    <t>8 - (496) -  4 - 22 - 97 - 17</t>
  </si>
  <si>
    <t>saherisada@yandex.ru</t>
  </si>
  <si>
    <t>(834938)26405</t>
  </si>
  <si>
    <t>Соломатина Эмма Владимировна</t>
  </si>
  <si>
    <t>ул. Ленина, д. 13</t>
  </si>
  <si>
    <t>8 (48762) 90-4-83</t>
  </si>
  <si>
    <t>cvr@kobra-net.ru</t>
  </si>
  <si>
    <t>Солопова Нейля Халимовна</t>
  </si>
  <si>
    <t>ул. Парковская, д. 2а</t>
  </si>
  <si>
    <t>Солоухина Татьяна Павловна</t>
  </si>
  <si>
    <t>8-815-37-31-458</t>
  </si>
  <si>
    <t>mousosh3@mail.ru</t>
  </si>
  <si>
    <t>Сорокин Александр Сергеевич</t>
  </si>
  <si>
    <t>Подрезково</t>
  </si>
  <si>
    <t>8(495)574-13-63</t>
  </si>
  <si>
    <t>http://sch20himki.edumsko.ru/</t>
  </si>
  <si>
    <t>им.О.Н.Ряшенцева</t>
  </si>
  <si>
    <t>мкр "АБ", д. 21а</t>
  </si>
  <si>
    <t>8-(4967)-73-08-98</t>
  </si>
  <si>
    <t>artschool.psn@gmail.com</t>
  </si>
  <si>
    <t>Сорокина Людмила Ивановна</t>
  </si>
  <si>
    <t>8(34767)4-41-69</t>
  </si>
  <si>
    <t>mbdou34@mail.ru</t>
  </si>
  <si>
    <t>Сорокина Наталья Михайловна</t>
  </si>
  <si>
    <t>ул. Промышленная, д. 1</t>
  </si>
  <si>
    <t>8(83162) 5-78-12</t>
  </si>
  <si>
    <t>elena.venediktovna.@yandeks.ru</t>
  </si>
  <si>
    <t>Сорокина Ольга Сергеевна</t>
  </si>
  <si>
    <t>Щелкунчик</t>
  </si>
  <si>
    <t>ул. Терешковой, д. 2/2</t>
  </si>
  <si>
    <t>Сорокина Татьяна Викторовна</t>
  </si>
  <si>
    <t>ул. 25 Октября, д. 11</t>
  </si>
  <si>
    <t>(843)554-64-27</t>
  </si>
  <si>
    <t>MojoZareche@mail.ru;   piizag@yandex.ru</t>
  </si>
  <si>
    <t>Сосипатова Татьяна Николаевна</t>
  </si>
  <si>
    <t>ул. Сосновая, д. 13</t>
  </si>
  <si>
    <t>Соскал Екатерина Васильевна</t>
  </si>
  <si>
    <t>ул. Калинина, д. 22 а</t>
  </si>
  <si>
    <t>Подольхи</t>
  </si>
  <si>
    <t>ул. Центральная, д. 38</t>
  </si>
  <si>
    <t>Сошнева Вера Витальевна</t>
  </si>
  <si>
    <t>им.Героя России Д.Е.Горшкова</t>
  </si>
  <si>
    <t>Спиридонова Наталия Витальевна</t>
  </si>
  <si>
    <t>cheb-dosh7@mail.ru</t>
  </si>
  <si>
    <t>Спиченкова Марина Фаридовна</t>
  </si>
  <si>
    <t>пр-т Ленина, д. 31 б</t>
  </si>
  <si>
    <t>Радищево</t>
  </si>
  <si>
    <t>ул. Советская, д. 9</t>
  </si>
  <si>
    <t>Стародубова Галина Викторовна</t>
  </si>
  <si>
    <t>8(496)46-669-87</t>
  </si>
  <si>
    <t>bronddt@yandex.ru</t>
  </si>
  <si>
    <t>Стародубцева Ольга Александровна</t>
  </si>
  <si>
    <t>Майский</t>
  </si>
  <si>
    <t>ул. Кирова, д. 13а</t>
  </si>
  <si>
    <t>Старцева Наталья Юрьевна</t>
  </si>
  <si>
    <t>muzgaschool@list,ru</t>
  </si>
  <si>
    <t>Стафеева Нина Николаевна</t>
  </si>
  <si>
    <t>ул. Бардина, д. 32</t>
  </si>
  <si>
    <t>Сташук Елена Васильевна</t>
  </si>
  <si>
    <t>ул. Мира, д. 8а</t>
  </si>
  <si>
    <t>8-(41535)-3-37-72</t>
  </si>
  <si>
    <t>Crtdu_vil@list.ru</t>
  </si>
  <si>
    <t>Стебловская Лариса Станиславовна</t>
  </si>
  <si>
    <t>Стебловский Николай Петрович</t>
  </si>
  <si>
    <t>ул. Социалистическая, д. 195\21</t>
  </si>
  <si>
    <t>9(863)263-23-93</t>
  </si>
  <si>
    <t>sch5@aaanet.ru</t>
  </si>
  <si>
    <t>Оротукан</t>
  </si>
  <si>
    <t>пр-т Мира, д. 74</t>
  </si>
  <si>
    <t>Степанова Елена Владимировна</t>
  </si>
  <si>
    <t>ул. Октябрьской революции, д. 20</t>
  </si>
  <si>
    <t>8-(4812)-30-50-60</t>
  </si>
  <si>
    <t>smolcrtdu@mail.ru</t>
  </si>
  <si>
    <t>Степанова Ольга Александровна</t>
  </si>
  <si>
    <t>ул. Ленина, д. 116а</t>
  </si>
  <si>
    <t>Степанова Светлана Викторовна</t>
  </si>
  <si>
    <t>ул. Мира, д. 12-А</t>
  </si>
  <si>
    <t>ул. Центральная, д. 101</t>
  </si>
  <si>
    <t>Степченко Галина Валентиновна</t>
  </si>
  <si>
    <t>Пестово</t>
  </si>
  <si>
    <t>д. 34</t>
  </si>
  <si>
    <t>8-(498)-520-38-94</t>
  </si>
  <si>
    <t>zavskazkI@mail.ru</t>
  </si>
  <si>
    <t>Столярова Лидия Трофимовна</t>
  </si>
  <si>
    <t>Шабаново</t>
  </si>
  <si>
    <t>ул. Школьная, д. 3/2</t>
  </si>
  <si>
    <t>Стоян Елена Валентиновна</t>
  </si>
  <si>
    <t>ул. Молодежная, д. 6</t>
  </si>
  <si>
    <t>848751-4-81-47</t>
  </si>
  <si>
    <t>schoolarts2009@rambler.ru</t>
  </si>
  <si>
    <t>Стрелкова Галина Александровна</t>
  </si>
  <si>
    <t>Песочный</t>
  </si>
  <si>
    <t>ул. Речная, д. 14</t>
  </si>
  <si>
    <t>Стрельников Антон Борисович</t>
  </si>
  <si>
    <t>Становлянский сельский совет</t>
  </si>
  <si>
    <t>ул. Агеевская, д. 1</t>
  </si>
  <si>
    <t>8 (47476) 2-14-65</t>
  </si>
  <si>
    <t>stgusev@mail.ru</t>
  </si>
  <si>
    <t>Стрельников Владимир Иванович</t>
  </si>
  <si>
    <t>пр-т Ветеранов, д. 7, пом. 2</t>
  </si>
  <si>
    <t>Стрельцова Дина Савватьевна</t>
  </si>
  <si>
    <t>ул. Ардалина, д. 16</t>
  </si>
  <si>
    <t>shkola-iskateli@yandex.ru</t>
  </si>
  <si>
    <t>Стрельцова Ирина Павловна</t>
  </si>
  <si>
    <t>8-(349)-3-8 44-2-60</t>
  </si>
  <si>
    <t>orlov_andrey89@mail.ru</t>
  </si>
  <si>
    <t>Струкалева Галина Николаевна</t>
  </si>
  <si>
    <t>Шалинское</t>
  </si>
  <si>
    <t>ул. Манская, д. 50</t>
  </si>
  <si>
    <t>8-(39149)-21-1-91</t>
  </si>
  <si>
    <t>shalinca@yandex.ru</t>
  </si>
  <si>
    <t>Стрючкова Лада Владиславовна</t>
  </si>
  <si>
    <t>Газ-Сале</t>
  </si>
  <si>
    <t>Студеникина Виктория Валерьевна</t>
  </si>
  <si>
    <t>Бессергеневское</t>
  </si>
  <si>
    <t>Заплавская</t>
  </si>
  <si>
    <t>ул. Школьная, д. 37</t>
  </si>
  <si>
    <t>8-863-60374-41</t>
  </si>
  <si>
    <t>zp.school52@mail.ru</t>
  </si>
  <si>
    <t>Суворов Максим Викторович</t>
  </si>
  <si>
    <t>Детский образовательно-оздоровительный центр</t>
  </si>
  <si>
    <t>Щёлково-3</t>
  </si>
  <si>
    <t>ул. Супруна, д. 2</t>
  </si>
  <si>
    <t>ул. Хибиногорская, д. 29</t>
  </si>
  <si>
    <t>8 (81531) 9-21-05</t>
  </si>
  <si>
    <t>mariay80@mail.ru</t>
  </si>
  <si>
    <t>Суздалева Рита Леонидовна</t>
  </si>
  <si>
    <t>Рускеала</t>
  </si>
  <si>
    <t>ул. Школьная, д. 29</t>
  </si>
  <si>
    <t>Сулейменова Светлана Николаевна</t>
  </si>
  <si>
    <t>Царицыно</t>
  </si>
  <si>
    <t>ул. Бехтерева, д. 17А</t>
  </si>
  <si>
    <t>Султанова Светлана Ибрагимовна</t>
  </si>
  <si>
    <t>Новолакское-2</t>
  </si>
  <si>
    <t>Сулукова Жанна Кукбайевна</t>
  </si>
  <si>
    <t xml:space="preserve">Сугаш </t>
  </si>
  <si>
    <t>ул. Новая, д. 4</t>
  </si>
  <si>
    <t>8 (388 48) 26-7-19</t>
  </si>
  <si>
    <t>school-sulukova@yandex.ru</t>
  </si>
  <si>
    <t>им.Героя Советского Союза Кузьмина Сергея Евдокимовича</t>
  </si>
  <si>
    <t>ул. Дорожная, д. 7</t>
  </si>
  <si>
    <t>Сун-Юн-Син Зоя Ивановна</t>
  </si>
  <si>
    <t>ул. Достоевского, д. 8</t>
  </si>
  <si>
    <t>Суркова Галина Николаевна</t>
  </si>
  <si>
    <t>Ново-Сырово</t>
  </si>
  <si>
    <t>пр-т Юных Ленинцев, д. 88в</t>
  </si>
  <si>
    <t>Суркова Ирина Вадимовна</t>
  </si>
  <si>
    <t>Клевакинское</t>
  </si>
  <si>
    <t>Суслова Любовь Леонидовна</t>
  </si>
  <si>
    <t>Мураши</t>
  </si>
  <si>
    <t>ул. Маяковского, д. 6</t>
  </si>
  <si>
    <t>Сутула Лариса Николаевна</t>
  </si>
  <si>
    <t>ул. Почтовая, д. 18</t>
  </si>
  <si>
    <t>sofiko1976@mail.ru</t>
  </si>
  <si>
    <t>Сухенькая Т.В.</t>
  </si>
  <si>
    <t>ул. Первомайская, д. 6</t>
  </si>
  <si>
    <t>babkova.sveta@mail.ru</t>
  </si>
  <si>
    <t>Сухинина Светлана Александровна</t>
  </si>
  <si>
    <t>Камарчага</t>
  </si>
  <si>
    <t>ул. Школьная, д. 18</t>
  </si>
  <si>
    <t>8 391 49 37 292</t>
  </si>
  <si>
    <t>kamarhaga_soh@mail.ru</t>
  </si>
  <si>
    <t>Сухова Людмила Юрьевна</t>
  </si>
  <si>
    <t>д. 2, корп. 2</t>
  </si>
  <si>
    <t>8-(48448)-3-23-57</t>
  </si>
  <si>
    <t>SRC_Mur@mail.ru</t>
  </si>
  <si>
    <t>Сухова Нина Дмитриевна</t>
  </si>
  <si>
    <t>Короча</t>
  </si>
  <si>
    <t>Сучкова Галина Александровна</t>
  </si>
  <si>
    <t>им.В.Д.Солонченко</t>
  </si>
  <si>
    <t>Новочернореченский</t>
  </si>
  <si>
    <t>ул. Кооперативная, д. 30</t>
  </si>
  <si>
    <t>8 (39154)2-43-24</t>
  </si>
  <si>
    <t>blackriverschool-2@yandex.ru</t>
  </si>
  <si>
    <t>Сыромолотова Татьяна Яковлевна</t>
  </si>
  <si>
    <t>Медико-биологический лицей</t>
  </si>
  <si>
    <t>ул. Блинова, д. 27</t>
  </si>
  <si>
    <t>88452754294 </t>
  </si>
  <si>
    <t>mbl.saratov@gmail.com </t>
  </si>
  <si>
    <t>Сырыгина Галина Леонидовна</t>
  </si>
  <si>
    <t>Мазунино</t>
  </si>
  <si>
    <t>8(34147)70123</t>
  </si>
  <si>
    <t>masunino_hkola@mail.ru_</t>
  </si>
  <si>
    <t>Кырен</t>
  </si>
  <si>
    <t>ул. Ленина, д. 51б</t>
  </si>
  <si>
    <t>Сысоева Татьяна Юрьевна</t>
  </si>
  <si>
    <t>Барыш</t>
  </si>
  <si>
    <t>Сычева Надежда Исмагиловна</t>
  </si>
  <si>
    <t>пр-т Набережночелнинский, д. 12</t>
  </si>
  <si>
    <t>8-(8552)-46-76-23</t>
  </si>
  <si>
    <t>sad63@pochta.ru</t>
  </si>
  <si>
    <t>Табакаева Мария Вячеславовна</t>
  </si>
  <si>
    <t>Птица счастья</t>
  </si>
  <si>
    <t>ул. Мате Залки, д. 33А</t>
  </si>
  <si>
    <t>8-950-400-81-05</t>
  </si>
  <si>
    <t>elena_sviridon@mail.ru</t>
  </si>
  <si>
    <t>Табакаева Нелля Афанасьевна</t>
  </si>
  <si>
    <t>ул. Чорос-Гуркина, д. 42</t>
  </si>
  <si>
    <t>8 (38822) 2-52-02</t>
  </si>
  <si>
    <t>gapc@bK.ru</t>
  </si>
  <si>
    <t>Таиров Иршат Абдрахманович</t>
  </si>
  <si>
    <t>ДГ "Кояш"</t>
  </si>
  <si>
    <t>Калда</t>
  </si>
  <si>
    <t>klara_tairova@mail.ru</t>
  </si>
  <si>
    <t>Таланова Ольга Викторовна</t>
  </si>
  <si>
    <t>Лысые Горы</t>
  </si>
  <si>
    <t>ул. Нефтяников, д. 22</t>
  </si>
  <si>
    <t>olushkapan@yandex.ru</t>
  </si>
  <si>
    <t>Тамбиева Зулиха Исмаиловна</t>
  </si>
  <si>
    <t>им.Ш.Х.Джатдоева</t>
  </si>
  <si>
    <t>Римгорское</t>
  </si>
  <si>
    <t>ул. Школьная, д. 47</t>
  </si>
  <si>
    <t>8 928 006 60 36</t>
  </si>
  <si>
    <t>mmu7@mail.ru</t>
  </si>
  <si>
    <t>Тамочкин Виктор Николаевич</t>
  </si>
  <si>
    <t>Железнодорожный колледж</t>
  </si>
  <si>
    <t>ул. Таллинская, д. 1</t>
  </si>
  <si>
    <t>8-(3452)-22-05-04</t>
  </si>
  <si>
    <t>jdcollege72@rambler.ru</t>
  </si>
  <si>
    <t>Танаева Марина Владимировна</t>
  </si>
  <si>
    <t>8-(42433)-2-05-52</t>
  </si>
  <si>
    <t>dou.solnyshko@yandex.ru</t>
  </si>
  <si>
    <t>Танковид Илона Евгеньевна</t>
  </si>
  <si>
    <t>ул. Центральный, д. 6</t>
  </si>
  <si>
    <t>8 (415 35) 3 41 14</t>
  </si>
  <si>
    <t>Таран Ирина Николаевна</t>
  </si>
  <si>
    <t>ул. Софьи Перовской, д. 18</t>
  </si>
  <si>
    <t>8(86167)72280</t>
  </si>
  <si>
    <t>detcku43@yandex.ru</t>
  </si>
  <si>
    <t>Тарарина Валентина Павловна</t>
  </si>
  <si>
    <t>ул. Высоцкого, д. 40-А</t>
  </si>
  <si>
    <t>тел/факс (3496) 35-63-22</t>
  </si>
  <si>
    <t>sever.NP@mail.ru</t>
  </si>
  <si>
    <t>8(84457) 6 51 73</t>
  </si>
  <si>
    <t>petrowwal@rambler.ru</t>
  </si>
  <si>
    <t>Тарасенко Ирина Николаевна</t>
  </si>
  <si>
    <t>Советская Гавань</t>
  </si>
  <si>
    <t>ул. Крылова, д. 4</t>
  </si>
  <si>
    <t>8(42138)60447</t>
  </si>
  <si>
    <t>mahon-1986@mail.ru</t>
  </si>
  <si>
    <t>Тарасенко Наталья Владимировна</t>
  </si>
  <si>
    <t>ул. Пятнадцатая, д. 51</t>
  </si>
  <si>
    <t>8(3412)71-02-55</t>
  </si>
  <si>
    <t>14licey@gmail.com</t>
  </si>
  <si>
    <t>пл. Фабричная, д. 14</t>
  </si>
  <si>
    <t>8-(84253)-2-45-35</t>
  </si>
  <si>
    <t>2dshi@mail.ru</t>
  </si>
  <si>
    <t>Тарасов Андрей Николаевич</t>
  </si>
  <si>
    <t>Проспект Победы д4</t>
  </si>
  <si>
    <t>mou17@kobra-net.ru</t>
  </si>
  <si>
    <t>Тарасов Евгений Иванович</t>
  </si>
  <si>
    <t>Кристалл</t>
  </si>
  <si>
    <t>8- 47558-4-24-87</t>
  </si>
  <si>
    <t>elena.konnova12@yandex.ru</t>
  </si>
  <si>
    <t>Тарасова Валентина Вячеславовна</t>
  </si>
  <si>
    <t>Мишутка</t>
  </si>
  <si>
    <t>8-3952-680-362</t>
  </si>
  <si>
    <t>valentina8607@bk.ru</t>
  </si>
  <si>
    <t>Тарасова Ирина Борисовна</t>
  </si>
  <si>
    <t>Центр детского юношеского технического творчества</t>
  </si>
  <si>
    <t>ул. Карла Либкнехта, д. 123</t>
  </si>
  <si>
    <t>8-(351)-51-4-45-31</t>
  </si>
  <si>
    <t>cdutt@mail.ru</t>
  </si>
  <si>
    <t>Тарасова Марина Анатольевна</t>
  </si>
  <si>
    <t>Клинический кожно-венерологический диспансер</t>
  </si>
  <si>
    <t>ул. Спортивная, д. 9</t>
  </si>
  <si>
    <t>Тарасова Наталья Ивановна</t>
  </si>
  <si>
    <t>ds2uobr@mail.ru</t>
  </si>
  <si>
    <t>Татаринов Анатолий Германович</t>
  </si>
  <si>
    <t>Сюрприз</t>
  </si>
  <si>
    <t>ул. Невского, д. 15</t>
  </si>
  <si>
    <t>Кировская областная библиотека</t>
  </si>
  <si>
    <t>СП изостудия А.Белика</t>
  </si>
  <si>
    <t>8-8332-64-28-82</t>
  </si>
  <si>
    <t>pr@bibliotekagrina.ru</t>
  </si>
  <si>
    <t>Татаркина Евгения Владимировна</t>
  </si>
  <si>
    <t>Коптяки</t>
  </si>
  <si>
    <t>8(34388)34122</t>
  </si>
  <si>
    <t>teremoknl@mail.ru</t>
  </si>
  <si>
    <t>Атажукино</t>
  </si>
  <si>
    <t>ул. Катанчиева, д. 49</t>
  </si>
  <si>
    <t>Телешева Любовь Олеговна</t>
  </si>
  <si>
    <t>8(3424)27-69-96</t>
  </si>
  <si>
    <t>mdou90-5959@yandex.ru</t>
  </si>
  <si>
    <t>Тельцова Ирина Владимировна</t>
  </si>
  <si>
    <t>ул. Кочубея, д. 9/3</t>
  </si>
  <si>
    <t>8(383)-2073171</t>
  </si>
  <si>
    <t>mbdouds21@mail/ru</t>
  </si>
  <si>
    <t>Темирова Фаризат Хамидовна</t>
  </si>
  <si>
    <t>им.Героя России О.М. Карданова</t>
  </si>
  <si>
    <t>Псаучье-Дахе</t>
  </si>
  <si>
    <t>ул. Темирова, д. 1</t>
  </si>
  <si>
    <t>p.d-09@mail.ru</t>
  </si>
  <si>
    <t>Детская школа искусств (татарская)</t>
  </si>
  <si>
    <t>б-р Касимова, д. 6</t>
  </si>
  <si>
    <t>shi13_chelny@mail.ru</t>
  </si>
  <si>
    <t>Тепляшина Татьяна Викторовна</t>
  </si>
  <si>
    <t>Tepliashina.tanya@yandex.ru</t>
  </si>
  <si>
    <t>Классическая гимназия</t>
  </si>
  <si>
    <t>им.В.Г.Белинского</t>
  </si>
  <si>
    <t>ул. Красная, д. 54</t>
  </si>
  <si>
    <t>Терентьева Сусанна Васильевна</t>
  </si>
  <si>
    <t>ул. Урицкого, д. 37а</t>
  </si>
  <si>
    <t>8-3334-6-05-12</t>
  </si>
  <si>
    <t>alenka-8025@mail.ru</t>
  </si>
  <si>
    <t>ул. Конституции СССР, д. 37/2</t>
  </si>
  <si>
    <t>Терещенко Наталья Анатольевна</t>
  </si>
  <si>
    <t>ул. Героев Севастополя, д. 15</t>
  </si>
  <si>
    <t>48-78-37,48-69-42</t>
  </si>
  <si>
    <t>Shkola_6_55@mail.ru</t>
  </si>
  <si>
    <t>Ступени</t>
  </si>
  <si>
    <t>Адлерский</t>
  </si>
  <si>
    <t>ул. Садовая, д. 18</t>
  </si>
  <si>
    <t>Падунский</t>
  </si>
  <si>
    <t>8(3953)371-300</t>
  </si>
  <si>
    <t>DSHIiR.konkurs@yandex.ru</t>
  </si>
  <si>
    <t>ул. 45 Стрелковая Дивизия, д. 281</t>
  </si>
  <si>
    <t>Тетерина Галина Михайловна</t>
  </si>
  <si>
    <t>ул. Клубная, д. 31 А</t>
  </si>
  <si>
    <t>8 3412 71 45 21</t>
  </si>
  <si>
    <t>mskou-218@mail.ru</t>
  </si>
  <si>
    <t>Тибенко Николай Григорьевич</t>
  </si>
  <si>
    <t xml:space="preserve">Созвездие </t>
  </si>
  <si>
    <t>8 42352 2 77 16</t>
  </si>
  <si>
    <t>sozvezdie.spassk@yandex.ru</t>
  </si>
  <si>
    <t>Тимошкина Елена Владимировна</t>
  </si>
  <si>
    <t>ул. Крупской, д. 16</t>
  </si>
  <si>
    <t>8-(495) 529-25-79</t>
  </si>
  <si>
    <t>liliarus@rambler.ru</t>
  </si>
  <si>
    <t xml:space="preserve">Тимошкова Татьяна Сергеевна </t>
  </si>
  <si>
    <t>Титарева Раиса Борисовна</t>
  </si>
  <si>
    <t>ул. Ленина, д. 74</t>
  </si>
  <si>
    <t>8 (41342) 9-20-34</t>
  </si>
  <si>
    <t>palatkadshi74@yandex.ru</t>
  </si>
  <si>
    <t>Титова Елена Владимировна</t>
  </si>
  <si>
    <t>60 лет Октября, д. 1</t>
  </si>
  <si>
    <t>Тихомирова Татьяна Валерьевна</t>
  </si>
  <si>
    <t>(38259) 37036</t>
  </si>
  <si>
    <t>ул. Советская, д. 6</t>
  </si>
  <si>
    <t>tvorchestvo3@rambler.ru</t>
  </si>
  <si>
    <t>Тихонова Маргарита Сергеевна</t>
  </si>
  <si>
    <t>Тихонова Татьяна Раисовна</t>
  </si>
  <si>
    <t>8(8452)62-03-29</t>
  </si>
  <si>
    <t>lencdt@yandex.ru</t>
  </si>
  <si>
    <t>Тишина Елена Владимировна</t>
  </si>
  <si>
    <t>ул. Почтовая, д. 3</t>
  </si>
  <si>
    <t>Ткачева Галина Ивановна</t>
  </si>
  <si>
    <t>nastya.korobko.93@mail.ru</t>
  </si>
  <si>
    <t>Ткаченко Тамара Ивановна</t>
  </si>
  <si>
    <t>8(34936)32166</t>
  </si>
  <si>
    <t>Тогузова Ирина Владимировна</t>
  </si>
  <si>
    <t>toguzova30@mail.ru</t>
  </si>
  <si>
    <t>Тодорова Галина Алексеевна</t>
  </si>
  <si>
    <t>ул. Машиностроителей, д. 1А</t>
  </si>
  <si>
    <t>8(347)61-4-47-44</t>
  </si>
  <si>
    <t>sadik26.1973@mail.ru</t>
  </si>
  <si>
    <t>Токарева Любовь Федоровна</t>
  </si>
  <si>
    <t>ул. Полины Осипенко, д. 46</t>
  </si>
  <si>
    <t>8(342)2412935</t>
  </si>
  <si>
    <t>gcon173@pstu.ru</t>
  </si>
  <si>
    <t>madoy32gubkin@mail.ru</t>
  </si>
  <si>
    <t>8(48754)6-32-33</t>
  </si>
  <si>
    <t>ryabinka.2011@mail.ru</t>
  </si>
  <si>
    <t>Токарева Светлана Павловна</t>
  </si>
  <si>
    <t>Токаренко Алла Ивановна</t>
  </si>
  <si>
    <t>Хатанга</t>
  </si>
  <si>
    <t>ул. Полярная, д. 37</t>
  </si>
  <si>
    <t>8 (39176)2-10-51</t>
  </si>
  <si>
    <t>taimyr2.1@mail.ru</t>
  </si>
  <si>
    <t>Толденко Ольга Анатольевна</t>
  </si>
  <si>
    <t>wlad_555@mail.ru</t>
  </si>
  <si>
    <t>Толмач Александр Павлович</t>
  </si>
  <si>
    <t>ул. Придорожная, д. 3</t>
  </si>
  <si>
    <t xml:space="preserve">nizhnegorsk.os.2@gmail.com </t>
  </si>
  <si>
    <t>Толмачева Елена Валентиновна</t>
  </si>
  <si>
    <t>ул. Дзержинского, д. 56а</t>
  </si>
  <si>
    <t>Толмачева Елена Ивановна</t>
  </si>
  <si>
    <t>ул. Московская, д. 26</t>
  </si>
  <si>
    <t>Толокнова Наталья Михайловна</t>
  </si>
  <si>
    <t>Батманы</t>
  </si>
  <si>
    <t>8(49331) 5- 21- 19</t>
  </si>
  <si>
    <t>tlyub201@mail.ru</t>
  </si>
  <si>
    <t>Тоняева Надежда Ивановна</t>
  </si>
  <si>
    <t>Центр помощи детям, оставшимся без попечения родителей</t>
  </si>
  <si>
    <t>Тёплый дом</t>
  </si>
  <si>
    <t>ул. Калининградская, д. 9</t>
  </si>
  <si>
    <t>Топоркова Ирина Сергеевна</t>
  </si>
  <si>
    <t>ул. Мичурина, д. 1а</t>
  </si>
  <si>
    <t>Топорова Марина Евгеньевна</t>
  </si>
  <si>
    <t>ул. Штеймана, д. 6</t>
  </si>
  <si>
    <t>7(4942)661-904</t>
  </si>
  <si>
    <t>LediDi_00@list.ru</t>
  </si>
  <si>
    <t>Торгашова Татьяна Андреевна</t>
  </si>
  <si>
    <t>Ханжина П.С.</t>
  </si>
  <si>
    <t>Школа-центр компетенции в электронном образовании</t>
  </si>
  <si>
    <t>ул. Ленина, д. 94</t>
  </si>
  <si>
    <t>S1.Tet@tatar.ru</t>
  </si>
  <si>
    <t>Торгонский Константин Павлович</t>
  </si>
  <si>
    <t>ул. Пионерская, д. 46</t>
  </si>
  <si>
    <t>Торопова Лариса Владимировна</t>
  </si>
  <si>
    <t>Веселые гномики</t>
  </si>
  <si>
    <t xml:space="preserve">Небуг </t>
  </si>
  <si>
    <t>lyuba.skorobogatova2011@yandex.ru</t>
  </si>
  <si>
    <t>Торяник Наталья Анатольевна</t>
  </si>
  <si>
    <t>ул. Чехова, д. 27</t>
  </si>
  <si>
    <t>centrrazvitia@mail.ru</t>
  </si>
  <si>
    <t>Тоутова Анна Викторовна</t>
  </si>
  <si>
    <t>Петрин</t>
  </si>
  <si>
    <t>(4712)595346</t>
  </si>
  <si>
    <t>kurskii106@mail.ru</t>
  </si>
  <si>
    <t>Травина Марина Васильевна</t>
  </si>
  <si>
    <t>Рамешки</t>
  </si>
  <si>
    <t>ул. Советская, д. 47</t>
  </si>
  <si>
    <t>(848244)21298</t>
  </si>
  <si>
    <t xml:space="preserve">orlovagalina@ro.ru </t>
  </si>
  <si>
    <t>Травина Татьяна Владимировна</t>
  </si>
  <si>
    <t>ул. Генерала Смирнова, д. 8</t>
  </si>
  <si>
    <t>dou55.kuznechik@ya.ru</t>
  </si>
  <si>
    <t>Травкин Николай Андреевич</t>
  </si>
  <si>
    <t>ул. Пионерская, д. 41 а</t>
  </si>
  <si>
    <t>Травничек Берта Евгеньевна</t>
  </si>
  <si>
    <t>Центр помощи детям</t>
  </si>
  <si>
    <t>Наш дом</t>
  </si>
  <si>
    <t>Зеленоградск</t>
  </si>
  <si>
    <t>ул. Октябрьская, д. 7</t>
  </si>
  <si>
    <t>Трапезникова Виктория Владимировна</t>
  </si>
  <si>
    <t>Черевково</t>
  </si>
  <si>
    <t>ул. Титова, д. 7</t>
  </si>
  <si>
    <t>Трегубова Елена Анатольевна</t>
  </si>
  <si>
    <t>ул. Анны Щетининой, д. 34</t>
  </si>
  <si>
    <t>8-914-7989561</t>
  </si>
  <si>
    <t>kisemh@mail.ru</t>
  </si>
  <si>
    <t>Трегубова Ольга Васильевна</t>
  </si>
  <si>
    <t>Трефилова Елена Ивановна</t>
  </si>
  <si>
    <t>Пудем</t>
  </si>
  <si>
    <t>ул. Энгельса, д. 22</t>
  </si>
  <si>
    <t>3415-791-721</t>
  </si>
  <si>
    <t>mbdou.pud.ds@mail.ru</t>
  </si>
  <si>
    <t>Трибушная Людмила Александровна</t>
  </si>
  <si>
    <t>ул. Орская, д. 107</t>
  </si>
  <si>
    <t>schkol3@yandex.ru</t>
  </si>
  <si>
    <t>Трипкош Юлия Васильевна</t>
  </si>
  <si>
    <t>verateacher2011@mail.ru</t>
  </si>
  <si>
    <t>Трифонова Елена Витальевна</t>
  </si>
  <si>
    <t>8 (8352) 280592</t>
  </si>
  <si>
    <t>dou74berezka@mail.ru</t>
  </si>
  <si>
    <t>Трифонова Надежда Петровна</t>
  </si>
  <si>
    <t>Райгород</t>
  </si>
  <si>
    <t>п. Водстрой, д. 1</t>
  </si>
  <si>
    <t>Троицкий Виктор Геннадьевич</t>
  </si>
  <si>
    <t>Глазуновка</t>
  </si>
  <si>
    <t>glazunovka@yandex.ru</t>
  </si>
  <si>
    <t>Тропина Марина Николаевна</t>
  </si>
  <si>
    <t>Лапушка</t>
  </si>
  <si>
    <t>Троянова Галина Анатольевна</t>
  </si>
  <si>
    <t>(8152) 53-45-70</t>
  </si>
  <si>
    <t>skosh8@yandex.ru</t>
  </si>
  <si>
    <t>Трушина Ольга Анатольевна</t>
  </si>
  <si>
    <t>ул. Молодёжная, д. 6 а</t>
  </si>
  <si>
    <t>Тукмачёва Анна Юрьевна</t>
  </si>
  <si>
    <t>8-904-179-11-28</t>
  </si>
  <si>
    <t>irinapanteleeva@list.ru</t>
  </si>
  <si>
    <t>Тулакина Елена Николаевна</t>
  </si>
  <si>
    <t>Гномик</t>
  </si>
  <si>
    <t>Родыгино</t>
  </si>
  <si>
    <t>Степной</t>
  </si>
  <si>
    <t>stepnoy1@mail.ru</t>
  </si>
  <si>
    <t>Картинная галерея</t>
  </si>
  <si>
    <t>Мостовской</t>
  </si>
  <si>
    <t>mostrdt@mail.ru</t>
  </si>
  <si>
    <t>Турик Людмила Андреевна</t>
  </si>
  <si>
    <t>тел.-факс 8(8634)377-038</t>
  </si>
  <si>
    <t>natashka_vlasenko@mail.ru</t>
  </si>
  <si>
    <t>Туркина Наталья Георгиевна</t>
  </si>
  <si>
    <t>Трубачево</t>
  </si>
  <si>
    <t>ул. Газимурская, д. 2</t>
  </si>
  <si>
    <t>bukmopua99@mail.ru</t>
  </si>
  <si>
    <t>Туруткина Елена Ильинична</t>
  </si>
  <si>
    <t>Асбест</t>
  </si>
  <si>
    <t>ул. Ленинградская, д. 29</t>
  </si>
  <si>
    <t>Тучина Антонина Александровна</t>
  </si>
  <si>
    <t>ул. Первомайская, д. 16</t>
  </si>
  <si>
    <t>Сизый Бугор</t>
  </si>
  <si>
    <t>ул. Советская, д. 92</t>
  </si>
  <si>
    <t>Тхатель Кутас Азиковна</t>
  </si>
  <si>
    <t>doy5adg@mail.ru</t>
  </si>
  <si>
    <t>Тырданова Лариса Викторовна</t>
  </si>
  <si>
    <t>8 (49136)2-14-45</t>
  </si>
  <si>
    <t>Тюнина Елена Васильевна</t>
  </si>
  <si>
    <t>пр-т Победы, д. 7 б</t>
  </si>
  <si>
    <t>Тюрина Наталия Николаевна</t>
  </si>
  <si>
    <t>Тюльган</t>
  </si>
  <si>
    <t>ул. Октябрьская, д. 10</t>
  </si>
  <si>
    <t>rodnichok.1989@yandex.ru</t>
  </si>
  <si>
    <t>Тюрина Наталья Алексевна</t>
  </si>
  <si>
    <t>Краснофлотский</t>
  </si>
  <si>
    <t>ул. Красина, д. 7</t>
  </si>
  <si>
    <t>Khb_lstupeni@edu.27.ru</t>
  </si>
  <si>
    <t>Тюрякова Ирина Владимировна</t>
  </si>
  <si>
    <t>пр-т 50 лет Октября, д. 20Б</t>
  </si>
  <si>
    <t>8(4822)44-64-93</t>
  </si>
  <si>
    <t>tverschool-4@yandex.ru</t>
  </si>
  <si>
    <t>Тяглова Наталия Владимировна</t>
  </si>
  <si>
    <t>8(49343)2-24-62</t>
  </si>
  <si>
    <t>teykovo_school 1@mail.ru</t>
  </si>
  <si>
    <t>Удод Валентина Юрьевна</t>
  </si>
  <si>
    <t>8-(385-57)-9-45-48</t>
  </si>
  <si>
    <t>rub.duc@mail.ru</t>
  </si>
  <si>
    <t>Ужегов Сергей Эдуардович</t>
  </si>
  <si>
    <t>Талнах</t>
  </si>
  <si>
    <t>ул. Горняков, д. 9</t>
  </si>
  <si>
    <t>Ужинцева Елена Александровна</t>
  </si>
  <si>
    <t>мкр. Светлый, д. 44</t>
  </si>
  <si>
    <t>8(41658) 31893</t>
  </si>
  <si>
    <t>Уколов Антон Альфредович</t>
  </si>
  <si>
    <t>им.В.В.Маяковского</t>
  </si>
  <si>
    <t>ул. 2-я Машиностроения, д. 12, кор. 2</t>
  </si>
  <si>
    <t>8-(495)-675-29-09</t>
  </si>
  <si>
    <t>school-513@mail.ru</t>
  </si>
  <si>
    <t>Уколова Светлана Михайловна</t>
  </si>
  <si>
    <t>ул. Фирсина, д. 5</t>
  </si>
  <si>
    <t>(846) 2-19 20</t>
  </si>
  <si>
    <t>margarita.enjakina@yandex.ru</t>
  </si>
  <si>
    <t>Улезко Елена Михайловна</t>
  </si>
  <si>
    <t>ул. Героев Хасана, д. 1а</t>
  </si>
  <si>
    <t>Ульянова Наталия Викторовна</t>
  </si>
  <si>
    <t>ул. Садовая, д. 50</t>
  </si>
  <si>
    <t>8-84146-216-02</t>
  </si>
  <si>
    <t>dshi.moudod@mail.ru</t>
  </si>
  <si>
    <t>Уманская Ксения Владимировна</t>
  </si>
  <si>
    <t>Искатель</t>
  </si>
  <si>
    <t>кв-л 3а, д. 5</t>
  </si>
  <si>
    <t>Унгефухт Наталья Анатольевна</t>
  </si>
  <si>
    <t>8(4012)74-14-50</t>
  </si>
  <si>
    <t>berezka.sadickova@yandex.ru</t>
  </si>
  <si>
    <t>Уразметов Рамиль Ахняфович</t>
  </si>
  <si>
    <t>Уральскова Любовь Александровна</t>
  </si>
  <si>
    <t xml:space="preserve">Вольск </t>
  </si>
  <si>
    <t>пл. Свободы, д. 13</t>
  </si>
  <si>
    <t>8(84593)7-03-41</t>
  </si>
  <si>
    <t>iskusstvo1990@yandex.ru</t>
  </si>
  <si>
    <t>Урманшина Елена Николаевна</t>
  </si>
  <si>
    <t>Нижнесортымский</t>
  </si>
  <si>
    <t>ул. Северная, д. 34</t>
  </si>
  <si>
    <t>8-346-387-61-06</t>
  </si>
  <si>
    <t>Elect71@mail.ru</t>
  </si>
  <si>
    <t>Усевич Антонина Никифоровна</t>
  </si>
  <si>
    <t>Профессиональный колледж</t>
  </si>
  <si>
    <t>ул. Свердлова, д. 216</t>
  </si>
  <si>
    <t>8(3473)43-64-45</t>
  </si>
  <si>
    <t>Усик Пётр Фёдорович</t>
  </si>
  <si>
    <t>Одесское казачье сельскохозяйственное училище</t>
  </si>
  <si>
    <t>Буняковка</t>
  </si>
  <si>
    <t>пер. Училищный, д. 1</t>
  </si>
  <si>
    <t xml:space="preserve">(38159)3-63-32 </t>
  </si>
  <si>
    <t>pu18@yandex.ru</t>
  </si>
  <si>
    <t>Краснослободск</t>
  </si>
  <si>
    <t>ул. Ленина, д. 164</t>
  </si>
  <si>
    <t>8-844-79-6-04-58</t>
  </si>
  <si>
    <t>Усманов Игорь Назарович</t>
  </si>
  <si>
    <t>Березово</t>
  </si>
  <si>
    <t>Усова Инна Станиславовна</t>
  </si>
  <si>
    <t>ул. Пушкина, д. 61</t>
  </si>
  <si>
    <t>8-(38475)-3-15-12</t>
  </si>
  <si>
    <t>shatalovaelena132@gmail.com</t>
  </si>
  <si>
    <t>Усольцева Ирина Владимировна</t>
  </si>
  <si>
    <t>пр-т Ленина, д. 35/2</t>
  </si>
  <si>
    <t>Устинова Лариса Николаевна</t>
  </si>
  <si>
    <t>ул. Мраморная, д. 5</t>
  </si>
  <si>
    <t>(4967) 63-45-49</t>
  </si>
  <si>
    <t>liceum26@yandex.ru</t>
  </si>
  <si>
    <t>Утегенова Алия Мухитовна</t>
  </si>
  <si>
    <t>Садовый</t>
  </si>
  <si>
    <t>8(8512) 39- 87- 38</t>
  </si>
  <si>
    <t>sterva_30rus@mail.ru</t>
  </si>
  <si>
    <t>Началово</t>
  </si>
  <si>
    <t>(88512) 40-56-99</t>
  </si>
  <si>
    <t>mou-na4alowskayasosh@yandex.ru</t>
  </si>
  <si>
    <t>ул. Интернациональная, д. 160</t>
  </si>
  <si>
    <t>Утешкалиева Гульнара Амангильдовна</t>
  </si>
  <si>
    <t>Оля</t>
  </si>
  <si>
    <t>8(85147)94407</t>
  </si>
  <si>
    <t>d.s.alenushka@mail.ru</t>
  </si>
  <si>
    <t>Уткина Галина Николаевна</t>
  </si>
  <si>
    <t>Межшкольный учебный комбинат</t>
  </si>
  <si>
    <t>ул. Культуры, д. 29</t>
  </si>
  <si>
    <t>8-(34397)-6-32-66</t>
  </si>
  <si>
    <t>moumuk2@rumbler.ru</t>
  </si>
  <si>
    <t>Ушакова Вера Викторовна</t>
  </si>
  <si>
    <t>Богородицк</t>
  </si>
  <si>
    <t>ул. Комсомольская, д. 89</t>
  </si>
  <si>
    <t>8(48761)2-21-65</t>
  </si>
  <si>
    <t>e-mail:srtc.bogorod@tularegion.ru</t>
  </si>
  <si>
    <t>Ушакова Елена Александровна</t>
  </si>
  <si>
    <t>Красноглинский</t>
  </si>
  <si>
    <t>Ушакова Елена Владимировна</t>
  </si>
  <si>
    <t>б-р Строителей, д. 31а</t>
  </si>
  <si>
    <t>Ушинина Татьяна Валентиновна</t>
  </si>
  <si>
    <t>Покровская</t>
  </si>
  <si>
    <t>Волчья-Дубрава</t>
  </si>
  <si>
    <t>ул. Центральная, д. 29</t>
  </si>
  <si>
    <t>8 487 55 33123</t>
  </si>
  <si>
    <t>Pokrovskaya-school@yandeks.ru</t>
  </si>
  <si>
    <t>Алферьево</t>
  </si>
  <si>
    <t>alf-zar@yandex.ru</t>
  </si>
  <si>
    <t>Фадина Людмила Ивановна</t>
  </si>
  <si>
    <t>ул. Ленина, д. 34</t>
  </si>
  <si>
    <t>8 (83176)-764-55</t>
  </si>
  <si>
    <t>ds33D@yandex.ru</t>
  </si>
  <si>
    <t>Файзуллина Ильсоя Бикмурзаевна</t>
  </si>
  <si>
    <t>Аксарино</t>
  </si>
  <si>
    <t>8(8555)8 3-73-34</t>
  </si>
  <si>
    <t>mirsaeba37@mail.ru</t>
  </si>
  <si>
    <t>Фасс Татьяна Ивановна</t>
  </si>
  <si>
    <t>Ивдель</t>
  </si>
  <si>
    <t>Полуночное</t>
  </si>
  <si>
    <t>ул. Бабкина, д. 3</t>
  </si>
  <si>
    <t>8-343-86 2-30-13</t>
  </si>
  <si>
    <t>polunochschool3@mail.ru</t>
  </si>
  <si>
    <t>Фасхутдинова Сагида Раесовна</t>
  </si>
  <si>
    <t>Красный Ключ</t>
  </si>
  <si>
    <t>ул. Советская, д. 17А</t>
  </si>
  <si>
    <t>7(855)-545-64-72</t>
  </si>
  <si>
    <t>nyriya67@mail.ru</t>
  </si>
  <si>
    <t>Фатхулина Елена Ильдаровна</t>
  </si>
  <si>
    <t>Фатхутдинова Нафися Фоатовна</t>
  </si>
  <si>
    <t>Голбакча</t>
  </si>
  <si>
    <t>б-р Цветочный, д. 3(20/06)</t>
  </si>
  <si>
    <t>Фафенгут Ираида Николаевна</t>
  </si>
  <si>
    <t>ул. Молодёжная, д. 3</t>
  </si>
  <si>
    <t>пер. Восточный, д. 120</t>
  </si>
  <si>
    <t>Федоренко Татьяна Ивановна</t>
  </si>
  <si>
    <t>Федорова Алевтина Николаевна</t>
  </si>
  <si>
    <t>ул. Кукшумская, д. 23</t>
  </si>
  <si>
    <t>Федорова Анна Александровна</t>
  </si>
  <si>
    <t>СП №6 (ДС №278)</t>
  </si>
  <si>
    <t>Федорова Наталья Анатольевна</t>
  </si>
  <si>
    <t>ш. Революции, д. 33, корп. 7</t>
  </si>
  <si>
    <t>Федорова Нина Ивановна</t>
  </si>
  <si>
    <t>ул. Ушакова, д. 32</t>
  </si>
  <si>
    <t>Федоровская Валентина Николаевна</t>
  </si>
  <si>
    <t>sev.shcola41@mail.ru</t>
  </si>
  <si>
    <t>Федотова Наталия Николаевна</t>
  </si>
  <si>
    <t>им.Героя Советского Союза К.К.Рокоссовского</t>
  </si>
  <si>
    <t>ДО корп. 1631</t>
  </si>
  <si>
    <t>Крюково</t>
  </si>
  <si>
    <t>Зеленоград, корп. 1631</t>
  </si>
  <si>
    <t>8-499-738-33-11</t>
  </si>
  <si>
    <t>Федотова Ольга Николаевна</t>
  </si>
  <si>
    <t>ул. Первых строителей, д. 8 А</t>
  </si>
  <si>
    <t>8(34731)26001</t>
  </si>
  <si>
    <t>gabbara@mail.ru</t>
  </si>
  <si>
    <t>Федулова Анастасия Федоровна</t>
  </si>
  <si>
    <t>Хвастовичи</t>
  </si>
  <si>
    <t>ул. Кирова, д. 1</t>
  </si>
  <si>
    <t>Василек</t>
  </si>
  <si>
    <t>Григорьевское</t>
  </si>
  <si>
    <t>Феофанова Татьяна Григорьевна</t>
  </si>
  <si>
    <t>Льдинка</t>
  </si>
  <si>
    <t>Дудинка</t>
  </si>
  <si>
    <t>ул. Щорса, д. 19 а</t>
  </si>
  <si>
    <t>Фетисова Светлана Ивановна</t>
  </si>
  <si>
    <t>znamdmsh@yandex.ru</t>
  </si>
  <si>
    <t>Фещенко Екатерина Александровна</t>
  </si>
  <si>
    <t>мкр. Юбилейный, д. 102а</t>
  </si>
  <si>
    <t>mariya.ganceva@mail.ru</t>
  </si>
  <si>
    <t>Филатова Елена Викторовна</t>
  </si>
  <si>
    <t>lovebox2008@mail.ru</t>
  </si>
  <si>
    <t>Филатова Елена Ивановна</t>
  </si>
  <si>
    <t>Софрино</t>
  </si>
  <si>
    <t>8-496-531-33-52</t>
  </si>
  <si>
    <t>Филатова Мария Ивановна</t>
  </si>
  <si>
    <t>Майма</t>
  </si>
  <si>
    <t>ул. Ленина, д. 15А</t>
  </si>
  <si>
    <t>8(38844)23-6-71</t>
  </si>
  <si>
    <t>maima_dshi@mail.ru</t>
  </si>
  <si>
    <t>Филимонова Галина Тимофеевна</t>
  </si>
  <si>
    <t>Белёв</t>
  </si>
  <si>
    <t>ул. Пушкина, д. 4</t>
  </si>
  <si>
    <t>ул. Советская, 13-б</t>
  </si>
  <si>
    <t>Филиппова Валентина Ивановна</t>
  </si>
  <si>
    <t>Котельниково</t>
  </si>
  <si>
    <t>ул. Чехова, д. 60</t>
  </si>
  <si>
    <t>Филиппова Елена Клайдовна</t>
  </si>
  <si>
    <t>им.И.Ф.Учаева</t>
  </si>
  <si>
    <t>8-(8639)-22-07-50</t>
  </si>
  <si>
    <t>mouschool9@mail.ru</t>
  </si>
  <si>
    <t>Филиппова Ирина Николаевна</t>
  </si>
  <si>
    <t>Аньково</t>
  </si>
  <si>
    <t>ул. Садовая, д. 24/26</t>
  </si>
  <si>
    <t>andetsad@rambler.ru</t>
  </si>
  <si>
    <t>Филиппова Ирина Юрьевна</t>
  </si>
  <si>
    <t>8(48255) 5-53-73</t>
  </si>
  <si>
    <t>ddtudomlya@yandex.ru</t>
  </si>
  <si>
    <t>ул. Веры Кащеевой, д. 21</t>
  </si>
  <si>
    <t>8-(3852)-48-76-36</t>
  </si>
  <si>
    <t>Филиппова Светлана Владимировна</t>
  </si>
  <si>
    <t xml:space="preserve">Косогорец </t>
  </si>
  <si>
    <t>Косая Гора</t>
  </si>
  <si>
    <t>8-(4872)-23-62-26</t>
  </si>
  <si>
    <t>cp414@rambler.ru</t>
  </si>
  <si>
    <t>Филонова Елена Евгеньевна</t>
  </si>
  <si>
    <t>ул. Депо, д. 21</t>
  </si>
  <si>
    <t>ул. Дальняя, д. 41а</t>
  </si>
  <si>
    <t>8 (34147) 4-71-96</t>
  </si>
  <si>
    <t>Солотча</t>
  </si>
  <si>
    <t>Фомина Вероника Гедиминовна</t>
  </si>
  <si>
    <t>пр. Ленина, д. 60</t>
  </si>
  <si>
    <t>Фомина Елена Михайловна</t>
  </si>
  <si>
    <t>ул. Чернышевского, д. 45</t>
  </si>
  <si>
    <t>8(83632)7-14-22</t>
  </si>
  <si>
    <t>super.kapelika@yandex.ru</t>
  </si>
  <si>
    <t>Фоминых Дмитрий Николаевич</t>
  </si>
  <si>
    <t>ул. Семипалатинская, д. 40</t>
  </si>
  <si>
    <t>8(383)43-2-33-42</t>
  </si>
  <si>
    <t>artiskitim@mail.ru</t>
  </si>
  <si>
    <t>Фомичева Ирина Михайловна</t>
  </si>
  <si>
    <t>ул. Стаханова, д. 31 а</t>
  </si>
  <si>
    <t>пер. Игнатовский, д. 85</t>
  </si>
  <si>
    <t>rosinka@zima.donpac.ru</t>
  </si>
  <si>
    <t>Фриз Любовь Петровна</t>
  </si>
  <si>
    <t>Лазурный</t>
  </si>
  <si>
    <t xml:space="preserve">Фризицкая Наталья Викторовна </t>
  </si>
  <si>
    <t>Кодинск</t>
  </si>
  <si>
    <t>пр-т Ленинского Комсомола, д. 16</t>
  </si>
  <si>
    <t>8(39143) 7-07-01</t>
  </si>
  <si>
    <t>skazka-kodinsk@mail.ru</t>
  </si>
  <si>
    <t>Фрикель Татьяна Васильевна</t>
  </si>
  <si>
    <t>Таврическое</t>
  </si>
  <si>
    <t>пер. Дорожный, д. 7Б</t>
  </si>
  <si>
    <t>zwel63@mail.ru</t>
  </si>
  <si>
    <t>Фролова Алла Юрьевна</t>
  </si>
  <si>
    <t>Вариант</t>
  </si>
  <si>
    <t>Верх-Исетский</t>
  </si>
  <si>
    <t>Металлургов 46</t>
  </si>
  <si>
    <t>8(343) 2426975</t>
  </si>
  <si>
    <t>chulpanmarina@mail.ru</t>
  </si>
  <si>
    <t>Фролова Ирина Алексеевна</t>
  </si>
  <si>
    <t>пр. Луначарского, д. 78, корп. 4</t>
  </si>
  <si>
    <t>Фролова Наталья Евгеньевна</t>
  </si>
  <si>
    <t>ул. Советская, д. 78</t>
  </si>
  <si>
    <t>(4242)796-476</t>
  </si>
  <si>
    <t>Neonilla19@mail.ru</t>
  </si>
  <si>
    <t>ул. Революционная, д. 13</t>
  </si>
  <si>
    <t>Фундаренко Татьяна Александровна</t>
  </si>
  <si>
    <t>ул. Транспортная, д. 2а</t>
  </si>
  <si>
    <t>8-(3496)-31-66-55</t>
  </si>
  <si>
    <t>roza.bagaeva.62@mail.ru</t>
  </si>
  <si>
    <t>Фуркало Виолетта Георгиевна</t>
  </si>
  <si>
    <t>Красноргвардейский б-р, д. 12Б</t>
  </si>
  <si>
    <t>8(4967) 64-84-23</t>
  </si>
  <si>
    <t>plastochka@yandex.ru</t>
  </si>
  <si>
    <t>Хавренкова Татьяна Михайловна</t>
  </si>
  <si>
    <t>Комсомольский б-р, д. 2</t>
  </si>
  <si>
    <t>8 (045) 590-38-22</t>
  </si>
  <si>
    <t>kragi2@mail.ru</t>
  </si>
  <si>
    <t>Хадиев Марсель Василович</t>
  </si>
  <si>
    <t>Кошкинское</t>
  </si>
  <si>
    <t>Маскара</t>
  </si>
  <si>
    <t>ул. Октябрьская, д. 12</t>
  </si>
  <si>
    <t>8-843 64-31214</t>
  </si>
  <si>
    <t>Ziganshina-5@mail.ru</t>
  </si>
  <si>
    <t>Хакимова Альбина Исмагиловна</t>
  </si>
  <si>
    <t>ул. Строителей, д. 13</t>
  </si>
  <si>
    <t>8(35361)36-9-44</t>
  </si>
  <si>
    <t>dpsh-kuv@yandex.ru</t>
  </si>
  <si>
    <t>Халтаева Дарима Константиновна</t>
  </si>
  <si>
    <t>ул. Партизанская, д. 30</t>
  </si>
  <si>
    <t>burgym33@yandex.ru</t>
  </si>
  <si>
    <t>Хамхоев Алихан Магомедович</t>
  </si>
  <si>
    <t>им.С.Чахкиева</t>
  </si>
  <si>
    <t>8(8734) 62-34-56  62-35-32</t>
  </si>
  <si>
    <t>gimnazia1.gmaigobek@yandex.ru</t>
  </si>
  <si>
    <t>Хангишиев Умалат Тажутдинович</t>
  </si>
  <si>
    <t>Темиргое</t>
  </si>
  <si>
    <t>8-928-597-88-63</t>
  </si>
  <si>
    <t>temirgoe.@yandex.ru</t>
  </si>
  <si>
    <t>Харитонова Наталья Николаевна</t>
  </si>
  <si>
    <t>ул. Дубравная, д. 23, корп. 2б</t>
  </si>
  <si>
    <t>8 (48753) 6-65-13</t>
  </si>
  <si>
    <t>Харитонова Ольга Павловна</t>
  </si>
  <si>
    <t>ул. Уральская, д. 50а</t>
  </si>
  <si>
    <t>(343) 341-64-00</t>
  </si>
  <si>
    <t>school146@convex.ru</t>
  </si>
  <si>
    <t>Харичкина Вера Андреевна</t>
  </si>
  <si>
    <t>Темкино</t>
  </si>
  <si>
    <t>ул. Советская, д. 36</t>
  </si>
  <si>
    <t>8 481 36 2 13 86</t>
  </si>
  <si>
    <t>Харрасов Рамиль Рашитович</t>
  </si>
  <si>
    <t xml:space="preserve">Колледж </t>
  </si>
  <si>
    <t>ул. Социалистическая, д. 65а</t>
  </si>
  <si>
    <t>nmpkneft@mail.ru</t>
  </si>
  <si>
    <t>Харужина Юлия Алексеевна</t>
  </si>
  <si>
    <t>Руэм</t>
  </si>
  <si>
    <t>ул. Шумелева, д. 14</t>
  </si>
  <si>
    <t>53-80-29</t>
  </si>
  <si>
    <t>Харченко Татьяна Алексеевна</t>
  </si>
  <si>
    <t>ул. Кубанская, д. 74</t>
  </si>
  <si>
    <t>school_2krasnook@mail.ru</t>
  </si>
  <si>
    <t>Харымова Людмила Александровна</t>
  </si>
  <si>
    <t>СП Детский сад "Алёнушка"</t>
  </si>
  <si>
    <t>Клявлино</t>
  </si>
  <si>
    <t>пр. Ленина, д. 9 а</t>
  </si>
  <si>
    <t>Харькова Лариса Алексеевна</t>
  </si>
  <si>
    <t>Середа</t>
  </si>
  <si>
    <t>8(49637)64-174</t>
  </si>
  <si>
    <t>shkola-sereda@yandex.ru</t>
  </si>
  <si>
    <t>Хасанов Ринат Бариевич</t>
  </si>
  <si>
    <t>Дубъязы</t>
  </si>
  <si>
    <t>ул. Ленина, д. 35а</t>
  </si>
  <si>
    <t>salyahutdinova-2011@mail.ru</t>
  </si>
  <si>
    <t>Хасанова Альмира Рафкатовна</t>
  </si>
  <si>
    <t>Подсолнушек</t>
  </si>
  <si>
    <t>ул. Колхозная, д. 51А</t>
  </si>
  <si>
    <t>Хасанова Рита Исмагиловна</t>
  </si>
  <si>
    <t>ул. Блюхера, д. 6</t>
  </si>
  <si>
    <t>Хасаншина Фарида Фаннуровна</t>
  </si>
  <si>
    <t>Хасбиева Роза Петровна</t>
  </si>
  <si>
    <t>ул. Сахарова, д. 9</t>
  </si>
  <si>
    <t>alsou76@mail.ru</t>
  </si>
  <si>
    <t>Хаткова Ирина Казбековна</t>
  </si>
  <si>
    <t>Егерухай</t>
  </si>
  <si>
    <t>gu_src@orlovsky.donpac.ru</t>
  </si>
  <si>
    <t>Хидиятуллин Рифат Талгатович</t>
  </si>
  <si>
    <t>ул. Ботаническая, д. 7</t>
  </si>
  <si>
    <t>8-(43)-2-77-41-16</t>
  </si>
  <si>
    <t>S88.kzn@tatar.ru</t>
  </si>
  <si>
    <t>Хиценко Александр Иванович</t>
  </si>
  <si>
    <t>пер. Школьный, д. 3</t>
  </si>
  <si>
    <t>8-473-96-2-12-89</t>
  </si>
  <si>
    <t>school4r@mail.ru</t>
  </si>
  <si>
    <t>Хлынина Людмила Константиновна</t>
  </si>
  <si>
    <t>ул. Доватора, д. 70а</t>
  </si>
  <si>
    <t>alenkiycvetochek27@yandex.ru</t>
  </si>
  <si>
    <t>Хмарук Наталья Виленовна</t>
  </si>
  <si>
    <t>ул. Парковая, д. 20 - А</t>
  </si>
  <si>
    <t>Ходыкина Татьяна Федоровна</t>
  </si>
  <si>
    <t>ул. Фестивальная, д. 9</t>
  </si>
  <si>
    <t>8 353 61 36 5 49</t>
  </si>
  <si>
    <t>ул. Энгельса, д. 1</t>
  </si>
  <si>
    <t>8 (34141) - 7-36-46</t>
  </si>
  <si>
    <t>Хозяинова Екатерина Владимировна</t>
  </si>
  <si>
    <t>Хонгурей</t>
  </si>
  <si>
    <t>д. 118</t>
  </si>
  <si>
    <t>8 818 53 35 331</t>
  </si>
  <si>
    <t>shkolahongyrey@yandex.ru</t>
  </si>
  <si>
    <t>Холкина Валентина Ивановна</t>
  </si>
  <si>
    <t>Рудничный</t>
  </si>
  <si>
    <t>ул. Обручева, д. 53</t>
  </si>
  <si>
    <t>Pschelai@mail.ru</t>
  </si>
  <si>
    <t>Холоткова Наталья Александровна</t>
  </si>
  <si>
    <t>Центр образования и профессиональной ориентации</t>
  </si>
  <si>
    <t>Буланаш</t>
  </si>
  <si>
    <t>ул. Коммунальная, д. 10</t>
  </si>
  <si>
    <t>8(34363)63-5-49-00</t>
  </si>
  <si>
    <t>Хорешко Светлана Анатольевна</t>
  </si>
  <si>
    <t>Новоалександровка</t>
  </si>
  <si>
    <t>Хохлачева Любовь Гавриловна</t>
  </si>
  <si>
    <t>Кривянская</t>
  </si>
  <si>
    <t>ул. Советская, д. 100</t>
  </si>
  <si>
    <t>mousoch72@mail.ru</t>
  </si>
  <si>
    <t>Храмайкова Гульсина Джавидовна</t>
  </si>
  <si>
    <t>555- 22-83</t>
  </si>
  <si>
    <t>http:kazan/dou311.htm</t>
  </si>
  <si>
    <t>Храмцов Андрей Владимирович</t>
  </si>
  <si>
    <t>3-99-00</t>
  </si>
  <si>
    <t>kansk-liceum1@yandex.ru</t>
  </si>
  <si>
    <t>Боринское</t>
  </si>
  <si>
    <t>ул. Чайковского, д. 19</t>
  </si>
  <si>
    <t>8-4742-76-12-02</t>
  </si>
  <si>
    <t>Хромова Наталья Юрьевна</t>
  </si>
  <si>
    <t>Ярки</t>
  </si>
  <si>
    <t>ул. Центральная, д. 159а</t>
  </si>
  <si>
    <t>8(47353)57-147</t>
  </si>
  <si>
    <t>jarkishk@mail.ru</t>
  </si>
  <si>
    <t>Хромова Татьяна Вячеславовна</t>
  </si>
  <si>
    <t>ул. Центральная, д. 11а</t>
  </si>
  <si>
    <t>8(496)6363424</t>
  </si>
  <si>
    <t>lvg315500@yandex.ru</t>
  </si>
  <si>
    <t>Хромых Вера Владимировна</t>
  </si>
  <si>
    <t>ул. Мира, д. 3</t>
  </si>
  <si>
    <t>ул. Торпедо, д. 13</t>
  </si>
  <si>
    <t>Худойкина Марина Николаевна</t>
  </si>
  <si>
    <t>ул. Молодёжная, д. 13</t>
  </si>
  <si>
    <t>8(83734)26132</t>
  </si>
  <si>
    <t>osh21@yandex.ru</t>
  </si>
  <si>
    <t>Худолей Светлана Евгеньевна</t>
  </si>
  <si>
    <t>ул. Карла Маркса, д. 6</t>
  </si>
  <si>
    <t>(849620) 3-21-11</t>
  </si>
  <si>
    <t>aist-21@yandex.ru</t>
  </si>
  <si>
    <t>Хузина Гульнара Фаритовна</t>
  </si>
  <si>
    <t>Винни - Пух</t>
  </si>
  <si>
    <t>пер. Гайдара, д. 14</t>
  </si>
  <si>
    <t>8-(8552)-70-05-96</t>
  </si>
  <si>
    <t>vospitatel08@mail.ru</t>
  </si>
  <si>
    <t>Хутиева Нина Николаевна</t>
  </si>
  <si>
    <t>ул. Театральная, д. 16</t>
  </si>
  <si>
    <t>8-86736-943-16</t>
  </si>
  <si>
    <t>khutievan@mail.ru</t>
  </si>
  <si>
    <t>Царевская Жанна Николаевна</t>
  </si>
  <si>
    <t>8(3494) 239450</t>
  </si>
  <si>
    <t>iskusstvodeti-nur@yandex.ru</t>
  </si>
  <si>
    <t>ул. Пролетарская, д. 2а</t>
  </si>
  <si>
    <t>kuibdshi@mail.ru</t>
  </si>
  <si>
    <t>Цечоева Мадн Ахмедовна</t>
  </si>
  <si>
    <t>Новый Редант</t>
  </si>
  <si>
    <t>ул. Осмиева, д. 3</t>
  </si>
  <si>
    <t>8 928 732 30 95</t>
  </si>
  <si>
    <t>nrsh5ir@mail.ru</t>
  </si>
  <si>
    <t>Циликина Антонина Ивановна</t>
  </si>
  <si>
    <t>Ковылкино</t>
  </si>
  <si>
    <t>ул. Пионерская, д. 44</t>
  </si>
  <si>
    <t>Цуканова Ольга Анатольевна</t>
  </si>
  <si>
    <t>Преображение</t>
  </si>
  <si>
    <t>ул. Юбилейная, д. 39</t>
  </si>
  <si>
    <t>Цурова Марем Салмановна</t>
  </si>
  <si>
    <t>Центр творчества детей и молодёжи</t>
  </si>
  <si>
    <t>Джейрах</t>
  </si>
  <si>
    <t>ул. Льянова, д. 12</t>
  </si>
  <si>
    <t>8(8734)33-10-66</t>
  </si>
  <si>
    <t>maretlyanova@mail.ru</t>
  </si>
  <si>
    <t>Трудовое</t>
  </si>
  <si>
    <t>3-й Новоподмосковный пер, д. 7</t>
  </si>
  <si>
    <t>Фощеватово</t>
  </si>
  <si>
    <t>fssoch@mail.ru</t>
  </si>
  <si>
    <t>Цэруш Лариса Викторовна</t>
  </si>
  <si>
    <t>пр-т Мира, д. 65а</t>
  </si>
  <si>
    <t>8(3496)42-47-99</t>
  </si>
  <si>
    <t>krepysh07@inbox.ru</t>
  </si>
  <si>
    <t>Чапанова Мадина Аламбековна</t>
  </si>
  <si>
    <t>ул. Школьня, д. 14</t>
  </si>
  <si>
    <t>8(928) 093-73-00</t>
  </si>
  <si>
    <t>madina-chapanova@mail.ru</t>
  </si>
  <si>
    <t>s_sh_4_balt@list.ru</t>
  </si>
  <si>
    <t>Чапутина Елена Петровна</t>
  </si>
  <si>
    <t>ул. Дзержинского, д. 45</t>
  </si>
  <si>
    <t>dxsh-1@yandex.ru</t>
  </si>
  <si>
    <t>Чаусова Оксана Юрьевна</t>
  </si>
  <si>
    <t>Чеботарева Людмила Владимировна</t>
  </si>
  <si>
    <t>ул. 21 Амурская, д. 15</t>
  </si>
  <si>
    <t xml:space="preserve"> +7 (38 12) 611902</t>
  </si>
  <si>
    <t>omtc@omtcoll.ru</t>
  </si>
  <si>
    <t>Чегодаева Светлана Павловна</t>
  </si>
  <si>
    <t>8(342)284-1168, (342)284-08-45</t>
  </si>
  <si>
    <t>94dsad@bk.ru</t>
  </si>
  <si>
    <t>Чейнин Эркемен Вячеславович</t>
  </si>
  <si>
    <t>Балыкча</t>
  </si>
  <si>
    <t>ул. Богатырская, д. 6</t>
  </si>
  <si>
    <t>Chelushman-school@yandex.ru</t>
  </si>
  <si>
    <t>Чеканова Ольга Ивановна</t>
  </si>
  <si>
    <t>detskiydom41@rambler.ru</t>
  </si>
  <si>
    <t>Чепелюк Валентина Алексеевна</t>
  </si>
  <si>
    <t>8-347612-30-28</t>
  </si>
  <si>
    <t>malbaeva@yandex.ru</t>
  </si>
  <si>
    <t>Чепетова Светлана Ивановна</t>
  </si>
  <si>
    <t>ул. Бонивура, д. 1</t>
  </si>
  <si>
    <t>(86545)2-29-58</t>
  </si>
  <si>
    <t>en_isaenko@mail.ru</t>
  </si>
  <si>
    <t>Фрунзенское</t>
  </si>
  <si>
    <t>Третий Решающий</t>
  </si>
  <si>
    <t>ул. Центральная, д. 2</t>
  </si>
  <si>
    <t>Червякова Екатерина Владимировна</t>
  </si>
  <si>
    <t>Солнечнодольск</t>
  </si>
  <si>
    <t>б-р Солнечный, д. 5</t>
  </si>
  <si>
    <t>solnhkola@yandex.ru</t>
  </si>
  <si>
    <t>Червякова Татьяна Викторовна</t>
  </si>
  <si>
    <t>330-26-66</t>
  </si>
  <si>
    <t>mdou.96@yandex.ru</t>
  </si>
  <si>
    <t>ул. Коллективная, д. 8</t>
  </si>
  <si>
    <t>8-861-64-7-96-84</t>
  </si>
  <si>
    <t>school12@kan.kubannet.ru</t>
  </si>
  <si>
    <t>Чередникова Елена Александровна</t>
  </si>
  <si>
    <t>Черемных Галина Николаевна</t>
  </si>
  <si>
    <t>Черепанова Людмила Николаевна</t>
  </si>
  <si>
    <t>ddt.parus@mail.ru</t>
  </si>
  <si>
    <t>Черепанова Татьяна Борисовна</t>
  </si>
  <si>
    <t>ул. Просвещения, д. 32</t>
  </si>
  <si>
    <t>8(39145)33351</t>
  </si>
  <si>
    <t>m@soch-6.ru</t>
  </si>
  <si>
    <t>Черепинская Ульяна Валентиновна</t>
  </si>
  <si>
    <t>ул. Энтузиастов, д. 31</t>
  </si>
  <si>
    <t>8 (3462) 45-68-40; 45-68-41</t>
  </si>
  <si>
    <t>sc3@admsurgut.ru</t>
  </si>
  <si>
    <t>Благие</t>
  </si>
  <si>
    <t>Сверчкова Елена Валентиновна</t>
  </si>
  <si>
    <t>49 158 91 2 22</t>
  </si>
  <si>
    <t>blagieshcool@mail.ru</t>
  </si>
  <si>
    <t>Черкасова Елена Васильевна</t>
  </si>
  <si>
    <t>ул. Суворова, д. 20</t>
  </si>
  <si>
    <t>stas-00001@mail.ru</t>
  </si>
  <si>
    <t>Черкасова Зинаида Васильевна</t>
  </si>
  <si>
    <t>Леплей</t>
  </si>
  <si>
    <t>8-834 – 5-31-86</t>
  </si>
  <si>
    <t>Kyrilewa@rambler.ru</t>
  </si>
  <si>
    <t>Черкасова Ольга Семёновна</t>
  </si>
  <si>
    <t>ул. Приупская, д. 5-а</t>
  </si>
  <si>
    <t>Черкасова Татьяна Ивановна</t>
  </si>
  <si>
    <t>Черкашина Наталья Валерьевна</t>
  </si>
  <si>
    <t>Песчанокопское</t>
  </si>
  <si>
    <t>Черниговская Ольга Ивановна</t>
  </si>
  <si>
    <t>www.co-8.ru</t>
  </si>
  <si>
    <t>Черникова Галина Алексеевна</t>
  </si>
  <si>
    <t>ул. Правды, д. 4а</t>
  </si>
  <si>
    <t>8-(496)-7-65-43-87</t>
  </si>
  <si>
    <t>burunkina.galina@mail.ru</t>
  </si>
  <si>
    <t>пер. Первомайский, д. 149</t>
  </si>
  <si>
    <t>reabilitaciya.centr@rambler.ru</t>
  </si>
  <si>
    <t>Евлашево</t>
  </si>
  <si>
    <t>ул. Комунальная, д. 6</t>
  </si>
  <si>
    <t>53-3-55</t>
  </si>
  <si>
    <t>Чернов Александр Сергеевич</t>
  </si>
  <si>
    <t>Лакинск</t>
  </si>
  <si>
    <t>пл. Центральная, д. 5</t>
  </si>
  <si>
    <t>Чернова Елена Борисовна</t>
  </si>
  <si>
    <t>Голдыревский</t>
  </si>
  <si>
    <t>ул. Вагонная, д. 65</t>
  </si>
  <si>
    <t>8-3854-32-47-94</t>
  </si>
  <si>
    <t>scentr@yandex.ru</t>
  </si>
  <si>
    <t>musschkola1novoalt@mail.ru</t>
  </si>
  <si>
    <t>Черномазова Наталья Николаевна</t>
  </si>
  <si>
    <t>ул. Краснофлотская, д. 22/8</t>
  </si>
  <si>
    <t>8 (863-69) 2-23-73</t>
  </si>
  <si>
    <t>nata-nikolaevna25@rambler.ru</t>
  </si>
  <si>
    <t>Чернушевич Елена Николаевна</t>
  </si>
  <si>
    <t>ул. Бредова, д. 7а</t>
  </si>
  <si>
    <t>Чернышова Наталия Анатольевна</t>
  </si>
  <si>
    <t>ул. Колымская, д. 13</t>
  </si>
  <si>
    <t>Чертилова Галина Владимировна</t>
  </si>
  <si>
    <t>mdou114@rambler.ru</t>
  </si>
  <si>
    <t>Чертова Светлана Николаевна</t>
  </si>
  <si>
    <t>Котовское</t>
  </si>
  <si>
    <t>96 7 47</t>
  </si>
  <si>
    <t>nechepurenko_mariya@mail.ru</t>
  </si>
  <si>
    <t>Чеснокова Тамара Федоровна</t>
  </si>
  <si>
    <t>ул. Горького, д. 16</t>
  </si>
  <si>
    <t>8(831-55) 2-18-61</t>
  </si>
  <si>
    <t>dsberezka13@mail.ru</t>
  </si>
  <si>
    <t>Четверик Наталия Юрьевна</t>
  </si>
  <si>
    <t>им.В.А.Барляева</t>
  </si>
  <si>
    <t>ул. Набережная реки Магаданки, д. 59, корп. 4</t>
  </si>
  <si>
    <t>Четверикова Любовь Александровна</t>
  </si>
  <si>
    <t>ул. Кирова, д. 60а</t>
  </si>
  <si>
    <t>54-49-97</t>
  </si>
  <si>
    <t>detsad-pod4@mail.ru</t>
  </si>
  <si>
    <t>Чечулина Ирина Геннадьевна</t>
  </si>
  <si>
    <t>ул. Вересаева, д. 3-а</t>
  </si>
  <si>
    <t>super.detsckiisad19@yandex.ru</t>
  </si>
  <si>
    <t>Чижевская Раиса Дмитриевна</t>
  </si>
  <si>
    <t xml:space="preserve">пр. Космонавтов, д. 15а </t>
  </si>
  <si>
    <t>8 (343) 963-94-05</t>
  </si>
  <si>
    <t>fararacas@gmail.com</t>
  </si>
  <si>
    <t>Чижова Светлана Александровна</t>
  </si>
  <si>
    <t>ул. Мичуринская, д. 64</t>
  </si>
  <si>
    <t>Чикова Елена Николаевна</t>
  </si>
  <si>
    <t>Солонцовский</t>
  </si>
  <si>
    <t>д. 147</t>
  </si>
  <si>
    <t>8-(84446)-3-71-86</t>
  </si>
  <si>
    <t>solonou@mail.ru</t>
  </si>
  <si>
    <t>Чирухина Елена Николаевна</t>
  </si>
  <si>
    <t>ул. Коваленко, д. 26-а</t>
  </si>
  <si>
    <t>8(35245)22212</t>
  </si>
  <si>
    <t>lora2980@inbox.ru</t>
  </si>
  <si>
    <t>Чичева Зоя Александровна</t>
  </si>
  <si>
    <t>ул. Крупской, д. 13</t>
  </si>
  <si>
    <t>Чичкарева Ирина Борисовна</t>
  </si>
  <si>
    <t>ул. Спортивная, д. 93/1</t>
  </si>
  <si>
    <t>7 (3842) 35-98-55</t>
  </si>
  <si>
    <t>mdou-40@yandex.ru</t>
  </si>
  <si>
    <t>Чичкина Ольга Александровна</t>
  </si>
  <si>
    <t>им.50-летия ВЛКСМ</t>
  </si>
  <si>
    <t>Нарынка</t>
  </si>
  <si>
    <t>Члек Виктория Владимировна</t>
  </si>
  <si>
    <t>Малая академия наук учащейся молодёжи Крыма</t>
  </si>
  <si>
    <t>ул. Гоголя, д. 26</t>
  </si>
  <si>
    <t>(652)273213</t>
  </si>
  <si>
    <t>rvuzman@gmail.com</t>
  </si>
  <si>
    <t>Чубарина Тамара Георгиевна</t>
  </si>
  <si>
    <t>Биликтуй</t>
  </si>
  <si>
    <t>ул. Набережная, д. 13</t>
  </si>
  <si>
    <t>aszdorove@yandex.ru</t>
  </si>
  <si>
    <t>Чугунова Юлия Евгеньевна</t>
  </si>
  <si>
    <t>ул. Черемшанская, д. 152</t>
  </si>
  <si>
    <t>8(846)956-78-44</t>
  </si>
  <si>
    <t>tselena2@mail.ru</t>
  </si>
  <si>
    <t>Чудинкина Надежда Ивановна</t>
  </si>
  <si>
    <t>им.Д.И.Менделеева</t>
  </si>
  <si>
    <t>ул. Гагарина, д. 39/2</t>
  </si>
  <si>
    <t>Чуднецова Ирина Леонидовна</t>
  </si>
  <si>
    <t>Хостинский</t>
  </si>
  <si>
    <t>(862)2672907</t>
  </si>
  <si>
    <t>dou28@edu.sochi.ru</t>
  </si>
  <si>
    <t>Чудова Елена Александровна</t>
  </si>
  <si>
    <t>8-844-241-74-09</t>
  </si>
  <si>
    <t>ул. Мечникова, д. 51А</t>
  </si>
  <si>
    <t>8-385-57-2-74-63</t>
  </si>
  <si>
    <t>ул. Школьная, д. 12а</t>
  </si>
  <si>
    <t>Чурикова Елена Борисовна</t>
  </si>
  <si>
    <t>ул. Новгородцевой, д. 17 А</t>
  </si>
  <si>
    <t>(343) 347-45-00</t>
  </si>
  <si>
    <t>mou164@rambler.ru</t>
  </si>
  <si>
    <t>Шабардин Сергей Александрович</t>
  </si>
  <si>
    <t>Детский оздоровительно-образовательный центр</t>
  </si>
  <si>
    <t>8-34-(269-)-4-24-23</t>
  </si>
  <si>
    <t>Шабашева Елена Анатольевна</t>
  </si>
  <si>
    <t>8(34940)21693</t>
  </si>
  <si>
    <t>Шабеко Виктория Трофимовна</t>
  </si>
  <si>
    <t>Шабельникова Татьяна Николаевна</t>
  </si>
  <si>
    <t>ул. Костюкова, д. 11 б</t>
  </si>
  <si>
    <t>(4722) 55-56-46</t>
  </si>
  <si>
    <t>bel-mdoy56@mail.ru</t>
  </si>
  <si>
    <t>Шаблий Оксана Владимировна</t>
  </si>
  <si>
    <t>ул. Мичурина, д. 1</t>
  </si>
  <si>
    <t>8(496)-24-2-79-32</t>
  </si>
  <si>
    <t>klins8@yandex.ru</t>
  </si>
  <si>
    <t>Шаболина Любовь Александровна</t>
  </si>
  <si>
    <t>Старое Мелково</t>
  </si>
  <si>
    <t>ул. Центральная д. 8</t>
  </si>
  <si>
    <t>8-(48242)-5-63-62</t>
  </si>
  <si>
    <t>msov1979@rambler.ru</t>
  </si>
  <si>
    <t>Шагинов Михаил Юрьевич</t>
  </si>
  <si>
    <t>Автотранспортный колледж</t>
  </si>
  <si>
    <t>8 (4942) 31-21-79</t>
  </si>
  <si>
    <t>sekretar@katt44.ru</t>
  </si>
  <si>
    <t>Шагова Татьяна Михайловна</t>
  </si>
  <si>
    <t>Лужская</t>
  </si>
  <si>
    <t>Луга</t>
  </si>
  <si>
    <t>ул. Большая Заречная, д. 73</t>
  </si>
  <si>
    <t>8(81372)2-31-46</t>
  </si>
  <si>
    <t>internatluga@mail.ru</t>
  </si>
  <si>
    <t>Шадрина Людмила Ивановна</t>
  </si>
  <si>
    <t>Плещеево</t>
  </si>
  <si>
    <t>(4862)41-62-08</t>
  </si>
  <si>
    <t>Шадрина Светлана Александровна</t>
  </si>
  <si>
    <t>Старые Зятцы</t>
  </si>
  <si>
    <t>stz1866@gmail.com</t>
  </si>
  <si>
    <t>Шайхаттаров Мирзанур Мансурович</t>
  </si>
  <si>
    <t>Кузкеево</t>
  </si>
  <si>
    <t>ул. Мусы Джалиля, д. 37</t>
  </si>
  <si>
    <t>7(885)237 67 16</t>
  </si>
  <si>
    <t>Skuz.Tul@tatar.ru</t>
  </si>
  <si>
    <t>Шайхутдинова Дина Александровна</t>
  </si>
  <si>
    <t>Шакина Елена Александровна</t>
  </si>
  <si>
    <t>ЗЯБ</t>
  </si>
  <si>
    <t>ул. Им. Хади Такташа, д. 27</t>
  </si>
  <si>
    <t>8(855)-246-88-76</t>
  </si>
  <si>
    <t>sch6_chelny@mail.ru</t>
  </si>
  <si>
    <t>Шакина Ирина Ивановна</t>
  </si>
  <si>
    <t>ул. Лесная, д. 6</t>
  </si>
  <si>
    <t>8-(351)-9-48-27-27</t>
  </si>
  <si>
    <t>www.sch-inter2@mail.ru</t>
  </si>
  <si>
    <t xml:space="preserve">Шакирова Альфия Мухамадеевна </t>
  </si>
  <si>
    <t>Барда</t>
  </si>
  <si>
    <t>ул. Кирова, д. 4</t>
  </si>
  <si>
    <t>ds4@rusobr.ru</t>
  </si>
  <si>
    <t>Шалаев Александр Николаевич</t>
  </si>
  <si>
    <t xml:space="preserve">Детская художественная школа </t>
  </si>
  <si>
    <t>ул. 40 лет Пионерской организации, д. 7</t>
  </si>
  <si>
    <t>8831 44 4-58-04</t>
  </si>
  <si>
    <t>dhw2@mail.ru</t>
  </si>
  <si>
    <t>Шалыгина Марина Николаевна</t>
  </si>
  <si>
    <t>ул. Куйбышева, д. 11</t>
  </si>
  <si>
    <t>det5sad@yandex.ru</t>
  </si>
  <si>
    <t>Орлёнок</t>
  </si>
  <si>
    <t>ул. Октябрьская, д. 186</t>
  </si>
  <si>
    <t xml:space="preserve"> 8 (8782) 26-49-47</t>
  </si>
  <si>
    <t>Шамшина Светлана Михайловна</t>
  </si>
  <si>
    <t>ул. Чапаева, д. 50</t>
  </si>
  <si>
    <t>8(35361)3-86-11</t>
  </si>
  <si>
    <t>srcn_ku@mail.orb.ru</t>
  </si>
  <si>
    <t>Шамшудинова Гульфия Насиховна</t>
  </si>
  <si>
    <t>ул. Мира, д. 45</t>
  </si>
  <si>
    <t>(88555)36-51-36</t>
  </si>
  <si>
    <t>Elena44462@yandex.ru</t>
  </si>
  <si>
    <t>Шангина Татьяна Владимировна</t>
  </si>
  <si>
    <t>svetskayas@mail.ru</t>
  </si>
  <si>
    <t>им.В.М.Кириллова</t>
  </si>
  <si>
    <t>8(48142)34952</t>
  </si>
  <si>
    <t>Шаповалова Татьяна Ивановна</t>
  </si>
  <si>
    <t>Керчик-Савров</t>
  </si>
  <si>
    <t>8 (48153) 71403</t>
  </si>
  <si>
    <t>super.solnyshko1999@.yandex.ru</t>
  </si>
  <si>
    <t>Шарафуллина Лейсан Фаимовна</t>
  </si>
  <si>
    <t>ул. Химиков, д. 55</t>
  </si>
  <si>
    <t>8(843)5718331</t>
  </si>
  <si>
    <t>sch066@bk.ru</t>
  </si>
  <si>
    <t>Шаров Сергей Владимирович</t>
  </si>
  <si>
    <t>8-(84567)-5-18-12</t>
  </si>
  <si>
    <t>specschool.marx@mail.ru</t>
  </si>
  <si>
    <t>Шарова Татьяна Евгеньевна</t>
  </si>
  <si>
    <t>Шаронова Людмила Александровна</t>
  </si>
  <si>
    <t>8(341-47)24-7-38</t>
  </si>
  <si>
    <t>Шаршапина Виолетта Владимировна</t>
  </si>
  <si>
    <t>Радость</t>
  </si>
  <si>
    <t>ул. Ломоносова, д. 33 А</t>
  </si>
  <si>
    <t>Шатиева Оксана Владимировна</t>
  </si>
  <si>
    <t>Шафигуллина Марина Анатольевна</t>
  </si>
  <si>
    <t>ул. Вахитова, д. 16а</t>
  </si>
  <si>
    <t>lilya2383@mail</t>
  </si>
  <si>
    <t>Шафиева Ольга Курбановна</t>
  </si>
  <si>
    <t>ул. Рогожина, д. 22</t>
  </si>
  <si>
    <t>8-8452-28-82-93</t>
  </si>
  <si>
    <t>internatv5@yandex.ru</t>
  </si>
  <si>
    <t>Шахманова Любовь Александровна</t>
  </si>
  <si>
    <t>Шахова Ирина Дмитриевна</t>
  </si>
  <si>
    <t>ул. Культуры, д. 7</t>
  </si>
  <si>
    <t>8-(34271)-5-61-16</t>
  </si>
  <si>
    <t>furina.ol@yandex.ru</t>
  </si>
  <si>
    <t>Углич</t>
  </si>
  <si>
    <t>ул. Старостина, д. 12</t>
  </si>
  <si>
    <t>ул. Желябова, д. 27а</t>
  </si>
  <si>
    <t>8(3532)564400</t>
  </si>
  <si>
    <t>Шведова Елена Николаевна</t>
  </si>
  <si>
    <t>Дарование</t>
  </si>
  <si>
    <t>ул. Вучетича, д. 17</t>
  </si>
  <si>
    <t>8-8442-62-01-68</t>
  </si>
  <si>
    <t>Шведун Денис Владимирович</t>
  </si>
  <si>
    <t>ул. Леонтия Кривенкова, д. 25</t>
  </si>
  <si>
    <t>8 -(4742)- 72 -71- 51</t>
  </si>
  <si>
    <t>sc18lip@mail.ru</t>
  </si>
  <si>
    <t>Шевнина Лариса Александровна</t>
  </si>
  <si>
    <t>ул. Донбасская, д. 16а</t>
  </si>
  <si>
    <t>8-(343)-333-51-12(13)</t>
  </si>
  <si>
    <t>mbdou171@yandex.ru</t>
  </si>
  <si>
    <t>ул. Театральная, д. 6а</t>
  </si>
  <si>
    <t>uzlovaya_det.@mail.ru</t>
  </si>
  <si>
    <t>Шевченко Елена Александровна</t>
  </si>
  <si>
    <t>ул. Гоголя, д. 34</t>
  </si>
  <si>
    <t>8-(8202)-23-14-84</t>
  </si>
  <si>
    <t>Шевченко Инна Михайловна</t>
  </si>
  <si>
    <t>Шевченко Сергей Алексеевич</t>
  </si>
  <si>
    <t>ул. Чернышевского, д. 19</t>
  </si>
  <si>
    <t>15shool_ural@mail.ru</t>
  </si>
  <si>
    <t>Шелепова Мария Леонидовна</t>
  </si>
  <si>
    <t xml:space="preserve">Советский </t>
  </si>
  <si>
    <t>ул. Байкальская, д. 13</t>
  </si>
  <si>
    <t>union5156@yandex.ru</t>
  </si>
  <si>
    <t>Шелковая Надежда Игнатьевна</t>
  </si>
  <si>
    <t>det_sad_9@mail.ru</t>
  </si>
  <si>
    <t>Шепелина Людмила Алексеевна</t>
  </si>
  <si>
    <t>Петухово</t>
  </si>
  <si>
    <t>8-35-235-2-24-36</t>
  </si>
  <si>
    <t>tata02-1978@mail.ru</t>
  </si>
  <si>
    <t>Шергина Светлана Анатольевна</t>
  </si>
  <si>
    <t>ул. Ленинградская, д. 25</t>
  </si>
  <si>
    <t>82151-3-49-64</t>
  </si>
  <si>
    <t>ckosh7@mail.ru</t>
  </si>
  <si>
    <t>ул. Советская, д. 58</t>
  </si>
  <si>
    <t>Шестакова Екатерина Вячеславовна</t>
  </si>
  <si>
    <t>(84457)2-91-82</t>
  </si>
  <si>
    <t>Шестакова Елена Ефимовна</t>
  </si>
  <si>
    <t>ул. 93-й Стрелковой бригады, д. 7</t>
  </si>
  <si>
    <t>8-(34373)-3-49-77</t>
  </si>
  <si>
    <t>cdd_1@mail.ru</t>
  </si>
  <si>
    <t>Шестакова Надежда Александровна</t>
  </si>
  <si>
    <t>Унэгэтэй</t>
  </si>
  <si>
    <t>Шестакова Татьяна Вениаминовна</t>
  </si>
  <si>
    <t>Клин-9</t>
  </si>
  <si>
    <t>8(49624)25144</t>
  </si>
  <si>
    <t>junost.klin9@mail.ru</t>
  </si>
  <si>
    <t>8-(487)-46-5-34-95</t>
  </si>
  <si>
    <t>Шестопалов Олег Владимирович</t>
  </si>
  <si>
    <t>Шилкинский Завод</t>
  </si>
  <si>
    <t>ул. Центральная, д. 13</t>
  </si>
  <si>
    <t>8-(30246)-20-1-32</t>
  </si>
  <si>
    <t>sh-zsosh@mail.ru</t>
  </si>
  <si>
    <t>Шестопалова Лариса Владиленовна</t>
  </si>
  <si>
    <t>Яблоновский</t>
  </si>
  <si>
    <t>ул. Пушкина, д. 26</t>
  </si>
  <si>
    <t>8 87771 97-9-55</t>
  </si>
  <si>
    <t>scool51@yandex.ru</t>
  </si>
  <si>
    <t>Шеховцова Лариса Васильевна</t>
  </si>
  <si>
    <t>СП ДС "Тополёк"</t>
  </si>
  <si>
    <t>Карпова Ирина Анатольевна</t>
  </si>
  <si>
    <t>8(84676)21029</t>
  </si>
  <si>
    <t>mdoutopolek@yandex.ru</t>
  </si>
  <si>
    <t>Старая Майна</t>
  </si>
  <si>
    <t>ул. Наганова, д. 6</t>
  </si>
  <si>
    <t>matilda_e05@mail.ru</t>
  </si>
  <si>
    <t>Шигина Анна Викторовна</t>
  </si>
  <si>
    <t xml:space="preserve">Астаповское </t>
  </si>
  <si>
    <t>Матыра</t>
  </si>
  <si>
    <t>8 (496) 63-54-1-47</t>
  </si>
  <si>
    <t>mat-shkola@mail.ru</t>
  </si>
  <si>
    <t>Шиляева Свелана Васильевна</t>
  </si>
  <si>
    <t>ул. Маяковского, д. 5</t>
  </si>
  <si>
    <t>8-912-824-59-99</t>
  </si>
  <si>
    <t>mkdou26@obrchepetsk.ru</t>
  </si>
  <si>
    <t>Шимайтис Любовь Михайловна</t>
  </si>
  <si>
    <t>8-(3846)-64-43-92</t>
  </si>
  <si>
    <t>domtvorchestva@bk.ru</t>
  </si>
  <si>
    <t>Шиморина Любовь Владимировна</t>
  </si>
  <si>
    <t>ул. Тургенева, д. 5-б</t>
  </si>
  <si>
    <t>8-401-50--3-21; 3-27-91</t>
  </si>
  <si>
    <t>musikschule-cranz@mail.ru</t>
  </si>
  <si>
    <t>Шингареева Галина Александровна</t>
  </si>
  <si>
    <t>Непоседы</t>
  </si>
  <si>
    <t>ул. Ворошилова, д. 24</t>
  </si>
  <si>
    <t>Шинкаренко Татьяна Григорьевна</t>
  </si>
  <si>
    <t>Маленький принц</t>
  </si>
  <si>
    <t>ул. Муравьева-Амурского, д. 17</t>
  </si>
  <si>
    <t>32-49-61</t>
  </si>
  <si>
    <t>malenkiprinc@yandex.ru</t>
  </si>
  <si>
    <t>Шипилова  Анна Николаевна</t>
  </si>
  <si>
    <t>ул. Голенева, д. 65А</t>
  </si>
  <si>
    <t>8(652)50-24-98</t>
  </si>
  <si>
    <t>iskorka262498@mail.ru</t>
  </si>
  <si>
    <t>Шипилова Елена Борисовна</t>
  </si>
  <si>
    <t>Шипова Людмила Николаевна</t>
  </si>
  <si>
    <t>Карсун</t>
  </si>
  <si>
    <t>ул. Октябрьская, д. 33</t>
  </si>
  <si>
    <t>8-84246-226-16</t>
  </si>
  <si>
    <t>mila.shipova.56@mail.ru</t>
  </si>
  <si>
    <t>Широкая Елена Владимировна</t>
  </si>
  <si>
    <t>Несь</t>
  </si>
  <si>
    <t>nesskaya@mail.ru</t>
  </si>
  <si>
    <t>Широкова Вера Васильевна</t>
  </si>
  <si>
    <t>Средняя (коррекционная) общеобразовательная школа</t>
  </si>
  <si>
    <t>8(4822)58-72-12</t>
  </si>
  <si>
    <t>VoznesenskuNata@mail.ru</t>
  </si>
  <si>
    <t>Широкова Ольга Юрьевна</t>
  </si>
  <si>
    <t>ул. Октябрьская, д. 158</t>
  </si>
  <si>
    <t>Шихавова Гульнара Багаутдиновна</t>
  </si>
  <si>
    <t>gulizar.guseynova@mail.ru</t>
  </si>
  <si>
    <t>Шишкина Вера Ивановна</t>
  </si>
  <si>
    <t>8 (846 76) 2-26-28, 2-23-05</t>
  </si>
  <si>
    <t>garmoniya-nsds-bzn@yandex.ru</t>
  </si>
  <si>
    <t>Шишкина Наталья Викторовна</t>
  </si>
  <si>
    <t xml:space="preserve"> 8 (06566) 2-15-52</t>
  </si>
  <si>
    <t>privet-anjelka@mail.ru</t>
  </si>
  <si>
    <t>Шишкина Наталья Николаевна</t>
  </si>
  <si>
    <t>Красная Глинка</t>
  </si>
  <si>
    <t>4 кв-л, д. 28</t>
  </si>
  <si>
    <t>8-(846)-973-92-37</t>
  </si>
  <si>
    <t>skortg@yandex.ru</t>
  </si>
  <si>
    <t>8-30-232-5-16-30</t>
  </si>
  <si>
    <t>dshi25baley@mail.ru</t>
  </si>
  <si>
    <t>Шишко Елена Владимировна</t>
  </si>
  <si>
    <t>ул. Казанская, д. 17</t>
  </si>
  <si>
    <t>8(38464)2-46-53</t>
  </si>
  <si>
    <t>School 31ksl@ list.ru</t>
  </si>
  <si>
    <t>Шишкова Людмила Михайловна</t>
  </si>
  <si>
    <t>ул. 40-летия Победы, д. 27</t>
  </si>
  <si>
    <t>Северное сияние</t>
  </si>
  <si>
    <t>Шкляева Вера Евгеньевна</t>
  </si>
  <si>
    <t>им.Г.М.Корепанова-Камского</t>
  </si>
  <si>
    <t>Дебесы</t>
  </si>
  <si>
    <t>ул. Советская, д. 81</t>
  </si>
  <si>
    <t>8 (34151) 4-11-81</t>
  </si>
  <si>
    <t>turovalex1979@yandex.ru</t>
  </si>
  <si>
    <t>Шкуренко Елена Васильевна</t>
  </si>
  <si>
    <t>СП ДО№3</t>
  </si>
  <si>
    <t>пр-т Зеленый, д. 101 а</t>
  </si>
  <si>
    <t>Матрено-Гезово</t>
  </si>
  <si>
    <t>Шлукин Иван Николаевич</t>
  </si>
  <si>
    <t>Автомеханический техникум</t>
  </si>
  <si>
    <t>ул. Солнечная, д. 25</t>
  </si>
  <si>
    <t>8(8342)75-45-10</t>
  </si>
  <si>
    <t>pfu36@mail.ru</t>
  </si>
  <si>
    <t>Шлыкова Тамара Давидовна</t>
  </si>
  <si>
    <t>ул. Суворова, д. 131</t>
  </si>
  <si>
    <t xml:space="preserve">Шмакова Елена Владиславовна </t>
  </si>
  <si>
    <t>Верхний Бор</t>
  </si>
  <si>
    <t xml:space="preserve">9 км Салаирского тракта </t>
  </si>
  <si>
    <t>8-(3452)-77-26-46</t>
  </si>
  <si>
    <t>Шмакова Татьяна Евгеньевна</t>
  </si>
  <si>
    <t>2-42-71</t>
  </si>
  <si>
    <t>gnezdishko21@mail.ru</t>
  </si>
  <si>
    <t>Шманько Ольга Александровна</t>
  </si>
  <si>
    <t>8(42443)52246</t>
  </si>
  <si>
    <t>Makarov_shkola1@mail.ru</t>
  </si>
  <si>
    <t>Шмелева Оксана Евгеньевна</t>
  </si>
  <si>
    <t>Рязанское шоссе, д. 7-а</t>
  </si>
  <si>
    <t>ул. Есенина, д. 98</t>
  </si>
  <si>
    <t>Шмушкевич Андрей Александрович</t>
  </si>
  <si>
    <t>ул. Кисловодская, д. 11</t>
  </si>
  <si>
    <t>arisha.80@list.ru</t>
  </si>
  <si>
    <t>Шоленкова Лариса Андреевна</t>
  </si>
  <si>
    <t>8-(4132)-63-04-11</t>
  </si>
  <si>
    <t>oksdrozdova.ru@gmail.com</t>
  </si>
  <si>
    <t>Шорина Мария Герасимовна</t>
  </si>
  <si>
    <t>пер. Парковый, д. 3</t>
  </si>
  <si>
    <t>Шорстова Юлия Владимировна</t>
  </si>
  <si>
    <t>8 47 234 3 35 65</t>
  </si>
  <si>
    <t>Новоангарск</t>
  </si>
  <si>
    <t>8 902 945 51 23</t>
  </si>
  <si>
    <t>werachoh@rambler.ru</t>
  </si>
  <si>
    <t>Шохина Елена Леонидовна</t>
  </si>
  <si>
    <t>Электрон</t>
  </si>
  <si>
    <t>Центр возрождения и развития национальных культур</t>
  </si>
  <si>
    <t>ул. Калинина, д. 5</t>
  </si>
  <si>
    <t>Шпакова Татьяна Владимировна</t>
  </si>
  <si>
    <t>ул. Торпедо, д. 37а</t>
  </si>
  <si>
    <t>ул. Калинина, д. 139</t>
  </si>
  <si>
    <t>8-38474-3-48-78</t>
  </si>
  <si>
    <t>moudodctrgo@mail.ru</t>
  </si>
  <si>
    <t>Шуб Татьяна Львовна</t>
  </si>
  <si>
    <t>ул. Конституции СССР, д. 28/3</t>
  </si>
  <si>
    <t>(3532)36-25-77</t>
  </si>
  <si>
    <t>adm@detsad10.e4u.ru</t>
  </si>
  <si>
    <t>Шубина Сталина Борисовна</t>
  </si>
  <si>
    <t>ул. Ленина, д. 145а</t>
  </si>
  <si>
    <t>Шуварова Татьяна Ивановна</t>
  </si>
  <si>
    <t>ул. Водопьянова, д. 21</t>
  </si>
  <si>
    <t>8(319)2558120, 89029173268</t>
  </si>
  <si>
    <t>Шульга Екатерина Михайловна</t>
  </si>
  <si>
    <t>ул. Мира, д. 18</t>
  </si>
  <si>
    <t>Шумилова Юлия Михайловна</t>
  </si>
  <si>
    <t>Змиёвка</t>
  </si>
  <si>
    <t>ул. Ленина, д. 54</t>
  </si>
  <si>
    <t>(48645) 2 22 21</t>
  </si>
  <si>
    <t>zmi.dshi@yandex.ru</t>
  </si>
  <si>
    <t>Шупенко Ольга Александровна</t>
  </si>
  <si>
    <t>ул. Краснознамённая, д. 17а</t>
  </si>
  <si>
    <t>8-498-676-16-65</t>
  </si>
  <si>
    <t>Шуптиева Елена Александровна</t>
  </si>
  <si>
    <t>ул. 50 лет Октября, д. 71</t>
  </si>
  <si>
    <t>tatyanaloginova1963@mail.ru</t>
  </si>
  <si>
    <t>Шурмелева Татьяна Евгеньевна</t>
  </si>
  <si>
    <t>ул. Шабалина, д. 33</t>
  </si>
  <si>
    <t>8(8152)57-31-41</t>
  </si>
  <si>
    <t>doy127@yandex.ru</t>
  </si>
  <si>
    <t>Шурыгина Елена Леонидовна</t>
  </si>
  <si>
    <t>Сущевское</t>
  </si>
  <si>
    <t>Шувалово</t>
  </si>
  <si>
    <t>ул. Победы, д. 60</t>
  </si>
  <si>
    <t>8 (4942) 66 96 46</t>
  </si>
  <si>
    <t>SHUV_DSHI@MAIL.RU</t>
  </si>
  <si>
    <t>Шурыгина Татьяна Вячеславна</t>
  </si>
  <si>
    <t>ул. 50 лет Октября, д. 14</t>
  </si>
  <si>
    <t>8(48753) 6-06-96</t>
  </si>
  <si>
    <t>Шушарина Светлана Олеговна</t>
  </si>
  <si>
    <t>Золотые зёрнышки</t>
  </si>
  <si>
    <t>8(83366) 2-43-85</t>
  </si>
  <si>
    <t>zyornyshki-zato@mail.ru</t>
  </si>
  <si>
    <t>Шхалахова Наталья Владимировна</t>
  </si>
  <si>
    <t>ул. Володарского, д. 16</t>
  </si>
  <si>
    <t>8-86167-2-75-43</t>
  </si>
  <si>
    <t>nadejda4588573@mail.ru</t>
  </si>
  <si>
    <t>Щеглова Жанна Ивановна</t>
  </si>
  <si>
    <t>ул. Пионерская, д. 23б</t>
  </si>
  <si>
    <t>mousosh00@mail.ru</t>
  </si>
  <si>
    <t>Щеголькова Надежда Ивановна</t>
  </si>
  <si>
    <t>Абашево</t>
  </si>
  <si>
    <t>ул. Центральная, д. 1а</t>
  </si>
  <si>
    <t>Щеголькова Татьяна Борисовна</t>
  </si>
  <si>
    <t>Красюковская</t>
  </si>
  <si>
    <t>Щепин Алексей Григорьевич</t>
  </si>
  <si>
    <t>Политехникум</t>
  </si>
  <si>
    <t>ул. Андронова, д. 32</t>
  </si>
  <si>
    <t>(34151)4-13-50</t>
  </si>
  <si>
    <t>debpolit@mail.ru</t>
  </si>
  <si>
    <t>Щербак Любовь Александровна</t>
  </si>
  <si>
    <t>Целина</t>
  </si>
  <si>
    <t>ул. 3 линия, д. 111</t>
  </si>
  <si>
    <t>8(86371) 9 19 79</t>
  </si>
  <si>
    <t>alejnikova.inna@yandex.ru</t>
  </si>
  <si>
    <t>Щербаков Андрей Васильевич</t>
  </si>
  <si>
    <t>Гиблицкая средняя общеобразовательная школа</t>
  </si>
  <si>
    <t>Китово</t>
  </si>
  <si>
    <t>Гиблицы</t>
  </si>
  <si>
    <t>(49131)92496</t>
  </si>
  <si>
    <t>Щербакова Виктория Васильевна</t>
  </si>
  <si>
    <t>ул. Дружная, д. 16/1</t>
  </si>
  <si>
    <t>Щербакова Светлана Антоновна</t>
  </si>
  <si>
    <t>им.Саши Ковалёва</t>
  </si>
  <si>
    <t>ул. Головко, д. 1а</t>
  </si>
  <si>
    <t>8(815 37)4-29-64</t>
  </si>
  <si>
    <t>malmetod.ddt@mail.ru</t>
  </si>
  <si>
    <t>Пресненский</t>
  </si>
  <si>
    <t>Щетинина Наталья Николаевна</t>
  </si>
  <si>
    <t>Батакан</t>
  </si>
  <si>
    <t>Щетинская Анна Ивановна</t>
  </si>
  <si>
    <t>ул. Советская, д. 41</t>
  </si>
  <si>
    <t>8(3532)435119</t>
  </si>
  <si>
    <t>muz.hud@list.ru</t>
  </si>
  <si>
    <t>Щеткина Ольга Ивановна</t>
  </si>
  <si>
    <t>Фонтанчик</t>
  </si>
  <si>
    <t>ул. Большевистская, д. 60</t>
  </si>
  <si>
    <t>Щетущенко Ирина Валентиновна</t>
  </si>
  <si>
    <t>Центр детского (юношеского) научно-технического творчества</t>
  </si>
  <si>
    <t>ул. Ефремова, д. 64</t>
  </si>
  <si>
    <t>8(861) 37  3-74-13</t>
  </si>
  <si>
    <t>ttp:/www.cntt.ru     actt@arm.kes.ru</t>
  </si>
  <si>
    <t>Щигрева Надежда Анатольевна</t>
  </si>
  <si>
    <t>ул. Социалистическая, д. 58/1</t>
  </si>
  <si>
    <t>8(3854)31-67-36</t>
  </si>
  <si>
    <t>Щукина Любовь Викторовна</t>
  </si>
  <si>
    <t>Уемский</t>
  </si>
  <si>
    <t>Щурова Оксана Ивановна</t>
  </si>
  <si>
    <t>ул. Металлистов, д. 20</t>
  </si>
  <si>
    <t>8-49233-285-44</t>
  </si>
  <si>
    <t>dou8-vz@mail.ru</t>
  </si>
  <si>
    <t>Центр творческого развития и гуманитарного образования</t>
  </si>
  <si>
    <t>ул. Главного конструктора Адасько, д. 2</t>
  </si>
  <si>
    <t>8(49831)32593</t>
  </si>
  <si>
    <t>ctrigo.istra@yandex.ru</t>
  </si>
  <si>
    <t>Щучкина Марина Евгеньевна</t>
  </si>
  <si>
    <t>ул. Ленина, д. 21 А</t>
  </si>
  <si>
    <t>detsad-rucheek@list.ru</t>
  </si>
  <si>
    <t>Эмирбекова Сурехат Гаджимирзоевна</t>
  </si>
  <si>
    <t>им.М.М.Мерзаметова</t>
  </si>
  <si>
    <t>Чах-чах-казмаляр</t>
  </si>
  <si>
    <t>Эмиргамзаев Ризван Магниевич</t>
  </si>
  <si>
    <t>Филя</t>
  </si>
  <si>
    <t>filyaschool@yandex.ru</t>
  </si>
  <si>
    <t>Энгиноева Мадина Хамзатовна</t>
  </si>
  <si>
    <t>ssh-13.66@bk.ru</t>
  </si>
  <si>
    <t>ул. Матросова, д. 2</t>
  </si>
  <si>
    <t>detsad10skazka@mail.ru</t>
  </si>
  <si>
    <t>Нариман</t>
  </si>
  <si>
    <t>Этери Кареновна Тер-Аракелян</t>
  </si>
  <si>
    <t>Югова Мария Владимировна</t>
  </si>
  <si>
    <t>Менделеево</t>
  </si>
  <si>
    <t>ул. Куйбышева, д. 34</t>
  </si>
  <si>
    <t>Юдина Елена Александровна</t>
  </si>
  <si>
    <t>ул. Кузнецова, д. 17</t>
  </si>
  <si>
    <t>Юдина Лидия Осиповна</t>
  </si>
  <si>
    <t>Остроленский</t>
  </si>
  <si>
    <t>Юдина Наталья Юрьевна</t>
  </si>
  <si>
    <t>ул. Маслакова, д. 16 б</t>
  </si>
  <si>
    <t>cdt bkamen@mail.ru</t>
  </si>
  <si>
    <t>Юдичева Тамара Георгиевна</t>
  </si>
  <si>
    <t>Волченский</t>
  </si>
  <si>
    <t>ул. Молодёжная, д. 65</t>
  </si>
  <si>
    <t>Юникова Юлия Валентиновна</t>
  </si>
  <si>
    <t>ул. Менделеева, д. 36</t>
  </si>
  <si>
    <t>office@ctrgo.pereslavl.ru</t>
  </si>
  <si>
    <t>Юренко Нина Викторовна</t>
  </si>
  <si>
    <t>ул. Мира, д. 42 а</t>
  </si>
  <si>
    <t>8(84444) 6 – 14 – 35</t>
  </si>
  <si>
    <t>novniksad1@yandex.ru</t>
  </si>
  <si>
    <t>Юрищев Геннадий Сергеевич</t>
  </si>
  <si>
    <t>Дедилово</t>
  </si>
  <si>
    <t>8(48754) 47-5-93</t>
  </si>
  <si>
    <t>nu.solow@rambler.ru</t>
  </si>
  <si>
    <t>Юрова Светлана Викторовна</t>
  </si>
  <si>
    <t>ул. Мичурина, д. 2а</t>
  </si>
  <si>
    <t>8(950)847-80-50</t>
  </si>
  <si>
    <t>avestida@mail.ru</t>
  </si>
  <si>
    <t>Юрова Светлана Геннадьевна</t>
  </si>
  <si>
    <t>Луч</t>
  </si>
  <si>
    <t>luchdt@mail.ru</t>
  </si>
  <si>
    <t>Юрченко Анна Викторовна</t>
  </si>
  <si>
    <t>ул. Гааза, д. 1</t>
  </si>
  <si>
    <t>8 87934 6-64-26</t>
  </si>
  <si>
    <t>crtdiu-ess@mail.ru</t>
  </si>
  <si>
    <t>Юсупов Мурад Алевдинович</t>
  </si>
  <si>
    <t>Аэродром</t>
  </si>
  <si>
    <t>s0003_88@mail.ru</t>
  </si>
  <si>
    <t>Юхневич Елена Александровна</t>
  </si>
  <si>
    <t>8(812)469-21-14</t>
  </si>
  <si>
    <t>spb.dhsh3@mail.ru</t>
  </si>
  <si>
    <t>Ягофарова Елена Викторовна</t>
  </si>
  <si>
    <t>ул. Фабричная, д. 121</t>
  </si>
  <si>
    <t>8-8782-20-48-49</t>
  </si>
  <si>
    <t>d-s6@mail.ru</t>
  </si>
  <si>
    <t>Язикова Ольга Егоровна</t>
  </si>
  <si>
    <t>Якименко Марина Николаевна</t>
  </si>
  <si>
    <t>ул. Карла Маркса, д. 86</t>
  </si>
  <si>
    <t>sch6@mgn.ru</t>
  </si>
  <si>
    <t>ул. Днепропетровская, д. 16б</t>
  </si>
  <si>
    <t>8-495-313-74-10</t>
  </si>
  <si>
    <t>556@edu.mos.ru</t>
  </si>
  <si>
    <t>Якуба Ирина Владимировна</t>
  </si>
  <si>
    <t>Косырская</t>
  </si>
  <si>
    <t>Скосырская</t>
  </si>
  <si>
    <t>ул. Школьная, д. 5а</t>
  </si>
  <si>
    <t>skoschkool@yandex,ru</t>
  </si>
  <si>
    <t>kinshova@mail.ru</t>
  </si>
  <si>
    <t>Якуш Юлия Ивановна</t>
  </si>
  <si>
    <t>Народный пр-т, д. 27-а</t>
  </si>
  <si>
    <t>school56@vlc.ru</t>
  </si>
  <si>
    <t>Задонск</t>
  </si>
  <si>
    <t>ул. Крупской, д. 31</t>
  </si>
  <si>
    <t>8 47 47 1 2 47 07</t>
  </si>
  <si>
    <t>Якушева Надежда Яковлевна</t>
  </si>
  <si>
    <t>(38475)3-14-12</t>
  </si>
  <si>
    <t xml:space="preserve">25shool@rambler.ru </t>
  </si>
  <si>
    <t>Ямщиков Евгений Александрович</t>
  </si>
  <si>
    <t>Менделеевск</t>
  </si>
  <si>
    <t>б-р Интернационалистов, д. 2</t>
  </si>
  <si>
    <t>Ямщикова Алла Витальевна</t>
  </si>
  <si>
    <t>ул. Космонавтов, д. 23</t>
  </si>
  <si>
    <t>27-69-97</t>
  </si>
  <si>
    <t>detskiisad34@mail.ru</t>
  </si>
  <si>
    <t>Янченко Татьяна Валентиновна</t>
  </si>
  <si>
    <t>ул. Петровская, д. 72/пер. Итальянский, д. 4</t>
  </si>
  <si>
    <t>8-8634-61-25-83</t>
  </si>
  <si>
    <t>cvr@tagobr.ru</t>
  </si>
  <si>
    <t>Яровенко Екатерина Евгеньевна</t>
  </si>
  <si>
    <t>metodzvr1@rambler.ru</t>
  </si>
  <si>
    <t>Ярославская Ольга Владимировна</t>
  </si>
  <si>
    <t>Куркино</t>
  </si>
  <si>
    <t>ул. Юровская, д. 97</t>
  </si>
  <si>
    <t>Ярошик Надежда Ивановна</t>
  </si>
  <si>
    <t>ул. Томилинская, д. 16</t>
  </si>
  <si>
    <t>Филёвский парк</t>
  </si>
  <si>
    <t>Яфизова Римма Иршатовна</t>
  </si>
  <si>
    <t>Детский досуговый центр</t>
  </si>
  <si>
    <t>Намастёнок</t>
  </si>
  <si>
    <t>ул. Ушинского, д. 2/1</t>
  </si>
  <si>
    <t>(812)6854405</t>
  </si>
  <si>
    <t>Skvorel1@yandex.ru</t>
  </si>
  <si>
    <t>3(06569)3-64-74</t>
  </si>
  <si>
    <t>yatskova_sun@mail.ru</t>
  </si>
  <si>
    <t>Ячменьков Виталий Алексеевич</t>
  </si>
  <si>
    <t>Техникум механизации, сельского хозяйства и сферы обслуживания</t>
  </si>
  <si>
    <t>Калиновка</t>
  </si>
  <si>
    <t>Кунцево</t>
  </si>
  <si>
    <t>ул. Молодогвардейская, д. 34, корп. 1</t>
  </si>
  <si>
    <t>Гусева Любовь Александровна</t>
  </si>
  <si>
    <t>Гусева Ольга Сергеевна</t>
  </si>
  <si>
    <t>Савинкина Татьяна Анатольевна</t>
  </si>
  <si>
    <t>Ложкина Елена Борисовна</t>
  </si>
  <si>
    <t>Снопова Мария Викторовна</t>
  </si>
  <si>
    <t>Терентьева Надежда Сергеевна</t>
  </si>
  <si>
    <t>Зубкова Жанна Владимировна</t>
  </si>
  <si>
    <t>Рожкова Жанна Сайумроновна</t>
  </si>
  <si>
    <t>Большакова Людмила Ивановна</t>
  </si>
  <si>
    <t>Стасюк Елена Владимировна</t>
  </si>
  <si>
    <t>Опришко Ирина Ивановна</t>
  </si>
  <si>
    <t>Кайдалова Жанна Владимировна</t>
  </si>
  <si>
    <t>Самусева Елена Витальевна</t>
  </si>
  <si>
    <t>Чернышова Надежда Викторовна</t>
  </si>
  <si>
    <t>Обухова Татьяна Николаевна</t>
  </si>
  <si>
    <t>Долгошеева Елена Дмитриевна</t>
  </si>
  <si>
    <t>Сухоносенко Жанна Николаевна</t>
  </si>
  <si>
    <t>Ловцова Ирина Владимировна</t>
  </si>
  <si>
    <t>Маскайкина Ирина Владимировна</t>
  </si>
  <si>
    <t>Наумова Светлана Ивановна</t>
  </si>
  <si>
    <t>Семенов Владимир Николаевич</t>
  </si>
  <si>
    <t>Шведова Оксана Владимировна</t>
  </si>
  <si>
    <t>Ступаченко Лариса Евгеньевна</t>
  </si>
  <si>
    <t>Каверзнева Елена Николаевна</t>
  </si>
  <si>
    <t>Суворкина Надежда Юрьевна</t>
  </si>
  <si>
    <t>Щербакова Светлана Юрьевна</t>
  </si>
  <si>
    <t>Дзитоева Эльвира Татаркановна</t>
  </si>
  <si>
    <t>Калицева Эльвира Израиловна</t>
  </si>
  <si>
    <t>Иванова Любовь Анатольевна</t>
  </si>
  <si>
    <t>Мамченко Алла Митрофановна</t>
  </si>
  <si>
    <t>Столбенко Александр Петрович</t>
  </si>
  <si>
    <t>Кирьянова Любовь Владимировна</t>
  </si>
  <si>
    <t>Хохлова Татьяна Павловна</t>
  </si>
  <si>
    <t>Акимова Римма Юрьевна</t>
  </si>
  <si>
    <t>Морозова Валентина Алексеевна</t>
  </si>
  <si>
    <t>Кораблева Антонина Степановна</t>
  </si>
  <si>
    <t>Моисеева Татьяна Николаевна</t>
  </si>
  <si>
    <t>Бурусов Евгений Иванович</t>
  </si>
  <si>
    <t>Евстифеева Лариса Львовна</t>
  </si>
  <si>
    <t>Хмелева Светлана Александровна</t>
  </si>
  <si>
    <t>Хуснутдинова Тамара Николаевна</t>
  </si>
  <si>
    <t>Антипова Наталия Александровна</t>
  </si>
  <si>
    <t>Название конкурса (выбрать из списка):</t>
  </si>
  <si>
    <t>Руководитель учреждения (ФИО полностью):</t>
  </si>
  <si>
    <t>Руководитель подразделения, филиала (ФИО полностью):</t>
  </si>
  <si>
    <t>для 1-го типа</t>
  </si>
  <si>
    <t>для 2-го, 3-го и 5-го типов</t>
  </si>
  <si>
    <t>№</t>
  </si>
  <si>
    <t>Расчет оргвзноса (заполняется автоматически)</t>
  </si>
  <si>
    <t>Если у Вас на руках нет сертификата, Вы можете узнать номер Вашего сертификата по телефону.</t>
  </si>
  <si>
    <t>№ учреждения (только цифры)(если есть)</t>
  </si>
  <si>
    <t>учреждение</t>
  </si>
  <si>
    <t>пед 1</t>
  </si>
  <si>
    <t>пед 2</t>
  </si>
  <si>
    <t>пед 3</t>
  </si>
  <si>
    <t>пед 4</t>
  </si>
  <si>
    <t>ФИО педагога не совпадает с номером, обратитесь к организаторам</t>
  </si>
  <si>
    <t>Данного номера нет в реестре, обратитесь к организаторам</t>
  </si>
  <si>
    <t>ЗАЯВКА</t>
  </si>
  <si>
    <t>Заполняется для конкурсов утренников, театрализованных и спортивных представлений</t>
  </si>
  <si>
    <t>E-mail (адрес электронной почты)</t>
  </si>
  <si>
    <t>Количество детей, участвующих в выступлении</t>
  </si>
  <si>
    <t xml:space="preserve"> № сертификата</t>
  </si>
  <si>
    <t>кол-во воспит-ков</t>
  </si>
  <si>
    <t>Первомайский г.о., Кировская область</t>
  </si>
  <si>
    <t>8-35361-36-9-44</t>
  </si>
  <si>
    <t>Антонова Ирина Николаевна</t>
  </si>
  <si>
    <t>Дворец творчества детей и молодёжи</t>
  </si>
  <si>
    <t>8(351-30)2-95-00</t>
  </si>
  <si>
    <t>пр-кт Московский, д. 81</t>
  </si>
  <si>
    <t>Бакирова Диля Иршатовна</t>
  </si>
  <si>
    <t>Бэлэкэч</t>
  </si>
  <si>
    <t>(843)262-09-50</t>
  </si>
  <si>
    <t>Баринова Ирина Валентиновна</t>
  </si>
  <si>
    <t>Преодоление</t>
  </si>
  <si>
    <t>ул. Дзержинского, д. 12</t>
  </si>
  <si>
    <t>Батурина Александра Ивановна</t>
  </si>
  <si>
    <t>8 (48153) 7 24 77</t>
  </si>
  <si>
    <t>mushutkades@yandex.ru</t>
  </si>
  <si>
    <t>Белаш Таисия Григорьевна</t>
  </si>
  <si>
    <t>8(8673)3-25-13</t>
  </si>
  <si>
    <t>duymovochka43@mail.ru</t>
  </si>
  <si>
    <t>Беляшкина Лариса Валерьевна</t>
  </si>
  <si>
    <t>8-(812)-750-04-36</t>
  </si>
  <si>
    <t>aleksandra2740@yandex.ru</t>
  </si>
  <si>
    <t>Бражкина Татьяна Тадеушевна</t>
  </si>
  <si>
    <t>8 (34260) 4-16-91</t>
  </si>
  <si>
    <t>ducraduga@rambler.ru</t>
  </si>
  <si>
    <t>Старый Оскол</t>
  </si>
  <si>
    <t>мкр. Юбилейный, д. 10</t>
  </si>
  <si>
    <t>Булатова Наталья Васильевна</t>
  </si>
  <si>
    <t>8 - (3435) - 912 - 220</t>
  </si>
  <si>
    <t>Волосова Юлия Евсеевна</t>
  </si>
  <si>
    <t>elena.stolyarchuk@list.ru</t>
  </si>
  <si>
    <t>Головачёва Светлана Анатольевна</t>
  </si>
  <si>
    <t>Гончарова Светлана Витальевна</t>
  </si>
  <si>
    <t>мкрн. Новый город</t>
  </si>
  <si>
    <t>Горбик Елена Васильевна</t>
  </si>
  <si>
    <t>Грекова Елена Михайловна</t>
  </si>
  <si>
    <t>8 (48677) 3 - 26 - 63</t>
  </si>
  <si>
    <t>schk-8bk@mail.ru</t>
  </si>
  <si>
    <t>Данилова Жанна Вячеславовна</t>
  </si>
  <si>
    <t xml:space="preserve">Приволжский </t>
  </si>
  <si>
    <t>8-(843) 261-30-10</t>
  </si>
  <si>
    <t>alsoukgpu@mail.ru</t>
  </si>
  <si>
    <t>Дегтярева Анна Владимировна</t>
  </si>
  <si>
    <t>Кривандинское</t>
  </si>
  <si>
    <t>Туголесский Бор</t>
  </si>
  <si>
    <t>8(49645)-74-4-15</t>
  </si>
  <si>
    <t>madoudetskiysad1@mail.ru</t>
  </si>
  <si>
    <t>Денисенко Наталья Юрьевна</t>
  </si>
  <si>
    <t>мкр. Буденного, д. 22</t>
  </si>
  <si>
    <t>(4725) 32-12-64</t>
  </si>
  <si>
    <t>Дубинина Людмила Николаевна</t>
  </si>
  <si>
    <t>РДВС</t>
  </si>
  <si>
    <t>Межшоссейный</t>
  </si>
  <si>
    <t>bronsad3@yandex.ru</t>
  </si>
  <si>
    <t>Жемаева Любовь Владимировна</t>
  </si>
  <si>
    <t>Жукова Елена Алексеевна</t>
  </si>
  <si>
    <t>ул. 50 лет Октября, д. 19а</t>
  </si>
  <si>
    <t>mdou45ryabinka@mail.ru</t>
  </si>
  <si>
    <t>Жукова Людмила Анатольевна</t>
  </si>
  <si>
    <t>Захарчук Галина Александровна</t>
  </si>
  <si>
    <t>ул. 60 лет Комсомола, д. 5а</t>
  </si>
  <si>
    <t>Ишмурзина Светлана Николаевна</t>
  </si>
  <si>
    <t>им.А.Д.Трынова</t>
  </si>
  <si>
    <t>Ибрагимово</t>
  </si>
  <si>
    <t>ул. Ежова, д. 1</t>
  </si>
  <si>
    <t>Казакова Надежда Ивановна</t>
  </si>
  <si>
    <t>8 (4967) 68-06-48</t>
  </si>
  <si>
    <t>dsnadejda34@yandex.ru</t>
  </si>
  <si>
    <t>Калинина Екатерина Михайловна</t>
  </si>
  <si>
    <t>Лондоко-завод</t>
  </si>
  <si>
    <t>8(42666)33-5-49</t>
  </si>
  <si>
    <t>89148127712@yandex.ru</t>
  </si>
  <si>
    <t>Канищева Татьяна Юрьевна</t>
  </si>
  <si>
    <t>ул. Хользунова, д. 86</t>
  </si>
  <si>
    <t>(473)241-85-63</t>
  </si>
  <si>
    <t>mdou153vrn@mail.ru</t>
  </si>
  <si>
    <t>Карлова Любовь Степановна</t>
  </si>
  <si>
    <t>8 (384 72) 3 32 24</t>
  </si>
  <si>
    <t>dshi42kaltan@mail.ru</t>
  </si>
  <si>
    <t>Кашина Любовь Николаевна</t>
  </si>
  <si>
    <t>Кириченко Лилия Дмитриевна</t>
  </si>
  <si>
    <t>Кобзарь Елена Юрьевна</t>
  </si>
  <si>
    <t>8-49-339-3-22-24</t>
  </si>
  <si>
    <t>Колдоякова Валентина Вячеславовна</t>
  </si>
  <si>
    <t>8 (38464) 2-35-54</t>
  </si>
  <si>
    <t>ds58ksl@yandex.ru</t>
  </si>
  <si>
    <t>Колесникова Ирина Валерьевна</t>
  </si>
  <si>
    <t>Колинько Оксана Васильевна</t>
  </si>
  <si>
    <t>им.А.В.Косарева</t>
  </si>
  <si>
    <t>Северное Измайлово</t>
  </si>
  <si>
    <t>Косарев Вячеслав Васильевич</t>
  </si>
  <si>
    <t>Престиж</t>
  </si>
  <si>
    <t xml:space="preserve"> (846) 951-06-88</t>
  </si>
  <si>
    <t>seregapru@gmail.ru</t>
  </si>
  <si>
    <t>Кудашев Василий Николаевич</t>
  </si>
  <si>
    <t>Куруил</t>
  </si>
  <si>
    <t>ул. Центральная, д. 25</t>
  </si>
  <si>
    <t>Кулакова Галина Петровна</t>
  </si>
  <si>
    <t>8-(343) 325-33-03</t>
  </si>
  <si>
    <t>detsad165@rambler.ru</t>
  </si>
  <si>
    <t>Кулакова Елена Юрьевна</t>
  </si>
  <si>
    <t>Детско-юношеский клуб</t>
  </si>
  <si>
    <t>ул. Ак. Каргина, д. 38, корп. 1</t>
  </si>
  <si>
    <t>Кучина Наталья Викторовна</t>
  </si>
  <si>
    <t>ул. Молодежная, д. 11</t>
  </si>
  <si>
    <t>Латыпов Чингиз Мунирович</t>
  </si>
  <si>
    <t>ул. Дубравная, д. 51А</t>
  </si>
  <si>
    <t>8(843)-269-41-24</t>
  </si>
  <si>
    <t>ул. Аэродромная, д. 9а</t>
  </si>
  <si>
    <t>8 (47354) 6 61 26</t>
  </si>
  <si>
    <t>Малова Татьяна Аркадьевна</t>
  </si>
  <si>
    <t>им. Кирова</t>
  </si>
  <si>
    <t>8 49 248 5 15 44</t>
  </si>
  <si>
    <t>Мамаева Татьяна Лаврентьевна</t>
  </si>
  <si>
    <t>8(42335)36353</t>
  </si>
  <si>
    <t>mamaeva60@ya.ru</t>
  </si>
  <si>
    <t>Марданшина Виктория Владимировна</t>
  </si>
  <si>
    <t>Луговский</t>
  </si>
  <si>
    <t>vica.mardanshina@yandex.ru</t>
  </si>
  <si>
    <t>Марушкина Наталья Александровна</t>
  </si>
  <si>
    <t>им. Ю.А.Гагарина</t>
  </si>
  <si>
    <t>ул. Салтыкова-Щедрина, д. 31</t>
  </si>
  <si>
    <t>8 (4862) 76-30-15</t>
  </si>
  <si>
    <t>dvorezgagarina@yandex.ru</t>
  </si>
  <si>
    <t>Меркушенко Светлана Ивановна</t>
  </si>
  <si>
    <t>8-(2139)-21776</t>
  </si>
  <si>
    <t xml:space="preserve">mousosh2313@yandex.ru </t>
  </si>
  <si>
    <t>Порым</t>
  </si>
  <si>
    <t>Неупокоева Галина Леонидовна</t>
  </si>
  <si>
    <t>им.А.П.Митинского</t>
  </si>
  <si>
    <t>50 лет Октября, д. 39/4</t>
  </si>
  <si>
    <t>20-32-64</t>
  </si>
  <si>
    <t>xudozhka@bk.ru</t>
  </si>
  <si>
    <t>Нефедова Ольга Алексеевна</t>
  </si>
  <si>
    <t>Верх-Чебула</t>
  </si>
  <si>
    <t>8-(384)-44-2-11-01</t>
  </si>
  <si>
    <t>cheb.tsentr@yandex.ru</t>
  </si>
  <si>
    <t>Никитина Майя Николаевна</t>
  </si>
  <si>
    <t>Завеличье</t>
  </si>
  <si>
    <t>rosinka-oskina@mail.ru; moi-nyuta@yandex.ru</t>
  </si>
  <si>
    <t>Ноздрачёва Людмила Николаевна</t>
  </si>
  <si>
    <t>Ждимир</t>
  </si>
  <si>
    <t>Оськина Татьяна Валерьевна</t>
  </si>
  <si>
    <t>8-(47234)-555-44</t>
  </si>
  <si>
    <t>ollgab@bk.ru</t>
  </si>
  <si>
    <t>Панферова Наталья Николаевна</t>
  </si>
  <si>
    <t>Пустоша</t>
  </si>
  <si>
    <t>8(496-45) 64-914</t>
  </si>
  <si>
    <t>paportnik111@yandex.ru</t>
  </si>
  <si>
    <t>Петрова Лариса Александровна</t>
  </si>
  <si>
    <t>rosta_79@mail.ru</t>
  </si>
  <si>
    <t>Петрова Светлана Анатольевна</t>
  </si>
  <si>
    <t>ул. Ленинская, д. 67/1</t>
  </si>
  <si>
    <t>ДО 309</t>
  </si>
  <si>
    <t>8(499) 154-43-14</t>
  </si>
  <si>
    <t>detsad-309@yandex.ru</t>
  </si>
  <si>
    <t>Пучкова Людмила Борисовна</t>
  </si>
  <si>
    <t>8 4967 54 71 54</t>
  </si>
  <si>
    <t>mdou.ds47@yandex.ru</t>
  </si>
  <si>
    <t>bulatiha.mama@yandex.ru; oukorkino@mail.ru</t>
  </si>
  <si>
    <t>Резникова Татьяна Владиславовна</t>
  </si>
  <si>
    <t>Афанасьево</t>
  </si>
  <si>
    <t>averiny@mail.ru; katyusha.savina.74@mail.ru</t>
  </si>
  <si>
    <t>Романова Ирина Викторовна</t>
  </si>
  <si>
    <t>СП ДОУ №858</t>
  </si>
  <si>
    <t>ул. Братеевская, д. 35, корп. 2</t>
  </si>
  <si>
    <t>885147 2-13-81</t>
  </si>
  <si>
    <t>Садикова Таисия Евгеньевна</t>
  </si>
  <si>
    <t>пр. Труда, д. 25</t>
  </si>
  <si>
    <t>8-(8184) 53-44-28</t>
  </si>
  <si>
    <t>spezschool15@yandex.ru</t>
  </si>
  <si>
    <t>muz-13@mail.ru</t>
  </si>
  <si>
    <t>Семынина Людмила Георгиевна</t>
  </si>
  <si>
    <t>ул. Толстого, д. 46а</t>
  </si>
  <si>
    <t xml:space="preserve">Востряковская </t>
  </si>
  <si>
    <t>Симохин Александр Дмитриевич</t>
  </si>
  <si>
    <t>kosh_shkola8@mail.ru</t>
  </si>
  <si>
    <t>Синько Лариса Владимировна</t>
  </si>
  <si>
    <t>Слепнев Николай Сергеевич</t>
  </si>
  <si>
    <t>mclider@cumail.ru</t>
  </si>
  <si>
    <t>Смирнова Ирина Владимировна</t>
  </si>
  <si>
    <t xml:space="preserve">Центр образования </t>
  </si>
  <si>
    <t>Учебный корпус №4</t>
  </si>
  <si>
    <t>47-66-36</t>
  </si>
  <si>
    <t>Струнова Надежда Михайловна</t>
  </si>
  <si>
    <t>Яжелбицы</t>
  </si>
  <si>
    <t>ул. Усадьба, д. 30</t>
  </si>
  <si>
    <t>berezka3014@mail.ru</t>
  </si>
  <si>
    <t>Суханова Жана Бекетовна</t>
  </si>
  <si>
    <t>2 микраройон</t>
  </si>
  <si>
    <t>(48153) 7-02-95</t>
  </si>
  <si>
    <t>suhonova@yandex.ru</t>
  </si>
  <si>
    <t>Сыч Светлана Геннадьевна</t>
  </si>
  <si>
    <t>Тесля Александр Георгиевич</t>
  </si>
  <si>
    <t>+7 (866-31) 2-49-65</t>
  </si>
  <si>
    <t>moudod.dhshpro@yandex.ru</t>
  </si>
  <si>
    <t>Трунова Оксана Николаевна</t>
  </si>
  <si>
    <t>Разумное</t>
  </si>
  <si>
    <t xml:space="preserve">(4722)42-48-13
</t>
  </si>
  <si>
    <t>Трусова Ольга Викторовна</t>
  </si>
  <si>
    <t>8- (49351)- 35-523</t>
  </si>
  <si>
    <t>kitovo-ds@mail.ru</t>
  </si>
  <si>
    <t>Турецкая Елена Лазаревна</t>
  </si>
  <si>
    <t>Дивноморское</t>
  </si>
  <si>
    <t>(86141)63-3-86</t>
  </si>
  <si>
    <t>school12@gel.kubannet.ru</t>
  </si>
  <si>
    <t>Углицких Инна Петровна</t>
  </si>
  <si>
    <t>Маршальское</t>
  </si>
  <si>
    <t>ds12fish@yandex.ru</t>
  </si>
  <si>
    <t>8 (38475) 2-25-64</t>
  </si>
  <si>
    <t>lovlob@mail.ru</t>
  </si>
  <si>
    <t>Ботово</t>
  </si>
  <si>
    <t>Ушанева Ирина Евгеньевна</t>
  </si>
  <si>
    <t>Газопроводское</t>
  </si>
  <si>
    <t>Филиппова Екатерина Ивановна</t>
  </si>
  <si>
    <t>улица Счастливая дом 3 лит А</t>
  </si>
  <si>
    <t>8-(812)-377-36-58</t>
  </si>
  <si>
    <t>Фролова Галина Викторовна</t>
  </si>
  <si>
    <t>Писцово</t>
  </si>
  <si>
    <t>dshi2011@mail.ru</t>
  </si>
  <si>
    <t>Харченко Наталья Григорьевна</t>
  </si>
  <si>
    <t>Центральная детская школа искусств</t>
  </si>
  <si>
    <t>83955-52-31-44</t>
  </si>
  <si>
    <t>mus-shcool@mail.ru</t>
  </si>
  <si>
    <t>Чередник Лидия Александровна</t>
  </si>
  <si>
    <t>Каруселька</t>
  </si>
  <si>
    <t>ул. Борисовка, д. стр. 16 Б</t>
  </si>
  <si>
    <t>8-499-558-34-40</t>
  </si>
  <si>
    <t>mbdou.71@yandex.ru</t>
  </si>
  <si>
    <t>alcvetochek62@mail.ru</t>
  </si>
  <si>
    <t>Куйтун</t>
  </si>
  <si>
    <t>м-н. Школьный, д. 2</t>
  </si>
  <si>
    <t>lana-cherkasova@mail.ru</t>
  </si>
  <si>
    <t>Шепелева Алена Юрьевна</t>
  </si>
  <si>
    <t>8-(493)-522-83-35</t>
  </si>
  <si>
    <t>pistsovoddt@yandex.ru</t>
  </si>
  <si>
    <t>Ширшова Наталья Сергеевна</t>
  </si>
  <si>
    <t>4-50-71</t>
  </si>
  <si>
    <t>elena15-87@mail.ru</t>
  </si>
  <si>
    <t>Щеглова Татьяна Викторовна</t>
  </si>
  <si>
    <t>dtdm-zar@yandex.ru</t>
  </si>
  <si>
    <t>ул. им. В. П. Вакала, д. 17</t>
  </si>
  <si>
    <t>Чапаевский пер. , д. 6</t>
  </si>
  <si>
    <t>ул. Коминтерна, д. 22</t>
  </si>
  <si>
    <t>Вокзальный пр. , д. 2</t>
  </si>
  <si>
    <t>пер. Чапаева, д. 38</t>
  </si>
  <si>
    <t>ул. Садовского, д. 17</t>
  </si>
  <si>
    <t>ул. И. Шамиля, д. 24</t>
  </si>
  <si>
    <t>ул. Калинина, д. 1</t>
  </si>
  <si>
    <t>ул. 21 Партсьезда, д. 13</t>
  </si>
  <si>
    <t>б-р Карима Тинчурина, д. 2</t>
  </si>
  <si>
    <t>ул. Короленко, д. 11а</t>
  </si>
  <si>
    <t>ул. проф. Даниловского М. П. , д. 22</t>
  </si>
  <si>
    <t>ул. Говорова, д. 7</t>
  </si>
  <si>
    <t>ул. Горького, д. 6</t>
  </si>
  <si>
    <t>3-й Лихачёвский пер. , д. 2А</t>
  </si>
  <si>
    <t>ул. 8 Марта д. 4 А</t>
  </si>
  <si>
    <t>ул. Подп. Иванникова, д. 6</t>
  </si>
  <si>
    <t>ул. Московская д. 9</t>
  </si>
  <si>
    <t>ул. Труда, д. 29</t>
  </si>
  <si>
    <t>Советская ул. , д. 8</t>
  </si>
  <si>
    <t>микр. Мирный, д. 4, корп. 4</t>
  </si>
  <si>
    <t>ул. Хользунова д. 104</t>
  </si>
  <si>
    <t>ул. Чемодурова д. 10 А</t>
  </si>
  <si>
    <t>ул. М. Горького, д. 10 а</t>
  </si>
  <si>
    <t>Буничева Анна Александровна</t>
  </si>
  <si>
    <t>biu44@rambler.ru (личный директора)</t>
  </si>
  <si>
    <t>ул. Советская, д. 79</t>
  </si>
  <si>
    <t>ул. Попова 3</t>
  </si>
  <si>
    <t>ул. Айдаровская, д. 15</t>
  </si>
  <si>
    <t>ул. Парковая д. 15</t>
  </si>
  <si>
    <t>квартал 7, д. 6а</t>
  </si>
  <si>
    <t>ул. Малая Ботаническая, д. 18, корп. 1</t>
  </si>
  <si>
    <t>ул. Тургенева д. 12б</t>
  </si>
  <si>
    <t>ул. З. Космодемьянских, д. 2</t>
  </si>
  <si>
    <t>Ярославское ш. , д. 142 корп. 6</t>
  </si>
  <si>
    <t>ул. Краснооктябрьская, д. 44, кв57</t>
  </si>
  <si>
    <t>ул. К. Цеткин, д. 1</t>
  </si>
  <si>
    <t>ул. Школьная, д. 1Д</t>
  </si>
  <si>
    <t>ул. Р. Беляева, д. 26</t>
  </si>
  <si>
    <t>ул. А. Никитина, д. 3</t>
  </si>
  <si>
    <t>ул. Г. Ахунова, д. 10а</t>
  </si>
  <si>
    <t>ул. Шлыкова, д. 10</t>
  </si>
  <si>
    <t>ул. Магистральная д. 109</t>
  </si>
  <si>
    <t>д. 110</t>
  </si>
  <si>
    <t>мкр. 3, д. 10</t>
  </si>
  <si>
    <t>ул. К. Маркса, д. 4</t>
  </si>
  <si>
    <t xml:space="preserve">ул. Мелиораторов, д. </t>
  </si>
  <si>
    <t>пр. Просвещения, д. 46, к. 1</t>
  </si>
  <si>
    <t>Гущина Светлана Николаевна</t>
  </si>
  <si>
    <t>Япрынцево</t>
  </si>
  <si>
    <t>р. п. Южный, д. 11</t>
  </si>
  <si>
    <t>ул. Юлиуса Фучика, д. 57</t>
  </si>
  <si>
    <t>ул. Дружбы, д. 23, кор. 2</t>
  </si>
  <si>
    <t>ул. Октябрьская д. 11</t>
  </si>
  <si>
    <t>ул. Нахимова, д. 59</t>
  </si>
  <si>
    <t>м-н Юбилейный, д. 68</t>
  </si>
  <si>
    <t>ул. Коминтерна, д. 70</t>
  </si>
  <si>
    <t>ул. Чапаева, д. 11</t>
  </si>
  <si>
    <t>ул. НПС, д. 28</t>
  </si>
  <si>
    <t>ул. Кирова, д. 29</t>
  </si>
  <si>
    <t>ул. Л. Толстого, д. 60</t>
  </si>
  <si>
    <t>ул. 60 лет Октября, д. 1</t>
  </si>
  <si>
    <t>ул. Центральная д. 73</t>
  </si>
  <si>
    <t>Дубинина Юлия Михайловна</t>
  </si>
  <si>
    <t>Центр творчества</t>
  </si>
  <si>
    <t>Игрим</t>
  </si>
  <si>
    <t>ул. В. Толстикова, д. 1</t>
  </si>
  <si>
    <t>ул. Розы Люксембург, д. 18</t>
  </si>
  <si>
    <t>Мучной пер. , д. 7</t>
  </si>
  <si>
    <t>gaidarovec@rambier. ru</t>
  </si>
  <si>
    <t>ул. Льва Толстого, д. 6</t>
  </si>
  <si>
    <t>ул. 40 лет Победы, д. 74</t>
  </si>
  <si>
    <t>ул. Центральная, д. 28</t>
  </si>
  <si>
    <t>пр-т Маршала Советского Союза Т. К. Жукова, д. 13</t>
  </si>
  <si>
    <t>ул. им. Космодемьянской З. А. , д. 6</t>
  </si>
  <si>
    <t>ул. 50 лет ВЛКСМ, д. 4</t>
  </si>
  <si>
    <t>ул. Саперная, д. 10</t>
  </si>
  <si>
    <t>ул. Сиреневый бульвар, 15в</t>
  </si>
  <si>
    <t>ул. Нефтяников, д. 35</t>
  </si>
  <si>
    <t>ул. Есенина 40а</t>
  </si>
  <si>
    <t xml:space="preserve">ул. Красной Армии, д. 31 </t>
  </si>
  <si>
    <t>ул. А. Кутуя, д. 4а</t>
  </si>
  <si>
    <t>улица Калинина, дом 32 А</t>
  </si>
  <si>
    <t>ул. Псковская, д. 44, к. 2</t>
  </si>
  <si>
    <t>ул. Коммунаров, д. 77</t>
  </si>
  <si>
    <t>Богатырский пр. , д. 52, лит. А</t>
  </si>
  <si>
    <t>ул. Полевая д. 8</t>
  </si>
  <si>
    <t>ул. Народная, д. 2</t>
  </si>
  <si>
    <t>пер. Депутатский</t>
  </si>
  <si>
    <t>кв-л Южный, д. 6, кв. 8</t>
  </si>
  <si>
    <t>ул. Полоцкая, д. 14, корп. 4</t>
  </si>
  <si>
    <t>ул. В. Волошиной, д. 56</t>
  </si>
  <si>
    <t>ул. Шоссейная, д. 39</t>
  </si>
  <si>
    <t>ул. Центральная, д. 1-а</t>
  </si>
  <si>
    <t>2-я Тверская-Ямская ул. , д. 46</t>
  </si>
  <si>
    <t>Колесникова Марина Ивановна</t>
  </si>
  <si>
    <t>ул. Роговая, д. 9, корп. 2</t>
  </si>
  <si>
    <t>ул. Ревпроспект, д. 27/16</t>
  </si>
  <si>
    <t>ул. Победы, д. 7</t>
  </si>
  <si>
    <t>Коробейникова Татьяна Германовна</t>
  </si>
  <si>
    <t>Кореновск</t>
  </si>
  <si>
    <t>gagaeva.olya@yandex.ru</t>
  </si>
  <si>
    <t>ул. А. Матросова, д. 17а</t>
  </si>
  <si>
    <t>ул. Фрунзе, д. 11</t>
  </si>
  <si>
    <t>ул. С. Перовской, д. 15а</t>
  </si>
  <si>
    <t>Школьный пер. , д. 8</t>
  </si>
  <si>
    <t>5-й Монетчиковый пер. , д. 7</t>
  </si>
  <si>
    <t>Школьный пер. , д. 5</t>
  </si>
  <si>
    <t>ул. К. Беляева, д. 14</t>
  </si>
  <si>
    <t>мкр. , д. 14</t>
  </si>
  <si>
    <t>ул. Р. Зорге, д. 35/2</t>
  </si>
  <si>
    <t>Болотная ул. , д. 18 а</t>
  </si>
  <si>
    <t>ул. Маршала Кожедуба, д. 6, корп. 2</t>
  </si>
  <si>
    <t>м-он 8, зд. 22</t>
  </si>
  <si>
    <t>ул. Р. Люксембург, д. 18</t>
  </si>
  <si>
    <t>ул. Металлургов, д. 3 а</t>
  </si>
  <si>
    <t>ул. В. Волошиной, д. 54а</t>
  </si>
  <si>
    <t>ул. Комсомольская, д. 16</t>
  </si>
  <si>
    <t>1 мкр. , д. 31</t>
  </si>
  <si>
    <t>ул. Путейская, д. 9</t>
  </si>
  <si>
    <t>ул. Майская, д. 5</t>
  </si>
  <si>
    <t>ул. Школьная д. 26/1</t>
  </si>
  <si>
    <t>Ново-Ямская</t>
  </si>
  <si>
    <t>ул. Школьная, д. 20</t>
  </si>
  <si>
    <t>ул. П. Зарубина, д. 12</t>
  </si>
  <si>
    <t>пр-т Победы, д. 58</t>
  </si>
  <si>
    <t>ул. 1-ая Крестьянская, д. 3</t>
  </si>
  <si>
    <t>ул. П. Стеблина, д. 19</t>
  </si>
  <si>
    <t>ул. К. Чегодаевой, д. 67</t>
  </si>
  <si>
    <t>ул. Ломинского-15</t>
  </si>
  <si>
    <t>пер А. Бокова, д. 1</t>
  </si>
  <si>
    <t>ул. Пионерская, д. 18</t>
  </si>
  <si>
    <t>ул. Октябрьская, д. 12, 14</t>
  </si>
  <si>
    <t>Гвардейский просп, д. 39 А</t>
  </si>
  <si>
    <t>Пролетарский пер. , д. 28а</t>
  </si>
  <si>
    <t>д. 37</t>
  </si>
  <si>
    <t>1-й пер. Ленина, д. 7</t>
  </si>
  <si>
    <t>Бородинский пр. , д. 12 "А"</t>
  </si>
  <si>
    <t>ул. Лопатина д. 36</t>
  </si>
  <si>
    <t>6-я Кожуховская, д. 11 к. 2</t>
  </si>
  <si>
    <t>ул. Б. Бульварная, д. 12/1</t>
  </si>
  <si>
    <t>ул. Алданская, д. 22в</t>
  </si>
  <si>
    <t>ул. К. Готвольда, д. 10</t>
  </si>
  <si>
    <t>ул. К. Либкнехта, д. 3</t>
  </si>
  <si>
    <t>ул. Цветкова, д. 10а</t>
  </si>
  <si>
    <t>ул. Советская, д. 60</t>
  </si>
  <si>
    <t>Анадырский проезд, д. 49, кор. 2</t>
  </si>
  <si>
    <t>ул. Деповская. д. 21</t>
  </si>
  <si>
    <t>ул. М. Булгаковой, д. 11</t>
  </si>
  <si>
    <t>ул. Толстого 49а</t>
  </si>
  <si>
    <t>ул. Сельских Строителей, д. 4, корп. 1</t>
  </si>
  <si>
    <t xml:space="preserve">ул. Новая, д. 1. </t>
  </si>
  <si>
    <t>ул. Артиллерийская, д. 27</t>
  </si>
  <si>
    <t>ул. Полярная, д. 11</t>
  </si>
  <si>
    <t>ул. Ленина д. 82</t>
  </si>
  <si>
    <t>пл. К. Маркса, д. 19</t>
  </si>
  <si>
    <t>ул. Карбышева, д. 1</t>
  </si>
  <si>
    <t>Ул. Ярославская, д. 1</t>
  </si>
  <si>
    <t>ул. Н. Вокуева, д. 12</t>
  </si>
  <si>
    <t xml:space="preserve">ул. М. Горького, д. 32 а </t>
  </si>
  <si>
    <t>ул. Московская, д. 81, кв. 22 Акимовой Ольге Ивановне</t>
  </si>
  <si>
    <t>ул. Октябрьская д. 31</t>
  </si>
  <si>
    <t>ул. В. Терешковой, д. 32/2</t>
  </si>
  <si>
    <t>ул. Жуковского д. 35</t>
  </si>
  <si>
    <t>ул. М. Горького, д. 26</t>
  </si>
  <si>
    <t>ул. Чубарова, д. 10</t>
  </si>
  <si>
    <t>ул. Н. Эркая, д. 44</t>
  </si>
  <si>
    <t>Балхашский пр. , д. 4-а</t>
  </si>
  <si>
    <t>д. 106</t>
  </si>
  <si>
    <t>ул. В. Бирюкова, д. 21</t>
  </si>
  <si>
    <t>ул. Машурова, д. 1</t>
  </si>
  <si>
    <t>1-ый Советский пер. , д. 16-а</t>
  </si>
  <si>
    <t>Куйбышевский пр. , д. 4</t>
  </si>
  <si>
    <t>ул. 45-Стрелковой дивизии, д. 26</t>
  </si>
  <si>
    <t>пр-т К. Маркса, д. 41а</t>
  </si>
  <si>
    <t>ул. Комсомольская д. 8а</t>
  </si>
  <si>
    <t>Солнечная поляна, д. 11</t>
  </si>
  <si>
    <t>ул. Ю. Гагарина, д. 4</t>
  </si>
  <si>
    <t>ул. Коммунальная, д. 121, к. 9</t>
  </si>
  <si>
    <t>6 мкр. , д. 18</t>
  </si>
  <si>
    <t>ул. Ак. Доллежаля, д. 11</t>
  </si>
  <si>
    <t>пер. Ржевского, д. 4</t>
  </si>
  <si>
    <t>Печорский пр. , д. 75</t>
  </si>
  <si>
    <t>ул. Кутузова, д. 2А</t>
  </si>
  <si>
    <t>Телеграфный пер. , д. 25а</t>
  </si>
  <si>
    <t>ул. Куйбышева, д. 12</t>
  </si>
  <si>
    <t>ул. Красноармейская, д. 5</t>
  </si>
  <si>
    <t>ул. Фрунзе, д. 14</t>
  </si>
  <si>
    <t>ул. Октябрьская, д. 81б</t>
  </si>
  <si>
    <t>ул. Ф. Попова, д. 9</t>
  </si>
  <si>
    <t>ул. Совхозная, д. 10А</t>
  </si>
  <si>
    <t>34 мкр. , д. 18</t>
  </si>
  <si>
    <t>Степанова Татьяна Алексеевна</t>
  </si>
  <si>
    <t>ул. Кабанская, д. 16</t>
  </si>
  <si>
    <t>ул. Ватутина, д. 7</t>
  </si>
  <si>
    <t>ул. К. Маркса, д. 50</t>
  </si>
  <si>
    <t>ул. Шоссейная, д. 1</t>
  </si>
  <si>
    <t>ул. К. Маркса, д. 73</t>
  </si>
  <si>
    <t>ул. И. Дощеникова, д. 16</t>
  </si>
  <si>
    <t>1 мкр. , д. 145</t>
  </si>
  <si>
    <t>2 мкр. , д. 14</t>
  </si>
  <si>
    <t>Строителей пр. , д. 6/1</t>
  </si>
  <si>
    <t>Ткачев Евгений Алексеевич</t>
  </si>
  <si>
    <t>Зеленогорск</t>
  </si>
  <si>
    <t>Новолучанская ул. , д. 17</t>
  </si>
  <si>
    <t>СМУ-4, д. 36, кв. 1</t>
  </si>
  <si>
    <t>ул. Пушкина, д. 47 А, кв. 21</t>
  </si>
  <si>
    <t>ул. П. Лумумбы, д. 6а</t>
  </si>
  <si>
    <t>пр. Кольский, 140, Б</t>
  </si>
  <si>
    <t>ул. Некрасова д. 5</t>
  </si>
  <si>
    <t>ул. Северная, д. 4</t>
  </si>
  <si>
    <t>ул. Раскова д. 71</t>
  </si>
  <si>
    <t>Аленушка</t>
  </si>
  <si>
    <t>mdou1alenuahka@ramble.ru</t>
  </si>
  <si>
    <t>пр. 50 лет Комсомола, д. 58а</t>
  </si>
  <si>
    <t>ул. Пушкина, 1</t>
  </si>
  <si>
    <t>mbdoy33samara@mail. ru</t>
  </si>
  <si>
    <t>19 мрн. , д. 16</t>
  </si>
  <si>
    <t>ул. Ген. Горшкова, д. 2</t>
  </si>
  <si>
    <t>ул. Луначарского, д. 25</t>
  </si>
  <si>
    <t xml:space="preserve">ул. Глинки, д 24. </t>
  </si>
  <si>
    <t>ул. Машиностроителей, д. 5, кв. 153</t>
  </si>
  <si>
    <t>18 мкр. , д. 15</t>
  </si>
  <si>
    <t>ул. Калинина, д. 4</t>
  </si>
  <si>
    <t>ул. Якутская, д. 49, корп. 1</t>
  </si>
  <si>
    <t>ул. Спасокукоцкого, д. 40</t>
  </si>
  <si>
    <t>ул. Буденного, д. 1</t>
  </si>
  <si>
    <t>ул. К. Маркса, д. 119</t>
  </si>
  <si>
    <t>ул. Красноармейская, д. 7</t>
  </si>
  <si>
    <t>ул. К. Маркса, д. 3</t>
  </si>
  <si>
    <t>ул. Орджоникидзе, д. 49д</t>
  </si>
  <si>
    <t>ул. Ленина, д. 25</t>
  </si>
  <si>
    <t>Заречный г.о.</t>
  </si>
  <si>
    <t>ул. Н. Островского, д. 63 а</t>
  </si>
  <si>
    <t>ул. Б. Велибекова, д. 82</t>
  </si>
  <si>
    <t>ул. Красная, д. 4/1, лит. А</t>
  </si>
  <si>
    <t>Приморское ш. , д. 541, лит. А</t>
  </si>
  <si>
    <t>Ястребцова Ольга Алексеевна</t>
  </si>
  <si>
    <t>Иванов</t>
  </si>
  <si>
    <t>mdou-37@mail.ru</t>
  </si>
  <si>
    <t>пр. Победы 23-а</t>
  </si>
  <si>
    <t>Институт естественных наук и экологии</t>
  </si>
  <si>
    <t>ЧУ Общеобразовательная школа</t>
  </si>
  <si>
    <t>НОУ Средняя общеобразовательная школа</t>
  </si>
  <si>
    <t>Тимашево</t>
  </si>
  <si>
    <t>ЧУОО Средняя общеобразовательная школа</t>
  </si>
  <si>
    <t>им.А.А.Алябьева</t>
  </si>
  <si>
    <t>Алушта г.о., Республика Крым</t>
  </si>
  <si>
    <t>Армянск г.о., Республика Крым</t>
  </si>
  <si>
    <t>Джанкой г.о., Республика Крым</t>
  </si>
  <si>
    <t>Дзержинский г.о., Московская область</t>
  </si>
  <si>
    <t>Евпатория г.о., Республика Крым</t>
  </si>
  <si>
    <t>Керчь г.о., Республика Крым</t>
  </si>
  <si>
    <t>Красноперекопск г.о., Республика Крым</t>
  </si>
  <si>
    <t>Саки г.о., Республика Крым</t>
  </si>
  <si>
    <t>Симферополь г.о., Республика Крым</t>
  </si>
  <si>
    <t>Судак г.о., Республика Крым</t>
  </si>
  <si>
    <t>Феодосия г.о., Республика Крым</t>
  </si>
  <si>
    <t>Ялта г.о., Республика Крым</t>
  </si>
  <si>
    <t>Архипова Ирина Михайловна</t>
  </si>
  <si>
    <t>NYZ1@yandex.ru, olga.tihonova.2013@bk.ru</t>
  </si>
  <si>
    <t>Бабаричева Людмила Алексеевна</t>
  </si>
  <si>
    <t>Притеречный</t>
  </si>
  <si>
    <t>Багамаева Райсат Рабадановна</t>
  </si>
  <si>
    <t>им.А.М.Абдурахманова</t>
  </si>
  <si>
    <t>abdurakhmanov-g@bk.ru</t>
  </si>
  <si>
    <t>Бартиханов Магомед Магомирзаевич</t>
  </si>
  <si>
    <t>Многопрофильный лицей</t>
  </si>
  <si>
    <t>им.А.Омарова</t>
  </si>
  <si>
    <t>abidatik@yandex.ru</t>
  </si>
  <si>
    <t>Батуев Дамдин Баторович</t>
  </si>
  <si>
    <t>ул. Ленина, 146</t>
  </si>
  <si>
    <t>8 (302) 393 -47-29</t>
  </si>
  <si>
    <t>Ash3@mail.ru</t>
  </si>
  <si>
    <t>Агинское г.о. п.</t>
  </si>
  <si>
    <t>8-38472-965-45</t>
  </si>
  <si>
    <t>dodduc@mail.ru</t>
  </si>
  <si>
    <t>пр. Шинников,  д.59</t>
  </si>
  <si>
    <t>Буров Игорь Юрьевич</t>
  </si>
  <si>
    <t>ФКУ Камышинская Воспитательная Колония</t>
  </si>
  <si>
    <t>(844-57) 4-34-16, 4-34-31</t>
  </si>
  <si>
    <t>koloniya-vospita@mail.ru</t>
  </si>
  <si>
    <t>Вишневецкая Елена Александровна</t>
  </si>
  <si>
    <t>Торгово-кулинарное училище</t>
  </si>
  <si>
    <t>byxgalterkyk@mail.ru, kostritsa1983@yandex.ru</t>
  </si>
  <si>
    <t>Воропаева Алла Викторовна</t>
  </si>
  <si>
    <t>8-465-394-13-33</t>
  </si>
  <si>
    <t>Горбатенко Валентина Яковлевна</t>
  </si>
  <si>
    <t>ул. К. Маркса, д.47</t>
  </si>
  <si>
    <t>8-918-410-58-38</t>
  </si>
  <si>
    <t>Konevaolga63@yandex.ru, oksana.chechetenko@mail.ru</t>
  </si>
  <si>
    <t>Гуляева Ирина Юрьевна</t>
  </si>
  <si>
    <t>mboudodcvr@mail.ru</t>
  </si>
  <si>
    <t>ул. Мухина, д. 120а</t>
  </si>
  <si>
    <t>8-41658-226-26</t>
  </si>
  <si>
    <t>Давыдова Марина Васильевна</t>
  </si>
  <si>
    <t>Данилова Ольга Евгеньевна</t>
  </si>
  <si>
    <t>8-469-432-54-25</t>
  </si>
  <si>
    <t>Датский Виктор Анатольевич</t>
  </si>
  <si>
    <t>Техникум</t>
  </si>
  <si>
    <t>им.А.Т.Туманова</t>
  </si>
  <si>
    <t>moursenkova@mail.ru</t>
  </si>
  <si>
    <t>Доброва Алла Геннадьевна</t>
  </si>
  <si>
    <t>8(34360)52186</t>
  </si>
  <si>
    <t xml:space="preserve">mberezka@rambler.ru    garmonia_2005@mail.ru </t>
  </si>
  <si>
    <t>Дубовое</t>
  </si>
  <si>
    <t>8(4722)39-87-18</t>
  </si>
  <si>
    <t>untexnik@mail.ru</t>
  </si>
  <si>
    <t>Зиньковская Валентина Дмитриевна</t>
  </si>
  <si>
    <t>Коммунистический</t>
  </si>
  <si>
    <t>ул. Мира, д.6</t>
  </si>
  <si>
    <t>8-346-754-64-04</t>
  </si>
  <si>
    <t>dsluchik@mail.ru</t>
  </si>
  <si>
    <t>Зыскунова Елена Николаевна</t>
  </si>
  <si>
    <t>iwushka38@yandex.ru</t>
  </si>
  <si>
    <t>ул. Декабрьских Событий, д.49</t>
  </si>
  <si>
    <t>Кандили Светлана Александровна</t>
  </si>
  <si>
    <t>ул. Степная, д. 75</t>
  </si>
  <si>
    <t>8-85141-464-95</t>
  </si>
  <si>
    <t>bask.school@mail.ru</t>
  </si>
  <si>
    <t>Катруха Николай Иванович</t>
  </si>
  <si>
    <t>ул. Ворошилова, д. 29</t>
  </si>
  <si>
    <t>7-45-72</t>
  </si>
  <si>
    <t>tanya.kerch.23@mail.ru</t>
  </si>
  <si>
    <t>Коптева Ольга Витальевна</t>
  </si>
  <si>
    <t>Косолапенкова Ольга Николаевна</t>
  </si>
  <si>
    <t>Митрофановка</t>
  </si>
  <si>
    <t>ул. Победы, д. 24</t>
  </si>
  <si>
    <t>8-4736-768-802</t>
  </si>
  <si>
    <t>Куракина Людмила Фёдоровна</t>
  </si>
  <si>
    <t>Боровск</t>
  </si>
  <si>
    <t>dshibor@mail.ru</t>
  </si>
  <si>
    <t>Лаврентьева Лилия Александровна</t>
  </si>
  <si>
    <t>Чулым</t>
  </si>
  <si>
    <t>ул.Поселковая д.1</t>
  </si>
  <si>
    <t>liliya0884@mail.ru</t>
  </si>
  <si>
    <t>Лавриненко Инна Владимировна</t>
  </si>
  <si>
    <t>8-81536-302-00</t>
  </si>
  <si>
    <t>Лисица Наталья Васильевна</t>
  </si>
  <si>
    <t>ул.Алексеева, д. 20, кв. 30</t>
  </si>
  <si>
    <t>8-473-962-63-23</t>
  </si>
  <si>
    <t>Лоншакова Людмила Васильевна</t>
  </si>
  <si>
    <t>Бикин</t>
  </si>
  <si>
    <t>8-42155-226-70</t>
  </si>
  <si>
    <t>mansvet1967@yandex.ru</t>
  </si>
  <si>
    <t xml:space="preserve">Лупин С.И. </t>
  </si>
  <si>
    <t>Реставрационно-строительный техникум</t>
  </si>
  <si>
    <t>ул.Латышских стрелков д.98</t>
  </si>
  <si>
    <t>8 4862 72-30-41</t>
  </si>
  <si>
    <t>profl2@mail.ru</t>
  </si>
  <si>
    <t>Мамедова Вера Андреевна</t>
  </si>
  <si>
    <t>8(951)9891124</t>
  </si>
  <si>
    <t>lavrik.nadya@yandex.ru, elena_63_10@mail.ru</t>
  </si>
  <si>
    <t>8-8-434-730-182</t>
  </si>
  <si>
    <t>Маслов Эдуард Борисович</t>
  </si>
  <si>
    <t>Высокий</t>
  </si>
  <si>
    <t>ул. Ленин, д.48</t>
  </si>
  <si>
    <t>stakta@mail.ru</t>
  </si>
  <si>
    <t>Матвеева Татьяна Ивановна</t>
  </si>
  <si>
    <t>Оленёнок</t>
  </si>
  <si>
    <t>ул. Охтинская, д. 41</t>
  </si>
  <si>
    <t>8-846-993-32-84</t>
  </si>
  <si>
    <t>matveeva.mdou189@yandex.ru</t>
  </si>
  <si>
    <t>Матвиенко Наталья Александровна</t>
  </si>
  <si>
    <t>Гыда</t>
  </si>
  <si>
    <t>ул. Полярная, д. 5</t>
  </si>
  <si>
    <t>8(34940)63-338, 8(34940)63-350</t>
  </si>
  <si>
    <t>mdoydss@mail.ru</t>
  </si>
  <si>
    <t>Минина Татьяна Михайловна</t>
  </si>
  <si>
    <t xml:space="preserve">otdelizodekor@mail.ru </t>
  </si>
  <si>
    <t>8-39546-508-11</t>
  </si>
  <si>
    <t>Озерова Светлана Николаевна</t>
  </si>
  <si>
    <t>Панчук Лилия Ароновна</t>
  </si>
  <si>
    <t>им.В.Н.Пушкарёва</t>
  </si>
  <si>
    <t>Остров</t>
  </si>
  <si>
    <t>Патрина Ангелина Станиславовна</t>
  </si>
  <si>
    <t>Финно-угорская школа</t>
  </si>
  <si>
    <t>им.Э.Леннрота</t>
  </si>
  <si>
    <t>shcoda27@mail.ru</t>
  </si>
  <si>
    <t>Самороковская Светлана Валентиновна</t>
  </si>
  <si>
    <t>им.А.Г.Яковлева</t>
  </si>
  <si>
    <t>ул. Рубежная, д.8</t>
  </si>
  <si>
    <t>8-47350-610-46</t>
  </si>
  <si>
    <t>yak61@yandex.ru</t>
  </si>
  <si>
    <t>Софронова Татьяна Михайловна</t>
  </si>
  <si>
    <t>Уральский горнозаводской колледж</t>
  </si>
  <si>
    <t>им.Демидовых</t>
  </si>
  <si>
    <t>oksana.kiss73@mail.ru</t>
  </si>
  <si>
    <t>8 -844-763-23-07</t>
  </si>
  <si>
    <t>mkousosh-3@mail.ru</t>
  </si>
  <si>
    <t>Саган-Нур</t>
  </si>
  <si>
    <t>ул. Молодёжная, д. 10</t>
  </si>
  <si>
    <t>lara.izmailova1966@yandex.ru</t>
  </si>
  <si>
    <t>8-384-566-03-42</t>
  </si>
  <si>
    <t>Сырова Ольга Ивановна</t>
  </si>
  <si>
    <t>Тихомирова Алина Хурматовна</t>
  </si>
  <si>
    <t>пр-т Кирова, д.54</t>
  </si>
  <si>
    <t>8-846-995-24-21</t>
  </si>
  <si>
    <t>logoslena@mail.ru</t>
  </si>
  <si>
    <t>Ваняев Владимир Александрович</t>
  </si>
  <si>
    <t>Shalllaeva@yandex.ru</t>
  </si>
  <si>
    <t>Федорова Татьяна Викторовна</t>
  </si>
  <si>
    <t>Колледж</t>
  </si>
  <si>
    <t>8-4967-72-58-74</t>
  </si>
  <si>
    <t>matveevanv@mail.ru</t>
  </si>
  <si>
    <t>Шалиева Мархаба Аджибатировна</t>
  </si>
  <si>
    <t>им.Кадрии</t>
  </si>
  <si>
    <t>Терекли-Мектеб</t>
  </si>
  <si>
    <t>ул.К.Маркса</t>
  </si>
  <si>
    <t>8(928)5298793</t>
  </si>
  <si>
    <t>shkola.kadriya@yandex.ru</t>
  </si>
  <si>
    <t>Шалимова Татьяна Ивановна</t>
  </si>
  <si>
    <t>(48646) 2-23-82</t>
  </si>
  <si>
    <t>1mou@mail.ru  , NastyaRing@yandex.ru</t>
  </si>
  <si>
    <t>8(473) 276-13-37</t>
  </si>
  <si>
    <t>vunmdou64@yandex.ru</t>
  </si>
  <si>
    <t>Юсупов Тагир Солтанханович</t>
  </si>
  <si>
    <t>8928 000 33 71</t>
  </si>
  <si>
    <t>grozny-sch-63@yandex.ru</t>
  </si>
  <si>
    <t>Числ-ть для 1 типа: НШ</t>
  </si>
  <si>
    <t>Числ-ть для 1 типа: СРШ</t>
  </si>
  <si>
    <t>Числ-ть для 1 типа: СТ</t>
  </si>
  <si>
    <t>Числ-ть для типов 5 (ПРОФ), 2 (ДОП) и 3 (СОЦ)</t>
  </si>
  <si>
    <t>Если Вам не хватает строк списка</t>
  </si>
  <si>
    <t>Вы можете составить его самостоятельно</t>
  </si>
  <si>
    <t>Тип учреждения (1 тип - общее; 2 тип - дополнительное; 3 тип - учр-я социальной сферы; 5 тип - учр-я начального и среднего проф. обр-я)</t>
  </si>
  <si>
    <t>Абдулинский г.о., Оренбургская область</t>
  </si>
  <si>
    <t>Агинское г.о. п., Забайкальский край</t>
  </si>
  <si>
    <t>Алексин г.о., Тульская область</t>
  </si>
  <si>
    <t>Анжеро-Судженский г.о., Кемеровская область</t>
  </si>
  <si>
    <t>Арсеньевский г.о., Приморский край</t>
  </si>
  <si>
    <t>Асбестовский г.о., Свердловская область</t>
  </si>
  <si>
    <t>Вилючинский г.о., Камчатский край</t>
  </si>
  <si>
    <t>Власиха (ЗАТО) г.о., Московская область</t>
  </si>
  <si>
    <t>Восход (ЗАТО) г.о., Московская область</t>
  </si>
  <si>
    <t>Гайский г.о., Оренбургская область</t>
  </si>
  <si>
    <t>Губкинский г.о., Белгородская область</t>
  </si>
  <si>
    <t>Дальнегорский г.о., Приморский край</t>
  </si>
  <si>
    <t>Егорьевск г.о., Московская область</t>
  </si>
  <si>
    <t>Ефремов г.о., Тульская область</t>
  </si>
  <si>
    <t>Железногорск (ЗАТО) г.о., Красноярский край</t>
  </si>
  <si>
    <t>Заречный г.о., Пензенская область</t>
  </si>
  <si>
    <t>Заречный г.о., Свердловская область</t>
  </si>
  <si>
    <t>Звездный (ЗАТО) г.о., Пермский край</t>
  </si>
  <si>
    <t>Звёздный городок (ЗАТО) г.о., Московская область</t>
  </si>
  <si>
    <t>Зеленогорск (ЗАТО) г.о., Красноярский край</t>
  </si>
  <si>
    <t>Златоустовский г.о., Челябинская область</t>
  </si>
  <si>
    <t>Калтанский г.о., Кемеровская область</t>
  </si>
  <si>
    <t>Карабашский г.о., Челябинская область</t>
  </si>
  <si>
    <t>Кашира г.о., Московская область</t>
  </si>
  <si>
    <t>Киселёвский г.о., Кемеровская область</t>
  </si>
  <si>
    <t>Копейский г.о., Челябинская область</t>
  </si>
  <si>
    <t>Краснознаменск (ЗАТО) г.о., Московская область</t>
  </si>
  <si>
    <t>Кувандыкский г.о., Оренбургская область</t>
  </si>
  <si>
    <t>Кулебаки г.о., Нижегородская область</t>
  </si>
  <si>
    <t>Кыштымский г.о., Челябинская область</t>
  </si>
  <si>
    <t>Лесной (ЗАТО) г.о., Свердловская область</t>
  </si>
  <si>
    <t>Межгорье г.о., Республика Башкортостан</t>
  </si>
  <si>
    <t>Междуреченский г.о., Кемеровская область</t>
  </si>
  <si>
    <t>Минераловодский г.о., Ставропольский край</t>
  </si>
  <si>
    <t>Мирный (ЗАТО) г.о., Архангельская область</t>
  </si>
  <si>
    <t>Молодёжный (ЗАТО) г.о., Московская область</t>
  </si>
  <si>
    <t>Мысковский г.о., Кемеровская область</t>
  </si>
  <si>
    <t>Мытищи г.о., Московская область</t>
  </si>
  <si>
    <t>Навашинский г.о., Нижегородская область</t>
  </si>
  <si>
    <t>Находкинский г.о., Приморский край</t>
  </si>
  <si>
    <t>Ольский г.о., Магаданская область</t>
  </si>
  <si>
    <t>Омсукчанский г.о., Магаданская область</t>
  </si>
  <si>
    <t>Осинниковский г.о., Кемеровская область</t>
  </si>
  <si>
    <t>Певек г.о., Чукотский автономный округ</t>
  </si>
  <si>
    <t>Полысаевский г.о., Кемеровская область</t>
  </si>
  <si>
    <t>Светловский г.о., Калининградская область</t>
  </si>
  <si>
    <t>Свободный (ЗАТО) г.о., Свердловская область</t>
  </si>
  <si>
    <t>Северо-Эвенский г.о., Магаданская область</t>
  </si>
  <si>
    <t>Серебряные Пруды г.о., Московская область</t>
  </si>
  <si>
    <t>Сокольский г.о., Нижегородская область</t>
  </si>
  <si>
    <t>Соль-Илецкий г.о., Оренбургская область</t>
  </si>
  <si>
    <t>Сорочинский г.о., Оренбургская область</t>
  </si>
  <si>
    <t>Сосновоборский г.о., Ленинградская область</t>
  </si>
  <si>
    <t>Старооскольский г.о., Белгородская область</t>
  </si>
  <si>
    <t>Сусуманский г.о., Магаданская область</t>
  </si>
  <si>
    <t>Тайгинский г.о., Кемеровская область</t>
  </si>
  <si>
    <t>Тенькинский г.о., Магаданская область</t>
  </si>
  <si>
    <t>Уссурийский г.о., Приморский край</t>
  </si>
  <si>
    <t>Усть-Катавский г.о., Челябинская область</t>
  </si>
  <si>
    <t>Хасынский г.о., Магаданская область</t>
  </si>
  <si>
    <t>Чкаловск г.о., Нижегородская область</t>
  </si>
  <si>
    <t>Шаховская г.о., Московская область</t>
  </si>
  <si>
    <t>Эгвекинот г.о., Чукотский автономный округ</t>
  </si>
  <si>
    <t>Южноуральский г.о., Челябинская область</t>
  </si>
  <si>
    <t>Ягоднинский г.о., Магаданская область</t>
  </si>
  <si>
    <t>Артёмовский г.о., Приморский край</t>
  </si>
  <si>
    <t>Верхнее Дуброво г.о., Свердловская область</t>
  </si>
  <si>
    <t>Верхнеуфалейский г.о., Челябинская область</t>
  </si>
  <si>
    <t>Числ-ть для 1 типа ДС</t>
  </si>
  <si>
    <t>Числ-ть для 1 типа ШЭ</t>
  </si>
  <si>
    <t>8-904-121-42-97</t>
  </si>
  <si>
    <t>antipova.lilya@yandex.ru</t>
  </si>
  <si>
    <t>Беловол Людмила Ивановна</t>
  </si>
  <si>
    <t>Динская</t>
  </si>
  <si>
    <t>8(86162)61543</t>
  </si>
  <si>
    <t>bunduk72@mail.ru</t>
  </si>
  <si>
    <t>Болкунова Наталья Павловна</t>
  </si>
  <si>
    <t>8-3843-5-22-95</t>
  </si>
  <si>
    <t>zolotoy_p@mail.ru</t>
  </si>
  <si>
    <t>Бугрякова Оксана Владимировна</t>
  </si>
  <si>
    <t>Пустошка</t>
  </si>
  <si>
    <t>ул. Октябрьская, д. 41а</t>
  </si>
  <si>
    <t>8-811-422-17-01</t>
  </si>
  <si>
    <t>Вилданова Дина Хайдаровна</t>
  </si>
  <si>
    <t>Бурнашево</t>
  </si>
  <si>
    <t>ул. Советская, д.33</t>
  </si>
  <si>
    <t>8(843 76)39422</t>
  </si>
  <si>
    <t>burnashevo69@mail.ru</t>
  </si>
  <si>
    <t>Волкова Инна Николаевна</t>
  </si>
  <si>
    <t>Городище</t>
  </si>
  <si>
    <t>Volkova.win@yandex.ru</t>
  </si>
  <si>
    <t>Волкова Лариса Алексеевна</t>
  </si>
  <si>
    <t>Вологина Елена Станиславовна</t>
  </si>
  <si>
    <t>ГБОУ Школа</t>
  </si>
  <si>
    <t>ДО №4</t>
  </si>
  <si>
    <t>Бабушкинский</t>
  </si>
  <si>
    <t>ул менжиского д 21,к.2</t>
  </si>
  <si>
    <t>8(903)517-16-47</t>
  </si>
  <si>
    <t>prozorova_ea@inbox.ru</t>
  </si>
  <si>
    <t>Геворгизова Жаклин Радиковна</t>
  </si>
  <si>
    <t>Семейный центр творчества</t>
  </si>
  <si>
    <t>Клевер</t>
  </si>
  <si>
    <t>ул.Челюскинская д,13</t>
  </si>
  <si>
    <t>8(903)559-02-99</t>
  </si>
  <si>
    <t>e.lena.tit@yandex.ru</t>
  </si>
  <si>
    <t>Дащук Юлия Викторовна</t>
  </si>
  <si>
    <t>ул. Рабочая, д. 11</t>
  </si>
  <si>
    <t>Дегтярёва Надежда Алексеевна</t>
  </si>
  <si>
    <t>им.И.П.Мытарева</t>
  </si>
  <si>
    <t>lianocshka@mail.ru</t>
  </si>
  <si>
    <t>Загуменникова Елена Николаевна</t>
  </si>
  <si>
    <t>мкр. Гагарина, д.14</t>
  </si>
  <si>
    <t>8-49336-2-34-63</t>
  </si>
  <si>
    <t>15berezka@mail.ru</t>
  </si>
  <si>
    <t>Захарцев Сергей Васильевич</t>
  </si>
  <si>
    <t>Спутник</t>
  </si>
  <si>
    <t>8915-819-26-37</t>
  </si>
  <si>
    <t>diana.muraveva.03@mail.ru</t>
  </si>
  <si>
    <t>Иванова Татьяна Ивановна</t>
  </si>
  <si>
    <t>Кириши</t>
  </si>
  <si>
    <t>8(81368)2-43-21</t>
  </si>
  <si>
    <t xml:space="preserve">aljenuchka@mail.ru </t>
  </si>
  <si>
    <t>8-496-24-3-44-46</t>
  </si>
  <si>
    <t>Карюкина Лидия Михайловна</t>
  </si>
  <si>
    <t xml:space="preserve">Солнышко </t>
  </si>
  <si>
    <t>ул. Ленина, д.24</t>
  </si>
  <si>
    <t>8 (85147) 2-16-34</t>
  </si>
  <si>
    <t>limynvar@mail.ru</t>
  </si>
  <si>
    <t>Качмазов Алан Казбекович</t>
  </si>
  <si>
    <t>Алагир</t>
  </si>
  <si>
    <t>Кислицина Ирина Анатольевна</t>
  </si>
  <si>
    <t>Дарёнка</t>
  </si>
  <si>
    <t>8-34342-42282</t>
  </si>
  <si>
    <t>gala.lopaewa@yandex.ru</t>
  </si>
  <si>
    <t>Кислицына Людмила Алексеевна</t>
  </si>
  <si>
    <t>Сосьва</t>
  </si>
  <si>
    <t>ул.Фадеева, д.47</t>
  </si>
  <si>
    <t>8-(34385)4-45-71</t>
  </si>
  <si>
    <t>kislitsyna.luda@mail.ru</t>
  </si>
  <si>
    <t>Ковалева Людмила Фёдоровна</t>
  </si>
  <si>
    <t>Унеча</t>
  </si>
  <si>
    <t>ул. Крупской, д. 7а</t>
  </si>
  <si>
    <t>8-483-512-14-32</t>
  </si>
  <si>
    <t>alekseev.tony@yandex.ru</t>
  </si>
  <si>
    <t>Кордияк Илья Николаевич</t>
  </si>
  <si>
    <t>Коробка Ольга Викторовна</t>
  </si>
  <si>
    <t>8 - 916 - 094 - 78 - 92</t>
  </si>
  <si>
    <t>olgatumina63@mail.ru</t>
  </si>
  <si>
    <t>Шакирова Альбина Ранифовна</t>
  </si>
  <si>
    <t>Курепина Венера Алексеевна</t>
  </si>
  <si>
    <t>8 (496)6356-391</t>
  </si>
  <si>
    <t>pavlovskoe6-a@yandex.ru</t>
  </si>
  <si>
    <t>Кушнарёва Любовь Николаевна</t>
  </si>
  <si>
    <t>8-30-136-53-251</t>
  </si>
  <si>
    <t>zurawlenok@yandex.ru</t>
  </si>
  <si>
    <t>Лаптев Андрей Александрович</t>
  </si>
  <si>
    <t>2-64-09-20</t>
  </si>
  <si>
    <t>klassmuzika@gmail.com</t>
  </si>
  <si>
    <t>ул. Восточная, д. 14</t>
  </si>
  <si>
    <t>Малышева Лариса Юрьевна</t>
  </si>
  <si>
    <t>им.Героя Советского Союза М.С. Шумилова</t>
  </si>
  <si>
    <t>СП 1</t>
  </si>
  <si>
    <t>Кузьминки</t>
  </si>
  <si>
    <t>ул. Зеленодольская, д. 33, корп.,3</t>
  </si>
  <si>
    <t>8-(499)-172-78-49</t>
  </si>
  <si>
    <t>1208@inbox.ru</t>
  </si>
  <si>
    <t>Мяделец Татьяна Львовна</t>
  </si>
  <si>
    <t>ул. Питкарянская, д. 20</t>
  </si>
  <si>
    <t>Науменко Светлана Владимировна</t>
  </si>
  <si>
    <t>Детский юношеский центр</t>
  </si>
  <si>
    <t>ул. Кузнецова, д. 43</t>
  </si>
  <si>
    <t>Дом милосердия</t>
  </si>
  <si>
    <t>Новый</t>
  </si>
  <si>
    <t>ул. Юбилейная д. 4Б</t>
  </si>
  <si>
    <t>Овчарова Наталья Евгеньевна</t>
  </si>
  <si>
    <t>milina21077@mail.ru</t>
  </si>
  <si>
    <t>Пантелеева Альбина Евгеньевна</t>
  </si>
  <si>
    <t xml:space="preserve">Зеленогорск </t>
  </si>
  <si>
    <t>Красноармейская улица д.11</t>
  </si>
  <si>
    <t>812-433-32-15</t>
  </si>
  <si>
    <t>zddut2007@yandex.ru</t>
  </si>
  <si>
    <t>Парамонова Ирина Николаевна</t>
  </si>
  <si>
    <t>ул. Московская, д.98</t>
  </si>
  <si>
    <t>8(83449)2-16-71</t>
  </si>
  <si>
    <t>insar.ddt@mail.ru</t>
  </si>
  <si>
    <t>Пенегина Анна Павловна</t>
  </si>
  <si>
    <t>Перинова Виктория Владимировна</t>
  </si>
  <si>
    <t>olya.stolyarova.1978@mail.ru</t>
  </si>
  <si>
    <t>Перловский Александр Наумович</t>
  </si>
  <si>
    <t>Пикалова Елена Александровна</t>
  </si>
  <si>
    <t>Дудка Виктор Иванович</t>
  </si>
  <si>
    <t>Попов Михаил Александрович</t>
  </si>
  <si>
    <t>СП ДС №5</t>
  </si>
  <si>
    <t>ул. Ак. Капицы, д. 24 б</t>
  </si>
  <si>
    <t>Похожаева Наталья Викторовна</t>
  </si>
  <si>
    <t>Студия детского развития</t>
  </si>
  <si>
    <t>Супер Я</t>
  </si>
  <si>
    <t>8 928 158 68 29</t>
  </si>
  <si>
    <t>svet.lana73.@mail.ru</t>
  </si>
  <si>
    <t>Шаталовское подразделение</t>
  </si>
  <si>
    <t>Шаталово-1</t>
  </si>
  <si>
    <t>Резвова Людмила Юрьевна</t>
  </si>
  <si>
    <t>Центр социальной защиты населения</t>
  </si>
  <si>
    <t>Хвалынск</t>
  </si>
  <si>
    <t>ул.Советская, д.105</t>
  </si>
  <si>
    <t>8-845-9-52-60-73</t>
  </si>
  <si>
    <t>Сбоева Татьяна Викторовна</t>
  </si>
  <si>
    <t xml:space="preserve">8(4862) 33-22-27 </t>
  </si>
  <si>
    <t>dou77@list.ru</t>
  </si>
  <si>
    <t>(495) 546-25-44</t>
  </si>
  <si>
    <t xml:space="preserve">ananjeva.natalia@gmail.com </t>
  </si>
  <si>
    <t>Синева Ирина Евгеньевна</t>
  </si>
  <si>
    <t>пр-д Деднева д.15, корп.2</t>
  </si>
  <si>
    <t>Синягин Валерий Викторович</t>
  </si>
  <si>
    <t>Землянск</t>
  </si>
  <si>
    <t>zemlyansk_school@mail.ru</t>
  </si>
  <si>
    <t>Смирнова Наталия Владимировна</t>
  </si>
  <si>
    <t>Трёхложинский</t>
  </si>
  <si>
    <t>884446345-44</t>
  </si>
  <si>
    <t>mou.trelog.sosch@yandex.ru</t>
  </si>
  <si>
    <t>Соловей Юрий Евгеньевич</t>
  </si>
  <si>
    <t>32-35-74</t>
  </si>
  <si>
    <t xml:space="preserve">school9yalta@mail.ru </t>
  </si>
  <si>
    <t>Станиславский Петр Владимирович</t>
  </si>
  <si>
    <t>Колледж химической промышленности</t>
  </si>
  <si>
    <t>1l9v6h1@mail.ru</t>
  </si>
  <si>
    <t>8-84-21-993</t>
  </si>
  <si>
    <t>Улисова Анастасия Владимировна</t>
  </si>
  <si>
    <t>cheb_dosh179@mail.ru</t>
  </si>
  <si>
    <t>Степанова Юлия Сергеевна</t>
  </si>
  <si>
    <t>(8-845-3)55-45-96</t>
  </si>
  <si>
    <t>nataliya.chernysh.78@mail.ru</t>
  </si>
  <si>
    <t>Страхова Валентина Яковлевна</t>
  </si>
  <si>
    <t>Трамвайный пр-т, д. 24</t>
  </si>
  <si>
    <t>8-921-924-10-62</t>
  </si>
  <si>
    <t>int002@kirov.spb.ru</t>
  </si>
  <si>
    <t>8(34763)3-19-51</t>
  </si>
  <si>
    <t>Yulya-pushok@yandex.ru</t>
  </si>
  <si>
    <t>Таровых Евгений Николаевич</t>
  </si>
  <si>
    <t>Копьево</t>
  </si>
  <si>
    <t>Тафий Алла Михайловна</t>
  </si>
  <si>
    <t>Новикова Наталья Витальевна</t>
  </si>
  <si>
    <t>janna-timoshhuk@mail.ru</t>
  </si>
  <si>
    <t>islamovaez1971@mail.ru</t>
  </si>
  <si>
    <t>Анадырский проезд, д. 65</t>
  </si>
  <si>
    <t>8-495-474-65-45</t>
  </si>
  <si>
    <t>vika73.73@mail.ru; detsad-278@inbox.ru</t>
  </si>
  <si>
    <t>Федяшева Лидия Дмитриевна</t>
  </si>
  <si>
    <t>Матрешка</t>
  </si>
  <si>
    <t>ул. Серпуховская, д. 29</t>
  </si>
  <si>
    <t>8-4967-72-4417</t>
  </si>
  <si>
    <t>dc.matreshka@yandex.ru</t>
  </si>
  <si>
    <t>пр Ленина 117-55</t>
  </si>
  <si>
    <t>Чемезова Ольга Геннадьевна</t>
  </si>
  <si>
    <t>Чернаускас Елена Андреевна</t>
  </si>
  <si>
    <t>Шалыгина Юлия Валерьевна</t>
  </si>
  <si>
    <t>Шрам Елена Михайловна</t>
  </si>
  <si>
    <t>8-(47234)-3 05 49</t>
  </si>
  <si>
    <t>Щацкова Оксана Анатольевна</t>
  </si>
  <si>
    <t>Палитра</t>
  </si>
  <si>
    <t>ул. Кузнецова, д. 26</t>
  </si>
  <si>
    <t>nikitina_olga77@mail.ru</t>
  </si>
  <si>
    <t>Средняя школа</t>
  </si>
  <si>
    <t>8-921-291-22-49</t>
  </si>
  <si>
    <t>setiku@yandex.ru</t>
  </si>
  <si>
    <t>Якубенок Татьяна Владимировна</t>
  </si>
  <si>
    <t>мкр.</t>
  </si>
  <si>
    <t>ул. Мичурина, д. 30</t>
  </si>
  <si>
    <t>8-(495)-5- 74-27-29</t>
  </si>
  <si>
    <t>metod28@mail.ru</t>
  </si>
  <si>
    <t>Кувандыкский г.о.</t>
  </si>
  <si>
    <t>Мытищи г.о.</t>
  </si>
  <si>
    <t>Мысковский г.о.</t>
  </si>
  <si>
    <t>Уссурийский г.о.</t>
  </si>
  <si>
    <t>Светловский г.о.</t>
  </si>
  <si>
    <t>Калтанский г.о.</t>
  </si>
  <si>
    <t>Междуреченский г.о.</t>
  </si>
  <si>
    <t>Ольский г.о.</t>
  </si>
  <si>
    <t>Осинниковский г.о.</t>
  </si>
  <si>
    <t>Старооскольский г.о.</t>
  </si>
  <si>
    <t>Омсукчанский г.о.</t>
  </si>
  <si>
    <t>Кашира г.о.</t>
  </si>
  <si>
    <t>Анжеро-Судженский г.о.</t>
  </si>
  <si>
    <t>Киселёвский г.о.</t>
  </si>
  <si>
    <t>Ягоднинский г.о.</t>
  </si>
  <si>
    <t>Железногорск (ЗАТО) г.о.</t>
  </si>
  <si>
    <t>Лесной (ЗАТО) г.о.</t>
  </si>
  <si>
    <t>Сусуманский г.о.</t>
  </si>
  <si>
    <t>Среднеканский г.о.</t>
  </si>
  <si>
    <t>Эгвекинот г.о.</t>
  </si>
  <si>
    <t>Кыштымский г.о.</t>
  </si>
  <si>
    <t>Гайский г.о.</t>
  </si>
  <si>
    <t>Минераловодский г.о.</t>
  </si>
  <si>
    <t>Егорьевск г.о.</t>
  </si>
  <si>
    <t>Вилючинский г.о.</t>
  </si>
  <si>
    <t>Хасынский г.о.</t>
  </si>
  <si>
    <t>Верхнеуфалейский г.о.</t>
  </si>
  <si>
    <t>Шаховская г.о.</t>
  </si>
  <si>
    <t>Тайгинский г.о.</t>
  </si>
  <si>
    <t>Певек г.о.</t>
  </si>
  <si>
    <t>Златоустовский г.о.</t>
  </si>
  <si>
    <t>Кулебаки г.о.</t>
  </si>
  <si>
    <t>Молодёжный (ЗАТО) г.о.</t>
  </si>
  <si>
    <t>Сорочинский г.о.</t>
  </si>
  <si>
    <t>Копейский г.о.</t>
  </si>
  <si>
    <t>Соль-Илецкий г.о.</t>
  </si>
  <si>
    <t>Арсеньевский г.о.</t>
  </si>
  <si>
    <t>Полысаевский г.о.</t>
  </si>
  <si>
    <t>Название учреждения (если есть)</t>
  </si>
  <si>
    <t>* Сумма должна равняться 100%</t>
  </si>
  <si>
    <t>Подольск г.о., Московская область</t>
  </si>
  <si>
    <t>Ефремов г.о.</t>
  </si>
  <si>
    <t>8-495-867-05-37</t>
  </si>
  <si>
    <t>elena-detstvo@yandex.ru</t>
  </si>
  <si>
    <t>svetikvl71@gmail.com</t>
  </si>
  <si>
    <t>Васюткин Дмитрий Владимирович</t>
  </si>
  <si>
    <t>Вещева Вера Васильевна</t>
  </si>
  <si>
    <t>Малое Голоустное</t>
  </si>
  <si>
    <t>690-787</t>
  </si>
  <si>
    <t>mgoloustnoe@yandex.ru</t>
  </si>
  <si>
    <t>НЧОУ Гимназия</t>
  </si>
  <si>
    <t xml:space="preserve">7(86133) 3-01-35   </t>
  </si>
  <si>
    <t>cezar-anz@mail.ru</t>
  </si>
  <si>
    <t>Глухих Елена Валерьевна</t>
  </si>
  <si>
    <t>8(4162)33-28-23</t>
  </si>
  <si>
    <t>Гнатюк Галина Павловна</t>
  </si>
  <si>
    <t>elvira.zukhovitch@yandex.ru</t>
  </si>
  <si>
    <t>ул. Гончарова, д. 28</t>
  </si>
  <si>
    <t>pvi19620@yandex.ru</t>
  </si>
  <si>
    <t>Гусаченко Ирина Николаевна</t>
  </si>
  <si>
    <t>Социально-экономический техникум</t>
  </si>
  <si>
    <t>Сергиев Посад</t>
  </si>
  <si>
    <t>8(496)5492530</t>
  </si>
  <si>
    <t>voinovana@bk.ru</t>
  </si>
  <si>
    <t>Дербенева Елена Павловна</t>
  </si>
  <si>
    <t>school30-nt.@mail.ru</t>
  </si>
  <si>
    <t>Долгополова Марина Викторовна</t>
  </si>
  <si>
    <t>Канарский Игорь Юрьевич</t>
  </si>
  <si>
    <t>Художественная студия</t>
  </si>
  <si>
    <t>Левитан</t>
  </si>
  <si>
    <t>ул Солнечная, д. 2</t>
  </si>
  <si>
    <t>Кочетков Константин Петрович</t>
  </si>
  <si>
    <t>8 (499) 976-40-87</t>
  </si>
  <si>
    <t>218@edu.mos.ru</t>
  </si>
  <si>
    <t>им. В.Г.Распутина</t>
  </si>
  <si>
    <t>Маркова Любовь Николаевна</t>
  </si>
  <si>
    <t>8(34147)4-33-58, 4-62-93</t>
  </si>
  <si>
    <t>school7-2008@yandex.ru.</t>
  </si>
  <si>
    <t>Рябин Александр Николаевич</t>
  </si>
  <si>
    <t>8(34133)6-11-36</t>
  </si>
  <si>
    <t>Pervomaisk-shool@yandex.ru</t>
  </si>
  <si>
    <t>e-a-nosova.nosova@yandex.ru</t>
  </si>
  <si>
    <t>Сергеева Елена Константиновна</t>
  </si>
  <si>
    <t>д.</t>
  </si>
  <si>
    <t>Кудрово</t>
  </si>
  <si>
    <t>8(812)616-03-15</t>
  </si>
  <si>
    <t>Созинова Надежда Вениаминовна</t>
  </si>
  <si>
    <t>8(846) 995-91-78</t>
  </si>
  <si>
    <t>allalom@yandex.ru</t>
  </si>
  <si>
    <t>Тевс Екатерина Витальевна</t>
  </si>
  <si>
    <t xml:space="preserve">ул. Арсеньева, д. 1 </t>
  </si>
  <si>
    <t>26-57-48</t>
  </si>
  <si>
    <t>rgw@rambler.ru</t>
  </si>
  <si>
    <t>Асбестовский г.о.</t>
  </si>
  <si>
    <t>Отделение профилактики безнадзорности детей и подростков (с приютом)</t>
  </si>
  <si>
    <t>Черта Екатерина Геогриевна</t>
  </si>
  <si>
    <t>Основная общебразовательная школа</t>
  </si>
  <si>
    <t>Матаканская</t>
  </si>
  <si>
    <t>Сретенск</t>
  </si>
  <si>
    <t>8 (246) 2-13-93</t>
  </si>
  <si>
    <t>matakanoosh@mail.ru</t>
  </si>
  <si>
    <t>Чупрова Татьяна Александровна</t>
  </si>
  <si>
    <t>Техникум железнодорожного транспорта</t>
  </si>
  <si>
    <t>8 (49435) 4-75-11</t>
  </si>
  <si>
    <t>pu8buykos@rambler.ru</t>
  </si>
  <si>
    <t>detsad110-prk@mail.ru</t>
  </si>
  <si>
    <t>Абдулинский г.о.</t>
  </si>
  <si>
    <t>Андреевский м.о.</t>
  </si>
  <si>
    <t>Алексин г.о.</t>
  </si>
  <si>
    <t>Балаклавский м.о.</t>
  </si>
  <si>
    <t>Власиха (ЗАТО) г.о.</t>
  </si>
  <si>
    <t>Верхнесадовский м.о.</t>
  </si>
  <si>
    <t>Северо-Эвенский г.о.</t>
  </si>
  <si>
    <t>г. Инкерман м.о.</t>
  </si>
  <si>
    <t>Гагаринский м.о.</t>
  </si>
  <si>
    <t>Восход (ЗАТО) г.о.</t>
  </si>
  <si>
    <t>Дальнегорский г.о.</t>
  </si>
  <si>
    <t>Качинский м.о.</t>
  </si>
  <si>
    <t>Тенькинский г.о.</t>
  </si>
  <si>
    <t>Ленинский м.о.</t>
  </si>
  <si>
    <t>Нахимовский м.о.</t>
  </si>
  <si>
    <t>Терновский м.о.</t>
  </si>
  <si>
    <t>Карабашский г.о.</t>
  </si>
  <si>
    <t>Верхнее Дуброво г.о.</t>
  </si>
  <si>
    <t>Звездный (ЗАТО) г.о.</t>
  </si>
  <si>
    <t>Мирный (ЗАТО) г.о.</t>
  </si>
  <si>
    <t>Звёздный городок (ЗАТО) г.о.</t>
  </si>
  <si>
    <t>Сосновоборский г.о.</t>
  </si>
  <si>
    <t>Находкинский г.о.</t>
  </si>
  <si>
    <t>Зеленогорск (ЗАТО) г.о.</t>
  </si>
  <si>
    <t>Навашинский г.о.</t>
  </si>
  <si>
    <t>Усть-Катавский г.о.</t>
  </si>
  <si>
    <t>Межгорье г.о.</t>
  </si>
  <si>
    <t>Сокольский г.о.</t>
  </si>
  <si>
    <t>Южноуральский г.о.</t>
  </si>
  <si>
    <t>Чкаловск г.о.</t>
  </si>
  <si>
    <t>Серебряные Пруды г.о.</t>
  </si>
  <si>
    <t>Свободный (ЗАТО) г.о.</t>
  </si>
  <si>
    <t>Маркина Ольга Владиславовна</t>
  </si>
  <si>
    <t>Ильченко Эльвира Сергеевна</t>
  </si>
  <si>
    <t>Васильева Оксана Александровна</t>
  </si>
  <si>
    <t>Копылкова Полина Александровна</t>
  </si>
  <si>
    <t>Смирнова Валентина Николаевна</t>
  </si>
  <si>
    <t>Фурса Лилия Васильевна</t>
  </si>
  <si>
    <t>Пантюшева Инна Валерьевна</t>
  </si>
  <si>
    <t>Мальцева Екатерина Вячеславовна</t>
  </si>
  <si>
    <t>Белекеева Светлана Александровна</t>
  </si>
  <si>
    <t>Петрова Елена Юрьевна</t>
  </si>
  <si>
    <t>Меренова Татьяна Александровна</t>
  </si>
  <si>
    <t>Мухина Марина Леонидовна</t>
  </si>
  <si>
    <t>Шабельникова Наталья Николаевна</t>
  </si>
  <si>
    <t>Катаранчук Наталья Анатольевна</t>
  </si>
  <si>
    <t>Тененева Елена Владимировна</t>
  </si>
  <si>
    <t>Черкасова Светлана Валерьевна</t>
  </si>
  <si>
    <t>Агапова Елена Борисовна</t>
  </si>
  <si>
    <t>Тарнопольская Татьяна Борисовна</t>
  </si>
  <si>
    <t>Быкадорова Людмила Александровна</t>
  </si>
  <si>
    <t>Герасимова Оксана Геннадиевна</t>
  </si>
  <si>
    <t>Череватова Марина Геннадьевна</t>
  </si>
  <si>
    <t>Зызина Елена Евгеньевна</t>
  </si>
  <si>
    <t>Таничева Ирина Юрьевна</t>
  </si>
  <si>
    <t>Сафронова Ольга Яковлевна</t>
  </si>
  <si>
    <t>Мансурова Елена Николаевна</t>
  </si>
  <si>
    <t>Ганжина Юлия Васильевна</t>
  </si>
  <si>
    <t>Зеленская Нелли Александровна</t>
  </si>
  <si>
    <t>Детушева Ирина Борисовна</t>
  </si>
  <si>
    <t>Сторожева Галина Меркурьевна</t>
  </si>
  <si>
    <t>Лаврищева Наталья Владимировна</t>
  </si>
  <si>
    <t>Сорокоумова Екатерина Ивановна</t>
  </si>
  <si>
    <t>Киселева Надежда Николаевна</t>
  </si>
  <si>
    <t>Шаповалова Светлана Викторовна</t>
  </si>
  <si>
    <t>Чижикова Елена Анатольевна</t>
  </si>
  <si>
    <t>Лобанова Ольга Владимировна</t>
  </si>
  <si>
    <t>Волкова Анжелика Владимировна</t>
  </si>
  <si>
    <t>Вильдяева Татьяна Евгеньевна</t>
  </si>
  <si>
    <t>Степанова Татьяна Николаевна</t>
  </si>
  <si>
    <t>Умарова Светлана Григорьевна</t>
  </si>
  <si>
    <t>Галендухина Надежда Сергеевна</t>
  </si>
  <si>
    <t>Кетова Светлана Юрьевна</t>
  </si>
  <si>
    <t>Юдина Людмила Ивановна</t>
  </si>
  <si>
    <t>Евдокимова Елена Николаевна</t>
  </si>
  <si>
    <t>Новикова Тамара Павловна</t>
  </si>
  <si>
    <t>Пузикова Наталья Ивановна</t>
  </si>
  <si>
    <t>Дудочкина Наталья Владимировна</t>
  </si>
  <si>
    <t>Маркина Тамара Александровна</t>
  </si>
  <si>
    <t>Иванова Татьяна Николаевна</t>
  </si>
  <si>
    <t>Бытова Лариса Викторовна</t>
  </si>
  <si>
    <t>Холодова Светлана Васильевна</t>
  </si>
  <si>
    <t>Кугушева Елена Ивановна</t>
  </si>
  <si>
    <t>Сизова Елена Владимировна</t>
  </si>
  <si>
    <t>Савельева Лариса Евгеньевна</t>
  </si>
  <si>
    <t>Скачек Елена Олеговна</t>
  </si>
  <si>
    <t>Волкова Эльвира Аркадьевна</t>
  </si>
  <si>
    <t>Калашникова Ольга Владимировна</t>
  </si>
  <si>
    <t>Авраменко Лариса Степановна</t>
  </si>
  <si>
    <t>Евдокимова Людмила Ивановна</t>
  </si>
  <si>
    <t>Ситкина Наталья Анатольевна</t>
  </si>
  <si>
    <t>Курицина Елена Константиновна</t>
  </si>
  <si>
    <t>Жаркова Ольга Викторовна</t>
  </si>
  <si>
    <t>Желудкова Ольга Ивановна</t>
  </si>
  <si>
    <t>Яблокова Ольга Владимировна</t>
  </si>
  <si>
    <t>Жукова Вера Владимировна</t>
  </si>
  <si>
    <t>Белик Анатолий Николаевич</t>
  </si>
  <si>
    <t>Афонина Надежда Владимировна</t>
  </si>
  <si>
    <t>Вегерич Елена Анатольевна</t>
  </si>
  <si>
    <t>vrachoshk82@mail.ru</t>
  </si>
  <si>
    <t>Участвуя в конкурсе, педагог (представитель) дает свое согласие организаторам на обработку ПДн и размещение ПДн на сайте с итогами конкурса. Высылая материалы, педагог (представитель) берёт на себя ответственность за получение согласия на обработку и передачу ПДн в соответствии с ФЗ «О персональных данных» от 27.07.2006 N 152-ФЗ в объёме, ограниченном, анкетой Заявки участника (ФИО, возраст, место обучения).</t>
  </si>
  <si>
    <t>пл.Советская, д.8/1</t>
  </si>
  <si>
    <t>Верхний Жирим</t>
  </si>
  <si>
    <t>kotlyarevskayae@mail.ru</t>
  </si>
  <si>
    <t>Бахвалов Андрей Федорович</t>
  </si>
  <si>
    <t>Заельцовский</t>
  </si>
  <si>
    <t>ул. Красногорская, д. 54</t>
  </si>
  <si>
    <t>8(383)2003827</t>
  </si>
  <si>
    <t>zah.i.v@mail.ru</t>
  </si>
  <si>
    <t xml:space="preserve">izobilniy.dmsh2@yandex.ru, en_isaenko@mail.ru </t>
  </si>
  <si>
    <t>Белышева Лариса Валерьевна</t>
  </si>
  <si>
    <t>(34368) 7-79-35</t>
  </si>
  <si>
    <t>hudozhka_vp@mail.ru</t>
  </si>
  <si>
    <t>Бельдин Анатолий Анатольевич</t>
  </si>
  <si>
    <t xml:space="preserve">ул. Харьковская д. 182, угол ул. Ясенская д. 62 </t>
  </si>
  <si>
    <t>(8-86132) 3-84-68</t>
  </si>
  <si>
    <t>school120.yeisk@mail.ru</t>
  </si>
  <si>
    <t>Бережкова Светлана Владимировна</t>
  </si>
  <si>
    <t>ул. Приокская, д. 55</t>
  </si>
  <si>
    <t>8(48753)77176</t>
  </si>
  <si>
    <t>Поярково</t>
  </si>
  <si>
    <t>ул. Олега Кошевого, д. 3</t>
  </si>
  <si>
    <t>ул. Нариманова, д. 20</t>
  </si>
  <si>
    <t>Герасимова Наталья Викторовна</t>
  </si>
  <si>
    <t>marina.lyubimova.79@inbox.ru</t>
  </si>
  <si>
    <t>Гудожникова Ирина Николаевна</t>
  </si>
  <si>
    <t>Никульевка</t>
  </si>
  <si>
    <t>ул. Широкая, д. 4</t>
  </si>
  <si>
    <t>schoolpetrovsskaya.ru@yandex.ru</t>
  </si>
  <si>
    <t>Гулевская Светлана Святославна</t>
  </si>
  <si>
    <t>Гуреев Иван Иванович</t>
  </si>
  <si>
    <t>novonikdyz@yandex.ru</t>
  </si>
  <si>
    <t>Рославль</t>
  </si>
  <si>
    <t>ул. Советская, д. 63</t>
  </si>
  <si>
    <t>8-48-134-413-33</t>
  </si>
  <si>
    <t>artschool@ro.ru</t>
  </si>
  <si>
    <t>Дейтер Вера Михайловна</t>
  </si>
  <si>
    <t>Судиславль</t>
  </si>
  <si>
    <t>ул. Комсомольская, д. 37а</t>
  </si>
  <si>
    <t>sudislavle@mail.ru</t>
  </si>
  <si>
    <t>Карачева Екатерина Александровна</t>
  </si>
  <si>
    <t>bushmswetlana@yandex.ru, shkolamark@yandex.ru</t>
  </si>
  <si>
    <t>Жуковская Наталья Владимировна</t>
  </si>
  <si>
    <t>им.О.Г.Макарова</t>
  </si>
  <si>
    <t>пр-т Курчатова, д. 9</t>
  </si>
  <si>
    <t>8(48255)5-41-73</t>
  </si>
  <si>
    <t>0Nev@mail.ru</t>
  </si>
  <si>
    <t>Жуковская Татьяна Анатольевна</t>
  </si>
  <si>
    <t>svetlanav.kapshuk@gmail/ru</t>
  </si>
  <si>
    <t>Ефимова Татьяна Станиславовна</t>
  </si>
  <si>
    <t>Захарова Татьяна Андреевна</t>
  </si>
  <si>
    <t>Звенигородская Евгения Александровна</t>
  </si>
  <si>
    <t>ул. 50 лет Победы, д. 12</t>
  </si>
  <si>
    <t>kolokol4ik-urup@mail.ru</t>
  </si>
  <si>
    <t>Иванова Галина Леонидовна</t>
  </si>
  <si>
    <t>bonavi@mail.ru</t>
  </si>
  <si>
    <t>Иванова Елена Владиславовна</t>
  </si>
  <si>
    <t>Премьерский лицей</t>
  </si>
  <si>
    <t>Марушкинское</t>
  </si>
  <si>
    <t>Крёкшино</t>
  </si>
  <si>
    <t>8(495) 543 74 12</t>
  </si>
  <si>
    <t>prem-lisey@yandex.ru</t>
  </si>
  <si>
    <t>ул. Луговая, д. 85</t>
  </si>
  <si>
    <t>Ильичева Елена Алексеевна</t>
  </si>
  <si>
    <t>СП ДС "Капитошки"</t>
  </si>
  <si>
    <t>ул. Макаренко, д. 6а</t>
  </si>
  <si>
    <t>8(4872)24-74-71</t>
  </si>
  <si>
    <t>str4@co32tula.ru</t>
  </si>
  <si>
    <t>Казаченко Ольга Михайловна</t>
  </si>
  <si>
    <t>mdou115@ds.vlc.ru</t>
  </si>
  <si>
    <t>Каракулькина Наталья Николаевна</t>
  </si>
  <si>
    <t>СП СОШ</t>
  </si>
  <si>
    <t>Зерноград</t>
  </si>
  <si>
    <t>gavrilchuke@mail.ru</t>
  </si>
  <si>
    <t>ganeta@bk.ru</t>
  </si>
  <si>
    <t>Колесова Ирина Васильевна</t>
  </si>
  <si>
    <t>Грязи</t>
  </si>
  <si>
    <t xml:space="preserve">ул. Красная Площадь, д. 35 </t>
  </si>
  <si>
    <t>8(47461) 2-45-02</t>
  </si>
  <si>
    <t>crtdugruazi@yandex.ru</t>
  </si>
  <si>
    <t>Костякова Ирина Сергеевна</t>
  </si>
  <si>
    <t>detskysad31@gmail.com</t>
  </si>
  <si>
    <t>ул. 5-я Парковая, д. 60</t>
  </si>
  <si>
    <t>Кудинова Наталья Францевна</t>
  </si>
  <si>
    <t>Курман Татьяна Владимировна</t>
  </si>
  <si>
    <t>Основная школа</t>
  </si>
  <si>
    <t>Любимова Светлана Викторовна</t>
  </si>
  <si>
    <t>Сибирцево</t>
  </si>
  <si>
    <t>ул. Ленинская, д.5</t>
  </si>
  <si>
    <t>8(42351)20-4-72</t>
  </si>
  <si>
    <t>Маметов Агахан Камилович</t>
  </si>
  <si>
    <t>Мантузова Ирина Александровна</t>
  </si>
  <si>
    <t>Тайшет</t>
  </si>
  <si>
    <t>м-н Новый, 5 -1н</t>
  </si>
  <si>
    <t>8(39563)2-9-38</t>
  </si>
  <si>
    <t>hudozhestvennaja2010@yandex.ru</t>
  </si>
  <si>
    <t>Приполярный</t>
  </si>
  <si>
    <t>nat.vojtovich2009@yandex.ru</t>
  </si>
  <si>
    <t>Нецветайло Наталья Васильевна</t>
  </si>
  <si>
    <t>ул. Пушкина, д. 120, угол ул. Павлова, д. 209</t>
  </si>
  <si>
    <t>ул. Хрусталева, д. 71А</t>
  </si>
  <si>
    <t>8(692)673800</t>
  </si>
  <si>
    <t>sevcentum@mail.ru</t>
  </si>
  <si>
    <t>Ермекеево</t>
  </si>
  <si>
    <t>8(34741)2-26-44</t>
  </si>
  <si>
    <t>vip. dshi@mail.ru</t>
  </si>
  <si>
    <t>Пилержинская Галина Васильевна</t>
  </si>
  <si>
    <t>Красная шапочка</t>
  </si>
  <si>
    <t>Новоселовское</t>
  </si>
  <si>
    <t>08colos@mail.ru</t>
  </si>
  <si>
    <t>3 микрорайон, ТЦ МЕГА СИТИ</t>
  </si>
  <si>
    <t xml:space="preserve">Прытова Людмила Юрьевна </t>
  </si>
  <si>
    <t>tdhsh.blonsсkoi@yandex.ru</t>
  </si>
  <si>
    <t>им.Героя Советского Союза Е.В.Михайлова</t>
  </si>
  <si>
    <t>Будкин Григорий Николаевич</t>
  </si>
  <si>
    <t>Стрельникова Н.Ю.</t>
  </si>
  <si>
    <t>Веселая Лопань</t>
  </si>
  <si>
    <t>ул.Заводская д.1Б</t>
  </si>
  <si>
    <t>Титовская Мария Юрьевна</t>
  </si>
  <si>
    <t>ул.3-го Интернационала, д. 117</t>
  </si>
  <si>
    <t>8(496)51-4-22-56</t>
  </si>
  <si>
    <t>DDYT.NOGINSK@yandex.ru</t>
  </si>
  <si>
    <t>Трелина Ольга Андреевна</t>
  </si>
  <si>
    <t>ХХl век</t>
  </si>
  <si>
    <t>Дом Культуры "Гумракский"</t>
  </si>
  <si>
    <t>ул. Лесная д.19г</t>
  </si>
  <si>
    <t>549146@mail.ru</t>
  </si>
  <si>
    <t>Третинник Галина Николаевна</t>
  </si>
  <si>
    <t>Бакал</t>
  </si>
  <si>
    <t>lenas74@mail.ru</t>
  </si>
  <si>
    <t>nvrevskaya@mail.ru, sorkh-o@yandex.ru</t>
  </si>
  <si>
    <t>Умеров Руслан Рефатович</t>
  </si>
  <si>
    <t>Школа с крымско-татарским языком обучения</t>
  </si>
  <si>
    <t>ул. Киевская, д.22А</t>
  </si>
  <si>
    <t>umerow ruslan@yandex.ru</t>
  </si>
  <si>
    <t>пр-т Курчатова, д. 17</t>
  </si>
  <si>
    <t>Хакимьянова Ирина Викторовна</t>
  </si>
  <si>
    <t>Lenas74@mail.ru</t>
  </si>
  <si>
    <t>Чадина Людмила Викторовна</t>
  </si>
  <si>
    <t>Межпоселенческая центральная районная библиотека</t>
  </si>
  <si>
    <t>Поселки</t>
  </si>
  <si>
    <t>Чимитова Людмила Арсентьевна</t>
  </si>
  <si>
    <t>им. Героя Советского Союза Ж.Е.Тулаева</t>
  </si>
  <si>
    <t>ул. Пищевая, д. 13В</t>
  </si>
  <si>
    <t>12school_uu@mail.ru</t>
  </si>
  <si>
    <t>Шатохина Наталья Юрьевна</t>
  </si>
  <si>
    <t>ул. Совхозная, д. 3</t>
  </si>
  <si>
    <t>8(84457) 6-57-65</t>
  </si>
  <si>
    <t>petrovval.src@yandex.ru</t>
  </si>
  <si>
    <t>Шевчук Ольга Александровна</t>
  </si>
  <si>
    <t>ул. 8 Марта, д.2</t>
  </si>
  <si>
    <t>Шулепова Светлана Маратовна</t>
  </si>
  <si>
    <t>ул. Имая Насыри, д. 11</t>
  </si>
  <si>
    <t>8(3473)24-14-79</t>
  </si>
  <si>
    <t>mbdou69@mail.ru</t>
  </si>
  <si>
    <t>Бахчисарайский р-н, Республика Крым</t>
  </si>
  <si>
    <t>Белогорский р-н, Республика Крым</t>
  </si>
  <si>
    <t>Джанкойский р-н, Республика Крым</t>
  </si>
  <si>
    <t>Кировский р-н, Республика Крым</t>
  </si>
  <si>
    <t>Красногвардейский р-н, Республика Крым</t>
  </si>
  <si>
    <t>Красноперекопский р-н, Республика Крым</t>
  </si>
  <si>
    <t>Ленинский р-н, Республика Крым</t>
  </si>
  <si>
    <t>Нижнегорский р-н, Республика Крым</t>
  </si>
  <si>
    <t>Первомайский р-н, Республика Крым</t>
  </si>
  <si>
    <t>Провидения г.о., Чукотский автономный округ</t>
  </si>
  <si>
    <t>Раздольненский р-н, Республика Крым</t>
  </si>
  <si>
    <t>Сакский р-н, Республика Крым</t>
  </si>
  <si>
    <t>Симферопольский р-н, Республика Крым</t>
  </si>
  <si>
    <t>Советский р-н, Республика Крым</t>
  </si>
  <si>
    <t>Среднеканский г.о., Магаданская область</t>
  </si>
  <si>
    <t>Черноморский р-н, Республика Крым</t>
  </si>
  <si>
    <t>Ясненский г.о., Оренбургская область</t>
  </si>
  <si>
    <t>Вуктыл г.о.</t>
  </si>
  <si>
    <t>Большой Камень г.о.</t>
  </si>
  <si>
    <t>Братск г.о.</t>
  </si>
  <si>
    <t>Зиминское городское м.о. г.о.</t>
  </si>
  <si>
    <t>Краснобродский г.о.</t>
  </si>
  <si>
    <t>Иркутск г.о.</t>
  </si>
  <si>
    <t>Лесозаводский г.о.</t>
  </si>
  <si>
    <t>Иркутское районное м.о. р-н</t>
  </si>
  <si>
    <t>Новочебоксарский г.о.</t>
  </si>
  <si>
    <t>Ольхонское районное м.о. р-н</t>
  </si>
  <si>
    <t>Миасский г.о.</t>
  </si>
  <si>
    <t>Саянск г.о.</t>
  </si>
  <si>
    <t>Циолковский г.о.</t>
  </si>
  <si>
    <t>Свирское м.о. г.о.</t>
  </si>
  <si>
    <t>Озерский г.о.</t>
  </si>
  <si>
    <t>Кедровый г.о. п.</t>
  </si>
  <si>
    <t>Тулун г.о.</t>
  </si>
  <si>
    <t>Усолье-Сибирское г.о.</t>
  </si>
  <si>
    <t>Усольское районное м.о. р-н</t>
  </si>
  <si>
    <t>Усть-Илимск г.о.</t>
  </si>
  <si>
    <t>Усть-Илимский р-н</t>
  </si>
  <si>
    <t>Светлый (ЗАТО) г.о. п.</t>
  </si>
  <si>
    <t>Черемховское м.о. г.о.</t>
  </si>
  <si>
    <t>Черемховское районное м.о. р-н</t>
  </si>
  <si>
    <t>Чунское районное м.о. р-н</t>
  </si>
  <si>
    <t>Удомельский г.о.</t>
  </si>
  <si>
    <t>Солнечный (ЗАТО) г.о. п.</t>
  </si>
  <si>
    <t>Краснознаменск (ЗАТО) г.о.</t>
  </si>
  <si>
    <t>Дзержинский г.о.</t>
  </si>
  <si>
    <t>Направление конкурса (выбрать из списка):</t>
  </si>
  <si>
    <t>утренники</t>
  </si>
  <si>
    <t>Название выступления (напишите)</t>
  </si>
  <si>
    <t>Большой Камень г.о., Приморский край</t>
  </si>
  <si>
    <t>Братск г.о., Иркутская область</t>
  </si>
  <si>
    <t>Вуктыл г.о., Республика Коми</t>
  </si>
  <si>
    <t>Зиминское городское м.о. г.о., Иркутская область</t>
  </si>
  <si>
    <t>Иркутск г.о., Иркутская область</t>
  </si>
  <si>
    <t>Иркутское районное м.о. р-н, Иркутская область</t>
  </si>
  <si>
    <t>Кедровый г.о. п., Красноярский край</t>
  </si>
  <si>
    <t>Краснобродский г.о., Кемеровская область</t>
  </si>
  <si>
    <t>Лесозаводский г.о., Приморский край</t>
  </si>
  <si>
    <t>Миасский г.о., Челябинская область</t>
  </si>
  <si>
    <t>Нерехтский р-н, Костромская область</t>
  </si>
  <si>
    <t>Новочебоксарский г.о., Чувашская Республика</t>
  </si>
  <si>
    <t>Озерский г.о., Челябинская область</t>
  </si>
  <si>
    <t>Ольхонское районное м.о. р-н, Иркутская область</t>
  </si>
  <si>
    <t>Саянск г.о., Иркутская область</t>
  </si>
  <si>
    <t>Светлогорский г.о., Калининградская область</t>
  </si>
  <si>
    <t>Светлый (ЗАТО) г.о. п., Саратовская область</t>
  </si>
  <si>
    <t>Свирское м.о. г.о., Иркутская область</t>
  </si>
  <si>
    <t>Свободный г.о., Амурская область</t>
  </si>
  <si>
    <t>Солнечный (ЗАТО) г.о. п., Красноярский край</t>
  </si>
  <si>
    <t>Тулун г.о., Иркутская область</t>
  </si>
  <si>
    <t>Удомельский г.о., Тверская область</t>
  </si>
  <si>
    <t>Усолье-Сибирское г.о., Иркутская область</t>
  </si>
  <si>
    <t>Усольское районное м.о. р-н, Иркутская область</t>
  </si>
  <si>
    <t>Усть-Илимск г.о., Иркутская область</t>
  </si>
  <si>
    <t>Усть-Илимский р-н, Иркутская область</t>
  </si>
  <si>
    <t>Фокино г.о., Приморский край</t>
  </si>
  <si>
    <t>Циолковский г.о., Амурская область</t>
  </si>
  <si>
    <t>Черемховское районное м.о. р-н, Иркутская область</t>
  </si>
  <si>
    <t>Чунское районное м.о. р-н, Иркутская область</t>
  </si>
  <si>
    <t>Ножай-Юртовский р-н, Республика Чечня</t>
  </si>
  <si>
    <t>Черемховское м.о. г.о., Иркутская область</t>
  </si>
  <si>
    <t>Уважаемые участники конкурса!
Соблюдайте сроки приема работ!  До начала приема работ, материалы на конкурс приниматься НЕ будут!</t>
  </si>
  <si>
    <t>Ачитский г.о.</t>
  </si>
  <si>
    <t>по этому образцу с любым количеством строк</t>
  </si>
  <si>
    <t>учебный корпус №4</t>
  </si>
  <si>
    <t>mdou41@mail.ru ,albodleva@yandex.ru</t>
  </si>
  <si>
    <t>Подготовительное отделение</t>
  </si>
  <si>
    <t>Григорьева Светлана Аркадьевна</t>
  </si>
  <si>
    <t>8-352-230-481</t>
  </si>
  <si>
    <t>mem-zara2012@mail.ru</t>
  </si>
  <si>
    <t>tula-duc@tularegion.org, amelina70@mail.ru</t>
  </si>
  <si>
    <t>suhritina@andex.ru</t>
  </si>
  <si>
    <t>Пятницкое шоссе, д. 25, к.2</t>
  </si>
  <si>
    <t>natali24-76@mail.ru</t>
  </si>
  <si>
    <t>Большой Мартын</t>
  </si>
  <si>
    <t>Артемьева Татьяна Николаевна</t>
  </si>
  <si>
    <t>Пингвин</t>
  </si>
  <si>
    <t>tymeniuk-55@yandex.ru</t>
  </si>
  <si>
    <t>Артюхова А.И.</t>
  </si>
  <si>
    <t>Пушкарное</t>
  </si>
  <si>
    <t>galina_sha_2012@mail.ru</t>
  </si>
  <si>
    <t>buratino.aksai@yandex.ru</t>
  </si>
  <si>
    <t>Объединение клубов для детей, подростков и молодежи</t>
  </si>
  <si>
    <t>afi-li@yandex.ru, crtdu@nerungri.edu.ru</t>
  </si>
  <si>
    <t>Баженова Вера Иннокентьевна</t>
  </si>
  <si>
    <t>Ключи</t>
  </si>
  <si>
    <t>8 (39562)4-14-37</t>
  </si>
  <si>
    <t>scool_kluci@mail.ru</t>
  </si>
  <si>
    <t>alsy1982@yandex.ru; konova.anna@list.ru; actra-1@m</t>
  </si>
  <si>
    <t>Баландина Надежда Анатольевна</t>
  </si>
  <si>
    <t>Побединка</t>
  </si>
  <si>
    <t>ул. Центральная д. 1</t>
  </si>
  <si>
    <t>(49156) 5-34-70</t>
  </si>
  <si>
    <t>mboupobedinskayasosh@mail.ru</t>
  </si>
  <si>
    <t>Баранов Юрий Алексеевич</t>
  </si>
  <si>
    <t>Междуреченский горностроительный техникум</t>
  </si>
  <si>
    <t>8 (38475) 22964, 89134102487</t>
  </si>
  <si>
    <t>mgst.rf@mail.ru, lanberges@mail.ru</t>
  </si>
  <si>
    <t>Баранова Людмила Александровна</t>
  </si>
  <si>
    <t>Кристаллик</t>
  </si>
  <si>
    <t>bitsueva.oksana@yandex.ru</t>
  </si>
  <si>
    <t>urypsk108@mail.ru</t>
  </si>
  <si>
    <t>ул. Чапаева, д.22</t>
  </si>
  <si>
    <t>8(835-47)21-2-83</t>
  </si>
  <si>
    <t>Батуева Наталья Ивановна</t>
  </si>
  <si>
    <t>Ува</t>
  </si>
  <si>
    <t>8(34130)5-12-68</t>
  </si>
  <si>
    <t>uva_ds_4@mail.ru</t>
  </si>
  <si>
    <t>susana_74@mail.ru</t>
  </si>
  <si>
    <t>Бахарев Максим Александрович</t>
  </si>
  <si>
    <t>8-903115-57-61</t>
  </si>
  <si>
    <t>им.Н.Я.Козленко</t>
  </si>
  <si>
    <t>8 (4967) 65-07-53, т/ф. 8 (496</t>
  </si>
  <si>
    <t>lobova.liza2012@yandex.ru</t>
  </si>
  <si>
    <t>+7(499)154-02-39, +7(499)154-4</t>
  </si>
  <si>
    <t>DXSkola@yandex.ru</t>
  </si>
  <si>
    <t>ул. Пушкинская, д. 3а</t>
  </si>
  <si>
    <t>Белянская Ольга Николаевна</t>
  </si>
  <si>
    <t>8(86378)28-3-04</t>
  </si>
  <si>
    <t>ksh.kiselewka@rambler.ru</t>
  </si>
  <si>
    <t>Бендина Нина Петровна</t>
  </si>
  <si>
    <t>Лиски</t>
  </si>
  <si>
    <t>8-(4731) 3-21-38</t>
  </si>
  <si>
    <t>89081473300@yandex.ru</t>
  </si>
  <si>
    <t>Берестова Евгения Алексеевна</t>
  </si>
  <si>
    <t>Новодонецкая</t>
  </si>
  <si>
    <t>8(86157)37699</t>
  </si>
  <si>
    <t>evgenya.berestowa@yandex.ru</t>
  </si>
  <si>
    <t>Благова Светлана Анатольевна</t>
  </si>
  <si>
    <t>Сунжа</t>
  </si>
  <si>
    <t>zdod@yandex.ru</t>
  </si>
  <si>
    <t>Бондарев Валерий Васильевич</t>
  </si>
  <si>
    <t>Боронтова Ирина Павловна</t>
  </si>
  <si>
    <t>ул. Советской Армии, д. 17а</t>
  </si>
  <si>
    <t>8(4912)41-84-94</t>
  </si>
  <si>
    <t>ds-140@mail.ru</t>
  </si>
  <si>
    <t>Бочкова Нина Владимировна</t>
  </si>
  <si>
    <t>8(496)66-2-41-80, 8965-106-02-</t>
  </si>
  <si>
    <t>v.f.seliverstova@yandex.ru</t>
  </si>
  <si>
    <t>ул. Куйбышева, д. 47-г</t>
  </si>
  <si>
    <t>Бузмакова Галина Григорьевна</t>
  </si>
  <si>
    <t>5-36-05</t>
  </si>
  <si>
    <t>nadya.lekomtseva.81@mail.ru</t>
  </si>
  <si>
    <t>solnyshko.detskiysad.90@mail.ru</t>
  </si>
  <si>
    <t>Мушковай</t>
  </si>
  <si>
    <t>8(8634)-33-44-61, 8-988-941-85</t>
  </si>
  <si>
    <t>artschool2z@mail.ru</t>
  </si>
  <si>
    <t>8-905-391-09-45 (личный директ</t>
  </si>
  <si>
    <t>Бурова Ольга Александровна</t>
  </si>
  <si>
    <t>Дельфиненок</t>
  </si>
  <si>
    <t>himkisad38@mail.ru</t>
  </si>
  <si>
    <t>Бурындина Татьяна Егоровна</t>
  </si>
  <si>
    <t>Шипицино</t>
  </si>
  <si>
    <t>8-385-913-40-19</t>
  </si>
  <si>
    <t>Бутрина Надежда Николаевна</t>
  </si>
  <si>
    <t>gym6-nowch@edu.cap.ru</t>
  </si>
  <si>
    <t>8(4967) -65-99-67</t>
  </si>
  <si>
    <t>sudarushka29@mail.ru</t>
  </si>
  <si>
    <t>Васильева Валентина Николаевна</t>
  </si>
  <si>
    <t>8(812)417-35-59</t>
  </si>
  <si>
    <t>aljenuchka@mail.ru</t>
  </si>
  <si>
    <t>Винокурова Валентина Сергеевна</t>
  </si>
  <si>
    <t>Власова Людмила Дмитриевна</t>
  </si>
  <si>
    <t>8(4967)72-06-36</t>
  </si>
  <si>
    <t>rebinka32@mail.ru</t>
  </si>
  <si>
    <t>Воеводина Антонина Николаевна</t>
  </si>
  <si>
    <t>Яуза</t>
  </si>
  <si>
    <t>u8i@mail.ru</t>
  </si>
  <si>
    <t>Волобуева Ольга Викторовна</t>
  </si>
  <si>
    <t>GIB-18@yandex.ru</t>
  </si>
  <si>
    <t>Володин Арсений Вячеславович</t>
  </si>
  <si>
    <t>Волохова Валентина Васильевна</t>
  </si>
  <si>
    <t>ул. М.Горького, 34</t>
  </si>
  <si>
    <t>(847236)31635</t>
  </si>
  <si>
    <t>Вороновская Анна Сергеевна</t>
  </si>
  <si>
    <t>40 лет Октября</t>
  </si>
  <si>
    <t>Раевская</t>
  </si>
  <si>
    <t>ул.Красная</t>
  </si>
  <si>
    <t>8(918)6309327</t>
  </si>
  <si>
    <t>lina.zanozina@yandex.ru</t>
  </si>
  <si>
    <t>филиал №1</t>
  </si>
  <si>
    <t>Романова Любовь Алексеевна</t>
  </si>
  <si>
    <t>им.Героя Советского Союза И.И. Борзова</t>
  </si>
  <si>
    <t>8(49645)66-149</t>
  </si>
  <si>
    <t>serednikovoshcola@rambler.ru</t>
  </si>
  <si>
    <t>Вохмякова Алла Константиновна</t>
  </si>
  <si>
    <t>(34370)45427</t>
  </si>
  <si>
    <t>Domradosti49@yandex.ru</t>
  </si>
  <si>
    <t>Серебрякова Елена Владиславовна</t>
  </si>
  <si>
    <t>spasskped3@mail.ru, tarabaeva_av_spk@mail.ru</t>
  </si>
  <si>
    <t>tanyazhykova@yandex.ru</t>
  </si>
  <si>
    <t>skchaika@mail.ru</t>
  </si>
  <si>
    <t>8(8442)37-05-92; 8(8442)37-03-</t>
  </si>
  <si>
    <t>Первомайский г.о.</t>
  </si>
  <si>
    <t>ул. Даргинская, д.1</t>
  </si>
  <si>
    <t>bagandova1977@mail.ru</t>
  </si>
  <si>
    <t>Гаджирамазанова Ольга Святославовна</t>
  </si>
  <si>
    <t>Котово</t>
  </si>
  <si>
    <t>Галицкая Татьяна Александровна</t>
  </si>
  <si>
    <t>ул. Ленина, д. 95</t>
  </si>
  <si>
    <t>herz_79@mail.ru</t>
  </si>
  <si>
    <t>bg122@mail.ru</t>
  </si>
  <si>
    <t>Глаголева Светлана Владимировна</t>
  </si>
  <si>
    <t>Глазкова Ольга Владимировна</t>
  </si>
  <si>
    <t>Дошкольное отделение</t>
  </si>
  <si>
    <t>пер.Даев, дом 16, стр.9</t>
  </si>
  <si>
    <t>8(495)607-37-25</t>
  </si>
  <si>
    <t>nastya.pokhresnik@yandex.ru</t>
  </si>
  <si>
    <t>8-495-590-43-90,     8-495-676</t>
  </si>
  <si>
    <t>Голодецкая Вера Владимировна</t>
  </si>
  <si>
    <t>Воронинское</t>
  </si>
  <si>
    <t>Шевляково</t>
  </si>
  <si>
    <t>rosinca-28@yandex.ru</t>
  </si>
  <si>
    <t>Голохвастова Лидия Геннадьевна</t>
  </si>
  <si>
    <t>Юма</t>
  </si>
  <si>
    <t>ул. Коммуны, д.18</t>
  </si>
  <si>
    <t>grebenevalyuda@mail.ru</t>
  </si>
  <si>
    <t>Голубева Алла Сергеевна</t>
  </si>
  <si>
    <t>Центр гуманитарно-эстетического развития</t>
  </si>
  <si>
    <t>Голякова Любовь Михайловна</t>
  </si>
  <si>
    <t>Краснослободское</t>
  </si>
  <si>
    <t>8-343-61-25-2-96</t>
  </si>
  <si>
    <t>goly71@mail.ru</t>
  </si>
  <si>
    <t>Школа Ломоносова</t>
  </si>
  <si>
    <t>им. Героя Российской Федерации А.Г.Карлова</t>
  </si>
  <si>
    <t>Горбунова Ольга Геннадьевна</t>
  </si>
  <si>
    <t>ул. Фролова, д.3 А</t>
  </si>
  <si>
    <t>8 (83453) 2-11-93</t>
  </si>
  <si>
    <t>nadinvlaskina@rambler.ru</t>
  </si>
  <si>
    <t>ГБОУ Образовательный центр</t>
  </si>
  <si>
    <t>Протон</t>
  </si>
  <si>
    <t>8-499-145-82-73   89152417567</t>
  </si>
  <si>
    <t>Гребёнкина Антонина Александровна</t>
  </si>
  <si>
    <t>Поляны</t>
  </si>
  <si>
    <t>ул. Новая, д. 8А</t>
  </si>
  <si>
    <t>mariaborodina@list.ru</t>
  </si>
  <si>
    <t>zapr-gymnasium@mail.ru</t>
  </si>
  <si>
    <t>8-(384-53)3-28-84</t>
  </si>
  <si>
    <t>Гросс Ольга Владимировна</t>
  </si>
  <si>
    <t>Поведники</t>
  </si>
  <si>
    <t>ул. Ветеранов, стр.11</t>
  </si>
  <si>
    <t>8-495-408-97-88</t>
  </si>
  <si>
    <t>dou_42@edu-mytyshi.ru</t>
  </si>
  <si>
    <t>Губанова Ирина Викторовна</t>
  </si>
  <si>
    <t>Березка</t>
  </si>
  <si>
    <t>СП отделение №2</t>
  </si>
  <si>
    <t>Малеевка</t>
  </si>
  <si>
    <t>ул.Центральная Усадьба д.14</t>
  </si>
  <si>
    <t>ул. Каржавина, д.27</t>
  </si>
  <si>
    <t>8 (34380) 2-38-89</t>
  </si>
  <si>
    <t>Гуськова Галина Васильевна</t>
  </si>
  <si>
    <t>Новое</t>
  </si>
  <si>
    <t>ул.Октябрьская, 24</t>
  </si>
  <si>
    <t>shkolanovoe@yandex.ru</t>
  </si>
  <si>
    <t>sleisanm1983@mail.ru</t>
  </si>
  <si>
    <t>8-906-726-27-81  8-905-717-61-</t>
  </si>
  <si>
    <t>Ренессанс</t>
  </si>
  <si>
    <t>devyatkin-ab@yandex.ru</t>
  </si>
  <si>
    <t>Деменков Виктор Петрович</t>
  </si>
  <si>
    <t>ул.Овчинникова, д.11</t>
  </si>
  <si>
    <t>Волоколамск</t>
  </si>
  <si>
    <t>Деминцева Наталья Ивановна</t>
  </si>
  <si>
    <t>Школа рисования и дизайна</t>
  </si>
  <si>
    <t>deminceva.72@mail.ru</t>
  </si>
  <si>
    <t>Денбновецкая Елена Владимировна</t>
  </si>
  <si>
    <t>Дмитриева Ирина Евгеньевна</t>
  </si>
  <si>
    <t>ул. Плещеевская, д. 70</t>
  </si>
  <si>
    <t>84967 65-91-26</t>
  </si>
  <si>
    <t>rosinka1170@yandex.ru</t>
  </si>
  <si>
    <t>ул. Ломоносова, д.23</t>
  </si>
  <si>
    <t>antonina895@yandex.ru</t>
  </si>
  <si>
    <t>(38341) 5-00-02  5-00-36  5-00</t>
  </si>
  <si>
    <t>dshi-gorn@yandex.ru</t>
  </si>
  <si>
    <t>Asiaevdokimova@yandex.ru, Vol-assol@yandex.ru</t>
  </si>
  <si>
    <t>ул. Дзержинского, д. 16</t>
  </si>
  <si>
    <t>8-(39031)-2-17-20</t>
  </si>
  <si>
    <t>ШО №2</t>
  </si>
  <si>
    <t>ул. Национальная, д.1</t>
  </si>
  <si>
    <t>Кожухово</t>
  </si>
  <si>
    <t>helga_orl@mail.ru</t>
  </si>
  <si>
    <t>СП на Рудневке, 37</t>
  </si>
  <si>
    <t>Тумак</t>
  </si>
  <si>
    <t>ул.Гагарина, д.5</t>
  </si>
  <si>
    <t>mdoydod@list.ru</t>
  </si>
  <si>
    <t>cheb_nach1@mail.ru.</t>
  </si>
  <si>
    <t>МАУК Культурный комплекс</t>
  </si>
  <si>
    <t>Ерастова Татьяна Владимировна</t>
  </si>
  <si>
    <t>Шатура</t>
  </si>
  <si>
    <t>Больничный проезд, д. 16</t>
  </si>
  <si>
    <t>8-496-45-60-180</t>
  </si>
  <si>
    <t>madou.detsad14@yandex.ru</t>
  </si>
  <si>
    <t>gimn13@kobra.net, gymnasy13@mail.ru.</t>
  </si>
  <si>
    <t>Ефремова Марина Михайловна</t>
  </si>
  <si>
    <t>Реченька</t>
  </si>
  <si>
    <t>gta66@inbox.ru</t>
  </si>
  <si>
    <t>Студия</t>
  </si>
  <si>
    <t>Живой родник</t>
  </si>
  <si>
    <t>8 903 567 44 76</t>
  </si>
  <si>
    <t>kronfetka@mail.ru</t>
  </si>
  <si>
    <t>Жирнова Елена Львовна</t>
  </si>
  <si>
    <t>Кабаново</t>
  </si>
  <si>
    <t>kabanovoschool@yandex.ru</t>
  </si>
  <si>
    <t>8-(8442)-78-61-93, 8-(8442)-78</t>
  </si>
  <si>
    <t>им.Героя Советского Союза Василия Петрова</t>
  </si>
  <si>
    <t>моб. 89650545081   Учительская</t>
  </si>
  <si>
    <t>8(34241) 2-36-57</t>
  </si>
  <si>
    <t>shkolaiskusstv1@yandex.ru</t>
  </si>
  <si>
    <t>ул.Савчука, д.10</t>
  </si>
  <si>
    <t>ул. Маршала Кошевого, д. 8</t>
  </si>
  <si>
    <t>Зайцева Нина Петровна</t>
  </si>
  <si>
    <t>8-845-68-2 -24-35</t>
  </si>
  <si>
    <t>Закурдаев Алексей Николаевич</t>
  </si>
  <si>
    <t>8(49147) 2-27-96</t>
  </si>
  <si>
    <t>Заликова Надия Харисовна</t>
  </si>
  <si>
    <t>Пензятка</t>
  </si>
  <si>
    <t>ул. Юбилейная, д. 5 а</t>
  </si>
  <si>
    <t>2- 51- 37</t>
  </si>
  <si>
    <t>pensytka_school@mail.ru</t>
  </si>
  <si>
    <t>Залялова Анфиса Григорьевна</t>
  </si>
  <si>
    <t>Казанский педагогический колледж</t>
  </si>
  <si>
    <t>liza.arsenteva@mail.ru</t>
  </si>
  <si>
    <t>Социально - реабилитационный центр для несовершеннолетних</t>
  </si>
  <si>
    <t>Запрягаева Елена Александровна</t>
  </si>
  <si>
    <t>8 (383) 354-61-48, 8 (383) 351</t>
  </si>
  <si>
    <t>rjylhfn.kz@mail.ru</t>
  </si>
  <si>
    <t>8-(40145) -3-24-51,8-(40145)-3</t>
  </si>
  <si>
    <t>Захарова Валерия Николаевна</t>
  </si>
  <si>
    <t>8(35379)30752</t>
  </si>
  <si>
    <t>dou_3_medn@mail.ru</t>
  </si>
  <si>
    <t>Зашихин Владимир Александрович</t>
  </si>
  <si>
    <t>Ошлань</t>
  </si>
  <si>
    <t>ул. Новая, д.10</t>
  </si>
  <si>
    <t>(883333)63218</t>
  </si>
  <si>
    <t>oshlanschool@mail.ru</t>
  </si>
  <si>
    <t>Кочубеевское</t>
  </si>
  <si>
    <t>ул. Советская, д. 94</t>
  </si>
  <si>
    <t>natasha1966-23@mail.ru</t>
  </si>
  <si>
    <t>Земскова Ольга Вячеславовна</t>
  </si>
  <si>
    <t>gimnasia1954@yandex.ru</t>
  </si>
  <si>
    <t>Зенцова Дамира Анатольевна</t>
  </si>
  <si>
    <t>пр. Строителей, д. 5</t>
  </si>
  <si>
    <t>8(38475)-2-23-02</t>
  </si>
  <si>
    <t>DSmalisch22@yandex.ru</t>
  </si>
  <si>
    <t>Золотарёва Ольга Александровна</t>
  </si>
  <si>
    <t>Пархоменко, 69</t>
  </si>
  <si>
    <t>tyumenschool49@mail.ru</t>
  </si>
  <si>
    <t>Зориктуева Татьяна Цыденовна</t>
  </si>
  <si>
    <t>8(3012)219453</t>
  </si>
  <si>
    <t>nacional52@mail.ru</t>
  </si>
  <si>
    <t>Зотикова Юлия Георгиевна</t>
  </si>
  <si>
    <t>Зубков Алексей Николаевич</t>
  </si>
  <si>
    <t>ddt@edu.kyshtym.org</t>
  </si>
  <si>
    <t>Зыков Николай Васильевич</t>
  </si>
  <si>
    <t>Забайкальский горный колледж</t>
  </si>
  <si>
    <t>ул. Баргузинская, д.41</t>
  </si>
  <si>
    <t>kostritsa1983@yandex.ru</t>
  </si>
  <si>
    <t>84964665442, 89296574871</t>
  </si>
  <si>
    <t>bronsad7@yandex.ru,  grishina.tv@yandex.ru</t>
  </si>
  <si>
    <t>Филиал №1</t>
  </si>
  <si>
    <t>Лихославль</t>
  </si>
  <si>
    <t>ул. Карла-Маркса, д.14</t>
  </si>
  <si>
    <t>solnishkoLix@yandex.ru</t>
  </si>
  <si>
    <t>milana2811@yandex.ru</t>
  </si>
  <si>
    <t>Иванова Ольга Владимировна</t>
  </si>
  <si>
    <t>ул. Стандартная, д. 33</t>
  </si>
  <si>
    <t>916 601 92 00</t>
  </si>
  <si>
    <t>olgafo-79@mail.ry</t>
  </si>
  <si>
    <t>Падерина Елена Анатольевна</t>
  </si>
  <si>
    <t>8(499)766-60-13; 8(905)539-19-</t>
  </si>
  <si>
    <t>irina.kozlova.ds18@yandex.ru</t>
  </si>
  <si>
    <t>ул. Ленина, д. 71</t>
  </si>
  <si>
    <t>elena.dedova@mail.ru</t>
  </si>
  <si>
    <t>Иноземцева Светлана Павловна</t>
  </si>
  <si>
    <t>8(4942)31-38-37; 31-91-71</t>
  </si>
  <si>
    <t>dvorez44@mail.ru</t>
  </si>
  <si>
    <t>(4862)33-15-01</t>
  </si>
  <si>
    <t>mail@orelartschool.ru</t>
  </si>
  <si>
    <t>Кагитин Генадий Викторович</t>
  </si>
  <si>
    <t>lesnichenko.mila@yandex.ru, elena.lipsak@yandex.ru</t>
  </si>
  <si>
    <t>Грамотеино</t>
  </si>
  <si>
    <t>kazantsevaka@inbox.ru</t>
  </si>
  <si>
    <t>Кайман Татьяна Анатольевна</t>
  </si>
  <si>
    <t>им. Г.С. Титова</t>
  </si>
  <si>
    <t>89263018946@mail.ru</t>
  </si>
  <si>
    <t>taraskina.tanya2014@yandex.ru</t>
  </si>
  <si>
    <t>Камарзина Т.В.</t>
  </si>
  <si>
    <t>oav78@bk.ru</t>
  </si>
  <si>
    <t>Галимова Т.С.</t>
  </si>
  <si>
    <t>8(38557)2-49-81</t>
  </si>
  <si>
    <t>hairova163@yandex.ru</t>
  </si>
  <si>
    <t>Кананыхина Инна Викторовна</t>
  </si>
  <si>
    <t>Яндыки</t>
  </si>
  <si>
    <t>Пушкинская Нина Викторовна</t>
  </si>
  <si>
    <t>pruha1982@mail.ru</t>
  </si>
  <si>
    <t>ул. Степная, 75</t>
  </si>
  <si>
    <t>madam.smirnova-elena79@YANDEX.RU; marija-karavaeva</t>
  </si>
  <si>
    <t>Свободный г.о.</t>
  </si>
  <si>
    <t>Кареева Ольга Владиславовна</t>
  </si>
  <si>
    <t>7(42356)25286</t>
  </si>
  <si>
    <t>mbdoyds10@mail.ru</t>
  </si>
  <si>
    <t>8 (863 54) 6-64-78</t>
  </si>
  <si>
    <t>kotovskogo_70@mail.ru</t>
  </si>
  <si>
    <t>Карпанина Елена Владимировна</t>
  </si>
  <si>
    <t>Беби Плюс</t>
  </si>
  <si>
    <t>Засечное</t>
  </si>
  <si>
    <t>ул. Светлая, д.7</t>
  </si>
  <si>
    <t>elenakarpanina-81@mail.ru</t>
  </si>
  <si>
    <t>Карпец Анастасия Алексеевна</t>
  </si>
  <si>
    <t>k_nastya_34.09@mail.ru</t>
  </si>
  <si>
    <t>ya26zvezdochka@yandex.ru</t>
  </si>
  <si>
    <t>Карпович Светлана Анатольевна</t>
  </si>
  <si>
    <t>Солнечногорск</t>
  </si>
  <si>
    <t>8(495)994-13-15</t>
  </si>
  <si>
    <t>Карташова Татьяна Евгеньевна</t>
  </si>
  <si>
    <t>8(846) 926-00-16</t>
  </si>
  <si>
    <t>oppana2008@rambler.ru , podrostok.2011@yandex.ru</t>
  </si>
  <si>
    <t>Касимова Татьяна Александровна</t>
  </si>
  <si>
    <t>540-43-12</t>
  </si>
  <si>
    <t>rakfor2189@mail.ru</t>
  </si>
  <si>
    <t>vel.polozova@mail.ru</t>
  </si>
  <si>
    <t>Киприянова Елена Владимировна</t>
  </si>
  <si>
    <t>ул. Тимирязева, 6</t>
  </si>
  <si>
    <t>+7(351)2633382, 89049773616</t>
  </si>
  <si>
    <t>licey11.chel@gmail.com</t>
  </si>
  <si>
    <t>Кириленко Людмила Григорьевна</t>
  </si>
  <si>
    <t>8(36562)28856</t>
  </si>
  <si>
    <t>olya.romashka73@mail.ru</t>
  </si>
  <si>
    <t>Коньково</t>
  </si>
  <si>
    <t>8-495-84-57-307;  116;   8-906</t>
  </si>
  <si>
    <t>Кислова Татьяна Геннадьевна</t>
  </si>
  <si>
    <t>8(3537)233419</t>
  </si>
  <si>
    <t>TatianaGladkih@yandex.ru</t>
  </si>
  <si>
    <t>Климюк Елена Валерьевна</t>
  </si>
  <si>
    <t>Верхотурье</t>
  </si>
  <si>
    <t>ilya19841984@mail.ru, nvusmanova@inbox.ru</t>
  </si>
  <si>
    <t>Князева Анна Валерьевна</t>
  </si>
  <si>
    <t>ул. Н. Островского, д. 152, корп. 1</t>
  </si>
  <si>
    <t>madouds@mail.ru; 08lialia@mail.ru; elenaegoistka@r</t>
  </si>
  <si>
    <t>Ковешникова Любовь Николаевна</t>
  </si>
  <si>
    <t>пр. Гагарина, д. 9</t>
  </si>
  <si>
    <t>(3532) 33-11-91</t>
  </si>
  <si>
    <t>uft@mail.ru</t>
  </si>
  <si>
    <t>Ковтун Татьяна Анатольевна</t>
  </si>
  <si>
    <t>Депутатский</t>
  </si>
  <si>
    <t>Козлова Маргарита Николаевна</t>
  </si>
  <si>
    <t>Кокшина Екатерина Дмитриевна</t>
  </si>
  <si>
    <t>Снегири</t>
  </si>
  <si>
    <t>Рождествено</t>
  </si>
  <si>
    <t>8 967 125 50 98</t>
  </si>
  <si>
    <t>tatiana.uectdf@yandex.ru</t>
  </si>
  <si>
    <t>Ленок</t>
  </si>
  <si>
    <t>8(4842)72-16-50, 72-00-37</t>
  </si>
  <si>
    <t>Колокольцова Татьяна Николаевна</t>
  </si>
  <si>
    <t>ddjut@mail.ru</t>
  </si>
  <si>
    <t>Детский развивающий центр</t>
  </si>
  <si>
    <t>Пешечка</t>
  </si>
  <si>
    <t>Кондакова Татьяна Георгиевна</t>
  </si>
  <si>
    <t>ул.Центральная, д.1</t>
  </si>
  <si>
    <t>mdoy25klin@yandex.ru</t>
  </si>
  <si>
    <t>2-е отделение</t>
  </si>
  <si>
    <t>Институт изящных искусств</t>
  </si>
  <si>
    <t>Арт-Школа В.А. Ваняева</t>
  </si>
  <si>
    <t>8-499-174-82-84  89152417567</t>
  </si>
  <si>
    <t>8(41656)37-157</t>
  </si>
  <si>
    <t>urkande@yandex.ru</t>
  </si>
  <si>
    <t>Копцов Андрей Анатольевич</t>
  </si>
  <si>
    <t>licey22mo@yandex.ru</t>
  </si>
  <si>
    <t>8 34 273 5 18 73</t>
  </si>
  <si>
    <t>8(496)763-04-61</t>
  </si>
  <si>
    <t>deti.sad20@yandex.ru</t>
  </si>
  <si>
    <t>Косенков О.Н.</t>
  </si>
  <si>
    <t>8(4012)21-74-69</t>
  </si>
  <si>
    <t>Писаревка</t>
  </si>
  <si>
    <t>8-086-2-76-86-75</t>
  </si>
  <si>
    <t>Кошкин Артем Александрович</t>
  </si>
  <si>
    <t>8 (831 47)5-43-08</t>
  </si>
  <si>
    <t>ул. Первомайская, д. 59</t>
  </si>
  <si>
    <t>olia_krawchuk@mail.ru</t>
  </si>
  <si>
    <t>8 (499) 164 47 19</t>
  </si>
  <si>
    <t>Кривцова Ирина Владимировна</t>
  </si>
  <si>
    <t>Напольный проезд, д.3</t>
  </si>
  <si>
    <t>8-495-305-87-03, 8-906-702-31-</t>
  </si>
  <si>
    <t>Кудзиева Людмила Николаевна</t>
  </si>
  <si>
    <t>Подтёсово</t>
  </si>
  <si>
    <t>пер. Советский, д. 7</t>
  </si>
  <si>
    <t>8(39195)60588, 8(39195)60480</t>
  </si>
  <si>
    <t>dshipodtosovo@mail.ru</t>
  </si>
  <si>
    <t>Кудряшова Ольга Валериевна</t>
  </si>
  <si>
    <t>Кузнецова Елена Геннадьевна</t>
  </si>
  <si>
    <t>olgachernyh.70@mail.ru</t>
  </si>
  <si>
    <t>Кузнецова Наталья Викторовна</t>
  </si>
  <si>
    <t>8-916-995-82-41</t>
  </si>
  <si>
    <t>Luda1979.79@mail.ru</t>
  </si>
  <si>
    <t>Кулешов Виктор Романович</t>
  </si>
  <si>
    <t>o-y-1992@mail.ru</t>
  </si>
  <si>
    <t>Курбатова Татьяна Викторовна</t>
  </si>
  <si>
    <t>ул. Ударника, 29</t>
  </si>
  <si>
    <t>(4722) 75-32-87, 8-910-362-964</t>
  </si>
  <si>
    <t>Лавриненкова Наталья Николаевна</t>
  </si>
  <si>
    <t>Дубровка</t>
  </si>
  <si>
    <t>8(48147)24317</t>
  </si>
  <si>
    <t>natalya_lavrinenkova@mail.ru</t>
  </si>
  <si>
    <t>Лактионова Елена Викторовна</t>
  </si>
  <si>
    <t>8 (86558) 43586</t>
  </si>
  <si>
    <t>palitra26@mail.ru</t>
  </si>
  <si>
    <t>Лаптева Валентина Александровна</t>
  </si>
  <si>
    <t>Ленькова Татьяна Ивановна</t>
  </si>
  <si>
    <t>Творческая мастерская</t>
  </si>
  <si>
    <t>Калейдоскоп</t>
  </si>
  <si>
    <t>Логачёва Евгения Юрьевна</t>
  </si>
  <si>
    <t>8 (4967) 59 14 05</t>
  </si>
  <si>
    <t>ladushki57@mai.ru</t>
  </si>
  <si>
    <t>ул. Чехова, д. 11</t>
  </si>
  <si>
    <t>Лосева Татьяна Юрьевна</t>
  </si>
  <si>
    <t>Кривчиково</t>
  </si>
  <si>
    <t>8-(48643)-2-33-42</t>
  </si>
  <si>
    <t>gudilina.yulya@yandex.ru</t>
  </si>
  <si>
    <t>848142(2 - 06 - 81)</t>
  </si>
  <si>
    <t>Ляпина Елена Юрьевна</t>
  </si>
  <si>
    <t>46-26-62, 8-902-652-61-69</t>
  </si>
  <si>
    <t>Магомедова Малкан Маусаровна</t>
  </si>
  <si>
    <t>Ойсхара</t>
  </si>
  <si>
    <t>odhch@yandex.ru</t>
  </si>
  <si>
    <t>Мажуго Лариса Петровна</t>
  </si>
  <si>
    <t>ул. Московская, д.6, кв.23</t>
  </si>
  <si>
    <t>8 - (909) - 686 -51 - 03</t>
  </si>
  <si>
    <t>natalya.blazhen@mail.ru</t>
  </si>
  <si>
    <t>Мазовка Ирина Викторовна</t>
  </si>
  <si>
    <t>4-56-35</t>
  </si>
  <si>
    <t>iks-16@mail.ru</t>
  </si>
  <si>
    <t>Майорова Татьяна Георгиевна</t>
  </si>
  <si>
    <t>(35379)323-92</t>
  </si>
  <si>
    <t>kondaurova.a@yandex.ru</t>
  </si>
  <si>
    <t>Малахова Любовь Александровна</t>
  </si>
  <si>
    <t>Малышева Вера Александровна</t>
  </si>
  <si>
    <t>Тужа</t>
  </si>
  <si>
    <t>ddt-tuzha@yandex.ru</t>
  </si>
  <si>
    <t>Мальцева Ольга Владимировна</t>
  </si>
  <si>
    <t>8(836)330-37-40</t>
  </si>
  <si>
    <t>gskou136@yandex.ru</t>
  </si>
  <si>
    <t>Манакина Екатерина Александровна</t>
  </si>
  <si>
    <t>8-920-929-16-99</t>
  </si>
  <si>
    <t>ул. Спортивная, д. 13</t>
  </si>
  <si>
    <t>Очаково-Матвеевское</t>
  </si>
  <si>
    <t>8(977)746-51-36</t>
  </si>
  <si>
    <t>markina.om@yandex.ru</t>
  </si>
  <si>
    <t>Мархуева Ирина Кимовна</t>
  </si>
  <si>
    <t>8-301-47-41-316</t>
  </si>
  <si>
    <t>mbdoysol@rambler.ru</t>
  </si>
  <si>
    <t>Молодежная 2а</t>
  </si>
  <si>
    <t>14.unicorn.14@gmail.com</t>
  </si>
  <si>
    <t>им. адмирала Ф.С.Октябрьского</t>
  </si>
  <si>
    <t>Стационарное отделение реабилитации</t>
  </si>
  <si>
    <t>Puchesh_soccentr@mail.ru</t>
  </si>
  <si>
    <t>alek.80@mail.ru</t>
  </si>
  <si>
    <t>ул.Панфилова, д. 7</t>
  </si>
  <si>
    <t>06565-323-32</t>
  </si>
  <si>
    <t>(85141) 4-73-60, (85141) 4-73-</t>
  </si>
  <si>
    <t>Бабочка</t>
  </si>
  <si>
    <t>g.grishova2015@yandex.ru</t>
  </si>
  <si>
    <t>Мезенцева Ольга Леонидовна</t>
  </si>
  <si>
    <t>Северский промышленный колледж</t>
  </si>
  <si>
    <t>8 (3823)-780-311  8-960-976-24</t>
  </si>
  <si>
    <t>station24@mail.ru</t>
  </si>
  <si>
    <t>Мельчакова Ольга Владимировна</t>
  </si>
  <si>
    <t>uva_detsad3@mail.ru</t>
  </si>
  <si>
    <t>Ильменская основная общеобразовательная школа</t>
  </si>
  <si>
    <t>Минаева Любовь Сергеевна</t>
  </si>
  <si>
    <t>Алферьевская основная общеобразовательная школа</t>
  </si>
  <si>
    <t>микрорайон, д.9</t>
  </si>
  <si>
    <t>8(496)6667173</t>
  </si>
  <si>
    <t>Миндрова Светлана Федоровна</t>
  </si>
  <si>
    <t>ул.Карла Маркса, д. 14 "А"</t>
  </si>
  <si>
    <t>detsadulibka@mail.ru</t>
  </si>
  <si>
    <t>8-8442-78-15-07, 8-8442-78-15-</t>
  </si>
  <si>
    <t>8(85555) 2-94-01, 8(85555) 2-9</t>
  </si>
  <si>
    <t>Митюшина Галина Александровна</t>
  </si>
  <si>
    <t>Якорёк</t>
  </si>
  <si>
    <t>Прсп.Дружбы Народов, д.27, корп. 3</t>
  </si>
  <si>
    <t>8(41147)42100   89244633607</t>
  </si>
  <si>
    <t>javoronok@nerungri.edu.ru   lacrima54@yandex.ru</t>
  </si>
  <si>
    <t>8 (49234) 2-53-41</t>
  </si>
  <si>
    <t>murom srcn@uszn.avo.ru</t>
  </si>
  <si>
    <t>Моржинский Александр Тихонович</t>
  </si>
  <si>
    <t>Морозова Галина Николаевна</t>
  </si>
  <si>
    <t>acdt-metod@rambler.ru</t>
  </si>
  <si>
    <t>Морозова Любовь Владимировна</t>
  </si>
  <si>
    <t>Гудермес</t>
  </si>
  <si>
    <t>Мусалаева Айзанат Валиевна</t>
  </si>
  <si>
    <t>Новый Сулак</t>
  </si>
  <si>
    <t>sulack5@mail.ru</t>
  </si>
  <si>
    <t>Назарова Мария Владимировна</t>
  </si>
  <si>
    <t>8-845-3-56-71-32</t>
  </si>
  <si>
    <t>mdou-engels@mail.ru</t>
  </si>
  <si>
    <t>8(8442)-73-25-87</t>
  </si>
  <si>
    <t>duc-ko@mail.ru</t>
  </si>
  <si>
    <t>timkust@mail.ru</t>
  </si>
  <si>
    <t>Наумова Любовь Юрьевна</t>
  </si>
  <si>
    <t>zudilina.s@yandex.ru</t>
  </si>
  <si>
    <t>Чикина Лариса Анавтольевна</t>
  </si>
  <si>
    <t>8(34130)52212</t>
  </si>
  <si>
    <t>8 (4742) 32-53-60, 8 (4742) 32</t>
  </si>
  <si>
    <t>Немцева Елена Алексеевна</t>
  </si>
  <si>
    <t>Нестерова Людмила Львовна</t>
  </si>
  <si>
    <t>ул. Полевая, д. 3а</t>
  </si>
  <si>
    <t>8-496-564-27-39</t>
  </si>
  <si>
    <t>mdoy8@yandex.ru</t>
  </si>
  <si>
    <t>8(38443) 5-16-16</t>
  </si>
  <si>
    <t>МБУ ДО Школа искусств</t>
  </si>
  <si>
    <t>dshi2_63@mail.ru</t>
  </si>
  <si>
    <t>art-center@mail.ru</t>
  </si>
  <si>
    <t>Николаева Екатерина Олеговна</t>
  </si>
  <si>
    <t>8-384-72-96-545</t>
  </si>
  <si>
    <t>ddtkaltan@yandex.ru</t>
  </si>
  <si>
    <t>8-909-392-04-62</t>
  </si>
  <si>
    <t>Новохацкая Оксана Владимировна</t>
  </si>
  <si>
    <t>Куса</t>
  </si>
  <si>
    <t>8(496)642-50-30</t>
  </si>
  <si>
    <t>ds25sr@mail.ru</t>
  </si>
  <si>
    <t>8(8782) 2-81-42</t>
  </si>
  <si>
    <t>д. 28</t>
  </si>
  <si>
    <t>7 (3952) 29-13-66,  7 (3952) 2</t>
  </si>
  <si>
    <t>Орехова Оксана Владимировна</t>
  </si>
  <si>
    <t>8(843-73)-2-53-38</t>
  </si>
  <si>
    <t>sadik.malysh@mail.ru</t>
  </si>
  <si>
    <t>missis.fayzullina@yandex.ru</t>
  </si>
  <si>
    <t>Осипова Юлия Александровна</t>
  </si>
  <si>
    <t>Львовский</t>
  </si>
  <si>
    <t>natali.dobroserdova@yandex.ru  ds16_ladushki@mail.</t>
  </si>
  <si>
    <t>Осыкина Оксана Павловна</t>
  </si>
  <si>
    <t>Берёзовская Основная общеобразовательная школа</t>
  </si>
  <si>
    <t>8-473-53-53-168</t>
  </si>
  <si>
    <t>bershco@mail.ru</t>
  </si>
  <si>
    <t>priut_bat@mail.ru</t>
  </si>
  <si>
    <t>ул. Фестивальная, д. 15 а</t>
  </si>
  <si>
    <t>ddt–apatity@bk.ru</t>
  </si>
  <si>
    <t>8(498)742-15-15, 8(916)305-28-</t>
  </si>
  <si>
    <t>zaka08@icloud.com</t>
  </si>
  <si>
    <t>school5.lbt@mail.ru</t>
  </si>
  <si>
    <t>8 (47354) 4-31-72, факс 4-36-4</t>
  </si>
  <si>
    <t>Парченко Марина Анатольевна</t>
  </si>
  <si>
    <t>8(495)559-16-90</t>
  </si>
  <si>
    <t>rodnichok1971@yandex.ru</t>
  </si>
  <si>
    <t>dshi-secretar@uo-gub.ru</t>
  </si>
  <si>
    <t>Паутова Вера Александровна</t>
  </si>
  <si>
    <t>27-62-64</t>
  </si>
  <si>
    <t>shibanova21091966@yandex.ru</t>
  </si>
  <si>
    <t>Пепеонкова Анна Алексеевна</t>
  </si>
  <si>
    <t>8(4967)62-68-36</t>
  </si>
  <si>
    <t>teremok_13@mail.ru</t>
  </si>
  <si>
    <t>Песьковская Елена Станиславовна</t>
  </si>
  <si>
    <t>mdou26_bataysk@mail.ru</t>
  </si>
  <si>
    <t>Петров Вячеслав Александрович</t>
  </si>
  <si>
    <t>8 499 191 00 87</t>
  </si>
  <si>
    <t>spo-48@edu.mos.ru</t>
  </si>
  <si>
    <t>Петровская Галия Шен-Сэйевна</t>
  </si>
  <si>
    <t>Петряева Анна Сергеевна</t>
  </si>
  <si>
    <t>Новоорск</t>
  </si>
  <si>
    <t>(35363)7-17-69</t>
  </si>
  <si>
    <t>dcnovoorsk@yandex.ru</t>
  </si>
  <si>
    <t>Luzik-igor@mail.ru</t>
  </si>
  <si>
    <t>Плотникова Нина Алексеевна</t>
  </si>
  <si>
    <t>Бахта</t>
  </si>
  <si>
    <t>galinabaxta@mail.ru</t>
  </si>
  <si>
    <t>ул. Нахимова, д. 12 А</t>
  </si>
  <si>
    <t>erudit2004@mail.ru</t>
  </si>
  <si>
    <t>Погорелова Наталья Сергеевна</t>
  </si>
  <si>
    <t xml:space="preserve"> (86354)7-01-74</t>
  </si>
  <si>
    <t>bataysklicey3@mail.ru</t>
  </si>
  <si>
    <t>rosinka1966@mail.ru</t>
  </si>
  <si>
    <t>vasilyeva.t.n@yandex.ru</t>
  </si>
  <si>
    <t>Лентьево</t>
  </si>
  <si>
    <t>Позняк Татьяна Владимировна</t>
  </si>
  <si>
    <t>ул. Юбилейная, д.7а</t>
  </si>
  <si>
    <t>elschool10@mail.ru</t>
  </si>
  <si>
    <t>Полетаева Анастасия Федоровна</t>
  </si>
  <si>
    <t>8-903-047-6931</t>
  </si>
  <si>
    <t>Структурное подразделение</t>
  </si>
  <si>
    <t>Полянский Сергей Александрович</t>
  </si>
  <si>
    <t>улица Бандурина, 56</t>
  </si>
  <si>
    <t>8(4872)31-81-59</t>
  </si>
  <si>
    <t>razinya85@yandex.ru</t>
  </si>
  <si>
    <t>Пономарева Наталья Георгиевна</t>
  </si>
  <si>
    <t>им. С.Т. Васюта</t>
  </si>
  <si>
    <t>(8636)22-15-02</t>
  </si>
  <si>
    <t>vlad.gridasov.1997@mail.ru</t>
  </si>
  <si>
    <t>Попова Наталья Владимировна</t>
  </si>
  <si>
    <t>Боковская</t>
  </si>
  <si>
    <t>8-863-82-3-10-87</t>
  </si>
  <si>
    <t>bokovskaya-muz@yandeks.ru</t>
  </si>
  <si>
    <t>Потапова Лидия Александровна</t>
  </si>
  <si>
    <t>ya.detsky-sad@rambler.ru</t>
  </si>
  <si>
    <t>Потемкина Оксана Александровна</t>
  </si>
  <si>
    <t>ул. Юбилейная, д.13</t>
  </si>
  <si>
    <t>Почепцова Наталья Валериевна</t>
  </si>
  <si>
    <t>nh91@mail.ru</t>
  </si>
  <si>
    <t>Прохожев Алексей Кузьмич</t>
  </si>
  <si>
    <t>ул. Верхне-Печерская, 5а</t>
  </si>
  <si>
    <t>8-831-460-17-77, 8-905-193-33-</t>
  </si>
  <si>
    <t>Прохорова Людмила Александровна</t>
  </si>
  <si>
    <t>Старое</t>
  </si>
  <si>
    <t>starshc@yandex.ru</t>
  </si>
  <si>
    <t>Прохорова Марина Михайловна</t>
  </si>
  <si>
    <t>ул.Гагарина, д.44</t>
  </si>
  <si>
    <t>kmk1221@yandex.ru, detsad29@progtech.ru</t>
  </si>
  <si>
    <t>Прошина Елена Викторовна</t>
  </si>
  <si>
    <t>untehsut@yandex.ru</t>
  </si>
  <si>
    <t>Пузырёва Наталья Ивановна</t>
  </si>
  <si>
    <t>ул. Московская, д. 265</t>
  </si>
  <si>
    <t>rosbs.ok@yandex.ru</t>
  </si>
  <si>
    <t>lidyaterra@mail.ru, lidyapavlovna@mail.ru</t>
  </si>
  <si>
    <t>rom20611@ya.ru</t>
  </si>
  <si>
    <t>Пухта Александр Викторович</t>
  </si>
  <si>
    <t>klimova.kate2017@yandex.ru</t>
  </si>
  <si>
    <t>8(474-2)35-58-53 dtt48@yandex.</t>
  </si>
  <si>
    <t>sc20lipetsk@mail.ru</t>
  </si>
  <si>
    <t>Работина Римма Николаевна</t>
  </si>
  <si>
    <t>Песчаные Ковали</t>
  </si>
  <si>
    <t>Natusik4969@mai.ru</t>
  </si>
  <si>
    <t>8 (831) 276-87-14, 8 (831) 276</t>
  </si>
  <si>
    <t>Раздорожняя Елена Евгеньевна</t>
  </si>
  <si>
    <t>ул. Западная, д. 7</t>
  </si>
  <si>
    <t>111197575@mail.ru</t>
  </si>
  <si>
    <t>Рамазанов Рамиль Фаритович</t>
  </si>
  <si>
    <t>ул. Школьная, д.2</t>
  </si>
  <si>
    <t>antipova.ira2010@yandex.ru</t>
  </si>
  <si>
    <t>Рассказова Алла Владимировна</t>
  </si>
  <si>
    <t>Клуб для всей семьи</t>
  </si>
  <si>
    <t>им.А.С.Попова</t>
  </si>
  <si>
    <t>shool2popov@rambler.ru</t>
  </si>
  <si>
    <t>8(423)238-06-02</t>
  </si>
  <si>
    <t>drezna.ckr@mail.ru</t>
  </si>
  <si>
    <t>Руденко Елена Петровна</t>
  </si>
  <si>
    <t>МОУ Средняя общеобразовательная школа</t>
  </si>
  <si>
    <t>afrodita2009@inbox.ru</t>
  </si>
  <si>
    <t>Рыбакова Наталья Юрьевна</t>
  </si>
  <si>
    <t>Рыжих Светлана Викторовна</t>
  </si>
  <si>
    <t>8(47234)4-83-53</t>
  </si>
  <si>
    <t>alexdou9@mail.ru</t>
  </si>
  <si>
    <t>Рыжова Елена Викторовна</t>
  </si>
  <si>
    <t>mdou.detsad14@yandex.ru</t>
  </si>
  <si>
    <t>Рытова Ирина Александровна</t>
  </si>
  <si>
    <t>Рябая Людмила Николаевна</t>
  </si>
  <si>
    <t>Центр дополнительного образования детей и взрослых</t>
  </si>
  <si>
    <t>Развивайка</t>
  </si>
  <si>
    <t>nikitasemya@yandex.ru</t>
  </si>
  <si>
    <t>Саблина Елена Михайловна</t>
  </si>
  <si>
    <t>Бузулук</t>
  </si>
  <si>
    <t>8-(35342)-2-33-26</t>
  </si>
  <si>
    <t>dou.16.buz@yandex.ru</t>
  </si>
  <si>
    <t>Савельева Мария Викторовна</t>
  </si>
  <si>
    <t>dshi_70@mail.ru</t>
  </si>
  <si>
    <t>8-499-171-65-48</t>
  </si>
  <si>
    <t>Рязанский пр-т, д. 43, корп. 2</t>
  </si>
  <si>
    <t>8 499 171 65 48</t>
  </si>
  <si>
    <t>ул. Тимирязева, д. 27А, кв. 578</t>
  </si>
  <si>
    <t>(34668)32402 директор, т/ф.:(3</t>
  </si>
  <si>
    <t>Десёновское</t>
  </si>
  <si>
    <t>Самородова Ольга Александровна</t>
  </si>
  <si>
    <t>Вербилки</t>
  </si>
  <si>
    <t>gulkowa.katya@yandex.ru</t>
  </si>
  <si>
    <t>Сапелкин Николай Тимофеевич</t>
  </si>
  <si>
    <t>Афанасьевка</t>
  </si>
  <si>
    <t>ул. М. Горького, 43</t>
  </si>
  <si>
    <t>8-47-234-567-36</t>
  </si>
  <si>
    <t>lyashenko-nadyusha@mail.ru</t>
  </si>
  <si>
    <t>ул. Плеханова, д. 129</t>
  </si>
  <si>
    <t>8(48142)32373</t>
  </si>
  <si>
    <t>saf23kolobok@yandex.ru</t>
  </si>
  <si>
    <t>Озерный</t>
  </si>
  <si>
    <t>Сафронова Елена Анатольевна</t>
  </si>
  <si>
    <t>Учебно-творческий центр</t>
  </si>
  <si>
    <t>Свистунова Любовь Ивановна</t>
  </si>
  <si>
    <t>Селезнева Елена Геннадьевна</t>
  </si>
  <si>
    <t>Малая Вишера</t>
  </si>
  <si>
    <t>8-816-60-36-858</t>
  </si>
  <si>
    <t>mvpriut@mail.ru</t>
  </si>
  <si>
    <t>Селезнёва Зинаида Петровна</t>
  </si>
  <si>
    <t>8(383-55)2-54-01</t>
  </si>
  <si>
    <t>РИТМ</t>
  </si>
  <si>
    <t>Семенова Ирина Сергеевна</t>
  </si>
  <si>
    <t>Муравейник</t>
  </si>
  <si>
    <t>dsmuraveynik@mail.ru</t>
  </si>
  <si>
    <t>poselokleninskii@yandex.ru, yu.aleinickova@yandex.</t>
  </si>
  <si>
    <t>dou1412@mail.ru</t>
  </si>
  <si>
    <t>Сергеева Анна Валерьевна</t>
  </si>
  <si>
    <t>Серебренникова Ольга Владимировна</t>
  </si>
  <si>
    <t>Севастопольский медицинский колледж</t>
  </si>
  <si>
    <t>им. Жени Дерюгиной</t>
  </si>
  <si>
    <t>LLINA_87@mail.ru</t>
  </si>
  <si>
    <t>Серегин Алексей Николаевич</t>
  </si>
  <si>
    <t>8-905-43-98-116</t>
  </si>
  <si>
    <t>vip.fokina.dasha@inbox.ru</t>
  </si>
  <si>
    <t>zz-zh@yandex.ru, art@tomsk-7.ru</t>
  </si>
  <si>
    <t>Сидорова Наталья Валентиновна</t>
  </si>
  <si>
    <t>Новый Быт</t>
  </si>
  <si>
    <t>8(496)7241261</t>
  </si>
  <si>
    <t>chekhov_mkdou31@mosreg.ru, dou31@bk.ru</t>
  </si>
  <si>
    <t>8-901-519-76-51; 8-903-677-33-</t>
  </si>
  <si>
    <t>Силкина Елена Борисовна</t>
  </si>
  <si>
    <t>Высотный</t>
  </si>
  <si>
    <t>Сисина Галина Александровна</t>
  </si>
  <si>
    <t>mdou9podolsk2013@yandex.ru</t>
  </si>
  <si>
    <t>Архитектурная школа для детей</t>
  </si>
  <si>
    <t>Соколова Юлия Венеровна</t>
  </si>
  <si>
    <t>Скворцова Лилия Васильевна</t>
  </si>
  <si>
    <t>ул.Марины Расковой, 15-б</t>
  </si>
  <si>
    <t>8(83-42)35-27-09</t>
  </si>
  <si>
    <t>hudojka.4@yandex.ru</t>
  </si>
  <si>
    <t>Культурный центр</t>
  </si>
  <si>
    <t>8(495)700-95-45,8(495)700-95-2</t>
  </si>
  <si>
    <t>Слободян Людмила Александровна</t>
  </si>
  <si>
    <t>8-495-524-30-36</t>
  </si>
  <si>
    <t>romashkadc@mail.ru</t>
  </si>
  <si>
    <t>Возможность</t>
  </si>
  <si>
    <t>vozm@uni-dubna.ru, OlgaEgorov2009@yandex.ru</t>
  </si>
  <si>
    <t>Смирнова Надежда Сергеевна</t>
  </si>
  <si>
    <t>Ломоносов</t>
  </si>
  <si>
    <t>ул. Скуридина, д. 5</t>
  </si>
  <si>
    <t>mdou4MO@mail.ru</t>
  </si>
  <si>
    <t>ул. Подгорная, д.1</t>
  </si>
  <si>
    <t>8(47262) 5-22-24</t>
  </si>
  <si>
    <t>dom_dt@list.ru</t>
  </si>
  <si>
    <t>ул. Пролетарская, д.39</t>
  </si>
  <si>
    <t>(84731) 5-59-50</t>
  </si>
  <si>
    <t>Червлёное</t>
  </si>
  <si>
    <t>ул. Ленина, д. 12а</t>
  </si>
  <si>
    <t>дошкольное отделение</t>
  </si>
  <si>
    <t>Табалыкина Ольга Равилевна</t>
  </si>
  <si>
    <t>Соловьева Марина Юрьевна</t>
  </si>
  <si>
    <t>korablinodo@bk.ru</t>
  </si>
  <si>
    <t>Сорокина Ольга Анатольевна</t>
  </si>
  <si>
    <t>Сотникова Марина Николаевна</t>
  </si>
  <si>
    <t>8 (495) 753-47-11, 89150610035</t>
  </si>
  <si>
    <t>Дошкольное отделение Оленёнок</t>
  </si>
  <si>
    <t>Прокопова Анна Васильевна</t>
  </si>
  <si>
    <t>Старкова Галина Николаевна</t>
  </si>
  <si>
    <t>ул.Гайдара, д. 49</t>
  </si>
  <si>
    <t>8 (84661) 3 38 70</t>
  </si>
  <si>
    <t>hudozhka@bk.ru</t>
  </si>
  <si>
    <t>Старченков Анатолий Анатольевич</t>
  </si>
  <si>
    <t>им.Г.Х.Тасирова</t>
  </si>
  <si>
    <t>8(38452)26557</t>
  </si>
  <si>
    <t>gimn1-belovo@mail.ru</t>
  </si>
  <si>
    <t>Стебелева Алла Константиновна</t>
  </si>
  <si>
    <t>8(496)4237757</t>
  </si>
  <si>
    <t>koulbach@mail.ru</t>
  </si>
  <si>
    <t>Степанова Варвара Владимировна</t>
  </si>
  <si>
    <t>Архитектурно-строительный колледж</t>
  </si>
  <si>
    <t>(8452)20-29-90</t>
  </si>
  <si>
    <t>maks.verevkin.99@mail.ru</t>
  </si>
  <si>
    <t>Столобкова Вера Георгиевна</t>
  </si>
  <si>
    <t>Ефимовский</t>
  </si>
  <si>
    <t>1 микрорайон, д. 1</t>
  </si>
  <si>
    <t>8(813)6651-576</t>
  </si>
  <si>
    <t>efimovski-1981@mail.ru</t>
  </si>
  <si>
    <t>Столярова Елена Владимировна</t>
  </si>
  <si>
    <t>8(83334) 6-20-33,7-48-60</t>
  </si>
  <si>
    <t>Субботникова Людмила Васильевна</t>
  </si>
  <si>
    <t>им.С.С.Покровского</t>
  </si>
  <si>
    <t>8-(302)-45-4-45-96</t>
  </si>
  <si>
    <t>Inalivkina@yandex.ru</t>
  </si>
  <si>
    <t>Судакова Наталья Александровна</t>
  </si>
  <si>
    <t>Тайлакова Татьяна Геннадьевна</t>
  </si>
  <si>
    <t>Счастливое детство</t>
  </si>
  <si>
    <t>СП ДС №1</t>
  </si>
  <si>
    <t>пер. Школьный, 19</t>
  </si>
  <si>
    <t>Танова Валентина Николаевна</t>
  </si>
  <si>
    <t>tamara.martynova58@mail.ru</t>
  </si>
  <si>
    <t>Тарасова Анна Сергеевна</t>
  </si>
  <si>
    <t>8-811-4-21697</t>
  </si>
  <si>
    <t>Тебякина Елена Федоровна</t>
  </si>
  <si>
    <t>8(495)556-89-46</t>
  </si>
  <si>
    <t>shcool13-zhuk@ya.ru</t>
  </si>
  <si>
    <t>8 (8552) 34-92-11, 34-20-81, 3</t>
  </si>
  <si>
    <t>Терехина Жанна Валерьевна</t>
  </si>
  <si>
    <t>(384-53) 6-53-26</t>
  </si>
  <si>
    <t>Laraira42@mail.ru</t>
  </si>
  <si>
    <t>Титов Евгений Вячеславович</t>
  </si>
  <si>
    <t>solnshco@strj.tomsk.su</t>
  </si>
  <si>
    <t>Ткаченко Екатерина Васильевна</t>
  </si>
  <si>
    <t>492235, +79781178485</t>
  </si>
  <si>
    <t>kapitoshka.05@mail.ru, Kalimba74@yandex.ru</t>
  </si>
  <si>
    <t>usova.natalia.66@mail.ru</t>
  </si>
  <si>
    <t>Тратканова Светлана Александровна</t>
  </si>
  <si>
    <t>8 (34130) 5 13 73</t>
  </si>
  <si>
    <t>Трофимова Елена Витальевна</t>
  </si>
  <si>
    <t>ул. Гагарина д.77</t>
  </si>
  <si>
    <t>8-(492)-4-52-05-28</t>
  </si>
  <si>
    <t>trofimova-1965@bk.ru</t>
  </si>
  <si>
    <t>Тумко Оксана Алексеевна</t>
  </si>
  <si>
    <t>ул. Советская, д.14</t>
  </si>
  <si>
    <t>8(86192)5-11-78</t>
  </si>
  <si>
    <t>83436526455, 83436526549</t>
  </si>
  <si>
    <t>asb-school-24@yandex.ru</t>
  </si>
  <si>
    <t>дошкольное отделение 2</t>
  </si>
  <si>
    <t>Северодонецкая 3 а</t>
  </si>
  <si>
    <t>Уваровский Михаил Юрьевич</t>
  </si>
  <si>
    <t>(3919) 371451</t>
  </si>
  <si>
    <t>Union4@mail.ru</t>
  </si>
  <si>
    <t>Умбетова Елена Викторовна</t>
  </si>
  <si>
    <t>Ясненский г.о.</t>
  </si>
  <si>
    <t>Ясный</t>
  </si>
  <si>
    <t>ул. Свердлова, д.10</t>
  </si>
  <si>
    <t>8353682-12-28   89096092879</t>
  </si>
  <si>
    <t>duts2017@bk.ru</t>
  </si>
  <si>
    <t>ул. Артема, д.8</t>
  </si>
  <si>
    <t>Харада</t>
  </si>
  <si>
    <t>d.natalia.s@yandex.ru</t>
  </si>
  <si>
    <t>sc24@admsurgut.ru</t>
  </si>
  <si>
    <t>им.Н.В.Овечкина</t>
  </si>
  <si>
    <t>dxsh@mail.ru</t>
  </si>
  <si>
    <t>Фадина Ольга Сергеевна</t>
  </si>
  <si>
    <t>Валдай</t>
  </si>
  <si>
    <t>8(81666) 2-11-05</t>
  </si>
  <si>
    <t>kolosok@novgorod.net</t>
  </si>
  <si>
    <t>Фактурович Жанна Ивановна</t>
  </si>
  <si>
    <t>ул. Мира, д. 8</t>
  </si>
  <si>
    <t>8 (395) 555-02-40, 8 (395) 565</t>
  </si>
  <si>
    <t>social78@minsoc18.ru</t>
  </si>
  <si>
    <t>borgert9@mail.ru</t>
  </si>
  <si>
    <t>TelkovaKVwork@yandex.ru</t>
  </si>
  <si>
    <t>Харламова Наталья Николаевна</t>
  </si>
  <si>
    <t>Юрцово</t>
  </si>
  <si>
    <t>Svirina84@bk.ru</t>
  </si>
  <si>
    <t>им.Д.И.Никеева</t>
  </si>
  <si>
    <t>Хвалевко Елена Борисовна</t>
  </si>
  <si>
    <t>Хмелевских Юлия Александровна</t>
  </si>
  <si>
    <t>Хохлова Ирина Михайловна</t>
  </si>
  <si>
    <t>oyka8810@mail.ru</t>
  </si>
  <si>
    <t>Газопроводск</t>
  </si>
  <si>
    <t>Кромы</t>
  </si>
  <si>
    <t>8(48643)2-21-60</t>
  </si>
  <si>
    <t>8(6545)4-30-82</t>
  </si>
  <si>
    <t>8-(34385)44004</t>
  </si>
  <si>
    <t>valientina.girieva.53@mail.ru</t>
  </si>
  <si>
    <t>8 (3532) 44 64 55</t>
  </si>
  <si>
    <t>zagrekova.svetlana@mail.ru</t>
  </si>
  <si>
    <t>Чернышова Вера Георгиевна</t>
  </si>
  <si>
    <t>им.Лейтенанта Мурадяна</t>
  </si>
  <si>
    <t>8-928-66-22-109</t>
  </si>
  <si>
    <t>kisyaka65@mail.ru</t>
  </si>
  <si>
    <t>Чернышова Елена Викторовна</t>
  </si>
  <si>
    <t>(8442)765441</t>
  </si>
  <si>
    <t>moyschool12@mail.ru</t>
  </si>
  <si>
    <t>Чеснокова Тамара Николаевна</t>
  </si>
  <si>
    <t>ул. Архитектора Корина, д.6</t>
  </si>
  <si>
    <t>8(4967)74-83-07</t>
  </si>
  <si>
    <t>protvscho1@yandex.ru</t>
  </si>
  <si>
    <t>muzshrad@mail.ru</t>
  </si>
  <si>
    <t>Чумакова Вера Николаевна</t>
  </si>
  <si>
    <t>Окуловка</t>
  </si>
  <si>
    <t>yn.panova@yandex.ru</t>
  </si>
  <si>
    <t>Шайдуллин Рузаль Радифович</t>
  </si>
  <si>
    <t>Куркачи</t>
  </si>
  <si>
    <t>zmei_aby@mail.ru</t>
  </si>
  <si>
    <t>Шарафутдинова Алевтина Анатольевна</t>
  </si>
  <si>
    <t>8(34365)6-34-27</t>
  </si>
  <si>
    <t>taral22@yandex.ru</t>
  </si>
  <si>
    <t>Шарникова Екатерина Владимировна</t>
  </si>
  <si>
    <t>717(4)</t>
  </si>
  <si>
    <t>Ресурсная школа</t>
  </si>
  <si>
    <t>Жерикова Любовь Николаевна</t>
  </si>
  <si>
    <t>3-й Новоподмосковный, д. 7</t>
  </si>
  <si>
    <t>(499)159-30-66</t>
  </si>
  <si>
    <t>ananjeva.natalia@gmail.com</t>
  </si>
  <si>
    <t>rodnichoks@yandex.ru</t>
  </si>
  <si>
    <t>Шевелева Оксана Павловна</t>
  </si>
  <si>
    <t>Шепелева Елена Николаевна</t>
  </si>
  <si>
    <t>8-815-52 - 54 - 855</t>
  </si>
  <si>
    <t>garmoniaschool4@mail.ru</t>
  </si>
  <si>
    <t>ул. Героя Советского Союза А.В. Федоркова, д.2</t>
  </si>
  <si>
    <t>Шестакова Елена Петровна</t>
  </si>
  <si>
    <t>8 (30132)54757</t>
  </si>
  <si>
    <t>СП ДС "Ручеёк"</t>
  </si>
  <si>
    <t>Ширинкина Ольга Николаевна</t>
  </si>
  <si>
    <t>sad.solnyshcko@yandex.ru</t>
  </si>
  <si>
    <t>Широкова Вера Витальевна</t>
  </si>
  <si>
    <t>Старая Вичуга</t>
  </si>
  <si>
    <t>vr-ddt@mail.ru</t>
  </si>
  <si>
    <t>3 65 18</t>
  </si>
  <si>
    <t>urup-cheburaska.@mail.ru</t>
  </si>
  <si>
    <t>Белинский</t>
  </si>
  <si>
    <t>8-841-532-15-34</t>
  </si>
  <si>
    <t>rodnik97-uvr@mail.ru</t>
  </si>
  <si>
    <t>Отделение социально-трудовой реабилитации</t>
  </si>
  <si>
    <t>detsad12aleksin@mail.ru</t>
  </si>
  <si>
    <t>Шушков Александр Сергеевич</t>
  </si>
  <si>
    <t>Восточное Измайлово</t>
  </si>
  <si>
    <t>8 (499) 748 90 31</t>
  </si>
  <si>
    <t>deti-vi@mail.ru</t>
  </si>
  <si>
    <t>8-841-260-30-90; 8-841-265-19-</t>
  </si>
  <si>
    <t>Китовская средняя общеобразовательная школа</t>
  </si>
  <si>
    <t>olga.nokatkova@yandex.ru</t>
  </si>
  <si>
    <t>Эльдаров Нурсолта Насрадиевич</t>
  </si>
  <si>
    <t>Гудермесский детско-юношеский центр</t>
  </si>
  <si>
    <t>8(928)-737-01-75</t>
  </si>
  <si>
    <t>mem-zara2010@mail.ru</t>
  </si>
  <si>
    <t>gymn_1@sura.ru</t>
  </si>
  <si>
    <t>ул. Левченко, д. 8</t>
  </si>
  <si>
    <t>8-423-245-63-09</t>
  </si>
  <si>
    <t>nadegda@zadonsk.lipetsk.ru</t>
  </si>
  <si>
    <t>Ярмолюк Лариса Владимировна</t>
  </si>
  <si>
    <t>32 85 89</t>
  </si>
  <si>
    <t>Ярыгина Александра Александровна</t>
  </si>
  <si>
    <t>Макарово</t>
  </si>
  <si>
    <t>ya.oks-kar@yandex.ru</t>
  </si>
  <si>
    <t>Аверцева Мария Алексеевна</t>
  </si>
  <si>
    <t>Менькова Наталья Михайловна</t>
  </si>
  <si>
    <t>Гейер Анна Иосифовна</t>
  </si>
  <si>
    <t>Фомина Наталья Васильевна</t>
  </si>
  <si>
    <t>Зимирева Инна Владимировна</t>
  </si>
  <si>
    <t>Ткаченко Лариса Петровна</t>
  </si>
  <si>
    <t>Гапченко Наталья Викторовна</t>
  </si>
  <si>
    <t>Щербина Любовь Степановна</t>
  </si>
  <si>
    <t>Сорокина Алла Николаевна</t>
  </si>
  <si>
    <t>Маслова Антонина Сергеевна</t>
  </si>
  <si>
    <t>Мамаева Елена Леонидовна</t>
  </si>
  <si>
    <t>Ершова Елена Геннадьевна</t>
  </si>
  <si>
    <t>Капитонов Олег Михайлович</t>
  </si>
  <si>
    <t>Ковалева Елена Николаевна</t>
  </si>
  <si>
    <t>Жукова Инна Николаевна</t>
  </si>
  <si>
    <t>Мальцева Раиса Иосифовна</t>
  </si>
  <si>
    <t>Киселева Наталья Михайловна</t>
  </si>
  <si>
    <t>Шундикова Наталья Вениаминовна</t>
  </si>
  <si>
    <t>Мельник Елена Николаевна</t>
  </si>
  <si>
    <t>Четверикова Александра Федосеевна</t>
  </si>
  <si>
    <t>Трошкина Татьяна Вячеславовна</t>
  </si>
  <si>
    <t>Гребенева Людмила Владимировна</t>
  </si>
  <si>
    <t>Даровских Наталья Михайловна</t>
  </si>
  <si>
    <t>Голева Юлия Яковлевна</t>
  </si>
  <si>
    <t>Колеватова Оксана Олеговна</t>
  </si>
  <si>
    <t>Ядричева Наталья Евгеньевна</t>
  </si>
  <si>
    <t>Хомякова Алла Ринатовна</t>
  </si>
  <si>
    <t>Леонова Нина Васильевна</t>
  </si>
  <si>
    <t>Богатская Инна Николаевна</t>
  </si>
  <si>
    <t>Банникова Наталья Викторовна</t>
  </si>
  <si>
    <t>Дмитриева Марина Викторовна</t>
  </si>
  <si>
    <t>Федосова Ольга Алексеевна</t>
  </si>
  <si>
    <t>Григорян Лусине Мушеговна</t>
  </si>
  <si>
    <t>Обухова Ирина Алексеевна</t>
  </si>
  <si>
    <t>Огурцова Елена Владимировна</t>
  </si>
  <si>
    <t>Зарубанова Лариса Дмитриевна</t>
  </si>
  <si>
    <t>Никулина Ольга Леонидовна</t>
  </si>
  <si>
    <t>Мезенцева Александра Ивановна</t>
  </si>
  <si>
    <t>Кеба Анна Владимировна</t>
  </si>
  <si>
    <t>Голубева Наталья Владимировна</t>
  </si>
  <si>
    <t>Трубченко Татьяна Леонидовна</t>
  </si>
  <si>
    <t>Рюмкина Анна Сергеевна</t>
  </si>
  <si>
    <t>Зоина Луиза Рашитовна</t>
  </si>
  <si>
    <t>Данилова Наталья Васильевна</t>
  </si>
  <si>
    <t>Тельтевская Ольга Моисеевна</t>
  </si>
  <si>
    <t>Голодова Наталья Геннадьевна</t>
  </si>
  <si>
    <t>Райнис Ольга Александровна</t>
  </si>
  <si>
    <t>Гурова Татьяна Васильевна</t>
  </si>
  <si>
    <t>Ботикова Елена Васильевна</t>
  </si>
  <si>
    <t>Аркадьева Евгения Дмитриевна</t>
  </si>
  <si>
    <t>Ефимова Тамара Георгиевна</t>
  </si>
  <si>
    <t>Предеина Лариса Анатольевна</t>
  </si>
  <si>
    <t>Савалова Татьяна Станиславовна</t>
  </si>
  <si>
    <t>Волонцевич Галина Александровна</t>
  </si>
  <si>
    <t>Чернова Елена Ивановна</t>
  </si>
  <si>
    <t>Радочинская Галина Ивановна</t>
  </si>
  <si>
    <t>Корженевская Ирина Владиславовна</t>
  </si>
  <si>
    <t>Морякина Ирина Сергеевна</t>
  </si>
  <si>
    <t>Землякова Наталья Викторовна</t>
  </si>
  <si>
    <t>Богданова Гельфия Равиловна</t>
  </si>
  <si>
    <t>Мельникова Елена Александровна</t>
  </si>
  <si>
    <t>Горбушина Светлана Борисовна</t>
  </si>
  <si>
    <t>Лисина Людмила Леонидовна</t>
  </si>
  <si>
    <t>Волкова Ольга Александровна</t>
  </si>
  <si>
    <t>Солдатова Ольга Валерьевна</t>
  </si>
  <si>
    <t>Судакова Елена Павловна</t>
  </si>
  <si>
    <t>Сорокина Алёна Геннадьевна</t>
  </si>
  <si>
    <t>Калинина Галина Геннадьевна</t>
  </si>
  <si>
    <t>Баранова Оксана Алексеевна</t>
  </si>
  <si>
    <t>Алимова Татьяна Станиславовна</t>
  </si>
  <si>
    <t>Ларькина Елена Николаевна</t>
  </si>
  <si>
    <t>Малкова Татьяна Леонтьевна</t>
  </si>
  <si>
    <t>Данилычева Марина Витальевна</t>
  </si>
  <si>
    <t>Зорина Татьяна Владимировна</t>
  </si>
  <si>
    <t>Степина Татьяна Вячеславовна</t>
  </si>
  <si>
    <t>Хорошайлова Наталья Алексеевна</t>
  </si>
  <si>
    <t>Синогина Галина Викторовна</t>
  </si>
  <si>
    <t>Павлова Надежда Петровна</t>
  </si>
  <si>
    <t>Мерзлякова Ирина Александровна</t>
  </si>
  <si>
    <t>Ососкова Ольга Павловна</t>
  </si>
  <si>
    <t>Клинг Жанна Владимировна</t>
  </si>
  <si>
    <t>Новикова Татьяна Владимировна</t>
  </si>
  <si>
    <t>МБОУ Центр образования</t>
  </si>
  <si>
    <t>ул. Сойфера, д. 8</t>
  </si>
  <si>
    <t>8-4872-555630</t>
  </si>
  <si>
    <t>tula-co23@tularegion.org</t>
  </si>
  <si>
    <t>8 928 678-68-55</t>
  </si>
  <si>
    <t>sportshkolainternat@mail.ru</t>
  </si>
  <si>
    <t>МАУ ДО Детская школа искусств</t>
  </si>
  <si>
    <t>Арамиль</t>
  </si>
  <si>
    <t>Богородицкое</t>
  </si>
  <si>
    <t>Альянова Галина Александровна</t>
  </si>
  <si>
    <t>8 (486-2) 2-12-44</t>
  </si>
  <si>
    <t>taletru@rambler.ru</t>
  </si>
  <si>
    <t>8(49645) 68-478</t>
  </si>
  <si>
    <t>martynkina.o@mail.ru</t>
  </si>
  <si>
    <t>ул. Багаева, 38/17</t>
  </si>
  <si>
    <t>(4932) 32-94-59</t>
  </si>
  <si>
    <t>school33@ivedu.ru</t>
  </si>
  <si>
    <t>Астафьева Валентина Ивановна</t>
  </si>
  <si>
    <t>Ахтырский</t>
  </si>
  <si>
    <t>a-dd18@yandex.ru</t>
  </si>
  <si>
    <t>Афонин Николай Иванович</t>
  </si>
  <si>
    <t>ЧОУ Православная школа</t>
  </si>
  <si>
    <t>Во имя праведного Иоанна Кронштадтского</t>
  </si>
  <si>
    <t>(3854) 33-20-75; (3854) 33-12-</t>
  </si>
  <si>
    <t>prosto-genialno@mail.ru</t>
  </si>
  <si>
    <t>Бакаева Эмилия Рахимовна</t>
  </si>
  <si>
    <t>ГСКУ АО Социально-реабилитационный центр для несовершеннолетних</t>
  </si>
  <si>
    <t>89275585814, 8851292846</t>
  </si>
  <si>
    <t>Балюк Ольга Николаевна</t>
  </si>
  <si>
    <t>ул. Стахановская, д.23</t>
  </si>
  <si>
    <t>schule9@mail.ru</t>
  </si>
  <si>
    <t>ул. Ленина, д.44</t>
  </si>
  <si>
    <t>8(413)42-9-22-26</t>
  </si>
  <si>
    <t>palatkan1@bk.ru</t>
  </si>
  <si>
    <t>evgmalevannaya@gmail.com</t>
  </si>
  <si>
    <t>Барсукова Надежда Филипповна</t>
  </si>
  <si>
    <t>Коммаяк</t>
  </si>
  <si>
    <t>ул.Ленина, д.30</t>
  </si>
  <si>
    <t>8.(87938) 35-2-28</t>
  </si>
  <si>
    <t>svetlyachok12kommayak@mail.ru</t>
  </si>
  <si>
    <t>Басангова Людмила Харцхаевна</t>
  </si>
  <si>
    <t>МБУ ДО Яшалтинская детская художественная школа</t>
  </si>
  <si>
    <t>Яшалта</t>
  </si>
  <si>
    <t>ул. Митяшкина</t>
  </si>
  <si>
    <t>yadhsh@mail.ru</t>
  </si>
  <si>
    <t>Баскаков Алексей Владимирович</t>
  </si>
  <si>
    <t>ЧУПО Костромской технологический техникум</t>
  </si>
  <si>
    <t>ул. Лагерная, д.17</t>
  </si>
  <si>
    <t>8(4942) 420001</t>
  </si>
  <si>
    <t>ktteh@kmtn.ru</t>
  </si>
  <si>
    <t>Батракова Ирина Александровна</t>
  </si>
  <si>
    <t>Вохтома</t>
  </si>
  <si>
    <t>8-494-40-2-65-61</t>
  </si>
  <si>
    <t>vohtomaschkola1@rambler.ru, smirnova.dir12@yandex.</t>
  </si>
  <si>
    <t>Беккер Лилия Николаевна</t>
  </si>
  <si>
    <t>ул. Галиуллина, д.17</t>
  </si>
  <si>
    <t>ул. Труда, д.18/1</t>
  </si>
  <si>
    <t>МАОУ ДО Детская художественная школа</t>
  </si>
  <si>
    <t>МБДОУ Детский сад</t>
  </si>
  <si>
    <t>Беспалова Валерия Николаевна</t>
  </si>
  <si>
    <t>МБУДО Дом детского творчества</t>
  </si>
  <si>
    <t>8(3854)30-26-03</t>
  </si>
  <si>
    <t>cdt_4@mail.ru</t>
  </si>
  <si>
    <t>Бетнева Татьяна Юрьевна</t>
  </si>
  <si>
    <t>Заводоуковская детская школа искусств</t>
  </si>
  <si>
    <t>Заводоуковск</t>
  </si>
  <si>
    <t>Первомайская 8</t>
  </si>
  <si>
    <t>83454221916, 89292616072</t>
  </si>
  <si>
    <t>ziskusstwo@mail.ru</t>
  </si>
  <si>
    <t>Бизина Римма Александровна</t>
  </si>
  <si>
    <t>Централизованная библиотечная система Тобольского районного Центра культуры</t>
  </si>
  <si>
    <t>Надцы</t>
  </si>
  <si>
    <t>ул. Лесная, 34</t>
  </si>
  <si>
    <t>8(3456) 22-74-38</t>
  </si>
  <si>
    <t>bibl.rtob28@mail.ru; nadcy.bibl@mail.ru</t>
  </si>
  <si>
    <t>Прииртышский сельский филиал</t>
  </si>
  <si>
    <t>Прииртышский</t>
  </si>
  <si>
    <t>Тануляк Татьяна Валерьевна</t>
  </si>
  <si>
    <t>ул. Советская, 27</t>
  </si>
  <si>
    <t>8(3456) 339-253</t>
  </si>
  <si>
    <t>bibl.rtob28@mail.ru, pbiblioteka13@mail.ru</t>
  </si>
  <si>
    <t>Богобоязова Светлана Петровна</t>
  </si>
  <si>
    <t>8(4967)62-66-42</t>
  </si>
  <si>
    <t>mdoy11ryabinka@yandex.ru</t>
  </si>
  <si>
    <t>mdou3-k@mail.ru</t>
  </si>
  <si>
    <t>ул. Театральная д. 7</t>
  </si>
  <si>
    <t>Большунова Наталья Николаевна</t>
  </si>
  <si>
    <t>Карасук</t>
  </si>
  <si>
    <t>yur1657@yandex.ru</t>
  </si>
  <si>
    <t>Булашова Марина Викторовна</t>
  </si>
  <si>
    <t>МБОУ Средняя общеобразовательная школа</t>
  </si>
  <si>
    <t>Новоникольск</t>
  </si>
  <si>
    <t>+7 (4234) 39-21-89</t>
  </si>
  <si>
    <t>cochkarina@yandex.ru</t>
  </si>
  <si>
    <t>Бурчак Ольга Владимировна</t>
  </si>
  <si>
    <t>8(81834)5-02-34</t>
  </si>
  <si>
    <t>schooll12m1@mail.ru</t>
  </si>
  <si>
    <t>МКОУ ДО Детская школа искусств</t>
  </si>
  <si>
    <t>8(83334)30849</t>
  </si>
  <si>
    <t>dmxsh@mail.ru</t>
  </si>
  <si>
    <t>Арсеньево</t>
  </si>
  <si>
    <t>ул. Бандикова, д.117</t>
  </si>
  <si>
    <t>ГУТО Социально-реабилитационный центр для несовершеннолетних</t>
  </si>
  <si>
    <t>Бутрина Наталья Михайловна</t>
  </si>
  <si>
    <t>ГБОУ Средняя общеобразовательная школа</t>
  </si>
  <si>
    <t>им.Е.М.Зеленова</t>
  </si>
  <si>
    <t>Новосемейкино</t>
  </si>
  <si>
    <t>СП ДОД Центр детского творчества</t>
  </si>
  <si>
    <t>Степанова Светлана Юрьевна</t>
  </si>
  <si>
    <t>8 (257) 225-89-88, 8 917 954 7</t>
  </si>
  <si>
    <t>ddt.novosemeikino@mail.ru</t>
  </si>
  <si>
    <t>cdt-deti_kab5@mail.ru</t>
  </si>
  <si>
    <t>МОУ Лицей</t>
  </si>
  <si>
    <t>Быкова Марина Михайловна</t>
  </si>
  <si>
    <t>ул.Трактовая 31</t>
  </si>
  <si>
    <t>7(3456)338029, 89224713306</t>
  </si>
  <si>
    <t>priirtyushskiisoch1@rambler.ru, s.gamanyuk@yandex.</t>
  </si>
  <si>
    <t>Фруктовское</t>
  </si>
  <si>
    <t>Ведерникова Мария Михайловна</t>
  </si>
  <si>
    <t>Яган-Докья</t>
  </si>
  <si>
    <t>schooljad@yandex.ru</t>
  </si>
  <si>
    <t>МДОУ ЦРР Детский сад</t>
  </si>
  <si>
    <t>ул. Правды, д. 22</t>
  </si>
  <si>
    <t>Винокурова Галина Максимовна</t>
  </si>
  <si>
    <t>Туллукчаана</t>
  </si>
  <si>
    <t>Алеко-Кюель</t>
  </si>
  <si>
    <t>84225624138   89681502475</t>
  </si>
  <si>
    <t>tullukchana_mdou@mail.ru</t>
  </si>
  <si>
    <t>Горноуральский</t>
  </si>
  <si>
    <t>zabelina.mari@yandex.ru</t>
  </si>
  <si>
    <t>mahgo-konkurs@yandex.ru</t>
  </si>
  <si>
    <t>МУДО Детская школа искусств</t>
  </si>
  <si>
    <t>Татищево</t>
  </si>
  <si>
    <t>mbudo.dshitat@mail.ru</t>
  </si>
  <si>
    <t>c.</t>
  </si>
  <si>
    <t>Вязовка</t>
  </si>
  <si>
    <t>им. Д.Е.Васильева</t>
  </si>
  <si>
    <t>Новоуральский г.о.</t>
  </si>
  <si>
    <t>84954564004, 84997470784</t>
  </si>
  <si>
    <t>Новокиевский Увал</t>
  </si>
  <si>
    <t>ул. Киевская, 31</t>
  </si>
  <si>
    <t>8(416)4422270</t>
  </si>
  <si>
    <t>Гавриков Юрий Владимирович</t>
  </si>
  <si>
    <t>МБУ ДО Детская школа искусств</t>
  </si>
  <si>
    <t>Петушки</t>
  </si>
  <si>
    <t>8-49-243-2-37-76</t>
  </si>
  <si>
    <t>dshi.petyshki@mail.ru</t>
  </si>
  <si>
    <t>Галциди Ирина Николаевна</t>
  </si>
  <si>
    <t>8(347)256-70-69</t>
  </si>
  <si>
    <t>Гельфгат Наталья Олеговна</t>
  </si>
  <si>
    <t>8(40143)38500</t>
  </si>
  <si>
    <t>gusev-shkola3@mail.ru</t>
  </si>
  <si>
    <t>пр. 9 Пятилетки, 26 а</t>
  </si>
  <si>
    <t>(8352)515244</t>
  </si>
  <si>
    <t>mdou021@ds.vlc.ru</t>
  </si>
  <si>
    <t>Ефремов</t>
  </si>
  <si>
    <t>8(48741) 6-13-87</t>
  </si>
  <si>
    <t>olga.shahovceva@yandex.ru</t>
  </si>
  <si>
    <t>Гогина Марина Владимировна</t>
  </si>
  <si>
    <t>Туристический пансионат Клязьминское водохранилище</t>
  </si>
  <si>
    <t>Сорокинское ш., д.11</t>
  </si>
  <si>
    <t>(495)588-83-37</t>
  </si>
  <si>
    <t>dou_50@edu-mytyshi.ru</t>
  </si>
  <si>
    <t>Голикова Ольга Александровна</t>
  </si>
  <si>
    <t>МДОУ Детский сад</t>
  </si>
  <si>
    <t>Ремзавода</t>
  </si>
  <si>
    <t>8-49646-61-920</t>
  </si>
  <si>
    <t>mychacha07@mail.ru</t>
  </si>
  <si>
    <t>8(49624)6-62-58</t>
  </si>
  <si>
    <t>Solnechiykot@yandex.ru</t>
  </si>
  <si>
    <t>Иванова Лариса Михайловна</t>
  </si>
  <si>
    <t>la-abra@mail.ru</t>
  </si>
  <si>
    <t>Голубовская Дарья Борисовна</t>
  </si>
  <si>
    <t>Ратчино</t>
  </si>
  <si>
    <t>8 496 446 50 55</t>
  </si>
  <si>
    <t>mdou43sad@mail.ru</t>
  </si>
  <si>
    <t>alexdou11@mail.ru</t>
  </si>
  <si>
    <t>МКУ ДО Детская школа искусств</t>
  </si>
  <si>
    <t>iamushewa2011@yandex.ru</t>
  </si>
  <si>
    <t>Григорьева Тамара Романовна</t>
  </si>
  <si>
    <t>БУ Республиканская детско-юношеская библиотека</t>
  </si>
  <si>
    <t>проспект И.Я. Яковлева, д. 8а</t>
  </si>
  <si>
    <t>tatjan8@yandex.ru</t>
  </si>
  <si>
    <t>8(38475)2-08-05</t>
  </si>
  <si>
    <t>ГУ РК Детский дом</t>
  </si>
  <si>
    <t>Губанова Елена Алексеевна</t>
  </si>
  <si>
    <t>8 (48763) 2-46-60, 8-980-725-5</t>
  </si>
  <si>
    <t>sshi.suvorov8@tularegion.ru, liudmila.backaeva@yan</t>
  </si>
  <si>
    <t>МАУ ДО Центр внешкольной работы</t>
  </si>
  <si>
    <t>Пурпейская детская школа искусств</t>
  </si>
  <si>
    <t>Демин Виктор Михайлович</t>
  </si>
  <si>
    <t>8(49636) 2-30-02    8916151062</t>
  </si>
  <si>
    <t>ds49podolsk@mail.ru</t>
  </si>
  <si>
    <t>Дмитриева Наталья Сергеевна</t>
  </si>
  <si>
    <t>olga-efimova-91@mail.ru</t>
  </si>
  <si>
    <t>ул. Литейная, д. 2а</t>
  </si>
  <si>
    <t>Дрошнова Наталия Владимировна</t>
  </si>
  <si>
    <t>8 (47461) 2-44-30</t>
  </si>
  <si>
    <t>shkola.isk.gryazi@yandex.ru</t>
  </si>
  <si>
    <t>Смагина Маргарита Анатольевна</t>
  </si>
  <si>
    <t>9-я Северная линия, д. 25</t>
  </si>
  <si>
    <t>8499-761-07-31</t>
  </si>
  <si>
    <t>dou.2658@yandex.ru</t>
  </si>
  <si>
    <t>Дударева Елена Анатольевна</t>
  </si>
  <si>
    <t>Лингва - клуб</t>
  </si>
  <si>
    <t>Дудка Эмилия Николаевна</t>
  </si>
  <si>
    <t>Кожва</t>
  </si>
  <si>
    <t>ул. Печорская, д.30</t>
  </si>
  <si>
    <t>emiliya.dudka@mail.ru</t>
  </si>
  <si>
    <t>Дунаева Лариса Федоровна</t>
  </si>
  <si>
    <t>Шахтерского</t>
  </si>
  <si>
    <t>vorkutaskolis@mail.ru</t>
  </si>
  <si>
    <t>8 906 771 31 91</t>
  </si>
  <si>
    <t>МБУ ДО Дом детского творчества</t>
  </si>
  <si>
    <t>8(41347)94334</t>
  </si>
  <si>
    <t>elviktoriya@yandex.ru</t>
  </si>
  <si>
    <t>Ефимова Ирина Владимировна</t>
  </si>
  <si>
    <t>ГУ ТО Социально- реабилитационный центр для несовершеннолетних</t>
  </si>
  <si>
    <t>brajonvasilecz@mail.ru</t>
  </si>
  <si>
    <t>МКДОУ Детский сад</t>
  </si>
  <si>
    <t>8(48762)6-13-46</t>
  </si>
  <si>
    <t>mdou36@kobra-net.ru, mdou36.nmsk@tularegion.org</t>
  </si>
  <si>
    <t>Жданова Юлия Анатольевна</t>
  </si>
  <si>
    <t>МБОУ Основная общеобразовательная школа</t>
  </si>
  <si>
    <t>Вишневка</t>
  </si>
  <si>
    <t>(38452)52596</t>
  </si>
  <si>
    <t>Жигалова Светлана Николаевна</t>
  </si>
  <si>
    <t>Кез</t>
  </si>
  <si>
    <t>8-341-58-3-19-51</t>
  </si>
  <si>
    <t>sekretar_kez1@mail.ru</t>
  </si>
  <si>
    <t>Жигулина Галина Валентиновна</t>
  </si>
  <si>
    <t>8(39562)4-14-37</t>
  </si>
  <si>
    <t>МАОУ Гимназия</t>
  </si>
  <si>
    <t>ул. Зелинского, д. 42</t>
  </si>
  <si>
    <t>8-8162-650276</t>
  </si>
  <si>
    <t>inbox@gimnazium.ru</t>
  </si>
  <si>
    <t>tamara.bezborodova.70@mail.ru</t>
  </si>
  <si>
    <t>Журавлёва Светлана Евгеньевна</t>
  </si>
  <si>
    <t>Разноцветные истории</t>
  </si>
  <si>
    <t>Romaario675@yandex.ru</t>
  </si>
  <si>
    <t>Зайцев Юрий Александрович</t>
  </si>
  <si>
    <t>Сысоево</t>
  </si>
  <si>
    <t>Центральная усадьба, д.10</t>
  </si>
  <si>
    <t>mtssk67@mail.ru</t>
  </si>
  <si>
    <t>Замуриева Татьяна Алексеевна</t>
  </si>
  <si>
    <t>Захарова Екатерина Ивановна</t>
  </si>
  <si>
    <t>ok-ryzhova@mail.ru</t>
  </si>
  <si>
    <t>Н.Г.Чернышевского 138</t>
  </si>
  <si>
    <t>8452-23-22-17</t>
  </si>
  <si>
    <t>МАОУ ДО Дом творчества</t>
  </si>
  <si>
    <t>Золотарёва Людмила Григорьевна</t>
  </si>
  <si>
    <t>Лянтор</t>
  </si>
  <si>
    <t>7мкр.</t>
  </si>
  <si>
    <t>83463825689, 89129049672</t>
  </si>
  <si>
    <t>gulia86.88@yandex.ru</t>
  </si>
  <si>
    <t>8(35151)40146</t>
  </si>
  <si>
    <t>Иванов Александр Иванович</t>
  </si>
  <si>
    <t>Ставропольский кооперативный техникум</t>
  </si>
  <si>
    <t>ул. Серова, д. 278</t>
  </si>
  <si>
    <t>8(8652)24-35-51, 89624518123</t>
  </si>
  <si>
    <t>l-soli@yandex.ru</t>
  </si>
  <si>
    <t>Иванов Алексей Леонидович</t>
  </si>
  <si>
    <t>ул. Тургенева, д.7</t>
  </si>
  <si>
    <t>Алтуфьевский</t>
  </si>
  <si>
    <t>Игнатьевская Наталья Станиславовна</t>
  </si>
  <si>
    <t>maria_zazigina@mail.ru</t>
  </si>
  <si>
    <t>Ильина Людмила Анатольевна</t>
  </si>
  <si>
    <t>ул. Пионерская, д.2</t>
  </si>
  <si>
    <t>8(48753)2-36-02,2-41-52</t>
  </si>
  <si>
    <t>tcso.aleksin@tularegion.ru</t>
  </si>
  <si>
    <t>Стационарное отделение для несовершеннолетних</t>
  </si>
  <si>
    <t>Нарышкина Елена Валериевна</t>
  </si>
  <si>
    <t>Ишмухаметов Ильгам Шакирзянович</t>
  </si>
  <si>
    <t>88555-36-64-89</t>
  </si>
  <si>
    <t>3019000034@edu.tatar.ru</t>
  </si>
  <si>
    <t>Кабина Людмила Степановна</t>
  </si>
  <si>
    <t>Изумруд</t>
  </si>
  <si>
    <t>(4862) 33-49-89</t>
  </si>
  <si>
    <t>super.izumrud2010@yandex.ru</t>
  </si>
  <si>
    <t>им. Генерала И.В.Болдина</t>
  </si>
  <si>
    <t>Голобокова Ирина Борисовна</t>
  </si>
  <si>
    <t>Центр художественного развития детей и взрослых</t>
  </si>
  <si>
    <t>Арт-студия "Радуга Творчества"</t>
  </si>
  <si>
    <t>Бескудниковский</t>
  </si>
  <si>
    <t>detskiisad46@yandex.ru</t>
  </si>
  <si>
    <t>Дресвянина Елена Александровна</t>
  </si>
  <si>
    <t>МБУ ДО Детская музыкальная школа</t>
  </si>
  <si>
    <t>МБОУ СОШ- интернат для одаренных детей</t>
  </si>
  <si>
    <t>Богатые Сабы</t>
  </si>
  <si>
    <t>rezid-v@mail.ru</t>
  </si>
  <si>
    <t>Караваевское</t>
  </si>
  <si>
    <t>89091642627        84967745672</t>
  </si>
  <si>
    <t>makcimova2009@rambler.ru</t>
  </si>
  <si>
    <t>Кесаева Аида Таймуразовна</t>
  </si>
  <si>
    <t>Киселёва Валентина Васильевна</t>
  </si>
  <si>
    <t>Харино</t>
  </si>
  <si>
    <t>д.37, стр.1</t>
  </si>
  <si>
    <t>8(49343)49441</t>
  </si>
  <si>
    <t>centr-tv@yandex.ru</t>
  </si>
  <si>
    <t>Кобелева Татьяна Вадимовна</t>
  </si>
  <si>
    <t>Приволжск</t>
  </si>
  <si>
    <t>ул. Социалистическая, д. 4</t>
  </si>
  <si>
    <t>cdutprivolzhsk@yandex.ru</t>
  </si>
  <si>
    <t>ул. 40 лет Победы, 48</t>
  </si>
  <si>
    <t>8(8443)-51-58-14</t>
  </si>
  <si>
    <t>Козловская Ирина Юрьевна</t>
  </si>
  <si>
    <t>ул. Пирятинская, д. 24</t>
  </si>
  <si>
    <t>83902 29-46-29</t>
  </si>
  <si>
    <t>detsad204@mail.ru</t>
  </si>
  <si>
    <t>Кокорина Татьяна Евгеньевна</t>
  </si>
  <si>
    <t>ул. пр. Мира, д. 89а</t>
  </si>
  <si>
    <t>8(3496) 329645, 89220973829</t>
  </si>
  <si>
    <t>doualenkiycvetochek@mail.ru , gekhova@mail.ru</t>
  </si>
  <si>
    <t>Капустьян Татьяна Ивановна</t>
  </si>
  <si>
    <t>8(4842)520637</t>
  </si>
  <si>
    <t>Нерославская Антонина Дмитриевна</t>
  </si>
  <si>
    <t>МБУ ДО Дворец творчества</t>
  </si>
  <si>
    <t>Кольцова Нина Николаевна</t>
  </si>
  <si>
    <t>МКОУ Киреевский центр образования</t>
  </si>
  <si>
    <t>ул.Ленина, д.31</t>
  </si>
  <si>
    <t>Комиссарова Татьяна Анатольевна</t>
  </si>
  <si>
    <t>ул.Дружбы д.35 кв.70</t>
  </si>
  <si>
    <t>anton galina 2018@ yandex</t>
  </si>
  <si>
    <t>Кондакова Надежда Ивановна</t>
  </si>
  <si>
    <t>ул. 70 лет Октября, д.25. кв.100</t>
  </si>
  <si>
    <t>8-953-265-56-95</t>
  </si>
  <si>
    <t>elena.krc@mail.ru</t>
  </si>
  <si>
    <t>Конева Светлана Викторовна</t>
  </si>
  <si>
    <t>МАДОУ Детский сад</t>
  </si>
  <si>
    <t>ул. Вокзальная, д.6</t>
  </si>
  <si>
    <t>olyna72@mail.ru</t>
  </si>
  <si>
    <t>МОБУ Средняя общеобразовательная школа</t>
  </si>
  <si>
    <t>Коржов Сергей Анатольевич</t>
  </si>
  <si>
    <t>8(34377)35938</t>
  </si>
  <si>
    <t>mbu-dk@yandex.ru</t>
  </si>
  <si>
    <t>Поволжский</t>
  </si>
  <si>
    <t>ЧДОУ Детский сад</t>
  </si>
  <si>
    <t>Коробкина Галина Ивановна</t>
  </si>
  <si>
    <t>Подгоренский</t>
  </si>
  <si>
    <t>alyona,chechetckina@yandex,ru</t>
  </si>
  <si>
    <t>ул. Тимирязева, д. 25</t>
  </si>
  <si>
    <t>8-84676-23888</t>
  </si>
  <si>
    <t>Глебова Нина Анатольевна</t>
  </si>
  <si>
    <t>Милославское</t>
  </si>
  <si>
    <t>Кузнецов Василий Васильевич</t>
  </si>
  <si>
    <t>ул. Бурлаки, д. 5 а</t>
  </si>
  <si>
    <t>8 (3452) 764-189</t>
  </si>
  <si>
    <t>palitra72@list.ru</t>
  </si>
  <si>
    <t>Кузнецова Светлана Николаевна</t>
  </si>
  <si>
    <t>ул. Дружбы, Д.28</t>
  </si>
  <si>
    <t>8-49245-416-38</t>
  </si>
  <si>
    <t>Кукушкина Наталья Петровна</t>
  </si>
  <si>
    <t>Зарослое</t>
  </si>
  <si>
    <t>ул. Новая, д.3</t>
  </si>
  <si>
    <t>8-(345)-54-3-71-97</t>
  </si>
  <si>
    <t>gulbarshinv@mail.ru</t>
  </si>
  <si>
    <t>ОГБПОУ Томский механико-технологический техникум</t>
  </si>
  <si>
    <t>ул. Карла Ильмера, 4</t>
  </si>
  <si>
    <t>(3822) 90 44 25</t>
  </si>
  <si>
    <t>smirkat13@yandex.ru</t>
  </si>
  <si>
    <t>21-19-80 89114487044</t>
  </si>
  <si>
    <t>dou 87@vologda.edu.ru, s-chulkova@mail.ru</t>
  </si>
  <si>
    <t>8(385-32)33-247,33-248</t>
  </si>
  <si>
    <t>Куцый Марина Васильевна</t>
  </si>
  <si>
    <t>ул. Колхозная д.12</t>
  </si>
  <si>
    <t>8(4967)53-53-54</t>
  </si>
  <si>
    <t>Nnatulechka@rambler.ru</t>
  </si>
  <si>
    <t>lenarub81@mail.ru</t>
  </si>
  <si>
    <t>ЗАТО Новоуральск</t>
  </si>
  <si>
    <t>artschool.ural@mail.ru</t>
  </si>
  <si>
    <t>ул. Ленинская д. 38</t>
  </si>
  <si>
    <t>8(84452)5-47-85</t>
  </si>
  <si>
    <t>elanskaya1@yandex.ru</t>
  </si>
  <si>
    <t>Лаптандер Елена Михайловна</t>
  </si>
  <si>
    <t>Воргашор</t>
  </si>
  <si>
    <t>ул. Льва Толстого, д.1</t>
  </si>
  <si>
    <t>8(82151)49153</t>
  </si>
  <si>
    <t>www.tatjanalog2014@yandex.ru</t>
  </si>
  <si>
    <t>8(47354)4-12-62</t>
  </si>
  <si>
    <t>dsad20@yandex.ru</t>
  </si>
  <si>
    <t>Лаптева Нина Родионовна</t>
  </si>
  <si>
    <t>МАУ ДО Дворец творчества детей и молодежи</t>
  </si>
  <si>
    <t>пр. Ленина, д.59</t>
  </si>
  <si>
    <t>8(3519)26-72-39</t>
  </si>
  <si>
    <t>dtdm@dtdm.ru</t>
  </si>
  <si>
    <t>Центр экологического воспитания</t>
  </si>
  <si>
    <t>Генералов Сергей Егорович</t>
  </si>
  <si>
    <t>пр. Ленина, 74/1</t>
  </si>
  <si>
    <t>8(3519)26-25-47</t>
  </si>
  <si>
    <t>unnat_mgn@mail.ru</t>
  </si>
  <si>
    <t>Лаптева Юлия Сергеевна</t>
  </si>
  <si>
    <t>Пульс</t>
  </si>
  <si>
    <t>8(81666) 2-04-33</t>
  </si>
  <si>
    <t>pulse53@mail.ru</t>
  </si>
  <si>
    <t>Лахина Елена Евгеньевна</t>
  </si>
  <si>
    <t>arrowvsgrimm@gmai.com</t>
  </si>
  <si>
    <t>м-н Центральный, д.14</t>
  </si>
  <si>
    <t>8(415-35)3-45-01, 89146293509</t>
  </si>
  <si>
    <t>Detsad9_vil@list.ru, Marialopez@list.ru</t>
  </si>
  <si>
    <t>ул. 2-я Кутузова, д. 1</t>
  </si>
  <si>
    <t>Левчук Виктор Андреевич</t>
  </si>
  <si>
    <t>им.С.И.Гусева</t>
  </si>
  <si>
    <t>Маяковское</t>
  </si>
  <si>
    <t>СП СОШ филиал №1</t>
  </si>
  <si>
    <t>Беспалова Марина Владимировна</t>
  </si>
  <si>
    <t>scoolmayak@mail.ru</t>
  </si>
  <si>
    <t>lan.alla52@yandex.ru</t>
  </si>
  <si>
    <t>Коротовских Людмила Николаевна</t>
  </si>
  <si>
    <t>8(35130)2-38-42</t>
  </si>
  <si>
    <t>ул. Гастелло, д.3</t>
  </si>
  <si>
    <t>Липенская Ирина Александровна</t>
  </si>
  <si>
    <t>МБОУ Школа</t>
  </si>
  <si>
    <t>89272651815, (846)951-69-21</t>
  </si>
  <si>
    <t>Лобанова Лилия Викторовна</t>
  </si>
  <si>
    <t>им. кавалера ордена Красной Звезды К.Н.Емельянова</t>
  </si>
  <si>
    <t>Теплое</t>
  </si>
  <si>
    <t>ул.Комсомольская, д.28</t>
  </si>
  <si>
    <t>8-(48755)2-10-66</t>
  </si>
  <si>
    <t>art_tatiana@list.ru</t>
  </si>
  <si>
    <t>8-919-685-72-48</t>
  </si>
  <si>
    <t>cza_72@mail.ru</t>
  </si>
  <si>
    <t>Лубков Алексей Владимирович</t>
  </si>
  <si>
    <t>Лукопров Игорь Владимирович</t>
  </si>
  <si>
    <t>им.Г.З.Райхеля</t>
  </si>
  <si>
    <t>пр-т Ленина, д.95а</t>
  </si>
  <si>
    <t>8 (48 72) 33-21-68, 8-920-272-</t>
  </si>
  <si>
    <t>gou.todms@tularegion.ru , Eleg13@yandex.ru</t>
  </si>
  <si>
    <t>Лукьянова Анна Александровна</t>
  </si>
  <si>
    <t>Мечта</t>
  </si>
  <si>
    <t>Винзили</t>
  </si>
  <si>
    <t>ул. Заводская, д. 18 а/1</t>
  </si>
  <si>
    <t>8(3452)72-72-54, 89091806656</t>
  </si>
  <si>
    <t>moro.mila2014@yandex.ru, vdshimechta@yandex.ru</t>
  </si>
  <si>
    <t>МБУДО Центр внешкольной работы</t>
  </si>
  <si>
    <t>Люблинская Наталья Владимировна</t>
  </si>
  <si>
    <t>Детский развивающий центр Натальи Люблинской</t>
  </si>
  <si>
    <t>пр-т 50 лет Октября, д. 57 А кв.191 Галущенко Ю,А,</t>
  </si>
  <si>
    <t>70-80-03</t>
  </si>
  <si>
    <t>8-35-252-2-64-43</t>
  </si>
  <si>
    <t>uksyanka-dschi@mail.ru</t>
  </si>
  <si>
    <t>ул. Пролетарская, д.2</t>
  </si>
  <si>
    <t>5-51-72</t>
  </si>
  <si>
    <t>Майорова Ольга Викторовна</t>
  </si>
  <si>
    <t>МАУК ЦКД Ишимского района</t>
  </si>
  <si>
    <t>Стрехнино</t>
  </si>
  <si>
    <t>ул. Мелиоративная, д.1</t>
  </si>
  <si>
    <t>mizonovobib@mail.ru</t>
  </si>
  <si>
    <t>Мизоновская сельская библиотека</t>
  </si>
  <si>
    <t>Мизоново</t>
  </si>
  <si>
    <t>ул. Школьная Д. 5</t>
  </si>
  <si>
    <t>Малиновская Ирина Викторовна</t>
  </si>
  <si>
    <t>8(39563)2-10-58</t>
  </si>
  <si>
    <t>skazka-taishet@yandex.ru</t>
  </si>
  <si>
    <t>Свет</t>
  </si>
  <si>
    <t>8(34139)38140</t>
  </si>
  <si>
    <t>svet-kultura44@mail.ru</t>
  </si>
  <si>
    <t>aleksin.ds28@tularegion.org</t>
  </si>
  <si>
    <t>Ленинск-Кузнецкий</t>
  </si>
  <si>
    <t>ina.nemtsova@mail.ru</t>
  </si>
  <si>
    <t>Медведева Евгения Владимировна</t>
  </si>
  <si>
    <t>dsskazka9@mail.ru</t>
  </si>
  <si>
    <t>Свистунова Елена Альбертовна</t>
  </si>
  <si>
    <t>ул. Заводская, д. 11а</t>
  </si>
  <si>
    <t>Мергелян Ара Артаваздович</t>
  </si>
  <si>
    <t>Артикская художественная школа</t>
  </si>
  <si>
    <t>БАГРАМЯН 9/1</t>
  </si>
  <si>
    <t>gexarvest-art@mail.ru</t>
  </si>
  <si>
    <t>dshi_deineko@mail.ru</t>
  </si>
  <si>
    <t>dshi-zaprudnya@yandex.ru</t>
  </si>
  <si>
    <t>МБУ ДО Центр</t>
  </si>
  <si>
    <t>8(49136)2-15-19</t>
  </si>
  <si>
    <t>pmsc-rodnik@yandex.ru</t>
  </si>
  <si>
    <t>Михеева Людмила Александровна</t>
  </si>
  <si>
    <t>Ахтубинский центр детского творчества</t>
  </si>
  <si>
    <t>(812)417-61-44</t>
  </si>
  <si>
    <t>Мочалов Сергей Юрьевич</t>
  </si>
  <si>
    <t>Тропарево-Никулино</t>
  </si>
  <si>
    <t>Дошкольное отделение №1</t>
  </si>
  <si>
    <t>Аляутдинова Рамиля Наильевна</t>
  </si>
  <si>
    <t>ул. Никулинская, д. 7</t>
  </si>
  <si>
    <t>Муртузалиева Замира Алиевна</t>
  </si>
  <si>
    <t>ganarina@bk.ru</t>
  </si>
  <si>
    <t>ул. Комсомольская, д.31</t>
  </si>
  <si>
    <t>8(84660)2-42-47</t>
  </si>
  <si>
    <t>Недокушева Наталья Михайловна</t>
  </si>
  <si>
    <t>Жар птица</t>
  </si>
  <si>
    <t>Пионерский</t>
  </si>
  <si>
    <t>ул. Ожиганова, д.11</t>
  </si>
  <si>
    <t>8(34355) 6-41-62</t>
  </si>
  <si>
    <t>olqa.lobanova.1967@mail.ru</t>
  </si>
  <si>
    <t>8-851-485-33-67</t>
  </si>
  <si>
    <t>8(385-57)6-68-93, 6-68-23</t>
  </si>
  <si>
    <t>83416357-2-10</t>
  </si>
  <si>
    <t>por.scool@mail.ru</t>
  </si>
  <si>
    <t>Нестин Сергей Александрович</t>
  </si>
  <si>
    <t>ул. Дубравная, д. 41, корп. 3</t>
  </si>
  <si>
    <t>8-906-082-75-70</t>
  </si>
  <si>
    <t>isaeva.sharipat@mail.ru</t>
  </si>
  <si>
    <t>ул. Никитина, д.9</t>
  </si>
  <si>
    <t>Никитенкова Татьяна Сергеевна</t>
  </si>
  <si>
    <t>МБОУ Средняя школа</t>
  </si>
  <si>
    <t>ул.1-ая Рабочая, д.24</t>
  </si>
  <si>
    <t>(848143)74766</t>
  </si>
  <si>
    <t>schoolyartsevo6@yandex.ru, tnika80@mail.ru</t>
  </si>
  <si>
    <t>Никитин Михаил Анатольевич</t>
  </si>
  <si>
    <t>МАУК Центр искусств и культуры</t>
  </si>
  <si>
    <t>Иртышский,</t>
  </si>
  <si>
    <t>ул. Железнодорожная, д.20</t>
  </si>
  <si>
    <t>8 (3456) 33-22-02, 33-28-22</t>
  </si>
  <si>
    <t>cd.rechnik@mail.ru</t>
  </si>
  <si>
    <t>Иртышский</t>
  </si>
  <si>
    <t>Ионина Анастасия Владимировна</t>
  </si>
  <si>
    <t>Новикова Нина Валериевна</t>
  </si>
  <si>
    <t>8-495-583-05-04</t>
  </si>
  <si>
    <t>dou-41@edu-mytyshi.ru</t>
  </si>
  <si>
    <t>Новожилова Елена Леонидовна</t>
  </si>
  <si>
    <t>htl@kirovedu.ru</t>
  </si>
  <si>
    <t>8(38453) 4-51-11, сот.8-961-72</t>
  </si>
  <si>
    <t>8452-75-51-05</t>
  </si>
  <si>
    <t>Муза</t>
  </si>
  <si>
    <t>8 831( 45) 3-55-79</t>
  </si>
  <si>
    <t>МБУ ДО Вятская детская школа искусств</t>
  </si>
  <si>
    <t>ул. Победы, д. 4</t>
  </si>
  <si>
    <t>8(8332)509046</t>
  </si>
  <si>
    <t>kostino.dshi1@mail.ru</t>
  </si>
  <si>
    <t>Осипова Людмила Геннадьевна</t>
  </si>
  <si>
    <t>Мошковская</t>
  </si>
  <si>
    <t>Мошки</t>
  </si>
  <si>
    <t>д.143</t>
  </si>
  <si>
    <t>8-48-251-6-84-32</t>
  </si>
  <si>
    <t>region69.moschki-ikt@rambler.ru</t>
  </si>
  <si>
    <t>ул. Центральная, д.19</t>
  </si>
  <si>
    <t>МБУ ДО Центр внешкольной работы</t>
  </si>
  <si>
    <t>ул. Молодежная, д.37</t>
  </si>
  <si>
    <t>Зеленогорский Дом детского творчества</t>
  </si>
  <si>
    <t>Панченко Галина Николаевна</t>
  </si>
  <si>
    <t>ГКУ СО КК Выселковский социально-реабилитационный центр для несовершеннолетних</t>
  </si>
  <si>
    <t>ул. Пушкина, д.23</t>
  </si>
  <si>
    <t>Панченко Ирина Владимировна</t>
  </si>
  <si>
    <t>Луценково</t>
  </si>
  <si>
    <t>ул. Садовая, д.20</t>
  </si>
  <si>
    <t>8 (47234) 7-47-48</t>
  </si>
  <si>
    <t>pan4enko.d2012@yandex.ru</t>
  </si>
  <si>
    <t>mbdou58.nmsk@tularegion.org</t>
  </si>
  <si>
    <t>Пастовенская Лариса Фёдоровна</t>
  </si>
  <si>
    <t>МБДОУ Каменский детский сад</t>
  </si>
  <si>
    <t>Каменка</t>
  </si>
  <si>
    <t>albina_mazitova@mail.ru</t>
  </si>
  <si>
    <t>им.А.А.Цветкова</t>
  </si>
  <si>
    <t>Петушкова Анна Сергеевна</t>
  </si>
  <si>
    <t>(+736569) 31522</t>
  </si>
  <si>
    <t>mboudodsut@bk.ru</t>
  </si>
  <si>
    <t>Пилипчук Анатолий Михайлович</t>
  </si>
  <si>
    <t>Восточная средняя общеобразовательная школа</t>
  </si>
  <si>
    <t>Восточное</t>
  </si>
  <si>
    <t>ул. Пушкина, д. 2</t>
  </si>
  <si>
    <t>83523093141,   89225730624</t>
  </si>
  <si>
    <t>admshk@yandex.ru ; yazovskihnatalja@mail.ru</t>
  </si>
  <si>
    <t>Поливаева Надежда Николаевна</t>
  </si>
  <si>
    <t>ул. Ленина, д.54</t>
  </si>
  <si>
    <t>detsad1kromy@mail.ru</t>
  </si>
  <si>
    <t>Полина Зоя Аркадьевна</t>
  </si>
  <si>
    <t>Юрла</t>
  </si>
  <si>
    <t>ул. 50 лет Победы, д.10а</t>
  </si>
  <si>
    <t>8-3429-423087</t>
  </si>
  <si>
    <t>detskiy-sad-3@mail.ru</t>
  </si>
  <si>
    <t>Пономарёва Марина Ниловна</t>
  </si>
  <si>
    <t>8(846)957 - 19 - 16</t>
  </si>
  <si>
    <t>Пономаренко Вера Александровна</t>
  </si>
  <si>
    <t>Глушицкий</t>
  </si>
  <si>
    <t>ул. Центральная, д.3</t>
  </si>
  <si>
    <t>tanya-trofimova@mail.ru</t>
  </si>
  <si>
    <t>МБОУ Еланская средняя школа</t>
  </si>
  <si>
    <t>8(84452)57372, 89377039749</t>
  </si>
  <si>
    <t>popova6707@rambler.ru; svetlana_goleva@rambler.ru</t>
  </si>
  <si>
    <t>Потницева Галина Николаевна</t>
  </si>
  <si>
    <t>ГОБОУ Адаптированная школа-интернат</t>
  </si>
  <si>
    <t>opochnyasch@tularegion.org</t>
  </si>
  <si>
    <t>Похломкова Светлана Владимировна</t>
  </si>
  <si>
    <t>Приступа Людмила Борисовна</t>
  </si>
  <si>
    <t>8 (384-64) 5-13-16</t>
  </si>
  <si>
    <t>klinnickova.irina@yandex.ru</t>
  </si>
  <si>
    <t>Прокопенкова Екатерина Андреевна</t>
  </si>
  <si>
    <t>Гынку Ольга Анатольевна</t>
  </si>
  <si>
    <t>Холмская</t>
  </si>
  <si>
    <t>ул. Школьная, д.5</t>
  </si>
  <si>
    <t>Кузнецкий</t>
  </si>
  <si>
    <t>2(473) 647730</t>
  </si>
  <si>
    <t>mdou-135voron@mail.ru</t>
  </si>
  <si>
    <t>МКОУ Школа для обучающихся с ОВЗ</t>
  </si>
  <si>
    <t>Рамазанова Назакет Ахмедагаевна</t>
  </si>
  <si>
    <t>Азадоглы</t>
  </si>
  <si>
    <t>ул. Школьная</t>
  </si>
  <si>
    <t>Редозубова Ирина Ивановна</t>
  </si>
  <si>
    <t>Черемшанская сельская библиотека</t>
  </si>
  <si>
    <t>Черемшанка</t>
  </si>
  <si>
    <t>Новая 1 А</t>
  </si>
  <si>
    <t>ira.redozubowa@yandex.ru</t>
  </si>
  <si>
    <t>СП изостудия А.Н.Белика</t>
  </si>
  <si>
    <t>8(496) 250-14-81</t>
  </si>
  <si>
    <t>МБУДО Центр дополнительного образования детей</t>
  </si>
  <si>
    <t>МДОУ Увинский детский сад</t>
  </si>
  <si>
    <t>ул. Фурманова, д.7</t>
  </si>
  <si>
    <t>swetlana.rikova@yandex.ru</t>
  </si>
  <si>
    <t>МАОУ Лицей</t>
  </si>
  <si>
    <t>Салькова Татьяна Анатольевна</t>
  </si>
  <si>
    <t>Воронежский индустриальный колледж</t>
  </si>
  <si>
    <t>8 (473) 263 20 90</t>
  </si>
  <si>
    <t>ok-apple@mail.ru</t>
  </si>
  <si>
    <t>Сальникова Галина Ивановна</t>
  </si>
  <si>
    <t>8(49624) 2-82-23</t>
  </si>
  <si>
    <t>school_17_teacher@mail.ru</t>
  </si>
  <si>
    <t>Самойленко Алексей Викторович</t>
  </si>
  <si>
    <t>Гребенникова Светлана Александровна</t>
  </si>
  <si>
    <t>8(413-43)4-18-31; 8-914-036-28</t>
  </si>
  <si>
    <t>grebennickova.sweta2016@yandex.ru</t>
  </si>
  <si>
    <t>dodychenko@mail.ru, turanduc@rambler.ru</t>
  </si>
  <si>
    <t>ТалантВилль</t>
  </si>
  <si>
    <t>Сафронова Марина Владимировна</t>
  </si>
  <si>
    <t>Квинта</t>
  </si>
  <si>
    <t>(8842)360719</t>
  </si>
  <si>
    <t>ул. Центральная, д.28</t>
  </si>
  <si>
    <t>Свобода Ольга Владимировна</t>
  </si>
  <si>
    <t>Юнга</t>
  </si>
  <si>
    <t>8-862-255-81-21</t>
  </si>
  <si>
    <t>primaryschool110@edu.sochi.ru</t>
  </si>
  <si>
    <t>Северинова Надежда Алексеевна</t>
  </si>
  <si>
    <t>ГБОУ Климовская школа-интернат</t>
  </si>
  <si>
    <t>khatulkovap@bk.ru</t>
  </si>
  <si>
    <t>МБУ ДО Дом творчества</t>
  </si>
  <si>
    <t>ДОУ Детский сад</t>
  </si>
  <si>
    <t>Коломна</t>
  </si>
  <si>
    <t>Сидакова Наталья Владимировна</t>
  </si>
  <si>
    <t>8 (38341) 25511</t>
  </si>
  <si>
    <t>imerkotan@mail.ru</t>
  </si>
  <si>
    <t>Баранцевское</t>
  </si>
  <si>
    <t>Симонова Наталия Михайловна</t>
  </si>
  <si>
    <t>8(495)690 36 48</t>
  </si>
  <si>
    <t>tchemrova2013@yandex.ru</t>
  </si>
  <si>
    <t>8(42335) 36530</t>
  </si>
  <si>
    <t>podyap822@yandex.ru</t>
  </si>
  <si>
    <t>МБУ ДО Центр детского творчества</t>
  </si>
  <si>
    <t>Склярова Людмила Михайловна</t>
  </si>
  <si>
    <t>ул. Ремесленников, д. 7</t>
  </si>
  <si>
    <t>8 472 34 3-52-43</t>
  </si>
  <si>
    <t>МБОУ Общеобразовательная школа для детей с ограниченными возможностями здоровья</t>
  </si>
  <si>
    <t>8(83358)22313</t>
  </si>
  <si>
    <t>svechaRodnichok@mail.ru</t>
  </si>
  <si>
    <t>Смирнова Людмила Ивановна</t>
  </si>
  <si>
    <t>8(384-53)5-11-09</t>
  </si>
  <si>
    <t>asddt@yandex.ru</t>
  </si>
  <si>
    <t>ГБДОУ Детский сад</t>
  </si>
  <si>
    <t>88124220278 +79110848218</t>
  </si>
  <si>
    <t>Смыслова Виктория Анатольевна</t>
  </si>
  <si>
    <t>Михайлово</t>
  </si>
  <si>
    <t>ул. Центральная, д. 39</t>
  </si>
  <si>
    <t>8-401-43-9-77-04</t>
  </si>
  <si>
    <t>mihailovo-shkola@mail.ru</t>
  </si>
  <si>
    <t>Смышляева Мария Владимировна</t>
  </si>
  <si>
    <t>КОУ РА Коррекционная школа - интернат</t>
  </si>
  <si>
    <t>blum_5a@mail.ru</t>
  </si>
  <si>
    <t>Стариков Александр Иванович</t>
  </si>
  <si>
    <t>(8-8442) 41-94-35, 8-927-500-7</t>
  </si>
  <si>
    <t>ГБУ Волгоградский областной центр психолого-медико-социального сопровождения</t>
  </si>
  <si>
    <t>ppmscentr2010@mail.ru</t>
  </si>
  <si>
    <t>им.Ю.А.Розума</t>
  </si>
  <si>
    <t>Загорянский</t>
  </si>
  <si>
    <t>Талыкова Наталья Ивановна</t>
  </si>
  <si>
    <t>Лофицкое</t>
  </si>
  <si>
    <t>ул.Ленина, д.65</t>
  </si>
  <si>
    <t>Тараканова Ирина Михайловна</t>
  </si>
  <si>
    <t>8-863-4-38-35-81</t>
  </si>
  <si>
    <t>sad12@tagobr.ru</t>
  </si>
  <si>
    <t>Таранова Елена Викторовна</t>
  </si>
  <si>
    <t>8-495-581-11-42, 917-584-04-31</t>
  </si>
  <si>
    <t>8-951-167-6164</t>
  </si>
  <si>
    <t>kdcsjurpriz@rambler.ru</t>
  </si>
  <si>
    <t>Пустошкинская школа искусств</t>
  </si>
  <si>
    <t>ул. Октябрьская, д. 55</t>
  </si>
  <si>
    <t>МБУ ДО Школа искусств и ремёсел</t>
  </si>
  <si>
    <t>МОУ гимназия</t>
  </si>
  <si>
    <t>egevicka@inbox.ru     tts-7@mail.ru</t>
  </si>
  <si>
    <t>Типанова Оксана Дмитриевна</t>
  </si>
  <si>
    <t>Столбы</t>
  </si>
  <si>
    <t>Титова Г.П.</t>
  </si>
  <si>
    <t>8(39161) 66973</t>
  </si>
  <si>
    <t>kashtanova-yulia@mai.lru</t>
  </si>
  <si>
    <t>ул.Пляжная, д.19</t>
  </si>
  <si>
    <t>8(86352)-722-44</t>
  </si>
  <si>
    <t>pyatakova.olga@list.ru</t>
  </si>
  <si>
    <t>Ткаченко Юлия Игоревна</t>
  </si>
  <si>
    <t>Врангель</t>
  </si>
  <si>
    <t>(4236)661389</t>
  </si>
  <si>
    <t>dhs3_vrangel@mail.ru</t>
  </si>
  <si>
    <t>Трефилова Елена Павловна</t>
  </si>
  <si>
    <t>Яр</t>
  </si>
  <si>
    <t>83415741189, 89508225056</t>
  </si>
  <si>
    <t>yar-muz@mail.ru, tnv_131179@mail.ru</t>
  </si>
  <si>
    <t>Турбина Алла Викторовна</t>
  </si>
  <si>
    <t>Славный</t>
  </si>
  <si>
    <t>Школьная 8</t>
  </si>
  <si>
    <t>8(48733) 5-43-46; 8-960-617-15</t>
  </si>
  <si>
    <t>chervykovakdn@mail.ru</t>
  </si>
  <si>
    <t>Убушаева Валентина Мучкаевна</t>
  </si>
  <si>
    <t>им.Б.Б. Городовикова</t>
  </si>
  <si>
    <t>ул. Советская, 15 В</t>
  </si>
  <si>
    <t>Усков Виталий Юрьевич</t>
  </si>
  <si>
    <t>Усольцева Людмила Васильевна</t>
  </si>
  <si>
    <t>79028055578 ,73422800623</t>
  </si>
  <si>
    <t>lida380@yandex.ru</t>
  </si>
  <si>
    <t>Устюжанина Анастасия Владимировна</t>
  </si>
  <si>
    <t>пер. Косой, 5</t>
  </si>
  <si>
    <t>84164154661, 89143878609</t>
  </si>
  <si>
    <t>Фадеева Светлана Васильевна</t>
  </si>
  <si>
    <t>Байр</t>
  </si>
  <si>
    <t>levanova.s@list.ru</t>
  </si>
  <si>
    <t>solnmuzshkola@yandex.ru</t>
  </si>
  <si>
    <t>Фёдорова Галина Юрьевна</t>
  </si>
  <si>
    <t>МКУ ДО Дом детского творчества</t>
  </si>
  <si>
    <t>solddt@mail.ru</t>
  </si>
  <si>
    <t>Фёдорова Татьяна Владиславовна</t>
  </si>
  <si>
    <t>8(4862)76-82-14</t>
  </si>
  <si>
    <t>Филипова Тамара Витальевна</t>
  </si>
  <si>
    <t>ул. Андропова, влад. 67 а</t>
  </si>
  <si>
    <t>8(496)642-23-63</t>
  </si>
  <si>
    <t>Lorik.t2009@yandex.ru</t>
  </si>
  <si>
    <t>Фошина Наталья Олеговна</t>
  </si>
  <si>
    <t>МБУК Дворец культуры</t>
  </si>
  <si>
    <t>Фурсова Мария Георгиевна</t>
  </si>
  <si>
    <t>1-ое отделение совхоза "Масловский"</t>
  </si>
  <si>
    <t>nicolshcola@mail.ru</t>
  </si>
  <si>
    <t>Хайдукова Татьяна Николаевна</t>
  </si>
  <si>
    <t>8(85557) 3-86-69</t>
  </si>
  <si>
    <t>mak8735@yandex.ru</t>
  </si>
  <si>
    <t>МБУ ДО Дом пионеров и школьников</t>
  </si>
  <si>
    <t>им.Героя Советского Союза Громова Георгия Васильевича</t>
  </si>
  <si>
    <t>svetlana_epifanova@mail.ru</t>
  </si>
  <si>
    <t>Цимбалов Александр Фёдорович</t>
  </si>
  <si>
    <t>8(87922)6-39-38</t>
  </si>
  <si>
    <t>robert2000arutyunyan@mail.ru</t>
  </si>
  <si>
    <t>ул. 3 квартал, д.14</t>
  </si>
  <si>
    <t>8-(34376)-5-40-01</t>
  </si>
  <si>
    <t>Чемерис Константин Николаевич</t>
  </si>
  <si>
    <t>МБУ ДО Детская художественная школа</t>
  </si>
  <si>
    <t>Филиал "Павловская основная общеобразовалельная школа"</t>
  </si>
  <si>
    <t>nikovaelena0345@list.ru</t>
  </si>
  <si>
    <t>Черная Ольга Николаевна</t>
  </si>
  <si>
    <t>ул. К. Либкнехта, д. 265а</t>
  </si>
  <si>
    <t>8(861232)38451, 8(928)8495923</t>
  </si>
  <si>
    <t>lozovaya.anna08@yandex.ru</t>
  </si>
  <si>
    <t>Отделение диагностики и социальной реабилитации</t>
  </si>
  <si>
    <t>Чилигин Юрий Николаевич</t>
  </si>
  <si>
    <t>Шентала</t>
  </si>
  <si>
    <t>СП ДС "Теремок"</t>
  </si>
  <si>
    <t>ул. Гагарина, д. 21</t>
  </si>
  <si>
    <t>8- (846) - 2-19-82</t>
  </si>
  <si>
    <t>teremok2_00@mail.ru</t>
  </si>
  <si>
    <t>СП ДС "Звёздочка"</t>
  </si>
  <si>
    <t>Дубкова Татьяна Владимировна</t>
  </si>
  <si>
    <t>8(84652) 2-14-85</t>
  </si>
  <si>
    <t>chentala8@rambler.ru</t>
  </si>
  <si>
    <t>shentschool2@yandex.ru</t>
  </si>
  <si>
    <t>Шадрин Александр Леонидович</t>
  </si>
  <si>
    <t>МОБУ Гимназия</t>
  </si>
  <si>
    <t>им.В.Шлычкова</t>
  </si>
  <si>
    <t>Мелеуз</t>
  </si>
  <si>
    <t>ул. В.Шлычкова, д.29</t>
  </si>
  <si>
    <t>Шайдурова Татьяна Митрофановна</t>
  </si>
  <si>
    <t>Усть-Наринзор</t>
  </si>
  <si>
    <t>ул. Клубная,12</t>
  </si>
  <si>
    <t>olga.bishigino@yandex.ru,narinzor@mail.ru</t>
  </si>
  <si>
    <t>Шаргаева Байн Александровна</t>
  </si>
  <si>
    <t>мкр. Березовый, д.11</t>
  </si>
  <si>
    <t>8(3952)70-62-74</t>
  </si>
  <si>
    <t>mbdou188irk@yandex.ru</t>
  </si>
  <si>
    <t>9-74-73</t>
  </si>
  <si>
    <t>Каменецкий</t>
  </si>
  <si>
    <t>Шевцова Надежда Анатольевна</t>
  </si>
  <si>
    <t>ул. 1812 года, д. 69</t>
  </si>
  <si>
    <t>8 (4012) 99-40-39</t>
  </si>
  <si>
    <t>Шереметьева Елена Евгеньевна</t>
  </si>
  <si>
    <t>8-86145-3-77-93</t>
  </si>
  <si>
    <t>alena_251278@mail.ru</t>
  </si>
  <si>
    <t>Гурова Ольга Юрьевна</t>
  </si>
  <si>
    <t>Шишлонова Оксана Петровна</t>
  </si>
  <si>
    <t>ул. Чайковского, д. 7</t>
  </si>
  <si>
    <t>Шлыкова Ольга Валерьевна</t>
  </si>
  <si>
    <t>8 48 131 38323</t>
  </si>
  <si>
    <t>milisdom@mail.ru</t>
  </si>
  <si>
    <t>8(3452)77-26-46</t>
  </si>
  <si>
    <t>mdou32.nmsk@tularegion.org</t>
  </si>
  <si>
    <t>8 (86354) 5-40-65</t>
  </si>
  <si>
    <t>dou5berezka@mail.ru</t>
  </si>
  <si>
    <t>Шустова Елена Ивановна</t>
  </si>
  <si>
    <t>8-912-703-22-57</t>
  </si>
  <si>
    <t>sch58@kirovedu.ru</t>
  </si>
  <si>
    <t>Щигарцов Руслан Николаевич</t>
  </si>
  <si>
    <t>Брянкустичи</t>
  </si>
  <si>
    <t>ул.Тихона Белякова, д.6а</t>
  </si>
  <si>
    <t>8-(48 351)-9-64-59</t>
  </si>
  <si>
    <t>bryankustichi@mail.ru</t>
  </si>
  <si>
    <t>8-926-155-68-25, 8-495-5592663</t>
  </si>
  <si>
    <t>Яковлева Надежда Николаевна</t>
  </si>
  <si>
    <t>skazkakyv@rambler.ru</t>
  </si>
  <si>
    <t>Тип и название городского или сельского поселения, внутригородского образования (для крупных г.о.)</t>
  </si>
  <si>
    <t>Тип и название населенного пункта</t>
  </si>
  <si>
    <r>
      <t xml:space="preserve">% участия педагога в подготовке выступления (по % будут распределяться баллы в рейтинге педагогов). </t>
    </r>
    <r>
      <rPr>
        <sz val="10"/>
        <color rgb="FFFF0000"/>
        <rFont val="Calibri"/>
        <family val="2"/>
        <charset val="204"/>
      </rPr>
      <t>*</t>
    </r>
  </si>
  <si>
    <t>Клин г.о.</t>
  </si>
  <si>
    <t>Антропова Эльвира Канифовна</t>
  </si>
  <si>
    <t>Сигаевская Средняя общеобразовательная школа</t>
  </si>
  <si>
    <t>Сигаевская</t>
  </si>
  <si>
    <t>8(34147)25-063</t>
  </si>
  <si>
    <t>ssosh07@rambler.ru</t>
  </si>
  <si>
    <t>Ступино г.о.</t>
  </si>
  <si>
    <t>ул. Красноармейская 218</t>
  </si>
  <si>
    <t>ул. Мира, д. 6</t>
  </si>
  <si>
    <t>Аксай</t>
  </si>
  <si>
    <t>ул. Чернышевского, д 20</t>
  </si>
  <si>
    <t>Ахметшин Ильгизар Вахитович</t>
  </si>
  <si>
    <t>Малые Клыки</t>
  </si>
  <si>
    <t>ул. Большая красная, д. 122 Г</t>
  </si>
  <si>
    <t>8 917 920 02 56</t>
  </si>
  <si>
    <t>yulechka_zorina_2017vlad@mail.ru</t>
  </si>
  <si>
    <t>Баканова Бэлла Николаевна</t>
  </si>
  <si>
    <t>Алтн Булг</t>
  </si>
  <si>
    <t>Цаган Аман</t>
  </si>
  <si>
    <t>8 (84744) 9-22-08, 8-937-191-7</t>
  </si>
  <si>
    <t>naminova-sp@yandex.ru</t>
  </si>
  <si>
    <t>8 (81537)45277</t>
  </si>
  <si>
    <t>mdou17@list.ru</t>
  </si>
  <si>
    <t>Чердатское</t>
  </si>
  <si>
    <t>Баталова Марина Викторовна</t>
  </si>
  <si>
    <t>Дети Мира</t>
  </si>
  <si>
    <t>79253395113 7(495)346-45-51</t>
  </si>
  <si>
    <t>vpoltavtseva@ya.ru</t>
  </si>
  <si>
    <t>Безрученко Галина Дмитриевна</t>
  </si>
  <si>
    <t>Луначарского пр-д, д. 62, к. 2, кв. 101</t>
  </si>
  <si>
    <t>Луховицы г.о.</t>
  </si>
  <si>
    <t>Белоголова Юлия Владимировна</t>
  </si>
  <si>
    <t>Белорукова Елена Юрьевна</t>
  </si>
  <si>
    <t>ул. Пушкина, д. 2А</t>
  </si>
  <si>
    <t>8 (49446) 2-73-94</t>
  </si>
  <si>
    <t>romaska43@yandex.ru</t>
  </si>
  <si>
    <t>Щенниковское</t>
  </si>
  <si>
    <t>МБУ ДО Краснояружский центр дополнительного образования</t>
  </si>
  <si>
    <t>Наро-Фоминск г.о.</t>
  </si>
  <si>
    <t>Новочеремшанское</t>
  </si>
  <si>
    <t>Зарайск г.о.</t>
  </si>
  <si>
    <t>Лопанское</t>
  </si>
  <si>
    <t>ГКОУ РО Таганрогская санаторная школа-интернат</t>
  </si>
  <si>
    <t>ОГБУСО Саянский детский дом-интернат</t>
  </si>
  <si>
    <t>sddi38@yandex.ru</t>
  </si>
  <si>
    <t>Быстрова Надежда Александровна</t>
  </si>
  <si>
    <t>Вундеркинд</t>
  </si>
  <si>
    <t>ул. Николая Семенова, д.31, корп. 2</t>
  </si>
  <si>
    <t>8 3452 60 75 24</t>
  </si>
  <si>
    <t>natalya.antipova65@yandex.ru</t>
  </si>
  <si>
    <t>Варламова Инна Алексеевна</t>
  </si>
  <si>
    <t>Варламова Ирина Владимировна</t>
  </si>
  <si>
    <t>Новобурейский</t>
  </si>
  <si>
    <t>8(41634)21716,8(41634)22001,89</t>
  </si>
  <si>
    <t>Селищинское</t>
  </si>
  <si>
    <t>Волкова Марина Вячеславовна</t>
  </si>
  <si>
    <t>Торга</t>
  </si>
  <si>
    <t>ул. Аллея Памяти, 36</t>
  </si>
  <si>
    <t>bibigul.kartmambetova@mail.ru</t>
  </si>
  <si>
    <t>Ельники</t>
  </si>
  <si>
    <t>ул. Крупской, д. 1</t>
  </si>
  <si>
    <t>elndetsad2@mail.ru</t>
  </si>
  <si>
    <t>Шатура г.о.</t>
  </si>
  <si>
    <t>Верх-Ушнурское</t>
  </si>
  <si>
    <t>Галушко Наталья Николаевна</t>
  </si>
  <si>
    <t>Белогорка</t>
  </si>
  <si>
    <t>Чехов г.о.</t>
  </si>
  <si>
    <t>Чеховский</t>
  </si>
  <si>
    <t>Генаева Марина Ивановна</t>
  </si>
  <si>
    <t>МКОУ Лимановская средняя общеобразовательная школа</t>
  </si>
  <si>
    <t>Красный Лиман</t>
  </si>
  <si>
    <t>(47344)4-21-05</t>
  </si>
  <si>
    <t>mary.trojan@yandex.ru</t>
  </si>
  <si>
    <t>Гетагазова Рима Магометовна</t>
  </si>
  <si>
    <t>Нижние Ачалуки</t>
  </si>
  <si>
    <t>getagazova@list.ru</t>
  </si>
  <si>
    <t>Гетман Наталья Васильевна</t>
  </si>
  <si>
    <t>МБОУ ДО Центр детского творчества</t>
  </si>
  <si>
    <t>getman-natali@mail.ru</t>
  </si>
  <si>
    <t>Гизатуллина Лиза Гайнулловна</t>
  </si>
  <si>
    <t>ГБОУ Белокатайская коррекционная школа-интернат для обучающихся с ОВЗ</t>
  </si>
  <si>
    <t>Старобелокатай</t>
  </si>
  <si>
    <t>ул.Советская, д.54</t>
  </si>
  <si>
    <t>bel-kor-school@inbox.ru</t>
  </si>
  <si>
    <t>МБУ ДО Джалильская детская художественная школа</t>
  </si>
  <si>
    <t>Глазева Светлана Алексеевна</t>
  </si>
  <si>
    <t>Лазаревский</t>
  </si>
  <si>
    <t>ул.Ермолаева, 21</t>
  </si>
  <si>
    <t>8-(4731)-9-93-40</t>
  </si>
  <si>
    <t>saglazeva@mail.ru</t>
  </si>
  <si>
    <t>Голикова Галина Васильевна</t>
  </si>
  <si>
    <t>ГБУСОН РО Социально-реабилитационный центр для несовершеннолетних</t>
  </si>
  <si>
    <t>srcvolgodonsk@mail.ru</t>
  </si>
  <si>
    <t>Индиго club</t>
  </si>
  <si>
    <t>МКУ ДО Павлоградская детская школа искусств</t>
  </si>
  <si>
    <t>dshi2nv@yandex.ru</t>
  </si>
  <si>
    <t>Горяева Виктория Николаевна</t>
  </si>
  <si>
    <t>Артезиан</t>
  </si>
  <si>
    <t>88474398139, 89276465882</t>
  </si>
  <si>
    <t>artezian.shkola2@yandex.ru  aaduchieva.gulnara@ ma</t>
  </si>
  <si>
    <t>Березняковское</t>
  </si>
  <si>
    <t>soln-zav@yesnet.purpe.ru, soln-zav@uo-gub.ru</t>
  </si>
  <si>
    <t>Суворовская школа для обучающихся с ОВЗ</t>
  </si>
  <si>
    <t>Новониколаевский центр спорта и творчества</t>
  </si>
  <si>
    <t>Давыдова Лариса Владимировна</t>
  </si>
  <si>
    <t>t.tataurova@mail.ru</t>
  </si>
  <si>
    <t>Павловский Посад г.о.</t>
  </si>
  <si>
    <t>Истра г.о.</t>
  </si>
  <si>
    <t>zavotdelenuem@yandex.ru</t>
  </si>
  <si>
    <t>Денисова Ольга Ивановна</t>
  </si>
  <si>
    <t>Строителей, 41а</t>
  </si>
  <si>
    <t>8 (487 41) 5-57-24</t>
  </si>
  <si>
    <t>srtc.efremov@tularegion.ru</t>
  </si>
  <si>
    <t>Крылова Елена Викторовна</t>
  </si>
  <si>
    <t>Дешина Надежда Анатольевна</t>
  </si>
  <si>
    <t>klepa2408@gmail.com</t>
  </si>
  <si>
    <t>Джамалдинов Мурад Алиханович</t>
  </si>
  <si>
    <t>pyatayashkola@yandex.ru</t>
  </si>
  <si>
    <t>Докина Елена Александровна</t>
  </si>
  <si>
    <t>ул. Ленина, 17</t>
  </si>
  <si>
    <t>МКДУ Детский сад</t>
  </si>
  <si>
    <t>mkdoy.topolek@yandex.ru</t>
  </si>
  <si>
    <t>Парковское</t>
  </si>
  <si>
    <t>Дрыга Елена Витальевна</t>
  </si>
  <si>
    <t>8(4235)36399</t>
  </si>
  <si>
    <t>Евлоева Хадижат Хамзатовна</t>
  </si>
  <si>
    <t>ул. Батумская, д. 36</t>
  </si>
  <si>
    <t>8-928-095-89-77</t>
  </si>
  <si>
    <t>tssh_4@mail.ru</t>
  </si>
  <si>
    <t>Егорова Галина Викторовна</t>
  </si>
  <si>
    <t>Олимпия</t>
  </si>
  <si>
    <t>наб. Ладожской флотилии, д. 2</t>
  </si>
  <si>
    <t>8-814-30-4-78-50</t>
  </si>
  <si>
    <t>Есипова Галина Давлятовна</t>
  </si>
  <si>
    <t>Новое поколение</t>
  </si>
  <si>
    <t>8-34786-5-56-58</t>
  </si>
  <si>
    <t>novoe_pokoleniebel@mail.ru</t>
  </si>
  <si>
    <t>Большеключинское</t>
  </si>
  <si>
    <t>shkola-66@bk.ru</t>
  </si>
  <si>
    <t>Кезская средняя общеобразовательная школа</t>
  </si>
  <si>
    <t>Нижнеякимецкое</t>
  </si>
  <si>
    <t>Ольгинское</t>
  </si>
  <si>
    <t>Забелина Марина Александровна</t>
  </si>
  <si>
    <t>Новокавказский</t>
  </si>
  <si>
    <t>8(86557)3-82-16</t>
  </si>
  <si>
    <t>AlexandrOO_s9@mail.ru</t>
  </si>
  <si>
    <t>Заводчикова Ольга Германовна</t>
  </si>
  <si>
    <t>ул. Савчука, д. 10</t>
  </si>
  <si>
    <t>8(34370)66393</t>
  </si>
  <si>
    <t>svshpakova@bk.ru</t>
  </si>
  <si>
    <t>Косова Людмила Владимировна</t>
  </si>
  <si>
    <t>Зверева Яна Александровна</t>
  </si>
  <si>
    <t>Здравомыслова Елена Владимировна</t>
  </si>
  <si>
    <t>ул. Архангельская, д. 17</t>
  </si>
  <si>
    <t>Зиновьева Елена Николаевна</t>
  </si>
  <si>
    <t>Нижнеудинск</t>
  </si>
  <si>
    <t>8(39557)58143</t>
  </si>
  <si>
    <t>centr-obrazovaniy@yandex.ru; n.polykova7@yandex.ru</t>
  </si>
  <si>
    <t>им. М.И. Агошкова</t>
  </si>
  <si>
    <t>Иванов Андрей Борисович</t>
  </si>
  <si>
    <t>ул. Ленина, д.29</t>
  </si>
  <si>
    <t>8(495)577-05-64</t>
  </si>
  <si>
    <t>Helen-art13@yandex.ru</t>
  </si>
  <si>
    <t>(834)242-94-39</t>
  </si>
  <si>
    <t>Игнатьева Юлия Геннадьевна</t>
  </si>
  <si>
    <t>8(38475) 3-95-15</t>
  </si>
  <si>
    <t>anna.lebedeva1981@mail.ru</t>
  </si>
  <si>
    <t>Карабалаева Наталья Ивановна</t>
  </si>
  <si>
    <t>им. М.П.Максаковой</t>
  </si>
  <si>
    <t>(8512)256495</t>
  </si>
  <si>
    <t>dshi3-priemnaya@yandex.ru</t>
  </si>
  <si>
    <t>Караханова Самира Ханларовна</t>
  </si>
  <si>
    <t>Авсатов Ильяс Абузарович</t>
  </si>
  <si>
    <t>Дальнереченск</t>
  </si>
  <si>
    <t>Кешокова Татьяна Ивановна</t>
  </si>
  <si>
    <t>Елизарово</t>
  </si>
  <si>
    <t>mou-elizar2012@mail.ru</t>
  </si>
  <si>
    <t>Кирина Наталия Викторовна</t>
  </si>
  <si>
    <t>МБУДО Центр развития творчества</t>
  </si>
  <si>
    <t>Клепикова Алла Васильевна</t>
  </si>
  <si>
    <t>МКОУ Васильевская основная общеобразовательная школа</t>
  </si>
  <si>
    <t>ул. Гурьянова, д. 8, корп. 1</t>
  </si>
  <si>
    <t>Zhukovanv@rambler.ru</t>
  </si>
  <si>
    <t>д. Мордовка</t>
  </si>
  <si>
    <t>8(48741) 90-2-1-42, 8 (960) 61</t>
  </si>
  <si>
    <t>school21.efremov@tularegion.org</t>
  </si>
  <si>
    <t>Комиссарова Ирина Викторовна</t>
  </si>
  <si>
    <t>МБОУ Начальная общеобразовательная школа</t>
  </si>
  <si>
    <t>Корсунова Татьяна Викторовна</t>
  </si>
  <si>
    <t>Городовиковск</t>
  </si>
  <si>
    <t>mkdou.alenushka@yandex.ru</t>
  </si>
  <si>
    <t>Корчагина Ольга Александровна</t>
  </si>
  <si>
    <t>ЦРД</t>
  </si>
  <si>
    <t>8(922)0990457</t>
  </si>
  <si>
    <t>oly6399@yandex.ru</t>
  </si>
  <si>
    <t>Костоева Лейла Эзмайловна</t>
  </si>
  <si>
    <t>Алхасты</t>
  </si>
  <si>
    <t>ул.Центральная, 16</t>
  </si>
  <si>
    <t>kolosok_sad@mail.ru</t>
  </si>
  <si>
    <t>СП Детский сад</t>
  </si>
  <si>
    <t>Белхароева Роза Ахметхановна</t>
  </si>
  <si>
    <t>МБУДО Дом творческого развития</t>
  </si>
  <si>
    <t>8 35335 2-17-86</t>
  </si>
  <si>
    <t>Котова Елена Александровна</t>
  </si>
  <si>
    <t>sch2@inbox.ru</t>
  </si>
  <si>
    <t>Красилова Елена Викторовна</t>
  </si>
  <si>
    <t>8-384-72-3-37-22</t>
  </si>
  <si>
    <t>МОУ Милославская школа</t>
  </si>
  <si>
    <t>8-491-57-21-4-17</t>
  </si>
  <si>
    <t>Иркутский колледж экономики, сервиса и туризма</t>
  </si>
  <si>
    <t>Посёлок №2</t>
  </si>
  <si>
    <t>468001 - учреждение; +79149435</t>
  </si>
  <si>
    <t>ikest@ikest.ru - учреждение; Linkana@mail.ru - пед</t>
  </si>
  <si>
    <t>Золотой Ключик</t>
  </si>
  <si>
    <t>Талицкое</t>
  </si>
  <si>
    <t>Кузнецова Инесса Шамилевна</t>
  </si>
  <si>
    <t>8(3532)99-28-42</t>
  </si>
  <si>
    <t>detskisad.18@yandex.ru</t>
  </si>
  <si>
    <t>Козловское</t>
  </si>
  <si>
    <t>Кулова Гульбану Аманбаевна</t>
  </si>
  <si>
    <t>Куркуль Елена Александровна</t>
  </si>
  <si>
    <t>Bez.Berezka3@mail.ru</t>
  </si>
  <si>
    <t>8-926-263-20-78 Мишина Н.Е.</t>
  </si>
  <si>
    <t>Красная Горка</t>
  </si>
  <si>
    <t>Новобрянское</t>
  </si>
  <si>
    <t>Роженцовский</t>
  </si>
  <si>
    <t>им. Героя Советского Союза Ю.Н.Зыкова</t>
  </si>
  <si>
    <t>hudog_shk_saf@mail.ru</t>
  </si>
  <si>
    <t>Лободина Валентина Ивановна</t>
  </si>
  <si>
    <t>Булг</t>
  </si>
  <si>
    <t>8-(961)-5-49-19-85</t>
  </si>
  <si>
    <t>12sadelista@mail.ru</t>
  </si>
  <si>
    <t>МБУ ДО Краснояружская детская школа искусств</t>
  </si>
  <si>
    <t>МАОУ Банниковская Средняя общеобразовательная школа</t>
  </si>
  <si>
    <t>Шевыринская СОШ</t>
  </si>
  <si>
    <t>Шевырино</t>
  </si>
  <si>
    <t>Узлова Наталья Анатольевна</t>
  </si>
  <si>
    <t>Патризан</t>
  </si>
  <si>
    <t>Юрьева Любовь Валентиновна</t>
  </si>
  <si>
    <t>ул. 8 Марта, 27</t>
  </si>
  <si>
    <t>83455629211; 89088669643</t>
  </si>
  <si>
    <t>partisanscool@mail.ru; ludik0984@mail.ru</t>
  </si>
  <si>
    <t>Большевистское</t>
  </si>
  <si>
    <t>Львова Ирина Васильевна</t>
  </si>
  <si>
    <t>Радуга детства</t>
  </si>
  <si>
    <t>ул. Волгина, д. 97</t>
  </si>
  <si>
    <t>846-2688907</t>
  </si>
  <si>
    <t>Медведица</t>
  </si>
  <si>
    <t>ул. Комсомольская д. 39</t>
  </si>
  <si>
    <t>Кузьмичёвское</t>
  </si>
  <si>
    <t>Максимова Татьяна Владимировна</t>
  </si>
  <si>
    <t>Академия семейного развития</t>
  </si>
  <si>
    <t>РИТА</t>
  </si>
  <si>
    <t>ул.Неделина, д 30</t>
  </si>
  <si>
    <t>catarsis234@rambler.ru</t>
  </si>
  <si>
    <t>8 (83340) 2-12-65</t>
  </si>
  <si>
    <t>8(384-47)2-37-71;2-31-83</t>
  </si>
  <si>
    <t>Art.Schol.Leonov@yandex.ru</t>
  </si>
  <si>
    <t>Коротовское</t>
  </si>
  <si>
    <t>Манджиева Мария Халгаевна</t>
  </si>
  <si>
    <t>им.Г.Б.Мергульчиева</t>
  </si>
  <si>
    <t>Адык</t>
  </si>
  <si>
    <t>adyk_sh@mail.ru;  uta2783@mail.ru</t>
  </si>
  <si>
    <t>Манджиева Наталья Нарановна</t>
  </si>
  <si>
    <t>sadik.bayr@mail.ru</t>
  </si>
  <si>
    <t>МБУК Культурный центр</t>
  </si>
  <si>
    <t>Кыренское</t>
  </si>
  <si>
    <t>Махмутова Флюра Васильевна</t>
  </si>
  <si>
    <t>Верхние Татышлы</t>
  </si>
  <si>
    <t>Блечепсинское</t>
  </si>
  <si>
    <t>mdou5@rambler.ru</t>
  </si>
  <si>
    <t>Молоткова Анна Андреевна</t>
  </si>
  <si>
    <t>dou4.elista@mail.ru</t>
  </si>
  <si>
    <t>Красногорск г.о.</t>
  </si>
  <si>
    <t>d93k19n@mail.ru</t>
  </si>
  <si>
    <t>Наумкина Татьяна Владимировна</t>
  </si>
  <si>
    <t>МБДОУ детский сад</t>
  </si>
  <si>
    <t>8-863-45-96-098</t>
  </si>
  <si>
    <t>rucheek.detsckiisad@yandex.ru</t>
  </si>
  <si>
    <t>Полдневая</t>
  </si>
  <si>
    <t>poldnevaya@yandex.ru</t>
  </si>
  <si>
    <t>Нехорошкина Анна Федоровна</t>
  </si>
  <si>
    <t>mboush1@yandex.ru</t>
  </si>
  <si>
    <t>Никульшина Наталия Тимофеевна</t>
  </si>
  <si>
    <t>пер.Заводской, д.3</t>
  </si>
  <si>
    <t>8-47354-4-15-52</t>
  </si>
  <si>
    <t>lusi.vesna@yandex.ru</t>
  </si>
  <si>
    <t>Бобринский филиал</t>
  </si>
  <si>
    <t>Бобринка</t>
  </si>
  <si>
    <t>Скиба Татьяна Владимировна</t>
  </si>
  <si>
    <t>МБОУ Художественно-технологический лицей</t>
  </si>
  <si>
    <t>Ночевка Галина Ивановна</t>
  </si>
  <si>
    <t>Волотово</t>
  </si>
  <si>
    <t>ул. Центральная д.40</t>
  </si>
  <si>
    <t>Safaranele@yandex.ru</t>
  </si>
  <si>
    <t>СП Детский сад "Родничок"</t>
  </si>
  <si>
    <t>Волотовское</t>
  </si>
  <si>
    <t>8-47232-4-92-23</t>
  </si>
  <si>
    <t>Садовское</t>
  </si>
  <si>
    <t>Орусова Светлана Борисовна</t>
  </si>
  <si>
    <t>berezka-1968@yandex.ru</t>
  </si>
  <si>
    <t>Павельева Наталья Сергеевна</t>
  </si>
  <si>
    <t>Ельничек</t>
  </si>
  <si>
    <t>ya.veta74@yandex.ru</t>
  </si>
  <si>
    <t>88615752220, 88615752480</t>
  </si>
  <si>
    <t>8-1152-324-26</t>
  </si>
  <si>
    <t>org115@pskovedu.ru</t>
  </si>
  <si>
    <t>МБУДО Инсарский районный Дом творчества</t>
  </si>
  <si>
    <t>kcson_rodniki@mail.ru</t>
  </si>
  <si>
    <t>Петухова Наталья Сергеевна</t>
  </si>
  <si>
    <t>Детский клуб</t>
  </si>
  <si>
    <t xml:space="preserve"> Натали</t>
  </si>
  <si>
    <t>ул. Некрасова 43 А</t>
  </si>
  <si>
    <t>Камень-Рыболовское</t>
  </si>
  <si>
    <t>Подрезова Екатерина Геннадьевна</t>
  </si>
  <si>
    <t>svirskaua@yandex.ru</t>
  </si>
  <si>
    <t>Полухина Вера Федоровна</t>
  </si>
  <si>
    <t>им.Н.Д.Рязанцева</t>
  </si>
  <si>
    <t>(8-47372)-226-26</t>
  </si>
  <si>
    <t>ya.lmtaschilina@ya.ru</t>
  </si>
  <si>
    <t>Целинское</t>
  </si>
  <si>
    <t>Подбелевское</t>
  </si>
  <si>
    <t>email: azadschool@yandex.ru</t>
  </si>
  <si>
    <t>yury-ga69@mail.ru</t>
  </si>
  <si>
    <t>Рогозина Ольга Борисовна</t>
  </si>
  <si>
    <t>Альпийский пер., д.5, к.2, лит.А</t>
  </si>
  <si>
    <t>+7(812)773-43-32</t>
  </si>
  <si>
    <t>ул. Юбилейная, д.4</t>
  </si>
  <si>
    <t>Ромазанова Елена Анатольевна</t>
  </si>
  <si>
    <t>Студия рисования для детей и взрослых Елены Ромазановой</t>
  </si>
  <si>
    <t>Брусничка</t>
  </si>
  <si>
    <t>Усть- Бузулукское</t>
  </si>
  <si>
    <t>Рябчикова Наталия Владимировна</t>
  </si>
  <si>
    <t>Калязин</t>
  </si>
  <si>
    <t>8-48(249)2-08-10; 8-915-713-77</t>
  </si>
  <si>
    <t>NVCRDU@yandex.ru ; natali24011983@yandex.ru</t>
  </si>
  <si>
    <t>Савенкова Инна Леонидовна</t>
  </si>
  <si>
    <t>ул.Мира, д.213 б</t>
  </si>
  <si>
    <t>8-(48677)-3-33-34</t>
  </si>
  <si>
    <t>sad18livny@yandex.ru</t>
  </si>
  <si>
    <t>Сазанаков Алексей Иванович</t>
  </si>
  <si>
    <t>Сергиев-Посадский аграрный колледж</t>
  </si>
  <si>
    <t>ул. Птицеградская, д. 20-б</t>
  </si>
  <si>
    <t>8 (496) 551-71-89, 8 (916) 490</t>
  </si>
  <si>
    <t>VAKZO@yandex.ru, olga.malisheva.81@mail.ru</t>
  </si>
  <si>
    <t>Самарина Кунсылу Валиахметовна</t>
  </si>
  <si>
    <t>Шаля</t>
  </si>
  <si>
    <t>ул. Заводская, д.1</t>
  </si>
  <si>
    <t>ds3_shal@mail.ru</t>
  </si>
  <si>
    <t>Сылва</t>
  </si>
  <si>
    <t>Пахтусова Галина Дмитриевна</t>
  </si>
  <si>
    <t>8(985)360-87-84,8(916)970-33-4</t>
  </si>
  <si>
    <t>soln.talant@gmail.com</t>
  </si>
  <si>
    <t>ДГ</t>
  </si>
  <si>
    <t>Видлицкое</t>
  </si>
  <si>
    <t>Дом Культуры</t>
  </si>
  <si>
    <t>3-72-68</t>
  </si>
  <si>
    <t>bob.dk@yandex.ru</t>
  </si>
  <si>
    <t>ddt-3@mail.ru</t>
  </si>
  <si>
    <t>Смирнов Олег Алексеевич</t>
  </si>
  <si>
    <t>8(82151)317755</t>
  </si>
  <si>
    <t>Смирнова Анна Петровна</t>
  </si>
  <si>
    <t>ул. Дружбы, д. 10</t>
  </si>
  <si>
    <t>8(48741)58992</t>
  </si>
  <si>
    <t>mdou16orlenok@tularegion.org</t>
  </si>
  <si>
    <t>Свечинское</t>
  </si>
  <si>
    <t>Старокожева Лилия Ивановна</t>
  </si>
  <si>
    <t>МБУДО Должанская детская школа искусств</t>
  </si>
  <si>
    <t>Долгое</t>
  </si>
  <si>
    <t>stebenyaev@mail.ru</t>
  </si>
  <si>
    <t>Саганнурское</t>
  </si>
  <si>
    <t>МБОУ ДО Детская художественная школа</t>
  </si>
  <si>
    <t>Суковаткина Светлана Анатольевна</t>
  </si>
  <si>
    <t>Ульяновское</t>
  </si>
  <si>
    <t>d.s.harada@mail.ru</t>
  </si>
  <si>
    <t>МКДОУ детский сад</t>
  </si>
  <si>
    <t>mkdou00@mail.ru</t>
  </si>
  <si>
    <t>Тетеркин Леонид Станиславович</t>
  </si>
  <si>
    <t>s.i.jenterik@googlemail.com</t>
  </si>
  <si>
    <t>Небугское</t>
  </si>
  <si>
    <t>Третьякова Надежда Владимировна</t>
  </si>
  <si>
    <t>ГАДОУ Детский сад</t>
  </si>
  <si>
    <t>361-12-46, 89817989413</t>
  </si>
  <si>
    <t>dou053@edu- frn.spb.ru,  asperk1977@yandex.ru</t>
  </si>
  <si>
    <t>МБУ ДО Ярская школа искусств</t>
  </si>
  <si>
    <t xml:space="preserve">Китовское </t>
  </si>
  <si>
    <t>Родыгинское</t>
  </si>
  <si>
    <t>Туманов Дмитрий Николаевич</t>
  </si>
  <si>
    <t>8(41634) 21-6-03</t>
  </si>
  <si>
    <t>Тюменцева Елена Владимировна</t>
  </si>
  <si>
    <t>Березовый</t>
  </si>
  <si>
    <t>balagan2018@yandex.ru</t>
  </si>
  <si>
    <t>МАОУ Средняя общеобразовательная школа</t>
  </si>
  <si>
    <t>Усольцева Ольга Анатольевна</t>
  </si>
  <si>
    <t>ул. Воронина, д. 8</t>
  </si>
  <si>
    <t>school6@ivedu.ru</t>
  </si>
  <si>
    <t>2-33-13; 89639242309</t>
  </si>
  <si>
    <t>kisenenok@yandex.ru, mdoyzabava2013@yandex.ru</t>
  </si>
  <si>
    <t>Фартушина Наталья Владимировна</t>
  </si>
  <si>
    <t>МБОУ Краснопольская основная общеобразовательная школа</t>
  </si>
  <si>
    <t>Краснопольская основная</t>
  </si>
  <si>
    <t>Краснополье</t>
  </si>
  <si>
    <t>88474595621, 89613980845</t>
  </si>
  <si>
    <t>fartushina1971@mail.ru</t>
  </si>
  <si>
    <t>sofrinoschool1@mail.ru</t>
  </si>
  <si>
    <t>Филиппова Елена Владимировна</t>
  </si>
  <si>
    <t>Бердюжье</t>
  </si>
  <si>
    <t>ГКП</t>
  </si>
  <si>
    <t>ул. Гнаровской, д. 1</t>
  </si>
  <si>
    <t>scoolbsch2006@mail,ru</t>
  </si>
  <si>
    <t>филиал Истошинская СОШ</t>
  </si>
  <si>
    <t>Истошино</t>
  </si>
  <si>
    <t>Кутырева Марина Анатольевна</t>
  </si>
  <si>
    <t>Алексеева 48</t>
  </si>
  <si>
    <t>istoshino@yandex.ru</t>
  </si>
  <si>
    <t>Фонова Ирина Александровна</t>
  </si>
  <si>
    <t>8(863-76)3-11-42</t>
  </si>
  <si>
    <t>Лазурненское</t>
  </si>
  <si>
    <t>Серединское</t>
  </si>
  <si>
    <t>Кривянское</t>
  </si>
  <si>
    <t>Отрадненское</t>
  </si>
  <si>
    <t>Цолоева Долотхан Лахановна</t>
  </si>
  <si>
    <t>Цветик - Семицветик</t>
  </si>
  <si>
    <t>hashieva@75mail.ru</t>
  </si>
  <si>
    <t>Чапанов Абакур Магометович</t>
  </si>
  <si>
    <t>Верхние Ачалуки</t>
  </si>
  <si>
    <t>8928793-75-88</t>
  </si>
  <si>
    <t>zalina.chapanova.8585@mail.ru</t>
  </si>
  <si>
    <t>МБОУ Студенковская средняя общеобразовательная школа</t>
  </si>
  <si>
    <t>Студенки</t>
  </si>
  <si>
    <t>ГБУСОН РО Социально-реабилитационный центр</t>
  </si>
  <si>
    <t>Чернова Татьяна Васильевна</t>
  </si>
  <si>
    <t>ул. Карбышева, д. 2</t>
  </si>
  <si>
    <t>(8422) 25-72-59</t>
  </si>
  <si>
    <t>Шабаев Сергей Федорович</t>
  </si>
  <si>
    <t>ГБОУ Школа-интернат для обучающихся с ограниченными возможностями здоровья</t>
  </si>
  <si>
    <t>lena. Gart.872mail.ru</t>
  </si>
  <si>
    <t>baircoms@mail.ru TORLYKOVA.TANYA@mail.ru</t>
  </si>
  <si>
    <t>ул. Ульянова, д. 12а</t>
  </si>
  <si>
    <t>Комсомольское</t>
  </si>
  <si>
    <t>м.о.</t>
  </si>
  <si>
    <t>Куйтунское</t>
  </si>
  <si>
    <t>Шилко-Заводское</t>
  </si>
  <si>
    <t>Шиширина Надежда Евгеньевна</t>
  </si>
  <si>
    <t>ГОУ ДО Областной эколого-биологический центр учащихся</t>
  </si>
  <si>
    <t>Калинина ул., д.8а,</t>
  </si>
  <si>
    <t>8(4872)40-88-09</t>
  </si>
  <si>
    <t>fauna67@mail.ru</t>
  </si>
  <si>
    <t>МАОУ Куровская средняя общеобразовательная школа</t>
  </si>
  <si>
    <t>school22@beluo31.ru</t>
  </si>
  <si>
    <t>Еланское</t>
  </si>
  <si>
    <t>Шустова Оксана Юрьевна</t>
  </si>
  <si>
    <t>Волченское</t>
  </si>
  <si>
    <t>Юлин Андрей Александрович</t>
  </si>
  <si>
    <t>Районный Дворец молодежи</t>
  </si>
  <si>
    <t>8 (495) 766 68 69</t>
  </si>
  <si>
    <t>og@kolorit-studio.ru</t>
  </si>
  <si>
    <t>им. Адмирала Флота Советского Союза Н.Г. Кузнецова</t>
  </si>
  <si>
    <t>Набережная 6 Армии, д. 127</t>
  </si>
  <si>
    <t>mar12519518@yandex.ru</t>
  </si>
  <si>
    <t>Объединение "Сигнальщики"</t>
  </si>
  <si>
    <t>Сергеева Светлана Николаевна</t>
  </si>
  <si>
    <t>Янушковская Роза Николаевна</t>
  </si>
  <si>
    <t>Луговое</t>
  </si>
  <si>
    <t>8 (4242) 799589</t>
  </si>
  <si>
    <t>mbdou9@yuzhno-sakh.ru</t>
  </si>
  <si>
    <t>спорт</t>
  </si>
  <si>
    <t>Утренники, занятия, театрализованные представления</t>
  </si>
  <si>
    <t>Занятие</t>
  </si>
  <si>
    <t>Проверка подлинности сертификата педагога</t>
  </si>
  <si>
    <t>ВНИМАНИЕ!</t>
  </si>
  <si>
    <t>Все наградные документы оформляются в электроном виде, бумажный вариант документа Вы можете заказать бесплатно после подведения итогов. Для этого надо написать запрос в свободной форме на адрес dialog@sertification.ru , обязательно укажите почтовый адрес и получателя</t>
  </si>
  <si>
    <t>Зарайск г.о., Московская область</t>
  </si>
  <si>
    <t>Истра г.о., Московская область</t>
  </si>
  <si>
    <t>Клин г.о., Московская область</t>
  </si>
  <si>
    <t>Красногорск г.о., Московская область</t>
  </si>
  <si>
    <t>Луховицы г.о., Московская область</t>
  </si>
  <si>
    <t>Люберцы г.о., Московская область</t>
  </si>
  <si>
    <t>Наро-Фоминск г.о., Московская область</t>
  </si>
  <si>
    <t>Осташковский г.о., Тверская область</t>
  </si>
  <si>
    <t>Павловский Посад г.о., Московская область</t>
  </si>
  <si>
    <t>Ступино г.о., Московская область</t>
  </si>
  <si>
    <t>Чехов г.о., Московская область</t>
  </si>
  <si>
    <t>Шатура г.о., Московская область</t>
  </si>
  <si>
    <t>таб 2-2 Школа</t>
  </si>
  <si>
    <t>Люберцы г.о.</t>
  </si>
  <si>
    <t>Можайск г.о.</t>
  </si>
  <si>
    <t>Руза г.о.</t>
  </si>
  <si>
    <t>Наименование учреждения</t>
  </si>
  <si>
    <t>Физкультурные, спортивные и цирковые представления, занятия</t>
  </si>
  <si>
    <t>Математические занятия для дошкольников</t>
  </si>
  <si>
    <t>мат</t>
  </si>
  <si>
    <t>ФИО педагога полностью. Максимум 6 педагогов.</t>
  </si>
  <si>
    <t>Название выступления</t>
  </si>
  <si>
    <t>Возраст коллектива исполнителей (выбрать из списка)</t>
  </si>
  <si>
    <t>дошкольники</t>
  </si>
  <si>
    <t>школьники</t>
  </si>
  <si>
    <t>Демьяненко Ирина Владимировна</t>
  </si>
  <si>
    <t>Щербакова Юлия Петровна</t>
  </si>
  <si>
    <t>Вахрамеева Татьяна Александровна</t>
  </si>
  <si>
    <t>Кяшкина Наталья Витальевна</t>
  </si>
  <si>
    <t>Дементьева Тамара Олеговна</t>
  </si>
  <si>
    <t>Поломодова Людмила Яковлевна</t>
  </si>
  <si>
    <t>Барыкина Ольга Егоровна</t>
  </si>
  <si>
    <t>Миллер Ирина Владимировна</t>
  </si>
  <si>
    <t>Цымбал Наталья Ивановна</t>
  </si>
  <si>
    <t>Шконда Ольга Алексеевна</t>
  </si>
  <si>
    <t>Литовкина Марина Александровна</t>
  </si>
  <si>
    <t>Хворостяная Ирина Ивановна</t>
  </si>
  <si>
    <t>Ковалева Елена Васильевна</t>
  </si>
  <si>
    <t>Пашкова Ольга Викторовна</t>
  </si>
  <si>
    <t>Бровкина Наталья Викторовна</t>
  </si>
  <si>
    <t>Федяева Наталья Вячеславовна</t>
  </si>
  <si>
    <t>Сутягина Марина Николаевна</t>
  </si>
  <si>
    <t>Пешехонова Вера Петровна</t>
  </si>
  <si>
    <t>Ларионова Ольга Геннадьевна</t>
  </si>
  <si>
    <t>Соколова Галина Александровна</t>
  </si>
  <si>
    <t>Морозова Ольга Вячеславовна</t>
  </si>
  <si>
    <t>Терпугова Светлана Александровна</t>
  </si>
  <si>
    <t>Болотова Вера Геннадьевна</t>
  </si>
  <si>
    <t>Гусева Наталия Владимировна</t>
  </si>
  <si>
    <t>Богданец Алина Леонидовна</t>
  </si>
  <si>
    <t>Воложина Алена Владимировна</t>
  </si>
  <si>
    <t>Роменская Галина Алексеевна</t>
  </si>
  <si>
    <t>Смирнова Наталья Сергеевна</t>
  </si>
  <si>
    <t>Преображенская Анастасия Александровна</t>
  </si>
  <si>
    <t>Нестерова Юлия Романовна</t>
  </si>
  <si>
    <t>Волкова Светлана Юрьевна</t>
  </si>
  <si>
    <t>Воронина Мария Анатольевна</t>
  </si>
  <si>
    <t>Урванцева Татьяна Алексеевна</t>
  </si>
  <si>
    <t>Чеснокова Марина Валентиновна</t>
  </si>
  <si>
    <t>Сафьянова Елена Михайловна</t>
  </si>
  <si>
    <t>Кочеткова Наталья Анатольевна</t>
  </si>
  <si>
    <t>Бердникова Елена Геннадьевна</t>
  </si>
  <si>
    <t>Авдеева Елена Владимировна</t>
  </si>
  <si>
    <t>Кулышева Ольга Васильевна</t>
  </si>
  <si>
    <t>Ковыльских Наталья Геннадьевна</t>
  </si>
  <si>
    <t>Полторацкая Светлана Вячеславовна</t>
  </si>
  <si>
    <t>Алишевская Наталья Анатольевна</t>
  </si>
  <si>
    <t>Хаджи Анна Ивановна</t>
  </si>
  <si>
    <t>Башинская Ирина Леонидовна</t>
  </si>
  <si>
    <t>Горбунова Ольга Васильевна</t>
  </si>
  <si>
    <t>Коновалова Людмила Васильевна</t>
  </si>
  <si>
    <t>Миляева Татьяна Викторовна</t>
  </si>
  <si>
    <t>Макарова Ольга Владимировна</t>
  </si>
  <si>
    <t>Ксенофонтова Юлия Владимировна</t>
  </si>
  <si>
    <t>Потапова Елена Владимировна</t>
  </si>
  <si>
    <t>Мирзоева Марина Едылевна</t>
  </si>
  <si>
    <t>Рязанова Светлана Анатольевна</t>
  </si>
  <si>
    <t>Костючкова Ольга Васильевна</t>
  </si>
  <si>
    <t>Баданова Татьяна Владимировна</t>
  </si>
  <si>
    <t>Мартыненко Любовь Ивановна</t>
  </si>
  <si>
    <t>Гребенчук Галина Михайловна</t>
  </si>
  <si>
    <t>Горсткина Елена Григорьевна</t>
  </si>
  <si>
    <t>Орешкина Ольга Львовна</t>
  </si>
  <si>
    <t>Павлова Анна Викторовна</t>
  </si>
  <si>
    <t>Каменская Оксана Александровна</t>
  </si>
  <si>
    <t>Пузакова Елена Юрьевна</t>
  </si>
  <si>
    <t>Артамонова Светлана Евгеньевна</t>
  </si>
  <si>
    <t>Панкова Марина Олеговна</t>
  </si>
  <si>
    <t>Иванова Оксана Александровна</t>
  </si>
  <si>
    <t>Шуверова Анна Михайловна</t>
  </si>
  <si>
    <t>Грачёва Елена Викторовна</t>
  </si>
  <si>
    <t>Ломова Галина Дмитриевна</t>
  </si>
  <si>
    <t>Андреева Людмила Николаевна</t>
  </si>
  <si>
    <t>Козлова Юлия Сергеевна</t>
  </si>
  <si>
    <t>Зорина Елена Вячеславовна</t>
  </si>
  <si>
    <t>Красюк Галина Александровна</t>
  </si>
  <si>
    <t>Абубакирова Дамира Радиковна</t>
  </si>
  <si>
    <t>Павленко Наталья Константиновна</t>
  </si>
  <si>
    <t>Манаева Наталья Николаевна</t>
  </si>
  <si>
    <t>Слепых Лидия Анатольевна</t>
  </si>
  <si>
    <t>Чусова Наталия Викторовна</t>
  </si>
  <si>
    <t>Соколан Ольга Владимировна</t>
  </si>
  <si>
    <t>Сураева Елена Васильевна</t>
  </si>
  <si>
    <t>Кузнецова Светлана Борисовна</t>
  </si>
  <si>
    <t>Менгалиева Елена Николаевна</t>
  </si>
  <si>
    <t>Русанова Ольга Александровна</t>
  </si>
  <si>
    <t>Богданова Людмила Александровна</t>
  </si>
  <si>
    <t>Русецкая Елена Алексеевна</t>
  </si>
  <si>
    <t>Гайчук Галина Борисовна</t>
  </si>
  <si>
    <t>Кувшинова Ирина Яковлевна</t>
  </si>
  <si>
    <t>Кириленко Надежда Николаевна</t>
  </si>
  <si>
    <t>Цыкулева Сталина Владимировна</t>
  </si>
  <si>
    <t>Тарасович Оксана Викторовна</t>
  </si>
  <si>
    <t>Стрекаловская Людмила Васильевна</t>
  </si>
  <si>
    <t>Трубицына Ольга Геннадьевна</t>
  </si>
  <si>
    <t>Мишенькина Наталья Ярминькиновна</t>
  </si>
  <si>
    <t>Неверова Ирина Петровна</t>
  </si>
  <si>
    <t>Шабарчина Галина Григорьевна</t>
  </si>
  <si>
    <t>Симакова Ирина Михайловна</t>
  </si>
  <si>
    <t>Хавхыкова Регина Владимировна</t>
  </si>
  <si>
    <t>Кейгер Нонна Владимировна</t>
  </si>
  <si>
    <t>Джандарова Жанна Рамазановна</t>
  </si>
  <si>
    <t>Лисафина Анфиса Михайловна</t>
  </si>
  <si>
    <t>Лаврушина Юлия Анатольевна</t>
  </si>
  <si>
    <t>Ваткушева Юлия Вячеславовна</t>
  </si>
  <si>
    <t>Купцова Мария Вячеславовна</t>
  </si>
  <si>
    <t>Шайхразиева Наиля Абылфатиховна</t>
  </si>
  <si>
    <t>Шарафутдинова Гюзель Тахировна</t>
  </si>
  <si>
    <t>Ивыгина Ольга Михайловна</t>
  </si>
  <si>
    <t>Назарова Светлана Геннадьевна</t>
  </si>
  <si>
    <t>Ситдикова Земфира Абдулловна</t>
  </si>
  <si>
    <t>Лебедева Наталья Александровна</t>
  </si>
  <si>
    <t>Устюгова Валерия Олеговна</t>
  </si>
  <si>
    <t>Крикушенко Людмила Витальевна</t>
  </si>
  <si>
    <t>Овсиенко Майя Евгеньевна</t>
  </si>
  <si>
    <t>Позднякова Маргарита Михайловна</t>
  </si>
  <si>
    <t>Аносова Каринэ Михайловна</t>
  </si>
  <si>
    <t>Нестеренко Ольга Николаевна</t>
  </si>
  <si>
    <t>Иконникова Татьяна Николаевна</t>
  </si>
  <si>
    <t>Бычкова Светлана Васильевна</t>
  </si>
  <si>
    <t>Ломанцева Алла Владимировна</t>
  </si>
  <si>
    <t>Белопухова Татьяна Евгеньевна</t>
  </si>
  <si>
    <t>Перегримова Елена Юрьевна</t>
  </si>
  <si>
    <t>Иклер Гузалия Борисовна</t>
  </si>
  <si>
    <t>Токарева Эльвира Васильевна</t>
  </si>
  <si>
    <t>Макарова Ирина Олеговна</t>
  </si>
  <si>
    <t>Никитина Юлия Ивановна</t>
  </si>
  <si>
    <t>Сабынин Александр Иванович</t>
  </si>
  <si>
    <t>Савельева Наталья Евгеньевна</t>
  </si>
  <si>
    <t>Муратова Анна Владимировна</t>
  </si>
  <si>
    <t>Шумских Ирина Николаевна</t>
  </si>
  <si>
    <t>Тинькова Татьяна Ивановна</t>
  </si>
  <si>
    <t>Зверянская Юлия Юрьевна</t>
  </si>
  <si>
    <t>Калинина Светлана Сергеевна</t>
  </si>
  <si>
    <t>Божева Татьяна Михайловна</t>
  </si>
  <si>
    <t>Скороходова Елена Витальевна</t>
  </si>
  <si>
    <t>Ефимова Ирина Александровна</t>
  </si>
  <si>
    <t>ВНИМАНИЕ! По любым вопросам заполнения заявки, обращаться по тел. 8-962-907-73-20</t>
  </si>
  <si>
    <t>пед 5</t>
  </si>
  <si>
    <t>пед 6</t>
  </si>
  <si>
    <t>Ахтубинск</t>
  </si>
  <si>
    <t>им. Героя Советского Союза генерал-майора И.С. Лазаренко</t>
  </si>
  <si>
    <t>Ананина Елена Анатольевна</t>
  </si>
  <si>
    <t>Огонек</t>
  </si>
  <si>
    <t>ул. Павловский тракт, 122</t>
  </si>
  <si>
    <t>8(3852)590395</t>
  </si>
  <si>
    <t>19koa62@mail.ru</t>
  </si>
  <si>
    <t>8(496)563-30-95</t>
  </si>
  <si>
    <t>vip.lubov191@mail.ru</t>
  </si>
  <si>
    <t>Андреева Ольга Михайловна</t>
  </si>
  <si>
    <t>Южноуральск</t>
  </si>
  <si>
    <t>83513445041/89080675202</t>
  </si>
  <si>
    <t>mouduts@gmail.com ketars@yandex.ru</t>
  </si>
  <si>
    <t>Бабаева Светлана Александровна</t>
  </si>
  <si>
    <t>ул. М.Горького, д. 593</t>
  </si>
  <si>
    <t>886354 9-98-00</t>
  </si>
  <si>
    <t>anna-vinogradova-2012@mail.ru</t>
  </si>
  <si>
    <t>Бабасинян Елена Хукасовна</t>
  </si>
  <si>
    <t>Чалтырь</t>
  </si>
  <si>
    <t>8 (86349)2-11-98</t>
  </si>
  <si>
    <t>alenushka.14.dou@yandex.ru</t>
  </si>
  <si>
    <t>МБОУ Гимназия</t>
  </si>
  <si>
    <t>8 (3522) 45-85-21, 45-74-61</t>
  </si>
  <si>
    <t>anna.candy11@mail.ru</t>
  </si>
  <si>
    <t>Бантаев Заурбек Русланович</t>
  </si>
  <si>
    <t>Батуева Елена Владимировна</t>
  </si>
  <si>
    <t>Веснушка</t>
  </si>
  <si>
    <t>Федорова 84</t>
  </si>
  <si>
    <t>8(3462)254433</t>
  </si>
  <si>
    <t>ds92@admsurgut.ru</t>
  </si>
  <si>
    <t>Батурина Наталья Владимировна</t>
  </si>
  <si>
    <t>Тымовское</t>
  </si>
  <si>
    <t>baturina_72@mail.ru,   svetlanka.0.0.7@mail.ru</t>
  </si>
  <si>
    <t>Батырова Елизавета Османовна</t>
  </si>
  <si>
    <t>8928-790-94-91</t>
  </si>
  <si>
    <t>tsurova1986@mail.ru</t>
  </si>
  <si>
    <t>Бауэр Нина Викторовна</t>
  </si>
  <si>
    <t>piatunina.svetl@yandex.ru</t>
  </si>
  <si>
    <t>Бездольная Светлана Викторовна</t>
  </si>
  <si>
    <t>Безуглова Татьяна Николаевна</t>
  </si>
  <si>
    <t>МБОУ Майорская средняя общеобразовательная школа</t>
  </si>
  <si>
    <t>Майорский</t>
  </si>
  <si>
    <t>8(86375)-44-9-33</t>
  </si>
  <si>
    <t>osshmajorsky@orlovsky.donpac.ru</t>
  </si>
  <si>
    <t>Бельков Леонид Тимофеевич</t>
  </si>
  <si>
    <t>Большое</t>
  </si>
  <si>
    <t>8(47242)2-49-17</t>
  </si>
  <si>
    <t>MOU-Bolchoe@yandex.ru</t>
  </si>
  <si>
    <t>Беляева Оксана Олеговна</t>
  </si>
  <si>
    <t>Ясная поляна</t>
  </si>
  <si>
    <t>61-88-07</t>
  </si>
  <si>
    <t>guravushka82@bk.ru</t>
  </si>
  <si>
    <t>ул.Семенчикова д.14</t>
  </si>
  <si>
    <t>(8-4932) 37-04-15</t>
  </si>
  <si>
    <t>ekovaleva7@mail.ru, cdt4@ivedu.ru</t>
  </si>
  <si>
    <t>Беспамятных Елена Борисовна</t>
  </si>
  <si>
    <t>МБУ ДО Детско юношеский центр</t>
  </si>
  <si>
    <t>Мир</t>
  </si>
  <si>
    <t>ул. Оплетина, д. 10</t>
  </si>
  <si>
    <t>chechulinae@list.ru</t>
  </si>
  <si>
    <t>Биджева Светлана Ибрагимовна</t>
  </si>
  <si>
    <t>Мамонтёнок</t>
  </si>
  <si>
    <t>8(878) 2 -27-01-50</t>
  </si>
  <si>
    <t>kishmakhova.l@mail.ru</t>
  </si>
  <si>
    <t>Богачева Наталья Геннадьевна</t>
  </si>
  <si>
    <t>МКОУ Детский сад</t>
  </si>
  <si>
    <t>marina_pronina2017@mail.ru</t>
  </si>
  <si>
    <t>МКОУ Медвёдская средняя школа</t>
  </si>
  <si>
    <t>ул. Молодежная, д.17</t>
  </si>
  <si>
    <t>8(48741)96735</t>
  </si>
  <si>
    <t>school17.efremov@tularegion.org</t>
  </si>
  <si>
    <t>Бокоч Елена Михайловна</t>
  </si>
  <si>
    <t>Миньяр</t>
  </si>
  <si>
    <t>Центральная 7</t>
  </si>
  <si>
    <t>89191113029/89193034523</t>
  </si>
  <si>
    <t>Бондарева Ирина Владимировна</t>
  </si>
  <si>
    <t>raduga5-2007@yandex.ru</t>
  </si>
  <si>
    <t>Борисова Евгения Владимировна</t>
  </si>
  <si>
    <t>ОГКОУ Родниковская коррекционная школа-интернат</t>
  </si>
  <si>
    <t>Бровеньтьева Татьяна Ивановна</t>
  </si>
  <si>
    <t>ул.Машиностроителей д.7а</t>
  </si>
  <si>
    <t>Nash23@yandex.ru</t>
  </si>
  <si>
    <t>8(34147)24-3-63</t>
  </si>
  <si>
    <t>Limzenzeli@yandex.ru, rena1984@bk.ru</t>
  </si>
  <si>
    <t>Бугурусланцева Ирина Геннадьевна</t>
  </si>
  <si>
    <t>МОУ Центр развития ребенка</t>
  </si>
  <si>
    <t>ул. Академика Королева , 5а</t>
  </si>
  <si>
    <t>elenaponomareva10574@mail.ru</t>
  </si>
  <si>
    <t>МБОУ Начальная школа</t>
  </si>
  <si>
    <t>Буянова Людмила Борисовна</t>
  </si>
  <si>
    <t>Светофорик</t>
  </si>
  <si>
    <t>36-45-89</t>
  </si>
  <si>
    <t>zvezdina-tatiana@mail.ru</t>
  </si>
  <si>
    <t>8(38443) 5-01-94</t>
  </si>
  <si>
    <t>ddt3-sus@mail.ru</t>
  </si>
  <si>
    <t>СП ДС 2704</t>
  </si>
  <si>
    <t>Вихорева Наталья Юрьевна</t>
  </si>
  <si>
    <t>Туристская 20 корп 3 литер А</t>
  </si>
  <si>
    <t>primdou52@mail.ru</t>
  </si>
  <si>
    <t>Войтас Светлана Анатольевна</t>
  </si>
  <si>
    <t>ГБОУ Центр реабилитации и образования</t>
  </si>
  <si>
    <t>Гидроузла им. Куйбышева</t>
  </si>
  <si>
    <t>стр.35</t>
  </si>
  <si>
    <t>8-495-994-41-37, 8-929-542-23-</t>
  </si>
  <si>
    <t>cro7@mos.ru, ksjsha79@mail.ru</t>
  </si>
  <si>
    <t>Волкова Любовь Александровна</t>
  </si>
  <si>
    <t>8(496)411-66-13</t>
  </si>
  <si>
    <t>mdou_kur@mail.ru</t>
  </si>
  <si>
    <t>Воронина Валентина Васильевна</t>
  </si>
  <si>
    <t>8-384-63-5-40-06</t>
  </si>
  <si>
    <t>Lissi777@list.ru</t>
  </si>
  <si>
    <t>Воронова Марина Борисовна</t>
  </si>
  <si>
    <t>МБУДО Центр детского творчества</t>
  </si>
  <si>
    <t>Кругозор</t>
  </si>
  <si>
    <t>8 (496)545-07-73</t>
  </si>
  <si>
    <t>krugozor-7@mail.ru</t>
  </si>
  <si>
    <t>Воронцова Людмила Васильевна</t>
  </si>
  <si>
    <t>(34136)3-12-32</t>
  </si>
  <si>
    <t>ssosh2008@yandex.ru</t>
  </si>
  <si>
    <t>Галискарова Людмила Кимовна</t>
  </si>
  <si>
    <t>ул.Школьная, д. 3 а</t>
  </si>
  <si>
    <t>8(496)549-02-04</t>
  </si>
  <si>
    <t>dssp18@mail.ru</t>
  </si>
  <si>
    <t>8(496)727-06-47</t>
  </si>
  <si>
    <t>mkdoy_38@mail.ru</t>
  </si>
  <si>
    <t>8(34241)33662</t>
  </si>
  <si>
    <t>Голева Светлана Юрьевна</t>
  </si>
  <si>
    <t>Кузяево</t>
  </si>
  <si>
    <t>8(496)46-28-267</t>
  </si>
  <si>
    <t>valentina.golovanova.56@mail.ru</t>
  </si>
  <si>
    <t>8 920 457 59 07, 903 855 03 61</t>
  </si>
  <si>
    <t>Голубева Ирина Евгеньевна</t>
  </si>
  <si>
    <t>31076, 89106286108</t>
  </si>
  <si>
    <t>shool6-avinov@yandex.ru  kobylnikova.n@yandex.ru</t>
  </si>
  <si>
    <t>Горбунова Надежда Александровна</t>
  </si>
  <si>
    <t>МБОУ Лицей</t>
  </si>
  <si>
    <t>licey40@mail.ru</t>
  </si>
  <si>
    <t>8(38172) 3-11-44</t>
  </si>
  <si>
    <t>89611195068   84932327036</t>
  </si>
  <si>
    <t>Горло Ирина Николаевна</t>
  </si>
  <si>
    <t>(4822) 78-20-70</t>
  </si>
  <si>
    <t>Горшкова Наталья Владимировна</t>
  </si>
  <si>
    <t>Дубки</t>
  </si>
  <si>
    <t>Струнино</t>
  </si>
  <si>
    <t>7(49244)42 8 74; 8 904 259 51</t>
  </si>
  <si>
    <t>artamonova.djuliya2016@gmail.com</t>
  </si>
  <si>
    <t>Григоренко Наталья Васильевна</t>
  </si>
  <si>
    <t>Сергиев-Посад</t>
  </si>
  <si>
    <t>ул. Булавина, д. 9</t>
  </si>
  <si>
    <t>Anna.sletptsova@bk.ru</t>
  </si>
  <si>
    <t>Григорьева Оксана Владимировна</t>
  </si>
  <si>
    <t>Ивановка</t>
  </si>
  <si>
    <t>ул. Спасателей, д. 23</t>
  </si>
  <si>
    <t>shreider627894@mail.ru</t>
  </si>
  <si>
    <t>МБОУ ДО Петровская Детская школа искусств</t>
  </si>
  <si>
    <t>Гурченкова Анна Александровна</t>
  </si>
  <si>
    <t>Североуральск</t>
  </si>
  <si>
    <t>Давиденко Зоряна Орестовна</t>
  </si>
  <si>
    <t>Осаново-Дубовое</t>
  </si>
  <si>
    <t>detsad182009@mail.ru</t>
  </si>
  <si>
    <t>Дацюк Наталья Дмитриевна</t>
  </si>
  <si>
    <t>ГБОУ ДО Центр эколого-натуралистического творчества учащейся молодежи</t>
  </si>
  <si>
    <t>ул. Ленина, д.38</t>
  </si>
  <si>
    <t>dwi12@rambler.ru</t>
  </si>
  <si>
    <t>Деревнина Надежда Владимировна</t>
  </si>
  <si>
    <t>им.Н.З.Ульяненко</t>
  </si>
  <si>
    <t>Lirka78@mail.ru</t>
  </si>
  <si>
    <t>Джима Ольга Геннадьевна</t>
  </si>
  <si>
    <t>gur.scool16@mail.ru</t>
  </si>
  <si>
    <t>Джуламанова Жанчак Балобековна</t>
  </si>
  <si>
    <t>МАОУ Нежинский лицей</t>
  </si>
  <si>
    <t>Нежинский</t>
  </si>
  <si>
    <t>8 (3532)56-26-34, 89328654410</t>
  </si>
  <si>
    <t>neglicei@gmail.com, ivanova885yuliaserg@yandex.ru</t>
  </si>
  <si>
    <t>Дзабиева Альбина Михайловна</t>
  </si>
  <si>
    <t>МКОУ Средняя общеобразовательная школа</t>
  </si>
  <si>
    <t>Беслан</t>
  </si>
  <si>
    <t>beslan2@bk.ru</t>
  </si>
  <si>
    <t>Дзуцева Зарема Шамильевна</t>
  </si>
  <si>
    <t>Фарн</t>
  </si>
  <si>
    <t>89194214670   8(86737)58-2-10</t>
  </si>
  <si>
    <t>farnsoh@list.ru         albinaalba.2011@mail.ru</t>
  </si>
  <si>
    <t>Довгалева Алена Александровна</t>
  </si>
  <si>
    <t>проспект Коммунистический, д. 34а</t>
  </si>
  <si>
    <t>8(3823)78-54-40, 8(3823)54-74-</t>
  </si>
  <si>
    <t>baby@tomsk-7.ru, galina_muranova@mail.ru</t>
  </si>
  <si>
    <t>Домовитова Ольга Николаевна</t>
  </si>
  <si>
    <t>Город дорог</t>
  </si>
  <si>
    <t>school112perm.ucoz.ru</t>
  </si>
  <si>
    <t>detsad345@vlg-ktu.ru</t>
  </si>
  <si>
    <t>ГБОУ РХ Черногорская школа-интернат</t>
  </si>
  <si>
    <t>Егорова Надежда Евгеньевна</t>
  </si>
  <si>
    <t>Бакалы</t>
  </si>
  <si>
    <t>irinabuldakova68@gmail.com</t>
  </si>
  <si>
    <t>Елманова Анна Сергеевна</t>
  </si>
  <si>
    <t>Ряжск</t>
  </si>
  <si>
    <t>8(49132)21937</t>
  </si>
  <si>
    <t>okaemova11@yandex.ru</t>
  </si>
  <si>
    <t>Ельцова Елена Васильевна</t>
  </si>
  <si>
    <t>elvira.sultanbekova.84@mail.ru</t>
  </si>
  <si>
    <t>Епифанова Ольга Павловна</t>
  </si>
  <si>
    <t>muzschool2011@yandex.ru</t>
  </si>
  <si>
    <t>Ефимовская Надежда Григорьевна</t>
  </si>
  <si>
    <t>МБОУ Берёзовская средняя общеобразовательная школа</t>
  </si>
  <si>
    <t>Жданова Любовь Леонидовна</t>
  </si>
  <si>
    <t>БУ СО ВО Харовский центр помощи детям, оставшимся без попечения родителей</t>
  </si>
  <si>
    <t>Харовск</t>
  </si>
  <si>
    <t>8 (81732)2-33-04</t>
  </si>
  <si>
    <t>khardetdom@mail.ru</t>
  </si>
  <si>
    <t>8 (496) 20 78750</t>
  </si>
  <si>
    <t>sorevnovanie.intern@yandex.ru</t>
  </si>
  <si>
    <t>Жернова Зинаида Николаевна</t>
  </si>
  <si>
    <t>Рощино</t>
  </si>
  <si>
    <t>8(35144)90273</t>
  </si>
  <si>
    <t>dreminasv@mail.ru</t>
  </si>
  <si>
    <t>Живикин Сергей Владимирович</t>
  </si>
  <si>
    <t>ОГБОУ Школа</t>
  </si>
  <si>
    <t>8(4912) 25-33-31</t>
  </si>
  <si>
    <t>school23_ryazan@mail.ru</t>
  </si>
  <si>
    <t>Жунева Елена Николаевна</t>
  </si>
  <si>
    <t>8-49245-4-36-02, 8-915-762-45-</t>
  </si>
  <si>
    <t>Зайцев Владимир Васильевич</t>
  </si>
  <si>
    <t>ул. Трудовая д.6/6</t>
  </si>
  <si>
    <t>(4912) 44-03-12 сот. педагога</t>
  </si>
  <si>
    <t>konova_liza@mail.ru</t>
  </si>
  <si>
    <t>8(496)28-7-07-33</t>
  </si>
  <si>
    <t>Звонарёва Елена Германовна</t>
  </si>
  <si>
    <t>Мувыр</t>
  </si>
  <si>
    <t>(34136)3-54-89</t>
  </si>
  <si>
    <t>muv_sosh_14_64@mail.ru</t>
  </si>
  <si>
    <t>Зиннатулина Гузель Аневаровна</t>
  </si>
  <si>
    <t>мкр-2, 36-А</t>
  </si>
  <si>
    <t>8 (351 67) 3-10-37; 8919324906</t>
  </si>
  <si>
    <t>Зорина Ольга Александровна</t>
  </si>
  <si>
    <t>baksa-75@mail.ru</t>
  </si>
  <si>
    <t>alex_msk61@mail.ru</t>
  </si>
  <si>
    <t>Измайлова Галина Викторовна</t>
  </si>
  <si>
    <t>МБУДО Детская школа искусств</t>
  </si>
  <si>
    <t>849135 33339,  89105618812</t>
  </si>
  <si>
    <t>dshi/spassk@yandex.ru</t>
  </si>
  <si>
    <t>Ильинова Татьяна Анатольевна</t>
  </si>
  <si>
    <t>Курганный</t>
  </si>
  <si>
    <t>8637555908  89281591375</t>
  </si>
  <si>
    <t>8(86737) 3-34-32</t>
  </si>
  <si>
    <t>beslan_7@list.ru</t>
  </si>
  <si>
    <t>ГБУ Дворец творчества</t>
  </si>
  <si>
    <t>ул. Рощинская,  д.1а</t>
  </si>
  <si>
    <t>Кадыров Алмаз Кавиевич</t>
  </si>
  <si>
    <t>им. Н.В.Лемаева</t>
  </si>
  <si>
    <t>knn-nnk@mail.ru</t>
  </si>
  <si>
    <t>Казанская Татьяна Васильевна</t>
  </si>
  <si>
    <t>ул. Дубнинская, Д. 7</t>
  </si>
  <si>
    <t>ул. Набережная, д.147</t>
  </si>
  <si>
    <t>ул. Николаева, д. 29</t>
  </si>
  <si>
    <t>limanyn@mail.ru</t>
  </si>
  <si>
    <t>МОУ Средняя общеобразовательная школа п. Горный</t>
  </si>
  <si>
    <t>Савельевка</t>
  </si>
  <si>
    <t>ул.Дзержинского, д.5</t>
  </si>
  <si>
    <t>sunschool.5@mail.ru</t>
  </si>
  <si>
    <t>ул. Пермская 1А</t>
  </si>
  <si>
    <t>8 (3466)65-20-90, 89224332324</t>
  </si>
  <si>
    <t>brusnichka32n@yandex.ru, gulnur82_82@mail.ru</t>
  </si>
  <si>
    <t>Кастуганова Мариям Шапигуллаевна</t>
  </si>
  <si>
    <t>Марьевка</t>
  </si>
  <si>
    <t>marjewka@mail.ru;tyshkan10_1984@mail.ru</t>
  </si>
  <si>
    <t>Катасонова Раиса Николаевна</t>
  </si>
  <si>
    <t>88782 27-00-40</t>
  </si>
  <si>
    <t>katasonova.skazka15@yandex.ru</t>
  </si>
  <si>
    <t>МОУ Детский сад</t>
  </si>
  <si>
    <t>Кем Сергей Иванович</t>
  </si>
  <si>
    <t>8-34384-6-22-63</t>
  </si>
  <si>
    <t>МБ ДОУ Детский сад</t>
  </si>
  <si>
    <t>ул. Октябрьская, д. 18</t>
  </si>
  <si>
    <t>Климова Ирина Борисовна</t>
  </si>
  <si>
    <t>МБОУ Дубровская средняя общеобразовательная школа</t>
  </si>
  <si>
    <t>83535824509, 89877854404</t>
  </si>
  <si>
    <t>dubrovka_ulia@mail.ru,  vera.suslova.1989@mail.ru</t>
  </si>
  <si>
    <t>ул. Маршала Жукова , д. 6</t>
  </si>
  <si>
    <t>Кожевникова Екатерина Евгеньевна</t>
  </si>
  <si>
    <t>8-49232-5-16-11</t>
  </si>
  <si>
    <t>Козлова Нина Владимировна</t>
  </si>
  <si>
    <t>8(496)5675110</t>
  </si>
  <si>
    <t>dmsh.losino-petrovski@andex.ru</t>
  </si>
  <si>
    <t>Козуб Любовь Григорьевна</t>
  </si>
  <si>
    <t>ул.Университетская, д.  4А</t>
  </si>
  <si>
    <t>663716, 89876604976</t>
  </si>
  <si>
    <t>ds7393@chebnet.com, tsport31@mail.ru</t>
  </si>
  <si>
    <t>Колесникова Анна Викторовна</t>
  </si>
  <si>
    <t>Колпакова Елена Вениаминовна</t>
  </si>
  <si>
    <t xml:space="preserve"> Хоэ</t>
  </si>
  <si>
    <t>84243493108/84243493108</t>
  </si>
  <si>
    <t>khoe_schol@mail.ru/1804-75@mail.ru</t>
  </si>
  <si>
    <t>Колцун Маргарита Викторовна</t>
  </si>
  <si>
    <t>8(812)570 22 84, 89533605744</t>
  </si>
  <si>
    <t>kireevsk.mkou_ktso1@tularegion.org</t>
  </si>
  <si>
    <t>Комарова Людмила Степановна</t>
  </si>
  <si>
    <t>licey-vorkuta@mail.ru</t>
  </si>
  <si>
    <t>ул. Циолковского, д. 2</t>
  </si>
  <si>
    <t>Кондрашина Любовь Ивановна</t>
  </si>
  <si>
    <t>Данковский социально-реабилитационный центр для несовершеннолетних</t>
  </si>
  <si>
    <t>Баловнево</t>
  </si>
  <si>
    <t>8 (47465) 53214</t>
  </si>
  <si>
    <t>srcentr@rambler.ru</t>
  </si>
  <si>
    <t>им. Героя Советского Союза И.А.Маликова</t>
  </si>
  <si>
    <t>Константинова Гюльнара Халидовна</t>
  </si>
  <si>
    <t>МАОУ Видновская средняя общеобразовательная школа</t>
  </si>
  <si>
    <t>8 (498)547-33-25</t>
  </si>
  <si>
    <t>nastenishsyxanova@mail.ru</t>
  </si>
  <si>
    <t>Контровская Светлана Анатольевна</t>
  </si>
  <si>
    <t>schoolj18mod@mail.ru</t>
  </si>
  <si>
    <t>Копанева Марина Геннадьевна</t>
  </si>
  <si>
    <t>ddtalekseevka@yandex.ru</t>
  </si>
  <si>
    <t>schilowaelena@yandex.ru</t>
  </si>
  <si>
    <t>Коренкова Марина Моисеевна</t>
  </si>
  <si>
    <t>АНО Средняя общеобразовательная школа</t>
  </si>
  <si>
    <t>Ломоносовская школа-пансион</t>
  </si>
  <si>
    <t>Чулковское</t>
  </si>
  <si>
    <t>им. Тельмана</t>
  </si>
  <si>
    <t>84959200732, 89853503760</t>
  </si>
  <si>
    <t>Костенко Анастасия Юрьевна</t>
  </si>
  <si>
    <t>2 31 42</t>
  </si>
  <si>
    <t>turinkova1958@mail.ru</t>
  </si>
  <si>
    <t>Костина Ирина Николаевна</t>
  </si>
  <si>
    <t>МБДОУ Центр развития ребёнка - детский сад</t>
  </si>
  <si>
    <t>mbdoy35-colokolchik2013@yandex.ru</t>
  </si>
  <si>
    <t>им. Академика В.Ф.Уткина</t>
  </si>
  <si>
    <t>ул. Академика В. Ф. Уткина, д.14, 5</t>
  </si>
  <si>
    <t>8(49131) 2-25-34</t>
  </si>
  <si>
    <t>Кочетова Татьяна Николаевна</t>
  </si>
  <si>
    <t>ул. Колхозная, д.45</t>
  </si>
  <si>
    <t>8(49628)7-14-47</t>
  </si>
  <si>
    <t>s.n.i.1999@yandex.ru</t>
  </si>
  <si>
    <t>Красильников Венедикт Евгеньевич</t>
  </si>
  <si>
    <t>Новикова Рамзия Ингеловна</t>
  </si>
  <si>
    <t>boychuk92@yandex.ru</t>
  </si>
  <si>
    <t>СП ДС "Колосок"</t>
  </si>
  <si>
    <t>crtd@edu.mos.ru</t>
  </si>
  <si>
    <t>ГБОУ АО "Няндомское специальное учебно-воспитательное учреждение для обучающихся с девиантным поведением</t>
  </si>
  <si>
    <t>ул. Лесная, д.2</t>
  </si>
  <si>
    <t>8(818)3878331        891187061</t>
  </si>
  <si>
    <t>speck333@mail.ru, elenadvinova034@gmail.com</t>
  </si>
  <si>
    <t>Крутоголова Юлия Васильевна</t>
  </si>
  <si>
    <t>archonra2@list.ru</t>
  </si>
  <si>
    <t>Кудинова Марина Феликсовна</t>
  </si>
  <si>
    <t>Седова Евгения Эмануиловна</t>
  </si>
  <si>
    <t>8 (903)-663-64-39</t>
  </si>
  <si>
    <t>ek-vospitatel@yandex.ru</t>
  </si>
  <si>
    <t>Кукушкина Любовь Васильевна</t>
  </si>
  <si>
    <t>Пересвет</t>
  </si>
  <si>
    <t>8(496)546-73-94</t>
  </si>
  <si>
    <t>moudodgarmonia@mail.ru</t>
  </si>
  <si>
    <t>МАОУ Абатская средняя общеобразовательная школа</t>
  </si>
  <si>
    <t>ул.Советская, д.52</t>
  </si>
  <si>
    <t>maria.maruska1989@mail.ru</t>
  </si>
  <si>
    <t>ул. Октябрьская, д.21</t>
  </si>
  <si>
    <t>Куренкова Ирина Дмитриевна</t>
  </si>
  <si>
    <t>ул. Ленина д. 23</t>
  </si>
  <si>
    <t>8-919-019-52-86</t>
  </si>
  <si>
    <t>knv.natasha@mail.ru</t>
  </si>
  <si>
    <t>tamara.maksimova.64@yandex.ru</t>
  </si>
  <si>
    <t>ул. Садовая, д.44</t>
  </si>
  <si>
    <t>Кустаубаева Эльвира Валитхановна</t>
  </si>
  <si>
    <t>Лазуркина Людмила Юрьевна</t>
  </si>
  <si>
    <t>Хыркасы</t>
  </si>
  <si>
    <t>Ларина Марина Николаевна</t>
  </si>
  <si>
    <t>Ярище</t>
  </si>
  <si>
    <t>ул.Школьная, д.3</t>
  </si>
  <si>
    <t>8(48674)2-14-82</t>
  </si>
  <si>
    <t>jrskolpna@rambler.ru</t>
  </si>
  <si>
    <t>Лебедева Нелли Юрьевна</t>
  </si>
  <si>
    <t>им.Н.Н.Купреянова</t>
  </si>
  <si>
    <t>ул. Городская, д. 25</t>
  </si>
  <si>
    <t>(4942)53-47-11</t>
  </si>
  <si>
    <t>Kupreyanov-school@yandex.ru</t>
  </si>
  <si>
    <t>ул. Советская, д. 26</t>
  </si>
  <si>
    <t>Логинова Марина Владимировна</t>
  </si>
  <si>
    <t>Логинова Светлана Анатольевна</t>
  </si>
  <si>
    <t>МКОУ общеобразовательная школа</t>
  </si>
  <si>
    <t>ул. Владимирская, д.1а</t>
  </si>
  <si>
    <t>8-49640-2-08-96</t>
  </si>
  <si>
    <t>Лубышева Елена Егоровна</t>
  </si>
  <si>
    <t>mdou33_gub@mail.ru    galina.kazakova.66@inbox.ru</t>
  </si>
  <si>
    <t>ул. Маслова 16</t>
  </si>
  <si>
    <t>Партизанская СОШ</t>
  </si>
  <si>
    <t>Лукашенко Лина Евгеньевна</t>
  </si>
  <si>
    <t>ул. Красноармейская 119</t>
  </si>
  <si>
    <t>83822563975, 89609739959-курат</t>
  </si>
  <si>
    <t>artschool2.tomsk@mail.ru</t>
  </si>
  <si>
    <t>Лукина Ольга Васильевна</t>
  </si>
  <si>
    <t>Пинега</t>
  </si>
  <si>
    <t>ул. Кудрина 79</t>
  </si>
  <si>
    <t>8-911-562-88-65</t>
  </si>
  <si>
    <t>МБОУ Ногинская специальная (коррекционная школа - интернат)</t>
  </si>
  <si>
    <t>nataliya_kare@mail.ru, soldatova.1963@inbox.ru</t>
  </si>
  <si>
    <t>Лыкова Наталья Владимировна</t>
  </si>
  <si>
    <t>Новки</t>
  </si>
  <si>
    <t>ул. Дзержинского, д. 1А</t>
  </si>
  <si>
    <t>(49248)6-22-18</t>
  </si>
  <si>
    <t>ryabinka.novki@yandex.ru</t>
  </si>
  <si>
    <t>Лысенко Валентина Васильевна</t>
  </si>
  <si>
    <t>detsadsoln@mail.ru</t>
  </si>
  <si>
    <t>Лысиков Александр Иванович</t>
  </si>
  <si>
    <t>ГАПОУ МО Губернский колледж</t>
  </si>
  <si>
    <t>Корпус №4</t>
  </si>
  <si>
    <t>Кухтенков Дмитрий Сергеевич</t>
  </si>
  <si>
    <t>8(4967)75 30 95</t>
  </si>
  <si>
    <t>e-mail: 396346@mail.ru</t>
  </si>
  <si>
    <t>МОБУ Урканская Средняя общеобразовательная школа</t>
  </si>
  <si>
    <t>Макарова Ольга Юрьевна</t>
  </si>
  <si>
    <t>ГПОУ ТО Техникум технологий пищевых производств</t>
  </si>
  <si>
    <t>ул.Металлургов, д.70 корпус 2</t>
  </si>
  <si>
    <t>(4872)45-19-04, 89207669997</t>
  </si>
  <si>
    <t>npo.prof.lic.42@tularegion.ru, khan.maxudov@yandex</t>
  </si>
  <si>
    <t>irinao1975@yandex.ru</t>
  </si>
  <si>
    <t>Большевязёмская Детская школа искусств</t>
  </si>
  <si>
    <t>zoec@yandex.ru, bdshi@bk.ru</t>
  </si>
  <si>
    <t>Мангушева Светлана Фиатовна</t>
  </si>
  <si>
    <t>МАДОУ ЦРР Детский сад</t>
  </si>
  <si>
    <t>54-52-09</t>
  </si>
  <si>
    <t>108detsad@mail.ru</t>
  </si>
  <si>
    <t>Матеева Ираида Ивановна</t>
  </si>
  <si>
    <t>ул. Больничная, д. 2</t>
  </si>
  <si>
    <t>alinaivanova.92inbox.ru</t>
  </si>
  <si>
    <t>Матысякевич Эдита Эсеновна</t>
  </si>
  <si>
    <t>Машкова Алевтина Владимировна</t>
  </si>
  <si>
    <t>им.Н.А.Некрасова</t>
  </si>
  <si>
    <t>(816-65)54-230</t>
  </si>
  <si>
    <t>ov-shkola@mail.ru</t>
  </si>
  <si>
    <t>Медведева Лариса Викторовна</t>
  </si>
  <si>
    <t>8(4967)12-44-28</t>
  </si>
  <si>
    <t>melnikova11ds@mail.ru</t>
  </si>
  <si>
    <t>Меньшикова Наталья Владимировна</t>
  </si>
  <si>
    <t>8(496)475-85-65</t>
  </si>
  <si>
    <t>zebra0670@mail.ru</t>
  </si>
  <si>
    <t>Меркушина Марина Александровна</t>
  </si>
  <si>
    <t>skola4@bk.ru</t>
  </si>
  <si>
    <t>Митрофанова Валентина Николаевна</t>
  </si>
  <si>
    <t>МУ ДО Дворец творчества детей и молодежи</t>
  </si>
  <si>
    <t>Пошехонское шоссе, д. 26</t>
  </si>
  <si>
    <t>71-79-30</t>
  </si>
  <si>
    <t>elenka-u1@mail.ru</t>
  </si>
  <si>
    <t>СП "Колосок"</t>
  </si>
  <si>
    <t>Голикова Татьяна Валентиновна</t>
  </si>
  <si>
    <t>Митрохина Ирина Александровна</t>
  </si>
  <si>
    <t>Раменское</t>
  </si>
  <si>
    <t>ул. Лучистая, д. 5а</t>
  </si>
  <si>
    <t>8-496-47-58885</t>
  </si>
  <si>
    <t>detsad2016@mail.ru</t>
  </si>
  <si>
    <t>Михайлов Сергей Владимирович</t>
  </si>
  <si>
    <t>+7 (495) 450-03-23</t>
  </si>
  <si>
    <t>Молдаван Наталья Ивановна</t>
  </si>
  <si>
    <t>Цингалы</t>
  </si>
  <si>
    <t>Ул. Советская, д. 28</t>
  </si>
  <si>
    <t>ira1cher@yandex.ru</t>
  </si>
  <si>
    <t>Морозова Елена Николаевна</t>
  </si>
  <si>
    <t>Фряново</t>
  </si>
  <si>
    <t>8-496-56-3-5844</t>
  </si>
  <si>
    <t>nat6613849@yandex.ru</t>
  </si>
  <si>
    <t>МОУ Увинская школа</t>
  </si>
  <si>
    <t>8950-824-09-63</t>
  </si>
  <si>
    <t>МКУДО Липковский Дом детского творчества</t>
  </si>
  <si>
    <t>Новый аул</t>
  </si>
  <si>
    <t>Онохино</t>
  </si>
  <si>
    <t>Наливайкина Татьяна Алексеевна</t>
  </si>
  <si>
    <t>ул. Степана Повха дом 13</t>
  </si>
  <si>
    <t>linnea@mail.ru</t>
  </si>
  <si>
    <t>Насанова Гульжан Базаровна</t>
  </si>
  <si>
    <t>nasanova1970@inbox.ru</t>
  </si>
  <si>
    <t>Наткина Людмила Александровна</t>
  </si>
  <si>
    <t>Средний</t>
  </si>
  <si>
    <t>Некрасова Марина Александровна</t>
  </si>
  <si>
    <t>8 (3532) 44-24-37</t>
  </si>
  <si>
    <t>Попова Ольга Анатольевна</t>
  </si>
  <si>
    <t>galya.chapligina@yandex.ru</t>
  </si>
  <si>
    <t>Илек</t>
  </si>
  <si>
    <t>8 35337 2-17-64</t>
  </si>
  <si>
    <t>kultura-ilek@yandex.ru</t>
  </si>
  <si>
    <t>Нигматулина Наталья Викторовна</t>
  </si>
  <si>
    <t>МОУ ДОД Дом творчества</t>
  </si>
  <si>
    <t>Красноармейская, 45 а</t>
  </si>
  <si>
    <t>8-84253-21-3-81</t>
  </si>
  <si>
    <t>olga.vechkanova.74@mail.ru</t>
  </si>
  <si>
    <t>МБОУ СОШ №3</t>
  </si>
  <si>
    <t>МБОУ ДО Нововаршавская Детская школа искусств</t>
  </si>
  <si>
    <t>Новикова Лилия Владимировна</t>
  </si>
  <si>
    <t>1971.makagon.1971@gmail.com</t>
  </si>
  <si>
    <t>Новикова Оксана Васильевна</t>
  </si>
  <si>
    <t>Киржач</t>
  </si>
  <si>
    <t>мкр.Красный Октябрь, кв-л Южный, д.5, кв.43</t>
  </si>
  <si>
    <t>IrinaSmirnova69@yandex.ru</t>
  </si>
  <si>
    <t>Обухова Александра Ивановна</t>
  </si>
  <si>
    <t>8(831)253-43-01</t>
  </si>
  <si>
    <t>73kornilova@mail.ru</t>
  </si>
  <si>
    <t>СП Детский клуб "Россиянка"</t>
  </si>
  <si>
    <t>Ларина Татьяна Викторовна</t>
  </si>
  <si>
    <t>МБУ ДО Почепская детская школа искусств</t>
  </si>
  <si>
    <t>им. М.И.Блантера</t>
  </si>
  <si>
    <t>ул.Красная, д. 3</t>
  </si>
  <si>
    <t>84967607208    89100095575</t>
  </si>
  <si>
    <t>МАДОУ Бершетский детский сад</t>
  </si>
  <si>
    <t>МКОУ Городовиковская средняя общеобразовательная школа</t>
  </si>
  <si>
    <t>88473199254; 89613983865</t>
  </si>
  <si>
    <t>mou.gsoshv2@mail.ru</t>
  </si>
  <si>
    <t>Пересекин Дмитрий Константинович</t>
  </si>
  <si>
    <t>Ашулук в/г 135</t>
  </si>
  <si>
    <t>здание 17</t>
  </si>
  <si>
    <t>885148-55-524</t>
  </si>
  <si>
    <t>DHI12mkr@yandex.ru</t>
  </si>
  <si>
    <t>Петренко Людмила Ивановна</t>
  </si>
  <si>
    <t>gorbova-16@mail .ru</t>
  </si>
  <si>
    <t>Петрова Юлия Викторовна</t>
  </si>
  <si>
    <t>ryabinka2@yandex.ru</t>
  </si>
  <si>
    <t>Пинигина Оксана Насибуловна</t>
  </si>
  <si>
    <t>8-(343-74)-3-07-30</t>
  </si>
  <si>
    <t>bataysk_sc12@mail.ru   kot.roc2017@yandex.ru</t>
  </si>
  <si>
    <t>Подразделение социально-трудовой и досуговой адаптации</t>
  </si>
  <si>
    <t>Полякова Наталья Анатольевна</t>
  </si>
  <si>
    <t>olga_1810@mail,ru</t>
  </si>
  <si>
    <t>Попова Валентина Сергеевна</t>
  </si>
  <si>
    <t>31-84-01, 89058888103</t>
  </si>
  <si>
    <t>sav.n.a@yandex.ru</t>
  </si>
  <si>
    <t>МБДОУ Новорогачинский детский сад</t>
  </si>
  <si>
    <t>Поппе Виктория Николаевна</t>
  </si>
  <si>
    <t>Полевой</t>
  </si>
  <si>
    <t>mdoudckw118polewoi@mail.ru</t>
  </si>
  <si>
    <t>Потрусова Лариса Николаевна</t>
  </si>
  <si>
    <t>им. П.А.Столыпина</t>
  </si>
  <si>
    <t>ул.Тельмана, д.2</t>
  </si>
  <si>
    <t>8-(8453)-54-12-80</t>
  </si>
  <si>
    <t>miro1407@rambler.ru</t>
  </si>
  <si>
    <t>МАОУ Классический лицей</t>
  </si>
  <si>
    <t>МАУ ДО Центр дополнительного образования</t>
  </si>
  <si>
    <t>cdogur@yandex.ru</t>
  </si>
  <si>
    <t>Проскурнова Елена Тиммофеевна</t>
  </si>
  <si>
    <t>ГДОУ ТО Тульский детский сад для детей с ОВЗ</t>
  </si>
  <si>
    <t>ул. Макаренко, д. 11-а</t>
  </si>
  <si>
    <t>tatiana1.kulagina@yandex.ru</t>
  </si>
  <si>
    <t>Протопопова Светлана Аркадьевна</t>
  </si>
  <si>
    <t>ул. Солнечная д10</t>
  </si>
  <si>
    <t>8-498-48-2-08-91</t>
  </si>
  <si>
    <t>Раменская Ольга Александровна</t>
  </si>
  <si>
    <t>glavvera@mail.ru</t>
  </si>
  <si>
    <t>Рахимгулова Роза Адигамовна</t>
  </si>
  <si>
    <t>Баймак</t>
  </si>
  <si>
    <t>Yulanova98@mail.ru</t>
  </si>
  <si>
    <t>Родионов Иван Сергеевич</t>
  </si>
  <si>
    <t>Narutoul12@mail.ru</t>
  </si>
  <si>
    <t>Романенкова Светлана Закарияновна</t>
  </si>
  <si>
    <t>МАДОУ 
Детский сад</t>
  </si>
  <si>
    <t>ds274@mail.ru</t>
  </si>
  <si>
    <t>Румянцева Светлана Валериевна</t>
  </si>
  <si>
    <t>ул. Горького, д. 111А</t>
  </si>
  <si>
    <t>270312, 89535247428</t>
  </si>
  <si>
    <t>bereljaka@bk.ru</t>
  </si>
  <si>
    <t>Рыбкина Наталья Анатольевна</t>
  </si>
  <si>
    <t>aniva.sakhalin@list.ru</t>
  </si>
  <si>
    <t>ул. Кирова, д.61</t>
  </si>
  <si>
    <t>8(86375)55-9-09</t>
  </si>
  <si>
    <t>raduga.detsck@yandex.ru</t>
  </si>
  <si>
    <t>Савина Ольга Кимовна</t>
  </si>
  <si>
    <t>anya_drugai@mail.ru</t>
  </si>
  <si>
    <t>Савина Элина Владимировна</t>
  </si>
  <si>
    <t>syrgi.svetlana@yandex.ru</t>
  </si>
  <si>
    <t>Сайфулина Нелли Михайловна</t>
  </si>
  <si>
    <t>пер.Станочный 8а</t>
  </si>
  <si>
    <t>МАУ ДО Станция юных техников</t>
  </si>
  <si>
    <t>Максимум</t>
  </si>
  <si>
    <t>Турово</t>
  </si>
  <si>
    <t>ele61na@yandex.ru</t>
  </si>
  <si>
    <t>Сергеева Лидия Васильевна</t>
  </si>
  <si>
    <t>ул. Мира д.5</t>
  </si>
  <si>
    <t>8 (49245) 2-21-37</t>
  </si>
  <si>
    <t>mdou6k@yandex.ru</t>
  </si>
  <si>
    <t>Серковская Татьяна Евгеньевна</t>
  </si>
  <si>
    <t>ул. Зелинского, д. 18а</t>
  </si>
  <si>
    <t>84964412946, 
89152651699</t>
  </si>
  <si>
    <t>andreewa.rit2017@yandex.ru</t>
  </si>
  <si>
    <t>Силантьева Елена Николаевна</t>
  </si>
  <si>
    <t>Синенкова Любовь Васильевна</t>
  </si>
  <si>
    <t>ГБОУ АО Травинская школа-интернат</t>
  </si>
  <si>
    <t>ул.Школьная, 7</t>
  </si>
  <si>
    <t>travinoskshi@yandex.ru</t>
  </si>
  <si>
    <t>8 495 541 39 42</t>
  </si>
  <si>
    <t>Обуховское</t>
  </si>
  <si>
    <t>Смирнова Ольга Владимировна</t>
  </si>
  <si>
    <t>МАДОУ детский сад</t>
  </si>
  <si>
    <t>Солнечный зайчик</t>
  </si>
  <si>
    <t>84962585103   89031552425</t>
  </si>
  <si>
    <t>shavanova1988@mail.ru</t>
  </si>
  <si>
    <t>Старикова Галина Васильевна</t>
  </si>
  <si>
    <t>Спас-Заулковская школа</t>
  </si>
  <si>
    <t>elenacorobova@yandex.ru</t>
  </si>
  <si>
    <t>Степанова Марина Фёдоровна</t>
  </si>
  <si>
    <t>Стефанцова Татьяна Сергеевна</t>
  </si>
  <si>
    <t>МБУ Городской подростково-молодежный центр</t>
  </si>
  <si>
    <t>ул. Куйбышева, д.13</t>
  </si>
  <si>
    <t>shibanova21091996@yandex.ru</t>
  </si>
  <si>
    <t>Сукач Оксана Адольфовна</t>
  </si>
  <si>
    <t>8 (36562) 31558</t>
  </si>
  <si>
    <t>feoschool3@mail.ru</t>
  </si>
  <si>
    <t>Талмач Екатерина Валериевна</t>
  </si>
  <si>
    <t>Судислово</t>
  </si>
  <si>
    <t>д.124</t>
  </si>
  <si>
    <t>8-(496- 37)-67- 3-19</t>
  </si>
  <si>
    <t>sveta_a_71@mail.ru</t>
  </si>
  <si>
    <t>Тегина Светлана Сергеевна</t>
  </si>
  <si>
    <t>Северо-Задонск</t>
  </si>
  <si>
    <t>8(48746)7-17-76</t>
  </si>
  <si>
    <t>don.detsad28@tularegion.org</t>
  </si>
  <si>
    <t>МАОУ Школа-интернат</t>
  </si>
  <si>
    <t>(34370) 44601, 8-908-914-9097</t>
  </si>
  <si>
    <t>sch53int@mail.ru</t>
  </si>
  <si>
    <t>Токмакова Елена Владимировна</t>
  </si>
  <si>
    <t>Урюпинск</t>
  </si>
  <si>
    <t>zolotoykluchik.detskiysad@mail.ru</t>
  </si>
  <si>
    <t>пр-т Славы, д. 6, корп. 1</t>
  </si>
  <si>
    <t>Удалова Татьяна Алексеевна</t>
  </si>
  <si>
    <t>8 (3846) 61-23-28</t>
  </si>
  <si>
    <t>ddtprk@yandex.ru</t>
  </si>
  <si>
    <t>Ульянова Ольга Васильевна</t>
  </si>
  <si>
    <t>Южно-Курильск</t>
  </si>
  <si>
    <t>Уталиев Шапик Пауденович</t>
  </si>
  <si>
    <t>МБОО Алчинская Основная общеобразовательная школа</t>
  </si>
  <si>
    <t>Алча</t>
  </si>
  <si>
    <t>gulsara.naushaeva@yandex.ru</t>
  </si>
  <si>
    <t>Уткина Ольга Юрьевна</t>
  </si>
  <si>
    <t>849 233 2-32-46</t>
  </si>
  <si>
    <t>dou5-vz@mail.ru</t>
  </si>
  <si>
    <t>Ушакова Надежда Александровна</t>
  </si>
  <si>
    <t>МБОУ Бурдыгинская Средняя общеобразовательная школа</t>
  </si>
  <si>
    <t>galina261163@yandex.ru</t>
  </si>
  <si>
    <t>Феденко Наталья Николаевна</t>
  </si>
  <si>
    <t>behtold771@rambler.ru</t>
  </si>
  <si>
    <t>Федюнина Елена Викторовна</t>
  </si>
  <si>
    <t>МОУ Средняя школа</t>
  </si>
  <si>
    <t>kasimovsosh1@yandex.ru</t>
  </si>
  <si>
    <t>Филиппова Светлана Николаевна</t>
  </si>
  <si>
    <t>ул.Ленина, д.55</t>
  </si>
  <si>
    <t>8 (816 69) 5-21-33</t>
  </si>
  <si>
    <t>madou.ulybka@yandex.ru</t>
  </si>
  <si>
    <t>Фролова Галина Юрьевна</t>
  </si>
  <si>
    <t>МАОУ ДО Детско-юношеский центр</t>
  </si>
  <si>
    <t>ул. Советская, д.97</t>
  </si>
  <si>
    <t>8(38537)22192</t>
  </si>
  <si>
    <t>75pev@mail.ru</t>
  </si>
  <si>
    <t>8(38537) 22192</t>
  </si>
  <si>
    <t>Хазимуллин Дамир Рифкатович</t>
  </si>
  <si>
    <t>ул. Мира, д.6, кв. 17</t>
  </si>
  <si>
    <t>8(34380)24670</t>
  </si>
  <si>
    <t>Natalie74.36 @gmail.com</t>
  </si>
  <si>
    <t>Халиков Рустам Венерович</t>
  </si>
  <si>
    <t>8-34767-4-05-87</t>
  </si>
  <si>
    <t>onk@onk-rb.ru</t>
  </si>
  <si>
    <t>Харлашкина Ирина Вячеславовна</t>
  </si>
  <si>
    <t>МБДОУ Грачевский детский сад</t>
  </si>
  <si>
    <t>Грачевка</t>
  </si>
  <si>
    <t>ira201970@yandex.ru</t>
  </si>
  <si>
    <t>Хорошева Татьяна Анатольевна</t>
  </si>
  <si>
    <t>Храмцова Наталья Сергеевна</t>
  </si>
  <si>
    <t>Брянка</t>
  </si>
  <si>
    <t>natali_28346@mail.ru</t>
  </si>
  <si>
    <t>Чёрная Ирина Александровна</t>
  </si>
  <si>
    <t>8 903 292 29 16</t>
  </si>
  <si>
    <t>helena434@yandex.ru</t>
  </si>
  <si>
    <t>Белка Оксана Юрьевна</t>
  </si>
  <si>
    <t>Чимарова Любовь Ивановна</t>
  </si>
  <si>
    <t>Дергачи</t>
  </si>
  <si>
    <t>Чуканова Валентина Евгеньевна</t>
  </si>
  <si>
    <t>МБОУДО Дом детского творчества</t>
  </si>
  <si>
    <t>пер. Чкалова, д. 11</t>
  </si>
  <si>
    <t>(86382) 3-11-09</t>
  </si>
  <si>
    <t>DDNbok@yandex.ru</t>
  </si>
  <si>
    <t>Шалимов Игорь Дмитриевич</t>
  </si>
  <si>
    <t>МБУДО Детско-юношеский центр</t>
  </si>
  <si>
    <t>8(48646)3-16-19</t>
  </si>
  <si>
    <t>MOUDODDUZ2012@yndex.ru</t>
  </si>
  <si>
    <t>Шарова Елена Дмитриевна</t>
  </si>
  <si>
    <t>Шатова Наталья Ивановна</t>
  </si>
  <si>
    <t>Шевченко Наталия Александровна</t>
  </si>
  <si>
    <t>Шевчук Марина Александровна</t>
  </si>
  <si>
    <t>МОУ Павлищевская Средняя общеобразовательная школа</t>
  </si>
  <si>
    <t>Павлищево</t>
  </si>
  <si>
    <t>ул. Школьная д.1-а</t>
  </si>
  <si>
    <t>8 496 38 52 425, 8 903 287 98</t>
  </si>
  <si>
    <t>pavlishevo@mail.ru      zinaida-nazarenko@yandex.r</t>
  </si>
  <si>
    <t>8(84676)2-38-97</t>
  </si>
  <si>
    <t>rosinka-nsds-bzn@yandex.ru</t>
  </si>
  <si>
    <t>Шеховцова Ольга Михайловна</t>
  </si>
  <si>
    <t>34-72-54</t>
  </si>
  <si>
    <t>olushka48lip@gmail.com</t>
  </si>
  <si>
    <t>Шешина Татьяна Владимировна</t>
  </si>
  <si>
    <t>343 88 2 13 83</t>
  </si>
  <si>
    <t>nlsosh4@mail.ru</t>
  </si>
  <si>
    <t>Ширяева Елена Вячеславовна</t>
  </si>
  <si>
    <t>ул. Крылова, дом 28/1</t>
  </si>
  <si>
    <t>ds44@admsurgut.ru</t>
  </si>
  <si>
    <t>Отделение социальной реабилитации</t>
  </si>
  <si>
    <t>Черкизово</t>
  </si>
  <si>
    <t>Щетихина Лариса Викторовна</t>
  </si>
  <si>
    <t>МОБУ Угловская средняя общеобразовательныя школа</t>
  </si>
  <si>
    <t>Угловое</t>
  </si>
  <si>
    <t>ул. Цветочная, 2</t>
  </si>
  <si>
    <t>8(41644)28-3-42</t>
  </si>
  <si>
    <t>TischenkoN@yandex.ru</t>
  </si>
  <si>
    <t>Центр технического творчества детей и молодёжи</t>
  </si>
  <si>
    <t>пр-т 50 лет Октября д. 57 А кв. 191</t>
  </si>
  <si>
    <t>garmonia@edy.27.ru</t>
  </si>
  <si>
    <t>Новоуральский г.о., Свердловская область</t>
  </si>
  <si>
    <t>Шох Ирина Альбинасовна</t>
  </si>
  <si>
    <t>Одинцовский г.о.</t>
  </si>
  <si>
    <t>БПОУ Мезенский педагогический колледж</t>
  </si>
  <si>
    <t>vertkar@gmail.com</t>
  </si>
  <si>
    <t>СП ДС "Росинка"</t>
  </si>
  <si>
    <t>Богородский г.о.</t>
  </si>
  <si>
    <t>Щёлково г.о.</t>
  </si>
  <si>
    <t>Алексеевский г.о.</t>
  </si>
  <si>
    <t>ул. Советская, д.59</t>
  </si>
  <si>
    <t>ул. Гагарина, д.73/3</t>
  </si>
  <si>
    <t>Шакирова Рамиля Наиловна</t>
  </si>
  <si>
    <t>detsad_chekmaguch@mail.ru</t>
  </si>
  <si>
    <t>Звенигород</t>
  </si>
  <si>
    <t>Ефимовка</t>
  </si>
  <si>
    <t>Ярмушев Михаил Петрович</t>
  </si>
  <si>
    <t>пл. Победы, д. 1</t>
  </si>
  <si>
    <t>vas.ds.ucos@mail.ru</t>
  </si>
  <si>
    <t>Васильевский детский сад</t>
  </si>
  <si>
    <t>ул. Чапаева, д. 5</t>
  </si>
  <si>
    <t>Шолохова Надежда Петровна</t>
  </si>
  <si>
    <t>ул. Дружбы, д. 20</t>
  </si>
  <si>
    <t>8-4967-74-55-48</t>
  </si>
  <si>
    <t>ecole-des-arts@mail.ru</t>
  </si>
  <si>
    <t>МАУ ДО Протвинская городская художественная школа</t>
  </si>
  <si>
    <t>Клюшникова Ольга Алексеевна</t>
  </si>
  <si>
    <t>Петрушка</t>
  </si>
  <si>
    <t>Штепина Инна Сергеевна</t>
  </si>
  <si>
    <t>54-09-51 т.8-908-940-07-63</t>
  </si>
  <si>
    <t>irina_kipina@mail.ru</t>
  </si>
  <si>
    <t>Шуберт Светлана Владимировна</t>
  </si>
  <si>
    <t>(4842) 72-86-30</t>
  </si>
  <si>
    <t>dshi7@уandex.ru</t>
  </si>
  <si>
    <t>МБОУ Средняя образовательная школа</t>
  </si>
  <si>
    <t>Песчанское</t>
  </si>
  <si>
    <t>Щурихина Анна Владимировна</t>
  </si>
  <si>
    <t>с. Песчаное, ул.Советская д.2</t>
  </si>
  <si>
    <t>kutepovasubacheva@mail.ru</t>
  </si>
  <si>
    <t>Маго</t>
  </si>
  <si>
    <t>Шадрина Ирина Ивановна</t>
  </si>
  <si>
    <t>ул. Мира 2</t>
  </si>
  <si>
    <t>katsai-larisa@ya.ru</t>
  </si>
  <si>
    <t>Шустова Наталья Оттовна</t>
  </si>
  <si>
    <t>8496514-32-28</t>
  </si>
  <si>
    <t>podgornay68@mail.ru</t>
  </si>
  <si>
    <t>Виноградный</t>
  </si>
  <si>
    <t>Шейко Татьяна Владимировна</t>
  </si>
  <si>
    <t>sad.25@bk.ru</t>
  </si>
  <si>
    <t>Шахмарданова Хадижат Арасхановна</t>
  </si>
  <si>
    <t>saida03091985@mail.com</t>
  </si>
  <si>
    <t>МКОУ Чахчах-казмалярская Средняя общеобразовательная школа</t>
  </si>
  <si>
    <t>modern-fikret@yandex.ru</t>
  </si>
  <si>
    <t>МКУ ДО Межпоселенческая детская школа искусств</t>
  </si>
  <si>
    <t>ул. Садовая, д.82</t>
  </si>
  <si>
    <t>МОУ ДО Центр творческого развития и гуманитарного образования</t>
  </si>
  <si>
    <t>МОУ Начальная школа - детский сад</t>
  </si>
  <si>
    <t>Хрусталик</t>
  </si>
  <si>
    <t>Шангина Ольга Юрьевна</t>
  </si>
  <si>
    <t>ул. Ярославская 24а</t>
  </si>
  <si>
    <t>СП ДО "Земляничка"</t>
  </si>
  <si>
    <t>ул. Первомайская, д. 92</t>
  </si>
  <si>
    <t>ул. Полевая, д.12</t>
  </si>
  <si>
    <t>Шаповалова Людмила Михайловна</t>
  </si>
  <si>
    <t>Щёлково г.о., Московская область</t>
  </si>
  <si>
    <t>Благодарненский г.о.</t>
  </si>
  <si>
    <t>Георгиевский г.о.</t>
  </si>
  <si>
    <t>Ипатовский г.о.</t>
  </si>
  <si>
    <t>Кашинский г.о.</t>
  </si>
  <si>
    <t>Новоалександровский г.о.</t>
  </si>
  <si>
    <t>Нелидовский г.о.</t>
  </si>
  <si>
    <t>Петровский г.о.</t>
  </si>
  <si>
    <t>Советский г.о.</t>
  </si>
  <si>
    <t>Кнопочки</t>
  </si>
  <si>
    <t>МБУДО Детская художественная школа</t>
  </si>
  <si>
    <t>ул. Славы, д. 6 Б</t>
  </si>
  <si>
    <t>ул. Центральная, д. 4</t>
  </si>
  <si>
    <t>ул. Мопра, д. 18</t>
  </si>
  <si>
    <t>ул. Макаренко, д. 2</t>
  </si>
  <si>
    <t>Центр образования "Кудрово"</t>
  </si>
  <si>
    <t>Черникова Нелля Владимировна</t>
  </si>
  <si>
    <t>crtdu_20@mail.ru</t>
  </si>
  <si>
    <t>Алексеевский г.о., Белгородская область</t>
  </si>
  <si>
    <t>Ачитский г.о., Свердловская область</t>
  </si>
  <si>
    <t>Благодарненский г.о., Ставропольский край</t>
  </si>
  <si>
    <t>Георгиевский г.о., Ставропольский край</t>
  </si>
  <si>
    <t>Ипатовский г.о., Ставропольский край</t>
  </si>
  <si>
    <t>Кашинский г.о., Тверская область</t>
  </si>
  <si>
    <t>Нелидовский г.о., Тверская область</t>
  </si>
  <si>
    <t>Новоалександровский г.о., Ставропольский край</t>
  </si>
  <si>
    <t>Одинцовский г.о., Московская область</t>
  </si>
  <si>
    <t>Петровский г.о., Ставропольский край</t>
  </si>
  <si>
    <t>Советский г.о., Ставропольский край</t>
  </si>
  <si>
    <t>Богородский г.о., Московская область</t>
  </si>
  <si>
    <t>Магнитогорский г.о.</t>
  </si>
  <si>
    <t>Кипарисова Вероника Николаевна</t>
  </si>
  <si>
    <t>Симакова Ирина Георгиевна</t>
  </si>
  <si>
    <t>Исаева Екатерина Николаевна</t>
  </si>
  <si>
    <t>Тыщенко Наталья Петровна</t>
  </si>
  <si>
    <t>Теплинская Людмила Тихоновна</t>
  </si>
  <si>
    <t>Вутолкина Татьяна Александровна</t>
  </si>
  <si>
    <t>Исакова Елена Витальевна</t>
  </si>
  <si>
    <t>Бобровникова Екатерина Валерьевна</t>
  </si>
  <si>
    <t>Моисеенко Ольга Алексеевна</t>
  </si>
  <si>
    <t>Береговая Ирина Константиновна</t>
  </si>
  <si>
    <t>Бондаренко Елена Михайловна</t>
  </si>
  <si>
    <t>Скоморохова Ирина Николаевна</t>
  </si>
  <si>
    <t>Беляева Татьяна Викторовна</t>
  </si>
  <si>
    <t>Семененко Анастасия Геннадьевна</t>
  </si>
  <si>
    <t>Маймуренко Виктория Петровна</t>
  </si>
  <si>
    <t>Горбачёва Наталья Васильевна</t>
  </si>
  <si>
    <t>Николаева Елена Ивановна</t>
  </si>
  <si>
    <t>Мещерякова Людмила Федоровна</t>
  </si>
  <si>
    <t>Сухина Вера Геннадьевна</t>
  </si>
  <si>
    <t>Полуэктова Зинаида Леонтьевна</t>
  </si>
  <si>
    <t>Лукичева Наталья Дмитриевна</t>
  </si>
  <si>
    <t>Бурнякова Ольга Валерьевна</t>
  </si>
  <si>
    <t>Ященя Ольга Сергеевна</t>
  </si>
  <si>
    <t>Хомич Лилия Геннадьевна</t>
  </si>
  <si>
    <t>Устинова Вера Сергеевна</t>
  </si>
  <si>
    <t>Ситковская Наталья Борисовна</t>
  </si>
  <si>
    <t>Агуреева Валентина Васильевна</t>
  </si>
  <si>
    <t>Селькова Елена Олеговна</t>
  </si>
  <si>
    <t>Кропачева Татьяна Владимировна</t>
  </si>
  <si>
    <t>Цулина Елена Валерьевна</t>
  </si>
  <si>
    <t>Сарина Наталья Владимировна</t>
  </si>
  <si>
    <t>Шипина Ирина Дмитриевна</t>
  </si>
  <si>
    <t>Вычегжанина Надежда Викторовна</t>
  </si>
  <si>
    <t>Тимофеева Ирина Амподистовна</t>
  </si>
  <si>
    <t>Ваулина Елена Николаевна</t>
  </si>
  <si>
    <t>Маркова Светлана Павловна</t>
  </si>
  <si>
    <t>Парфенова Ирина Анатольевна</t>
  </si>
  <si>
    <t>Федяева Оксана Александровна</t>
  </si>
  <si>
    <t>Демьяновская Татьяна Васильевна</t>
  </si>
  <si>
    <t>Жарова Наталья Михайловна</t>
  </si>
  <si>
    <t>Шмидт Наталья Олеговна</t>
  </si>
  <si>
    <t>Савченко Алла Ивановна</t>
  </si>
  <si>
    <t>Пахомов Никита Александрович</t>
  </si>
  <si>
    <t>Купеева Татьяна Владимировна</t>
  </si>
  <si>
    <t>Кузнецова Наталья Александровна</t>
  </si>
  <si>
    <t>Елисеева Татьяна Михайловна</t>
  </si>
  <si>
    <t>Чернова Наталья Петровна</t>
  </si>
  <si>
    <t>Загорская Ольга Александровна</t>
  </si>
  <si>
    <t>Пастухова Елена Леонидовна</t>
  </si>
  <si>
    <t>Вендина Галина Николаевна</t>
  </si>
  <si>
    <t>Короткова Людмила Сергеевна</t>
  </si>
  <si>
    <t>Покровская Любовь Михайловна</t>
  </si>
  <si>
    <t>Каменская Екатерина Владимировна</t>
  </si>
  <si>
    <t>Махова Любовь Григорьевна</t>
  </si>
  <si>
    <t>Черкасова Галина Николаевна</t>
  </si>
  <si>
    <t>Фролова Галина Николаевна</t>
  </si>
  <si>
    <t>Игнатова Оксана Евгеньевна</t>
  </si>
  <si>
    <t>Галиева Екатерина Вячеславовна</t>
  </si>
  <si>
    <t>Сергеева Елена Владимировна</t>
  </si>
  <si>
    <t>Ухабова Светлана Юрьевна</t>
  </si>
  <si>
    <t>Овчинникова Татьяна Евгеньевна</t>
  </si>
  <si>
    <t>Березюк Виктория Николаевна</t>
  </si>
  <si>
    <t>Иванова Елена Сергеевна</t>
  </si>
  <si>
    <t>Киселева Ирина Владимировна</t>
  </si>
  <si>
    <t>Панкова Марина Васильевна</t>
  </si>
  <si>
    <t>Бочманова Юлия Михайловна</t>
  </si>
  <si>
    <t>Елизарова Наталья Евгеньевна</t>
  </si>
  <si>
    <t>Голубева Надежда Анатольевна</t>
  </si>
  <si>
    <t>Макогончук Лидия Вальдемаровна</t>
  </si>
  <si>
    <t>Ардеева Светлана Павловна</t>
  </si>
  <si>
    <t>Шпак Юлия Валерьевна</t>
  </si>
  <si>
    <t>Бредихина Екатерина Владимировна</t>
  </si>
  <si>
    <t>Найдёнкова Ирина Владимировна</t>
  </si>
  <si>
    <t>Литвинова Галина Алексеевна</t>
  </si>
  <si>
    <t>Калашникова Александра Эдуардовна</t>
  </si>
  <si>
    <t>Фалалеева Анна Борисовна</t>
  </si>
  <si>
    <t>Прокина Анна Ивановна</t>
  </si>
  <si>
    <t>Хоменко Людмила Александровна</t>
  </si>
  <si>
    <t>Обезюк Татьяна Гаптуловна</t>
  </si>
  <si>
    <t>Колмачевская Инна Александровна</t>
  </si>
  <si>
    <t>Шпакова Татьяна Александровна</t>
  </si>
  <si>
    <t>Ласькова Елена Анатольевна</t>
  </si>
  <si>
    <t>Степаненко Светлана Викторовна</t>
  </si>
  <si>
    <t>Дроздова Наталья Петровна</t>
  </si>
  <si>
    <t>Горбатова Инна Николаевна</t>
  </si>
  <si>
    <t>Арданкина Галина Григорьевна</t>
  </si>
  <si>
    <t>Амирханова Хадижат Имамшафиевна</t>
  </si>
  <si>
    <t>Пулбери Наталья Алексеевна</t>
  </si>
  <si>
    <t>Басангова Рита Михайловна</t>
  </si>
  <si>
    <t>Ротт Татьяна Анатольевна</t>
  </si>
  <si>
    <t>Каргаева Марита Ахьядовна</t>
  </si>
  <si>
    <t>Тюрнина Оксана Андреевна</t>
  </si>
  <si>
    <t>Калачева Ольга Петровна</t>
  </si>
  <si>
    <t>Стадник Надежда Михайловна</t>
  </si>
  <si>
    <t>Куликова Анна Владимировна</t>
  </si>
  <si>
    <t>Гильмутдинова Альфия Рашидовна</t>
  </si>
  <si>
    <t>Винокурова Елена Владимировна</t>
  </si>
  <si>
    <t>Ильясова Зара Адемовна</t>
  </si>
  <si>
    <t>Таирова Ксения Ринатовна</t>
  </si>
  <si>
    <t>Жикревецкая Ирина Павловна</t>
  </si>
  <si>
    <t>Ковалевская Елена Яковлевна</t>
  </si>
  <si>
    <t>Локтева Ирина Викторовна</t>
  </si>
  <si>
    <t>Силаева Елена Степановна</t>
  </si>
  <si>
    <t>Дудка Наталья Васильевна</t>
  </si>
  <si>
    <t>Рябошапко Наталья Николаевна</t>
  </si>
  <si>
    <t>Смагина Татьяна Евгеньевна</t>
  </si>
  <si>
    <t>Сорокина Елена Викторовна</t>
  </si>
  <si>
    <t>Гуторина Светлана Владимировна</t>
  </si>
  <si>
    <t>Гаврикова Екатерина Владимировна</t>
  </si>
  <si>
    <t>Петрова Галина Евгеньевна</t>
  </si>
  <si>
    <t>Евтихина Мария Александровна</t>
  </si>
  <si>
    <t>Петрова Ольга Александровна</t>
  </si>
  <si>
    <t>Исакова Татьяна Викторовна</t>
  </si>
  <si>
    <t>Копченко Татьяна Николаевна</t>
  </si>
  <si>
    <t>Чуприна Наталия Алексеевна</t>
  </si>
  <si>
    <t>Галактионова Светлана Викторовна</t>
  </si>
  <si>
    <t>Грицкова Татьяна Александровна</t>
  </si>
  <si>
    <t>Голобокова Ирина Валентиновна</t>
  </si>
  <si>
    <t>Карпова Светлана Анатольевна</t>
  </si>
  <si>
    <t>Нецветаева Татьяна Николаевна</t>
  </si>
  <si>
    <t>Загрутдинова Галина Александровна</t>
  </si>
  <si>
    <t>Скоробогатова Екатерина Никифоровна</t>
  </si>
  <si>
    <t>Тверитина Наталия Николаевна</t>
  </si>
  <si>
    <t>Швецова Анна Александровна</t>
  </si>
  <si>
    <t>Вячина Вера Николаевна</t>
  </si>
  <si>
    <t>Сорокина Олеся Валерьевна</t>
  </si>
  <si>
    <t>Нурлыгаянова Наталья Николаевна</t>
  </si>
  <si>
    <t>Герман Алёна Валерьевна</t>
  </si>
  <si>
    <t>Дягилев Сергей Евгеньевич</t>
  </si>
  <si>
    <t>Пивцаева Нэлла Алексеевна</t>
  </si>
  <si>
    <t>Макарова Галина Владимировна</t>
  </si>
  <si>
    <t>Лоскутова Татьяна Петровна</t>
  </si>
  <si>
    <t>Малик Игорь Альбертович</t>
  </si>
  <si>
    <t>Савинова Надежда Олеговна</t>
  </si>
  <si>
    <t>Жукова Любовь Владимировна</t>
  </si>
  <si>
    <t>Шаховцева Ольга Владимировна</t>
  </si>
  <si>
    <t>Фомкина Наталья Игоревна</t>
  </si>
  <si>
    <t>Терехова Оксана Владимировна</t>
  </si>
  <si>
    <t>Панчева Ирина Васильевна</t>
  </si>
  <si>
    <t>Текутьева Елена Александровна</t>
  </si>
  <si>
    <t>Якимчук Наталия Ивановна</t>
  </si>
  <si>
    <t>Филатова Марина Александровна</t>
  </si>
  <si>
    <t>Ахмадишина Гульнур Акрамовна</t>
  </si>
  <si>
    <t>Аразбай Светлана Васильевна</t>
  </si>
  <si>
    <t>Юзюк Людмила Андреевна</t>
  </si>
  <si>
    <t>Михайлова Раиса Геннадиевна</t>
  </si>
  <si>
    <t>Терентьева Лариса Борисовна</t>
  </si>
  <si>
    <t>Гусейнова Замина Рафиковна</t>
  </si>
  <si>
    <t>Исмагилова Марина Басыровна</t>
  </si>
  <si>
    <t>Сизикова Элина Юрьевна</t>
  </si>
  <si>
    <t>Лазарева Оксана Михайловна</t>
  </si>
  <si>
    <t>Злобина Дарья Андреевна</t>
  </si>
  <si>
    <t>Катаева Марина Эдуардовна</t>
  </si>
  <si>
    <t>Иванова Светлана Геннадьевна</t>
  </si>
  <si>
    <t>Филиппова Ольга Александровна</t>
  </si>
  <si>
    <t>Балтийский г.о.</t>
  </si>
  <si>
    <t>Валуйский г.о.</t>
  </si>
  <si>
    <t>Провидения г.о.</t>
  </si>
  <si>
    <t>Голышмановский г.о.</t>
  </si>
  <si>
    <t>Грайворонский г.о.</t>
  </si>
  <si>
    <t>Орлиновский м.о.</t>
  </si>
  <si>
    <t>Изобильненский г.о.</t>
  </si>
  <si>
    <t>Кировский г.о.</t>
  </si>
  <si>
    <t>Новооскольский г.о.</t>
  </si>
  <si>
    <t>Углегорский г.о.</t>
  </si>
  <si>
    <t>Светлогорский г.о.</t>
  </si>
  <si>
    <t>Нерехтский р-н</t>
  </si>
  <si>
    <t>Шебекинский г.о.</t>
  </si>
  <si>
    <t>Яковлевский г.о.</t>
  </si>
  <si>
    <t>Нефтекумский г.о.</t>
  </si>
  <si>
    <t>Осташковский г.о.</t>
  </si>
  <si>
    <t>Перевозский г.о.</t>
  </si>
  <si>
    <t>Орехово-Зуевский г.о.</t>
  </si>
  <si>
    <t>МАУ ДО Центр детского творчества</t>
  </si>
  <si>
    <t>56-51-93; 8953-950-18-55</t>
  </si>
  <si>
    <t>МБОУ средняя общеобразовательная школа</t>
  </si>
  <si>
    <t>Кизляр</t>
  </si>
  <si>
    <t>Балашов</t>
  </si>
  <si>
    <t>Апатиты</t>
  </si>
  <si>
    <t>д. 9</t>
  </si>
  <si>
    <t>ул.Школьная, д. 1</t>
  </si>
  <si>
    <t>Альфира Исмагиловна Халиуллина</t>
  </si>
  <si>
    <t>ул. Блюхера, д. 137</t>
  </si>
  <si>
    <t>school_55_06@mail.ru; tatnuz@mail.ru</t>
  </si>
  <si>
    <t>ул. Советская, д. 33</t>
  </si>
  <si>
    <t>Амбалова Залина Камболатовна</t>
  </si>
  <si>
    <t>alyona21101986@mail.ru</t>
  </si>
  <si>
    <t>МКОУ Тагиркентская основная общеобразовательная школа</t>
  </si>
  <si>
    <t>Тагиркент</t>
  </si>
  <si>
    <t>ул. Гаджи Давуда, д. 5</t>
  </si>
  <si>
    <t>ул. Молодёжная, д. 6, кв. 38</t>
  </si>
  <si>
    <t>alevtina704@rambler.ru</t>
  </si>
  <si>
    <t>ул. Зелёная, д. 8</t>
  </si>
  <si>
    <t>Анасов Ханпаша Душуевич</t>
  </si>
  <si>
    <t>МБУ ДО Энгель-Юртовская детская художественная школа</t>
  </si>
  <si>
    <t>Энгель-Юрт</t>
  </si>
  <si>
    <t>khanpashaanasov@mail.ru</t>
  </si>
  <si>
    <t>Андалаева Лариса Сереновна</t>
  </si>
  <si>
    <t>ул. Правобережная, д. 54</t>
  </si>
  <si>
    <t>МАУ ДО Свердловская Детская школа искусств</t>
  </si>
  <si>
    <t>Андреева Елена Николаевна</t>
  </si>
  <si>
    <t>ул. Железнодорожная, д.37</t>
  </si>
  <si>
    <t>sh_iskusstv_kasim@mail.ru</t>
  </si>
  <si>
    <t>3-07-92;    3-10-52</t>
  </si>
  <si>
    <t>Андреева Ирина Рифатовна</t>
  </si>
  <si>
    <t>ул. Набережная</t>
  </si>
  <si>
    <t>Андреева Наталия Николаевна</t>
  </si>
  <si>
    <t>Советская</t>
  </si>
  <si>
    <t>ул. Прямая,7а</t>
  </si>
  <si>
    <t>sovetskaya62@mail.ru</t>
  </si>
  <si>
    <t>8-(84472)-6-19-10</t>
  </si>
  <si>
    <t>МКДОУ Новоисетский детский сад</t>
  </si>
  <si>
    <t>ул. Калинина, д.4а</t>
  </si>
  <si>
    <t>l_terentjeva@mail</t>
  </si>
  <si>
    <t>Орехово-Зуево</t>
  </si>
  <si>
    <t>МБУ ДО Детско-юношеский центр</t>
  </si>
  <si>
    <t>ул. Спортивная, 58</t>
  </si>
  <si>
    <t>Андрианова Елена Тадиевна</t>
  </si>
  <si>
    <t>ул. Чапаева, д. 1/21</t>
  </si>
  <si>
    <t>Кораблинское</t>
  </si>
  <si>
    <t>ул. Гагарина, д.17</t>
  </si>
  <si>
    <t>Аниканова Елена Михайловна</t>
  </si>
  <si>
    <t>Пятницкое шоссе, д. 25, к.3</t>
  </si>
  <si>
    <t>1190@edu.mos.ru</t>
  </si>
  <si>
    <t>8-495-751-33-10, 8-495-753-27-</t>
  </si>
  <si>
    <t>Дошкольное образование Корпус №1</t>
  </si>
  <si>
    <t>Новикова Вера Алексеевна</t>
  </si>
  <si>
    <t>8-903-500-02-08</t>
  </si>
  <si>
    <t>Анистратова Татьяна Борисовна</t>
  </si>
  <si>
    <t>Центр социальной помощи</t>
  </si>
  <si>
    <t>Красотыновка</t>
  </si>
  <si>
    <t>oku@doverie48.ru</t>
  </si>
  <si>
    <t>8 474 68 2 45 49</t>
  </si>
  <si>
    <t>СП ДС "Ласточка"</t>
  </si>
  <si>
    <t>Мозаика</t>
  </si>
  <si>
    <t>ул.Николая Семенова д.31 корп.2 кв.187</t>
  </si>
  <si>
    <t>Антоненко Наталья Сергеевна</t>
  </si>
  <si>
    <t>Глушково</t>
  </si>
  <si>
    <t>Садовый пер., д. 10</t>
  </si>
  <si>
    <t>Ардашев Владимир Владимирович</t>
  </si>
  <si>
    <t>МБОУ Мувырская средняя общеобразовательная школа</t>
  </si>
  <si>
    <t>ул. Молодёжная, д 14</t>
  </si>
  <si>
    <t>Арсагова Алена Владимировна</t>
  </si>
  <si>
    <t>пер. Котовского, д. 6</t>
  </si>
  <si>
    <t>zita.slanova@bk.ru</t>
  </si>
  <si>
    <t>ул. Химиков, д.15</t>
  </si>
  <si>
    <t>Артёмова Анна Александровна</t>
  </si>
  <si>
    <t>Центр творческого развития</t>
  </si>
  <si>
    <t>Акварельный заяц</t>
  </si>
  <si>
    <t>ул. Красноармейская, д. 170</t>
  </si>
  <si>
    <t>kidsclub32@yandex.ru</t>
  </si>
  <si>
    <t>Артемьева Наталья Валериевна</t>
  </si>
  <si>
    <t>natysuasun80@mail.ru</t>
  </si>
  <si>
    <t>ГКУ СО КК Белореченский социально - реабилитационный центр для несовершеннолетних</t>
  </si>
  <si>
    <t>Великовечное</t>
  </si>
  <si>
    <t>ул. Почтовая, д. 46</t>
  </si>
  <si>
    <t>marina_sulezhko@mail.ru</t>
  </si>
  <si>
    <t>Арчегова Виктория Мухарбековна</t>
  </si>
  <si>
    <t>им. героя России Заура Джибилова</t>
  </si>
  <si>
    <t>ул.Ленина,д.14</t>
  </si>
  <si>
    <t>beslan6@mail.ru</t>
  </si>
  <si>
    <t>Асланов Арчил Демьянович</t>
  </si>
  <si>
    <t>Змейская</t>
  </si>
  <si>
    <t>ул. Чапаева, д. 49</t>
  </si>
  <si>
    <t>zmeiska2@mail.ru</t>
  </si>
  <si>
    <t>Астафьева Елена Викторовна</t>
  </si>
  <si>
    <t>МБОУ Новомирская Средняя общеобразовательная школа</t>
  </si>
  <si>
    <t>ул Южная, 19</t>
  </si>
  <si>
    <t>mysheva_elena@mail.ru</t>
  </si>
  <si>
    <t>Плиско Елена Юрьевна</t>
  </si>
  <si>
    <t>ул.Маяковского, д.15</t>
  </si>
  <si>
    <t>Ауц Ирина Олеговна</t>
  </si>
  <si>
    <t>8(35139)7-74-50</t>
  </si>
  <si>
    <t>Ахбулатова Лилия Тимерхановна</t>
  </si>
  <si>
    <t>ул. Центральная, д. 77/5</t>
  </si>
  <si>
    <t>ул. Босова, д.9</t>
  </si>
  <si>
    <t>Ахметзянова Галия Нагимуллавна</t>
  </si>
  <si>
    <t>МБОУ Северная Средняя общеобразовательная школа</t>
  </si>
  <si>
    <t>Северное</t>
  </si>
  <si>
    <t>ул. Луначарского, д. 1</t>
  </si>
  <si>
    <t>rina2188@mail.ru</t>
  </si>
  <si>
    <t>7-35354-21785</t>
  </si>
  <si>
    <t>Ахметова Наталья Муслимовна</t>
  </si>
  <si>
    <t>Савалеево</t>
  </si>
  <si>
    <t>sav6982@mail.ru</t>
  </si>
  <si>
    <t>8 (34765)  2-76-29   891776421</t>
  </si>
  <si>
    <t>Ахтырченко Лилия Николаевна</t>
  </si>
  <si>
    <t>ул. Одесская, д. 34</t>
  </si>
  <si>
    <t>piskarelena@yandex.ru</t>
  </si>
  <si>
    <t>Ахтямова Ольга Николаевна</t>
  </si>
  <si>
    <t>Ачеев Валентин Харитонович</t>
  </si>
  <si>
    <t>ул. Кирова, д. 214</t>
  </si>
  <si>
    <t>skalaeva@mail.ru</t>
  </si>
  <si>
    <t>Тузлукушево</t>
  </si>
  <si>
    <t>ул. Молодёжная, д. 18</t>
  </si>
  <si>
    <t>Tuzlukushevo@mail.ru</t>
  </si>
  <si>
    <t>Сыйрышбашево</t>
  </si>
  <si>
    <t>ул. Хузиных, д. 105а</t>
  </si>
  <si>
    <t>guzelkashaib@mail.ru</t>
  </si>
  <si>
    <t>Лебедушка</t>
  </si>
  <si>
    <t>Бабак Светлана Андреевна</t>
  </si>
  <si>
    <t>Спб, ул. Косыгина, д. 29</t>
  </si>
  <si>
    <t>nadezhdaandreeva@list.ru</t>
  </si>
  <si>
    <t>8124172286, 9219748653</t>
  </si>
  <si>
    <t>Дошкольное отделение АБВГДЕйка</t>
  </si>
  <si>
    <t>Гуц Наталья Витальевна</t>
  </si>
  <si>
    <t>Спб, пр.Косыгина 29/3</t>
  </si>
  <si>
    <t>191spb.edusite.ru</t>
  </si>
  <si>
    <t>ул. Пушкина, д. 9</t>
  </si>
  <si>
    <t>ул.Октябрьская,д.25</t>
  </si>
  <si>
    <t>Бабенко Елена Александровна</t>
  </si>
  <si>
    <t>Ферзиковский</t>
  </si>
  <si>
    <t>Ферзиково</t>
  </si>
  <si>
    <t>ул.Колхозная, д.3</t>
  </si>
  <si>
    <t>ferzikovodetskiisad@gmail.com</t>
  </si>
  <si>
    <t>8(48437)31209</t>
  </si>
  <si>
    <t>Бабиева Лейла Гивиевна</t>
  </si>
  <si>
    <t>ул.Краснодонская, д.37 А</t>
  </si>
  <si>
    <t>detsadsolnishko.ucoz.org</t>
  </si>
  <si>
    <t>Бабинцева Ирина Николаевна</t>
  </si>
  <si>
    <t>ул. 4-ой Пятилетки, д. 40</t>
  </si>
  <si>
    <t>school-k39@mail.ru</t>
  </si>
  <si>
    <t>8(8332)572794</t>
  </si>
  <si>
    <t>Бабкина Любовь Фёдоровна</t>
  </si>
  <si>
    <t>МБОУ Орловская средняя общеобразовательная школа</t>
  </si>
  <si>
    <t>ул. Пионерская, д. 77</t>
  </si>
  <si>
    <t>ossh1@orlovsky.donpac.ru</t>
  </si>
  <si>
    <t>МБДОУ Тевризский детский сад</t>
  </si>
  <si>
    <t>Тевриз</t>
  </si>
  <si>
    <t>Баева Ирина Руслановна</t>
  </si>
  <si>
    <t>МБОУ Средняя общеобразовательное школа</t>
  </si>
  <si>
    <t>ул. Братьев Ногаевых, д. 48</t>
  </si>
  <si>
    <t>ambalova.66@mail.ru</t>
  </si>
  <si>
    <t>8-928-687-73-40</t>
  </si>
  <si>
    <t>Баева Людмила Хановна</t>
  </si>
  <si>
    <t>ул. Калоева, д.123</t>
  </si>
  <si>
    <t>domr15@mail.ru</t>
  </si>
  <si>
    <t>ул. 30 лет Победы, д.37</t>
  </si>
  <si>
    <t>Базилевский Андрей Александрович</t>
  </si>
  <si>
    <t>ФГБОУ Всероссийский детский центр</t>
  </si>
  <si>
    <t>Океан</t>
  </si>
  <si>
    <t>Емар</t>
  </si>
  <si>
    <t>ул. Артековская, д. 10</t>
  </si>
  <si>
    <t>lena-cybina@mail.ru</t>
  </si>
  <si>
    <t>Маншева Елена Валерьевна</t>
  </si>
  <si>
    <t>ул. Почтовая, д. 87</t>
  </si>
  <si>
    <t>ул. Тамары Хахлыновой, д.6</t>
  </si>
  <si>
    <t>Баландина Наталья Михайловна</t>
  </si>
  <si>
    <t>МБОУ ДО Детско-юношеский центр</t>
  </si>
  <si>
    <t>ул. Зорге, д. 37</t>
  </si>
  <si>
    <t>Балацкий Антон Николаевич</t>
  </si>
  <si>
    <t>МБОУ Школа-интернат среднего общего образования</t>
  </si>
  <si>
    <t>ул. Полярная, д. 35/1</t>
  </si>
  <si>
    <t>olgasweet2007@yandex.ru</t>
  </si>
  <si>
    <t>8-42735-2-27-64</t>
  </si>
  <si>
    <t>ул. Михайлова, д. 10/1</t>
  </si>
  <si>
    <t>nov_podrost_ok@mail.ru</t>
  </si>
  <si>
    <t>филиал "Радуга"</t>
  </si>
  <si>
    <t>Болотная</t>
  </si>
  <si>
    <t>Карева Юлия Александровна</t>
  </si>
  <si>
    <t>д. 20</t>
  </si>
  <si>
    <t>podrostok.otdel3@mail.ru</t>
  </si>
  <si>
    <t>8 (8162) 742040</t>
  </si>
  <si>
    <t>пр.Кадырова, д. 6 а</t>
  </si>
  <si>
    <t>8928-788-60-50</t>
  </si>
  <si>
    <t>Барабанщикова Валентина Сергеевна</t>
  </si>
  <si>
    <t>ул. Новая, д. 47а</t>
  </si>
  <si>
    <t>ds16-kb@yandex.ru</t>
  </si>
  <si>
    <t>Развилковское</t>
  </si>
  <si>
    <t>skazka2047@yandex.ru</t>
  </si>
  <si>
    <t>8 (498) 657-34-88</t>
  </si>
  <si>
    <t>пр-т Коммунистический, д.23</t>
  </si>
  <si>
    <t>ул. Клинская, д. 42</t>
  </si>
  <si>
    <t>Барановский Дмитрий Петрович</t>
  </si>
  <si>
    <t>Патриот</t>
  </si>
  <si>
    <t>ул.Волоха, д.16</t>
  </si>
  <si>
    <t>kadetsc64@yandex.ru</t>
  </si>
  <si>
    <t>8-845-3-55-84-38</t>
  </si>
  <si>
    <t>ул. Н. Эркая, д. 30</t>
  </si>
  <si>
    <t>МКОУ Дьяконовская Средняя общеобразовательная школа</t>
  </si>
  <si>
    <t>8(84442) 9-68-34</t>
  </si>
  <si>
    <t>ул. Буйнакского, д. 24</t>
  </si>
  <si>
    <t>Ядринское</t>
  </si>
  <si>
    <t>Басаева Виктория Славовна</t>
  </si>
  <si>
    <t>В.Фиагдон</t>
  </si>
  <si>
    <t>ул.Ю.Дзтиева,д.17</t>
  </si>
  <si>
    <t>fatima-karginova@mail.ru</t>
  </si>
  <si>
    <t>ralisa000@mail.ru</t>
  </si>
  <si>
    <t>ул. Промышленности, д. 319</t>
  </si>
  <si>
    <t>Баскаева Зара Борисовна</t>
  </si>
  <si>
    <t>ул. Гугкаева, д.14а</t>
  </si>
  <si>
    <t>ds59-baskaevazara@rambler.ru</t>
  </si>
  <si>
    <t>Перервинский б-р,д. 16, корп. 1</t>
  </si>
  <si>
    <t>ул. Комсомольская, д.9-а</t>
  </si>
  <si>
    <t>ул.Калинина, д.9</t>
  </si>
  <si>
    <t>1 микрорайон</t>
  </si>
  <si>
    <t>ул.Октябрьская, д.88</t>
  </si>
  <si>
    <t>89194221415, 8 (8672)52-67-85</t>
  </si>
  <si>
    <t>Бауер Наталья Васильевна</t>
  </si>
  <si>
    <t>МКОУ Усть-Грязнухинская средняя школа</t>
  </si>
  <si>
    <t>Усть-Грязнуха</t>
  </si>
  <si>
    <t>ул. Школьная, д.1</t>
  </si>
  <si>
    <t>Schkola_ust_gr@mail.ru</t>
  </si>
  <si>
    <t>7-64-37</t>
  </si>
  <si>
    <t>ул. Толстого, д. 20а</t>
  </si>
  <si>
    <t>ГБОУ Сибирский Кадетский Корпус</t>
  </si>
  <si>
    <t>ул. Юбилейная, д.3</t>
  </si>
  <si>
    <t>Бацаева Елизавета Ахмедовна</t>
  </si>
  <si>
    <t>ул. Пролетарская, д. 83</t>
  </si>
  <si>
    <t>Башарова Люция Масновиевна</t>
  </si>
  <si>
    <t>МАОУ средняя общеобразовательная школа</t>
  </si>
  <si>
    <t>Цветочный б-р, д. 4</t>
  </si>
  <si>
    <t>amso1@mail.ru</t>
  </si>
  <si>
    <t>8 (34731)27765</t>
  </si>
  <si>
    <t>Башкиров Алексей Николаевич</t>
  </si>
  <si>
    <t>ГБОУ Школа-интернат</t>
  </si>
  <si>
    <t>Бащенко Наталья Васильевна</t>
  </si>
  <si>
    <t>Гвоздёвка</t>
  </si>
  <si>
    <t>ул. Школьная 34</t>
  </si>
  <si>
    <t>moskgv2@mail.ru</t>
  </si>
  <si>
    <t>ул.Фурманова, д.30</t>
  </si>
  <si>
    <t>bdtaeva55@mail.ru</t>
  </si>
  <si>
    <t>886736 3-35-71</t>
  </si>
  <si>
    <t>МБУ ДО Изобильненская детская школа искусств</t>
  </si>
  <si>
    <t>ул. Комсомольская, д. 1а</t>
  </si>
  <si>
    <t>ул.Магистральная, д.20</t>
  </si>
  <si>
    <t>Культурно-досуговый клуб "Экспрессия"</t>
  </si>
  <si>
    <t>mashenciyarain@mail.ru</t>
  </si>
  <si>
    <t>Детский центр "Содружество"</t>
  </si>
  <si>
    <t>ул. Кирова, д.12</t>
  </si>
  <si>
    <t>Беленко Лариса Олеговна</t>
  </si>
  <si>
    <t>МАОУ ДО Дом Творчества</t>
  </si>
  <si>
    <t>Кущёвская</t>
  </si>
  <si>
    <t>ул. Ленина, д. 14</t>
  </si>
  <si>
    <t>Oksachka77@mail.ru</t>
  </si>
  <si>
    <t>8 (86168) 5-43-16</t>
  </si>
  <si>
    <t>Беликова Елена Николаевна</t>
  </si>
  <si>
    <t>им. Дважды Героя Советского Союза В.Н. Леонова</t>
  </si>
  <si>
    <t>ул. Красноармейская, д.31</t>
  </si>
  <si>
    <t>fist-zar-school@yandex.ru</t>
  </si>
  <si>
    <t>4966 66 2 72 59</t>
  </si>
  <si>
    <t>ул. Зелёная Роща, д. 4а</t>
  </si>
  <si>
    <t>ул. Калинина, д. 58</t>
  </si>
  <si>
    <t>Беловолов Андрей Викторович</t>
  </si>
  <si>
    <t>МБУ ДО Новорогачинская школа искусств</t>
  </si>
  <si>
    <t>ул.Центральная, 2 А</t>
  </si>
  <si>
    <t>aleksandrvolgograd1971@yandex.ru</t>
  </si>
  <si>
    <t>8(844)6844396</t>
  </si>
  <si>
    <t>ул. Северо-Енисейская, д. 44А</t>
  </si>
  <si>
    <t>Белокопытова Ирина Викторовна</t>
  </si>
  <si>
    <t>Уткино</t>
  </si>
  <si>
    <t>ул. Школьная, д. 21а</t>
  </si>
  <si>
    <t>utkino.detsad@yandex.ru, marishelka82@mail.ru</t>
  </si>
  <si>
    <t>84747149205, 89005938165</t>
  </si>
  <si>
    <t>ул.Ленина, д.97А</t>
  </si>
  <si>
    <t>ул. Центральная, д. 5</t>
  </si>
  <si>
    <t>переулок Коксовый, д. 22</t>
  </si>
  <si>
    <t>ул. Ферсмана, д. 7</t>
  </si>
  <si>
    <t>ул. Школьная, д. 34</t>
  </si>
  <si>
    <t>ГБ ДОУ Детский сад</t>
  </si>
  <si>
    <t>ул. Козлова, д. 47, корп. 2, лит. А</t>
  </si>
  <si>
    <t>Бембеева Лариса Гаряевна</t>
  </si>
  <si>
    <t>МКОУ Барунская Средняя общеобразовательная школа</t>
  </si>
  <si>
    <t>Барун</t>
  </si>
  <si>
    <t>barun_2007@mail.ru</t>
  </si>
  <si>
    <t>8(84744)9-91-46</t>
  </si>
  <si>
    <t>ул.40 лет Октября,д.75</t>
  </si>
  <si>
    <t>Бердигулова Эльвира Ринатовна</t>
  </si>
  <si>
    <t>МДОБУ ЦРР Детский сад</t>
  </si>
  <si>
    <t>Айгуль</t>
  </si>
  <si>
    <t>Улица Чайковского, д.18/2</t>
  </si>
  <si>
    <t>ds_aigul@mail.ru</t>
  </si>
  <si>
    <t>8 (34775)58733</t>
  </si>
  <si>
    <t>Беркаева Альбина Юрьевна</t>
  </si>
  <si>
    <t>Зильги</t>
  </si>
  <si>
    <t>ул. Э.Ахсарова, д. 17а</t>
  </si>
  <si>
    <t>mkdou.zilgi@yandex.ru</t>
  </si>
  <si>
    <t>(886737) 5-64-22</t>
  </si>
  <si>
    <t>Бернякович Елена Владимировна</t>
  </si>
  <si>
    <t>ул. Студенческая, 27</t>
  </si>
  <si>
    <t>tatyana-gavrilova-2019@mail.ru</t>
  </si>
  <si>
    <t>Берчук Юрий Георгиевич</t>
  </si>
  <si>
    <t>МКОУ Берёзовская Основная общеобразовательная школа</t>
  </si>
  <si>
    <t>ул.Заречная, д. 8</t>
  </si>
  <si>
    <t>berez@kyshtovgrad.ru; kado.yulya@mail.ru</t>
  </si>
  <si>
    <t>(383)7138138; (383)71381</t>
  </si>
  <si>
    <t>Бетуганова Аза Заудиновна</t>
  </si>
  <si>
    <t>10.orlenok@mail.ru</t>
  </si>
  <si>
    <t>ул. Октябрьская, д. 317 Б</t>
  </si>
  <si>
    <t>Бидонько Марина Флегонтовна</t>
  </si>
  <si>
    <t>ул.Микова,д.32</t>
  </si>
  <si>
    <t>svl1212@yandex.ru</t>
  </si>
  <si>
    <t>8-(34-384)-6-28-01</t>
  </si>
  <si>
    <t>Бирагова Льяна Львовна</t>
  </si>
  <si>
    <t>ул. Тогоева, д. 48</t>
  </si>
  <si>
    <t>vladikavkazlic@rambler.ru, tatyana.cudryashova@yan</t>
  </si>
  <si>
    <t>8672552782 (школа) 89188343078</t>
  </si>
  <si>
    <t>Бирюков Александр Николаевич</t>
  </si>
  <si>
    <t>ул. М.Горького, д.79</t>
  </si>
  <si>
    <t>school13r@yandex.ru, daryagrish1na@yandex.ru</t>
  </si>
  <si>
    <t>8 49 132 2 15 33</t>
  </si>
  <si>
    <t>Битюцкая Алевтина Анатольевна</t>
  </si>
  <si>
    <t>ул.В.Собины, д.10</t>
  </si>
  <si>
    <t>olga.demyanova2012@yandex.ru</t>
  </si>
  <si>
    <t>Битюцких Ольга Евгеньевна</t>
  </si>
  <si>
    <t>МКУ ДО Частоозерский Дом детства и юношества</t>
  </si>
  <si>
    <t>Частоозерье</t>
  </si>
  <si>
    <t>ул. Октябьская, д. 132</t>
  </si>
  <si>
    <t>tvortschestvo@bk.ru</t>
  </si>
  <si>
    <t>8(35230)92042</t>
  </si>
  <si>
    <t>ул. Чайковского, д. 16/1, кв. 9</t>
  </si>
  <si>
    <t>Богазов Олег Арсамагович</t>
  </si>
  <si>
    <t>им. Героя Советского Союза Б.Х Моргоева</t>
  </si>
  <si>
    <t>Карджин</t>
  </si>
  <si>
    <t>ул. Чшиева, д. 94 а</t>
  </si>
  <si>
    <t>kardjin2@mail.ru</t>
  </si>
  <si>
    <t>Богачева Елена Васильевна</t>
  </si>
  <si>
    <t>ГБПОУ РО Шахтинский педагогический колледж</t>
  </si>
  <si>
    <t>Шахты</t>
  </si>
  <si>
    <t>ул.Шевченко, д.151</t>
  </si>
  <si>
    <t>kudinovae3@gmail.com</t>
  </si>
  <si>
    <t>Богданова Лилия Фуатовна</t>
  </si>
  <si>
    <t>МДОУ Старокулаткинский детский сад</t>
  </si>
  <si>
    <t>Гульчачак</t>
  </si>
  <si>
    <t>Старая Кулатка</t>
  </si>
  <si>
    <t>ул. Куйбышева, д.7</t>
  </si>
  <si>
    <t>GulchachakDetsad1@mail.ru, tyukhmateva.elena@mail.</t>
  </si>
  <si>
    <t>(84249)2-11-40, 89041910844</t>
  </si>
  <si>
    <t>Богданова Олеся Олеговна</t>
  </si>
  <si>
    <t>МБДОУ Детский сад.</t>
  </si>
  <si>
    <t>Васильевский</t>
  </si>
  <si>
    <t>ул. Почтовая, д. 2</t>
  </si>
  <si>
    <t>dogd88772@mail.ru;  sisiukina85@mail.ru</t>
  </si>
  <si>
    <t>89045018193; 89281314615</t>
  </si>
  <si>
    <t>Пр-т 50 лет Октября</t>
  </si>
  <si>
    <t>Богомолова Ольга Ивановна</t>
  </si>
  <si>
    <t>МБОУ Нижнесанарская Средняя общеобразовательная школа</t>
  </si>
  <si>
    <t>Нижняя Санарка</t>
  </si>
  <si>
    <t>nsanarka_school@mail.ru</t>
  </si>
  <si>
    <t>(351)63-46-43-0</t>
  </si>
  <si>
    <t>Богославцева Лариса Ильинична</t>
  </si>
  <si>
    <t>МБУ Средняя общеобразовательная школа</t>
  </si>
  <si>
    <t>им. Героя Советского Союза И.Д. Дронова</t>
  </si>
  <si>
    <t>Троицкого</t>
  </si>
  <si>
    <t>ул.Комсомольская, д.14</t>
  </si>
  <si>
    <t>troiskoe@list.ru</t>
  </si>
  <si>
    <t>Бойко Марина Владимировна</t>
  </si>
  <si>
    <t>ОГБОУ Школа-интернат</t>
  </si>
  <si>
    <t>ул. Новаторов, д. 3а</t>
  </si>
  <si>
    <t>Бойчук Елена Борисовна</t>
  </si>
  <si>
    <t>им. А.Е. Буюклы</t>
  </si>
  <si>
    <t>ул. 60 лет СССР, д. 32/1</t>
  </si>
  <si>
    <t>skool1@mail.ru; boychuk.e.n@mail.ru</t>
  </si>
  <si>
    <t>8(42437)31855; 89147400871</t>
  </si>
  <si>
    <t>ул. Менделеева, д. 52</t>
  </si>
  <si>
    <t>Болгова Татьяна Ильинична</t>
  </si>
  <si>
    <t>пос. Строитель, д.22 А</t>
  </si>
  <si>
    <t>detsad34yelets@yandex.ru</t>
  </si>
  <si>
    <t>МБОУ Поярковская Средняя общеобразовательная школа</t>
  </si>
  <si>
    <t>pojr_ssh_1@mail.ru</t>
  </si>
  <si>
    <t>Бологова Жанна Юрьевна</t>
  </si>
  <si>
    <t>Пригородный</t>
  </si>
  <si>
    <t>ул. Садовая, д. 1</t>
  </si>
  <si>
    <t>rodnichok.plavsk@tularegion.org</t>
  </si>
  <si>
    <t>8 (48752) 2-13-26</t>
  </si>
  <si>
    <t>Большова Ирина Владимировна</t>
  </si>
  <si>
    <t>ул. Хворостухина, д. 9</t>
  </si>
  <si>
    <t>kixis@mail.ru</t>
  </si>
  <si>
    <t>8(920)2772781</t>
  </si>
  <si>
    <t>ул. Свердлова, д. 101</t>
  </si>
  <si>
    <t>rodnichok.2013@mail.ru, rohdes95@mail.ru</t>
  </si>
  <si>
    <t>83835535088, 89138971494</t>
  </si>
  <si>
    <t>Бондарева Лариса Агзамовна</t>
  </si>
  <si>
    <t>Домовёнок</t>
  </si>
  <si>
    <t>Пионерская ул., д.22</t>
  </si>
  <si>
    <t>zilina.khasanova@mail.ru</t>
  </si>
  <si>
    <t>Бондарева Ольга Павловна</t>
  </si>
  <si>
    <t>ул. Лелюшенко, д. 7</t>
  </si>
  <si>
    <t>Бондарь Надежда Геннадьевна</t>
  </si>
  <si>
    <t>КГКУ Центр содействия семейному устройству детей- сирот и детей, оставшихся без попечения родителей</t>
  </si>
  <si>
    <t>ул. Парковая, д.3</t>
  </si>
  <si>
    <t>detdoms@mail.ru</t>
  </si>
  <si>
    <t>Борискина Светлана Александровна</t>
  </si>
  <si>
    <t>МАОУ Средняя школа</t>
  </si>
  <si>
    <t>ул. Осканова, д. 4</t>
  </si>
  <si>
    <t>МАОУ Апрелевская Средняя общеобразовательная школа</t>
  </si>
  <si>
    <t>МБОУ ДО Центр внешкольной работы</t>
  </si>
  <si>
    <t>art-kvartal-33@mail.ru</t>
  </si>
  <si>
    <t>Борисова Ирина Григорьевна</t>
  </si>
  <si>
    <t>ГБПОУ РО Торгово-промышленный техникум</t>
  </si>
  <si>
    <t>им. Л.Б. Ермина</t>
  </si>
  <si>
    <t>ул. Обухова,  д.33, кв.7</t>
  </si>
  <si>
    <t>ivina.lyuba@yandex.ru</t>
  </si>
  <si>
    <t>ул.Серебровская, д.32</t>
  </si>
  <si>
    <t>СП Детский сад "Серебряная сказка"</t>
  </si>
  <si>
    <t>Телятникова Юлия Викторовна</t>
  </si>
  <si>
    <t>ул. Серебровская, д.24</t>
  </si>
  <si>
    <t>str6co32@mail.ru</t>
  </si>
  <si>
    <t>8(4872)77-34-11</t>
  </si>
  <si>
    <t>Борукаева Жанна Мухтаровна</t>
  </si>
  <si>
    <t>Нарткала</t>
  </si>
  <si>
    <t>ул. Пушкина, д. 48</t>
  </si>
  <si>
    <t>ул. Молодёжная, д. 8</t>
  </si>
  <si>
    <t>Бочкарева Наталья Ивановна</t>
  </si>
  <si>
    <t>ул. Павлика Морозова, д. 21 в</t>
  </si>
  <si>
    <t>tanya.sderzhikova@yandex.ru</t>
  </si>
  <si>
    <t>мкр. 2</t>
  </si>
  <si>
    <t>Микрорайон 1, д.39</t>
  </si>
  <si>
    <t>Детская студия</t>
  </si>
  <si>
    <t>Зёрнышко</t>
  </si>
  <si>
    <t>ул. Гражданская, д. 14</t>
  </si>
  <si>
    <t>ymbochmanova@yandex.ru</t>
  </si>
  <si>
    <t>8 999 822-78-30</t>
  </si>
  <si>
    <t>ул. М. Горького, д. 28</t>
  </si>
  <si>
    <t>ул. Молодёжная, д. 2 в</t>
  </si>
  <si>
    <t>ул. Осипенко, д.9-66</t>
  </si>
  <si>
    <t>Бронникова Наталья Владимировна</t>
  </si>
  <si>
    <t>dou_ds14@mail.ru</t>
  </si>
  <si>
    <t>ул. Советская, д. 69</t>
  </si>
  <si>
    <t>ул. Энгельса, д. 3</t>
  </si>
  <si>
    <t>ds8teremok@mail.ru</t>
  </si>
  <si>
    <t>8 (861) 59 4 61 82</t>
  </si>
  <si>
    <t>СП №1 Детский сад "Ромашка"</t>
  </si>
  <si>
    <t>Бубырь Наталья Юрьевна</t>
  </si>
  <si>
    <t>ул. Советская, д. 9б</t>
  </si>
  <si>
    <t>dzer03@yandex.ru</t>
  </si>
  <si>
    <t>8-8313-22-22-88</t>
  </si>
  <si>
    <t>Бугайко Алексей Васильевич</t>
  </si>
  <si>
    <t>ул. М.Горького, д. 11</t>
  </si>
  <si>
    <t>tulgan_school2@mail.ru, Grinko1109@yandex.ru</t>
  </si>
  <si>
    <t>8(35332)21901, 89225336960</t>
  </si>
  <si>
    <t>Детский сад "Солнышко"</t>
  </si>
  <si>
    <t>ул. Юбилейная, д.3а</t>
  </si>
  <si>
    <t>Будкина Наталья Германовна</t>
  </si>
  <si>
    <t>МКОУ Бударинская Основная общеобразовательная школа</t>
  </si>
  <si>
    <t xml:space="preserve"> Бударино</t>
  </si>
  <si>
    <t>ул. Мира, д.1</t>
  </si>
  <si>
    <t>shtepa.tanya@mail.ru</t>
  </si>
  <si>
    <t>Будникова Алёна Сергеевна</t>
  </si>
  <si>
    <t>МОУ Широкинская Средняя общеобразовательная школа</t>
  </si>
  <si>
    <t>svetlana-turkina@mail.ru</t>
  </si>
  <si>
    <t>имени генерал-лейтенанта юстиции М.Г.Ядрова</t>
  </si>
  <si>
    <t>ул. Кирова, д. 61 А</t>
  </si>
  <si>
    <t>Бузоева Залина Султановна</t>
  </si>
  <si>
    <t>им. Героя Советского Союза Остаева А.Е.</t>
  </si>
  <si>
    <t>ул. Мичурина, д. 8</t>
  </si>
  <si>
    <t>gritsenko_73@list.ru</t>
  </si>
  <si>
    <t>Бузоева Людмила Николаевна</t>
  </si>
  <si>
    <t>Терская</t>
  </si>
  <si>
    <t>ул. Ленина, д. 17</t>
  </si>
  <si>
    <t>terskoe@list.ru</t>
  </si>
  <si>
    <t>8-867-36-50-1-82</t>
  </si>
  <si>
    <t>ул. Профсоюзная, д. 8</t>
  </si>
  <si>
    <t>Бурдина Лариса Николаевна</t>
  </si>
  <si>
    <t>ул. Ленина, д. 93а</t>
  </si>
  <si>
    <t>Olesya.hom79@mail.ru</t>
  </si>
  <si>
    <t>Бурнацев Алан Тотрбекович</t>
  </si>
  <si>
    <t>ул.Церетели, д.25</t>
  </si>
  <si>
    <t>adeevafatima@meil.ru</t>
  </si>
  <si>
    <t>40 55 87</t>
  </si>
  <si>
    <t>ГКСУ СО Камышинский центр помощи детям</t>
  </si>
  <si>
    <t>ул. Берёзовая Аллея, д. 9А</t>
  </si>
  <si>
    <t>МКОУ Ларичихинская Средняя общеобразовательная школа</t>
  </si>
  <si>
    <t>Шипицыно</t>
  </si>
  <si>
    <t>Шипицынская ООШ</t>
  </si>
  <si>
    <t>Нововятский</t>
  </si>
  <si>
    <t>Буторина Татьяна Геннадьевна</t>
  </si>
  <si>
    <t>МОУ Областновская Основная общеобразовательная школа</t>
  </si>
  <si>
    <t>Областная</t>
  </si>
  <si>
    <t>ул. Трактовая, д. 14а</t>
  </si>
  <si>
    <t>obl_butorina@yandex.ru</t>
  </si>
  <si>
    <t>60226, 9512149981</t>
  </si>
  <si>
    <t>8 (48736) 4-11-96</t>
  </si>
  <si>
    <t>srtc.belev@tularegion.ru</t>
  </si>
  <si>
    <t>8(48742)42432</t>
  </si>
  <si>
    <t>srtc.arsenevo@tularegion.ru</t>
  </si>
  <si>
    <t>8 (48733) 21-3-02</t>
  </si>
  <si>
    <t>ул. Коммунаров,68</t>
  </si>
  <si>
    <t>srtc.plavsk@tularegion.org.</t>
  </si>
  <si>
    <t>8(48752)6-51-58</t>
  </si>
  <si>
    <t>Бутылина Ольга Станиславовна</t>
  </si>
  <si>
    <t>chuprina.natalija@rambler.ru</t>
  </si>
  <si>
    <t>Ныгда</t>
  </si>
  <si>
    <t>mari.banzaraktsaeva.61@mail.ru</t>
  </si>
  <si>
    <t>ул.Рионская, д.16</t>
  </si>
  <si>
    <t>ул. Космонавтов, д. 10б</t>
  </si>
  <si>
    <t>СП ЦДТ "Пируэт"</t>
  </si>
  <si>
    <t>Валеева Валентина Даниловна</t>
  </si>
  <si>
    <t>МБОУ Новопетропавловская основная общеобразовательная школа</t>
  </si>
  <si>
    <t>Новопетропавловская</t>
  </si>
  <si>
    <t>Новопетропавловка</t>
  </si>
  <si>
    <t>valeeva66@mail.ru</t>
  </si>
  <si>
    <t>8-(353)-626-50-71</t>
  </si>
  <si>
    <t>МАОУ ДО Центр развития творчества детей и юношества</t>
  </si>
  <si>
    <t>ул. Белинская, д. 119</t>
  </si>
  <si>
    <t>sveta.kuznecova a @yandex.ru</t>
  </si>
  <si>
    <t>ул. Володарского, д. 6</t>
  </si>
  <si>
    <t>ул. Юбилейная, д. 11</t>
  </si>
  <si>
    <t>Ванясова Ольга Васильевна</t>
  </si>
  <si>
    <t>ул.Вл. Невского, д.75А</t>
  </si>
  <si>
    <t>mbdou118@yandex.ru</t>
  </si>
  <si>
    <t>8-(473) - 273-74-99</t>
  </si>
  <si>
    <t>Варанкина Анна Николаевна</t>
  </si>
  <si>
    <t>МКУ Реабилитационный Центр для детей и подростков с ограниченными возможностями</t>
  </si>
  <si>
    <t>asrcdp@yandex.ru ; anastasiya.doskal@mail.ru</t>
  </si>
  <si>
    <t>(38453) 6-03-83</t>
  </si>
  <si>
    <t>Варзиева Залина Амурхановна</t>
  </si>
  <si>
    <t>ул.Эльхотовская, д.40</t>
  </si>
  <si>
    <t>Vladikvaz31@list.ru</t>
  </si>
  <si>
    <t>ул. Советского, д. 56</t>
  </si>
  <si>
    <t>Васечкина Анастасия Александровна</t>
  </si>
  <si>
    <t>ул. Гидростроителей, 45А</t>
  </si>
  <si>
    <t>Васик Татьяна Николаевна</t>
  </si>
  <si>
    <t>им. полного кавалера Ордена Славы П.В. Леошко</t>
  </si>
  <si>
    <t>Петровская</t>
  </si>
  <si>
    <t>ул.Гагарина, д. 12</t>
  </si>
  <si>
    <t>volckowoi2013@yandex.ru</t>
  </si>
  <si>
    <t>91-1-14</t>
  </si>
  <si>
    <t>мкр. 10, д. 21</t>
  </si>
  <si>
    <t>Шлиссельбургский пр., д. 43, лит. А</t>
  </si>
  <si>
    <t>ул. Крупской, д. 21</t>
  </si>
  <si>
    <t>ул. Печенгская, д. 1А</t>
  </si>
  <si>
    <t>Васильева Тамара Исаковна</t>
  </si>
  <si>
    <t>МКОУДО Сухоноговская Детская школа искусств</t>
  </si>
  <si>
    <t>Сухоногово</t>
  </si>
  <si>
    <t>ул. Костромская д. 8-а</t>
  </si>
  <si>
    <t>suhonogdsiisk@mail.ru</t>
  </si>
  <si>
    <t>8 (4942)66-46-85   89065210339</t>
  </si>
  <si>
    <t>ул. Багратиона, д. 27 Б</t>
  </si>
  <si>
    <t>Васюков Сергей Петрович</t>
  </si>
  <si>
    <t>alexandroo_s4@mal.ru</t>
  </si>
  <si>
    <t>8(86557)35124</t>
  </si>
  <si>
    <t>Ватаева Эльмира Эльбрусовна</t>
  </si>
  <si>
    <t>ул. Краснодонская, д.39А</t>
  </si>
  <si>
    <t>an.kudzieva@mail.ru</t>
  </si>
  <si>
    <t>д. 47</t>
  </si>
  <si>
    <t>kambarova@gmail.com</t>
  </si>
  <si>
    <t>Ведешенкова Ирина Евгеньевна</t>
  </si>
  <si>
    <t>Покров</t>
  </si>
  <si>
    <t>ул. Пролетарская, д. 25</t>
  </si>
  <si>
    <t>petushok.pokrov@yandex.ru</t>
  </si>
  <si>
    <t>8-49243-67752</t>
  </si>
  <si>
    <t>ул. Молодежная д. 8</t>
  </si>
  <si>
    <t>Веникова Ирина Анатольевна</t>
  </si>
  <si>
    <t>Сельский дом культуры</t>
  </si>
  <si>
    <t>Хардиково</t>
  </si>
  <si>
    <t>ул. Культурная, д. 2</t>
  </si>
  <si>
    <t>Вечканова Олеся Сергеевна</t>
  </si>
  <si>
    <t>ул. Курчатова, д. 2а</t>
  </si>
  <si>
    <t>ул. Молодёжная, д. 3 б</t>
  </si>
  <si>
    <t>ул. Чернышевского, д.1 А</t>
  </si>
  <si>
    <t>Виноградов Максим Васильевич</t>
  </si>
  <si>
    <t>sevtehnik@mail.ru</t>
  </si>
  <si>
    <t>ул. А.Явловского, д. 14</t>
  </si>
  <si>
    <t>ул. Дзержинского, д. 213</t>
  </si>
  <si>
    <t>ул. Текстильщиков, д. 4 а</t>
  </si>
  <si>
    <t>ул. Энгельса, д.19</t>
  </si>
  <si>
    <t>Вовк Александра Николаевна</t>
  </si>
  <si>
    <t>ул. Инженерная, д. 50</t>
  </si>
  <si>
    <t>ул. Молодёжная д. 5</t>
  </si>
  <si>
    <t>ул. Мира, д. 2А</t>
  </si>
  <si>
    <t>Волкова Вера Михайловна</t>
  </si>
  <si>
    <t>МАОУ ДО ЦДТТ</t>
  </si>
  <si>
    <t>ул. Конституции СССР, 39а</t>
  </si>
  <si>
    <t>svetamas8@gmail.com</t>
  </si>
  <si>
    <t>8412-60-14-68/89273733483</t>
  </si>
  <si>
    <t>МАДОУ Детский сад комбинированного вида</t>
  </si>
  <si>
    <t>ул. Андропова, влад.95</t>
  </si>
  <si>
    <t>prazdnik-sw@yandex.ru</t>
  </si>
  <si>
    <t>8-926-532-78-10</t>
  </si>
  <si>
    <t>ул. Куйбышева, д. 10</t>
  </si>
  <si>
    <t>Волкова Людмила Николаевна</t>
  </si>
  <si>
    <t>ул. Пионерская, д.20</t>
  </si>
  <si>
    <t>shvecova_lv@mail.ru</t>
  </si>
  <si>
    <t>Волкова Марина Викторовна</t>
  </si>
  <si>
    <t>Волкова Наталья Николаевна</t>
  </si>
  <si>
    <t>МКОУ Костинологовская средняя общеобразовательная школа</t>
  </si>
  <si>
    <t>Костин Лог</t>
  </si>
  <si>
    <t>ул.Советская, 50А</t>
  </si>
  <si>
    <t>topolek574@mail.ru, anna.zhukova.1505@mail.ru</t>
  </si>
  <si>
    <t>8(38583)29990</t>
  </si>
  <si>
    <t>Дошкольная группа "Тополёк"</t>
  </si>
  <si>
    <t>Шуллер Ирина Нестеровна</t>
  </si>
  <si>
    <t>abdula96@yandex.ru</t>
  </si>
  <si>
    <t>Волобуев Сергей Иванович</t>
  </si>
  <si>
    <t>Андреевка</t>
  </si>
  <si>
    <t>galya.ovchinnikova.1974@mail.ru</t>
  </si>
  <si>
    <t>Долматова Ольга Геннадьевна</t>
  </si>
  <si>
    <t>ул. Красноармейская,  д. 3</t>
  </si>
  <si>
    <t>Центр детского творчества "Танкодром"</t>
  </si>
  <si>
    <t>ул. Михаила Дудина, д. 23, корп. 1, кв. 944</t>
  </si>
  <si>
    <t>пер. Энгельса,д.4</t>
  </si>
  <si>
    <t>ул. Комсомольская, д. 100 А</t>
  </si>
  <si>
    <t>Волчкова Ирина Юрьевна</t>
  </si>
  <si>
    <t>ул.Лядова, д.14</t>
  </si>
  <si>
    <t>school67@guoedu.ru;frau.tanja2013@yandex.ru</t>
  </si>
  <si>
    <t>Волынцева Юлия Николавна</t>
  </si>
  <si>
    <t>ДЦ</t>
  </si>
  <si>
    <t>Орнамент</t>
  </si>
  <si>
    <t>ул. Бабушкина, д.82</t>
  </si>
  <si>
    <t>Banshikova@yandex.ru</t>
  </si>
  <si>
    <t>ул. Парковая, д. 27</t>
  </si>
  <si>
    <t>Воробьева Любовь Сергеевна</t>
  </si>
  <si>
    <t>alenayarullina@yandex.ru, gimnasia89@gmail.com</t>
  </si>
  <si>
    <t>ул. Предмостный, д. 9</t>
  </si>
  <si>
    <t>ОГБПОУ Сасовский индустриальный колледж</t>
  </si>
  <si>
    <t>им. полного кавалера ордена Славы В.М Шемарова</t>
  </si>
  <si>
    <t>ул. Партизанская, д.18</t>
  </si>
  <si>
    <t>Вороницына Елена Владимировна</t>
  </si>
  <si>
    <t>МАОУ лицей</t>
  </si>
  <si>
    <t>ул.Институтская, стр.37А</t>
  </si>
  <si>
    <t>school-14gagarin@yandex.ru</t>
  </si>
  <si>
    <t>8(496)259-51-40</t>
  </si>
  <si>
    <t>ул. Коммунальная, д.5</t>
  </si>
  <si>
    <t>СП ДС №29 "Кораблик"</t>
  </si>
  <si>
    <t>ул. Молодёжная, д 2</t>
  </si>
  <si>
    <t>МБОУ Сосновская средняя общеобразовательная школа</t>
  </si>
  <si>
    <t>пер.Школьный, д.7</t>
  </si>
  <si>
    <t>ул.М. Горького,д.14</t>
  </si>
  <si>
    <t>СП Детский Сад №49 "Дом радости"</t>
  </si>
  <si>
    <t>Шахтерск</t>
  </si>
  <si>
    <t>ул. Молодёжная, д. 6</t>
  </si>
  <si>
    <t>ул. Мира,45</t>
  </si>
  <si>
    <t>Вялкова Надежда Петровна</t>
  </si>
  <si>
    <t>Камышовка</t>
  </si>
  <si>
    <t>svetlana-m-ch@yandex.ru</t>
  </si>
  <si>
    <t>Солнечногорская ул., д. 5, корп 1</t>
  </si>
  <si>
    <t>сельсовет</t>
  </si>
  <si>
    <t>Алтайский</t>
  </si>
  <si>
    <t>Гаврилова Марина Викторовна</t>
  </si>
  <si>
    <t>Абдулино</t>
  </si>
  <si>
    <t>ул.Коммунистическая,  д. 230А</t>
  </si>
  <si>
    <t>12_ou08@mail.ru ,ef-ir@yandex.ru</t>
  </si>
  <si>
    <t>Гагиев Казбек Гаврилович</t>
  </si>
  <si>
    <t>ГБПОУ Профессиональное училище</t>
  </si>
  <si>
    <t>ул.Астана Кесаева, д.10</t>
  </si>
  <si>
    <t>doguzovaa@list.ru</t>
  </si>
  <si>
    <t>8-8672-57-36-47</t>
  </si>
  <si>
    <t>Гадиева Тамара Тасолтановна</t>
  </si>
  <si>
    <t>им. Г.И. Хетагурова</t>
  </si>
  <si>
    <t>ул. Бульварная, д.73</t>
  </si>
  <si>
    <t>mbousosh34@mail.ru</t>
  </si>
  <si>
    <t>ул. Бульварная, д. 73</t>
  </si>
  <si>
    <t>sima.dzusova@bk.ru</t>
  </si>
  <si>
    <t>8(8672)23-10-14</t>
  </si>
  <si>
    <t>ул. Белорусская, д. 112а</t>
  </si>
  <si>
    <t>Газзаева Валентина Григорьевна</t>
  </si>
  <si>
    <t>им. И. М. Дзусова</t>
  </si>
  <si>
    <t>ул.Дзусова, д. 36</t>
  </si>
  <si>
    <t>vladikavkaz46@list.ru, zalina_tsopanova@mail.ru</t>
  </si>
  <si>
    <t>8-8672-41-11-04, 8-928-235-89-</t>
  </si>
  <si>
    <t>Гайдукова Светлана Петровна</t>
  </si>
  <si>
    <t>ул.Героев Пионеров д.81</t>
  </si>
  <si>
    <t>8 86365 43075; 8 951 515 03 42</t>
  </si>
  <si>
    <t>Гакаева Камета Сераждиевна</t>
  </si>
  <si>
    <t>Машар</t>
  </si>
  <si>
    <t>Дагестанская № 213</t>
  </si>
  <si>
    <t>udo-023@mail.ru</t>
  </si>
  <si>
    <t>Галаова Белла Николаевна</t>
  </si>
  <si>
    <t>ГБОУ Центр Образования</t>
  </si>
  <si>
    <t>Галатова Маргарита Ивановна</t>
  </si>
  <si>
    <t>Ёлкин</t>
  </si>
  <si>
    <t>ул. Тимирязева, д. 1</t>
  </si>
  <si>
    <t>МБЩУ Васильчиновская Средняя общеобразовательная школа</t>
  </si>
  <si>
    <t>ул. Восточная</t>
  </si>
  <si>
    <t>vostok_school@mail.ru</t>
  </si>
  <si>
    <t>8(496)347-60-55</t>
  </si>
  <si>
    <t>Галинис Анжелика Геннадьевна</t>
  </si>
  <si>
    <t>ул.Нефтяников, д.26а</t>
  </si>
  <si>
    <t>lilya.byrka@yandex.ru</t>
  </si>
  <si>
    <t>Галинская Оксана Николаевна</t>
  </si>
  <si>
    <t>Дегачи</t>
  </si>
  <si>
    <t>Льва Толстого, 57</t>
  </si>
  <si>
    <t>alyonushka.dergachi@yandex.ru</t>
  </si>
  <si>
    <t>8(84563)2-25-50</t>
  </si>
  <si>
    <t>Галушкина Елена Анатольевна</t>
  </si>
  <si>
    <t>ул. Свердлова, д. 43</t>
  </si>
  <si>
    <t>nadejda.solovieva2017@yandex.ru</t>
  </si>
  <si>
    <t>ул. Черноморская, д.10</t>
  </si>
  <si>
    <t>МБОУ Новопреображенская средняя школа</t>
  </si>
  <si>
    <t>Новопреображенка</t>
  </si>
  <si>
    <t>ул. Центральная, 80</t>
  </si>
  <si>
    <t>s_novopreob.cha@mail.ru;  hnn611@mail.ru</t>
  </si>
  <si>
    <t>8-383-67-32-348; 8913-792-47-1</t>
  </si>
  <si>
    <t>Ганиева Елена Сулидиновна</t>
  </si>
  <si>
    <t>ул. Коминтерна, д. 130</t>
  </si>
  <si>
    <t>Гаранина Вера Алексеевна</t>
  </si>
  <si>
    <t>МБДОУ Детский сад общеразвивающего вида</t>
  </si>
  <si>
    <t>Выльгорт</t>
  </si>
  <si>
    <t>ул. Д. Каликовой, д. 68</t>
  </si>
  <si>
    <t>vilgortsad7@yandex.ru</t>
  </si>
  <si>
    <t>8(82130)7-17-57</t>
  </si>
  <si>
    <t>Гармаева Лилия Германовна</t>
  </si>
  <si>
    <t>МКДОУ Идеальский Детский сад</t>
  </si>
  <si>
    <t>Идеал</t>
  </si>
  <si>
    <t>Коммунаров 19</t>
  </si>
  <si>
    <t>idealskiysad@mail.ru    sylko.ira@yandex.ru</t>
  </si>
  <si>
    <t>89041141798  89027687218</t>
  </si>
  <si>
    <t>ул. Ленина, д. 113</t>
  </si>
  <si>
    <t>Гатченко Елена Александровна</t>
  </si>
  <si>
    <t>Карусель</t>
  </si>
  <si>
    <t>ул. Фрунзе, д. 277</t>
  </si>
  <si>
    <t>do,karusel9@yandex.ru</t>
  </si>
  <si>
    <t>Гегеева Наира Эдуардовна</t>
  </si>
  <si>
    <t>ул. Цоколаева, д. 26 а</t>
  </si>
  <si>
    <t>mparsieva1972@mail.ru</t>
  </si>
  <si>
    <t>ул.Советская, д.25</t>
  </si>
  <si>
    <t>ул. Школьная, д.50</t>
  </si>
  <si>
    <t>МБОУ Волжская Средняя общеобразовательная школа</t>
  </si>
  <si>
    <t>56ouo27sh-03@mail.ru</t>
  </si>
  <si>
    <t>8(35341)35185</t>
  </si>
  <si>
    <t>ekaterina.alekseeva.7@mail.ru</t>
  </si>
  <si>
    <t>пр-т Космонавтов, д. 40, корп. 2, лит. А</t>
  </si>
  <si>
    <t>Гермизеева Елена Анатольевна</t>
  </si>
  <si>
    <t>МБОУ Тихвинская Средняя школа</t>
  </si>
  <si>
    <t>Тихвинка</t>
  </si>
  <si>
    <t>volchkova-yuliyam@mail.ru</t>
  </si>
  <si>
    <t>Русинова Татьяна Леонидовна</t>
  </si>
  <si>
    <t>tanushka.rysinova@mail.ru</t>
  </si>
  <si>
    <t>8(38172) 5-32-23</t>
  </si>
  <si>
    <t>ул. Шоссейная, д. 48</t>
  </si>
  <si>
    <t>ул. Митяшкина, д. 107</t>
  </si>
  <si>
    <t>Гециу Татьяна Олеговна</t>
  </si>
  <si>
    <t>ул. Братиславская, д. 18, корп. 1</t>
  </si>
  <si>
    <t>itvs@yandex.ru</t>
  </si>
  <si>
    <t>8(915)915-351-96-77; 8(962)369</t>
  </si>
  <si>
    <t>ул. Красная пресня, д. 62</t>
  </si>
  <si>
    <t>Гилина Анна Юрьевна</t>
  </si>
  <si>
    <t>Елочка</t>
  </si>
  <si>
    <t>ул. Красноармейская, д. 4</t>
  </si>
  <si>
    <t>elochka_klyuchi@mail.ru</t>
  </si>
  <si>
    <t>ул. Зелёная, д. 3а</t>
  </si>
  <si>
    <t>Гимранов Фиргат Факелович</t>
  </si>
  <si>
    <t>Янгантау</t>
  </si>
  <si>
    <t>sal_edu12@mail.ru, qwerty130591@gmail.com</t>
  </si>
  <si>
    <t>83477728170, 89870259274</t>
  </si>
  <si>
    <t>Гиоева Ивета Михайловна</t>
  </si>
  <si>
    <t>ул. Ардонская, д.323а</t>
  </si>
  <si>
    <t>karine988@mail.ru</t>
  </si>
  <si>
    <t>8(8672) 411152</t>
  </si>
  <si>
    <t>Гиренко Екатерина Николаевна</t>
  </si>
  <si>
    <t>Озерки</t>
  </si>
  <si>
    <t>д. 41</t>
  </si>
  <si>
    <t>Гладких Пётр Викторович</t>
  </si>
  <si>
    <t>ГБПОУ Кропоткинский медицинский колледж</t>
  </si>
  <si>
    <t>Кропоткин</t>
  </si>
  <si>
    <t>ул. Красноармейская, д.187</t>
  </si>
  <si>
    <t>kropmed@yandex.ru</t>
  </si>
  <si>
    <t>8(86138) 6-22-49</t>
  </si>
  <si>
    <t>Центр развития</t>
  </si>
  <si>
    <t>Ступеньки к мастерству</t>
  </si>
  <si>
    <t>8-912-326-19-34</t>
  </si>
  <si>
    <t>Глебова Наталья Владимировна</t>
  </si>
  <si>
    <t>ул.Ленина, д. 209</t>
  </si>
  <si>
    <t>linnik-olga@mail.ru</t>
  </si>
  <si>
    <t>ул.Ломоносова, д.154</t>
  </si>
  <si>
    <t>Глухов Алексей Михайлович</t>
  </si>
  <si>
    <t>Русский</t>
  </si>
  <si>
    <t>Лапшовский филиал МБОУ Средняя общеобразовательная школа с. Русский</t>
  </si>
  <si>
    <t>Лапшово</t>
  </si>
  <si>
    <t>Костина Ирина Васильевна</t>
  </si>
  <si>
    <t>ул. Центральная, д. 3</t>
  </si>
  <si>
    <t>gsdn@mail.ru</t>
  </si>
  <si>
    <t>Глушко Валентина Архиповна</t>
  </si>
  <si>
    <t>МБОУ Танковская основная общеобразовательная школа</t>
  </si>
  <si>
    <t>Гагарина, 21-А</t>
  </si>
  <si>
    <t>yunusovariana@mail.ru, tankovskayashkola2017@mail.</t>
  </si>
  <si>
    <t>79788325424, 61242</t>
  </si>
  <si>
    <t>ул. Гущина, д. 16</t>
  </si>
  <si>
    <t>Катюша</t>
  </si>
  <si>
    <t>Голдаева Татьяна Валерьевна</t>
  </si>
  <si>
    <t>Вилино</t>
  </si>
  <si>
    <t>Ленина, 99</t>
  </si>
  <si>
    <t>vilinskaya-1@mail.ru</t>
  </si>
  <si>
    <t>(06554)9-13-92, 66-92-43</t>
  </si>
  <si>
    <t>ул. Курчатова, д. 28</t>
  </si>
  <si>
    <t>Голованова Наталья Васильевна</t>
  </si>
  <si>
    <t>Калач-на-Дону</t>
  </si>
  <si>
    <t>ул. Чекмарева, д.25А</t>
  </si>
  <si>
    <t>MDOU_Yakorek@mail.ru</t>
  </si>
  <si>
    <t>8(84472)3-29-34</t>
  </si>
  <si>
    <t>д. 21</t>
  </si>
  <si>
    <t>Голощапова Людмила Александровна</t>
  </si>
  <si>
    <t>ул.Ленина д.186</t>
  </si>
  <si>
    <t>plexanova.mariya@yandex.ru</t>
  </si>
  <si>
    <t>ул. Писателя Маршака, д.19</t>
  </si>
  <si>
    <t>мкр.Приокский, д.10 а</t>
  </si>
  <si>
    <t>ул. Некрасова, д. 20</t>
  </si>
  <si>
    <t>ул. Октябрьская, д. 40</t>
  </si>
  <si>
    <t>Гонатаева Наталья Викторовна</t>
  </si>
  <si>
    <t>Фея</t>
  </si>
  <si>
    <t xml:space="preserve"> ул.Карбышева, д.12а</t>
  </si>
  <si>
    <t>det.sad25@mail.ru</t>
  </si>
  <si>
    <t>8-905- 341-79-98</t>
  </si>
  <si>
    <t>МБУ Детская школа искусств</t>
  </si>
  <si>
    <t>ул. Садовая, д. 21</t>
  </si>
  <si>
    <t>дополнительное образование</t>
  </si>
  <si>
    <t>МДОУ детский сад</t>
  </si>
  <si>
    <t>Горбунова Анна Ивановна</t>
  </si>
  <si>
    <t>МБОУ Большеигнатовская Средняя общеобразовательная школа</t>
  </si>
  <si>
    <t>Киржеманы</t>
  </si>
  <si>
    <t>ул. Советская, д. 32</t>
  </si>
  <si>
    <t>mak291277@yandex.ru</t>
  </si>
  <si>
    <t>структурное подразделение Киржеманская Средняя общеобразовательная школа</t>
  </si>
  <si>
    <t>Кочетков Алексей Николаевич</t>
  </si>
  <si>
    <t>СП художественное отделение им.В.Г.Перова</t>
  </si>
  <si>
    <t>Жук Елена Борисовна</t>
  </si>
  <si>
    <t>8 мкр. , д. 8/7</t>
  </si>
  <si>
    <t>83456 25 11 63</t>
  </si>
  <si>
    <t>Горбунова Эвелина Юрьевна</t>
  </si>
  <si>
    <t>ул. Комсомольская, д.9</t>
  </si>
  <si>
    <t>n-f_school3@mail.ru</t>
  </si>
  <si>
    <t>Горбушина Ольга Александровна</t>
  </si>
  <si>
    <t>МБОУ ДО Детская школа искусств</t>
  </si>
  <si>
    <t>Мальчевская</t>
  </si>
  <si>
    <t>ул. Голдобина,д. 2</t>
  </si>
  <si>
    <t>muzschool@inbox.ru</t>
  </si>
  <si>
    <t>8 (86385) 5-03-34</t>
  </si>
  <si>
    <t>Павлоградкое</t>
  </si>
  <si>
    <t>Гордеева Наталия Николаевна</t>
  </si>
  <si>
    <t>Архангельская</t>
  </si>
  <si>
    <t>ул. Первомайская, д. 75</t>
  </si>
  <si>
    <t>dshiarh@mail.ru</t>
  </si>
  <si>
    <t>ГБПОУ Тверской химико-технологический колледж</t>
  </si>
  <si>
    <t>ул. Московская, д.97</t>
  </si>
  <si>
    <t>mich-natalya@yandex.ru, thtk@list.ru</t>
  </si>
  <si>
    <t>Городилова Елена Геннадьевна</t>
  </si>
  <si>
    <t>Черноисточинское ш.,д.39</t>
  </si>
  <si>
    <t>oly179@mail.ru, radostnt_184@mail.ru</t>
  </si>
  <si>
    <t>83435(325665), 89220251754</t>
  </si>
  <si>
    <t>Гороть Наталья Аркадьевна</t>
  </si>
  <si>
    <t>пер. Крупской, д.82</t>
  </si>
  <si>
    <t>8(86365)50643</t>
  </si>
  <si>
    <t>Горохова Юлия Михайловна</t>
  </si>
  <si>
    <t>ул. Закиева, 33</t>
  </si>
  <si>
    <t>flera43@mail.ru</t>
  </si>
  <si>
    <t>Горшенин Владимир Иванович</t>
  </si>
  <si>
    <t>ул. Тагильская, д. 44</t>
  </si>
  <si>
    <t>к-л Дубки, д.3А</t>
  </si>
  <si>
    <t>Горюнов Николай Павлович</t>
  </si>
  <si>
    <t>ОГБПОУ Томский государственный педагогический колледж</t>
  </si>
  <si>
    <t>ул.Крылова д.12А</t>
  </si>
  <si>
    <t>p10lena@mail2000.ru</t>
  </si>
  <si>
    <t>73822532680, 89521598018</t>
  </si>
  <si>
    <t>Горячева Виктория Владимировна</t>
  </si>
  <si>
    <t>МБОУ начальная школа</t>
  </si>
  <si>
    <t>Бульвар писателей 17</t>
  </si>
  <si>
    <t>mksunik@gmail.com</t>
  </si>
  <si>
    <t>8 (3462) 360580</t>
  </si>
  <si>
    <t>Циреньщикова Ирина Владимировна</t>
  </si>
  <si>
    <t>Гочиева Альбина Тамерлановна</t>
  </si>
  <si>
    <t>ул.Менделеева, д.12"ж"</t>
  </si>
  <si>
    <t>mbdou.3b@yandex.ru</t>
  </si>
  <si>
    <t>8(86737)3-45-77</t>
  </si>
  <si>
    <t>ул. Тимирязева, д. 32</t>
  </si>
  <si>
    <t>МБУ ДО Центр дополнительного образования для детей</t>
  </si>
  <si>
    <t>ул. Советская д. 40</t>
  </si>
  <si>
    <t>natalia.ale2011@yandex.ru</t>
  </si>
  <si>
    <t>Гребенщикова Маргарита Александровна</t>
  </si>
  <si>
    <t>ул. Юбилейная, д.15</t>
  </si>
  <si>
    <t>8(84545) 3-02-08</t>
  </si>
  <si>
    <t>ул. Денисова, д. 32</t>
  </si>
  <si>
    <t>Пр. Бр. Коростелевых, д. 45, кв. 64</t>
  </si>
  <si>
    <t>Гречаная Ирина Валентиновна</t>
  </si>
  <si>
    <t>МБОУ основная общеобразовательная школа-интернат</t>
  </si>
  <si>
    <t>им.З.К.Тигеева</t>
  </si>
  <si>
    <t>ул.Кирова,д.4</t>
  </si>
  <si>
    <t>mozdok-int1@list.ru</t>
  </si>
  <si>
    <t>8-867-36-3-29-90</t>
  </si>
  <si>
    <t>Детская школа искусств №5</t>
  </si>
  <si>
    <t>Гриб Марина Анатольевна</t>
  </si>
  <si>
    <t>ул. Библиотечная, д. 20</t>
  </si>
  <si>
    <t>timowskdou@mail.ru</t>
  </si>
  <si>
    <t>8-(42447)-22-0-34</t>
  </si>
  <si>
    <t>Запрудненская гимназия</t>
  </si>
  <si>
    <t>Григорьева Анна Васильевна</t>
  </si>
  <si>
    <t>ул. Пролетарская, д. 15</t>
  </si>
  <si>
    <t>antonina-korneeva@mail.ru</t>
  </si>
  <si>
    <t>61-48-46</t>
  </si>
  <si>
    <t>ул. Сурикова,  д. 10</t>
  </si>
  <si>
    <t>Ериловка</t>
  </si>
  <si>
    <t>ул. Молодёжная, д. 12</t>
  </si>
  <si>
    <t>ул. Нариманова, д. 61</t>
  </si>
  <si>
    <t>Гринчак Владимир Васильевич</t>
  </si>
  <si>
    <t>МБУ Городской Дом культуры</t>
  </si>
  <si>
    <t>ул.Вокзальная, д.18</t>
  </si>
  <si>
    <t>rogo.len.@yandex.ru</t>
  </si>
  <si>
    <t>тел/факс. 8(491)332-48-37</t>
  </si>
  <si>
    <t>Володарского</t>
  </si>
  <si>
    <t>Гришина Елена Владимировна</t>
  </si>
  <si>
    <t>ул.Чекмарева, д.53</t>
  </si>
  <si>
    <t>radugadetsad@bk.ru</t>
  </si>
  <si>
    <t>Гришина Людмила Владимировна</t>
  </si>
  <si>
    <t>МБОУ Красноармейская Средняя общеобразовательная школа</t>
  </si>
  <si>
    <t>ул. Кирова, д. 37</t>
  </si>
  <si>
    <t>osshkrash@orlovsky.donpac.ru</t>
  </si>
  <si>
    <t>Гроздова Надежда Николаевна</t>
  </si>
  <si>
    <t>МКОУ ДО Катангский центр дополнительного образования</t>
  </si>
  <si>
    <t>Ербогачен</t>
  </si>
  <si>
    <t>ул. Советская, д. 17, стр. 2</t>
  </si>
  <si>
    <t>cdo-katanga@mail.ru</t>
  </si>
  <si>
    <t>Грозина Ирина Тимофеевна</t>
  </si>
  <si>
    <t>МБОУ Орловская Средняя общеобразовательная школа</t>
  </si>
  <si>
    <t>osoch2@mail.ru</t>
  </si>
  <si>
    <t>8-863-75-31-9-94</t>
  </si>
  <si>
    <t>Громышева Елена Матвалиевна</t>
  </si>
  <si>
    <t>ул. Садовая, д. 5</t>
  </si>
  <si>
    <t>Грудинина Наталья Терентьевна</t>
  </si>
  <si>
    <t>МБОУДО Детская школа искусств</t>
  </si>
  <si>
    <t>ул. Московская, д. 315</t>
  </si>
  <si>
    <t>dshi-8@mail.ru</t>
  </si>
  <si>
    <t>(4842) 51-22-02</t>
  </si>
  <si>
    <t>микрорайон Строителей, д.25</t>
  </si>
  <si>
    <t>ул. Гейне, д.1</t>
  </si>
  <si>
    <t>ул. Воздвиженская, д. 1</t>
  </si>
  <si>
    <t>ГБДОУ НАО Детский сад</t>
  </si>
  <si>
    <t>ул. Народная, д.83а</t>
  </si>
  <si>
    <t>Гуриева Людмила Алексеевна</t>
  </si>
  <si>
    <t>им. Гагиева А.М.</t>
  </si>
  <si>
    <t>ул. М.Горького, д. 39</t>
  </si>
  <si>
    <t>a-kokoeva@mail.ru, kurbanov_i@mail.ru</t>
  </si>
  <si>
    <t>8-909-472-48-02</t>
  </si>
  <si>
    <t>Гуров Виктор Павлович</t>
  </si>
  <si>
    <t>Новая Корчева</t>
  </si>
  <si>
    <t>Дом народного творчества</t>
  </si>
  <si>
    <t>Кырчанова Ирина Викторовна</t>
  </si>
  <si>
    <t>ул.Строителей, д.22-41</t>
  </si>
  <si>
    <t>svet-78@yandex.ru</t>
  </si>
  <si>
    <t>Аксарка</t>
  </si>
  <si>
    <t>ул. 8 марта, д. 23</t>
  </si>
  <si>
    <t>edu-rad@priuralye.com</t>
  </si>
  <si>
    <t>Гурская Светлана Александровна</t>
  </si>
  <si>
    <t>МАУ Дом культуры</t>
  </si>
  <si>
    <t>Энергетик</t>
  </si>
  <si>
    <t>ул. Шохина, д. 7</t>
  </si>
  <si>
    <t>jane_romas@mail.ru</t>
  </si>
  <si>
    <t>8(416)58-3-04-18</t>
  </si>
  <si>
    <t>ул. Рудневка, д.37</t>
  </si>
  <si>
    <t>Шалимов Сергей Валерьевич</t>
  </si>
  <si>
    <t>Гусарова Вера Александровна</t>
  </si>
  <si>
    <t>МБДОУ Ромашкинский детский сад</t>
  </si>
  <si>
    <t>Ромашкино</t>
  </si>
  <si>
    <t>ул. Дорожная, д. 27</t>
  </si>
  <si>
    <t>romashkiDS@yandex.ru</t>
  </si>
  <si>
    <t>8(35241)3-26-10; 89225354066</t>
  </si>
  <si>
    <t>ул. Гефсиманские пруды, д.1</t>
  </si>
  <si>
    <t>МДОБУ Детский сад</t>
  </si>
  <si>
    <t>dou19@yandex.ru</t>
  </si>
  <si>
    <t>Гусова Диана Солтанбековна</t>
  </si>
  <si>
    <t>ул. Сигова, д. 11</t>
  </si>
  <si>
    <t>ledidi08@mail.ru</t>
  </si>
  <si>
    <t>Гутник Ирина Александровна</t>
  </si>
  <si>
    <t>МБУК Дом культуры</t>
  </si>
  <si>
    <t>Константиновка</t>
  </si>
  <si>
    <t>ул.Интернациональная, д. 24а</t>
  </si>
  <si>
    <t>dk_konstantinovka@mail.ru</t>
  </si>
  <si>
    <t>8 917 920 48 58</t>
  </si>
  <si>
    <t>ул. Покрышкина, д.25 А</t>
  </si>
  <si>
    <t>mou-s-7@mail.ru ;  tatyana.kotikova.75@mail.ru</t>
  </si>
  <si>
    <t>(38443)54093 ; 89095116795</t>
  </si>
  <si>
    <t>Гуцунаева Рита Лазаревна</t>
  </si>
  <si>
    <t>rita-tomaeva@mail.ru</t>
  </si>
  <si>
    <t>8-867-2-53-45-66</t>
  </si>
  <si>
    <t>Чикола</t>
  </si>
  <si>
    <t>ул. М.Будтуева, д. 42</t>
  </si>
  <si>
    <t>fatima-gatsalova@bk.ru</t>
  </si>
  <si>
    <t>8-867-34-312-34</t>
  </si>
  <si>
    <t>Акбулакский поссовет</t>
  </si>
  <si>
    <t>Дадагова Хава Магомедовна</t>
  </si>
  <si>
    <t>МБОУ Гудермесская Гимназия</t>
  </si>
  <si>
    <t>им. Даны Дадаговой</t>
  </si>
  <si>
    <t>пр-т. А. Кадырова, д. 15</t>
  </si>
  <si>
    <t>8(928)-788-60-50</t>
  </si>
  <si>
    <t>ЧОУ Школьная академия</t>
  </si>
  <si>
    <t>ул.Лермонтова, д.12</t>
  </si>
  <si>
    <t>Данилова Марина Юрьевна</t>
  </si>
  <si>
    <t>olgaananeva@mail.ru</t>
  </si>
  <si>
    <t>47 - 50-16</t>
  </si>
  <si>
    <t>Данилова Наталия Борисовна</t>
  </si>
  <si>
    <t>МКОУ Рычковская Основная общеобразовательная школа</t>
  </si>
  <si>
    <t>Рычково</t>
  </si>
  <si>
    <t>ул. Степная, д.18</t>
  </si>
  <si>
    <t>riskovo.00@mail.ru</t>
  </si>
  <si>
    <t>8(35232)2-36-08</t>
  </si>
  <si>
    <t>1-ый переулок 1-го Мая, д. 1</t>
  </si>
  <si>
    <t>lusia-sok@bk.ru</t>
  </si>
  <si>
    <t>Даниш Татьяна Григорьевна</t>
  </si>
  <si>
    <t>Пчелка</t>
  </si>
  <si>
    <t>ул. Порт-Артурская, д. 68</t>
  </si>
  <si>
    <t>aleksandra-vorob@list.ru</t>
  </si>
  <si>
    <t>8 (423) 238-07-07</t>
  </si>
  <si>
    <t>ул. Водопьянова, д. 22д</t>
  </si>
  <si>
    <t>ул. Большая Серпуховская, д.25</t>
  </si>
  <si>
    <t>Дедегкаева Зинаида Васильевна</t>
  </si>
  <si>
    <t>ул.Хасцаева, д.127</t>
  </si>
  <si>
    <t>сhikola_2@mail.ru, aletabalikoeva@mail.ru</t>
  </si>
  <si>
    <t>Демакова Людмила Николаевна</t>
  </si>
  <si>
    <t>ул.Шагина, д.56</t>
  </si>
  <si>
    <t>barpogrebok@yandex.ru</t>
  </si>
  <si>
    <t>8(3439)24-96-80</t>
  </si>
  <si>
    <t>8818-34-5-10-70</t>
  </si>
  <si>
    <t>ГБПОУ МО Красногорский колледж</t>
  </si>
  <si>
    <t>ул. Речная, д.7а</t>
  </si>
  <si>
    <t>Демкин Александр Геннадьевич</t>
  </si>
  <si>
    <t>МКОУ Средняя школа</t>
  </si>
  <si>
    <t>им. Героя Российской Федерации С.А. Басурманова</t>
  </si>
  <si>
    <t>ул. Октябрьская, 73</t>
  </si>
  <si>
    <t>Kalachschool2@mail.ru</t>
  </si>
  <si>
    <t>8(4472)3-14-52</t>
  </si>
  <si>
    <t>ул. Брянской Пролетарской дивизии, д.13</t>
  </si>
  <si>
    <t>ул. Губкина, д. 14</t>
  </si>
  <si>
    <t>Деньгина Наталия Дмитриевна</t>
  </si>
  <si>
    <t>ул.Верхняя Черепанова, д.17А</t>
  </si>
  <si>
    <t>ул. Королёва, д.15</t>
  </si>
  <si>
    <t>8-(38471)-5-14-50, 89133296638</t>
  </si>
  <si>
    <t>Спорт школа-интернат</t>
  </si>
  <si>
    <t>ул. Волчановский сад, д. 1</t>
  </si>
  <si>
    <t>Джидзалова Таиса Владимировна</t>
  </si>
  <si>
    <t>mozdok3@mail.ru</t>
  </si>
  <si>
    <t>8(867-36)3-10-70</t>
  </si>
  <si>
    <t>ул.Ленина, д.64</t>
  </si>
  <si>
    <t>Джиоева Валентина Михайловна</t>
  </si>
  <si>
    <t>Эльхотово</t>
  </si>
  <si>
    <t>ул. А.Карсанова,д.6</t>
  </si>
  <si>
    <t>khodova.66@mail.ru</t>
  </si>
  <si>
    <t>ул. Нежинская, д. 46</t>
  </si>
  <si>
    <t>ул. Гагарина, д. 15</t>
  </si>
  <si>
    <t>Дзагоева Ольга Сардиевна</t>
  </si>
  <si>
    <t>ул. Пашковского, д. 84</t>
  </si>
  <si>
    <t>bazaewa.mar@yandex.ru</t>
  </si>
  <si>
    <t>Дзагурова Фатима Омаровна</t>
  </si>
  <si>
    <t>им. Героя Советского Союза Хаджи-Умара Джиоровича Мамсурова</t>
  </si>
  <si>
    <t>ул.Весенняя,д.6</t>
  </si>
  <si>
    <t>m.dzanagova@mail.ru</t>
  </si>
  <si>
    <t>ул. Миллера, д. 32</t>
  </si>
  <si>
    <t>goyaeva-100@mail.ru</t>
  </si>
  <si>
    <t>ул.Бр. Албегоновых,д.83</t>
  </si>
  <si>
    <t>yeldzharova75@bk.ru</t>
  </si>
  <si>
    <t>Дзгоева Джулета Солтиевна</t>
  </si>
  <si>
    <t>Цалык</t>
  </si>
  <si>
    <t>ул. К Хетагурова, д. 7</t>
  </si>
  <si>
    <t>calik1@mail.ru</t>
  </si>
  <si>
    <t>Дзебисов Тамерлан Цараевич</t>
  </si>
  <si>
    <t>Верхняя Саниба</t>
  </si>
  <si>
    <t>ул. Губа Губиева, д. 53</t>
  </si>
  <si>
    <t>vsaniba2013@mail.ru</t>
  </si>
  <si>
    <t>им.М.З.Уруймагова</t>
  </si>
  <si>
    <t>ул. Чкалова, д. 8</t>
  </si>
  <si>
    <t>Дзицоева Раиса Мухтаровна</t>
  </si>
  <si>
    <t>ул. Галковского, д. 235</t>
  </si>
  <si>
    <t>fatima.dzangubekova@bk.ru</t>
  </si>
  <si>
    <t>Дзоблаев Эдик Викторович</t>
  </si>
  <si>
    <t>ул. Братьев Албегоновых</t>
  </si>
  <si>
    <t>tandueva.74@mail.ru</t>
  </si>
  <si>
    <t>Дзугаева Сима Михайловна</t>
  </si>
  <si>
    <t>ул. Кооперативная, д. 38</t>
  </si>
  <si>
    <t>ulibka8409@rambler.ru</t>
  </si>
  <si>
    <t>8(8672)23-11-66</t>
  </si>
  <si>
    <t>им. Корневой С.В.</t>
  </si>
  <si>
    <t>ул.Революции, д.34</t>
  </si>
  <si>
    <t>vladsofia@rambler.ru</t>
  </si>
  <si>
    <t>(8672)600098</t>
  </si>
  <si>
    <t>ул. Джимиева, д. 48</t>
  </si>
  <si>
    <t>ул. Озёрная, д. 4а</t>
  </si>
  <si>
    <t>ул. Заречная, д. 51</t>
  </si>
  <si>
    <t>МДОУ  Детский сад</t>
  </si>
  <si>
    <t>Димухаметов Рамиль Минифаилович</t>
  </si>
  <si>
    <t>МБОУ Тураевская Средняя общеобразовательная школа</t>
  </si>
  <si>
    <t>ул.Центральная, д.9а</t>
  </si>
  <si>
    <t>gulchera-tm2010@mail.ru</t>
  </si>
  <si>
    <t>МБДОУ  Детский сад</t>
  </si>
  <si>
    <t>ул. Зелёная, д.15</t>
  </si>
  <si>
    <t>Дическул Александр Дмитриевич</t>
  </si>
  <si>
    <t>КГАПОУ Авиационный техникум</t>
  </si>
  <si>
    <t>им. А.Д. Швецова</t>
  </si>
  <si>
    <t>ул. Луначарского, д. 24</t>
  </si>
  <si>
    <t>pat@edu.perm.ru</t>
  </si>
  <si>
    <t>Дмитриева Инга Павловна</t>
  </si>
  <si>
    <t>МБОУ Детский сад</t>
  </si>
  <si>
    <t>ул. Садовая, д.8</t>
  </si>
  <si>
    <t>ул.Ленина,д.71</t>
  </si>
  <si>
    <t>Доева Ирина Эвриковна</t>
  </si>
  <si>
    <t>им.Т.К.Агузарова</t>
  </si>
  <si>
    <t>Нижняя Саниба</t>
  </si>
  <si>
    <t>2irene2@mail.ru</t>
  </si>
  <si>
    <t>Долганова Ирина Ивановна</t>
  </si>
  <si>
    <t>ул.Ленина, д. 60</t>
  </si>
  <si>
    <t>anna.grechko.02@mail.ru</t>
  </si>
  <si>
    <t>МАОУ Видновская Средняя общеобразовательная школа</t>
  </si>
  <si>
    <t>квартал</t>
  </si>
  <si>
    <t>Сапроново</t>
  </si>
  <si>
    <t>ул. Дружбы, д. 18</t>
  </si>
  <si>
    <t>Доронькина Елена Ивановна</t>
  </si>
  <si>
    <t>МБОУ Cредняя школа</t>
  </si>
  <si>
    <t>г. Дзержинск, ул. Пожарского д. 2</t>
  </si>
  <si>
    <t>moysoh32@mail.ru</t>
  </si>
  <si>
    <t>ул. Железнодорожная</t>
  </si>
  <si>
    <t>Дрёмина Татьяна Александровна</t>
  </si>
  <si>
    <t>МКОУ Долговская основная общеобразовательная школа</t>
  </si>
  <si>
    <t>Малодолгие</t>
  </si>
  <si>
    <t>пр-кт Буденного, д.15а</t>
  </si>
  <si>
    <t>СП ДС №306</t>
  </si>
  <si>
    <t>СП ДС №210</t>
  </si>
  <si>
    <t>СП ДС №36</t>
  </si>
  <si>
    <t>ул. Красная Площадь, д. 28 а</t>
  </si>
  <si>
    <t>ул. Партизан Заполярья, д. 14</t>
  </si>
  <si>
    <t>Челобитьевское ш., д. 2</t>
  </si>
  <si>
    <t>ул. Парковая, д.1а</t>
  </si>
  <si>
    <t>ул. Ленина, д. 170</t>
  </si>
  <si>
    <t>Игримский центр творчества</t>
  </si>
  <si>
    <t>ул. Строителей, д.1</t>
  </si>
  <si>
    <t>Дударева Елена Александровна</t>
  </si>
  <si>
    <t>МБДОУ Калининский детский сад</t>
  </si>
  <si>
    <t>ул.Юбилейная, д.1</t>
  </si>
  <si>
    <t>lena.turovskaya78@mail.ru</t>
  </si>
  <si>
    <t>31-2-34</t>
  </si>
  <si>
    <t>novikovank-66@yandex.ru</t>
  </si>
  <si>
    <t>Дудникова Людмила Владимировна</t>
  </si>
  <si>
    <t>Пинеровка</t>
  </si>
  <si>
    <t>ул.Комсомольская,д.1</t>
  </si>
  <si>
    <t>kompaszet@mail.ru</t>
  </si>
  <si>
    <t>Дудченко Людмила Ивановна</t>
  </si>
  <si>
    <t>МБДОУ ЦРР - Детский сад</t>
  </si>
  <si>
    <t>ул.Ворошилова, д.9 А</t>
  </si>
  <si>
    <t>mdou-crr-11@mail.ru</t>
  </si>
  <si>
    <t>8 (863)65-5-05-06</t>
  </si>
  <si>
    <t>Дукова Мария Николаевна</t>
  </si>
  <si>
    <t>ул. Ломоносова, д. 10</t>
  </si>
  <si>
    <t>engels_mdou55@mail.ru</t>
  </si>
  <si>
    <t>(8453) 74 52 67</t>
  </si>
  <si>
    <t>Дулаева Марина Урузмаговна</t>
  </si>
  <si>
    <t>им. Героя Советского Союза Х.З. Мильдзихова</t>
  </si>
  <si>
    <t>ул. Тельмана, д. 31 в</t>
  </si>
  <si>
    <t>vladikavkaz_15@list.ru  VLADSch15-26@mail.ru</t>
  </si>
  <si>
    <t>8672700412 , 8 909 472 05 59</t>
  </si>
  <si>
    <t>Дунав Татьяна Викторовна</t>
  </si>
  <si>
    <t>Бошняково</t>
  </si>
  <si>
    <t>ул. 3-я Линейная, д. 22</t>
  </si>
  <si>
    <t>МБОУ Тумакская Средняя общеобразовательная школа</t>
  </si>
  <si>
    <t>Дурцев Юрий Евгеньевич</t>
  </si>
  <si>
    <t>МОУ Основная общеобразовательная школа</t>
  </si>
  <si>
    <t>Крутец</t>
  </si>
  <si>
    <t>ул. Школьная, д.11</t>
  </si>
  <si>
    <t>schkola11juri@jandex.ru</t>
  </si>
  <si>
    <t>Духовникова Татьяна Владимировна</t>
  </si>
  <si>
    <t>ул. Индустриальная, д. 8а</t>
  </si>
  <si>
    <t>Asya020607@mail.ru</t>
  </si>
  <si>
    <t>Дьяченко Татьяна Вячеславовна</t>
  </si>
  <si>
    <t>Ул. 3-я, 10а.</t>
  </si>
  <si>
    <t>taniadyachenko@yandex.ru</t>
  </si>
  <si>
    <t>Дякина Елена Викторовна</t>
  </si>
  <si>
    <t>МОАУ Гимназия</t>
  </si>
  <si>
    <t>ул. Терешковой, д.8</t>
  </si>
  <si>
    <t>lprokop1975@mail.ru</t>
  </si>
  <si>
    <t>МКОУ Новоярковская Средняя общеобразовательная школа</t>
  </si>
  <si>
    <t>Новоярково</t>
  </si>
  <si>
    <t>dyatel.diatlova@yandex.ru</t>
  </si>
  <si>
    <t>Троицкая</t>
  </si>
  <si>
    <t>Евсикова Наталья Юрьевна</t>
  </si>
  <si>
    <t>ул. Загорская, д.9</t>
  </si>
  <si>
    <t>moy220@mail.ru, olesy-lesy@mail.ru</t>
  </si>
  <si>
    <t>71-45-33, 89275286925</t>
  </si>
  <si>
    <t>СП Детский Сад №11 "Малахитовая шкатулка"</t>
  </si>
  <si>
    <t>ул. 8 Воздушной армии, д.27</t>
  </si>
  <si>
    <t>ул. Школьная, д. 20 Б</t>
  </si>
  <si>
    <t>ул. Стара Загора, д. 269</t>
  </si>
  <si>
    <t>Егорова Татьяна Николаевна</t>
  </si>
  <si>
    <t>Курганинское</t>
  </si>
  <si>
    <t>Курганинск</t>
  </si>
  <si>
    <t>dhs-kurganinsk@mail.ru</t>
  </si>
  <si>
    <t>8(86147) 2-14-41</t>
  </si>
  <si>
    <t>ул. Калинина, д. 35</t>
  </si>
  <si>
    <t>Езеев Радик Хадзретович</t>
  </si>
  <si>
    <t>МКОУ Основная общеобразовательная школа</t>
  </si>
  <si>
    <t>им. А.Т. Гапбаева</t>
  </si>
  <si>
    <t>К-Синдзикау</t>
  </si>
  <si>
    <t>ул. Бр. Тахоховых, 32</t>
  </si>
  <si>
    <t>digsindzikau@mail.ru;  diambekovazalina@mail.ru</t>
  </si>
  <si>
    <t>Малокрасноярка</t>
  </si>
  <si>
    <t>8-383-71-32-421</t>
  </si>
  <si>
    <t>ул.Окаёмова, д.11</t>
  </si>
  <si>
    <t>ул. Шлякова, д. 20/8</t>
  </si>
  <si>
    <t>89670913858@mail.ru</t>
  </si>
  <si>
    <t>Емельянова Ирина Владимировна</t>
  </si>
  <si>
    <t>пер. Рудный, д. 9а</t>
  </si>
  <si>
    <t>elenaorl_75@mail.ru</t>
  </si>
  <si>
    <t>40-03-51</t>
  </si>
  <si>
    <t>Емельянова Людмила Валерьевна</t>
  </si>
  <si>
    <t>Читинский политехнический колледж</t>
  </si>
  <si>
    <t>ул.Полины Осипенко, д.18</t>
  </si>
  <si>
    <t>Емельянова Мария Владимировна</t>
  </si>
  <si>
    <t>МКДОУ Чухломский детский сад</t>
  </si>
  <si>
    <t>Чухлома</t>
  </si>
  <si>
    <t>ул. Первомайская, д. 22 а</t>
  </si>
  <si>
    <t>olgalebedeva936@gmail.comyakolosok</t>
  </si>
  <si>
    <t>Еналдиева Марина Анатольевна</t>
  </si>
  <si>
    <t>пр.Коста, д.241а</t>
  </si>
  <si>
    <t>dou37@mail.ru</t>
  </si>
  <si>
    <t>8(8672)51-00-27</t>
  </si>
  <si>
    <t>Еналдиева Светлана Владимировна</t>
  </si>
  <si>
    <t>Коста</t>
  </si>
  <si>
    <t>ул. Мамиева, д.47</t>
  </si>
  <si>
    <t>kosta-shool@mail.ru</t>
  </si>
  <si>
    <t>Кичуйская Средняя общеобразовательная школа</t>
  </si>
  <si>
    <t>Ерёмина Людмила Александровна</t>
  </si>
  <si>
    <t>МБОУ Кыштовская Средняя общеобразовательная школа</t>
  </si>
  <si>
    <t>Ермолова Виктория Валерьевна</t>
  </si>
  <si>
    <t>Белые Берега</t>
  </si>
  <si>
    <t>ул.. Пролетарская, д. 21</t>
  </si>
  <si>
    <t>bbdsi6@yandex.ru</t>
  </si>
  <si>
    <t>(84832) 40-01-75</t>
  </si>
  <si>
    <t>Ерофеенкова Олеся Александровна</t>
  </si>
  <si>
    <t>МАУ ДО Центр творчества</t>
  </si>
  <si>
    <t>им. Д.Шервашидзе</t>
  </si>
  <si>
    <t>Лабинск</t>
  </si>
  <si>
    <t>ул.40 лет Октября, д.121</t>
  </si>
  <si>
    <t>cdtlabinsk@mail.ru, miss.elena-simonowa73@yandex.</t>
  </si>
  <si>
    <t>(8 6169) 3-11-18; 8-918-696-77</t>
  </si>
  <si>
    <t>Ершова Екатерина Викторовна</t>
  </si>
  <si>
    <t>МБОУ Первомайская средняя общеобразовательная школа</t>
  </si>
  <si>
    <t>Красностепной</t>
  </si>
  <si>
    <t>ул.Школьная, д. 3а</t>
  </si>
  <si>
    <t>martynova_ng@mail.ru</t>
  </si>
  <si>
    <t>8(863)7634521</t>
  </si>
  <si>
    <t>ул. Большая Марфинская, д.1, корп.5</t>
  </si>
  <si>
    <t>ГДО (ул. Малая Ботаническая д.18, корп.1)</t>
  </si>
  <si>
    <t>Горовей Светлана Владимировна</t>
  </si>
  <si>
    <t>ул. Малая Ботаническая д.18, корп.1</t>
  </si>
  <si>
    <t>ГДО (ул. Ботаническая, д. 9а)</t>
  </si>
  <si>
    <t>Фомина Ольга Алексеевна</t>
  </si>
  <si>
    <t>ул. Судоремонтников, д. 59</t>
  </si>
  <si>
    <t>ул. Большая Площадь, д. 45</t>
  </si>
  <si>
    <t>СП Детский сад "Солнышко"</t>
  </si>
  <si>
    <t>ул. Молодёжная, д. 7</t>
  </si>
  <si>
    <t>Сокольническая пл., д. 4 кв.261</t>
  </si>
  <si>
    <t>Жданкина Ольга Владимировна</t>
  </si>
  <si>
    <t>им. Героя России Андрея Завьялкина</t>
  </si>
  <si>
    <t>ул. Советской Конституции, д. 16</t>
  </si>
  <si>
    <t>mou_01_zawial@mail.ru</t>
  </si>
  <si>
    <t>8-496-515-05-06</t>
  </si>
  <si>
    <t>ул.Энергетиков, д.14</t>
  </si>
  <si>
    <t>ул. Школьная, д.9</t>
  </si>
  <si>
    <t>ул. Мира, д. 5</t>
  </si>
  <si>
    <t>ул.Первомайская, д.17</t>
  </si>
  <si>
    <t>msk.buratino@yandex.ru</t>
  </si>
  <si>
    <t>8(38474)21730</t>
  </si>
  <si>
    <t>ул. Соревнование, д. 47</t>
  </si>
  <si>
    <t>ул. Вознесенская, д. 44</t>
  </si>
  <si>
    <t>ул. Пушкина, д. 11</t>
  </si>
  <si>
    <t>Жигарина Людмила Николаевна</t>
  </si>
  <si>
    <t>МБУ ДО Центр развития творчества детей и юношества</t>
  </si>
  <si>
    <t>им.А. Матросова</t>
  </si>
  <si>
    <t>cdt.matrocova@mail.ru</t>
  </si>
  <si>
    <t>27-25-94</t>
  </si>
  <si>
    <t>Жильникова Наталья Геннадьевна</t>
  </si>
  <si>
    <t>Звонаревка</t>
  </si>
  <si>
    <t>ул. Садовая, д. 5а</t>
  </si>
  <si>
    <t>88456768040, 89626252625</t>
  </si>
  <si>
    <t>МБОУ Павлоградский лицей</t>
  </si>
  <si>
    <t>им. Б.М. Катышева</t>
  </si>
  <si>
    <t>ул. Тытаря, д. 5</t>
  </si>
  <si>
    <t>8(38172)3-11-82</t>
  </si>
  <si>
    <t>ул. Зелёная, д. 3</t>
  </si>
  <si>
    <t>д. 98</t>
  </si>
  <si>
    <t>Творческий центр " Визит"</t>
  </si>
  <si>
    <t>Жубинская Аделя Растямовна</t>
  </si>
  <si>
    <t>Росточек</t>
  </si>
  <si>
    <t>ул. Калининградская, д. 13А</t>
  </si>
  <si>
    <t>8-495-583-09-32</t>
  </si>
  <si>
    <t>Жукова Валентина Викторовна</t>
  </si>
  <si>
    <t>МБОУ Заворонежская Средняя общеобразовательная школа</t>
  </si>
  <si>
    <t>Зелёный Гай</t>
  </si>
  <si>
    <t>ул. Центральная, д. 11</t>
  </si>
  <si>
    <t>zelgayscool@yandex.ru</t>
  </si>
  <si>
    <t>8(47545)66522, 89107513790</t>
  </si>
  <si>
    <t>Зеленогайский филиал</t>
  </si>
  <si>
    <t>Жулебина Наталья Владимировна</t>
  </si>
  <si>
    <t>Светотень</t>
  </si>
  <si>
    <t>ул. Солнечная, д.3; ул.Келдыша, д.1</t>
  </si>
  <si>
    <t>ДГ "Радуга"</t>
  </si>
  <si>
    <t>Жумагалиева Гульнара Сагинбай</t>
  </si>
  <si>
    <t>МБОУ Войковская Средняя общеобразовательная школа</t>
  </si>
  <si>
    <t>им. Олега Стуколова</t>
  </si>
  <si>
    <t>vvschool2007@yandex.ru</t>
  </si>
  <si>
    <t>6-й микрорайон, д. 55</t>
  </si>
  <si>
    <t>Журавлёва Галина Милентьевна</t>
  </si>
  <si>
    <t>ул.Советская, д. 14</t>
  </si>
  <si>
    <t>ул. Ленина, д. 56/1</t>
  </si>
  <si>
    <t>СП п. Прикамский</t>
  </si>
  <si>
    <t>Журкина Ольга Александровна</t>
  </si>
  <si>
    <t xml:space="preserve">МБОУ Начальная школа-детский сад </t>
  </si>
  <si>
    <t>Забелина Елена Викторовна</t>
  </si>
  <si>
    <t>ул. Чугунова, д.1</t>
  </si>
  <si>
    <t>rammuzik1@yandex.ru</t>
  </si>
  <si>
    <t>8(49647)58421</t>
  </si>
  <si>
    <t>ул.Средняя, д.28</t>
  </si>
  <si>
    <t>Страна чудес</t>
  </si>
  <si>
    <t>Детский сад №13 "Золотой ключик"</t>
  </si>
  <si>
    <t>Детский сад №14 "Берегиня"</t>
  </si>
  <si>
    <t>Парковый пр., д. 3</t>
  </si>
  <si>
    <t>Детский сад №37 "Лесная сказка"</t>
  </si>
  <si>
    <t>СП Детский сад "Сказка"</t>
  </si>
  <si>
    <t>ул. Пионерская, д. 3</t>
  </si>
  <si>
    <t>МОАУ Средняя общеобразовательная школа</t>
  </si>
  <si>
    <t>ntulenkova@yandex.ru</t>
  </si>
  <si>
    <t>Займак Олег Анатольевич</t>
  </si>
  <si>
    <t>им. А.Н.Лавкова</t>
  </si>
  <si>
    <t>б-р Нефтяников, д. 15</t>
  </si>
  <si>
    <t>sorobr-5@yandex</t>
  </si>
  <si>
    <t>8(35346)41285</t>
  </si>
  <si>
    <t>ул. Советская, д. 160А</t>
  </si>
  <si>
    <t>Зайцева Татьяна Владимировна</t>
  </si>
  <si>
    <t>Умка Металлург</t>
  </si>
  <si>
    <t>Замотина Наталья Александровна</t>
  </si>
  <si>
    <t>ул. им. маршала Жукова Г.К., д.6</t>
  </si>
  <si>
    <t>mdoudetsad7@mail.ru</t>
  </si>
  <si>
    <t>8 49449 5-21-41</t>
  </si>
  <si>
    <t>им. К.С.Станиславского</t>
  </si>
  <si>
    <t>ул. Котовского, д.2а</t>
  </si>
  <si>
    <t>Засенко Алла Николаевна</t>
  </si>
  <si>
    <t>Молодёжный проезд, д.5</t>
  </si>
  <si>
    <t>galina_vlad@mail.ru</t>
  </si>
  <si>
    <t>ул.Лесная, д. 29</t>
  </si>
  <si>
    <t>Захарова Ирина Викторовна</t>
  </si>
  <si>
    <t>п-к Свердловский, д.6</t>
  </si>
  <si>
    <t>2dsad@rambler.ru</t>
  </si>
  <si>
    <t>8 (48640)2-13-31</t>
  </si>
  <si>
    <t>Ликино-Дулево</t>
  </si>
  <si>
    <t>ул. Калинина, д. 14</t>
  </si>
  <si>
    <t>Заярнова Ольга Владимировна</t>
  </si>
  <si>
    <t>ул. Троян, д. 5 А</t>
  </si>
  <si>
    <t>julijg@mail.ru</t>
  </si>
  <si>
    <t>Звездина Нина Михайловна</t>
  </si>
  <si>
    <t>проспект Свердлова 21</t>
  </si>
  <si>
    <t>chkola1-dz@mail.ru, eng-yana.serg@yandex.ru</t>
  </si>
  <si>
    <t>8(8313)360347, 89200121816</t>
  </si>
  <si>
    <t>ул. Большая Татарская, д.7</t>
  </si>
  <si>
    <t>мкр Южный, д. 22</t>
  </si>
  <si>
    <t>МБОУ Новоуральская Средняя школа</t>
  </si>
  <si>
    <t>Новоуральское</t>
  </si>
  <si>
    <t>ул. Центральная, д. 22</t>
  </si>
  <si>
    <t>alen.zaetz2011@yandex.ru;   novouralskaya@mail.ru</t>
  </si>
  <si>
    <t>8(38172)52547; 89069923140</t>
  </si>
  <si>
    <t>c.п.</t>
  </si>
  <si>
    <t>Зенина Татьяна Анатольевна</t>
  </si>
  <si>
    <t>МБДОУ Десткий сад общеразвивающего вида</t>
  </si>
  <si>
    <t>Город Мастеров</t>
  </si>
  <si>
    <t>зона (массив) Олимпийский, д.15</t>
  </si>
  <si>
    <t>mbulanova72@yandex.ru</t>
  </si>
  <si>
    <t>(473) 207-06-31; 8 930 40 64 9</t>
  </si>
  <si>
    <t>Зениченко Галина Борисовна</t>
  </si>
  <si>
    <t>Звездный</t>
  </si>
  <si>
    <t>ул. Ленина, д.16</t>
  </si>
  <si>
    <t>shzvezdniy@yandex.ru</t>
  </si>
  <si>
    <t>Зиганшина Оксана Дамировна</t>
  </si>
  <si>
    <t>Дачное</t>
  </si>
  <si>
    <t>Aisylu-ice@rambler.ru</t>
  </si>
  <si>
    <t>пер. Волкова, д.10</t>
  </si>
  <si>
    <t>Зиннатова Гульнар Хасаншовна</t>
  </si>
  <si>
    <t>МБДОУ Биектауский детский сад</t>
  </si>
  <si>
    <t>Кояшкай</t>
  </si>
  <si>
    <t>Биектау</t>
  </si>
  <si>
    <t>ул. Р.Хакима, д. 1</t>
  </si>
  <si>
    <t>valiieva1969@mail.ru</t>
  </si>
  <si>
    <t>8(84361)32 - 6 -54</t>
  </si>
  <si>
    <t>МКУДО Центр детского творчества</t>
  </si>
  <si>
    <t>mou_dod_tsdt@mail.ru, ada2108@mail.ru</t>
  </si>
  <si>
    <t>ул. Индустриальная, д.24а</t>
  </si>
  <si>
    <t>Злобина Ирина Евгеньевна</t>
  </si>
  <si>
    <t>ул. Крестьянская, д. 27</t>
  </si>
  <si>
    <t>shc2_kansk@mail.ru</t>
  </si>
  <si>
    <t>Значков Константин Владимирович</t>
  </si>
  <si>
    <t>ул. Уездная, стр.6</t>
  </si>
  <si>
    <t>gubernskyschool@mail.ru</t>
  </si>
  <si>
    <t>496 727 97 49</t>
  </si>
  <si>
    <t>ул. Ленина, д. 57</t>
  </si>
  <si>
    <t>Золоева Ольга Фёдоровна</t>
  </si>
  <si>
    <t>МБДОУ Детский сад комбинированного вида</t>
  </si>
  <si>
    <t>ул. Астана Кесаева, д. 9А</t>
  </si>
  <si>
    <t>badovadiana@mail.ru</t>
  </si>
  <si>
    <t>8-963-179-49-75</t>
  </si>
  <si>
    <t>Золотухин Сергей Александрович</t>
  </si>
  <si>
    <t>ул Просвящения д. 14</t>
  </si>
  <si>
    <t>moudodddt52mail.ru , irkutsk@yoshinkan.ru</t>
  </si>
  <si>
    <t>328117, 89140102838</t>
  </si>
  <si>
    <t>ул. Бау Ямпилова, д. 9</t>
  </si>
  <si>
    <t>ул.Гайдара, д. 2-115</t>
  </si>
  <si>
    <t>ул. Вальковская, д.6</t>
  </si>
  <si>
    <t>Зотов Сергей Николаевич</t>
  </si>
  <si>
    <t>ул. Газовиков, д. 7</t>
  </si>
  <si>
    <t>sgudalovka@yandex.ru</t>
  </si>
  <si>
    <t>8 474 69 234</t>
  </si>
  <si>
    <t>Филиал МБОУ Средняя общеобразовательная школа</t>
  </si>
  <si>
    <t>Гудаловка</t>
  </si>
  <si>
    <t>Хомутова Татьяна Дмитриевна</t>
  </si>
  <si>
    <t>ул.9- января, д.58</t>
  </si>
  <si>
    <t>Зубрицкая Елена Николаевна</t>
  </si>
  <si>
    <t>МАОУ Школа</t>
  </si>
  <si>
    <t>ул. Театральная, д. 2</t>
  </si>
  <si>
    <t>spoh5blag2006@mail.ru (школа), elena.rozickaya@mai</t>
  </si>
  <si>
    <t>Комсомольский пер., д.30</t>
  </si>
  <si>
    <t>Иваничкина Татьяна Анатольевна</t>
  </si>
  <si>
    <t>Иванкова Татьяна Владимировна</t>
  </si>
  <si>
    <t>МБОУ ДО Дом детского творчества</t>
  </si>
  <si>
    <t>Глубокий</t>
  </si>
  <si>
    <t>ул.Юбилейная, д.8</t>
  </si>
  <si>
    <t>ddtkamenskogoraiona@mail.ru</t>
  </si>
  <si>
    <t>8(86365)95-5-67</t>
  </si>
  <si>
    <t>Иванов Виктор Владимирович</t>
  </si>
  <si>
    <t>ОГБПОУ Промышленно-коммерческий техникум</t>
  </si>
  <si>
    <t>Мельниково</t>
  </si>
  <si>
    <t>ул. Чапаева, д. 60</t>
  </si>
  <si>
    <t>pkt@dpo.tomsk.gov.ru; vip.alla.77@bk.ru</t>
  </si>
  <si>
    <t>8-38-247-2-10-76; 89138081732</t>
  </si>
  <si>
    <t>ул. 7 Ноября, д.1 А</t>
  </si>
  <si>
    <t>school37lk@mail.ru, verginia192@mail.ru</t>
  </si>
  <si>
    <t>3-92-82, 8-904-965-48-15</t>
  </si>
  <si>
    <t>ул. Рязанская, д.95</t>
  </si>
  <si>
    <t>8-905-656-77-33</t>
  </si>
  <si>
    <t>ул. Школьная, д.22</t>
  </si>
  <si>
    <t>Веснушки</t>
  </si>
  <si>
    <t>ул.Октябрьская, д.17</t>
  </si>
  <si>
    <t>dou54@list.ru</t>
  </si>
  <si>
    <t>8(38475)-3-98-83</t>
  </si>
  <si>
    <t>Иванова Инна Викторовна</t>
  </si>
  <si>
    <t>ул. Таманская, д. 1в</t>
  </si>
  <si>
    <t>МАУДО Детская школа искусств</t>
  </si>
  <si>
    <t>ул. Ермака, д.1</t>
  </si>
  <si>
    <t>Иванова Наталья Петровна</t>
  </si>
  <si>
    <t>ул. Академика Каргина, д.36а</t>
  </si>
  <si>
    <t>inga-viktor@yandex.ru</t>
  </si>
  <si>
    <t>8-985-809-30-55</t>
  </si>
  <si>
    <t>ул. Стандартная, д.33</t>
  </si>
  <si>
    <t>б-р Клюева, д.6</t>
  </si>
  <si>
    <t>ул. Энергетиков, д. 21-101</t>
  </si>
  <si>
    <t>Иванова Яна Николаевна</t>
  </si>
  <si>
    <t>mailschool3@yandex.ru</t>
  </si>
  <si>
    <t>8(496)5625436</t>
  </si>
  <si>
    <t>Ивченко Юлия Вячеславовна</t>
  </si>
  <si>
    <t>ул. Новая, д. 88</t>
  </si>
  <si>
    <t>yulia.iwchenko@yandex.ru</t>
  </si>
  <si>
    <t>8(84545)6-11-75</t>
  </si>
  <si>
    <t>Игнатенко Виктория Викторовна</t>
  </si>
  <si>
    <t>ул. Юмашева, д. 26 а</t>
  </si>
  <si>
    <t>mdou109@ds.vlc.ru</t>
  </si>
  <si>
    <t>8(423)244-03-05</t>
  </si>
  <si>
    <t>Игнатова Елена Петровна</t>
  </si>
  <si>
    <t>ул. им. Композитора Танеева, д. 4</t>
  </si>
  <si>
    <t>8(8442)641840</t>
  </si>
  <si>
    <t>Игнатьева Вера Юрьевна</t>
  </si>
  <si>
    <t>shcool72009@yandex.ru</t>
  </si>
  <si>
    <t>ул. Текстильщиков, д.19</t>
  </si>
  <si>
    <t>Икаева Бэла Георгиевна</t>
  </si>
  <si>
    <t>ГБОУ Гимназия</t>
  </si>
  <si>
    <t>Диалог</t>
  </si>
  <si>
    <t>dialog-sogpi@mail.ru</t>
  </si>
  <si>
    <t>ул.Ново-Садовая, д.331-17</t>
  </si>
  <si>
    <t>ул. Куйбышева, д. 32</t>
  </si>
  <si>
    <t>ул. Почтовая, д.10</t>
  </si>
  <si>
    <t>osshkurgan@yandex.ru, Iitvinencko.alena2014@yan</t>
  </si>
  <si>
    <t>Ильканаев Захар Ильяевич</t>
  </si>
  <si>
    <t>им. Ш.Абрамова</t>
  </si>
  <si>
    <t>ул. У.Буйнакская, д. 51</t>
  </si>
  <si>
    <t>aidamamedova2009@gmail.com</t>
  </si>
  <si>
    <t>пр.Победы, д. 21</t>
  </si>
  <si>
    <t>Zhadik2013@yndex.ua</t>
  </si>
  <si>
    <t>Ильюшенко Тамара Николаевна</t>
  </si>
  <si>
    <t>МКОУ Камышинская СОШ</t>
  </si>
  <si>
    <t>chebakov.val@yandex.ru</t>
  </si>
  <si>
    <t>Илюшина Инна Валерьевна</t>
  </si>
  <si>
    <t>ул. 50 лет Октября, д. 21</t>
  </si>
  <si>
    <t>MOU_DS_2@mail.ru</t>
  </si>
  <si>
    <t>(8442) 623877</t>
  </si>
  <si>
    <t>Инагамова Фатима Фатыховна</t>
  </si>
  <si>
    <t>ул.Вокзальная,д.91</t>
  </si>
  <si>
    <t>ул. 1 Мая, д. 12</t>
  </si>
  <si>
    <t>Детский сад "Росинка"</t>
  </si>
  <si>
    <t>Ионова Наталья Павловна</t>
  </si>
  <si>
    <t>Новомытищенский пр-т, стр. 3А</t>
  </si>
  <si>
    <t>8-495-592-44-68</t>
  </si>
  <si>
    <t>ул. Первомайская, д. 2а</t>
  </si>
  <si>
    <t>Исмаилова Галия Хасановна</t>
  </si>
  <si>
    <t>Агаповка</t>
  </si>
  <si>
    <t>ул. Железнодорожная, д.6</t>
  </si>
  <si>
    <t>malyshismailova@mail.ru</t>
  </si>
  <si>
    <t>Истигечева Елена Валентиновна</t>
  </si>
  <si>
    <t>ОГБПОУ Томский техникум информационных технологий</t>
  </si>
  <si>
    <t>ул. Герцена, д. 18</t>
  </si>
  <si>
    <t>ttit@dpo.tomsk.gov.ru</t>
  </si>
  <si>
    <t>ул. Королёва, д. 5-а</t>
  </si>
  <si>
    <t>ул.Гагарина,д.42</t>
  </si>
  <si>
    <t>ул. Дмитрия Блынского, д. 12</t>
  </si>
  <si>
    <t>пр-т Мира, д. 25 а</t>
  </si>
  <si>
    <t>nadezhda_kabina@mail.ru</t>
  </si>
  <si>
    <t>8-496-255-65-93</t>
  </si>
  <si>
    <t>ул. Интернациональная, д. 112-А</t>
  </si>
  <si>
    <t>ул.Победа, д.34</t>
  </si>
  <si>
    <t>Кадиева Алла Бексултановна</t>
  </si>
  <si>
    <t>МКДОУ Детский сад присмотра и оздоровления</t>
  </si>
  <si>
    <t>idatdeeva@yandex.ru</t>
  </si>
  <si>
    <t>ГАПОУ Колледж нефтехимии и нефтепереработки</t>
  </si>
  <si>
    <t>Казаева Марина Леонидовна</t>
  </si>
  <si>
    <t>МКОУ Глядковская Средняя школа</t>
  </si>
  <si>
    <t>Глядково</t>
  </si>
  <si>
    <t>ул. Центральная, д. 66</t>
  </si>
  <si>
    <t>e8910.koroleva@yandex.ru</t>
  </si>
  <si>
    <t>8 491 339 26 36</t>
  </si>
  <si>
    <t>Огарёво - Почковский Детский сад</t>
  </si>
  <si>
    <t>Огарёво - Почково</t>
  </si>
  <si>
    <t>Куликова Ирина Анатольевна</t>
  </si>
  <si>
    <t>ул. Новая, д. 13А</t>
  </si>
  <si>
    <t>910-641-15-21</t>
  </si>
  <si>
    <t>ул.Костюкова ,20</t>
  </si>
  <si>
    <t>Чернова Ирина Григорьевна</t>
  </si>
  <si>
    <t>ул. Институтская, д. 5</t>
  </si>
  <si>
    <t>Кайтукова Бэлла Владимировна</t>
  </si>
  <si>
    <t>им. героя Советского Союза А.Н. Кесаева</t>
  </si>
  <si>
    <t>Дигора</t>
  </si>
  <si>
    <t>ул. А. Кесаева, д. 35</t>
  </si>
  <si>
    <t>digshk2@mail.ru,  foto-ip@mail.ru</t>
  </si>
  <si>
    <t>88673391264,  89891302024</t>
  </si>
  <si>
    <t>пр-т Ленина, д.61/4</t>
  </si>
  <si>
    <t>ул.Комсомольская, д.2</t>
  </si>
  <si>
    <t>пер. Ермаковский, д. 83</t>
  </si>
  <si>
    <t>Каллагова Фатима Харитоновна</t>
  </si>
  <si>
    <t>ул.Краснодонская 25 а</t>
  </si>
  <si>
    <t>oxana.baibekova@yandex.ru</t>
  </si>
  <si>
    <t>Калоева Ольга Николаевна</t>
  </si>
  <si>
    <t>МБОУ
 Средняя общеобразовательная школа</t>
  </si>
  <si>
    <t>Мизур</t>
  </si>
  <si>
    <t>д. 58</t>
  </si>
  <si>
    <t>darda-1968@mail.ru</t>
  </si>
  <si>
    <t>8(867)3154088; 8928-927-49-54</t>
  </si>
  <si>
    <t>ул.Дубнинская, д.11а</t>
  </si>
  <si>
    <t>Камболова Зоя Таймуразовна</t>
  </si>
  <si>
    <t>МБДОО Детский сад</t>
  </si>
  <si>
    <t>ул. Гриса Плиева, д. 4</t>
  </si>
  <si>
    <t>tsirihovazarina@yandex.ru</t>
  </si>
  <si>
    <t>88672700951\89187072878</t>
  </si>
  <si>
    <t>Камергоева Лидия Юрьевна</t>
  </si>
  <si>
    <t>Малка</t>
  </si>
  <si>
    <t>ул Ленина, д. 173</t>
  </si>
  <si>
    <t>malka1@mail.ru</t>
  </si>
  <si>
    <t>Камильянов Ратмир Фаотович</t>
  </si>
  <si>
    <t>Октябрьская ул., д. 1</t>
  </si>
  <si>
    <t>temirgalieva.73@mail.ru</t>
  </si>
  <si>
    <t>8(347)9631436</t>
  </si>
  <si>
    <t>МБОУ Одинцовская гимназия</t>
  </si>
  <si>
    <t>Кандалова Оксана Ивановна</t>
  </si>
  <si>
    <t>ул. Больничная, д.10</t>
  </si>
  <si>
    <t>dubina4464@mail.ru</t>
  </si>
  <si>
    <t>8(863-65)46-114</t>
  </si>
  <si>
    <t>Каниди Константин Иванович</t>
  </si>
  <si>
    <t>МБ Общеобразовательная школа - интернат основного общего образования с углубленным изучением физической культуры</t>
  </si>
  <si>
    <t>им. Ивана Константиновича Каниди</t>
  </si>
  <si>
    <t>ул. Окружная, д. 7</t>
  </si>
  <si>
    <t>moshikanidi@list.ru</t>
  </si>
  <si>
    <t>+7 (86737) 4-62-20</t>
  </si>
  <si>
    <t>Ближне-Песочное</t>
  </si>
  <si>
    <t>ул. Зуева здание, д. 52/1</t>
  </si>
  <si>
    <t>Капустина Татьяна Ивановна</t>
  </si>
  <si>
    <t>ул. Энергетиков, д.26</t>
  </si>
  <si>
    <t>shaturakorr@mail.ru</t>
  </si>
  <si>
    <t>84964532152; 89853438424</t>
  </si>
  <si>
    <t>ул. Ю.Селенского, 15 а</t>
  </si>
  <si>
    <t>Караева Людмила Андреевна</t>
  </si>
  <si>
    <t>пр-т Коста,д.172</t>
  </si>
  <si>
    <t>vladikavkaz30@list.ru</t>
  </si>
  <si>
    <t>ул. Красноармейская, д. 77</t>
  </si>
  <si>
    <t>Степана Разина</t>
  </si>
  <si>
    <t>Детский парк "Фили"</t>
  </si>
  <si>
    <t>ул. Большая филёвская, д. 9</t>
  </si>
  <si>
    <t>Вахнево</t>
  </si>
  <si>
    <t>д.27</t>
  </si>
  <si>
    <t>shcool17004@rambler.ru</t>
  </si>
  <si>
    <t>Карбаницкая Лариса Анатольевна</t>
  </si>
  <si>
    <t>Бобровка</t>
  </si>
  <si>
    <t>ул.Школьная, д.17</t>
  </si>
  <si>
    <t>nataliytokarev@rambler.ru</t>
  </si>
  <si>
    <t>8 845 50 300 17</t>
  </si>
  <si>
    <t>ул.Ленина, д. 16а</t>
  </si>
  <si>
    <t>Каримуллина Валентина Эрнестовна</t>
  </si>
  <si>
    <t>ул. Кол Гали, д. 40</t>
  </si>
  <si>
    <t>884362-2-30-90</t>
  </si>
  <si>
    <t>пр. Мира, д. 31 - а</t>
  </si>
  <si>
    <t>Карнаух Наталья Владимировна</t>
  </si>
  <si>
    <t>ВНИИССОК</t>
  </si>
  <si>
    <t>ул. Михаила Кутузова, д. 11</t>
  </si>
  <si>
    <t>detsad12.odinedu.ru</t>
  </si>
  <si>
    <t>8 495 594 30 31</t>
  </si>
  <si>
    <t>Карнаухова Наталья Александровна</t>
  </si>
  <si>
    <t>ул. Карла Маркса, д.32А</t>
  </si>
  <si>
    <t>natak15062011@yandex.ru</t>
  </si>
  <si>
    <t>8(84545)4-02-72</t>
  </si>
  <si>
    <t>пр-т Мира, д. 24а</t>
  </si>
  <si>
    <t>им.П.И.Котова</t>
  </si>
  <si>
    <t>1 мкр., д. 64</t>
  </si>
  <si>
    <t>ул. Учебный городок, д.27</t>
  </si>
  <si>
    <t>ул. Коммунистическая, д.13а</t>
  </si>
  <si>
    <t>ул.Советской Армии, д.271</t>
  </si>
  <si>
    <t>Электрическая ул., д.18 д</t>
  </si>
  <si>
    <t>СП №1 "Малышок"</t>
  </si>
  <si>
    <t>СП №3 "Ивушка"</t>
  </si>
  <si>
    <t>ivushka.liman@yandex.ru</t>
  </si>
  <si>
    <t>МБУ ДО Дворец творчества детей и молодежи</t>
  </si>
  <si>
    <t>ул. Вознесенская, д. 20</t>
  </si>
  <si>
    <t>им. историка, профессора Н.И.Павленко</t>
  </si>
  <si>
    <t>ул. Доватора, д. 70</t>
  </si>
  <si>
    <t>ул. Московское ш., д. 1</t>
  </si>
  <si>
    <t>imcnpk@mail.ru; info@ngknn.ru</t>
  </si>
  <si>
    <t>3 корпус</t>
  </si>
  <si>
    <t>8- (831)- 218-22-40</t>
  </si>
  <si>
    <t>ГБОУ Школа-интернат г.Алагир</t>
  </si>
  <si>
    <t>ул.Ч.Басиевой, д. 50</t>
  </si>
  <si>
    <t>a.gkoshi@edu15.ru</t>
  </si>
  <si>
    <t>88673135993        89631772022</t>
  </si>
  <si>
    <t>ул.Металлургов,д.43</t>
  </si>
  <si>
    <t>им. Героя Советского Союза А.Н.Юльева</t>
  </si>
  <si>
    <t>ул. Кырджалийская, д. 19</t>
  </si>
  <si>
    <t>Кесаева Нэля Фёдоровна</t>
  </si>
  <si>
    <t>им. Д. Хугаева</t>
  </si>
  <si>
    <t>Ногир</t>
  </si>
  <si>
    <t>ул. Ленина, д.120</t>
  </si>
  <si>
    <t>c.nanuli19@yandex.ru</t>
  </si>
  <si>
    <t>д. 115</t>
  </si>
  <si>
    <t>Кибальникова Елена Владимировна</t>
  </si>
  <si>
    <t>мкр "Г", д. 23А</t>
  </si>
  <si>
    <t>22303027@mail.ru</t>
  </si>
  <si>
    <t>Кибирова Евгения Леонардовна</t>
  </si>
  <si>
    <t>Тельмана</t>
  </si>
  <si>
    <t>ул.Никулиной, д.3</t>
  </si>
  <si>
    <t>skultelman@list.ru;     irvissa@mail.ru</t>
  </si>
  <si>
    <t>8(867) 36 5-46-26;   8(988)728</t>
  </si>
  <si>
    <t>Кивва Наталья Юрьевна</t>
  </si>
  <si>
    <t>ул. Строителей, д.11</t>
  </si>
  <si>
    <t>ddt-reytov@bk.ru</t>
  </si>
  <si>
    <t>8-495-528-06-31</t>
  </si>
  <si>
    <t>Павлино</t>
  </si>
  <si>
    <t>д.1, корп.2</t>
  </si>
  <si>
    <t>8(495)9809716</t>
  </si>
  <si>
    <t>Ким Светлана Владимировна</t>
  </si>
  <si>
    <t>Очаг</t>
  </si>
  <si>
    <t>ул.Коммунальная, д.12а</t>
  </si>
  <si>
    <t>89191693885@mail.ru, centr@krasnoe.lipetsk.ru</t>
  </si>
  <si>
    <t>8(47469)20305 8(47469)20541</t>
  </si>
  <si>
    <t>Кирдун Галина Николаевна</t>
  </si>
  <si>
    <t>Новосергеевка</t>
  </si>
  <si>
    <t>ул. Октябрьская 65</t>
  </si>
  <si>
    <t>beloqorka_shsool@mail.ru</t>
  </si>
  <si>
    <t>ООШ</t>
  </si>
  <si>
    <t>ул. Центральная, д. 45</t>
  </si>
  <si>
    <t>Кирильченко Наталья Владимировна</t>
  </si>
  <si>
    <t>ул. Котовского, д.1г</t>
  </si>
  <si>
    <t>pechkanovan@mail.ru</t>
  </si>
  <si>
    <t>Молодёжный центр</t>
  </si>
  <si>
    <t>МБДОУ Центр развития ребенка-детский сад</t>
  </si>
  <si>
    <t>tyndashkola2@yandex.ru</t>
  </si>
  <si>
    <t>Киртаева Марина Николаевна</t>
  </si>
  <si>
    <t>МДОБУ Русскокукморский детский сад</t>
  </si>
  <si>
    <t>Яблочко</t>
  </si>
  <si>
    <t>Русский Кукмор</t>
  </si>
  <si>
    <t>ул.Пионерская, д.4</t>
  </si>
  <si>
    <t>r.kukmorsad@yandex.ru          cherkasova.81@mail.</t>
  </si>
  <si>
    <t>8(8362)576523, 89371164028</t>
  </si>
  <si>
    <t>ул.Фрунзе, д.10</t>
  </si>
  <si>
    <t>ул. Краматорская, д.5</t>
  </si>
  <si>
    <t>Кишинька Елена Валентиновна</t>
  </si>
  <si>
    <t>Троицкий</t>
  </si>
  <si>
    <t>ул.Центральная, д.8</t>
  </si>
  <si>
    <t>romzes.mir2000@yandex.ru</t>
  </si>
  <si>
    <t>7-83-30</t>
  </si>
  <si>
    <t>Ивановский</t>
  </si>
  <si>
    <t>Архивный пр., д.1</t>
  </si>
  <si>
    <t>alena.griskan@yandex.ru</t>
  </si>
  <si>
    <t>Клейменова Татьяна Викторовна</t>
  </si>
  <si>
    <t>МОУ Сараевская Средняя общеобразовательная школа</t>
  </si>
  <si>
    <t>Сараи</t>
  </si>
  <si>
    <t>ул. Базарная, д. 108</t>
  </si>
  <si>
    <t>sarai.shkola@rambler.ru, amn7676@mail.ru</t>
  </si>
  <si>
    <t>8(49148)3-14-93, 8-906-545-20-</t>
  </si>
  <si>
    <t>ул.Молодёжная, д. 13</t>
  </si>
  <si>
    <t>Клименко Наталья Фридриховна</t>
  </si>
  <si>
    <t>ОГКУСО Центр помощи детям, оставшимся без попечения родителей</t>
  </si>
  <si>
    <t>ул. Ленина, д.21-23</t>
  </si>
  <si>
    <t>cherdetdom@mail.ru</t>
  </si>
  <si>
    <t>ул. Фирсова, д. 9</t>
  </si>
  <si>
    <t>dsumka@nadym.yanao.ru</t>
  </si>
  <si>
    <t>им.В.Волошиной</t>
  </si>
  <si>
    <t>Князева Наталья Валерьевна</t>
  </si>
  <si>
    <t>Каменная Балка</t>
  </si>
  <si>
    <t>ул.Молодёжная, д.53, кв.2</t>
  </si>
  <si>
    <t>vasezkaya19@yandex.ru</t>
  </si>
  <si>
    <t>8 (863 )75-44-6-82</t>
  </si>
  <si>
    <t>Князева Светлана Геннадьевна</t>
  </si>
  <si>
    <t>ул. Ханты-Мансйийская, 45-31</t>
  </si>
  <si>
    <t>safiullina_alfiya@mail.ru</t>
  </si>
  <si>
    <t>grehova.elena2010@yandex.ru</t>
  </si>
  <si>
    <t>МБУ ДО Ординская детская школа искусств</t>
  </si>
  <si>
    <t>Кобесова Марина Нугзаровна</t>
  </si>
  <si>
    <t>komsomolskoe1@mail.ru  Hadikova.61@yandex.ru</t>
  </si>
  <si>
    <t>им. Героя России А.С.Зайцева</t>
  </si>
  <si>
    <t>ГАПОУ Оренбургский учетно-финансовый техникум</t>
  </si>
  <si>
    <t>Коврова Екатерина Михайловна</t>
  </si>
  <si>
    <t>Акварельки</t>
  </si>
  <si>
    <t>ул. Андрея Белого, д. 4а</t>
  </si>
  <si>
    <t>ds-akvarelki-32@mail.ru</t>
  </si>
  <si>
    <t>м-н Арктика, д.10-а</t>
  </si>
  <si>
    <t>muzdpt@rambler</t>
  </si>
  <si>
    <t>ул. Грибоедова, д. 9-б</t>
  </si>
  <si>
    <t>Кожевникова Светлана Владимировна</t>
  </si>
  <si>
    <t>МБУК Библиотечно-культурный центр</t>
  </si>
  <si>
    <t>Куки</t>
  </si>
  <si>
    <t>ул. Советская, д. 25</t>
  </si>
  <si>
    <t>mbuk.bkts@yandex.ru</t>
  </si>
  <si>
    <t>Кваринский сельский культурный центр</t>
  </si>
  <si>
    <t>Кварса</t>
  </si>
  <si>
    <t>Лужбина Ольга Леонидовна</t>
  </si>
  <si>
    <t>kultura.kvarsa@mail.ru</t>
  </si>
  <si>
    <t>Кожемякин Леонид Григорьевич</t>
  </si>
  <si>
    <t>Сачковичи</t>
  </si>
  <si>
    <t>ул. Ленина, д. 32</t>
  </si>
  <si>
    <t>Козаев Заур Борисович</t>
  </si>
  <si>
    <t>МБОУ Саудагская Средняя общеобразовательная школа</t>
  </si>
  <si>
    <t>Саудаг</t>
  </si>
  <si>
    <t>ул.А.Хадарцева,д.25</t>
  </si>
  <si>
    <t>lara.agnaeva@yandex.ru</t>
  </si>
  <si>
    <t>Хаталдон</t>
  </si>
  <si>
    <t>Гутиева Зинаида Сафарбековна</t>
  </si>
  <si>
    <t>ул. Кцоева, д. 62</t>
  </si>
  <si>
    <t>ma-65@mail.ru</t>
  </si>
  <si>
    <t>886731933194, 89888327432</t>
  </si>
  <si>
    <t>Козаева Галина Феликсовна</t>
  </si>
  <si>
    <t>им. Героя Советского Союза А.А. Бондаря</t>
  </si>
  <si>
    <t>ул.Ленина, д.92</t>
  </si>
  <si>
    <t>zmeiska1@mail.ru</t>
  </si>
  <si>
    <t>Козлова Наталья Ивановна</t>
  </si>
  <si>
    <t>ул. 1 Мая,56</t>
  </si>
  <si>
    <t>vikulowaolia3.vikulowa@yandex.ru</t>
  </si>
  <si>
    <t>8(34556)41-4-35,89026241206</t>
  </si>
  <si>
    <t>МАУ ДО Лосино-Петровская Детская школа искусств</t>
  </si>
  <si>
    <t>ул. Ленина, д. 1/1</t>
  </si>
  <si>
    <t>Кокунько Лариса Яковлевна</t>
  </si>
  <si>
    <t>ул.Королёва, 18А</t>
  </si>
  <si>
    <t>oksana.butikowa@yandex.ru</t>
  </si>
  <si>
    <t>ФГБОУ Прогимназия</t>
  </si>
  <si>
    <t>ул.Южная, д.24</t>
  </si>
  <si>
    <t>ул. Новостройка, д. 9</t>
  </si>
  <si>
    <t>molbert20@mail.ru</t>
  </si>
  <si>
    <t>Колесникова Наталья Алексеевна</t>
  </si>
  <si>
    <t>Данилов</t>
  </si>
  <si>
    <t>n.s.borodina@mail.ru</t>
  </si>
  <si>
    <t>Колесникова Наталья Дмитриевна</t>
  </si>
  <si>
    <t>МБОУ Щербаковская Средняя общеобразовательная школа</t>
  </si>
  <si>
    <t>Щербаково</t>
  </si>
  <si>
    <t>ул. Центральная, д. 9</t>
  </si>
  <si>
    <t>tboschko8@mail.ru, neskoromna2008@yandex.ru</t>
  </si>
  <si>
    <t>4723476413, 89205735430</t>
  </si>
  <si>
    <t>Колесникова Наталья Николаевна</t>
  </si>
  <si>
    <t>8 8452 23 39 90</t>
  </si>
  <si>
    <t>мкр. Авиагородок, д. 29а</t>
  </si>
  <si>
    <t>Детско-подростковый клуб "Радуга"</t>
  </si>
  <si>
    <t>Детско-подростковый клуб "Торпедо"</t>
  </si>
  <si>
    <t>Кобзева Татьяна Борисовна</t>
  </si>
  <si>
    <t>tane4keen@yandex.ru</t>
  </si>
  <si>
    <t>Колокольцева Ирина Владимировна</t>
  </si>
  <si>
    <t>Северо-Курильск</t>
  </si>
  <si>
    <t>ул. Первомайская, д. 9А</t>
  </si>
  <si>
    <t>schoolsk2009@mail.ru, zina.zina1983@mail.ru</t>
  </si>
  <si>
    <t>8(42453)2-12-02, 2-12-03; 8-92</t>
  </si>
  <si>
    <t>МБОУ Атамановская Средняя общеобразовательная школа</t>
  </si>
  <si>
    <t>ул. Центальная, д. 99-Б</t>
  </si>
  <si>
    <t>переулок Ленинский, д.2</t>
  </si>
  <si>
    <t>МКУ Муниципальный центр</t>
  </si>
  <si>
    <t>Колчегошева Валентина Ильинична</t>
  </si>
  <si>
    <t>МБОУ Новобачатская Средняя общеобразовательная школа</t>
  </si>
  <si>
    <t>Новобачаты</t>
  </si>
  <si>
    <t>nbsch1@yandex.ru</t>
  </si>
  <si>
    <t>8-384-525-24-49</t>
  </si>
  <si>
    <t>Колыжук Владислав Георгиевич</t>
  </si>
  <si>
    <t>МБОУ Богодуховская Средняя школа</t>
  </si>
  <si>
    <t>Богодуховка</t>
  </si>
  <si>
    <t>Степная 23</t>
  </si>
  <si>
    <t>nikakonkowa@mail.ru</t>
  </si>
  <si>
    <t>838172 5 67 43</t>
  </si>
  <si>
    <t>Колычева Ольга Викторовна</t>
  </si>
  <si>
    <t>ул. Октябрьская д. 283</t>
  </si>
  <si>
    <t>Kalachschool@rambler.ru</t>
  </si>
  <si>
    <t>8(84472)3 13 27</t>
  </si>
  <si>
    <t>Колядина Наталья Юрьевна</t>
  </si>
  <si>
    <t>МБДОУ ЦРР Детский сад</t>
  </si>
  <si>
    <t>Левобережный</t>
  </si>
  <si>
    <t>ул. Рижская, д. 8А</t>
  </si>
  <si>
    <t>ZVPAb@yandex.ru</t>
  </si>
  <si>
    <t>ул. Федько, д. 23</t>
  </si>
  <si>
    <t>ул. Чернова, д. 7</t>
  </si>
  <si>
    <t>Комарова Ольга Николаевна</t>
  </si>
  <si>
    <t>alenamrvv@mail.ru</t>
  </si>
  <si>
    <t>8 (862) 240-15-93</t>
  </si>
  <si>
    <t>Репное</t>
  </si>
  <si>
    <t>Кондратец Ирина Александровна</t>
  </si>
  <si>
    <t>МДОУ Детский сад общеразвивающего вида</t>
  </si>
  <si>
    <t>Таврово</t>
  </si>
  <si>
    <t>ГБПОУ МО Красногорский колледж, Волоколамский филиал отделение</t>
  </si>
  <si>
    <t>пер. Ново-Солдатский, д.3</t>
  </si>
  <si>
    <t>ул. Школьная, д. 44</t>
  </si>
  <si>
    <t>Коннова Татьяна Анатольевна</t>
  </si>
  <si>
    <t>МДОУ Центр развития ребенка</t>
  </si>
  <si>
    <t>пр-кт им. Героев Сталинграда, д. 58</t>
  </si>
  <si>
    <t>semiczwetik1986@yandex.ru</t>
  </si>
  <si>
    <t>69-75-90</t>
  </si>
  <si>
    <t>Коновалова Людмила Викторовна</t>
  </si>
  <si>
    <t>ул. Интернациональная д. 6/3</t>
  </si>
  <si>
    <t>mila.konovalova2013@yandex.ru</t>
  </si>
  <si>
    <t>МАДОУ ЦРР-Детский сад</t>
  </si>
  <si>
    <t>ул. Дьяченко, 9/1</t>
  </si>
  <si>
    <t>blago-sad@mail.ru</t>
  </si>
  <si>
    <t>Коноплева Марина Владимировна</t>
  </si>
  <si>
    <t>МУ Дом детского творчества</t>
  </si>
  <si>
    <t>Лотошино</t>
  </si>
  <si>
    <t>ул. Заводская, д.13</t>
  </si>
  <si>
    <t>Galya06101980@yandex.ru</t>
  </si>
  <si>
    <t>8(496 28)7-07-97</t>
  </si>
  <si>
    <t>ул. Ольховая, д.5</t>
  </si>
  <si>
    <t>ул. Ростовская, д.16</t>
  </si>
  <si>
    <t>Копанева Юлия Александровна</t>
  </si>
  <si>
    <t>Баранова Герта Александровна</t>
  </si>
  <si>
    <t>teremok@lbt.yanao.ru</t>
  </si>
  <si>
    <t>ул. Менделеева, д.11</t>
  </si>
  <si>
    <t>ул. Восточная, д. 53</t>
  </si>
  <si>
    <t>Копытова Светлана Владимировна</t>
  </si>
  <si>
    <t>Кораблева Татьяна Сергеевна</t>
  </si>
  <si>
    <t>ул.Восточная, д.8-г</t>
  </si>
  <si>
    <t>shcola_34@mail.ru</t>
  </si>
  <si>
    <t>8 (86369) 39-6-04</t>
  </si>
  <si>
    <t>ул. Комарова, д. 7</t>
  </si>
  <si>
    <t>Ломоносовская ул., д. 1, стр. 1</t>
  </si>
  <si>
    <t>ул.Капитана Флёрова, д. 118</t>
  </si>
  <si>
    <t>Корнаева Татьяна Леонидовна</t>
  </si>
  <si>
    <t>МБОУ Средняя общеобразовательная школа с углубленным изучением английского языка</t>
  </si>
  <si>
    <t>пр-т Коста, д. 288</t>
  </si>
  <si>
    <t>esoz@mail.ru</t>
  </si>
  <si>
    <t>8(928)490-56-16</t>
  </si>
  <si>
    <t>Студия "Радуга"</t>
  </si>
  <si>
    <t>ВХА "Шкатулка"</t>
  </si>
  <si>
    <t>д. 27</t>
  </si>
  <si>
    <t>Корнилович Ольга Владиславовна</t>
  </si>
  <si>
    <t>Кыштовка</t>
  </si>
  <si>
    <t>ул.Волкова, д.55</t>
  </si>
  <si>
    <t>8-383-71-21-240</t>
  </si>
  <si>
    <t>ул. Дядьковская, д. 32</t>
  </si>
  <si>
    <t>ул. Советская, д. 4 А, кв. 64</t>
  </si>
  <si>
    <t>ул. Первомайская, д. 173а</t>
  </si>
  <si>
    <t>Коровник Марина Анатольевна</t>
  </si>
  <si>
    <t>ул. Зейская, 89</t>
  </si>
  <si>
    <t>shkola12amur@mail.ru</t>
  </si>
  <si>
    <t>Королюк Елена Викторовна</t>
  </si>
  <si>
    <t>МАДОУ КВ Детский сад</t>
  </si>
  <si>
    <t>detsad-4k@mail.ru</t>
  </si>
  <si>
    <t>84955516445, 89169554735</t>
  </si>
  <si>
    <t>Коростелева Ольга Владимировна</t>
  </si>
  <si>
    <t>МОУ Школа</t>
  </si>
  <si>
    <t>Белоярск</t>
  </si>
  <si>
    <t>ул. Новая, д. 14</t>
  </si>
  <si>
    <t>angelinka.80@list.ru</t>
  </si>
  <si>
    <t>ул. С.Перовской, д. 35</t>
  </si>
  <si>
    <t>ул. Садовая, д.33</t>
  </si>
  <si>
    <t>Корцева Татьяна Владимировна</t>
  </si>
  <si>
    <t>ул.Г.Кукуевицкого, д.10/6</t>
  </si>
  <si>
    <t>123vsh@mail.ru</t>
  </si>
  <si>
    <t>МАМАнтёнок</t>
  </si>
  <si>
    <t>ул. Ленина, д. 84, офис 6</t>
  </si>
  <si>
    <t>Коршакова Марина Анатольевна</t>
  </si>
  <si>
    <t>здание "Парус"</t>
  </si>
  <si>
    <t>ул. Дерибаса 22а</t>
  </si>
  <si>
    <t>irina83n@mail.ru</t>
  </si>
  <si>
    <t>здание "Маячок"</t>
  </si>
  <si>
    <t>мкр. Жиркомбинат, д.16</t>
  </si>
  <si>
    <t>Коршикова Светлана Юрьевна</t>
  </si>
  <si>
    <t>ул.Молодёжная, д.21 кв.9</t>
  </si>
  <si>
    <t>847241-7-83-93</t>
  </si>
  <si>
    <t>Коршунова Юлия Олеговна</t>
  </si>
  <si>
    <t>ул. Космонавтов, 7а</t>
  </si>
  <si>
    <t>elena.gizatullina.1983@mail.ru</t>
  </si>
  <si>
    <t>8(351) 344-20-22</t>
  </si>
  <si>
    <t>ул. Кирова, д.113</t>
  </si>
  <si>
    <t>Комсомольский пр-т, д. 65А</t>
  </si>
  <si>
    <t>ул. Вольская, д. 13</t>
  </si>
  <si>
    <t>ул.Молодежная, д.7а</t>
  </si>
  <si>
    <t>ул. Олимпийская, д. 7 Г</t>
  </si>
  <si>
    <t>Шаховская</t>
  </si>
  <si>
    <t>1-ая Советская, д.5б</t>
  </si>
  <si>
    <t>ул. Дзержинского, д.8</t>
  </si>
  <si>
    <t>Костко Татьяна Михайловна</t>
  </si>
  <si>
    <t>ГКУЗ Малаховский детский туберкулезный санаторий</t>
  </si>
  <si>
    <t>ул. Красноармейская, д. 2</t>
  </si>
  <si>
    <t>antsiferova.ekaterina@yandex.ru</t>
  </si>
  <si>
    <t>8906-072-56-10 8496-412-11-90</t>
  </si>
  <si>
    <t>Орехово-Зуевское санаторное отделение</t>
  </si>
  <si>
    <t>Балейко Надежда Ивановна</t>
  </si>
  <si>
    <t>Детский туберкулезный санаторий</t>
  </si>
  <si>
    <t>Больничный переулок, д. 1</t>
  </si>
  <si>
    <t>Shafranova-77@mail.ru</t>
  </si>
  <si>
    <t>Cанаторное отделение</t>
  </si>
  <si>
    <t>Калинина Ольга Александровна</t>
  </si>
  <si>
    <t>tanya.stoyakina.57@bk.ru</t>
  </si>
  <si>
    <t>Косточка Светлана Викторовна</t>
  </si>
  <si>
    <t>ул. Терещенко, д. 10</t>
  </si>
  <si>
    <t>Кострова Оксана Борисовна</t>
  </si>
  <si>
    <t>МБОУ Средняя общеобразовательная шола</t>
  </si>
  <si>
    <t>улица Строителей , дом 2</t>
  </si>
  <si>
    <t>chernushkol_77@mail.ru</t>
  </si>
  <si>
    <t>Костылева Людмила Васильевна</t>
  </si>
  <si>
    <t>МБОУ Буторлинская основная общеобразовательная школа</t>
  </si>
  <si>
    <t>Стёпанцевское</t>
  </si>
  <si>
    <t>Буторлино</t>
  </si>
  <si>
    <t>Хонина Светлана Витальевна</t>
  </si>
  <si>
    <t>ул. Нагорная, д. 3а</t>
  </si>
  <si>
    <t>honina.sweta@yandex.ru</t>
  </si>
  <si>
    <t>5-47-66</t>
  </si>
  <si>
    <t>ул.Школьная, д.8</t>
  </si>
  <si>
    <t>malyavka68@yandex.ru</t>
  </si>
  <si>
    <t>Клочкова Жанна Геннадьевна</t>
  </si>
  <si>
    <t>Коченова Лариса Черменовна</t>
  </si>
  <si>
    <t>ул.Коста Хетагурова,д.130</t>
  </si>
  <si>
    <t>tebloewa.madina2017@yandex.ru</t>
  </si>
  <si>
    <t>+7(886731)33602</t>
  </si>
  <si>
    <t>Тимирязевский</t>
  </si>
  <si>
    <t>Дмитровское ш., д.5а</t>
  </si>
  <si>
    <t>Кочиева Ирина Сергеевна</t>
  </si>
  <si>
    <t>ул. Галковского, д.227а</t>
  </si>
  <si>
    <t>alania-cosh@yandex.ru</t>
  </si>
  <si>
    <t>Кочина Ирина Владимировна</t>
  </si>
  <si>
    <t>МУДО Центр дополнительного образования</t>
  </si>
  <si>
    <t>Тутаев</t>
  </si>
  <si>
    <t>ул. Р.Люксембург, д. 64а</t>
  </si>
  <si>
    <t>tmr-sozvezdie@mail.ru</t>
  </si>
  <si>
    <t>ГБУ Областной санаторно-реабилитационный центр для несовершеннолетних</t>
  </si>
  <si>
    <t>МОУ ДО Школа искусств</t>
  </si>
  <si>
    <t>ул. Первомайская, д.19</t>
  </si>
  <si>
    <t>Кравцова Евгения Ивановна</t>
  </si>
  <si>
    <t>МБОУ Черкесская СОШ</t>
  </si>
  <si>
    <t>Черкесский</t>
  </si>
  <si>
    <t>пер. Школьный, д. 8</t>
  </si>
  <si>
    <t>osshcherk@mail.ru</t>
  </si>
  <si>
    <t>8(863)7545646</t>
  </si>
  <si>
    <t>natalia.markina-29@mail.ru</t>
  </si>
  <si>
    <t>ул. Халезова, д. 24 Б</t>
  </si>
  <si>
    <t>Красильникова Анна Борисовна</t>
  </si>
  <si>
    <t>ул. 60 лет СССР, д. 15</t>
  </si>
  <si>
    <t>dou29@yandex.ru</t>
  </si>
  <si>
    <t>8(816)2 748669</t>
  </si>
  <si>
    <t>Краснова Галина Ивановна</t>
  </si>
  <si>
    <t>ул.Ворошилова, д.10 а</t>
  </si>
  <si>
    <t>cadachenko.yu@yandex.ru</t>
  </si>
  <si>
    <t>8(86365) 5-01-03. 8-950-852-62</t>
  </si>
  <si>
    <t>Краюшкина Елена Юрьевна</t>
  </si>
  <si>
    <t>ул. Ани Гайтеровой, д. 1А</t>
  </si>
  <si>
    <t>moyshkola8@yandex.ru</t>
  </si>
  <si>
    <t>8(47467)2-72-92</t>
  </si>
  <si>
    <t>ул. Рабочая</t>
  </si>
  <si>
    <t>ул. Кольцова, д. 38</t>
  </si>
  <si>
    <t>Детский сад "Алёнушка"</t>
  </si>
  <si>
    <t>ул. Новосёлов, д. 2</t>
  </si>
  <si>
    <t>Криницкая Ольга Фёдоровна</t>
  </si>
  <si>
    <t>МКДОУ ЦРР Детский сад</t>
  </si>
  <si>
    <t>ул. Комсомольская, д. 6а</t>
  </si>
  <si>
    <t>15solnyshko@mail.ru</t>
  </si>
  <si>
    <t>8(42347)21-7-18</t>
  </si>
  <si>
    <t>Крутова Наталья Викторовна</t>
  </si>
  <si>
    <t>kolokolchik1@yandex.ru</t>
  </si>
  <si>
    <t>ул. Некрасова, д.2</t>
  </si>
  <si>
    <t>igor.tchemodanoff@yandex.ru</t>
  </si>
  <si>
    <t>8-915-788-48-41</t>
  </si>
  <si>
    <t>gim1_89@mail.ru</t>
  </si>
  <si>
    <t>ул. Кирова, д. 38</t>
  </si>
  <si>
    <t>Кугатова Елена Анатольевна</t>
  </si>
  <si>
    <t>переулок Коммунистический, д.79</t>
  </si>
  <si>
    <t>http:// www.mishutka.ru</t>
  </si>
  <si>
    <t>8(86365)22906</t>
  </si>
  <si>
    <t>Кудзагова Майя Мухтаровна</t>
  </si>
  <si>
    <t>mbdou.1@mail.ru</t>
  </si>
  <si>
    <t>8 86732 3 22 02</t>
  </si>
  <si>
    <t>Кудзиева Залина Ефимовна</t>
  </si>
  <si>
    <t>Камбилеевское</t>
  </si>
  <si>
    <t>ул Ю.Кучиева, д.39</t>
  </si>
  <si>
    <t>Кудинова Елена Викторовна</t>
  </si>
  <si>
    <t>Лиховской</t>
  </si>
  <si>
    <t>Пролетарский пр-т, д. 7, корп. 3</t>
  </si>
  <si>
    <t>ул. Багратиона, д. 50</t>
  </si>
  <si>
    <t>Кудинова Татьяна Евгеньевна</t>
  </si>
  <si>
    <t>Голубой вагон</t>
  </si>
  <si>
    <t>ул. Урицкого, д. 2а</t>
  </si>
  <si>
    <t>goluboivagon52@yandex.ru  , annaisp93@gmail.com</t>
  </si>
  <si>
    <t>88635445341, 89064238071</t>
  </si>
  <si>
    <t>Кудринская Наталья Николаевна</t>
  </si>
  <si>
    <t>МБОУ ВМР Перьевская основная школа</t>
  </si>
  <si>
    <t>Перьево</t>
  </si>
  <si>
    <t>ул. Лесная, д.5</t>
  </si>
  <si>
    <t>Кудухов Вадим Арменович</t>
  </si>
  <si>
    <t>им. Х.З.Мильдзихова</t>
  </si>
  <si>
    <t>ул. Братьев Бароевых, д. 5</t>
  </si>
  <si>
    <t>elchotovo2@gmail.com</t>
  </si>
  <si>
    <t>886735 5 10 20</t>
  </si>
  <si>
    <t>pssh2012@yandex.ru</t>
  </si>
  <si>
    <t>8835443 2-16-30</t>
  </si>
  <si>
    <t>Кузавкова Марина Васильевна</t>
  </si>
  <si>
    <t>МБОУ Ивановская Средняя общеобразователная школа</t>
  </si>
  <si>
    <t>Вторая Ивань</t>
  </si>
  <si>
    <t>ул.Школьная, д. 16</t>
  </si>
  <si>
    <t>tanya.semenovarybakova.80@mail.ru</t>
  </si>
  <si>
    <t>2-67-38, 8 920 285 9498</t>
  </si>
  <si>
    <t>mdoy5@mail.ru</t>
  </si>
  <si>
    <t>Кузнецова Анна Алексеевна</t>
  </si>
  <si>
    <t>МДОУ Центр детства</t>
  </si>
  <si>
    <t>ул. Мечникова, д.9а</t>
  </si>
  <si>
    <t>klin-jem@yandex.ru</t>
  </si>
  <si>
    <t>8(496)242-24-55</t>
  </si>
  <si>
    <t>5 отделение</t>
  </si>
  <si>
    <t>Кочетова Рузалия Рафиковна</t>
  </si>
  <si>
    <t>7 отделение</t>
  </si>
  <si>
    <t>Лозина Анжелика Владимировна</t>
  </si>
  <si>
    <t>Новомарьевская</t>
  </si>
  <si>
    <t>пер.Молодёжный, д.6</t>
  </si>
  <si>
    <t>anna6823@yandex.ru</t>
  </si>
  <si>
    <t>8(86553) 36515</t>
  </si>
  <si>
    <t>Кузнецова Елена Валентиновна</t>
  </si>
  <si>
    <t>Солнечная</t>
  </si>
  <si>
    <t>Смирновка</t>
  </si>
  <si>
    <t>caterina.kosourova@yandex.ru</t>
  </si>
  <si>
    <t>84962634689; 89096260675</t>
  </si>
  <si>
    <t>ул. 30 лет Победы, д.4</t>
  </si>
  <si>
    <t>ул. Ленина, д. 85б</t>
  </si>
  <si>
    <t>Кузнецова Елена Рафаэлевна</t>
  </si>
  <si>
    <t>Наурская</t>
  </si>
  <si>
    <t>Ул. Ислама Дугучиева, 62 а</t>
  </si>
  <si>
    <t>rodnichok - naur@mail.ru</t>
  </si>
  <si>
    <t>8 (928) 643-76-43</t>
  </si>
  <si>
    <t>ул. Салмышская д.46/1</t>
  </si>
  <si>
    <t>Кузнецова Ирина Николаевна</t>
  </si>
  <si>
    <t>Можайское ш., д. 109</t>
  </si>
  <si>
    <t>oks-888@yandex.ru</t>
  </si>
  <si>
    <t>(495) 591-61-59</t>
  </si>
  <si>
    <t>МБОУ ДО Центр детского и юношеского творчества</t>
  </si>
  <si>
    <t>sucred@yandex.ru</t>
  </si>
  <si>
    <t>ул. Октябрьская , д.97</t>
  </si>
  <si>
    <t>МДОУ Большегрызловский Детский сад</t>
  </si>
  <si>
    <t>Большое Грызлово</t>
  </si>
  <si>
    <t>д.58</t>
  </si>
  <si>
    <t>bgrjabinka@yandex.ru, kuw.uliy17@gmail.com</t>
  </si>
  <si>
    <t>(4967)33-82-74, 8-926-671-10-7</t>
  </si>
  <si>
    <t>д. 29а</t>
  </si>
  <si>
    <t>metodist-raduga-10@yandex.ru</t>
  </si>
  <si>
    <t>8-915-057-1085</t>
  </si>
  <si>
    <t>ОГБПОУ Томский экономико-промышленный колледж</t>
  </si>
  <si>
    <t>ул. Пушкина, д. 63, стр. 28</t>
  </si>
  <si>
    <t>fomicheva_irina_0404@mail.ru</t>
  </si>
  <si>
    <t>8(906)956 29 02</t>
  </si>
  <si>
    <t>Кузнецова Татьяна Викторовна</t>
  </si>
  <si>
    <t>Кузьмина Инна Александровна</t>
  </si>
  <si>
    <t>пл. Маршала Жукова, д. 1</t>
  </si>
  <si>
    <t>mbudocvr@gmail.com</t>
  </si>
  <si>
    <t>+ 7 (48431)22799</t>
  </si>
  <si>
    <t>б-р Нестерова, д. 6, кв. 207</t>
  </si>
  <si>
    <t>Кузьмина Татьяна Александровна</t>
  </si>
  <si>
    <t>ул. Воробьёвская, д. 15 А</t>
  </si>
  <si>
    <t>irakolodin@mail.ru</t>
  </si>
  <si>
    <t>Кузьмичев Андрей Игоревич</t>
  </si>
  <si>
    <t>Каргополь-2</t>
  </si>
  <si>
    <t>Кузякина Юлия Викторовна</t>
  </si>
  <si>
    <t>mgn.detskiysad.22@yandex.ru</t>
  </si>
  <si>
    <t>8(3519)22-30-04, 89085868787</t>
  </si>
  <si>
    <t>Совхоз им.Ленина</t>
  </si>
  <si>
    <t>МБУ ДО  Детская школа искусств</t>
  </si>
  <si>
    <t>ул. Пионерская, д. 16</t>
  </si>
  <si>
    <t>Кукушкина Татьяна Владимировна</t>
  </si>
  <si>
    <t>Комсомольск-на-Амуре</t>
  </si>
  <si>
    <t>zayceva.1961@mail.ru</t>
  </si>
  <si>
    <t>ул.Индустрии, д.51</t>
  </si>
  <si>
    <t>Кулемина Юлия Борисовна</t>
  </si>
  <si>
    <t>МБОУ Калитвенская Средняя общеобразовательная школа</t>
  </si>
  <si>
    <t>Калитвенская</t>
  </si>
  <si>
    <t>улица Калинина, 35</t>
  </si>
  <si>
    <t>pantheroksana@mail.ru</t>
  </si>
  <si>
    <t>Кулешова Татьяна Петровна</t>
  </si>
  <si>
    <t>Нововеличковская</t>
  </si>
  <si>
    <t>ул. Красная, д. 42</t>
  </si>
  <si>
    <t>dshi_st.novovelichkovskoi@bk.ru</t>
  </si>
  <si>
    <t>Куликова Елена Юрьевна</t>
  </si>
  <si>
    <t>ул. Блюхера, д. 15</t>
  </si>
  <si>
    <t>so1va114@mail.ru</t>
  </si>
  <si>
    <t>(8423-35)4-05-54</t>
  </si>
  <si>
    <t>МОУ ДО Центр внешкольной работы</t>
  </si>
  <si>
    <t>ул. Церетели, д. 7</t>
  </si>
  <si>
    <t>(8672)41-11-93, 8-928-073-78-9</t>
  </si>
  <si>
    <t>МБОУ Ахтубинская средняя общеобразовательная школа</t>
  </si>
  <si>
    <t>Кульнева Наталья Юрьевна</t>
  </si>
  <si>
    <t>Хохол</t>
  </si>
  <si>
    <t>ул. Кутузова, д.15</t>
  </si>
  <si>
    <t>hkolokolchik@mail.ru;  flex72005@yandex.ru</t>
  </si>
  <si>
    <t>84737144-3-23; 8920447-23-80</t>
  </si>
  <si>
    <t>ул.Пролетарская, д.64</t>
  </si>
  <si>
    <t>Куницкая Юлия Владимировна</t>
  </si>
  <si>
    <t>Шарлык</t>
  </si>
  <si>
    <t>ул.Фрунзе, д. 17</t>
  </si>
  <si>
    <t>detsad_4@sharlikroo.ru</t>
  </si>
  <si>
    <t>Купеева Аза Савлоховна</t>
  </si>
  <si>
    <t>ул. Калаева, д. 9</t>
  </si>
  <si>
    <t>alshk5@mail.ru, ltidzhieva@bk.ru</t>
  </si>
  <si>
    <t>Купрова Ольга Владимировна</t>
  </si>
  <si>
    <t>uvarova.oly@mail.ru</t>
  </si>
  <si>
    <t>МОУДО Боровская детская школа искусств</t>
  </si>
  <si>
    <t>ул.Володарского, д.14</t>
  </si>
  <si>
    <t>8(48438) 4-37-37</t>
  </si>
  <si>
    <t>Курбанова Ираида Зейнудиновна</t>
  </si>
  <si>
    <t>МКОУ Самурская Средняя общеобразовательная школа</t>
  </si>
  <si>
    <t>Самур</t>
  </si>
  <si>
    <t>ул. Родниковая</t>
  </si>
  <si>
    <t>samur99@yandex.ru</t>
  </si>
  <si>
    <t>8-963-401-54-33</t>
  </si>
  <si>
    <t>Курбатова Яна Игоревна</t>
  </si>
  <si>
    <t>Клуб Буракова. ИП Курбатова Я.И.</t>
  </si>
  <si>
    <t>Дмитровское ш.,д.165Е,корп.12</t>
  </si>
  <si>
    <t>kurbatova_yana@inbox.ru</t>
  </si>
  <si>
    <t>89262433825;84954808819</t>
  </si>
  <si>
    <t>stas4470@mail.ru</t>
  </si>
  <si>
    <t>СП Детский сад "Берёзка"</t>
  </si>
  <si>
    <t>ул. Садовая, д. 44</t>
  </si>
  <si>
    <t>Курочкина Ирина Владимировна</t>
  </si>
  <si>
    <t>МБОУ гимназия</t>
  </si>
  <si>
    <t>Хабаровск</t>
  </si>
  <si>
    <t>klyavinakaterina@gmail.com</t>
  </si>
  <si>
    <t>22-48-91</t>
  </si>
  <si>
    <t>Курыгина Ольга Валерьевна</t>
  </si>
  <si>
    <t>ул. Молокова, д. 6</t>
  </si>
  <si>
    <t>Кускова Елена Викторовна</t>
  </si>
  <si>
    <t>Томский аграрный колледж</t>
  </si>
  <si>
    <t>Иркутский тракт, д. 181</t>
  </si>
  <si>
    <t>metod_tak@mail.ru</t>
  </si>
  <si>
    <t>8-3822-64-54-37</t>
  </si>
  <si>
    <t>Кусок Оксана Анатольевна</t>
  </si>
  <si>
    <t>Кадетская линия, д. 3</t>
  </si>
  <si>
    <t>izmuhanovaelmira@gmail.com</t>
  </si>
  <si>
    <t>ДП "Надежда"</t>
  </si>
  <si>
    <t>Кущенко Галина Николаевна</t>
  </si>
  <si>
    <t>ул. Южная, д. 7а</t>
  </si>
  <si>
    <t>mskazka@yandex.ru</t>
  </si>
  <si>
    <t>8(863)41 31206</t>
  </si>
  <si>
    <t>Куяченкова Светлана Михайловна</t>
  </si>
  <si>
    <t>МБОУ Ельнинская средняя школа</t>
  </si>
  <si>
    <t>Ельня</t>
  </si>
  <si>
    <t>мкр. Кутузовский, д. 22</t>
  </si>
  <si>
    <t>school3mkr@bk.ru</t>
  </si>
  <si>
    <t>8(48146) 3-38-28</t>
  </si>
  <si>
    <t>Кяхиди Афина Анестиевна</t>
  </si>
  <si>
    <t>promete70@yandex.ru</t>
  </si>
  <si>
    <t>ул.Школьная, д.4</t>
  </si>
  <si>
    <t>Лазарева Татьяна Петровна</t>
  </si>
  <si>
    <t>Молодежный</t>
  </si>
  <si>
    <t>ул. Достоевского, д. 14</t>
  </si>
  <si>
    <t>ул. Ленина д. 42</t>
  </si>
  <si>
    <t>ул. Коломенская, д. 27</t>
  </si>
  <si>
    <t>Юго - восточный мкр-н, д. 4а</t>
  </si>
  <si>
    <t>Комсомольский пр-т, д. 17а</t>
  </si>
  <si>
    <t>149@edu.mos.ru</t>
  </si>
  <si>
    <t>МБОУ Ярищенская средняя общеобразовательная школа</t>
  </si>
  <si>
    <t>ул. Школьная, д.3</t>
  </si>
  <si>
    <t>Ларионова Евгения Иосифовна</t>
  </si>
  <si>
    <t>Амерова Нурия Ибрагимовна</t>
  </si>
  <si>
    <t>ул.Горького, д.6</t>
  </si>
  <si>
    <t>madou-6@mail.ru</t>
  </si>
  <si>
    <t>8(40177)21803</t>
  </si>
  <si>
    <t>ул. Щетинкина, д. 61к</t>
  </si>
  <si>
    <t>Ларкин Евгений Анатольевич</t>
  </si>
  <si>
    <t>Углегорск</t>
  </si>
  <si>
    <t>ул.Завводская, д.11</t>
  </si>
  <si>
    <t>mbdou1ugl@mail.ru</t>
  </si>
  <si>
    <t>8(42432)45043</t>
  </si>
  <si>
    <t>ул. Химиков, д.5</t>
  </si>
  <si>
    <t>пр-т Строителей, д. 18а</t>
  </si>
  <si>
    <t>Лебедева Татьяна Борисовна</t>
  </si>
  <si>
    <t>Усть-Камчатск</t>
  </si>
  <si>
    <t>ул. Горького, д.51</t>
  </si>
  <si>
    <t>dou-romashka@mail.ru  natalya.obedientova.62@mail.</t>
  </si>
  <si>
    <t>8(41534)25398, 89098306711</t>
  </si>
  <si>
    <t>МБОУ Никольская средняя общеобразовательная школа</t>
  </si>
  <si>
    <t>ул. 50 лет Октября, д.7</t>
  </si>
  <si>
    <t>Левин Алексей Леонидович</t>
  </si>
  <si>
    <t>ул. Захарова, д.57</t>
  </si>
  <si>
    <t>el.sinicuna2013@yandex.ru</t>
  </si>
  <si>
    <t>ул. Школьная  д.11</t>
  </si>
  <si>
    <t>Легкодимова Наталья Викторовна</t>
  </si>
  <si>
    <t>им. М. И. Глинки</t>
  </si>
  <si>
    <t>ул. Льва Толстого, д. 28</t>
  </si>
  <si>
    <t>dshiglinki@yandex.ru</t>
  </si>
  <si>
    <t>Легоева Валентина Муратовна</t>
  </si>
  <si>
    <t>ул.Малиева, д.1"Д"</t>
  </si>
  <si>
    <t>detsad0001@mail.ru</t>
  </si>
  <si>
    <t>88673392526,  +79188366680</t>
  </si>
  <si>
    <t>ул. Толстого, д. 42</t>
  </si>
  <si>
    <t>ул. 40 лет Победы, д.19</t>
  </si>
  <si>
    <t>здание по адресу ул. Свердлова, д. 4</t>
  </si>
  <si>
    <t>Озёрск</t>
  </si>
  <si>
    <t>ул. Свердлова, д. 4</t>
  </si>
  <si>
    <t>zlobina.elina.67@mail.ru</t>
  </si>
  <si>
    <t>здание по адресу пр-т Ленина, д.42а</t>
  </si>
  <si>
    <t>пр-т Ленина, д.42а</t>
  </si>
  <si>
    <t>Леонова Наталья Владимировна</t>
  </si>
  <si>
    <t>Ливны</t>
  </si>
  <si>
    <t>sad16liv@mail.ru</t>
  </si>
  <si>
    <t>8 48677 2 23 66</t>
  </si>
  <si>
    <t>84966352183 /  89169247648</t>
  </si>
  <si>
    <t>Лещёва Наталья Сергеевна</t>
  </si>
  <si>
    <t>ул. Ухтомского, д.2</t>
  </si>
  <si>
    <t>mouduts.sov.vlg@mail.ru</t>
  </si>
  <si>
    <t>ул. Коммунаров, 51 А</t>
  </si>
  <si>
    <t>Лилякова Альбина Владимировна</t>
  </si>
  <si>
    <t>МОУ Томилинская Средняя общеобразовательная школа</t>
  </si>
  <si>
    <t>ул. Гоголя, д. 2</t>
  </si>
  <si>
    <t>mou.tsosh14@yandex.ru</t>
  </si>
  <si>
    <t>Яйское</t>
  </si>
  <si>
    <t>Московское ш., д.101</t>
  </si>
  <si>
    <t>Лисицкая Татьяна Васильевна</t>
  </si>
  <si>
    <t>ул. Советская, д. 4б</t>
  </si>
  <si>
    <t>natalya_bikbulatova@mail.ru</t>
  </si>
  <si>
    <t>б-р Архитекторов, д. 8, корп. 2</t>
  </si>
  <si>
    <t>Литвиненко Елена Николаевна</t>
  </si>
  <si>
    <t>МДОУ ЦРР-детский сад</t>
  </si>
  <si>
    <t>ул. Дугина, д. 6А</t>
  </si>
  <si>
    <t>lenateacher33@yandex.ru</t>
  </si>
  <si>
    <t>8(498) 4821395</t>
  </si>
  <si>
    <t>МДОУ Волжский детский сад</t>
  </si>
  <si>
    <t>volgsk74@mail.ru</t>
  </si>
  <si>
    <t>8 (35341) 3-51-86</t>
  </si>
  <si>
    <t>Литвинова Татьяна Александровна</t>
  </si>
  <si>
    <t>МБОУ Угловская Средняя общеобразовательная школа</t>
  </si>
  <si>
    <t>ул. Ленина, д. 123, стр.А</t>
  </si>
  <si>
    <t>uglovskaya_2015@bk.ru;toxa973@mail.ru</t>
  </si>
  <si>
    <t>ул. Птицефабрика, д. 17</t>
  </si>
  <si>
    <t>6 мкр., д. 17</t>
  </si>
  <si>
    <t>ул.Генерала Смирнова, д.5</t>
  </si>
  <si>
    <t>пер. Технический, д.1</t>
  </si>
  <si>
    <t>blek.angel2008@mail.ru</t>
  </si>
  <si>
    <t>83903163932, 89020114388</t>
  </si>
  <si>
    <t>Лозовая Любовь Леонидовна</t>
  </si>
  <si>
    <t>ул. Мира, д.15-А</t>
  </si>
  <si>
    <t>school2-shahtersk@yandex.ru  olya.stazharova@yande</t>
  </si>
  <si>
    <t>8(42432)31-3-47</t>
  </si>
  <si>
    <t>Ломакова Ольга Владимировна</t>
  </si>
  <si>
    <t>ул. Радищева, д.8</t>
  </si>
  <si>
    <t>detskisad243@mail.ru</t>
  </si>
  <si>
    <t>Лонгортова Марина Рифхатовна</t>
  </si>
  <si>
    <t>МОУ Школа-интернат</t>
  </si>
  <si>
    <t>Кутопьюган</t>
  </si>
  <si>
    <t>ул. 30 лет Победы, д. 16</t>
  </si>
  <si>
    <t>soshkupot@nadym.yanao.ru</t>
  </si>
  <si>
    <t>Орловское</t>
  </si>
  <si>
    <t>Лопунова Ирина Борисовна</t>
  </si>
  <si>
    <t>МБОУ Холмовская средняя школа</t>
  </si>
  <si>
    <t>Холм - Жирковский</t>
  </si>
  <si>
    <t>ул Советская, д.13А</t>
  </si>
  <si>
    <t>holmobraz.gmail.com эл.адрес школы, holm16@yandex.</t>
  </si>
  <si>
    <t>84813921252 - тел. школы 89156</t>
  </si>
  <si>
    <t>ул. Черноморская/пер. Черноморский, д. 9/2</t>
  </si>
  <si>
    <t>Лотов Андрей Александрович</t>
  </si>
  <si>
    <t>Викулово</t>
  </si>
  <si>
    <t>ул. Кузнецова, 33</t>
  </si>
  <si>
    <t>obmetkinapa@mail,ru</t>
  </si>
  <si>
    <t>8(34557 ) 23679</t>
  </si>
  <si>
    <t>Лощинина Оксана Николаевна</t>
  </si>
  <si>
    <t>Рязанский пр-т, д.9</t>
  </si>
  <si>
    <t>nvelikasova@mail.ru</t>
  </si>
  <si>
    <t>8(34556)28281</t>
  </si>
  <si>
    <t>Лукашова Валентина Иосифовна</t>
  </si>
  <si>
    <t>МКОУ Стригинская Основная школа</t>
  </si>
  <si>
    <t>Стригино</t>
  </si>
  <si>
    <t>д.34</t>
  </si>
  <si>
    <t>strigino-school@yandex.ru ; Leno4ka.kuznetsova65@y</t>
  </si>
  <si>
    <t>8 48 149 33184; 89206674499</t>
  </si>
  <si>
    <t>Лукина Валентина Александровна</t>
  </si>
  <si>
    <t>МАОУ Каскаринская средняя общеобразовательная школа</t>
  </si>
  <si>
    <t>Каскара</t>
  </si>
  <si>
    <t>ул. Школьная д. 12</t>
  </si>
  <si>
    <t>Kas@obraz-tmr.ru</t>
  </si>
  <si>
    <t>8 34 52 760 144</t>
  </si>
  <si>
    <t>alla.tamashevsckaya@yandex.ru</t>
  </si>
  <si>
    <t>Лукьянова Светлана Вячеславовна</t>
  </si>
  <si>
    <t>mkouivanovka@yandex.ru</t>
  </si>
  <si>
    <t>Лукьянченко Ольга Александровна</t>
  </si>
  <si>
    <t>Стародубское</t>
  </si>
  <si>
    <t>ул. Молодёжная, д. 2а</t>
  </si>
  <si>
    <t>sad_32_26@mail.ru</t>
  </si>
  <si>
    <t>Будённовский</t>
  </si>
  <si>
    <t>ул. Молодёжная, д. 2 А</t>
  </si>
  <si>
    <t>79187708034@yandex.ru</t>
  </si>
  <si>
    <t>64-1-90</t>
  </si>
  <si>
    <t>ул. Куйбышева, д. 23</t>
  </si>
  <si>
    <t>Лунина Людмила Ивановна</t>
  </si>
  <si>
    <t>МБОУ Мало-Шелемишевская Средняя общеобразовательная школа</t>
  </si>
  <si>
    <t>Желтухинский</t>
  </si>
  <si>
    <t>el.bar.91.@mail.ru</t>
  </si>
  <si>
    <t>49156 70-6-10</t>
  </si>
  <si>
    <t>Желтухинский детский сад</t>
  </si>
  <si>
    <t>Барсукова Елена Вячеславовна</t>
  </si>
  <si>
    <t>ул. Школьная, д. 18б</t>
  </si>
  <si>
    <t>Луцкив Александра Сергеевна</t>
  </si>
  <si>
    <t>Лукоморье</t>
  </si>
  <si>
    <t>9-й посёлок</t>
  </si>
  <si>
    <t>ул. Октябрьская, д. 116а</t>
  </si>
  <si>
    <t>lidokkolobok@mail.ru</t>
  </si>
  <si>
    <t>ул. Бабушкина, д.3а</t>
  </si>
  <si>
    <t>84965141383; 8 909-907-45-15</t>
  </si>
  <si>
    <t>ул. Кирова, д. 45</t>
  </si>
  <si>
    <t>пер. Заводской, д. 3</t>
  </si>
  <si>
    <t>ilikaeva1964@mail.ru</t>
  </si>
  <si>
    <t>ул.Фестивальная, д. 1</t>
  </si>
  <si>
    <t>mdsad12@mail.ru</t>
  </si>
  <si>
    <t>ул. Академиа Королёва, д. 1а</t>
  </si>
  <si>
    <t>Ляшова Елена Владимировна</t>
  </si>
  <si>
    <t>ул.Кочубея, д.28</t>
  </si>
  <si>
    <t>mousosh1151@mail.ru</t>
  </si>
  <si>
    <t>детский сад "Солнышко"</t>
  </si>
  <si>
    <t>СП Детский сад №22</t>
  </si>
  <si>
    <t>50 лет Октября, д.64</t>
  </si>
  <si>
    <t>МБОУ Начальная школа - детский сад</t>
  </si>
  <si>
    <t>пр-кт Гамидова, д. 36 "А"</t>
  </si>
  <si>
    <t>progim52@mail.ru</t>
  </si>
  <si>
    <t>Магкеева Рита Казбековна</t>
  </si>
  <si>
    <t>ул. Кв.Энергетиков, д. 2а</t>
  </si>
  <si>
    <t>alagir07@mail.ru</t>
  </si>
  <si>
    <t>Детский сад №12 "Солнышко"</t>
  </si>
  <si>
    <t>Гозюмова Залина Алексеевна</t>
  </si>
  <si>
    <t>ул. Коста Хетагурова, д. 231</t>
  </si>
  <si>
    <t>basharina.nina.69@mail.ru</t>
  </si>
  <si>
    <t>Уртаева Ирина Георгиевна</t>
  </si>
  <si>
    <t>кв. Энергетиков, 2"а"</t>
  </si>
  <si>
    <t>danivery@list.ru</t>
  </si>
  <si>
    <t>8-963-179-00-10</t>
  </si>
  <si>
    <t>СП Детский сад №10</t>
  </si>
  <si>
    <t>Тедеева Таиса Казбековна</t>
  </si>
  <si>
    <t>ул.Л.Толстого, д.192</t>
  </si>
  <si>
    <t>mkdou10ds@yandex.ru</t>
  </si>
  <si>
    <t>8(86731)31848</t>
  </si>
  <si>
    <t>Магомедалиева Умижат Абдулхалимовна</t>
  </si>
  <si>
    <t>ул.Гамзата Цадаса</t>
  </si>
  <si>
    <t>им.А.А.Ильясова</t>
  </si>
  <si>
    <t>ул. Садовая, д.6</t>
  </si>
  <si>
    <t>МАДОУ</t>
  </si>
  <si>
    <t>Мазаева Людмила Вячеславовна</t>
  </si>
  <si>
    <t>им. Героя России М.А.Мясникова</t>
  </si>
  <si>
    <t>ул.Куйбышева, д.19</t>
  </si>
  <si>
    <t>seltsosch2@yandex.ru</t>
  </si>
  <si>
    <t>8(4832)97-10-32</t>
  </si>
  <si>
    <t>ул. Октябрьская/Орджоникидзе, д. 110/2в</t>
  </si>
  <si>
    <t>Майорова Ирина Николаевна</t>
  </si>
  <si>
    <t>ул. Парковая, д.22</t>
  </si>
  <si>
    <t>baretka63@mail.ru</t>
  </si>
  <si>
    <t>пер. Коммунальный, д. 5</t>
  </si>
  <si>
    <t>Удугучин</t>
  </si>
  <si>
    <t>ул. Свободы, д. 13</t>
  </si>
  <si>
    <t>МБОУ Медянская Средняя общеобразовательная школа</t>
  </si>
  <si>
    <t>Медянка</t>
  </si>
  <si>
    <t>pio1966@mail.ru</t>
  </si>
  <si>
    <t>ул. КЕЧИЛ-ООЛА, д. 73</t>
  </si>
  <si>
    <t>Макарова Ольга Васильевна</t>
  </si>
  <si>
    <t>ул.Молодёжная, д.1</t>
  </si>
  <si>
    <t>lena.maksaewa@yandex.ru</t>
  </si>
  <si>
    <t>Макарова Светлана Иосифовна</t>
  </si>
  <si>
    <t>ул. Комсомольская, д. 54</t>
  </si>
  <si>
    <t>zabrodina.70@mail.ru</t>
  </si>
  <si>
    <t>8 (42632) 21352</t>
  </si>
  <si>
    <t>Макеева Елена Анатольевна</t>
  </si>
  <si>
    <t>МБУ ДО Чучковская детская музыкальная школа</t>
  </si>
  <si>
    <t>Чучково</t>
  </si>
  <si>
    <t>ул. Почтовая, д.48</t>
  </si>
  <si>
    <t>muzschkola@gmail.com</t>
  </si>
  <si>
    <t>Максименко Ольга Сергеевна</t>
  </si>
  <si>
    <t>Никитинский</t>
  </si>
  <si>
    <t>ул.Поселковая, д.12</t>
  </si>
  <si>
    <t>dou-lnk.31@yandex.ru;nataxxxa1986@gmail.com</t>
  </si>
  <si>
    <t>83845654755; 89516049496</t>
  </si>
  <si>
    <t>ул. Степана Разина, д. 211</t>
  </si>
  <si>
    <t>Максимова Елена Сергеевна</t>
  </si>
  <si>
    <t>Дмитровское ш., д. 165, к. 2</t>
  </si>
  <si>
    <t>7-(499)-761-01-30</t>
  </si>
  <si>
    <t>ДО № 2</t>
  </si>
  <si>
    <t>Савинская Светлана Владимировна</t>
  </si>
  <si>
    <t>Максимова Лариса Григорьевна</t>
  </si>
  <si>
    <t>им.А.С.Розанова</t>
  </si>
  <si>
    <t>8(81531) 5-61-08</t>
  </si>
  <si>
    <t>Максютова Эльвира Рафаиловна</t>
  </si>
  <si>
    <t>ул. Матросова, д. 53/1</t>
  </si>
  <si>
    <t>krschool2007@mail.ru</t>
  </si>
  <si>
    <t>8 (34776) 2 31 99</t>
  </si>
  <si>
    <t>Малеева Алла Сергеевна</t>
  </si>
  <si>
    <t>Чердаклы</t>
  </si>
  <si>
    <t>ул.2-ой микрорайон, д.11</t>
  </si>
  <si>
    <t>sadik-cherdakly@mail.ru</t>
  </si>
  <si>
    <t>8-(84231)-2-16-38</t>
  </si>
  <si>
    <t>МБУДО АРЦДО</t>
  </si>
  <si>
    <t>М-н Новый, д.7а</t>
  </si>
  <si>
    <t>Малкова Людмила Викторовна</t>
  </si>
  <si>
    <t>МБОУ Новоталицкая средняя школа</t>
  </si>
  <si>
    <t>Ново-Талицы</t>
  </si>
  <si>
    <t>ул. Садовая, д.15</t>
  </si>
  <si>
    <t>malkovalv@mail.ru</t>
  </si>
  <si>
    <t>ДО "Малыш"</t>
  </si>
  <si>
    <t>Малыхин Сергей Михайлович</t>
  </si>
  <si>
    <t>ул. Свободы, д.16</t>
  </si>
  <si>
    <t>usoshina_ann@mail.ru</t>
  </si>
  <si>
    <t>Малышев Павел Геннадьевич</t>
  </si>
  <si>
    <t>МБОУ Вортчинская Основная общеобразовательная школа</t>
  </si>
  <si>
    <t>Вортчино</t>
  </si>
  <si>
    <t>school_vortchino@mail.ru</t>
  </si>
  <si>
    <t>(34136) 3-75-48</t>
  </si>
  <si>
    <t>ул.Горького, д.10</t>
  </si>
  <si>
    <t>Малышева Елена Федоровна</t>
  </si>
  <si>
    <t>Светики</t>
  </si>
  <si>
    <t>ул. Циолковского д. 3А</t>
  </si>
  <si>
    <t>proskurinaou@yandex.ru</t>
  </si>
  <si>
    <t>8-926-919-11-44</t>
  </si>
  <si>
    <t>Мальгин Артём Владимирович</t>
  </si>
  <si>
    <t>ул. Ново-Спортивная, д. 3</t>
  </si>
  <si>
    <t>Институт, д. 12</t>
  </si>
  <si>
    <t>ул.Нефтяников, д.12</t>
  </si>
  <si>
    <t>им.А.А.Леонова</t>
  </si>
  <si>
    <t>ул. Фрунзе, д.34</t>
  </si>
  <si>
    <t>Малютин Геннадий Михайлович</t>
  </si>
  <si>
    <t>ул. Стаханова, д.33</t>
  </si>
  <si>
    <t>petrova.vs123@mail.ru</t>
  </si>
  <si>
    <t>8 (47478) 21978</t>
  </si>
  <si>
    <t>Малюченко  Светлана Михайловна</t>
  </si>
  <si>
    <t>им. А.Г.Баженова</t>
  </si>
  <si>
    <t>пр. Космонавтов, д. 21а</t>
  </si>
  <si>
    <t>ch_licey@mail.ru</t>
  </si>
  <si>
    <t>8(39031)2-31-55</t>
  </si>
  <si>
    <t>ул. А.Кесаева, 6 б</t>
  </si>
  <si>
    <t>dzadzaeva2013@yandex.ru</t>
  </si>
  <si>
    <t>Мамукова Залина Хазбиевна</t>
  </si>
  <si>
    <t>Манаева Светлана Викторовна</t>
  </si>
  <si>
    <t>Бессоновка</t>
  </si>
  <si>
    <t>ул.Гагарина,д.8</t>
  </si>
  <si>
    <t>galinazaugolnikova77@mail.ru</t>
  </si>
  <si>
    <t>7-47-22-389-119</t>
  </si>
  <si>
    <t>ул. Космонавтов, д. 6, корп. 4</t>
  </si>
  <si>
    <t>ул. Верхняя Дуброва, д.32 а</t>
  </si>
  <si>
    <t>Школьная ул., д. 13</t>
  </si>
  <si>
    <t>ул. Хомутникова, д. 12</t>
  </si>
  <si>
    <t>Манжесова Татьяна Владимировна</t>
  </si>
  <si>
    <t>ул. Молодёжная, д. 37</t>
  </si>
  <si>
    <t>nezabudkamdou25@yandex.ru</t>
  </si>
  <si>
    <t>8(86354) 6-63-16</t>
  </si>
  <si>
    <t>ул. Минина, д. 15</t>
  </si>
  <si>
    <t>51-79-02;  9094723982</t>
  </si>
  <si>
    <t>ул. Академика Королёва, д. 1</t>
  </si>
  <si>
    <t>Марисова Ольга Юрьевна</t>
  </si>
  <si>
    <t>МОУ Гимназия</t>
  </si>
  <si>
    <t>ул. Есенина, д.14А</t>
  </si>
  <si>
    <t>gvozdeva.69@mail.ru</t>
  </si>
  <si>
    <t>Маркелова Елена Валерьевна</t>
  </si>
  <si>
    <t>Бекетово</t>
  </si>
  <si>
    <t>Октябрьская ул., д.15а</t>
  </si>
  <si>
    <t>beket15a@mail.ru</t>
  </si>
  <si>
    <t>ул. 20 лет Победы, д.7</t>
  </si>
  <si>
    <t>ул. Снежная, д.10</t>
  </si>
  <si>
    <t>anastasyaxoz@mail.ru</t>
  </si>
  <si>
    <t>Мартынова Галина Геннадьевна</t>
  </si>
  <si>
    <t>МБОУ Веселёвская средняя общеобразовательная школа</t>
  </si>
  <si>
    <t>Веселёво</t>
  </si>
  <si>
    <t>shk-veselevo@eandex.ru</t>
  </si>
  <si>
    <t>8(496)346-83-29</t>
  </si>
  <si>
    <t>МОУ Ново- Девяткинская средняя общеобразовательная школа</t>
  </si>
  <si>
    <t>ул. Октябрьская, д. 44</t>
  </si>
  <si>
    <t>ул. Крупской, д. 39</t>
  </si>
  <si>
    <t>Марушко Алёна Владимировна</t>
  </si>
  <si>
    <t>МДОУ Кавельщинский детский сад</t>
  </si>
  <si>
    <t>Кавельщино</t>
  </si>
  <si>
    <t>ул.Центральная, 78а</t>
  </si>
  <si>
    <t>dskavel@yandex.ru</t>
  </si>
  <si>
    <t>ул. Лермонтова, д. 203</t>
  </si>
  <si>
    <t>Антонова Ксения Николаевна</t>
  </si>
  <si>
    <t>ул. Павла Зарубина, д.12</t>
  </si>
  <si>
    <t>Маслова Ирина Владимировна</t>
  </si>
  <si>
    <t>ул. Перевозная, д. 94</t>
  </si>
  <si>
    <t>36soch@inbox.ru</t>
  </si>
  <si>
    <t>Маслюк Раиса Ивановна</t>
  </si>
  <si>
    <t>им. Александра Шостака</t>
  </si>
  <si>
    <t>Матвеева Ирина Вадимовна</t>
  </si>
  <si>
    <t>luda.dimitrieva2014@yandex.ru</t>
  </si>
  <si>
    <t>8(835)4722323</t>
  </si>
  <si>
    <t>Матвиенко Татьяна Александровна</t>
  </si>
  <si>
    <t>ул. Ленинская, д. 171</t>
  </si>
  <si>
    <t>alekschool11@mail.ru</t>
  </si>
  <si>
    <t>Большая Рудка</t>
  </si>
  <si>
    <t>ул.Озёрная, д.3</t>
  </si>
  <si>
    <t>Матыкин Сегрей Викторович</t>
  </si>
  <si>
    <t>МКОУ Средней Школы</t>
  </si>
  <si>
    <t>mou169@mail.ru</t>
  </si>
  <si>
    <t>ул. Богдана Хмельницкого, д. 2 д</t>
  </si>
  <si>
    <t>Махошева Тамара Касимовна</t>
  </si>
  <si>
    <t>Залукокоаже</t>
  </si>
  <si>
    <t>ул. И.Ц. Котова, д. 10</t>
  </si>
  <si>
    <t>zolschool07@mail.ru</t>
  </si>
  <si>
    <t>+7(886637)41667</t>
  </si>
  <si>
    <t>ул. Чумбарова-Лучинского, д. 22</t>
  </si>
  <si>
    <t>ул. Титова, д. 10</t>
  </si>
  <si>
    <t>Машникова Людмила Анатольевна</t>
  </si>
  <si>
    <t>МБОУ Чулковская Средняя общеобразовательная школа</t>
  </si>
  <si>
    <t>Чулково</t>
  </si>
  <si>
    <t>ул. Большак, д. 12</t>
  </si>
  <si>
    <t>Chulkovo-school@mail.ru</t>
  </si>
  <si>
    <t>ул.Пионерская, д.12</t>
  </si>
  <si>
    <t>ул. Энгельса, д. 21</t>
  </si>
  <si>
    <t>мкр Южный д. 22</t>
  </si>
  <si>
    <t>МБДОУ Жуковская Детская Школа Искусств</t>
  </si>
  <si>
    <t>Медоев Аркадий Хамицович</t>
  </si>
  <si>
    <t>им.Героя Советского Союза  А.М.Селютина</t>
  </si>
  <si>
    <t>Михайловское</t>
  </si>
  <si>
    <t>ул. Гагарина, д.16</t>
  </si>
  <si>
    <t>ул.Победы, д.19-143</t>
  </si>
  <si>
    <t>Меликова Марина Борисовна</t>
  </si>
  <si>
    <t>ул. Ленина, д. 103</t>
  </si>
  <si>
    <t>mkdou.12b@yandex.ru</t>
  </si>
  <si>
    <t>Мельникова Галина Васильевна</t>
  </si>
  <si>
    <t>МБУ ДО "Центр детского творчества"</t>
  </si>
  <si>
    <t>Нурлат</t>
  </si>
  <si>
    <t>ул.им.А.К.Самаренкина, дом 4</t>
  </si>
  <si>
    <t>lady.cdt@mail.ru</t>
  </si>
  <si>
    <t>+7(843)45 2-06-22</t>
  </si>
  <si>
    <t>g8150623@yandex.ru</t>
  </si>
  <si>
    <t>8(87932) 4   77 09</t>
  </si>
  <si>
    <t>ул. Калинина, д. 2а</t>
  </si>
  <si>
    <t>ул. Советская, д. 117, кв. 5</t>
  </si>
  <si>
    <t>ул. Комарова, д.32</t>
  </si>
  <si>
    <t>ул.Карла Маркса, д.19</t>
  </si>
  <si>
    <t>ГБУ ДО Республиканский дворец детского творчества</t>
  </si>
  <si>
    <t>им. Б.Е. Кабалоева</t>
  </si>
  <si>
    <t>ул. Ленина, д.4</t>
  </si>
  <si>
    <t>info@rddt15.ru</t>
  </si>
  <si>
    <t>Мзокова Алла Хасановна</t>
  </si>
  <si>
    <t>им. Жоржа Дюмезиля</t>
  </si>
  <si>
    <t>ул. Кутузова, д. 69А</t>
  </si>
  <si>
    <t>Миллер Жанна Анатольевна</t>
  </si>
  <si>
    <t>Ноябрьск-3</t>
  </si>
  <si>
    <t>mdourosinka@mail.ru, rosinka.yanao@mail.ru</t>
  </si>
  <si>
    <t>пер. Озёрный, д. 1А</t>
  </si>
  <si>
    <t>Миляева Людмила Петровна</t>
  </si>
  <si>
    <t>мкр. 60 лет Октября, д.11</t>
  </si>
  <si>
    <t>mbdou-ds38@mail.ru</t>
  </si>
  <si>
    <t>88636543082, 89286067126</t>
  </si>
  <si>
    <t>Мингалеева Наталия Валерьевна</t>
  </si>
  <si>
    <t>ул.Маяковского, д.25</t>
  </si>
  <si>
    <t>marinah031@rambler.ru; kalachulibka@rambler.ru</t>
  </si>
  <si>
    <t>8-84472-3-67-99; 89053388287</t>
  </si>
  <si>
    <t>Миндрина Елена Сергеевна</t>
  </si>
  <si>
    <t>МБОУ ДО Центр творчества</t>
  </si>
  <si>
    <t>ул. Ворошилова, д. 71</t>
  </si>
  <si>
    <t>8(86168)-35798, 8(928)-8828357</t>
  </si>
  <si>
    <t>ул. Мира, д.1а (ул. Краснознаменская, д.11)</t>
  </si>
  <si>
    <t>Миннибаева Галина Романовна</t>
  </si>
  <si>
    <t>ул. Красномосковская,  д. 36</t>
  </si>
  <si>
    <t>novitskayao@bk.ru</t>
  </si>
  <si>
    <t>244-42-04</t>
  </si>
  <si>
    <t>Кузьмина Татьяна Валентиновна</t>
  </si>
  <si>
    <t>ул. Красномосковская, д.36</t>
  </si>
  <si>
    <t>Миронов Олег Иванович</t>
  </si>
  <si>
    <t>ул. Белякова, д. 21 а</t>
  </si>
  <si>
    <t>larisadm2016@mail.ru</t>
  </si>
  <si>
    <t>Мирошникова Анна Евгеньевна</t>
  </si>
  <si>
    <t>МБОУ Архангельская Средняя общеобразовательная школа</t>
  </si>
  <si>
    <t>им.А.Н. Косыгина</t>
  </si>
  <si>
    <t>Архангельское</t>
  </si>
  <si>
    <t>дом 39 кв 20</t>
  </si>
  <si>
    <t>svetlan4ik324@mail.ru</t>
  </si>
  <si>
    <t>Мирошниченко Елена Юрьевна</t>
  </si>
  <si>
    <t>Дёмино</t>
  </si>
  <si>
    <t>ул.Ленина, д.44</t>
  </si>
  <si>
    <t>shkoda.irina.76@mail.ru</t>
  </si>
  <si>
    <t>8(86553)2-11-25</t>
  </si>
  <si>
    <t>ул. Стройкова, д.8 б</t>
  </si>
  <si>
    <t>Михайлов Анатолий Львович</t>
  </si>
  <si>
    <t>Группа продленного дня при ЧДОУ ДС № 32</t>
  </si>
  <si>
    <t>ГБПОУ Политехнический колледж</t>
  </si>
  <si>
    <t>им.Н.Н.Годовикова</t>
  </si>
  <si>
    <t>ул. Зои и Александра Космодемьянских, д.19</t>
  </si>
  <si>
    <t>ул. Ключевая, д.1</t>
  </si>
  <si>
    <t>Мищенко Ирина Валерьевна</t>
  </si>
  <si>
    <t>Мищенко Наталья Валерьевна</t>
  </si>
  <si>
    <t>МОАНУ Средняя общеобразовательная школа</t>
  </si>
  <si>
    <t>им.К.В.Навальневой</t>
  </si>
  <si>
    <t>ул. К.Маркса, д. 215</t>
  </si>
  <si>
    <t>Можаева Эльвира Самуиловна</t>
  </si>
  <si>
    <t>МБОУ Бичурга-Баишевская школа</t>
  </si>
  <si>
    <t>Бичурга-Баишево</t>
  </si>
  <si>
    <t>shemshkola_bais1@cap.ru      antonova_alevtin@mail</t>
  </si>
  <si>
    <t>Моисеева Татьяна Юрьевна</t>
  </si>
  <si>
    <t>МБОУ Немчиновский лицей</t>
  </si>
  <si>
    <t>Новоивановское</t>
  </si>
  <si>
    <t>ул. Агрохимиков, д.6</t>
  </si>
  <si>
    <t>ychitel2011@mail.ru - лицей, leonid.agafonov.1987@</t>
  </si>
  <si>
    <t>Мокану Светлана Алексеевна</t>
  </si>
  <si>
    <t>ул. Мира, д. 3Б</t>
  </si>
  <si>
    <t>duz9@yandex.ru</t>
  </si>
  <si>
    <t>8(6554)5-20-91</t>
  </si>
  <si>
    <t>Мокеева Татьяна Георгиевна</t>
  </si>
  <si>
    <t>ул. Зелёная, д. 22</t>
  </si>
  <si>
    <t>zavaba_07@inbox.ru</t>
  </si>
  <si>
    <t>Молодых Валентина Николаевна</t>
  </si>
  <si>
    <t>ул.Форштадтская, д.37</t>
  </si>
  <si>
    <t>mozdok2school@yandex.ru</t>
  </si>
  <si>
    <t>8867-36-35808</t>
  </si>
  <si>
    <t>6-й микрорайон, д. 16</t>
  </si>
  <si>
    <t>Моргоева Светлана Георгиевна</t>
  </si>
  <si>
    <t>Новый Батако</t>
  </si>
  <si>
    <t>ул. Фидарова, д. 48А</t>
  </si>
  <si>
    <t>8(86737)57184</t>
  </si>
  <si>
    <t>ул. Паново, д. 9</t>
  </si>
  <si>
    <t>ул. Механизаторов, д. 2</t>
  </si>
  <si>
    <t>uvaschool1@gmail.com, mari.pykhteeva@mail.ru</t>
  </si>
  <si>
    <t>Морозова Наталья Владимировна</t>
  </si>
  <si>
    <t>1 микрорайон, стр. 4</t>
  </si>
  <si>
    <t>noel2005_81@mail.ru</t>
  </si>
  <si>
    <t>848153 7-27-42</t>
  </si>
  <si>
    <t>Мугинова Назлыгуль Насыховна</t>
  </si>
  <si>
    <t>ул. Гагарина, д. 14 А</t>
  </si>
  <si>
    <t>agulnara13@mail.ru</t>
  </si>
  <si>
    <t>Музалевская Елена Александровна</t>
  </si>
  <si>
    <t>им. Героя Социалистического Труда Б.К. Громцева</t>
  </si>
  <si>
    <t>ул. Школьная, 5а</t>
  </si>
  <si>
    <t>emiliaya@mail.ru</t>
  </si>
  <si>
    <t>Музафарова Марина Викторовна</t>
  </si>
  <si>
    <t>ул.Прокопьевская, д. 75</t>
  </si>
  <si>
    <t>my_school3prok@mail.ru</t>
  </si>
  <si>
    <t>8(3846)61-47-27</t>
  </si>
  <si>
    <t>Мурзатаева Мервет Айткалиевна</t>
  </si>
  <si>
    <t>Караман</t>
  </si>
  <si>
    <t>ул. Центральная 2а</t>
  </si>
  <si>
    <t>t.muckanova@yandex.ru</t>
  </si>
  <si>
    <t>ул. Тагира Хрюгского, д. 28</t>
  </si>
  <si>
    <t>им. А.А.Алиева</t>
  </si>
  <si>
    <t>Заводская ул., д. 1</t>
  </si>
  <si>
    <t>д. 1/29</t>
  </si>
  <si>
    <t>Муханова Любовь Леонидовна</t>
  </si>
  <si>
    <t>ул. Космонавтов, д.5А</t>
  </si>
  <si>
    <t>rodnichok 87@mail.ru    olga.drovnikova@mail.ru</t>
  </si>
  <si>
    <t>Муханова Оксана Анатольевна</t>
  </si>
  <si>
    <t>Пятницкое ш., д. 16, корп. 3</t>
  </si>
  <si>
    <t>Мухина Татьяна Алексеевна</t>
  </si>
  <si>
    <t>ул. Ольховая, д. 7</t>
  </si>
  <si>
    <t>anyeng@yandex.ru</t>
  </si>
  <si>
    <t>Весёлая планета</t>
  </si>
  <si>
    <t>ул.Пионерская д.77а</t>
  </si>
  <si>
    <t>sadweselaya.planeta@yandex.ru</t>
  </si>
  <si>
    <t>roman040681@yandex.ru</t>
  </si>
  <si>
    <t>Мышаева Евгения Петровна</t>
  </si>
  <si>
    <t>ул.Петрищева,д.7</t>
  </si>
  <si>
    <t>8(8313) 34-37-20</t>
  </si>
  <si>
    <t>МДОУ Центр развития ребёнка детский сад</t>
  </si>
  <si>
    <t>natali170773mn@yandex.ru</t>
  </si>
  <si>
    <t>Мякинина Ольга Геннадьевна</t>
  </si>
  <si>
    <t>МАОУ Новотарманская Средняя общеобразовательная школа</t>
  </si>
  <si>
    <t>ул. Школьная, 2</t>
  </si>
  <si>
    <t>marie-dn@mail.ru / ulya.efremova.05@list.ru</t>
  </si>
  <si>
    <t>8 (3452) 77-00-18 / 8-965-837-</t>
  </si>
  <si>
    <t>Надорожная Марина Анатольевна</t>
  </si>
  <si>
    <t>ул. Троицкая, д. 5 Б</t>
  </si>
  <si>
    <t>antipova.nat.t@gmail.com</t>
  </si>
  <si>
    <t>ул.Касьянова, д.22Б</t>
  </si>
  <si>
    <t>Назарова Валентина Дмитриевна</t>
  </si>
  <si>
    <t>Северо - Задонск</t>
  </si>
  <si>
    <t>ул.Тургенева, д.1</t>
  </si>
  <si>
    <t>lyudmila.zayceva.1971@mail.ru</t>
  </si>
  <si>
    <t>пл. Ленина, д.1</t>
  </si>
  <si>
    <t>Назарова Наталья Владимировна</t>
  </si>
  <si>
    <t>ул.Танкистов, д.82</t>
  </si>
  <si>
    <t>Армавирский индустриальный техникум для инвалидов</t>
  </si>
  <si>
    <t>Найфонова Ирина Олеговна</t>
  </si>
  <si>
    <t>ул. Весенняя, д. 17</t>
  </si>
  <si>
    <t>sudaba_alieva@list.ru   vladikavkaz48@list.ru</t>
  </si>
  <si>
    <t>8(8672)411107</t>
  </si>
  <si>
    <t>Намсараева Алла Афанасьевна</t>
  </si>
  <si>
    <t>idealschool@yandex.ru nadezhdazamoeva@mail.ru</t>
  </si>
  <si>
    <t>Нартикоева Лаура Виссарионовна</t>
  </si>
  <si>
    <t>ул.П.Тедеева, д. 14</t>
  </si>
  <si>
    <t>ystanciya@mail.ru</t>
  </si>
  <si>
    <t>8-867-382-33-12</t>
  </si>
  <si>
    <t>пер.Рабочий, д.1/1</t>
  </si>
  <si>
    <t>Чистоозёрный</t>
  </si>
  <si>
    <t>Юбилейная 31</t>
  </si>
  <si>
    <t>ул. Лаптиева, д.45</t>
  </si>
  <si>
    <t>ege200609@mail.ru,   magomedbekova.2011@mail.ru</t>
  </si>
  <si>
    <t>ул.Школьная, д.38</t>
  </si>
  <si>
    <t>ул. Учительская, д. 6</t>
  </si>
  <si>
    <t>ул. 16 Линия, д. 9</t>
  </si>
  <si>
    <t>СП Детский сад №64 "Росточек"</t>
  </si>
  <si>
    <t>Недолба Наталья Николаевна</t>
  </si>
  <si>
    <t>им. П.Н. Гранатюка</t>
  </si>
  <si>
    <t>centr_pionerov@mail.ru</t>
  </si>
  <si>
    <t>8-(38172)-3-15-05</t>
  </si>
  <si>
    <t>mdou54@mail.ru</t>
  </si>
  <si>
    <t>Неклюдова Татьяна Ивановна</t>
  </si>
  <si>
    <t>ул. Сельскохозяйственная, д. 12</t>
  </si>
  <si>
    <t>ул. Авиационная, д. 8/3</t>
  </si>
  <si>
    <t>ул. Ленина, д.96</t>
  </si>
  <si>
    <t>8-851-48-5-33-67</t>
  </si>
  <si>
    <t>ул.1 Мая, 49</t>
  </si>
  <si>
    <t>Пересветова Елена Алексеевна</t>
  </si>
  <si>
    <t>ул. Коммунальная, 24</t>
  </si>
  <si>
    <t>elchaninova.inna@yandex.ru</t>
  </si>
  <si>
    <t>ул. Чехова, д.6а</t>
  </si>
  <si>
    <t>ул.Центральная, д.30</t>
  </si>
  <si>
    <t>ул. Октябрьская, д. 16</t>
  </si>
  <si>
    <t>СП ДС " Рябинушка"</t>
  </si>
  <si>
    <t>Нестюричёва Валентина Семёновна</t>
  </si>
  <si>
    <t>ул. Калинина, д. 19</t>
  </si>
  <si>
    <t>school-pervaya@yandex.ru</t>
  </si>
  <si>
    <t>Нефёдов Сергей Анатольевич</t>
  </si>
  <si>
    <t>МОУ Лентьевская школа</t>
  </si>
  <si>
    <t>ул. Советская, д.55</t>
  </si>
  <si>
    <t>lent.school@mail.ru</t>
  </si>
  <si>
    <t>8 (81737) 50-322</t>
  </si>
  <si>
    <t>Неценстрик Валентина Васильевна</t>
  </si>
  <si>
    <t>ул. Победы, д. 51</t>
  </si>
  <si>
    <t>shkl15_ray@mail.ru</t>
  </si>
  <si>
    <t>Никерина Ольга Владимировна</t>
  </si>
  <si>
    <t>ул. Промысловая, д. 7а</t>
  </si>
  <si>
    <t>СП ДК "Речник"</t>
  </si>
  <si>
    <t>ул. Набережная Нефтянников, д. 18</t>
  </si>
  <si>
    <t>Никонова Лариса Сергеевна</t>
  </si>
  <si>
    <t>МБУДО Детская музыкальная школа</t>
  </si>
  <si>
    <t>им. В.И.Ряховского</t>
  </si>
  <si>
    <t>ул. Губарева, д. 2</t>
  </si>
  <si>
    <t>Никулина Анна Анатольевна</t>
  </si>
  <si>
    <t>ул. Вологодская, д. 64/1</t>
  </si>
  <si>
    <t>sch129@yandex.ru</t>
  </si>
  <si>
    <t>7 347 283 30 55,7 347 283 33 7</t>
  </si>
  <si>
    <t>Нитиевская Лариса Георгиевна</t>
  </si>
  <si>
    <t>МКОУ Буготакская средняя школа</t>
  </si>
  <si>
    <t>Буготак</t>
  </si>
  <si>
    <t>пер. Центральный, д. 1в</t>
  </si>
  <si>
    <t>Akinka_nov@ngs.ru</t>
  </si>
  <si>
    <t>дошкольные группы</t>
  </si>
  <si>
    <t>Попова Алина Геннадьевна</t>
  </si>
  <si>
    <t>Новикова Виктория Викторовна</t>
  </si>
  <si>
    <t>им. кавалера ордена Мужества Е.Е.Табакова</t>
  </si>
  <si>
    <t>Ногинск-9</t>
  </si>
  <si>
    <t>noginskmou83@mail.ru</t>
  </si>
  <si>
    <t>8(496)522-67-70, 8(926)336-68-</t>
  </si>
  <si>
    <t>ул.50-летия Октября, д.17</t>
  </si>
  <si>
    <t>Нововаршавское</t>
  </si>
  <si>
    <t>ул. Красноармейская, 2 б</t>
  </si>
  <si>
    <t>disigner-l@yandex.ru</t>
  </si>
  <si>
    <t>ул.Образцовая, д. 83</t>
  </si>
  <si>
    <t>Новикова Ольга Юрьевна</t>
  </si>
  <si>
    <t>Микрорайон-1, д.11-а</t>
  </si>
  <si>
    <t>tvorchestvo.razvitie@mail.ru       mega.elenak@mai</t>
  </si>
  <si>
    <t>markoolia@yandex.ru</t>
  </si>
  <si>
    <t>Новолокина Надежда Викторовна</t>
  </si>
  <si>
    <t>ул. Таращанцев, д. 11</t>
  </si>
  <si>
    <t>chernovavn@gmail.com</t>
  </si>
  <si>
    <t>8(8442)736153</t>
  </si>
  <si>
    <t>ул. Ленинградская, д. 3</t>
  </si>
  <si>
    <t>Носкова Ольга Юрьевна</t>
  </si>
  <si>
    <t>МБОУ Садовская средняя школа</t>
  </si>
  <si>
    <t>ул. Дружаева, д. 15/а</t>
  </si>
  <si>
    <t>Овчаренко Ольга Николаевна</t>
  </si>
  <si>
    <t>МБОУ Авило-Успенская Средняя общеобразовательная школа</t>
  </si>
  <si>
    <t>Авило-Успенка</t>
  </si>
  <si>
    <t>ул.Школьная, д.12а</t>
  </si>
  <si>
    <t>stetsura.lyuda@yandex.ru</t>
  </si>
  <si>
    <t>МДОАУ Детский сад</t>
  </si>
  <si>
    <t>mdoayd.s16@list.ru</t>
  </si>
  <si>
    <t>пр-т Кирова, д.190 а</t>
  </si>
  <si>
    <t>Оганезова Инга Генриховна</t>
  </si>
  <si>
    <t>ул. Центральная, д.36 Б</t>
  </si>
  <si>
    <t>Огородникова Вера Ивановна</t>
  </si>
  <si>
    <t>МКОУ Егоровская Основная общеобразовательная школа</t>
  </si>
  <si>
    <t>Егоровская</t>
  </si>
  <si>
    <t>egorsosh@mail.ru</t>
  </si>
  <si>
    <t>Театр танца</t>
  </si>
  <si>
    <t>АрГо</t>
  </si>
  <si>
    <t>ул. Коминтерна, д.24</t>
  </si>
  <si>
    <t>ул. Чайковского, вл.37а</t>
  </si>
  <si>
    <t>ул. Кочубея, д. 170 А</t>
  </si>
  <si>
    <t>dou37polet@mail.ru</t>
  </si>
  <si>
    <t>ул. Баксанская, б/н</t>
  </si>
  <si>
    <t>ул.Матвеевская, д.18 кор.1</t>
  </si>
  <si>
    <t>МБУ Кстовский центр народной культуры</t>
  </si>
  <si>
    <t>ул. Геологов, д. 49, кв. 12</t>
  </si>
  <si>
    <t>Орехова Галина Геннадьевна</t>
  </si>
  <si>
    <t>ул. Свердлова, д. 75</t>
  </si>
  <si>
    <t>ул. Сергея Есенина, д. 11А</t>
  </si>
  <si>
    <t>МБОУ Новоалтатская Средняя общеобразовательная школа</t>
  </si>
  <si>
    <t>Новоалтатка</t>
  </si>
  <si>
    <t>ул. школьная,  д. 2б</t>
  </si>
  <si>
    <t>Novoa4@yandex.ru</t>
  </si>
  <si>
    <t>пер. Кооперативный, д. 9</t>
  </si>
  <si>
    <t>Остапенко Евгения Александровна</t>
  </si>
  <si>
    <t>ул. Чкалова, д. 3</t>
  </si>
  <si>
    <t>dshi2rzn@ya.ru</t>
  </si>
  <si>
    <t>8(4912)502-508</t>
  </si>
  <si>
    <t>МКДОУ ЦРР-детский сад</t>
  </si>
  <si>
    <t>ул. Комсомольская, д. 72</t>
  </si>
  <si>
    <t>nach_khorol@mail.ru</t>
  </si>
  <si>
    <t>ул. Рейдовая, д.1</t>
  </si>
  <si>
    <t>Павлиди Талица Георгиевна</t>
  </si>
  <si>
    <t>Карца</t>
  </si>
  <si>
    <t>ул.Кооперативная, д.73</t>
  </si>
  <si>
    <t>Vickilo@mail.ru</t>
  </si>
  <si>
    <t>Павлик Наталья Владимировна</t>
  </si>
  <si>
    <t>ул.Интернациоональная, д.53А</t>
  </si>
  <si>
    <t>mbudodshi@mail.ru</t>
  </si>
  <si>
    <t>(4742)272260</t>
  </si>
  <si>
    <t>Береславка</t>
  </si>
  <si>
    <t>Павлова Алла Семёновна</t>
  </si>
  <si>
    <t>МБОУ  Средняя общеобразовательная школа</t>
  </si>
  <si>
    <t>им. П.К.Каледина</t>
  </si>
  <si>
    <t>ул.Петрова, д.17</t>
  </si>
  <si>
    <t>mou25@list.ru</t>
  </si>
  <si>
    <t>8(86352)56233</t>
  </si>
  <si>
    <t>Павлова Марина Ивановна</t>
  </si>
  <si>
    <t>ул. Сосново-Парковая, д. 18</t>
  </si>
  <si>
    <t>iskorka_12@mail.ru</t>
  </si>
  <si>
    <t>Павлова Ольга Ивановна</t>
  </si>
  <si>
    <t>МБОУ СОШ</t>
  </si>
  <si>
    <t>ул. Павлика Морозова, д. 8</t>
  </si>
  <si>
    <t>marina.kabantsova@mail.ru</t>
  </si>
  <si>
    <t>6-38-98</t>
  </si>
  <si>
    <t>Уадындз</t>
  </si>
  <si>
    <t>ул. Октябрьская, д.23</t>
  </si>
  <si>
    <t>Пагиева Зарина Борисовна</t>
  </si>
  <si>
    <t>пл. Тасо Гайтова, д. 12</t>
  </si>
  <si>
    <t>guldaewa@yandex.ru, pagieva-zarina@mail.ru</t>
  </si>
  <si>
    <t>8-906-495-58-56</t>
  </si>
  <si>
    <t>Палагин Владимир Васильевич</t>
  </si>
  <si>
    <t>ГБПОУ Невский колледж</t>
  </si>
  <si>
    <t>им. А. Г. Неболсина</t>
  </si>
  <si>
    <t>2-й Муринский пр-т, д. 43</t>
  </si>
  <si>
    <t>lanberges@mail.ru</t>
  </si>
  <si>
    <t>(812) 297 10 35</t>
  </si>
  <si>
    <t>ул. Брестская, д. 3</t>
  </si>
  <si>
    <t>Пальянова Светлана Евгеньевна</t>
  </si>
  <si>
    <t>МАОДУ Детский сад</t>
  </si>
  <si>
    <t>Домостроителей 24</t>
  </si>
  <si>
    <t>lenchik-misova@mail.ru</t>
  </si>
  <si>
    <t>48-08-22</t>
  </si>
  <si>
    <t>ул. Угрешская, д.22</t>
  </si>
  <si>
    <t>МБУ ДО Центр внешкольного образования</t>
  </si>
  <si>
    <t>Пантелеева Ирина Михайловна</t>
  </si>
  <si>
    <t>МДОУ  Половинский детский сад</t>
  </si>
  <si>
    <t>Половинное</t>
  </si>
  <si>
    <t>ул. Мира, д. 24</t>
  </si>
  <si>
    <t>berezkapol@yandex.ru</t>
  </si>
  <si>
    <t>8(3523)891821</t>
  </si>
  <si>
    <t>Панфилова Татьяна Геннадьевна</t>
  </si>
  <si>
    <t>МБОУ Покровская Средняя школа</t>
  </si>
  <si>
    <t>ул. Набережная, д. 2</t>
  </si>
  <si>
    <t>ул. Пригородная, д.18</t>
  </si>
  <si>
    <t>ул. Корчагинцев, д. 7</t>
  </si>
  <si>
    <t>ул. Лесная</t>
  </si>
  <si>
    <t>ул. Целинная, д. 10</t>
  </si>
  <si>
    <t>Ляльшур</t>
  </si>
  <si>
    <t>ул. Центральная, д.2</t>
  </si>
  <si>
    <t>МКОУ Октябрьский лицей</t>
  </si>
  <si>
    <t>oklyceum@list.ru</t>
  </si>
  <si>
    <t>филиал Бузиновская средняя школа</t>
  </si>
  <si>
    <t>Бузиновка</t>
  </si>
  <si>
    <t>8-927-505-16-26</t>
  </si>
  <si>
    <t>филиал Кривомузгинская средняя школа им.М.З.Петрова</t>
  </si>
  <si>
    <t>Рукосуев Евгений Сергеевич</t>
  </si>
  <si>
    <t>spoh17@yandex.ru; mssaymary@gmail.com</t>
  </si>
  <si>
    <t>(4261)526668</t>
  </si>
  <si>
    <t>ул. Центральная</t>
  </si>
  <si>
    <t>fendel.galina@yandex.ru</t>
  </si>
  <si>
    <t>Патлаенко Ольга Владимировна</t>
  </si>
  <si>
    <t>ул. Баумана,  д. 49</t>
  </si>
  <si>
    <t>8(815)253-78-38</t>
  </si>
  <si>
    <t>ул. Горького, д. 2</t>
  </si>
  <si>
    <t>пр-т Кирова, д. 51\52</t>
  </si>
  <si>
    <t>Пахомов Антон Юрьевич</t>
  </si>
  <si>
    <t>МБОУ Шарлыкская средняя общеобразовательная школа</t>
  </si>
  <si>
    <t>ул. Родимцева, д. 4</t>
  </si>
  <si>
    <t>iruff.ruffruff@gmail.com</t>
  </si>
  <si>
    <t>ул. Лесная, д. 147</t>
  </si>
  <si>
    <t>Пелипенко Елена Анатольевна</t>
  </si>
  <si>
    <t>Переясловская</t>
  </si>
  <si>
    <t>douberezka2012@yandex.ru</t>
  </si>
  <si>
    <t>88615662206  89181969625</t>
  </si>
  <si>
    <t>ул. Мамина-Сибиряка, д. 37</t>
  </si>
  <si>
    <t>mdou15-5959@yandex.ru</t>
  </si>
  <si>
    <t>Пенская Елена Владимировна</t>
  </si>
  <si>
    <t>ул.Гагарина, д. 83 а</t>
  </si>
  <si>
    <t>info@solnyshko23.ru</t>
  </si>
  <si>
    <t>8863-65-5-05-40</t>
  </si>
  <si>
    <t>ул. Заводская, д. 5а</t>
  </si>
  <si>
    <t>Первушина Татьяна Владимировна</t>
  </si>
  <si>
    <t>ул. Советская д. 26</t>
  </si>
  <si>
    <t>diutz.lebedyan@yandex.ru</t>
  </si>
  <si>
    <t>8(47466)52068, 89191663402</t>
  </si>
  <si>
    <t>8 (49336) 2-54-46</t>
  </si>
  <si>
    <t>Переверзева Наталья Михайловна</t>
  </si>
  <si>
    <t>им. М.И. Светличной</t>
  </si>
  <si>
    <t>kra_kss@mail.ru</t>
  </si>
  <si>
    <t>8472625-23-19</t>
  </si>
  <si>
    <t>Перевертайлов Максим Анатольевич</t>
  </si>
  <si>
    <t>МБОУ Средняя общеобразовательная школа им. Героя Советского Союза А.Т. Лебедева</t>
  </si>
  <si>
    <t>Ладожская</t>
  </si>
  <si>
    <t>ул Коншиных, д. 167Б</t>
  </si>
  <si>
    <t>samofalovann@yandex.ru</t>
  </si>
  <si>
    <t>Перепелица Алла Григорьевна</t>
  </si>
  <si>
    <t>ул. Кудаковского, д. 7</t>
  </si>
  <si>
    <t>schoolnom9@mail.ru</t>
  </si>
  <si>
    <t>7(495)523-33-60</t>
  </si>
  <si>
    <t>Перепелицын Алексей Владимирович</t>
  </si>
  <si>
    <t>МБОУ Астаховская Средняя общеобразовательная школа</t>
  </si>
  <si>
    <t>Достоевского 12</t>
  </si>
  <si>
    <t>sckola13@yandex.ru</t>
  </si>
  <si>
    <t>Переходова Ирина Васильевна</t>
  </si>
  <si>
    <t>ул. Петрова, д.6 б</t>
  </si>
  <si>
    <t>detsad_berezka30@mail.ru</t>
  </si>
  <si>
    <t>8(8362)21-51-01, 21-79-40</t>
  </si>
  <si>
    <t>пр-т Дзержинского, д. 1, корп. 5, кв. 82</t>
  </si>
  <si>
    <t>ул.Краснофлотская, д.46</t>
  </si>
  <si>
    <t>ул. Пехтина, д. 2а</t>
  </si>
  <si>
    <t>ул. К. Цеткин, д. 148</t>
  </si>
  <si>
    <t>Матрёшка</t>
  </si>
  <si>
    <t>ул. Гастелло, д. 2а</t>
  </si>
  <si>
    <t>mdou149@mail.ru    bredkovskaya@bk.ru</t>
  </si>
  <si>
    <t>8(863)5474771,  89281301422</t>
  </si>
  <si>
    <t>ул.Никонова, д.49/1</t>
  </si>
  <si>
    <t>Петров Антон Алексеевич</t>
  </si>
  <si>
    <t>ДГ №2</t>
  </si>
  <si>
    <t>Жукова Татьяна Сергеевна</t>
  </si>
  <si>
    <t>sveta_post71@mail.ru</t>
  </si>
  <si>
    <t>ул. Мнёвники, д. 4</t>
  </si>
  <si>
    <t>МБДОУ Хорошковский детский сад</t>
  </si>
  <si>
    <t>Хорошки</t>
  </si>
  <si>
    <t>ул.Гагарина, д. 13</t>
  </si>
  <si>
    <t>horoshki_sad@mail.ru</t>
  </si>
  <si>
    <t>7 (38172) 5-51-64</t>
  </si>
  <si>
    <t>ул. Бухарестская, д. 41, к. 2</t>
  </si>
  <si>
    <t>ул. Кольцевая, д. 31</t>
  </si>
  <si>
    <t>vladikavkaz06@list.ru</t>
  </si>
  <si>
    <t>ул. Ленина, д. 13 А</t>
  </si>
  <si>
    <t>СП Детский Сад "Умка"</t>
  </si>
  <si>
    <t>ул. Полупанова, д. 27</t>
  </si>
  <si>
    <t>Печар Игорь Миронович</t>
  </si>
  <si>
    <t>МУ Молодёжный центр</t>
  </si>
  <si>
    <t>ул. Сосновая, д. 10</t>
  </si>
  <si>
    <t>СП "Энтузиаст"</t>
  </si>
  <si>
    <t>Кудинова Светлана Владимировна</t>
  </si>
  <si>
    <t>Печенкина Марина Александровна</t>
  </si>
  <si>
    <t>Расцвет</t>
  </si>
  <si>
    <t>ул. Космонавтов, д. 6</t>
  </si>
  <si>
    <t>shool_19_185.71@mail.ru</t>
  </si>
  <si>
    <t>8(39032)28323</t>
  </si>
  <si>
    <t>ул. Михаила Заботина, д. 2</t>
  </si>
  <si>
    <t>МОАУ Новопетровская средняя общеобразовательная школа</t>
  </si>
  <si>
    <t>konst.npetr.sosh@gmail.com</t>
  </si>
  <si>
    <t>Пименова Вера Васильевна</t>
  </si>
  <si>
    <t>ул.Дегтярная,д.12</t>
  </si>
  <si>
    <t>school45sar@mail.ru</t>
  </si>
  <si>
    <t>8(8452)293006</t>
  </si>
  <si>
    <t>ул. 1 Мая, д. 60</t>
  </si>
  <si>
    <t>Пиняева Вера Валерьевна</t>
  </si>
  <si>
    <t>cdt-orl-rn@yandex.ru</t>
  </si>
  <si>
    <t>8-(4862) 25-49-88</t>
  </si>
  <si>
    <t>Пирумова Мариэтта Ивановна</t>
  </si>
  <si>
    <t>пр.Коста, д.215</t>
  </si>
  <si>
    <t>vladut2@mail.ru</t>
  </si>
  <si>
    <t>8(8672)51-41-23</t>
  </si>
  <si>
    <t>Пирунова Вера Вадимовна</t>
  </si>
  <si>
    <t>Английский детский сад (частный)</t>
  </si>
  <si>
    <t>Sunschool</t>
  </si>
  <si>
    <t>vera.mamontova@teddysgarden.com</t>
  </si>
  <si>
    <t>Пискарев Сергей Владимирович</t>
  </si>
  <si>
    <t>ул. Маршала Новикова, д.13</t>
  </si>
  <si>
    <t>1874@edu.mos.ru</t>
  </si>
  <si>
    <t>ДС (ул. Академика Бочвара, д. 4)</t>
  </si>
  <si>
    <t>Зубрилина Ольга Николаевна</t>
  </si>
  <si>
    <t>ДС (ул. Маршала Новикова, д. 4, корп. 3)</t>
  </si>
  <si>
    <t>Пискунова Елена Николаевна</t>
  </si>
  <si>
    <t>s05sadik@gmail.com</t>
  </si>
  <si>
    <t>8(35346) 4-11-44</t>
  </si>
  <si>
    <t>Плешков Владимир Викторович</t>
  </si>
  <si>
    <t>ул.Звездная, д. 12</t>
  </si>
  <si>
    <t>sc49lipetsk@yandex.ru</t>
  </si>
  <si>
    <t>ул. Куйбышева, д. 126/б</t>
  </si>
  <si>
    <t>k-kertanova43@mail.ru</t>
  </si>
  <si>
    <t>8-(867)-2-56-77-47</t>
  </si>
  <si>
    <t>Плиева Залина Давидовна</t>
  </si>
  <si>
    <t>ул.Пролетарская, д.49</t>
  </si>
  <si>
    <t>8(86732)32217, 89194224339</t>
  </si>
  <si>
    <t>ул. Школьная,  д. 8</t>
  </si>
  <si>
    <t>Плохих Светлана Петровна</t>
  </si>
  <si>
    <t>Берёза</t>
  </si>
  <si>
    <t>д. 88</t>
  </si>
  <si>
    <t>eadadurova@inbox.ru</t>
  </si>
  <si>
    <t>8(47150)94445</t>
  </si>
  <si>
    <t>Повитухина Елена Борисовна</t>
  </si>
  <si>
    <t>МДОБУ Центр Развития Ребенка - детский сад</t>
  </si>
  <si>
    <t>Дальнегорск</t>
  </si>
  <si>
    <t>ул. Пионерская, д. 5а</t>
  </si>
  <si>
    <t>ул. Коминтерна, д. 4</t>
  </si>
  <si>
    <t>ул. Матросова, д. 2А/ул. Кл.Цеткин, д. 155</t>
  </si>
  <si>
    <t>ул. Маркса, д. 47</t>
  </si>
  <si>
    <t>Свирск</t>
  </si>
  <si>
    <t>ул. Степная, стр.2</t>
  </si>
  <si>
    <t>kalinino28@mail.ru</t>
  </si>
  <si>
    <t>Позднякова Светлана Викторовна</t>
  </si>
  <si>
    <t>МБОУ Опалиховская Средняя общеобразовательная школа</t>
  </si>
  <si>
    <t>ул.Чапаева, д.59А</t>
  </si>
  <si>
    <t>opalshkola@mail.ru   olga1976@mail.ru</t>
  </si>
  <si>
    <t>8-495-563-91-31 8-9857047194</t>
  </si>
  <si>
    <t>detsad12zeya@yandex.ru</t>
  </si>
  <si>
    <t>Полевцева Ольга Борисовна</t>
  </si>
  <si>
    <t>school4@muravlenko.yanao.ru</t>
  </si>
  <si>
    <t>Пологова Татьяна Витальевна</t>
  </si>
  <si>
    <t>622-031</t>
  </si>
  <si>
    <t>ул. Монтажников, д. 33</t>
  </si>
  <si>
    <t>elizaveta_sokolova23@mail.ru</t>
  </si>
  <si>
    <t>ул. 25 лет Октября, д.106</t>
  </si>
  <si>
    <t>Полякова Людмила Валентиновна</t>
  </si>
  <si>
    <t>ул. Молодёжная, д. 3а</t>
  </si>
  <si>
    <t>odin.gimnaziya13@rambler.ru, lana@voenvrach.ru</t>
  </si>
  <si>
    <t>+7 945 593-27-24, +7 945 593-4</t>
  </si>
  <si>
    <t>им. Г.П.Котенко</t>
  </si>
  <si>
    <t>ул. Гагарина, д.3</t>
  </si>
  <si>
    <t>Полянская Светлана Викторовна</t>
  </si>
  <si>
    <t>ул. Циолковского, д. 34/4</t>
  </si>
  <si>
    <t>skosh_16@lenta.ru</t>
  </si>
  <si>
    <t>7 4742 35-59-71</t>
  </si>
  <si>
    <t>rosinka8@bk.ru</t>
  </si>
  <si>
    <t>ул. Костенко, д. 44Б</t>
  </si>
  <si>
    <t>ул. Садовая, д. 33-а</t>
  </si>
  <si>
    <t>Пономарева Ольга Алексеевна</t>
  </si>
  <si>
    <t>МБОУ Прохоровская гимназия</t>
  </si>
  <si>
    <t>Прохоровка</t>
  </si>
  <si>
    <t>ул. Садовая, 2</t>
  </si>
  <si>
    <t>nataljawladimirowna2017@yandex.ru</t>
  </si>
  <si>
    <t>Золотое зёрнышко</t>
  </si>
  <si>
    <t>ул.Чкалова, д. 24/1</t>
  </si>
  <si>
    <t>Попова Вера Юрьевна</t>
  </si>
  <si>
    <t>МБОУ средняя образовательная школа</t>
  </si>
  <si>
    <t>им.И.В.Павлюченко</t>
  </si>
  <si>
    <t>ул. Российская, д. 10, кв.4</t>
  </si>
  <si>
    <t>8 (861) 68 5 13 19</t>
  </si>
  <si>
    <t>ул. Костюкова, д.30</t>
  </si>
  <si>
    <t>ул. Горького, д.3а</t>
  </si>
  <si>
    <t>Попова Марина Дмитриевна</t>
  </si>
  <si>
    <t>dpisch@mail.ru</t>
  </si>
  <si>
    <t>пер.Чкалова, д.13</t>
  </si>
  <si>
    <t>ул.Большая Академическая, д.47А</t>
  </si>
  <si>
    <t>Попова Светлана Владимировна</t>
  </si>
  <si>
    <t>ул.Карла Маркса, 4, корп.1</t>
  </si>
  <si>
    <t>inna2789@mail.ru</t>
  </si>
  <si>
    <t>Попруга Виталий Иванович</t>
  </si>
  <si>
    <t>МБОУ Павлоградская гимназия</t>
  </si>
  <si>
    <t>им. В. М. Тытаря</t>
  </si>
  <si>
    <t>ул. Ленина, д. 47А</t>
  </si>
  <si>
    <t>mirex6614@yandex.ru</t>
  </si>
  <si>
    <t>8-908-102-95-55</t>
  </si>
  <si>
    <t>ул. Матросова</t>
  </si>
  <si>
    <t>8(3955)547528, 594049, 8902512</t>
  </si>
  <si>
    <t>пр-т Юных пионеров, д. 142</t>
  </si>
  <si>
    <t>Постникова Зинаида Алексеевна</t>
  </si>
  <si>
    <t>МДОУ детский сад комбинированного вида</t>
  </si>
  <si>
    <t>Федюково</t>
  </si>
  <si>
    <t>ул.Строителей д.11</t>
  </si>
  <si>
    <t>postnikova-zinaida@mail.ru</t>
  </si>
  <si>
    <t>8(495)549-49-28</t>
  </si>
  <si>
    <t>Токарёвка</t>
  </si>
  <si>
    <t>ул. Советская, д.36</t>
  </si>
  <si>
    <t>8(47557) 2-63-13</t>
  </si>
  <si>
    <t>Чичерино</t>
  </si>
  <si>
    <t>Попова Татьяна Александровна</t>
  </si>
  <si>
    <t>chkola77@mail.ru</t>
  </si>
  <si>
    <t>8(47557)4-31-20</t>
  </si>
  <si>
    <t>Потагашева Ульяна Даниловна</t>
  </si>
  <si>
    <t>МБОУ Алфёровская Начальная общеобразовательная школа</t>
  </si>
  <si>
    <t>Алфёрово</t>
  </si>
  <si>
    <t>alferovoshkolanew@mail.ru;     bunkova.98@list.ru</t>
  </si>
  <si>
    <t>89236675078; 89835831344.</t>
  </si>
  <si>
    <t>ул, Коммунальная, д. 12</t>
  </si>
  <si>
    <t>УВК Школа-сад</t>
  </si>
  <si>
    <t>микрорайон, д. 1</t>
  </si>
  <si>
    <t>ул. Железнодорожная, д. 27</t>
  </si>
  <si>
    <t>Привезенцева Татьяна Павловна</t>
  </si>
  <si>
    <t>ул. Земляной Вал, д.7а</t>
  </si>
  <si>
    <t>detskiysad6@list.ru</t>
  </si>
  <si>
    <t>им. И.В.Мушкетова</t>
  </si>
  <si>
    <t>8 микрорайон дом 15</t>
  </si>
  <si>
    <t>sadik_irina@mail.ru</t>
  </si>
  <si>
    <t>2-36-13</t>
  </si>
  <si>
    <t>ул. Весенняя, д. 5</t>
  </si>
  <si>
    <t>Притулина Ольга Николаевна</t>
  </si>
  <si>
    <t>Ездочное</t>
  </si>
  <si>
    <t>Приходько Валентина Николаевна</t>
  </si>
  <si>
    <t>Ул. Красная, 34</t>
  </si>
  <si>
    <t>belchakovao@mail.ru</t>
  </si>
  <si>
    <t>Прокопенко Ольга Радомировна</t>
  </si>
  <si>
    <t>пр. Победы, д.130</t>
  </si>
  <si>
    <t>sc70.lipetsk@yandex.ru</t>
  </si>
  <si>
    <t>41-58-82</t>
  </si>
  <si>
    <t>ГБОУ Основная общеобразовательная школа</t>
  </si>
  <si>
    <t>СП Детский сад №4</t>
  </si>
  <si>
    <t>МБУ ДО Майнская детская школа искусств</t>
  </si>
  <si>
    <t>Пророк Светлана Владимировна</t>
  </si>
  <si>
    <t>МАОУ Средняя общеобразовательная школа с углубленным изучением русского языка</t>
  </si>
  <si>
    <t>ул. Трубников, д. 64А</t>
  </si>
  <si>
    <t>mpt 10@yandex.ru, Larik_1964@mail.ru</t>
  </si>
  <si>
    <t>8(3439)666020        890580721</t>
  </si>
  <si>
    <t>ГБОУ ДО Областной центр развития дополнительного образования и патриотического воспитания детей и молодёжи</t>
  </si>
  <si>
    <t>Юбилейный пр-т, д.58</t>
  </si>
  <si>
    <t>center-05@mail.ru</t>
  </si>
  <si>
    <t>8(495)2491425</t>
  </si>
  <si>
    <t>goncharovanv63@mail.ru</t>
  </si>
  <si>
    <t>МДОУ Центр развития ребёнка - детский сад</t>
  </si>
  <si>
    <t>ул. Октябрьская, д. 31</t>
  </si>
  <si>
    <t>Прудникова Елена Николаевна</t>
  </si>
  <si>
    <t>Приволжье</t>
  </si>
  <si>
    <t>ул.Парковая, д.22а</t>
  </si>
  <si>
    <t>mdouteremok2@mail.ru</t>
  </si>
  <si>
    <t>СП Детский сад "Теремок"</t>
  </si>
  <si>
    <t>Буркеня Светлана Николаевна</t>
  </si>
  <si>
    <t>ул.Р.Люксембург, д. 153-1</t>
  </si>
  <si>
    <t>Прядеина Надежда Николаевна</t>
  </si>
  <si>
    <t>Верхняя Салда</t>
  </si>
  <si>
    <t>ул. Энгельса, д.74, корп.1</t>
  </si>
  <si>
    <t>ryabinka52@yandex.ru</t>
  </si>
  <si>
    <t>8-34345-55-077</t>
  </si>
  <si>
    <t>Псарева Лариса Васильевна</t>
  </si>
  <si>
    <t>МАОУ Средняя образовательная школа</t>
  </si>
  <si>
    <t>ул. Лазарева, 15</t>
  </si>
  <si>
    <t>s.slastyon2013@yandex.ru</t>
  </si>
  <si>
    <t>8(47241)2-06-94</t>
  </si>
  <si>
    <t>ул. Харьковская, д. 7</t>
  </si>
  <si>
    <t>ул. Чайковского, д. 3</t>
  </si>
  <si>
    <t>boldyrevka@rambler.ru</t>
  </si>
  <si>
    <t>ул. Труда, д. 31-192</t>
  </si>
  <si>
    <t>Путрина Марина Николаевна</t>
  </si>
  <si>
    <t>ул. Ленина, д. 263 а</t>
  </si>
  <si>
    <t>mdou36263@yandex.ru</t>
  </si>
  <si>
    <t>Пучинин Андрей Анатольевич</t>
  </si>
  <si>
    <t>МКОУ Верхнелюбажская средняя общеобразовательная школа</t>
  </si>
  <si>
    <t>Верхний Любаж</t>
  </si>
  <si>
    <t>8 (47144)4-14-73</t>
  </si>
  <si>
    <t>ул. Парковая, д. 11б</t>
  </si>
  <si>
    <t>МАУ ДО Центр технического творчества</t>
  </si>
  <si>
    <t>Новолипецкий</t>
  </si>
  <si>
    <t>Пушкарева Любовь Николаевна</t>
  </si>
  <si>
    <t>МБДОУ Чановский Детский сад</t>
  </si>
  <si>
    <t>Чаны</t>
  </si>
  <si>
    <t>ул. Маяковского, д. 41</t>
  </si>
  <si>
    <t>mbdou.chany.2@yandex.ru</t>
  </si>
  <si>
    <t>Пшеничная Екатерина Викторовна</t>
  </si>
  <si>
    <t>ул. Щаденко д.37</t>
  </si>
  <si>
    <t>antonina.bondareva@bk.ru</t>
  </si>
  <si>
    <t>Пшеунова Анжела Валерьевна</t>
  </si>
  <si>
    <t>ул.Зелёная, д.53</t>
  </si>
  <si>
    <t>dou31zolushka@mail.com</t>
  </si>
  <si>
    <t>8878211398 сот 89187197114</t>
  </si>
  <si>
    <t>ул.Цыбикова, д. 16</t>
  </si>
  <si>
    <t>ул. Нефтяников, д. 1</t>
  </si>
  <si>
    <t>cdtnlomov@mail.ru</t>
  </si>
  <si>
    <t>8(84154)4-37-92</t>
  </si>
  <si>
    <t>Рай Татьяна Александровна</t>
  </si>
  <si>
    <t>МБОУ Богдановская средняя общеобразовательная школа</t>
  </si>
  <si>
    <t>ул. Ленина, 23</t>
  </si>
  <si>
    <t>rai-school@mail.ru</t>
  </si>
  <si>
    <t>8(86365)50423</t>
  </si>
  <si>
    <t>Райкова Ольга Александровна</t>
  </si>
  <si>
    <t>Морозовск</t>
  </si>
  <si>
    <t>ул. Калинина, д. 271</t>
  </si>
  <si>
    <t>mdoud_s1@mail.ru</t>
  </si>
  <si>
    <t>Новый Урал</t>
  </si>
  <si>
    <t>пер. Школьный, д. 4</t>
  </si>
  <si>
    <t>Varnadom@mail.ru</t>
  </si>
  <si>
    <t>8 351 42 28 499</t>
  </si>
  <si>
    <t>Роговское</t>
  </si>
  <si>
    <t>varich-1975@mail.ru</t>
  </si>
  <si>
    <t>Раков Александр Владимирович</t>
  </si>
  <si>
    <t>ул. Коммунаров, д. 23</t>
  </si>
  <si>
    <t>kuvakina1972@mail.ru</t>
  </si>
  <si>
    <t>8 (8442) 27-21-77</t>
  </si>
  <si>
    <t>Забельское</t>
  </si>
  <si>
    <t>МКОУ Азадоглынская средняя общеобразовательная школа</t>
  </si>
  <si>
    <t>Черниговка</t>
  </si>
  <si>
    <t>ул.Ленинская, д.35</t>
  </si>
  <si>
    <t>пр-т 50 лет Октября, д.57А, кв. 191</t>
  </si>
  <si>
    <t>ул. Юбилейная, д.8</t>
  </si>
  <si>
    <t>Рахматуллин Рамзил Мирзалифович</t>
  </si>
  <si>
    <t>Нижнеяркеево</t>
  </si>
  <si>
    <t>ул. Заводская, д. 35</t>
  </si>
  <si>
    <t>mbou.lisej@mail.ru</t>
  </si>
  <si>
    <t>8(347)62-5-42-01</t>
  </si>
  <si>
    <t>Рахматуллина Зиля Маратовна</t>
  </si>
  <si>
    <t>Талачево</t>
  </si>
  <si>
    <t>Школьная ул., д. 19</t>
  </si>
  <si>
    <t>mgf-1980@mail.ru</t>
  </si>
  <si>
    <t>пр. Славы, д. 12, корп. 3, лит. А</t>
  </si>
  <si>
    <t>Ревуцкий Сергей Александрович</t>
  </si>
  <si>
    <t>им.М.А.Врубеля</t>
  </si>
  <si>
    <t>ул. Строителей, д. 1, кв.10</t>
  </si>
  <si>
    <t>ул. Четаева, д. 13 а</t>
  </si>
  <si>
    <t>Рогачева Татьяна Владимировна</t>
  </si>
  <si>
    <t>МКУ ДО Школа искусств</t>
  </si>
  <si>
    <t>Перемышль</t>
  </si>
  <si>
    <t>ул.Ленина, 48</t>
  </si>
  <si>
    <t>rogaheva@inbox.ru</t>
  </si>
  <si>
    <t>8(48441)3-13-65</t>
  </si>
  <si>
    <t>Рогозина Олеся Михайловна</t>
  </si>
  <si>
    <t>Роготнева Наиля Илдусовна</t>
  </si>
  <si>
    <t>ул. Чулман, д. 6 а</t>
  </si>
  <si>
    <t>nailya-ogonek@mail.ru</t>
  </si>
  <si>
    <t>2 микрорайон, стр. 5</t>
  </si>
  <si>
    <t>desteremok@yandex.ru</t>
  </si>
  <si>
    <t>(48153)7 38 94</t>
  </si>
  <si>
    <t>ул. Флотский проезд, д. 5</t>
  </si>
  <si>
    <t>svetiyachok-32.edumsko.ru</t>
  </si>
  <si>
    <t>Мкр. Дружба, д. 18</t>
  </si>
  <si>
    <t>Рожкова Елена Николаевна</t>
  </si>
  <si>
    <t>Матросова, 30б</t>
  </si>
  <si>
    <t>210552, 89875365041</t>
  </si>
  <si>
    <t>пр. Школьный, д. 12</t>
  </si>
  <si>
    <t>ул. Ленина, д. 52</t>
  </si>
  <si>
    <t>ул. Зелёная, д 32</t>
  </si>
  <si>
    <t>ул. Мелеузовская, д. 25, корп. 2</t>
  </si>
  <si>
    <t>Романова Татьяна Михайловна</t>
  </si>
  <si>
    <t>МБОУ Средняя школа с углубленным изучением французского языка</t>
  </si>
  <si>
    <t>ул. Гайдара, д. 74б</t>
  </si>
  <si>
    <t>natalyaromanoff@yandex.ru</t>
  </si>
  <si>
    <t>ул. Сибирская, д. 29</t>
  </si>
  <si>
    <t>Рубан Елена Евгеньевна</t>
  </si>
  <si>
    <t>ул.Масловского, д. 1А</t>
  </si>
  <si>
    <t>mbdouds.belosnegka@inbox.ru</t>
  </si>
  <si>
    <t>ОАНО Школа</t>
  </si>
  <si>
    <t>Большакова Татьяна Владимировна</t>
  </si>
  <si>
    <t>nounika@yandex.ru</t>
  </si>
  <si>
    <t>ДО Изостудия "Разноцветный ветер"</t>
  </si>
  <si>
    <t>ул. Солнечная, д. 20</t>
  </si>
  <si>
    <t>Румянцева Алина Владимировна</t>
  </si>
  <si>
    <t>Псковский</t>
  </si>
  <si>
    <t>ул. Псковская, д. 42, к. 2</t>
  </si>
  <si>
    <t>besiaa86@rambler.ru</t>
  </si>
  <si>
    <t>8(906)203-34-33</t>
  </si>
  <si>
    <t>Рупека Олеся Петровна</t>
  </si>
  <si>
    <t>МБУК ВГО Централизованная клубная система</t>
  </si>
  <si>
    <t>gdk-v.ufalej@mail.ru</t>
  </si>
  <si>
    <t>Городской Дворец культуры</t>
  </si>
  <si>
    <t>Григорьева Светлана Александровна</t>
  </si>
  <si>
    <t>МБДОУ Владимировский детский сад</t>
  </si>
  <si>
    <t>abdraxmanova84@bk.ru</t>
  </si>
  <si>
    <t>ул.Кирова, д.28</t>
  </si>
  <si>
    <t>Рыжкова Владлена Валентиновна</t>
  </si>
  <si>
    <t>Новопетровская школа-интернат для обучающихся с ОВЗ</t>
  </si>
  <si>
    <t>Новопетровское</t>
  </si>
  <si>
    <t>ул.Советская,д.42</t>
  </si>
  <si>
    <t>npkosh@mail.ru</t>
  </si>
  <si>
    <t>8-(498)-6-23-44</t>
  </si>
  <si>
    <t>Увинское</t>
  </si>
  <si>
    <t>Рыкова Татьяна Михайловна</t>
  </si>
  <si>
    <t>МОУ Мушковайская средняя общеобразовательная школа</t>
  </si>
  <si>
    <t>mushkovaj@mail.ru</t>
  </si>
  <si>
    <t>8(34130)6-22-10</t>
  </si>
  <si>
    <t>Рысева Алла Петровна</t>
  </si>
  <si>
    <t>Грязенятская</t>
  </si>
  <si>
    <t>Грязенять</t>
  </si>
  <si>
    <t>пер. Школьный, д.1</t>
  </si>
  <si>
    <t>madam.nadia-ch@yandex.ru</t>
  </si>
  <si>
    <t>(48134) 5-66-19</t>
  </si>
  <si>
    <t>Солнечные лучики</t>
  </si>
  <si>
    <t>у. Лермонтова, д. 91-б</t>
  </si>
  <si>
    <t>ул. Центральная, д. 210</t>
  </si>
  <si>
    <t>ул. Октябрьская, д. 5</t>
  </si>
  <si>
    <t>Рябинина Ирина Герольдовна</t>
  </si>
  <si>
    <t>2-ой Полевой переулок, д. 4</t>
  </si>
  <si>
    <t>Рябов Иван Владимирович</t>
  </si>
  <si>
    <t>ГБОУ АО Школа-интернат</t>
  </si>
  <si>
    <t>Рябцева Валентина Алексеевна</t>
  </si>
  <si>
    <t>МБОУ Сагайдаченская Основная общеобразовательная школа</t>
  </si>
  <si>
    <t>Сагайдачное</t>
  </si>
  <si>
    <t>ул. Школьная, д. 19</t>
  </si>
  <si>
    <t>mou-Sagaidachnoe@yandex.ru</t>
  </si>
  <si>
    <t>8(47242)49618</t>
  </si>
  <si>
    <t>ул.Ленина, д.76</t>
  </si>
  <si>
    <t>Сабирзянова Нурзиля Бариевна</t>
  </si>
  <si>
    <t>МБОУ Смак-Корсинская Средняя общеобразовательная школа</t>
  </si>
  <si>
    <t>Смак Корса</t>
  </si>
  <si>
    <t>Ssmk.Ars@tatar.ru    hairova.gulya@yandex.ru</t>
  </si>
  <si>
    <t>8-843-66-53-2-20</t>
  </si>
  <si>
    <t>ул. Октябрьская, д. 38</t>
  </si>
  <si>
    <t>ул. Мира, д. 1-В</t>
  </si>
  <si>
    <t>Коммунистическая ул., д. 20/3</t>
  </si>
  <si>
    <t>Савина Т.И.</t>
  </si>
  <si>
    <t>ул.40 лет Победы д.86</t>
  </si>
  <si>
    <t>t.savina2307@yandex.ru</t>
  </si>
  <si>
    <t>пр-т Кирова, д. 26</t>
  </si>
  <si>
    <t>Дорохово</t>
  </si>
  <si>
    <t>д. 15</t>
  </si>
  <si>
    <t>amber.77@ bk.ru</t>
  </si>
  <si>
    <t>8-915-730-94-51</t>
  </si>
  <si>
    <t>Савинова Татьяна Александровна</t>
  </si>
  <si>
    <t>МКУ Детский дом</t>
  </si>
  <si>
    <t>ул. Институтская, д. 58</t>
  </si>
  <si>
    <t>dom7d@mail.ru</t>
  </si>
  <si>
    <t>8(3836)69-86-73</t>
  </si>
  <si>
    <t>ул. Чайкиной, д. 3, кв. 23</t>
  </si>
  <si>
    <t>Савосько Павел Александрович</t>
  </si>
  <si>
    <t>МОАУ Соловьёвская Средняя общеобразовательная школа</t>
  </si>
  <si>
    <t>ул. Школьная, д.6</t>
  </si>
  <si>
    <t>sol_school@mail.ru</t>
  </si>
  <si>
    <t>Савченко Ольга Федоровна</t>
  </si>
  <si>
    <t>Аэропорт, д. 8</t>
  </si>
  <si>
    <t>elenashestakova8.82@mail.ru</t>
  </si>
  <si>
    <t>Савченко Татьяна Владимировна</t>
  </si>
  <si>
    <t>Невель</t>
  </si>
  <si>
    <t>ул. Пушкина, д. 2б</t>
  </si>
  <si>
    <t>zvyozdochka.nevel@yandex.ru</t>
  </si>
  <si>
    <t>8-(81151)-2-10-94</t>
  </si>
  <si>
    <t>корпус №2 "Звёздочка"</t>
  </si>
  <si>
    <t>корпус №3 "Солнышко"</t>
  </si>
  <si>
    <t>Пехурова Светлана Анатольевна</t>
  </si>
  <si>
    <t>ул. Пионерская, д. 1А</t>
  </si>
  <si>
    <t>пер. Л.Толстого, д.40</t>
  </si>
  <si>
    <t>дошкольная ступень</t>
  </si>
  <si>
    <t>Садомцева Людмила Николаевна</t>
  </si>
  <si>
    <t>Levchenko-Leonova @yandex.ru</t>
  </si>
  <si>
    <t>ул.Ясная, д. 1</t>
  </si>
  <si>
    <t>Саидов Тимур Мурадович</t>
  </si>
  <si>
    <t>bilbil05@yandex.ru</t>
  </si>
  <si>
    <t>Сайдулаева Залина Ахмедовна</t>
  </si>
  <si>
    <t>Гудармес</t>
  </si>
  <si>
    <t>ул. Белореченская, д. 33</t>
  </si>
  <si>
    <t>udo-001@mail.ru</t>
  </si>
  <si>
    <t>Сайпулаева Таус Юсуповна</t>
  </si>
  <si>
    <t>Зама</t>
  </si>
  <si>
    <t>ул. А.Чеченского, д. 82</t>
  </si>
  <si>
    <t>udo-027@mail.ru</t>
  </si>
  <si>
    <t>8 (928) 000-27-43</t>
  </si>
  <si>
    <t>МБУ ДО Центр творчества Заводского района</t>
  </si>
  <si>
    <t>kemcrd@mail.ru</t>
  </si>
  <si>
    <t>guseva2315@gmail.com</t>
  </si>
  <si>
    <t>ул.Свердлова,д.2</t>
  </si>
  <si>
    <t>Сайченко Наталья Олеговна</t>
  </si>
  <si>
    <t>МКУК Центральная клубная система</t>
  </si>
  <si>
    <t>Широкое</t>
  </si>
  <si>
    <t>ул.Октябрьская, д.3</t>
  </si>
  <si>
    <t>dk.shirokoe@mail.ru</t>
  </si>
  <si>
    <t>Образцовая студия изобразительного исскуства "Радуга"</t>
  </si>
  <si>
    <t>Костан Людмила Николаевна</t>
  </si>
  <si>
    <t>ул.Дальняя, д. 2</t>
  </si>
  <si>
    <t>Салова Людмила Дмитриевна</t>
  </si>
  <si>
    <t>ул. Блюхера, д.11 а</t>
  </si>
  <si>
    <t>dou31@rybadm.ru</t>
  </si>
  <si>
    <t>8(485)526-24-87</t>
  </si>
  <si>
    <t>Салчак Дорбет Харлыг-ооловна</t>
  </si>
  <si>
    <t>МБОУ ДО Подростковый клуб</t>
  </si>
  <si>
    <t>Мугур-Аксы</t>
  </si>
  <si>
    <t>ул.Кошкар-оол, д.3</t>
  </si>
  <si>
    <t>ornament-m-t@mail.ru</t>
  </si>
  <si>
    <t>ул. 50 лет Октября, д.13А</t>
  </si>
  <si>
    <t>Саляхов Рамиль Вакилович</t>
  </si>
  <si>
    <t>ул. Центральная, д. 20 а</t>
  </si>
  <si>
    <t>8-(843)-6-57-02-46</t>
  </si>
  <si>
    <t>Филиал №8 "Детский сад с. Сылва"</t>
  </si>
  <si>
    <t>Самарцева Елена Александровна</t>
  </si>
  <si>
    <t>Подлесное</t>
  </si>
  <si>
    <t>ул. Строителей, д.20, кв.1</t>
  </si>
  <si>
    <t>rejx1987@mail.ru</t>
  </si>
  <si>
    <t>филиал №2</t>
  </si>
  <si>
    <t>ул. Спортивная, д.10</t>
  </si>
  <si>
    <t>Самойлес Наталья Николаевна</t>
  </si>
  <si>
    <t>пр. Коммунистический 104</t>
  </si>
  <si>
    <t>oods56@yandex.ru - учреждение  fantis234@mail.ru -</t>
  </si>
  <si>
    <t>83823561510-учреждение</t>
  </si>
  <si>
    <t>Самойлов Сергей Пантелеевич</t>
  </si>
  <si>
    <t>ГБПОУ Лабинский медицинский колледж</t>
  </si>
  <si>
    <t>progkata@mail.ru</t>
  </si>
  <si>
    <t>ул. Забырина, д. 9</t>
  </si>
  <si>
    <t>Самохвалов Александр Юрьевич</t>
  </si>
  <si>
    <t>МБОУ Первомайская Средняя общеобразовательная школа</t>
  </si>
  <si>
    <t>Старосеславино</t>
  </si>
  <si>
    <t>Попова Раиса Васильевна</t>
  </si>
  <si>
    <t>ул. Советская д.111а</t>
  </si>
  <si>
    <t>staroseslavino@mail.ru</t>
  </si>
  <si>
    <t>8 (475-48) 71-317</t>
  </si>
  <si>
    <t>Санакоева Лиана Михайловна</t>
  </si>
  <si>
    <t>им.З. Калоева</t>
  </si>
  <si>
    <t>ул. Калоева, д. 408</t>
  </si>
  <si>
    <t>Сапкулова Елена Владимировна</t>
  </si>
  <si>
    <t>ул. Салмышская, д.43/6</t>
  </si>
  <si>
    <t>Сапрунова Надежда Ивановна</t>
  </si>
  <si>
    <t>МКДОУ Курбатовский детский сад</t>
  </si>
  <si>
    <t>Курбатово</t>
  </si>
  <si>
    <t>ул. Школьная, д.126</t>
  </si>
  <si>
    <t>mlebedinkaya@mail.ru</t>
  </si>
  <si>
    <t>84737074460, 89507597310</t>
  </si>
  <si>
    <t>Сарбелова Гульнар Мырзабаевна</t>
  </si>
  <si>
    <t>МБОУ Кирибайская Общеобразовательная школа</t>
  </si>
  <si>
    <t>Кирибай</t>
  </si>
  <si>
    <t>Школьная ул., д. 9</t>
  </si>
  <si>
    <t>tugaevaa.i.74@mail.ru, kiribai.shkola2010@mail.ru</t>
  </si>
  <si>
    <t>83817253269, 89040798973</t>
  </si>
  <si>
    <t>Саркисянц Гарегин Борисович</t>
  </si>
  <si>
    <t>ул. Гадиева, д. 10</t>
  </si>
  <si>
    <t>rsovladikavkaz21@list.ru</t>
  </si>
  <si>
    <t>8(8672)404892</t>
  </si>
  <si>
    <t>Сауткина Галина Васильевна</t>
  </si>
  <si>
    <t>мкрн. Московский, 56</t>
  </si>
  <si>
    <t>gum5bryansk@yandex.ru</t>
  </si>
  <si>
    <t>8-4832-51-65-73</t>
  </si>
  <si>
    <t>Сафина Лилия Разимовна</t>
  </si>
  <si>
    <t>ул.Тамойкина, д. 2</t>
  </si>
  <si>
    <t>ул. Терновского, д. 127</t>
  </si>
  <si>
    <t>Сачкова Людмила Юрьевна</t>
  </si>
  <si>
    <t>пр-т Строителей, д. 17</t>
  </si>
  <si>
    <t>goldfish55@rikt.ru</t>
  </si>
  <si>
    <t>8(38475) 2-27-69</t>
  </si>
  <si>
    <t>ул. Бурова, д. 12</t>
  </si>
  <si>
    <t>Светлова Любовь Григорьевна</t>
  </si>
  <si>
    <t>Урывский</t>
  </si>
  <si>
    <t>ул.Российская 56</t>
  </si>
  <si>
    <t>cevial@mail.ru</t>
  </si>
  <si>
    <t>МКУ ДО Семилукский районный Дворец творчества</t>
  </si>
  <si>
    <t>ул. Гранатная, д. 3</t>
  </si>
  <si>
    <t>ул. Новая, д. 7</t>
  </si>
  <si>
    <t>Центр интеллектуального и творческого развития</t>
  </si>
  <si>
    <t>ул.Ленина 122/4</t>
  </si>
  <si>
    <t>Севрюкова Елена Викторовна</t>
  </si>
  <si>
    <t>кв. Юбилейный, д. 7а</t>
  </si>
  <si>
    <t>Секретева Светлана Станиславовна</t>
  </si>
  <si>
    <t>ул. Дружбы, 6</t>
  </si>
  <si>
    <t>bondarenko_g1987@bk.ru</t>
  </si>
  <si>
    <t>8-84477-6-61-44</t>
  </si>
  <si>
    <t>ул. Октябрьская, д. 36 а</t>
  </si>
  <si>
    <t>ул.Комарова, д.19</t>
  </si>
  <si>
    <t>пл. Пушкина д.28</t>
  </si>
  <si>
    <t>8(49131)2-03-82</t>
  </si>
  <si>
    <t>Селюнина Анна Владимировна</t>
  </si>
  <si>
    <t>ул. Зои Космодемьянской, д. 20</t>
  </si>
  <si>
    <t>chkola28@mail.ru; natalya.schilovskikh@yandex.ru</t>
  </si>
  <si>
    <t>8 (3439) 63-15-47; 89049889930</t>
  </si>
  <si>
    <t>Семелев Николай Дмитриевич</t>
  </si>
  <si>
    <t>МБДОО Ельниковский детский сад</t>
  </si>
  <si>
    <t>Семенец Татьяна Владимировна</t>
  </si>
  <si>
    <t>Ремзаводской пер., д. 3</t>
  </si>
  <si>
    <t>sad_20@mail.ru</t>
  </si>
  <si>
    <t>ул. Куйбышева, д, 16</t>
  </si>
  <si>
    <t>ул. Девичье поле, д. 7</t>
  </si>
  <si>
    <t>Семенченко Елена Васильевна</t>
  </si>
  <si>
    <t>Кубанская, д.2</t>
  </si>
  <si>
    <t>smidsosh7@yandex.ru</t>
  </si>
  <si>
    <t>Семенюченко Наталья Алексеевна</t>
  </si>
  <si>
    <t>им.Г.С.Титова</t>
  </si>
  <si>
    <t>Комсомольский б-р, д.10</t>
  </si>
  <si>
    <t>Семыкина Марина Викторовна</t>
  </si>
  <si>
    <t>Ленинская</t>
  </si>
  <si>
    <t>Прямицыно</t>
  </si>
  <si>
    <t>ул. Октябрьская, д. 104</t>
  </si>
  <si>
    <t>lubarus46@gmail.com</t>
  </si>
  <si>
    <t>Семячкова Светлана Андреевна</t>
  </si>
  <si>
    <t>МБУ ДО Городская Станция юных техников</t>
  </si>
  <si>
    <t>ул. Октябрьской революции, д.7</t>
  </si>
  <si>
    <t>gorsyut-nt@rambler.ru       Larko69@mail.ru</t>
  </si>
  <si>
    <t>8(3435)417780        898263473</t>
  </si>
  <si>
    <t>Сергеева Вероника Борисовна</t>
  </si>
  <si>
    <t>16 линия В.О., д. 55</t>
  </si>
  <si>
    <t>8(812)321-57-50</t>
  </si>
  <si>
    <t>Сергеева Елена Александровна</t>
  </si>
  <si>
    <t>Новые Тренькасы</t>
  </si>
  <si>
    <t>МБУДО Центр искусств</t>
  </si>
  <si>
    <t>ул.Гафури-41</t>
  </si>
  <si>
    <t>palitra.00@mail.ru       bisveta2907@mail.ru</t>
  </si>
  <si>
    <t>8(3476)35-71-48, 89174288388</t>
  </si>
  <si>
    <t>ул. Берёзовая, д. 1</t>
  </si>
  <si>
    <t>Ньютон</t>
  </si>
  <si>
    <t>пр. Генерала Острякова, д. 5а,55</t>
  </si>
  <si>
    <t>Серебрякова Галина Васильевна</t>
  </si>
  <si>
    <t>ул. Чехова, д.38</t>
  </si>
  <si>
    <t>mdou58_yola@mail.ru</t>
  </si>
  <si>
    <t>мкр. Авиагородок, д. 34 Б</t>
  </si>
  <si>
    <t>ул. Белореченская, д.45-2</t>
  </si>
  <si>
    <t>Серенькова Анастасия Николаевна</t>
  </si>
  <si>
    <t>Школа дизайна</t>
  </si>
  <si>
    <t>PavLigne</t>
  </si>
  <si>
    <t>Павлова, д.73, кв. 25</t>
  </si>
  <si>
    <t>a_serenkova@mail.ru</t>
  </si>
  <si>
    <t>8(7182)612358, 87774503671, 87</t>
  </si>
  <si>
    <t>ул. Павлова, д.73, кв. 25</t>
  </si>
  <si>
    <t>Серикова Татьяна Стефановна</t>
  </si>
  <si>
    <t>osshprol@mail.ru</t>
  </si>
  <si>
    <t>886327545-7-18</t>
  </si>
  <si>
    <t>ул. Островского, д. 1Б</t>
  </si>
  <si>
    <t>Сидоренко Ирина Витальевна</t>
  </si>
  <si>
    <t>Чехов-7</t>
  </si>
  <si>
    <t>ул. Победы, д. 2, кв.55</t>
  </si>
  <si>
    <t>bulaevalilya@mail.ru, chehov7@mail.ru</t>
  </si>
  <si>
    <t>ул. Новая, д. 11</t>
  </si>
  <si>
    <t>Сказкоград</t>
  </si>
  <si>
    <t>Силантьева Маргарита Станиславовна</t>
  </si>
  <si>
    <t>Щелково</t>
  </si>
  <si>
    <t>ул.Комсомольская, 8А</t>
  </si>
  <si>
    <t>shelkovoshkola2@yandex.ru</t>
  </si>
  <si>
    <t>8-916-042-17-31, 8-496-562-70-</t>
  </si>
  <si>
    <t>Силкин Владимир Александрович</t>
  </si>
  <si>
    <t>ул. Рощинская, д. 3а</t>
  </si>
  <si>
    <t>ул. Октябрьская, д.49</t>
  </si>
  <si>
    <t>Симаков Николай Иванович</t>
  </si>
  <si>
    <t>Толстая Дубрава</t>
  </si>
  <si>
    <t>ул. 40 лет Победы, д.5</t>
  </si>
  <si>
    <t>sahnovanadja@mail.ru</t>
  </si>
  <si>
    <t>Филиал в д. Лукьяновка</t>
  </si>
  <si>
    <t>Лукьяновка</t>
  </si>
  <si>
    <t>Понамарева Елена Михайловна</t>
  </si>
  <si>
    <t>ул. Центральная д.41</t>
  </si>
  <si>
    <t>lukjanovka-school@yandex.ru  oksana399700@yandex.r</t>
  </si>
  <si>
    <t>847476 2-81-44</t>
  </si>
  <si>
    <t>Вспольный пер., д.6</t>
  </si>
  <si>
    <t>Симонян Михаил Ованесович</t>
  </si>
  <si>
    <t>Привольная</t>
  </si>
  <si>
    <t>ул. Мира, д.66</t>
  </si>
  <si>
    <t>dshi.privolnaya&amp;yandex.ru</t>
  </si>
  <si>
    <t>8-(861)-6448524</t>
  </si>
  <si>
    <t>ул. Красная, д. 45</t>
  </si>
  <si>
    <t>Образцово-Травино</t>
  </si>
  <si>
    <t>ул. Центральная, д. 2 б</t>
  </si>
  <si>
    <t>ул.Победы, д.10 А</t>
  </si>
  <si>
    <t>Уваровская Средняя общеобразовательная школа-детский сад</t>
  </si>
  <si>
    <t>Зосенко Екатерина Александровна</t>
  </si>
  <si>
    <t>katerina19-93@bk.ru</t>
  </si>
  <si>
    <t>ул. Пушкина, д. 2а</t>
  </si>
  <si>
    <t>Сипович Людмила Александровна</t>
  </si>
  <si>
    <t>Павлодольская</t>
  </si>
  <si>
    <t>ул. Гагарина, д. 73</t>
  </si>
  <si>
    <t>ivleva.11@mail.ru</t>
  </si>
  <si>
    <t>8(86736)92492</t>
  </si>
  <si>
    <t>СП клуб "Пламя"</t>
  </si>
  <si>
    <t>Ситохова Зара Сергеевна</t>
  </si>
  <si>
    <t>ул. Астана Кесаева, д. 23</t>
  </si>
  <si>
    <t>Скачкова Юлия Владимировна</t>
  </si>
  <si>
    <t>Курманаевка</t>
  </si>
  <si>
    <t>ул. 8 Марта, д. 2А</t>
  </si>
  <si>
    <t>catruk2013@yandex.ru; lyubovzatzepina@yandex.ru</t>
  </si>
  <si>
    <t>83534121302; 89228486294</t>
  </si>
  <si>
    <t>пр. Ленина, д. 59</t>
  </si>
  <si>
    <t>Детский Сад №40</t>
  </si>
  <si>
    <t>ул.Ленина, д. 46</t>
  </si>
  <si>
    <t>Скибских Ольга Владимировна</t>
  </si>
  <si>
    <t>ул.Университетская, д.6</t>
  </si>
  <si>
    <t>ОП ДО</t>
  </si>
  <si>
    <t>ул. Запорожская, д. 31-а</t>
  </si>
  <si>
    <t>Стрелецкое</t>
  </si>
  <si>
    <t>Скрипникова Ольга Владимировна</t>
  </si>
  <si>
    <t>Мишелевка</t>
  </si>
  <si>
    <t>ул. Тимерязева, д.40</t>
  </si>
  <si>
    <t>Скрыльников Дмитрий Михайлович</t>
  </si>
  <si>
    <t>ул. Хетагурова, д. 11</t>
  </si>
  <si>
    <t>mozdok8@list.ru; petrech77@mail.ru</t>
  </si>
  <si>
    <t>8(86736)33213; 89286883950</t>
  </si>
  <si>
    <t>Скутин Владимир Васильевич</t>
  </si>
  <si>
    <t>ГБОУ Губернаторская Куртамышская кадетская школа-интернат</t>
  </si>
  <si>
    <t>Куртамыш</t>
  </si>
  <si>
    <t>ул. Школьная, д.28</t>
  </si>
  <si>
    <t>Сланова Мадина Таймуразовна</t>
  </si>
  <si>
    <t>8672-70-02-82,     8-919-427-9</t>
  </si>
  <si>
    <t>Лермонтовский пр-т, д. 2, корп. 2</t>
  </si>
  <si>
    <t>Слизова Людмила Леонидовна</t>
  </si>
  <si>
    <t>МБОУ Каменская средняя общеобразовательная школа</t>
  </si>
  <si>
    <t>Каменское</t>
  </si>
  <si>
    <t>kamenara@yandex.ru</t>
  </si>
  <si>
    <t>8496-34-76-319</t>
  </si>
  <si>
    <t>ул. Карла Маркса, д. 17</t>
  </si>
  <si>
    <t>Времена года</t>
  </si>
  <si>
    <t>б-р Комарова, д.3/2</t>
  </si>
  <si>
    <t>severynka_t@mail.ru</t>
  </si>
  <si>
    <t>ул. Попова, д. 9</t>
  </si>
  <si>
    <t>ул.Парковая, д. 24</t>
  </si>
  <si>
    <t>ул. Чернышевского, д. 32</t>
  </si>
  <si>
    <t>ул. Молодёжный проезд, д. 4</t>
  </si>
  <si>
    <t>infoprestige@mail.ru</t>
  </si>
  <si>
    <t>8(498)720-48-10</t>
  </si>
  <si>
    <t>д.44</t>
  </si>
  <si>
    <t>д. 30</t>
  </si>
  <si>
    <t>ул. Производственная, д.16</t>
  </si>
  <si>
    <t>Соболева Ирина Вадимовна</t>
  </si>
  <si>
    <t>ул. Толстого, д. 46-а</t>
  </si>
  <si>
    <t>I.zolotarewa2014</t>
  </si>
  <si>
    <t>4742 25-08-18</t>
  </si>
  <si>
    <t>ул.Краснодонская, д.20</t>
  </si>
  <si>
    <t>Соколова Кристина Александровна</t>
  </si>
  <si>
    <t>ул. Меркулова д. 51</t>
  </si>
  <si>
    <t>tania_poluekt@mail.ru</t>
  </si>
  <si>
    <t>ул. Волгоградская, д.4</t>
  </si>
  <si>
    <t>Центр детского творчества "Солнышко"</t>
  </si>
  <si>
    <t>ул. Московская, д. 19</t>
  </si>
  <si>
    <t>МБОУ Начальная школа-детский сад</t>
  </si>
  <si>
    <t>Частая Дубрава</t>
  </si>
  <si>
    <t>ул. Московская, д.7а</t>
  </si>
  <si>
    <t>(4742) 75-36-74</t>
  </si>
  <si>
    <t>goldobina46@yandex.ru</t>
  </si>
  <si>
    <t>dou_37@edu-mytyshi.ru; elena@padom.ru</t>
  </si>
  <si>
    <t>3-й Митинский переулок, д.12,к.1</t>
  </si>
  <si>
    <t>1747@edu.mos.ru, ch-nn74@mail.ru</t>
  </si>
  <si>
    <t>3-й Митинский переулок, д.12, к.1</t>
  </si>
  <si>
    <t>ул. Луначарского, д. 26</t>
  </si>
  <si>
    <t>Спиридонова Наталия Васильевна</t>
  </si>
  <si>
    <t>МКОУ Тыргетуйская Средняя общеобразовательная школа</t>
  </si>
  <si>
    <t>Тыргетуй</t>
  </si>
  <si>
    <t>ул.Советская,д.52</t>
  </si>
  <si>
    <t>schkol.tyrgetuj@yandex.ru</t>
  </si>
  <si>
    <t>Становова Ирина Алексеевна</t>
  </si>
  <si>
    <t>ул.Антипова, д.45</t>
  </si>
  <si>
    <t>edusch3@yandex.ru</t>
  </si>
  <si>
    <t>8 496-40-3-34-28</t>
  </si>
  <si>
    <t>ул.Китайская, д.24</t>
  </si>
  <si>
    <t>2 отделение</t>
  </si>
  <si>
    <t>cdomed@yandex.ru</t>
  </si>
  <si>
    <t>8(35379)3-27-03</t>
  </si>
  <si>
    <t>пер. Комсомольский, д. 60</t>
  </si>
  <si>
    <t>ул.Чапаева, д.65</t>
  </si>
  <si>
    <t>ул.Советская, д.60</t>
  </si>
  <si>
    <t>Стахеева Наталья Вадимовна</t>
  </si>
  <si>
    <t>ул. Табеева, д. 4</t>
  </si>
  <si>
    <t>vesnalic@mail.ru</t>
  </si>
  <si>
    <t>(843)590-29-56</t>
  </si>
  <si>
    <t>ул.Лермонтова, д.115</t>
  </si>
  <si>
    <t>mbdou15sun@mail.ru</t>
  </si>
  <si>
    <t>ул. Козлова, д. 7</t>
  </si>
  <si>
    <t>Степанова Алла Тимофеевна</t>
  </si>
  <si>
    <t>Юбилейный пр-т, д. 74</t>
  </si>
  <si>
    <t>vesnychki13@mail/ru</t>
  </si>
  <si>
    <t>8-498-661-48-22</t>
  </si>
  <si>
    <t>Степанова Светлана Николаевна</t>
  </si>
  <si>
    <t>Центр-детский сад</t>
  </si>
  <si>
    <t>Остров сокровищ</t>
  </si>
  <si>
    <t>ул. 3-я Целиноградская д. 3</t>
  </si>
  <si>
    <t>detsad180@kubannet.ru</t>
  </si>
  <si>
    <t>8- (861)-238-47-03</t>
  </si>
  <si>
    <t>МАОУ Подберезская Средняя общеобразовательная школа</t>
  </si>
  <si>
    <t>8(8162)742554</t>
  </si>
  <si>
    <t>Степанова Юлия Наильевна</t>
  </si>
  <si>
    <t>Пермь</t>
  </si>
  <si>
    <t>Волгодонская, 20а</t>
  </si>
  <si>
    <t>Shkola83@obrazovanie.perm.ru</t>
  </si>
  <si>
    <t>8(342)2063383</t>
  </si>
  <si>
    <t>Студенческая ул., д. 68/32</t>
  </si>
  <si>
    <t>Степкина Светлана Леонидовна</t>
  </si>
  <si>
    <t>мкр 1 мая, д.30</t>
  </si>
  <si>
    <t>delya16@yandex.ru</t>
  </si>
  <si>
    <t>Стогова Марина Александровна</t>
  </si>
  <si>
    <t>ул. Плотницкая, д.17А</t>
  </si>
  <si>
    <t>kolokoltshik10@yandex.ru</t>
  </si>
  <si>
    <t>8(496)619-32-97</t>
  </si>
  <si>
    <t>ул. Липова, д.13</t>
  </si>
  <si>
    <t>ул. Дзержинского, д. 2а</t>
  </si>
  <si>
    <t>Стрелкова Ольга Валерьевна</t>
  </si>
  <si>
    <t>МБОУ Воткинский лицей</t>
  </si>
  <si>
    <t>ул.Мира, д. 27 А</t>
  </si>
  <si>
    <t>vot.litsei@yandex.ru</t>
  </si>
  <si>
    <t>МАУ ДО Детская художественная школа</t>
  </si>
  <si>
    <t>colesnikova.maria1977@mail.ru</t>
  </si>
  <si>
    <t>Стручалина Наталия Алексеевна</t>
  </si>
  <si>
    <t>ул. Ленинская, д. 18</t>
  </si>
  <si>
    <t>sch.okt@yandex.ru</t>
  </si>
  <si>
    <t>8(84545)7-62-55</t>
  </si>
  <si>
    <t>ул. Азина, д.44</t>
  </si>
  <si>
    <t>Субботина Инна Викторовна</t>
  </si>
  <si>
    <t>ГКУ СО КК "Новороссийский СРЦН"</t>
  </si>
  <si>
    <t>ул.Волгоградская, д. 6а</t>
  </si>
  <si>
    <t>ул. Молодёжная, д.714</t>
  </si>
  <si>
    <t>Суворов Павел Андреевич</t>
  </si>
  <si>
    <t>ГКОУ Специальная коррекционная общеобразовательная школа-интернат</t>
  </si>
  <si>
    <t>ул.Самеда Вургуна д.9</t>
  </si>
  <si>
    <t>5bravo@mail.ru        elenakizurina@gmail.com</t>
  </si>
  <si>
    <t>8(925)186 96 91;  8(905)528 57</t>
  </si>
  <si>
    <t>Копышева Елена Борисовна</t>
  </si>
  <si>
    <t>ул. 64-й Армии, д.111а</t>
  </si>
  <si>
    <t>Судленков Алексей Алексеевич</t>
  </si>
  <si>
    <t>ГАПОУ Межрегиональный центр компетенций - Чебоксарский электромеханический колледж</t>
  </si>
  <si>
    <t>alla-p-ignateva@mail.ru</t>
  </si>
  <si>
    <t>8(8352) 620251, 89083001466</t>
  </si>
  <si>
    <t>ул.Русская, д.17</t>
  </si>
  <si>
    <t>МБОУ ДО Детско юношеская спортивная школа</t>
  </si>
  <si>
    <t>ул.Остапенко, д.9</t>
  </si>
  <si>
    <t>8(84146)21752</t>
  </si>
  <si>
    <t>Суркова А.В.</t>
  </si>
  <si>
    <t>МДОБУ детский сад</t>
  </si>
  <si>
    <t>ул. Пушкинская, д. 1б</t>
  </si>
  <si>
    <t>mdoby7kamenka@mail.ru</t>
  </si>
  <si>
    <t>8-(423)-73-39-258</t>
  </si>
  <si>
    <t>Суслонова Крмстина Анатольевна</t>
  </si>
  <si>
    <t>ds_sadovoe@mail.ru; aleshina12111983@mail.ru</t>
  </si>
  <si>
    <t>89042439896;  89042440121</t>
  </si>
  <si>
    <t>ул. Преображенская, д. 74</t>
  </si>
  <si>
    <t>ул. Губкина, д. 12а</t>
  </si>
  <si>
    <t>Сяткина Ирина Андреевна</t>
  </si>
  <si>
    <t>МБУДО Усть-Абаканский центр дополнительного образования</t>
  </si>
  <si>
    <t>ул. Октябрьская, д.15а</t>
  </si>
  <si>
    <t>ddt-u-ab@mail.ru, Zukol64@yandex.ru</t>
  </si>
  <si>
    <t>8-(39032)-2-16-46, 8-(923)-217</t>
  </si>
  <si>
    <t>Тагунова Светлана Ивановна</t>
  </si>
  <si>
    <t>МБОУ Борковская средняя общеобразовательная школа</t>
  </si>
  <si>
    <t>Борки</t>
  </si>
  <si>
    <t>ул. Славянская, д. 12</t>
  </si>
  <si>
    <t>borki_ro_scool@mail.ru</t>
  </si>
  <si>
    <t>Таекина Ольга Павловна</t>
  </si>
  <si>
    <t>ул. Школьная, д. 8 а</t>
  </si>
  <si>
    <t>lenagorina1982@mail.ru</t>
  </si>
  <si>
    <t>ул.Никанорова, д.16 а</t>
  </si>
  <si>
    <t>ул. Фрунзе, д. 56</t>
  </si>
  <si>
    <t>Новомытищинский пр-т, д. 35</t>
  </si>
  <si>
    <t>psom.dou.5@yandex.ru;Ewsenij@rambler.ru</t>
  </si>
  <si>
    <t>Тарасов Сергей Александрович</t>
  </si>
  <si>
    <t>Тарасова Ольга Павловна</t>
  </si>
  <si>
    <t>ул. Садовая, д. 9</t>
  </si>
  <si>
    <t>detsad10liv@mail.ru</t>
  </si>
  <si>
    <t>ул.Набережная, д.9</t>
  </si>
  <si>
    <t>Тебенева Татьяна Николаевна</t>
  </si>
  <si>
    <t>Синарский</t>
  </si>
  <si>
    <t>ул. Карла Маркса, д. 77</t>
  </si>
  <si>
    <t>natalya-plotnikova-38@mail.ru</t>
  </si>
  <si>
    <t>8(3439)32-72-82</t>
  </si>
  <si>
    <t>ул. Осипенко, д.7</t>
  </si>
  <si>
    <t>Тедтоева Сюзанна Майрамовна</t>
  </si>
  <si>
    <t>ул.Советская, д.112</t>
  </si>
  <si>
    <t>meri_gabaraeva@mail.ru и dom.dt@mail.ru</t>
  </si>
  <si>
    <t>8-(867)-35-5-18-41 и 8-(928)-0</t>
  </si>
  <si>
    <t>Теленкова Ирина Анатольевна</t>
  </si>
  <si>
    <t>ул. Крупской,д. 49</t>
  </si>
  <si>
    <t>583111@mail.ru</t>
  </si>
  <si>
    <t>8(3439)295260</t>
  </si>
  <si>
    <t>Темботова Мария Мачраиловна</t>
  </si>
  <si>
    <t>8(39145)6-27-54</t>
  </si>
  <si>
    <t>Шепчинки</t>
  </si>
  <si>
    <t>Теребунская Светлана Геннадьевна</t>
  </si>
  <si>
    <t>Тюльпанчик</t>
  </si>
  <si>
    <t>Верхний Пиховкин</t>
  </si>
  <si>
    <t>пер. Школьный, д. 6</t>
  </si>
  <si>
    <t>ул. Солнечная, д.2</t>
  </si>
  <si>
    <t>Терехов Николай Владимирович</t>
  </si>
  <si>
    <t>МБОУ Элитовская Средняя общеобразовательная школа</t>
  </si>
  <si>
    <t>Элита</t>
  </si>
  <si>
    <t>улица Школьная 8</t>
  </si>
  <si>
    <t>Leliseeva030477@mail.ru</t>
  </si>
  <si>
    <t>8-960-987-58-57</t>
  </si>
  <si>
    <t>ул. Свободы, д. 178</t>
  </si>
  <si>
    <t>mbdou185@mail.ru</t>
  </si>
  <si>
    <t>Течиева Нина Темирболаевна</t>
  </si>
  <si>
    <t>ГБОУ школа-интернат г.Владикавказ</t>
  </si>
  <si>
    <t>ул.Гастелло, д.67</t>
  </si>
  <si>
    <t>onik-rso@yandex.ru</t>
  </si>
  <si>
    <t>8-(8672) 53-80-02</t>
  </si>
  <si>
    <t>ул. Красногвардейская, д. 81а</t>
  </si>
  <si>
    <t>Тибилова Жанна Шамиловна</t>
  </si>
  <si>
    <t>Брут</t>
  </si>
  <si>
    <t>ул. Советская, д. 80</t>
  </si>
  <si>
    <t>brutsoh@mail.ru</t>
  </si>
  <si>
    <t>8838 5-21-48</t>
  </si>
  <si>
    <t>Тимофеева Галина Геннадьевна</t>
  </si>
  <si>
    <t>Сим</t>
  </si>
  <si>
    <t>ds.8sim@mail.ru         yaroshko_n@mail.ru</t>
  </si>
  <si>
    <t>учреждение (351-59)2-30-11,пед</t>
  </si>
  <si>
    <t>квартал 1, д. 21</t>
  </si>
  <si>
    <t>ул. Заводская, д.9</t>
  </si>
  <si>
    <t>ул. Чурина, д. 16</t>
  </si>
  <si>
    <t>ул. Герцена 9, д. 40</t>
  </si>
  <si>
    <t>ул. Зелёная, д.83</t>
  </si>
  <si>
    <t>Тихонова Ирина Михайловна</t>
  </si>
  <si>
    <t>Сосновское</t>
  </si>
  <si>
    <t>ул.Октябрьская, д. 12</t>
  </si>
  <si>
    <t>sadikcolokolchik@yandex.ru</t>
  </si>
  <si>
    <t>8(83174)26664</t>
  </si>
  <si>
    <t>ул. Папанина, д. 1, 3</t>
  </si>
  <si>
    <t>мкр. 2, д. 30</t>
  </si>
  <si>
    <t>ул. Беринга, д. 16</t>
  </si>
  <si>
    <t>ул. Садовая, д.35а</t>
  </si>
  <si>
    <t>8(867)363-22-29</t>
  </si>
  <si>
    <t>Токарева Марина Владимировна</t>
  </si>
  <si>
    <t>Народный бульвар 93 а</t>
  </si>
  <si>
    <t>ул. 50 лет Победы, д.6</t>
  </si>
  <si>
    <t>Токменинов Сергей Владиславович</t>
  </si>
  <si>
    <t>ул. Милицейская, д. 50</t>
  </si>
  <si>
    <t>sch20@kiroveduru</t>
  </si>
  <si>
    <t>8(8332)670233</t>
  </si>
  <si>
    <t>src.gubkin@yandex.ru</t>
  </si>
  <si>
    <t>8 47241 5 51 97</t>
  </si>
  <si>
    <t>soln4gorod@yandex.ru</t>
  </si>
  <si>
    <t>Толчина Марина Сергеевна</t>
  </si>
  <si>
    <t>ул.Свердлова, д.88-а</t>
  </si>
  <si>
    <t>27shool@mail.ru, panfil76-76@mail.ru</t>
  </si>
  <si>
    <t>8313320615, +79200622226</t>
  </si>
  <si>
    <t>Томаева Зарина Хасанбековна</t>
  </si>
  <si>
    <t>МБДОУ Центр развития ребенка детский сад</t>
  </si>
  <si>
    <t>ул. Академика Щегрена, д.76А</t>
  </si>
  <si>
    <t>elenananieva37@gmail.com</t>
  </si>
  <si>
    <t>д. 1Б</t>
  </si>
  <si>
    <t>Советсткий</t>
  </si>
  <si>
    <t>МБУДО Сосново-Борская Детская школа искусств</t>
  </si>
  <si>
    <t>Трофимова Любовь Павловна</t>
  </si>
  <si>
    <t>пр. Кирова, д.4</t>
  </si>
  <si>
    <t>kakorinas29@mail.ru</t>
  </si>
  <si>
    <t>838456-5-19-67</t>
  </si>
  <si>
    <t>Трошина Анна Ефимовна</t>
  </si>
  <si>
    <t>пер.Корнево-Юдинский, д.12</t>
  </si>
  <si>
    <t>dan.an08@mail.ru</t>
  </si>
  <si>
    <t>8(49643) 2-24-72</t>
  </si>
  <si>
    <t>пер. Педагогический, д. 24</t>
  </si>
  <si>
    <t>Трушина Марина Викторовна</t>
  </si>
  <si>
    <t>10 микрорайон, д. 45</t>
  </si>
  <si>
    <t>schoolno45@mail.ru</t>
  </si>
  <si>
    <t>8(3846)66-11-16</t>
  </si>
  <si>
    <t>Туаева Зарема Хаджимаровна</t>
  </si>
  <si>
    <t>Туаева Нина Маирбековна</t>
  </si>
  <si>
    <t>ул.Герцена, д.5</t>
  </si>
  <si>
    <t>dou20@yandex.ru</t>
  </si>
  <si>
    <t>8-8672-25-43-01</t>
  </si>
  <si>
    <t>Тубеев Роберт Сланбекович</t>
  </si>
  <si>
    <t>Хазнидон</t>
  </si>
  <si>
    <t>ул.Ленина, д.46</t>
  </si>
  <si>
    <t>irafhaznidon@mail.ru, naifonova73@mail.ru</t>
  </si>
  <si>
    <t>88673439116, 89888354090</t>
  </si>
  <si>
    <t>Туганова Людмила Эльбрусовна</t>
  </si>
  <si>
    <t>ул.Братьев Темировых, д. 66</t>
  </si>
  <si>
    <t>mdou_83@mail.ru</t>
  </si>
  <si>
    <t>Туганова Татьяна Николаевна</t>
  </si>
  <si>
    <t>ул.Кирова, д.91</t>
  </si>
  <si>
    <t>sever134@mail.ru</t>
  </si>
  <si>
    <t>Туккаева Зара Еламурзаевна</t>
  </si>
  <si>
    <t>пр-т Коста, д. 221</t>
  </si>
  <si>
    <t>vladikavkaz026@yandex.ru  toboytiz@mail.ru</t>
  </si>
  <si>
    <t>8(8672)517330  9188378833</t>
  </si>
  <si>
    <t>ул. Зелёная, д.11</t>
  </si>
  <si>
    <t>ул.Добровольского, д.13</t>
  </si>
  <si>
    <t>ул. Коммунистическая, д. 88</t>
  </si>
  <si>
    <t>Oxana.sanaart@yandex.ru, bataysk_sk@mail.ru</t>
  </si>
  <si>
    <t>ул. Горная, д. 23</t>
  </si>
  <si>
    <t>ул. Бульварная, д. 12-1</t>
  </si>
  <si>
    <t>Тускаева Рита Самсадиновна</t>
  </si>
  <si>
    <t>им. Иса Хуадонти</t>
  </si>
  <si>
    <t>ул.М. Баликоева, д. 57</t>
  </si>
  <si>
    <t>chikola_schkola3@mail.ru</t>
  </si>
  <si>
    <t>Туфекчи Тамара Александровна</t>
  </si>
  <si>
    <t>МОУ Липицкая Средняя общеобразовательная школа</t>
  </si>
  <si>
    <t>Липицы</t>
  </si>
  <si>
    <t>lipicy@mail.ru</t>
  </si>
  <si>
    <t>7496773269; 89169149425</t>
  </si>
  <si>
    <t>sch_chelny@mail.ru</t>
  </si>
  <si>
    <t>Тучина Наталья Николаевна</t>
  </si>
  <si>
    <t>Крымгиреевское</t>
  </si>
  <si>
    <t>ул. Строителей,д.10</t>
  </si>
  <si>
    <t>androp_10@mail.ru</t>
  </si>
  <si>
    <t>8(86556)57-188</t>
  </si>
  <si>
    <t>ул. Чайковского, д. 6</t>
  </si>
  <si>
    <t>Тыщенко Людмила Дмитриевна</t>
  </si>
  <si>
    <t>пр-т Космонавтов, д. 4Г</t>
  </si>
  <si>
    <t>rosinka_reg19@mail.ru</t>
  </si>
  <si>
    <t>8 (39031) 2-45-04, 8 923 586-7</t>
  </si>
  <si>
    <t>Тюкавкина Татьяна Александровна</t>
  </si>
  <si>
    <t>11 микрорайон, д.14</t>
  </si>
  <si>
    <t>chirvanina@gmail.com</t>
  </si>
  <si>
    <t>83955672221, +79041481477</t>
  </si>
  <si>
    <t>ул.Серегина Школа</t>
  </si>
  <si>
    <t>Тюрин Илья Владимирович</t>
  </si>
  <si>
    <t>МУДО Дом детского творчества</t>
  </si>
  <si>
    <t>Усть-Кулом</t>
  </si>
  <si>
    <t>ust-kulom.ddt@mail.ru; shondi68@mail.ru</t>
  </si>
  <si>
    <t>Тяпугина Инна Валентиновна</t>
  </si>
  <si>
    <t>ОГАОУ Образовательный комплекс</t>
  </si>
  <si>
    <t>Алгоритм успеха</t>
  </si>
  <si>
    <t>Богомазова Светлана Николаевна</t>
  </si>
  <si>
    <t>ул. Пушкина, д. 23 а</t>
  </si>
  <si>
    <t>СП ДС №28 "Ёлочка"</t>
  </si>
  <si>
    <t>ул. Центральная, д.18Б</t>
  </si>
  <si>
    <t>д. 24</t>
  </si>
  <si>
    <t>Удовик Яна Олеговна</t>
  </si>
  <si>
    <t>Долинное</t>
  </si>
  <si>
    <t>dolinnoe@mail.ru</t>
  </si>
  <si>
    <t>+7(36554)75888; +79787110676</t>
  </si>
  <si>
    <t>УК "Пятисотка"</t>
  </si>
  <si>
    <t>СП Детский сад №3 "Красная шапочка"</t>
  </si>
  <si>
    <t>Уланова Екатерина Александровна</t>
  </si>
  <si>
    <t>МКУДО Старомайнская Детская школа искусств</t>
  </si>
  <si>
    <t>Улезько Галина Николаевна</t>
  </si>
  <si>
    <t>МБУ ДО Районная станция юных натуралистов</t>
  </si>
  <si>
    <t>Ровеньки</t>
  </si>
  <si>
    <t>ул. М.Горького, д. 29</t>
  </si>
  <si>
    <t>rovyun@yandex.ru</t>
  </si>
  <si>
    <t>5-58-55</t>
  </si>
  <si>
    <t>ул. 60 лет ВЛКСМ, д. 21</t>
  </si>
  <si>
    <t>ул. Больничная, д. 14</t>
  </si>
  <si>
    <t>aksarka-mdou@yandex.ru</t>
  </si>
  <si>
    <t>8 3499322124; 8 3499322526</t>
  </si>
  <si>
    <t>Урубжурова Саглар Фёдоровна</t>
  </si>
  <si>
    <t>МДОКУ Детский сад</t>
  </si>
  <si>
    <t>ул. Пушкина, д. 10а</t>
  </si>
  <si>
    <t>sadikharada@mail.ru</t>
  </si>
  <si>
    <t>ул.Беляева, д. 6Б</t>
  </si>
  <si>
    <t>8 (3537) 27-36-45</t>
  </si>
  <si>
    <t>Ускова Наталия Александровна</t>
  </si>
  <si>
    <t>Башмаково</t>
  </si>
  <si>
    <t>ул.Губкина, 44-а</t>
  </si>
  <si>
    <t>raduga-support@mail.ru</t>
  </si>
  <si>
    <t>8-841-43-4-12-40</t>
  </si>
  <si>
    <t>пр-т Декабристов, д.35а</t>
  </si>
  <si>
    <t>ул. Ленинская, д. 2а</t>
  </si>
  <si>
    <t>ул. Ленина, д. 4а</t>
  </si>
  <si>
    <t>8(353)46-2-22-13</t>
  </si>
  <si>
    <t>ул. Садовая, д. 35</t>
  </si>
  <si>
    <t>8(86369)2-03-88</t>
  </si>
  <si>
    <t>ул. Механизаторов, д. 11а</t>
  </si>
  <si>
    <t>ЗАБАВА</t>
  </si>
  <si>
    <t>ул. Спортивный, д. 11</t>
  </si>
  <si>
    <t>8(86545)3-51-10</t>
  </si>
  <si>
    <t>ул.Александрова, д.10-25</t>
  </si>
  <si>
    <t>Федина Светлана Владимировна</t>
  </si>
  <si>
    <t>ул.Пушкина д.13б</t>
  </si>
  <si>
    <t>ул. Казахская, д.40</t>
  </si>
  <si>
    <t>ул. Комсомольская,д.19</t>
  </si>
  <si>
    <t>8(49436)5-15-33</t>
  </si>
  <si>
    <t>ул. Пушкина, д.7</t>
  </si>
  <si>
    <t>ГБУ ДО НАО Детско-юношеский центр</t>
  </si>
  <si>
    <t>ул. Выучейского, д. 30</t>
  </si>
  <si>
    <t>Феоктистова Ольга Геннадьевна</t>
  </si>
  <si>
    <t>ул. Железнодорожная, д. 6</t>
  </si>
  <si>
    <t>s0117shkola@gmail.com/ljudmila.mitina@lenta.ru</t>
  </si>
  <si>
    <t>8 (35346) 4-75-79; 89228281809</t>
  </si>
  <si>
    <t>Усадище</t>
  </si>
  <si>
    <t>ул. Королькова, д.103</t>
  </si>
  <si>
    <t>Фидарова Бэла Ирбековна</t>
  </si>
  <si>
    <t>Нарт</t>
  </si>
  <si>
    <t>пр-т Доватора, д.11а</t>
  </si>
  <si>
    <t>center-nart@yandex.ru</t>
  </si>
  <si>
    <t>8 (8672) 52-39-82</t>
  </si>
  <si>
    <t>Фидарова Эмма Хатахцикоевна</t>
  </si>
  <si>
    <t>erudit@edu15.ru</t>
  </si>
  <si>
    <t>Попутная</t>
  </si>
  <si>
    <t>ул. Красная, д.63</t>
  </si>
  <si>
    <t>dhs-salavat@mail.ru</t>
  </si>
  <si>
    <t>МБОУ Софринская средняя общеобразовательная школа</t>
  </si>
  <si>
    <t>Филатова Надежда Павловна</t>
  </si>
  <si>
    <t>МКОУ ДО Дом детского творчества</t>
  </si>
  <si>
    <t>Ульяновка</t>
  </si>
  <si>
    <t>ул. Володарского, д. 68</t>
  </si>
  <si>
    <t>ddt.uljanovka@mail.ru</t>
  </si>
  <si>
    <t>8813 61 (93 391)</t>
  </si>
  <si>
    <t>Филиппова Ольга Петровна</t>
  </si>
  <si>
    <t>ул.Строителей, д. 8А</t>
  </si>
  <si>
    <t>sad13gorono@mail.ru</t>
  </si>
  <si>
    <t>8 (412 2)603313    89374132539</t>
  </si>
  <si>
    <t>Филоненко Алёна Николаевна</t>
  </si>
  <si>
    <t>МАОУ Винзилинская Средняя общеобразовательная школа</t>
  </si>
  <si>
    <t>им. Г.С.Ковальчука</t>
  </si>
  <si>
    <t>ул.Комсомольская ,1</t>
  </si>
  <si>
    <t>VIERU956@yandex.ru</t>
  </si>
  <si>
    <t>Филоненко Татьяна Владимировна</t>
  </si>
  <si>
    <t>МБОУ Явлено-Покровская Основная общеобразовательная школа им.А.Р.Зинченко</t>
  </si>
  <si>
    <t>Явлено-Покровка</t>
  </si>
  <si>
    <t>ул.Советская,2</t>
  </si>
  <si>
    <t>ger091@mail.ru</t>
  </si>
  <si>
    <t>8-909-535-35-92</t>
  </si>
  <si>
    <t>Флерчук Галина Анатольевна</t>
  </si>
  <si>
    <t>ул.Школьная, д.10 А</t>
  </si>
  <si>
    <t>flerchuk.galina@yandex.ru</t>
  </si>
  <si>
    <t>Фоменко Елена Владимировна</t>
  </si>
  <si>
    <t>Кисляковская</t>
  </si>
  <si>
    <t>улица Красная, 45</t>
  </si>
  <si>
    <t>suschko.oksana@yandex.ru</t>
  </si>
  <si>
    <t>Фомичева Екатерина Андреевна</t>
  </si>
  <si>
    <t>ул. Некрасова, д.51</t>
  </si>
  <si>
    <t>school68@ivedu.ru</t>
  </si>
  <si>
    <t>Фролова Елена Петровна</t>
  </si>
  <si>
    <t>Муниципальный культурный центр</t>
  </si>
  <si>
    <t>микрорайон Северный, д.57</t>
  </si>
  <si>
    <t>metod-mkc@mail.ru</t>
  </si>
  <si>
    <t>8(49133) 2-44-28</t>
  </si>
  <si>
    <t>Фролова Майя Алексеевна</t>
  </si>
  <si>
    <t>МБОУ Овсянниковская Средняя общеобразовательная школа</t>
  </si>
  <si>
    <t>Овсянниково</t>
  </si>
  <si>
    <t>Фурда Наталия Фёдоровна</t>
  </si>
  <si>
    <t>ул.Аэроклубная, д. 4</t>
  </si>
  <si>
    <t>Хабибуллина Айгуль Рафкатовна</t>
  </si>
  <si>
    <t>ГКОУ Уфимская санаторная школа-интернат</t>
  </si>
  <si>
    <t>пр-т Октября, д. 153</t>
  </si>
  <si>
    <t>info@sanschool2.ru;ibragimova_galia@list.ru</t>
  </si>
  <si>
    <t>8-347-287-27-43</t>
  </si>
  <si>
    <t>Хаблиева Алла Темировна</t>
  </si>
  <si>
    <t>ул.Ленина, д.70</t>
  </si>
  <si>
    <t>beslan8@edu15.ru</t>
  </si>
  <si>
    <t>ул. Победы, д. 16</t>
  </si>
  <si>
    <t>Хадарцева Светлана Георгиевна</t>
  </si>
  <si>
    <t>пер.Кооперативный, д.4</t>
  </si>
  <si>
    <t>beslan3@list.ru</t>
  </si>
  <si>
    <t>8 (863-37) 3 10 23</t>
  </si>
  <si>
    <t>Хадзарагов Аслан Махарбекович</t>
  </si>
  <si>
    <t>им. Д. Доева</t>
  </si>
  <si>
    <t>Гизель</t>
  </si>
  <si>
    <t>ул. Пролетарская, д. 1</t>
  </si>
  <si>
    <t>gizel2.osedu2.ru</t>
  </si>
  <si>
    <t>8867 383 52- 37</t>
  </si>
  <si>
    <t>пр-т Мира, д. 47/16 - 169</t>
  </si>
  <si>
    <t>Хайманова Залина Николаевна</t>
  </si>
  <si>
    <t>ул.Сигова, д.52а</t>
  </si>
  <si>
    <t>mkdou,6@mail,ru</t>
  </si>
  <si>
    <t>ГБПОУ Октябрьский нефтяной колледж</t>
  </si>
  <si>
    <t>им. С. И. Кувыкина</t>
  </si>
  <si>
    <t>ул. Кувыкина, д.15</t>
  </si>
  <si>
    <t>Хаматова Нина Аслановна</t>
  </si>
  <si>
    <t>ул.Орджоникидзе, д.17</t>
  </si>
  <si>
    <t>tapankina76@mail.ru</t>
  </si>
  <si>
    <t>8(86738) 2-13-70</t>
  </si>
  <si>
    <t>Хамидуллина Лилия Миннуловна</t>
  </si>
  <si>
    <t>Бетьки</t>
  </si>
  <si>
    <t>ул. Центральная, д. 21а</t>
  </si>
  <si>
    <t>Хамикоев Борис Константинович</t>
  </si>
  <si>
    <t>Сурх-Дигора</t>
  </si>
  <si>
    <t>ул. Осканова, пер. 2</t>
  </si>
  <si>
    <t>Харитонова Татьяна Анатольевна</t>
  </si>
  <si>
    <t>ул.Чехова, д.3</t>
  </si>
  <si>
    <t>raduga_66@bk.ru</t>
  </si>
  <si>
    <t>8 (86354) 7-14-45</t>
  </si>
  <si>
    <t>д. 211</t>
  </si>
  <si>
    <t>ул. Советская д. 12</t>
  </si>
  <si>
    <t>МОБУ Руэмская средняя общеобразовательная школа</t>
  </si>
  <si>
    <t>Руэмское</t>
  </si>
  <si>
    <t>modic1969@yandex.ru, ruemschool14@ya.ru</t>
  </si>
  <si>
    <t>ул. Молодёжная, д. 13 А</t>
  </si>
  <si>
    <t>Хафизов Айнур Фирдаусович</t>
  </si>
  <si>
    <t>Тюлячинская Средняя общеобразовательная школа</t>
  </si>
  <si>
    <t>Школьная, 3</t>
  </si>
  <si>
    <t>Хаюров Алексей Алексеевич</t>
  </si>
  <si>
    <t>ГАОУ АО Казачий кадетский корпус</t>
  </si>
  <si>
    <t>им. атамана И.А.Бирюкова</t>
  </si>
  <si>
    <t>ул. Бебеля, д. 9</t>
  </si>
  <si>
    <t>astrkadet@mail.ru</t>
  </si>
  <si>
    <t>Хаялутдинова Вероника Викторовна</t>
  </si>
  <si>
    <t>г. Чебоксары, ул. Дементьева, 16</t>
  </si>
  <si>
    <t>nina.nina-vasileva@yandex.ru</t>
  </si>
  <si>
    <t>8(8352)64-19-17</t>
  </si>
  <si>
    <t>ул.Строителей, д.7</t>
  </si>
  <si>
    <t>Хворостянко Наталья Евгеньевна</t>
  </si>
  <si>
    <t>Краснореченский</t>
  </si>
  <si>
    <t>ул. Октябрьская, д.17</t>
  </si>
  <si>
    <t>mou_sosh5@mail.ru 25.03.2019 ;  simonovam@mail.ru</t>
  </si>
  <si>
    <t>8(42373)37127</t>
  </si>
  <si>
    <t>Хестанова Инга Станиславовна</t>
  </si>
  <si>
    <t>МБДОУ детский сад обшеразвивающего вида</t>
  </si>
  <si>
    <t>Хивинцева Наталья Павловна</t>
  </si>
  <si>
    <t>ул. Заводская, д. 10а</t>
  </si>
  <si>
    <t>daha.mironova.1997@mail.ru</t>
  </si>
  <si>
    <t>ул. Школьная, д. 35</t>
  </si>
  <si>
    <t>Ходова Раиса Маирбековна</t>
  </si>
  <si>
    <t>mbdou10r.yandex.ru</t>
  </si>
  <si>
    <t>mbdou10r.@yandex.ru</t>
  </si>
  <si>
    <t>Ходова Фатима Альбертовна</t>
  </si>
  <si>
    <t>ГБОУ Республиканский Лицей Искусств</t>
  </si>
  <si>
    <t>ул. Пушкинская, д. 10</t>
  </si>
  <si>
    <t>artlyceum@rambler.ru ; 0655697@mail.ru</t>
  </si>
  <si>
    <t>8672-539254, +79280655679</t>
  </si>
  <si>
    <t>Холодова Ирина Вадимовна</t>
  </si>
  <si>
    <t>МБОУ Энтузиастская школа</t>
  </si>
  <si>
    <t>им. В.И. Шибанкова</t>
  </si>
  <si>
    <t>ул. Центральная д.27</t>
  </si>
  <si>
    <t>ehntuziast-shkola@rambler.ru</t>
  </si>
  <si>
    <t>Холопенкова Галина Николаевна</t>
  </si>
  <si>
    <t>пр. Молодёжный, д. 30А</t>
  </si>
  <si>
    <t>8-831-293-42-45</t>
  </si>
  <si>
    <t>Хоранова Людмила Сергеевна</t>
  </si>
  <si>
    <t>ул. Первомайская №138</t>
  </si>
  <si>
    <t>elza.dacieva@mail.ru</t>
  </si>
  <si>
    <t>ул. Центральная, д.1</t>
  </si>
  <si>
    <t>Хортова Екатерина Борисовна</t>
  </si>
  <si>
    <t>ds__112@mail.ru</t>
  </si>
  <si>
    <t>Хохликова Ирина Львовна</t>
  </si>
  <si>
    <t>Школа будущего</t>
  </si>
  <si>
    <t>ул.Красноармейская, д. 30</t>
  </si>
  <si>
    <t>EUVK.school@yandex.ru</t>
  </si>
  <si>
    <t>ул. Благова, д. 40А</t>
  </si>
  <si>
    <t>Хохряков Андрей Николаевич</t>
  </si>
  <si>
    <t>ул. Центральная, д.11</t>
  </si>
  <si>
    <t>Храбскова Ирина Викторовна</t>
  </si>
  <si>
    <t>ул. Московская. д.4</t>
  </si>
  <si>
    <t>Восход, д. 5 б</t>
  </si>
  <si>
    <t>мкр. Северный, д. 29А</t>
  </si>
  <si>
    <t>ул. Школьная, д. 42</t>
  </si>
  <si>
    <t>elena.pastukhova.72@yandex.ru</t>
  </si>
  <si>
    <t>Хугаев Ахсарбек Маркозович</t>
  </si>
  <si>
    <t>Общая-образовательная школа</t>
  </si>
  <si>
    <t>zlata-flute@mail.ru</t>
  </si>
  <si>
    <t>8-867-38-44-1-35</t>
  </si>
  <si>
    <t>ул.Генерала Дзусова 28а</t>
  </si>
  <si>
    <t>dou1717@mail.ru</t>
  </si>
  <si>
    <t>Худякова Елена Валерьевна</t>
  </si>
  <si>
    <t>ул. Кузьменко д. 11</t>
  </si>
  <si>
    <t>tania.pavlova8@yandex.ru</t>
  </si>
  <si>
    <t>31-195</t>
  </si>
  <si>
    <t>Хухка Татьяна Александровна</t>
  </si>
  <si>
    <t>ул.Студенческая, д. 2</t>
  </si>
  <si>
    <t>e-mail:dhsh18@mail.ru</t>
  </si>
  <si>
    <t>8(38471)4-18-42</t>
  </si>
  <si>
    <t>Цаголова Фатима Батразовна</t>
  </si>
  <si>
    <t>ул.Кутузова, д.76а</t>
  </si>
  <si>
    <t>34ds@mail.ru</t>
  </si>
  <si>
    <t>ул. Молодёжная, д. 17-в</t>
  </si>
  <si>
    <t>Царикаев Таймураз Юрьевич</t>
  </si>
  <si>
    <t>ул. Братьев Албегоновых, д. 83</t>
  </si>
  <si>
    <t>chicola1@mail.ru</t>
  </si>
  <si>
    <t>Цветкова Инна Владимировна</t>
  </si>
  <si>
    <t>МБОУ Мариинская гимназия</t>
  </si>
  <si>
    <t>egpavlenko1967@mail.ru</t>
  </si>
  <si>
    <t>(8422) 41-65-40, 8-917-058-50-</t>
  </si>
  <si>
    <t>Церковская Инна Владимировна</t>
  </si>
  <si>
    <t>Ильинка</t>
  </si>
  <si>
    <t>cherepnina.alexandra@yandex.ru</t>
  </si>
  <si>
    <t>4212   597226</t>
  </si>
  <si>
    <t>ул.Интернациональная, д.1</t>
  </si>
  <si>
    <t>Цоколаева Зарема Харитоновна</t>
  </si>
  <si>
    <t>Кадгарон</t>
  </si>
  <si>
    <t>ул.Гагкаева, д. 30</t>
  </si>
  <si>
    <t>arkadgaron@list.ru; lxm08@mail.ru</t>
  </si>
  <si>
    <t>раб.88673293574, мобил.8988833</t>
  </si>
  <si>
    <t>ул.Мальсагова, д. 45</t>
  </si>
  <si>
    <t>Цомаева Лариса Хадзиомаровна</t>
  </si>
  <si>
    <t>ул. А.Кесаева, д. 9</t>
  </si>
  <si>
    <t>min01@mail.ru, DOU-7@mail.ru</t>
  </si>
  <si>
    <t>57-48-47, 57-22-28</t>
  </si>
  <si>
    <t>Цопанова Ляна Георгиевна</t>
  </si>
  <si>
    <t>Дур-Дур</t>
  </si>
  <si>
    <t>ул.Маяковского, д.19</t>
  </si>
  <si>
    <t>durdur2@mail.ru,  foto-ip@mail.ru</t>
  </si>
  <si>
    <t>8-867-33-94-1-23,  8-989-130-2</t>
  </si>
  <si>
    <t>Цуканова Ирина Викторовна</t>
  </si>
  <si>
    <t>8-495-215-12-21</t>
  </si>
  <si>
    <t>Цуциева Татьяна Николаевна</t>
  </si>
  <si>
    <t>МБОУ Средняя общеобразовательная многопрофильная школа</t>
  </si>
  <si>
    <t>им. В.Кудзоева</t>
  </si>
  <si>
    <t>пр-т Доватора, д. 35А</t>
  </si>
  <si>
    <t>chovrebovar@mail.ru</t>
  </si>
  <si>
    <t>Чакина Валентина Михайловна</t>
  </si>
  <si>
    <t>ул.Школьная, 19</t>
  </si>
  <si>
    <t>naducha1959@yandex.ru</t>
  </si>
  <si>
    <t>8(48753)79564, 8(915)681-59-80</t>
  </si>
  <si>
    <t>ул. Ленина,б/н</t>
  </si>
  <si>
    <t>ул. Комарова, д. 50</t>
  </si>
  <si>
    <t>Чахлова Наталья Дмитриевна</t>
  </si>
  <si>
    <t>МКУ Социально-реабилитационный центр для несовершеннолетних</t>
  </si>
  <si>
    <t>Томилово</t>
  </si>
  <si>
    <t>solnyshko42@mail.ru</t>
  </si>
  <si>
    <t>ул. Маршала Рыбалко, д. 109 Б</t>
  </si>
  <si>
    <t>Чеканова Нина Николаевна</t>
  </si>
  <si>
    <t>ул.Бзарова, д.33</t>
  </si>
  <si>
    <t>mkdou.nbatako@yandex.ru</t>
  </si>
  <si>
    <t>ул.Дударского, д.19</t>
  </si>
  <si>
    <t>Чемоданова Марина Викторовна</t>
  </si>
  <si>
    <t>Райсеменовское</t>
  </si>
  <si>
    <t>д.8а</t>
  </si>
  <si>
    <t>rodnichockr-s@yandex.ru</t>
  </si>
  <si>
    <t>8(4967)706189</t>
  </si>
  <si>
    <t>Чендев Дмитрий Дмитриевич</t>
  </si>
  <si>
    <t>Кочетовская детская школа искусств</t>
  </si>
  <si>
    <t>ул. 7 Ноября, д.7д</t>
  </si>
  <si>
    <t>tchendev2010@yandex.ru</t>
  </si>
  <si>
    <t>Бурковский</t>
  </si>
  <si>
    <t>burkovka1@mail.ru</t>
  </si>
  <si>
    <t>Школа п. Третий Решающий</t>
  </si>
  <si>
    <t>ул. Пугачёвский тракт, д. 35а</t>
  </si>
  <si>
    <t>Черевичко Марина Михайловна</t>
  </si>
  <si>
    <t>МКОУ Крепинская средняя школа</t>
  </si>
  <si>
    <t>Крепинский</t>
  </si>
  <si>
    <t>ул.Свободная, д. 31</t>
  </si>
  <si>
    <t>school_krep@mail.ru; alena.vankaeva@mail.ru</t>
  </si>
  <si>
    <t>48-3-10;    89275395723</t>
  </si>
  <si>
    <t>ул. Семафорная, д. 227</t>
  </si>
  <si>
    <t>Ацута Анна Игоревна</t>
  </si>
  <si>
    <t>ул. Центральная, д. 82</t>
  </si>
  <si>
    <t>Благовская основная общеобразовательная школа</t>
  </si>
  <si>
    <t>ул. Центральная, д. 46</t>
  </si>
  <si>
    <t>ул. Песочная, д. 1</t>
  </si>
  <si>
    <t>МДОУ Центр развития ребенка - детский сад</t>
  </si>
  <si>
    <t>ул.Октябрьский проспект, д.3б</t>
  </si>
  <si>
    <t>filachiova@yandex.ru</t>
  </si>
  <si>
    <t>8 985 206 91 86</t>
  </si>
  <si>
    <t>lyubov.mamaeva.74@mail.ru</t>
  </si>
  <si>
    <t>МАУДО Дом детского творчества</t>
  </si>
  <si>
    <t>barscova@yandex.ru</t>
  </si>
  <si>
    <t>ул. Менделеева, д. 3</t>
  </si>
  <si>
    <t>ГКУ СО КК Социально-реабилитационный центр для несовершеннолетних</t>
  </si>
  <si>
    <t>Голубничиева Ирина Юрьевна</t>
  </si>
  <si>
    <t>ул.К.Либкнехта, д.265а</t>
  </si>
  <si>
    <t>natasha_beglay@mail.ru</t>
  </si>
  <si>
    <t>им. А.В. Луначарского</t>
  </si>
  <si>
    <t>Шипуново</t>
  </si>
  <si>
    <t>ул. Луначарского, 61</t>
  </si>
  <si>
    <t>8 385 50 22 1 57</t>
  </si>
  <si>
    <t>Кукушкина Татьяна Дмитриевна</t>
  </si>
  <si>
    <t>Чернобай Людмила Алексеевна</t>
  </si>
  <si>
    <t>ГКУ СО КК Каневской социально-реабилитационный центр для несовершеннолетних</t>
  </si>
  <si>
    <t>Новоминская</t>
  </si>
  <si>
    <t>улица Космонавтов, 7</t>
  </si>
  <si>
    <t>sp_orion@krasnodar.ru</t>
  </si>
  <si>
    <t>(86164)76486</t>
  </si>
  <si>
    <t>Чернуцкая Нина Алексеевна</t>
  </si>
  <si>
    <t>им. Героя Советского Союза им. П.В. Масленникова</t>
  </si>
  <si>
    <t>ул. Мира, д. 60</t>
  </si>
  <si>
    <t>Chernutskaya.N.A@yandex.ru</t>
  </si>
  <si>
    <t>Чернышева Лариса Борисовна</t>
  </si>
  <si>
    <t>Новоникольская Средняя общеобразовательная школа</t>
  </si>
  <si>
    <t>Терновое</t>
  </si>
  <si>
    <t>улица Советская, д.2</t>
  </si>
  <si>
    <t>iraida-17031979@yandex.ru</t>
  </si>
  <si>
    <t>Терновской филиал</t>
  </si>
  <si>
    <t>Попова Ольга Викторовна</t>
  </si>
  <si>
    <t>мкр. Парус, д. 25</t>
  </si>
  <si>
    <t>проспект им. В.И.Ленина, д.197 Б</t>
  </si>
  <si>
    <t>Чернышова Светлана Альбертовна</t>
  </si>
  <si>
    <t>МБДО БГО ЦРР Детский сад</t>
  </si>
  <si>
    <t>Ю-В. Микрорайон , д.18</t>
  </si>
  <si>
    <t>i_shapkina@mail.ru</t>
  </si>
  <si>
    <t>8 ( 47354) 9-51-88</t>
  </si>
  <si>
    <t>Чернякова Инна Владимировна</t>
  </si>
  <si>
    <t>МБУ ДО 
Центр творчества</t>
  </si>
  <si>
    <t>anet84_84@mail.ru</t>
  </si>
  <si>
    <t>ул. Сельская д. 49</t>
  </si>
  <si>
    <t>ул. Комсомольская, д. 7</t>
  </si>
  <si>
    <t>Чигарева Галина Кирилловна</t>
  </si>
  <si>
    <t>ул. Мира, д. 3 Г</t>
  </si>
  <si>
    <t>egorova.natalya123@mail.ru</t>
  </si>
  <si>
    <t>(6554) 5-21-82</t>
  </si>
  <si>
    <t>ул. Парковый переулок, д.1</t>
  </si>
  <si>
    <t>ул. Победы, д. 48</t>
  </si>
  <si>
    <t>МБОУ Глинкинская основная школа</t>
  </si>
  <si>
    <t>Глинкино</t>
  </si>
  <si>
    <t>2-34-39</t>
  </si>
  <si>
    <t>МБУДО Центр развития творчества детей и юношества</t>
  </si>
  <si>
    <t>ул. Калинина, 14</t>
  </si>
  <si>
    <t>Crtdu_sputnik@rambler.ru</t>
  </si>
  <si>
    <t>8(496)414-60-51</t>
  </si>
  <si>
    <t>ул. Молодёжная</t>
  </si>
  <si>
    <t>Чканикова Людмила Петровна</t>
  </si>
  <si>
    <t>Миллерово</t>
  </si>
  <si>
    <t>miller_music@list.ru</t>
  </si>
  <si>
    <t>+7 (86385) 2-63-64</t>
  </si>
  <si>
    <t>Чмелева Ольга Николаевна</t>
  </si>
  <si>
    <t>Быстрянский</t>
  </si>
  <si>
    <t>пер. Майский, д. 1</t>
  </si>
  <si>
    <t>kainowa2010@yandex.ru</t>
  </si>
  <si>
    <t>8-637-548-532, 89613279661</t>
  </si>
  <si>
    <t>Чубарова Ольга Николаевна</t>
  </si>
  <si>
    <t>ул.К.Маркса, д. 1, корп. 2</t>
  </si>
  <si>
    <t>Чувардынская Ольга Николаевна</t>
  </si>
  <si>
    <t>ул. Почтовая, д.4</t>
  </si>
  <si>
    <t>Чудакова Елена Александровна</t>
  </si>
  <si>
    <t>Стрекоза</t>
  </si>
  <si>
    <t>ул. Октябрьский городок, д. 39А</t>
  </si>
  <si>
    <t>cdt-strekoza@mail.ru</t>
  </si>
  <si>
    <t>76-13-11</t>
  </si>
  <si>
    <t>Klin10sk1@rambler.ru, lusin-115@yandex.ru</t>
  </si>
  <si>
    <t>ул. Ворошиловская, д. 5</t>
  </si>
  <si>
    <t>ул. Чебышева, д. 38</t>
  </si>
  <si>
    <t>ул.Островского, д.46, к.2, кв.9</t>
  </si>
  <si>
    <t>ул. М.Горького, д. 127</t>
  </si>
  <si>
    <t>ул. Мориса-Тореза, д. 45</t>
  </si>
  <si>
    <t>Шабалина Елена Збигневовна</t>
  </si>
  <si>
    <t>Быданово</t>
  </si>
  <si>
    <t>ул. Советская, д.18</t>
  </si>
  <si>
    <t>bydanovo@mail.ru</t>
  </si>
  <si>
    <t>8(83364)6-22-48</t>
  </si>
  <si>
    <t>Рыбка</t>
  </si>
  <si>
    <t>ул. Колхозная, д. 21</t>
  </si>
  <si>
    <t>mdou_ds_ribka1@mail.ru, tundrovichok@yandex.ru,</t>
  </si>
  <si>
    <t>ул. Ипподромная, д.111</t>
  </si>
  <si>
    <t>detsky.sad_23@mail.ru doramessi@yandex.ru</t>
  </si>
  <si>
    <t>(84722)3-06-12 89615414691</t>
  </si>
  <si>
    <t>ул. Школьная, д. 12А</t>
  </si>
  <si>
    <t>ул. Строителей, д. 5</t>
  </si>
  <si>
    <t>пр-д Светлый, д. 21</t>
  </si>
  <si>
    <t>Шакирова Лейсан Ринатовна</t>
  </si>
  <si>
    <t>Совхоза "Татарстан"</t>
  </si>
  <si>
    <t>ул. Советская, д. 19</t>
  </si>
  <si>
    <t>ул. Мира, д. 23</t>
  </si>
  <si>
    <t>ул. Машиностроителей, д. 2</t>
  </si>
  <si>
    <t>ул. Карла Маркса, д. 73</t>
  </si>
  <si>
    <t>пр-т Победы, д. 18/43</t>
  </si>
  <si>
    <t>пр-т Строителей, д. 32 а</t>
  </si>
  <si>
    <t>СОГБУ Десногорский центр социальной помощи семье и детям</t>
  </si>
  <si>
    <t>4 мкр.</t>
  </si>
  <si>
    <t>Шарапова Татьяна Анатольевна</t>
  </si>
  <si>
    <t>МКОУ ДО Центр внешкольной работы</t>
  </si>
  <si>
    <t>Соболево</t>
  </si>
  <si>
    <t>sobolrovesnik@yandex.ru</t>
  </si>
  <si>
    <t>ул.Чапаева, д.31</t>
  </si>
  <si>
    <t>3 Новоподмосковный пер., д. 7</t>
  </si>
  <si>
    <t>ул.Ленина, д.138</t>
  </si>
  <si>
    <t>school_pushkina@mail.ru</t>
  </si>
  <si>
    <t>8(86376)31747</t>
  </si>
  <si>
    <t>Шафагутдинов Ильмир Шавкатович</t>
  </si>
  <si>
    <t>school8@lbt.yanao.ru</t>
  </si>
  <si>
    <t>Шафигуллина Диля Шамиловна</t>
  </si>
  <si>
    <t>ул. Интернациональная, д. 11</t>
  </si>
  <si>
    <t>vasilek148@mail.ru</t>
  </si>
  <si>
    <t>ул. Дружбы, д. 2</t>
  </si>
  <si>
    <t>ул. Совхозная, д. 3А</t>
  </si>
  <si>
    <t>8(48731)7-84-63</t>
  </si>
  <si>
    <t>Стационарное обслуживание несовершеннолетних</t>
  </si>
  <si>
    <t>uzlovaya_det@mail.ru</t>
  </si>
  <si>
    <t>Шевцова Татьяна Викторовна</t>
  </si>
  <si>
    <t>Ясные Зори</t>
  </si>
  <si>
    <t>ул. Кирова, д. 31Б</t>
  </si>
  <si>
    <t>mileshina1993@mail.ru</t>
  </si>
  <si>
    <t>ул. Первомайская, д. 5a</t>
  </si>
  <si>
    <t>sadkolobok@mail.ru</t>
  </si>
  <si>
    <t>ул. Горького, д. 22</t>
  </si>
  <si>
    <t>ул. Южная, д. 11А</t>
  </si>
  <si>
    <t>ул. Кооперации, д. 98</t>
  </si>
  <si>
    <t>ул. Советская, д. 103а</t>
  </si>
  <si>
    <t>ул. Центральная, д. 101-а</t>
  </si>
  <si>
    <t>Шеховцова Ольга Александровна</t>
  </si>
  <si>
    <t>МБУДО Новодеревеньковская детская школа искусств и творчества</t>
  </si>
  <si>
    <t>priadka.l@yandex.ru</t>
  </si>
  <si>
    <t>ул.Лермонтова, д.22</t>
  </si>
  <si>
    <t>Шиндер Татьяна Сергеевна</t>
  </si>
  <si>
    <t>им. Героев-пионеров</t>
  </si>
  <si>
    <t>пр.Карла Маркса,д.58</t>
  </si>
  <si>
    <t>gymnasium12@mail.ru , tap72@ mail.ru</t>
  </si>
  <si>
    <t>7(863 65) 5-03-40, 88636576957</t>
  </si>
  <si>
    <t>Шипилова Анна Александровна</t>
  </si>
  <si>
    <t>им.К.Н.Чубаровой</t>
  </si>
  <si>
    <t>ул. Чубаровых, д.17</t>
  </si>
  <si>
    <t>shkola5svb@yandex.ru</t>
  </si>
  <si>
    <t>ул. Кирова, д.17А</t>
  </si>
  <si>
    <t>ул. 2 Болотная 1 проезд, д. 7</t>
  </si>
  <si>
    <t>ГБОУ Начальная школа</t>
  </si>
  <si>
    <t>ул. Чапаева, д. 27 А</t>
  </si>
  <si>
    <t>ул. Яблоневая, д. 9</t>
  </si>
  <si>
    <t>Шкондина Татьяна Николаевна</t>
  </si>
  <si>
    <t>МБДОУ Южный детский сад</t>
  </si>
  <si>
    <t>sabiyevak@bk.ru</t>
  </si>
  <si>
    <t>8 (3817) 25-15-17</t>
  </si>
  <si>
    <t>Шляхова Светлана Анатольевна</t>
  </si>
  <si>
    <t>пр-т 50 лет Комсомола, д.5а</t>
  </si>
  <si>
    <t>ул.Хабаровская, д.16</t>
  </si>
  <si>
    <t>InnaKorobova66@yandex.ru</t>
  </si>
  <si>
    <t>8(49131)20746</t>
  </si>
  <si>
    <t>Шмыглева Татьяна Николаевна</t>
  </si>
  <si>
    <t>ул. Советская, д.29</t>
  </si>
  <si>
    <t>mou_osch9@mail.ru</t>
  </si>
  <si>
    <t>8 (97391) 4-66-80</t>
  </si>
  <si>
    <t>ул. Портовая, д. 38, корп. 1</t>
  </si>
  <si>
    <t>МБУ ДО Новоангарская детская художественная школа</t>
  </si>
  <si>
    <t>ул. 4 кв-л, д.5, зд. 10</t>
  </si>
  <si>
    <t>Штальбаум Юрий Владимирович</t>
  </si>
  <si>
    <t>пер.Челюскна, д.20</t>
  </si>
  <si>
    <t>chkola07@mail.ru</t>
  </si>
  <si>
    <t>8 (384) 565-33-95</t>
  </si>
  <si>
    <t>ул. Гагарина, д.159А</t>
  </si>
  <si>
    <t>ул. Генерала Попова, д. 5</t>
  </si>
  <si>
    <t>пер. Чкалова, д. 37</t>
  </si>
  <si>
    <t>Шулбакова Марина Александровна</t>
  </si>
  <si>
    <t>Антошка</t>
  </si>
  <si>
    <t>ул 8 Марта 2а</t>
  </si>
  <si>
    <t>loginova.86@list.ru</t>
  </si>
  <si>
    <t>ул. 4-ой Пятилетки, д.95</t>
  </si>
  <si>
    <t>ул.Октябрьская, д.83</t>
  </si>
  <si>
    <t>Спортивно - досуговый центр</t>
  </si>
  <si>
    <t>Щемерова Оксана Валерьевна</t>
  </si>
  <si>
    <t>Парус</t>
  </si>
  <si>
    <t>ул. Лесная, д.3</t>
  </si>
  <si>
    <t>G6929125@yandex.ru</t>
  </si>
  <si>
    <t>8-(495) 550-01-07</t>
  </si>
  <si>
    <t>Щепакина Наталья Юрьевна</t>
  </si>
  <si>
    <t>Щепотина Елена Викторовна</t>
  </si>
  <si>
    <t>ГБОУ Школа с углубленным изучением отдельных учебных предметов</t>
  </si>
  <si>
    <t>ул. Новоселов, д. 17-1</t>
  </si>
  <si>
    <t>Щербакова Татьяна Анатольевна</t>
  </si>
  <si>
    <t>МБОУ Саринская основная общеобразовательная школа</t>
  </si>
  <si>
    <t>Сара</t>
  </si>
  <si>
    <t>irinaschool51@mail.ru</t>
  </si>
  <si>
    <t>ул.Ватутина, д. 43а</t>
  </si>
  <si>
    <t>ул.Стальского, д.1</t>
  </si>
  <si>
    <t>ул. Зарманбетова К. Т. , д. 18</t>
  </si>
  <si>
    <t>Клетский</t>
  </si>
  <si>
    <t>пер.Базовский 3</t>
  </si>
  <si>
    <t>филиал Школа х.Ямы</t>
  </si>
  <si>
    <t>Ямы</t>
  </si>
  <si>
    <t>Перегудова Светлана Михайловна</t>
  </si>
  <si>
    <t>turutina1978@mail.ru</t>
  </si>
  <si>
    <t>МАДОУ Курманаевский детский сад</t>
  </si>
  <si>
    <t>ул. Силикатная, д. 12</t>
  </si>
  <si>
    <t>Юн Инесса Владимировна</t>
  </si>
  <si>
    <t>ул. Сулеймана Стальского, д. 27</t>
  </si>
  <si>
    <t>ул. Коперника, д. 2 б</t>
  </si>
  <si>
    <t>Юсупова Мензиля Ханяфиевна</t>
  </si>
  <si>
    <t>ул. Иристонская, д. 84а</t>
  </si>
  <si>
    <t>naira48.48@mail.ru</t>
  </si>
  <si>
    <t>88673731033, 89627444714</t>
  </si>
  <si>
    <t>ул. Рыбникова, д. 3а</t>
  </si>
  <si>
    <t>Яненко Лариса Алексеевна</t>
  </si>
  <si>
    <t>МБОУ Божедаровская Основная общеобразовательная школа</t>
  </si>
  <si>
    <t>Божедаровка</t>
  </si>
  <si>
    <t>ул.Центральная 10</t>
  </si>
  <si>
    <t>buc_77@mail.ru</t>
  </si>
  <si>
    <t>ул. Комарова, д.13а</t>
  </si>
  <si>
    <t>Янущик Лариса Геннадьевна</t>
  </si>
  <si>
    <t>МКОУ Заливинская Средняя общеобразовательная школа</t>
  </si>
  <si>
    <t>Заливино</t>
  </si>
  <si>
    <t>улица Центральная 15а</t>
  </si>
  <si>
    <t>nata.antonnicova@mail.ru</t>
  </si>
  <si>
    <t>МАОУ Ефимовская Средняя общеобразовательная школа</t>
  </si>
  <si>
    <t>Яровенко Татьяна Викторовна</t>
  </si>
  <si>
    <t>ул. Большая Серпуховская, д. 202б</t>
  </si>
  <si>
    <t>o-sia@mail.ru</t>
  </si>
  <si>
    <t>8(4967)61-47-12</t>
  </si>
  <si>
    <t>Ярочкина Ирина Анатольевна</t>
  </si>
  <si>
    <t>им. А.П. Чехова</t>
  </si>
  <si>
    <t>Корпус 8</t>
  </si>
  <si>
    <t>ул. Профсоюзная, д.98</t>
  </si>
  <si>
    <t>kirkig.talant@list.ru</t>
  </si>
  <si>
    <t>Яхъяев Амир Абасович</t>
  </si>
  <si>
    <t>МОУ средняя общеобразовательная школа</t>
  </si>
  <si>
    <t>им. Героя РФ К.В. Шишкина</t>
  </si>
  <si>
    <t>mozdoksosh7@mail.ru toma.medvedeva.1966@mail.ru</t>
  </si>
  <si>
    <t>2-26-23; 8-928-688-84-74</t>
  </si>
  <si>
    <t>ул. 40 лет Победы, д. 1</t>
  </si>
  <si>
    <t>Яшина Вера Павловна</t>
  </si>
  <si>
    <t>МДОУ ЦРР детский сад</t>
  </si>
  <si>
    <t>Литейная, д.35 б</t>
  </si>
  <si>
    <t>ya.det-sad50@yandex.ru</t>
  </si>
  <si>
    <t>+7(4967) 68-12-20</t>
  </si>
  <si>
    <t>Адмиралтейский р-н, Санкт-Петербург</t>
  </si>
  <si>
    <t>Андреевский м.о., Севастополь</t>
  </si>
  <si>
    <t>Балаклавский м.о., Севастополь</t>
  </si>
  <si>
    <t>Балтийский г.о., Калининградская область</t>
  </si>
  <si>
    <t>Валуйский г.о., Белгородская область</t>
  </si>
  <si>
    <t>ВАО, Москва</t>
  </si>
  <si>
    <t>Василеостровский р-н, Санкт-Петербург</t>
  </si>
  <si>
    <t>Верхнесадовский м.о., Севастополь</t>
  </si>
  <si>
    <t>Выборгский р-н, Санкт-Петербург</t>
  </si>
  <si>
    <t>г. Инкерман м.о., Севастополь</t>
  </si>
  <si>
    <t>Гагаринский м.о., Севастополь</t>
  </si>
  <si>
    <t>Голышмановский г.о., Тюменская область</t>
  </si>
  <si>
    <t>Грайворонский г.о., Белгородская область</t>
  </si>
  <si>
    <t>ЗАО, Москва</t>
  </si>
  <si>
    <t>ЗелАО, Москва</t>
  </si>
  <si>
    <t>Изобильненский г.о., Ставропольский край</t>
  </si>
  <si>
    <t>Калининский р-н, Санкт-Петербург</t>
  </si>
  <si>
    <t>Качинский м.о., Севастополь</t>
  </si>
  <si>
    <t>Кировский г.о., Ставропольский край</t>
  </si>
  <si>
    <t>Кировский р-н, Санкт-Петербург</t>
  </si>
  <si>
    <t>Колпинский р-н, Санкт-Петербург</t>
  </si>
  <si>
    <t>Красногвардейский р-н, Санкт-Петербург</t>
  </si>
  <si>
    <t>Красносельский р-н, Санкт-Петербург</t>
  </si>
  <si>
    <t>Кронштадтcкий р-н, Санкт-Петербург</t>
  </si>
  <si>
    <t>Курортный р-н, Санкт-Петербург</t>
  </si>
  <si>
    <t>Ленинский м.о., Севастополь</t>
  </si>
  <si>
    <t>Магнитогорский г.о., Челябинская область</t>
  </si>
  <si>
    <t>Московский р-н, Санкт-Петербург</t>
  </si>
  <si>
    <t>НАО, Москва</t>
  </si>
  <si>
    <t>Нахимовский м.о., Севастополь</t>
  </si>
  <si>
    <t>Невский р-н, Санкт-Петербург</t>
  </si>
  <si>
    <t>Нефтекумский г.о., Ставропольский край</t>
  </si>
  <si>
    <t>Новооскольский г.о., Белгородская область</t>
  </si>
  <si>
    <t>Орехово-Зуевский г.о., Московская область</t>
  </si>
  <si>
    <t>Орлиновский м.о., Севастополь</t>
  </si>
  <si>
    <t>Перевозский г.о., Нижегородская область</t>
  </si>
  <si>
    <t>Петроградский р-н, Санкт-Петербург</t>
  </si>
  <si>
    <t>Петродворцовый р-н, Санкт-Петербург</t>
  </si>
  <si>
    <t>Приморский р-н, Санкт-Петербург</t>
  </si>
  <si>
    <t>Пушкинский р-н, Санкт-Петербург</t>
  </si>
  <si>
    <t>САО, Москва</t>
  </si>
  <si>
    <t>СВАО, Москва</t>
  </si>
  <si>
    <t>СЗАО, Москва</t>
  </si>
  <si>
    <t>ТАО, Москва</t>
  </si>
  <si>
    <t>Терновский м.о., Севастополь</t>
  </si>
  <si>
    <t>Углегорский г.о., Сахалинская область</t>
  </si>
  <si>
    <t>Фрунзенский р-н, Санкт-Петербург</t>
  </si>
  <si>
    <t>ЦАО, Москва</t>
  </si>
  <si>
    <t>Центральный р-н, Санкт-Петербург</t>
  </si>
  <si>
    <t>Шебекинский г.о., Белгородская область</t>
  </si>
  <si>
    <t>ЮАО, Москва</t>
  </si>
  <si>
    <t>ЮВАО, Москва</t>
  </si>
  <si>
    <t>ЮЗАО, Москва</t>
  </si>
  <si>
    <t>Яковлевский г.о., Белгородская область</t>
  </si>
  <si>
    <t>Абаева Зарина Тимурбулатовна</t>
  </si>
  <si>
    <t>МБДОУ</t>
  </si>
  <si>
    <t>Орел</t>
  </si>
  <si>
    <t>Алхазова Людмила Азирбековна</t>
  </si>
  <si>
    <t>ул. Ленина 38</t>
  </si>
  <si>
    <t>arnart5555@mail.ru</t>
  </si>
  <si>
    <t>Алхасова Елена Андреевна</t>
  </si>
  <si>
    <t>ул.Жданова, д.5</t>
  </si>
  <si>
    <t>ул.Гончарова, д.1 А</t>
  </si>
  <si>
    <t>Анисимова Нина Александровна</t>
  </si>
  <si>
    <t>Садовый презд, 32</t>
  </si>
  <si>
    <t>8-999-755-18-44</t>
  </si>
  <si>
    <t>vita.volevach@mail.ru</t>
  </si>
  <si>
    <t>ул. Иртяшская, д. 1</t>
  </si>
  <si>
    <t>Антошкина Л.В.</t>
  </si>
  <si>
    <t>Детсий сад</t>
  </si>
  <si>
    <t>Новосильская, 16</t>
  </si>
  <si>
    <t>fraubaburina@yandex.ru</t>
  </si>
  <si>
    <t>Ануфриева Ирина Вячеславовна</t>
  </si>
  <si>
    <t>МБДОУ "Ефимовский детский сад"</t>
  </si>
  <si>
    <t>Садовая,14</t>
  </si>
  <si>
    <t>efimovkads@mail.ru</t>
  </si>
  <si>
    <t>Анцупова Тамара Владимировна</t>
  </si>
  <si>
    <t>МКОУ "Караванненская СОШ"</t>
  </si>
  <si>
    <t>Караванное</t>
  </si>
  <si>
    <t>Улица Советская</t>
  </si>
  <si>
    <t>96194, 8 9275774901</t>
  </si>
  <si>
    <t>natalena2000@yandex.ru  koliesnikova.t@mail.ru</t>
  </si>
  <si>
    <t>Артемова Ольга Валентиновна</t>
  </si>
  <si>
    <t>МБОУ</t>
  </si>
  <si>
    <t>Верещагинский образовательный комплекс</t>
  </si>
  <si>
    <t>СП Вознесенская школа (детский сад)</t>
  </si>
  <si>
    <t>Вознесенское</t>
  </si>
  <si>
    <t>Пепеляева Татьяна Николаевна</t>
  </si>
  <si>
    <t>ул. Ленина, д. 38а</t>
  </si>
  <si>
    <t>tat.kazackova2016@yandex.ru</t>
  </si>
  <si>
    <t>ул. Революции, д. 8б</t>
  </si>
  <si>
    <t>Астафьева Елена Александровна</t>
  </si>
  <si>
    <t>Астраханцева Эльвира Сергеевна</t>
  </si>
  <si>
    <t>ул. Калинина, д. 17</t>
  </si>
  <si>
    <t>uva-ddt@rambler.ru</t>
  </si>
  <si>
    <t>Атаманова Людмила Николаевна</t>
  </si>
  <si>
    <t>улица Дорошенко, дом 2"а"</t>
  </si>
  <si>
    <t>8(47231)5-53-15</t>
  </si>
  <si>
    <t>korocha.dou2@mail.ru</t>
  </si>
  <si>
    <t>МУДО</t>
  </si>
  <si>
    <t>Афанасова Ольга Владимировна</t>
  </si>
  <si>
    <t>им. И.И. Жемчужникова</t>
  </si>
  <si>
    <t>ул Ленина, д.4</t>
  </si>
  <si>
    <t>FNV.63@mail.ru</t>
  </si>
  <si>
    <t>ул. Иркутская, д. 1/20</t>
  </si>
  <si>
    <t>Бадмагоряева Наталья Владимировна</t>
  </si>
  <si>
    <t>Камышово</t>
  </si>
  <si>
    <t>ул. Толстова, 1</t>
  </si>
  <si>
    <t>Баева Людмила Алексеевна</t>
  </si>
  <si>
    <t>Матвеевка</t>
  </si>
  <si>
    <t>ГБУЗ Республиканский специализированный дом ребёнка</t>
  </si>
  <si>
    <t>Байтурина Гульзада Рашитовна</t>
  </si>
  <si>
    <t>Школа будущих инженеров</t>
  </si>
  <si>
    <t>Медногорск</t>
  </si>
  <si>
    <t>Москаленко Анна Александровна</t>
  </si>
  <si>
    <t>Советская улица 14</t>
  </si>
  <si>
    <t>Отделение социальной диагностики</t>
  </si>
  <si>
    <t>Константиновск</t>
  </si>
  <si>
    <t>Донская, 29</t>
  </si>
  <si>
    <t>8 (863-93) 2-41-20</t>
  </si>
  <si>
    <t>src-konst@mail.ru</t>
  </si>
  <si>
    <t>Баргуева Татьяна Викторовна</t>
  </si>
  <si>
    <t>МКДОУ Кутуликский детский сад</t>
  </si>
  <si>
    <t>Кутулик</t>
  </si>
  <si>
    <t>Советская д.118</t>
  </si>
  <si>
    <t>dou4. alaredu@mail.ru</t>
  </si>
  <si>
    <t>Бартновская Виктория Владимировна</t>
  </si>
  <si>
    <t>Мира18А</t>
  </si>
  <si>
    <t>beltikova.ira@mail.ru</t>
  </si>
  <si>
    <t>Барышников Игорь Анатольевич</t>
  </si>
  <si>
    <t>Калиновская средняя общеобразовательная школа</t>
  </si>
  <si>
    <t>Жеденовка</t>
  </si>
  <si>
    <t>д.109</t>
  </si>
  <si>
    <t>2-41-53</t>
  </si>
  <si>
    <t>Жеденовский филиал</t>
  </si>
  <si>
    <t>Бурухина Светлана Алексеевна</t>
  </si>
  <si>
    <t>ул. Сигова,д.17,кв.19</t>
  </si>
  <si>
    <t>ул. Ленина, 57 "А"</t>
  </si>
  <si>
    <t>ул. Советская, д. 205/2</t>
  </si>
  <si>
    <t>Бесклубная Марина Семёновна</t>
  </si>
  <si>
    <t>МБОУ ДО Усть-Донецкая детская школа искусств</t>
  </si>
  <si>
    <t>Усть-Донецкий</t>
  </si>
  <si>
    <t>ул.Строителей, д.68-В</t>
  </si>
  <si>
    <t>8 863 51 9 10 71</t>
  </si>
  <si>
    <t>mbouddshi@yandex.ru</t>
  </si>
  <si>
    <t>ул. Советская, д. 21а</t>
  </si>
  <si>
    <t>Бетина Наталья Анатольевна</t>
  </si>
  <si>
    <t>МБУ Центр досуга</t>
  </si>
  <si>
    <t>Картино</t>
  </si>
  <si>
    <t>д.73/1</t>
  </si>
  <si>
    <t>8-903-730-93-36 8-977-377-54-7</t>
  </si>
  <si>
    <t>Rodionova.zh2012@yandex.ru</t>
  </si>
  <si>
    <t>Биктимирова Екатерина Владимировна</t>
  </si>
  <si>
    <t>ПИН и ГВИН</t>
  </si>
  <si>
    <t>Цветочный б-р, д. 9</t>
  </si>
  <si>
    <t>(834731) 27-4-39</t>
  </si>
  <si>
    <t>pinigvin5@mail.ru</t>
  </si>
  <si>
    <t>Битиева Эльвира Захаровна</t>
  </si>
  <si>
    <t>им. Героя Социалистического Труда С.Кокаева</t>
  </si>
  <si>
    <t>Хумалаг</t>
  </si>
  <si>
    <t>ул.Олега Бежаева, д.12</t>
  </si>
  <si>
    <t>4-53-57, +79604007111</t>
  </si>
  <si>
    <t>humalag777@list.ru;zsidakova@bk.ru</t>
  </si>
  <si>
    <t>Битюков Михаил Станиславович</t>
  </si>
  <si>
    <t>ул. Мира, д. 58</t>
  </si>
  <si>
    <t>ул. Больничная, д. 25</t>
  </si>
  <si>
    <t>Боева Раиса Васильевна</t>
  </si>
  <si>
    <t>ул. Революции д.13</t>
  </si>
  <si>
    <t>dou80-orel@mail.ru</t>
  </si>
  <si>
    <t>МКУДО Станция детского и юношеского туризма и экскурсий</t>
  </si>
  <si>
    <t>ул. Центральная, д.7</t>
  </si>
  <si>
    <t>oksi-brunetkina@mail.ru; oksanalac74@mail.ru</t>
  </si>
  <si>
    <t>Болычева Татьяна Алексеевна</t>
  </si>
  <si>
    <t>МБУ ДО Бийская детская художественная школа</t>
  </si>
  <si>
    <t>ул. Ленина, д. 240</t>
  </si>
  <si>
    <t>8(3854)336917</t>
  </si>
  <si>
    <t>dhsch.biysk@yandex.ru</t>
  </si>
  <si>
    <t>микр.Школьный, д.8</t>
  </si>
  <si>
    <t>Бохан Юлия Владимировна</t>
  </si>
  <si>
    <t>Хорошковская средняя школа</t>
  </si>
  <si>
    <t>им. Г.Ф. Цыбенко</t>
  </si>
  <si>
    <t>Павлоградский</t>
  </si>
  <si>
    <t>Ясная Поляна</t>
  </si>
  <si>
    <t>ул. Центральная 13, кв.1</t>
  </si>
  <si>
    <t>(38172)55-173</t>
  </si>
  <si>
    <t>Zolotareva_elen@mail.ru</t>
  </si>
  <si>
    <t>ул.Садовая 27</t>
  </si>
  <si>
    <t>tlebaldinova91@mail.ru</t>
  </si>
  <si>
    <t>им.Ю.В.Андропова</t>
  </si>
  <si>
    <t>8(86736)41274</t>
  </si>
  <si>
    <t>Бугулова Людмила Аркадиевна</t>
  </si>
  <si>
    <t>им. Давида Туаева</t>
  </si>
  <si>
    <t>ул. Агузарова, 5</t>
  </si>
  <si>
    <t>8 928 489 10 67</t>
  </si>
  <si>
    <t>snoopy.75@mail.ru</t>
  </si>
  <si>
    <t>ул. Ватутина, д. 90</t>
  </si>
  <si>
    <t>Бузак Любовь Николаевна</t>
  </si>
  <si>
    <t>ул.Строителей д.3</t>
  </si>
  <si>
    <t>8-818-38-6-48-09</t>
  </si>
  <si>
    <t>alla.boa@yandex.ru</t>
  </si>
  <si>
    <t>им. Героя РФ Стыцина А.М.</t>
  </si>
  <si>
    <t>МОУ Увинская Средняя общеобразовательная школа</t>
  </si>
  <si>
    <t>ул. Энгельса, д.3</t>
  </si>
  <si>
    <t>Бычкова Галина Владимировна</t>
  </si>
  <si>
    <t>ул. Чекалина, д. 6</t>
  </si>
  <si>
    <t>8 (3519) 205-888</t>
  </si>
  <si>
    <t>mdou128mgn@mail.ru</t>
  </si>
  <si>
    <t>Вазагова Зоя Александровна</t>
  </si>
  <si>
    <t>ул. А.Кесаева, д. 7</t>
  </si>
  <si>
    <t>tokaeva.zhanna@yandex.ru</t>
  </si>
  <si>
    <t>Василихина Юлия Александровна</t>
  </si>
  <si>
    <t>МКОУ "Малостуденецкая СШ"</t>
  </si>
  <si>
    <t>Малый Студенец</t>
  </si>
  <si>
    <t>8(49133)9-11-05</t>
  </si>
  <si>
    <t>malososh@yandex.ru</t>
  </si>
  <si>
    <t>Верес Анна Владимировна</t>
  </si>
  <si>
    <t>МБДОУ Кыренский детский сад комбинированного вида</t>
  </si>
  <si>
    <t>Весёлкина Елена Генадьевна</t>
  </si>
  <si>
    <t>ул.Матросова,107</t>
  </si>
  <si>
    <t>Ветрова Ольга Валентиновна</t>
  </si>
  <si>
    <t>ул. Рощинская 7А</t>
  </si>
  <si>
    <t>Водянова Наталья Юрьевна</t>
  </si>
  <si>
    <t>ул. Карла Маркса, д. 18А</t>
  </si>
  <si>
    <t>8(8415444305)</t>
  </si>
  <si>
    <t>nldetsad11@mail.ru</t>
  </si>
  <si>
    <t>Волохова Людмила Леонидовна</t>
  </si>
  <si>
    <t>ул. Юрия Кучиева, д. 5</t>
  </si>
  <si>
    <t>sveta.gabueva@mail.ru</t>
  </si>
  <si>
    <t>Воробьёва Елена Витальевна</t>
  </si>
  <si>
    <t>проспект 9 Пятилетки, 26 а</t>
  </si>
  <si>
    <t>www.lyna-na-vilke@mail.ru</t>
  </si>
  <si>
    <t>ул. Центральная, д.18</t>
  </si>
  <si>
    <t>8(47232)40567</t>
  </si>
  <si>
    <t>ezdocnoe@mail.ru</t>
  </si>
  <si>
    <t>Воронько Татьяна Леонидовна</t>
  </si>
  <si>
    <t>ГКОУ РО Ростовская санаторная школа-интернат</t>
  </si>
  <si>
    <t>ул.14-линия 64/69</t>
  </si>
  <si>
    <t>251-92-13; 89185355991</t>
  </si>
  <si>
    <t>july.romanchuk2011@yandex.ru</t>
  </si>
  <si>
    <t>Центр дистанционного образования детей-инвалидов</t>
  </si>
  <si>
    <t>Осипова Вера Александровна</t>
  </si>
  <si>
    <t>14 Линия 64/69</t>
  </si>
  <si>
    <t>(863) 251-92-13, 89081961413</t>
  </si>
  <si>
    <t>internat28@donpac.ru, mish_belaja@mail.ru</t>
  </si>
  <si>
    <t>МБУ ДО Шиловский районный Дом детского творчества</t>
  </si>
  <si>
    <t>Гавриленко Юлия Михайловна</t>
  </si>
  <si>
    <t>Таврический колледж</t>
  </si>
  <si>
    <t>Аль-Асаад Елена Юрьевна</t>
  </si>
  <si>
    <t>ул. Киевская, д. 116-б</t>
  </si>
  <si>
    <t>(3652) 54-52-86; +7(978) 555-3</t>
  </si>
  <si>
    <t>Kolledzh.tnu@mail.ru; Lemyaskina.nastya@mail.ru</t>
  </si>
  <si>
    <t>Гагкаева Ирина Идыговна</t>
  </si>
  <si>
    <t>ул. Широкая, д. 62</t>
  </si>
  <si>
    <t>886737 3-13-75</t>
  </si>
  <si>
    <t>mkdou.8b@yandex.ru</t>
  </si>
  <si>
    <t>Гаглоева Бэлла Николаевна</t>
  </si>
  <si>
    <t>Мичурино</t>
  </si>
  <si>
    <t>ул. Кесаева, д. 4</t>
  </si>
  <si>
    <t>8 (86732)91155</t>
  </si>
  <si>
    <t>arisha_29@mail.ru</t>
  </si>
  <si>
    <t>Газзаева Бэла Константиновна</t>
  </si>
  <si>
    <t>ул. Леонова 5/5</t>
  </si>
  <si>
    <t>8  (8672) 74 18 54</t>
  </si>
  <si>
    <t>marina_d_74@mail.ru</t>
  </si>
  <si>
    <t>Гамаева Рита Хаджимурзаевна</t>
  </si>
  <si>
    <t>ул.Цекоева, д.16</t>
  </si>
  <si>
    <t>88673755440; +79188206696</t>
  </si>
  <si>
    <t>mkdou.calik@yandex.ru      raysa23@mail.ru</t>
  </si>
  <si>
    <t>Кенгуру</t>
  </si>
  <si>
    <t>МБДОУ Центр развития ребенка - детский сад</t>
  </si>
  <si>
    <t>vip.dan.1982@mail.ru</t>
  </si>
  <si>
    <t>Гладкова Елизавета Николаевна</t>
  </si>
  <si>
    <t>МБОУ Гамалеевская Средняя общеобразовательная школа</t>
  </si>
  <si>
    <t>Гамалеевка-1</t>
  </si>
  <si>
    <t>ул. Железнодорожная, д. 52</t>
  </si>
  <si>
    <t>gam-schkola@yandex.by</t>
  </si>
  <si>
    <t>МОАУ Школа</t>
  </si>
  <si>
    <t>mousosh27@mail.ru     или  chumakova.e@mail.ru</t>
  </si>
  <si>
    <t>Холмовка</t>
  </si>
  <si>
    <t>ул. Ленина, д.48</t>
  </si>
  <si>
    <t>holmowkaduz@bk.ru</t>
  </si>
  <si>
    <t>Горбунова Галина Александровна</t>
  </si>
  <si>
    <t>ул.Куйбышева, д.3</t>
  </si>
  <si>
    <t>ул. Киселёвская, д. 13</t>
  </si>
  <si>
    <t>8(38453)4-09-36</t>
  </si>
  <si>
    <t>ds_lisihka@mail.ru</t>
  </si>
  <si>
    <t>Горовая Маргарита Александровна</t>
  </si>
  <si>
    <t>МКДОУ Тыргетуйский Детский сад</t>
  </si>
  <si>
    <t>улица Советская 58</t>
  </si>
  <si>
    <t>dstirgetui@mail.ru</t>
  </si>
  <si>
    <t>ул. Юности, д.9</t>
  </si>
  <si>
    <t>Гришина Наталья Викторовна</t>
  </si>
  <si>
    <t>Подхожее</t>
  </si>
  <si>
    <t>мкр. Юбилейный д.12</t>
  </si>
  <si>
    <t>8(49667)35189</t>
  </si>
  <si>
    <t>spzvezda1@yandex.ru</t>
  </si>
  <si>
    <t>Грищенко Елена Геннадьевна</t>
  </si>
  <si>
    <t>МБОУ Верх-Марушинская Основная общеобразовательная школа</t>
  </si>
  <si>
    <t>Верх-Марушка</t>
  </si>
  <si>
    <t>ул. Советская, 16</t>
  </si>
  <si>
    <t>pakulinaevgeniya@mail.ru</t>
  </si>
  <si>
    <t>Гроицкая Марина Николаевна</t>
  </si>
  <si>
    <t>Грошев Юрий Владимирович</t>
  </si>
  <si>
    <t>Гугунова Оксана Юрьевна</t>
  </si>
  <si>
    <t>МБОУ Промышленновская средняя общеобразовательная школа</t>
  </si>
  <si>
    <t>пер. Мичурина,3</t>
  </si>
  <si>
    <t>8(38442) 7-16-32</t>
  </si>
  <si>
    <t>pe-chkin@mail.ru</t>
  </si>
  <si>
    <t>Гулиева Анджела Висангириевна</t>
  </si>
  <si>
    <t>Нестеровское</t>
  </si>
  <si>
    <t>yaha_1970@mail.ru</t>
  </si>
  <si>
    <t>Давлетшина Алиса Нурисламовна</t>
  </si>
  <si>
    <t>МБДОУ Тюлячинский детский сад</t>
  </si>
  <si>
    <t>Дадов Зелимхан Абрекович</t>
  </si>
  <si>
    <t>ул.Первомайская,д.39</t>
  </si>
  <si>
    <t>8867365120, 89284899111</t>
  </si>
  <si>
    <t>liliya-bekovna@mail.ru, kizlar2@list.ru</t>
  </si>
  <si>
    <t>ул. Московская, д. 68</t>
  </si>
  <si>
    <t>ул. Геологов, д. 23</t>
  </si>
  <si>
    <t>ул. Солнечная, д. 1</t>
  </si>
  <si>
    <t>Демин Сергей Викторович</t>
  </si>
  <si>
    <t>Истринский филиал</t>
  </si>
  <si>
    <t>Бузлаева Елена Вячеславовна</t>
  </si>
  <si>
    <t>Дёмин Сергей Викторович</t>
  </si>
  <si>
    <t>Bataysk.mdou22@yandex.ru</t>
  </si>
  <si>
    <t>Дешина Наталия Анатольевна</t>
  </si>
  <si>
    <t>ул. Советов, д. 6</t>
  </si>
  <si>
    <t>Джимиева Галина Хаджумаровна</t>
  </si>
  <si>
    <t>Северо-Западный</t>
  </si>
  <si>
    <t>Дзансолов Виталий Агубекирович</t>
  </si>
  <si>
    <t>Дзиова Мадина Батразовна</t>
  </si>
  <si>
    <t>Батако</t>
  </si>
  <si>
    <t>kabaloev_zalim@mail.ru</t>
  </si>
  <si>
    <t>Дзортова Аза Алаудиновна</t>
  </si>
  <si>
    <t>ул. Вокзальная, д.25</t>
  </si>
  <si>
    <t>Дзуцова Жанна Албековна</t>
  </si>
  <si>
    <t>ул. Герцена,4</t>
  </si>
  <si>
    <t>25-42-89</t>
  </si>
  <si>
    <t>tomaevairina@list.ru</t>
  </si>
  <si>
    <t>Дмитриева Ольга Александровна</t>
  </si>
  <si>
    <t>бульвар С.Юлаева, д. 43</t>
  </si>
  <si>
    <t>banat40@mail.ru</t>
  </si>
  <si>
    <t>Дмитриева Татьяна Михайловна</t>
  </si>
  <si>
    <t>МАУДО ДЮЦ</t>
  </si>
  <si>
    <t>На Комсомольской</t>
  </si>
  <si>
    <t>8 (4012) 21 87 61</t>
  </si>
  <si>
    <t>Догузова Фатима Амирановна</t>
  </si>
  <si>
    <t>ул.Павла Тедеева, д.2</t>
  </si>
  <si>
    <t>oktiabrskoe2@list.ru</t>
  </si>
  <si>
    <t>ул.Агузаровва, д.144</t>
  </si>
  <si>
    <t>Домкина Ольга Германовна</t>
  </si>
  <si>
    <t>МБДОУ Куньинский детский сад</t>
  </si>
  <si>
    <t>Кунья</t>
  </si>
  <si>
    <t>ул. Дзержинского, д. 29-а</t>
  </si>
  <si>
    <t>8(81149)31 177</t>
  </si>
  <si>
    <t>org2099@pskovedu.ru</t>
  </si>
  <si>
    <t>филиал "Назимовский детский сад"</t>
  </si>
  <si>
    <t>Шейкино</t>
  </si>
  <si>
    <t>Михайлова Наталья Борисовна</t>
  </si>
  <si>
    <t>д. 174</t>
  </si>
  <si>
    <t>org2098@pskovedu.ru</t>
  </si>
  <si>
    <t>филиал "Куньинский детский сад "Радуга"</t>
  </si>
  <si>
    <t>Григорьева Ирина Тихановна</t>
  </si>
  <si>
    <t>Дзержинского, 87а</t>
  </si>
  <si>
    <t>org2096@pskovedu.ru</t>
  </si>
  <si>
    <t>филиал "Жижицкий детский сад"</t>
  </si>
  <si>
    <t>Жижица</t>
  </si>
  <si>
    <t>Иванова Александра Анатольевна</t>
  </si>
  <si>
    <t>ул.Мусоргского, д. 41</t>
  </si>
  <si>
    <t>oksana.kld79@mail.ru</t>
  </si>
  <si>
    <t>Центр иностранных языков</t>
  </si>
  <si>
    <t>ул.Боевая, д.35 "А"</t>
  </si>
  <si>
    <t>mkdou.13@yandex.ru</t>
  </si>
  <si>
    <t>Евдокименко Светлана Владимировна</t>
  </si>
  <si>
    <t>Егорова Любовь Николаевна</t>
  </si>
  <si>
    <t>Егорова Надежда Ивановна</t>
  </si>
  <si>
    <t>Узуново</t>
  </si>
  <si>
    <t>микрорайон " Северный" дом 10а</t>
  </si>
  <si>
    <t>dourosinka2017@yandex.ru</t>
  </si>
  <si>
    <t>ул.Школьная, д.1</t>
  </si>
  <si>
    <t>Елбаева Лара Владимировна</t>
  </si>
  <si>
    <t>им.А.М.Абаева</t>
  </si>
  <si>
    <t>ул.Калицова 79</t>
  </si>
  <si>
    <t>8(867-33)91-7-79</t>
  </si>
  <si>
    <t>digshkol.3@mail.ru</t>
  </si>
  <si>
    <t>Епифанов Сергей Николаевич</t>
  </si>
  <si>
    <t>МКОУ Руднянская Средняя общеобразовательная школа</t>
  </si>
  <si>
    <t>Новотолучеево</t>
  </si>
  <si>
    <t>ул.Пролетарская д.57</t>
  </si>
  <si>
    <t>8(47356)-4-46-73; 89515697923</t>
  </si>
  <si>
    <t>novotol@yandex.ru; Alenushka-6265@yandex.ru</t>
  </si>
  <si>
    <t>solnyshko51@mail.ru</t>
  </si>
  <si>
    <t>Ермакова Ольга Викторовна</t>
  </si>
  <si>
    <t>МБДОУ ЦРР ДС</t>
  </si>
  <si>
    <t>улица Карла Маркса, дом 12А, квартира 13</t>
  </si>
  <si>
    <t>(847545)5-14-77; 89537122520</t>
  </si>
  <si>
    <t>michskazka@yandex.ru; valentina27let@mail.ru</t>
  </si>
  <si>
    <t>Ерофеева Наталья Анатольевна</t>
  </si>
  <si>
    <t>МАДОУ "Детский сад №17 "Теремок"</t>
  </si>
  <si>
    <t>Любытино</t>
  </si>
  <si>
    <t>ул.Боровичская, д.63</t>
  </si>
  <si>
    <t>(81668)61-445</t>
  </si>
  <si>
    <t>dou-teremok@yandex.ru</t>
  </si>
  <si>
    <t>ул. Калинина, д. 3</t>
  </si>
  <si>
    <t>Ешеев Батор Аюржанаевич</t>
  </si>
  <si>
    <t>МАОУ "Саган-Нурская СОШ"</t>
  </si>
  <si>
    <t>ул.Молодёжная,10</t>
  </si>
  <si>
    <t>ул.Ленина, д.15</t>
  </si>
  <si>
    <t>Жиганова Светлана Геннадьевна</t>
  </si>
  <si>
    <t>Челночок</t>
  </si>
  <si>
    <t>ул. Юбилейная,  д. 5</t>
  </si>
  <si>
    <t>8(845)4530202</t>
  </si>
  <si>
    <t>ул. Л.Толстого, д. 44</t>
  </si>
  <si>
    <t>Жукова Светлана Владимировна</t>
  </si>
  <si>
    <t>ул. Тимирязева, д. 1А</t>
  </si>
  <si>
    <t>8(34544)3-18-02</t>
  </si>
  <si>
    <t>cvr_omut@mail.ru, tm_belkin@mail.ru</t>
  </si>
  <si>
    <t>8(34241) 23657</t>
  </si>
  <si>
    <t>Shkolaiskusstw1@yandex.ru</t>
  </si>
  <si>
    <t>Ленина 101</t>
  </si>
  <si>
    <t>vtumashova@mail.ru</t>
  </si>
  <si>
    <t>Зайкова Ирина Романовна</t>
  </si>
  <si>
    <t>МКУК Уксянское КДО</t>
  </si>
  <si>
    <t>Зайцева Екатерина Витальевна</t>
  </si>
  <si>
    <t>МОУ Восточно-Европейский лицей</t>
  </si>
  <si>
    <t>Занина Валентина Анатольевна</t>
  </si>
  <si>
    <t>66 83 12</t>
  </si>
  <si>
    <t>dzhlia.popowa18@yandex.ru</t>
  </si>
  <si>
    <t>Запотоцкая С. Н.</t>
  </si>
  <si>
    <t>Зверев Дмитрий Вячеславович</t>
  </si>
  <si>
    <t>8-496-44-30087</t>
  </si>
  <si>
    <t>voskadet@mail.ru, voskadet.biblio@mail.ru</t>
  </si>
  <si>
    <t>Новоуральский детский сад</t>
  </si>
  <si>
    <t>Фрицлер Наталья Александровна</t>
  </si>
  <si>
    <t>ул.Центральная,д.59</t>
  </si>
  <si>
    <t>8(38172) 5-25-47</t>
  </si>
  <si>
    <t>friczlerk@mail.ru</t>
  </si>
  <si>
    <t>Зинченко Олеся Афанасьевна</t>
  </si>
  <si>
    <t>Зубаерова Айгуль Фаилевна</t>
  </si>
  <si>
    <t>МБДОУ Арский детский сад</t>
  </si>
  <si>
    <t>Арск</t>
  </si>
  <si>
    <t>ул. Мостовая, д. 36</t>
  </si>
  <si>
    <t>Зубкова Наталья Александровна</t>
  </si>
  <si>
    <t>Соловушка</t>
  </si>
  <si>
    <t>Нижнекундрюченская</t>
  </si>
  <si>
    <t>ул. Парковая, д. 2а</t>
  </si>
  <si>
    <t>koza4uck.nadya2015@yandex.ru</t>
  </si>
  <si>
    <t>Зюзина Инна Вячеславовна</t>
  </si>
  <si>
    <t>Рыбное</t>
  </si>
  <si>
    <t>Юбилейная, дом 8а</t>
  </si>
  <si>
    <t>sadik51yl@yandex.ru</t>
  </si>
  <si>
    <t>и.о. Соколова Ирина Александровна</t>
  </si>
  <si>
    <t>ул. Пролетарская , д1112 лит А</t>
  </si>
  <si>
    <t>(812)4617981</t>
  </si>
  <si>
    <t>natashenka.spb@rambler.ru</t>
  </si>
  <si>
    <t>Растопчина 57 А</t>
  </si>
  <si>
    <t>Ибрагимова Мансура Закировна</t>
  </si>
  <si>
    <t>Иванова Анна Георгиевна</t>
  </si>
  <si>
    <t>переулок Складской, дом 6</t>
  </si>
  <si>
    <t>el6524498@gmail.com</t>
  </si>
  <si>
    <t>ул. Кузнецкая,д.23</t>
  </si>
  <si>
    <t>Студия раннего развития</t>
  </si>
  <si>
    <t>ул. Туркестанская, 25</t>
  </si>
  <si>
    <t>Иванова Татьяна Васильевна</t>
  </si>
  <si>
    <t>Белый</t>
  </si>
  <si>
    <t>ул. Шменкеля, д.2</t>
  </si>
  <si>
    <t>8-48250-2-29-82</t>
  </si>
  <si>
    <t>belmdous@mail.ru</t>
  </si>
  <si>
    <t>Школьная, д.6</t>
  </si>
  <si>
    <t>Исаев Павел Иванович</t>
  </si>
  <si>
    <t>Кабина Галина Ивановна</t>
  </si>
  <si>
    <t>Калашникова Галина Константиновна</t>
  </si>
  <si>
    <t>проезд Энгельса, дом3</t>
  </si>
  <si>
    <t>8 953 810 48 81</t>
  </si>
  <si>
    <t>zaitsieva-82@bk.ru</t>
  </si>
  <si>
    <t>Каменская Инна Николаевна</t>
  </si>
  <si>
    <t>ул.Спортивная д.9</t>
  </si>
  <si>
    <t>Филиал в с. Савельевка</t>
  </si>
  <si>
    <t>Каргиева Залина Борисовна</t>
  </si>
  <si>
    <t>ул.Маяковского, д.88</t>
  </si>
  <si>
    <t>8 (867 38) 2 14 61</t>
  </si>
  <si>
    <t>olga.kildeeva@bk.ru</t>
  </si>
  <si>
    <t>Касприк Ольга Вячеславовна</t>
  </si>
  <si>
    <t>8-909-524-0378</t>
  </si>
  <si>
    <t>lidisara@mail.ru</t>
  </si>
  <si>
    <t>Качмазов Герман Эльбрусович</t>
  </si>
  <si>
    <t>им. Х. Тотрова</t>
  </si>
  <si>
    <t>ул.Калоева, д.27</t>
  </si>
  <si>
    <t>nogir2019@list.ru</t>
  </si>
  <si>
    <t>Кейб Екатерина Георгиевна</t>
  </si>
  <si>
    <t>Школа для обучающихся по адаптированным образовательным программам г.Балашова</t>
  </si>
  <si>
    <t>филиал "Школа - интернат с.Родничок"</t>
  </si>
  <si>
    <t>Геворгян Арам Арменович</t>
  </si>
  <si>
    <t>ул.Советская,20</t>
  </si>
  <si>
    <t>8 8(4545) 7-17-02</t>
  </si>
  <si>
    <t>rodnichok_gskou@mail.ru</t>
  </si>
  <si>
    <t>ул. Юбилейная, д.2</t>
  </si>
  <si>
    <t>8(84545)3-1-427</t>
  </si>
  <si>
    <t>scosh@inbox.ru</t>
  </si>
  <si>
    <t>Кирина Ирина Михайловна</t>
  </si>
  <si>
    <t>МБОУ Троицкая СОШ</t>
  </si>
  <si>
    <t>улица Садовая 29а</t>
  </si>
  <si>
    <t>trsh18@mail.ru</t>
  </si>
  <si>
    <t>Кисиева Людмила Борисовна</t>
  </si>
  <si>
    <t>ул.Ф.Ярового,д.2</t>
  </si>
  <si>
    <t>(8672) 23-05-40</t>
  </si>
  <si>
    <t>detsad-20@mail.ru</t>
  </si>
  <si>
    <t>Кислицин Василий Григорьевич</t>
  </si>
  <si>
    <t>Летка</t>
  </si>
  <si>
    <t>улица Весенняя, дом 29</t>
  </si>
  <si>
    <t>882133-41-4-74, 89083285071</t>
  </si>
  <si>
    <t>Letka233@mail.ru, Natalia_letka@mail.ru</t>
  </si>
  <si>
    <t>Клименко Марина Евгеньевна</t>
  </si>
  <si>
    <t>Старолеушковская</t>
  </si>
  <si>
    <t>ул.Ленина,64</t>
  </si>
  <si>
    <t>*(861)9145615,8(918)2314654</t>
  </si>
  <si>
    <t>bersella@mail.ru  .odnoshevnaya74@yandex.ru</t>
  </si>
  <si>
    <t>Клюева Ирина Николаевна</t>
  </si>
  <si>
    <t>улица Узловая, дом 4</t>
  </si>
  <si>
    <t>dedsad_88@mail.ru</t>
  </si>
  <si>
    <t>ул.Комсомольская, д.25</t>
  </si>
  <si>
    <t>Кобец Ольга Николаевна</t>
  </si>
  <si>
    <t>Коваль Татьяна Юрьевна</t>
  </si>
  <si>
    <t>МБОУ Белоусовская основная школа</t>
  </si>
  <si>
    <t>Белоусовка</t>
  </si>
  <si>
    <t>ул.Центральная, д.23/а</t>
  </si>
  <si>
    <t>8(3812)759102</t>
  </si>
  <si>
    <t>belousovka_sh@mail.ru</t>
  </si>
  <si>
    <t>Ковех Анна Григорьевна</t>
  </si>
  <si>
    <t>ул. Ягодная, д. 2а</t>
  </si>
  <si>
    <t>МБОУ Краснооктябрьская СОШ</t>
  </si>
  <si>
    <t>ул. Мира, д. 1, 3</t>
  </si>
  <si>
    <t>Филиал МБОУ СОШ в с.Хаталдон</t>
  </si>
  <si>
    <t>ул.Братьев-Щукиных, д.59</t>
  </si>
  <si>
    <t>Колесниченко Оксана Юрьевна</t>
  </si>
  <si>
    <t>Кузнецкая, 81а</t>
  </si>
  <si>
    <t>8(8442)90-49-91</t>
  </si>
  <si>
    <t>ds30_vtu@mail.ru</t>
  </si>
  <si>
    <t>Рвачева Наталья Михайловна</t>
  </si>
  <si>
    <t>ул. Гурьянова, д. 45</t>
  </si>
  <si>
    <t>72-16-50</t>
  </si>
  <si>
    <t>Коломиец Анна Викторовна</t>
  </si>
  <si>
    <t>Колотушкина Марина Геннадьевна</t>
  </si>
  <si>
    <t>МАДОУ детский сад комбинированного вида</t>
  </si>
  <si>
    <t>Ул. Сидорова дом 1-А</t>
  </si>
  <si>
    <t>8 48333 4 12 26</t>
  </si>
  <si>
    <t>angelin.bezuglova@yandex.ru</t>
  </si>
  <si>
    <t>ул. Советская, 21б</t>
  </si>
  <si>
    <t>Колчина Людмила Анатольевна</t>
  </si>
  <si>
    <t>Петровск</t>
  </si>
  <si>
    <t>Кондакова Лариса Евгеньевна</t>
  </si>
  <si>
    <t>Конопкина Евгения Владимировна</t>
  </si>
  <si>
    <t>МДОУ Корневской детский сад</t>
  </si>
  <si>
    <t>Корневское</t>
  </si>
  <si>
    <t>Корневое</t>
  </si>
  <si>
    <t>Конторщикова Елена Николаевна</t>
  </si>
  <si>
    <t>ул. Галкина, д. 13а</t>
  </si>
  <si>
    <t>8 (8313) 320761</t>
  </si>
  <si>
    <t>tina-sm@yandex.ru; ds137@uddudzr.ru</t>
  </si>
  <si>
    <t>Весна</t>
  </si>
  <si>
    <t xml:space="preserve"> ул. Попова, 38" Б"</t>
  </si>
  <si>
    <t>8(8412) 34-80-70</t>
  </si>
  <si>
    <t>dshi_vesna@mail.ru</t>
  </si>
  <si>
    <t>пр-т Ленина, д. 141, корп. 2</t>
  </si>
  <si>
    <t>Коренев Станислав Сергеевич</t>
  </si>
  <si>
    <t>ул. Пушкина, 54</t>
  </si>
  <si>
    <t>8 (47467) 2-21-46</t>
  </si>
  <si>
    <t>a99899989@yandex.ru</t>
  </si>
  <si>
    <t>МУ Дом культуры</t>
  </si>
  <si>
    <t>Уральский</t>
  </si>
  <si>
    <t>ул.Флерова, 118</t>
  </si>
  <si>
    <t>beluiusily@mail.ru</t>
  </si>
  <si>
    <t>Коригова Мария Мартазковна</t>
  </si>
  <si>
    <t>ул.Обороны Кавказа, д. 3</t>
  </si>
  <si>
    <t>dev-shkola@yandex.ru</t>
  </si>
  <si>
    <t>ул.Лесная, д.14а</t>
  </si>
  <si>
    <t>ул. Пушкина, д. 50</t>
  </si>
  <si>
    <t>Костромина Наталья Александровна</t>
  </si>
  <si>
    <t>Черёмуховка</t>
  </si>
  <si>
    <t>Школьная, 2</t>
  </si>
  <si>
    <t>8(821)3344284</t>
  </si>
  <si>
    <t>moychsosh@mail.ru</t>
  </si>
  <si>
    <t>Котельникова Елена Михайловна</t>
  </si>
  <si>
    <t>ул.Картукова, 10а</t>
  </si>
  <si>
    <t>(4862)736337</t>
  </si>
  <si>
    <t>doy90@yandex.ru</t>
  </si>
  <si>
    <t>Котляревская Елена Леонтьевна</t>
  </si>
  <si>
    <t>8(30146)57323</t>
  </si>
  <si>
    <t>СП СОШ №1</t>
  </si>
  <si>
    <t>Цаллагова Марина Владимировна</t>
  </si>
  <si>
    <t>ул.Л.Толстого, 69</t>
  </si>
  <si>
    <t>alshk1@mail.ru</t>
  </si>
  <si>
    <t>Коченовская Татьяна Петровна</t>
  </si>
  <si>
    <t>Калиново</t>
  </si>
  <si>
    <t>ул.Советская, д.4</t>
  </si>
  <si>
    <t>8(34370) 7 34 28</t>
  </si>
  <si>
    <t>moudoddshikalinovo@yandex.ru</t>
  </si>
  <si>
    <t>evgen.gil@gmail.com</t>
  </si>
  <si>
    <t>Головчино</t>
  </si>
  <si>
    <t>МБДОУ Детский Сад</t>
  </si>
  <si>
    <t>Крыжная Светлана Викторовна</t>
  </si>
  <si>
    <t>8(34668) 3 88 96</t>
  </si>
  <si>
    <t>shkolaiskysstv@mail.ru</t>
  </si>
  <si>
    <t>Крюкова Наталья Анатольевна</t>
  </si>
  <si>
    <t>МБОУ Икрянинская Средняя общеобразовательная школа</t>
  </si>
  <si>
    <t>Икряное</t>
  </si>
  <si>
    <t>улица Комсомольская 152, кв. 2</t>
  </si>
  <si>
    <t>manzheeva80@list.ru</t>
  </si>
  <si>
    <t>Кубачанова Гулля Омаровна</t>
  </si>
  <si>
    <t>8(87246)5-23-72, 8928-287-62-4</t>
  </si>
  <si>
    <t>detsadv22.solnyshko@mail.ru</t>
  </si>
  <si>
    <t>Куварзина Галина Григорьевна</t>
  </si>
  <si>
    <t>8-84165-4-19-82, 89273817021 в</t>
  </si>
  <si>
    <t>ds7-nik@yandex.ru, larasemaeva@yandex.ru</t>
  </si>
  <si>
    <t>Кудзиева Светлана Крымовна</t>
  </si>
  <si>
    <t>ул. Коммунаров, 1а,2б.</t>
  </si>
  <si>
    <t>vladmdou71@mail.ru</t>
  </si>
  <si>
    <t>Кудрявцева Елена Николаевна</t>
  </si>
  <si>
    <t>МДОУ Зебляковский детский сад общеразвивающего вида 2 категории Костромской области</t>
  </si>
  <si>
    <t>Зебляки</t>
  </si>
  <si>
    <t>ул.Ленина, дом№6</t>
  </si>
  <si>
    <t>(49449)31- 282</t>
  </si>
  <si>
    <t>detsadikZebliaki@yandex.ru</t>
  </si>
  <si>
    <t>МДОУ "Центр развития ребенка - детский сад</t>
  </si>
  <si>
    <t>Кузнеченкова Ольга Алексеевна</t>
  </si>
  <si>
    <t>Ул. Матвеева, д. 21</t>
  </si>
  <si>
    <t>89004838455, 89536230382</t>
  </si>
  <si>
    <t>ул. Советская, д. 147/4</t>
  </si>
  <si>
    <t>Кукар Ульяна Юрьевна</t>
  </si>
  <si>
    <t>им. Д. П. Галкина</t>
  </si>
  <si>
    <t>ул. Галиуллина, д. 33/3</t>
  </si>
  <si>
    <t>8-3519-41-29-87</t>
  </si>
  <si>
    <t>https://7schmgn.educhel.ru/</t>
  </si>
  <si>
    <t>Магистральное шоссе, д.33, кор.4</t>
  </si>
  <si>
    <t>Кулик Елена Александровна</t>
  </si>
  <si>
    <t>переулок Жукова 1</t>
  </si>
  <si>
    <t>МУ ДО Центр детского творчества</t>
  </si>
  <si>
    <t>Открытие</t>
  </si>
  <si>
    <t>Куликова Наталья Фёдоровна</t>
  </si>
  <si>
    <t>Троекурово</t>
  </si>
  <si>
    <t>ул. Советская, д. 119</t>
  </si>
  <si>
    <t>8(47466)97144</t>
  </si>
  <si>
    <t>Skabelkina10@yandex.ru</t>
  </si>
  <si>
    <t>Куликова Оксана Юрьевна</t>
  </si>
  <si>
    <t>Орёл</t>
  </si>
  <si>
    <t>ул. С. Шаумяна,40</t>
  </si>
  <si>
    <t>sadik52.samojlova@yandex.ru</t>
  </si>
  <si>
    <t>Куликова Ольга Викторовна</t>
  </si>
  <si>
    <t>natali1978123@yandex. u</t>
  </si>
  <si>
    <t>ул. Западная, д. 4</t>
  </si>
  <si>
    <t>ул. Маринченко, 25</t>
  </si>
  <si>
    <t>33-01-32,  8-919-264-10-29</t>
  </si>
  <si>
    <t>School _ kat 37@mail.ru,      или    vni2011@mail.</t>
  </si>
  <si>
    <t>Кунчу Людмила Васильевна</t>
  </si>
  <si>
    <t>МБОУ ДО Центр дополнительного образования</t>
  </si>
  <si>
    <t>8(39422)31804</t>
  </si>
  <si>
    <t>omniza2@mail.ru</t>
  </si>
  <si>
    <t>Филиал МБОУ СОШ №5 г. Алагира в с. Бирагзанг</t>
  </si>
  <si>
    <t>Верхний Бирагзанг</t>
  </si>
  <si>
    <t>Каргинова Альбина Ахсарбековна</t>
  </si>
  <si>
    <t>ул. Кирова, 58</t>
  </si>
  <si>
    <t>8 (86731) 93-7-39</t>
  </si>
  <si>
    <t>albirag@mail.ru</t>
  </si>
  <si>
    <t>ул. Куйбышева, д.3</t>
  </si>
  <si>
    <t>ул.Тихоокеанская, д.186а</t>
  </si>
  <si>
    <t>ул. Молодёжная д. 1, кв. 17</t>
  </si>
  <si>
    <t>Кцоева Залина Исламовна</t>
  </si>
  <si>
    <t>Северо-западный</t>
  </si>
  <si>
    <t>ул. Астана Кесаева, д. 25 А</t>
  </si>
  <si>
    <t>sdemurchieva@mail.ru</t>
  </si>
  <si>
    <t>ул.Нальчикская, д.12</t>
  </si>
  <si>
    <t>Лаверченко Борис Николаевич</t>
  </si>
  <si>
    <t>vol_school2@mail.ru</t>
  </si>
  <si>
    <t>ул.Школьная, д.5</t>
  </si>
  <si>
    <t>Лапкова Наталья Ивановна</t>
  </si>
  <si>
    <t>МБУДО Моздокская детская художественная школа</t>
  </si>
  <si>
    <t>ул. Шевченко, д.27</t>
  </si>
  <si>
    <t>8-(867)-36- 3-23-85</t>
  </si>
  <si>
    <t>mdhsch1962@mail.ru</t>
  </si>
  <si>
    <t>Латырова Хадижат Борисовна</t>
  </si>
  <si>
    <t>ГБОУ Основная общеобразовательная шакола</t>
  </si>
  <si>
    <t>trsc3@yandex.ru  malsag06@mail.ru</t>
  </si>
  <si>
    <t>Леващев Алексей Сергеевич</t>
  </si>
  <si>
    <t>МБУДО Центр детского технического творчества</t>
  </si>
  <si>
    <t>ул Орджоникидзе, № 52</t>
  </si>
  <si>
    <t>8 (35346) 4-13-15</t>
  </si>
  <si>
    <t>guzhova.lelya@mail.ru</t>
  </si>
  <si>
    <t>Лекоева Берта Батразовна</t>
  </si>
  <si>
    <t>Красногор</t>
  </si>
  <si>
    <t>ул. Орджоникидзе бн</t>
  </si>
  <si>
    <t>8-966-768-97-92</t>
  </si>
  <si>
    <t>manana.dzitoeva.82@bk.ru</t>
  </si>
  <si>
    <t>Лемягова Татьяна Николаевна</t>
  </si>
  <si>
    <t>Черкасская д.83</t>
  </si>
  <si>
    <t>8 (4862) 752318</t>
  </si>
  <si>
    <t>karsakowa.sweta@yandex.ru</t>
  </si>
  <si>
    <t>здание по адресу ул. Набережная, д. 31</t>
  </si>
  <si>
    <t>Купреева Людмила Николаевна</t>
  </si>
  <si>
    <t>ул. Набережная, д. 31</t>
  </si>
  <si>
    <t>здание по адресу ул. Восточная, д. 14</t>
  </si>
  <si>
    <t>Леснякова Татьяна Ивановна</t>
  </si>
  <si>
    <t>МБОУ ДО Дворец детского и юношеского творчества</t>
  </si>
  <si>
    <t>Автозаводской</t>
  </si>
  <si>
    <t>проспект Степана Разина, 99</t>
  </si>
  <si>
    <t>(8482) 34 -50 -90, 34 -51-31</t>
  </si>
  <si>
    <t>ira107371@yandex.ru</t>
  </si>
  <si>
    <t>Лешкович Галина Александровна</t>
  </si>
  <si>
    <t>ул. Садовая 17а</t>
  </si>
  <si>
    <t>legenda28102002@mail.ru</t>
  </si>
  <si>
    <t>МУДО Детско-юношеский центр</t>
  </si>
  <si>
    <t>Ли Александр Герасимович</t>
  </si>
  <si>
    <t>ООО Центр развития</t>
  </si>
  <si>
    <t>Талисман</t>
  </si>
  <si>
    <t>ул.  87 Гвардейская, д.65 А</t>
  </si>
  <si>
    <t>Wielena2009@yandex. ru</t>
  </si>
  <si>
    <t>Липова Ольга Юрьевна</t>
  </si>
  <si>
    <t>пер. Почтовый ,6</t>
  </si>
  <si>
    <t>8(86154)9-14-14</t>
  </si>
  <si>
    <t>artlesay@yandex.ru</t>
  </si>
  <si>
    <t>Липовская Людмила Константиновна</t>
  </si>
  <si>
    <t>с.Новоникольск ул. Пионерская 29 А</t>
  </si>
  <si>
    <t>novonikolsc.detsad6@mail.ru   Abolmasova-1980@mail</t>
  </si>
  <si>
    <t>Лисушкина Светлана Николаевна</t>
  </si>
  <si>
    <t>улица Бакунина, д. 64/66</t>
  </si>
  <si>
    <t>8-(412)-23-20-72</t>
  </si>
  <si>
    <t>dxsh3penza@mal.ru</t>
  </si>
  <si>
    <t>Цветик-Семицветик</t>
  </si>
  <si>
    <t>ул. Сидоровича дом 14 а</t>
  </si>
  <si>
    <t>8 (815-54) 5-17-30</t>
  </si>
  <si>
    <t>maleewa.yana@yandex.ru</t>
  </si>
  <si>
    <t>32-42-94 методкабинет</t>
  </si>
  <si>
    <t>ул. Дальневосточная, д. 26</t>
  </si>
  <si>
    <t>ул.Ленина, д.18</t>
  </si>
  <si>
    <t>8 (35152) 3-84-28</t>
  </si>
  <si>
    <t>Лохова Лариса Петровна</t>
  </si>
  <si>
    <t>им. Героя России А.В. Днепровского</t>
  </si>
  <si>
    <t>ул. Шмулевича, 10а</t>
  </si>
  <si>
    <t>(8672)53-77-43</t>
  </si>
  <si>
    <t>vladikavkaz29@list.ru</t>
  </si>
  <si>
    <t>8 (495) 586-22-11</t>
  </si>
  <si>
    <t>kurazh1975@yandex.ru</t>
  </si>
  <si>
    <t>Лысенко Юлия Геннадьевна</t>
  </si>
  <si>
    <t>Дьяковка</t>
  </si>
  <si>
    <t>9372584943, 9271593711</t>
  </si>
  <si>
    <t>detskiyysad-elochka@mail.ru</t>
  </si>
  <si>
    <t>Лысова Анна Николаевна</t>
  </si>
  <si>
    <t>Терещенко №20 А</t>
  </si>
  <si>
    <t>8(35335)2-33-95</t>
  </si>
  <si>
    <t>dou7teremok@yandex.ru</t>
  </si>
  <si>
    <t>Ляпина Лариса Алексеевна</t>
  </si>
  <si>
    <t>Новомытищинский пр-кт, д. 38</t>
  </si>
  <si>
    <t>school_6@edu-mytyshi.ru</t>
  </si>
  <si>
    <t>Дошкольное отделение "Лисичка"</t>
  </si>
  <si>
    <t>Егорова Лидия Константиновна</t>
  </si>
  <si>
    <t>ул. Щербакова, д. 12</t>
  </si>
  <si>
    <t>Лях Людмила Викторовна</t>
  </si>
  <si>
    <t>СП МБДОУ ДС №6 "Солнышко"</t>
  </si>
  <si>
    <t>Марзоева Альбина Петровна</t>
  </si>
  <si>
    <t>ул.А. Агузарова, д.4</t>
  </si>
  <si>
    <t>nadezhdatsibirova2017@yandex.ru</t>
  </si>
  <si>
    <t>Магомедова Марзи Расуловна</t>
  </si>
  <si>
    <t>МКОУ СОШ</t>
  </si>
  <si>
    <t>ул. Гамидова 7</t>
  </si>
  <si>
    <t>izber.school.2@mail.ru</t>
  </si>
  <si>
    <t>Магомедова Патимат Сулеймановна</t>
  </si>
  <si>
    <t>Абубакара 16</t>
  </si>
  <si>
    <t>8-967-406-46-50</t>
  </si>
  <si>
    <t>sadik13izb@mail.ru</t>
  </si>
  <si>
    <t>Магомедова Раисат Магомедаминовна</t>
  </si>
  <si>
    <t>МКДОУ Центр развития ребенка детский сад</t>
  </si>
  <si>
    <t>Избербаш</t>
  </si>
  <si>
    <t>Ул.Гамидова 81 "Б"</t>
  </si>
  <si>
    <t>mrdou_zrr11@mail.ru</t>
  </si>
  <si>
    <t>Магометов Пётр Викторович</t>
  </si>
  <si>
    <t>ГБУДО Республиканский центр детского и юношеского туризма и экскурсий</t>
  </si>
  <si>
    <t>ул.Леваневского, д.231</t>
  </si>
  <si>
    <t>dzuceva.bela42@mail.ru</t>
  </si>
  <si>
    <t>Мазилина Марина Витальевна</t>
  </si>
  <si>
    <t>ул. Осенний бульвар дом 10 корп.3</t>
  </si>
  <si>
    <t>julia-eva@mail.ru</t>
  </si>
  <si>
    <t>Мазнев Сергей Александрович</t>
  </si>
  <si>
    <t>Донецкая, 1</t>
  </si>
  <si>
    <t>scmac@yandex.ru</t>
  </si>
  <si>
    <t>Макаева Ирина Михайловна</t>
  </si>
  <si>
    <t>ул.Кутузова, д.73-А</t>
  </si>
  <si>
    <t>8-962-749-01-89</t>
  </si>
  <si>
    <t>dou92@bk.ru</t>
  </si>
  <si>
    <t>Макаров Михаил Иванович</t>
  </si>
  <si>
    <t>Свободы, д. 6/1</t>
  </si>
  <si>
    <t>Макеева Вера Николаевна</t>
  </si>
  <si>
    <t>МАДОУ Детский Сад</t>
  </si>
  <si>
    <t>Молодежная ул., 73</t>
  </si>
  <si>
    <t>8 (353) 624-31-41</t>
  </si>
  <si>
    <t>ola-la-la111@mail.ru</t>
  </si>
  <si>
    <t>Макоева Антонина Георгиевна</t>
  </si>
  <si>
    <t>ул.Барбашова, 43а</t>
  </si>
  <si>
    <t>volodeva.el@yandex.ru</t>
  </si>
  <si>
    <t>Максимова Ирина Сергеевна</t>
  </si>
  <si>
    <t>8(4862)307095</t>
  </si>
  <si>
    <t>makeevanataliya@mail.ru</t>
  </si>
  <si>
    <t>МБУ ДО Таганрогская школа искусств</t>
  </si>
  <si>
    <t>Мальцева Наталья Васильевна</t>
  </si>
  <si>
    <t>Радио 24</t>
  </si>
  <si>
    <t>8-(863)-69-3-22-65 8-(951)-835</t>
  </si>
  <si>
    <t>shkola7_9@mail.ru   angel.ur.2010@yandex.ru</t>
  </si>
  <si>
    <t>Малюгина Елена Владимировна</t>
  </si>
  <si>
    <t>им. И.Н.Ульянова</t>
  </si>
  <si>
    <t>ул. Репина, д. 45-236</t>
  </si>
  <si>
    <t>hvostitskayairina@yandex.ru</t>
  </si>
  <si>
    <t>Белоозёрский</t>
  </si>
  <si>
    <t>Мантулова Валентина Ивановна</t>
  </si>
  <si>
    <t>Успех</t>
  </si>
  <si>
    <t>ГБОУ Республиканский физико-математический лицей-интернат</t>
  </si>
  <si>
    <t>8-4832-40-10-23;   92-18-29</t>
  </si>
  <si>
    <t>Маршанкина Анна Ивановна</t>
  </si>
  <si>
    <t>Чернышевка</t>
  </si>
  <si>
    <t>chebura174@mail.ru</t>
  </si>
  <si>
    <t>Матвеев Андрей Борисович</t>
  </si>
  <si>
    <t>МБУДО Станция юных техников</t>
  </si>
  <si>
    <t>КСК</t>
  </si>
  <si>
    <t>ул. Весенняя 28а</t>
  </si>
  <si>
    <t>39-52-61</t>
  </si>
  <si>
    <t>sut4@list.ru ;      petrolana83chita@mail.ru</t>
  </si>
  <si>
    <t>ул.Советская, д.136</t>
  </si>
  <si>
    <t>ул. Ленина, д. 19</t>
  </si>
  <si>
    <t>Махьянова Алия Ильясовна</t>
  </si>
  <si>
    <t>МБОУ Асекеевская начальная общеобразовательная школа</t>
  </si>
  <si>
    <t>Асекеево</t>
  </si>
  <si>
    <t>Советская улица, 16а</t>
  </si>
  <si>
    <t>faridonova88@inbox.ru</t>
  </si>
  <si>
    <t>Малащенко Анжелика Владимировна</t>
  </si>
  <si>
    <t>89118575523; 8 (40151) 3-72-99</t>
  </si>
  <si>
    <t>n.mashanova@mail.ru; mdou23.orlenok@ya.ru</t>
  </si>
  <si>
    <t>Мачнева Татьяна Петровна</t>
  </si>
  <si>
    <t>МБДОУ Кутушинский детский сад</t>
  </si>
  <si>
    <t>Кутуши</t>
  </si>
  <si>
    <t>3-37-17</t>
  </si>
  <si>
    <t>Медведева Екатерина Валерьевна</t>
  </si>
  <si>
    <t>ул.Гоголя Н.В., 42</t>
  </si>
  <si>
    <t>obrazuch2-8vida@yandex.ru</t>
  </si>
  <si>
    <t>Медведева Елена Витальевна</t>
  </si>
  <si>
    <t>улица Школьная, д.6</t>
  </si>
  <si>
    <t>8(496)345-05-78        8(965)3</t>
  </si>
  <si>
    <t>aprsosh4@mail.ru        t.motuzok@yandex.ru</t>
  </si>
  <si>
    <t>Медведева Татьяна Алексеевна</t>
  </si>
  <si>
    <t>Харп</t>
  </si>
  <si>
    <t>ул. Дзержинского, д. 17</t>
  </si>
  <si>
    <t>Медова Зинаида Ахметхановна</t>
  </si>
  <si>
    <t>Вежарий</t>
  </si>
  <si>
    <t>ул. Советская, б/н</t>
  </si>
  <si>
    <t>8 (928) 090 04 40 8 (962) 647</t>
  </si>
  <si>
    <t>shkola.vezhariy@mail.ru| zhimsarikh@mail.ru</t>
  </si>
  <si>
    <t>Мержоева Милихан Магомедовна</t>
  </si>
  <si>
    <t>Зязиков-Юрт</t>
  </si>
  <si>
    <t>Мехонина Надежда Николаевна</t>
  </si>
  <si>
    <t>Малое Луговое</t>
  </si>
  <si>
    <t>ул. Почтовая 1б</t>
  </si>
  <si>
    <t>8(40151)35322</t>
  </si>
  <si>
    <t>svetlyachok-6@mail.ru redshrjdf@mail.ru</t>
  </si>
  <si>
    <t>303045, 89188299340</t>
  </si>
  <si>
    <t>vladikavkaz45@list.ru, alinatuallagova@mail.ru</t>
  </si>
  <si>
    <t>Милакина Наталия Владимировна</t>
  </si>
  <si>
    <t>ул. Московская д.14</t>
  </si>
  <si>
    <t>nadezhda-ermakova-1990@mail.ru</t>
  </si>
  <si>
    <t>ул. Высоцкого, д. 34в</t>
  </si>
  <si>
    <t>Мирошкина Юлия Ивановна</t>
  </si>
  <si>
    <t>МБОУ "Логиновская СШ"</t>
  </si>
  <si>
    <t>Переулок Советский, д. 6</t>
  </si>
  <si>
    <t>8 (38172) 5-46-12</t>
  </si>
  <si>
    <t>loginovkola@mail.ru</t>
  </si>
  <si>
    <t>Мисикова И.Б.</t>
  </si>
  <si>
    <t>ул.Советская №74</t>
  </si>
  <si>
    <t>dsbrut@yandex.ru</t>
  </si>
  <si>
    <t>Митин Михаил Иванович</t>
  </si>
  <si>
    <t>Покровский квартал</t>
  </si>
  <si>
    <t>Детский сад №2</t>
  </si>
  <si>
    <t>Кадалова Анна Георгиевна</t>
  </si>
  <si>
    <t>г.Балашиха, м-н Железнодорожный, ул.Корнилаева, д.30, кв.210</t>
  </si>
  <si>
    <t>Михайленко Анна Сергеевна</t>
  </si>
  <si>
    <t>МБДОУ детский сад комбинированного вида</t>
  </si>
  <si>
    <t>Белая Глина</t>
  </si>
  <si>
    <t>svetlana.kolokolova2015@yandex.ru</t>
  </si>
  <si>
    <t>Михаленко Елена Александровна</t>
  </si>
  <si>
    <t>улиц Стародубская д.66</t>
  </si>
  <si>
    <t>Михина Маргарита Дмитриевна</t>
  </si>
  <si>
    <t>ул.Сенявина, д. 2А</t>
  </si>
  <si>
    <t>8-(40145)-3-88-50</t>
  </si>
  <si>
    <t>skazka-ds1@mail.ru</t>
  </si>
  <si>
    <t>vitasik18@gmail.com</t>
  </si>
  <si>
    <t>ул. Московская, д. 90"Б"</t>
  </si>
  <si>
    <t>Мосенцева Юлия Васильевна</t>
  </si>
  <si>
    <t>Сладая Балка</t>
  </si>
  <si>
    <t>popova.ylya-popova@yandex.ru</t>
  </si>
  <si>
    <t>ГКУ СО КК "Камышеватский СРЦН"</t>
  </si>
  <si>
    <t>88613296205,  89181823231</t>
  </si>
  <si>
    <t>Павшинская пойма</t>
  </si>
  <si>
    <t>Ильинский б-р, д. 6</t>
  </si>
  <si>
    <t>Моуравов Алан Лазаревич</t>
  </si>
  <si>
    <t>ГАПОУ Северо-Кавказский аграрно-технологический колледж</t>
  </si>
  <si>
    <t>ул. Хоранова, д.2</t>
  </si>
  <si>
    <t>8(86732) 3-06-79, 89280715613</t>
  </si>
  <si>
    <t>ardoncollege@mail.ru, ikaeva69@mail.ru</t>
  </si>
  <si>
    <t>Мугниева Виктория Павловна</t>
  </si>
  <si>
    <t>Гибизова 12</t>
  </si>
  <si>
    <t>dsad38@mail.ru</t>
  </si>
  <si>
    <t>Мудрая Валентина Филипповна</t>
  </si>
  <si>
    <t>МБОУ Федосеевская СОШ им.В.М.Верёхина</t>
  </si>
  <si>
    <t>Федосеевка</t>
  </si>
  <si>
    <t>улица Гагарина, дом 2</t>
  </si>
  <si>
    <t>torbenko.marina@yandex.ru</t>
  </si>
  <si>
    <t>Мункоева Альбина Филипповна</t>
  </si>
  <si>
    <t>МКДОУ Зангейский детский сад</t>
  </si>
  <si>
    <t>Зангей</t>
  </si>
  <si>
    <t>a.munkoeva@mail.ru</t>
  </si>
  <si>
    <t>Мусатов Станислав Олегович</t>
  </si>
  <si>
    <t>МАОУ Лесновская основная общеобразовательная школа</t>
  </si>
  <si>
    <t>Дошкольные группы</t>
  </si>
  <si>
    <t>ул. 60 лет СССР, д. 18</t>
  </si>
  <si>
    <t>8(8162)748635;8(8162)748647</t>
  </si>
  <si>
    <t>slesnovskaya@yandex.ru</t>
  </si>
  <si>
    <t>ул. Попенченко, д. 1</t>
  </si>
  <si>
    <t>Нагорная Алла Михайловна</t>
  </si>
  <si>
    <t>улица Южная 35 а</t>
  </si>
  <si>
    <t>89878926652; 83536822564</t>
  </si>
  <si>
    <t>jurutkinalesja@mail.ru</t>
  </si>
  <si>
    <t>Надгериева Джульетта Игнатовна</t>
  </si>
  <si>
    <t>Новый Урух</t>
  </si>
  <si>
    <t>ул. Альберта Озиева, д. 24</t>
  </si>
  <si>
    <t>irnuruh@mail.ru</t>
  </si>
  <si>
    <t>Наполова Ольга Геннадьева</t>
  </si>
  <si>
    <t>пр-т 60 лет СССР, д. 6</t>
  </si>
  <si>
    <t>mitrofanova2809@mail.ru        iruna.71@mail.ru</t>
  </si>
  <si>
    <t>МБОУ ДОД Станция юных натуралистов</t>
  </si>
  <si>
    <t>Насрулаева Шамсият Алимирзаевна</t>
  </si>
  <si>
    <t>МБОУ "Многопрофильный лицей"</t>
  </si>
  <si>
    <t>8(851)48-5-33-67</t>
  </si>
  <si>
    <t>Рузаевка</t>
  </si>
  <si>
    <t>ул. Северная, д. 8</t>
  </si>
  <si>
    <t>8 (83451)2-52-01   89603393870</t>
  </si>
  <si>
    <t>detskisad7@yandex.ru     dementsvetlana@mail.ru</t>
  </si>
  <si>
    <t>Никитина Райхана Салимзяновна</t>
  </si>
  <si>
    <t>МБОУ "Джасайская ООШ"</t>
  </si>
  <si>
    <t>село Джасай</t>
  </si>
  <si>
    <t>school20@adamroo.info</t>
  </si>
  <si>
    <t>Николаенко Анастасия Васильевна</t>
  </si>
  <si>
    <t>МАОУ ДО ДЮЦ</t>
  </si>
  <si>
    <t>пр. Ленина, д. 181</t>
  </si>
  <si>
    <t>Новикова Елена Анатольевна</t>
  </si>
  <si>
    <t>Пр.Доватора 7 "а"</t>
  </si>
  <si>
    <t>8-962-745-18-08</t>
  </si>
  <si>
    <t>nelya.ballaeva@yandex.ru</t>
  </si>
  <si>
    <t>8(48142) 3-49-76 8(910)1129443</t>
  </si>
  <si>
    <t>ул. Мира, д.7</t>
  </si>
  <si>
    <t>8(831)281-42-21</t>
  </si>
  <si>
    <t>Овчиянц Людмила Сергеевна</t>
  </si>
  <si>
    <t>Каменск-Шахтинский</t>
  </si>
  <si>
    <t>ул. Заводская д.62 "б"</t>
  </si>
  <si>
    <t>8(951)501-00-85</t>
  </si>
  <si>
    <t>olia.derkachewa2015@yandex.ru</t>
  </si>
  <si>
    <t>ул. Олимпийская, д. 1</t>
  </si>
  <si>
    <t>Озова Гащат Магомет-Гериевна</t>
  </si>
  <si>
    <t>Онучина Любовь Викторовна</t>
  </si>
  <si>
    <t>Дружные ребята</t>
  </si>
  <si>
    <t>Поронайск</t>
  </si>
  <si>
    <t>ул.Восточная, д.110а</t>
  </si>
  <si>
    <t>mbdou172@mail.ru</t>
  </si>
  <si>
    <t>МБУ ДО "Семёновский центр Эстетического воспитания детей"</t>
  </si>
  <si>
    <t xml:space="preserve">8(496)649-28-60, 8 925 914 00 </t>
  </si>
  <si>
    <t>Оруджева Мария Александровна</t>
  </si>
  <si>
    <t>ул.Победы, д.13 а</t>
  </si>
  <si>
    <t>8(47466)5-20-60</t>
  </si>
  <si>
    <t>mbdouds-1@yandex.ru</t>
  </si>
  <si>
    <t>Осипов Владимир Николаевич</t>
  </si>
  <si>
    <t>ул. Николаева, 18 б</t>
  </si>
  <si>
    <t>shepilova.1976@mail.ru</t>
  </si>
  <si>
    <t>Ососкова Ольга Викторовна</t>
  </si>
  <si>
    <t>пр-т Победы, д. 113А</t>
  </si>
  <si>
    <t>8 (351) 772-12-44</t>
  </si>
  <si>
    <t>kuznecovaln56@mail.ru</t>
  </si>
  <si>
    <t>Острикова Любовь Николаевна</t>
  </si>
  <si>
    <t>им. С.С.Станчева</t>
  </si>
  <si>
    <t>ул. Ленина 15</t>
  </si>
  <si>
    <t>89188547862, 88636020830</t>
  </si>
  <si>
    <t>gimnasia20kam@yandex.ru, monolitta@mail.ru</t>
  </si>
  <si>
    <t>Павлова Мария Александровна</t>
  </si>
  <si>
    <t>Балаково</t>
  </si>
  <si>
    <t>Рабочая, 43</t>
  </si>
  <si>
    <t>scheremet88@mail.ru</t>
  </si>
  <si>
    <t>Пагаева Аза Дианозовна</t>
  </si>
  <si>
    <t>yadunz4@gmail.com</t>
  </si>
  <si>
    <t>Панкова Ольга Сергеевна</t>
  </si>
  <si>
    <t>Панова Елена Вячеславовна</t>
  </si>
  <si>
    <t>ул.Горелова, д.6</t>
  </si>
  <si>
    <t>ds18@kyshtym.orq</t>
  </si>
  <si>
    <t>Панферова Ольга Валерьевна</t>
  </si>
  <si>
    <t>МБУ ДО Центр Психолого-педагогического и социального сопровождения</t>
  </si>
  <si>
    <t>ул. Галкина, д. 8</t>
  </si>
  <si>
    <t>8 ( 4872 ) 47-31-01</t>
  </si>
  <si>
    <t>psyholog_centr@tularegion.org</t>
  </si>
  <si>
    <t>ТОПП "Доверие"</t>
  </si>
  <si>
    <t>Барсуки</t>
  </si>
  <si>
    <t>Троицких Елена Владимировна</t>
  </si>
  <si>
    <t>pokr_soh@mail.ru</t>
  </si>
  <si>
    <t>detsad65@mail.ru</t>
  </si>
  <si>
    <t>Паршутина Светлана Алексеевна</t>
  </si>
  <si>
    <t>Маринченко д.26а</t>
  </si>
  <si>
    <t>Центр развития ребенка - детский сад</t>
  </si>
  <si>
    <t>druzokdscrr55@mail.ru</t>
  </si>
  <si>
    <t>Перфильева Надежда Владимировна</t>
  </si>
  <si>
    <t>МОУ Новобайдарская Основная общеобразовательная школа</t>
  </si>
  <si>
    <t>Марай</t>
  </si>
  <si>
    <t>n-baidary@yandex.ru</t>
  </si>
  <si>
    <t>Петрова Анфиса Александровна</t>
  </si>
  <si>
    <t>ул. Заводская, 4</t>
  </si>
  <si>
    <t>44 - 008/+79241843375</t>
  </si>
  <si>
    <t>Raduga3uglegorsk@yandex.ru / Popova1985Tanya@mail.</t>
  </si>
  <si>
    <t>Петрова Ирина Ивановна</t>
  </si>
  <si>
    <t>Текстильщиков 14</t>
  </si>
  <si>
    <t>(3022)25-70-88</t>
  </si>
  <si>
    <t>rostochek-50@yandex.ru</t>
  </si>
  <si>
    <t>Петрова Наталья Юрьевна</t>
  </si>
  <si>
    <t xml:space="preserve"> Валдай</t>
  </si>
  <si>
    <t>ул.Молодёжная д.12</t>
  </si>
  <si>
    <t>romanycheva2018l@mail.ru</t>
  </si>
  <si>
    <t>ДО Ручеёк</t>
  </si>
  <si>
    <t>Проничева Елена Николаевна</t>
  </si>
  <si>
    <t>п. Рощино, д .6 кв49</t>
  </si>
  <si>
    <t>(816666)35-305</t>
  </si>
  <si>
    <t>maryashina.87@bk.ru</t>
  </si>
  <si>
    <t>ДО "Ёлочка"</t>
  </si>
  <si>
    <t>Рысёва Елена Павловна</t>
  </si>
  <si>
    <t>Петросян Гаянэ Ивановна</t>
  </si>
  <si>
    <t>Ул.Маркова, 44</t>
  </si>
  <si>
    <t xml:space="preserve">8(8672)53-04-94               </t>
  </si>
  <si>
    <t>ул. Ялтинская, д. 4</t>
  </si>
  <si>
    <t>Истоковский филиал</t>
  </si>
  <si>
    <t>Чернышова Светлана Леонидовна</t>
  </si>
  <si>
    <t>ул.Молодежная, 26А</t>
  </si>
  <si>
    <t>Плиев Роберт Фёдорович</t>
  </si>
  <si>
    <t>Плотникова Екатерина Владиимровна</t>
  </si>
  <si>
    <t>Смородино</t>
  </si>
  <si>
    <t>ул. Советская д. 53</t>
  </si>
  <si>
    <t>bortnikova-1974@mail.ru</t>
  </si>
  <si>
    <t>Плужников Олег Владимирович</t>
  </si>
  <si>
    <t>ул. Университетская набережная, д. 16а</t>
  </si>
  <si>
    <t>sveta060267@mail.ru</t>
  </si>
  <si>
    <t>ул.Суворова, д.129/2</t>
  </si>
  <si>
    <t>8 902 481 24 79</t>
  </si>
  <si>
    <t>nika04-78@mail.ru</t>
  </si>
  <si>
    <t>ул. Титова, д. 64</t>
  </si>
  <si>
    <t>ул. Лесная, д. 18</t>
  </si>
  <si>
    <t>Портнова Лада Юрьевна</t>
  </si>
  <si>
    <t>Комсомольская улица, дом 268</t>
  </si>
  <si>
    <t>8(4862)771061, 89606493407, 89</t>
  </si>
  <si>
    <t>nshds_72@mail.ru  darya.koroleva.90@mail.ru  chala</t>
  </si>
  <si>
    <t>ул. Пролетарская, д.5</t>
  </si>
  <si>
    <t>ул.Маяковского, д.112</t>
  </si>
  <si>
    <t>8-927-365-38-45</t>
  </si>
  <si>
    <t>3653845@mail.ru</t>
  </si>
  <si>
    <t>kppavel2033@mail.ru</t>
  </si>
  <si>
    <t>84965456104  89150217956</t>
  </si>
  <si>
    <t>teremokferma@mail.ru</t>
  </si>
  <si>
    <t>Рамонова Елена Борисовна</t>
  </si>
  <si>
    <t>ул.З.Космодемьянской, д.3</t>
  </si>
  <si>
    <t>gubieva1973@mail.ru</t>
  </si>
  <si>
    <t>Ратушная Татьяна Юрьевна</t>
  </si>
  <si>
    <t>МБОУ Панфиловская средняя общеобразовательная школа</t>
  </si>
  <si>
    <t>Панфилово</t>
  </si>
  <si>
    <t>ул. Молодёжная, д.15</t>
  </si>
  <si>
    <t>8(49234)56275 - телефон учрежд</t>
  </si>
  <si>
    <t>pantyushkovagalina@yandex.ru</t>
  </si>
  <si>
    <t>Рахматуллин Ильнур Гаянович</t>
  </si>
  <si>
    <t>МБОУ Яковлевская СОШ</t>
  </si>
  <si>
    <t>l.budnikowa@yandex.ru</t>
  </si>
  <si>
    <t>ул.Комсомольская, д.139</t>
  </si>
  <si>
    <t>Репина Галина Алексеевна</t>
  </si>
  <si>
    <t>МОУ Екшурская Средняя общеобразовательная школа</t>
  </si>
  <si>
    <t>Екшур</t>
  </si>
  <si>
    <t>ул.Красный Октябрь д.1а</t>
  </si>
  <si>
    <t>2-96-66</t>
  </si>
  <si>
    <t>ekschur@mail.ru</t>
  </si>
  <si>
    <t>Рогалевич Светлана Юрьевна</t>
  </si>
  <si>
    <t>Рогожкина Наталья Николаевна</t>
  </si>
  <si>
    <t>Сердобск</t>
  </si>
  <si>
    <t>Быкова 6</t>
  </si>
  <si>
    <t>yavorskaya/olya@list.ru</t>
  </si>
  <si>
    <t>Рождественская набережная, д.1, к.1</t>
  </si>
  <si>
    <t>Рудакова Тамара Ивановна</t>
  </si>
  <si>
    <t>МКОУ Залининская Средняя общеобразовательная школа</t>
  </si>
  <si>
    <t>Дьяконово</t>
  </si>
  <si>
    <t>ул. Победы, д. 63</t>
  </si>
  <si>
    <t>elenagrebennikowa@yandex.ru</t>
  </si>
  <si>
    <t>Сиреневый проезд, д. 34</t>
  </si>
  <si>
    <t>Рыбакова Евгения Валентиновна</t>
  </si>
  <si>
    <t>ул.Кировоградская, д.18, к.4</t>
  </si>
  <si>
    <t>ДО-6</t>
  </si>
  <si>
    <t>ул.Красного Маяка, д.3Б</t>
  </si>
  <si>
    <t>8-919-725-92-34</t>
  </si>
  <si>
    <t>gubarevaolga13@yandex.ru</t>
  </si>
  <si>
    <t>МАУДО Детская художественная школа</t>
  </si>
  <si>
    <t>Рыженко Светлана Валерьевна</t>
  </si>
  <si>
    <t>Охотское</t>
  </si>
  <si>
    <t>ул.Садовая,д.56А</t>
  </si>
  <si>
    <t>s-ryzhenko@list.ru</t>
  </si>
  <si>
    <t>ул.Варейкиса, д.22А</t>
  </si>
  <si>
    <t>ул. Егерская, д. 4</t>
  </si>
  <si>
    <t>Новикова Наталья Сергеевна</t>
  </si>
  <si>
    <t>Рябухина Екатерина Николаевна</t>
  </si>
  <si>
    <t>Снежок</t>
  </si>
  <si>
    <t>ул.Строительная д.4</t>
  </si>
  <si>
    <t>(84167)21719</t>
  </si>
  <si>
    <t>sneg.d.s.13@yandex.ru</t>
  </si>
  <si>
    <t>ГБУСОН РО Социальный приют г.Батайска</t>
  </si>
  <si>
    <t>Савина Ирина Геннадьевна</t>
  </si>
  <si>
    <t>Красная, д. 40</t>
  </si>
  <si>
    <t>(86556)6 22 96,   8 928 822 39</t>
  </si>
  <si>
    <t>androp_1@mail.ru,   elena-trembach@yandex.ru</t>
  </si>
  <si>
    <t>Горшкалёва Антонина Анатольевна</t>
  </si>
  <si>
    <t>89113625090;   8(81151)  2-14-</t>
  </si>
  <si>
    <t>tereshcenko_u_v@mail.ru    org2033@pskovedu.ru</t>
  </si>
  <si>
    <t>Сазонова Вероника Николаевна</t>
  </si>
  <si>
    <t>ул.Первомайская, д. 29</t>
  </si>
  <si>
    <t>edu-cdt@priuralye.com</t>
  </si>
  <si>
    <t>МДОАУ</t>
  </si>
  <si>
    <t>Салбиева Ирина Савельевна</t>
  </si>
  <si>
    <t>им. К. Хетагурова</t>
  </si>
  <si>
    <t>ул. Коста Хетагурова 23а</t>
  </si>
  <si>
    <t>55-99-12</t>
  </si>
  <si>
    <t>vladikavkazsc13@list.ru</t>
  </si>
  <si>
    <t>ds4.arsk@tatar.ru</t>
  </si>
  <si>
    <t>ул. Ленина, д.141</t>
  </si>
  <si>
    <t>Отдел гражданско-патриотического воспитания</t>
  </si>
  <si>
    <t>Лупахина Надежда Анатольевна</t>
  </si>
  <si>
    <t>Академика Долежаля, 23</t>
  </si>
  <si>
    <t>МАОУ "Лабазинская СОШ"</t>
  </si>
  <si>
    <t>село Лабазы</t>
  </si>
  <si>
    <t>Школа графики и дизайна</t>
  </si>
  <si>
    <t>Севостьянова Ольга Васильевна</t>
  </si>
  <si>
    <t>МБДОУ ЦРР-детский сад</t>
  </si>
  <si>
    <t>ул. Уссурийская, д. 52а</t>
  </si>
  <si>
    <t>viktoriygabi@gmail.com</t>
  </si>
  <si>
    <t>МКОУ Наримановская средняя школа</t>
  </si>
  <si>
    <t>ул.Ефремова, д.145А</t>
  </si>
  <si>
    <t>Селиванова Наталья Ивановна</t>
  </si>
  <si>
    <t>улица Малая Луначарского, дом 2</t>
  </si>
  <si>
    <t>limanskaya-70@mail.ru</t>
  </si>
  <si>
    <t>Селянинова Наталья Ивановна</t>
  </si>
  <si>
    <t>МАУ ДО Детский центр хореографического искусства</t>
  </si>
  <si>
    <t>Ишим</t>
  </si>
  <si>
    <t>kaitami1979@mail.ru</t>
  </si>
  <si>
    <t>Семененко Василий Владимирович</t>
  </si>
  <si>
    <t>им.В.П.Ларионова</t>
  </si>
  <si>
    <t>ул.Цейская,д.1</t>
  </si>
  <si>
    <t>makarenko.gleb.2010@mail.ru</t>
  </si>
  <si>
    <t>Сергеева Галина Анатольевна</t>
  </si>
  <si>
    <t>ул. Димитрова, д. 9</t>
  </si>
  <si>
    <t>8 (82151) 6-41-23</t>
  </si>
  <si>
    <t>moy-shcool23vorkuta@mail.ru</t>
  </si>
  <si>
    <t>ул. Молодёжная, д.10/1</t>
  </si>
  <si>
    <t>Сергеева Светлана Ивановна</t>
  </si>
  <si>
    <t>улица 1 Мая, 1</t>
  </si>
  <si>
    <t>34258-2-05-77</t>
  </si>
  <si>
    <t>Сибагатуллин Раушан Хакимович</t>
  </si>
  <si>
    <t>МБОУ "Апазовкая СОШ"</t>
  </si>
  <si>
    <t>Апазово</t>
  </si>
  <si>
    <t>Советская, 28</t>
  </si>
  <si>
    <t>sap.ars@tatar.ru</t>
  </si>
  <si>
    <t>ул.Енисейская, д.7</t>
  </si>
  <si>
    <t>Сидоренко Наталья Владимировна</t>
  </si>
  <si>
    <t>Виноградное</t>
  </si>
  <si>
    <t>Октябрьская, 107</t>
  </si>
  <si>
    <t>7(84731)97252</t>
  </si>
  <si>
    <t>vin-detsad@yandex.ru</t>
  </si>
  <si>
    <t>Сидякина Лариса Владимировна</t>
  </si>
  <si>
    <t>ул. Бабикова, д. 62</t>
  </si>
  <si>
    <t>Синицына Наталья Валентиновна</t>
  </si>
  <si>
    <t>Дзержинск</t>
  </si>
  <si>
    <t>Советская 11-а</t>
  </si>
  <si>
    <t>ds144@mail.ru</t>
  </si>
  <si>
    <t>им.Героя Советского Союза И.Я.Филько</t>
  </si>
  <si>
    <t>Отдел художественного творчества</t>
  </si>
  <si>
    <t>ул. Лазо, 42</t>
  </si>
  <si>
    <t>8(38475)23569</t>
  </si>
  <si>
    <t>8-8672403725;89194237995</t>
  </si>
  <si>
    <t>vladikavkaz22@list.ru; julia5m@yandex.ru</t>
  </si>
  <si>
    <t>Скачкова Светлана Викторовна</t>
  </si>
  <si>
    <t>Скуратова Галина Васильевна</t>
  </si>
  <si>
    <t>ул. Гугкаева, 24</t>
  </si>
  <si>
    <t>МКДОУ Обуховский детский сад</t>
  </si>
  <si>
    <t>сл. Красюковская</t>
  </si>
  <si>
    <t>пер. Строительный, 17</t>
  </si>
  <si>
    <t>МОУ Сергиевская Средняя общеобразовательная школа</t>
  </si>
  <si>
    <t>Сергиевка</t>
  </si>
  <si>
    <t>serg-shkola@yandex.ru</t>
  </si>
  <si>
    <t>Семеновский г.о.</t>
  </si>
  <si>
    <t>Сотникова Татьяна Петровна</t>
  </si>
  <si>
    <t>8(843) 562-50-77</t>
  </si>
  <si>
    <t>zvezda217@mail.ru</t>
  </si>
  <si>
    <t>Стадникова Татьяна Леонидовна</t>
  </si>
  <si>
    <t>ул. Центральная, 25</t>
  </si>
  <si>
    <t>8-383-61-96-122</t>
  </si>
  <si>
    <t>Стальнова Галина Всеволодовна</t>
  </si>
  <si>
    <t>МДОУ Радищевский детский сад</t>
  </si>
  <si>
    <t>Сташкова Наталия Петровна</t>
  </si>
  <si>
    <t>848238-42603</t>
  </si>
  <si>
    <t>glintone@yandex.ru</t>
  </si>
  <si>
    <t>Стебакова Наталья Николаевна</t>
  </si>
  <si>
    <t>ул. 2-я Курская, д.47</t>
  </si>
  <si>
    <t>irina-r2015@mail.ru</t>
  </si>
  <si>
    <t>Стрункина Татьяна Анатольевна</t>
  </si>
  <si>
    <t>ул. Юбилейная, дом 3 А</t>
  </si>
  <si>
    <t>8-496-44-63-572</t>
  </si>
  <si>
    <t>mdou57sad@yandex.ru</t>
  </si>
  <si>
    <t>Студенцов Борис Анатольевич</t>
  </si>
  <si>
    <t>им. Е.П. Шильниковского</t>
  </si>
  <si>
    <t>Великий Устюг</t>
  </si>
  <si>
    <t>пер. Шилова, д. 2</t>
  </si>
  <si>
    <t>Судаков Михаил Михайлович</t>
  </si>
  <si>
    <t>им. С.Я. Батышева</t>
  </si>
  <si>
    <t>ул. Ленина, д. 42</t>
  </si>
  <si>
    <t>88673395141, 88673395140</t>
  </si>
  <si>
    <t>nikol.dig@yandex.ru, nin5645@yandex.ru</t>
  </si>
  <si>
    <t>ул. Гражданская, д. 50а</t>
  </si>
  <si>
    <t>Сулайманов Рабадангаджи Гасанкадиевич</t>
  </si>
  <si>
    <t>г. Избербаш Ленина 6</t>
  </si>
  <si>
    <t>2-73-46</t>
  </si>
  <si>
    <t>izberbash10school@ya.ru</t>
  </si>
  <si>
    <t>Сулейманова Халимат Абдулмеджидовна</t>
  </si>
  <si>
    <t>МКДОУ Центр развития ребенка</t>
  </si>
  <si>
    <t>Буйнакского,112</t>
  </si>
  <si>
    <t>mkdoy12@bk.ru</t>
  </si>
  <si>
    <t>Сурьянинова Жанна Владимировна</t>
  </si>
  <si>
    <t>ул. Гагарина д18 а</t>
  </si>
  <si>
    <t>(883632)7-49-02</t>
  </si>
  <si>
    <t>5skazka@mail.ru</t>
  </si>
  <si>
    <t>ГБУСОН РО "СРЦ Егорлыкского района"</t>
  </si>
  <si>
    <t>Табачников Владимир Николаевич</t>
  </si>
  <si>
    <t>МБОУ Юрьевская средняя школа</t>
  </si>
  <si>
    <t>Центр образования цифрового и гуманитарного профилей "Точка роста"</t>
  </si>
  <si>
    <t>Юрьевка</t>
  </si>
  <si>
    <t>улица Центральная дом 19</t>
  </si>
  <si>
    <t>8(38172)57222</t>
  </si>
  <si>
    <t>tabacnikovaaleksandra@gmail.com</t>
  </si>
  <si>
    <t>Тажедут Фарида Залимхановна</t>
  </si>
  <si>
    <t>им.Н.И. Сулимова</t>
  </si>
  <si>
    <t>Сухотское</t>
  </si>
  <si>
    <t>ул. Новая, д. 35</t>
  </si>
  <si>
    <t>8-(6736)-56-6-27</t>
  </si>
  <si>
    <t>suchotskoe@list.ru</t>
  </si>
  <si>
    <t>ул. Громова, д. 12</t>
  </si>
  <si>
    <t>Такулова Олеся Владимировна</t>
  </si>
  <si>
    <t>Таранцова Светлана Юрьевна</t>
  </si>
  <si>
    <t xml:space="preserve"> Куйбышево</t>
  </si>
  <si>
    <t>8-(863)-48-31-8-85</t>
  </si>
  <si>
    <t>Лермонтова д.№136\6</t>
  </si>
  <si>
    <t>Пролетарская 7а</t>
  </si>
  <si>
    <t>(4722)73-20-83</t>
  </si>
  <si>
    <t>Тарасова Ольга Викторовна</t>
  </si>
  <si>
    <t>Кошлаково</t>
  </si>
  <si>
    <t>ул. Молодёжная, д.8б</t>
  </si>
  <si>
    <t>8-(47248)-74-6-86</t>
  </si>
  <si>
    <t>koshl2008@yandex.ru</t>
  </si>
  <si>
    <t>Тебиев Валерий Захарович</t>
  </si>
  <si>
    <t>МБУ ДО Детско-юношеская спортивная школа</t>
  </si>
  <si>
    <t>ул.Кирова, д.7</t>
  </si>
  <si>
    <t>3-41-45</t>
  </si>
  <si>
    <t>toma.medvedeva.1966@mail.ru</t>
  </si>
  <si>
    <t>Теблеева Мария Саранговна</t>
  </si>
  <si>
    <t>КОУ РК Цаган-Аманская школа-интернат</t>
  </si>
  <si>
    <t>z-acan-sh@mail.ru</t>
  </si>
  <si>
    <t>Тедеев Рутен Елекреевич</t>
  </si>
  <si>
    <t>oktiabrskoe1@list</t>
  </si>
  <si>
    <t>Телегина Галина Николаевна</t>
  </si>
  <si>
    <t>8(4862)33-07-09</t>
  </si>
  <si>
    <t>dou22orel@mail.ru</t>
  </si>
  <si>
    <t>Теплова Ольга Анатольевна</t>
  </si>
  <si>
    <t>МБДОУ центр развития ребенка-детский сад</t>
  </si>
  <si>
    <t>Московское шоссе, д.115</t>
  </si>
  <si>
    <t>8(4862)337095</t>
  </si>
  <si>
    <t>matveeva.ds31@yandex.ru</t>
  </si>
  <si>
    <t>ул.Матронина, д.7, кв.70</t>
  </si>
  <si>
    <t>Техова Дунесса Албековна</t>
  </si>
  <si>
    <t>Тарское</t>
  </si>
  <si>
    <t>ул. Иристонская, д. 16</t>
  </si>
  <si>
    <t>janaguss@rambler.ru</t>
  </si>
  <si>
    <t>ул. Курчатова, д. 5а</t>
  </si>
  <si>
    <t>8 (35368) 2-03-94</t>
  </si>
  <si>
    <t>46ouosoch2@mail.ru</t>
  </si>
  <si>
    <t>ул.Бзарова, д. 29</t>
  </si>
  <si>
    <t>Токарева Ирина Фагимовна</t>
  </si>
  <si>
    <t>ГБОУ Бирская коррекционная школа-интернат V вида</t>
  </si>
  <si>
    <t>ул. Мира д.150</t>
  </si>
  <si>
    <t>8347-84-45205</t>
  </si>
  <si>
    <t>ilvirasirbu@mail.ru</t>
  </si>
  <si>
    <t>Толстая Екатерина Александровна</t>
  </si>
  <si>
    <t>ФГБУК Государственный мемориальный и природный заповедник</t>
  </si>
  <si>
    <t>Музей-усадьба Л. Н. Толстого "Ясная поляна"</t>
  </si>
  <si>
    <t>Научно-культурный центр музея</t>
  </si>
  <si>
    <t>8 (4872) 47-67-12</t>
  </si>
  <si>
    <t>Shallllimova@yandex.ru</t>
  </si>
  <si>
    <t>Тотрова Анжелика Митушовна</t>
  </si>
  <si>
    <t>Комгарон</t>
  </si>
  <si>
    <t>переулок Школьный,д.4</t>
  </si>
  <si>
    <t>abaieva.62@mail.ru</t>
  </si>
  <si>
    <t>Трофимова Лариса Федоровна</t>
  </si>
  <si>
    <t>МБУ ДК</t>
  </si>
  <si>
    <t>8- 951-167-6164</t>
  </si>
  <si>
    <t>Трунова Олеся Михайловна</t>
  </si>
  <si>
    <t>Я сам</t>
  </si>
  <si>
    <t>ул.Ленина, д.5</t>
  </si>
  <si>
    <t>osp.yasam@yandex.ru</t>
  </si>
  <si>
    <t>МБОУ Уемская средняя школа</t>
  </si>
  <si>
    <t>ул. Заводская, д. 10</t>
  </si>
  <si>
    <t>Тюрина Ирина Николаевна</t>
  </si>
  <si>
    <t>мкрн Авиагородок, 10-а</t>
  </si>
  <si>
    <t>zhemchuzhinka_14@mail.ru</t>
  </si>
  <si>
    <t>Тюрина Юлия Олеговна</t>
  </si>
  <si>
    <t>Тятюшкина Галина Александровна</t>
  </si>
  <si>
    <t>МБУ ДО Центр творчества</t>
  </si>
  <si>
    <t>Объединение "Ручной калейдоскоп"</t>
  </si>
  <si>
    <t>Чехов</t>
  </si>
  <si>
    <t>Варначкина Татьяна Васильевна</t>
  </si>
  <si>
    <t>http://cdt-chehov.kholmsk-obr.ru   vatava58@mail.r</t>
  </si>
  <si>
    <t>Ульянова Анна Владимировна</t>
  </si>
  <si>
    <t>ул. Героев Рыбачьего,д.14</t>
  </si>
  <si>
    <t>(815-2)534788; (815-2)526854</t>
  </si>
  <si>
    <t>dou122@yandex.ru</t>
  </si>
  <si>
    <t>Усольцева Наталья Владимировна</t>
  </si>
  <si>
    <t>Новостройка 13-88</t>
  </si>
  <si>
    <t>natashenka.popova1981@mail.ru</t>
  </si>
  <si>
    <t>Устенко Светлана Александровна</t>
  </si>
  <si>
    <t>ул. Механизаторов,  дом 19, кв. 40</t>
  </si>
  <si>
    <t>8(49667)32246</t>
  </si>
  <si>
    <t>molchanova.alla@bk.ru</t>
  </si>
  <si>
    <t>МБОУ Приволжская средняя общеобразовательная школа</t>
  </si>
  <si>
    <t>ул. Придорожная, д. 1</t>
  </si>
  <si>
    <t>МКОУ Ерёминская ООШ</t>
  </si>
  <si>
    <t>ул Молодёжная, д.2</t>
  </si>
  <si>
    <t>(8) 383-71-29-535  (8) 383-71-</t>
  </si>
  <si>
    <t>misgirevatatyana@mail.ru     erem@kyshtovgrad.ru</t>
  </si>
  <si>
    <t>Уткина Галина Анатольевна</t>
  </si>
  <si>
    <t>ул. Машкарина, д.14-а</t>
  </si>
  <si>
    <t>79208246281@yandex.ru</t>
  </si>
  <si>
    <t>Федорец Елена Леонидовна</t>
  </si>
  <si>
    <t>Луначарского,64</t>
  </si>
  <si>
    <t>dmsch_vost@e1.ru</t>
  </si>
  <si>
    <t>Фёдорова Анастасия Михайловна</t>
  </si>
  <si>
    <t>yuliya.holopova@yandex.ru</t>
  </si>
  <si>
    <t>Фёдорова Лариса Николаевна</t>
  </si>
  <si>
    <t>Федулова Светлана Эдуардовна</t>
  </si>
  <si>
    <t>ул.50 лет ПОБЕДЫ. Д.7</t>
  </si>
  <si>
    <t>missis.naina@inbox.ru</t>
  </si>
  <si>
    <t>Фидаров Олег Исламович</t>
  </si>
  <si>
    <t>ЧОУ Владикавказская негосударственная Cредняя общеобразовательная школа</t>
  </si>
  <si>
    <t>ул. Братьев Темировых, д. 72</t>
  </si>
  <si>
    <t>shkola-fidarov@ya.ru</t>
  </si>
  <si>
    <t>ГБОУ прогимназия</t>
  </si>
  <si>
    <t>ул. А. Кесаева, д. 5а</t>
  </si>
  <si>
    <t>Фидирко Валентина Борисовна</t>
  </si>
  <si>
    <t>МКОУ Логовская Средняя школа</t>
  </si>
  <si>
    <t>Логовский</t>
  </si>
  <si>
    <t>ул.Школьная, д.63</t>
  </si>
  <si>
    <t>Skola-log1@ya.ru</t>
  </si>
  <si>
    <t>Филимонова Бронислава Тадеушевна</t>
  </si>
  <si>
    <t>Улица Латышских стрелков,  101</t>
  </si>
  <si>
    <t>8(4862)721813, 8(953)6143156</t>
  </si>
  <si>
    <t>bronislava-48@mail.ru</t>
  </si>
  <si>
    <t>ул. Космонавтов, д. 10-б</t>
  </si>
  <si>
    <t>Филюкова Евгения Александровна</t>
  </si>
  <si>
    <t>ул. Салтыкова-Щедрина, 47</t>
  </si>
  <si>
    <t>ул. Героев, д. 2А</t>
  </si>
  <si>
    <t>Фролов Игорь Викторович</t>
  </si>
  <si>
    <t>МОУ Михайловская Средняя общеобразовательная школа</t>
  </si>
  <si>
    <t>ул. Нагорная, д.25-а</t>
  </si>
  <si>
    <t>8(49130) 2-10-62</t>
  </si>
  <si>
    <t>1958lidi@mail.ru</t>
  </si>
  <si>
    <t>ул. Советская, д. 97</t>
  </si>
  <si>
    <t>Фролова Светлана Владимировна</t>
  </si>
  <si>
    <t>Шеметово</t>
  </si>
  <si>
    <t>д.Шеметово 1А</t>
  </si>
  <si>
    <t>8(49667)3-41-18</t>
  </si>
  <si>
    <t>spanteleeva04@mail.ru</t>
  </si>
  <si>
    <t>МБОУ ЦО</t>
  </si>
  <si>
    <t>Хаблиева Римма Романовна</t>
  </si>
  <si>
    <t>им.Героя Советского Союза Энвера Ахсарова</t>
  </si>
  <si>
    <t>ул.Э.Ахсарова, д.17</t>
  </si>
  <si>
    <t>zilgi@list.ru</t>
  </si>
  <si>
    <t>Хадаева Алана Ахболатовна</t>
  </si>
  <si>
    <t>МБДОУ ЦРР - детский сад</t>
  </si>
  <si>
    <t>ул.Академика Щегрена, д.76</t>
  </si>
  <si>
    <t>Kok-Zhanna@mail.ru</t>
  </si>
  <si>
    <t>ул. Ленина, д. 70</t>
  </si>
  <si>
    <t>irs-digora@mail.ru</t>
  </si>
  <si>
    <t>Харланова Наталья Ивановна</t>
  </si>
  <si>
    <t>Хасбулатов Хасбулат Магомедович</t>
  </si>
  <si>
    <t>ул. Мичурина, д.12</t>
  </si>
  <si>
    <t>8-960-421-09-08</t>
  </si>
  <si>
    <t>mira.19631411@mail.ru</t>
  </si>
  <si>
    <t>Хасигова Фатима Асланбековна</t>
  </si>
  <si>
    <t>пр.Доватора,21 А</t>
  </si>
  <si>
    <t>(8672)524400</t>
  </si>
  <si>
    <t>98ds@mail.ru</t>
  </si>
  <si>
    <t>Хетагуров Элизбар Арутюнович</t>
  </si>
  <si>
    <t>Донгарон</t>
  </si>
  <si>
    <t>ул. Кирова, д. 3</t>
  </si>
  <si>
    <t>kasarva1980@ list.ru</t>
  </si>
  <si>
    <t>Хисматуллина Рита Мутагаровна</t>
  </si>
  <si>
    <t>Прибельский</t>
  </si>
  <si>
    <t>ул.Школьная ,3</t>
  </si>
  <si>
    <t>dinara.us@ya.ru</t>
  </si>
  <si>
    <t>ул. Дзарахохова, д. 39</t>
  </si>
  <si>
    <t>ул.Дзарахохова, д. 39</t>
  </si>
  <si>
    <t>ул.Пристанская, д.47</t>
  </si>
  <si>
    <t>ул. Суворова, д. 116/3</t>
  </si>
  <si>
    <t>Храмкова Ирина Михайловна</t>
  </si>
  <si>
    <t>alena.lyazhenko@yandex.ru</t>
  </si>
  <si>
    <t>Хрусталёва Елена Николаевна</t>
  </si>
  <si>
    <t>84746657591      89046920153</t>
  </si>
  <si>
    <t>s.n.borovskih@mail.ru   kseniya_dmitrieva_79@mail.</t>
  </si>
  <si>
    <t>ул.Льва Толстого, д.97</t>
  </si>
  <si>
    <t>Цебоева Эмма Казбековна</t>
  </si>
  <si>
    <t>ул. А. Кесаева 28</t>
  </si>
  <si>
    <t>8-8672- 41-11-48</t>
  </si>
  <si>
    <t>shkola_41@mail.ru</t>
  </si>
  <si>
    <t>ул.Совхозная,д.24а</t>
  </si>
  <si>
    <t>Цечоев Ахмед Якубович</t>
  </si>
  <si>
    <t>Нижние-Ачалуки</t>
  </si>
  <si>
    <t>ул. Т.Цурова, 5</t>
  </si>
  <si>
    <t>Skshi2014@yandex.ru</t>
  </si>
  <si>
    <t>Цибирова Тамара Алексеевна</t>
  </si>
  <si>
    <t>Весёлые ребята</t>
  </si>
  <si>
    <t>З.Космодемьянской, 56а</t>
  </si>
  <si>
    <t>8(8672)570123</t>
  </si>
  <si>
    <t>detsadn67@mail.ru</t>
  </si>
  <si>
    <t>Цопанова Бэлла Ахсарбековна</t>
  </si>
  <si>
    <t>ул. Рамонова, д. 5</t>
  </si>
  <si>
    <t>Цуканова Елена Геннадьевна</t>
  </si>
  <si>
    <t>МБОУ Чернянская средняя общеобразовательная школа с углубленным изучением отдельных предметов</t>
  </si>
  <si>
    <t>84723255676, 89511515914</t>
  </si>
  <si>
    <t>sh-scool1@yandex.ru,  lyud.sokolova2011@yandex.ru</t>
  </si>
  <si>
    <t>Цуканова Наталья Викторовна</t>
  </si>
  <si>
    <t>Сальск</t>
  </si>
  <si>
    <t>evgenya-den@yandex.ru</t>
  </si>
  <si>
    <t>Цулая Анна Александровна</t>
  </si>
  <si>
    <t>Каскаринская детская школа искусств</t>
  </si>
  <si>
    <t>Ленина 7</t>
  </si>
  <si>
    <t>k.i.b.-2011@mail.ru</t>
  </si>
  <si>
    <t>Чамаева Эльмира Алиевна</t>
  </si>
  <si>
    <t>чапаева 24</t>
  </si>
  <si>
    <t>Чараева Манана Аршаковна</t>
  </si>
  <si>
    <t>Церетели,12</t>
  </si>
  <si>
    <t>mousosh19@mail.ru</t>
  </si>
  <si>
    <t>ул.Энгельса 412 -б</t>
  </si>
  <si>
    <t>(86354) 7-03-80</t>
  </si>
  <si>
    <t>douskazka10@yandex.ru</t>
  </si>
  <si>
    <t>Чемес Оксана Евгеньевна</t>
  </si>
  <si>
    <t>МАОУ СОШ</t>
  </si>
  <si>
    <t>5-й Линейный проезд, № 120</t>
  </si>
  <si>
    <t>val-lar2@mail.ru</t>
  </si>
  <si>
    <t>Черданцева Светлана Михайловна</t>
  </si>
  <si>
    <t>им.А.И.Шундулиди</t>
  </si>
  <si>
    <t>Горького, 16</t>
  </si>
  <si>
    <t>palitra4@list.ru</t>
  </si>
  <si>
    <t>Черкиева Хадижат Хизировна</t>
  </si>
  <si>
    <t>ГБОУ Лицей</t>
  </si>
  <si>
    <t>licey1sunja@mail.ru</t>
  </si>
  <si>
    <t>Чернавина Татьяна Викторовна</t>
  </si>
  <si>
    <t>МАОУ Прогимназия</t>
  </si>
  <si>
    <t>ул.Карьерная, 18</t>
  </si>
  <si>
    <t>31-22-33</t>
  </si>
  <si>
    <t>progimnazia81@yandex.ru</t>
  </si>
  <si>
    <t>89002748393, 88613238452</t>
  </si>
  <si>
    <t>переулок Первомайский, 149</t>
  </si>
  <si>
    <t>Черткоева Людмила Романовна</t>
  </si>
  <si>
    <t>ул. Павленко, д. 73а</t>
  </si>
  <si>
    <t>dou_65@mail.ru</t>
  </si>
  <si>
    <t>Чечулина Яна Олеговна</t>
  </si>
  <si>
    <t>пр.Ленина, д.50б</t>
  </si>
  <si>
    <t>mdou62leninsk.ru</t>
  </si>
  <si>
    <t>Чибисова Нина Александровна</t>
  </si>
  <si>
    <t>Осетренок</t>
  </si>
  <si>
    <t>Новоклемово</t>
  </si>
  <si>
    <t>дом 67</t>
  </si>
  <si>
    <t>8-977-181-10-30</t>
  </si>
  <si>
    <t>chusov.maks@list.ru</t>
  </si>
  <si>
    <t>Дошкольный уровень</t>
  </si>
  <si>
    <t>Чиркин Сергей Васильевич</t>
  </si>
  <si>
    <t>8(84545)4-32-87, 89626160103</t>
  </si>
  <si>
    <t>natali.schamowa.90@mail.ru</t>
  </si>
  <si>
    <t>8 496 412 02 76</t>
  </si>
  <si>
    <t>sco9@yandex.ru</t>
  </si>
  <si>
    <t>Чуланова Светлана Николаевна</t>
  </si>
  <si>
    <t>МБОУ Шипуновская СОШ</t>
  </si>
  <si>
    <t>8 38550 22 1 57</t>
  </si>
  <si>
    <t>vagvir@mail.ru</t>
  </si>
  <si>
    <t>Чумаченко Анна Николаевна</t>
  </si>
  <si>
    <t>им. С.Г.Астанина</t>
  </si>
  <si>
    <t>ул.Усанова, д.35</t>
  </si>
  <si>
    <t>8-928-488-67-86</t>
  </si>
  <si>
    <t>talickih2011@mail.ru</t>
  </si>
  <si>
    <t>Шабалина Серафима Сергеевна</t>
  </si>
  <si>
    <t>им. Г.И. Щербакова</t>
  </si>
  <si>
    <t>Шакиров Васил Габделбарович</t>
  </si>
  <si>
    <t>МБОУ Лесхозская Средняя общеобразовательная школа</t>
  </si>
  <si>
    <t>Урняк</t>
  </si>
  <si>
    <t>Садовая,10</t>
  </si>
  <si>
    <t>8(843)66 51 3 42</t>
  </si>
  <si>
    <t>railyagubaidullina@mail.ru</t>
  </si>
  <si>
    <t>Шаповалов Сергей Владимирович</t>
  </si>
  <si>
    <t>Орлик</t>
  </si>
  <si>
    <t>frau.eryomina@yandex.ru</t>
  </si>
  <si>
    <t>ул.Советская, д.24</t>
  </si>
  <si>
    <t>МБУДО ДД(Ю)Т</t>
  </si>
  <si>
    <t>Шахмеева Танзиля Идрисовна</t>
  </si>
  <si>
    <t>Асекеевская ООШ</t>
  </si>
  <si>
    <t>Филиал МБОУ Асекеевская СОШ</t>
  </si>
  <si>
    <t>Кочнева Галина Михайловна</t>
  </si>
  <si>
    <t>Ул.Пришкольная, д.1</t>
  </si>
  <si>
    <t>83535121230; 89292833081</t>
  </si>
  <si>
    <t>asekeev350mail.ru, alfiya.nazmeeva@bk.ru</t>
  </si>
  <si>
    <t>ул. Пришкольная, д.1</t>
  </si>
  <si>
    <t>Шебединова Маликат Удзиевна</t>
  </si>
  <si>
    <t>ул. Победы, 19</t>
  </si>
  <si>
    <t>izb.school.12@mail.ru</t>
  </si>
  <si>
    <t>Ширяева Леся Николаевна</t>
  </si>
  <si>
    <t>ул. Машиностроительная, д.6</t>
  </si>
  <si>
    <t>93-83-25</t>
  </si>
  <si>
    <t>dou_1_kohma@mail.ru</t>
  </si>
  <si>
    <t>МОУДО Детская школа искусств</t>
  </si>
  <si>
    <t>panova_olia@mail.ru</t>
  </si>
  <si>
    <t>8-846-76-2-23-05</t>
  </si>
  <si>
    <t>Шпак Татьяна Владимировна</t>
  </si>
  <si>
    <t>Успенская</t>
  </si>
  <si>
    <t>Маяковского 37а</t>
  </si>
  <si>
    <t>89181373849, 88615492693</t>
  </si>
  <si>
    <t>inna.hohlova@mail.ru, detsad-9uspenka@yandex.ru</t>
  </si>
  <si>
    <t>Площадь Радищева, 12</t>
  </si>
  <si>
    <t>radishevsk@mail.ru</t>
  </si>
  <si>
    <t>Шувалова Ольга Николаевна</t>
  </si>
  <si>
    <t>МБДОУ детский сад общеразвивающего вида</t>
  </si>
  <si>
    <t>ул. Осипенко, д. 1</t>
  </si>
  <si>
    <t>luda1979.79@mail.ru</t>
  </si>
  <si>
    <t>Шулепова Анна Витальевна</t>
  </si>
  <si>
    <t>Шундеева Наталья Валерьевна</t>
  </si>
  <si>
    <t>ул. Московская № 26</t>
  </si>
  <si>
    <t>8  963 002 28 94</t>
  </si>
  <si>
    <t>zavuch172016@yandex.ru, sannek77@mail.ru</t>
  </si>
  <si>
    <t>Шустер Николай Ноликович</t>
  </si>
  <si>
    <t>Селекционный проезд, д.3</t>
  </si>
  <si>
    <t>18. (8452) 64-69-22</t>
  </si>
  <si>
    <t>shkint-III-IVSaratov@yandex.ru</t>
  </si>
  <si>
    <t>Эберлин Евгения Анатольевна</t>
  </si>
  <si>
    <t>ул. Сосновая д. 18</t>
  </si>
  <si>
    <t>8(4967)587118/89152635395</t>
  </si>
  <si>
    <t>mdou25ulibka@yandex.ru/denko301980@mail.ru</t>
  </si>
  <si>
    <t>Эюпова Ление Халиловна</t>
  </si>
  <si>
    <t>kotlinskaya1986@mail.ru</t>
  </si>
  <si>
    <t>Юликова Юлия Геннадьевна</t>
  </si>
  <si>
    <t>МБДОУ "Красномайский детский сад"</t>
  </si>
  <si>
    <t>Красномайский</t>
  </si>
  <si>
    <t>Кирова, д. 33а</t>
  </si>
  <si>
    <t>raybikova2012@yandex.ru</t>
  </si>
  <si>
    <t>МОУ ДО Дворец творчества детей и молодёжи</t>
  </si>
  <si>
    <t>ул. Соведская, д. 8</t>
  </si>
  <si>
    <t>Яганова Тарика Ананьевна</t>
  </si>
  <si>
    <t>улица Советская дом 13</t>
  </si>
  <si>
    <t>lesnaya_buratino@mail.ru</t>
  </si>
  <si>
    <t>Якимова Ирина Сергеевна</t>
  </si>
  <si>
    <t>ул. Ленинская, д. 1</t>
  </si>
  <si>
    <t>Новосадовый</t>
  </si>
  <si>
    <t>ул. Лейтенанта Павлова, д. 11</t>
  </si>
  <si>
    <t>8(4722)290018</t>
  </si>
  <si>
    <t>Ястребцева Светлана Викторовна</t>
  </si>
  <si>
    <t>МБОУ ДОД Дом детского творчества</t>
  </si>
  <si>
    <t>ул. Первомайская, д. 3</t>
  </si>
  <si>
    <t>8 834 532 12 16</t>
  </si>
  <si>
    <t>ddt.kov@mail.ru</t>
  </si>
  <si>
    <t>ул.Кирова, д.112</t>
  </si>
  <si>
    <t>МБОУ ДОД Эколого-биологический центр</t>
  </si>
  <si>
    <t>таб 3</t>
  </si>
  <si>
    <t>Амбалова Марина Руслановна</t>
  </si>
  <si>
    <t>Владикавказ</t>
  </si>
  <si>
    <t>Иристонская 31А</t>
  </si>
  <si>
    <t>dou46@list.ru</t>
  </si>
  <si>
    <t>Анашкина Светлана Викторовна</t>
  </si>
  <si>
    <t>МБОУ Переснянская СШ</t>
  </si>
  <si>
    <t>Пересна</t>
  </si>
  <si>
    <t>216485, Смоленская область, Починковский р-он, д. Пересна, дом 90</t>
  </si>
  <si>
    <t>school.peresna90@yandex.ru</t>
  </si>
  <si>
    <t>ул. Садовая, д. 3</t>
  </si>
  <si>
    <t>(4722)26-62-10</t>
  </si>
  <si>
    <t>Авдеева Елена Петровна</t>
  </si>
  <si>
    <t>Артенян Ольга Павлова</t>
  </si>
  <si>
    <t>МКОУ Военногородская СШ</t>
  </si>
  <si>
    <t>д.76, помещение 2</t>
  </si>
  <si>
    <t>98364; 9109444829</t>
  </si>
  <si>
    <t>Архипова Светлана Валерьевна</t>
  </si>
  <si>
    <t>Химиков, 47</t>
  </si>
  <si>
    <t>571-78-74</t>
  </si>
  <si>
    <t>elza0311@mail.ru</t>
  </si>
  <si>
    <t>8(86150)3-49-19, 8(918)34-52-7</t>
  </si>
  <si>
    <t>ГБОУ Средняя общеобразовательная школа с углубленным изучением иностранных языков</t>
  </si>
  <si>
    <t>Бабичева Вера Николаевна</t>
  </si>
  <si>
    <t>Тростянка</t>
  </si>
  <si>
    <t>Школьная 16</t>
  </si>
  <si>
    <t>babichewavera@yandex.ru</t>
  </si>
  <si>
    <t>limkamishovo@mail.ru</t>
  </si>
  <si>
    <t>Бажина Елена Викторовна</t>
  </si>
  <si>
    <t>Баланчукова Екатерина Николаевна</t>
  </si>
  <si>
    <t>Башаева Рабу Мовсаровна</t>
  </si>
  <si>
    <t>detskiy-sadraduga4@mail.ru</t>
  </si>
  <si>
    <t>Белашова Анастасия Анатольевна</t>
  </si>
  <si>
    <t>МБОУ "Кустовская СОШ"</t>
  </si>
  <si>
    <t>Кустовое</t>
  </si>
  <si>
    <t>ул.Победы 5А</t>
  </si>
  <si>
    <t>valya-valentina@mail.ru</t>
  </si>
  <si>
    <t>Беликова Елена Анатольевна</t>
  </si>
  <si>
    <t>им. Героя Советского Союза Н.П.Кочеткова</t>
  </si>
  <si>
    <t>antipova.zh@yandex.ru</t>
  </si>
  <si>
    <t>Беляева Анастасия Сергеевна</t>
  </si>
  <si>
    <t>ул Героев Алексинцев 2а</t>
  </si>
  <si>
    <t>8-953 430 54 71</t>
  </si>
  <si>
    <t>kuznetsowa.tatyanakuznetsowa@mail.ru</t>
  </si>
  <si>
    <t>Беседина Татьяна Павловна</t>
  </si>
  <si>
    <t>Искринка</t>
  </si>
  <si>
    <t>Лучистая, 9</t>
  </si>
  <si>
    <t>(4722)732186</t>
  </si>
  <si>
    <t>Бирюлина Елена Ивановна</t>
  </si>
  <si>
    <t>8(4967)63-05-02</t>
  </si>
  <si>
    <t>detskiysad1@list.ru</t>
  </si>
  <si>
    <t>Богданова Раиса Владимировна</t>
  </si>
  <si>
    <t>myxa.39@mail.ru</t>
  </si>
  <si>
    <t>Бойцова Ольга Анатольевна</t>
  </si>
  <si>
    <t>ул. Мира, д. 15</t>
  </si>
  <si>
    <t>8-(42722)-2-62-07</t>
  </si>
  <si>
    <t>ул. Щорса, д.2</t>
  </si>
  <si>
    <t>Бондаренко Людмила Васильевна</t>
  </si>
  <si>
    <t>ул.Ставропольская,50</t>
  </si>
  <si>
    <t>8(86354)90139</t>
  </si>
  <si>
    <t>moy_cow_6@mail.ru</t>
  </si>
  <si>
    <t>Бугаенко Ольга Владимировна</t>
  </si>
  <si>
    <t>madou5@mail.ru</t>
  </si>
  <si>
    <t>Бузарова Эвелина Георгиевна</t>
  </si>
  <si>
    <t>Ново-Осетинская</t>
  </si>
  <si>
    <t>ул.Гуржибекова 24</t>
  </si>
  <si>
    <t>toma-galia@mail.ru</t>
  </si>
  <si>
    <t>Булатова Вероника Валерьевна</t>
  </si>
  <si>
    <t>Раздольный</t>
  </si>
  <si>
    <t>улица Фурманова, 2</t>
  </si>
  <si>
    <t>8(384)63-5-10-52</t>
  </si>
  <si>
    <t>rcdt@yandex.ru</t>
  </si>
  <si>
    <t>Бурнацева Залина Цараевна</t>
  </si>
  <si>
    <t>ул. Куйбышева, 75</t>
  </si>
  <si>
    <t>8(8672)536027; 89604001519(лич</t>
  </si>
  <si>
    <t>dzgoeva-e@mail.ru</t>
  </si>
  <si>
    <t>ГБОУ Средняя общеобразовательная школа "Образовательный центр"</t>
  </si>
  <si>
    <t>school8bataysk@yandex.ru</t>
  </si>
  <si>
    <t>Вахромеева Галина Ивановна</t>
  </si>
  <si>
    <t>ул. Советская дом 16</t>
  </si>
  <si>
    <t>Веревкина Лариса Владимировна</t>
  </si>
  <si>
    <t>ул. Академика Доллежаля, д. 12</t>
  </si>
  <si>
    <t>mdou19.sad@yandex.ru</t>
  </si>
  <si>
    <t>Верченко Вера Ивановна</t>
  </si>
  <si>
    <t>Нижняя Серебрянка</t>
  </si>
  <si>
    <t>Заречная, д.3</t>
  </si>
  <si>
    <t>8-47-238-34-2-46</t>
  </si>
  <si>
    <t>rovadmns@yandex.ru</t>
  </si>
  <si>
    <t>Винокурова Елена Анатольевна</t>
  </si>
  <si>
    <t>Марина</t>
  </si>
  <si>
    <t>Большая Пороховская 27</t>
  </si>
  <si>
    <t>sveta_pol86@mail.ru</t>
  </si>
  <si>
    <t>Заболотникова Наталья Сергеевна</t>
  </si>
  <si>
    <t>Власова Анжелика Анатольевна</t>
  </si>
  <si>
    <t>МАОУ Дом культуры</t>
  </si>
  <si>
    <t>ул.Мира 42</t>
  </si>
  <si>
    <t>8(846-63) 2-13-76; 6-19-14</t>
  </si>
  <si>
    <t>gdkkinel@yandеx.ru</t>
  </si>
  <si>
    <t>8-902-867-31-04</t>
  </si>
  <si>
    <t>muzchkola3@mail.ru</t>
  </si>
  <si>
    <t>dou.kosmos@mail.ru</t>
  </si>
  <si>
    <t>ул. Летная, д. 22, корп.1</t>
  </si>
  <si>
    <t>elkin772@rambler.ru</t>
  </si>
  <si>
    <t>Воротникова Надежда Владимировна</t>
  </si>
  <si>
    <t>пр.Шахтеров 105</t>
  </si>
  <si>
    <t>school34kem@mail.ru</t>
  </si>
  <si>
    <t>Гайфуллина Гульназ Юнусовна</t>
  </si>
  <si>
    <t>Аксубаево</t>
  </si>
  <si>
    <t>Романова, 20</t>
  </si>
  <si>
    <t>n.b.116@mail.ru</t>
  </si>
  <si>
    <t>Галеева Елена Валентиновна</t>
  </si>
  <si>
    <t>shkolabeslan@mon.alania.gov.ru; marina.kanukova@ma</t>
  </si>
  <si>
    <t>Гвардеева Татьяна Николаевна</t>
  </si>
  <si>
    <t>Почемучка</t>
  </si>
  <si>
    <t>Солнечный, 21</t>
  </si>
  <si>
    <t>8-4725-32-77-11</t>
  </si>
  <si>
    <t>Гендугов Мухамед Гумарович</t>
  </si>
  <si>
    <t>Алтуд</t>
  </si>
  <si>
    <t>ул.Комсомольская, 60</t>
  </si>
  <si>
    <t>adiiuh1979@yandex.ru</t>
  </si>
  <si>
    <t>Гениаполис</t>
  </si>
  <si>
    <t>oks-241193@mail.ru</t>
  </si>
  <si>
    <t>Гобаев Станислав Вячеславович</t>
  </si>
  <si>
    <t>им. Г. Малиева</t>
  </si>
  <si>
    <t>Махческ</t>
  </si>
  <si>
    <t>salagaeva.oksanochka@mail.ru</t>
  </si>
  <si>
    <t>Дошкольная группа</t>
  </si>
  <si>
    <t>Голубенко Ирина Ивановна</t>
  </si>
  <si>
    <t>Ниновка</t>
  </si>
  <si>
    <t>eva.lukyanova.77@mail.ru</t>
  </si>
  <si>
    <t>Голубкова Эльмира Агаевна</t>
  </si>
  <si>
    <t>МУК ЦДК</t>
  </si>
  <si>
    <t>ул. Юбилейная, дом 2А</t>
  </si>
  <si>
    <t>8 (496) 417-73-07</t>
  </si>
  <si>
    <t>svetlanapaltowa@yandex.ru</t>
  </si>
  <si>
    <t>Гордиенко Наталья Анатольевна</t>
  </si>
  <si>
    <t>ул. Кантемирова, 8/2</t>
  </si>
  <si>
    <t>yliya.ovchinnikova2011@yandex.ru</t>
  </si>
  <si>
    <t>1 корпус</t>
  </si>
  <si>
    <t>Москвина Мария Николаевна</t>
  </si>
  <si>
    <t>пл. Наримана, 25</t>
  </si>
  <si>
    <t>(8-845-45)3-34-08</t>
  </si>
  <si>
    <t>МДОУ Детский сад комбинированного вида</t>
  </si>
  <si>
    <t>Гребнева Ирина Леонидовна</t>
  </si>
  <si>
    <t>УИИЯ</t>
  </si>
  <si>
    <t>ул. Ленина 19, кв. 85</t>
  </si>
  <si>
    <t>nurzida.nazarbayeva@mail.ru</t>
  </si>
  <si>
    <t>Грибкова Наталья Ивановна</t>
  </si>
  <si>
    <t>ул. Ташкентская,  д. 144</t>
  </si>
  <si>
    <t>8 846 956 08 42</t>
  </si>
  <si>
    <t>mdouds@list.ru</t>
  </si>
  <si>
    <t>Гущина Ольга Аркадьевна</t>
  </si>
  <si>
    <t>ул. Ленинская, д.1</t>
  </si>
  <si>
    <t>8 (42334) 38762</t>
  </si>
  <si>
    <t>razdou12@mail.ru</t>
  </si>
  <si>
    <t>МАУ Многофункциональный культурно-досуговый комплекс</t>
  </si>
  <si>
    <t>ул. Мурманская, 24</t>
  </si>
  <si>
    <t>8(3843) 99-17-41</t>
  </si>
  <si>
    <t>mkdk.or@yandex.ru</t>
  </si>
  <si>
    <t>tevrisdetsad1@mail.ru</t>
  </si>
  <si>
    <t>ул. Победы, д. 78</t>
  </si>
  <si>
    <t>улица Льва Толстого, дом 6</t>
  </si>
  <si>
    <t>8-496-46-65-155</t>
  </si>
  <si>
    <t>Доманова Галина Валентиновна</t>
  </si>
  <si>
    <t>Русская Халань</t>
  </si>
  <si>
    <t>улица Центральная, дом 33</t>
  </si>
  <si>
    <t>halan2019@yandex.ru</t>
  </si>
  <si>
    <t>Дорофеева Наталья Николаевна</t>
  </si>
  <si>
    <t>им.Крылова И.В.</t>
  </si>
  <si>
    <t>ул.Ленина д.67</t>
  </si>
  <si>
    <t>trofimova-marina1986@yandex.ru</t>
  </si>
  <si>
    <t>Дронов Денис Николаевич</t>
  </si>
  <si>
    <t>Дружинина Татьяна Анатольевна</t>
  </si>
  <si>
    <t>ул. Вагоностроительная, д.7</t>
  </si>
  <si>
    <t>Чекан</t>
  </si>
  <si>
    <t>улица Нагорная, дом 20</t>
  </si>
  <si>
    <t>Евдокимова Галина Георгиевна</t>
  </si>
  <si>
    <t>МОУ Евсеевская средняя общеобразовательная школа</t>
  </si>
  <si>
    <t>Евсеево</t>
  </si>
  <si>
    <t>дом 28-а</t>
  </si>
  <si>
    <t>8(49643)75070</t>
  </si>
  <si>
    <t>evseevo93@mail.ru</t>
  </si>
  <si>
    <t>Евсеев Владимир Сергеевич</t>
  </si>
  <si>
    <t>Улица Молодёжная, д.38</t>
  </si>
  <si>
    <t>8(49644)75626</t>
  </si>
  <si>
    <t>MDOU 26 VASILEK@mail.ru</t>
  </si>
  <si>
    <t>СП дошкольные группы "Василек"</t>
  </si>
  <si>
    <t>Ермохина Татьяна Георгиевна</t>
  </si>
  <si>
    <t>Зубково</t>
  </si>
  <si>
    <t>ул. Школьная, 57</t>
  </si>
  <si>
    <t>(34367)28 -7-40</t>
  </si>
  <si>
    <t>shkola.2057@yandex.ru</t>
  </si>
  <si>
    <t>Ерошенко Лариса Ивановна</t>
  </si>
  <si>
    <t>Мгачи</t>
  </si>
  <si>
    <t>ул. Советская, д. 23</t>
  </si>
  <si>
    <t>dou4mgachi@bk.ru</t>
  </si>
  <si>
    <t>Ершова Василиса Евгеньевна</t>
  </si>
  <si>
    <t>ул.Пролетарская, д.44</t>
  </si>
  <si>
    <t>agapovka.dshi@mail.ru</t>
  </si>
  <si>
    <t>мкр. 6, д 1</t>
  </si>
  <si>
    <t>8 34936 5-72-92</t>
  </si>
  <si>
    <t>МСОУ Запрудненская школа-интернат для обучающихся с ограниченными возможностями здоровья</t>
  </si>
  <si>
    <t>Прикамский</t>
  </si>
  <si>
    <t>ул.Каменный мост, д.7</t>
  </si>
  <si>
    <t>ОГБОУ "Шацкая школа-интернат"</t>
  </si>
  <si>
    <t>ул. Интернациональная, д. 6</t>
  </si>
  <si>
    <t>Заптиева Татьяна Харабиевна</t>
  </si>
  <si>
    <t>Карагач</t>
  </si>
  <si>
    <t>ул.Курдугова,38</t>
  </si>
  <si>
    <t>aslan-beslan@yandex.ru</t>
  </si>
  <si>
    <t>Зарудняя Елена Александровна</t>
  </si>
  <si>
    <t>admnik@mail.ru</t>
  </si>
  <si>
    <t>Захарченко Галина Викторовна</t>
  </si>
  <si>
    <t>Екатериноградская</t>
  </si>
  <si>
    <t>ул. Советская, 41А</t>
  </si>
  <si>
    <t>8 (866 31) 78-1-34</t>
  </si>
  <si>
    <t>ekaterinashcool@mail.ru</t>
  </si>
  <si>
    <t>Зацаринская Светлана Николаевна</t>
  </si>
  <si>
    <t>Ливенская, д.140А</t>
  </si>
  <si>
    <t>(8-47-233) 4-35-41</t>
  </si>
  <si>
    <t>Sakhno_Olenka@mail.ru</t>
  </si>
  <si>
    <t>СП Корпус №2</t>
  </si>
  <si>
    <t>ул. Карла Маркса, дом 12.А</t>
  </si>
  <si>
    <t>74964430087 (89153348774)</t>
  </si>
  <si>
    <t>voskadet@mail.ru , johnravenhimself@gmail.com</t>
  </si>
  <si>
    <t>Золотухина Татьяна Александровна</t>
  </si>
  <si>
    <t>мкрн. Ленинградский д.41 кв.145</t>
  </si>
  <si>
    <t>kppavel2033@mai,u</t>
  </si>
  <si>
    <t>Зубкова Альбина Ивановна</t>
  </si>
  <si>
    <t>МБДОУ "Зубковский детский сад"</t>
  </si>
  <si>
    <t>Школьная, д. 32а</t>
  </si>
  <si>
    <t>galina.kajgorodova@yandex.ru</t>
  </si>
  <si>
    <t>Зуева Ольга Николаевна</t>
  </si>
  <si>
    <t>Усть-Кут</t>
  </si>
  <si>
    <t>ул.Горького,50-47</t>
  </si>
  <si>
    <t>Teplikbono@mail.ru</t>
  </si>
  <si>
    <t>dshi885@mail.ru</t>
  </si>
  <si>
    <t>Иващенко Татьяна Викторовна</t>
  </si>
  <si>
    <t>Дальнее</t>
  </si>
  <si>
    <t>ул. Школьная, д.4</t>
  </si>
  <si>
    <t>school_dalnego@mail.ru</t>
  </si>
  <si>
    <t>Triangela@bk.ru</t>
  </si>
  <si>
    <t>Исаев Абдулла Гарибангаджиевич</t>
  </si>
  <si>
    <t>Исаева Виктория Ивановна</t>
  </si>
  <si>
    <t>Новый Уренгой</t>
  </si>
  <si>
    <t>Советский микрорайон д. 10 корп. 2</t>
  </si>
  <si>
    <t>(3494) 25-07-54; 89222801530</t>
  </si>
  <si>
    <t>Shkola12@nur.yanao.ru; yul.kl@mail.ru</t>
  </si>
  <si>
    <t>Ишкова Лариса Михайловна</t>
  </si>
  <si>
    <t>МБУДО "Истобнянская детская музыкальная школа"</t>
  </si>
  <si>
    <t>Истобное</t>
  </si>
  <si>
    <t>8-47241-6-41-72, 8-919-432-21-</t>
  </si>
  <si>
    <t>istobnoemusicschool3@rambler.ru,  obel-ryz@yandex.</t>
  </si>
  <si>
    <t>Казаева Елена Викторовна</t>
  </si>
  <si>
    <t>бульвар Мира д. 2а</t>
  </si>
  <si>
    <t>8(83145)22427</t>
  </si>
  <si>
    <t>art_school.kstovo@mail.ru</t>
  </si>
  <si>
    <t>8(4722)55-06-87; 89300873251</t>
  </si>
  <si>
    <t>school31.beluo31.ru; SEA2506@yandex.ru</t>
  </si>
  <si>
    <t>Калагова Ляна Сидоровна</t>
  </si>
  <si>
    <t>8-867-38-4-11-33</t>
  </si>
  <si>
    <t>chermen2@list.ru, izaura1990@yandex.ru</t>
  </si>
  <si>
    <t>Калимуллин Рамиль Равилович</t>
  </si>
  <si>
    <t>Буинск</t>
  </si>
  <si>
    <t>ул. Ефремова, 148</t>
  </si>
  <si>
    <t>bua_liceum@mail.ru</t>
  </si>
  <si>
    <t>Афипский</t>
  </si>
  <si>
    <t>Калистратова Елена Ивановна</t>
  </si>
  <si>
    <t>Вологда</t>
  </si>
  <si>
    <t>Северная,34-а</t>
  </si>
  <si>
    <t>8(8172)270210</t>
  </si>
  <si>
    <t>Калюжная Татьяна Григорьевна</t>
  </si>
  <si>
    <t>ГКУ СО КК Отрадненский Детский дом-интернат</t>
  </si>
  <si>
    <t>Отрадная</t>
  </si>
  <si>
    <t>Пионерская 73</t>
  </si>
  <si>
    <t>8-(86144)-3-35-17</t>
  </si>
  <si>
    <t>dd_otrad@mtsr.krasnodar.ru</t>
  </si>
  <si>
    <t>МБОУ 
Школа-интернат для детей с ОВЗ</t>
  </si>
  <si>
    <t>МБОУ Вахневская основная общеобразовательная школа</t>
  </si>
  <si>
    <t>Карачкова Ризида Мухатдисовна</t>
  </si>
  <si>
    <t>Нысанбаева Альбина Кувашевна</t>
  </si>
  <si>
    <t>Ленинская, д.23</t>
  </si>
  <si>
    <t>ksenyarusakova03@mail.ru</t>
  </si>
  <si>
    <t>Катаева Анна Васильевна</t>
  </si>
  <si>
    <t>ФГБПОУ Неманское специальное учебно-воспитательное учреждение закрытого типа</t>
  </si>
  <si>
    <t>Неман</t>
  </si>
  <si>
    <t>ул. Советская, д. 51А</t>
  </si>
  <si>
    <t>8-40162-2-22-49</t>
  </si>
  <si>
    <t>priemnay@nsuvu.ru</t>
  </si>
  <si>
    <t>Ким Алексей Евгеньевич</t>
  </si>
  <si>
    <t>ГБОУ средняя общеобразовательная школа</t>
  </si>
  <si>
    <t>ул. Синявинская, д. 15</t>
  </si>
  <si>
    <t>246-29-07</t>
  </si>
  <si>
    <t>semenova-nast@list.ru</t>
  </si>
  <si>
    <t>Кистер Лариса Вальтеровна</t>
  </si>
  <si>
    <t>Климентьева Наталия Викторовна</t>
  </si>
  <si>
    <t>Марины Расковой, д.32</t>
  </si>
  <si>
    <t>elena.knyazeva.82@list.ru</t>
  </si>
  <si>
    <t>Клок Ирина Александровна</t>
  </si>
  <si>
    <t>8(3846)66-09-01</t>
  </si>
  <si>
    <t>Кляпка Оксана Владимировна</t>
  </si>
  <si>
    <t>мкр. Супонево, корп. 16</t>
  </si>
  <si>
    <t>Кобегкаева Валентина Магометовна</t>
  </si>
  <si>
    <t>tsoriievaz@mail.ru</t>
  </si>
  <si>
    <t>Оренбург</t>
  </si>
  <si>
    <t>АРТ студия</t>
  </si>
  <si>
    <t>Лаборатория смешения красок</t>
  </si>
  <si>
    <t>г. Киров, ул.Ленина 45, кв. 105</t>
  </si>
  <si>
    <t>goleva.iul@yandex.ru</t>
  </si>
  <si>
    <t>Колетвинова Евгения Викторовна</t>
  </si>
  <si>
    <t>МБ ДОУ Детский сад.</t>
  </si>
  <si>
    <t>coletvinova2012@yandex.ru</t>
  </si>
  <si>
    <t>Колосова Маргарита Леонидовна</t>
  </si>
  <si>
    <t>ул. Кирова, д. 57</t>
  </si>
  <si>
    <t>8-(496) - 414-12-50</t>
  </si>
  <si>
    <t>mdou-17.l-d@mail.ru</t>
  </si>
  <si>
    <t>Колчанова Лариса Анатольевна</t>
  </si>
  <si>
    <t>МКУ Центр помощи детям, оставшимся без попечения родителей</t>
  </si>
  <si>
    <t>Колчина Нина Митрофановна</t>
  </si>
  <si>
    <t>МАУДО Центр детского творчества</t>
  </si>
  <si>
    <t>Старая Русса</t>
  </si>
  <si>
    <t>Набережная Глебова, д.1/2</t>
  </si>
  <si>
    <t>cdt-str2012@yandex.ru</t>
  </si>
  <si>
    <t>Комарова Наталья Александровна</t>
  </si>
  <si>
    <t>ОГКОУ Вичугская школа-интернат</t>
  </si>
  <si>
    <t>Школьная, д.2</t>
  </si>
  <si>
    <t>spetskor8@mail.ru</t>
  </si>
  <si>
    <t>Кондратьева Антонина Викторовна</t>
  </si>
  <si>
    <t>ГБОУ ДО "ЦЭВД"</t>
  </si>
  <si>
    <t>Покровский булвар, д. 10, стр.1</t>
  </si>
  <si>
    <t>Juljul14@yandex.ru</t>
  </si>
  <si>
    <t>Коркина Майя Викторовна</t>
  </si>
  <si>
    <t>Котарева Валентина Ивановна</t>
  </si>
  <si>
    <t>МАОУ ОК Лицей</t>
  </si>
  <si>
    <t>им. С.П. Угаровой</t>
  </si>
  <si>
    <t>микрорайон Интернациональный, дом 43</t>
  </si>
  <si>
    <t>8(4725)24-11-26</t>
  </si>
  <si>
    <t>st-dou3@yandex.ru</t>
  </si>
  <si>
    <t>ОДО Детский сад "Теремок"</t>
  </si>
  <si>
    <t>Бормина Ольга Михайловна</t>
  </si>
  <si>
    <t>Котельникова Наталья Михайловна</t>
  </si>
  <si>
    <t>МБОУ Ульяновский городской лицей при УлГТУ</t>
  </si>
  <si>
    <t>Ул. Радищева, д. 102</t>
  </si>
  <si>
    <t>8-842-244-01-92</t>
  </si>
  <si>
    <t>ГБОУ СОШ</t>
  </si>
  <si>
    <t>ул. Нурадилова, д.35</t>
  </si>
  <si>
    <t>ps7_ri@mail.ru</t>
  </si>
  <si>
    <t>Красильникова Наталья Александровна</t>
  </si>
  <si>
    <t>МОУ Шарловская средняя школа</t>
  </si>
  <si>
    <t>им.Б.С.Борисова</t>
  </si>
  <si>
    <t>Шарлово</t>
  </si>
  <si>
    <t>Леспромхозная 5/2</t>
  </si>
  <si>
    <t>8 953 988 37 21</t>
  </si>
  <si>
    <t>irina14011982@mail.ru</t>
  </si>
  <si>
    <t>Прималкинское</t>
  </si>
  <si>
    <t>Кныш, 150</t>
  </si>
  <si>
    <t>primalka150@yandex.ru</t>
  </si>
  <si>
    <t>Крупнова Наталья Владимировна</t>
  </si>
  <si>
    <t>Кудаева Ольга Николаевна</t>
  </si>
  <si>
    <t>МКОУ Гимназия</t>
  </si>
  <si>
    <t>ул. Энгельса, д. 63/5</t>
  </si>
  <si>
    <t>radugamayski@yandex.ru</t>
  </si>
  <si>
    <t>Дошкольный корпус "Радуга"</t>
  </si>
  <si>
    <t>Карпенко Светлана Владимировна</t>
  </si>
  <si>
    <t>SedovaEE@sch1579.ru</t>
  </si>
  <si>
    <t>+7(47244)2-14-23, 8-904-096-39</t>
  </si>
  <si>
    <t>Курс Елена Викторовна</t>
  </si>
  <si>
    <t>golyb.volga@yandex.ru</t>
  </si>
  <si>
    <t>Лавошник Ольга Владимировна</t>
  </si>
  <si>
    <t>Лаврикайтис Анна Васильевна</t>
  </si>
  <si>
    <t>ул.Новая д.9б</t>
  </si>
  <si>
    <t>84016331971, 89521186876</t>
  </si>
  <si>
    <t>Лавро Елена Николаевна</t>
  </si>
  <si>
    <t>МБУ ДО "Борисовский Дом творчества"</t>
  </si>
  <si>
    <t>ул.Ленина,29,кв.13.</t>
  </si>
  <si>
    <t>rosa.pokutniaia@mail.ru</t>
  </si>
  <si>
    <t>МБДОУ Хыркасинский детский сад</t>
  </si>
  <si>
    <t>7 albini@mail.ru</t>
  </si>
  <si>
    <t>nicschool-al@rambler.ru</t>
  </si>
  <si>
    <t>им. Героя Советского Союза Ивана Егоровича Кочнева</t>
  </si>
  <si>
    <t>Алексеевкое</t>
  </si>
  <si>
    <t>Гоголя д.24</t>
  </si>
  <si>
    <t>7(843)-412-44-84</t>
  </si>
  <si>
    <t>azaelu@inbox.ru</t>
  </si>
  <si>
    <t>Лисова Марина Геннадьевна</t>
  </si>
  <si>
    <t>МБОУ Старовичугская общеобразовательная средняя школа</t>
  </si>
  <si>
    <t>им. Г.В. Писарева</t>
  </si>
  <si>
    <t>Ул. Советская д.6</t>
  </si>
  <si>
    <t>elena.lisowa2014@yandex.ru</t>
  </si>
  <si>
    <t>Логинкина Татьяна Николаевна</t>
  </si>
  <si>
    <t>МБОУ Чукальская основная общеобразователная школа</t>
  </si>
  <si>
    <t>Чукалы</t>
  </si>
  <si>
    <t>ул. Полевая, 1а.</t>
  </si>
  <si>
    <t>8(83431)24-444</t>
  </si>
  <si>
    <t>chukaly@mail.ru</t>
  </si>
  <si>
    <t>Лукин Николай Вениаминович</t>
  </si>
  <si>
    <t>им. В.В. Разуваева</t>
  </si>
  <si>
    <t>Победы 52</t>
  </si>
  <si>
    <t>oso.kon@yandex.ru</t>
  </si>
  <si>
    <t>Оскольское</t>
  </si>
  <si>
    <t>Лютова Любовь Анатольевна</t>
  </si>
  <si>
    <t>ул. Ленина, д. 47</t>
  </si>
  <si>
    <t>8 (384 63) 5-43-38</t>
  </si>
  <si>
    <t>detcad-1@yandex.ru</t>
  </si>
  <si>
    <t>ОАУСО Центр</t>
  </si>
  <si>
    <t xml:space="preserve"> Детство</t>
  </si>
  <si>
    <t>Ляхова Ирина Викторовна</t>
  </si>
  <si>
    <t>Чехова, 7а</t>
  </si>
  <si>
    <t>ira.liahowa@yandex.ru</t>
  </si>
  <si>
    <t>Деменка</t>
  </si>
  <si>
    <t>ул. Гагарина, д 2</t>
  </si>
  <si>
    <t>97-3-60</t>
  </si>
  <si>
    <t>Макаров Виктор Борисович</t>
  </si>
  <si>
    <t>МБОУ вечерняя (сменная) общеобразовательная школа</t>
  </si>
  <si>
    <t>Победы, 72</t>
  </si>
  <si>
    <t>8(42431)4-23-48</t>
  </si>
  <si>
    <t>ps_vecherka@mail.ru</t>
  </si>
  <si>
    <t>Максимов Сергей Владимирович</t>
  </si>
  <si>
    <t>Городской Дом культуры</t>
  </si>
  <si>
    <t>ул. Емлютина,д. 4</t>
  </si>
  <si>
    <t>Малышев Артем Станиславович</t>
  </si>
  <si>
    <t>ул. Циолковского 12 "А"</t>
  </si>
  <si>
    <t>(473) 249-93-04</t>
  </si>
  <si>
    <t>lyceum15@govvrn.ru</t>
  </si>
  <si>
    <t>Мангул Наталья Валериевна</t>
  </si>
  <si>
    <t>ул. Спортивная, 18</t>
  </si>
  <si>
    <t>(06558) 92-502, +79787145619</t>
  </si>
  <si>
    <t>solnushko1964detsad@mail.ru</t>
  </si>
  <si>
    <t>Манухина Наталья Владимировна</t>
  </si>
  <si>
    <t>МБУ ДО "ДШИ в г.Сасово"</t>
  </si>
  <si>
    <t>ул.Типанова 2а</t>
  </si>
  <si>
    <t>8-953-746-24-36</t>
  </si>
  <si>
    <t>nazarova.4lenuschka@yandex.ru</t>
  </si>
  <si>
    <t>Маричева Екатерина Александровна</t>
  </si>
  <si>
    <t>МОУ Рождественская Средняя общеобразовательная школа</t>
  </si>
  <si>
    <t>ул.Ленина, 12</t>
  </si>
  <si>
    <t>rogdestweno@mail.ru</t>
  </si>
  <si>
    <t>Маркова Ольга Геннадьевна</t>
  </si>
  <si>
    <t>МБОУ Средняя общебразовательная школа</t>
  </si>
  <si>
    <t>ул. Попова д.2</t>
  </si>
  <si>
    <t>84915670144/89605775051</t>
  </si>
  <si>
    <t>ilinkashkola2016@yandex.ru / kukanchikova55@ramble</t>
  </si>
  <si>
    <t>Матросова Виктория Владимировна</t>
  </si>
  <si>
    <t>Платоновка</t>
  </si>
  <si>
    <t>8 Марта, 35</t>
  </si>
  <si>
    <t>8 (47531) 39233; 89537238569</t>
  </si>
  <si>
    <t>DshiRar@yandex.ru</t>
  </si>
  <si>
    <t>Махмудова Марха Султановна</t>
  </si>
  <si>
    <t>ул.Садовая №73</t>
  </si>
  <si>
    <t>ABUEVA.TAISA96@MAIL.RU</t>
  </si>
  <si>
    <t>Медведева Лариса Николаевна</t>
  </si>
  <si>
    <t>2-й переулок мира д.8А</t>
  </si>
  <si>
    <t>8(48345)35324</t>
  </si>
  <si>
    <t>detskiisad5.32malysh@yandezx.ru</t>
  </si>
  <si>
    <t>balikoeva.64@mail.ru</t>
  </si>
  <si>
    <t>Медунова Ольга Ивановна</t>
  </si>
  <si>
    <t>Межитова Сапият Бекмурзаевна</t>
  </si>
  <si>
    <t>МКОУ Ортатюбинская Средняя общеобразовательная школа</t>
  </si>
  <si>
    <t>Ортатюбе</t>
  </si>
  <si>
    <t>улица Курманалиева</t>
  </si>
  <si>
    <t>sekerxana@mail.ru</t>
  </si>
  <si>
    <t>Мельник Светлана Михайловна</t>
  </si>
  <si>
    <t>МДОУ Медведевский детский сад</t>
  </si>
  <si>
    <t>Медведевка</t>
  </si>
  <si>
    <t>Миронов Алексей Владимирович</t>
  </si>
  <si>
    <t>8 343 70 392 31</t>
  </si>
  <si>
    <t>madam.ivanischeva2010@yandex.ru</t>
  </si>
  <si>
    <t>Логиновка</t>
  </si>
  <si>
    <t>Мозголина Альбина Рифкатовна</t>
  </si>
  <si>
    <t>МДОУ Озёрский Детский сад</t>
  </si>
  <si>
    <t>ул. Центральная д. 5</t>
  </si>
  <si>
    <t>(8-84-231)59-1-92   8927814493</t>
  </si>
  <si>
    <t>albina.mozgolina@mail.ru           iar1891@mail.ru</t>
  </si>
  <si>
    <t>elena.chazova.00@mail.ru</t>
  </si>
  <si>
    <t>ДОЧУ Центр образования</t>
  </si>
  <si>
    <t>Труновское</t>
  </si>
  <si>
    <t>ул. Лермонтова, д.1</t>
  </si>
  <si>
    <t>d-sad-n1-aist@yandex.ru</t>
  </si>
  <si>
    <t>Муравьева Елена Алексеевна</t>
  </si>
  <si>
    <t>Мутушева Эсят Абусаидовна</t>
  </si>
  <si>
    <t>ул.Т.Исрапилова,5</t>
  </si>
  <si>
    <t>89204663263, 89288897803</t>
  </si>
  <si>
    <t>dsluchik@mail.ru ,  marimori1995@gmail.com</t>
  </si>
  <si>
    <t>Назирова Ания Жиганшаевна</t>
  </si>
  <si>
    <t>Усть-Уза</t>
  </si>
  <si>
    <t>ул.имени А.Ж.Богданова, д.1Д</t>
  </si>
  <si>
    <t>starhelen84@mail.ru</t>
  </si>
  <si>
    <t>Начинённая Анжелла Викторовна</t>
  </si>
  <si>
    <t>Улица Горького дом 84</t>
  </si>
  <si>
    <t>sas_scool5@mail.ru</t>
  </si>
  <si>
    <t>МОУ Увинская СОШ</t>
  </si>
  <si>
    <t>Яблоневый Овраг</t>
  </si>
  <si>
    <t>МБДОУ БГО Центр развития ребенка - детский сад</t>
  </si>
  <si>
    <t>ул. Пролетарская д.9</t>
  </si>
  <si>
    <t>Новикова Светлана Александровна</t>
  </si>
  <si>
    <t>проезд Строителей, д. 1</t>
  </si>
  <si>
    <t>89053879823, 89053225470</t>
  </si>
  <si>
    <t>zyblena@list.ru  ;   markoolia@yandex.ru</t>
  </si>
  <si>
    <t>Норцова Раиса Александровна</t>
  </si>
  <si>
    <t>ул. Хихлушки, д. 4</t>
  </si>
  <si>
    <t>74722264641, 89155281242</t>
  </si>
  <si>
    <t>Носко Виталий Александрович</t>
  </si>
  <si>
    <t>Новомышастовская</t>
  </si>
  <si>
    <t>Гагарина, 15</t>
  </si>
  <si>
    <t>88916598247, 89884717170</t>
  </si>
  <si>
    <t>school12@krsrm.kubannet.ru, alex19851@yandex.ru</t>
  </si>
  <si>
    <t>Обласов Владимир Викторович</t>
  </si>
  <si>
    <t>МБОУ Губернаторский лицей</t>
  </si>
  <si>
    <t>Бульвар Знаний, здание 1</t>
  </si>
  <si>
    <t>Овинникова Марианна Михайловна</t>
  </si>
  <si>
    <t>Шира</t>
  </si>
  <si>
    <t>улица Маяковского №58</t>
  </si>
  <si>
    <t>dompionerov@mail.ru</t>
  </si>
  <si>
    <t>МОУ Гуманитарно-экономический лицей</t>
  </si>
  <si>
    <t>Б. Горная, 141</t>
  </si>
  <si>
    <t>8 (8452) 333601</t>
  </si>
  <si>
    <t>gelsar@yandex.ru</t>
  </si>
  <si>
    <t>Осадчая Наталья Григорьевна</t>
  </si>
  <si>
    <t>МБОУ Быковская ООШ</t>
  </si>
  <si>
    <t>Быковка</t>
  </si>
  <si>
    <t>ул. Центральная д.64</t>
  </si>
  <si>
    <t>yak.bykov@yandex.ru</t>
  </si>
  <si>
    <t>Палиди Талица Георгиевна</t>
  </si>
  <si>
    <t>Кооперативная 73</t>
  </si>
  <si>
    <t>liuba19760612@gmail.com</t>
  </si>
  <si>
    <t>Панченко Анатолий Анатольевич</t>
  </si>
  <si>
    <t>lshschule1@mail.ru</t>
  </si>
  <si>
    <t>Пасюга Ирина Александровна</t>
  </si>
  <si>
    <t>МКОУ Костарёвская средняя школа</t>
  </si>
  <si>
    <t>Костарёво</t>
  </si>
  <si>
    <t>8(84457)7-84-84</t>
  </si>
  <si>
    <t>Писарик Екатерина Михайловна</t>
  </si>
  <si>
    <t>ГБПОУ Колледж сферы услуг</t>
  </si>
  <si>
    <t>Дмитровское шоссе , д.11А</t>
  </si>
  <si>
    <t>spo-10@edu.mos.ru</t>
  </si>
  <si>
    <t>Питилимова Татьяна Александровна</t>
  </si>
  <si>
    <t>улица Коммунистическая дом 163</t>
  </si>
  <si>
    <t>evgzuev2@gmail.com</t>
  </si>
  <si>
    <t>МАОУ Ленская СОШ</t>
  </si>
  <si>
    <t>Поддубная Яна Сергеевна</t>
  </si>
  <si>
    <t>МАОУ СОШ №85</t>
  </si>
  <si>
    <t>пр.-т Мира,67</t>
  </si>
  <si>
    <t>83435-43-22-28, 8912-295-42-78</t>
  </si>
  <si>
    <t>school@nt85.ru, atyanv@yandex.ru</t>
  </si>
  <si>
    <t>Подзолкова Ксения Сергеевна</t>
  </si>
  <si>
    <t>Ново-Полтавское</t>
  </si>
  <si>
    <t>ул.Третьякова, д.121</t>
  </si>
  <si>
    <t>radchenco@yandex.ru</t>
  </si>
  <si>
    <t>Подмаркова Марина Константиновна</t>
  </si>
  <si>
    <t>МАУ ДО Ступинская детская школа искусств</t>
  </si>
  <si>
    <t>ул. Некрасова д.26/30</t>
  </si>
  <si>
    <t>Позднякова Оксана Евгеньевна</t>
  </si>
  <si>
    <t>МБОУ лицей</t>
  </si>
  <si>
    <t>Металлургов 42</t>
  </si>
  <si>
    <t>33-03-01, 89536110186</t>
  </si>
  <si>
    <t>licei18@bk.ru, sunspeak@mail.ru</t>
  </si>
  <si>
    <t>Полуянова Елена Петровна</t>
  </si>
  <si>
    <t>МБУ ДО ДШИ</t>
  </si>
  <si>
    <t>Ульяновск</t>
  </si>
  <si>
    <t>Рябикова 30</t>
  </si>
  <si>
    <t>8(8422)587330</t>
  </si>
  <si>
    <t>nina-borisova-94@mail.ru</t>
  </si>
  <si>
    <t>Понедельникова Вероника Ильгизовна</t>
  </si>
  <si>
    <t>МБУ ДО Центр дополнительного образования детей</t>
  </si>
  <si>
    <t>улица Малкина, дом 42</t>
  </si>
  <si>
    <t>minja.81@mail.ru</t>
  </si>
  <si>
    <t>Пономаренко Ксения Васильевна</t>
  </si>
  <si>
    <t>МБОУ Белоколодезянская СОШ</t>
  </si>
  <si>
    <t>им. В.А.Данкова</t>
  </si>
  <si>
    <t>Белый Колодезь</t>
  </si>
  <si>
    <t>ул.Пионерская, д.21</t>
  </si>
  <si>
    <t>8(47248)69-5-25</t>
  </si>
  <si>
    <t>Раджабова Нафизат Шуайибовна</t>
  </si>
  <si>
    <t>Полевой,13</t>
  </si>
  <si>
    <t>tdc.rjdf@yandex.ru</t>
  </si>
  <si>
    <t>Разуваевская Светлана Борисовна</t>
  </si>
  <si>
    <t>Касимов</t>
  </si>
  <si>
    <t>ул. Советская, д.2</t>
  </si>
  <si>
    <t>ddtkasimov@mail.ru</t>
  </si>
  <si>
    <t>Яковлевка</t>
  </si>
  <si>
    <t>Рубцова Елена Николаевна</t>
  </si>
  <si>
    <t>8а мрк, д. 32, кв. 22</t>
  </si>
  <si>
    <t>sosh-8_ugansk@mail.ru</t>
  </si>
  <si>
    <t>Руднева Елена Николаевна</t>
  </si>
  <si>
    <t>Руснак Екатерина Геннадьевна</t>
  </si>
  <si>
    <t>Салехард</t>
  </si>
  <si>
    <t>Маяковского, 14</t>
  </si>
  <si>
    <t>chernova_yana1970@mail.ru</t>
  </si>
  <si>
    <t>Рыбальченко Елена Николаевна</t>
  </si>
  <si>
    <t>улица Павлика Морозова, 2</t>
  </si>
  <si>
    <t>(47241) 6-33-83</t>
  </si>
  <si>
    <t>izyumskaua-elena@mail.ru</t>
  </si>
  <si>
    <t>Дошкольные Группы на 2-Полевом переулке №3</t>
  </si>
  <si>
    <t>Саакова Варя Артемовна</t>
  </si>
  <si>
    <t>МУДО Центр дополнительного образования для детей</t>
  </si>
  <si>
    <t>Курская</t>
  </si>
  <si>
    <t>пер. Школьный 2</t>
  </si>
  <si>
    <t>8(87964)6-32-08</t>
  </si>
  <si>
    <t>Centrdod2013@yandex.ru</t>
  </si>
  <si>
    <t>Савельев Игорь Константинович</t>
  </si>
  <si>
    <t>ГБУСО "Бичурский центр помощи детям, оставшихся без попечения родителей"</t>
  </si>
  <si>
    <t>Бичура</t>
  </si>
  <si>
    <t>Соломенникова д.8</t>
  </si>
  <si>
    <t>bcspsd@yandex.ru</t>
  </si>
  <si>
    <t>Курсавка</t>
  </si>
  <si>
    <t>Савченко Ирина Анатольевна</t>
  </si>
  <si>
    <t>ул. Орджоникидзе 2а</t>
  </si>
  <si>
    <t>korablik_7@mail.ru</t>
  </si>
  <si>
    <t>Денисова Светлана Николаевна</t>
  </si>
  <si>
    <t>Левобережный культурно-образовательный центр</t>
  </si>
  <si>
    <t>Орджонекидзевский</t>
  </si>
  <si>
    <t>Севостьянова Юлия Валерьевна</t>
  </si>
  <si>
    <t>ГБУ ДО Дом детского творчества</t>
  </si>
  <si>
    <t>Придорожная аллея дом 17 литера А</t>
  </si>
  <si>
    <t>(812)417-20-12  89219220610</t>
  </si>
  <si>
    <t>dpo-olimp@mail.ru    nadezhda_borisova@bk.ru</t>
  </si>
  <si>
    <t>Семенцова Марина Андреевна</t>
  </si>
  <si>
    <t>Самарино</t>
  </si>
  <si>
    <t>Октябрьская,1</t>
  </si>
  <si>
    <t>8-904-092-49-31</t>
  </si>
  <si>
    <t>sementsova.mar@yandex.ru</t>
  </si>
  <si>
    <t>ул. Советская, д.182</t>
  </si>
  <si>
    <t>Сибекин Алексей Викторович</t>
  </si>
  <si>
    <t>ЧУПОО Колледж</t>
  </si>
  <si>
    <t>Инфолайн</t>
  </si>
  <si>
    <t>Варшавское шоссе, д. 23, стр. 2</t>
  </si>
  <si>
    <t>8 (495) 21 21 061</t>
  </si>
  <si>
    <t>info@infoline-college.ru</t>
  </si>
  <si>
    <t>МБОУ Средняя общеобразовательная школа Чехов-7</t>
  </si>
  <si>
    <t>Синицина Ольга Викторовна</t>
  </si>
  <si>
    <t>ул. Карла Маркса, дом.172</t>
  </si>
  <si>
    <t>6-69-14, 8-962-439-43-14</t>
  </si>
  <si>
    <t>sosh1-1526@bk.ru,  olya_zykova_1999@mail.ru</t>
  </si>
  <si>
    <t>trafaretik846@gmail.com</t>
  </si>
  <si>
    <t>Склярова Валентина Даниловна</t>
  </si>
  <si>
    <t>Казачок</t>
  </si>
  <si>
    <t>ул. Солнечная, д 3А</t>
  </si>
  <si>
    <t>cittenka@gmail.com</t>
  </si>
  <si>
    <t>Ул.Безбокова 1а</t>
  </si>
  <si>
    <t>ул. Первомайская, д. 154а</t>
  </si>
  <si>
    <t>dousvetlyachek@mail.ru ,  v_s_medvedeva@mail.ru</t>
  </si>
  <si>
    <t>им. В. М. Дегоева</t>
  </si>
  <si>
    <t>sk38os.27@mail.ru</t>
  </si>
  <si>
    <t>ул.Шумилова, 7а</t>
  </si>
  <si>
    <t>cheb_dosh83@mail.ru</t>
  </si>
  <si>
    <t>Солдатова Татьяна Викторовна</t>
  </si>
  <si>
    <t xml:space="preserve"> Губкин</t>
  </si>
  <si>
    <t>ул. Раевского , 15 а</t>
  </si>
  <si>
    <t>МБДОУ Шептуховский детский сад</t>
  </si>
  <si>
    <t xml:space="preserve">8 86387 4 61 55, 8 919 875 91 </t>
  </si>
  <si>
    <t>marina.savchenko.2014@inbox.ru</t>
  </si>
  <si>
    <t>8-495-582-79-77;8-919-76007-04</t>
  </si>
  <si>
    <t>Сорочинская Людмила Анатольевна</t>
  </si>
  <si>
    <t>МДОБУ детский сад общеразвивающего вида</t>
  </si>
  <si>
    <t>Победы, дом 95</t>
  </si>
  <si>
    <t>8(862)270-24-74</t>
  </si>
  <si>
    <t>dou84@edu.sochi.ru</t>
  </si>
  <si>
    <t>Строева Наталья Валерьевна</t>
  </si>
  <si>
    <t>Учебное</t>
  </si>
  <si>
    <t>8-(866)-3-19-59-42</t>
  </si>
  <si>
    <t>snvychebnoe19@yandex.ru</t>
  </si>
  <si>
    <t>Строилов Василий Иванович</t>
  </si>
  <si>
    <t>МУК Дворец Культуры</t>
  </si>
  <si>
    <t>Сатурн</t>
  </si>
  <si>
    <t>Михалевича. д.2</t>
  </si>
  <si>
    <t>8-946-463-20-39</t>
  </si>
  <si>
    <t>dk-saturn@mail.ru</t>
  </si>
  <si>
    <t>Косяково</t>
  </si>
  <si>
    <t>Сулимова Наталья Васильевна</t>
  </si>
  <si>
    <t>ОГБУ "Смоленский социально-реабилитационный центр для несовершеннолетних"</t>
  </si>
  <si>
    <t>Феникс</t>
  </si>
  <si>
    <t>улица Рыленкова, дом 8</t>
  </si>
  <si>
    <t>4(812)61-08-75</t>
  </si>
  <si>
    <t>smolfeniks@mail.ru</t>
  </si>
  <si>
    <t>Табаровец Елена Владимировна</t>
  </si>
  <si>
    <t>ул. Мичурина, 17</t>
  </si>
  <si>
    <t>8(63060)35498</t>
  </si>
  <si>
    <t>Шемякова Юлия Васильевна</t>
  </si>
  <si>
    <t>vika89136933361@yandex.ru</t>
  </si>
  <si>
    <t>Таирова Наталья Николаевна</t>
  </si>
  <si>
    <t>улица Центральная ,4</t>
  </si>
  <si>
    <t>Тевосян Лариса Альбертовна</t>
  </si>
  <si>
    <t>им. Героя Советского Союза Неделина М.И.</t>
  </si>
  <si>
    <t>ул. Красноармейская, 5</t>
  </si>
  <si>
    <t>8(951)836-44-23</t>
  </si>
  <si>
    <t>sch78@yandex.ru</t>
  </si>
  <si>
    <t>Темнов Юрий Григорьевич</t>
  </si>
  <si>
    <t>ул. Калинина д. 2</t>
  </si>
  <si>
    <t>8(34940)2-12-38</t>
  </si>
  <si>
    <t>ira/sid/32@yandex.ru</t>
  </si>
  <si>
    <t>Тимошенко Юлия Сергеевна</t>
  </si>
  <si>
    <t>улица Ленина, 105</t>
  </si>
  <si>
    <t>Хуры Тын</t>
  </si>
  <si>
    <t>Тотрова Алена Сергеевна</t>
  </si>
  <si>
    <t>ул.Первомайская 163</t>
  </si>
  <si>
    <t>886737-31384, 8928-492-40-34</t>
  </si>
  <si>
    <t>Трифонова Дина Вячеславовна</t>
  </si>
  <si>
    <t>МКОУ Общеобразовательная школа</t>
  </si>
  <si>
    <t>Народный бульвар, 118</t>
  </si>
  <si>
    <t>33-68-27</t>
  </si>
  <si>
    <t>school30@beluo31.ru</t>
  </si>
  <si>
    <t>Трошкеев Павел Анатольевич</t>
  </si>
  <si>
    <t>Земля и Вселенная</t>
  </si>
  <si>
    <t>улица Гаванская, 54 литер Б</t>
  </si>
  <si>
    <t>8(812)351 89 90</t>
  </si>
  <si>
    <t>school642@inbox.ru</t>
  </si>
  <si>
    <t>Тхакахова Фатима Хасановна</t>
  </si>
  <si>
    <t>Псыншоко</t>
  </si>
  <si>
    <t>ул.Центральная 34</t>
  </si>
  <si>
    <t>psinshokososh@yandex.ru</t>
  </si>
  <si>
    <t>МОБУ Троицкая гимназия</t>
  </si>
  <si>
    <t>Ульянина Гелена Ивановна</t>
  </si>
  <si>
    <t>Пархоменко, 103</t>
  </si>
  <si>
    <t>8 (3435) 43-23-23</t>
  </si>
  <si>
    <t>katya.telegina@mail.ru</t>
  </si>
  <si>
    <t>Ушкова Наталья Владимировна</t>
  </si>
  <si>
    <t>МУДО Раменский центр развития творчества детей и юношества</t>
  </si>
  <si>
    <t>Советская, д.36</t>
  </si>
  <si>
    <t>8-494-460723</t>
  </si>
  <si>
    <t>ram-centr@mail.ru</t>
  </si>
  <si>
    <t>Филиппов Александр Михайлович</t>
  </si>
  <si>
    <t>МОАУ Шахтная СОШ</t>
  </si>
  <si>
    <t>Шахтный</t>
  </si>
  <si>
    <t>8-353-36 32-1-41, 89228667118</t>
  </si>
  <si>
    <t>lej51@yandex.ru, tyulyupa.galina@yandex.ru</t>
  </si>
  <si>
    <t>Фофонова Альбина Анатольевна</t>
  </si>
  <si>
    <t>МБУ ДО Березовская Детская школа искусств</t>
  </si>
  <si>
    <t>им. В.К.Шишкина</t>
  </si>
  <si>
    <t>ул.Школьная, д10</t>
  </si>
  <si>
    <t>8(832-47)77-9-35</t>
  </si>
  <si>
    <t>berschool@mail.ru  e-rudman@mail.ru</t>
  </si>
  <si>
    <t>Хаджимуратова Банати Саламовна</t>
  </si>
  <si>
    <t>ул. Янтарная 59</t>
  </si>
  <si>
    <t>aisha_7788@mail.ru</t>
  </si>
  <si>
    <t>проспект Коста, дом 264</t>
  </si>
  <si>
    <t>8867274-04-78</t>
  </si>
  <si>
    <t>d.tatevosyan@yandex.ru</t>
  </si>
  <si>
    <t>89129574699; 89634880674</t>
  </si>
  <si>
    <t>malilarri@mail.ru</t>
  </si>
  <si>
    <t>Ходырева Татьяна Валентиновна</t>
  </si>
  <si>
    <t>пер. Рабочий д.1</t>
  </si>
  <si>
    <t>8(34130)45418</t>
  </si>
  <si>
    <t>uva_ds_7@mail.ru</t>
  </si>
  <si>
    <t>Холина Валентина Викторовна</t>
  </si>
  <si>
    <t>МБОУ Одинцовская Средняя общеобразовательная школа</t>
  </si>
  <si>
    <t>ул. Молодежная, д. 16В</t>
  </si>
  <si>
    <t>раб. 8 495 593 00 94, педагог</t>
  </si>
  <si>
    <t>раб. School-12.odinedu.ru , педагог anastasiya-lis</t>
  </si>
  <si>
    <t>Хорошилова Надежда Александровна</t>
  </si>
  <si>
    <t>Бульвар 1-го Салюта, д.5</t>
  </si>
  <si>
    <t>55-36-25 ( 89051714141)</t>
  </si>
  <si>
    <t>lzagurskaya@yandex.ru</t>
  </si>
  <si>
    <t>Хотькина Надежда Викторовна</t>
  </si>
  <si>
    <t>СОГБУ Дорогобужский социально-реабилитационный центр для несовершеннолетних</t>
  </si>
  <si>
    <t>Верхнеднепровский</t>
  </si>
  <si>
    <t>ул. Молодежная, д. 17</t>
  </si>
  <si>
    <t>8 (481 44) 5-40-95</t>
  </si>
  <si>
    <t>rodnikdor@rambler.ru</t>
  </si>
  <si>
    <t>Храмова Лилия Геннадьевна</t>
  </si>
  <si>
    <t>ул.Куйбышева, 48</t>
  </si>
  <si>
    <t>6-34-59</t>
  </si>
  <si>
    <t>anschul38@mail.ru     svetanaumenko82@mail.ru</t>
  </si>
  <si>
    <t>Цекова Карина Залимбиевна</t>
  </si>
  <si>
    <t>МОКУ "Устьевая школа"</t>
  </si>
  <si>
    <t>Цемина Ирина Егоровна</t>
  </si>
  <si>
    <t>МБОУ Лозовская основная общеобразовательная школа</t>
  </si>
  <si>
    <t>Лозовое</t>
  </si>
  <si>
    <t>ул. 40 лет Победы, 13</t>
  </si>
  <si>
    <t>8 47238 39 5 18</t>
  </si>
  <si>
    <t>lozovoe@yandex.ru</t>
  </si>
  <si>
    <t>Цеова Людмила Ибрагимовна</t>
  </si>
  <si>
    <t>ул.Энгельса, д. 69</t>
  </si>
  <si>
    <t>учебный корпус №1</t>
  </si>
  <si>
    <t xml:space="preserve"> Александровская</t>
  </si>
  <si>
    <t>Ващанова Галина Ивановна</t>
  </si>
  <si>
    <t>ул. Октябрьская, 24</t>
  </si>
  <si>
    <t>88663342547, 89187264578</t>
  </si>
  <si>
    <t>dmsh-alex@mail.ru</t>
  </si>
  <si>
    <t>учебный корпус №3</t>
  </si>
  <si>
    <t>Ново-Ивановское</t>
  </si>
  <si>
    <t>Столбинская Татьяна Григорьевна</t>
  </si>
  <si>
    <t>ул. Ленина, 162</t>
  </si>
  <si>
    <t>dmsh-n.ivan@mail.ru</t>
  </si>
  <si>
    <t>учебный корпус № 2</t>
  </si>
  <si>
    <t>Котляревская</t>
  </si>
  <si>
    <t>Маненкова Лариса Владимировна</t>
  </si>
  <si>
    <t>ул. Ул.Лебедевых, 89</t>
  </si>
  <si>
    <t>88663343357, 89034253797</t>
  </si>
  <si>
    <t>dmsh-kotl@mail.ru</t>
  </si>
  <si>
    <t>МБОУ "Коломыцевская ООШ"</t>
  </si>
  <si>
    <t>Коломыцево</t>
  </si>
  <si>
    <t>ул. Молодежная д.12</t>
  </si>
  <si>
    <t>74724227514  89103696496</t>
  </si>
  <si>
    <t>mou-kolomicevo@yandex.ru   lyubovkovalik@mail.ru</t>
  </si>
  <si>
    <t>Черных Татьяна Викторовна</t>
  </si>
  <si>
    <t>Ул.Псковская, 8 В</t>
  </si>
  <si>
    <t>Черняева Дарья Юрьевна</t>
  </si>
  <si>
    <t>ГБУСО Северобайкальский социально-реабилитационный центр для несовершеннолетних</t>
  </si>
  <si>
    <t>Причал</t>
  </si>
  <si>
    <t>ул. Победы 13</t>
  </si>
  <si>
    <t>sbprichal@yandex.ru</t>
  </si>
  <si>
    <t>Чеснокова Светлана Викторовна</t>
  </si>
  <si>
    <t>Ямальская, 23А</t>
  </si>
  <si>
    <t>andrushshak-89@mail.ru</t>
  </si>
  <si>
    <t>ул. Уютная д.7</t>
  </si>
  <si>
    <t>zielman1971@mail.ru</t>
  </si>
  <si>
    <t>Чистякова Зинаида Дмитриевна</t>
  </si>
  <si>
    <t>Чумачек Марина Николаевна</t>
  </si>
  <si>
    <t>МОУ "Горская средняя общеобразовательная школа"</t>
  </si>
  <si>
    <t>Горки</t>
  </si>
  <si>
    <t>ул. Центральная 55</t>
  </si>
  <si>
    <t>gorki077@mail.ru</t>
  </si>
  <si>
    <t>Шадрова Валентина Николаевна</t>
  </si>
  <si>
    <t>улица Губкина 30</t>
  </si>
  <si>
    <t>Шакирова Лейсан Раисовна</t>
  </si>
  <si>
    <t>СП на базе гимназии №25</t>
  </si>
  <si>
    <t>Жеглова Ольга Александровна</t>
  </si>
  <si>
    <t>Шахамирова Анжела Шахамировна</t>
  </si>
  <si>
    <t>ул.Маяковского д.119</t>
  </si>
  <si>
    <t>7 87245 2-45-87</t>
  </si>
  <si>
    <t>aminat19901984@mail.ru</t>
  </si>
  <si>
    <t>ds094@edu.klgd.ru</t>
  </si>
  <si>
    <t>Шелковина Елена Николаевна</t>
  </si>
  <si>
    <t>ул.Специалистов 7</t>
  </si>
  <si>
    <t>8952 429 51 97</t>
  </si>
  <si>
    <t>evdokyatckachiova@yandex.ru</t>
  </si>
  <si>
    <t>Степанова Светлана Владимировна</t>
  </si>
  <si>
    <t>Шилова Инна Анатольевна</t>
  </si>
  <si>
    <t>3 микр, 113</t>
  </si>
  <si>
    <t>yagina_ekaterina@mail.ru</t>
  </si>
  <si>
    <t>Шилова Наталья Станиславовна</t>
  </si>
  <si>
    <t>МКОУ Прилепская начальная школа</t>
  </si>
  <si>
    <t>Шкилевка</t>
  </si>
  <si>
    <t>8(48741)93489</t>
  </si>
  <si>
    <t>prilep.nsh.efremov@tularegion.org</t>
  </si>
  <si>
    <t>проспект 60 лет Октября, дом 2</t>
  </si>
  <si>
    <t>m79277578445@yandex.ru</t>
  </si>
  <si>
    <t>МБОУ ДО Центр развития творчества</t>
  </si>
  <si>
    <t>8(39031)2-26-64, 89095248969</t>
  </si>
  <si>
    <t>Шкуридина Валентина Ильинична</t>
  </si>
  <si>
    <t>МБ ДОУ детский сад</t>
  </si>
  <si>
    <t>Лазорик</t>
  </si>
  <si>
    <t>ул.Славы д.8</t>
  </si>
  <si>
    <t>mbdou-8@yandex.ru</t>
  </si>
  <si>
    <t>Шмаева Надежда Ивановна</t>
  </si>
  <si>
    <t>Ухолово</t>
  </si>
  <si>
    <t>ул. Чапаева, д. 27</t>
  </si>
  <si>
    <t>8 915-627-81-59</t>
  </si>
  <si>
    <t>natpolixron@yandex.ru</t>
  </si>
  <si>
    <t>Шманенко Тамара Юрьевна</t>
  </si>
  <si>
    <t>улица Октябрьская, д.26 А</t>
  </si>
  <si>
    <t>7 (4722) 33-52-29, 8-908-784-6</t>
  </si>
  <si>
    <t>school16@beluo31.ru; mivalya_n@mail.ru</t>
  </si>
  <si>
    <t>ГБОУ школа</t>
  </si>
  <si>
    <t>Ленинский проспект 82/2, корпус 1</t>
  </si>
  <si>
    <t>8(499) 131-86-77</t>
  </si>
  <si>
    <t>elena.gudina@yandex.ru</t>
  </si>
  <si>
    <t>подразделение 4</t>
  </si>
  <si>
    <t>Воронина Ирина Петровна</t>
  </si>
  <si>
    <t>Шуманова Антонина Владимировна</t>
  </si>
  <si>
    <t>МКОУ НШДС</t>
  </si>
  <si>
    <t>ул.Октябрьская, 14</t>
  </si>
  <si>
    <t>8(86633)42276</t>
  </si>
  <si>
    <t>nshds12@yandex.ru</t>
  </si>
  <si>
    <t>ул. М.Горького, 67</t>
  </si>
  <si>
    <t>88636034589  89515180348</t>
  </si>
  <si>
    <t>KRASUKOVSKAY-63@yandex.ru    tatarkina.larisa@mail</t>
  </si>
  <si>
    <t>Щепеткова Елена Анатольевна</t>
  </si>
  <si>
    <t>мкр. Весенний 31</t>
  </si>
  <si>
    <t>25-31-79</t>
  </si>
  <si>
    <t>Эльсультанова Рукият Салмановна</t>
  </si>
  <si>
    <t>улица Зандакская 78</t>
  </si>
  <si>
    <t>imanetta.d@gmail.com</t>
  </si>
  <si>
    <t>Гоголя, 1а</t>
  </si>
  <si>
    <t>Юнусова Элиза Вахаевна</t>
  </si>
  <si>
    <t>ул. Шоссейная 109 а</t>
  </si>
  <si>
    <t>8(87147)2-27-84</t>
  </si>
  <si>
    <t>solnyshko-2006s@mail.ru</t>
  </si>
  <si>
    <t>Юсупова Альфия Абдулхакимовна</t>
  </si>
  <si>
    <t>МБОУ Аултебисская ОШ</t>
  </si>
  <si>
    <t>Тебис</t>
  </si>
  <si>
    <t>ул. Школьная, 1а</t>
  </si>
  <si>
    <t>avzal777@outlook.com</t>
  </si>
  <si>
    <t>Яковлева Оксана Юрьевна</t>
  </si>
  <si>
    <t>ул. Кирова, д. 53</t>
  </si>
  <si>
    <t>ludmila-roossa@vail.ru</t>
  </si>
  <si>
    <t>Дошкольный корпус "Лесовичок"</t>
  </si>
  <si>
    <t>Павленко Людмила Николаевна</t>
  </si>
  <si>
    <t>Ширнина Мария Евгеньевна</t>
  </si>
  <si>
    <t>Сигида Мария Сергеевна</t>
  </si>
  <si>
    <t>Калинина Алла Дмитриевна</t>
  </si>
  <si>
    <t>Зинченко Елена Николаевна</t>
  </si>
  <si>
    <t>Дощанова Зульфия Вадутовна</t>
  </si>
  <si>
    <t>Джумагазиева Зарифа Захаровна</t>
  </si>
  <si>
    <t>Натальченко Наталья Васильевна</t>
  </si>
  <si>
    <t>Мигалева Марина Владимировна</t>
  </si>
  <si>
    <t>Харланова Светлана Владимировна</t>
  </si>
  <si>
    <t>Куманина Марина Васильевна</t>
  </si>
  <si>
    <t>Колесник Алина Александровна</t>
  </si>
  <si>
    <t>Тумакова Маргарита Николаевна</t>
  </si>
  <si>
    <t>Сороколетова Мария Фёдоровна</t>
  </si>
  <si>
    <t>Белозерских Галина Викторовна</t>
  </si>
  <si>
    <t>Белюченко Ольга Павловна</t>
  </si>
  <si>
    <t>Мельникова Нина Сергеевна</t>
  </si>
  <si>
    <t>Гребеник Ирина Александровна</t>
  </si>
  <si>
    <t>Васильцова Любовь Викторовна</t>
  </si>
  <si>
    <t>Буковцова Наталья Николаевна</t>
  </si>
  <si>
    <t>Лазарева Людмила Викторовна</t>
  </si>
  <si>
    <t>Кануник Вера Яковлевна</t>
  </si>
  <si>
    <t>Медведева Вероника Сергеевна</t>
  </si>
  <si>
    <t>Алехина Наталья Сергеевна</t>
  </si>
  <si>
    <t>Гладкая Наталья Вячеславовна</t>
  </si>
  <si>
    <t>Сафонова Елена Николаевна</t>
  </si>
  <si>
    <t>Фалалеева Александра Николаевна</t>
  </si>
  <si>
    <t>Сазонова Елена Васильевна</t>
  </si>
  <si>
    <t>Ерошева Ольга Васильевна</t>
  </si>
  <si>
    <t>Калашникова Евгения Николаевна</t>
  </si>
  <si>
    <t>Лиховцова Татьяна Ивановна</t>
  </si>
  <si>
    <t>Налимова Валентина Викторовна</t>
  </si>
  <si>
    <t>Притулина Алла Алексеевна</t>
  </si>
  <si>
    <t>Бодрова Людмила Михайловна</t>
  </si>
  <si>
    <t>Петрова Любовь Михайловна</t>
  </si>
  <si>
    <t>Дымченко Ирина Николаевна</t>
  </si>
  <si>
    <t>Шморгун Марина Константиновна</t>
  </si>
  <si>
    <t>Ёлгина Ольга Юрьевна</t>
  </si>
  <si>
    <t>Зубченко Марина Анатольевна</t>
  </si>
  <si>
    <t>Сергеева Наталья Анатольевна</t>
  </si>
  <si>
    <t>Терешкевич Оксана Валерьевна</t>
  </si>
  <si>
    <t>Сорокопудова Елена Александровна</t>
  </si>
  <si>
    <t>Гаиткулова Ольга Ильинична</t>
  </si>
  <si>
    <t>Щербатых Наталья Геннадьевна</t>
  </si>
  <si>
    <t>Гагаева Наталья Владимировна</t>
  </si>
  <si>
    <t>Киселева Марина Валентиновна</t>
  </si>
  <si>
    <t>Банзаракцаева Мария Артемьевна</t>
  </si>
  <si>
    <t>Турбалёва Елена Ивановна</t>
  </si>
  <si>
    <t>Волобуева Анжела Федоровна</t>
  </si>
  <si>
    <t>Кротова Светлана Алексеевна</t>
  </si>
  <si>
    <t>Ткаченко Татьяна Яковлевна</t>
  </si>
  <si>
    <t>Соколова Татьяна Павловна</t>
  </si>
  <si>
    <t>Сидорова Татьяна Юрьевна</t>
  </si>
  <si>
    <t>Пивоварова Елена Ивановна</t>
  </si>
  <si>
    <t>Ермолаева Татьяна Александровна</t>
  </si>
  <si>
    <t>Смирнова Светлана Владимировна</t>
  </si>
  <si>
    <t>Майнакова Юлия Васильевна</t>
  </si>
  <si>
    <t>Адышева Надежда Юрьевна</t>
  </si>
  <si>
    <t>Гончарова Екатерина Николаевна</t>
  </si>
  <si>
    <t>Зыкова Марина Юрьевна</t>
  </si>
  <si>
    <t>Бологова Марина Юрьевна</t>
  </si>
  <si>
    <t>Донских Татьяна Николаевна</t>
  </si>
  <si>
    <t>Омельянчук Светлана Николаевна</t>
  </si>
  <si>
    <t>Грушенкова Екатерина Николаевна</t>
  </si>
  <si>
    <t>Лушпа Людмила Петровна</t>
  </si>
  <si>
    <t>Воробьёва Оксана Алиевна</t>
  </si>
  <si>
    <t>Ртищева Светлана Ивановна</t>
  </si>
  <si>
    <t>Хитровская Анастасия Александровна</t>
  </si>
  <si>
    <t>Лазаренко Ольга Валерьевна</t>
  </si>
  <si>
    <t>Устимова Елена Сергеевна</t>
  </si>
  <si>
    <t>Зинченко Екатерина Владимировна</t>
  </si>
  <si>
    <t>Кузнецова Оксана Владимировна</t>
  </si>
  <si>
    <t>Мазуркевич Мария Сергеевна</t>
  </si>
  <si>
    <t>Рубан Елена Павловна</t>
  </si>
  <si>
    <t>Демидова Марина Ивановна</t>
  </si>
  <si>
    <t>Жарикова Нина Сергеевна</t>
  </si>
  <si>
    <t>Логинова Елена Вячеславовна</t>
  </si>
  <si>
    <t>Львова Галина Алексеевна</t>
  </si>
  <si>
    <t>Севостьянова Инна Владимировна</t>
  </si>
  <si>
    <t>Бырса Татьяна Сергеевна</t>
  </si>
  <si>
    <t>Ломаури Нина Валерьевна</t>
  </si>
  <si>
    <t>Губарева Ольга Борисовна</t>
  </si>
  <si>
    <t>Дмитроченко Лариса Владимировна</t>
  </si>
  <si>
    <t>Волкова Ксения Евгеньевна</t>
  </si>
  <si>
    <t>Сипина Анастасия Викторовна</t>
  </si>
  <si>
    <t>Солодкова Лилия Евгеньевна</t>
  </si>
  <si>
    <t>Ткаченко Юлия Александровна</t>
  </si>
  <si>
    <t>Ратникова Ирина Юрьевна</t>
  </si>
  <si>
    <t>Григорович Оксана Юрьевна</t>
  </si>
  <si>
    <t>Лысенко Ольга Алексеевна</t>
  </si>
  <si>
    <t>Кумышева Заира Мухамедовна</t>
  </si>
  <si>
    <t>Яцкова Наталья Борисовна</t>
  </si>
  <si>
    <t>Толмачёва Наталья Владимировна</t>
  </si>
  <si>
    <t>Хромова Валерия Евгеньевна</t>
  </si>
  <si>
    <t>Соколова Людмила Николаевна</t>
  </si>
  <si>
    <t>Шипилова Татьяна Григорьевна</t>
  </si>
  <si>
    <t>Дуплякина Елена Викторовна</t>
  </si>
  <si>
    <t>Пестич Анжела Николаевна</t>
  </si>
  <si>
    <t>Донченко Елена Николаевна</t>
  </si>
  <si>
    <t>Абрамова Лариса Вячеславовна</t>
  </si>
  <si>
    <t>Дмитриева Марина Владимировна</t>
  </si>
  <si>
    <t>Михайлова Анна Александровна</t>
  </si>
  <si>
    <t>Расторгуева Ольга Михайловна</t>
  </si>
  <si>
    <t>Селезнева Лина Михайловна</t>
  </si>
  <si>
    <t>Еланцев Николай Викторович</t>
  </si>
  <si>
    <t>Фесенко Татьяна Владимировна</t>
  </si>
  <si>
    <t>Орумбаева Каракоз Рахматуловна</t>
  </si>
  <si>
    <t>Гальчук Любовь Анзориевна</t>
  </si>
  <si>
    <t>Невтеева Светлана Владимировна</t>
  </si>
  <si>
    <t>Горбатенко Любовь Викторовна</t>
  </si>
  <si>
    <t>Павлова Оксана Викторовна</t>
  </si>
  <si>
    <t>Гусева Елена Владимировна</t>
  </si>
  <si>
    <t>Соколова Екатерина Геннадьевна</t>
  </si>
  <si>
    <t>Шарапова Наталия Юрьевна</t>
  </si>
  <si>
    <t>Кознова Анна Владимировна</t>
  </si>
  <si>
    <t>Гопанюк Любовь Михайловна</t>
  </si>
  <si>
    <t>Перегудова Елена Владимировна</t>
  </si>
  <si>
    <t>Семёнова Наталья Александровна</t>
  </si>
  <si>
    <t>Петунова Надежда Алексеевна</t>
  </si>
  <si>
    <t>Смирнова Ирина Викторовна</t>
  </si>
  <si>
    <t>Сабурова Ирина Владимировна</t>
  </si>
  <si>
    <t>Петрова Марина Павловна</t>
  </si>
  <si>
    <t>Безпалько Наталия Николаевна</t>
  </si>
  <si>
    <t>Насруллаева Минаят Эмируллаевна</t>
  </si>
  <si>
    <t>Бокова Маден Исраиловна</t>
  </si>
  <si>
    <t>Мукибенова Екатерина Горяевна</t>
  </si>
  <si>
    <t>Чернышенко Антонина Анатольевна</t>
  </si>
  <si>
    <t>Пирожкова Татьяна Александровна</t>
  </si>
  <si>
    <t>Алфёрова Валентина Игоревна</t>
  </si>
  <si>
    <t>Азарова Александра Владимировна</t>
  </si>
  <si>
    <t>Дорогинская Елена Николаевна</t>
  </si>
  <si>
    <t>Черткоти Дареджан Сергеевна</t>
  </si>
  <si>
    <t>Качмазова Мадина Руслановна</t>
  </si>
  <si>
    <t>Дзгоева Зинаида Георгиевна</t>
  </si>
  <si>
    <t>Нафиева Альбина Казбековна</t>
  </si>
  <si>
    <t>Карапетян Аида Викторовна</t>
  </si>
  <si>
    <t>Чувилкина Елена Юрьевна</t>
  </si>
  <si>
    <t>Бондарева Татьяна Дмитриевна</t>
  </si>
  <si>
    <t>Дзедаева Ирина Харитоновна</t>
  </si>
  <si>
    <t>Салихова Рамзия Халитовна</t>
  </si>
  <si>
    <t>Озорнова Софья Евгеньевна</t>
  </si>
  <si>
    <t>Мороз Светлана Ивановна</t>
  </si>
  <si>
    <t>Мухачева Надежда Ивановна</t>
  </si>
  <si>
    <t>Зукол Татьяна Петровна</t>
  </si>
  <si>
    <t>Чернобровкина Наталия Матвеевна</t>
  </si>
  <si>
    <t>Зайцева Эдита Игоревна</t>
  </si>
  <si>
    <t>Скрынникова Наталья Викторовна</t>
  </si>
  <si>
    <t>Ларина Татьяна Михайловна</t>
  </si>
  <si>
    <t>Махарина Ирина Сергеевна</t>
  </si>
  <si>
    <t>Леонтьева Наталия Анатольевна</t>
  </si>
  <si>
    <t>Соболева Ольга Николаевна</t>
  </si>
  <si>
    <t>Москаленко Светлана Викторовна</t>
  </si>
  <si>
    <t>Хорошевская Марина Сергеевна</t>
  </si>
  <si>
    <t>Большакова Виктория Андреевна</t>
  </si>
  <si>
    <t>Васильева Марина Михайловна</t>
  </si>
  <si>
    <t>Ларичкина Людмила Анатольевна</t>
  </si>
  <si>
    <t>Фоменко Татьяна Львовна</t>
  </si>
  <si>
    <t>Слободскова Елена Владимировна</t>
  </si>
  <si>
    <t>Токарева Светлана Васильевна</t>
  </si>
  <si>
    <t>Бортникова Юлия Вадимовна</t>
  </si>
  <si>
    <t>Корогодина Наталия Викторовна</t>
  </si>
  <si>
    <t>Ковтунова Оксана Александровна</t>
  </si>
  <si>
    <t>Кочегарова Светлана Викторовна</t>
  </si>
  <si>
    <t>Володина Анна Васильевна</t>
  </si>
  <si>
    <t>Федькова Вероника Александровна</t>
  </si>
  <si>
    <t>Гуськова Людмила Федоровна</t>
  </si>
  <si>
    <t>Смирнова Наталия Юрьевна</t>
  </si>
  <si>
    <t>Кузнецова Елена Михайловна</t>
  </si>
  <si>
    <t>Каковкина Елена Александровна</t>
  </si>
  <si>
    <t>Шехматова Наталия Юрьевна</t>
  </si>
  <si>
    <t>Алешина Нина Валериевна</t>
  </si>
  <si>
    <t>Балденкова Наталия Сергеевна</t>
  </si>
  <si>
    <t>Кузьмина Ирина Михайловна</t>
  </si>
  <si>
    <t>Клипачева Ирина Викторовна</t>
  </si>
  <si>
    <t>Плотникова Наталья Юрьевна</t>
  </si>
  <si>
    <t>Голощапова Юлия Михайловна</t>
  </si>
  <si>
    <t>Таможникова Лариса Николаевна</t>
  </si>
  <si>
    <t>Воложенинова Наталья Алексеевна</t>
  </si>
  <si>
    <t>Иванищева Светлана Евгеньевна</t>
  </si>
  <si>
    <t>Трубаева Татьяна Валерьевна</t>
  </si>
  <si>
    <t>Мироненко Наталья Анатольевна</t>
  </si>
  <si>
    <t>Буренко Евгения Анатольевна</t>
  </si>
  <si>
    <t>Ковган Татьяна Николаевна</t>
  </si>
  <si>
    <t>Медведева Нина Петровна</t>
  </si>
  <si>
    <t>Кодзова Наталья Петровна</t>
  </si>
  <si>
    <t>Медведева Людмила Алексеевна</t>
  </si>
  <si>
    <t>Филиппченкова Валентина Васильевна</t>
  </si>
  <si>
    <t>Волкова Нина Алексеевна</t>
  </si>
  <si>
    <t>Медведева Елена Валериевна</t>
  </si>
  <si>
    <t>Маркина Марина Сергеевна</t>
  </si>
  <si>
    <t>Сухарева Татьяна Владимировна</t>
  </si>
  <si>
    <t>Лепинина Ирина Васильевна</t>
  </si>
  <si>
    <t>Калганова Марина Германовна</t>
  </si>
  <si>
    <t>Хасанова Лилия Нурханифовна</t>
  </si>
  <si>
    <t>Баширова Гульнара Ямильевна</t>
  </si>
  <si>
    <t>Файзуллина Айгуль Фанильевна</t>
  </si>
  <si>
    <t>Бурибаева Екатерина Михайловна</t>
  </si>
  <si>
    <t>Рогулина Ольга Евгеньевна</t>
  </si>
  <si>
    <t>Коренева Алла Григорьевна</t>
  </si>
  <si>
    <t>Чумак Станислав Алтадьевич</t>
  </si>
  <si>
    <t>Амагова Зарема Эдисултановна</t>
  </si>
  <si>
    <t>Ведено</t>
  </si>
  <si>
    <t>Кадырова б\н</t>
  </si>
  <si>
    <t>sadvedeno@mail.ru</t>
  </si>
  <si>
    <t>kazihanovasaibat@gmail.com</t>
  </si>
  <si>
    <t>Анатпаева Ольга Борисовна</t>
  </si>
  <si>
    <t>МБУ ДО Онгудайский ЦДТ</t>
  </si>
  <si>
    <t>Онгудай</t>
  </si>
  <si>
    <t>уд. Ленина, д.12</t>
  </si>
  <si>
    <t>Тел.8913-694-50-33</t>
  </si>
  <si>
    <t>karataj1983@,ail.ru</t>
  </si>
  <si>
    <t>МБУДО Белгородский Дворец детского творчества</t>
  </si>
  <si>
    <t>Андреева Наталья Анатольевна</t>
  </si>
  <si>
    <t>ул. Шумилова, д. 1</t>
  </si>
  <si>
    <t>MpSohs@yandex.ru</t>
  </si>
  <si>
    <t>МБУДО "Кораблинская детская художественная школа</t>
  </si>
  <si>
    <t>им. А.В. Картынова"</t>
  </si>
  <si>
    <t>Антошина Татьяна Геннадьевна</t>
  </si>
  <si>
    <t>Тогур</t>
  </si>
  <si>
    <t>ул.Сибирская 61</t>
  </si>
  <si>
    <t>olga.mamtseva@yandex.ru</t>
  </si>
  <si>
    <t>Апенова Коктем Молдахановна</t>
  </si>
  <si>
    <t>МБОУ Южная средняя школа</t>
  </si>
  <si>
    <t>Апполонова Татьяна Викторовна</t>
  </si>
  <si>
    <t>ул. Захарьинская, д.11</t>
  </si>
  <si>
    <t>Аржиловская Анжела Валерьевна</t>
  </si>
  <si>
    <t>Тюмень</t>
  </si>
  <si>
    <t>ул. Домостроителей, 2а</t>
  </si>
  <si>
    <t>8(3452)34-69-18    8-982-980-1</t>
  </si>
  <si>
    <t>school67_tmn@mail.ru</t>
  </si>
  <si>
    <t>Арутюнян Ольга Владимировна</t>
  </si>
  <si>
    <t>МБОУ Приполярная средняя общеобразовательная школа</t>
  </si>
  <si>
    <t>1 микрорайон, дом 1а</t>
  </si>
  <si>
    <t>Архипкина Наталья Борисовна</t>
  </si>
  <si>
    <t>Афанасьева Зоя Ивановна</t>
  </si>
  <si>
    <t>ул. Партизанская, 4а</t>
  </si>
  <si>
    <t>8(4722)389232</t>
  </si>
  <si>
    <t>Афтенюк Наталья Николаевна</t>
  </si>
  <si>
    <t>Князя Трубецкого, 78а</t>
  </si>
  <si>
    <t>gluharevabel@mail.ru</t>
  </si>
  <si>
    <t>Ахиядова Йисита Султановна</t>
  </si>
  <si>
    <t>Тевзана</t>
  </si>
  <si>
    <t>Центральная №35</t>
  </si>
  <si>
    <t>sad7vedeno@mail.ru</t>
  </si>
  <si>
    <t>Бабуцких Галина Анатольевна</t>
  </si>
  <si>
    <t>ГБОУ Алексеевская общеобразовательная школа-интернат</t>
  </si>
  <si>
    <t>Баданова Наталья Геннадьевна</t>
  </si>
  <si>
    <t>ул.Им Героя Советского Союза В.Н. Фокина, дом 4</t>
  </si>
  <si>
    <t>8498-767-81-01</t>
  </si>
  <si>
    <t>ds.zolotoi.kluchik@inbox.ru</t>
  </si>
  <si>
    <t>МКОУ Камышовская Основная общеобразовательная школа</t>
  </si>
  <si>
    <t>МБОУ "Матвеевская СОШ"</t>
  </si>
  <si>
    <t>ул. Братьев Свиридовых 38 А</t>
  </si>
  <si>
    <t>vishnyakova_nataliya@bk.ru</t>
  </si>
  <si>
    <t>Базенкова Ольга Ивановна</t>
  </si>
  <si>
    <t>МУДО "Районный Центр дополнительного образования"</t>
  </si>
  <si>
    <t>Гусь-Железный</t>
  </si>
  <si>
    <t>ул. Октябрьская, д.42-а</t>
  </si>
  <si>
    <t>8(49131)46-1-30</t>
  </si>
  <si>
    <t>rzdokasimovrai@yandex.ru</t>
  </si>
  <si>
    <t>Байманбетова Арухан Бегалиевна</t>
  </si>
  <si>
    <t>Карасу</t>
  </si>
  <si>
    <t>Школьная</t>
  </si>
  <si>
    <t>aruvhan2011@yandex.ru</t>
  </si>
  <si>
    <t>Парус надежды</t>
  </si>
  <si>
    <t>Маковского, 123</t>
  </si>
  <si>
    <t>ГБУ ДО Детская школа искусств</t>
  </si>
  <si>
    <t>Баронина Лариса Александровна</t>
  </si>
  <si>
    <t>микрорайон Юность, дом 9</t>
  </si>
  <si>
    <t>Батина Тамара Георгиевна</t>
  </si>
  <si>
    <t>МБОУ ПГО средняя общеобразовательная школа</t>
  </si>
  <si>
    <t>улица Максима Горького, дом 10</t>
  </si>
  <si>
    <t>8 (34350) 28-2-17</t>
  </si>
  <si>
    <t>Барт</t>
  </si>
  <si>
    <t>Махкеты</t>
  </si>
  <si>
    <t>А.Х.Кадырова, 177</t>
  </si>
  <si>
    <t>bart11_sad@mail.ru</t>
  </si>
  <si>
    <t>Бахметьева Инна Николаевна</t>
  </si>
  <si>
    <t>ул. Шоссейная, д. 72 а</t>
  </si>
  <si>
    <t>Баширова Мадина Лом-Алиевна</t>
  </si>
  <si>
    <t>улица А.А. Кадырова, б/н</t>
  </si>
  <si>
    <t>sad3vedeno@mail.ru</t>
  </si>
  <si>
    <t>Башкирова Ирина Юрьевна</t>
  </si>
  <si>
    <t>sosh4ardon@list.ru</t>
  </si>
  <si>
    <t>Детский сад №7 "Данилка"</t>
  </si>
  <si>
    <t>Козырева Людмила Таймуразовна</t>
  </si>
  <si>
    <t>ул.Ленина 57 а</t>
  </si>
  <si>
    <t>plieva-92@mail.ru</t>
  </si>
  <si>
    <t>МУ ДО Правобережный центр дополнительного образования детей</t>
  </si>
  <si>
    <t>aleonaz@mail.ru</t>
  </si>
  <si>
    <t>Беликова Татьяна Николаевна</t>
  </si>
  <si>
    <t>МБДОУ Детский сад присмотра и оздоровления</t>
  </si>
  <si>
    <t>ул. Скворцова, д.17</t>
  </si>
  <si>
    <t>8(47241)7-59-20; 8-951-147-36-</t>
  </si>
  <si>
    <t>mbdou_ds13@mail.ru       mosckovyh2010@yandex.ru</t>
  </si>
  <si>
    <t>бульвар Юных Ленинцев, д.3</t>
  </si>
  <si>
    <t>Новая Таволжанка</t>
  </si>
  <si>
    <t>Белова Елена Александровна</t>
  </si>
  <si>
    <t>Китёнок</t>
  </si>
  <si>
    <t>Владивосток</t>
  </si>
  <si>
    <t>Сахалинская, дом 48, кв. 55</t>
  </si>
  <si>
    <t>8-924-234-69-70</t>
  </si>
  <si>
    <t>murzikbona@gmail.com</t>
  </si>
  <si>
    <t>Белоусова Валентина Петровна</t>
  </si>
  <si>
    <t>Центральная 17</t>
  </si>
  <si>
    <t>8(47247)6-22-88, 89205536881</t>
  </si>
  <si>
    <t>Kalinovosch@yandex.ru</t>
  </si>
  <si>
    <t>Белоусова Марина Ивановна</t>
  </si>
  <si>
    <t>МОКУ Амосовская средняя общеобразовательная школа</t>
  </si>
  <si>
    <t>Амосовка</t>
  </si>
  <si>
    <t>д. 54</t>
  </si>
  <si>
    <t>s88673118@yandex.ru</t>
  </si>
  <si>
    <t>8-(49331)-9-79-54, 8-980-684-5</t>
  </si>
  <si>
    <t>kindergarten-crr@.ru,  isakicheva.alena@yandex.ru</t>
  </si>
  <si>
    <t>Гора-Подол</t>
  </si>
  <si>
    <t>улица Борисенко дом 48Е</t>
  </si>
  <si>
    <t>Artemovhouse@outlook.com</t>
  </si>
  <si>
    <t>Коваленко Наталья Владимировна</t>
  </si>
  <si>
    <t>Ленина 105 кв.2</t>
  </si>
  <si>
    <t>bikbaewa.nastva2015@yandex.ru</t>
  </si>
  <si>
    <t>Бисултанова Раиса Хамидовна</t>
  </si>
  <si>
    <t>Хаттуни</t>
  </si>
  <si>
    <t>ул. Аббазова №2</t>
  </si>
  <si>
    <t>8937 834-88-51</t>
  </si>
  <si>
    <t>sad8vedeno@mail/ru</t>
  </si>
  <si>
    <t>Бокова Ирина Николаевна</t>
  </si>
  <si>
    <t>ул. Некрасова, д. 14А</t>
  </si>
  <si>
    <t>Бондаренко Татьяна Григорьевна</t>
  </si>
  <si>
    <t>Выдрино</t>
  </si>
  <si>
    <t>улица Первомайская дом № 1</t>
  </si>
  <si>
    <t>8(301)38-93-2-61</t>
  </si>
  <si>
    <t>detsad.sneghinka@yandex.ru</t>
  </si>
  <si>
    <t>fbakhova@inbox.ru</t>
  </si>
  <si>
    <t>Ботвиньева Ольга Николаевна</t>
  </si>
  <si>
    <t>Бобровы Дворы</t>
  </si>
  <si>
    <t>ул. Скворцова, д.10</t>
  </si>
  <si>
    <t>gal.gadyukina2015@yandex.ru</t>
  </si>
  <si>
    <t>Бочарова Юлия Владимировна</t>
  </si>
  <si>
    <t>МБОУ Краснополянская основная общеобразовательная школа</t>
  </si>
  <si>
    <t>Красная  Поляна</t>
  </si>
  <si>
    <t>ул. Гагарина  д.110А</t>
  </si>
  <si>
    <t>kracnajpoljmascool@yandex.ru</t>
  </si>
  <si>
    <t>Брачун Валентина Яковлевна</t>
  </si>
  <si>
    <t>Северная, 5</t>
  </si>
  <si>
    <t>83494020016, 89195608767</t>
  </si>
  <si>
    <t>mkdou_olenenok@list.ru</t>
  </si>
  <si>
    <t>Бруданина Елена Викторовна</t>
  </si>
  <si>
    <t>(473) 207-11-08</t>
  </si>
  <si>
    <t>8 (4722) 25-69-86</t>
  </si>
  <si>
    <t>school45@beluo31.ru</t>
  </si>
  <si>
    <t>ул. Железнодорожная, д. 17</t>
  </si>
  <si>
    <t>Будыкина Светлана Анатольевна</t>
  </si>
  <si>
    <t>Степана Разина, 10</t>
  </si>
  <si>
    <t>Булатова Лариса Алексеевна</t>
  </si>
  <si>
    <t>Гусельки</t>
  </si>
  <si>
    <t>пр. 50 лет Комсомола, 54</t>
  </si>
  <si>
    <t>8(38475)2-06-38</t>
  </si>
  <si>
    <t>isaykinaa@yandex.ru</t>
  </si>
  <si>
    <t>Бурмакина Вероника Федоровна</t>
  </si>
  <si>
    <t>ул. Никулинская, д. 10</t>
  </si>
  <si>
    <t>8 (495) 651-35-98</t>
  </si>
  <si>
    <t>1329@edu.mos.ru</t>
  </si>
  <si>
    <t>Учебный корпус №1</t>
  </si>
  <si>
    <t>Буслаева Вера Ивановна</t>
  </si>
  <si>
    <t>ГБОУ Кадетская школа - интернат</t>
  </si>
  <si>
    <t>shepelina.1969@yandex.ru</t>
  </si>
  <si>
    <t>Войтович Светлана Александровна</t>
  </si>
  <si>
    <t>ул Советская 23</t>
  </si>
  <si>
    <t>Бычкова Ольга Владимировна</t>
  </si>
  <si>
    <t>МБОУ Мендюкинская средняя школа</t>
  </si>
  <si>
    <t>Мендюкино</t>
  </si>
  <si>
    <t>Варывдина Людмила Петровна</t>
  </si>
  <si>
    <t>Ул. Пролетарская, дом 113</t>
  </si>
  <si>
    <t>8(84154)44556</t>
  </si>
  <si>
    <t>nat_sha@list.ru</t>
  </si>
  <si>
    <t>Кочукова Марина Юрьевна</t>
  </si>
  <si>
    <t>Васина Татьяна Ильинична</t>
  </si>
  <si>
    <t>Беленихино</t>
  </si>
  <si>
    <t>улица Ватутина, дом 5</t>
  </si>
  <si>
    <t>8 47242 42 1 62</t>
  </si>
  <si>
    <t>ds-belenihino@yandex.ru</t>
  </si>
  <si>
    <t>Венкрыжановская Ольга Александровна</t>
  </si>
  <si>
    <t>Ветрова Нина Юрьевна</t>
  </si>
  <si>
    <t>ул. Спортивная, дом 64 А</t>
  </si>
  <si>
    <t>8(831 62)5 90 94</t>
  </si>
  <si>
    <t>hud.schkola@yandex.ru</t>
  </si>
  <si>
    <t>МАУ Центр молодежных (подростковых) клубов по месту жительства</t>
  </si>
  <si>
    <t>Визирякина Наталия Ивановна</t>
  </si>
  <si>
    <t>ГБОУ Белгородский инженерный юношеский лицей-интернат</t>
  </si>
  <si>
    <t>ул. Генерала Апанасенко 51а</t>
  </si>
  <si>
    <t>8(4722) 55-49-99</t>
  </si>
  <si>
    <t>lyceum-25@yandex.ru</t>
  </si>
  <si>
    <t>Виноградова Елена Геннадьевна</t>
  </si>
  <si>
    <t>ГБУ Центр досуга</t>
  </si>
  <si>
    <t>ул. Востряковский проезд д 25 к.2 кв. 144</t>
  </si>
  <si>
    <t>Виноградова Надежда Евгеньевна</t>
  </si>
  <si>
    <t>Спирово</t>
  </si>
  <si>
    <t>ул. Клубная д.6</t>
  </si>
  <si>
    <t>84822 60 51 41</t>
  </si>
  <si>
    <t>spdetsad4@gmail.com</t>
  </si>
  <si>
    <t>Вишнякова Светлана Викторовна</t>
  </si>
  <si>
    <t>ул. Т. Бибиной, 22</t>
  </si>
  <si>
    <t>56- 05- 15, 56 - 21 - 30</t>
  </si>
  <si>
    <t>detsad80@bk.ru</t>
  </si>
  <si>
    <t>Войтова Надежда Александровна</t>
  </si>
  <si>
    <t>Прямицина 47</t>
  </si>
  <si>
    <t>МАОУ "Андреевская СОШ"</t>
  </si>
  <si>
    <t>Волобуева Наталья Анатольевна</t>
  </si>
  <si>
    <t>Назарово</t>
  </si>
  <si>
    <t>ул. Арбузова, д.94А, ст.1</t>
  </si>
  <si>
    <t>8(39155)7-29-80</t>
  </si>
  <si>
    <t>tatianamaat@yandex.ru</t>
  </si>
  <si>
    <t>им. А.С.Лабинского</t>
  </si>
  <si>
    <t>переулок Пасечный, дом 18</t>
  </si>
  <si>
    <t>Воробьева Елена Алексеевна</t>
  </si>
  <si>
    <t>stepanyan7@list.ru</t>
  </si>
  <si>
    <t>Дошкольное отделение "Ласточка"</t>
  </si>
  <si>
    <t>МАОУДО Дворец детского и юношеского творчества</t>
  </si>
  <si>
    <t>Воробьёва Елена Николаевна</t>
  </si>
  <si>
    <t>ГБУСОН РО СРЦ</t>
  </si>
  <si>
    <t>переулок Спортивный, 30</t>
  </si>
  <si>
    <t>alla-olimp@mail.ru</t>
  </si>
  <si>
    <t>ул. Квасова, д.27</t>
  </si>
  <si>
    <t>Ленинский-1</t>
  </si>
  <si>
    <t>Садофьева Диана Петровна</t>
  </si>
  <si>
    <t>Шипиловская ул., 50, к4</t>
  </si>
  <si>
    <t>vla9mir@yandex.ru</t>
  </si>
  <si>
    <t>Ворошилова Елена Васильевна</t>
  </si>
  <si>
    <t>МБОУ Далековская средняя школа</t>
  </si>
  <si>
    <t>Далекое</t>
  </si>
  <si>
    <t>ул.Советская, д.31</t>
  </si>
  <si>
    <t>dalekoe.shkola@mail.ru ;  ibodlaev1976@gmail.com</t>
  </si>
  <si>
    <t>Выборной Алексей Борисович</t>
  </si>
  <si>
    <t>ГБПОУ АО АГКПТ</t>
  </si>
  <si>
    <t>ул. Адм.Нахимова, д. 62</t>
  </si>
  <si>
    <t>(8512)59-88-06</t>
  </si>
  <si>
    <t>nat-naza@yandex.ru</t>
  </si>
  <si>
    <t>Выкова Лилия Абдулаховна</t>
  </si>
  <si>
    <t>МКОУ Начальная общеобоазовательная школа</t>
  </si>
  <si>
    <t>Адыге-Хабль</t>
  </si>
  <si>
    <t>ул.Первомайская, 36</t>
  </si>
  <si>
    <t>8-963-287-3177</t>
  </si>
  <si>
    <t>gergovadm@gmail.com</t>
  </si>
  <si>
    <t>Гагиева Алана Виленовна</t>
  </si>
  <si>
    <t>Педагогический институт</t>
  </si>
  <si>
    <t>ул.Владикавказская 43</t>
  </si>
  <si>
    <t>gapeeva_marina0906@mail.ru</t>
  </si>
  <si>
    <t>ул. Синельникова 2</t>
  </si>
  <si>
    <t>tomilinalyudmila@yandex.ru</t>
  </si>
  <si>
    <t>Гаджиханова Бади Амирилаевна</t>
  </si>
  <si>
    <t>МКОУ Зубутли-Миатлинская средняя общеобразовательная школа</t>
  </si>
  <si>
    <t>Газаева Лидия Олеговна</t>
  </si>
  <si>
    <t>МОКУ Китаевская средняя общеобразовательная школа</t>
  </si>
  <si>
    <t>Китаевка</t>
  </si>
  <si>
    <t>2-я Китаевка д.16А</t>
  </si>
  <si>
    <t>84714644715, 89103159954</t>
  </si>
  <si>
    <t>ki307052@yandex.ru, olyachaplygina@yandex.ru</t>
  </si>
  <si>
    <t>Гай Инна Евгеньевна</t>
  </si>
  <si>
    <t>МБОУ Ивнянская средняя общеобразовательная школа</t>
  </si>
  <si>
    <t>Ивня</t>
  </si>
  <si>
    <t>Гайдукова Светлана Сергеевна</t>
  </si>
  <si>
    <t>МДКОУ Детский сад</t>
  </si>
  <si>
    <t>Медвенка</t>
  </si>
  <si>
    <t>Кирова, д.1</t>
  </si>
  <si>
    <t>8(47146)4-16-45</t>
  </si>
  <si>
    <t>mdkoy2skazka@yandex.ru</t>
  </si>
  <si>
    <t>naymova-dasha97@mail.ru</t>
  </si>
  <si>
    <t>Lyahidetdom@yandex.ru</t>
  </si>
  <si>
    <t>ул. Пролетарская дом 27</t>
  </si>
  <si>
    <t>3-13-19, 89081016501</t>
  </si>
  <si>
    <t>dsad.soln55@mail.ru, zinchenko-6969@mail.ru</t>
  </si>
  <si>
    <t>МУДО Центр внешкольной работы</t>
  </si>
  <si>
    <t>Гладышев Дмитрий Анатольевич</t>
  </si>
  <si>
    <t>Московская 95</t>
  </si>
  <si>
    <t>Гливич Наталья Николаевна</t>
  </si>
  <si>
    <t>ул.Н.Островского д.18</t>
  </si>
  <si>
    <t>Ул. Школьная д.5</t>
  </si>
  <si>
    <t>Глухих Наталья Алексеевна</t>
  </si>
  <si>
    <t>Многовершинный</t>
  </si>
  <si>
    <t>ул. Черкашина, д.12</t>
  </si>
  <si>
    <t>8 962 224-07-04</t>
  </si>
  <si>
    <t>tomashovaa@bk.ru</t>
  </si>
  <si>
    <t>Голдобина Татьяна Валериевна</t>
  </si>
  <si>
    <t>МБОУ Центр образования - средняя школа</t>
  </si>
  <si>
    <t>микрорайон Олимпийский, 34</t>
  </si>
  <si>
    <t>8 (4725) 32 79 15, 8 910 221 9</t>
  </si>
  <si>
    <t>st-sh22@yandex.ru, 86dorohova@gmail.com</t>
  </si>
  <si>
    <t>им. Адмирала А.П.Авинова</t>
  </si>
  <si>
    <t>Гончарова Олеся Андреевна</t>
  </si>
  <si>
    <t>dshi@ivnya-kultura.ru</t>
  </si>
  <si>
    <t>Горбунова Ольга Вениаминовна</t>
  </si>
  <si>
    <t>МБОУ Аргуновская средняя общеобразовательная школа</t>
  </si>
  <si>
    <t>Семёнка</t>
  </si>
  <si>
    <t>улица Центральная, дом 36</t>
  </si>
  <si>
    <t>8(81754)3-32-34</t>
  </si>
  <si>
    <t>cool.gorbunova2@yandex.ru</t>
  </si>
  <si>
    <t>Горшкова Наталья Константиновна</t>
  </si>
  <si>
    <t>Грайворон</t>
  </si>
  <si>
    <t>8-915-573-55-97</t>
  </si>
  <si>
    <t>им. Героя Советского Союза Н.Г.Сурнева</t>
  </si>
  <si>
    <t>Большое Городище</t>
  </si>
  <si>
    <t>ул.Советская, д.3</t>
  </si>
  <si>
    <t>8 (47248) 78 - 5 - 47</t>
  </si>
  <si>
    <t>Гребенников Юрий Борисович</t>
  </si>
  <si>
    <t>ул. Николая Чумичова, д.53 А</t>
  </si>
  <si>
    <t>8 (4722) 250763</t>
  </si>
  <si>
    <t>belgschool1@yandex.ru</t>
  </si>
  <si>
    <t>Новая Безгинка</t>
  </si>
  <si>
    <t>Гринько Галина Анатольевна</t>
  </si>
  <si>
    <t>ул. 9 Мая д. 2а</t>
  </si>
  <si>
    <t>abduraimowa@yandex.ru</t>
  </si>
  <si>
    <t>дошкольный корпус "Сказка"</t>
  </si>
  <si>
    <t>Коваленко Татьяна Петровна</t>
  </si>
  <si>
    <t>dou1ryabinka@rambler.ru</t>
  </si>
  <si>
    <t>Гуров Андрей Николаевич</t>
  </si>
  <si>
    <t>ул. Харьковская д.22</t>
  </si>
  <si>
    <t>Гутиева Людмила Руслановна</t>
  </si>
  <si>
    <t>ул. Гагкаева, 38</t>
  </si>
  <si>
    <t>8(86732)93-5-17</t>
  </si>
  <si>
    <t>skadgaron@mail.ru</t>
  </si>
  <si>
    <t>Давлетханова Анна Геннадьевна</t>
  </si>
  <si>
    <t>Давыдченко Анна Владимировна</t>
  </si>
  <si>
    <t>Мастерская</t>
  </si>
  <si>
    <t>АнАрт</t>
  </si>
  <si>
    <t>улица Земская, 6</t>
  </si>
  <si>
    <t>nd652@mail.ru</t>
  </si>
  <si>
    <t>ГБО АО Котласский реабилитационный центр для детей с ограниченными возможностями</t>
  </si>
  <si>
    <t>Даудов Хасайн Адланович</t>
  </si>
  <si>
    <t>МБУК Центр культурного развития</t>
  </si>
  <si>
    <t>пр. Кадырова 6А</t>
  </si>
  <si>
    <t>Демаева Гулия Искяндеровна</t>
  </si>
  <si>
    <t>Неверкино</t>
  </si>
  <si>
    <t>ул. Южная, д. 13, кв. 1</t>
  </si>
  <si>
    <t>i-boyarova@mail.ru</t>
  </si>
  <si>
    <t>Деменкова Светлана Анатольевна</t>
  </si>
  <si>
    <t>ГБОУ Средняя школа</t>
  </si>
  <si>
    <t>Альпийский перулок, дом 19  корпус 2 литера А</t>
  </si>
  <si>
    <t>anna.pasho@mail.ru</t>
  </si>
  <si>
    <t>(4725)32-36-05, 8-950-715-39-3</t>
  </si>
  <si>
    <t>stsh18@yundex.ru,   lavvanatalia@mail.ru</t>
  </si>
  <si>
    <t>Демин Вячеслав Леонидович</t>
  </si>
  <si>
    <t>Демченко Эмилия Николаевна</t>
  </si>
  <si>
    <t>ЧДОУ Православный детский сад</t>
  </si>
  <si>
    <t>Покровский</t>
  </si>
  <si>
    <t>ул. Студенческая, д.13</t>
  </si>
  <si>
    <t>Aleks.007ru@yandex.ru</t>
  </si>
  <si>
    <t xml:space="preserve"> им. Исса Плиева</t>
  </si>
  <si>
    <t>ул. Генерала Плиева, д. 74</t>
  </si>
  <si>
    <t>Шарья</t>
  </si>
  <si>
    <t>ул. Ивана Шатрова, д. 45</t>
  </si>
  <si>
    <t>8(49449)54-816</t>
  </si>
  <si>
    <t>moudod3@rambler.ru</t>
  </si>
  <si>
    <t>Додосов Александр Николаевич</t>
  </si>
  <si>
    <t>ул. 40-летия Победы 28</t>
  </si>
  <si>
    <t>8 (8422)73-58-23</t>
  </si>
  <si>
    <t>artschool10-uln@ya.ru</t>
  </si>
  <si>
    <t>Докукин Алексей Николаевич</t>
  </si>
  <si>
    <t>МАОУДО Центр детского творчества</t>
  </si>
  <si>
    <t>ул. Искужина, д.2</t>
  </si>
  <si>
    <t>8(34761) 4-16-66</t>
  </si>
  <si>
    <t>dina.sharygina@mail.ru</t>
  </si>
  <si>
    <t>detcad2014@yandex.ru</t>
  </si>
  <si>
    <t>Донская Ирина Анатольевна</t>
  </si>
  <si>
    <t>8 925 549 19 71</t>
  </si>
  <si>
    <t>Дорджиева Кермен Степановна</t>
  </si>
  <si>
    <t>Дроздова Наталья Борисовна</t>
  </si>
  <si>
    <t>ул Октябрьская 31</t>
  </si>
  <si>
    <t>8 38557 6 17 44</t>
  </si>
  <si>
    <t>detsadik48@yandex.ru</t>
  </si>
  <si>
    <t>mv_school111@mail.ru</t>
  </si>
  <si>
    <t>Дрофа Дмитрий Анатольевич</t>
  </si>
  <si>
    <t>Балашова Надежда Александровна</t>
  </si>
  <si>
    <t>9-я Северная линия, д.15 к.3</t>
  </si>
  <si>
    <t>Дубонос Елена Анатольевна</t>
  </si>
  <si>
    <t>пл. Ленина, д.3</t>
  </si>
  <si>
    <t>Дымова Юлия Алексеевна</t>
  </si>
  <si>
    <t>ул. Коммунистическая 22 а</t>
  </si>
  <si>
    <t>mdoulip85@yandex.ru</t>
  </si>
  <si>
    <t>Савинова Галина Ивановна</t>
  </si>
  <si>
    <t>Дьякова Зоя Федоровна</t>
  </si>
  <si>
    <t>Куйбышева, д.47 В</t>
  </si>
  <si>
    <t>8 916 679-95-13</t>
  </si>
  <si>
    <t>maria.kiskina@mail.ru</t>
  </si>
  <si>
    <t>дошкольные группы "Полянка"</t>
  </si>
  <si>
    <t>Бабушкина Елена Михайловна</t>
  </si>
  <si>
    <t>8-985-723-07-24</t>
  </si>
  <si>
    <t>mdou36poliank@mail.ru</t>
  </si>
  <si>
    <t>Дьячкова Юлия Владимировна</t>
  </si>
  <si>
    <t>larisaaisaikina@gmail.com</t>
  </si>
  <si>
    <t>Дьячкова Юлия Михайловна</t>
  </si>
  <si>
    <t>м-н Олимпийский д.6</t>
  </si>
  <si>
    <t>(84725) 32-75-92</t>
  </si>
  <si>
    <t>st-dou37@yandex.ru</t>
  </si>
  <si>
    <t>Евдокимова Оксана Анатольевна</t>
  </si>
  <si>
    <t>мкр.В, дом 12 а</t>
  </si>
  <si>
    <t>8(4967)73-09-95</t>
  </si>
  <si>
    <t>ул .Шумилова д.48</t>
  </si>
  <si>
    <t>(4722)24-86-00, 8-904-098-00-6</t>
  </si>
  <si>
    <t>perspektiva@beluo31.ru, irinabond.irina@yandex.ru</t>
  </si>
  <si>
    <t>СП Детский сад "Подсолнух"</t>
  </si>
  <si>
    <t>Карабанова Алла Юрьевна</t>
  </si>
  <si>
    <t>Емельянова Вера Ивановна</t>
  </si>
  <si>
    <t>Губановка</t>
  </si>
  <si>
    <t>Емельянова Наталья Васильевна</t>
  </si>
  <si>
    <t>МБОУ Основная общеобразовательная Дмитриевская школа</t>
  </si>
  <si>
    <t>Дмитриевка</t>
  </si>
  <si>
    <t>ул. Садовая 65</t>
  </si>
  <si>
    <t>dmschool@mail.ru</t>
  </si>
  <si>
    <t>Епифанова Марина Александровна</t>
  </si>
  <si>
    <t>МКУДО Родниковская детская школа искусств</t>
  </si>
  <si>
    <t>мкр.Шагова, д.1</t>
  </si>
  <si>
    <t>dshi-rodniki@mail.ru</t>
  </si>
  <si>
    <t>МОУ "Головинская СОШ"</t>
  </si>
  <si>
    <t>Головино</t>
  </si>
  <si>
    <t>ул. Садовая дом 14</t>
  </si>
  <si>
    <t>83837121060; 89137600879</t>
  </si>
  <si>
    <t>shkola.ksoch.1@yandex.ru; pyjova_tm@mail.ru</t>
  </si>
  <si>
    <t>Ермаков Роман Александрович</t>
  </si>
  <si>
    <t>ОСГБУСОССЗН Областной социально-реабилитационный центр для несовершеннолетних</t>
  </si>
  <si>
    <t>Макаренко,18</t>
  </si>
  <si>
    <t>8 (4722) 21-10-52</t>
  </si>
  <si>
    <t>metod-osrz@yandex.ru</t>
  </si>
  <si>
    <t>Отделение социальной реабилитации и методического сопровождения</t>
  </si>
  <si>
    <t>Полежаева Ирина Дмитриевна</t>
  </si>
  <si>
    <t>Жантлисова Яна Викторовна</t>
  </si>
  <si>
    <t>ул.Западная д.15</t>
  </si>
  <si>
    <t>Жарова Елена Анатольевна</t>
  </si>
  <si>
    <t>МКОУ ДО Куркинская Детская школа искусств</t>
  </si>
  <si>
    <t>Больничный переулок, дом 60</t>
  </si>
  <si>
    <t>8(48743)5-17-06</t>
  </si>
  <si>
    <t>kurkinoDSHI@tularegion.org  ; aladigina2019@gmail.</t>
  </si>
  <si>
    <t>Жданов Сергей Игоревич</t>
  </si>
  <si>
    <t>ул. Толстого д.10</t>
  </si>
  <si>
    <t>Желтобрюхова Светлана Николаевна</t>
  </si>
  <si>
    <t>МБОУ Айдарская средняя общеобразовательная школа</t>
  </si>
  <si>
    <t>им. Героя Советского Союза Бориса Григорьевича Кандыбина</t>
  </si>
  <si>
    <t>Айдар</t>
  </si>
  <si>
    <t>Ул.Б.Кандыбина,11А</t>
  </si>
  <si>
    <t>7(47238)5-43-27</t>
  </si>
  <si>
    <t>sveta.riadnowa@yandex.ru</t>
  </si>
  <si>
    <t>Ряднова Светлана Викторовна</t>
  </si>
  <si>
    <t>Жидкова Наталья Васильевна</t>
  </si>
  <si>
    <t>МБОУ Дмитриевская ООШ</t>
  </si>
  <si>
    <t>им. Героя Советского Союза И.Н. Озерова</t>
  </si>
  <si>
    <t>ул. Победы, 38</t>
  </si>
  <si>
    <t>78-4-90</t>
  </si>
  <si>
    <t>dmitrevka2021@mail.ru</t>
  </si>
  <si>
    <t>Жилякова Надежда Александровна</t>
  </si>
  <si>
    <t>МАОУ Червишевская СОШ</t>
  </si>
  <si>
    <t>Большие Акияры</t>
  </si>
  <si>
    <t>ул.Совхозная 124</t>
  </si>
  <si>
    <t>ak@obraz-tmr.ru</t>
  </si>
  <si>
    <t>Акияровская СОШ, ОДО</t>
  </si>
  <si>
    <t>Касенова Ботагоз Аблаевна</t>
  </si>
  <si>
    <t>МБДОУ Детский сад компенсирующего вида</t>
  </si>
  <si>
    <t>Жуков Алексей Иванович</t>
  </si>
  <si>
    <t>МОУ Средняя общеобразовательная школа с УИОП</t>
  </si>
  <si>
    <t>ул.1 мая, 51</t>
  </si>
  <si>
    <t>vagrebenkin@yandex.ru</t>
  </si>
  <si>
    <t>Жуков Игорь Александрович</t>
  </si>
  <si>
    <t>МБУК Сельский дом культуры</t>
  </si>
  <si>
    <t>Овощной</t>
  </si>
  <si>
    <t>obilnenskoe-poselenie@mail.ru</t>
  </si>
  <si>
    <t>Жукова Лидия Ивановна</t>
  </si>
  <si>
    <t>Калининское шоссе д.18д</t>
  </si>
  <si>
    <t>8(48251)96659</t>
  </si>
  <si>
    <t>moidetsad1@mail.ru</t>
  </si>
  <si>
    <t>Сысоевская средняя общеобразовательная школа</t>
  </si>
  <si>
    <t>им.С.Р.Суворова</t>
  </si>
  <si>
    <t>Залесова Любовь Михайловна</t>
  </si>
  <si>
    <t>МБОУ Верхнеберезовская основная общеобразовательная школа</t>
  </si>
  <si>
    <t>Верхнеберезово</t>
  </si>
  <si>
    <t>ул. Кооперативная д.37</t>
  </si>
  <si>
    <t>beresovo@yandex.ru</t>
  </si>
  <si>
    <t>ул. Октябрьская, д.100</t>
  </si>
  <si>
    <t>srckashary@rambler.ru</t>
  </si>
  <si>
    <t>МБУДО ДШИ</t>
  </si>
  <si>
    <t>Гагарина, ул. 104</t>
  </si>
  <si>
    <t>Звягельская Татьяна Леонидовна</t>
  </si>
  <si>
    <t>им.Е.М.Бакуниной</t>
  </si>
  <si>
    <t>ул.Горпищенко, д. 86</t>
  </si>
  <si>
    <t>40 29 36 (79781341702)</t>
  </si>
  <si>
    <t>alekandra.kozlov_a@mail.ru</t>
  </si>
  <si>
    <t>Земцова Виктория Ивановна</t>
  </si>
  <si>
    <t>Таймырское МКОУ Носковская средняя школа - интернат</t>
  </si>
  <si>
    <t>Носок</t>
  </si>
  <si>
    <t>ул. Черемушки, 79</t>
  </si>
  <si>
    <t>8 39 (179) 42-2-43</t>
  </si>
  <si>
    <t>taimyr3.2@mail.ru, bannova.katya_96@mail.ru</t>
  </si>
  <si>
    <t>Зернова Анна Александровна</t>
  </si>
  <si>
    <t>улица Мира д 23</t>
  </si>
  <si>
    <t>8 47263 45 4 36</t>
  </si>
  <si>
    <t>burehinavika@mail.ru</t>
  </si>
  <si>
    <t>Зернова Лилия Александровна</t>
  </si>
  <si>
    <t>ESTRADA VOCAL STUDIO</t>
  </si>
  <si>
    <t>Гражданский пр-т, д.47</t>
  </si>
  <si>
    <t>furmanovams@gmail.com</t>
  </si>
  <si>
    <t>Зиборова Марина Олеговна</t>
  </si>
  <si>
    <t>им. С.Н. Булгакова</t>
  </si>
  <si>
    <t>livny-licey@mail.ru</t>
  </si>
  <si>
    <t>Золоева Альбина Гавриловна</t>
  </si>
  <si>
    <t>Севастопольская 7"А"</t>
  </si>
  <si>
    <t>konowalencko.ylia@yandex.ru</t>
  </si>
  <si>
    <t>Зубатова Наталья Михайловна</t>
  </si>
  <si>
    <t>ул.Ватутина, д. 2Б</t>
  </si>
  <si>
    <t>8-472-453-53-88</t>
  </si>
  <si>
    <t>diananerozina@yandex.ru</t>
  </si>
  <si>
    <t>ул. Республиканская, д 66</t>
  </si>
  <si>
    <t>Зулкарнаева Умри Майрбековна</t>
  </si>
  <si>
    <t>им. Абдурзакова Азамата Рамзановича</t>
  </si>
  <si>
    <t>Дышне-Ведено</t>
  </si>
  <si>
    <t>ул.Гацаева Саида, дом 2</t>
  </si>
  <si>
    <t>sad12vedeno@gmail.com</t>
  </si>
  <si>
    <t>8(4967) 75-37-11</t>
  </si>
  <si>
    <t>detsad50@gmail.com</t>
  </si>
  <si>
    <t>Сажное</t>
  </si>
  <si>
    <t>ул. Центральная 8</t>
  </si>
  <si>
    <t>8(47244)67343, 89205551835</t>
  </si>
  <si>
    <t>natalirid@yandex.ru</t>
  </si>
  <si>
    <t>Ивлиева Екатерина Викторовна</t>
  </si>
  <si>
    <t>улица Веселовского, дом 29</t>
  </si>
  <si>
    <t>8 9991502516, 8 (834)2752853</t>
  </si>
  <si>
    <t>mary.pesheva2010@yandex.ru; mdou.86@yandex.ru</t>
  </si>
  <si>
    <t>Игуменщева Алла Викторовна</t>
  </si>
  <si>
    <t>Ул.Крахмалёва,14</t>
  </si>
  <si>
    <t>2-77-37</t>
  </si>
  <si>
    <t>nauruzbaeva_asel.@mail.ru</t>
  </si>
  <si>
    <t>ул.Владикавказская ,59 г</t>
  </si>
  <si>
    <t>Ильичёва Ирина Викторовна</t>
  </si>
  <si>
    <t>Ходынский бул. 3Б</t>
  </si>
  <si>
    <t>do1409@mail.ru</t>
  </si>
  <si>
    <t>Самсонова Людмила Викторовна</t>
  </si>
  <si>
    <t>Ильченко Любовь Михайловна</t>
  </si>
  <si>
    <t>Ильясова Наталья Анатольевна</t>
  </si>
  <si>
    <t>Исаева Лиза Хусаиновна</t>
  </si>
  <si>
    <t>Айшат</t>
  </si>
  <si>
    <t>ул. Первомайская, 24</t>
  </si>
  <si>
    <t>sad2vedeno@mail.ru</t>
  </si>
  <si>
    <t>ул.Советская д.27</t>
  </si>
  <si>
    <t>Исаенко Юлия Михайловна</t>
  </si>
  <si>
    <t>Везелица</t>
  </si>
  <si>
    <t>ул. Левобережная, 16</t>
  </si>
  <si>
    <t>8-950-716-90-77</t>
  </si>
  <si>
    <t>emilja125@mail.ru</t>
  </si>
  <si>
    <t>Исмаилов Фейзудин Абидинович</t>
  </si>
  <si>
    <t>МКОУ Хтун-Казмалярская основная общеобразовательная школа</t>
  </si>
  <si>
    <t>Хтун-Казмаляр</t>
  </si>
  <si>
    <t>ул.Хаджи Давуда №15</t>
  </si>
  <si>
    <t>hutunshkola@yandex.ru  madina.akhmedova76@mail.ru</t>
  </si>
  <si>
    <t>Исполинов Даниил Николаевич</t>
  </si>
  <si>
    <t>nadegdasokolovasokolova@yandex.ru</t>
  </si>
  <si>
    <t>Истомин Максим Юрьевич</t>
  </si>
  <si>
    <t>МОУ Новосадовская средняя общеобразовательная школа</t>
  </si>
  <si>
    <t>8-498-687-22-42</t>
  </si>
  <si>
    <t>doy_60@edu-mytyshi.ru</t>
  </si>
  <si>
    <t>ул. Садовая 41А</t>
  </si>
  <si>
    <t>Ишкова Ирина Николаевна</t>
  </si>
  <si>
    <t>Казачкова Диана Александровна</t>
  </si>
  <si>
    <t>МАУ МО Дом культуры</t>
  </si>
  <si>
    <t>Визит</t>
  </si>
  <si>
    <t>Заводской мкрн. Д.6</t>
  </si>
  <si>
    <t>kppavel2033@mail/ru</t>
  </si>
  <si>
    <t>Калашникова Зоя Алексеевна</t>
  </si>
  <si>
    <t>МОКУ Вышнереутчанская средняя общеобразовательная школа</t>
  </si>
  <si>
    <t>В-Реутец</t>
  </si>
  <si>
    <t>ул. Домики д. 20</t>
  </si>
  <si>
    <t>vreut52@mail.ru</t>
  </si>
  <si>
    <t>Калинина Елена Николаевна</t>
  </si>
  <si>
    <t>МБУДО Радужненская детская школа искусств</t>
  </si>
  <si>
    <t>дом 39</t>
  </si>
  <si>
    <t>8 (496) 617-03-08</t>
  </si>
  <si>
    <t>Калмыкова Ольга Владимировна</t>
  </si>
  <si>
    <t>Горки Ленинский</t>
  </si>
  <si>
    <t>Новое шоссе дом 11</t>
  </si>
  <si>
    <t>8(495)5489342</t>
  </si>
  <si>
    <t>L-ubaKonstantinova@rambler.ru</t>
  </si>
  <si>
    <t>Калугина Валентина Александровна</t>
  </si>
  <si>
    <t>МБОУ Поселковская средняя школа</t>
  </si>
  <si>
    <t>Атяшево</t>
  </si>
  <si>
    <t>ул. Центральная, дом 32</t>
  </si>
  <si>
    <t>pssh1@mail.ru</t>
  </si>
  <si>
    <t>Дошкольное отделение №3</t>
  </si>
  <si>
    <t>gogoleva-s-v@mail.ru</t>
  </si>
  <si>
    <t>Канунникова Ирина Михайловна</t>
  </si>
  <si>
    <t>ул. Севастопольская, 8а</t>
  </si>
  <si>
    <t>8-47-241-4-50-86</t>
  </si>
  <si>
    <t>Каргинов Таймураз Майрамович</t>
  </si>
  <si>
    <t>Катриченко Валентина Михайловна</t>
  </si>
  <si>
    <t>улица Бредова д.44</t>
  </si>
  <si>
    <t>8 (815-55) 2-34-37</t>
  </si>
  <si>
    <t>edu_apatity@bk.ru</t>
  </si>
  <si>
    <t>ул. 60 лет Октября, д 7</t>
  </si>
  <si>
    <t>Кийков Александр Викторович</t>
  </si>
  <si>
    <t>Бехтеевка</t>
  </si>
  <si>
    <t>ул. Ленина, д.156</t>
  </si>
  <si>
    <t>8-(47231)-5-92-04, 8-951-156-0</t>
  </si>
  <si>
    <t>irinarahmanina92@yandex.ru</t>
  </si>
  <si>
    <t>Кирюхина Галина Васильевна</t>
  </si>
  <si>
    <t>МОКУ Гостомлянская средняя общеобразовательная школа</t>
  </si>
  <si>
    <t>1-я Гостомля д.125</t>
  </si>
  <si>
    <t xml:space="preserve"> 1-я Гостомля кв.1, д.117</t>
  </si>
  <si>
    <t>8(47146) 46138   89081230561</t>
  </si>
  <si>
    <t>gostom@yandex.ru      tatarenkova.tgmail.com@yande</t>
  </si>
  <si>
    <t>Киселев Григорий Робертович</t>
  </si>
  <si>
    <t>ДГ №3</t>
  </si>
  <si>
    <t>koval_mv@school1324.ru</t>
  </si>
  <si>
    <t>Кискина Татьяна Васильевна</t>
  </si>
  <si>
    <t>МОУ Средняя общеообразовательная школа</t>
  </si>
  <si>
    <t>ул.Культурная, д. 2</t>
  </si>
  <si>
    <t>8(48)276 23260</t>
  </si>
  <si>
    <t>gorschkovaea@yandex.ru</t>
  </si>
  <si>
    <t>МБУ ДО Коркинская детская школа искусств</t>
  </si>
  <si>
    <t>Кичигина Валентина Григорьевна</t>
  </si>
  <si>
    <t>Касли</t>
  </si>
  <si>
    <t>ул. Калинина, д. 35 а</t>
  </si>
  <si>
    <t>kichigina-56@mail.ru</t>
  </si>
  <si>
    <t>Кладова Ольга Николаевна</t>
  </si>
  <si>
    <t>МОУ Начальная школа</t>
  </si>
  <si>
    <t>Лунная, 5</t>
  </si>
  <si>
    <t>8 (4722) 42-42-37</t>
  </si>
  <si>
    <t>pla_n@mail.ru</t>
  </si>
  <si>
    <t>Михайлова Юлия Сергеевна</t>
  </si>
  <si>
    <t>Климова Елена Александровна</t>
  </si>
  <si>
    <t>Радонежский</t>
  </si>
  <si>
    <t>пер.Жукова, д.2</t>
  </si>
  <si>
    <t>Князева Ирина Ивановна</t>
  </si>
  <si>
    <t>Расшеватская</t>
  </si>
  <si>
    <t>ул.Первомайская, 1</t>
  </si>
  <si>
    <t>dsromashka25@mail.ru</t>
  </si>
  <si>
    <t>ул. М. Баликоева, д.138</t>
  </si>
  <si>
    <t>им. А.Н.Знаменского</t>
  </si>
  <si>
    <t>МБОУ Самаринская основная общеобразовательная школа</t>
  </si>
  <si>
    <t>ул. Октябрьская, д 1</t>
  </si>
  <si>
    <t>Щорся 59-а</t>
  </si>
  <si>
    <t>Авиагородок 34 А</t>
  </si>
  <si>
    <t>Козьменко Сергей Витальевич</t>
  </si>
  <si>
    <t>Тютюниково</t>
  </si>
  <si>
    <t>улица Центральная дом 1</t>
  </si>
  <si>
    <t>Кокаева Эльмира Тотырбековна</t>
  </si>
  <si>
    <t>88672566086, 89094733829</t>
  </si>
  <si>
    <t>ds79.09@mail.ru</t>
  </si>
  <si>
    <t>Сиреневый бульвар, д.21, кв.176</t>
  </si>
  <si>
    <t>8 926 903 31 21</t>
  </si>
  <si>
    <t>gorbacheva_tg@list.ru</t>
  </si>
  <si>
    <t>МБОУДО Детско-подростковый центр</t>
  </si>
  <si>
    <t>Детско-подростковый клуб "Союз"</t>
  </si>
  <si>
    <t>kalugasodr@mail.ru</t>
  </si>
  <si>
    <t>Детско-подростковый клуб "Тайфун"</t>
  </si>
  <si>
    <t>Морякова Валентина Тихоновна</t>
  </si>
  <si>
    <t>Солнечный бульвар, д. 2</t>
  </si>
  <si>
    <t>tatbobr2807@mail.ru</t>
  </si>
  <si>
    <t>Детско-подростковый клуб "Кожевенная слобода"</t>
  </si>
  <si>
    <t>ул. Болдина, 24</t>
  </si>
  <si>
    <t>dpksloboda@mail.ru</t>
  </si>
  <si>
    <t>mdou68.li@yandex.ru</t>
  </si>
  <si>
    <t>Колупаева Татьяна Аркадьевна</t>
  </si>
  <si>
    <t>МБУДО</t>
  </si>
  <si>
    <t>Колядина Елена Васильевна</t>
  </si>
  <si>
    <t>МБОУ Подсередненская средняя общеобразовательная школа</t>
  </si>
  <si>
    <t>ул. Ольминского, д.78</t>
  </si>
  <si>
    <t>Комкова Елена Николаевна</t>
  </si>
  <si>
    <t>Ческа-Липа,д. 5</t>
  </si>
  <si>
    <t>bazlova2007@yandex.ru</t>
  </si>
  <si>
    <t>Кондрашова Ольга Сергеевна</t>
  </si>
  <si>
    <t>(498) 661-26-24, 8(985)269-44-</t>
  </si>
  <si>
    <t>reut_school10@mosreg.ru   raisamag2409@yandex.ru</t>
  </si>
  <si>
    <t>Коновалова Инна Анатольевна</t>
  </si>
  <si>
    <t>микрорайон Королева, 20</t>
  </si>
  <si>
    <t>8-919-22-87-03</t>
  </si>
  <si>
    <t>i_belogyrova@mail.ru</t>
  </si>
  <si>
    <t>Конорев Владимир Кузьмич</t>
  </si>
  <si>
    <t>МОКУ Средняя общеобразовательная школа</t>
  </si>
  <si>
    <t>Любицкое</t>
  </si>
  <si>
    <t>д.84</t>
  </si>
  <si>
    <t>lubickaja-shkola@yandex.ru</t>
  </si>
  <si>
    <t>Кордас Наталья Викторовна</t>
  </si>
  <si>
    <t>Красный Курган</t>
  </si>
  <si>
    <t>Dvornikoksana1977@gmail.com</t>
  </si>
  <si>
    <t>Коржев Александр Васильевич</t>
  </si>
  <si>
    <t>ГАПОУ СО Екатеринбургский автомобильно-дорожный колледж</t>
  </si>
  <si>
    <t>Коробкова Наталья Николаевна</t>
  </si>
  <si>
    <t>улица Курская 8 Б</t>
  </si>
  <si>
    <t>Коробова Ксения Владимировна</t>
  </si>
  <si>
    <t>Коровченко Елена Александровна</t>
  </si>
  <si>
    <t>им. А.П.Чехова</t>
  </si>
  <si>
    <t>ул.Войкова,4</t>
  </si>
  <si>
    <t>yaltagymnasium@rambler.ru</t>
  </si>
  <si>
    <t>Коростелев Александр Анатольевич</t>
  </si>
  <si>
    <t>ул. Белореченская дом 37 к.1</t>
  </si>
  <si>
    <t>8-916-548-84-08;8-916-536-15-9</t>
  </si>
  <si>
    <t>atk75@mail.ru</t>
  </si>
  <si>
    <t>Коротких Зоя Геннадьевна</t>
  </si>
  <si>
    <t>Киров</t>
  </si>
  <si>
    <t>улица Московская, д. 22</t>
  </si>
  <si>
    <t>+7 (8332) 64-68-71</t>
  </si>
  <si>
    <t>dou70.kirovedu.ru</t>
  </si>
  <si>
    <t>korablik@mail.ru</t>
  </si>
  <si>
    <t>Косенкова Валентина Алексеевна</t>
  </si>
  <si>
    <t>МБДО Детский сад</t>
  </si>
  <si>
    <t>ул. Буденного, д. 8а</t>
  </si>
  <si>
    <t>solnyskods44@yandex.ru</t>
  </si>
  <si>
    <t>Костин Роман Юрьевич</t>
  </si>
  <si>
    <t>им. М.Г. Эрденко</t>
  </si>
  <si>
    <t>мкр. Молодогвардеец, 15</t>
  </si>
  <si>
    <t>89040866654; 89205922301</t>
  </si>
  <si>
    <t>Котова Наталья Викторовна</t>
  </si>
  <si>
    <t>8-47(237)-5-49-03</t>
  </si>
  <si>
    <t>ул. Кирова, д. 65 б</t>
  </si>
  <si>
    <t>Крайнова Ирина Сергеевна</t>
  </si>
  <si>
    <t>улица Вечерняя, дом 6</t>
  </si>
  <si>
    <t>8(3532)349555, педагог 8(912)3</t>
  </si>
  <si>
    <t>adelya_klimova@mail.ru</t>
  </si>
  <si>
    <t>Краснова Лариса Викторовна</t>
  </si>
  <si>
    <t>ул.Речная д.8</t>
  </si>
  <si>
    <t>ds.skazka2014@yandex.ru</t>
  </si>
  <si>
    <t>Кривошапкина Римма Владимировна</t>
  </si>
  <si>
    <t>ул.Гоголя, д. 97 А</t>
  </si>
  <si>
    <t>54 80 58</t>
  </si>
  <si>
    <t>Крутяков Алексей Евгеньевич</t>
  </si>
  <si>
    <t>8-863-65-29-7-88</t>
  </si>
  <si>
    <t>scool17lichaya@mail.ru</t>
  </si>
  <si>
    <t>МУДО Центр развития творчества детей и юношества</t>
  </si>
  <si>
    <t>ул. Луначарского 165</t>
  </si>
  <si>
    <t>Кузнецова Елена Борисовна</t>
  </si>
  <si>
    <t>пер. Машинный,6</t>
  </si>
  <si>
    <t>mbdou167@yandex.ru</t>
  </si>
  <si>
    <t>elochkads26@mail.ru</t>
  </si>
  <si>
    <t>МБОУ ордена "Знак Почета" гимназия</t>
  </si>
  <si>
    <t>им.А.В.Луначарского</t>
  </si>
  <si>
    <t>Кульчицкая Наталья Александровна</t>
  </si>
  <si>
    <t>ГКУ СО КК Краснодарский СРЦН</t>
  </si>
  <si>
    <t>Краснодар</t>
  </si>
  <si>
    <t>ул. Гагарина 186</t>
  </si>
  <si>
    <t>srcn-avis@mtsr.krasnodar.ru</t>
  </si>
  <si>
    <t>Купина Наталья Валерьевна</t>
  </si>
  <si>
    <t>МАДОУ Детский сад ЦРР</t>
  </si>
  <si>
    <t>улица Губкина, дом 18</t>
  </si>
  <si>
    <t>natashechkanovikova@mail.ru</t>
  </si>
  <si>
    <t>Курдюкова Валентина Васильевна</t>
  </si>
  <si>
    <t>пр.-т Парковый, 24</t>
  </si>
  <si>
    <t>(3532) 43-49-17</t>
  </si>
  <si>
    <t>204884@mail.ru</t>
  </si>
  <si>
    <t>Курочкина Лидия Борисовна</t>
  </si>
  <si>
    <t>им. А.С.Грина</t>
  </si>
  <si>
    <t>Куряева Наталья Николаевна</t>
  </si>
  <si>
    <t>МБОУ Успенская СОШ</t>
  </si>
  <si>
    <t>д.50а</t>
  </si>
  <si>
    <t>mbou.uspenskoe@gmail.com</t>
  </si>
  <si>
    <t>Кухтина Анастасия Дмитриевна</t>
  </si>
  <si>
    <t>8-498-48-111-33</t>
  </si>
  <si>
    <t>zhuk.detsad33@mail.ru</t>
  </si>
  <si>
    <t>улица Горная, д.3</t>
  </si>
  <si>
    <t>МБОУ Покровская ООШ</t>
  </si>
  <si>
    <t>Молодежная,36</t>
  </si>
  <si>
    <t>Лазарева Илона Геннадьевна</t>
  </si>
  <si>
    <t>ул. Лобашова 133, 135</t>
  </si>
  <si>
    <t>rodnithok@mail.ru</t>
  </si>
  <si>
    <t>Борисоглебский г.о.</t>
  </si>
  <si>
    <t>Левшина Елена Петровна</t>
  </si>
  <si>
    <t>МОКУ "Вышне-Дубовецкая ООШ"</t>
  </si>
  <si>
    <t>Вышний Дубовец</t>
  </si>
  <si>
    <t>dubovecshkola@yandex.ru</t>
  </si>
  <si>
    <t>Лелюх Любовь Евгеньевна</t>
  </si>
  <si>
    <t>Зелёная 3</t>
  </si>
  <si>
    <t>8(383)-63-36-606</t>
  </si>
  <si>
    <t>nas-cherevatenko@yandex.ru</t>
  </si>
  <si>
    <t>пер. Книжный, д. 13, кв. 124 (Леньковой)</t>
  </si>
  <si>
    <t>Плотнова Дарья Юрьевна</t>
  </si>
  <si>
    <t>здание по адресу ул. Космонавтов, д. 21</t>
  </si>
  <si>
    <t>ул. Космонавтов, д. 21</t>
  </si>
  <si>
    <t>8(35130)9-125-10</t>
  </si>
  <si>
    <t>kupreeva60@mail.ru</t>
  </si>
  <si>
    <t>здание по адресу ул. Восточная, д. 16</t>
  </si>
  <si>
    <t>ул. Восточная, д. 16</t>
  </si>
  <si>
    <t>здание по адресу Комсомольский проезд, 8</t>
  </si>
  <si>
    <t>Лесниченко Ольга Александровна</t>
  </si>
  <si>
    <t>МОУ Северная средняя общеобразовательная школа</t>
  </si>
  <si>
    <t>Школьная,35</t>
  </si>
  <si>
    <t>39-96-25</t>
  </si>
  <si>
    <t>annutik007@yandex.ru</t>
  </si>
  <si>
    <t>teremok.plavsk@tularegion.org</t>
  </si>
  <si>
    <t>улица Макаренко д 3 "А"</t>
  </si>
  <si>
    <t>oksana.pawluck@yandex.ru</t>
  </si>
  <si>
    <t>Литвинова Елена Вячеславовна</t>
  </si>
  <si>
    <t>Щорса дом 11</t>
  </si>
  <si>
    <t>Логунова Людмила Васильевна</t>
  </si>
  <si>
    <t>Локтева Светлана Петровна</t>
  </si>
  <si>
    <t>МБОУ Репенская Средняя общеобразовательная школа</t>
  </si>
  <si>
    <t>Репенка</t>
  </si>
  <si>
    <t>ул.Центральная, д.119</t>
  </si>
  <si>
    <t>(847234)5-45-36; 89524219684</t>
  </si>
  <si>
    <t>kosih.yulia@yandex.ru</t>
  </si>
  <si>
    <t>nadya.stadnik.77@list.ru</t>
  </si>
  <si>
    <t>Лотышева Татьяна Витальевна</t>
  </si>
  <si>
    <t>ул. Парковая д.10а</t>
  </si>
  <si>
    <t>ds11shebekino@mail.ru</t>
  </si>
  <si>
    <t>Лукашова Алла Георгиевна</t>
  </si>
  <si>
    <t>ГКУ СО КК "Тимашевский СРЦН"</t>
  </si>
  <si>
    <t>ул. Кирова, д. 44Б</t>
  </si>
  <si>
    <t>МОАУ СОШ №72</t>
  </si>
  <si>
    <t>Лященко Г.О.</t>
  </si>
  <si>
    <t>МКОУ Чистюньская СОШ</t>
  </si>
  <si>
    <t>Чистюнька</t>
  </si>
  <si>
    <t>Центральная 50</t>
  </si>
  <si>
    <t>2 53 32</t>
  </si>
  <si>
    <t>Мазина Наталья Егоровна</t>
  </si>
  <si>
    <t>ул. Черёмуховая, д. 7</t>
  </si>
  <si>
    <t>nastya_rul@mail.ru</t>
  </si>
  <si>
    <t>МБОУ Матвеево-Курганская СОШ</t>
  </si>
  <si>
    <t>Майорова Елена Владимировна</t>
  </si>
  <si>
    <t>МАУ ДО Дворец детского (юношеского) творчества</t>
  </si>
  <si>
    <t>Авиатор, ЦКД Импульс</t>
  </si>
  <si>
    <t>ул. Октябрьская, д.28</t>
  </si>
  <si>
    <t>(35130)7-60-03</t>
  </si>
  <si>
    <t>Малиновкая Ирина Витальевна</t>
  </si>
  <si>
    <t>МБ ДОУ</t>
  </si>
  <si>
    <t>Батайск</t>
  </si>
  <si>
    <t>ул. М. Горького 297 «л»</t>
  </si>
  <si>
    <t>8 (86354) 5-77-59</t>
  </si>
  <si>
    <t>gorodizymryd@yandex.ru</t>
  </si>
  <si>
    <t>им. Народного учителя РФ Ю.И. Латышева</t>
  </si>
  <si>
    <t>Мамсурова Марина Валериевна</t>
  </si>
  <si>
    <t>Манекина Анна Ивановна</t>
  </si>
  <si>
    <t>МКОУ Первомайская основная школа</t>
  </si>
  <si>
    <t>osh33.efremov@tularegion.org</t>
  </si>
  <si>
    <t>Марасанова Ольга Алексеевна</t>
  </si>
  <si>
    <t>Кленово</t>
  </si>
  <si>
    <t>ул.Мичурина, д.6</t>
  </si>
  <si>
    <t>8 (495) 850-73-73</t>
  </si>
  <si>
    <t>KudriavcevaEU@mail.ru</t>
  </si>
  <si>
    <t>Образовательная площадка "Кленочек"</t>
  </si>
  <si>
    <t>Балашова Ирина Юрьевна</t>
  </si>
  <si>
    <t>8(495)850-67-00</t>
  </si>
  <si>
    <t>rfmli@mon.alania.gov.ru</t>
  </si>
  <si>
    <t>Мартынова Гульнара Мусаевна</t>
  </si>
  <si>
    <t>Бульвар Юлаева, 56</t>
  </si>
  <si>
    <t>kaluginaolga66@mail.ru</t>
  </si>
  <si>
    <t>Мартынова Татьяна Николаевна</t>
  </si>
  <si>
    <t>МБУ ДО Сапожковский РДДТ</t>
  </si>
  <si>
    <t>Сапожок</t>
  </si>
  <si>
    <t>улица Совесткая, дом 7</t>
  </si>
  <si>
    <t>8(49152)2-12-08</t>
  </si>
  <si>
    <t>ddtsapozhok@yandex.ru</t>
  </si>
  <si>
    <t>Маслова Валентина Алексеевна</t>
  </si>
  <si>
    <t>ул. Шершнева, д.26</t>
  </si>
  <si>
    <t>26-17-37, 8 915 528 28 29</t>
  </si>
  <si>
    <t>school20@beluo31.ru, tberegovaya@bk.ru</t>
  </si>
  <si>
    <t>Матвеева Валентина Алексеевна</t>
  </si>
  <si>
    <t>МБОУ Анабарская улусная гимназия</t>
  </si>
  <si>
    <t>Саскылах</t>
  </si>
  <si>
    <t>ул. Молодёжная, д. 25</t>
  </si>
  <si>
    <t>Матвеева Елена Николаевна</t>
  </si>
  <si>
    <t>ул. Свободы, д.14, корп.2</t>
  </si>
  <si>
    <t>8(8162) 65-42-14, 8 (911) 603-</t>
  </si>
  <si>
    <t>adm@gimn4vn.ru, alena_fedorova@inbox.ru</t>
  </si>
  <si>
    <t>Матвеенко Елена Игоревна</t>
  </si>
  <si>
    <t>МОУ Бориспольская Начальная общеобразовательная школа</t>
  </si>
  <si>
    <t>Борисполье</t>
  </si>
  <si>
    <t>ул. Молодежная д.2</t>
  </si>
  <si>
    <t>borispschool@yandex.ru</t>
  </si>
  <si>
    <t>Дошкольное образования</t>
  </si>
  <si>
    <t>Малх</t>
  </si>
  <si>
    <t>Маховицкая Наталья Федоровна</t>
  </si>
  <si>
    <t>Ул. Дегтярева, 1</t>
  </si>
  <si>
    <t>84722751981  89205817757</t>
  </si>
  <si>
    <t>school47@beluo31.ru cherchenkoo97@yandex.ru</t>
  </si>
  <si>
    <t>Сапелина Ирина Борисовна</t>
  </si>
  <si>
    <t>Махортова Ирина Васильевна</t>
  </si>
  <si>
    <t>МОУ СОШ</t>
  </si>
  <si>
    <t>korzhavykh.s@yandex.ru</t>
  </si>
  <si>
    <t>Мачульская Наталья Алексеевна</t>
  </si>
  <si>
    <t>МАДОУ компенсирующего вида</t>
  </si>
  <si>
    <t>Юбилейный проспект д. 74</t>
  </si>
  <si>
    <t>8(926)3805098</t>
  </si>
  <si>
    <t>madou.5@yandex.ru</t>
  </si>
  <si>
    <t>Мащинова Лариса Владимировна</t>
  </si>
  <si>
    <t>МБДОУ Пятницкий детский сад</t>
  </si>
  <si>
    <t>Пятницкое</t>
  </si>
  <si>
    <t>МОУ Москворецкая гимназия</t>
  </si>
  <si>
    <t>gemchug-sad@yandex.ru; sartyuh2@mail.ru</t>
  </si>
  <si>
    <t>Мецгер Мария Владимировна</t>
  </si>
  <si>
    <t>8 495 408 67 36 / 8 915 041 88</t>
  </si>
  <si>
    <t>СП Центр " Заря"</t>
  </si>
  <si>
    <t>Яковлева Татьяна Сергеевна</t>
  </si>
  <si>
    <t>Миненко Светлана Евгеньевна</t>
  </si>
  <si>
    <t>МОУ "Колосковская СОШ"</t>
  </si>
  <si>
    <t>с.Колосково , ул Школьная 29</t>
  </si>
  <si>
    <t>8(47236)9-81-56          89205</t>
  </si>
  <si>
    <t>koloscovo@mail.ru, hrapovaeremtnko@mail.ru</t>
  </si>
  <si>
    <t>Мирзаметова Кизбес Михралиевна</t>
  </si>
  <si>
    <t>им. Т. Нагиева</t>
  </si>
  <si>
    <t>ул. Школьная 19 "А"</t>
  </si>
  <si>
    <t>vadimmrasulov@mail.ru</t>
  </si>
  <si>
    <t>Мироненко Евгений Михайлович</t>
  </si>
  <si>
    <t>улица Победы 44</t>
  </si>
  <si>
    <t>Мироненко Любовь Юрьевна</t>
  </si>
  <si>
    <t>ул. Ремесленников, д. 6</t>
  </si>
  <si>
    <t>tatyana.zyuban@mail.ru</t>
  </si>
  <si>
    <t>Мителева Наталья Николаевна</t>
  </si>
  <si>
    <t>ул.Конева 25</t>
  </si>
  <si>
    <t>nata.chistyakowa@rambler.ru</t>
  </si>
  <si>
    <t>ул.Каширская, 16</t>
  </si>
  <si>
    <t>(4212)340022</t>
  </si>
  <si>
    <t>им. Карла Маркса</t>
  </si>
  <si>
    <t>ул. Большая Зеленовская дом 50</t>
  </si>
  <si>
    <t>n-batako2020@mail.ru, alborova-2011@mail.ru</t>
  </si>
  <si>
    <t>Морозова Анастасия Игоревна</t>
  </si>
  <si>
    <t>ldshi2@yandex.ru</t>
  </si>
  <si>
    <t>Москалёва Елена Андреевна</t>
  </si>
  <si>
    <t>Ул.Ким, 90</t>
  </si>
  <si>
    <t>8-992-201-91-25</t>
  </si>
  <si>
    <t>valeri7ya@mail.ru</t>
  </si>
  <si>
    <t>ул.Мира, д. 6а</t>
  </si>
  <si>
    <t>М-н "Центральный" д.№4</t>
  </si>
  <si>
    <t>Мугрычёва Ирина Александровна</t>
  </si>
  <si>
    <t>ул.Маринина 34А</t>
  </si>
  <si>
    <t>!+7 (8342) 47-08-19, 892719477</t>
  </si>
  <si>
    <t>ylu.makarova@yandex.ru   madouds47@mail.ru</t>
  </si>
  <si>
    <t>Мужаидова Урузмак Серажутдиновна</t>
  </si>
  <si>
    <t>ул.Калинина 27а</t>
  </si>
  <si>
    <t>(87245) 2-69-31</t>
  </si>
  <si>
    <t>vika.repina2016@yandex.ru</t>
  </si>
  <si>
    <t>Музылев Андрей Владимирович</t>
  </si>
  <si>
    <t>МБУ ДО Центр развития творчества</t>
  </si>
  <si>
    <t>Уголёк</t>
  </si>
  <si>
    <t>Новаторов,15</t>
  </si>
  <si>
    <t>+7(3843)316622            +795</t>
  </si>
  <si>
    <t>duts-ygolok2@yandex.ru           mila1911@mail.ru</t>
  </si>
  <si>
    <t>МКОУ ДО Центр детского творчества</t>
  </si>
  <si>
    <t>пр-т 9 Мая д. 26</t>
  </si>
  <si>
    <t>8 851 40 244 74</t>
  </si>
  <si>
    <t>Мясников Евгений Александрович</t>
  </si>
  <si>
    <t>МБОУ Малосалаирская средняя общеобразовательная школа</t>
  </si>
  <si>
    <t>Малая Салаирка</t>
  </si>
  <si>
    <t>Трактовая 1 а</t>
  </si>
  <si>
    <t>chegosheva-marina@rambler.ru</t>
  </si>
  <si>
    <t>МАДОУ СЦРР Детский сад</t>
  </si>
  <si>
    <t>Нестеренко Валерий Валерьевич</t>
  </si>
  <si>
    <t>МБОУ Добросельская основная общеобразовательная школа</t>
  </si>
  <si>
    <t>Грайворонская 18а</t>
  </si>
  <si>
    <t>eugenia.berejnaia@yandex.ru</t>
  </si>
  <si>
    <t>Доброе</t>
  </si>
  <si>
    <t>Нехорошева Евгения Леонидовна</t>
  </si>
  <si>
    <t>ул.Замаячье,47</t>
  </si>
  <si>
    <t>8-(385)-97-23-3-92</t>
  </si>
  <si>
    <t>madoy.30@yandex.ru</t>
  </si>
  <si>
    <t>Новикова Тамара Никифоровна</t>
  </si>
  <si>
    <t>ГБОУ Специальная (коррекционная) школа</t>
  </si>
  <si>
    <t>Новоженцева Ольга Владимировна</t>
  </si>
  <si>
    <t>МКДОУ Есиповский детский сад</t>
  </si>
  <si>
    <t>Есипово</t>
  </si>
  <si>
    <t>Ул.Ленинская д.41а</t>
  </si>
  <si>
    <t>Gordan@yandex.ru</t>
  </si>
  <si>
    <t>Медицинская ,8</t>
  </si>
  <si>
    <t>dou_54@edu-mytyshi.ru</t>
  </si>
  <si>
    <t>Номеровская Ольга Ивановна</t>
  </si>
  <si>
    <t>МБДОУ Богодуховский детский сад</t>
  </si>
  <si>
    <t>Степная 26 а</t>
  </si>
  <si>
    <t>8-962-035-5884   8-962-048-94-</t>
  </si>
  <si>
    <t>nomerovskaya.60@mail.ru tatyana.kalnichenko@mail.r</t>
  </si>
  <si>
    <t>им. Ф.С. Хихлушки</t>
  </si>
  <si>
    <t>scholl12bel@yandex.ru</t>
  </si>
  <si>
    <t>Образцова Ольга Викторовна</t>
  </si>
  <si>
    <t>Красное  Знамя</t>
  </si>
  <si>
    <t>Советская 50</t>
  </si>
  <si>
    <t>8-48-276-2-65-34</t>
  </si>
  <si>
    <t>nadej-2011.zhukowa@yandex.ru</t>
  </si>
  <si>
    <t>Овсянникова Юлия Сергеевна</t>
  </si>
  <si>
    <t>Долгая Яруга</t>
  </si>
  <si>
    <t>ул. Центральная д.59</t>
  </si>
  <si>
    <t>sadteremok00@mail.ru</t>
  </si>
  <si>
    <t>Овчаренко Сергей Николаевич</t>
  </si>
  <si>
    <t>ОГБОУ Алексеевская СОШ</t>
  </si>
  <si>
    <t>Irina.shamsutdinova.86@mail.ru</t>
  </si>
  <si>
    <t>Огурцова Ирина Александровна</t>
  </si>
  <si>
    <t>mdou46@beluo31.ru</t>
  </si>
  <si>
    <t>Оттук- оол Елена Викторовна</t>
  </si>
  <si>
    <t>Павлова Марина Павловна</t>
  </si>
  <si>
    <t>Дачная 16</t>
  </si>
  <si>
    <t>8-48-276-2-12-42</t>
  </si>
  <si>
    <t>spirovo_school2@mail.ru</t>
  </si>
  <si>
    <t>Падалка Ирина Викторовна</t>
  </si>
  <si>
    <t>ул.Слободская 91</t>
  </si>
  <si>
    <t>84723431514, 89290014099</t>
  </si>
  <si>
    <t>mousoh7@mail.ru, val.mazalova@yandex.ru</t>
  </si>
  <si>
    <t>8-3843-54-49-11</t>
  </si>
  <si>
    <t>bobkova173@mail.ru</t>
  </si>
  <si>
    <t>Панкова Наталья Сергеевна</t>
  </si>
  <si>
    <t>Панова Людмила Юрьевна</t>
  </si>
  <si>
    <t>ул. Профсоюзная 6</t>
  </si>
  <si>
    <t>elenaafanasjeva@mail.ru</t>
  </si>
  <si>
    <t>Парахина Елена Леонидовна</t>
  </si>
  <si>
    <t>1-е Панино</t>
  </si>
  <si>
    <t>3 А</t>
  </si>
  <si>
    <t>irina290272k@mail.ru</t>
  </si>
  <si>
    <t>Назина Ольга Николаевна</t>
  </si>
  <si>
    <t>buzschool@yandex.ru</t>
  </si>
  <si>
    <t>Паршина Ольга Сергеевна</t>
  </si>
  <si>
    <t>ТОГБОУ Жердевская школа-интернат</t>
  </si>
  <si>
    <t>Жердевка</t>
  </si>
  <si>
    <t>8(47535)5-15-71</t>
  </si>
  <si>
    <t>internat2020@obraz.tambov.gov.ru</t>
  </si>
  <si>
    <t>Пашкова Яна Анатольевна</t>
  </si>
  <si>
    <t>Садовая 75</t>
  </si>
  <si>
    <t>mdou49@beluo31.ru</t>
  </si>
  <si>
    <t>Перепелко Элла Михайловна</t>
  </si>
  <si>
    <t>Торговая, 9</t>
  </si>
  <si>
    <t>tym.sosh1@mail.ru</t>
  </si>
  <si>
    <t>Писковская Елена Николаевна</t>
  </si>
  <si>
    <t>Ярцевская улица 6 А</t>
  </si>
  <si>
    <t>8-916-344-9069</t>
  </si>
  <si>
    <t>Плёхова Наталия Ивановна</t>
  </si>
  <si>
    <t>МБОУ основная общеобразовательная школа</t>
  </si>
  <si>
    <t>улица Пролетарская 72а</t>
  </si>
  <si>
    <t>8 (4725)22-48-92, 8 (951)155-1</t>
  </si>
  <si>
    <t>st-sh8@yandex.ru, tatyana.goncharova.1984@bk.ru</t>
  </si>
  <si>
    <t>Побежимова Лариса Владимировна</t>
  </si>
  <si>
    <t>Ул. Абдуллы Гаджиева, 28А</t>
  </si>
  <si>
    <t>minayat@yandex.ru</t>
  </si>
  <si>
    <t>им.И.Радченко</t>
  </si>
  <si>
    <t>Подколзина Екатерина Михайловна</t>
  </si>
  <si>
    <t>Подчезерцева Лариса Яковлевна</t>
  </si>
  <si>
    <t>МОУ Каркалайская средняя общеобразовательная школа</t>
  </si>
  <si>
    <t>Каркалай</t>
  </si>
  <si>
    <t>ул. Азина, д. 4</t>
  </si>
  <si>
    <t>8(34130)54562, 89512127225</t>
  </si>
  <si>
    <t>karkalai-school@yandex.ru, irina.02111974@mail.ru</t>
  </si>
  <si>
    <t>МДОУ Каркалайский детский сад</t>
  </si>
  <si>
    <t>ул. Азина, д.4</t>
  </si>
  <si>
    <t>МБОУ ДО "ДДТ НМР"</t>
  </si>
  <si>
    <t>им. А. Д. Бондаренко</t>
  </si>
  <si>
    <t>Погромец</t>
  </si>
  <si>
    <t>8 915 520 64 76</t>
  </si>
  <si>
    <t>yakddt@yandex.ru</t>
  </si>
  <si>
    <t>МБОУ Целинская средняя общеобразовательная школа</t>
  </si>
  <si>
    <t>school956@mail.ru     Ludmila-100@yandex.ru</t>
  </si>
  <si>
    <t>svetlana1kolesnickova@yandex.ru</t>
  </si>
  <si>
    <t>Попкова Ольга Викторовна</t>
  </si>
  <si>
    <t>ул.Комсомольская, д.35</t>
  </si>
  <si>
    <t>Потапкина Эльвира Николаевна</t>
  </si>
  <si>
    <t>им. В.И. Кугаева</t>
  </si>
  <si>
    <t>Тельмана, 109в</t>
  </si>
  <si>
    <t>sch26@bk.ru</t>
  </si>
  <si>
    <t>Потапов Александр Викторович</t>
  </si>
  <si>
    <t>ГБОУ Феодосийская санаторная школа-интернат</t>
  </si>
  <si>
    <t>ул. Симферопольское шоссе, дом 27</t>
  </si>
  <si>
    <t>van-laack@mail.ru</t>
  </si>
  <si>
    <t>Праздник Ольга Александровна</t>
  </si>
  <si>
    <t>Арт - Академия Ольги Маркиной</t>
  </si>
  <si>
    <t>Праслова М.А.</t>
  </si>
  <si>
    <t>Вослебово</t>
  </si>
  <si>
    <t>ул. Центральная, д. 169</t>
  </si>
  <si>
    <t>8(49156)5-23-76; +7-910-613-85</t>
  </si>
  <si>
    <t>mpraslova@bk.ru  mtomusja@yandex.ru</t>
  </si>
  <si>
    <t>Придачина Анна Ивановна</t>
  </si>
  <si>
    <t>8(4722)25-06-11, 89524242810</t>
  </si>
  <si>
    <t>beldou2@mail.ru, spetsovaolya01@mail.ru</t>
  </si>
  <si>
    <t>Придворова Светлана Васильевна</t>
  </si>
  <si>
    <t>МОКУ Паникинская средняя общеобразовательная школа</t>
  </si>
  <si>
    <t>Паники</t>
  </si>
  <si>
    <t>Молодежная, 137б</t>
  </si>
  <si>
    <t>panikishcool@yandex.ru</t>
  </si>
  <si>
    <t>Приймачук Наталия Ивановна</t>
  </si>
  <si>
    <t>Приходько Татьяна Ивановна</t>
  </si>
  <si>
    <t>МБОУ Белянская Средняя общеобразовательная школа</t>
  </si>
  <si>
    <t>84724877524, 89155220065</t>
  </si>
  <si>
    <t>beljnka_sh@inbox.ru</t>
  </si>
  <si>
    <t>Прищепа Любовь Владимировна</t>
  </si>
  <si>
    <t>МКОУ Петровская средняя общеобразовательная школа</t>
  </si>
  <si>
    <t>Петровка</t>
  </si>
  <si>
    <t>ул. Комарова, д.14</t>
  </si>
  <si>
    <t>8(47362)6-35-57</t>
  </si>
  <si>
    <t>ira.shewtsowa2014@yandex.ru</t>
  </si>
  <si>
    <t>Псарева Елена Сергеевна</t>
  </si>
  <si>
    <t>МОУ Ракитянская средняя общеобразовательная школа</t>
  </si>
  <si>
    <t>им. А.И.Цыбулёва</t>
  </si>
  <si>
    <t>ул.Коммунаров д. 30 А</t>
  </si>
  <si>
    <t>8 (245) 5-69-75, +79040994256</t>
  </si>
  <si>
    <t>belou.1975@mail.ru, raksch2@yandex.ru</t>
  </si>
  <si>
    <t>МАУ ДО Центр развития детей и молодёжи</t>
  </si>
  <si>
    <t>kichiginaelena@list.ru</t>
  </si>
  <si>
    <t>Пьяных Евгений Александрович</t>
  </si>
  <si>
    <t>МОКУ Любачанская средняя общеобразоательная школа</t>
  </si>
  <si>
    <t>Любач</t>
  </si>
  <si>
    <t>д.26</t>
  </si>
  <si>
    <t>e2gy4d28ma@yandex.ru</t>
  </si>
  <si>
    <t>МАУ ДО Дом творчества</t>
  </si>
  <si>
    <t>ул. Дачная, д. 1</t>
  </si>
  <si>
    <t>solnischcko.detskijsad2015@yandex.ru</t>
  </si>
  <si>
    <t>Рахимова Марина Петровна</t>
  </si>
  <si>
    <t>мкр. Жукова 36</t>
  </si>
  <si>
    <t>8 4725 32-51-06   8 (919) 280-</t>
  </si>
  <si>
    <t>st-shkola6@yandex.ru  anasteizha1985@yandex.ru</t>
  </si>
  <si>
    <t>ГКУ СО КК Краснодарский комплексный центр помощи детям, оставшимся без попечения родителей</t>
  </si>
  <si>
    <t>bushkovaaa@yandex.ru</t>
  </si>
  <si>
    <t>Романов Александр Кириллович</t>
  </si>
  <si>
    <t>МБУ ДО Центр дополнительного образования</t>
  </si>
  <si>
    <t>Витебское шоссе, 42</t>
  </si>
  <si>
    <t>8(4812)270314, 89517022048</t>
  </si>
  <si>
    <t>smolcdo1@yandex.ru,  konyukhova.muk1@mail.ru</t>
  </si>
  <si>
    <t>Романькова Анна Алексеевна</t>
  </si>
  <si>
    <t>МБОУ Бутовская средняя общеобразовательная школа</t>
  </si>
  <si>
    <t>Бутово</t>
  </si>
  <si>
    <t>Белгородская область, Яковлевский район, село Бутово, улица Магистральная. 44</t>
  </si>
  <si>
    <t>moubut@yandex.ru</t>
  </si>
  <si>
    <t>МОУ Краснояружская средняя общеобразовательная школа</t>
  </si>
  <si>
    <t>улица Мира, д.1</t>
  </si>
  <si>
    <t>847263 45-2-37</t>
  </si>
  <si>
    <t>sch2yaruga@mail.ru</t>
  </si>
  <si>
    <t>ул. Титова, д.16</t>
  </si>
  <si>
    <t>frodita1987@mail.ru, elochkabal@yandex.ru</t>
  </si>
  <si>
    <t>Русанова Ольга Петровна</t>
  </si>
  <si>
    <t>МБОУ Мощенская основная общеобразовательная школа</t>
  </si>
  <si>
    <t>Мощеное</t>
  </si>
  <si>
    <t>Заречная, 1Б</t>
  </si>
  <si>
    <t>8 (47244) 4-10-25</t>
  </si>
  <si>
    <t>mou-moshenskaya@yandex.ru     dianochka_yapparova@</t>
  </si>
  <si>
    <t>Русских Елена Олеговна</t>
  </si>
  <si>
    <t>Омутнинск</t>
  </si>
  <si>
    <t>ул. 30-летия Победы дом № 30</t>
  </si>
  <si>
    <t>8(83352)2-57-61</t>
  </si>
  <si>
    <t>ya.suvorova2010@yandex.ru</t>
  </si>
  <si>
    <t>Пивикова Анна Сергеевна</t>
  </si>
  <si>
    <t>МБОУ Охотская средняя общеобразовательная школа</t>
  </si>
  <si>
    <t>Рыкова Светлана Витальевна</t>
  </si>
  <si>
    <t>8-423-238-06-68</t>
  </si>
  <si>
    <t>9979239@mail.ru</t>
  </si>
  <si>
    <t>selschool2@mail.ru</t>
  </si>
  <si>
    <t>8 8 11 51 210 94</t>
  </si>
  <si>
    <t>ГКООУ Санаторная школа-интернат</t>
  </si>
  <si>
    <t>пер. Крупской, д.74</t>
  </si>
  <si>
    <t>Садыкова Светлана Александровна</t>
  </si>
  <si>
    <t>ул. Техническая  д.12</t>
  </si>
  <si>
    <t>mdou23@meleuzobr.ru</t>
  </si>
  <si>
    <t>8 (42435) 4 41 80
8 962 153 68</t>
  </si>
  <si>
    <t>Салатаева Жанна Александровна</t>
  </si>
  <si>
    <t>ул. Дружба- Народов, д.2а</t>
  </si>
  <si>
    <t>Lastochka-2005@ mail.ru</t>
  </si>
  <si>
    <t>Салтанова Галина Александровна</t>
  </si>
  <si>
    <t>ул. Московская д.23 а</t>
  </si>
  <si>
    <t>8 495 572 60 42</t>
  </si>
  <si>
    <t>det-cad-16@yandex.ru</t>
  </si>
  <si>
    <t>МБОУ Белоомутская основная общеобразовательная школа</t>
  </si>
  <si>
    <t>8(496)535-21-38 ; 89605690572</t>
  </si>
  <si>
    <t>u2beloomschool2@mail.ru ; yu-liya@mail.ru</t>
  </si>
  <si>
    <t>Самонова Ирина Николаевна</t>
  </si>
  <si>
    <t>elenochka2202@mail.ru</t>
  </si>
  <si>
    <t>Прикладной отдел</t>
  </si>
  <si>
    <t>Шевченко Анна Юрьевна</t>
  </si>
  <si>
    <t>Саяпина Ирина Вячеславовна</t>
  </si>
  <si>
    <t>ГОУ ТО Новомосковский центр</t>
  </si>
  <si>
    <t>ул. Пионеров, дом 2</t>
  </si>
  <si>
    <t>8(48762)71304</t>
  </si>
  <si>
    <t>pote-oksana@yandex.ru</t>
  </si>
  <si>
    <t>СП Отделение реабилитации</t>
  </si>
  <si>
    <t>Вакунова Татьяна Михайловна</t>
  </si>
  <si>
    <t>Ул. Суворова, д. 106</t>
  </si>
  <si>
    <t>8(3519)206384</t>
  </si>
  <si>
    <t>Селиверстова Александра Юрьевна</t>
  </si>
  <si>
    <t>ds2_kasimov@mail,ru</t>
  </si>
  <si>
    <t>Семенова Татьяна Валерьевна</t>
  </si>
  <si>
    <t>8(3532)349555, педагог 8(912)8</t>
  </si>
  <si>
    <t>durasova.58@mail.ru</t>
  </si>
  <si>
    <t>Сенников Юрий Николаевич</t>
  </si>
  <si>
    <t>ГБПОУ РТ Кызылский транспортный техникум</t>
  </si>
  <si>
    <t>ул. Кечил-оола, д.15</t>
  </si>
  <si>
    <t>(39422) 6-08-56, 6-20-96</t>
  </si>
  <si>
    <t>kadt@tuva.ru</t>
  </si>
  <si>
    <t>Сенчишина Лилия Владимировна</t>
  </si>
  <si>
    <t>Высоконские Дворы</t>
  </si>
  <si>
    <t>ул. Садовая 2</t>
  </si>
  <si>
    <t>mdbouterem@yandex.ru</t>
  </si>
  <si>
    <t>Сидорова Татьяна Николаевна</t>
  </si>
  <si>
    <t>ОГБОУ Краснояружская средняя общеобразовательная школа</t>
  </si>
  <si>
    <t>улица Крыловка 8</t>
  </si>
  <si>
    <t>PatikoMM@yandex.ru</t>
  </si>
  <si>
    <t>Сизова Галина Ювенальевна</t>
  </si>
  <si>
    <t>ОГКОУ Приволжская школа-интернат</t>
  </si>
  <si>
    <t>пер. Мало-Ленинградский, д.4</t>
  </si>
  <si>
    <t>(49339) 4-29-67</t>
  </si>
  <si>
    <t>internat-4@mail.ru</t>
  </si>
  <si>
    <t>Силкина Елена Ивановна</t>
  </si>
  <si>
    <t>МУДО Веневская детская школа искусств</t>
  </si>
  <si>
    <t>Венев</t>
  </si>
  <si>
    <t>ул. Карла Маркса 9/11</t>
  </si>
  <si>
    <t>848745 2-48-84</t>
  </si>
  <si>
    <t>korneeva.nina2010@yandex.ru</t>
  </si>
  <si>
    <t>Сингизова Юлия Юрьевна</t>
  </si>
  <si>
    <t>Дружбы Народов 22 а</t>
  </si>
  <si>
    <t>dskv27@mail.ru, povarnicyna75@bk.ru</t>
  </si>
  <si>
    <t>8 (35164 ) 21835, 89028621027</t>
  </si>
  <si>
    <t>gimnazija@mail.ru, useroff0@gmail.com</t>
  </si>
  <si>
    <t>МКОУ Бачатская общеобразовательная школа -интернат</t>
  </si>
  <si>
    <t>Старобачаты</t>
  </si>
  <si>
    <t>bachshi@yandex.ru</t>
  </si>
  <si>
    <t>Скворцова Татьяна Владимировна</t>
  </si>
  <si>
    <t>8(495)552-42-55, 8(903)565-49-</t>
  </si>
  <si>
    <t>cberyozka@yandex.ru</t>
  </si>
  <si>
    <t>Смородова Ольга Васильевна</t>
  </si>
  <si>
    <t>МБОУ школа</t>
  </si>
  <si>
    <t>kor22cu@mail.ru;fesenko.nina2015@yandex.ru</t>
  </si>
  <si>
    <t>Созина Олеся Викторовна</t>
  </si>
  <si>
    <t>улица Климова 48 Б</t>
  </si>
  <si>
    <t>live.1997@mail.ru</t>
  </si>
  <si>
    <t>Соколов Александр Викторович</t>
  </si>
  <si>
    <t>К. Маркса, д. 48</t>
  </si>
  <si>
    <t>8(34792)33931</t>
  </si>
  <si>
    <t>belgim17@mail.ru</t>
  </si>
  <si>
    <t>Соколова Анжелика Александровна</t>
  </si>
  <si>
    <t>МОУ основная общеобразовательная школа</t>
  </si>
  <si>
    <t>улица Карла Маркса, дом 25</t>
  </si>
  <si>
    <t>84827621337/89109315872</t>
  </si>
  <si>
    <t>mouoosh1@mail.ru/vishnya64_64@inbox.ru</t>
  </si>
  <si>
    <t>ул. Маяковского, д.13</t>
  </si>
  <si>
    <t>8(49143)51198; 89106215714</t>
  </si>
  <si>
    <t>Группы дошкольного образования</t>
  </si>
  <si>
    <t>Корнилова Татьяна Иннокентьевна</t>
  </si>
  <si>
    <t>Чапаева, 27</t>
  </si>
  <si>
    <t>azhermacheva.olya@mail.ru</t>
  </si>
  <si>
    <t>Сорокина Татьяна Николаевна</t>
  </si>
  <si>
    <t>t.sorokina69@mail.ru</t>
  </si>
  <si>
    <t>Сотникова Татьяна Николаевна</t>
  </si>
  <si>
    <t>МОУ Репяховская основная общеобразовательная школа</t>
  </si>
  <si>
    <t>Репяховка</t>
  </si>
  <si>
    <t>улица Школьная, 9</t>
  </si>
  <si>
    <t>(47263) 49-6-28</t>
  </si>
  <si>
    <t>lady.capralowa@yandex.ru</t>
  </si>
  <si>
    <t>Спирина Лариса Анатольевна</t>
  </si>
  <si>
    <t>ул. 50 лет СССР, д. 16</t>
  </si>
  <si>
    <t>8(49131)2-49-14; 89036419965</t>
  </si>
  <si>
    <t>ms.Spirina.75@mail.ru        rufiyaa@inbox.ru</t>
  </si>
  <si>
    <t>Старостина Анна Михайловна</t>
  </si>
  <si>
    <t>МБОУ Погорельская средняя школа</t>
  </si>
  <si>
    <t>Погорелка</t>
  </si>
  <si>
    <t>Центральная  6</t>
  </si>
  <si>
    <t>31-234</t>
  </si>
  <si>
    <t>ton.olga1966@mail.ru</t>
  </si>
  <si>
    <t>ул. Губкина, 23</t>
  </si>
  <si>
    <t>8-910-365-24-49</t>
  </si>
  <si>
    <t>Стрельникова Екатерина Олеговна</t>
  </si>
  <si>
    <t>Областной центр внешкольной воспитательной работы</t>
  </si>
  <si>
    <t>Ленина, д.266а</t>
  </si>
  <si>
    <t>8 924 481 08 71</t>
  </si>
  <si>
    <t>elviranovik@bk.ru</t>
  </si>
  <si>
    <t>8 (39042)62785</t>
  </si>
  <si>
    <t>Субачева Елена Васильевна</t>
  </si>
  <si>
    <t>МОУ Кругловская ООШ</t>
  </si>
  <si>
    <t>им. А.М.Жданова</t>
  </si>
  <si>
    <t>Круглое</t>
  </si>
  <si>
    <t>улица Школьная 69</t>
  </si>
  <si>
    <t>47 262 5 35 22</t>
  </si>
  <si>
    <t>galinka.soboleva.1973@mail.ru</t>
  </si>
  <si>
    <t>Сугаипова Залина Умаровна</t>
  </si>
  <si>
    <t>ул. Мира 6</t>
  </si>
  <si>
    <t>sad9vedeno@mail.ru</t>
  </si>
  <si>
    <t>Талагаева Любовь Сергеевна</t>
  </si>
  <si>
    <t>5-й микрорайон, д. 48</t>
  </si>
  <si>
    <t>2-71-81</t>
  </si>
  <si>
    <t>vislowa.irina@yandex.ru</t>
  </si>
  <si>
    <t>Тарасова Тамара Сергеевна</t>
  </si>
  <si>
    <t>Начало</t>
  </si>
  <si>
    <t>ул.Советская 30</t>
  </si>
  <si>
    <t>30priv-topolek@mail.ru</t>
  </si>
  <si>
    <t>Терещук Ольга Игоревна</t>
  </si>
  <si>
    <t>улица Дзержинского, дом 54</t>
  </si>
  <si>
    <t>8(81555)64344</t>
  </si>
  <si>
    <t>pogorelovaov@yandex.ru</t>
  </si>
  <si>
    <t>Тимонова Оксана Николаевна</t>
  </si>
  <si>
    <t>мкр. Ольминского, д.13</t>
  </si>
  <si>
    <t>8-47-25-32-55-84</t>
  </si>
  <si>
    <t>st-dou44@yandex.ru</t>
  </si>
  <si>
    <t>Тимофеева Лада Михайловна</t>
  </si>
  <si>
    <t>пр. Южный Власихинский, 24</t>
  </si>
  <si>
    <t>8(3852)538502</t>
  </si>
  <si>
    <t>Тищенко Виктория Андреевна</t>
  </si>
  <si>
    <t>Ткачева Татьяна Геннадьевна</t>
  </si>
  <si>
    <t>МБУ ДО Детский юношеский центр</t>
  </si>
  <si>
    <t>Фрунзе дом 4</t>
  </si>
  <si>
    <t>Ткаченко Людмила Александровна</t>
  </si>
  <si>
    <t>ул.Борисовская, 9</t>
  </si>
  <si>
    <t>galinka2017@yandex.ru</t>
  </si>
  <si>
    <t>ГКУ Центр содействия семейному воспитанию</t>
  </si>
  <si>
    <t>32-00-26</t>
  </si>
  <si>
    <t>Zylinda0000@mail.ru</t>
  </si>
  <si>
    <t>ТМКОУ Хатангская средняя школа</t>
  </si>
  <si>
    <t>Точилова Марина Сергеевна</t>
  </si>
  <si>
    <t>Бакинский проезд, д. 51Б</t>
  </si>
  <si>
    <t>(4932) 93-82-97</t>
  </si>
  <si>
    <t>dou97@ivedu.ru</t>
  </si>
  <si>
    <t>Отделение дополнительного образования детей</t>
  </si>
  <si>
    <t>Ковалёва Марина Александровна</t>
  </si>
  <si>
    <t>МАНОУ Образовательный комплекс</t>
  </si>
  <si>
    <t>Слобожанщина</t>
  </si>
  <si>
    <t>Колотиловка</t>
  </si>
  <si>
    <t>ул. Центральная д.36</t>
  </si>
  <si>
    <t>8 47 (263) 46 9 99; 8 47 (263)</t>
  </si>
  <si>
    <t>kolotilovkasch@rambler.ru Natasha0499@yandex.ru</t>
  </si>
  <si>
    <t>Трунева Александра Юрьевна</t>
  </si>
  <si>
    <t>Вышневолоцкий г.о.</t>
  </si>
  <si>
    <t>ул. Большая Садовая, дом 17-31</t>
  </si>
  <si>
    <t>tok1509@mail.ru</t>
  </si>
  <si>
    <t>МАОУ Кадетская школа</t>
  </si>
  <si>
    <t>МАОУ ДС</t>
  </si>
  <si>
    <t>СП детский сад "Улитка"</t>
  </si>
  <si>
    <t>Улюмжиева Елена Владимировна</t>
  </si>
  <si>
    <t>Нарн</t>
  </si>
  <si>
    <t>Умришова Мария Андреевна</t>
  </si>
  <si>
    <t>ул. Ленина, д.21</t>
  </si>
  <si>
    <t>84965124654, 89267158654</t>
  </si>
  <si>
    <t>mbdou_dc47@mail.ru  Elenacherepanova2011@yandex.ru</t>
  </si>
  <si>
    <t>Ушакова Наталья Николаевна</t>
  </si>
  <si>
    <t>МБДОУ Краснослободский детский сад комбинированного вида</t>
  </si>
  <si>
    <t>Фадейкина Елена Ильинична</t>
  </si>
  <si>
    <t>ул. Центральная, стр. 15а</t>
  </si>
  <si>
    <t>Федченкова Татьяна Викторовна</t>
  </si>
  <si>
    <t>Шевкунова Марина Анатольевна</t>
  </si>
  <si>
    <t>зд. 271</t>
  </si>
  <si>
    <t>8(48149)3-21-68</t>
  </si>
  <si>
    <t>dmh2012@yandex.ru</t>
  </si>
  <si>
    <t>Федяева Яна Николаевна</t>
  </si>
  <si>
    <t>ул.Больничная д.6а</t>
  </si>
  <si>
    <t>L.lopina2014@yandex.ru</t>
  </si>
  <si>
    <t>Фидиева Светлана Николаевна</t>
  </si>
  <si>
    <t>sp_otrada@mtsr.krasnodar.ru</t>
  </si>
  <si>
    <t>Филимонова Анна Гаврииловна</t>
  </si>
  <si>
    <t>Восточный, 51</t>
  </si>
  <si>
    <t>anechka8181@mail.ru</t>
  </si>
  <si>
    <t>ул.Ленинградская,30</t>
  </si>
  <si>
    <t>8-987-832-21-82</t>
  </si>
  <si>
    <t>enggimn8@mail.ru</t>
  </si>
  <si>
    <t>Филяев Дмитрий Олегович</t>
  </si>
  <si>
    <t>Ворошилова, 9</t>
  </si>
  <si>
    <t>94-68-31, 89273769579</t>
  </si>
  <si>
    <t>school58@guoedu.ru, tatbykov@yandex.ru</t>
  </si>
  <si>
    <t>им. Могилевского М.Г.</t>
  </si>
  <si>
    <t>Хабарова Елена Михайловна</t>
  </si>
  <si>
    <t>muz.shkola1@mail.ru</t>
  </si>
  <si>
    <t>Халиева Тамара Муриковна</t>
  </si>
  <si>
    <t>поселок Спутник 40</t>
  </si>
  <si>
    <t>88672580043; 89194296384; 8928</t>
  </si>
  <si>
    <t>halieva.tamara@yandex.ru; gori1386@mail.ru</t>
  </si>
  <si>
    <t>Хвостова Светлана Рудольфовна</t>
  </si>
  <si>
    <t>Ильинское-Хованское</t>
  </si>
  <si>
    <t>8 (49353) 2-03-20</t>
  </si>
  <si>
    <t>ilmbdou@rambler.ru</t>
  </si>
  <si>
    <t>Хетагурова Залина Хазбиевна</t>
  </si>
  <si>
    <t>yanaburz1507@gmail.com</t>
  </si>
  <si>
    <t>Ходеева Анна Михайловна</t>
  </si>
  <si>
    <t>Машенька</t>
  </si>
  <si>
    <t>м-н Буденного,23</t>
  </si>
  <si>
    <t>st-dou63@yandex.ru</t>
  </si>
  <si>
    <t>Хоменко Любовь Ананьевна</t>
  </si>
  <si>
    <t>8-951-327-05-89</t>
  </si>
  <si>
    <t>Хорина Ольга Васильевна</t>
  </si>
  <si>
    <t>МОУ Средняя общеобразовтельная школа</t>
  </si>
  <si>
    <t>СП д/с №1</t>
  </si>
  <si>
    <t>khoroshev1969@mail.ru</t>
  </si>
  <si>
    <t>nadysina77@mail.ru</t>
  </si>
  <si>
    <t>МБДОУ Тацинский  детский сад</t>
  </si>
  <si>
    <t>ул. Карла Маркса, д. 57</t>
  </si>
  <si>
    <t>им.З.Н.Контер</t>
  </si>
  <si>
    <t>dshi-maysk@mail.ru         romanova@skrz.ru</t>
  </si>
  <si>
    <t>ГБОУ Центр непрерывного образования для детей ОВЗ</t>
  </si>
  <si>
    <t>ГБПОУ Профессиональный лицей</t>
  </si>
  <si>
    <t>pl4@mon.alania.gov.ru (рабочий)  dtotrova@yandex.r</t>
  </si>
  <si>
    <t>ул. Халтурина, д. 27</t>
  </si>
  <si>
    <t>Цыбина Любовь Николаевна</t>
  </si>
  <si>
    <t>МОУ Беловская средняя общеобразовательная школа</t>
  </si>
  <si>
    <t>им. С.М. Остащенко</t>
  </si>
  <si>
    <t>Беловское</t>
  </si>
  <si>
    <t>(4722) 29-10-19</t>
  </si>
  <si>
    <t>Цыганенко Ирина Николаевна</t>
  </si>
  <si>
    <t>им. Героя Советского Союза Гурвича С.И.</t>
  </si>
  <si>
    <t>344058, Ро</t>
  </si>
  <si>
    <t>344058, Ростовская область, город Ростов-на-Дону, 2-я Краснодарская улица, 68</t>
  </si>
  <si>
    <t>natali.kabanova.79@mail.ru</t>
  </si>
  <si>
    <t>Цыганова Ольга Александровна</t>
  </si>
  <si>
    <t>КСК им. Димитрова</t>
  </si>
  <si>
    <t>УЛ. Садовая 16</t>
  </si>
  <si>
    <t>99314471691  89103804766</t>
  </si>
  <si>
    <t>dimitrovaкск@yandex.ru</t>
  </si>
  <si>
    <t>8(4725)32-50-96</t>
  </si>
  <si>
    <t>Чадаева Елена Владимировна</t>
  </si>
  <si>
    <t>МОБУ ДО Детская школа искусств</t>
  </si>
  <si>
    <t>ул. Макарова, 17 а</t>
  </si>
  <si>
    <t>89242438490 (Галина Александро</t>
  </si>
  <si>
    <t>DshArt.Les.KozyrG@mail.ru</t>
  </si>
  <si>
    <t>Чаплыгина Надежда Николаевна</t>
  </si>
  <si>
    <t>ул.Костюкова 4а</t>
  </si>
  <si>
    <t>8(472)2553256</t>
  </si>
  <si>
    <t>litvin. oksana84@mail.ru</t>
  </si>
  <si>
    <t>Чаплыгина Татьяна Валерьевна</t>
  </si>
  <si>
    <t>МКДОУ Верхнелюбажский детский сад</t>
  </si>
  <si>
    <t>Комсомольская улица, 15</t>
  </si>
  <si>
    <t>lelyakina240998@mail.ru</t>
  </si>
  <si>
    <t>Часовских Марина Александровна</t>
  </si>
  <si>
    <t>м-н Парковый, д. 27А</t>
  </si>
  <si>
    <t>8(4725)24-20-72</t>
  </si>
  <si>
    <t>vot-7676@mail.ru</t>
  </si>
  <si>
    <t>Чегодаева Елена Витальевна</t>
  </si>
  <si>
    <t>Архитектурное и дизайнерское отделение "Арт-перспектива"</t>
  </si>
  <si>
    <t>Лемех Марина Юрьевна</t>
  </si>
  <si>
    <t>ул.Аптекарская 4/81а</t>
  </si>
  <si>
    <t>Lydmi2017@mail.ru</t>
  </si>
  <si>
    <t>8(3466) 67-24-80</t>
  </si>
  <si>
    <t>89222557216@mail.ru  \  cdt.nv@yandex.ru</t>
  </si>
  <si>
    <t>Чеховская Наталья Петровна</t>
  </si>
  <si>
    <t>мкр. Интернациональный, д.19</t>
  </si>
  <si>
    <t>st-dou14@yandex.ru</t>
  </si>
  <si>
    <t>tatyana.fesenko.77@mail.ru</t>
  </si>
  <si>
    <t>Чуева Лариса Михайловна</t>
  </si>
  <si>
    <t>м-н Жукова 57</t>
  </si>
  <si>
    <t>(4725) 32-10-21, 89517618797</t>
  </si>
  <si>
    <t>http://sh17.ucoz.site, sol-2323@mail.ru</t>
  </si>
  <si>
    <t>Шадрина Надежда Викторовна</t>
  </si>
  <si>
    <t>Детство</t>
  </si>
  <si>
    <t>AlenaIvan19850@bk,ru</t>
  </si>
  <si>
    <t>СП "Город мастеров" №192</t>
  </si>
  <si>
    <t>Нетесова Наталья Ивановна</t>
  </si>
  <si>
    <t>Шамагина Юлия Анатольевна</t>
  </si>
  <si>
    <t>8 909 207 51 29</t>
  </si>
  <si>
    <t>Шарапова Гульназ Ряшитовна</t>
  </si>
  <si>
    <t>Шашлова Марина Владимировна</t>
  </si>
  <si>
    <t>Приволжское</t>
  </si>
  <si>
    <t>ул. Карла Маркса, д. 6А</t>
  </si>
  <si>
    <t>8-4567-686-31</t>
  </si>
  <si>
    <t>privolghe@yandex.ru</t>
  </si>
  <si>
    <t>8(496)3483481</t>
  </si>
  <si>
    <t>molodeznyi5@mail.ru</t>
  </si>
  <si>
    <t>Шевцова Светлана Николаевна</t>
  </si>
  <si>
    <t>ул. Виноградная, 22</t>
  </si>
  <si>
    <t>mbdou1822@mail.ru</t>
  </si>
  <si>
    <t>Шевченко Вадим Владимирович</t>
  </si>
  <si>
    <t>ГКУ Вечерняя (сменная) общеобразовательная школа</t>
  </si>
  <si>
    <t>улица Тимирязева, дом 1</t>
  </si>
  <si>
    <t>vshevchenko_ik@mail.ru</t>
  </si>
  <si>
    <t>Шевченко Татьяна Леонидовна</t>
  </si>
  <si>
    <t>МКОУ Ванинская СОШ</t>
  </si>
  <si>
    <t>Ванина</t>
  </si>
  <si>
    <t>ул. Садовая 1</t>
  </si>
  <si>
    <t>oktyabr135@mail.ru</t>
  </si>
  <si>
    <t>Шиповалова Виктория Владимировна</t>
  </si>
  <si>
    <t>Печора</t>
  </si>
  <si>
    <t>8(82142)3-08-04</t>
  </si>
  <si>
    <t>olya121291@mail.ru</t>
  </si>
  <si>
    <t>Лисицкая Ирина Владимировна</t>
  </si>
  <si>
    <t>Бульвар Юности дом 14</t>
  </si>
  <si>
    <t>(4722) 510377</t>
  </si>
  <si>
    <t>9 км Салаирского тракта, 8, строение 3</t>
  </si>
  <si>
    <t>Комиссаржевской д. 14</t>
  </si>
  <si>
    <t>ул.Школьная, д.2/2</t>
  </si>
  <si>
    <t>8 (47232) 4-05-00; 8-951-157-1</t>
  </si>
  <si>
    <t>ezdochnoe@yandex.ru; voronina.eiena@yandex.ru</t>
  </si>
  <si>
    <t>Штока Алевтина Викторовна</t>
  </si>
  <si>
    <t>41355, 89097978431</t>
  </si>
  <si>
    <t>ds.alenka@yandex.ru</t>
  </si>
  <si>
    <t>Шубина Елена Владимировна</t>
  </si>
  <si>
    <t>ул. Алмазная д. 4</t>
  </si>
  <si>
    <t>buh_src@mail.ru</t>
  </si>
  <si>
    <t>Шушеров Юрий Викторович</t>
  </si>
  <si>
    <t>МБОУ Хлевищенская СОШ</t>
  </si>
  <si>
    <t>Хлевище</t>
  </si>
  <si>
    <t>ул. Н.П. Рыжих д. 17</t>
  </si>
  <si>
    <t>zoya_shusherova@mail.ru</t>
  </si>
  <si>
    <t>Щетнева Елена Евгеньевна</t>
  </si>
  <si>
    <t>ГБОУ Пушкинский лицей</t>
  </si>
  <si>
    <t>Эльмирзаева Издаг Омарасхабовна</t>
  </si>
  <si>
    <t>МКОУ средняя общеобразовательная школа</t>
  </si>
  <si>
    <t>ул.Гаджиева 64</t>
  </si>
  <si>
    <t>zabdurakhmanova.06197@mail.ru</t>
  </si>
  <si>
    <t>МБДОУ Лесновский детский сад</t>
  </si>
  <si>
    <t>Борисоглебский г.о., Воронежская область</t>
  </si>
  <si>
    <t>Зайцева Ольга Сергеевна</t>
  </si>
  <si>
    <t>Малых Елена Ивановна</t>
  </si>
  <si>
    <t>Кравченко Юлия Николаевна</t>
  </si>
  <si>
    <t>Степанищева Марина Владимировна</t>
  </si>
  <si>
    <t>Берестовая Светлана Васильевна</t>
  </si>
  <si>
    <t>Лысенко Елена Петровна</t>
  </si>
  <si>
    <t>Лукашова Светлана Макаровна</t>
  </si>
  <si>
    <t>Дубина Оксана Ивановна</t>
  </si>
  <si>
    <t>Щербакова Лариса Анатольевна</t>
  </si>
  <si>
    <t>Зыбцева Елена Александровна</t>
  </si>
  <si>
    <t>Бобовникова Татьяна Петровна</t>
  </si>
  <si>
    <t>Новикова Татьяна Матвеевна</t>
  </si>
  <si>
    <t>Литовкина Ольга Николаевна</t>
  </si>
  <si>
    <t>Петренко Светлана Васильевна</t>
  </si>
  <si>
    <t>Любивая Галина Григорьевна</t>
  </si>
  <si>
    <t>Щербак Татьяна Ивановна</t>
  </si>
  <si>
    <t>Русина Татьяна Александровна</t>
  </si>
  <si>
    <t>Гончарова Елена Яковлевна</t>
  </si>
  <si>
    <t>Гончарова Людмила Ильинична</t>
  </si>
  <si>
    <t>Сенюкова Оксана Николаевна</t>
  </si>
  <si>
    <t>Мирошник Надежда Николаевна</t>
  </si>
  <si>
    <t>Дорошенко Наталья Ивановна</t>
  </si>
  <si>
    <t>Лушникова Галина Михайловна</t>
  </si>
  <si>
    <t>Садыков Роман Илмдорович</t>
  </si>
  <si>
    <t>Надеина Татьяна Владимировна</t>
  </si>
  <si>
    <t>Сурнева Валентина Алексеевна</t>
  </si>
  <si>
    <t>Ошнуров Николай Анатольевич</t>
  </si>
  <si>
    <t>Уманец Валентина Николаевна</t>
  </si>
  <si>
    <t>Дубова Инна Александровна</t>
  </si>
  <si>
    <t>Симонова Алиса Дмитриевна</t>
  </si>
  <si>
    <t>Нечаева Ирина Васильевна</t>
  </si>
  <si>
    <t>Ломакина Елена Алексеевна</t>
  </si>
  <si>
    <t>Черных Ольга Анатольевна</t>
  </si>
  <si>
    <t>Нерубенко Анастасия Владимировна</t>
  </si>
  <si>
    <t>Максименко Алёна Сергеевна</t>
  </si>
  <si>
    <t>Скуратова Альбина Владимировна</t>
  </si>
  <si>
    <t>Кутькова Татьяна Сергеевна</t>
  </si>
  <si>
    <t>Бочарникова Светлана Дмитриевна</t>
  </si>
  <si>
    <t>Ерёмина Олеся Викторовна</t>
  </si>
  <si>
    <t>Шаульская Наталья Евгеньевна</t>
  </si>
  <si>
    <t>Лавриненко Светлана Петровна</t>
  </si>
  <si>
    <t>Свищева Элеонора Геннадьевна</t>
  </si>
  <si>
    <t>Ткаченко Елена Викторовна</t>
  </si>
  <si>
    <t>Тарарыева Марина Васильевна</t>
  </si>
  <si>
    <t>Трифильева Наталья Петровна</t>
  </si>
  <si>
    <t>Кожевникова Марина Николаевна</t>
  </si>
  <si>
    <t>Высторобская Ирина Николаевна</t>
  </si>
  <si>
    <t>Спецова Ольга Владимировна</t>
  </si>
  <si>
    <t>Коротченко Анжела Владимировна</t>
  </si>
  <si>
    <t>Лазько Надежда Витальевна</t>
  </si>
  <si>
    <t>Степанова Елена Леонидовна</t>
  </si>
  <si>
    <t>Фатьянова Ольга Владимировна</t>
  </si>
  <si>
    <t>Глебова Светлана Александровна</t>
  </si>
  <si>
    <t>Чубук Юлия Владимировна</t>
  </si>
  <si>
    <t>Кротова Наталья Викторовна</t>
  </si>
  <si>
    <t>Гриднева Светлана Ивановна</t>
  </si>
  <si>
    <t>Пригорнева Татьяна Александровна</t>
  </si>
  <si>
    <t>Григоревская Галина Дмитриевна</t>
  </si>
  <si>
    <t>Силкина Галина Владимировна</t>
  </si>
  <si>
    <t>Потехина Оксана Ярославовна</t>
  </si>
  <si>
    <t>Морозова Алла Станиславовна</t>
  </si>
  <si>
    <t>Субочева Наталья Николаевна</t>
  </si>
  <si>
    <t>Придацкая Татьяна Петровна</t>
  </si>
  <si>
    <t>Анпилова Светлана Михайловна</t>
  </si>
  <si>
    <t>Доценко Светлана Ивановна</t>
  </si>
  <si>
    <t>Мясищева Елена Николаевна</t>
  </si>
  <si>
    <t>Савицкая Татьяна Анатольевна</t>
  </si>
  <si>
    <t>Выходцева Ольга Афанасьевна</t>
  </si>
  <si>
    <t>Бражникова Людмила Николаевна</t>
  </si>
  <si>
    <t>Ивашина Татьяна Викторовна</t>
  </si>
  <si>
    <t>Шахова Надежда Николаевна</t>
  </si>
  <si>
    <t>Арефьева Любовь Петровна</t>
  </si>
  <si>
    <t>Попова Светлана Сергеевна</t>
  </si>
  <si>
    <t>Артёмова Яна Александровна</t>
  </si>
  <si>
    <t>Лаврова Светлана Николаевна</t>
  </si>
  <si>
    <t>Бантюкова Оксана Дмитриевна</t>
  </si>
  <si>
    <t>Мальцева Ирина Александровна</t>
  </si>
  <si>
    <t>Лысенко Елена Анатольевна</t>
  </si>
  <si>
    <t>Диброва Ольга Алексеевна</t>
  </si>
  <si>
    <t>Захарова Надежда Валериевна</t>
  </si>
  <si>
    <t>Колбина Ирина Николаевна</t>
  </si>
  <si>
    <t>Сидельникова Диана Евгеньевна</t>
  </si>
  <si>
    <t>Придачина Галина Витальевна</t>
  </si>
  <si>
    <t>Даниленко Ирина Николаевна</t>
  </si>
  <si>
    <t>Винникова Елена Васильевна</t>
  </si>
  <si>
    <t>Афанасьева Наталья Владимировна</t>
  </si>
  <si>
    <t>Громова Наталья Егоровна</t>
  </si>
  <si>
    <t>Кучегова Ирина Максимовна</t>
  </si>
  <si>
    <t>Запорожцева Марина Демьяновна</t>
  </si>
  <si>
    <t>Михликова Лариса Сергеевна</t>
  </si>
  <si>
    <t>Бондарева Елена Васильевна</t>
  </si>
  <si>
    <t>Ахновская Любовь Николаевна</t>
  </si>
  <si>
    <t>Бетехтина Надежда Алексеевна</t>
  </si>
  <si>
    <t>Макарова Татьяна Николаевна</t>
  </si>
  <si>
    <t>Фомина Наталья Дмитриевна</t>
  </si>
  <si>
    <t>Безугляк Евгения Станиславовна</t>
  </si>
  <si>
    <t>Пустоварова Ирина Геннадьевна</t>
  </si>
  <si>
    <t>Лихманова Кристина Игоревна</t>
  </si>
  <si>
    <t>Носова Евгения Ивановна</t>
  </si>
  <si>
    <t>Арасланова Анна Викторовна</t>
  </si>
  <si>
    <t>Казанбекова Гюлисер Эскендаровна</t>
  </si>
  <si>
    <t>Михалева Юлия Сергеевна</t>
  </si>
  <si>
    <t>Дворцевая Светлана Михайловна</t>
  </si>
  <si>
    <t>Воронина Елена Васильевна</t>
  </si>
  <si>
    <t>Тарасова Анна Александровна</t>
  </si>
  <si>
    <t>Зыбина Алеся Николаевна</t>
  </si>
  <si>
    <t>Заболотская Радмилла Грамидиновна</t>
  </si>
  <si>
    <t>Завьялова Елена Валентиновна</t>
  </si>
  <si>
    <t>Безматная Светлана Петровна</t>
  </si>
  <si>
    <t>Федосеева Валерия Руслановна</t>
  </si>
  <si>
    <t>Марченко Надежда Анатольевна</t>
  </si>
  <si>
    <t>Клименко Валентина Владимировна</t>
  </si>
  <si>
    <t>Асеева Наталья Сергеевна</t>
  </si>
  <si>
    <t>Кобзева Ольга Геннадиевна</t>
  </si>
  <si>
    <t>Гусарова Елена Анатольевна</t>
  </si>
  <si>
    <t>Еремина Светлана Михайловна</t>
  </si>
  <si>
    <t>Ожогина Алёна Сергеевна</t>
  </si>
  <si>
    <t>Хаустова Наталья Николаевна</t>
  </si>
  <si>
    <t>Козырева Ольга Владимировна</t>
  </si>
  <si>
    <t>Шишкина Светлана Вячеславовна</t>
  </si>
  <si>
    <t>Семенова Наталья Викторовна</t>
  </si>
  <si>
    <t>Башкирцева Светлана Сергеевна</t>
  </si>
  <si>
    <t>Калабухова Кристина Олеговна</t>
  </si>
  <si>
    <t>Морозова Ангелина Юрьевна</t>
  </si>
  <si>
    <t>Шаркова Лариса Васильевна</t>
  </si>
  <si>
    <t>Ошанина Наталья Николаевна</t>
  </si>
  <si>
    <t>Савченко Юлия Александровна</t>
  </si>
  <si>
    <t>Чистякова Галина Владимировна</t>
  </si>
  <si>
    <t>Исакичева Алёна Николаевна</t>
  </si>
  <si>
    <t>Иванникова Валентина Ивановна</t>
  </si>
  <si>
    <t>Рогожина Юлия Александровна</t>
  </si>
  <si>
    <t>Фатеева Светлана Юрьевна</t>
  </si>
  <si>
    <t>Осмоловская Наталья Владимировна</t>
  </si>
  <si>
    <t>Машанова Наталья Юрьевна</t>
  </si>
  <si>
    <t>Зубкова Светлана Николаевна</t>
  </si>
  <si>
    <t>Герасина Татьяна Юрьевна</t>
  </si>
  <si>
    <t>Гусейнова Наталья Сергеевна</t>
  </si>
  <si>
    <t>Антонова Светлана Викторовна</t>
  </si>
  <si>
    <t>Мелтонян Наира Федяевна</t>
  </si>
  <si>
    <t>Криль Оксана Николаевна</t>
  </si>
  <si>
    <t>Бузунова Дарья Сергеевна</t>
  </si>
  <si>
    <t>Ивакина Виктория Анатольевна</t>
  </si>
  <si>
    <t>Евсеева Татьяна Григорьевна</t>
  </si>
  <si>
    <t>Кулагина Нина Николаевна</t>
  </si>
  <si>
    <t>Голева Наталья Викторовна</t>
  </si>
  <si>
    <t>Губайдуллина Дина Сергеевна</t>
  </si>
  <si>
    <t>Мельман Екатерина Константиновна</t>
  </si>
  <si>
    <t>Позднякова Ксения Владимировна</t>
  </si>
  <si>
    <t>Петрова Елена Аркадьевна</t>
  </si>
  <si>
    <t>Лагуткина Марина Вячеславовна</t>
  </si>
  <si>
    <t>Никитина Ирина Александровна</t>
  </si>
  <si>
    <t>Ясюкевич Наталья Николаевна</t>
  </si>
  <si>
    <t>Мухаметдинова Фания Ракиповна</t>
  </si>
  <si>
    <t>Кириллова Ольга Николаевна</t>
  </si>
  <si>
    <t>Шабернева Лариса Сергеевна</t>
  </si>
  <si>
    <t>Повелкина Наталья Алексеевна</t>
  </si>
  <si>
    <t>Сидоренко Наталья Александровна</t>
  </si>
  <si>
    <t>Орденко Марина Владимировна</t>
  </si>
  <si>
    <t>Ковальчук Зинаида Валентиновна</t>
  </si>
  <si>
    <t>Грищенко Татьяна Валерьевна</t>
  </si>
  <si>
    <t>Одарюк Ирина Алексеевна</t>
  </si>
  <si>
    <t>Шевченко Наталья Валерьевна</t>
  </si>
  <si>
    <t>Мельникова Светлана Ивановна</t>
  </si>
  <si>
    <t>Архинина Ирина Николаевна</t>
  </si>
  <si>
    <t>Паличка Алла Леонидовна</t>
  </si>
  <si>
    <t>Титова Мария Васильевна</t>
  </si>
  <si>
    <t>Костенко Марина Ивановна</t>
  </si>
  <si>
    <t>Котляр Нина Витальевна</t>
  </si>
  <si>
    <t>Спивак Александра Александровна</t>
  </si>
  <si>
    <t>Братищева Екатерина Андреевна</t>
  </si>
  <si>
    <t>Паршина Татьяна Анатольевна</t>
  </si>
  <si>
    <t>Свинцова Елена Федоровна</t>
  </si>
  <si>
    <t>Митина Ольга Николаевна</t>
  </si>
  <si>
    <t>Свиркова Наталия Владимировна</t>
  </si>
  <si>
    <t>Мартова Антонина Сергеевна</t>
  </si>
  <si>
    <t>Никонова Надежда Анатольевна</t>
  </si>
  <si>
    <t>Егорова Галина Борисовна</t>
  </si>
  <si>
    <t>Седова Татьяна Валерьевна</t>
  </si>
  <si>
    <t>Богданова Елена Олеговна</t>
  </si>
  <si>
    <t>Чугунова Ольга Николаевна</t>
  </si>
  <si>
    <t>Подъяблонская Ирина Владимировна</t>
  </si>
  <si>
    <t>Гура Елена Валерьевна</t>
  </si>
  <si>
    <t>Маслова Елена Леонидовна</t>
  </si>
  <si>
    <t>Чертушкина Инна Васильевна</t>
  </si>
  <si>
    <t>Попова Нелли Викторовна</t>
  </si>
  <si>
    <t>Афанасьева Елена Петровна</t>
  </si>
  <si>
    <t>Визгина Ирина Николаевна</t>
  </si>
  <si>
    <t>Сопина Марина Михайловна</t>
  </si>
  <si>
    <t>Еловенко Светлана Николаевна</t>
  </si>
  <si>
    <t>Степанова Александра Евгеньевна</t>
  </si>
  <si>
    <t>Цаголова Александра Евгеньевна</t>
  </si>
  <si>
    <t>Бушманова Елена Михайловна</t>
  </si>
  <si>
    <t>Колобова Ксения Анатольевна</t>
  </si>
  <si>
    <t>Друппова Ирина Юрьевна</t>
  </si>
  <si>
    <t>Данилова Лариса Ивановна</t>
  </si>
  <si>
    <t>Смешнова Надира Ахтямовна</t>
  </si>
  <si>
    <t>Голубева Елена Сергеевна</t>
  </si>
  <si>
    <t>Окладникова Вера Аркадьевна</t>
  </si>
  <si>
    <t>Ануфриева Елена Михайловна</t>
  </si>
  <si>
    <t>Коновалова Наталья Алексеевна</t>
  </si>
  <si>
    <t>Оковитая Светлана Викторовна</t>
  </si>
  <si>
    <t>Стыдова Ольга Николаевна</t>
  </si>
  <si>
    <t>Симуськова Любовь Сергеевна</t>
  </si>
  <si>
    <t>Жиган Полина Николаевна</t>
  </si>
  <si>
    <t>Анищенко Мария Александровна</t>
  </si>
  <si>
    <t>Барбусова Ольга Владимировна</t>
  </si>
  <si>
    <t>Аполозова Татьяна Михайловна</t>
  </si>
  <si>
    <t>Пронина Оксана Владимировна</t>
  </si>
  <si>
    <t>Милевская Наталья Вячеславовна</t>
  </si>
  <si>
    <t>Ялакова Гузель Исмаиловна</t>
  </si>
  <si>
    <t>Чугина Ирина Петровна</t>
  </si>
  <si>
    <t>Таран Лариса Юрьевна</t>
  </si>
  <si>
    <t>Гладкова Валентина Владимировна</t>
  </si>
  <si>
    <t>Рыжова Валентина Терентьевна</t>
  </si>
  <si>
    <t>Черткова Анастасия Александровна</t>
  </si>
  <si>
    <t>Грива Ольга Владимировна</t>
  </si>
  <si>
    <t>Шишмарева Наталья Викторовна</t>
  </si>
  <si>
    <t>Магомедова Нарижат Камиловна</t>
  </si>
  <si>
    <t>Гендугова Адиюх Хасановна</t>
  </si>
  <si>
    <t>Нармаева Анна Николаевна</t>
  </si>
  <si>
    <t>Найминова Евгения Викторовна</t>
  </si>
  <si>
    <t>Таскимбаева Гиляна Владимировна</t>
  </si>
  <si>
    <t>Эмирова Фатыма Юсуповна</t>
  </si>
  <si>
    <t>Мордовцев Николай Романович</t>
  </si>
  <si>
    <t>Костенко Ольга Анатольевна</t>
  </si>
  <si>
    <t>Орешина Любовь Ивановна</t>
  </si>
  <si>
    <t>Аббасова Гюллу Музаффар кызы</t>
  </si>
  <si>
    <t>Хурумова Рита Владимировна</t>
  </si>
  <si>
    <t>Тибилова Нана Шотаевна</t>
  </si>
  <si>
    <t>Бугулова Изета Хаджумаровна</t>
  </si>
  <si>
    <t>Елоева Алина Олеговна</t>
  </si>
  <si>
    <t>Малиева Валентина Бердиевна</t>
  </si>
  <si>
    <t>Ходова Людмила Андреевна</t>
  </si>
  <si>
    <t>Савкуева Флора Магомедовна</t>
  </si>
  <si>
    <t>Хадикова Светлана Константиновна</t>
  </si>
  <si>
    <t>Бирагова Ирина Таймуразовна</t>
  </si>
  <si>
    <t>Дударова Наталья Валерьевна</t>
  </si>
  <si>
    <t>Тотрова Дзерасса Борисовна</t>
  </si>
  <si>
    <t>Баязитова Эльвира Талгатовна</t>
  </si>
  <si>
    <t>Нагимова Анна Петровна</t>
  </si>
  <si>
    <t>Михайлова Елена Анатольевна</t>
  </si>
  <si>
    <t>Каюмова Ландыш Ринатовна</t>
  </si>
  <si>
    <t>Калюжная Ольга Юрьевна</t>
  </si>
  <si>
    <t>Леконцева Светлана Леонидовна</t>
  </si>
  <si>
    <t>Мурашкина Анастасия Геннадьевна</t>
  </si>
  <si>
    <t>Мурашкина Светлана Владимировна</t>
  </si>
  <si>
    <t>Бушмакина Елена Васильевна</t>
  </si>
  <si>
    <t>Радыгина Марина Саитовна</t>
  </si>
  <si>
    <t>Керимова Елена Викторовна</t>
  </si>
  <si>
    <t>Рысьева Светлана Николаевна</t>
  </si>
  <si>
    <t>Пономарева Ольга Михайловна</t>
  </si>
  <si>
    <t>Позырева Ольга Родионовна</t>
  </si>
  <si>
    <t>Лямина Ирина Анатольевна</t>
  </si>
  <si>
    <t>Шляховенко Мария Анатольевна</t>
  </si>
  <si>
    <t>Саенко Наталья Владимировна</t>
  </si>
  <si>
    <t>Криволапова Елена Анатольевна</t>
  </si>
  <si>
    <t>Коротычева Александра Георгиевна</t>
  </si>
  <si>
    <t>Лаврик Алла Анатольевна</t>
  </si>
  <si>
    <t>Зотикова Галина Михайловна</t>
  </si>
  <si>
    <t>Федченко Екатерина Викторовна</t>
  </si>
  <si>
    <t>Иванова Наталья Александровна</t>
  </si>
  <si>
    <t>Босенко Инна Ивановна</t>
  </si>
  <si>
    <t>Пугачева Анастасия Юрьевна</t>
  </si>
  <si>
    <t>Пащенко Татьяна Сергеевна</t>
  </si>
  <si>
    <t>Горланова Марина Геннадьевна</t>
  </si>
  <si>
    <t>Матвеева Алла Александровна</t>
  </si>
  <si>
    <t>Бесмельцева Наталья Анатольевна</t>
  </si>
  <si>
    <t>Меликян Маргарита Гургеновна</t>
  </si>
  <si>
    <t>Лопатина Татьяна Витальевна</t>
  </si>
  <si>
    <t>Коломейцева Юлия Владимировна</t>
  </si>
  <si>
    <t>Двуличанская Анна Александровна</t>
  </si>
  <si>
    <t>Коняева Наталья Викторовна</t>
  </si>
  <si>
    <t>Пятакова Ольга Валентиновна</t>
  </si>
  <si>
    <t>Карпова Светлана Леонидовна</t>
  </si>
  <si>
    <t>Бельских Вера Николаевна</t>
  </si>
  <si>
    <t>Листопадова Евгения Васильевна</t>
  </si>
  <si>
    <t>Полупанова Надежда Васильевна</t>
  </si>
  <si>
    <t>Дроздов Максим Владимирович</t>
  </si>
  <si>
    <t>Глазкова Марина Анатольевна</t>
  </si>
  <si>
    <t>Ходос Полина Викторовна</t>
  </si>
  <si>
    <t>Жигайло Татьяна Владимировна</t>
  </si>
  <si>
    <t>Романчук Юлия Витальевна</t>
  </si>
  <si>
    <t>Пылаева Светлана Сергеевна</t>
  </si>
  <si>
    <t>Шилкина Наталья Борисовна</t>
  </si>
  <si>
    <t>Масленникова Людмила Викторовна</t>
  </si>
  <si>
    <t>Иванова Галина Владимировна</t>
  </si>
  <si>
    <t>Синяева Наталья Николаевна</t>
  </si>
  <si>
    <t>Деветьярова Дарина Римовна</t>
  </si>
  <si>
    <t>Голубева Екатерина Александровна</t>
  </si>
  <si>
    <t>Соколова Ирина Валентиновна</t>
  </si>
  <si>
    <t>Харьковская Лариса Николаевна</t>
  </si>
  <si>
    <t>Обносова Юлия Алексеевна</t>
  </si>
  <si>
    <t>Христофорова Наталья Александровна</t>
  </si>
  <si>
    <t>Смотрова Ольга Владимировна</t>
  </si>
  <si>
    <t>Панчехина Светлана Викторовна</t>
  </si>
  <si>
    <t>Шнякина Олеся Сергеевна</t>
  </si>
  <si>
    <t>Мусатова Ольга Александровна</t>
  </si>
  <si>
    <t>Слуцкая Валентина Алексеевна</t>
  </si>
  <si>
    <t>Макеева Елена Васильевна</t>
  </si>
  <si>
    <t>Литвинова Елена Павловна</t>
  </si>
  <si>
    <t>Бекина Елена Игоревна</t>
  </si>
  <si>
    <t>Севковская Татьяна Дмитриевна</t>
  </si>
  <si>
    <t>Кузнецова Анна Александровна</t>
  </si>
  <si>
    <t>Дружинина Татьяна Степановна</t>
  </si>
  <si>
    <t>Чигинцева Ольга Николаевна</t>
  </si>
  <si>
    <t>Цветкова Татьяна Валерьевна</t>
  </si>
  <si>
    <t>Фурса Анатолий Александрович</t>
  </si>
  <si>
    <t>Жучкова Анастасия Викторовна</t>
  </si>
  <si>
    <t>Васина Полина Витальевна</t>
  </si>
  <si>
    <t>Шпакова Светлана Игоревна</t>
  </si>
  <si>
    <t>Столярова Юлия Александровна</t>
  </si>
  <si>
    <t>Быкова Алина Мамиржоновна</t>
  </si>
  <si>
    <t>Кочегарова Лиана Владимировна</t>
  </si>
  <si>
    <t>Правоторова Анна Анатольевна</t>
  </si>
  <si>
    <t>Водолазкина Евгения Евгеньевна</t>
  </si>
  <si>
    <t>Березникова Милана Сергеевна</t>
  </si>
  <si>
    <t>Паукова Анастасия Сергеевна</t>
  </si>
  <si>
    <t>Кузьменко Ирина Ивановна</t>
  </si>
  <si>
    <t>Калиненко Валентина Григорьевна</t>
  </si>
  <si>
    <t>Авдеева Галина Николаевна</t>
  </si>
  <si>
    <t>Платицына Ольга Алексеевна</t>
  </si>
  <si>
    <t>Горячева Елена Николаевна</t>
  </si>
  <si>
    <t>Прохорова Александра Яковлевна</t>
  </si>
  <si>
    <t>Сапунова Татьяна Ивановна</t>
  </si>
  <si>
    <t>Калиниченко Алёна Валерьевна</t>
  </si>
  <si>
    <t>Персидская Светлана Владимировна</t>
  </si>
  <si>
    <t>Занкова Лариса Ивановна</t>
  </si>
  <si>
    <t>Смирнова Мария Михайловна</t>
  </si>
  <si>
    <t>Пинюкова Елена Михайловна</t>
  </si>
  <si>
    <t>Афанасьева Наталья Николаевна</t>
  </si>
  <si>
    <t>Денисова Татьяна Викторовна</t>
  </si>
  <si>
    <t>Суворова Ирина Александровна</t>
  </si>
  <si>
    <t>Березовенко Надежда Петровна</t>
  </si>
  <si>
    <t>Курмакаева Галия Вильдановна</t>
  </si>
  <si>
    <t>Назмутдинова Гульнара Иршатовна</t>
  </si>
  <si>
    <t>Федорович Нина Ивановна</t>
  </si>
  <si>
    <t>Старовойтова Галина Александровна</t>
  </si>
  <si>
    <t>Панасенко Вера Петровна</t>
  </si>
  <si>
    <t>Сулетецкая Юлия Владимировна</t>
  </si>
  <si>
    <t>Ненашева Наталья Сергеевна</t>
  </si>
  <si>
    <t>Капанина Лариса Тагировна</t>
  </si>
  <si>
    <t>Поварницына Елена Александровна</t>
  </si>
  <si>
    <t>Кузьмина Сауле Испановна</t>
  </si>
  <si>
    <t>Зайцева Алена Святославна</t>
  </si>
  <si>
    <t>Дождь Мария Сергеевна</t>
  </si>
  <si>
    <t>Сакмарова Ирина Алексеевна</t>
  </si>
  <si>
    <t>Никитина Людмила Сергеевна</t>
  </si>
  <si>
    <t>Мигранова Екатерина Борисовна</t>
  </si>
  <si>
    <t>Савинова Алевтина Викторовна</t>
  </si>
  <si>
    <t>Злобина Юлия Андреевна</t>
  </si>
  <si>
    <t>Мазеева Лилия Владимировна</t>
  </si>
  <si>
    <t>МБОУ Основная общеобразовательная школа п.Советского</t>
  </si>
  <si>
    <t>Моздок-2</t>
  </si>
  <si>
    <t>ул.Центральная,д.2</t>
  </si>
  <si>
    <t>8(86736)95-3-10</t>
  </si>
  <si>
    <t>lyubimtseva72@mail.ru</t>
  </si>
  <si>
    <t>Абакумова Елена Евгеньевна</t>
  </si>
  <si>
    <t>ул. Октябрьская, д. 8 А</t>
  </si>
  <si>
    <t>8 (498) 676-16-66, 8 (498) 676</t>
  </si>
  <si>
    <t>Аббасова Татьяна Михайловна</t>
  </si>
  <si>
    <t>Олимпик</t>
  </si>
  <si>
    <t>ул. Плеханова, д. 145</t>
  </si>
  <si>
    <t>8-4872-40-87-87</t>
  </si>
  <si>
    <t>mdoy150@yandex.ru</t>
  </si>
  <si>
    <t>Абдрахманов Дмитрий Игоревич</t>
  </si>
  <si>
    <t>Колледж горной промышленности</t>
  </si>
  <si>
    <t>ул. Пионерская, д. 6</t>
  </si>
  <si>
    <t>8 (34791) 6-13-29</t>
  </si>
  <si>
    <t>ugmt@mail.ru</t>
  </si>
  <si>
    <t>Абдрахманова Гульназ Вагизовна</t>
  </si>
  <si>
    <t>МБДОУ "Наласинский детский сад"</t>
  </si>
  <si>
    <t>Наласа</t>
  </si>
  <si>
    <t>Центральная, 76</t>
  </si>
  <si>
    <t>xusaenova79@mail.ru</t>
  </si>
  <si>
    <t>Абдрахманова Ольга Николаевна</t>
  </si>
  <si>
    <t>Смидович</t>
  </si>
  <si>
    <t>ул. Кирова, д.14</t>
  </si>
  <si>
    <t>smidsosh3@yandex.ru</t>
  </si>
  <si>
    <t>Абдулвагабов Гадживагаб Гадживагабович</t>
  </si>
  <si>
    <t>Хорель</t>
  </si>
  <si>
    <t>Абдуллаев Гюлмет Сейфелович</t>
  </si>
  <si>
    <t>Бут-Казмаляр</t>
  </si>
  <si>
    <t>8 928 978 70 90</t>
  </si>
  <si>
    <t>butar_shkola@mail.ru</t>
  </si>
  <si>
    <t>Абдуллаев Магомед Агамович</t>
  </si>
  <si>
    <t>ул. Набережная, д. 1</t>
  </si>
  <si>
    <t xml:space="preserve"> 8 (87239) 2-35-82</t>
  </si>
  <si>
    <t>KIROWCI@INBOX.RU</t>
  </si>
  <si>
    <t>Абдуллаев Умар Магомедович</t>
  </si>
  <si>
    <t>им.Х.Г.Сулейманова</t>
  </si>
  <si>
    <t>Бурдекинский</t>
  </si>
  <si>
    <t>Нижнее Махарги</t>
  </si>
  <si>
    <t>8-(960)-4-12-94-32</t>
  </si>
  <si>
    <t>umarmahargi@mail.ru</t>
  </si>
  <si>
    <t>Абдуллаева Зулхужат Шарапудиновна</t>
  </si>
  <si>
    <t>ул. Терешкова №5</t>
  </si>
  <si>
    <t>7(8745) 2-69-31</t>
  </si>
  <si>
    <t>detsad1.izb@mail.ru</t>
  </si>
  <si>
    <t>Абдуллина Диана Алиевна</t>
  </si>
  <si>
    <t>Индерка</t>
  </si>
  <si>
    <t>улица Соснова , дом1-б</t>
  </si>
  <si>
    <t>iskorkads@yandex.ru</t>
  </si>
  <si>
    <t>Абдуллина Лиана Вилюровна</t>
  </si>
  <si>
    <t>Абдуллина Эльвира Расульевна</t>
  </si>
  <si>
    <t>kir.slv@yandex.ru</t>
  </si>
  <si>
    <t>Абелян Арменуи Мартиновна</t>
  </si>
  <si>
    <t>им. В.В. Рассохина</t>
  </si>
  <si>
    <t>переулок Матвеева, д. 6</t>
  </si>
  <si>
    <t>8-918-460-00-86</t>
  </si>
  <si>
    <t>isiverskaya@mail.ru</t>
  </si>
  <si>
    <t xml:space="preserve">Абзалилова Марина Владимировна </t>
  </si>
  <si>
    <t>ул. Гагарина, д. 41</t>
  </si>
  <si>
    <t>8-861-32-64-2-18</t>
  </si>
  <si>
    <t>school18zav@rambler.ru</t>
  </si>
  <si>
    <t>Абзянова Марина Николаевна</t>
  </si>
  <si>
    <t>ул. А. Королева, д. 5</t>
  </si>
  <si>
    <t>Абиев Валерий Батразович</t>
  </si>
  <si>
    <t>ГБПОУ Владикавказский торгово-экономический техникум</t>
  </si>
  <si>
    <t>ул. Маиллера, д. 29</t>
  </si>
  <si>
    <t>57-03-11</t>
  </si>
  <si>
    <t>vtet13@mail.ru</t>
  </si>
  <si>
    <t>ул.Астана Кесаева, д.28А</t>
  </si>
  <si>
    <t>57-65-31</t>
  </si>
  <si>
    <t>Абоносимова Татьяна Зиновьевна</t>
  </si>
  <si>
    <t>пр. Победы, д. 10 в</t>
  </si>
  <si>
    <t>Абрамова Валентина Ивановна</t>
  </si>
  <si>
    <t>ул. Коммунистическая, д. 54</t>
  </si>
  <si>
    <t>8(34784)3-10-87</t>
  </si>
  <si>
    <t>raduga-birsk@yandex.ru</t>
  </si>
  <si>
    <t>Абрамова Светлана Николаевна</t>
  </si>
  <si>
    <t>Заволжье</t>
  </si>
  <si>
    <t>ул. Машиностроителей, д. 3</t>
  </si>
  <si>
    <t>53-61-42</t>
  </si>
  <si>
    <t>lyadugina@yandex,ru</t>
  </si>
  <si>
    <t>Абросимова Ольга Владимировна</t>
  </si>
  <si>
    <t>ул. М. Н. Мордасовой, д. 31</t>
  </si>
  <si>
    <t>Аброськина Елена Николаевна</t>
  </si>
  <si>
    <t>Алябьевская</t>
  </si>
  <si>
    <t>Алябьево</t>
  </si>
  <si>
    <t>5 мкр. , д. 63А</t>
  </si>
  <si>
    <t>8-84457-5-62-54; 8-84457-5-01-</t>
  </si>
  <si>
    <t>ул. Циалковского, д. 42</t>
  </si>
  <si>
    <t>8-49232-32-132</t>
  </si>
  <si>
    <t>Аввакумова Елена Игоревна</t>
  </si>
  <si>
    <t>ул. Нейбута, д. 45а</t>
  </si>
  <si>
    <t>kravzer-san@mail.ru</t>
  </si>
  <si>
    <t>Авдеева Лариса Анатольевна</t>
  </si>
  <si>
    <t>ул. Строительная, д. 1</t>
  </si>
  <si>
    <t>(06563) 27175</t>
  </si>
  <si>
    <t>school2saki@rambler.ru</t>
  </si>
  <si>
    <t>Авдеева Ольга Анатольевна</t>
  </si>
  <si>
    <t>ул. Карла Маркса, д.8</t>
  </si>
  <si>
    <t>Авдеенко Юлия Владимировна</t>
  </si>
  <si>
    <t>МБДОУ Никольский детский сад</t>
  </si>
  <si>
    <t>8(415-47) 22-335</t>
  </si>
  <si>
    <t>nds_armo@inbox.ru</t>
  </si>
  <si>
    <t>Аверина Лидия Ивановна</t>
  </si>
  <si>
    <t>пр. Мира, д. 27</t>
  </si>
  <si>
    <t>mamochkazhena@mail.ru</t>
  </si>
  <si>
    <t>Шолоховский</t>
  </si>
  <si>
    <t>ул.Пушкина, д.32</t>
  </si>
  <si>
    <t>8(86383) 5-40-08</t>
  </si>
  <si>
    <t>CVR67@yandex.ru</t>
  </si>
  <si>
    <t>МДОУ Булайский детский сад</t>
  </si>
  <si>
    <t>Булай</t>
  </si>
  <si>
    <t>Ленина, 3</t>
  </si>
  <si>
    <t>Авилова Ольга Владимировна</t>
  </si>
  <si>
    <t>им.О.Казанского</t>
  </si>
  <si>
    <t>Егорлыкское</t>
  </si>
  <si>
    <t>ул. Тургенева, д. 129</t>
  </si>
  <si>
    <t>egorschool7@rambler.ru</t>
  </si>
  <si>
    <t>Авраменко Леонид Леонидович</t>
  </si>
  <si>
    <t>ул. Бызова, д. 1 "Б"</t>
  </si>
  <si>
    <t>(8555) 41-13-42</t>
  </si>
  <si>
    <t>xydohska@yandex.ru</t>
  </si>
  <si>
    <t>Автушко Светлана Владимировна</t>
  </si>
  <si>
    <t>им. дважды Героя Советского Союза, лётчика-космонавта В.В.Лебедева</t>
  </si>
  <si>
    <t>ул. Шибанкова, д.28</t>
  </si>
  <si>
    <t>8(496) 34-4-15-74</t>
  </si>
  <si>
    <t>mousoch9@mail.ru</t>
  </si>
  <si>
    <t>Агаджанова Евгения Эдуардовна</t>
  </si>
  <si>
    <t>ул. Ленина, д. 23</t>
  </si>
  <si>
    <t>62-03-57</t>
  </si>
  <si>
    <t>foxcreek@mail.ru</t>
  </si>
  <si>
    <t>Агайдарова Галина Жеумбаевна</t>
  </si>
  <si>
    <t>МБУ ДО "Дом детского творчества"</t>
  </si>
  <si>
    <t>филиал Подольская СОШ "Юный художник "</t>
  </si>
  <si>
    <t>Байданова Рамзия Миршитовна</t>
  </si>
  <si>
    <t>ул.Советская ,дом 103</t>
  </si>
  <si>
    <t>krddt@yandex.ru</t>
  </si>
  <si>
    <t>ул. Советская, д. 103</t>
  </si>
  <si>
    <t>8-3532-531-208</t>
  </si>
  <si>
    <t>Агалина Любовь Анатольевна</t>
  </si>
  <si>
    <t>ул. Щетинкина, д. 55</t>
  </si>
  <si>
    <t>dodychenko@mail.ru</t>
  </si>
  <si>
    <t>Агапкина Наталья Николаевна</t>
  </si>
  <si>
    <t>МБОУ Инякинская Средняя общеобразовательная школа</t>
  </si>
  <si>
    <t>Тырново</t>
  </si>
  <si>
    <t>tyrnovo-school@yandex.ru</t>
  </si>
  <si>
    <t>Тырновская ООШ - филиал</t>
  </si>
  <si>
    <t>Жилинская Ольга Федоровна</t>
  </si>
  <si>
    <t>Агапова Марина Анатольевна</t>
  </si>
  <si>
    <t>им.Д.В.Давыдова</t>
  </si>
  <si>
    <t>Верхняя Маза</t>
  </si>
  <si>
    <t>davidow1784@rambler.ru</t>
  </si>
  <si>
    <t>Агафонова Наталия Анатольевна</t>
  </si>
  <si>
    <t>ул. Раевского, д.19а</t>
  </si>
  <si>
    <t>and.vareba81@gmail.com</t>
  </si>
  <si>
    <t>Агафонова Светлана Константиновна</t>
  </si>
  <si>
    <t>пр. Кирова, д. 199</t>
  </si>
  <si>
    <t>8(846) 331-00-95</t>
  </si>
  <si>
    <t>dik990@mail.ru, dshi15-bkir@yandex.ru</t>
  </si>
  <si>
    <t>Агеева Галина Борисовна</t>
  </si>
  <si>
    <t>Зеленовский</t>
  </si>
  <si>
    <t>ул. Карла Маркса, д. 46</t>
  </si>
  <si>
    <t>8(9467)63-09-63</t>
  </si>
  <si>
    <t>Агейченко Любовь Николаевна</t>
  </si>
  <si>
    <t>Пришиб</t>
  </si>
  <si>
    <t>ул. 20 лет Октября, д. 76</t>
  </si>
  <si>
    <t>rodnichok.kalach@yandex.ru</t>
  </si>
  <si>
    <t>Аглиуллина Фаниса Фуатовна</t>
  </si>
  <si>
    <t>Набережные Челны</t>
  </si>
  <si>
    <t>пр-т Мусы Джалиля, д. 37</t>
  </si>
  <si>
    <t>(8552)703350</t>
  </si>
  <si>
    <t>kosyhns@mail.ru</t>
  </si>
  <si>
    <t>Агошкова Лариса Афанасьевна</t>
  </si>
  <si>
    <t>МКОУ "Шумаковская СОШ"</t>
  </si>
  <si>
    <t>Шумаково</t>
  </si>
  <si>
    <t>ул.Центральная 57</t>
  </si>
  <si>
    <t>schumakovosk@mail.ru</t>
  </si>
  <si>
    <t>Адабир Анатолий Анатольевич</t>
  </si>
  <si>
    <t>ул. Московская, д. 4</t>
  </si>
  <si>
    <t>8-49624-2-36-64</t>
  </si>
  <si>
    <t>mikhalkotanja@rambler.ru</t>
  </si>
  <si>
    <t>Адаменко Любовь Алексеевна</t>
  </si>
  <si>
    <t>Урожайный</t>
  </si>
  <si>
    <t>пер.Садовый, д.15</t>
  </si>
  <si>
    <t>88796130517, 89188672744</t>
  </si>
  <si>
    <t>school19urozay@yandex.ru</t>
  </si>
  <si>
    <t>Адаменко Любовь Васильевна</t>
  </si>
  <si>
    <t>Нарышкино</t>
  </si>
  <si>
    <t>ул. Чапаева, д. 26</t>
  </si>
  <si>
    <t>8-(48647)-2-07-43</t>
  </si>
  <si>
    <t>narschool207@rambler.ru</t>
  </si>
  <si>
    <t>Адаменко Надежда Борисовна</t>
  </si>
  <si>
    <t>ул. Юности, д. 8</t>
  </si>
  <si>
    <t>8(34675)  3-35-55, 8(34675)  6</t>
  </si>
  <si>
    <t>dsmalishok@mail.ru</t>
  </si>
  <si>
    <t>Адзинова Инна Борисовна</t>
  </si>
  <si>
    <t>Ново-Кувинск</t>
  </si>
  <si>
    <t>ул. Широкая, д. 15</t>
  </si>
  <si>
    <t>kuva-shkola@mail.ru</t>
  </si>
  <si>
    <t>Адиев Абдурашид Адиевич</t>
  </si>
  <si>
    <t>ул. Школьная, д. 50</t>
  </si>
  <si>
    <t>8928553 25 97</t>
  </si>
  <si>
    <t>gapcahschool@yandex.ru</t>
  </si>
  <si>
    <t>Мултаново</t>
  </si>
  <si>
    <t>ул. М. Горького, д. 2</t>
  </si>
  <si>
    <t>Азарян Борис Сергеевич</t>
  </si>
  <si>
    <t>ЧПОУ Михайловский медицинский техникум</t>
  </si>
  <si>
    <t>8(86553)69898</t>
  </si>
  <si>
    <t>nou.spo.mmt@yandex.ru</t>
  </si>
  <si>
    <t>Азизян Левон Патваканович</t>
  </si>
  <si>
    <t>ул. Рябикова, д. 49</t>
  </si>
  <si>
    <t>8-(3953)-42-92-00</t>
  </si>
  <si>
    <t>madam.ponomaryova2010@yandex.ru</t>
  </si>
  <si>
    <t>Азикова Алла Николаевна</t>
  </si>
  <si>
    <t>корпус №1 и №2</t>
  </si>
  <si>
    <t>Дыдыкина Римма Васильевна</t>
  </si>
  <si>
    <t>Федосеенко ул.</t>
  </si>
  <si>
    <t>detskisad32@yandex.ru</t>
  </si>
  <si>
    <t>ул. Федосеенко, д. 10</t>
  </si>
  <si>
    <t>8-8342-24-26-39</t>
  </si>
  <si>
    <t>Айдарова Разият Умаровна</t>
  </si>
  <si>
    <t>им. младшего сержанта Айдарова Р.Р</t>
  </si>
  <si>
    <t>ул.Мира,д.36</t>
  </si>
  <si>
    <t>kizlyar1@list.ru</t>
  </si>
  <si>
    <t>Айкашев Сергей Павлович</t>
  </si>
  <si>
    <t>Чаадаевка</t>
  </si>
  <si>
    <t>ул. Быстрова, д. 32</t>
  </si>
  <si>
    <t>moudodcadaev@yandex.ru</t>
  </si>
  <si>
    <t>Акатнова Марина Георгиевна</t>
  </si>
  <si>
    <t>ул.Парковая,д.20а</t>
  </si>
  <si>
    <t>8863654-60-82</t>
  </si>
  <si>
    <t>mdou37kamensk@yandex.ru</t>
  </si>
  <si>
    <t>Акатушев Сергей Михайлович</t>
  </si>
  <si>
    <t>МБОУ Пичаевская СОШ</t>
  </si>
  <si>
    <t>Рудовка</t>
  </si>
  <si>
    <t>Хомина Елена Анатольевна</t>
  </si>
  <si>
    <t>ул.Садовая, д.2</t>
  </si>
  <si>
    <t>84755436288, 89537104823-Нечах</t>
  </si>
  <si>
    <t>olga-nechahina@rambler.ru</t>
  </si>
  <si>
    <t>Пичаево</t>
  </si>
  <si>
    <t>улица Ленинская, дом 1</t>
  </si>
  <si>
    <t>pichaevosoch68@yandex.ru</t>
  </si>
  <si>
    <t>Ломово</t>
  </si>
  <si>
    <t>lomovo@yandex.ru  Zoy851@yandex.ru</t>
  </si>
  <si>
    <t>Акименко Сергей Алексеевич</t>
  </si>
  <si>
    <t>ул. Молодогвардейцев 13</t>
  </si>
  <si>
    <t>nshcool14@yandex.ru</t>
  </si>
  <si>
    <t>Акимов Виктор Михайлович</t>
  </si>
  <si>
    <t>Залесье</t>
  </si>
  <si>
    <t>СП ДС №13 "Колокольчик"</t>
  </si>
  <si>
    <t>Акимова Валентина Ильинична</t>
  </si>
  <si>
    <t>МОУ Талицкая Средняя общеобразовательная школа</t>
  </si>
  <si>
    <t>Талица</t>
  </si>
  <si>
    <t>ул.Строительная, д.40</t>
  </si>
  <si>
    <t>talisa-n-a @yandex.ru</t>
  </si>
  <si>
    <t>Акимова Елена Викторовна</t>
  </si>
  <si>
    <t>Тоцкое</t>
  </si>
  <si>
    <t>ул. Рабочая, д. 2б</t>
  </si>
  <si>
    <t>Акимова Людмила Владимировна</t>
  </si>
  <si>
    <t>линия 1-я (Октябрьский мкр.), д. 9/4</t>
  </si>
  <si>
    <t>olg38196923@yandex.ru</t>
  </si>
  <si>
    <t>Акимова Надежда Леонидовна</t>
  </si>
  <si>
    <t>ул. Рощинская, д. 35</t>
  </si>
  <si>
    <t>(4862)441246</t>
  </si>
  <si>
    <t>semicvetik-17@yandex.ru</t>
  </si>
  <si>
    <t>Акимова Ольга Ивановна</t>
  </si>
  <si>
    <t>им.П.Ф.Рябова</t>
  </si>
  <si>
    <t>ул. Московская, д. 5</t>
  </si>
  <si>
    <t>Терновка</t>
  </si>
  <si>
    <t>д. 1017</t>
  </si>
  <si>
    <t>Акинина Наталья Ивановна</t>
  </si>
  <si>
    <t>пр-т Космонавтов, д.3А</t>
  </si>
  <si>
    <t>8-909-336-20-18</t>
  </si>
  <si>
    <t>olga-avdonina1960@yandex.ru</t>
  </si>
  <si>
    <t>Центр творческих интересов</t>
  </si>
  <si>
    <t>Бисер</t>
  </si>
  <si>
    <t>мкр. Дзержинец, д. 14а</t>
  </si>
  <si>
    <t>8-905-558-97-28</t>
  </si>
  <si>
    <t>anna.akkuratova@mail.ru</t>
  </si>
  <si>
    <t>Акоев Таймураз Юрьевич</t>
  </si>
  <si>
    <t>им. А.Н. Кибизова</t>
  </si>
  <si>
    <t>ул. К. Маркса, д. 125</t>
  </si>
  <si>
    <t>88673391375,  89054883443</t>
  </si>
  <si>
    <t>akoevt@mail.ru,  fkarginova@list.ru</t>
  </si>
  <si>
    <t>Акоева Айла Владимировна</t>
  </si>
  <si>
    <t>ГБУ Республиканский центр социальной реабилитации несовершеннолетних</t>
  </si>
  <si>
    <t>Доброе Сердце</t>
  </si>
  <si>
    <t>ул.П.Морозова, д.27</t>
  </si>
  <si>
    <t>gurserdce-osetia@yandex.ru</t>
  </si>
  <si>
    <t>Акрамова Марина Владимировна</t>
  </si>
  <si>
    <t>Бульвар 65-летия Победы д. 4</t>
  </si>
  <si>
    <t>8(4967)59-12-20, 8(4967)59-12-</t>
  </si>
  <si>
    <t>detsad38iskorka@mail.ru</t>
  </si>
  <si>
    <t>Аксёнов Александр Васильевич</t>
  </si>
  <si>
    <t>ул. Иванова, д.6а</t>
  </si>
  <si>
    <t>88514137215, 89171973392</t>
  </si>
  <si>
    <t>spetsuo09@mail.ru, summer92@bk.ru</t>
  </si>
  <si>
    <t>Аксёнов Владимир Николаевич</t>
  </si>
  <si>
    <t>Кривка</t>
  </si>
  <si>
    <t>Кривский филиал</t>
  </si>
  <si>
    <t>ул. Центральная, д. 79</t>
  </si>
  <si>
    <t>8(47472)3-60-17</t>
  </si>
  <si>
    <t>schoolkrivka@mail.ru</t>
  </si>
  <si>
    <t>Аксёнова Елена Владимировна</t>
  </si>
  <si>
    <t>ул. 40 лет Октября, д. 8</t>
  </si>
  <si>
    <t>Аксеновская Лидия Ильинична</t>
  </si>
  <si>
    <t>ул. Ферсмана, д. 38а</t>
  </si>
  <si>
    <t>8(921)172-05-07</t>
  </si>
  <si>
    <t>natali2021.natali@yandex.ru</t>
  </si>
  <si>
    <t>Акст Ирина Алексеевна</t>
  </si>
  <si>
    <t>Бульвар Ветеранов Войны, д. 11</t>
  </si>
  <si>
    <t>8-(383-43)-39-205</t>
  </si>
  <si>
    <t>gavoronok2013@mail.ru</t>
  </si>
  <si>
    <t>Акулова Анастасия Александровна</t>
  </si>
  <si>
    <t>ул. Лесопильщиков, д.30</t>
  </si>
  <si>
    <t>343-60-5-01-11</t>
  </si>
  <si>
    <t>novopashina-anna@mail.ru</t>
  </si>
  <si>
    <t>Акульчик Константин Петрович</t>
  </si>
  <si>
    <t>ул. Решетника, д. 3 </t>
  </si>
  <si>
    <t>Акутина Лидия Ивановна</t>
  </si>
  <si>
    <t>Теньки</t>
  </si>
  <si>
    <t>ул. 2-я Октябрьская, д. 60</t>
  </si>
  <si>
    <t>8(843)773-13-79, 8(843)773-11-</t>
  </si>
  <si>
    <t>Svetlana-Yakimova@yandex.ru, vmakutin@mail.ru</t>
  </si>
  <si>
    <t>Алавердова Лариса Анатольевна</t>
  </si>
  <si>
    <t>МБУДО Моздокский Центр детского творчества</t>
  </si>
  <si>
    <t>ул. Кирова, д. 33</t>
  </si>
  <si>
    <t>рабочий: 8(86736)3-48-84, личн</t>
  </si>
  <si>
    <t>zaikin.boria@yandex.ru</t>
  </si>
  <si>
    <t>Алапаева Лилия Камиловна</t>
  </si>
  <si>
    <t>ГПОУ РБ Салаватский музыкальный колледж</t>
  </si>
  <si>
    <t>б-р Космонавтов, д. 41а</t>
  </si>
  <si>
    <t>3476 33-59-30</t>
  </si>
  <si>
    <t>metod.dhs-salavat@mail.ru</t>
  </si>
  <si>
    <t>Албанов Иван Алексеевич</t>
  </si>
  <si>
    <t>им.В.Г.Захарченко</t>
  </si>
  <si>
    <t>ул. Володарского, д.5</t>
  </si>
  <si>
    <t>Natalia-Nik@yandex.ru</t>
  </si>
  <si>
    <t>Албасова Наталья Дамировна</t>
  </si>
  <si>
    <t>Ойсхар</t>
  </si>
  <si>
    <t>ул. Победы, д. 54</t>
  </si>
  <si>
    <t>87152-2-70-44</t>
  </si>
  <si>
    <t>Oishar SOSH-2@mail.ru</t>
  </si>
  <si>
    <t>Алейникова Галина Ивановна</t>
  </si>
  <si>
    <t>им. М.К.Видова</t>
  </si>
  <si>
    <t xml:space="preserve">Октябрьский </t>
  </si>
  <si>
    <t>ул. Профинтерна, д. 53А</t>
  </si>
  <si>
    <t>8-385-2-61-27-18</t>
  </si>
  <si>
    <t>gimnasium40@bk.ru</t>
  </si>
  <si>
    <t>Александрова Елена Алексеевна</t>
  </si>
  <si>
    <t xml:space="preserve">ул. Тимирязева, д. 4, кв. 58 Александровой Е. А. </t>
  </si>
  <si>
    <t>8(862)2-558-773</t>
  </si>
  <si>
    <t>ea.aleks@mail.ru</t>
  </si>
  <si>
    <t>Александрова Елена Петровна</t>
  </si>
  <si>
    <t>МБОУ Гредякинская основная общеобразовательная школа</t>
  </si>
  <si>
    <t>Гредякино</t>
  </si>
  <si>
    <t>Трудовая 105 "А"</t>
  </si>
  <si>
    <t>84724723460, 89205684672</t>
  </si>
  <si>
    <t>gredykino@mail.ru; zatsepina_t_79@mail.ru</t>
  </si>
  <si>
    <t>Александрова Наталья Юрьевна</t>
  </si>
  <si>
    <t>Младость</t>
  </si>
  <si>
    <t>ул. Стара-Загора, д. 151а</t>
  </si>
  <si>
    <t>Александрова Нина Владимировна</t>
  </si>
  <si>
    <t>МКУ ДО Михайловская Детская школа искусств</t>
  </si>
  <si>
    <t>ул. Шарова, д.75</t>
  </si>
  <si>
    <t>8 47148 7 11 63</t>
  </si>
  <si>
    <t>mihaylovskaya_dchi@mail.ru</t>
  </si>
  <si>
    <t>Александрова Пелагея Ивановна</t>
  </si>
  <si>
    <t>ул. Антонова, д. 11 а</t>
  </si>
  <si>
    <t>88(412)69-71-74</t>
  </si>
  <si>
    <t>dsigarm@mail.ru</t>
  </si>
  <si>
    <t>Алексеев Андрей Владимирович</t>
  </si>
  <si>
    <t>МАОУ Чечулинская Средняя общеобразовательная школа</t>
  </si>
  <si>
    <t>Чечулино</t>
  </si>
  <si>
    <t>Павлова Нина Алексеевна</t>
  </si>
  <si>
    <t>8(816)2 749751</t>
  </si>
  <si>
    <t>madoy16@yandex.ru</t>
  </si>
  <si>
    <t>Алексеева Галина Георгиевна</t>
  </si>
  <si>
    <t>Ул. Московская, д. 91</t>
  </si>
  <si>
    <t>8(49234) 4-49-24, 8(905)140-75</t>
  </si>
  <si>
    <t>cvr-murom@yandex.ru</t>
  </si>
  <si>
    <t>Алексеева Екатерина Петровна</t>
  </si>
  <si>
    <t>ул. Калинина, д. 7</t>
  </si>
  <si>
    <t>(4872)40-89-24</t>
  </si>
  <si>
    <t>varushcheva@mail.ru</t>
  </si>
  <si>
    <t>Алексеева Елена Анатольевна</t>
  </si>
  <si>
    <t>Тогучин</t>
  </si>
  <si>
    <t>ул.Добролюбова, д. 3</t>
  </si>
  <si>
    <t>8(383)4027335, 89231349330</t>
  </si>
  <si>
    <t>rev1804@mail.ru</t>
  </si>
  <si>
    <t>Алексеева Лариса Алексеевна</t>
  </si>
  <si>
    <t>им.Героя Советского Союза П.П.Едунова</t>
  </si>
  <si>
    <t>ул. Центральная, д. 61</t>
  </si>
  <si>
    <t>849624 40-173</t>
  </si>
  <si>
    <t>novoschapovo@yandex.ru</t>
  </si>
  <si>
    <t>Алексеева Светлана Васильевна</t>
  </si>
  <si>
    <t>8 (39154) 2-15-74</t>
  </si>
  <si>
    <t>kozscl@mail.ru</t>
  </si>
  <si>
    <t>ул. Народная, д. 80</t>
  </si>
  <si>
    <t>Алексюк Тамара Григорьевна</t>
  </si>
  <si>
    <t>ул. Комсомольская, д.28а</t>
  </si>
  <si>
    <t>lana.sorokina.75@list.ru</t>
  </si>
  <si>
    <t>8(473)265-00-57</t>
  </si>
  <si>
    <t>Алентева Елена Николаевна</t>
  </si>
  <si>
    <t>Колпна</t>
  </si>
  <si>
    <t>viktoria_0311@mail.ru</t>
  </si>
  <si>
    <t>Алёхина Елена Анатольевна</t>
  </si>
  <si>
    <t>Лобановское</t>
  </si>
  <si>
    <t>ул. Центральная, д. 19</t>
  </si>
  <si>
    <t>8-(48741)-94690</t>
  </si>
  <si>
    <t>chilovo@yandex.ru</t>
  </si>
  <si>
    <t>Алешин И.Н.</t>
  </si>
  <si>
    <t>им. Н.И.Борцова</t>
  </si>
  <si>
    <t>60 лет Октября, 10</t>
  </si>
  <si>
    <t>elenalebedyan@yandex.ru</t>
  </si>
  <si>
    <t>Алешина Ирина Николаевна</t>
  </si>
  <si>
    <t>Спасское-Городище</t>
  </si>
  <si>
    <t>Центральная, д. 4</t>
  </si>
  <si>
    <t>849231-7-41-35</t>
  </si>
  <si>
    <t>dou22spassgor@yndex.ru</t>
  </si>
  <si>
    <t>Алещенко Лариса Владимировна</t>
  </si>
  <si>
    <t>ул. Удмуртская, 18</t>
  </si>
  <si>
    <t>8(8442) 620356</t>
  </si>
  <si>
    <t>Алибекова Саидхалун Ахмедовна</t>
  </si>
  <si>
    <t>Султанянгиюрт</t>
  </si>
  <si>
    <t>ул. Буганова, д. 1 а</t>
  </si>
  <si>
    <t>Алигаджиева Нурият Умахановна</t>
  </si>
  <si>
    <t>ул.В.Терешкова, д.1</t>
  </si>
  <si>
    <t>7(87245)26939</t>
  </si>
  <si>
    <t>detsad.krepysh@mail.ru</t>
  </si>
  <si>
    <t>Алисова Анастасия Ивановна</t>
  </si>
  <si>
    <t>улица Депутатская, 55б</t>
  </si>
  <si>
    <t>73-05-09, 48-45-26</t>
  </si>
  <si>
    <t>Алисова Елена Васильевна</t>
  </si>
  <si>
    <t>им. И.М.Макаренкова</t>
  </si>
  <si>
    <t>ж/д ст.</t>
  </si>
  <si>
    <t>8(47462)3-80-30</t>
  </si>
  <si>
    <t>olgovskaja@yandex.ru</t>
  </si>
  <si>
    <t>Алисултанова Зарема Ломалиевна</t>
  </si>
  <si>
    <t>ГБУ ДО Кошкельдинская детская художественная школа</t>
  </si>
  <si>
    <t>Кошкельдинское</t>
  </si>
  <si>
    <t>Кошкельды</t>
  </si>
  <si>
    <t>ул. А.А.Кадырова, д.9</t>
  </si>
  <si>
    <t>kdhch@mail.ru</t>
  </si>
  <si>
    <t>Алихаджиева Езира Саидгасановна</t>
  </si>
  <si>
    <t>Сельментаузен</t>
  </si>
  <si>
    <t>А.Х. Кадырова, 41</t>
  </si>
  <si>
    <t>sad10vedeno@mail.ru</t>
  </si>
  <si>
    <t>Аллаярова Роза Батуовна</t>
  </si>
  <si>
    <t>Уфимское ш. , д. 20</t>
  </si>
  <si>
    <t>(8)3472318724</t>
  </si>
  <si>
    <t>arb1007@mail.ru</t>
  </si>
  <si>
    <t>Алова Наталья Николаевна</t>
  </si>
  <si>
    <t>ОГКОУ Центр психолого-медико-социального сопровождения</t>
  </si>
  <si>
    <t>ул. Тимирязева, д.8</t>
  </si>
  <si>
    <t>8(49341) 2-12-81</t>
  </si>
  <si>
    <t>internat8vid@mail.ru</t>
  </si>
  <si>
    <t>Алопина Елена Николаевна</t>
  </si>
  <si>
    <t>Исянгулово</t>
  </si>
  <si>
    <t>ул. Комсомольская, д. 11</t>
  </si>
  <si>
    <t>Алпатов Сергей Владимирович</t>
  </si>
  <si>
    <t xml:space="preserve">ул. 20 лет Октября, д. 4 А </t>
  </si>
  <si>
    <t>Алтухова Вера Дмитриевна</t>
  </si>
  <si>
    <t>ул. Мира, д. 19</t>
  </si>
  <si>
    <t>(47352)63440</t>
  </si>
  <si>
    <t>mou_elan@mail,ru</t>
  </si>
  <si>
    <t>Алтухова Зоя Николаевна</t>
  </si>
  <si>
    <t>Эртиль</t>
  </si>
  <si>
    <t>ул. Первомайская, д. 31</t>
  </si>
  <si>
    <t>8 (47345)2-30-36</t>
  </si>
  <si>
    <t>ertil2013@yandex.ru</t>
  </si>
  <si>
    <t>Алукаева Гюзель Шамилевна</t>
  </si>
  <si>
    <t>СП Пензятская СОШ</t>
  </si>
  <si>
    <t>СП Большеелховская СОШ</t>
  </si>
  <si>
    <t>8-(834)-4-13-09-88</t>
  </si>
  <si>
    <t>shkola@moris.ru</t>
  </si>
  <si>
    <t>СП ООШ</t>
  </si>
  <si>
    <t>Болотниково</t>
  </si>
  <si>
    <t>Гарипова Венера Камилевна</t>
  </si>
  <si>
    <t>ул. Зеленая д. 16 а</t>
  </si>
  <si>
    <t>2- 56- 21</t>
  </si>
  <si>
    <t>bolotn@mail.ru</t>
  </si>
  <si>
    <t>ул. Зеленая, д. 16 а</t>
  </si>
  <si>
    <t>Алфёрова Светлана Викторовна</t>
  </si>
  <si>
    <t>Николаевское с</t>
  </si>
  <si>
    <t>ул. Центральная, д. 7а</t>
  </si>
  <si>
    <t>shkola.sosn@yandex.ru</t>
  </si>
  <si>
    <t>Амелькова Ольга Ивановна</t>
  </si>
  <si>
    <t>МАОУ Бутовская СОШ</t>
  </si>
  <si>
    <t>Дрожжино</t>
  </si>
  <si>
    <t>улица Южная, дом 25 корпус 1</t>
  </si>
  <si>
    <t>lenn_sosh_butovo2@mosreg.ru</t>
  </si>
  <si>
    <t>cdochaik@mail.ru</t>
  </si>
  <si>
    <t>МБУК "Насыпновский центр культуры и досуга МОГОФРК"</t>
  </si>
  <si>
    <t>Насыпное</t>
  </si>
  <si>
    <t>ул. Ленина, 16А</t>
  </si>
  <si>
    <t>nas.cult@eandex.ru</t>
  </si>
  <si>
    <t>Ближнее</t>
  </si>
  <si>
    <t>Махрова Евгения Васильевна</t>
  </si>
  <si>
    <t>Анихреева Ольга Константиновна</t>
  </si>
  <si>
    <t>Антонова Оксана Петровна</t>
  </si>
  <si>
    <t>8 846 336 07 41</t>
  </si>
  <si>
    <t>Аргандеева Елена Сергеевна</t>
  </si>
  <si>
    <t>8(34130)51064, 8(950)8263369</t>
  </si>
  <si>
    <t>Арутюнян Анна Юрьевна</t>
  </si>
  <si>
    <t>КГБУСО Комплексный центр социального обслуживания населения</t>
  </si>
  <si>
    <t>Архипова Наталья Викторовна</t>
  </si>
  <si>
    <t>zincenko_toma@mail.ru</t>
  </si>
  <si>
    <t>8(49233)28757</t>
  </si>
  <si>
    <t>igica3x@mail.ru</t>
  </si>
  <si>
    <t>Базавлук Юлия Витальевна</t>
  </si>
  <si>
    <t>Байдин Сергей Николаевич</t>
  </si>
  <si>
    <t>Промышленный проезд, д. 1</t>
  </si>
  <si>
    <t>(49133)22658</t>
  </si>
  <si>
    <t>ind.coll.sasovo@ryazangov.ru</t>
  </si>
  <si>
    <t>Бакшеева Ольга Андреевна</t>
  </si>
  <si>
    <t>Шилка</t>
  </si>
  <si>
    <t>Ленина 116</t>
  </si>
  <si>
    <t>yureva.elena68@mail.ru</t>
  </si>
  <si>
    <t>Балашов Сергей Викторович</t>
  </si>
  <si>
    <t>МБОУ "Береговская СОШ"</t>
  </si>
  <si>
    <t>Школьная 48</t>
  </si>
  <si>
    <t>КГБУ СО Социально-реабилитационный центр для несовершеннолетних</t>
  </si>
  <si>
    <t>Родионова Ольга Михайловна</t>
  </si>
  <si>
    <t>МБОУ Иловская СОШ</t>
  </si>
  <si>
    <t>им. Героя России В. Бурцева</t>
  </si>
  <si>
    <t>Иловка</t>
  </si>
  <si>
    <t>ул. Панина, д. 1</t>
  </si>
  <si>
    <t>8 (47234) 7-24-75</t>
  </si>
  <si>
    <t>ilovsh72@mail.ru</t>
  </si>
  <si>
    <t>irinka.marakina@mail.ru</t>
  </si>
  <si>
    <t>МБОУ "Гора-Подольская СОШ"</t>
  </si>
  <si>
    <t>Бледай Виктория Васильевна</t>
  </si>
  <si>
    <t>ул.Дегтярева 3</t>
  </si>
  <si>
    <t>8-960-623-88-01</t>
  </si>
  <si>
    <t>galya.borodina2012@yandex.ru</t>
  </si>
  <si>
    <t>Блинкова Елена Александровна</t>
  </si>
  <si>
    <t>МБОУ Радищевская средняя школа</t>
  </si>
  <si>
    <t>им. Героя Советского Союза Д.П. Полынкина</t>
  </si>
  <si>
    <t>Бобчик Ирина Анатольевна</t>
  </si>
  <si>
    <t>Болдырева Лариса Александровна</t>
  </si>
  <si>
    <t>Браташ Лариса Павловна</t>
  </si>
  <si>
    <t>МБОУ Прогимназия</t>
  </si>
  <si>
    <t>Ул. Чкалова, дом 40</t>
  </si>
  <si>
    <t>(4722) 2-82-57</t>
  </si>
  <si>
    <t>progimnazya8@yandex.ru</t>
  </si>
  <si>
    <t>Брежнева Ирина Николаевна</t>
  </si>
  <si>
    <t>мкр. Олимпийский, д.8</t>
  </si>
  <si>
    <t>Бузанаков Владимир Юрьевич</t>
  </si>
  <si>
    <t>МБОУ "Прелестненская СОШ"</t>
  </si>
  <si>
    <t>Прелестное</t>
  </si>
  <si>
    <t>ул. Центральная, 33</t>
  </si>
  <si>
    <t>84724240541, 89586807835</t>
  </si>
  <si>
    <t>mou-prelestnoe@yandex.ru</t>
  </si>
  <si>
    <t>Буклов Сослан Сергеевич</t>
  </si>
  <si>
    <t>МАУ ДО "ЦДО г. Владикавказа"</t>
  </si>
  <si>
    <t>Дом детского технического творчества</t>
  </si>
  <si>
    <t>Центр развития творчества одаренных детей и юношества " Интеллект"</t>
  </si>
  <si>
    <t>ул.Тамаева,15</t>
  </si>
  <si>
    <t>8(867)2-536320</t>
  </si>
  <si>
    <t>sharkova _n@inbox.ru</t>
  </si>
  <si>
    <t>ул.Тамаева, д.15</t>
  </si>
  <si>
    <t>Центр развития творчества и гуманитарного образования "Прометей"</t>
  </si>
  <si>
    <t>Центр развития творчества детей и юношества "Нарт"</t>
  </si>
  <si>
    <t>Бутенко Сергей Иванович</t>
  </si>
  <si>
    <t>МДОУ ЦРР - детский сад</t>
  </si>
  <si>
    <t>8 (852) 52-78-64</t>
  </si>
  <si>
    <t>Визбор Варвара Ильинична</t>
  </si>
  <si>
    <t>Еремина Ирина Владимировна</t>
  </si>
  <si>
    <t>Студия актерского мастерства</t>
  </si>
  <si>
    <t>Маскарад</t>
  </si>
  <si>
    <t>vip.syachina@mail.ru</t>
  </si>
  <si>
    <t>Воробьёва Ольга Александровна</t>
  </si>
  <si>
    <t>ltku_mdou_9@mosreg.ru</t>
  </si>
  <si>
    <t>Воротеляк Валентина Степановна</t>
  </si>
  <si>
    <t>улица Дзержинского, д.18</t>
  </si>
  <si>
    <t>74724827207, 89511536748</t>
  </si>
  <si>
    <t>sch52007@yandex.ru</t>
  </si>
  <si>
    <t>Выгас Ирина Сергеевна</t>
  </si>
  <si>
    <t>8 (38152) 2-11-91</t>
  </si>
  <si>
    <t>Гагагин Владимир Фёдорович</t>
  </si>
  <si>
    <t>МБОУ "Новобезгинская СОШ"</t>
  </si>
  <si>
    <t>ул. Центральная, д. 88</t>
  </si>
  <si>
    <t>8(47233) 5-73-31, 8-915-529-65</t>
  </si>
  <si>
    <t>novobezginskajasoch@yandex.ru</t>
  </si>
  <si>
    <t>pismensckaya.n@yandex.ru</t>
  </si>
  <si>
    <t>Галкина Людмила Владимировна</t>
  </si>
  <si>
    <t>Земский</t>
  </si>
  <si>
    <t>Некрасова 3. Гагарина 29, 21</t>
  </si>
  <si>
    <t>tata73dem@yandex.ru</t>
  </si>
  <si>
    <t>Галкина Марина Аскольдовна</t>
  </si>
  <si>
    <t>ул. Чапаева, д. 14</t>
  </si>
  <si>
    <t>ул.Шмелева, д.5</t>
  </si>
  <si>
    <t>Глумова Татьяна Ильинична</t>
  </si>
  <si>
    <t>Глушкова Елена Маркияновна</t>
  </si>
  <si>
    <t>ул.Центральная, д.18</t>
  </si>
  <si>
    <t>8 496 246 76 35  89035135109</t>
  </si>
  <si>
    <t>doy.sloboda@yandex.ru</t>
  </si>
  <si>
    <t>kapelyka3171@mail.ru</t>
  </si>
  <si>
    <t>Грекова Людмила Васильевна</t>
  </si>
  <si>
    <t>Бабаян Ирина Борисовна</t>
  </si>
  <si>
    <t>Есенина, д.40-а</t>
  </si>
  <si>
    <t>fedorchuk_alla@rambler.ru</t>
  </si>
  <si>
    <t>8 (4722) 23-29-70; 8 920 201 2</t>
  </si>
  <si>
    <t>Григорова Оксана Николаевна</t>
  </si>
  <si>
    <t>ул. Гагарина 27-а</t>
  </si>
  <si>
    <t>mdou25@beluo31.ru</t>
  </si>
  <si>
    <t>Груздев Дмитрий Викторович</t>
  </si>
  <si>
    <t>улица Октябрьская д 3</t>
  </si>
  <si>
    <t>sumarockova-GN@yandex.ru</t>
  </si>
  <si>
    <t>Губина Татьяна Викторовна</t>
  </si>
  <si>
    <t>Гуженкова Ольга Сергеевна</t>
  </si>
  <si>
    <t>МОУ Дальнинская основная общеобразовательная школа</t>
  </si>
  <si>
    <t>Дальний</t>
  </si>
  <si>
    <t>Школьная, 6</t>
  </si>
  <si>
    <t>847(236)23537</t>
  </si>
  <si>
    <t>val_dalnee@mail.ru;  sewostijn@mail.ru</t>
  </si>
  <si>
    <t>ул. Комсомольская, д. 51</t>
  </si>
  <si>
    <t>8(47234) 4-70-85</t>
  </si>
  <si>
    <t>Джуламанова Назира Анварбековна</t>
  </si>
  <si>
    <t xml:space="preserve"> Родничок</t>
  </si>
  <si>
    <t>Нежинка</t>
  </si>
  <si>
    <t>ул. Парковская, д. 29</t>
  </si>
  <si>
    <t>8 (3532) 56-26-80</t>
  </si>
  <si>
    <t>arinushka82@mail.ru</t>
  </si>
  <si>
    <t>Добужская Елена Юрьевна</t>
  </si>
  <si>
    <t>Маяковского 32</t>
  </si>
  <si>
    <t>blsh_zdschool@mosreg.ru</t>
  </si>
  <si>
    <t>Долба Ирина Александровна</t>
  </si>
  <si>
    <t>ул. Пермская № 19</t>
  </si>
  <si>
    <t>8(346)64-65-122 сот.8982512140</t>
  </si>
  <si>
    <t>Lady.sveta72@mail.ru</t>
  </si>
  <si>
    <t>Дудкина Вера Владимировна</t>
  </si>
  <si>
    <t>Гостищево</t>
  </si>
  <si>
    <t>8(47244)63 1 86; сот. 8 910 22</t>
  </si>
  <si>
    <t>elenalebsckaya@mail.ru</t>
  </si>
  <si>
    <t>МКДОУ Зареченский детский сад</t>
  </si>
  <si>
    <t>Евдокимова Ольга Валерьевна</t>
  </si>
  <si>
    <t>ул. Мира д. 11</t>
  </si>
  <si>
    <t>douluch@yandex.ru</t>
  </si>
  <si>
    <t>Егорова Светлана Алексеевна</t>
  </si>
  <si>
    <t>МКОУ ЗАТО Знаменск СОШ</t>
  </si>
  <si>
    <t>ул. Толбухина, д.2А, кв.23</t>
  </si>
  <si>
    <t>с.т.89170839482</t>
  </si>
  <si>
    <t>maystrenko__lenochka@mail.ru</t>
  </si>
  <si>
    <t>МОКУ Вторая Рождественская СОШ</t>
  </si>
  <si>
    <t>им. Г.З и С.З Пискуновых</t>
  </si>
  <si>
    <t>д. 6 А</t>
  </si>
  <si>
    <t>Anywhite2other@mail.ru</t>
  </si>
  <si>
    <t>ул.Центральная д 37</t>
  </si>
  <si>
    <t>olgacuvylkina@gmail.com</t>
  </si>
  <si>
    <t>Жукова Надежда Тихоновна</t>
  </si>
  <si>
    <t>Монаково</t>
  </si>
  <si>
    <t>vospitatel.monakovsky@yandex.ru</t>
  </si>
  <si>
    <t>Захарова Екатерина Михайловна</t>
  </si>
  <si>
    <t>ул. 60 лет СССР дом 8</t>
  </si>
  <si>
    <t>ds_repnoe@mail.ru</t>
  </si>
  <si>
    <t>ГБОУ "Новооскольская специальная общеобразовательная школа-интернат"</t>
  </si>
  <si>
    <t>dshi.mboudod@yandex.ru</t>
  </si>
  <si>
    <t>Николаева Елена Викторовна</t>
  </si>
  <si>
    <t>kardanovamarina010@gmail.com</t>
  </si>
  <si>
    <t>Иноземцева Вера Васильевна</t>
  </si>
  <si>
    <t>ул.Орджоникидзе д.17</t>
  </si>
  <si>
    <t>8(47467)75268</t>
  </si>
  <si>
    <t>ya.mbdou46@yandex.ru</t>
  </si>
  <si>
    <t>Иткина Динзия Рифгатовна</t>
  </si>
  <si>
    <t>МОУ Тавровская СОШ</t>
  </si>
  <si>
    <t>им.А.Г.Ачкасова</t>
  </si>
  <si>
    <t>8(4722) 29-35-73 89056721260</t>
  </si>
  <si>
    <t>tavr-sh@yandex.ru   sapegaola@yandex.ru v.chigrina</t>
  </si>
  <si>
    <t>МАОУ Средняя политехническая школа</t>
  </si>
  <si>
    <t>84725430441; 89040996380</t>
  </si>
  <si>
    <t>norln88@mail.ru ; yastst2013@yandex.ru</t>
  </si>
  <si>
    <t>Казаринова Людмила Владимировна</t>
  </si>
  <si>
    <t>им. Героя Советского Союза А.А.Винокурова</t>
  </si>
  <si>
    <t>Сура</t>
  </si>
  <si>
    <t>Центральная, 17</t>
  </si>
  <si>
    <t>ilmino.shool@mail.ru</t>
  </si>
  <si>
    <t>Калабекова Лариса Амурхановна</t>
  </si>
  <si>
    <t>ул. Профсоюзная, 185</t>
  </si>
  <si>
    <t>8-928-708-16-11</t>
  </si>
  <si>
    <t>arinakerim@yandex.ru</t>
  </si>
  <si>
    <t>ул. Советская д. 30</t>
  </si>
  <si>
    <t>(881733)2-20-08</t>
  </si>
  <si>
    <t>Sokol-dshi@yandex.ru</t>
  </si>
  <si>
    <t>Калдина Светлана Александровна</t>
  </si>
  <si>
    <t>Весенняя д 3 кв 46</t>
  </si>
  <si>
    <t>ira.irinailina@yandex.ru</t>
  </si>
  <si>
    <t>Калиберда Марина Александровна</t>
  </si>
  <si>
    <t>Каракулина Надежда Дмитриевна</t>
  </si>
  <si>
    <t>улица Центральная, дом 35</t>
  </si>
  <si>
    <t>arhangelskayashk@mail.ru, dmit-zar1@yandex.ru</t>
  </si>
  <si>
    <t>МБОУ "Большетроицкая СОШ"</t>
  </si>
  <si>
    <t>Большетроицкое</t>
  </si>
  <si>
    <t>Карпова Елена Геннадьевна</t>
  </si>
  <si>
    <t>МДОУ Центр развития ребенка-детский сад</t>
  </si>
  <si>
    <t>ул. Суворова, д. 129, корп. 1</t>
  </si>
  <si>
    <t>8-3519-26-07-57</t>
  </si>
  <si>
    <t>detskiy_sad-137@mail.ru</t>
  </si>
  <si>
    <t>Карпова Марина Анатольевна</t>
  </si>
  <si>
    <t>улица Рабочая № 35</t>
  </si>
  <si>
    <t>a.e.krytuakov@mail.ru</t>
  </si>
  <si>
    <t>МБОУ Бехтеевская средняя общеобразовательная школа</t>
  </si>
  <si>
    <t>pionercentr@inbox.ru</t>
  </si>
  <si>
    <t>Киселёв Эдуард Николаевич</t>
  </si>
  <si>
    <t>847238-5-51-51</t>
  </si>
  <si>
    <t>rovsosh1@yandex.ru</t>
  </si>
  <si>
    <t>ул. Парковая 14</t>
  </si>
  <si>
    <t>Коваленко Ольга Ивановна</t>
  </si>
  <si>
    <t>ул. Филиппова № 5</t>
  </si>
  <si>
    <t>razumsad19@mail.ru</t>
  </si>
  <si>
    <t>Козловская Маргарита Санасаровна</t>
  </si>
  <si>
    <t>Новосимоновская, д. 8</t>
  </si>
  <si>
    <t>tatev.grigoryan8815@gmail.com</t>
  </si>
  <si>
    <t>Студия "Бумеранг"</t>
  </si>
  <si>
    <t>Петин Сергей Сергеевич</t>
  </si>
  <si>
    <t>ДПК " Вятичи"</t>
  </si>
  <si>
    <t>Антошина Анна Викторовна</t>
  </si>
  <si>
    <t>ул.Суворова, д.116</t>
  </si>
  <si>
    <t>isavva58@mail.ru</t>
  </si>
  <si>
    <t>Коломыцева Лариса Яковлевна</t>
  </si>
  <si>
    <t>ул. Подгорная, д. 73</t>
  </si>
  <si>
    <t>borki_schkola@mail.ru</t>
  </si>
  <si>
    <t>ул. Королева, д.10</t>
  </si>
  <si>
    <t>Кондратенко Василий Петрович</t>
  </si>
  <si>
    <t>МБУ Центр социальной помощи семье и детям</t>
  </si>
  <si>
    <t>Белый Колодец</t>
  </si>
  <si>
    <t>ул.Выгон д.5</t>
  </si>
  <si>
    <t>mbu00@yandex.ru</t>
  </si>
  <si>
    <t>ул.Красная гора, д.20</t>
  </si>
  <si>
    <t>8(48640)2-41-83</t>
  </si>
  <si>
    <t>prim.artschkola.im.voloschina@mail.ru, lyudmila.ki</t>
  </si>
  <si>
    <t>Коровянская Ольга Александровна</t>
  </si>
  <si>
    <t>МБОУ Серетинская ООШ</t>
  </si>
  <si>
    <t>Серетино</t>
  </si>
  <si>
    <t>ул.Буденного, д.26</t>
  </si>
  <si>
    <t>olga.uschackowa@yandex.ru</t>
  </si>
  <si>
    <t>МБОУ Чураевская основная общеобразовательная школа</t>
  </si>
  <si>
    <t>Чураево</t>
  </si>
  <si>
    <t>пер. Гагарина, д.12</t>
  </si>
  <si>
    <t>schuraevo@mail.ru</t>
  </si>
  <si>
    <t>Кочнева Надежда Владимировна</t>
  </si>
  <si>
    <t>8(34543) 2-37-37</t>
  </si>
  <si>
    <t>МБОУ "Головчинская СОШ с УИОП"</t>
  </si>
  <si>
    <t>Кривошеева Татьяна Евгеньевна</t>
  </si>
  <si>
    <t>Лунино</t>
  </si>
  <si>
    <t>Юбилейная 2-а</t>
  </si>
  <si>
    <t>Кручинина Оксана Юрьевна</t>
  </si>
  <si>
    <t>ул. Пушкина, 22</t>
  </si>
  <si>
    <t>roganowa.galina@yandex.ru</t>
  </si>
  <si>
    <t>8 (4722) 51-81-06</t>
  </si>
  <si>
    <t>school46@beluo31.ru</t>
  </si>
  <si>
    <t>им.Заслуженного учителя РФ А.А.Агаева с.Камбилеевское</t>
  </si>
  <si>
    <t>krasotufka@mail.ru</t>
  </si>
  <si>
    <t>Кудрова Татьяна Николаевна</t>
  </si>
  <si>
    <t>Лесная, 6</t>
  </si>
  <si>
    <t>8(35149)25139</t>
  </si>
  <si>
    <t>kolobokkasli@mail.ru</t>
  </si>
  <si>
    <t>Кузнецова Наталия Евгеньевна</t>
  </si>
  <si>
    <t>Кузнецова Светлана Владимировна</t>
  </si>
  <si>
    <t>МБДОУ ВМР Фетининский детский сад общеразвивающего вида</t>
  </si>
  <si>
    <t>Фетинино</t>
  </si>
  <si>
    <t>Фетинино, 10</t>
  </si>
  <si>
    <t>olga770115@mail.ru</t>
  </si>
  <si>
    <t>Куликова Светлана Александровна</t>
  </si>
  <si>
    <t>metodisty.czvr@mail.ru</t>
  </si>
  <si>
    <t>sad-67ivushka@mail.ru</t>
  </si>
  <si>
    <t>Кунаева Людмила Николаевна</t>
  </si>
  <si>
    <t>МБОУ Общеобразовательное учреждение</t>
  </si>
  <si>
    <t>г. Ижевск Ул. Тверская 58</t>
  </si>
  <si>
    <t>(3412)543848</t>
  </si>
  <si>
    <t>skhool60@mail.ru</t>
  </si>
  <si>
    <t>Курганский Сергей Иванович</t>
  </si>
  <si>
    <t>ГБОУ ВО Белгородский государственный институт искусств и культуры</t>
  </si>
  <si>
    <t>ул. Королева, 7</t>
  </si>
  <si>
    <t>+7422 25-73-83</t>
  </si>
  <si>
    <t>art-school@bgiik.ru</t>
  </si>
  <si>
    <t>Курской Александр Фёдорович</t>
  </si>
  <si>
    <t>МБОУ "Валуйчанская СОШ"</t>
  </si>
  <si>
    <t>Валуйчик</t>
  </si>
  <si>
    <t>ул. Есенина, д.46г</t>
  </si>
  <si>
    <t>МБОУ Призначенская Средняя общеобразовательная школа</t>
  </si>
  <si>
    <t>Призначное</t>
  </si>
  <si>
    <t>ул.Школьная,1</t>
  </si>
  <si>
    <t>Ковшуля Светлана Владимировна</t>
  </si>
  <si>
    <t>Лепетюха Наталья Александровна</t>
  </si>
  <si>
    <t>8(86130)37354</t>
  </si>
  <si>
    <t>Магомедов Франкель Магомедович</t>
  </si>
  <si>
    <t>Ильина Анастасия Александровна</t>
  </si>
  <si>
    <t>ул.Маршала Полубоярова, д.22</t>
  </si>
  <si>
    <t>8(495)705-79-50; 8(495)704-22-</t>
  </si>
  <si>
    <t>1905@edu.mos.ru</t>
  </si>
  <si>
    <t>Малиновская Ирина Витальевна</t>
  </si>
  <si>
    <t>ул. М.Горького 297 л</t>
  </si>
  <si>
    <t>ул. Ягодная, д.3а</t>
  </si>
  <si>
    <t>Мартемьянова Светлана Алексеевна</t>
  </si>
  <si>
    <t>Ручеек</t>
  </si>
  <si>
    <t>Бердск</t>
  </si>
  <si>
    <t>Микрорайон, д.51</t>
  </si>
  <si>
    <t>djs120580@gmail.com</t>
  </si>
  <si>
    <t>им. Кошевого Ф. А.</t>
  </si>
  <si>
    <t>Махова Ольга Валерьевна</t>
  </si>
  <si>
    <t>переулок Макаренко, д.3</t>
  </si>
  <si>
    <t>8(4722)38-06-76, 8-951-764-10-</t>
  </si>
  <si>
    <t>school11@beluo31.ru , natasha01071979@yandex.ru</t>
  </si>
  <si>
    <t>Машезова Лариса Музраковна</t>
  </si>
  <si>
    <t>МКОУ Прогимназия</t>
  </si>
  <si>
    <t>Улица Ленина 15</t>
  </si>
  <si>
    <t>ellakupova@gmail.com</t>
  </si>
  <si>
    <t>Машкова Ирина Ивановна</t>
  </si>
  <si>
    <t>МБДОУ "Благодарновский детский сад"</t>
  </si>
  <si>
    <t>Благодарное</t>
  </si>
  <si>
    <t>улица Новая 1/1</t>
  </si>
  <si>
    <t>(35332) 26-1-86</t>
  </si>
  <si>
    <t>o.kovenko@mail.ru</t>
  </si>
  <si>
    <t>Метелькова Валентина Константиновна</t>
  </si>
  <si>
    <t>Волшебная кисточка</t>
  </si>
  <si>
    <t>Авиагородок, д.31</t>
  </si>
  <si>
    <t>golubka-mvk@mail.ru</t>
  </si>
  <si>
    <t>МУДО "Детско-юношеский центр Волгограда"</t>
  </si>
  <si>
    <t>Мирошниченко Валентина Петровна</t>
  </si>
  <si>
    <t>МОУ Бутырская ООШ</t>
  </si>
  <si>
    <t>Бутырки</t>
  </si>
  <si>
    <t>улица Школьная,8</t>
  </si>
  <si>
    <t>walentina1963@yandex.ru</t>
  </si>
  <si>
    <t>Мирошниченко Татьяна Петровна</t>
  </si>
  <si>
    <t>Октябрьская Готня</t>
  </si>
  <si>
    <t>Чухлебова Елена Ивановна</t>
  </si>
  <si>
    <t>ул. Совхозная, дом 3 б</t>
  </si>
  <si>
    <t>o.gotnya@yandex.ru</t>
  </si>
  <si>
    <t>Морозова Лариса Николаевна</t>
  </si>
  <si>
    <t>ОГАОУ "Губкинская СОШ с УИОП"</t>
  </si>
  <si>
    <t>ул. Лазарева, д. 15</t>
  </si>
  <si>
    <t>sch12@mail.ru</t>
  </si>
  <si>
    <t>Морозова Наталья Михайловна</t>
  </si>
  <si>
    <t>ГБПОУ Невинномысский химико-технологический колледж</t>
  </si>
  <si>
    <t>ул. Павлова д.17</t>
  </si>
  <si>
    <t>maxalay89@mail.ru</t>
  </si>
  <si>
    <t>ctella-07@mai.ru</t>
  </si>
  <si>
    <t>Наговицына Олеся Леонидовна</t>
  </si>
  <si>
    <t>МБДОУ Шарканский детский сад</t>
  </si>
  <si>
    <t>Шаркан</t>
  </si>
  <si>
    <t>ул. Ленина,55</t>
  </si>
  <si>
    <t>8(34136)33210</t>
  </si>
  <si>
    <t>detsky.shds3@yandex.ru</t>
  </si>
  <si>
    <t>Небесная Наталья Николаевна</t>
  </si>
  <si>
    <t>БОУ Лицей</t>
  </si>
  <si>
    <t>Красный Путь, 22А</t>
  </si>
  <si>
    <t>23-93-11</t>
  </si>
  <si>
    <t>licey66@mail.ru</t>
  </si>
  <si>
    <t>Негомодзянов Андрей Геннадьевич</t>
  </si>
  <si>
    <t>Разуменский дом детства</t>
  </si>
  <si>
    <t>78 Гвардейской Дивизии 14А</t>
  </si>
  <si>
    <t>4(722)593-988</t>
  </si>
  <si>
    <t>rdd_bel@mail.ru</t>
  </si>
  <si>
    <t>МАУ ДО Центр эстетического воспитания детей</t>
  </si>
  <si>
    <t>8(4212) 31-22-76</t>
  </si>
  <si>
    <t>Никишина Наталья Николаевна</t>
  </si>
  <si>
    <t>ул. Привольная, д. 21</t>
  </si>
  <si>
    <t>ул. Литейная д.19</t>
  </si>
  <si>
    <t>dsnezabudka21@yandex.ru</t>
  </si>
  <si>
    <t>МКУДО "Береславская школа искусств"</t>
  </si>
  <si>
    <t>simfoniya91-2@yandex.ru</t>
  </si>
  <si>
    <t>Панчишная Татьяна Анатольевна</t>
  </si>
  <si>
    <t>МБОУ Ляльшурская средняя общеобразовательная школа</t>
  </si>
  <si>
    <t>Пашкова Татьяна Леонидовна</t>
  </si>
  <si>
    <t>МБОУ Кривошеевская Средняя общеобразовтельная школа</t>
  </si>
  <si>
    <t>Кривошеевка</t>
  </si>
  <si>
    <t>Победы 4</t>
  </si>
  <si>
    <t>mizamovar@gmail.com</t>
  </si>
  <si>
    <t>Перелыгин Виталий Алексеевич</t>
  </si>
  <si>
    <t>ул. Преображенская д. 14</t>
  </si>
  <si>
    <t>school@beluo31.ru</t>
  </si>
  <si>
    <t>МОУ гимназия "Школа искусств"</t>
  </si>
  <si>
    <t>Петрунина Елена Сергеевна</t>
  </si>
  <si>
    <t>Саркисян Екатерина Вячеславовна</t>
  </si>
  <si>
    <t>Письменная Ирина Вячеславовна</t>
  </si>
  <si>
    <t>Белореченск</t>
  </si>
  <si>
    <t>oxana.koza@mail.ru</t>
  </si>
  <si>
    <t>plieva.oksana@mail.ru</t>
  </si>
  <si>
    <t>Погорелова Светлана Васильевна</t>
  </si>
  <si>
    <t>Подбельцева Елена Ивановна</t>
  </si>
  <si>
    <t>ул.Советская д.196Б</t>
  </si>
  <si>
    <t>mdou-rodnichok@yandex.ru</t>
  </si>
  <si>
    <t>Подрядчикова Наталья Анатольевна</t>
  </si>
  <si>
    <t>улица Вокзальная 5а</t>
  </si>
  <si>
    <t>8(4967)63-65-81</t>
  </si>
  <si>
    <t>Казацкое</t>
  </si>
  <si>
    <t>Пономарева Нэля Николаевна</t>
  </si>
  <si>
    <t>МБУ ДО ШГО "Дом творчества"</t>
  </si>
  <si>
    <t>Энгельса, д.56</t>
  </si>
  <si>
    <t>marika260884@mail.ru</t>
  </si>
  <si>
    <t>ozernayashckola@yandex.ru        stone_flower1972@</t>
  </si>
  <si>
    <t>ГКОУ УР СОШ С ОВЗ</t>
  </si>
  <si>
    <t>chkola-kolchenko@mail.ru</t>
  </si>
  <si>
    <t>Белгородский проспект 51а</t>
  </si>
  <si>
    <t>svetbichkova-76@yandex.ru</t>
  </si>
  <si>
    <t>Пшеничных Любовь Александровна</t>
  </si>
  <si>
    <t>МБДОУ ЦРР детский сад</t>
  </si>
  <si>
    <t>ул.Губкина, 19</t>
  </si>
  <si>
    <t>8(4722) 51-22-38</t>
  </si>
  <si>
    <t>mdou75@beluo31.ru / vvolodin.1983@mail.ru</t>
  </si>
  <si>
    <t>Николаичева Оксана Александровна</t>
  </si>
  <si>
    <t>8(49336)2-54-46</t>
  </si>
  <si>
    <t>МОУ Зубовская СОШ</t>
  </si>
  <si>
    <t>им. П.А. Рассадкина</t>
  </si>
  <si>
    <t>klin_zubovoschool@mosreg.ru</t>
  </si>
  <si>
    <t>Рахаева Лейла Магомедовна</t>
  </si>
  <si>
    <t>им. П.И. Тамбиева</t>
  </si>
  <si>
    <t>ул.Тырныузская, д.1</t>
  </si>
  <si>
    <t>(8662) 75-30-43</t>
  </si>
  <si>
    <t>oy24@bk.ru</t>
  </si>
  <si>
    <t>Резепова Виктория Евгеньевна</t>
  </si>
  <si>
    <t>Репета Лариса Михайловна</t>
  </si>
  <si>
    <t>Верхний Уфалей</t>
  </si>
  <si>
    <t>МБОУ Пристеньская основная общеобразовательная школа</t>
  </si>
  <si>
    <t>Пристень</t>
  </si>
  <si>
    <t>ул. Центральная  дом 92</t>
  </si>
  <si>
    <t>84723839214  89205954770</t>
  </si>
  <si>
    <t>pristen@yandex.ru  ele96454834@yandex.ru</t>
  </si>
  <si>
    <t>Руднюк Инна Евгеньевна</t>
  </si>
  <si>
    <t>Полякова Галина Витальевна</t>
  </si>
  <si>
    <t>мкр. Кузнечики, ул. Генерала Стрельбицкого, 5а</t>
  </si>
  <si>
    <t>Veronika-zh@mail.ru</t>
  </si>
  <si>
    <t>Рулева Ирина Юрьевна</t>
  </si>
  <si>
    <t>МУ ДО Центр социально-трудовой адаптации и профориентации</t>
  </si>
  <si>
    <t>Октябрьский проспект, 341</t>
  </si>
  <si>
    <t>84955546053, 89850233732</t>
  </si>
  <si>
    <t>lbrc_cstap@mosreg.ru, sshlimmer@yandex.ru</t>
  </si>
  <si>
    <t>Рыбинцева Нина Ивановна</t>
  </si>
  <si>
    <t>МБОУ Поведниковская СОШ</t>
  </si>
  <si>
    <t>ул. Ветеранов,стр.11</t>
  </si>
  <si>
    <t>8(495)408-98-37</t>
  </si>
  <si>
    <t>Рынзина Марина Николаевна</t>
  </si>
  <si>
    <t>Ул. Космонавтов 6</t>
  </si>
  <si>
    <t>ladusky7@gmail.com,  kesacheva@mail.ru</t>
  </si>
  <si>
    <t>Саакян Алла Владимировна</t>
  </si>
  <si>
    <t>улица Горняцкая 24</t>
  </si>
  <si>
    <t>redgreen1804@gmail.com</t>
  </si>
  <si>
    <t>Сабрекова Светлана Александровна</t>
  </si>
  <si>
    <t>Сатаневская Ольга Петровна</t>
  </si>
  <si>
    <t>МБДОУ ДС</t>
  </si>
  <si>
    <t>здание по адресу ул. Герцена, д. 5</t>
  </si>
  <si>
    <t>Озерск</t>
  </si>
  <si>
    <t>Андрейчук Олеся Валерьевна</t>
  </si>
  <si>
    <t>улица Герцена, д. 5</t>
  </si>
  <si>
    <t>Селихова Маргарита Сергеевна</t>
  </si>
  <si>
    <t>Шоссейная, 18</t>
  </si>
  <si>
    <t>Сергеев Николай Иванович</t>
  </si>
  <si>
    <t>ул. Советская д.29</t>
  </si>
  <si>
    <t>8-951-143-05-34</t>
  </si>
  <si>
    <t>helenkomare@mail.ru</t>
  </si>
  <si>
    <t>Сидоренко Оксана Михайловна</t>
  </si>
  <si>
    <t>МБОУ Володарская СОШ</t>
  </si>
  <si>
    <t>Астахова Татьяна Константиновна</t>
  </si>
  <si>
    <t>ул. Текстильная, д.16</t>
  </si>
  <si>
    <t>8 (495) 548-71-57; +7 (915) 03</t>
  </si>
  <si>
    <t>lenn_sosh_volodarka@mosreg.ru; gcherkasova@mail.ru</t>
  </si>
  <si>
    <t>Ситдикова Гюзель Ринатовна</t>
  </si>
  <si>
    <t>8(3476) 385820</t>
  </si>
  <si>
    <t>rlvl@mail.ru</t>
  </si>
  <si>
    <t>skazka-yadrin@yandex.ru</t>
  </si>
  <si>
    <t>Снегирева Наталья Владимировна</t>
  </si>
  <si>
    <t>МКОУ Малокрасноярская ООШ</t>
  </si>
  <si>
    <t>eljnik70@yandex.ru</t>
  </si>
  <si>
    <t>Соломина Оксана Викторовна</t>
  </si>
  <si>
    <t>МБДОУ Глуховский детский сад</t>
  </si>
  <si>
    <t>Глуховка</t>
  </si>
  <si>
    <t>8(47234)73177</t>
  </si>
  <si>
    <t>detskiysad.glukhovskiy@mail.ru</t>
  </si>
  <si>
    <t>Стерхова Ольга Ивановна</t>
  </si>
  <si>
    <t>МБОУ Люкская СОШ</t>
  </si>
  <si>
    <t>Новый Сентег</t>
  </si>
  <si>
    <t>улица Клубная, 18</t>
  </si>
  <si>
    <t>83412627381, 89511949318</t>
  </si>
  <si>
    <t>luk-69@mail.ru,   schkola.senteg@yandex.ru ,  invo</t>
  </si>
  <si>
    <t>Ново-Сентегская НОШ</t>
  </si>
  <si>
    <t>Плотникова Людмила Леонидовна</t>
  </si>
  <si>
    <t>Суханов Егор Алексеевич</t>
  </si>
  <si>
    <t>tiazhinskool1@yandex.ru</t>
  </si>
  <si>
    <t>Кооперативная 9</t>
  </si>
  <si>
    <t>detsadk@mail.ru</t>
  </si>
  <si>
    <t>Тарасова Людмила Александровна</t>
  </si>
  <si>
    <t>Комсомольская Средняя общеобразовательная школа</t>
  </si>
  <si>
    <t>улица Гайдара,1</t>
  </si>
  <si>
    <t>8-4722-383-286</t>
  </si>
  <si>
    <t>shefler.elena@mail.ru</t>
  </si>
  <si>
    <t>МАОУ Центр образования</t>
  </si>
  <si>
    <t>8(34136)3-33-62</t>
  </si>
  <si>
    <t>pu-40@udmnet.ru</t>
  </si>
  <si>
    <t>Ткаченко Алла Алексеевна</t>
  </si>
  <si>
    <t xml:space="preserve"> Парус</t>
  </si>
  <si>
    <t>улица Дружбы, дом № 12А</t>
  </si>
  <si>
    <t>8 (42331)-4-62-63; 89240033733</t>
  </si>
  <si>
    <t>leno4ka_ 9528@mail.ru</t>
  </si>
  <si>
    <t>Тонкогубова Ирина Александровна</t>
  </si>
  <si>
    <t>ул. Каштановая, д. 8</t>
  </si>
  <si>
    <t>school26@beluo31.ru</t>
  </si>
  <si>
    <t>Трухачев Иван Михайлович</t>
  </si>
  <si>
    <t>МОУ Майская гимназия</t>
  </si>
  <si>
    <t>maygym@mail.ru</t>
  </si>
  <si>
    <t>МБОУ ДО Дворец детского творчества</t>
  </si>
  <si>
    <t>Удовина Марина Сергеевна</t>
  </si>
  <si>
    <t>lorakovalenko@mail.ru</t>
  </si>
  <si>
    <t>Устинова Ольга Олеговна</t>
  </si>
  <si>
    <t>им.В.Г.Шухова</t>
  </si>
  <si>
    <t>Мира, д.61а</t>
  </si>
  <si>
    <t>Ухаткина Надежда Витальевна</t>
  </si>
  <si>
    <t>Пл.РТС№14</t>
  </si>
  <si>
    <t>ufalana-kar@yandex.ru</t>
  </si>
  <si>
    <t>корпус №2</t>
  </si>
  <si>
    <t>Равилова Ольга Николаевна</t>
  </si>
  <si>
    <t>Сущинского, 13</t>
  </si>
  <si>
    <t>detsad94@bk.ru</t>
  </si>
  <si>
    <t>Фидарова Альбина Валерьевна</t>
  </si>
  <si>
    <t>Фокина Ольга Павловна</t>
  </si>
  <si>
    <t>Солнечный лучик</t>
  </si>
  <si>
    <t>ул.Космонавтов д.25</t>
  </si>
  <si>
    <t>8(48762)3-78-30</t>
  </si>
  <si>
    <t>kristina-knopka41@yandex.ru</t>
  </si>
  <si>
    <t>Хазова Наталья Юрьевна</t>
  </si>
  <si>
    <t>bezcolosok@yandex.ru</t>
  </si>
  <si>
    <t>Хвисюк Дмитрий Александрович</t>
  </si>
  <si>
    <t>arcentrdar@yandex.ru</t>
  </si>
  <si>
    <t>Хлынов Евгений Алидович</t>
  </si>
  <si>
    <t>МБОУ "Красноалександровская ООШ"</t>
  </si>
  <si>
    <t>ул Степная, дом б/н</t>
  </si>
  <si>
    <t>д.59</t>
  </si>
  <si>
    <t>eugenia.corostelewa@yandex.ru</t>
  </si>
  <si>
    <t>МУ ДО Детская школа искусств</t>
  </si>
  <si>
    <t>Цопанова Марина Константиновна</t>
  </si>
  <si>
    <t>Цыбанев Николай Павлович</t>
  </si>
  <si>
    <t>ул.Ткачева 10А</t>
  </si>
  <si>
    <t>МБОУ "ОО Каплинская школа"</t>
  </si>
  <si>
    <t>Чернова Елена Васильевна</t>
  </si>
  <si>
    <t>Ржавец</t>
  </si>
  <si>
    <t>Тенистая улица, дом 3</t>
  </si>
  <si>
    <t>MOU-Rjavets@yandex.ru</t>
  </si>
  <si>
    <t>Чернухина Марина Владимировна</t>
  </si>
  <si>
    <t>проспект Славы 129а</t>
  </si>
  <si>
    <t>Чехунова Светлана Николаевна</t>
  </si>
  <si>
    <t>МОУ Илек-Пеньковская СОШ</t>
  </si>
  <si>
    <t>Илек-Пеньковка</t>
  </si>
  <si>
    <t>улица Школьная, д. 27</t>
  </si>
  <si>
    <t>Kr.ileksoch@yandex.ru</t>
  </si>
  <si>
    <t>8(49233) 3-98-32</t>
  </si>
  <si>
    <t>dou12-vz@mail.ru</t>
  </si>
  <si>
    <t>ул. Мичурина, д. 39</t>
  </si>
  <si>
    <t>galina.biryukova1212@mail.ru</t>
  </si>
  <si>
    <t>Швечко Лариса Ивановна</t>
  </si>
  <si>
    <t>МОУ "Никольская СОШ"</t>
  </si>
  <si>
    <t>(4722) 397259</t>
  </si>
  <si>
    <t>nikolsosch@mail.ru</t>
  </si>
  <si>
    <t>Шуликов Михаил Иванович</t>
  </si>
  <si>
    <t>ул. Эйхе, д. 1</t>
  </si>
  <si>
    <t>(383) 338-22-52</t>
  </si>
  <si>
    <t>nashddt@mail.ru</t>
  </si>
  <si>
    <t>Шумская Ольга Владимировна</t>
  </si>
  <si>
    <t>МОУ Должанская средняя общеобразовательная школа</t>
  </si>
  <si>
    <t>8(47237)53542</t>
  </si>
  <si>
    <t>kuzina-elena1965@yandex.ru st-sh27s@yandex.ru</t>
  </si>
  <si>
    <t>Щербаков Андрей Михайлович</t>
  </si>
  <si>
    <t>Муром</t>
  </si>
  <si>
    <t>ул Гагарина, д.6</t>
  </si>
  <si>
    <t>myromskayaskel@yandex.ru</t>
  </si>
  <si>
    <t>Эктова Татьяна Алексеевна</t>
  </si>
  <si>
    <t>7-4912-33-14-34, +7-915-625-03</t>
  </si>
  <si>
    <t>berezina.86@inbox.ru, school20_ryazan@mail.ru</t>
  </si>
  <si>
    <t>Юмашева Олеся Александровна</t>
  </si>
  <si>
    <t>Волоколамское шоссе, д. 4</t>
  </si>
  <si>
    <t>8-496-272-30-06; 8-916-879-99-</t>
  </si>
  <si>
    <t>ruza3school@yandex.ru, mtsyty@mail.ru</t>
  </si>
  <si>
    <t>Юхтенко Алексей Фёдорович</t>
  </si>
  <si>
    <t>им. Н.С. Качинского</t>
  </si>
  <si>
    <t>ул. Энгельса, 16</t>
  </si>
  <si>
    <t>8(87932)26012, 89283660173</t>
  </si>
  <si>
    <t>zh004dhsh@yandex.ru,  liliya_kozhemyakina@mail.ru</t>
  </si>
  <si>
    <t>Вышневолоцкий г.о., Тверская область</t>
  </si>
  <si>
    <t>Новозыбковский г.о., Брянская область</t>
  </si>
  <si>
    <t>Стародубский м.о., Брянская область</t>
  </si>
  <si>
    <t>Сунжа г.о., Республика Ингушетия</t>
  </si>
  <si>
    <t>таб 4</t>
  </si>
  <si>
    <t>утр</t>
  </si>
  <si>
    <t>физра</t>
  </si>
  <si>
    <t>матем</t>
  </si>
  <si>
    <t>Наименование коллектива исполнителей</t>
  </si>
  <si>
    <t>Жанр выступления (выбрать из списка)</t>
  </si>
  <si>
    <t>Абаполова Елена Александровна</t>
  </si>
  <si>
    <t>ОГБОУ</t>
  </si>
  <si>
    <t>СОШ №20 с УИОП г.Старого Оскола</t>
  </si>
  <si>
    <t>микрорайон Олимпийский, 54</t>
  </si>
  <si>
    <t>sgjd.gv@gmail.com</t>
  </si>
  <si>
    <t>Аблязова Галия Ильдусовна</t>
  </si>
  <si>
    <t>Чишмя</t>
  </si>
  <si>
    <t>ул.Мусы Джалиля</t>
  </si>
  <si>
    <t>chisma_2011@mail.ru</t>
  </si>
  <si>
    <t>Абрамова Ирина Александровна</t>
  </si>
  <si>
    <t>МОУ Новопетровская средняя общеобразовательная школа</t>
  </si>
  <si>
    <t>ул. Центральная, д.145</t>
  </si>
  <si>
    <t>8-47236-2-75-80, 8-952-439-95-</t>
  </si>
  <si>
    <t>novop-shkola@mail.ru, nat1974506@yandex.ru</t>
  </si>
  <si>
    <t>Агакова Ольга Юрьевна</t>
  </si>
  <si>
    <t>8(835-47)22-9-77</t>
  </si>
  <si>
    <t>liliya.21region@mail.ru</t>
  </si>
  <si>
    <t>Адаманова Иванна Владимировна</t>
  </si>
  <si>
    <t>Адамов Сергей Дмитриевич</t>
  </si>
  <si>
    <t>МБОУ Ливенская средняя общеобразовательная школа</t>
  </si>
  <si>
    <t>Ливенка</t>
  </si>
  <si>
    <t>ул. Учительская, д.1</t>
  </si>
  <si>
    <t>89155720910, 89192252649</t>
  </si>
  <si>
    <t>marinad9436@mail.ru.  Kletkina.31RUS@yandex.ru</t>
  </si>
  <si>
    <t>Свистовка</t>
  </si>
  <si>
    <t>8 (47238) 3 33 26</t>
  </si>
  <si>
    <t>Алексеёнок Нэля Витальевна</t>
  </si>
  <si>
    <t>им. А.М.Кузьмина</t>
  </si>
  <si>
    <t>ул. Свободы, д.14</t>
  </si>
  <si>
    <t>8(34643)31868</t>
  </si>
  <si>
    <t>muza-megion@mail.ru</t>
  </si>
  <si>
    <t>Алексенко Алексей Петрович</t>
  </si>
  <si>
    <t>Весёлое</t>
  </si>
  <si>
    <t>ул. Куйбышева, д.83</t>
  </si>
  <si>
    <t>8-47-247-2-34-67, 8-904-092-57</t>
  </si>
  <si>
    <t>veseloe1sch@jandex. ru, Valentina.Pol1971@yandex.r</t>
  </si>
  <si>
    <t>sova4821@yandex.ru</t>
  </si>
  <si>
    <t>Андриянова Марина Васильевна</t>
  </si>
  <si>
    <t>Арбузов Роман Андреевич</t>
  </si>
  <si>
    <t>ул. Полевая, д 28а</t>
  </si>
  <si>
    <t>(884558)5-63-80</t>
  </si>
  <si>
    <t>1918_m@mail.ru</t>
  </si>
  <si>
    <t>ул. Ленина, д.91в</t>
  </si>
  <si>
    <t>Асалханов Анатолий Алексеевич</t>
  </si>
  <si>
    <t>МОУ ИРМО Бутырская СОШ</t>
  </si>
  <si>
    <t>улица Придорожная, д.1</t>
  </si>
  <si>
    <t>8(3952)43-57-30</t>
  </si>
  <si>
    <t>boot_shcool@mail.ru</t>
  </si>
  <si>
    <t>Ахтырское</t>
  </si>
  <si>
    <t>Ахметзянова Гильсиня Шарафутдиновна</t>
  </si>
  <si>
    <t>Чупаево</t>
  </si>
  <si>
    <t>улица Молодежная дом 29а</t>
  </si>
  <si>
    <t>khasashina@mail.ru</t>
  </si>
  <si>
    <t>Ачикасова-Корякина Матрена Ивановна</t>
  </si>
  <si>
    <t>МБОУ "Кюсюрская СОШ"</t>
  </si>
  <si>
    <t>Кюсюр</t>
  </si>
  <si>
    <t>ул. Шадрина, д.8</t>
  </si>
  <si>
    <t>infoclass_1mail.ru</t>
  </si>
  <si>
    <t>Тростянское МО</t>
  </si>
  <si>
    <t>Бабыкина Елена Вячеславовна</t>
  </si>
  <si>
    <t>ГУТО СРЦН</t>
  </si>
  <si>
    <t>Байганурова Анна Сергеевна</t>
  </si>
  <si>
    <t>Береговое-1</t>
  </si>
  <si>
    <t>8-47-242-43-2-35</t>
  </si>
  <si>
    <t>evseeva.evseeva-galina1978@yandex.ru</t>
  </si>
  <si>
    <t>Балашова Светлана Ивановна</t>
  </si>
  <si>
    <t>Гуси-лебеди</t>
  </si>
  <si>
    <t>проспект Строителей д.29-а</t>
  </si>
  <si>
    <t>(88553)220661, 89872059552</t>
  </si>
  <si>
    <t>alina.mikhailova.91@mail.ru</t>
  </si>
  <si>
    <t>Баранова Юлия Дмитриевна</t>
  </si>
  <si>
    <t>ул. Пушкина,  д. 1</t>
  </si>
  <si>
    <t>chess_ddtpz@mail.ru</t>
  </si>
  <si>
    <t>Победы,15</t>
  </si>
  <si>
    <t>8(30130)47368</t>
  </si>
  <si>
    <t>ул. Марзиева, д.44/1</t>
  </si>
  <si>
    <t>Баудинова Эсила Султановна</t>
  </si>
  <si>
    <t>Бачева Галина Дмитриевна</t>
  </si>
  <si>
    <t>МАОУ Самковская СОШ</t>
  </si>
  <si>
    <t>ул. Центральная,11</t>
  </si>
  <si>
    <t>golovina-irina73@yandex.ru</t>
  </si>
  <si>
    <t>Филиал Детский сад</t>
  </si>
  <si>
    <t>Головина Ирина Валентиновна</t>
  </si>
  <si>
    <t>ulia777i@mail.ru</t>
  </si>
  <si>
    <t>Беликова Мария Петровна</t>
  </si>
  <si>
    <t>МБОУ Лознянская средняя общеобразовательная школа</t>
  </si>
  <si>
    <t>Лозная</t>
  </si>
  <si>
    <t>Центральная д.17</t>
  </si>
  <si>
    <t>aniuta.serg2015 @yandex.ru</t>
  </si>
  <si>
    <t>Белова Татьяна Анатольевна</t>
  </si>
  <si>
    <t>МБОУ "Калиновская СОШ"</t>
  </si>
  <si>
    <t>Беседин Дмитрий Александрович</t>
  </si>
  <si>
    <t>Бикмухаметова Алия Расимовна</t>
  </si>
  <si>
    <t>ул. Шамиля Усманова. Дом 51 кв. 73-74</t>
  </si>
  <si>
    <t>84723441045, 89524210089</t>
  </si>
  <si>
    <t>ash3@inbox.ru, ianochka2010@mail.ru</t>
  </si>
  <si>
    <t>Богомолова Юлия Геннадьевна</t>
  </si>
  <si>
    <t>МДАОУ Детский сад</t>
  </si>
  <si>
    <t>центральная 12</t>
  </si>
  <si>
    <t>zulfiya.ignateva.72@list.ru</t>
  </si>
  <si>
    <t>shkola26@rambler.ru     ldeeva622@gmail.com</t>
  </si>
  <si>
    <t>МУДО Центр дополнительного образования детей п. Авсюнино</t>
  </si>
  <si>
    <t>8 (48752) 2-24-07</t>
  </si>
  <si>
    <t>sadkombvida.plavsk@tularegion.org</t>
  </si>
  <si>
    <t>МОУ Кузяевская ООШ</t>
  </si>
  <si>
    <t>дом 340</t>
  </si>
  <si>
    <t>Якубова Елена Анатольевна</t>
  </si>
  <si>
    <t>МКОУ "Абганеровская СШ"</t>
  </si>
  <si>
    <t>Борисова Татьяна Алексеевна</t>
  </si>
  <si>
    <t>34 микрорайон, дом 22</t>
  </si>
  <si>
    <t>8(48134) 2-25-78</t>
  </si>
  <si>
    <t>roslavlsolnishko@mail.ru</t>
  </si>
  <si>
    <t>Бугаева Людмила Ивановна</t>
  </si>
  <si>
    <t>пр-т Славы, 69</t>
  </si>
  <si>
    <t>Бутаев Заурбек Маирбекович</t>
  </si>
  <si>
    <t>Рамоново</t>
  </si>
  <si>
    <t>ул.Кавказская 13</t>
  </si>
  <si>
    <t>8(86731)92143</t>
  </si>
  <si>
    <t>alramonovo@mail.ru</t>
  </si>
  <si>
    <t>Черногорск</t>
  </si>
  <si>
    <t>school_19_52int@r-19.ru</t>
  </si>
  <si>
    <t>Арсеньевское структурное подразделение</t>
  </si>
  <si>
    <t>Бухалина Татьяна Федоровна</t>
  </si>
  <si>
    <t>Червона  Дибровка</t>
  </si>
  <si>
    <t>ул. Центральная, д. 13,</t>
  </si>
  <si>
    <t>: 8(47248)62-3-59</t>
  </si>
  <si>
    <t>tbukhalina@mail.ru</t>
  </si>
  <si>
    <t>Бучнева Мария Ивановна</t>
  </si>
  <si>
    <t>МБУ ДО Русскохаланская ДШИ</t>
  </si>
  <si>
    <t>ул. Центральная, д.33</t>
  </si>
  <si>
    <t>8(47232)3-12-03 , 89524395089</t>
  </si>
  <si>
    <t>rhdshi@mail.ru, p301974@yandex.ru</t>
  </si>
  <si>
    <t>Бушева Инна Валериевна</t>
  </si>
  <si>
    <t>ул.Кирова д.108</t>
  </si>
  <si>
    <t>886137 4 02 52</t>
  </si>
  <si>
    <t>detskijsad41@yandex.ru</t>
  </si>
  <si>
    <t>Быкова Марина Ивановна</t>
  </si>
  <si>
    <t>Белово</t>
  </si>
  <si>
    <t>8-384-522-29-41</t>
  </si>
  <si>
    <t>МБОУ Мухоудеровская СОШ</t>
  </si>
  <si>
    <t>Мухоудеровка</t>
  </si>
  <si>
    <t>ГБУ Старооскольский центр развития и социализации детей физкультурно-спортивной направленности</t>
  </si>
  <si>
    <t xml:space="preserve"> Старт</t>
  </si>
  <si>
    <t>ул. Рубежная, д 30</t>
  </si>
  <si>
    <t>8 (4725) 32 - 19 - 83</t>
  </si>
  <si>
    <t>ivnatpav@mail.ru</t>
  </si>
  <si>
    <t>МБУДО "Далматовская школа искусств"</t>
  </si>
  <si>
    <t>Долматово</t>
  </si>
  <si>
    <t>ул. Энгельса, д.12</t>
  </si>
  <si>
    <t>Уксянская школа искусств</t>
  </si>
  <si>
    <t>Калашникова Ольга Александровна</t>
  </si>
  <si>
    <t>Валова Надежда Владимировна</t>
  </si>
  <si>
    <t>МБОУ средняя школа</t>
  </si>
  <si>
    <t>zhuk_mou_10@mosreg.ru</t>
  </si>
  <si>
    <t>sveta.kuznecova2015@yandex.ru</t>
  </si>
  <si>
    <t>Васильков Владислав Александрович</t>
  </si>
  <si>
    <t>им. М.И. Бесхмельницына</t>
  </si>
  <si>
    <t>Васильчикова Ирина Анатольевна</t>
  </si>
  <si>
    <t>Ликино - Дулёво</t>
  </si>
  <si>
    <t>ул. Кирова, д.57</t>
  </si>
  <si>
    <t>8 496 414 12 50</t>
  </si>
  <si>
    <t>d4140424@yandex.ru</t>
  </si>
  <si>
    <t>Корпус 2</t>
  </si>
  <si>
    <t>Улица Димитрова дом 1</t>
  </si>
  <si>
    <t>8 (496) 414 04 24</t>
  </si>
  <si>
    <t>orzu_mdou13@mosreg.ru</t>
  </si>
  <si>
    <t>СП Детский сад Карусель</t>
  </si>
  <si>
    <t>Ярское</t>
  </si>
  <si>
    <t>lida.nochuvalkina@mail.ru</t>
  </si>
  <si>
    <t>olena.tsymbal@mail.ru</t>
  </si>
  <si>
    <t>ул Степная д 6</t>
  </si>
  <si>
    <t>valya,blinova,1972@mail,ru</t>
  </si>
  <si>
    <t>МОУ "Чеканская аграрная средняя школа"</t>
  </si>
  <si>
    <t>8(34130)63185</t>
  </si>
  <si>
    <t>chekan.76@mail.ru, galinaperevozcikova114@gmail.co</t>
  </si>
  <si>
    <t>ул. Заречная, д.3</t>
  </si>
  <si>
    <t>Видина Валентина Анатольевна</t>
  </si>
  <si>
    <t>МАУДО Детская хореографическая школа</t>
  </si>
  <si>
    <t>Сургут</t>
  </si>
  <si>
    <t>ул. Привокзальная, 30</t>
  </si>
  <si>
    <t>8(3462)941016</t>
  </si>
  <si>
    <t>krivzuniv@gmail.com</t>
  </si>
  <si>
    <t>МУ ДО ЦДТ</t>
  </si>
  <si>
    <t>ГБПОУ КК Ейский полипрофильный колледж</t>
  </si>
  <si>
    <t>Коммунистическая,83/3</t>
  </si>
  <si>
    <t>n.horoshajlova@yndex.ru</t>
  </si>
  <si>
    <t>Виноградская Марина Викторовна</t>
  </si>
  <si>
    <t>Винокурова Оксана Александровна</t>
  </si>
  <si>
    <t>ГКОУ РС(Я) РСКШИНО</t>
  </si>
  <si>
    <t>8(4112)23-36-87</t>
  </si>
  <si>
    <t>lianasd@mail.ru</t>
  </si>
  <si>
    <t>Рождественское</t>
  </si>
  <si>
    <t>ул. Ленина, дом 12 Б</t>
  </si>
  <si>
    <t>8-472-36-9-21-18</t>
  </si>
  <si>
    <t>Войнова Ольга Викторовна</t>
  </si>
  <si>
    <t>ул. Титова д.11</t>
  </si>
  <si>
    <t>8(84545) 5-04-07</t>
  </si>
  <si>
    <t>ГОБУДО Иркутская областная детская школа искусств</t>
  </si>
  <si>
    <t>Веселова Надежда Юрьевна</t>
  </si>
  <si>
    <t>Красногвардейский б-р, 5Б</t>
  </si>
  <si>
    <t>lyubov.panova@gmail.com</t>
  </si>
  <si>
    <t>Воробьева Наталья Александровна</t>
  </si>
  <si>
    <t>89511454136; 89511385416</t>
  </si>
  <si>
    <t>МБУДО Ленинская детская школа искусств</t>
  </si>
  <si>
    <t>Габитова Надежда Анатольевна</t>
  </si>
  <si>
    <t>Нижняя Мактама</t>
  </si>
  <si>
    <t>ул. Достоевского, д.19</t>
  </si>
  <si>
    <t>8 917 872 95 26</t>
  </si>
  <si>
    <t>ilrustamovna@mail.ru</t>
  </si>
  <si>
    <t>им. А.П.Сороки</t>
  </si>
  <si>
    <t>Гаврилин Роман Викторович</t>
  </si>
  <si>
    <t>ГУК ТО Тульское музейное объединение</t>
  </si>
  <si>
    <t>ул. Кутузова, д.10</t>
  </si>
  <si>
    <t>8487410460/ 8487410701</t>
  </si>
  <si>
    <t>krilov@museum-tula.ru</t>
  </si>
  <si>
    <t>Филиал Музей П.Н. Крылова</t>
  </si>
  <si>
    <t>Кузнецова Ольга Евгеньевна</t>
  </si>
  <si>
    <t>Гаврюнина Елена Викторовна</t>
  </si>
  <si>
    <t>(4912) 33-03-19</t>
  </si>
  <si>
    <t>ул. Советская, д.42</t>
  </si>
  <si>
    <t>ivp_76@mail.ru</t>
  </si>
  <si>
    <t>Галанова Надежда Васильевна</t>
  </si>
  <si>
    <t>МБУ ДО Детская школа исскуств</t>
  </si>
  <si>
    <t>ул.Молодёжная 5а</t>
  </si>
  <si>
    <t>musikschool2@yandex.ru, galanova.1962@inbox.ru</t>
  </si>
  <si>
    <t>Гапеева Ольга Анатольевна</t>
  </si>
  <si>
    <t>Гиниятуллина Эльмира Мударисовна</t>
  </si>
  <si>
    <t>МБДОУ Центр развития ребенка- детский сад</t>
  </si>
  <si>
    <t>ул. Ленина, д. 199</t>
  </si>
  <si>
    <t>8(8553)44-15-80, 89172884556</t>
  </si>
  <si>
    <t>Planeta-detstva2@mail.ru</t>
  </si>
  <si>
    <t>МКУДО Дворец детского (юношеского) творчества</t>
  </si>
  <si>
    <t>Голубев Анатолий Евгеньевич</t>
  </si>
  <si>
    <t>Голубева Анна Николаевна</t>
  </si>
  <si>
    <t>Голубицкий Алексей Викторович</t>
  </si>
  <si>
    <t>ул. А. Бариновой, 1</t>
  </si>
  <si>
    <t>polh.anzhela@mail.ru</t>
  </si>
  <si>
    <t>Гольман Юлия Владимировна</t>
  </si>
  <si>
    <t>МБУ ДО Районный центр детского творчества</t>
  </si>
  <si>
    <t>Ново-Покровский</t>
  </si>
  <si>
    <t>пер.Широкий,39</t>
  </si>
  <si>
    <t>дополнительное образование для детей с овз</t>
  </si>
  <si>
    <t>vshkola9@yandex.ru</t>
  </si>
  <si>
    <t>Гребенкина Светлана Ивановна</t>
  </si>
  <si>
    <t>8 (47232) 5-76-00</t>
  </si>
  <si>
    <t>sadik.rossianochka@yandex.ru</t>
  </si>
  <si>
    <t>им. Героя Российской Федерации А. Г. Копейкина</t>
  </si>
  <si>
    <t>Гринёва Людмила Дмитриевна</t>
  </si>
  <si>
    <t>8(4725) 22-07-12</t>
  </si>
  <si>
    <t>superschoola5@yandex.ru</t>
  </si>
  <si>
    <t>Гришина Марина Викторовна</t>
  </si>
  <si>
    <t>МОГБУДО "Ольская детская школа искусств"</t>
  </si>
  <si>
    <t>ул. Советская, д.35</t>
  </si>
  <si>
    <t>ул.Орская 9</t>
  </si>
  <si>
    <t>Громова Елена Алесандровна</t>
  </si>
  <si>
    <t>МБОУ Слободская школа</t>
  </si>
  <si>
    <t>им. Г.Н.Пономарёва</t>
  </si>
  <si>
    <t>nazarowairin2010@yandex.ru</t>
  </si>
  <si>
    <t>МБОУ Волоконовская СОШ</t>
  </si>
  <si>
    <t>84723550804; 8-951-151-26-57</t>
  </si>
  <si>
    <t>leonova188@yandex.ru</t>
  </si>
  <si>
    <t>пгт.</t>
  </si>
  <si>
    <t>Промышленная</t>
  </si>
  <si>
    <t>Гудакова Татьяна Тихоновна</t>
  </si>
  <si>
    <t>МБДОУ ЦРР д/с</t>
  </si>
  <si>
    <t>Волшебный дворец</t>
  </si>
  <si>
    <t>ул. Ленина, д. 131</t>
  </si>
  <si>
    <t>rai131@mail.ru</t>
  </si>
  <si>
    <t>Нестеровская</t>
  </si>
  <si>
    <t>ул. Шерипова, д.1</t>
  </si>
  <si>
    <t>Гумерова Лилия Тагировна</t>
  </si>
  <si>
    <t>Абдрахманово</t>
  </si>
  <si>
    <t>ул.Тукая, д.3</t>
  </si>
  <si>
    <t>liliyagaisina1983@mail.ru</t>
  </si>
  <si>
    <t>8(47248)73530</t>
  </si>
  <si>
    <t>sukhoivanova71@mail.ru</t>
  </si>
  <si>
    <t>Личность</t>
  </si>
  <si>
    <t>Даниленко Анатолий Евгеньевич</t>
  </si>
  <si>
    <t>МБОУ Большегородищенская СОШ</t>
  </si>
  <si>
    <t>biggorod@yandex.ru ,  bgscool@yandex.ru</t>
  </si>
  <si>
    <t>Данилова Анна Витальевна</t>
  </si>
  <si>
    <t>МБОУ "Томаровская СОШ"</t>
  </si>
  <si>
    <t>ул.Ленина д.11</t>
  </si>
  <si>
    <t>maslievaelena@rambler.ru</t>
  </si>
  <si>
    <t>guzelya2129@mail.ru</t>
  </si>
  <si>
    <t>Даньшина Галина Петровна</t>
  </si>
  <si>
    <t>переулок Школьный, 9А</t>
  </si>
  <si>
    <t>9-42-2; 89205719161</t>
  </si>
  <si>
    <t>Val_pristen @mail.ru; tatyana.barkova2015@yandex.r</t>
  </si>
  <si>
    <t>Дворниченко Оксана Юрьевна</t>
  </si>
  <si>
    <t>МАОУ СШ</t>
  </si>
  <si>
    <t>platinkatam@mail.ru</t>
  </si>
  <si>
    <t>Дегальцева Елена Яковлевна</t>
  </si>
  <si>
    <t>ул. Мостовая д.84</t>
  </si>
  <si>
    <t>8(47234)3-40-28</t>
  </si>
  <si>
    <t>aleuk-dshi@mail.ru</t>
  </si>
  <si>
    <t>Дегтярева Эмма Юрьевна</t>
  </si>
  <si>
    <t>ул. Горького, д.26-А</t>
  </si>
  <si>
    <t>school13@beluo31.ru   malceva_1996@mail.ru</t>
  </si>
  <si>
    <t>ул.Юбилейная, д.1а</t>
  </si>
  <si>
    <t>8(4722)30-07-13</t>
  </si>
  <si>
    <t>ул.Юбилейная 1а</t>
  </si>
  <si>
    <t>Дементьева Юлия Валерьевна</t>
  </si>
  <si>
    <t>8-343-370-22-74</t>
  </si>
  <si>
    <t>wenea1970@mail.ru</t>
  </si>
  <si>
    <t>9 мкр. Строение 1. Творческий центр.</t>
  </si>
  <si>
    <t>Деркач Павел Анатольевич</t>
  </si>
  <si>
    <t>МОБУ ЦО</t>
  </si>
  <si>
    <t>Знание</t>
  </si>
  <si>
    <t>бульвар Знаний, здание 1</t>
  </si>
  <si>
    <t>schoolznanie@mail.ru</t>
  </si>
  <si>
    <t>Джусоева Алла Николаевна</t>
  </si>
  <si>
    <t>МБУДО "ДШИ с. Сунжа"</t>
  </si>
  <si>
    <t>ул. Бибилова 57</t>
  </si>
  <si>
    <t>8(86738)44268</t>
  </si>
  <si>
    <t>darejan.09@mail.ru</t>
  </si>
  <si>
    <t>raduga5409@mail.ru, maoudyuckom@eduklgd.ru</t>
  </si>
  <si>
    <t>Домрачева Елена Геннадьевна</t>
  </si>
  <si>
    <t>8 (3-84-52) 9-38-11</t>
  </si>
  <si>
    <t>school.belovo@mail.ru</t>
  </si>
  <si>
    <t>Дремлюженко Ольга Геннадьевна</t>
  </si>
  <si>
    <t>Ул. Черноморская, 57</t>
  </si>
  <si>
    <t>umka-madou23@mail.ru</t>
  </si>
  <si>
    <t>Дубинина Людмила Ивановна</t>
  </si>
  <si>
    <t>bolshoeschool@yandex.ru</t>
  </si>
  <si>
    <t>Дубович Елена Владимировна</t>
  </si>
  <si>
    <t>bushueva.lena1985@mail.ru</t>
  </si>
  <si>
    <t>8-3952-200-365</t>
  </si>
  <si>
    <t>Дубянский Алексей Александрович</t>
  </si>
  <si>
    <t>БОУ ДО Детская школа искусств</t>
  </si>
  <si>
    <t>им. Ю.А.Вострелова</t>
  </si>
  <si>
    <t>Марченко 1</t>
  </si>
  <si>
    <t>Gorsvet1954@mail.ru</t>
  </si>
  <si>
    <t>(347) 284-58-38</t>
  </si>
  <si>
    <t>ГОБПОУ Елецкий колледж экономики, промышленности и отраслевых технологий</t>
  </si>
  <si>
    <t>Елец</t>
  </si>
  <si>
    <t>Мира, 119</t>
  </si>
  <si>
    <t>Еремеева Наталья Михайловна</t>
  </si>
  <si>
    <t>МКДОУ Увинский детский сад</t>
  </si>
  <si>
    <t>ул. Интернациональная, 3</t>
  </si>
  <si>
    <t>8(34130) 51988</t>
  </si>
  <si>
    <t>ds.8.rjsinka@yandex.ru</t>
  </si>
  <si>
    <t>Ермакова Ирина Вячеславна</t>
  </si>
  <si>
    <t>ул.Гагарина, д.11а</t>
  </si>
  <si>
    <t>8(8553)32-59-28, 89179395653</t>
  </si>
  <si>
    <t>Nelli751@rambler.ru</t>
  </si>
  <si>
    <t>МКУДО "Агаповская школа искусств"</t>
  </si>
  <si>
    <t>Губкинский</t>
  </si>
  <si>
    <t>Желнина Людмила Дмитриевна</t>
  </si>
  <si>
    <t>МАОУ Коменская средняя общеобразовательная школа</t>
  </si>
  <si>
    <t>Коменки</t>
  </si>
  <si>
    <t>ул 30 лет Победы, 14</t>
  </si>
  <si>
    <t>kom_sosh@uobgd.ru</t>
  </si>
  <si>
    <t>Жирова Наталья Васильевна</t>
  </si>
  <si>
    <t>МОУ "Принцевская СОШ"</t>
  </si>
  <si>
    <t>8(47)2369-13-31      891557188</t>
  </si>
  <si>
    <t>МБОУ Средняя общеобразовательная Монаковская школа</t>
  </si>
  <si>
    <t>с.т.</t>
  </si>
  <si>
    <t>Долгополянская</t>
  </si>
  <si>
    <t>8(48753)67569</t>
  </si>
  <si>
    <t>aleksin.sosh3@tularegion.org</t>
  </si>
  <si>
    <t>Центр развития ребёнка</t>
  </si>
  <si>
    <t>Калинина Валентина Михайловна</t>
  </si>
  <si>
    <t>8(34370)69510</t>
  </si>
  <si>
    <t>Загалова Алла Юрьевна</t>
  </si>
  <si>
    <t>МБОУ МСОШ</t>
  </si>
  <si>
    <t>ул. Пожарского 21</t>
  </si>
  <si>
    <t>d.siukaeva@mail.ru</t>
  </si>
  <si>
    <t>Зайцева Инесса Михайловна</t>
  </si>
  <si>
    <t>улица Территорская, дом 1</t>
  </si>
  <si>
    <t>elenamarkelova@mail.ru</t>
  </si>
  <si>
    <t>mkdou9sad@mail.ru</t>
  </si>
  <si>
    <t>Залипаева Галина Ивановна</t>
  </si>
  <si>
    <t>им. В.И. Матвеева</t>
  </si>
  <si>
    <t>ул. Энгельса, д. 20а</t>
  </si>
  <si>
    <t>8495 573 55 93</t>
  </si>
  <si>
    <t>ds55d@mail.ru</t>
  </si>
  <si>
    <t>Бурова Тамара Юрьевна</t>
  </si>
  <si>
    <t>Заруцкая Светлана Ивановна</t>
  </si>
  <si>
    <t>МБОУ "Кулешовская ООШ"</t>
  </si>
  <si>
    <t>Кулешовка</t>
  </si>
  <si>
    <t>ул. Молодёжная, д. 85</t>
  </si>
  <si>
    <t>84724768485, 89205739558</t>
  </si>
  <si>
    <t>kuleshovkasch@mail.ru, vikol17@mail.ru</t>
  </si>
  <si>
    <t>Дунайский пр,48 корп.2</t>
  </si>
  <si>
    <t>7812-772-73-61</t>
  </si>
  <si>
    <t>info.sch302@obr.gov.spb.ru</t>
  </si>
  <si>
    <t>Зиновьева Жанна Евгеньевна</t>
  </si>
  <si>
    <t>ул. Ак. Королева, д. 5А</t>
  </si>
  <si>
    <t>8(84342) 47236</t>
  </si>
  <si>
    <t>adou20@mail.ru</t>
  </si>
  <si>
    <t>Медвежье-Озёрское</t>
  </si>
  <si>
    <t>Золотухина Юлия Сергеевна</t>
  </si>
  <si>
    <t>МОУ Старохуторская ООШ</t>
  </si>
  <si>
    <t>Старый Хутор</t>
  </si>
  <si>
    <t>ул. Ватунина 11</t>
  </si>
  <si>
    <t>Зуева Наталья Андреевна</t>
  </si>
  <si>
    <t>Зюзгина Елена Петровна</t>
  </si>
  <si>
    <t>Русский Акташ</t>
  </si>
  <si>
    <t>Комсомольская д.8</t>
  </si>
  <si>
    <t>88553346555    89600680930</t>
  </si>
  <si>
    <t>douvorobushek@yandex.ru  m.tiutiugina@yandex.ru</t>
  </si>
  <si>
    <t>Иванисова Юлия Геннадьевна</t>
  </si>
  <si>
    <t>АУ ДО "Исетская ДШИ"</t>
  </si>
  <si>
    <t>Исетское</t>
  </si>
  <si>
    <t>ул. Кирова, д.39</t>
  </si>
  <si>
    <t>8/34537/21-0-84</t>
  </si>
  <si>
    <t>idshi@yandex.ru</t>
  </si>
  <si>
    <t>Иванова Анна Ильинична</t>
  </si>
  <si>
    <t>8(3532)332217, 8(912)8422307</t>
  </si>
  <si>
    <t>Ивацкая Елена Александровна</t>
  </si>
  <si>
    <t>МБОУ Астаповская основная общеобразовательная школа</t>
  </si>
  <si>
    <t>совхоза Астапово</t>
  </si>
  <si>
    <t>ул.Юбилейная, д.11</t>
  </si>
  <si>
    <t>Детский сад №23 "Одуванчик"</t>
  </si>
  <si>
    <t>Иващенко Елена Анатольевна</t>
  </si>
  <si>
    <t>МБУ ДО Детский оздоровительно-образовательный центр</t>
  </si>
  <si>
    <t>Отечество</t>
  </si>
  <si>
    <t>ул. Ленинская 76</t>
  </si>
  <si>
    <t>8 42 347 23 033</t>
  </si>
  <si>
    <t>otechestvo_horol@mail.ru</t>
  </si>
  <si>
    <t>Пионеровка</t>
  </si>
  <si>
    <t>Новосадовское</t>
  </si>
  <si>
    <t>Тавровское</t>
  </si>
  <si>
    <t>Кабачков Владимир Владимирович</t>
  </si>
  <si>
    <t>40 лет ВЛКСМ 28</t>
  </si>
  <si>
    <t>Gurevsk_10@mail.ru</t>
  </si>
  <si>
    <t>Кавтарадзе Людмила Отелловна</t>
  </si>
  <si>
    <t>school113@volgadmin.ru</t>
  </si>
  <si>
    <t>Калабина Елена Валерьевна</t>
  </si>
  <si>
    <t>БУ ДО СМР "Сокольская школа искусств"</t>
  </si>
  <si>
    <t>Калмыкова Ольга Павловна</t>
  </si>
  <si>
    <t>Ул. Октябрьская 86-а</t>
  </si>
  <si>
    <t>27-38-70</t>
  </si>
  <si>
    <t>katybel31@mail.ru</t>
  </si>
  <si>
    <t>innad74@yandex.ru</t>
  </si>
  <si>
    <t>Каракаева Светлана Муратовна</t>
  </si>
  <si>
    <t>Эркен - Шахар</t>
  </si>
  <si>
    <t>Мижевой 15</t>
  </si>
  <si>
    <t>shaharckull@rambler.ru</t>
  </si>
  <si>
    <t>МБОУ "ОО Архангельская школа"</t>
  </si>
  <si>
    <t>Карасева Ольга Сергеевна</t>
  </si>
  <si>
    <t>улица Шевченко 92а</t>
  </si>
  <si>
    <t>33-78-16</t>
  </si>
  <si>
    <t>madou23almat@mail.ru</t>
  </si>
  <si>
    <t>пер. Вокзальный д.8</t>
  </si>
  <si>
    <t>Магнитогорск</t>
  </si>
  <si>
    <t>МКУ ДО Районная детская художественная школа</t>
  </si>
  <si>
    <t>dou_29@edu-mytyshi.ru</t>
  </si>
  <si>
    <t>Карташова Евгения Анатольевна</t>
  </si>
  <si>
    <t>МБОУ ДОД Центр детского и юношеского творчества</t>
  </si>
  <si>
    <t>ул. Революции, 75</t>
  </si>
  <si>
    <t>89785005057 8 (36569) 3-03-30</t>
  </si>
  <si>
    <t>center1rovesnik@gmail.com belozertseva1607@mail.ru</t>
  </si>
  <si>
    <t>Нижневартовск</t>
  </si>
  <si>
    <t>Касумова Райганат Абдулхаликовна</t>
  </si>
  <si>
    <t>Кубачинская средняя общеобразовательная школа</t>
  </si>
  <si>
    <t>им А.Г.Караева</t>
  </si>
  <si>
    <t>Касьянова Елена Ивановна</t>
  </si>
  <si>
    <t>ул. Ленина, д.19</t>
  </si>
  <si>
    <t>shebekinoedu4@yandex.ru</t>
  </si>
  <si>
    <t>Катюрина Светлана Владимировна</t>
  </si>
  <si>
    <t>ул. Ливенская, д.98</t>
  </si>
  <si>
    <t>Качалова Татьяна Викторовна</t>
  </si>
  <si>
    <t>Качур Елена Николаевна</t>
  </si>
  <si>
    <t>84722266401/89611659097</t>
  </si>
  <si>
    <t>mbdouds7@ya.ru</t>
  </si>
  <si>
    <t>Кашапова Файруза Мирсалимовна</t>
  </si>
  <si>
    <t>Энже бортеге</t>
  </si>
  <si>
    <t>Улица Герцена 80</t>
  </si>
  <si>
    <t>hannanova1989@mail.ru</t>
  </si>
  <si>
    <t>dou328@volgadmin.ru</t>
  </si>
  <si>
    <t>Кашкаров Степан Петрович</t>
  </si>
  <si>
    <t>ул. Шаландина, д. 5</t>
  </si>
  <si>
    <t>89524383634, 8 (4722) 250671</t>
  </si>
  <si>
    <t>Кельбас Римма Владимировна</t>
  </si>
  <si>
    <t>МАУДО г.Нижневартовска " Центр детского творчества"</t>
  </si>
  <si>
    <t>ул.Ленина 9 А</t>
  </si>
  <si>
    <t>Отдел декоративно прикладного творчества</t>
  </si>
  <si>
    <t>Касьянчик Галина Степановна</t>
  </si>
  <si>
    <t>cdt.nv@yandex.ru</t>
  </si>
  <si>
    <t>ГБДОУ детский сад</t>
  </si>
  <si>
    <t>8(812)3348031</t>
  </si>
  <si>
    <t>gbdoy35spb@mail.ru</t>
  </si>
  <si>
    <t>Киреева Марина Васильевна</t>
  </si>
  <si>
    <t>проспект Победы, 60</t>
  </si>
  <si>
    <t>78692652921,  79781178485</t>
  </si>
  <si>
    <t>Kalimba74@yandex.ru</t>
  </si>
  <si>
    <t>МБОУДО Подпорожский центр детского творчества</t>
  </si>
  <si>
    <t>Киринкина Светлана Николаевна</t>
  </si>
  <si>
    <t>улица Пролетарская, д. 30</t>
  </si>
  <si>
    <t>roslacentrtvorcestva@yandex.ru</t>
  </si>
  <si>
    <t>Киселева Наталия Владимировна</t>
  </si>
  <si>
    <t>906537nvk@.ru, sidorenko_1975@list.ru</t>
  </si>
  <si>
    <t>Кияметдинова Наталья Ивановна</t>
  </si>
  <si>
    <t>МБОУ Ровеньская основная общеобразовательная школа</t>
  </si>
  <si>
    <t>ул.Московская, д.35</t>
  </si>
  <si>
    <t>rovosh@yandex.ru</t>
  </si>
  <si>
    <t>Кленичева Елена Николаевна</t>
  </si>
  <si>
    <t>Светофорчик</t>
  </si>
  <si>
    <t>ул. Осенняя 5б</t>
  </si>
  <si>
    <t>mbdoydskv69yandex.ru</t>
  </si>
  <si>
    <t>МБОДУ Детский сад</t>
  </si>
  <si>
    <t>sevjugor2014@yandex.ru</t>
  </si>
  <si>
    <t>Климушина Ирина Васильевна</t>
  </si>
  <si>
    <t>улица Кирова, дом 49б</t>
  </si>
  <si>
    <t>Клочкова Юлия Евгеньевна</t>
  </si>
  <si>
    <t>Центр развития ребенка -детский сад</t>
  </si>
  <si>
    <t>Белоглазова,д.41</t>
  </si>
  <si>
    <t>8-919-685-93-44</t>
  </si>
  <si>
    <t>SvetlanaBondareva1973@mail.ru</t>
  </si>
  <si>
    <t>school82@bk.ru</t>
  </si>
  <si>
    <t>Кобзева Валентина Николаевна</t>
  </si>
  <si>
    <t>Булановка</t>
  </si>
  <si>
    <t>ул.Советская 3</t>
  </si>
  <si>
    <t>vshabli@yandex.ru</t>
  </si>
  <si>
    <t>Ковылова Валентина Николаевна</t>
  </si>
  <si>
    <t>zvv.5@yandex.ru</t>
  </si>
  <si>
    <t>teremok19oren@yandex.ru</t>
  </si>
  <si>
    <t>Козловцева Анна Викторовна</t>
  </si>
  <si>
    <t>Щорса 59А</t>
  </si>
  <si>
    <t>uanohka.ru@yandex.ru</t>
  </si>
  <si>
    <t>Центральная , 39</t>
  </si>
  <si>
    <t>Кондратьева Надежда Николаевна</t>
  </si>
  <si>
    <t>Арт-студия</t>
  </si>
  <si>
    <t>Островок творчества</t>
  </si>
  <si>
    <t>ул. 1-я Лесная, д.26, кв.6</t>
  </si>
  <si>
    <t>lioncub-25@yandex.ru</t>
  </si>
  <si>
    <t>ddtbolhov@mail.ru, angel-ddt@rambler.ru</t>
  </si>
  <si>
    <t>Конищева Светлана Александровна</t>
  </si>
  <si>
    <t>Новоуколово</t>
  </si>
  <si>
    <t>улица Школьная,1</t>
  </si>
  <si>
    <t>nukolovo@inbox.ru</t>
  </si>
  <si>
    <t>Конюшков Алексей Юрьевич</t>
  </si>
  <si>
    <t>МУДО Дворец детского(юношеского) творчества</t>
  </si>
  <si>
    <t>ул. Кирова, д.22а</t>
  </si>
  <si>
    <t>8(928)-071-06-28   8(495)- 503</t>
  </si>
  <si>
    <t>anna.ksk@inbox.ru</t>
  </si>
  <si>
    <t>Корезин Сергей Владимирович</t>
  </si>
  <si>
    <t>МБОУ "Пайгармская СОШ"</t>
  </si>
  <si>
    <t>Пайгарма</t>
  </si>
  <si>
    <t>ул.Центральная дом 1А</t>
  </si>
  <si>
    <t>kai551@rambler.ru</t>
  </si>
  <si>
    <t>shkolaiskusstw3@yandex.ru</t>
  </si>
  <si>
    <t>МБУ ДО ЦРТДЮ</t>
  </si>
  <si>
    <t>Корнев Сергей Викторович</t>
  </si>
  <si>
    <t>Корнейчук Татьяна Михайловна</t>
  </si>
  <si>
    <t>Горького,116</t>
  </si>
  <si>
    <t>mr-school5@yandex.ru</t>
  </si>
  <si>
    <t>Коротаева Нина Аркадьевна</t>
  </si>
  <si>
    <t>МКДОУ</t>
  </si>
  <si>
    <t>Дом радости</t>
  </si>
  <si>
    <t>Володарского 79 а</t>
  </si>
  <si>
    <t>dou128.kirovedu.ru</t>
  </si>
  <si>
    <t>здание "Катерок"</t>
  </si>
  <si>
    <t>МБОУ "Знаменская средняя общеобразовательная школа"</t>
  </si>
  <si>
    <t>Отделение по дошкольному образованию №3</t>
  </si>
  <si>
    <t>Коттоева Аяшат Баматгиреевна</t>
  </si>
  <si>
    <t>Крамская Евгения Васильевна</t>
  </si>
  <si>
    <t>улица Мира, д. 61 А</t>
  </si>
  <si>
    <t>graiv_cdt@mail.ru</t>
  </si>
  <si>
    <t>ул. Гагарина, д.14</t>
  </si>
  <si>
    <t>ash5vi@yandex.ru</t>
  </si>
  <si>
    <t>topolek131951@mail.ru, o.tuzovskaya@mail.ru</t>
  </si>
  <si>
    <t>88416131070, 88416131051</t>
  </si>
  <si>
    <t>osipova_1967@bk.ru, lundshi@mail.ru</t>
  </si>
  <si>
    <t>Круглова Марина Ивановна</t>
  </si>
  <si>
    <t>Панфиловцев 8</t>
  </si>
  <si>
    <t>226-936</t>
  </si>
  <si>
    <t>repka_82@mail.ru</t>
  </si>
  <si>
    <t>Кувшинова Надежда Викторовна</t>
  </si>
  <si>
    <t>МБДОУ Воротынский детский сад</t>
  </si>
  <si>
    <t>ул.Мелиораторов, д.9</t>
  </si>
  <si>
    <t>8(83164)22676</t>
  </si>
  <si>
    <t>mvg-1952@mail.ru</t>
  </si>
  <si>
    <t>Кудрявцева Елена Викторовна</t>
  </si>
  <si>
    <t>maudod.tsvr@yandex.ru</t>
  </si>
  <si>
    <t>tatyana.berova@mail.ru</t>
  </si>
  <si>
    <t>МБОУ "Подолешенская СОШ"</t>
  </si>
  <si>
    <t>Куксина Лилия Станиславовна</t>
  </si>
  <si>
    <t>МБОУ "Маломаяченская СОШ"</t>
  </si>
  <si>
    <t>Малые Маячки</t>
  </si>
  <si>
    <t>847242-4-44-87, 8-980-324-15-0</t>
  </si>
  <si>
    <t>mou.maiachki@yandex.ru, kuksina-1967@mail.ru</t>
  </si>
  <si>
    <t>kobiashvili_l@mail.ru</t>
  </si>
  <si>
    <t>Курганова Елена Николаевна</t>
  </si>
  <si>
    <t>8-919-285-02-73</t>
  </si>
  <si>
    <t>volnat_08@mail.ru</t>
  </si>
  <si>
    <t>srcn_abinsk@mtsr.krasnodar.ru</t>
  </si>
  <si>
    <t>Кутья Светлана Вячеславовна</t>
  </si>
  <si>
    <t>Казинка</t>
  </si>
  <si>
    <t>ул.Интернациональная,д.1</t>
  </si>
  <si>
    <t>galinaposohova216@gmail.com</t>
  </si>
  <si>
    <t>Кучерова Татьяна Юрьевна</t>
  </si>
  <si>
    <t>ул. Интернациональная, дом 1</t>
  </si>
  <si>
    <t>8 (42432) 31-716;  +7924184337</t>
  </si>
  <si>
    <t>mbdou15shakhtersk@mail.ru; Popova1985Tanya@mail.ru</t>
  </si>
  <si>
    <t>mdou_19bel@mail.ru;   kor.a.a1981@mail.ru</t>
  </si>
  <si>
    <t>Лаврентьева Марина Владимировна</t>
  </si>
  <si>
    <t xml:space="preserve">МБДОУ Детский сад </t>
  </si>
  <si>
    <t>улица Депутатская дом 71</t>
  </si>
  <si>
    <t>8(3952)701911</t>
  </si>
  <si>
    <t>Selena-lite@mail.ru</t>
  </si>
  <si>
    <t>Лаврентьева Ольга Владимировна</t>
  </si>
  <si>
    <t>МДОУ Кизильский детский сад</t>
  </si>
  <si>
    <t>улица Миар д.45</t>
  </si>
  <si>
    <t>lara.burova.75@mail.ru</t>
  </si>
  <si>
    <t>Лазарева Елена Анатольевна</t>
  </si>
  <si>
    <t>8(47242)4-02-99</t>
  </si>
  <si>
    <t>mou-priznachnoe@yandex.ru</t>
  </si>
  <si>
    <t>ул. Шоссейная, д.1</t>
  </si>
  <si>
    <t>Лебедева Ольга Усмановна</t>
  </si>
  <si>
    <t>МКОУ ДО Сосновская Детская школа искусств</t>
  </si>
  <si>
    <t>Селекционный</t>
  </si>
  <si>
    <t>Литвиненко Елена Александровна</t>
  </si>
  <si>
    <t>МОУ "Беломестненская средняя общеобразовательная школа"</t>
  </si>
  <si>
    <t>Беломестное</t>
  </si>
  <si>
    <t>ул.Центральная, дом 64</t>
  </si>
  <si>
    <t>(4722) 299-171</t>
  </si>
  <si>
    <t>belshcool@mail.ru</t>
  </si>
  <si>
    <t>Литвяк Наталья Александровна</t>
  </si>
  <si>
    <t>84726345434,  89511598607</t>
  </si>
  <si>
    <t>krjardshi@rambler.ru, dina.reshetnyak.81@mail.ru</t>
  </si>
  <si>
    <t>Лотова Таисия Ивановна</t>
  </si>
  <si>
    <t>МБОУ Мальжегарская СОШ</t>
  </si>
  <si>
    <t>им. И.П. Никифорова</t>
  </si>
  <si>
    <t>Кытыл - Дюра</t>
  </si>
  <si>
    <t>улица Исая Никифорова 27</t>
  </si>
  <si>
    <t>5maljegar@mail.ru</t>
  </si>
  <si>
    <t>Каскаринское</t>
  </si>
  <si>
    <t>Лысак Татьяна Александровна</t>
  </si>
  <si>
    <t>МБДОУ "Крюковский детский сад"</t>
  </si>
  <si>
    <t>ул. Горянка 10а</t>
  </si>
  <si>
    <t>84724659746; 89087860284</t>
  </si>
  <si>
    <t>dio6101972naiv@yandex.ru kruk.detsad@yandex.ru</t>
  </si>
  <si>
    <t>пер. Гагаринский д.28</t>
  </si>
  <si>
    <t>8- (47243)- 5- 55- 86;  8 -(47</t>
  </si>
  <si>
    <t>ivnya2@mail.ru</t>
  </si>
  <si>
    <t>СП "Детский сад"</t>
  </si>
  <si>
    <t>пер.Гагаринский д.28</t>
  </si>
  <si>
    <t>Макарова Татьяна Юрьевна</t>
  </si>
  <si>
    <t>МАУДО "ДТДиМ"</t>
  </si>
  <si>
    <t>Ул. Карагандинская, 37А</t>
  </si>
  <si>
    <t>tanusha.makarova@bk.ru</t>
  </si>
  <si>
    <t>Максимов Юрий Михайлович</t>
  </si>
  <si>
    <t>ул. Труда дом № 3</t>
  </si>
  <si>
    <t>8 341-47 4-15-23</t>
  </si>
  <si>
    <t>arts-school@yandex.ru</t>
  </si>
  <si>
    <t>8 (48741)90339   89639312488</t>
  </si>
  <si>
    <t>natalyaschishmareva@yandex.ru</t>
  </si>
  <si>
    <t>Мартынова Оксана Александровна</t>
  </si>
  <si>
    <t>ул. Широкая, д.61</t>
  </si>
  <si>
    <t>m.danshina.marina@mail.ru</t>
  </si>
  <si>
    <t>Мартьянова Елена Викторовна</t>
  </si>
  <si>
    <t>ГБОУ "Супоневская школа-интернат"</t>
  </si>
  <si>
    <t>ул. Комсомольская, д. 20</t>
  </si>
  <si>
    <t>МАОУ Верхнезейская СОШ</t>
  </si>
  <si>
    <t>ул. Центральная д.5</t>
  </si>
  <si>
    <t>Сунжа г.о.</t>
  </si>
  <si>
    <t>Махова Анна Александровна</t>
  </si>
  <si>
    <t>ds6uobr@mail.ru</t>
  </si>
  <si>
    <t>Дошкольное образование</t>
  </si>
  <si>
    <t>Машкова Светлана Владимировна</t>
  </si>
  <si>
    <t>МУ "Социально-реабилитационный центр для детей и подростков с ограниченными возможностями"</t>
  </si>
  <si>
    <t>ул. Пр-т Маресевой, д.10</t>
  </si>
  <si>
    <t>ул. Пионерская, д.12</t>
  </si>
  <si>
    <t>ds9.suvorov@tularegion.org</t>
  </si>
  <si>
    <t>улица 40 лет Победы, д.23</t>
  </si>
  <si>
    <t>fayaemirova@yandex.ru</t>
  </si>
  <si>
    <t>МДОУ ЦРР Увинский детский сад</t>
  </si>
  <si>
    <t>Миганова Екатерина Николаевна</t>
  </si>
  <si>
    <t>МБДОУ ЦРР - д/с</t>
  </si>
  <si>
    <t>улица Королева, дом 2 В</t>
  </si>
  <si>
    <t>(83453) 4-32-50</t>
  </si>
  <si>
    <t>ds.ulibk.skaz@e-mordovia.ru</t>
  </si>
  <si>
    <t>Мингулова Айгуль Гамировна</t>
  </si>
  <si>
    <t>улица Дружбы 9 а</t>
  </si>
  <si>
    <t>Elochka.26@tatar.ru , ZalalutdinovaAR@mail.ru</t>
  </si>
  <si>
    <t>Минигалина Анастасия Николаевна</t>
  </si>
  <si>
    <t>ГБОУ Школа 656</t>
  </si>
  <si>
    <t>им. А.С. Макаренко</t>
  </si>
  <si>
    <t>бульвар Бескудниковский. 29</t>
  </si>
  <si>
    <t>Дошкольное отделения</t>
  </si>
  <si>
    <t>Архипова Валентина Алексеевна</t>
  </si>
  <si>
    <t>МБОУ Владимирская средняя общеобразовательная школа</t>
  </si>
  <si>
    <t>lyuda_zhukova_1959@mail.ru</t>
  </si>
  <si>
    <t>Миронов Александр Станиславович</t>
  </si>
  <si>
    <t>МБОУ Чуевская СОШ</t>
  </si>
  <si>
    <t>им. Н.Я.Чуева</t>
  </si>
  <si>
    <t>Чуево</t>
  </si>
  <si>
    <t>ул. Преображенская, д.1</t>
  </si>
  <si>
    <t>8-904-533-98-50</t>
  </si>
  <si>
    <t>tanyakarateeva@mail.ru</t>
  </si>
  <si>
    <t>Мисирова Фарида Магомедовна</t>
  </si>
  <si>
    <t>МБУ ДО ЦРТДиЮ</t>
  </si>
  <si>
    <t>им.М.Х.Мокаева</t>
  </si>
  <si>
    <t>Тырныауз</t>
  </si>
  <si>
    <t>ул.Энеева, д.8</t>
  </si>
  <si>
    <t>89389141709, (886638)43210</t>
  </si>
  <si>
    <t>crtd_07@mail.ru ,    zara_254@mail.ru</t>
  </si>
  <si>
    <t>Митина Елена Петровна</t>
  </si>
  <si>
    <t>ул. Высотная, 7а</t>
  </si>
  <si>
    <t>8(496)7579721</t>
  </si>
  <si>
    <t>rodnichok61@mail.ru</t>
  </si>
  <si>
    <t>Кожевникова Надежда Владимировна</t>
  </si>
  <si>
    <t>Стрелецкий</t>
  </si>
  <si>
    <t>ул. Школьная д. 21 пом. 2</t>
  </si>
  <si>
    <t>+7(4862) 403-666</t>
  </si>
  <si>
    <t>dashkinskii@yandex.ru</t>
  </si>
  <si>
    <t>Мытищи</t>
  </si>
  <si>
    <t>Мовчан Ирина Николаевна</t>
  </si>
  <si>
    <t>Замостье</t>
  </si>
  <si>
    <t>ул. Добросельская, д.20В</t>
  </si>
  <si>
    <t>yelena_uvarova_70@bk.ru</t>
  </si>
  <si>
    <t>dd delfin@mtsr.krasnodar.ru</t>
  </si>
  <si>
    <t>Труновский сельсовет</t>
  </si>
  <si>
    <t>Мулединова Алие Куртмуллаевна</t>
  </si>
  <si>
    <t>МБОУДО Центр детского и юношеского творчества</t>
  </si>
  <si>
    <t xml:space="preserve"> Ленино</t>
  </si>
  <si>
    <t>ул. Шоссейная, д. 8-Б</t>
  </si>
  <si>
    <t>7 (36557) 4 07 61</t>
  </si>
  <si>
    <t>lrcdt@mail.ru</t>
  </si>
  <si>
    <t>Муравьёва Наталья Николаевна</t>
  </si>
  <si>
    <t>МБОУ Красноярская средняя общеобразовательная школа</t>
  </si>
  <si>
    <t>ул. Центральная, д.6</t>
  </si>
  <si>
    <t>8 385 98 28 3 84</t>
  </si>
  <si>
    <t>mouksos@gmail.com, krechetova0@rambler.ru</t>
  </si>
  <si>
    <t>Мыськина Нина Васильевна</t>
  </si>
  <si>
    <t>Налесник Ирина Юрьевна</t>
  </si>
  <si>
    <t>Наседкина Юлия Николаевна</t>
  </si>
  <si>
    <t>Тропинка детства</t>
  </si>
  <si>
    <t>ул.Орская 2а</t>
  </si>
  <si>
    <t>8 (35341) 2-14 -16</t>
  </si>
  <si>
    <t>natalyakovalenko1984@mail.ru</t>
  </si>
  <si>
    <t>МБУДО ВГО "Детская школа искусств"</t>
  </si>
  <si>
    <t>Никитина Наталья Валерьевна</t>
  </si>
  <si>
    <t>р.п.</t>
  </si>
  <si>
    <t>Никищенко Татьяна Владимировна</t>
  </si>
  <si>
    <t>ул.Добролюбова, 2а</t>
  </si>
  <si>
    <t>84966121147 Личный  : 89253425</t>
  </si>
  <si>
    <t>klmn_mboulic_4@mosreg.ru</t>
  </si>
  <si>
    <t>ул. Центральная стр. 26</t>
  </si>
  <si>
    <t>Никулина Оксана Вячеславовна</t>
  </si>
  <si>
    <t>АНОО Частная школа</t>
  </si>
  <si>
    <t>УниУм</t>
  </si>
  <si>
    <t>ул. Яхтенная, 10 корпус 1</t>
  </si>
  <si>
    <t>perydadon@mail.ru</t>
  </si>
  <si>
    <t>Новоженова Любовь Юрьевна</t>
  </si>
  <si>
    <t>Евтинская основная общеобразовательная школа</t>
  </si>
  <si>
    <t>Евтино</t>
  </si>
  <si>
    <t>ул. Почтовая, 9</t>
  </si>
  <si>
    <t>8(38452)51-1-95</t>
  </si>
  <si>
    <t>evtin2009@yandex.ru</t>
  </si>
  <si>
    <t>Норкина Наталья Леонидовна</t>
  </si>
  <si>
    <t>Богатырь</t>
  </si>
  <si>
    <t>Новый Городок</t>
  </si>
  <si>
    <t>ул. Ермака, д.27</t>
  </si>
  <si>
    <t>olgantw@mail.ru</t>
  </si>
  <si>
    <t>ул. Молодежная д.15 квартал 1</t>
  </si>
  <si>
    <t>4-79-25</t>
  </si>
  <si>
    <t>Нуретдинова Валентина Анатольевна</t>
  </si>
  <si>
    <t xml:space="preserve"> Аппаково</t>
  </si>
  <si>
    <t>ул.Школьная д.2а</t>
  </si>
  <si>
    <t>34-47-55</t>
  </si>
  <si>
    <t>ms.elvira.mayorova.70@mail.ru</t>
  </si>
  <si>
    <t>Ездоченское</t>
  </si>
  <si>
    <t>88614051068, 89385052980</t>
  </si>
  <si>
    <t>Олейникова Елена Вячеславна</t>
  </si>
  <si>
    <t>улица Садовая 119</t>
  </si>
  <si>
    <t>8(86546)33662</t>
  </si>
  <si>
    <t>trundumov@yandex,ru</t>
  </si>
  <si>
    <t>ул. Красина, д. 96</t>
  </si>
  <si>
    <t>nataliya77korogod@gmail.com</t>
  </si>
  <si>
    <t>Орехова Нина Владимировна</t>
  </si>
  <si>
    <t>Улица Школьная 9а</t>
  </si>
  <si>
    <t>dr.izmayloff2016@yandex.ru</t>
  </si>
  <si>
    <t>84724467117, 89517615939</t>
  </si>
  <si>
    <t>8-915-331-8168</t>
  </si>
  <si>
    <t>Офросимова Елена Вячеславовна</t>
  </si>
  <si>
    <t>ул. Егорьевская, д. 2</t>
  </si>
  <si>
    <t>7(496)415-11-40</t>
  </si>
  <si>
    <t>orzu_mudo_cdtto@mosreg.ru</t>
  </si>
  <si>
    <t>Павличенко Сергей Всеволодович</t>
  </si>
  <si>
    <t>Симферопольская детская художественная школа</t>
  </si>
  <si>
    <t>им. Бернадского В.Д.</t>
  </si>
  <si>
    <t>улица Февральская 3</t>
  </si>
  <si>
    <t>shop@atpp.su</t>
  </si>
  <si>
    <t>Павлович Наталья Ивановна</t>
  </si>
  <si>
    <t>МБОУ Каменская СОШ</t>
  </si>
  <si>
    <t>Дегтярное</t>
  </si>
  <si>
    <t>ул. Молодежная</t>
  </si>
  <si>
    <t>degtarnoe@yandex.ru</t>
  </si>
  <si>
    <t>ОСП Дегтяренская школа</t>
  </si>
  <si>
    <t>Чужкова Светлана Петровна</t>
  </si>
  <si>
    <t>Березанское</t>
  </si>
  <si>
    <t>Пастбина Людмила Евгеньевна</t>
  </si>
  <si>
    <t>МБУ ДО Детская музыкально-хоровая школа «Апрель»</t>
  </si>
  <si>
    <t>им. Владимира Ионовича Михайлусова</t>
  </si>
  <si>
    <t>ул.Гвардейская, д. 6Г</t>
  </si>
  <si>
    <t>8 (84235)3 27 74, 8 927 818 68</t>
  </si>
  <si>
    <t>DMXSH-aprell@yandex.ru, Lyuka-71@mail.ru</t>
  </si>
  <si>
    <t>Перих Жанна Валерьевна</t>
  </si>
  <si>
    <t>МБОУ "Бековская ООШ"</t>
  </si>
  <si>
    <t>Беково</t>
  </si>
  <si>
    <t>ул. Центральная, д.4</t>
  </si>
  <si>
    <t>AnUrZel@mail.ru</t>
  </si>
  <si>
    <t>Здравствуй дружок</t>
  </si>
  <si>
    <t>Петракова Лариса Викторовна</t>
  </si>
  <si>
    <t>Ул. Ломоносова, 8-а</t>
  </si>
  <si>
    <t>chirkina-nadya1960@mail.ru</t>
  </si>
  <si>
    <t>kolokolchik.dou@yandex.ru</t>
  </si>
  <si>
    <t>Петров Сергей Львович</t>
  </si>
  <si>
    <t>МБОУ Казацкостепская основная общеобразовательная школа</t>
  </si>
  <si>
    <t>Казацкая Степь</t>
  </si>
  <si>
    <t>Улица Школьная,дом 2</t>
  </si>
  <si>
    <t>kactepscool@inboх.ru</t>
  </si>
  <si>
    <t>Петрова Наталья Викторовна</t>
  </si>
  <si>
    <t>Московский проспект 107</t>
  </si>
  <si>
    <t>Петрова Светлана Геннадьевна</t>
  </si>
  <si>
    <t>им. Г. А. Бобровского</t>
  </si>
  <si>
    <t>Сарапул</t>
  </si>
  <si>
    <t>ул. Горького, д.61б</t>
  </si>
  <si>
    <t>8(34147) 4-11-77</t>
  </si>
  <si>
    <t>musikschool@yandex.ru</t>
  </si>
  <si>
    <t>Петровскова Светлана Валерьевна</t>
  </si>
  <si>
    <t>Петрук Наталья Михайловна</t>
  </si>
  <si>
    <t>МБУДО ДХШ</t>
  </si>
  <si>
    <t>Вокзаьная 6</t>
  </si>
  <si>
    <t>ilmukovatd@gmail.com</t>
  </si>
  <si>
    <t>Дошкольное отделение "Радуга"</t>
  </si>
  <si>
    <t>Школьный проезд-1, д 1</t>
  </si>
  <si>
    <t>chilingarian1982@mail.ru</t>
  </si>
  <si>
    <t>Кистанова Светлана Евгеньевна</t>
  </si>
  <si>
    <t>Платонова Светлана Владимировна</t>
  </si>
  <si>
    <t>МДОБУ</t>
  </si>
  <si>
    <t>Новокубанск</t>
  </si>
  <si>
    <t>ул. Новаторов, д. 10</t>
  </si>
  <si>
    <t>mdoby15drygba@mail.ru</t>
  </si>
  <si>
    <t>Плотникова Евгения Олеговна</t>
  </si>
  <si>
    <t>улица Энергетическая 13</t>
  </si>
  <si>
    <t>mousosh-16@mail.ru</t>
  </si>
  <si>
    <t>8 (4722) 29 26 29</t>
  </si>
  <si>
    <t>Погорова Лидия Тембулатовна</t>
  </si>
  <si>
    <t>ул. Братская, д. 27</t>
  </si>
  <si>
    <t>Поданева Елена Александровна</t>
  </si>
  <si>
    <t>МБОУ Верхнепокровская средняя общеобразовательная школа</t>
  </si>
  <si>
    <t>Верхняя Покровка</t>
  </si>
  <si>
    <t>улица Советская дом 86а</t>
  </si>
  <si>
    <t>8 (47247) 55123</t>
  </si>
  <si>
    <t>verhnepokrovka@mail.ru</t>
  </si>
  <si>
    <t>Подбельцева Татьяна Михайловна</t>
  </si>
  <si>
    <t>ул. Спортивная, д. 18</t>
  </si>
  <si>
    <t>missis.perwaia@yandex.ru</t>
  </si>
  <si>
    <t>Ступино</t>
  </si>
  <si>
    <t>Позднякова Валентина Константиновна</t>
  </si>
  <si>
    <t>МБКДУ "Туруханский районный дом культуры"</t>
  </si>
  <si>
    <t>Туруханск</t>
  </si>
  <si>
    <t>Сельский дом культуры п.Бахта</t>
  </si>
  <si>
    <t>Кузнецова Ксения Викторовна</t>
  </si>
  <si>
    <t>ksenia_palkanova@mail.ru</t>
  </si>
  <si>
    <t>Полева Наталия Викторовна</t>
  </si>
  <si>
    <t>МБОУ "СОШ с УИОП"</t>
  </si>
  <si>
    <t>м-н Жукова, д.56</t>
  </si>
  <si>
    <t>8-904-535-42-22; 32-19-56</t>
  </si>
  <si>
    <t>Полетов Юрий Викторович</t>
  </si>
  <si>
    <t>улица Некрасова дом 20</t>
  </si>
  <si>
    <t>school27@beluo31.ru</t>
  </si>
  <si>
    <t>Помогаева Светлана Николаевна</t>
  </si>
  <si>
    <t>МБОУ "Грузсчанская СОШ"</t>
  </si>
  <si>
    <t>Грузское</t>
  </si>
  <si>
    <t>ул. Центральная, 7</t>
  </si>
  <si>
    <t>8 47 246 59 432</t>
  </si>
  <si>
    <t>BogoslavezI@yandex.ru</t>
  </si>
  <si>
    <t>Понеделко Алексей Николаевич</t>
  </si>
  <si>
    <t>Костенко Светлана Вячеславовна</t>
  </si>
  <si>
    <t>Попинанченко Светлана Владимировна</t>
  </si>
  <si>
    <t>ул. Театральная, д.1</t>
  </si>
  <si>
    <t>SRCYaruga@mail.ru</t>
  </si>
  <si>
    <t>Попкова Татьяна Николаевна</t>
  </si>
  <si>
    <t>pdls_mou_58@mosreg.ru</t>
  </si>
  <si>
    <t>Попова Ольга Павловна</t>
  </si>
  <si>
    <t>МКОО Гвардейская СОШ</t>
  </si>
  <si>
    <t>ул. Молодежная, д. 12</t>
  </si>
  <si>
    <t>8 (48732) 3-26-74</t>
  </si>
  <si>
    <t>gsosh@tularegion.org      skin155@yandex.ru</t>
  </si>
  <si>
    <t>Оленегорск</t>
  </si>
  <si>
    <t>Потуроева Елена Анатольевна</t>
  </si>
  <si>
    <t>им. Л.А. Гергиевой</t>
  </si>
  <si>
    <t>ул.Первомайская, 9</t>
  </si>
  <si>
    <t>Привалихина Ирина Альбертовна</t>
  </si>
  <si>
    <t>МОБУ ДО Центр детского творчества</t>
  </si>
  <si>
    <t>Кавалерово</t>
  </si>
  <si>
    <t>улица Арсеньева, дом 83</t>
  </si>
  <si>
    <t>8(42375)91739</t>
  </si>
  <si>
    <t>mcdt_kavalerovo100@mail.com</t>
  </si>
  <si>
    <t>Прикота Татьяна Григорьевна</t>
  </si>
  <si>
    <t>улица Юбилейная, дом 1</t>
  </si>
  <si>
    <t>8-920-208-53-70</t>
  </si>
  <si>
    <t>tchubuck.julya1@yandex.ru</t>
  </si>
  <si>
    <t>Пчельникова Татьяна Васильевна</t>
  </si>
  <si>
    <t>МБОУ Сорокинская СОШ</t>
  </si>
  <si>
    <t>им. Героя Советского Союза Е.Ф. Поданева</t>
  </si>
  <si>
    <t>Сорокино</t>
  </si>
  <si>
    <t>8(47247) 5-27-03, 8-920-560-00</t>
  </si>
  <si>
    <t>sorokinosch@mail.ru, alexandra.hryckina@yandex.ru</t>
  </si>
  <si>
    <t>Рогачёва Марина Юрьевна</t>
  </si>
  <si>
    <t>МБОУ Токарёвская СОШ</t>
  </si>
  <si>
    <t>tsh2@r57tambov.gov.ru</t>
  </si>
  <si>
    <t>МУК ЦКР</t>
  </si>
  <si>
    <t>Романенко Олеся Анатольевна</t>
  </si>
  <si>
    <t>Романова Лариса Ивановна</t>
  </si>
  <si>
    <t>МБОО ДО ДШИ</t>
  </si>
  <si>
    <t>Луза</t>
  </si>
  <si>
    <t>ул. В.Козлова, д.6</t>
  </si>
  <si>
    <t>8(83346) 2-04-63</t>
  </si>
  <si>
    <t>dshluza2012@ yandex.ru</t>
  </si>
  <si>
    <t>Рошкован Наталия Борисовна</t>
  </si>
  <si>
    <t>Центр развития и творчества, ИП Рошкован Н.Б.</t>
  </si>
  <si>
    <t>Наши дети</t>
  </si>
  <si>
    <t>пр.Ленина, д.18а</t>
  </si>
  <si>
    <t>info@nd37.ru</t>
  </si>
  <si>
    <t>МБУ ДО ЦВР</t>
  </si>
  <si>
    <t>467-0474,</t>
  </si>
  <si>
    <t>cen4453@yandex.ru, alkin7@mail.ru</t>
  </si>
  <si>
    <t>Щёлково</t>
  </si>
  <si>
    <t>galya_filippova75@mail.ru</t>
  </si>
  <si>
    <t>Сабирова Елена Валерьевна</t>
  </si>
  <si>
    <t>улица Крылова, 5Б</t>
  </si>
  <si>
    <t>8(384)53 4-44-75</t>
  </si>
  <si>
    <t>polyanka9@mail.ru</t>
  </si>
  <si>
    <t>МБУ ДО Мичуринская Детская школа искусств</t>
  </si>
  <si>
    <t>8(912)4360742,рабочий 8(34993)</t>
  </si>
  <si>
    <t>Корпус "Северный парк"</t>
  </si>
  <si>
    <t>Кисловка</t>
  </si>
  <si>
    <t>Бейкова Татьяна Николаевна</t>
  </si>
  <si>
    <t>ул. Марины Цветаевой, 11/</t>
  </si>
  <si>
    <t>8 962 777 35 87</t>
  </si>
  <si>
    <t>Сайгушев Михаил Александрович</t>
  </si>
  <si>
    <t>ул. Медицинская, д. 5</t>
  </si>
  <si>
    <t>govdbg@gmail.com</t>
  </si>
  <si>
    <t>Дошкольные группы "Звездочка"</t>
  </si>
  <si>
    <t>Потемкина Надежда Семеновна</t>
  </si>
  <si>
    <t>Салахетдинова Ильмира Разифовна</t>
  </si>
  <si>
    <t>Миннибаево</t>
  </si>
  <si>
    <t>ул. Шоссейная, д.46б</t>
  </si>
  <si>
    <t>8-(8553)-31-21-10</t>
  </si>
  <si>
    <t>Fasfudinova.nuria@mail.ru</t>
  </si>
  <si>
    <t>Салихзянов Радик Наильевич</t>
  </si>
  <si>
    <t>Дворец творчества детей и молодежи</t>
  </si>
  <si>
    <t>ул. Тукая д. 21</t>
  </si>
  <si>
    <t>Салихзянова Лилия Григорьевна</t>
  </si>
  <si>
    <t>пр.Химиков, дом 13</t>
  </si>
  <si>
    <t>8(855)530-10-53; 89196371339</t>
  </si>
  <si>
    <t>school33n-kamsk@mail.ru    polinaegorovna@mail.ru</t>
  </si>
  <si>
    <t>Сальдюкина Надежда Николаевна</t>
  </si>
  <si>
    <t>Клементейкино</t>
  </si>
  <si>
    <t>ул.Шайхулова, д.19</t>
  </si>
  <si>
    <t>8-917-912-80-02</t>
  </si>
  <si>
    <t>sadik.klement@yandex.ru</t>
  </si>
  <si>
    <t>ГБОУДО Дворец творчества детей и молодёжи</t>
  </si>
  <si>
    <t>812-417-34-22</t>
  </si>
  <si>
    <t>dtdmklp@obr.gov.spb.ru</t>
  </si>
  <si>
    <t>Отдел Техники</t>
  </si>
  <si>
    <t>88672404619, 89888321708</t>
  </si>
  <si>
    <t>school_33@list.ru,   gadaeva88@list.ru</t>
  </si>
  <si>
    <t>Сармасина Айжамал Исенгельдиновна</t>
  </si>
  <si>
    <t>МОБУ Камсакская ООШ</t>
  </si>
  <si>
    <t>Камсак</t>
  </si>
  <si>
    <t>ул. Школьная, 17</t>
  </si>
  <si>
    <t>mou11-22@mail.ru</t>
  </si>
  <si>
    <t>Сахавов Георгий Раисович</t>
  </si>
  <si>
    <t>ул. Радищева, д. 2г</t>
  </si>
  <si>
    <t>8(8553)322001</t>
  </si>
  <si>
    <t>detsad--65@mail.ru</t>
  </si>
  <si>
    <t>Сахавова Евгения Александровна</t>
  </si>
  <si>
    <t>Волгоградская, д.17</t>
  </si>
  <si>
    <t>(88553)386671</t>
  </si>
  <si>
    <t>mbdou10s@mail.ru goliamurzahanova@yandex.ru</t>
  </si>
  <si>
    <t>МБОУ "Терновская ООШ"</t>
  </si>
  <si>
    <t>ул. Центральная дом 11</t>
  </si>
  <si>
    <t>mbouternovskayoosh@ya.ru</t>
  </si>
  <si>
    <t>Семенова Антонида Алексеевна</t>
  </si>
  <si>
    <t>8 (34130) 3-23-12 , 8952409773</t>
  </si>
  <si>
    <t>bulay_ds@mail.ru , opozyreva@bk.ru</t>
  </si>
  <si>
    <t>Семёнова Ольга Алексеевна</t>
  </si>
  <si>
    <t>пр.Шахтёров, д.14а</t>
  </si>
  <si>
    <t>8(38445)3-21-70.</t>
  </si>
  <si>
    <t>dci142008@yandex.ru</t>
  </si>
  <si>
    <t>Сергеева Ирина Анатольевна</t>
  </si>
  <si>
    <t>МБУ ДО Оленекская ДШИ</t>
  </si>
  <si>
    <t>Оленек</t>
  </si>
  <si>
    <t>ул. Октябрьская 42/2</t>
  </si>
  <si>
    <t>olenek_dmsh@mail.ru</t>
  </si>
  <si>
    <t>Сергеева Оксана Владимировна</t>
  </si>
  <si>
    <t>Серейчикас Геннадий Петрович</t>
  </si>
  <si>
    <t>МБУДО "Художественная школа"</t>
  </si>
  <si>
    <t>Ул.Орджоникидзе Г.К., д.1</t>
  </si>
  <si>
    <t>8(8452) 96-17-27</t>
  </si>
  <si>
    <t>moydod-dxw@yandex.ru</t>
  </si>
  <si>
    <t>Сизых Наталья Евгеньевна</t>
  </si>
  <si>
    <t>Веселые ребята</t>
  </si>
  <si>
    <t>Энгельса 172</t>
  </si>
  <si>
    <t>vazarina@inbox.ru</t>
  </si>
  <si>
    <t>Симонова Галина Ивановна</t>
  </si>
  <si>
    <t>Смирнов Виктор Михайлович</t>
  </si>
  <si>
    <t>Красненское</t>
  </si>
  <si>
    <t>Советникова Лариса Юрьевна</t>
  </si>
  <si>
    <t>ул. Павла Касьянова д.8</t>
  </si>
  <si>
    <t>sovetnikoval@mail.ru,  goar.mkhitaryan.92@mail.ru</t>
  </si>
  <si>
    <t>Соколова Клара Викторовна</t>
  </si>
  <si>
    <t>МДОУ детский сад общеразвивающего вида</t>
  </si>
  <si>
    <t>ул. Ясная, д.6</t>
  </si>
  <si>
    <t>(4722)23-70-01    +79606328369</t>
  </si>
  <si>
    <t>razumsad27@mail.ru, svetulehka.0@gmail.com</t>
  </si>
  <si>
    <t>Соколова Ольга Александровна</t>
  </si>
  <si>
    <t>ОЦ им. В.И.Фокина</t>
  </si>
  <si>
    <t>СП "Дом детского творчества"</t>
  </si>
  <si>
    <t>Орехова Оксана Михайловна</t>
  </si>
  <si>
    <t>пл. 60 лет Октября д. 2</t>
  </si>
  <si>
    <t>lena.kadyckova@bk.ru</t>
  </si>
  <si>
    <t>Соловова Ирина Николаевна</t>
  </si>
  <si>
    <t xml:space="preserve"> Мебельной фабрики</t>
  </si>
  <si>
    <t>улица Заречная 3а</t>
  </si>
  <si>
    <t>dou_26edu-mytyshi.ru</t>
  </si>
  <si>
    <t>Старикова Ирина Вадимовна</t>
  </si>
  <si>
    <t>МБОУ COШ</t>
  </si>
  <si>
    <t>д. 12, стр. 1</t>
  </si>
  <si>
    <t>8 (495) 522 36 55</t>
  </si>
  <si>
    <t>blsh_school12@mosreg.ru</t>
  </si>
  <si>
    <t>Старостина Александра Юрьевна</t>
  </si>
  <si>
    <t>ГАУ ДО Губернаторская школа искусств для одаренных детей</t>
  </si>
  <si>
    <t>Ленина 51</t>
  </si>
  <si>
    <t>7 8422 58 96 32</t>
  </si>
  <si>
    <t>ulodshi@mail.ru</t>
  </si>
  <si>
    <t>Художественное отделение</t>
  </si>
  <si>
    <t>Аверкиева Лада Валерьевна</t>
  </si>
  <si>
    <t>Стаценко Юлия Владимировна</t>
  </si>
  <si>
    <t>8-4234-35-41-36   89242608797</t>
  </si>
  <si>
    <t>cirin81@mail.ru</t>
  </si>
  <si>
    <t>Степанова Любовь Викторовна</t>
  </si>
  <si>
    <t>ул. Октябрьская, д.47 8(49343)2-22-86</t>
  </si>
  <si>
    <t>89106803156 Скараева Марина</t>
  </si>
  <si>
    <t>Степанова Регина Владимировна</t>
  </si>
  <si>
    <t>Казань</t>
  </si>
  <si>
    <t>Ферма-2, 82а</t>
  </si>
  <si>
    <t>madou.47@tatar.ru</t>
  </si>
  <si>
    <t>Стогова Марина Викторовна</t>
  </si>
  <si>
    <t>МБОУ Ново-Ямская Средняя общеобразовательная школа</t>
  </si>
  <si>
    <t>Страхова Нина Ивановна</t>
  </si>
  <si>
    <t>Сунгатуллина Венера Рахимовна</t>
  </si>
  <si>
    <t>Тирэк</t>
  </si>
  <si>
    <t>ул. Некрасова 1</t>
  </si>
  <si>
    <t>36-10-63</t>
  </si>
  <si>
    <t>rina.angel@mail.ru</t>
  </si>
  <si>
    <t>Сунгатуллина Гузалия Гумаровна</t>
  </si>
  <si>
    <t>8-(8553)-36-15-55</t>
  </si>
  <si>
    <t>solnyshko.64@yandex.ru    frau.mazilkina2013@yande</t>
  </si>
  <si>
    <t>Суспицына Елена Александровна</t>
  </si>
  <si>
    <t>улица Тимирязева 70</t>
  </si>
  <si>
    <t>viktoriya.babenko.1977@mail.ru</t>
  </si>
  <si>
    <t>8-(47231)-5-51-41</t>
  </si>
  <si>
    <t>elena-rahmanina2012@yandex.ru</t>
  </si>
  <si>
    <t>Колодяжная Людмила Викторовна</t>
  </si>
  <si>
    <t>ФГКОУ «Северо-Кавказское суворовское военное училище»</t>
  </si>
  <si>
    <t>ул. Асланбека Хадарцева, д. 35</t>
  </si>
  <si>
    <t>(8672) 72-57-90</t>
  </si>
  <si>
    <t>sksvu@mail.ru</t>
  </si>
  <si>
    <t>Таран Татьяна Анатольевна</t>
  </si>
  <si>
    <t>МБОУ Борисовская ООШ</t>
  </si>
  <si>
    <t>улица Садовая, дом 2</t>
  </si>
  <si>
    <t>Borisovka2008@yandex.ru</t>
  </si>
  <si>
    <t>Тарануха Елена Владимировна</t>
  </si>
  <si>
    <t>Глинное</t>
  </si>
  <si>
    <t>Тверскова Елена Валерьевна</t>
  </si>
  <si>
    <t>ул. Мокроусова , 9А</t>
  </si>
  <si>
    <t>8-951-765-58-01</t>
  </si>
  <si>
    <t>boeva.83@list.ru</t>
  </si>
  <si>
    <t>БОУ Средняя общеобразовательная школа</t>
  </si>
  <si>
    <t>Телеганова Людмила Георгиевна</t>
  </si>
  <si>
    <t>БОУ "Чебоксарская общеобразовательная школа для обучающихся с ОВЗ"</t>
  </si>
  <si>
    <t>ул. Ашмарина, д.15</t>
  </si>
  <si>
    <t>8(906) -386-11-79</t>
  </si>
  <si>
    <t>tatnikl60@mail.ru</t>
  </si>
  <si>
    <t>КГКУ Лесосибирский детский дом</t>
  </si>
  <si>
    <t>им. Ф.Э. Дзержинского</t>
  </si>
  <si>
    <t>улица Победы, д. 39</t>
  </si>
  <si>
    <t>89509715827@mail.ru</t>
  </si>
  <si>
    <t>Темирчиева Елена Викторовна</t>
  </si>
  <si>
    <t>МБОУ Бестяхская Средняя общеобразовательная школа</t>
  </si>
  <si>
    <t>им И.И.Козлова</t>
  </si>
  <si>
    <t>Покровск</t>
  </si>
  <si>
    <t>Бестях</t>
  </si>
  <si>
    <t>Центральная 3</t>
  </si>
  <si>
    <t>841144-49-3-16</t>
  </si>
  <si>
    <t>bestyahsch@mail.ru</t>
  </si>
  <si>
    <t>Дошкольное отделение "Ручеёк"</t>
  </si>
  <si>
    <t>Федорова Олеся Георгиевна</t>
  </si>
  <si>
    <t>МБОУ Стариковская Основная общеобразовательная школа</t>
  </si>
  <si>
    <t>Стариково</t>
  </si>
  <si>
    <t>ул. Советская д.19</t>
  </si>
  <si>
    <t>8(47248)78735</t>
  </si>
  <si>
    <t>Тимофеева Елена Ивановна</t>
  </si>
  <si>
    <t>МБОУ Первоцепляевская средняя общеобразовательная школа</t>
  </si>
  <si>
    <t>Первое Цепляево</t>
  </si>
  <si>
    <t>Ленина 22в</t>
  </si>
  <si>
    <t>8-(47248)-71545</t>
  </si>
  <si>
    <t>p-c-school@mail.ru</t>
  </si>
  <si>
    <t>Титова Светлана Юрьевна</t>
  </si>
  <si>
    <t>СП "Детский сад № 62"</t>
  </si>
  <si>
    <t>Куликова Татьяна Михайловна</t>
  </si>
  <si>
    <t>просп. Королёва, 23</t>
  </si>
  <si>
    <t>35-12-22</t>
  </si>
  <si>
    <t>dou62_szr@samara.edu.ru  madam.cormuxina@yandex.ru</t>
  </si>
  <si>
    <t>Тихонова Марина Владимировна</t>
  </si>
  <si>
    <t>Труда, 18</t>
  </si>
  <si>
    <t>212711, 89508203961</t>
  </si>
  <si>
    <t>school49.78@mail.ru, bot-nadya@mail.ru</t>
  </si>
  <si>
    <t>Ткачёва Ольга Ильинична</t>
  </si>
  <si>
    <t>ГБОУ лицей</t>
  </si>
  <si>
    <t>Пушкин</t>
  </si>
  <si>
    <t>ул. Кедринская 10А</t>
  </si>
  <si>
    <t>(812) 451-58-26</t>
  </si>
  <si>
    <t>info.lic410@obr.qov.spb.ru</t>
  </si>
  <si>
    <t>Трубаева Инна Федоровна</t>
  </si>
  <si>
    <t>ул. Механизаторов, 38а</t>
  </si>
  <si>
    <t>school32@celina.donpac.ru</t>
  </si>
  <si>
    <t>Вышний Волочек</t>
  </si>
  <si>
    <t>Тюкова Любовь Ивановна</t>
  </si>
  <si>
    <t>8(8464)99-01-89</t>
  </si>
  <si>
    <t>dou7.butenko@mail.ru</t>
  </si>
  <si>
    <t>СП Детский сад №7</t>
  </si>
  <si>
    <t>Бутенко Светлана Николаевна</t>
  </si>
  <si>
    <t>ул.Садовая, д.1 А</t>
  </si>
  <si>
    <t>8(8464)980181</t>
  </si>
  <si>
    <t>szrdou2@mail.ru</t>
  </si>
  <si>
    <t>СП Детский сад №2</t>
  </si>
  <si>
    <t>Жукова Лилия Александровна</t>
  </si>
  <si>
    <t>Тюрина Наталья Александровна</t>
  </si>
  <si>
    <t>им. Б.Ш.Окуджавы</t>
  </si>
  <si>
    <t>ул. Кулакова 2, корп. 2</t>
  </si>
  <si>
    <t>8-916-344-90-69</t>
  </si>
  <si>
    <t>Дошкольное отделение "Россияночка"</t>
  </si>
  <si>
    <t>Хасанова Людмила Николаевна</t>
  </si>
  <si>
    <t>ул.Кулакова 2, корп. 2</t>
  </si>
  <si>
    <t>МБУ ДОД Илекская ДШИ</t>
  </si>
  <si>
    <t>Урюпина Светлана Анатольевна</t>
  </si>
  <si>
    <t>Устинова Яна Владимировна</t>
  </si>
  <si>
    <t>МБУ ДО "Черноисточинская ДШИ"</t>
  </si>
  <si>
    <t>Горноуральская детская школа искусств</t>
  </si>
  <si>
    <t>Волкова Татьяна Владимировна</t>
  </si>
  <si>
    <t>пос. Горноуральский, д.49</t>
  </si>
  <si>
    <t>8(3435)912-220</t>
  </si>
  <si>
    <t>klimkate@mail.ru</t>
  </si>
  <si>
    <t>Ерёмино</t>
  </si>
  <si>
    <t>ул.Косарева, д.27</t>
  </si>
  <si>
    <t>detcad82@mail.ru</t>
  </si>
  <si>
    <t>Корпус 1</t>
  </si>
  <si>
    <t>Казакова Иркям Наримановна</t>
  </si>
  <si>
    <t>Косарева 27</t>
  </si>
  <si>
    <t>корпус №3</t>
  </si>
  <si>
    <t>Василькина Марина Александровна</t>
  </si>
  <si>
    <t>Сущинского,2</t>
  </si>
  <si>
    <t>superds120@yandex.ru</t>
  </si>
  <si>
    <t>Фаизов Азгат Агзамович</t>
  </si>
  <si>
    <t>Пархоменко, 98/8</t>
  </si>
  <si>
    <t>Фарукшина Надежда Александровна</t>
  </si>
  <si>
    <t>НРМОБУ "Обь-Юганская СОШ"</t>
  </si>
  <si>
    <t>Юганская Обь</t>
  </si>
  <si>
    <t>ул. Криворожская,20</t>
  </si>
  <si>
    <t>8 (346) 329-17-49</t>
  </si>
  <si>
    <t>Parshina-svetlana@mail.ru</t>
  </si>
  <si>
    <t>ivd_dou2@mail.ru</t>
  </si>
  <si>
    <t>kanitsckaya.lyubov@yandex.ru</t>
  </si>
  <si>
    <t>Кузнецк</t>
  </si>
  <si>
    <t>Филимонова Зинаида Васильевна</t>
  </si>
  <si>
    <t>Фишер Наталья Владимировна</t>
  </si>
  <si>
    <t>Михайлов</t>
  </si>
  <si>
    <t>Фурзикова Ирина Михайловна</t>
  </si>
  <si>
    <t>ул. Ленина, д. 74А</t>
  </si>
  <si>
    <t>(8553)32-69-67, 8-917-279-72-3</t>
  </si>
  <si>
    <t>mbdou.ds18@yandex.ru</t>
  </si>
  <si>
    <t>ул. Агейченко, 15</t>
  </si>
  <si>
    <t>iul.lisina2014@yandex.ru</t>
  </si>
  <si>
    <t>СП Детский сад №2 "Улыбка"</t>
  </si>
  <si>
    <t>Лобанова Ольга Александровна</t>
  </si>
  <si>
    <t>СП Детский сад №9</t>
  </si>
  <si>
    <t>Фоменкова Наталья Ивановна</t>
  </si>
  <si>
    <t>ул.Тухачевского - д.7, д.9, д.11.</t>
  </si>
  <si>
    <t>8(83451)65326</t>
  </si>
  <si>
    <t>ds.raduga.9@e-mordovia.ru</t>
  </si>
  <si>
    <t>Фоминова Ольга Викторовна</t>
  </si>
  <si>
    <t>Хашакиева Эсет Курейшовна</t>
  </si>
  <si>
    <t>ул. Мира, д.147а</t>
  </si>
  <si>
    <t>tiboievam@mail.ru</t>
  </si>
  <si>
    <t>Холод Антон Олегович</t>
  </si>
  <si>
    <t>Лесозаводский</t>
  </si>
  <si>
    <t>Чайникова Наталья Николаевна</t>
  </si>
  <si>
    <t>МБОУ Детский сад общеразвивающего вида</t>
  </si>
  <si>
    <t>проспект Габдуллы Тукая, дом 23 а</t>
  </si>
  <si>
    <t>detskycad33nez@mail.ru</t>
  </si>
  <si>
    <t>Чеканова Инна Сергеевна</t>
  </si>
  <si>
    <t>inna29012008@yandex.ru</t>
  </si>
  <si>
    <t>Чернобок Ольга Владимировна</t>
  </si>
  <si>
    <t>МОУ "Ближнеигуменская СОШ"</t>
  </si>
  <si>
    <t>Ближняя Игуменка</t>
  </si>
  <si>
    <t>МБОУ "Ржавецкая СОШ"</t>
  </si>
  <si>
    <t>mdou82@beluo31.ru</t>
  </si>
  <si>
    <t>Ленск</t>
  </si>
  <si>
    <t>Ленина, 41</t>
  </si>
  <si>
    <t>8-34-271-5-35-52, 89026450376</t>
  </si>
  <si>
    <t>lensk_shkola@mail.ru, smolyakova1986.yulya@yandex.</t>
  </si>
  <si>
    <t>Черняева Наталья Евгеньевна</t>
  </si>
  <si>
    <t>МБОУ  Детский сад</t>
  </si>
  <si>
    <t>Центральная 11</t>
  </si>
  <si>
    <t>marina.kopteva.87@bk.ru</t>
  </si>
  <si>
    <t>Чехова, 29</t>
  </si>
  <si>
    <t>переулок Мельничный 10</t>
  </si>
  <si>
    <t>8 (47467) 5-43-80</t>
  </si>
  <si>
    <t>yuliya.golubyatnikova.85@mail.ru</t>
  </si>
  <si>
    <t>МБОУ ДО "ДШИ Миллеровского района"</t>
  </si>
  <si>
    <t>им. Л.М.Павличенко</t>
  </si>
  <si>
    <t>Баговская</t>
  </si>
  <si>
    <t>mostschol9@gmail.com</t>
  </si>
  <si>
    <t>Чумак Ирина Викторовна</t>
  </si>
  <si>
    <t>МКОУ Польяновская СОШ</t>
  </si>
  <si>
    <t>Польяново</t>
  </si>
  <si>
    <t>Первомайская 23</t>
  </si>
  <si>
    <t>383 68 93933</t>
  </si>
  <si>
    <t>dina.melnichenko.70@mail.ru</t>
  </si>
  <si>
    <t>Шагова Татьяна Вячеславовна</t>
  </si>
  <si>
    <t>Богородский</t>
  </si>
  <si>
    <t>ул. Советская, д.87, кв.8</t>
  </si>
  <si>
    <t>8 909 907 45 15</t>
  </si>
  <si>
    <t>soldatova.1963@inbox.ru</t>
  </si>
  <si>
    <t>Шайхразиева Светлана Николаевна</t>
  </si>
  <si>
    <t>МОУ СОШ с.Журавлевка</t>
  </si>
  <si>
    <t>ул. Школьная д.1а</t>
  </si>
  <si>
    <t>8-917-200-61-75, 8-919-822-54-</t>
  </si>
  <si>
    <t>sosh_jur_kut@mail.ru    homutova_2013@mail.ru</t>
  </si>
  <si>
    <t>Шалашова Наиля Яхимовна</t>
  </si>
  <si>
    <t>liliya-alm@mail.ru</t>
  </si>
  <si>
    <t>Шапкина Елена Андреевна</t>
  </si>
  <si>
    <t>ГБУСОН РО "СРЦ Константиновского района"</t>
  </si>
  <si>
    <t>Шарапова Юлия Сергеевна</t>
  </si>
  <si>
    <t>МБОУ Сеяхинская школа – интернат</t>
  </si>
  <si>
    <t>Сеяха</t>
  </si>
  <si>
    <t>ул Школная 5</t>
  </si>
  <si>
    <t>8 34996 2 55 73</t>
  </si>
  <si>
    <t>syo-yakha_scholol@mail.ru</t>
  </si>
  <si>
    <t>burdagalinka@yandex.ru, griha.burda@mail.ru</t>
  </si>
  <si>
    <t>МКУДО "Покровская детская школа искусств"</t>
  </si>
  <si>
    <t>848664 2-11-18</t>
  </si>
  <si>
    <t>schkolaiskusstv2018@yandex.ru</t>
  </si>
  <si>
    <t>ГБОУ СО Школа-интернат по адаптированным образовательным программам</t>
  </si>
  <si>
    <t>Шашкова Снежана Андреевна</t>
  </si>
  <si>
    <t>МКОУ Днепровская СШ</t>
  </si>
  <si>
    <t>им. Героя Советского Союза Ф.И. Иванова</t>
  </si>
  <si>
    <t>Днепровское</t>
  </si>
  <si>
    <t>ул.Первомайская, д.27</t>
  </si>
  <si>
    <t>8-481-38-2-36-22 школа, 8-910-</t>
  </si>
  <si>
    <t>dneprsk1@yandex.ru     /sosnovskaia1974@mail.ru</t>
  </si>
  <si>
    <t>Швачунова Лариса Михайловна</t>
  </si>
  <si>
    <t>пр Текстильщиков 4/1</t>
  </si>
  <si>
    <t>shlm2002@mail.ru</t>
  </si>
  <si>
    <t>Шевадрова Елена Викторовна</t>
  </si>
  <si>
    <t>Ул.Павлодарского 16</t>
  </si>
  <si>
    <t>6-32-91</t>
  </si>
  <si>
    <t>tchurbakovanadtgda@yandex.ru</t>
  </si>
  <si>
    <t>Шевкунова Татьяна Александровна</t>
  </si>
  <si>
    <t>МБУ ДО "Пролетарская ДШИ"</t>
  </si>
  <si>
    <t>ул. Железнодорожная, д.15</t>
  </si>
  <si>
    <t>4535332@rambler.ru</t>
  </si>
  <si>
    <t>Ленинградский</t>
  </si>
  <si>
    <t>Шелякина Ольга Олеговна</t>
  </si>
  <si>
    <t>МДОУ Камызинский детский сад</t>
  </si>
  <si>
    <t>Камызино</t>
  </si>
  <si>
    <t>ул.Маяковского, д.58</t>
  </si>
  <si>
    <t>(47262) 5-82-42</t>
  </si>
  <si>
    <t>kamizinosad@list.ru</t>
  </si>
  <si>
    <t>Ширинова Индира Ибрагимовна</t>
  </si>
  <si>
    <t>МБОУ «Прогимназия Президент»</t>
  </si>
  <si>
    <t>пер. Красноармейский 39</t>
  </si>
  <si>
    <t>mbouprezident@mail.ru</t>
  </si>
  <si>
    <t>Шичева Татьяна Михайловна</t>
  </si>
  <si>
    <t>МБДОУ "Матрёно-Гезовский детский сад"</t>
  </si>
  <si>
    <t>8-47-234-7-55-27</t>
  </si>
  <si>
    <t>Шорохова Ольга Васильевна</t>
  </si>
  <si>
    <t>Шошина Елена Александровна</t>
  </si>
  <si>
    <t>ул. Сибирская, д. 181</t>
  </si>
  <si>
    <t>marina25084@mail.ru</t>
  </si>
  <si>
    <t>Шпанич Ольга Юрьевна</t>
  </si>
  <si>
    <t>ул.Мира, д.48</t>
  </si>
  <si>
    <t>8(384)5351240</t>
  </si>
  <si>
    <t>88332-22-44-56</t>
  </si>
  <si>
    <t>dou88@kirovedu.ru</t>
  </si>
  <si>
    <t>Щасливая Валентина Николаевна</t>
  </si>
  <si>
    <t>Железнодорожный пер., дом 3</t>
  </si>
  <si>
    <t>842447(22955)</t>
  </si>
  <si>
    <t>detsad_tymovsk.1@mail.ru</t>
  </si>
  <si>
    <t>8(49131)47525</t>
  </si>
  <si>
    <t>Щипанова Елена Владимировна</t>
  </si>
  <si>
    <t>МБОУ Детская школа искусств</t>
  </si>
  <si>
    <t>Советской Армии, д. 24, корпус 1</t>
  </si>
  <si>
    <t>8(4912)455310</t>
  </si>
  <si>
    <t>flenovaoksana@yandex.ru</t>
  </si>
  <si>
    <t>ГБУСОН РО "СРЦ Орловского района"</t>
  </si>
  <si>
    <t>ул. Первой Конной Армии, 3</t>
  </si>
  <si>
    <t>8(86375) 33-9-88</t>
  </si>
  <si>
    <t>shkola2malgobek@mail.ru</t>
  </si>
  <si>
    <t>Юдина Юлия Сергеевна</t>
  </si>
  <si>
    <t>МАОУ ДО Центр детского творчества</t>
  </si>
  <si>
    <t>ул. Республики, 78</t>
  </si>
  <si>
    <t>cdt@admsurgut.ru</t>
  </si>
  <si>
    <t>Юрченко Наталья Васильевна</t>
  </si>
  <si>
    <t>улица Садовая № 182</t>
  </si>
  <si>
    <t>mosyavra@list.ru</t>
  </si>
  <si>
    <t>Ягудина Лилия Рамилевна</t>
  </si>
  <si>
    <t>Ярославская Елена Александровна</t>
  </si>
  <si>
    <t>МАОУ Белостолбовская СОШ</t>
  </si>
  <si>
    <t>ул.Авенариуса дом 11</t>
  </si>
  <si>
    <t>snowflak1871@mail.ru</t>
  </si>
  <si>
    <t>Клычникова Надежда Валентиновна</t>
  </si>
  <si>
    <t>Ярцева Оксана Ивановна</t>
  </si>
  <si>
    <t>8(47234)3-55-30</t>
  </si>
  <si>
    <t>Герлах Софья Юрьевна</t>
  </si>
  <si>
    <t>Чистякова Елена Сергеевна</t>
  </si>
  <si>
    <t>Щеголькова Анжелика Васильевна</t>
  </si>
  <si>
    <t>Шабунина Татьяна Васильевна</t>
  </si>
  <si>
    <t>Олейникова Алевтина Валерьевна</t>
  </si>
  <si>
    <t>Джальмуханова Злиха Жумажановна</t>
  </si>
  <si>
    <t>Попова Татьяна Владимировна</t>
  </si>
  <si>
    <t>Шумакова Лилия Анатольевна</t>
  </si>
  <si>
    <t>Кинегопуло Людмила Сергеевна</t>
  </si>
  <si>
    <t>Лемещенко Дарья Ивановна</t>
  </si>
  <si>
    <t>Брекало Марина Валерьевна</t>
  </si>
  <si>
    <t>Хомяк Лариса Александровна</t>
  </si>
  <si>
    <t>Египко Татьяна Евгеньевна</t>
  </si>
  <si>
    <t>Сюсюкалова Елена Тихоновна</t>
  </si>
  <si>
    <t>Малахова Виктория Валерьевна</t>
  </si>
  <si>
    <t>Сероштан Лариса Владимировна</t>
  </si>
  <si>
    <t>Воропаева Виктория Сергеевна</t>
  </si>
  <si>
    <t>Хрыкина Виктория Викторовна</t>
  </si>
  <si>
    <t>Гулбагамаева Саида Бахмудовна</t>
  </si>
  <si>
    <t>Козлова Людмила Петровна</t>
  </si>
  <si>
    <t>Гладилина Анжелика Алексеевна</t>
  </si>
  <si>
    <t>Ходыкина Елена Дмитриевна</t>
  </si>
  <si>
    <t>Ерыгина Елена Ивановна</t>
  </si>
  <si>
    <t>Шаповалова Валентина Николаевна</t>
  </si>
  <si>
    <t>Попова Юлия Николаевна</t>
  </si>
  <si>
    <t>Пашкова Светлана Васильевна</t>
  </si>
  <si>
    <t>Гребенюк Елена Евгеньевна</t>
  </si>
  <si>
    <t>Лакеева Наталья Павловна</t>
  </si>
  <si>
    <t>Лемещенко Людмила Алексеевна</t>
  </si>
  <si>
    <t>Кравченко Валентина Васильевна</t>
  </si>
  <si>
    <t>Вишневская Ирина Ивановна</t>
  </si>
  <si>
    <t>Важинская Елена Борисовна</t>
  </si>
  <si>
    <t>Турова Татьяна Александровна</t>
  </si>
  <si>
    <t>Гуженко Татьяна Николаевна</t>
  </si>
  <si>
    <t>Щегольских Наталья Николаевна</t>
  </si>
  <si>
    <t>Ворона Юлия Анатольевна</t>
  </si>
  <si>
    <t>Хлусова Татьяна Петровна</t>
  </si>
  <si>
    <t>Сова Екатерина Анатольевна</t>
  </si>
  <si>
    <t>Пивовар Татьяна Юрьевна</t>
  </si>
  <si>
    <t>Дементьева Татьяна Альбертовна</t>
  </si>
  <si>
    <t>Москвина Оксана Анатольевна</t>
  </si>
  <si>
    <t>Гаркавенко Елена Михайловна</t>
  </si>
  <si>
    <t>Мантель Светлана Николаевна</t>
  </si>
  <si>
    <t>Володина Вероника Викторовна</t>
  </si>
  <si>
    <t>Филоненко Маргарита Владимировна</t>
  </si>
  <si>
    <t>Люшненко Анастасия Андреевна</t>
  </si>
  <si>
    <t>Андрусякова Ирина Петровна</t>
  </si>
  <si>
    <t>Крылова Ольга Сергеевна</t>
  </si>
  <si>
    <t>Полунина Алина Юрьевна</t>
  </si>
  <si>
    <t>Агафонова Ольга Николаевна</t>
  </si>
  <si>
    <t>Кохан Ольга Николаевна</t>
  </si>
  <si>
    <t>Тимченко Елена Васильевна</t>
  </si>
  <si>
    <t>Лубенцова Наталья Владимировна</t>
  </si>
  <si>
    <t>Солдаткина Марина Александровна</t>
  </si>
  <si>
    <t>Исаева Наталья Юрьевна</t>
  </si>
  <si>
    <t>Безрукавая Елена Михайловна</t>
  </si>
  <si>
    <t>Шевченко Екатерина Владимировна</t>
  </si>
  <si>
    <t>Железниченко Юлия Игоревна</t>
  </si>
  <si>
    <t>Мелещенко Светлана Яковлевна</t>
  </si>
  <si>
    <t>Фейзулаева Анастасия Александровна</t>
  </si>
  <si>
    <t>Васильченко Татьяна Зиновеевна</t>
  </si>
  <si>
    <t>Ермоленко Марина Викторовна</t>
  </si>
  <si>
    <t>Валуйская Оксана Алексеевна</t>
  </si>
  <si>
    <t>Вихрова Екатерина Александровна</t>
  </si>
  <si>
    <t>Кунцевич Елена Владимировна</t>
  </si>
  <si>
    <t>Рябова Анна Сергеевна</t>
  </si>
  <si>
    <t>Меркулова Татьяна Николаевна</t>
  </si>
  <si>
    <t>Татаринцева Татьяна Владимировна</t>
  </si>
  <si>
    <t>Мельникова Маргарита Александровна</t>
  </si>
  <si>
    <t>Серкина Надежда Дмитриевна</t>
  </si>
  <si>
    <t>Филиппова Анастасия Владимировна</t>
  </si>
  <si>
    <t>Кощиенко Ольга Васильевна</t>
  </si>
  <si>
    <t>Марковская Елена Александровна</t>
  </si>
  <si>
    <t>Филимонова Мария Евгеньевна</t>
  </si>
  <si>
    <t>Колмыкова Ольга Владимировна</t>
  </si>
  <si>
    <t>Чистякова Наталья Павловна</t>
  </si>
  <si>
    <t>Горелышева Юлия Михайловна</t>
  </si>
  <si>
    <t>Шапошник Людмила Юрьевна</t>
  </si>
  <si>
    <t>Сабельникова Марина Михайловна</t>
  </si>
  <si>
    <t>Шевчук Марина Владимировна</t>
  </si>
  <si>
    <t>Парсамян Елена Дантоновна</t>
  </si>
  <si>
    <t>Летошникова Светлана Анатольевна</t>
  </si>
  <si>
    <t>Захарова Екатерина Анатольевна</t>
  </si>
  <si>
    <t>Сушенкова Юлия Дмитриевна</t>
  </si>
  <si>
    <t>Домарева Любовь Ивановна</t>
  </si>
  <si>
    <t>Яворская Анна Александровна</t>
  </si>
  <si>
    <t>Плютина Оксана Юрьевна</t>
  </si>
  <si>
    <t>Бугрова Светлана Николаевна</t>
  </si>
  <si>
    <t>Блинкова Елена Анатольевна</t>
  </si>
  <si>
    <t>Панова Яна Анатольевна</t>
  </si>
  <si>
    <t>Галкина Елена Николаевна</t>
  </si>
  <si>
    <t>Страхова Майя Сергеевна</t>
  </si>
  <si>
    <t>Чепурко Татьяна Владимировна</t>
  </si>
  <si>
    <t>Гордиенко Елена Петровна</t>
  </si>
  <si>
    <t>Шевченко Надежда Николаевна</t>
  </si>
  <si>
    <t>Овчинникова Марина Юрьевна</t>
  </si>
  <si>
    <t>Петрова Наталья Александровна</t>
  </si>
  <si>
    <t>Шевченко Жанна Владимировна</t>
  </si>
  <si>
    <t>Елецкая Наталья Михайловна</t>
  </si>
  <si>
    <t>Зайцева Светлана Сергеевна</t>
  </si>
  <si>
    <t>Смирных Галина Александровна</t>
  </si>
  <si>
    <t>Доронкина Анна Александровна</t>
  </si>
  <si>
    <t>Максимчук Ольга Яковлевна</t>
  </si>
  <si>
    <t>Патевская Ольга Александровна</t>
  </si>
  <si>
    <t>Соловьева Светлана Александровна</t>
  </si>
  <si>
    <t>Мешкова Мария Борисовна</t>
  </si>
  <si>
    <t>Козлова Евгения Станиславовна</t>
  </si>
  <si>
    <t>Шибанова Елена Павловна</t>
  </si>
  <si>
    <t>Торянник Марианна Ивановна</t>
  </si>
  <si>
    <t>Скобликова Альфия Айбековна</t>
  </si>
  <si>
    <t>Абалмасова Маргарита Владимировна</t>
  </si>
  <si>
    <t>Баштовая Анна Владимировна</t>
  </si>
  <si>
    <t>Подгорная Наталья Семеновна</t>
  </si>
  <si>
    <t>Ямаева Наталья Владимировна</t>
  </si>
  <si>
    <t>Щербинина Ирина Петровна</t>
  </si>
  <si>
    <t>Прокопенко Светлана Александровна</t>
  </si>
  <si>
    <t>Бакшеева Наталья Петровна</t>
  </si>
  <si>
    <t>Леонова Елена Викторовна</t>
  </si>
  <si>
    <t>Юрченко Ольга Николаевна</t>
  </si>
  <si>
    <t>Жуненко Ольга Игоревна</t>
  </si>
  <si>
    <t>Косяченко Инна Владимировна</t>
  </si>
  <si>
    <t>Скляренко Лариса Александровна</t>
  </si>
  <si>
    <t>Иванова Татьяна Петровна</t>
  </si>
  <si>
    <t>Гончарова Ольга Ивановна</t>
  </si>
  <si>
    <t>Еременко Дарья Николаевна</t>
  </si>
  <si>
    <t>Хангиреева Марина Бахытовна</t>
  </si>
  <si>
    <t>Клименко Екатерина Константиновна</t>
  </si>
  <si>
    <t>Скрипник Юлия Васильевна</t>
  </si>
  <si>
    <t>Самара Елена Ивановна</t>
  </si>
  <si>
    <t>Данкова Нина Владимировна</t>
  </si>
  <si>
    <t>Ильичева Светлана Анатольевна</t>
  </si>
  <si>
    <t>Данильченко Елена Владимировна</t>
  </si>
  <si>
    <t>Толбухина Ирина Георгиевна</t>
  </si>
  <si>
    <t>Шеина Вера Владимировна</t>
  </si>
  <si>
    <t>Коченова Татьяна Сергеевна</t>
  </si>
  <si>
    <t>Солнцева Татьяна Валериевна</t>
  </si>
  <si>
    <t>Тарасова Нина Николаевна</t>
  </si>
  <si>
    <t>Мотлахова Виктория Николаевна</t>
  </si>
  <si>
    <t>Новосельцева Наталья Александровна</t>
  </si>
  <si>
    <t>Мишенина Наталья Владимировна</t>
  </si>
  <si>
    <t>Турфан Наталья Геннадьевна</t>
  </si>
  <si>
    <t>Криволапова Татьяна Витальевна</t>
  </si>
  <si>
    <t>Трунина Елена Ивановна</t>
  </si>
  <si>
    <t>Золотарева Татьяна Ивановна</t>
  </si>
  <si>
    <t>Медведева Надежда Федоровна</t>
  </si>
  <si>
    <t>Чернявская Надежда Федоровна</t>
  </si>
  <si>
    <t>Зинченко Тамара Геннадиевна</t>
  </si>
  <si>
    <t>Прошунина Наталья Анатольевна</t>
  </si>
  <si>
    <t>Салманова Алмаз Рустамовна</t>
  </si>
  <si>
    <t>Кузнецова Елена Юрьевна</t>
  </si>
  <si>
    <t>Покутняя Роза Михайловна</t>
  </si>
  <si>
    <t>Бирюкова Татьяна Владимировна</t>
  </si>
  <si>
    <t>Жирова Елена Николаевна</t>
  </si>
  <si>
    <t>Максименкова Александра Юрьевна</t>
  </si>
  <si>
    <t>Каменева Татьяна Анатольевна</t>
  </si>
  <si>
    <t>Шумская Оксана Александровна</t>
  </si>
  <si>
    <t>Федюкова Екатерина Владимировна</t>
  </si>
  <si>
    <t>Андросова Людмила Михайловна</t>
  </si>
  <si>
    <t>Красова Елена Александровна</t>
  </si>
  <si>
    <t>Гарафонова Елена Александровна</t>
  </si>
  <si>
    <t>Ряснова Лариса Николаевна</t>
  </si>
  <si>
    <t>Гончаренко Валентина Владимировна</t>
  </si>
  <si>
    <t>Леонова Юлия Игоревна</t>
  </si>
  <si>
    <t>Старцева Елена Васильевна</t>
  </si>
  <si>
    <t>Долинская Лариса Николаевна</t>
  </si>
  <si>
    <t>Толстых Светлана Алексеевна</t>
  </si>
  <si>
    <t>Гогинова Татьяна Петровна</t>
  </si>
  <si>
    <t>Бережная Евгения Николаевна</t>
  </si>
  <si>
    <t>Кулик Наталья Андреевна</t>
  </si>
  <si>
    <t>Сулим Любовь Александровна</t>
  </si>
  <si>
    <t>Левченко Зоя Николаевна</t>
  </si>
  <si>
    <t>Романенко Галина Андреевна</t>
  </si>
  <si>
    <t>Казимова Алла Анатольевна</t>
  </si>
  <si>
    <t>Шелоханова Любовь Алексеевна</t>
  </si>
  <si>
    <t>Мишкова Марина Игоревна</t>
  </si>
  <si>
    <t>Петропольская Ирина Леонидовна</t>
  </si>
  <si>
    <t>Бородина Галина Николаевна</t>
  </si>
  <si>
    <t>Угримова Валерия Ивановна</t>
  </si>
  <si>
    <t>Тимофеева Наталья Владимировна</t>
  </si>
  <si>
    <t>Забелина Елена Вячеславовна</t>
  </si>
  <si>
    <t>Семичева Альбина Алексеевна</t>
  </si>
  <si>
    <t>Стародубцева Татьяна Владимировна</t>
  </si>
  <si>
    <t>Морозова Валентина Ивановна</t>
  </si>
  <si>
    <t>Рязанцева Вера Ивановна</t>
  </si>
  <si>
    <t>Литвиненко Татьяна Александровна</t>
  </si>
  <si>
    <t>Пистун Марина Леонидовна</t>
  </si>
  <si>
    <t>Нарижная Юлия Андреевна</t>
  </si>
  <si>
    <t>Рахманина Елена Александровна</t>
  </si>
  <si>
    <t>Рахманина Ирина Евгеньевна</t>
  </si>
  <si>
    <t>Скворцова Нина Стефановна</t>
  </si>
  <si>
    <t>Аксёнова Галина Валентиновна</t>
  </si>
  <si>
    <t>Харьковская Валентина Григорьевна</t>
  </si>
  <si>
    <t>Зацепина Татьяна Анатольевна</t>
  </si>
  <si>
    <t>Янушонок Наталья Ивановна</t>
  </si>
  <si>
    <t>Пархоменко Алиса Александровна</t>
  </si>
  <si>
    <t>Лесников Александр Владимирович</t>
  </si>
  <si>
    <t>Решетняк Дина Сергеевна</t>
  </si>
  <si>
    <t>Щербак Ольга Владимировна</t>
  </si>
  <si>
    <t>Долгодилина Кристина Андреевна</t>
  </si>
  <si>
    <t>Нефедова Людмила Петровна</t>
  </si>
  <si>
    <t>Кислица Дина Владимировна</t>
  </si>
  <si>
    <t>Евсеева Галина Александровна</t>
  </si>
  <si>
    <t>Варжавинова Наталья Владимировна</t>
  </si>
  <si>
    <t>Пороскун Оксана Павловна</t>
  </si>
  <si>
    <t>Вареникова Екатерина Владимировна</t>
  </si>
  <si>
    <t>Белькова Татьяна Александровна</t>
  </si>
  <si>
    <t>Куниченко Наталья Александровна</t>
  </si>
  <si>
    <t>Константинова Марина Семёновна</t>
  </si>
  <si>
    <t>Шевелева Елена Геннадьевна</t>
  </si>
  <si>
    <t>Лимарь Юлия Сергеевна</t>
  </si>
  <si>
    <t>Омельченко Татьяна Алексеевна</t>
  </si>
  <si>
    <t>Дубровина Ольга Ильинична</t>
  </si>
  <si>
    <t>Иванова Наталия Павловна</t>
  </si>
  <si>
    <t>Ушакова Юлия Юрьевна</t>
  </si>
  <si>
    <t>Сурина Наталья Алексеевна</t>
  </si>
  <si>
    <t>Ивлиева Наталья Александровна</t>
  </si>
  <si>
    <t>Наумова Анастасия Сергеевна</t>
  </si>
  <si>
    <t>Артюхина Татьяна Владимировна</t>
  </si>
  <si>
    <t>Иманова Алена Викторовна</t>
  </si>
  <si>
    <t>Бородавкина Лариса Сергеевна</t>
  </si>
  <si>
    <t>Шурыгина Марина Александровна</t>
  </si>
  <si>
    <t>Лебедева Светлана Ивановна</t>
  </si>
  <si>
    <t>Полтавцева Валентина Николаевна</t>
  </si>
  <si>
    <t>Русанова Валентина Ивановна</t>
  </si>
  <si>
    <t>Бабаева Анна Александровна</t>
  </si>
  <si>
    <t>Белявцева Лилия Владимировна</t>
  </si>
  <si>
    <t>Малахова Наталья Николаевна</t>
  </si>
  <si>
    <t>Масленникова Алла Владимировна</t>
  </si>
  <si>
    <t>Саркисова Каринэ Лентушевна</t>
  </si>
  <si>
    <t>Попова Екатерина Дмитриевна</t>
  </si>
  <si>
    <t>Кузина Елена Владимировна</t>
  </si>
  <si>
    <t>Объедкова Ольга Александровна</t>
  </si>
  <si>
    <t>Логачева Анастасия Викторовна</t>
  </si>
  <si>
    <t>Пискалова Ирина Юрьевна</t>
  </si>
  <si>
    <t>Коцкая Евгения Анатольевна</t>
  </si>
  <si>
    <t>Симонова Татьяна Григорьевна</t>
  </si>
  <si>
    <t>Сивенко Елена Вячеславовна</t>
  </si>
  <si>
    <t>Монакова Татьяна Владимировна</t>
  </si>
  <si>
    <t>Позднякова Юлия Николаевна</t>
  </si>
  <si>
    <t>Соколова Людмила Вячеславовна</t>
  </si>
  <si>
    <t>Чумакова Любовь Михайловна</t>
  </si>
  <si>
    <t>Юдина Екатерина Александровна</t>
  </si>
  <si>
    <t>Боршош Светлана Сергеевна</t>
  </si>
  <si>
    <t>Войтова Ольга Витальевна</t>
  </si>
  <si>
    <t>Петренко Александра Сергеевна</t>
  </si>
  <si>
    <t>Малахова Валентина Сергеевна</t>
  </si>
  <si>
    <t>Скворцова Татьяна Ивановна</t>
  </si>
  <si>
    <t>Катаржнова Дарья Александровна</t>
  </si>
  <si>
    <t>Аксёнова Светлана Николаевна</t>
  </si>
  <si>
    <t>Бирюкова Екатерина Васильевна</t>
  </si>
  <si>
    <t>Фролова Ирина Сергеевна</t>
  </si>
  <si>
    <t>Богушева Валентина Ивановна</t>
  </si>
  <si>
    <t>Рыжкова Наталья Юрьевна</t>
  </si>
  <si>
    <t>Рыжкова Ольга Николаевна</t>
  </si>
  <si>
    <t>Секирина Ирина Александровна</t>
  </si>
  <si>
    <t>Бахмутская Марина Николаевна</t>
  </si>
  <si>
    <t>Полякова Юлия Александровна</t>
  </si>
  <si>
    <t>Лебская Елена Михайловна</t>
  </si>
  <si>
    <t>Крамаренко Марина Анатольевна</t>
  </si>
  <si>
    <t>Применко Анастасия Сергеевна</t>
  </si>
  <si>
    <t>Любова Анастасия Олеговна</t>
  </si>
  <si>
    <t>Баранова Анна Николаевна</t>
  </si>
  <si>
    <t>Ярыгина Любовь Павловна</t>
  </si>
  <si>
    <t>Шаповалова Александра Владимировна</t>
  </si>
  <si>
    <t>Маслова Светлана Николаевна</t>
  </si>
  <si>
    <t>Еремина Лена Вартановна</t>
  </si>
  <si>
    <t>Климова Наталья Сергеевна</t>
  </si>
  <si>
    <t>Кузнецова Ольга Николаевна</t>
  </si>
  <si>
    <t>Ткачёва Татьяна Владимировна</t>
  </si>
  <si>
    <t>Степанова Ирина Владимировна</t>
  </si>
  <si>
    <t>Дубцова Марина Сергеевна</t>
  </si>
  <si>
    <t>Мирошниченко Юлия Сергеевна</t>
  </si>
  <si>
    <t>Дергунова Диана Анатольевна</t>
  </si>
  <si>
    <t>Рощупкина Ольга Владимировна</t>
  </si>
  <si>
    <t>Полуэктов Владимир Петрович</t>
  </si>
  <si>
    <t>Постнова Светлана Михайловна</t>
  </si>
  <si>
    <t>Сушина Светлана Николаевна</t>
  </si>
  <si>
    <t>Гаджимагомедова Эсмира Серкеровна</t>
  </si>
  <si>
    <t>Данилычева Мария Михайловна</t>
  </si>
  <si>
    <t>Ларина Елена Михайловна</t>
  </si>
  <si>
    <t>Можайцева Юлия Евгеньевна</t>
  </si>
  <si>
    <t>Петрова Наталья Сергеевна</t>
  </si>
  <si>
    <t>Марьина Светлана Валерьевна</t>
  </si>
  <si>
    <t>Волкова Елена Владимировна</t>
  </si>
  <si>
    <t>Захарова Ирина Николаевна</t>
  </si>
  <si>
    <t>Ушакова Мария Владимировна</t>
  </si>
  <si>
    <t>Моржина Анна Николаевна</t>
  </si>
  <si>
    <t>Мухтарова Анастасия Игоревна</t>
  </si>
  <si>
    <t>Зерникова Елена Валентиновна</t>
  </si>
  <si>
    <t>Григорьева Елена Ивановна</t>
  </si>
  <si>
    <t>Лигостаева Татьяна Александровна</t>
  </si>
  <si>
    <t>Кобзева Антонина Михайловна</t>
  </si>
  <si>
    <t>Манина Людмила Александровна</t>
  </si>
  <si>
    <t>Буйницкий Антон Вячеславович</t>
  </si>
  <si>
    <t>Набокова Елена Алексеевна</t>
  </si>
  <si>
    <t>Сураева Ольга Георгиевна</t>
  </si>
  <si>
    <t>Кашкарёва Ирина Сергеевна</t>
  </si>
  <si>
    <t>Глянцева Надежда Михайловна</t>
  </si>
  <si>
    <t>Алейникова Юлия Владимировна</t>
  </si>
  <si>
    <t>Костюк Ирина Борисовна</t>
  </si>
  <si>
    <t>Толкачева Татьяна Викторовна</t>
  </si>
  <si>
    <t>Пыхтина Галия Шамиловна</t>
  </si>
  <si>
    <t>Молчанова Ольга Валерьевна</t>
  </si>
  <si>
    <t>Полевцова Ирина Сергеевна</t>
  </si>
  <si>
    <t>Переладова Яна Олеговна</t>
  </si>
  <si>
    <t>Карасева Валентина Александровна</t>
  </si>
  <si>
    <t>Тузовская Ольга Владимировна</t>
  </si>
  <si>
    <t>Ильмукова Тамара Даниловна</t>
  </si>
  <si>
    <t>Мирошникова Елена Владимировна</t>
  </si>
  <si>
    <t>Насиковская Маргарита Сергеевна</t>
  </si>
  <si>
    <t>Басалаева Елена Сергеевна</t>
  </si>
  <si>
    <t>Бестемьянова Наталья Брониславовна</t>
  </si>
  <si>
    <t>Дмитриева Ирина Григорьевна</t>
  </si>
  <si>
    <t>Мухина Анастасия Николаевна</t>
  </si>
  <si>
    <t>Шемелина Ирина Владимировна</t>
  </si>
  <si>
    <t>Никитина Ольга Васильевна</t>
  </si>
  <si>
    <t>Свириденко Марина Юрьевна</t>
  </si>
  <si>
    <t>Кречетова Наталия Михайловна</t>
  </si>
  <si>
    <t>Трукшина Алёна Игоревна</t>
  </si>
  <si>
    <t>Пентегова Елена Анатольевна</t>
  </si>
  <si>
    <t>Долганова Наталья Анатольевна</t>
  </si>
  <si>
    <t>Казанцев Николай Петрович</t>
  </si>
  <si>
    <t>Такарлекова Фарида Фаритовна</t>
  </si>
  <si>
    <t>Медведникова Ольга Рудольфовна</t>
  </si>
  <si>
    <t>Куклина Ольга Александровна</t>
  </si>
  <si>
    <t>Агиенко Анна Дмитриевна</t>
  </si>
  <si>
    <t>Рукавишникова Любовь Вадимовна</t>
  </si>
  <si>
    <t>Сальникова Марина Юрьевна</t>
  </si>
  <si>
    <t>Бобылева Светлана Ивановна</t>
  </si>
  <si>
    <t>Сулежко Дмитрий Николаевич</t>
  </si>
  <si>
    <t>Иванкова Елена Николаевна</t>
  </si>
  <si>
    <t>Долгополова Надежда Леонидовна</t>
  </si>
  <si>
    <t>Мошенская Наталья Александровна</t>
  </si>
  <si>
    <t>Миненко Анна Николаевна</t>
  </si>
  <si>
    <t>Ползикова Нелли Павловна</t>
  </si>
  <si>
    <t>Деревянко Анастасия Валерьевна</t>
  </si>
  <si>
    <t>Горшкова Надежда Николаевна</t>
  </si>
  <si>
    <t>Губа Вера Александровна</t>
  </si>
  <si>
    <t>Андрос Ольга Александровна</t>
  </si>
  <si>
    <t>Вашкевич Анастасия Александровна</t>
  </si>
  <si>
    <t>Колышницына Екатерина Сергеевна</t>
  </si>
  <si>
    <t>Старостенко Татьяна Александровна</t>
  </si>
  <si>
    <t>Шевченко Наталья Викторовна</t>
  </si>
  <si>
    <t>Животикова Ольга Сергеевна</t>
  </si>
  <si>
    <t>Прокофьева Лариса Владимировна</t>
  </si>
  <si>
    <t>Могилева Галина Григорьевна</t>
  </si>
  <si>
    <t>Ермакова Виктория Владимировна</t>
  </si>
  <si>
    <t>Левченко Ольга Валерьевна</t>
  </si>
  <si>
    <t>Урбан Надежда Евгеньевна</t>
  </si>
  <si>
    <t>Рожнова Мария Владимировна</t>
  </si>
  <si>
    <t>Баловнева Оксана Алексеевна</t>
  </si>
  <si>
    <t>Сенина Анна Александровна</t>
  </si>
  <si>
    <t>Долгова Елена Александровна</t>
  </si>
  <si>
    <t>Литвиненко Татьяна Аркадьевна</t>
  </si>
  <si>
    <t>Дикова Лариса Анатольевна</t>
  </si>
  <si>
    <t>Ортина Анна Анатольевна</t>
  </si>
  <si>
    <t>Ковтун Алла Сергеевна</t>
  </si>
  <si>
    <t>Новикова Вера Александровна</t>
  </si>
  <si>
    <t>Королькова Ася Вячеславовна</t>
  </si>
  <si>
    <t>Трофимова Олеся Викторовна</t>
  </si>
  <si>
    <t>Клюквина Татьяна Викторовна</t>
  </si>
  <si>
    <t>Карташова Ирина Анатольевна</t>
  </si>
  <si>
    <t>Тралкова Наталия Николаевна</t>
  </si>
  <si>
    <t>Назарова Елена Леонидовна</t>
  </si>
  <si>
    <t>Цымбал Елена Александровна</t>
  </si>
  <si>
    <t>Латышова Елена Олеговна</t>
  </si>
  <si>
    <t>Бордушевич Екатерина Олеговна</t>
  </si>
  <si>
    <t>Швецова Винера Ринадовна</t>
  </si>
  <si>
    <t>Карасёва Ирина Николаевна</t>
  </si>
  <si>
    <t>Агаларова Садагат Фаиг кызы</t>
  </si>
  <si>
    <t>Ганеева Аида Булатовна</t>
  </si>
  <si>
    <t>Фёдоров Антон Павлович</t>
  </si>
  <si>
    <t>Волошина Мария Андреевна</t>
  </si>
  <si>
    <t>Деревянко Ирина Владимировна</t>
  </si>
  <si>
    <t>Рохлина Полина Александровна</t>
  </si>
  <si>
    <t>Виноградова Светлана Владимировна</t>
  </si>
  <si>
    <t>Гущина Ольга Викторовна</t>
  </si>
  <si>
    <t>Бачарникова Светлана Викторовна</t>
  </si>
  <si>
    <t>Ладохина Юлия Владимировна</t>
  </si>
  <si>
    <t>Михайловская Ирина Николаевна</t>
  </si>
  <si>
    <t>Подолина Нина Юрьевна</t>
  </si>
  <si>
    <t>Альховская Марина Валерьевна</t>
  </si>
  <si>
    <t>Чуракова Елена Николаевна</t>
  </si>
  <si>
    <t>Медведева Вера Евгеньевна</t>
  </si>
  <si>
    <t>Серёжкина Анна Андреевна</t>
  </si>
  <si>
    <t>Белоконева Елена Борисовна</t>
  </si>
  <si>
    <t>Богданова Ирина Александровна</t>
  </si>
  <si>
    <t>Егорян Юлия Викторовна</t>
  </si>
  <si>
    <t>Булдович Оксана Олеговна</t>
  </si>
  <si>
    <t>Батюченко Людмила Николаевна</t>
  </si>
  <si>
    <t>Лоева Наталья Владимировна</t>
  </si>
  <si>
    <t>Кузнецова Евгения Александровна</t>
  </si>
  <si>
    <t>Лукьяновская Вера Геннадьевна</t>
  </si>
  <si>
    <t>Патрикеева Ольга Валерьевна</t>
  </si>
  <si>
    <t>Спицина Татьяна Ивановна</t>
  </si>
  <si>
    <t>Мартынова Светлана Михайловна</t>
  </si>
  <si>
    <t>Козеева Светлана Юрьевна</t>
  </si>
  <si>
    <t>Юпатова Ольга Федоровна</t>
  </si>
  <si>
    <t>Ерёмина Татьяна Александровна</t>
  </si>
  <si>
    <t>Ионенков Никита Александрович</t>
  </si>
  <si>
    <t>Дедовец Светлана Федоровна</t>
  </si>
  <si>
    <t>Мальчукова Ольга Николаевна</t>
  </si>
  <si>
    <t>Купко Наталия Евгеньевна</t>
  </si>
  <si>
    <t>Лавриненко Ирина Андреевна</t>
  </si>
  <si>
    <t>Мигунова Людмила Александровна</t>
  </si>
  <si>
    <t>Веденеева Светлана Сергеевна</t>
  </si>
  <si>
    <t>Карпова Юлия Игоревна</t>
  </si>
  <si>
    <t>Тюрикова Светлана Алексеевна</t>
  </si>
  <si>
    <t>Климкина Анна Викентьевна</t>
  </si>
  <si>
    <t>Ларина Екатерина Сергеевна</t>
  </si>
  <si>
    <t>Макарова Вера Николаевна</t>
  </si>
  <si>
    <t>Сосина Нина Николаевна</t>
  </si>
  <si>
    <t>Чапыгина Надежда Михайловна</t>
  </si>
  <si>
    <t>Пронина Нина Александровна</t>
  </si>
  <si>
    <t>Казакова Галина Михайловна</t>
  </si>
  <si>
    <t>Габитова Юлия Сергеевна</t>
  </si>
  <si>
    <t>Мизгирева Татьяна Валентиновна</t>
  </si>
  <si>
    <t>Серых Кристина Олеговна</t>
  </si>
  <si>
    <t>Погребняк Ирина Владимировна</t>
  </si>
  <si>
    <t>Якубенко Светлана Викторовна</t>
  </si>
  <si>
    <t>Дисенко Ольга Викторовна</t>
  </si>
  <si>
    <t>Штаб Ольга Владимировна</t>
  </si>
  <si>
    <t>Горнеева Наталья Алексеевна</t>
  </si>
  <si>
    <t>Ножникова Надежда Владимировна</t>
  </si>
  <si>
    <t>Гащук Татьяна Ивановна</t>
  </si>
  <si>
    <t>Грунина Мария Андреевна</t>
  </si>
  <si>
    <t>Девяткина Лиана Васильевна</t>
  </si>
  <si>
    <t>Гирина Наталья Александровна</t>
  </si>
  <si>
    <t>Семенова Наталья Ивановна</t>
  </si>
  <si>
    <t>Скобелева Евгения Сергеевна</t>
  </si>
  <si>
    <t>Савина Ольга Николаевна</t>
  </si>
  <si>
    <t>Бойко Лариса Александровна</t>
  </si>
  <si>
    <t>Горячева Людмила Николаевна</t>
  </si>
  <si>
    <t>Клокова Наталья Викторовна</t>
  </si>
  <si>
    <t>Ковенко Оксана Валерьевна</t>
  </si>
  <si>
    <t>Редина Елена Анатольевна</t>
  </si>
  <si>
    <t>Попова Ольга Ивановна</t>
  </si>
  <si>
    <t>Смелянская Любовь Семеновна</t>
  </si>
  <si>
    <t>Плотникова Кристина Николаевна</t>
  </si>
  <si>
    <t>Голованова Яна Сергеевна</t>
  </si>
  <si>
    <t>Борзёнкова Наталья Константиновна</t>
  </si>
  <si>
    <t>Хайрова Надежда Александровна</t>
  </si>
  <si>
    <t>Отделенцева Анастасия Алексеевна</t>
  </si>
  <si>
    <t>Козицына Лилия Анатольевна</t>
  </si>
  <si>
    <t>Некрасова Варвара Сергеевна</t>
  </si>
  <si>
    <t>Павлюк Александра Владимировна</t>
  </si>
  <si>
    <t>Моторная Юлия Александровна</t>
  </si>
  <si>
    <t>Герьятович Олеся Сергеевна</t>
  </si>
  <si>
    <t>Хакимулина Ольга Борисовна</t>
  </si>
  <si>
    <t>Рафикова Татьяна Александровна</t>
  </si>
  <si>
    <t>Блинова Валентина Владимировна</t>
  </si>
  <si>
    <t>Алиева Гюльшан Надировна</t>
  </si>
  <si>
    <t>Безина Анна Николаевна</t>
  </si>
  <si>
    <t>Зобнина Алия Хамзетовна</t>
  </si>
  <si>
    <t>Баяшева Анастасия Васильевна</t>
  </si>
  <si>
    <t>Ванькаева Делгер Васильевна</t>
  </si>
  <si>
    <t>Шахиева Зоя Рауфовна</t>
  </si>
  <si>
    <t>Игнатова Анастасия Вячеславовна</t>
  </si>
  <si>
    <t>Белозерцева Елена Валерьевна</t>
  </si>
  <si>
    <t>Цимбал Елена Владимировна</t>
  </si>
  <si>
    <t>Цховребова Лана Важаевна</t>
  </si>
  <si>
    <t>Цагараева Бэлла Алихановна</t>
  </si>
  <si>
    <t>Зангиева Елизавета Владимировна</t>
  </si>
  <si>
    <t>Муртазова Елена Солтанбековна</t>
  </si>
  <si>
    <t>Филимонова Светлана Александровна</t>
  </si>
  <si>
    <t>Гаглоева Заира Хазмиевна</t>
  </si>
  <si>
    <t>Доева Ирина Юрьевна</t>
  </si>
  <si>
    <t>Золоев Роберт Георгиевич</t>
  </si>
  <si>
    <t>Дохина Татьяна Зафаровна</t>
  </si>
  <si>
    <t>Щербина Оксана Дмитриевна</t>
  </si>
  <si>
    <t>Битарова Виолетта Алановна</t>
  </si>
  <si>
    <t>Каминская Ирина Сергеевна</t>
  </si>
  <si>
    <t>Кулаева Изабела Александровна</t>
  </si>
  <si>
    <t>Варламова Наталия Валерьевна</t>
  </si>
  <si>
    <t>Гиоева Светлана Моисеевна</t>
  </si>
  <si>
    <t>Кесаева Луиза Отаровна</t>
  </si>
  <si>
    <t>Наниева Залина Ильинична</t>
  </si>
  <si>
    <t>Хутинаева Мадина Руслановна</t>
  </si>
  <si>
    <t>Сущенко Юлия Алексеевна</t>
  </si>
  <si>
    <t>Дадтеева Илита Максимовна</t>
  </si>
  <si>
    <t>Алборова Эльмира Александровна</t>
  </si>
  <si>
    <t>Кильдеева Людмила Андреевна</t>
  </si>
  <si>
    <t>Попова Елена Сергеевна</t>
  </si>
  <si>
    <t>Сидаков Ахсарбек Джериханович</t>
  </si>
  <si>
    <t>Скодтаева Земфира Айдаруковна</t>
  </si>
  <si>
    <t>Замотаева Наталья Владимировна</t>
  </si>
  <si>
    <t>Бзыкова Альбина Валерьевна</t>
  </si>
  <si>
    <t>Миронова Наталия Петровна</t>
  </si>
  <si>
    <t>Довгун Оксана Васильевна</t>
  </si>
  <si>
    <t>Борисова Светлана Васильевна</t>
  </si>
  <si>
    <t>Патрикеева Ирина Александровна</t>
  </si>
  <si>
    <t>Альметова Лилия Мохтаровна</t>
  </si>
  <si>
    <t>Булдакова Эльвира Даниловна</t>
  </si>
  <si>
    <t>Фотина Елена Геннадьевна</t>
  </si>
  <si>
    <t>Стяжкина Вера Валентиновна</t>
  </si>
  <si>
    <t>Логинова Тамара Алексеевна</t>
  </si>
  <si>
    <t>Измайлова Ольга Васильевна</t>
  </si>
  <si>
    <t>Жевлакова Ольга Викторовна</t>
  </si>
  <si>
    <t>Чучалина Светлана Владимировна</t>
  </si>
  <si>
    <t>Троицкая Ирина Леонидовна</t>
  </si>
  <si>
    <t>Широбокова Вера Георгиевна</t>
  </si>
  <si>
    <t>Чепкасова Татьяна Георгиевна</t>
  </si>
  <si>
    <t>Елмашева Надежда Валерьевна</t>
  </si>
  <si>
    <t>Чеботарева Светлана Леонидовна</t>
  </si>
  <si>
    <t>Перевозчикова Галина Васильевна</t>
  </si>
  <si>
    <t>Жевлакова Елена Анатольевна</t>
  </si>
  <si>
    <t>Козлова Лидия Валерьевна</t>
  </si>
  <si>
    <t>Соболева Виктория Алексеевна</t>
  </si>
  <si>
    <t>Попцова Елена Анатольевна</t>
  </si>
  <si>
    <t>Кардапольцева Елена Валериевна</t>
  </si>
  <si>
    <t>Романова Татьяна Сергеевна</t>
  </si>
  <si>
    <t>Сараева Лидия Сергеевна</t>
  </si>
  <si>
    <t>Яковлева Ирина Александровна</t>
  </si>
  <si>
    <t>Тюрина Ирина Федоровна</t>
  </si>
  <si>
    <t>Энгельгардт Евгения Владимировна</t>
  </si>
  <si>
    <t>Селиванова Лариса Петровна</t>
  </si>
  <si>
    <t>Соргина Жанна Сергеевна</t>
  </si>
  <si>
    <t>Василенко Оксана Михайловна</t>
  </si>
  <si>
    <t>Соханенкова Людмила Андреевна</t>
  </si>
  <si>
    <t>Мосявра Любовь Дмитриевна</t>
  </si>
  <si>
    <t>Виноградова Анна Анатольевна</t>
  </si>
  <si>
    <t>Шамсутдинова Ирина Олеговна</t>
  </si>
  <si>
    <t>Голикова Ольга Дмитриевна</t>
  </si>
  <si>
    <t>Гильфанова Наиля Марсовна</t>
  </si>
  <si>
    <t>Жихарева Елена Николаевна</t>
  </si>
  <si>
    <t>Полякова Наталья Сергеевна</t>
  </si>
  <si>
    <t>Черных Елена Павловна</t>
  </si>
  <si>
    <t>Попова Екатерина Павловна</t>
  </si>
  <si>
    <t>Гринько Алла Васильевна</t>
  </si>
  <si>
    <t>Рубан Татьяна Всеволодовна</t>
  </si>
  <si>
    <t>Маликова Анастасия Алексеевна</t>
  </si>
  <si>
    <t>Сазонова Елена Евгеньевна</t>
  </si>
  <si>
    <t>Письменская Наталья Николаевна</t>
  </si>
  <si>
    <t>Кутько Наталья Александровна</t>
  </si>
  <si>
    <t>Щербакова Ольга Николаевна</t>
  </si>
  <si>
    <t>Колесников Александр Алексеевич</t>
  </si>
  <si>
    <t>Калошина Наталья Павловна</t>
  </si>
  <si>
    <t>Попова Лариса Сергеевна</t>
  </si>
  <si>
    <t>Аникина О.В.</t>
  </si>
  <si>
    <t>Данилина Елена Николаевна</t>
  </si>
  <si>
    <t>Данилко Ирина Валерьевна</t>
  </si>
  <si>
    <t>Матвеева Елена Михайловна</t>
  </si>
  <si>
    <t>Ивахин Роман Владимирович</t>
  </si>
  <si>
    <t>Темешова Александра Олеговна</t>
  </si>
  <si>
    <t>Бакулина Наталья Викторовна</t>
  </si>
  <si>
    <t>Кормухина Наталья Владимировна</t>
  </si>
  <si>
    <t>Карьянова Марина Геннадиевна</t>
  </si>
  <si>
    <t>Шатилова Елена Юрьевна</t>
  </si>
  <si>
    <t>Володина Наталья Викторовна</t>
  </si>
  <si>
    <t>Серова Татьяна Анатольевна</t>
  </si>
  <si>
    <t>Наумкина Наталья Викторовна</t>
  </si>
  <si>
    <t>Власова Наталия Викторовна</t>
  </si>
  <si>
    <t>Старостенко Елена Григорьевна</t>
  </si>
  <si>
    <t>Селихова Марина Павловна</t>
  </si>
  <si>
    <t>Дегтярева Светлана Евгеньевна</t>
  </si>
  <si>
    <t>Корнеева Екатерина Андреевна</t>
  </si>
  <si>
    <t>Галаева Ольга Владимировна</t>
  </si>
  <si>
    <t>Дитяткина Оксана Николаевна</t>
  </si>
  <si>
    <t>Гильгинберг Юлия Александровна</t>
  </si>
  <si>
    <t>Кузьмичева Юлия Викторовна</t>
  </si>
  <si>
    <t>Клепач Вероника Михайловна</t>
  </si>
  <si>
    <t>Широкова Наталия Павловна</t>
  </si>
  <si>
    <t>Ромих Анжелика Эдуардовна</t>
  </si>
  <si>
    <t>Шапа Зинаида Александровна</t>
  </si>
  <si>
    <t>Тренина Венера Кабировна</t>
  </si>
  <si>
    <t>Шабунина Екатерина Алексеевна</t>
  </si>
  <si>
    <t>Пермякова Людмила Николаевна</t>
  </si>
  <si>
    <t>Захарова Светлана Геннадьевна</t>
  </si>
  <si>
    <t>Кощеева Наталья Талгатовна</t>
  </si>
  <si>
    <t>Квашнина Анастасия Александровна</t>
  </si>
  <si>
    <t>Шевцова Оксана Николаевна</t>
  </si>
  <si>
    <t>Ивойлова Ирина Алексеевна</t>
  </si>
  <si>
    <t>Опалева Анастасия Анатольевна</t>
  </si>
  <si>
    <t>Волохина Ирина Ивановна</t>
  </si>
  <si>
    <t>Измайлова Юлия Владимировна</t>
  </si>
  <si>
    <t>Андронович Алёна Владимировна</t>
  </si>
  <si>
    <t>Яковлева Анна Александровна</t>
  </si>
  <si>
    <t>Алексеенкова Валентина Витальевна</t>
  </si>
  <si>
    <t>Петрова Татьяна Васильевна</t>
  </si>
  <si>
    <t>Сухомлинова Мария Викторовна</t>
  </si>
  <si>
    <t>Игишева Ирина Владимировна</t>
  </si>
  <si>
    <t>Клинникова Наталья Васильевна</t>
  </si>
  <si>
    <t>Полупанова Елена Ивановна</t>
  </si>
  <si>
    <t>Волошина Людмила Викторовна</t>
  </si>
  <si>
    <t>Голубцова Юлия Николаевна</t>
  </si>
  <si>
    <t>Горшкова Марина Юрьевна</t>
  </si>
  <si>
    <t>Потычкина Светлана Вячеславовна</t>
  </si>
  <si>
    <t>Герасименко Анастасия Фёдоровна</t>
  </si>
  <si>
    <t>Запорожец Ксения Александровна</t>
  </si>
  <si>
    <t>Сайбединов Александр Геннадьевич</t>
  </si>
  <si>
    <t>Украинцева Светлана Николаевна</t>
  </si>
  <si>
    <t>Варламова Анастасия Анатольевна</t>
  </si>
  <si>
    <t>Игнатьева Светлана Юрьевна</t>
  </si>
  <si>
    <t>Кузьмина Елена Евгеньевна</t>
  </si>
  <si>
    <t>Сергеева Татьяна Евгеньевна</t>
  </si>
  <si>
    <t>Кострыкина Елена Анатольевна</t>
  </si>
  <si>
    <t>Терехина Ирина Викторовна</t>
  </si>
  <si>
    <t>Трусова Кристина Вадимовна</t>
  </si>
  <si>
    <t>Птушкина Ольга Анатольевна</t>
  </si>
  <si>
    <t>Пушкарева Юлия Михайловна</t>
  </si>
  <si>
    <t>Синицына Юлия Петровна</t>
  </si>
  <si>
    <t>Козлова Светлана Сергеевна</t>
  </si>
  <si>
    <t>Хохлова Наталья Викторовна</t>
  </si>
  <si>
    <t>Хвостицкая Ирина Васильевна</t>
  </si>
  <si>
    <t>Чабанова Татьяна Алексеевна</t>
  </si>
  <si>
    <t>Дмитриева Надежда Александровна</t>
  </si>
  <si>
    <t>Паршина Светлана Александровна</t>
  </si>
  <si>
    <t>Пермякова Светлана Федоровна</t>
  </si>
  <si>
    <t>Кирилина Ольга Ивановна</t>
  </si>
  <si>
    <t>Байзулина Гульфия Вакиловна</t>
  </si>
  <si>
    <t>Гразер Надежда Анатольевна</t>
  </si>
  <si>
    <t>Саитгареева Лира Лябиповна</t>
  </si>
  <si>
    <t>Астанина Ольга Сергеевна</t>
  </si>
  <si>
    <t>Лягинскова Виктория Владимировна</t>
  </si>
  <si>
    <t>Кочеткова Инга Германовна</t>
  </si>
  <si>
    <t>Двойнишникова Екатерина Андреевна</t>
  </si>
  <si>
    <t>Трескова Елена Юрьевна</t>
  </si>
  <si>
    <t>Осипова Татьяна Сергеевна</t>
  </si>
  <si>
    <t>Ханьжина Надежда Алексеевна</t>
  </si>
  <si>
    <t>Лесниченко Виктория Александровна</t>
  </si>
  <si>
    <t>Чабарина Анна Юрьевна</t>
  </si>
  <si>
    <t>Денисенко Алена Юрьевна</t>
  </si>
  <si>
    <t>Руководитель1</t>
  </si>
  <si>
    <t>avdeeva-olga-85141@mail.ru</t>
  </si>
  <si>
    <t>Рудовский филиал</t>
  </si>
  <si>
    <t>Алаева Надежда Ивановна</t>
  </si>
  <si>
    <t>МБДОУ Починковский детский сад</t>
  </si>
  <si>
    <t>Починки</t>
  </si>
  <si>
    <t>территория конного завода, д.6</t>
  </si>
  <si>
    <t>konek-6@mail.ru 89960027741</t>
  </si>
  <si>
    <t>МБОУ Веселовская средняя общеобразовательная школа</t>
  </si>
  <si>
    <t>им. Героя Социалистического Труда Я. Т. Кирилихина</t>
  </si>
  <si>
    <t>Алфёренкова Лариса Александровна</t>
  </si>
  <si>
    <t>Андреев Андрей Геннадьевич</t>
  </si>
  <si>
    <t>ГБОУ средняя школа</t>
  </si>
  <si>
    <t>ул. Купчинская, д. 15, корп.3</t>
  </si>
  <si>
    <t>sc444@yandex.ru</t>
  </si>
  <si>
    <t>Андреева Виктория Николаевна</t>
  </si>
  <si>
    <t>ул. Репина, 3А</t>
  </si>
  <si>
    <t>38-08-57</t>
  </si>
  <si>
    <t>school18@beluo31.ru</t>
  </si>
  <si>
    <t>mbdou.ds8@bk.ru</t>
  </si>
  <si>
    <t>МБОУ "Масловопристанская СОШ"</t>
  </si>
  <si>
    <t>n.i.mukhacheva@mail.ru</t>
  </si>
  <si>
    <t>Аржанцева Анастасия Анатольевна</t>
  </si>
  <si>
    <t>malyshok23.caduk.ru</t>
  </si>
  <si>
    <t>им. Б. К. Таныгина</t>
  </si>
  <si>
    <t>mdoyscazka@yandex.ru</t>
  </si>
  <si>
    <t>sc1kor@mail.ru</t>
  </si>
  <si>
    <t>Астафьева Ирина Игоревна</t>
  </si>
  <si>
    <t>Дружная семейка</t>
  </si>
  <si>
    <t>улица Некрасова 18</t>
  </si>
  <si>
    <t>lesay27@mail.ru</t>
  </si>
  <si>
    <t>Бабанина Жанна Владимировна</t>
  </si>
  <si>
    <t>МБОУ "Богатенская ООШ"</t>
  </si>
  <si>
    <t>им. И.Н.Карачарова</t>
  </si>
  <si>
    <t>Богатое</t>
  </si>
  <si>
    <t>8 915 573 61 73</t>
  </si>
  <si>
    <t>alexander51f@mail.ru</t>
  </si>
  <si>
    <t>0116000345@edu.tatar.ru, 0116000314@edu.tatar.ru</t>
  </si>
  <si>
    <t>Воркута</t>
  </si>
  <si>
    <t>Бардакова Елена Сергеевна</t>
  </si>
  <si>
    <t>Щорса 59</t>
  </si>
  <si>
    <t>alenka93@list.ru</t>
  </si>
  <si>
    <t>Безденежных Ольга Сергеевна</t>
  </si>
  <si>
    <t>улица Кольцова, дом 38</t>
  </si>
  <si>
    <t>8(47232)5-57-95, 8951156897</t>
  </si>
  <si>
    <t>shckola4@yandex.ru, efanova.marina2707@yandex.ru</t>
  </si>
  <si>
    <t>Лазаренко Наталья Валентиновна</t>
  </si>
  <si>
    <t>ул. Харьковская, д. 22</t>
  </si>
  <si>
    <t>МБУК Жуковский культурно-досуговый центр</t>
  </si>
  <si>
    <t>Иловская</t>
  </si>
  <si>
    <t>им. Х.Б.Сян-Белгина</t>
  </si>
  <si>
    <t>ул. Школьная,  д.7</t>
  </si>
  <si>
    <t>Божко Светлана Викторовна</t>
  </si>
  <si>
    <t>МБОУ "Новоалександровская СОШ"</t>
  </si>
  <si>
    <t>ул. Айдарская д. 4</t>
  </si>
  <si>
    <t>84723832478;  89205643614</t>
  </si>
  <si>
    <t>novoalek@yandex.ru, nata-spodina@yandex.ru</t>
  </si>
  <si>
    <t>Божко Светлана Евгеньевна</t>
  </si>
  <si>
    <t>МБОУ Образовательный комплекс СОШ</t>
  </si>
  <si>
    <t>ул. Белгородская, д.349</t>
  </si>
  <si>
    <t>7 (47241) 6-52-67</t>
  </si>
  <si>
    <t>school10gubkin@yandex.ru</t>
  </si>
  <si>
    <t>Бондаренко Елена Николаевна</t>
  </si>
  <si>
    <t>masar33@yandex.ru</t>
  </si>
  <si>
    <t>Борисенко Елена Анатольевна</t>
  </si>
  <si>
    <t xml:space="preserve"> berezka12sad@mail.ru</t>
  </si>
  <si>
    <t>School18Kotl@mail.ru</t>
  </si>
  <si>
    <t>Булгакова Татьяна Ивановна</t>
  </si>
  <si>
    <t>7 (47244) 5-05-08</t>
  </si>
  <si>
    <t>tertychnaja.oxana@yandex.ru</t>
  </si>
  <si>
    <t>Бурлуцкая Светлана Александровна</t>
  </si>
  <si>
    <t>МОБУ Красногорская ООШ</t>
  </si>
  <si>
    <t>Центральная 1а</t>
  </si>
  <si>
    <t>gorschenina_71_03@mail.ru</t>
  </si>
  <si>
    <t>Бурменский Владимир Григорьевич</t>
  </si>
  <si>
    <t>8 (47235)5 63 40     8(980)375</t>
  </si>
  <si>
    <t>Бурминов Юрий Александрович</t>
  </si>
  <si>
    <t>МБОУ Утянская средняя общеобразовательная школа</t>
  </si>
  <si>
    <t>Уточка</t>
  </si>
  <si>
    <t>ул. Советская 33</t>
  </si>
  <si>
    <t>84724763775; 89205547395</t>
  </si>
  <si>
    <t>75oksana75@mail.ru</t>
  </si>
  <si>
    <t>valds11@yandex.ru</t>
  </si>
  <si>
    <t>Белевское структурное подразделение</t>
  </si>
  <si>
    <t>ул. Володарсского, д. 38 (просят высылать на личный ул. Ленина 36 А, кв 78)</t>
  </si>
  <si>
    <t>Мухоудеровская</t>
  </si>
  <si>
    <t>Варакута Анатолий Иванович</t>
  </si>
  <si>
    <t>ОГАПОУ "Белгородский машиностроительный техникум"</t>
  </si>
  <si>
    <t>Б.Хмельницкого, 115</t>
  </si>
  <si>
    <t>ninaushankova@rambler.ru</t>
  </si>
  <si>
    <t>МАУ ДОД Центр внешкольной работы</t>
  </si>
  <si>
    <t>bureya-cvr@rambler.ru, cvr09@yandex.ru</t>
  </si>
  <si>
    <t>Васильева И.Е.</t>
  </si>
  <si>
    <t>ул. Советская, д.159</t>
  </si>
  <si>
    <t>+7 (4752) 53-66-93</t>
  </si>
  <si>
    <t>sch22@city.tambov.gov.ru</t>
  </si>
  <si>
    <t>МБОУ Образовательный комплекс "Озерки"</t>
  </si>
  <si>
    <t>Васина Ирина Владимировна</t>
  </si>
  <si>
    <t>dc-medvegonok56@mail.ru</t>
  </si>
  <si>
    <t>Верещак Лариса Васильевна</t>
  </si>
  <si>
    <t>МБОУ Варваровская средняя общеобразовательная школа</t>
  </si>
  <si>
    <t>galia.bugaenko@yandex.ru</t>
  </si>
  <si>
    <t>МБОУ Нижнесеребрянская основная общеобразовательная школа</t>
  </si>
  <si>
    <t>Отделение помощи семье и детям г. Плавск</t>
  </si>
  <si>
    <t>ОГАПОУ Валуйский индустриальный техникум</t>
  </si>
  <si>
    <t>vit@valindteh.ru</t>
  </si>
  <si>
    <t>МБОУ Средняя общеобразовательная школа с УИОП</t>
  </si>
  <si>
    <t>schone001@yandex.ru</t>
  </si>
  <si>
    <t>Крымский федеральный университет</t>
  </si>
  <si>
    <t>им. В.И. Вернадского</t>
  </si>
  <si>
    <t>МБУДО Алтайская детская школа искусств</t>
  </si>
  <si>
    <t>ул. Космонавтов, д. 13</t>
  </si>
  <si>
    <t>Газизова Аделя Искандербековна</t>
  </si>
  <si>
    <t>Гайко Татьяна Анатольевна</t>
  </si>
  <si>
    <t>МБОУ "Алейниковская ООШ"</t>
  </si>
  <si>
    <t>Алейниково</t>
  </si>
  <si>
    <t>8-472-34-7-14-42</t>
  </si>
  <si>
    <t>aleyskola309812@yandex.ru</t>
  </si>
  <si>
    <t>ГКУ СО РО Ёлкинский центр помощи детям, оставшимся без попечения родителей</t>
  </si>
  <si>
    <t>ул. Есенина, д.52 Б</t>
  </si>
  <si>
    <t>Гасанова Оксана Степановна</t>
  </si>
  <si>
    <t>ds54-rub@mail.ru</t>
  </si>
  <si>
    <t>dou71@so.belregion.ru</t>
  </si>
  <si>
    <t>Герасимчук Николай Васильевич</t>
  </si>
  <si>
    <t>Воскресная школа действующей при  Успенском Соборе</t>
  </si>
  <si>
    <t>Во имя Святой Великомученицы Параскевы, нареченной Пятницей</t>
  </si>
  <si>
    <t>uspensijsobor@mail.ru</t>
  </si>
  <si>
    <t>Гетманская Елена Вячеславовна</t>
  </si>
  <si>
    <t>МБУДО Барнаульская детская школа искусств</t>
  </si>
  <si>
    <t>пер. Некрасова, д. 18</t>
  </si>
  <si>
    <t>artschool1barnaul@yandex.ru</t>
  </si>
  <si>
    <t>МОБУ Лицей</t>
  </si>
  <si>
    <t>lyceum8_tynda@mail.ru</t>
  </si>
  <si>
    <t>8(42347)21265</t>
  </si>
  <si>
    <t>МОУ Воронинская СОШ</t>
  </si>
  <si>
    <t>им. Героя Советского Союза В.П.Калинина</t>
  </si>
  <si>
    <t>Гончаренко Лилия Васильевна</t>
  </si>
  <si>
    <t>МДОУ Алейниковский детский сад</t>
  </si>
  <si>
    <t>Алейниковская</t>
  </si>
  <si>
    <t>alexdoualey@mail.ru.</t>
  </si>
  <si>
    <t>МБУДО Жуковская детская школа искусств</t>
  </si>
  <si>
    <t>MBOYDODZDSI@yandex.ru</t>
  </si>
  <si>
    <t>mdou_ds-60@mail.ru</t>
  </si>
  <si>
    <t>Горская Наталья Вячеславовна</t>
  </si>
  <si>
    <t>Горшкова Елена Александровна</t>
  </si>
  <si>
    <t>ул. Королёва, д. 12-а</t>
  </si>
  <si>
    <t>8 (47241) 4-20-34; 8-951-135-1</t>
  </si>
  <si>
    <t>ishkovamasha@yandex.ru</t>
  </si>
  <si>
    <t>school3@beluo31.ru</t>
  </si>
  <si>
    <t>Григорян Ирина Геннадьевна</t>
  </si>
  <si>
    <t>ул.Вокзальная 34</t>
  </si>
  <si>
    <t>lara_yakovleva_2015@mail.ru</t>
  </si>
  <si>
    <t>МБОУДОД Детская школа искусств</t>
  </si>
  <si>
    <t>detshkolis9@mail.ru</t>
  </si>
  <si>
    <t>Грушичева Галина Георгиевна</t>
  </si>
  <si>
    <t>Отделение помощи семье и детям  п. Одоев</t>
  </si>
  <si>
    <t>Гулевская Елена Николаевна</t>
  </si>
  <si>
    <t>МБДОУ ЦРРДС</t>
  </si>
  <si>
    <t>6 -38-49</t>
  </si>
  <si>
    <t>tatyanak.8585@mail.ru</t>
  </si>
  <si>
    <t>им. Геннадия Неунывахина</t>
  </si>
  <si>
    <t>им. Героя Советского Союза И. П. Серикова</t>
  </si>
  <si>
    <t>им. Героя Советского Союза Шевченко А.И.</t>
  </si>
  <si>
    <t>МОУ "Пристенская основная общеобразовательная школа"</t>
  </si>
  <si>
    <t>МБОУ Погромская средняя общеобразовательная школа</t>
  </si>
  <si>
    <t>pogromets-soh@mail.ru</t>
  </si>
  <si>
    <t>Дегтярёва Виктория Николаевна</t>
  </si>
  <si>
    <t>school4.beluo.ru    krikovtsova.bel31@mail.ru</t>
  </si>
  <si>
    <t>МКУ ДО Детская школа искусств с. Бобино</t>
  </si>
  <si>
    <t>dou64@so.belregion.ru</t>
  </si>
  <si>
    <t>им. Ю.С.Кучиева</t>
  </si>
  <si>
    <t>Джумартов Арслан Захирович</t>
  </si>
  <si>
    <t>ГБПОУ АО Астраханский Губернский техникум</t>
  </si>
  <si>
    <t>astgt@yandex.ru</t>
  </si>
  <si>
    <t>Дзога Сергей Владимирович</t>
  </si>
  <si>
    <t>Дмитриева Юлия Юрьевна</t>
  </si>
  <si>
    <t>8 961 234 00 60,  (3854) 44-35</t>
  </si>
  <si>
    <t>detskiisadv39@mail.ru</t>
  </si>
  <si>
    <t>МБОУ Урдомская Средняя школа</t>
  </si>
  <si>
    <t>urdoma-school@mail.ru</t>
  </si>
  <si>
    <t>МОУ Большовская основная общеобразовательная школа</t>
  </si>
  <si>
    <t>им. М.Д.Чубарых</t>
  </si>
  <si>
    <t>ул.Халтурина, д.№3</t>
  </si>
  <si>
    <t>83952-200-360</t>
  </si>
  <si>
    <t>Дюкарева Алла Витальевна</t>
  </si>
  <si>
    <t>МБОУ "Вознесеновская СОШ"</t>
  </si>
  <si>
    <t>Вознесеновка</t>
  </si>
  <si>
    <t>ул. Центральная, 92</t>
  </si>
  <si>
    <t>8-47-243-41-2-69</t>
  </si>
  <si>
    <t>voznes-school@mail.ru</t>
  </si>
  <si>
    <t>school28-bryansk@ya.ru</t>
  </si>
  <si>
    <t>Ермакова Людмила Николаевна</t>
  </si>
  <si>
    <t>Новомихайловка</t>
  </si>
  <si>
    <t>sss109@mail.ru</t>
  </si>
  <si>
    <t>Жерноклёва Валентина Ивановна</t>
  </si>
  <si>
    <t>МОАУ Калининская Средняя общеобразовательная школа</t>
  </si>
  <si>
    <t>Жигарев Сергей Николаевич</t>
  </si>
  <si>
    <t>им. А.А.Перфильева</t>
  </si>
  <si>
    <t>ул. Перфильева дом 3-А</t>
  </si>
  <si>
    <t>ул. Октябрьская д.2</t>
  </si>
  <si>
    <t>8 47 244 53593; 89606382819</t>
  </si>
  <si>
    <t>svetlana.shaposhnikova1707@yandex.ru</t>
  </si>
  <si>
    <t>ул. III Интернационала, д. 47</t>
  </si>
  <si>
    <t>05101986111@bk.ru, buratino_kolch@mail.ru</t>
  </si>
  <si>
    <t>Забелина  Наталья  Сергеевна</t>
  </si>
  <si>
    <t>det-sad201.filippova@yandex.ru</t>
  </si>
  <si>
    <t xml:space="preserve"> Детский сад №15 "Жемчужина"</t>
  </si>
  <si>
    <t>ул. Ленина, 152</t>
  </si>
  <si>
    <t>svmasalkina@gmail.com</t>
  </si>
  <si>
    <t>Загорский Леонид Николаевич</t>
  </si>
  <si>
    <t>МАУ ДО</t>
  </si>
  <si>
    <t>Курсавская ДШИ</t>
  </si>
  <si>
    <t>ул.Красная д.51</t>
  </si>
  <si>
    <t>8(865 56) 6-14-66</t>
  </si>
  <si>
    <t>kdshi-kursavka@mail.ru</t>
  </si>
  <si>
    <t>8512320435@platforma.school</t>
  </si>
  <si>
    <t>Дошкольное отделение "Дюймовочка"</t>
  </si>
  <si>
    <t>ул. Далибанда, д.8</t>
  </si>
  <si>
    <t>Затышняк Алла Анатольевна</t>
  </si>
  <si>
    <t>МОАУ Оосновная общеобразовательная школа</t>
  </si>
  <si>
    <t>ул.Станционная , 2а</t>
  </si>
  <si>
    <t>es.maryana65school@mail.ru</t>
  </si>
  <si>
    <t>mail@sc5kor.ru</t>
  </si>
  <si>
    <t>Зозуля Елена Михайловна</t>
  </si>
  <si>
    <t>МБОУ Октябрьская Средняя общеобразовательная школа</t>
  </si>
  <si>
    <t>р2045@rambler.ru</t>
  </si>
  <si>
    <t>Золотарёва Галина Петровна</t>
  </si>
  <si>
    <t>МДОУ Детский сад с.Знаменка</t>
  </si>
  <si>
    <t>ул. им. Л.Киселёва, д. 42</t>
  </si>
  <si>
    <t>tayab_1984@mail.ru</t>
  </si>
  <si>
    <t>Посохова Ирина Викторовна</t>
  </si>
  <si>
    <t>Улица Ватутина дом 10</t>
  </si>
  <si>
    <t>8-(47236)9-56-20</t>
  </si>
  <si>
    <t>irinaposohova74@gmail.com</t>
  </si>
  <si>
    <t>Зорин Алексей Веньяминович</t>
  </si>
  <si>
    <t>astr-sh33@yandex.ru</t>
  </si>
  <si>
    <t>Зябрина Алена Владимировна</t>
  </si>
  <si>
    <t>5 Западная ул.,д. 87а</t>
  </si>
  <si>
    <t>mbdou.kid202@barnaul-obr.ru</t>
  </si>
  <si>
    <t>Иванов Александр Валерьевич</t>
  </si>
  <si>
    <t>pdls_mkkd@mosreg.ru</t>
  </si>
  <si>
    <t>МБОУ Тамбовская Средняя общеобразовательная школа</t>
  </si>
  <si>
    <t>tamb_school_tambovs@obramur.ru</t>
  </si>
  <si>
    <t>Измайлова Людмила Викторовна</t>
  </si>
  <si>
    <t>Жукова, 55</t>
  </si>
  <si>
    <t>st-dou29@yandex.ru</t>
  </si>
  <si>
    <t>CRTDiY@yandex.ru</t>
  </si>
  <si>
    <t>Ильченко Сергей Петрович</t>
  </si>
  <si>
    <t>МБОУ "Покровская СОШ"</t>
  </si>
  <si>
    <t>ул. Центральная, 52</t>
  </si>
  <si>
    <t>shtocolowa@yandex.ru</t>
  </si>
  <si>
    <t>МКОУ "Ургубамахинская СОШ"</t>
  </si>
  <si>
    <t>oganis.73@mail.ru</t>
  </si>
  <si>
    <t>Каблукова Людмила Николаевна</t>
  </si>
  <si>
    <t>МБУДО Дом творчества</t>
  </si>
  <si>
    <t>ddt-uspeh@mail.ru</t>
  </si>
  <si>
    <t>Кайдалова Галина Эдуардовна</t>
  </si>
  <si>
    <t>ул. Даргомыжского, д.25</t>
  </si>
  <si>
    <t>vikabb76@mail,ru</t>
  </si>
  <si>
    <t>МКОУ Яндыковская средняя общеобразовательная школа</t>
  </si>
  <si>
    <t>sigma_barnaul@mail.ru</t>
  </si>
  <si>
    <t>Карташова Елена Семеновна</t>
  </si>
  <si>
    <t>ул. 60 лет Октября, д.4</t>
  </si>
  <si>
    <t>7- (4722)38-08-63</t>
  </si>
  <si>
    <t>lanin.ira@mail.ru</t>
  </si>
  <si>
    <t>lidya.karyuckina@yandex.ru</t>
  </si>
  <si>
    <t>nosschool3@yandex.ru</t>
  </si>
  <si>
    <t>ул. Шершнёва, 3</t>
  </si>
  <si>
    <t>им. Героя Советского Союза Вальдемара Сергеевича Шаландина</t>
  </si>
  <si>
    <t>Кикоть Светлана Адамовна</t>
  </si>
  <si>
    <t>ул. Союзная, д. 76</t>
  </si>
  <si>
    <t>alena_doubinina@mail.ru</t>
  </si>
  <si>
    <t>ул. Фрунзе, д.31</t>
  </si>
  <si>
    <t>МОУ "Начальная школа п.Новосадовый"</t>
  </si>
  <si>
    <t>Школьный проезд -1, д.1</t>
  </si>
  <si>
    <t>delfin12@ bk.ru</t>
  </si>
  <si>
    <t>Климовский филиал ГБПОУ Брянский аграрный техникум</t>
  </si>
  <si>
    <t>klimovo_bat@mail.ru</t>
  </si>
  <si>
    <t>glin.shckola@yandex.ru</t>
  </si>
  <si>
    <t>Коваленко Ольга Дмитриевна</t>
  </si>
  <si>
    <t>skazka.mdou18@yandex.ru</t>
  </si>
  <si>
    <t>МБУДО Центр дополнительного образования</t>
  </si>
  <si>
    <t>НеШкола</t>
  </si>
  <si>
    <t>ул. Космонавтов, д.4</t>
  </si>
  <si>
    <t>7(47241)2-58-68</t>
  </si>
  <si>
    <t>Ковач Татьяна Викторовна</t>
  </si>
  <si>
    <t>МУ ДО Станция юных техников</t>
  </si>
  <si>
    <t>МБОУ Сачковичской средняя общеобразовательная школа</t>
  </si>
  <si>
    <t>edu@hg.b-edu.ru</t>
  </si>
  <si>
    <t>Козлова Людмила Александровна</t>
  </si>
  <si>
    <t>МОУ Солохинская средняя общеобразовательная школа</t>
  </si>
  <si>
    <t>solohi-chkola@mail.ru</t>
  </si>
  <si>
    <t>school15@beluo31.ru</t>
  </si>
  <si>
    <t>Иващенская</t>
  </si>
  <si>
    <t>ул. Кирова, д. 68, пом. 53</t>
  </si>
  <si>
    <t>Колтунова Марина Викторовна</t>
  </si>
  <si>
    <t>МБОУ "Красненская ООШ"</t>
  </si>
  <si>
    <t>ул. Школьная, д.7</t>
  </si>
  <si>
    <t>school_kr@mail.ru</t>
  </si>
  <si>
    <t>cdo-yonost@mail.ru</t>
  </si>
  <si>
    <t>Сасыкольский детский дом</t>
  </si>
  <si>
    <t>sddha@yandex.ru</t>
  </si>
  <si>
    <t>iiikola7@yandex.ru</t>
  </si>
  <si>
    <t>Кондратьева Валентина Николаевна</t>
  </si>
  <si>
    <t>tchaldov@yandex.ru</t>
  </si>
  <si>
    <t>ОГБОУ "Новоуколовская средняя общеобразовательная школа"</t>
  </si>
  <si>
    <t>ГАУ ДО Центр развития творчества</t>
  </si>
  <si>
    <t>ogou-dod@center-dt.ru</t>
  </si>
  <si>
    <t>school3_str@mail.ru</t>
  </si>
  <si>
    <t>МБОУ Никаноровская средняя общеобразовательная школа</t>
  </si>
  <si>
    <t>nik-mbou@yandex.ru</t>
  </si>
  <si>
    <t>mdou63@beluo31.ru</t>
  </si>
  <si>
    <t>Корастылева Елена Юрьевна</t>
  </si>
  <si>
    <t>им. Подольских курсантов</t>
  </si>
  <si>
    <t>Агафонова Ирина Александровна</t>
  </si>
  <si>
    <t>ул.Октябрьский проспект, д.3Б</t>
  </si>
  <si>
    <t>8 4967 64 45 76, 8 985 206 91</t>
  </si>
  <si>
    <t>ds2skazka@yandex.ru</t>
  </si>
  <si>
    <t>Корякин Александр Сергеевич</t>
  </si>
  <si>
    <t>МОУ Веселолопанская Средняя общеобразовательная школа</t>
  </si>
  <si>
    <t>ул. Гагарина, 7а</t>
  </si>
  <si>
    <t>89056749043, +7(4722)382-291</t>
  </si>
  <si>
    <t>kasvlsh@mail.ru</t>
  </si>
  <si>
    <t>ds6skazka@yandex.ru</t>
  </si>
  <si>
    <t>mou-l.ylgty@mail.ru</t>
  </si>
  <si>
    <t>ОГБОУ Вейделевская средняя общеобразовательная школа</t>
  </si>
  <si>
    <t>v_school@mail.ru</t>
  </si>
  <si>
    <t>Кочаровская Ольга Васильевна</t>
  </si>
  <si>
    <t>Благовещенка</t>
  </si>
  <si>
    <t>улица Ленина 69</t>
  </si>
  <si>
    <t>ул. Ленина,  д. 74</t>
  </si>
  <si>
    <t>urgasport@mail.ru</t>
  </si>
  <si>
    <t>klsch7@yandex.ru</t>
  </si>
  <si>
    <t>Красюкова Алёна Алексеевна</t>
  </si>
  <si>
    <t>8 (47234) 3 52 55</t>
  </si>
  <si>
    <t>Кривушина Валентина Павловна</t>
  </si>
  <si>
    <t>Pochgimn1@yandex.ru</t>
  </si>
  <si>
    <t>ул.  Ульяновская ,6</t>
  </si>
  <si>
    <t>Кудинова Лилия Викторовна</t>
  </si>
  <si>
    <t>МОУ Зинаидинская основная общеобразовательная школа</t>
  </si>
  <si>
    <t>Кулигина Софья Евгеньевна</t>
  </si>
  <si>
    <t>Верхнезейск</t>
  </si>
  <si>
    <t>arvi9792@mail.ru</t>
  </si>
  <si>
    <t>Кулинич Ирина Александровна</t>
  </si>
  <si>
    <t>rizonagar@mail.ru</t>
  </si>
  <si>
    <t>60 лет Октября, д.3</t>
  </si>
  <si>
    <t>mdou51@beluo31.ru</t>
  </si>
  <si>
    <t>Курманалиев Антон Булатович</t>
  </si>
  <si>
    <t>МБОУ Сизобугорская средняя общеобразовательная школа</t>
  </si>
  <si>
    <t>им. поэта М. Утежанова</t>
  </si>
  <si>
    <t>siz_sosh@mail.ru</t>
  </si>
  <si>
    <t>ул. К.Маркса, д. 73</t>
  </si>
  <si>
    <t>Черняховского 8а</t>
  </si>
  <si>
    <t>8(47247)68481</t>
  </si>
  <si>
    <t>nat25101@yandex.ru</t>
  </si>
  <si>
    <t>Лавриненко Галина Анатольевна</t>
  </si>
  <si>
    <t>МБОУ Радьковская СОШ</t>
  </si>
  <si>
    <t>Радьковка</t>
  </si>
  <si>
    <t>detsad3m.pristan@yandex.ru</t>
  </si>
  <si>
    <t>Ламанова Ирина Николаевна</t>
  </si>
  <si>
    <t>ул. Конева, д. 11</t>
  </si>
  <si>
    <t>8 915 579 78 20</t>
  </si>
  <si>
    <t>school49@beluo31.ru</t>
  </si>
  <si>
    <t>Ланская Ольга Владимировна</t>
  </si>
  <si>
    <t>МБДОУ Деменский детский сад</t>
  </si>
  <si>
    <t>demenkasad@yandex.ru</t>
  </si>
  <si>
    <t>lim_edit@astranet.ru</t>
  </si>
  <si>
    <t>Лашина Елена Петровна</t>
  </si>
  <si>
    <t>им.Карла Маркса</t>
  </si>
  <si>
    <t>переулок Леси Украинки, д.16</t>
  </si>
  <si>
    <t>karlamarcsa@yandex.ru</t>
  </si>
  <si>
    <t>Лебедев Сергей Леонидович</t>
  </si>
  <si>
    <t>МКОУ Олинская средняя общеобразовательная школа</t>
  </si>
  <si>
    <t>ул. Школьная, дом 1 , корпус а</t>
  </si>
  <si>
    <t>limvtoraya@ya.ru</t>
  </si>
  <si>
    <t>ул. Пушкина, д. 1</t>
  </si>
  <si>
    <t>МБУ ДОД Верхнебаскунчакский центр детского творчества</t>
  </si>
  <si>
    <t>lebedewa.mariapetrovna@yandex.ru</t>
  </si>
  <si>
    <t>Лепёхина Лариса Сергеевна</t>
  </si>
  <si>
    <t>МКОУ Лиманская средняя общеобразовательная школа</t>
  </si>
  <si>
    <t>8514721147@platforma.school, limvtoraya@ya.ru</t>
  </si>
  <si>
    <t>Лепехина Лариса Сергеевна</t>
  </si>
  <si>
    <t>mdou52@beluo31.ru</t>
  </si>
  <si>
    <t>МБУ ДО "ДЕТСКАЯ ШКОЛА ИСКУССТВ" Матвеево-Курганского района</t>
  </si>
  <si>
    <t>Литвинова Галина Васильевна</t>
  </si>
  <si>
    <t>МБУДО Станция юных натуралистов</t>
  </si>
  <si>
    <t>Погореловка</t>
  </si>
  <si>
    <t>пл.Васильева д.2</t>
  </si>
  <si>
    <t>89040804449, 89205795007</t>
  </si>
  <si>
    <t>ksunkorocha12@yandex.ru</t>
  </si>
  <si>
    <t>Литвинова Наталья Николаевна</t>
  </si>
  <si>
    <t>МБОУ Подюжская Средняя школа</t>
  </si>
  <si>
    <t>им.В.А.Абрамова</t>
  </si>
  <si>
    <t>Подюга</t>
  </si>
  <si>
    <t>podugaschool@yandex.ru</t>
  </si>
  <si>
    <t>spec_school_7@mail.ru</t>
  </si>
  <si>
    <t>Ломакова Алёна Валерьевна</t>
  </si>
  <si>
    <t>МБУ ДО ДШИ №1</t>
  </si>
  <si>
    <t>Вогульская 42</t>
  </si>
  <si>
    <t>95305663@mail.ru</t>
  </si>
  <si>
    <t>Лоскутова Александра Петровна</t>
  </si>
  <si>
    <t>МБОУ Самарская Средняя общеобразовательная школа</t>
  </si>
  <si>
    <t>Самарка</t>
  </si>
  <si>
    <t>samarka_school@mail.ru</t>
  </si>
  <si>
    <t>8(385)5778616</t>
  </si>
  <si>
    <t>oo977school@gmail.com</t>
  </si>
  <si>
    <t>МПГУ</t>
  </si>
  <si>
    <t>srcn_tim_topolek@mtsr.krasnodar.ru</t>
  </si>
  <si>
    <t>МБОУ Пинежская средняя школа</t>
  </si>
  <si>
    <t>mou117@mail.ru</t>
  </si>
  <si>
    <t>Лунина Алла Юрьевна</t>
  </si>
  <si>
    <t>ГБПОУ Воскресенский колледж</t>
  </si>
  <si>
    <t>ул. Ленинская д.1 А</t>
  </si>
  <si>
    <t>ОСП №1</t>
  </si>
  <si>
    <t>Иванова Наталья Михайловна</t>
  </si>
  <si>
    <t>ул. Ленинская д. 1 А</t>
  </si>
  <si>
    <t>Лушина Ирина Васильевна</t>
  </si>
  <si>
    <t>dou-romachka.sib@yandex.ru</t>
  </si>
  <si>
    <t>Саракташский поссовет</t>
  </si>
  <si>
    <t>Лысых Ольга Александровна</t>
  </si>
  <si>
    <t>МОУ Подгоренская основная общеобразовательная школа</t>
  </si>
  <si>
    <t>Подгорное</t>
  </si>
  <si>
    <t>val_podgor@mail.ru</t>
  </si>
  <si>
    <t>school6severodvinsk@bk.ru</t>
  </si>
  <si>
    <t>5860211@mail.ru, osinina-tatjana@rambler.ru</t>
  </si>
  <si>
    <t>Лященко Елена Владимировна</t>
  </si>
  <si>
    <t>7 (4725) 220456</t>
  </si>
  <si>
    <t>8 (346) 433 30 90</t>
  </si>
  <si>
    <t>gazova@shkola9.online</t>
  </si>
  <si>
    <t>Максименко Людмила Ивановна</t>
  </si>
  <si>
    <t>МБОУ Фощеватовская средняя общеобразовательная школа</t>
  </si>
  <si>
    <t>МБОУ Выйская Средняя общеобразовательная школа</t>
  </si>
  <si>
    <t>aswed08@yandex.ru</t>
  </si>
  <si>
    <t>Малова Татьяна Васильевна</t>
  </si>
  <si>
    <t>МБОУ "Малоугреневская СОШ"</t>
  </si>
  <si>
    <t>пер.Школьный,2</t>
  </si>
  <si>
    <t>8(3854)384820</t>
  </si>
  <si>
    <t>malou.shkola.mail.ru</t>
  </si>
  <si>
    <t>Малышева Марина Дмитриевна</t>
  </si>
  <si>
    <t>ГБУ ДО "Белгородский областной Центр детского (юношеского) технического творчества"</t>
  </si>
  <si>
    <t>ул. Железнякова, д.6</t>
  </si>
  <si>
    <t>medvedica169@mail.ru</t>
  </si>
  <si>
    <t>Измалковский сельсовет</t>
  </si>
  <si>
    <t>Мамонова Татьяна Александровна</t>
  </si>
  <si>
    <t>Маркова Ирина Анатольевна</t>
  </si>
  <si>
    <t>МОУ Викторопольская СОШ</t>
  </si>
  <si>
    <t>Викторополь</t>
  </si>
  <si>
    <t>улица Парковая,2</t>
  </si>
  <si>
    <t>84723751172\89202029778</t>
  </si>
  <si>
    <t>okolota79@mail.ru\vik_school@mail.ru</t>
  </si>
  <si>
    <t>Супоневское</t>
  </si>
  <si>
    <t>Марченко Наталья Егоровна</t>
  </si>
  <si>
    <t>МБОУ "Погореловская СОШ"</t>
  </si>
  <si>
    <t>ул. Центральная, д.16а</t>
  </si>
  <si>
    <t>pog_shcola@mail.ru</t>
  </si>
  <si>
    <t>Маскарбаев Руслан Абубакарович</t>
  </si>
  <si>
    <t>МБОУ Мултановская средняя общеобразовательная школа</t>
  </si>
  <si>
    <t>Multanovo.sosh@mail.ru</t>
  </si>
  <si>
    <t>Масленникова Ольга Юрьевна</t>
  </si>
  <si>
    <t>МАДОУ Центр развития ребенка – детский сад</t>
  </si>
  <si>
    <t>crr-ds7@mail.ru</t>
  </si>
  <si>
    <t>8512361260@platforma.school</t>
  </si>
  <si>
    <t>им. Героя Советского Союза, Почетного гражданина Новгорода И. А. Каберова</t>
  </si>
  <si>
    <t>ГБОУ СО Школа АОП</t>
  </si>
  <si>
    <t>МАОУ Апрелевская СОШ</t>
  </si>
  <si>
    <t>Мельников Денис Эдуардович</t>
  </si>
  <si>
    <t>МБОУ ОО Знаменская школа</t>
  </si>
  <si>
    <t>им. Героя Советского Союза Иванова Н.Д.</t>
  </si>
  <si>
    <t>8 920 201 39 19</t>
  </si>
  <si>
    <t>dobrina-boyarskaya@yandex.ru</t>
  </si>
  <si>
    <t>Микитюк Татьяна Ивановна</t>
  </si>
  <si>
    <t>Миляева Ольга Алексеевна</t>
  </si>
  <si>
    <t>ул. Немова, д. 28, корп. 2</t>
  </si>
  <si>
    <t>Nosh60@mail.ru</t>
  </si>
  <si>
    <t>centr.2006@mail.ru; suh-86@mail.ru</t>
  </si>
  <si>
    <t>Мирошникова Татьяна Александровна</t>
  </si>
  <si>
    <t>МКУДО Детская школа искусств</t>
  </si>
  <si>
    <t>harabali2016@yandex.ru</t>
  </si>
  <si>
    <t>МБОУ "Октябрьскоготнянская СОШ"</t>
  </si>
  <si>
    <t>po4ep.otd@yandex.ru</t>
  </si>
  <si>
    <t>МБОУ Николаевская Средняя общеобразовательная школа</t>
  </si>
  <si>
    <t>zeyroo_school_nikolaevsk@obramur.ru</t>
  </si>
  <si>
    <t>Доброивановская</t>
  </si>
  <si>
    <t>им. А.С.Пушкина</t>
  </si>
  <si>
    <t>Моор Николай Егорович</t>
  </si>
  <si>
    <t>Верх-Ануйское</t>
  </si>
  <si>
    <t>Verhanuysk@mail.ru</t>
  </si>
  <si>
    <t>Мордасова Оксана Геннадьевна</t>
  </si>
  <si>
    <t>МКОУ Зензелинская средняя общеобразовательная школа</t>
  </si>
  <si>
    <t>ул. Гастелло, д.14</t>
  </si>
  <si>
    <t>улица Звездная 59 корпус1</t>
  </si>
  <si>
    <t>sosh48_2011@mail.ru</t>
  </si>
  <si>
    <t>МКОУ Цветновская средняя общеобразовательная школа</t>
  </si>
  <si>
    <t>cvetnoec@mail.ru</t>
  </si>
  <si>
    <t>Sgimnazia@yandex.ru</t>
  </si>
  <si>
    <t>Наджарова Инна Яновна</t>
  </si>
  <si>
    <t>МОУ детский сад</t>
  </si>
  <si>
    <t>8-8442-44-44-23</t>
  </si>
  <si>
    <t>dou228@volgadmin.ru</t>
  </si>
  <si>
    <t>МБУ ДО Станция юных натуралистов</t>
  </si>
  <si>
    <t>МАОУ Гродековская Средняя общеобразовательная школа</t>
  </si>
  <si>
    <t>grodekovo_shool@mail.ru</t>
  </si>
  <si>
    <t>НЕ ВЫБИРАТЬ</t>
  </si>
  <si>
    <t>УДАЛИТЬ</t>
  </si>
  <si>
    <t>8 351 (64) 2-16-17</t>
  </si>
  <si>
    <t>Частное учреждение для детей-сирот и детей, оставшихся без попечения родителей</t>
  </si>
  <si>
    <t>mousosch4@yandex.ru</t>
  </si>
  <si>
    <t>Нежурина Наталья Владимировна</t>
  </si>
  <si>
    <t>МБОУ Лучковская средняя общеобразовательная школа</t>
  </si>
  <si>
    <t>Лучки</t>
  </si>
  <si>
    <t>ул. Центральная, 10</t>
  </si>
  <si>
    <t>mou-luchki@yandex.ru</t>
  </si>
  <si>
    <t>11@orenschool.ru, julanowa.yulia@yandex.ru</t>
  </si>
  <si>
    <t>Нектова Елена Владимировна</t>
  </si>
  <si>
    <t>МОУ "Яблоновская ООШ"</t>
  </si>
  <si>
    <t>Яблоново</t>
  </si>
  <si>
    <t>пер. Новый, д. 1</t>
  </si>
  <si>
    <t>84723693101, 89205553400</t>
  </si>
  <si>
    <t>sa10sa69@mail.ru</t>
  </si>
  <si>
    <t>musica18@mail.ru</t>
  </si>
  <si>
    <t>dmsh3_2011@mail.ru</t>
  </si>
  <si>
    <t>Нестеренко Светлана Ивановна</t>
  </si>
  <si>
    <t>им. В. Казанцева</t>
  </si>
  <si>
    <t>улица Преображенская,  98</t>
  </si>
  <si>
    <t>school19@beluo31.ru</t>
  </si>
  <si>
    <t>Нехаенко Елена Ивановна</t>
  </si>
  <si>
    <t>medwedewa.tan2013@yandex.ru, zeya_ds_14@obramur.ru</t>
  </si>
  <si>
    <t>olesya.fokina2010@yandex.ru</t>
  </si>
  <si>
    <t>Никитин Александр Иванович</t>
  </si>
  <si>
    <t>им. С.Здоровцева</t>
  </si>
  <si>
    <t>ddom-shkola@mail.ru</t>
  </si>
  <si>
    <t>Новикова Людмила Анатольевна</t>
  </si>
  <si>
    <t>МБУДО Барнаульская детская музыкальная школа</t>
  </si>
  <si>
    <t>8-3852-61-80-16</t>
  </si>
  <si>
    <t>mlenin2@mail.ru</t>
  </si>
  <si>
    <t>Новолокина Валентина Юрьевна</t>
  </si>
  <si>
    <t>МОУ Большелипяговская средняя общеобразовательная школа</t>
  </si>
  <si>
    <t>bollip@mail.ru</t>
  </si>
  <si>
    <t>Нонко Ирина Павловна</t>
  </si>
  <si>
    <t>МКОУ Рассветовская Основная общеобразовательная школа</t>
  </si>
  <si>
    <t>rassvet.mou@yandex.ru</t>
  </si>
  <si>
    <t>Кичуй</t>
  </si>
  <si>
    <t>Овсиевский Александр Георгиевич</t>
  </si>
  <si>
    <t>8(4722)552245; 89511517097; 89</t>
  </si>
  <si>
    <t>Осетрова Елена Викторовна</t>
  </si>
  <si>
    <t>МБОУ "Луценковская СОШ"</t>
  </si>
  <si>
    <t>Луценковская</t>
  </si>
  <si>
    <t>ул. Центральная, д.15</t>
  </si>
  <si>
    <t>МБДОУ Луценковский детский сад</t>
  </si>
  <si>
    <t>м-н Жукова, д.34</t>
  </si>
  <si>
    <t>ОГБОУ Лицей</t>
  </si>
  <si>
    <t>Петренко Нина Юрьевна</t>
  </si>
  <si>
    <t>Петрова Тансылу Табрисовна</t>
  </si>
  <si>
    <t>Мирный мкр, дом № 7, корпус 3</t>
  </si>
  <si>
    <t>8 (3494) 97-39-14</t>
  </si>
  <si>
    <t>филиал ДС Созвездие</t>
  </si>
  <si>
    <t>МАУК Дворец культуры</t>
  </si>
  <si>
    <t>stroiteldk@mail.ru</t>
  </si>
  <si>
    <t>МБОУ Садовская Средняя общеобразовательная школа</t>
  </si>
  <si>
    <t>tamb_school_sadovoe@obramur.ru</t>
  </si>
  <si>
    <t>Победенный Сергей Николаевич</t>
  </si>
  <si>
    <t>МБОУ Ключевская средняя общеобразовательная школа</t>
  </si>
  <si>
    <t>kls2@inbox.ru</t>
  </si>
  <si>
    <t>Покусаева Елизавета Владимировна</t>
  </si>
  <si>
    <t>lim_altair@mail.ru</t>
  </si>
  <si>
    <t>Поленина Татьяна Михайловна</t>
  </si>
  <si>
    <t>ГБОУ школа-интернат</t>
  </si>
  <si>
    <t>Стрельна</t>
  </si>
  <si>
    <t>Санкт-петербургское шоссе д.77 лит. А</t>
  </si>
  <si>
    <t>(812) 421-40-12</t>
  </si>
  <si>
    <t>int49petr@obr.gov.spb.ru</t>
  </si>
  <si>
    <t>omitet-trt@yandex.ru</t>
  </si>
  <si>
    <t>Головчинская</t>
  </si>
  <si>
    <t>Пономарева Елена Владимировна</t>
  </si>
  <si>
    <t>ул.Ленина 21</t>
  </si>
  <si>
    <t>8(47244)54555</t>
  </si>
  <si>
    <t>vjecji52@mail.ru</t>
  </si>
  <si>
    <t>ул.Победы 77</t>
  </si>
  <si>
    <t>akinshina82@inbox.ru</t>
  </si>
  <si>
    <t>shim_ds_6@obramur.ru</t>
  </si>
  <si>
    <t>Почта Наталья Владимировна</t>
  </si>
  <si>
    <t>mbdou.kid141@barnaul-obr.ru</t>
  </si>
  <si>
    <t>МБОУ Страшевичская средняя общеобразовательная школа</t>
  </si>
  <si>
    <t>Strashevi4i@yandex.ru</t>
  </si>
  <si>
    <t>Рагозин Юрий Александрович</t>
  </si>
  <si>
    <t>МБОУ "Плотавская СОШ"</t>
  </si>
  <si>
    <t>Плота</t>
  </si>
  <si>
    <t>Mou-Plota@yandex.ru</t>
  </si>
  <si>
    <t>Рода Юлия Алексеевна</t>
  </si>
  <si>
    <t>улица Бахмачеевская дом 34</t>
  </si>
  <si>
    <t>sh28.ryazan@ryazangov.ru</t>
  </si>
  <si>
    <t>МКОУ Куйбышевская Средняя общеобразовательная школа</t>
  </si>
  <si>
    <t>МБ Учреждение дополнительного образования</t>
  </si>
  <si>
    <t>МБОУ Луковецкая Средняя общеобразовательная школа</t>
  </si>
  <si>
    <t>улица Советская, дом 8</t>
  </si>
  <si>
    <t>lkschool@lkschool.ru</t>
  </si>
  <si>
    <t>Рыбакова Елена Васильевна</t>
  </si>
  <si>
    <t>8 (34130) 6-11-47</t>
  </si>
  <si>
    <t>mou_uduguchin@mail.ru</t>
  </si>
  <si>
    <t>Рыжкова Светлана Анатольевна</t>
  </si>
  <si>
    <t>МБДОУ Подсередненский детский сад</t>
  </si>
  <si>
    <t>Подсередненская</t>
  </si>
  <si>
    <t>alexdousovetskoe1@yandex.ru</t>
  </si>
  <si>
    <t>Ряднова Ольга Анатольевна</t>
  </si>
  <si>
    <t>МБУДО Ровеньский районный Дом детского творчества</t>
  </si>
  <si>
    <t>rovddt@yandex.ru</t>
  </si>
  <si>
    <t>ГБОУ АО Специальная (коррекционная) общеобразовательная школа</t>
  </si>
  <si>
    <t>michurinskaya-shkola@rambler.ru</t>
  </si>
  <si>
    <t>school89-b@mail.ru</t>
  </si>
  <si>
    <t>Сайбединов Шайдула Геляйджетинович</t>
  </si>
  <si>
    <t>ОГАОУ "Губернаторский Светленский лицей"</t>
  </si>
  <si>
    <t>madou164@yandex.ru</t>
  </si>
  <si>
    <t>ds51biy.edu22.info</t>
  </si>
  <si>
    <t>им. И.Х.Садыкова</t>
  </si>
  <si>
    <t>Сафоненко Евгения Филипповна</t>
  </si>
  <si>
    <t>oduvanchik@yandex.ru</t>
  </si>
  <si>
    <t>Сафонова Рафиса Рафаэловна</t>
  </si>
  <si>
    <t>Лермонтова 6</t>
  </si>
  <si>
    <t>8(35164)32976</t>
  </si>
  <si>
    <t>solnyshko32976@mail.ru</t>
  </si>
  <si>
    <t>89242393188, 89940065434, 8924</t>
  </si>
  <si>
    <t>Семенова Вера Александровна</t>
  </si>
  <si>
    <t>dou-109@mail.ru</t>
  </si>
  <si>
    <t>Семенякина Людмила Александровна</t>
  </si>
  <si>
    <t>МОУ Разуменская средняя общеобразовательная школа</t>
  </si>
  <si>
    <t>Бельгина №14</t>
  </si>
  <si>
    <t>razsh1@mail.ru</t>
  </si>
  <si>
    <t>Сёмина Александра Владимировна</t>
  </si>
  <si>
    <t>Детский сад "Теремок"</t>
  </si>
  <si>
    <t>Медникова Оксана Анатольевна</t>
  </si>
  <si>
    <t>Улица Академика Анохина дом 28 корпус 2</t>
  </si>
  <si>
    <t>им. Т.Л. Данилкиной</t>
  </si>
  <si>
    <t>Сергеева Наталья Викторовна</t>
  </si>
  <si>
    <t>Преображенская, д. 62</t>
  </si>
  <si>
    <t>mdou42@beluo31.ru</t>
  </si>
  <si>
    <t>Серых Татьяна Сергеевна</t>
  </si>
  <si>
    <t>Центральная, 4</t>
  </si>
  <si>
    <t>Сидорина Оксана Николаевна</t>
  </si>
  <si>
    <t>fizmat3205@mail.ru</t>
  </si>
  <si>
    <t>8-8332-35-80-95</t>
  </si>
  <si>
    <t>vyatka_cgb@mail.ru</t>
  </si>
  <si>
    <t>Сингулова Елена Валерьевна</t>
  </si>
  <si>
    <t>ГБОУ СК НШ-ДС</t>
  </si>
  <si>
    <t>Сипхангулова Факия Измаиловна</t>
  </si>
  <si>
    <t>ул.3-я Рыбацкая, 5</t>
  </si>
  <si>
    <t>8512334500@platforma.school</t>
  </si>
  <si>
    <t>scool3belg@mail.ru</t>
  </si>
  <si>
    <t>Скрынник Марина Николаевна</t>
  </si>
  <si>
    <t>ул. Грайворонская, д.229</t>
  </si>
  <si>
    <t>8(47)246-5-28-91, 8-904-097-25</t>
  </si>
  <si>
    <t>school4_bor@mail.ru</t>
  </si>
  <si>
    <t>volgokaspi@mail.ru</t>
  </si>
  <si>
    <t>Орловка</t>
  </si>
  <si>
    <t>ул. Центральная, д.22</t>
  </si>
  <si>
    <t>Глуховская</t>
  </si>
  <si>
    <t>ул. Парковая, д.4</t>
  </si>
  <si>
    <t>МДОУ Центр развития ребенка — детский сад</t>
  </si>
  <si>
    <t>ds4uobr@mail.ru</t>
  </si>
  <si>
    <t>ул. Победы, д.1</t>
  </si>
  <si>
    <t>МДОУ Детский сад - ЦРР</t>
  </si>
  <si>
    <t>raduga-detsad@mail.ru</t>
  </si>
  <si>
    <t>ds26uobr@mail.ru</t>
  </si>
  <si>
    <t>ГБОУ "Корочанская школа - интернат"</t>
  </si>
  <si>
    <t>Сыроватская Раиса Николаевна</t>
  </si>
  <si>
    <t>МБОУ Львовская СОШ</t>
  </si>
  <si>
    <t>Львовка</t>
  </si>
  <si>
    <t>ул.Черемушки, д.1/А</t>
  </si>
  <si>
    <t>84723332146, 89606297721</t>
  </si>
  <si>
    <t>lvov@edunoskol.ru,  nadegda.isk@yandex.ru</t>
  </si>
  <si>
    <t>altaidetstvo@mail.ru</t>
  </si>
  <si>
    <t>Танасиенко Елена Валерьевна</t>
  </si>
  <si>
    <t>ds-zolotinka@mail.ru</t>
  </si>
  <si>
    <t>Тарасова Марина Вячеславовна</t>
  </si>
  <si>
    <t>Ржевка</t>
  </si>
  <si>
    <t>ул.Пионерская, дом 49</t>
  </si>
  <si>
    <t>8(47248)7-03-46 8(952)435-59-9</t>
  </si>
  <si>
    <t>t161131977@mail.ru   rzhevka_scool@mail.ru</t>
  </si>
  <si>
    <t>МБОУ Приволжская основная общеобразовательная школа</t>
  </si>
  <si>
    <t>ул. Московское шоссе, д.141</t>
  </si>
  <si>
    <t>Тенгидова Байрамбике Кулаевна</t>
  </si>
  <si>
    <t>им.А.Б.Асанова </t>
  </si>
  <si>
    <t>8-928-866-21-37</t>
  </si>
  <si>
    <t>renat_siem@mail.ru</t>
  </si>
  <si>
    <t>Терехова Наталья Левоновна</t>
  </si>
  <si>
    <t>lyumli@mail.ru</t>
  </si>
  <si>
    <t>Starikovoscool@yandex.ru</t>
  </si>
  <si>
    <t>madou.kid266@barnaul-obr.ru</t>
  </si>
  <si>
    <t>МБОУ Столбинская основная общеобразовательная школа</t>
  </si>
  <si>
    <t>им. А.И. Новгородова</t>
  </si>
  <si>
    <t>Тихонова Татьяна Александровна</t>
  </si>
  <si>
    <t>ДО №69 "Золотой ключик"</t>
  </si>
  <si>
    <t>Ткалич Светлана Викторовна</t>
  </si>
  <si>
    <t>Cтарооскольский техникум технологий и дизайна</t>
  </si>
  <si>
    <t>м-н Студенческий, д. 4</t>
  </si>
  <si>
    <t>sttd31@mail.ru</t>
  </si>
  <si>
    <t>duc98@yandex.ru</t>
  </si>
  <si>
    <t>Толкач Татьяна Борисовна</t>
  </si>
  <si>
    <t>detsad17.1977@mail.ru</t>
  </si>
  <si>
    <t>Толмачёва Людмила Викторовна</t>
  </si>
  <si>
    <t>Гора-Подольская</t>
  </si>
  <si>
    <t>g_podol@mail.ru</t>
  </si>
  <si>
    <t>madou-7@mail.ru</t>
  </si>
  <si>
    <t>Травенко Татьяна Валентиновна</t>
  </si>
  <si>
    <t>МКУ ДО Районная детская школа искусств</t>
  </si>
  <si>
    <t>им.М.А.Балакирева</t>
  </si>
  <si>
    <t>Нижний Баскунчак</t>
  </si>
  <si>
    <t>ул. Сакко и Ванцетти, дом 2</t>
  </si>
  <si>
    <t>muza21a@yandex.ru</t>
  </si>
  <si>
    <t>Тренина Наталья Васильевна</t>
  </si>
  <si>
    <t xml:space="preserve"> им. Героя Советского Союза Н. Ф. Горюнова</t>
  </si>
  <si>
    <t>Чаадаевкка</t>
  </si>
  <si>
    <t>Первомайская, дом 11</t>
  </si>
  <si>
    <t>soshpchaad3</t>
  </si>
  <si>
    <t>Колотиловское</t>
  </si>
  <si>
    <t>проспект Героев (Таврово 10 мкр), дом 1Б</t>
  </si>
  <si>
    <t>микрорайон Таврово-10, улица Героев 1 Б</t>
  </si>
  <si>
    <t>centrdtv@mail.ru</t>
  </si>
  <si>
    <t>Иркутск</t>
  </si>
  <si>
    <t>улица Помяловского, 1-А</t>
  </si>
  <si>
    <t>detskiisad114@yandex.ru</t>
  </si>
  <si>
    <t>МОБУ Новобурейская Средняя общеобразовательная школа</t>
  </si>
  <si>
    <t>burroo_school_3@obramur.ru</t>
  </si>
  <si>
    <t>Тучкова Ольга Викторовна</t>
  </si>
  <si>
    <t>Бульвар 1 Салюта, дом 6</t>
  </si>
  <si>
    <t>zeya_ds_3@obramur.ru, 3sadikzeya@mail.ru</t>
  </si>
  <si>
    <t>bel_ds_54{@}obramur.ru</t>
  </si>
  <si>
    <t>МБОУ "Голофеевская ООШ"</t>
  </si>
  <si>
    <t>Голофеевка</t>
  </si>
  <si>
    <t>улица Центральная, 63</t>
  </si>
  <si>
    <t>8 47 23 540144</t>
  </si>
  <si>
    <t>golofeevka-soh@yandex.ru</t>
  </si>
  <si>
    <t>Фефелова Инна Александровна</t>
  </si>
  <si>
    <t>мкр. Королва, д. 17</t>
  </si>
  <si>
    <t>Verochka_oreshin@mail.ru</t>
  </si>
  <si>
    <t>МКДОУ Детский сад компенсирующего вида</t>
  </si>
  <si>
    <t>detsadkomp13@yandex.ru</t>
  </si>
  <si>
    <t>Филяева Ирина Викторовна</t>
  </si>
  <si>
    <t>МБДОУ Детский сад коменсирующего вида</t>
  </si>
  <si>
    <t>ул. Автовокзальна, д.32</t>
  </si>
  <si>
    <t>dryabzhinskaya85@mail.ru</t>
  </si>
  <si>
    <t>им. А.К.Глазунова</t>
  </si>
  <si>
    <t>ул. Чкалова, д. 87</t>
  </si>
  <si>
    <t>Хаджи-Мухамедова Лидия Васильевна</t>
  </si>
  <si>
    <t>МОУ ДОД ЦДОД</t>
  </si>
  <si>
    <t>Чаплыгин</t>
  </si>
  <si>
    <t>ул. Крупской, д. 48</t>
  </si>
  <si>
    <t>o.podlesnyh@mail.ru        maou.tsentrdod@yandex.r</t>
  </si>
  <si>
    <t>Халаимова Юлия Владимировна</t>
  </si>
  <si>
    <t>им. М.В. Шидловского</t>
  </si>
  <si>
    <t>Новохуторное</t>
  </si>
  <si>
    <t>ул. Молодёжная, 69 Е</t>
  </si>
  <si>
    <t>valyusha-revenko@mail.ru</t>
  </si>
  <si>
    <t>alexdou15@mail.ru</t>
  </si>
  <si>
    <t>Харыбин Роман Александрович</t>
  </si>
  <si>
    <t>МБУ ДО Красногвардейская детская школа искусств</t>
  </si>
  <si>
    <t>Бирюч</t>
  </si>
  <si>
    <t>biruthdshi@yandex.ru</t>
  </si>
  <si>
    <t>им. Д.Д.Павлова</t>
  </si>
  <si>
    <t>им. И.В. Джанаева</t>
  </si>
  <si>
    <t>ул. Ушинского, д. 55</t>
  </si>
  <si>
    <t>zifa52@bk.ru</t>
  </si>
  <si>
    <t>Хомякова Татьяна Александровна</t>
  </si>
  <si>
    <t>val.mdou7@yandex.ru</t>
  </si>
  <si>
    <t>им. Венедиктовой</t>
  </si>
  <si>
    <t>МБДУ детский сад общеразвивающего комбинированного вида</t>
  </si>
  <si>
    <t>ул. Революции, д.22</t>
  </si>
  <si>
    <t>belovsch@yandex.ru</t>
  </si>
  <si>
    <t>mdoy_80@ mail.ru</t>
  </si>
  <si>
    <t>Чекалина Ольга Геннадьевна</t>
  </si>
  <si>
    <t>Черендина Людмила Васильевна</t>
  </si>
  <si>
    <t>им. Героя России Ю.А.Чумака</t>
  </si>
  <si>
    <t>ул.Чкалова, 30</t>
  </si>
  <si>
    <t>74722570399; 89205742985</t>
  </si>
  <si>
    <t>korol-67@inbox.ru</t>
  </si>
  <si>
    <t>Черкашина Наталия Александровна</t>
  </si>
  <si>
    <t>ЦРР Детский сад</t>
  </si>
  <si>
    <t>ул. Колхозная д.30</t>
  </si>
  <si>
    <t>8 (47236) 3-28-51</t>
  </si>
  <si>
    <t>sokolova.ela@yandex.ru</t>
  </si>
  <si>
    <t>Черникова Ирина Леонидовна</t>
  </si>
  <si>
    <t>МБОУ Емецкая Средняя школа</t>
  </si>
  <si>
    <t>emetskaya.shkola@yandex.ru</t>
  </si>
  <si>
    <t>Гусак Елена Владимировна</t>
  </si>
  <si>
    <t>8-815-54-5-27-96 (ДДТ№1); +7-9</t>
  </si>
  <si>
    <t>ddtnikel@yandex.ru ;  telckova.ir@yandex.ru</t>
  </si>
  <si>
    <t>Чернышова Валентина Михайловна</t>
  </si>
  <si>
    <t>mihajlova2011@mail.ru</t>
  </si>
  <si>
    <t>Чиркова Мария Александровна</t>
  </si>
  <si>
    <t>malishok21.ru</t>
  </si>
  <si>
    <t>МБУ ДО</t>
  </si>
  <si>
    <t>Чудакова Валерия Олеговна</t>
  </si>
  <si>
    <t>МАУ ДО Онохинская ДШИ</t>
  </si>
  <si>
    <t>8 912 926 55 18</t>
  </si>
  <si>
    <t>Amm-tmn@mail.ru</t>
  </si>
  <si>
    <t>МБОУ Оскольская основная общеобразовательная школа</t>
  </si>
  <si>
    <t>Шальнова Зоя Сергеевна</t>
  </si>
  <si>
    <t>МКОУ Михайловская основная общеобразовательная школа</t>
  </si>
  <si>
    <t>mihlim@mail.ru</t>
  </si>
  <si>
    <t>dou16@so.belregion.ru</t>
  </si>
  <si>
    <t>Шатило Валентина Владимировна</t>
  </si>
  <si>
    <t>Дубовская СОШ с углубленным изучением отдельных предметов</t>
  </si>
  <si>
    <t>ул. Ягодная, д.3А</t>
  </si>
  <si>
    <t>solovyva2018@mail.ru</t>
  </si>
  <si>
    <t>Шевцова Маргарита Васильевна</t>
  </si>
  <si>
    <t>ул. Воинов-Интернационалистов, д.1</t>
  </si>
  <si>
    <t>hrebtowa.natalija@yandex.ru</t>
  </si>
  <si>
    <t>zeya_ds_4@obramur.ru, alionushka.zeya@yandex.ru</t>
  </si>
  <si>
    <t>Шендрик Галина Константиновна</t>
  </si>
  <si>
    <t>klsch8@yandex.ru</t>
  </si>
  <si>
    <t>Шикина Льяна Исмаиловна</t>
  </si>
  <si>
    <t>Матреногезовская</t>
  </si>
  <si>
    <t>ОГБПОУ "Касимовский техникум водного транспорта"</t>
  </si>
  <si>
    <t>Шнайберг Юлия Васильевна</t>
  </si>
  <si>
    <t>izomir1980@mail.ru</t>
  </si>
  <si>
    <t>smirnovans82@yandex.ru</t>
  </si>
  <si>
    <t>им. Дементьева А.А.</t>
  </si>
  <si>
    <t>КГБУСО Краевой Реабилитационный центр для детей и подростков с ограниченными возможностями</t>
  </si>
  <si>
    <t>sigrewa@yandex.ru</t>
  </si>
  <si>
    <t>sahenika-11@yandex.ru</t>
  </si>
  <si>
    <t>ул. Энгельса, д.5</t>
  </si>
  <si>
    <t>Багратионовский м.о.</t>
  </si>
  <si>
    <t>Алеутский м.о.</t>
  </si>
  <si>
    <t>Альменевский м.о.</t>
  </si>
  <si>
    <t>Александровск ЗАТО г.о.</t>
  </si>
  <si>
    <t>Александровский м.о.</t>
  </si>
  <si>
    <t>Андреапольский м.о.</t>
  </si>
  <si>
    <t>Алатырский г.о.</t>
  </si>
  <si>
    <t>Ангарский г.о.</t>
  </si>
  <si>
    <t>Беловский г.о.</t>
  </si>
  <si>
    <t>Апатиты м.о. г.</t>
  </si>
  <si>
    <t>Бардымский м.о.</t>
  </si>
  <si>
    <t>Великолукский г.о.</t>
  </si>
  <si>
    <t>Андроповский м.о.</t>
  </si>
  <si>
    <t>Красноселькупский район м.о.</t>
  </si>
  <si>
    <t>Белогорский м.о.</t>
  </si>
  <si>
    <t>Верхнетоемский м.о.</t>
  </si>
  <si>
    <t>Гвардейский м.о.</t>
  </si>
  <si>
    <t>Беловский м.о.</t>
  </si>
  <si>
    <t>Видяево ЗАТО г.о. п.</t>
  </si>
  <si>
    <t>Березники г.о.</t>
  </si>
  <si>
    <t>Артемовский г.о.</t>
  </si>
  <si>
    <t>Апанасенковский м.о.</t>
  </si>
  <si>
    <t>Белевский р-н</t>
  </si>
  <si>
    <t>Вилегодский м.о.</t>
  </si>
  <si>
    <t>Гурьевский м.о.</t>
  </si>
  <si>
    <t>Заозерск ЗАТО г.о.</t>
  </si>
  <si>
    <t>Балахнинский м.о.</t>
  </si>
  <si>
    <t>Березовский м.о.</t>
  </si>
  <si>
    <t>Карачаевский г.о.</t>
  </si>
  <si>
    <t>Арзгирский м.о.</t>
  </si>
  <si>
    <t>Виноградовский м.о.</t>
  </si>
  <si>
    <t>Знаменск ЗАТО г.о.</t>
  </si>
  <si>
    <t>Волоколамский г.о.</t>
  </si>
  <si>
    <t>Богородский м.о.</t>
  </si>
  <si>
    <t>Волотовский м.о.</t>
  </si>
  <si>
    <t>Большесосновский м.о.</t>
  </si>
  <si>
    <t>Владивостокский г.о.</t>
  </si>
  <si>
    <t>Весьегонский м.о.</t>
  </si>
  <si>
    <t>Надымский район м.о.</t>
  </si>
  <si>
    <t>Бурейский м.о.</t>
  </si>
  <si>
    <t>Каргопольский м.о.</t>
  </si>
  <si>
    <t>Зеленоградский м.о.</t>
  </si>
  <si>
    <t>Ижморский м.о.</t>
  </si>
  <si>
    <t>Воскресенский г.о.</t>
  </si>
  <si>
    <t>Кировск м.о. г.</t>
  </si>
  <si>
    <t>Верещагинский г.о.</t>
  </si>
  <si>
    <t>Будённовский м.о.</t>
  </si>
  <si>
    <t>Завитинский м.о.</t>
  </si>
  <si>
    <t>Ковдорский м.о.</t>
  </si>
  <si>
    <t>Гайнский м.о.</t>
  </si>
  <si>
    <t>Дальнереченский г.о.</t>
  </si>
  <si>
    <t>Канашский г.о.</t>
  </si>
  <si>
    <t>Горный г.о. пгот</t>
  </si>
  <si>
    <t>Краснознаменский м.о.</t>
  </si>
  <si>
    <t>Кемеровский г.о.</t>
  </si>
  <si>
    <t>Горнозаводский г.о.</t>
  </si>
  <si>
    <t>Грачёвский м.о.</t>
  </si>
  <si>
    <t>Западнодвинский м.о.</t>
  </si>
  <si>
    <t>Приуральский район м.о.</t>
  </si>
  <si>
    <t>Кемеровский м.о.</t>
  </si>
  <si>
    <t>Кологривский м.о.</t>
  </si>
  <si>
    <t>Дмитровский г.о.</t>
  </si>
  <si>
    <t>Бутурлинский м.о.</t>
  </si>
  <si>
    <t>Гремячинский г.о.</t>
  </si>
  <si>
    <t>Пуровский район м.о.</t>
  </si>
  <si>
    <t>Куртамышский м.о.</t>
  </si>
  <si>
    <t>Мончегорск м.о. г.</t>
  </si>
  <si>
    <t>Вадский м.о.</t>
  </si>
  <si>
    <t>Маревский м.о.</t>
  </si>
  <si>
    <t>Каларский м.о.</t>
  </si>
  <si>
    <t>Зиминский р-н</t>
  </si>
  <si>
    <t>Неманский м.о.</t>
  </si>
  <si>
    <t>Крапивинский м.о.</t>
  </si>
  <si>
    <t>Лебяжьевский м.о.</t>
  </si>
  <si>
    <t>Добрянский г.о.</t>
  </si>
  <si>
    <t>Красноармейский м.о.</t>
  </si>
  <si>
    <t>Тазовский район м.о.</t>
  </si>
  <si>
    <t>Нестеровский м.о.</t>
  </si>
  <si>
    <t>Макушинский м.о.</t>
  </si>
  <si>
    <t>Еловский м.о.</t>
  </si>
  <si>
    <t>Лазовский м.о.</t>
  </si>
  <si>
    <t>Черкесский г.о.</t>
  </si>
  <si>
    <t>Серноводский р-н</t>
  </si>
  <si>
    <t>Озёрский м.о.</t>
  </si>
  <si>
    <t>Островной ЗАТО г.о.</t>
  </si>
  <si>
    <t>Жиганский национальный р-н</t>
  </si>
  <si>
    <t>Ямальский район м.о.</t>
  </si>
  <si>
    <t>Ленинск-Кузнецкий м.о.</t>
  </si>
  <si>
    <t>Печенгский м.о.</t>
  </si>
  <si>
    <t>Ильинский г.о.</t>
  </si>
  <si>
    <t>Полесский м.о.</t>
  </si>
  <si>
    <t>Мариинский м.о.</t>
  </si>
  <si>
    <t>Межевской м.о.</t>
  </si>
  <si>
    <t>Петуховский м.о.</t>
  </si>
  <si>
    <t>Полярные Зори м.о. г.</t>
  </si>
  <si>
    <t>Карагайский м.о.</t>
  </si>
  <si>
    <t>Кочубеевский м.о.</t>
  </si>
  <si>
    <t>Залесовский м.о.</t>
  </si>
  <si>
    <t>Прогресс рабочий поселок г.о. пгт</t>
  </si>
  <si>
    <t>Правдинский м.о.</t>
  </si>
  <si>
    <t>Нейский м.о.</t>
  </si>
  <si>
    <t>Каневской р-н</t>
  </si>
  <si>
    <t>Североморск ЗАТО г.о.</t>
  </si>
  <si>
    <t>Красногвардейский м.о.</t>
  </si>
  <si>
    <t>Солецкий м.о.</t>
  </si>
  <si>
    <t>Кишертский м.о.</t>
  </si>
  <si>
    <t>Октябрьский м.о.</t>
  </si>
  <si>
    <t>Курский м.о.</t>
  </si>
  <si>
    <t>Краснохолмский м.о.</t>
  </si>
  <si>
    <t>Косинский м.о.</t>
  </si>
  <si>
    <t>Левокумский м.о.</t>
  </si>
  <si>
    <t>Славский м.о.</t>
  </si>
  <si>
    <t>Новокузнецкий м.о.</t>
  </si>
  <si>
    <t>Целинный м.о.</t>
  </si>
  <si>
    <t>Хвойнинский м.о.</t>
  </si>
  <si>
    <t>Кочевский м.о.</t>
  </si>
  <si>
    <t>Партизанский г.о.</t>
  </si>
  <si>
    <t>Псковский г.о.</t>
  </si>
  <si>
    <t>Лесной м.о.</t>
  </si>
  <si>
    <t>Чебоксарский г.о.</t>
  </si>
  <si>
    <t>Новозыбковский г.о.</t>
  </si>
  <si>
    <t>Орловский м.о.</t>
  </si>
  <si>
    <t>Красновишерский г.о.</t>
  </si>
  <si>
    <t>Лихославльский м.о.</t>
  </si>
  <si>
    <t>Плесецкий м.о.</t>
  </si>
  <si>
    <t>Черняховский м.о.</t>
  </si>
  <si>
    <t>Краснокамский г.о.</t>
  </si>
  <si>
    <t>Пограничный м.о.</t>
  </si>
  <si>
    <t>Михайловский г.о. п.</t>
  </si>
  <si>
    <t>Тепло-Огаревский р-н</t>
  </si>
  <si>
    <t>Янтарный г.о.</t>
  </si>
  <si>
    <t>Молоковский м.о.</t>
  </si>
  <si>
    <t>Шумерлинский г.о.</t>
  </si>
  <si>
    <t>Прокопьевский м.о.</t>
  </si>
  <si>
    <t>Шатровский м.о.</t>
  </si>
  <si>
    <t>Дивеевский м.о.</t>
  </si>
  <si>
    <t>Кудымкарский м.о.</t>
  </si>
  <si>
    <t>Шумерлинский м.о.</t>
  </si>
  <si>
    <t>Промышленновский м.о.</t>
  </si>
  <si>
    <t>Шумихинский м.о.</t>
  </si>
  <si>
    <t>Княгининский м.о.</t>
  </si>
  <si>
    <t>Куединский м.о.</t>
  </si>
  <si>
    <t>Новоселицкий м.о.</t>
  </si>
  <si>
    <t>Озёрный г.о. п.</t>
  </si>
  <si>
    <t>Приаргунский м.о.</t>
  </si>
  <si>
    <t>Ленинский г.о.</t>
  </si>
  <si>
    <t>Ковернинский м.о.</t>
  </si>
  <si>
    <t>Кунгурский м.о.</t>
  </si>
  <si>
    <t>Тернейский м.о.</t>
  </si>
  <si>
    <t>Оленекский национальный р-н</t>
  </si>
  <si>
    <t>Оленинский м.о.</t>
  </si>
  <si>
    <t>Щекинский р-н</t>
  </si>
  <si>
    <t>Стародубский м.о.</t>
  </si>
  <si>
    <t>Таштагольский м.о.</t>
  </si>
  <si>
    <t>Ирбитское м.о.</t>
  </si>
  <si>
    <t>Предгорный м.о.</t>
  </si>
  <si>
    <t>Тисульский м.о.</t>
  </si>
  <si>
    <t>Нытвенский г.о.</t>
  </si>
  <si>
    <t>Ирбитское м.о. г.</t>
  </si>
  <si>
    <t>Пеновский м.о.</t>
  </si>
  <si>
    <t>Топкинский м.о.</t>
  </si>
  <si>
    <t>Лотошино г.о.</t>
  </si>
  <si>
    <t>Кстовский м.о.</t>
  </si>
  <si>
    <t>Ханкайский м.о.</t>
  </si>
  <si>
    <t>Рамешковский м.о.</t>
  </si>
  <si>
    <t>Тяжинский м.о.</t>
  </si>
  <si>
    <t>Ординский м.о.</t>
  </si>
  <si>
    <t>Чебулинский м.о.</t>
  </si>
  <si>
    <t>Осинский г.о.</t>
  </si>
  <si>
    <t>Хорольский м.о.</t>
  </si>
  <si>
    <t>Степновский м.о.</t>
  </si>
  <si>
    <t>Юргинский г.о.</t>
  </si>
  <si>
    <t>Лысковский м.о.</t>
  </si>
  <si>
    <t>Оханский г.о.</t>
  </si>
  <si>
    <t>Труновский м.о.</t>
  </si>
  <si>
    <t>Сандовский м.о.</t>
  </si>
  <si>
    <t>Юргинский м.о.</t>
  </si>
  <si>
    <t>Очерский г.о.</t>
  </si>
  <si>
    <t>Чугуевский м.о.</t>
  </si>
  <si>
    <t>Туркменский м.о.</t>
  </si>
  <si>
    <t>Селижаровский м.о.</t>
  </si>
  <si>
    <t>Яйский м.о.</t>
  </si>
  <si>
    <t>Пермский г.о.</t>
  </si>
  <si>
    <t>Шпаковский м.о.</t>
  </si>
  <si>
    <t>Немецкий национальный р-н</t>
  </si>
  <si>
    <t>Яшкинский м.о.</t>
  </si>
  <si>
    <t>Сириус г.о.</t>
  </si>
  <si>
    <t>Троицкий г.о.</t>
  </si>
  <si>
    <t>Сивинский м.о.</t>
  </si>
  <si>
    <t>Эвено-Бытантайский национальный р-н</t>
  </si>
  <si>
    <t>Спировский м.о.</t>
  </si>
  <si>
    <t>Соликамский г.о.</t>
  </si>
  <si>
    <t>Рыбно-Слободский р-н</t>
  </si>
  <si>
    <t>Суксунский г.о.</t>
  </si>
  <si>
    <t>Починковский м.о.</t>
  </si>
  <si>
    <t>Уинский м.о.</t>
  </si>
  <si>
    <t>Красноуфимский округ</t>
  </si>
  <si>
    <t>Чайковский г.о.</t>
  </si>
  <si>
    <t>Чебаркульский г.о.</t>
  </si>
  <si>
    <t>Частинский м.о.</t>
  </si>
  <si>
    <t>Пушкинский г.о.</t>
  </si>
  <si>
    <t>Чердынский г.о.</t>
  </si>
  <si>
    <t>Шиханы г.о.</t>
  </si>
  <si>
    <t>Челябинский г.о.</t>
  </si>
  <si>
    <t>Чернушинский г.о.</t>
  </si>
  <si>
    <t>Махнёвское м.о.</t>
  </si>
  <si>
    <t>Раменский г.о.</t>
  </si>
  <si>
    <t>Чусовской г.о.</t>
  </si>
  <si>
    <t>Юрлинский м.о.</t>
  </si>
  <si>
    <t>Пировский м.о.</t>
  </si>
  <si>
    <t>Спасский м.о.</t>
  </si>
  <si>
    <t>Юсьвинский м.о.</t>
  </si>
  <si>
    <t>Сергиево-Посадский г.о.</t>
  </si>
  <si>
    <t>Сибирский (ЗАТО) г.о. п.</t>
  </si>
  <si>
    <t>Тоншаевский м.о.</t>
  </si>
  <si>
    <t>Уренский м.о.</t>
  </si>
  <si>
    <t>Солнечногорский г.о.</t>
  </si>
  <si>
    <t>Талдомский г.о.</t>
  </si>
  <si>
    <t>Тюхтетский м.о.</t>
  </si>
  <si>
    <t>Шарыповский м.о.</t>
  </si>
  <si>
    <t>Уральский (ЗАТО) м.о. п.</t>
  </si>
  <si>
    <t>Алатырский г.о., Чувашская Республика</t>
  </si>
  <si>
    <t>Александровск ЗАТО г.о., Мурманская область</t>
  </si>
  <si>
    <t>Александровский м.о., Пермский край</t>
  </si>
  <si>
    <t>Александровский м.о., Ставропольский край</t>
  </si>
  <si>
    <t>Алеутский м.о., Камчатский край</t>
  </si>
  <si>
    <t>Альменевский м.о., Курганская область</t>
  </si>
  <si>
    <t>Ангарский г.о., Иркутская область</t>
  </si>
  <si>
    <t>Андреапольский м.о., Тверская область</t>
  </si>
  <si>
    <t>Андроповский м.о., Ставропольский край</t>
  </si>
  <si>
    <t>Апанасенковский м.о., Ставропольский край</t>
  </si>
  <si>
    <t>Апатиты м.о. г., Мурманская область</t>
  </si>
  <si>
    <t>Арзгирский м.о., Ставропольский край</t>
  </si>
  <si>
    <t>Артемовский г.о., Свердловская область</t>
  </si>
  <si>
    <t>Багратионовский м.о., Калининградская область</t>
  </si>
  <si>
    <t>Балахнинский м.о., Нижегородская область</t>
  </si>
  <si>
    <t>Бардымский м.о., Пермский край</t>
  </si>
  <si>
    <t>Белевский р-н, Тульская область</t>
  </si>
  <si>
    <t>Беловский г.о., Кемеровская область</t>
  </si>
  <si>
    <t>Беловский м.о., Кемеровская область</t>
  </si>
  <si>
    <t>Белогорский м.о., Амурская область</t>
  </si>
  <si>
    <t>Березники г.о., Пермский край</t>
  </si>
  <si>
    <t>Березовский м.о., Пермский край</t>
  </si>
  <si>
    <t>Богородский м.о., Нижегородская область</t>
  </si>
  <si>
    <t>Большесосновский м.о., Пермский край</t>
  </si>
  <si>
    <t>Будённовский м.о., Ставропольский край</t>
  </si>
  <si>
    <t>Бурейский м.о., Амурская область</t>
  </si>
  <si>
    <t>Бутурлинский м.о., Нижегородская область</t>
  </si>
  <si>
    <t>Вадский м.о., Нижегородская область</t>
  </si>
  <si>
    <t>Великолукский г.о., Псковская область</t>
  </si>
  <si>
    <t>Верещагинский г.о., Пермский край</t>
  </si>
  <si>
    <t>Верхнетоемский м.о., Архангельская область</t>
  </si>
  <si>
    <t>Весьегонский м.о., Тверская область</t>
  </si>
  <si>
    <t>Вилегодский м.о., Архангельская область</t>
  </si>
  <si>
    <t>Виноградовский м.о., Архангельская область</t>
  </si>
  <si>
    <t>Владивостокский г.о., Приморский край</t>
  </si>
  <si>
    <t>Волоколамский г.о., Московская область</t>
  </si>
  <si>
    <t>Волотовский м.о., Новгородская область</t>
  </si>
  <si>
    <t>Воскресенский г.о., Московская область</t>
  </si>
  <si>
    <t>Гайнский м.о., Пермский край</t>
  </si>
  <si>
    <t>Гвардейский м.о., Калининградская область</t>
  </si>
  <si>
    <t>Горнозаводский г.о., Пермский край</t>
  </si>
  <si>
    <t>Грачёвский м.о., Ставропольский край</t>
  </si>
  <si>
    <t>Гремячинский г.о., Пермский край</t>
  </si>
  <si>
    <t>Гурьевский м.о., Калининградская область</t>
  </si>
  <si>
    <t>Гурьевский м.о., Кемеровская область</t>
  </si>
  <si>
    <t>Дальнереченский г.о., Приморский край</t>
  </si>
  <si>
    <t>Дивеевский м.о., Нижегородская область</t>
  </si>
  <si>
    <t>Дмитровский г.о., Московская область</t>
  </si>
  <si>
    <t>Добрянский г.о., Пермский край</t>
  </si>
  <si>
    <t>Еловский м.о., Пермский край</t>
  </si>
  <si>
    <t>Жиганский национальный р-н, Республика Саха (Якутия)</t>
  </si>
  <si>
    <t>Завитинский м.о., Амурская область</t>
  </si>
  <si>
    <t>Залесовский м.о., Алтайский край</t>
  </si>
  <si>
    <t>Заозерск ЗАТО г.о., Мурманская область</t>
  </si>
  <si>
    <t>Западнодвинский м.о., Тверская область</t>
  </si>
  <si>
    <t>Зеленоградский м.о., Калининградская область</t>
  </si>
  <si>
    <t>Зиминский р-н, Иркутская область</t>
  </si>
  <si>
    <t>Знаменск ЗАТО г.о., Астраханская область</t>
  </si>
  <si>
    <t>Ижморский м.о., Кемеровская область</t>
  </si>
  <si>
    <t>Ильинский г.о., Пермский край</t>
  </si>
  <si>
    <t>Ирбитское м.о., Свердловская область</t>
  </si>
  <si>
    <t>Каларский м.о., Забайкальский край</t>
  </si>
  <si>
    <t>Канашский г.о., Чувашская Республика</t>
  </si>
  <si>
    <t>Каневской р-н, Краснодарский край</t>
  </si>
  <si>
    <t>Карагайский м.о., Пермский край</t>
  </si>
  <si>
    <t>Карачаевский г.о., Республика Карачаево-Черкесия</t>
  </si>
  <si>
    <t>Каргопольский м.о., Архангельская область</t>
  </si>
  <si>
    <t>Кемеровский г.о., Кемеровская область</t>
  </si>
  <si>
    <t>Кемеровский м.о., Кемеровская область</t>
  </si>
  <si>
    <t>Кировск м.о. г., Мурманская область</t>
  </si>
  <si>
    <t>Кишертский м.о., Пермский край</t>
  </si>
  <si>
    <t>Княгининский м.о., Нижегородская область</t>
  </si>
  <si>
    <t>Ковдорский м.о., Мурманская область</t>
  </si>
  <si>
    <t>Ковернинский м.о., Нижегородская область</t>
  </si>
  <si>
    <t>Кологривский м.о., Костромская область</t>
  </si>
  <si>
    <t>Косинский м.о., Пермский край</t>
  </si>
  <si>
    <t>Кочевский м.о., Пермский край</t>
  </si>
  <si>
    <t>Кочубеевский м.о., Ставропольский край</t>
  </si>
  <si>
    <t>Крапивинский м.о., Кемеровская область</t>
  </si>
  <si>
    <t>Красноармейский м.о., Чувашская Республика</t>
  </si>
  <si>
    <t>Красновишерский г.о., Пермский край</t>
  </si>
  <si>
    <t>Красногвардейский м.о., Ставропольский край</t>
  </si>
  <si>
    <t>Краснознаменский м.о., Калининградская область</t>
  </si>
  <si>
    <t>Краснокамский г.о., Пермский край</t>
  </si>
  <si>
    <t>Красноселькупский район м.о., Ямало-Ненецкий автономный округ</t>
  </si>
  <si>
    <t>Краснохолмский м.о., Тверская область</t>
  </si>
  <si>
    <t>Кстовский м.о., Нижегородская область</t>
  </si>
  <si>
    <t>Кудымкарский м.о., Пермский край</t>
  </si>
  <si>
    <t>Куединский м.о., Пермский край</t>
  </si>
  <si>
    <t>Кунгурский м.о., Пермский край</t>
  </si>
  <si>
    <t>Курский м.о., Ставропольский край</t>
  </si>
  <si>
    <t>Куртамышский м.о., Курганская область</t>
  </si>
  <si>
    <t>Лазовский м.о., Приморский край</t>
  </si>
  <si>
    <t>Лебяжьевский м.о., Курганская область</t>
  </si>
  <si>
    <t>Левокумский м.о., Ставропольский край</t>
  </si>
  <si>
    <t>Ленинский г.о., Московская область</t>
  </si>
  <si>
    <t>Ленинск-Кузнецкий м.о., Кемеровская область</t>
  </si>
  <si>
    <t>Лесной м.о., Тверская область</t>
  </si>
  <si>
    <t>Лихославльский м.о., Тверская область</t>
  </si>
  <si>
    <t>Лотошино г.о., Московская область</t>
  </si>
  <si>
    <t>Лысковский м.о., Нижегородская область</t>
  </si>
  <si>
    <t>Макушинский м.о., Курганская область</t>
  </si>
  <si>
    <t>Маревский м.о., Новгородская область</t>
  </si>
  <si>
    <t>Мариинский м.о., Кемеровская область</t>
  </si>
  <si>
    <t>Махнёвское м.о., Свердловская область</t>
  </si>
  <si>
    <t>Межевской м.о., Костромская область</t>
  </si>
  <si>
    <t>Михайловский г.о. п., Саратовская область</t>
  </si>
  <si>
    <t>Молоковский м.о., Тверская область</t>
  </si>
  <si>
    <t>Мончегорск м.о. г., Мурманская область</t>
  </si>
  <si>
    <t>Надымский район м.о., Ямало-Ненецкий автономный округ</t>
  </si>
  <si>
    <t>Нейский м.о., Костромская область</t>
  </si>
  <si>
    <t>Неманский м.о., Калининградская область</t>
  </si>
  <si>
    <t>Нестеровский м.о., Калининградская область</t>
  </si>
  <si>
    <t>Новокузнецкий м.о., Кемеровская область</t>
  </si>
  <si>
    <t>Новоселицкий м.о., Ставропольский край</t>
  </si>
  <si>
    <t>Нытвенский г.о., Пермский край</t>
  </si>
  <si>
    <t>Озёрный г.о. п., Тверская область</t>
  </si>
  <si>
    <t>Озёрский м.о., Калининградская область</t>
  </si>
  <si>
    <t>Октябрьский г.о., Пермский край</t>
  </si>
  <si>
    <t>Октябрьский м.о., Приморский край</t>
  </si>
  <si>
    <t>Оленинский м.о., Тверская область</t>
  </si>
  <si>
    <t>Ординский м.о., Пермский край</t>
  </si>
  <si>
    <t>Орловский м.о., Орловская область</t>
  </si>
  <si>
    <t>Осинский г.о., Пермский край</t>
  </si>
  <si>
    <t>Островной ЗАТО г.о., Мурманская область</t>
  </si>
  <si>
    <t>Оханский г.о., Пермский край</t>
  </si>
  <si>
    <t>Очерский г.о., Пермский край</t>
  </si>
  <si>
    <t>Партизанский г.о., Приморский край</t>
  </si>
  <si>
    <t>Пеновский м.о., Тверская область</t>
  </si>
  <si>
    <t>Пермский г.о., Пермский край</t>
  </si>
  <si>
    <t>Петуховский м.о., Курганская область</t>
  </si>
  <si>
    <t>Печенгский м.о., Мурманская область</t>
  </si>
  <si>
    <t>Пировский м.о., Красноярский край</t>
  </si>
  <si>
    <t>Плесецкий м.о., Архангельская область</t>
  </si>
  <si>
    <t>Пограничный м.о., Приморский край</t>
  </si>
  <si>
    <t>Полесский м.о., Калининградская область</t>
  </si>
  <si>
    <t>Полярные Зори м.о. г., Мурманская область</t>
  </si>
  <si>
    <t>Починковский м.о., Нижегородская область</t>
  </si>
  <si>
    <t>Правдинский м.о., Калининградская область</t>
  </si>
  <si>
    <t>Предгорный м.о., Ставропольский край</t>
  </si>
  <si>
    <t>Приаргунский м.о., Забайкальский край</t>
  </si>
  <si>
    <t>Приуральский район м.о., Ямало-Ненецкий автономный округ</t>
  </si>
  <si>
    <t>Прокопьевский м.о., Кемеровская область</t>
  </si>
  <si>
    <t>Промышленновский м.о., Кемеровская область</t>
  </si>
  <si>
    <t>Псковский г.о., Псковская область</t>
  </si>
  <si>
    <t>Пуровский район м.о., Ямало-Ненецкий автономный округ</t>
  </si>
  <si>
    <t>Пушкинский г.о., Московская область</t>
  </si>
  <si>
    <t>Раменский г.о., Московская область</t>
  </si>
  <si>
    <t>Рамешковский м.о., Тверская область</t>
  </si>
  <si>
    <t>Рыбно-Слободский р-н, Республика Татарстан</t>
  </si>
  <si>
    <t>Сандовский м.о., Тверская область</t>
  </si>
  <si>
    <t>Североморск ЗАТО г.о., Мурманская область</t>
  </si>
  <si>
    <t>Селижаровский м.о., Тверская область</t>
  </si>
  <si>
    <t>Сергиево-Посадский г.о., Московская область</t>
  </si>
  <si>
    <t>Серноводский р-н, Республика Чечня</t>
  </si>
  <si>
    <t>Сибирский (ЗАТО) г.о. п., Алтайский край</t>
  </si>
  <si>
    <t>Сивинский м.о., Пермский край</t>
  </si>
  <si>
    <t>Сириус г.о., Краснодарский край</t>
  </si>
  <si>
    <t>Славский м.о., Калининградская область</t>
  </si>
  <si>
    <t>Солецкий м.о., Новгородская область</t>
  </si>
  <si>
    <t>Соликамский г.о., Пермский край</t>
  </si>
  <si>
    <t>Спасский м.о., Нижегородская область</t>
  </si>
  <si>
    <t>Спировский м.о., Тверская область</t>
  </si>
  <si>
    <t>Степновский м.о., Ставропольский край</t>
  </si>
  <si>
    <t>Тазовский район м.о., Ямало-Ненецкий автономный округ</t>
  </si>
  <si>
    <t>Талдомский г.о., Московская область</t>
  </si>
  <si>
    <t>Таштагольский м.о., Кемеровская область</t>
  </si>
  <si>
    <t>Тепло-Огаревский р-н, Тульская область</t>
  </si>
  <si>
    <t>Тернейский м.о., Приморский край</t>
  </si>
  <si>
    <t>Тисульский м.о., Кемеровская область</t>
  </si>
  <si>
    <t>Тоншаевский м.о., Нижегородская область</t>
  </si>
  <si>
    <t>Топкинский м.о., Кемеровская область</t>
  </si>
  <si>
    <t>Троицкий г.о., Челябинская область</t>
  </si>
  <si>
    <t>Труновский м.о., Ставропольский край</t>
  </si>
  <si>
    <t>Туркменский м.о., Ставропольский край</t>
  </si>
  <si>
    <t>Тюхтетский м.о., Красноярский край</t>
  </si>
  <si>
    <t>Тяжинский м.о., Кемеровская область</t>
  </si>
  <si>
    <t>Уральский (ЗАТО) м.о. п., Свердловская область</t>
  </si>
  <si>
    <t>Уренский м.о., Нижегородская область</t>
  </si>
  <si>
    <t>Ханкайский м.о., Приморский край</t>
  </si>
  <si>
    <t>Хвойнинский м.о., Новгородская область</t>
  </si>
  <si>
    <t>Хорольский м.о., Приморский край</t>
  </si>
  <si>
    <t>Целинный м.о., Курганская область</t>
  </si>
  <si>
    <t>Чайковский г.о., Пермский край</t>
  </si>
  <si>
    <t>Частинский м.о., Пермский край</t>
  </si>
  <si>
    <t>Чебаркульский г.о., Челябинская область</t>
  </si>
  <si>
    <t>Чебоксарский г.о., Чувашская Республика</t>
  </si>
  <si>
    <t>Чебулинский м.о., Кемеровская область</t>
  </si>
  <si>
    <t>Челябинский г.о., Челябинская область</t>
  </si>
  <si>
    <t>Чердынский г.о., Пермский край</t>
  </si>
  <si>
    <t>Черкесский г.о., Республика Карачаево-Черкесия</t>
  </si>
  <si>
    <t>Чернушинский г.о., Пермский край</t>
  </si>
  <si>
    <t>Черняховский м.о., Калининградская область</t>
  </si>
  <si>
    <t>Чугуевский м.о., Приморский край</t>
  </si>
  <si>
    <t>Чусовской г.о., Пермский край</t>
  </si>
  <si>
    <t>Шарыповский м.о., Красноярский край</t>
  </si>
  <si>
    <t>Шатровский м.о., Курганская область</t>
  </si>
  <si>
    <t>Шиханы г.о., Саратовская область</t>
  </si>
  <si>
    <t>Шпаковский м.о., Ставропольский край</t>
  </si>
  <si>
    <t>Шумерлинский г.о., Чувашская Республика</t>
  </si>
  <si>
    <t>Шумерлинский м.о., Чувашская Республика</t>
  </si>
  <si>
    <t>Шумихинский м.о., Курганская область</t>
  </si>
  <si>
    <t>Щекинский р-н, Тульская область</t>
  </si>
  <si>
    <t>Эвено-Бытантайский национальный р-н, Республика Саха (Якутия)</t>
  </si>
  <si>
    <t>Юргинский м.о., Кемеровская область</t>
  </si>
  <si>
    <t>Юрлинский м.о., Пермский край</t>
  </si>
  <si>
    <t>Юсьвинский м.о., Пермский край</t>
  </si>
  <si>
    <t>Яйский м.о., Кемеровская область</t>
  </si>
  <si>
    <t>Ямальский район м.о., Ямало-Ненецкий автономный округ</t>
  </si>
  <si>
    <t>Янтарный г.о., Калининградская область</t>
  </si>
  <si>
    <t>Яшкинский м.о., Кемеровская область</t>
  </si>
  <si>
    <t>Авчинникова Анна Владимировна</t>
  </si>
  <si>
    <t>МКОУ Червлёновская средняя  школа</t>
  </si>
  <si>
    <t>cher_shkola@mail.ru</t>
  </si>
  <si>
    <t>gymnasium8@volgadminl.ru</t>
  </si>
  <si>
    <t>МКОУ Еланская средняя общеобразовательная школа</t>
  </si>
  <si>
    <t>Амбарцумова Светлана Геннадьевна</t>
  </si>
  <si>
    <t>37schoolvlz@post.admvol.ru</t>
  </si>
  <si>
    <t>МКОУ Советская средняя школа</t>
  </si>
  <si>
    <t>Ансимова Светлана Сергеевна</t>
  </si>
  <si>
    <t>МБОУ "Основная общеобразовательная Курская школа"</t>
  </si>
  <si>
    <t>Лапыгино</t>
  </si>
  <si>
    <t>8 4725 49-23-37</t>
  </si>
  <si>
    <t>st_kursk@mail.ru</t>
  </si>
  <si>
    <t>gymnasium6@volgadmin.ru</t>
  </si>
  <si>
    <t>МКОУ Мартыновская основная общеобразовательная школа</t>
  </si>
  <si>
    <t>ул.Буденного 7</t>
  </si>
  <si>
    <t>g.polyackova2010@yandex.ru</t>
  </si>
  <si>
    <t>им. А.И. Фатьянова</t>
  </si>
  <si>
    <t>Шахтёрск</t>
  </si>
  <si>
    <t>v_pogromnoesoh@mail.ru</t>
  </si>
  <si>
    <t>ФКОУ Средняя общеобразовательная школа</t>
  </si>
  <si>
    <t>shkola.bvk@mail.ru</t>
  </si>
  <si>
    <t>Коломна г.о.</t>
  </si>
  <si>
    <t>Белозерова Ольга Геннадьевна</t>
  </si>
  <si>
    <t>БПОУ ВО Тотемский политехнический колледж</t>
  </si>
  <si>
    <t>totpolytech@yandex.ru</t>
  </si>
  <si>
    <t>Бергалиев Ренат Владимирович</t>
  </si>
  <si>
    <t>МОУ Раздольненская средняя школа</t>
  </si>
  <si>
    <t>Бехтева Татьяна Александровна</t>
  </si>
  <si>
    <t>МКДОУ Новониколаевский детский сад</t>
  </si>
  <si>
    <t>Билецкая Светлана Владимировна</t>
  </si>
  <si>
    <t>МКОУ Березовская средняя общеобразовательная школа</t>
  </si>
  <si>
    <t>berezovka.mkou@mail.ru</t>
  </si>
  <si>
    <t>Богатов Игорь Александрович</t>
  </si>
  <si>
    <t>ул. Метростроевская д. 3 а</t>
  </si>
  <si>
    <t>school94@volgadmin.ru</t>
  </si>
  <si>
    <t>Богатова Елена Александровна</t>
  </si>
  <si>
    <t>school26@volgadmin.ru</t>
  </si>
  <si>
    <t>Борн Анастасия Андреевна</t>
  </si>
  <si>
    <t>dou348@volgadmin.ru</t>
  </si>
  <si>
    <t>Бородавченко Ольга Николаевна</t>
  </si>
  <si>
    <t>БДОУ Тарногский детский сад комбинированного вида</t>
  </si>
  <si>
    <t>solnishko.tarnoga@yandex.ru</t>
  </si>
  <si>
    <t>Ирбит м.о. г.</t>
  </si>
  <si>
    <t>Бочкарева Оксана Анатольевна</t>
  </si>
  <si>
    <t>ГБПОУ Дубовский педагогический колледж</t>
  </si>
  <si>
    <t>dpk@volganet.ru</t>
  </si>
  <si>
    <t>Солнечногорск г.о.</t>
  </si>
  <si>
    <t>Бубнова Анна Валентиновна</t>
  </si>
  <si>
    <t>МУДО Образовательно-досуговый центр</t>
  </si>
  <si>
    <t>Пирамида</t>
  </si>
  <si>
    <t>Белозерск</t>
  </si>
  <si>
    <t>ул. Советский вал, д. 13, оф.24</t>
  </si>
  <si>
    <t>bckc-2020@yandex.ru</t>
  </si>
  <si>
    <t>ОГБОУ "Пятницкая СОШ"</t>
  </si>
  <si>
    <t>пр-кт Маресевой, д. 7</t>
  </si>
  <si>
    <t>paytnic-pssh@yandex.ru, rumael@mail.ru</t>
  </si>
  <si>
    <t>nsem3mmed@mail.ru</t>
  </si>
  <si>
    <t>Быкова Наталья Викторовна</t>
  </si>
  <si>
    <t>им.Бориса Ручьева</t>
  </si>
  <si>
    <t>Seliverstovaola@mail.ru</t>
  </si>
  <si>
    <t>gimnaz1@bk.ru</t>
  </si>
  <si>
    <t>Вальгер Елена Викторовна</t>
  </si>
  <si>
    <t>ул. Смирнова, д.№1, пом.35</t>
  </si>
  <si>
    <t>8 (3843) 37-74-63</t>
  </si>
  <si>
    <t>yance-natalya@yandex.ru</t>
  </si>
  <si>
    <t>dou373@volgadmin.ru</t>
  </si>
  <si>
    <t>Васильева Ольга Вячеславовна</t>
  </si>
  <si>
    <t>ул.Труда д.28</t>
  </si>
  <si>
    <t>Веремьева Ольга Юрьевна</t>
  </si>
  <si>
    <t>ул.Кондрашина, д.1</t>
  </si>
  <si>
    <t>alenyshka.sad1@mail.ru
alenyshka.sad1@mail.ru
alen</t>
  </si>
  <si>
    <t>detsad2704@mail.ru, dou,2704@yandex,ru</t>
  </si>
  <si>
    <t>Власова Анжелика Ивановна</t>
  </si>
  <si>
    <t>МКОО Качалинская средняя общеобразовательная школа</t>
  </si>
  <si>
    <t>kachalin.schkola@yandex.ru</t>
  </si>
  <si>
    <t>Вобленко Елена Александровна</t>
  </si>
  <si>
    <t>ds93sport @mail.ru</t>
  </si>
  <si>
    <t>Вуколова Ольга Борисовна</t>
  </si>
  <si>
    <t>ул.Первомайская, д. 22</t>
  </si>
  <si>
    <t>o.b.vykolova@yok33.ru</t>
  </si>
  <si>
    <t>dou315@volgadmin.ru</t>
  </si>
  <si>
    <t>school6@volgadmin.ru</t>
  </si>
  <si>
    <t>ГКУ ВО Ляховский детский дом</t>
  </si>
  <si>
    <t>Геращенко Анна Леонидовна</t>
  </si>
  <si>
    <t>ул. Губкина, д. 31А</t>
  </si>
  <si>
    <t>7-4722-51-84-61</t>
  </si>
  <si>
    <t>veramasoedova@720mail.com</t>
  </si>
  <si>
    <t>МКОУ Семейская основная общеобразовательная школа</t>
  </si>
  <si>
    <t>МБОО «Новониколаевская средняя общеобразовательная школа</t>
  </si>
  <si>
    <t>Горячев Александр Михайлович</t>
  </si>
  <si>
    <t>shkola62@list.ru</t>
  </si>
  <si>
    <t>Гостева Елена Ивановна</t>
  </si>
  <si>
    <t>МКОУ Репьевская средняя общеобразовательная школа</t>
  </si>
  <si>
    <t>Григорьева Татьяна Сергеевна</t>
  </si>
  <si>
    <t>МСУ "Центр помощи детям, оставшимся без попечения родителей"</t>
  </si>
  <si>
    <t>ул. Володина, д.1</t>
  </si>
  <si>
    <t>83519162408, 8919112314</t>
  </si>
  <si>
    <t>centr-trg@mail.ru, fayruza.gaffarova@mail.ru</t>
  </si>
  <si>
    <t>gymnasium3@volgadmin.ru</t>
  </si>
  <si>
    <t>dou266@volgadmiin.ru</t>
  </si>
  <si>
    <t>Гуреева Наталья Григорьевна</t>
  </si>
  <si>
    <t>МБУК Центр Досуга и Кино</t>
  </si>
  <si>
    <t>cdikkinoteatr@mail.ru</t>
  </si>
  <si>
    <t>МБОДО Детская школа искусств</t>
  </si>
  <si>
    <t>Дейнека Анастасия Сергеевна</t>
  </si>
  <si>
    <t>Доватора,71</t>
  </si>
  <si>
    <t>detsad93@kubannet.ru</t>
  </si>
  <si>
    <t>МКОУ Белогорьевская средняя общеобразовательная школа</t>
  </si>
  <si>
    <t>whitehills@yandex.ru</t>
  </si>
  <si>
    <t>Дитяткова Юлия Николаевна</t>
  </si>
  <si>
    <t>МБОУ Шараповская СОШ</t>
  </si>
  <si>
    <t>Шараповка</t>
  </si>
  <si>
    <t>ol.svisheva@mail.ru</t>
  </si>
  <si>
    <t>cvr123@yandex.ru</t>
  </si>
  <si>
    <t>Донцова Татьяна Михайловна</t>
  </si>
  <si>
    <t>11school.vlz@mail.ru</t>
  </si>
  <si>
    <t>МБОУ Воронцовская средняя общеобразовательная школа</t>
  </si>
  <si>
    <t>МУДО Центр</t>
  </si>
  <si>
    <t>moucdod@volgadmin.ru</t>
  </si>
  <si>
    <t>Егошина Светлана Владимировна</t>
  </si>
  <si>
    <t>МАОУ ДО Центр детского творчества и методического обеспечения</t>
  </si>
  <si>
    <t>cdtimo@cherepovetscity.ru</t>
  </si>
  <si>
    <t>СП "Лад"</t>
  </si>
  <si>
    <t>ул.Металлургов, д.3а</t>
  </si>
  <si>
    <t>8(202)57-17-02</t>
  </si>
  <si>
    <t>творчества Центр &lt;cdtimo@ya.ru&gt;</t>
  </si>
  <si>
    <t>Ермакова Светлана Анатольевна</t>
  </si>
  <si>
    <t>МБОУ ДО Центр развития творчества детей и юношества</t>
  </si>
  <si>
    <t>centrrzvitia-kam@yandex.ru</t>
  </si>
  <si>
    <t>МКОУ Волоконовская средняя общеобразовательная школа</t>
  </si>
  <si>
    <t>Железнякова Ирина Евгеньевна</t>
  </si>
  <si>
    <t>МКОУ Медведицкая средняя  школа</t>
  </si>
  <si>
    <t>frank-shkola@mail.ru</t>
  </si>
  <si>
    <t>МКУДО Аннинский дом творчества</t>
  </si>
  <si>
    <t>Жидкова Оксана Тимофеевна</t>
  </si>
  <si>
    <t>МБОУ Томаровская СОШ</t>
  </si>
  <si>
    <t>ул. 32 Гвардейского корпуса, д.15а</t>
  </si>
  <si>
    <t>tomschool2@mail.ru</t>
  </si>
  <si>
    <t>тер.админстрация</t>
  </si>
  <si>
    <t>Принцевская</t>
  </si>
  <si>
    <t>МКОУ Кумылженская средняя школа</t>
  </si>
  <si>
    <t>ksh2@ksh2.ru</t>
  </si>
  <si>
    <t>МОУ Центр детского творчества</t>
  </si>
  <si>
    <t>Dzercdt@volgadmin.ru</t>
  </si>
  <si>
    <t>Жуйков Эдуард Витольдович</t>
  </si>
  <si>
    <t>ГКСУ СО Петроввальский социально-реабилитационный центр для несовершеннолетних</t>
  </si>
  <si>
    <t>МБУ ДО ДХШ</t>
  </si>
  <si>
    <t>БДОУ Детский сад</t>
  </si>
  <si>
    <t>d.sad15.zabelina@yandex.ru</t>
  </si>
  <si>
    <t>тер.администрация</t>
  </si>
  <si>
    <t>Большетроицкая</t>
  </si>
  <si>
    <t>ул. Коммунальная, д. 44</t>
  </si>
  <si>
    <t>Зуева Татьяна Дмитриевна</t>
  </si>
  <si>
    <t>ул. Первомайская, д.9 Б</t>
  </si>
  <si>
    <t>school4nv@yandex.ru</t>
  </si>
  <si>
    <t>Иванов Николай Александрович</t>
  </si>
  <si>
    <t>МОУ Бубровская основная общеобразовательная школа</t>
  </si>
  <si>
    <t>им. Героя Советского Союза А.М.Никандрова</t>
  </si>
  <si>
    <t>Артюшино</t>
  </si>
  <si>
    <t>д. 44</t>
  </si>
  <si>
    <t>bubrovskayashk@mail.ru</t>
  </si>
  <si>
    <t>Иванова Ирина Викторовна</t>
  </si>
  <si>
    <t>dou326@volgadmin.ru</t>
  </si>
  <si>
    <t>Идрисова Анна Федоровна</t>
  </si>
  <si>
    <t>МКОУ Перелазовская средняя школа</t>
  </si>
  <si>
    <t>пр. им. В.И.Ленина, д. 20 а</t>
  </si>
  <si>
    <t>dou2@volgadmin.ru</t>
  </si>
  <si>
    <t>Исаков Сергей Вадимарович</t>
  </si>
  <si>
    <t>ГКОУ Казачий кадетский корпус</t>
  </si>
  <si>
    <t>volg_kkk@volganet.ru</t>
  </si>
  <si>
    <t>Кабанова Ольга Алекссеевна</t>
  </si>
  <si>
    <t>mbdou95@yandex.ru</t>
  </si>
  <si>
    <t>ГКУ Котовский Детский дом</t>
  </si>
  <si>
    <t>Казаковская Ольга Ивановна</t>
  </si>
  <si>
    <t>МБОУ Видновская СОШ</t>
  </si>
  <si>
    <t>Пр. Жуковский, д.10</t>
  </si>
  <si>
    <t>vidnoe.school7@yandex.ru</t>
  </si>
  <si>
    <t>Антонова Татьяна Сергеевна</t>
  </si>
  <si>
    <t>t.v.kazanskaya@yok33.ru</t>
  </si>
  <si>
    <t>school42@vologda-city.ru</t>
  </si>
  <si>
    <t>Каменнова Галина Андреевна</t>
  </si>
  <si>
    <t>МКОУ Глазуновская средняя школа</t>
  </si>
  <si>
    <t>glazynovka2014@yandex.ru</t>
  </si>
  <si>
    <t>Капустина Елена Михайловна</t>
  </si>
  <si>
    <t>БОУ ВО Грязовецкая школа-интернат для обучающихся с ОВЗ по зрению</t>
  </si>
  <si>
    <t>Грязовец</t>
  </si>
  <si>
    <t>ул. Обнорского, д. 72</t>
  </si>
  <si>
    <t>secretar-12035@obr.edu35.ru</t>
  </si>
  <si>
    <t>Кармановская Ирина Николаевна</t>
  </si>
  <si>
    <t>ДОУ М детский сад</t>
  </si>
  <si>
    <t>ул. Губкина,д. 37</t>
  </si>
  <si>
    <t>Киселева Ольга Сергеевна</t>
  </si>
  <si>
    <t>МКОУ Ковалёвская средняя общеобразовательная школа</t>
  </si>
  <si>
    <t>им.Героя Советского Союза П.А. Козлова</t>
  </si>
  <si>
    <t>Ковалёво</t>
  </si>
  <si>
    <t>ул. Школьная,  д.1</t>
  </si>
  <si>
    <t>kov_school@mail.ru</t>
  </si>
  <si>
    <t>Кичигина Светлана Николаевна</t>
  </si>
  <si>
    <t>Кобзева Екатерина Ивановна</t>
  </si>
  <si>
    <t>МКОУ Яблоченская Средняя общеобразовательная школа</t>
  </si>
  <si>
    <t>Яблочное</t>
  </si>
  <si>
    <t>пер.Школьный, д. 5</t>
  </si>
  <si>
    <t>hhl-yabl@mail.ru</t>
  </si>
  <si>
    <t>e.e.kozevnikova@yok33.ru</t>
  </si>
  <si>
    <t>МКОУ Шапошниковская средняя общеобразовательная школа</t>
  </si>
  <si>
    <t>shaposhsr@mail.ru</t>
  </si>
  <si>
    <t>МОУ Борчанская средняя общеобразовательная школа</t>
  </si>
  <si>
    <t>Колосова Евгения Ивановна</t>
  </si>
  <si>
    <t>Птичье</t>
  </si>
  <si>
    <t>ул. Тельмана, д. 1</t>
  </si>
  <si>
    <t>8 (865-45) 6-45-03</t>
  </si>
  <si>
    <t>Колядина Татьяна Ивановна</t>
  </si>
  <si>
    <t>МКОУ Верхнелуговатская средняя общеобразовательная школа</t>
  </si>
  <si>
    <t>Верхняя Луговатка</t>
  </si>
  <si>
    <t>lugovatka@rambler.ru</t>
  </si>
  <si>
    <t>dou30-vz@mail.ru</t>
  </si>
  <si>
    <t>school44@volgadmin.ru</t>
  </si>
  <si>
    <t>МКОУ Колбинская средняя общеобразовательная школа</t>
  </si>
  <si>
    <t>rep-kolbinsk@mail.ru</t>
  </si>
  <si>
    <t>Село Таврово микр Таврово 8 улица раздольная дом 63</t>
  </si>
  <si>
    <t>nastasia198691@mail.ru</t>
  </si>
  <si>
    <t>МКОУ Нижнечирская средняя общеобразовательная школа</t>
  </si>
  <si>
    <t>nchirskayasosh@gmail.com</t>
  </si>
  <si>
    <t>Коптева Наталья Николаевна</t>
  </si>
  <si>
    <t>Весёлая Лопань</t>
  </si>
  <si>
    <t>ул. Октябрьская д.9</t>
  </si>
  <si>
    <t>8-915-576-87-62</t>
  </si>
  <si>
    <t>asiuhina@yandex.ru</t>
  </si>
  <si>
    <t>Копылов Сергей Анатольевич</t>
  </si>
  <si>
    <t>БПОУ ВО Великоустюгский гуманитарно-педагогический колледж</t>
  </si>
  <si>
    <t>ул. Набережная, д.47</t>
  </si>
  <si>
    <t>priem@vupedcol.ru</t>
  </si>
  <si>
    <t>Корж Антонина Сергеевна</t>
  </si>
  <si>
    <t>8980-384-29-49, 8915-569-82-40</t>
  </si>
  <si>
    <t>МКОУ Митрофановская средняя общеобразовательная школа</t>
  </si>
  <si>
    <t>mischo@vmail.ru</t>
  </si>
  <si>
    <t>Костина Ольга Игоревна</t>
  </si>
  <si>
    <t>bolchakova2009@rambler.ru</t>
  </si>
  <si>
    <t>Котов Александр Алексеевич</t>
  </si>
  <si>
    <t>ГБПОУ ВО Хреновской лесной колледж</t>
  </si>
  <si>
    <t>Кочкина Любовь Александровна</t>
  </si>
  <si>
    <t>МКОУ Новоникольская средняя общеобразовательная школа</t>
  </si>
  <si>
    <t>Новоникольское</t>
  </si>
  <si>
    <t>novonikolsk@yandex.ru</t>
  </si>
  <si>
    <t>schoolsad@yandex.ru</t>
  </si>
  <si>
    <t>ул. Генерала Лизюкова, д. 61</t>
  </si>
  <si>
    <t>solnechniykot@yandex.ru</t>
  </si>
  <si>
    <t>Круглов Андрей Сергеевич</t>
  </si>
  <si>
    <t>МБОУ Добринский лицей</t>
  </si>
  <si>
    <t>urypsk105@mail.ru</t>
  </si>
  <si>
    <t>Кругов Сергей Николаевич</t>
  </si>
  <si>
    <t>sch20vrп@yandex.ru</t>
  </si>
  <si>
    <t>ГБПОУ ВО Юрьев-Польский индустриально-гуманитарный колледж</t>
  </si>
  <si>
    <t>post@jpsped.elcom.ru</t>
  </si>
  <si>
    <t>Кузина Виктоия Александровна</t>
  </si>
  <si>
    <t>МДОУ Коротовский детский сад</t>
  </si>
  <si>
    <t>korotovo-21ds@yandex.ru</t>
  </si>
  <si>
    <t>БОУ КМР Талицкая средняя школа</t>
  </si>
  <si>
    <t>Кузнецова Ольга Валерьевна</t>
  </si>
  <si>
    <t>lyceum2@volgadmin.ru</t>
  </si>
  <si>
    <t>ds5kolokolchik@mail.ru</t>
  </si>
  <si>
    <t>sch7_kolch@mail.ru</t>
  </si>
  <si>
    <t>Кукушкина Татьяна Николаевна</t>
  </si>
  <si>
    <t>МДОУ Ботовский детский сад</t>
  </si>
  <si>
    <t>sorokina.n64@ mail.ru</t>
  </si>
  <si>
    <t>Кулагина Валентина Николаевна</t>
  </si>
  <si>
    <t>МБОУ Березовская средняя школа</t>
  </si>
  <si>
    <t>им.И.Е.Душкина</t>
  </si>
  <si>
    <t>ул. Ленина, д.185</t>
  </si>
  <si>
    <t>dushkin_@mail.ru</t>
  </si>
  <si>
    <t>Кулакова Любовь Анатольевна</t>
  </si>
  <si>
    <t>edu@cityhall.voronezh-city.ru</t>
  </si>
  <si>
    <t>Кулина Людмила Петровна</t>
  </si>
  <si>
    <t>ул. Менжинского д. 6</t>
  </si>
  <si>
    <t>school27@volgadmin.ru</t>
  </si>
  <si>
    <t>ул.Молодежная, стр.6а, пом.1</t>
  </si>
  <si>
    <t>имени В. Н. Власовой</t>
  </si>
  <si>
    <t>sokol-school9@yandex.ru</t>
  </si>
  <si>
    <t>Леонова Лариса Валерьевна</t>
  </si>
  <si>
    <t>МКДОУ БГО Детский сад комбинированного вида</t>
  </si>
  <si>
    <t>bords21@govvrn.ru</t>
  </si>
  <si>
    <t>kindergarten-9@yandex.ru</t>
  </si>
  <si>
    <t>Лисовенко Татьяна Владимировна</t>
  </si>
  <si>
    <t>МБДОУ Щебзаводской детский сад общеразвивающего вида</t>
  </si>
  <si>
    <t>Щебзавод</t>
  </si>
  <si>
    <t>Liza.Ishtykova@yandex.ru</t>
  </si>
  <si>
    <t>МБДОУ Центр развития ребенка — детский сад</t>
  </si>
  <si>
    <t>ул.2-я Акдемическая, д.38</t>
  </si>
  <si>
    <t>Лукина Елена Викторовна</t>
  </si>
  <si>
    <t>МБОУ Россошинская средняя общеобразовательная школа</t>
  </si>
  <si>
    <t>Лутова Наталья Митрофановна</t>
  </si>
  <si>
    <t>Любчик Наталья Степановна</t>
  </si>
  <si>
    <t>МКОУ средняя школа</t>
  </si>
  <si>
    <t>shk2zhirnovsk@yandex.ru</t>
  </si>
  <si>
    <t>gymnasium15@volgadmin.ru</t>
  </si>
  <si>
    <t>Рошаль</t>
  </si>
  <si>
    <t>МКОУ Кайсацкая средняя школа</t>
  </si>
  <si>
    <t>kaisatskayasosh@mail.ru</t>
  </si>
  <si>
    <t>МБДОУ Кузьмичевский детский сад</t>
  </si>
  <si>
    <t>ylubkay@rambler.ru</t>
  </si>
  <si>
    <t>МБОУ Серебровская основная общеобразовательная школа</t>
  </si>
  <si>
    <t>serebrovo.sk@yandex.ru</t>
  </si>
  <si>
    <t>Малышев Семен Владимирович</t>
  </si>
  <si>
    <t>Sch42@edu.vladimir-city.ru</t>
  </si>
  <si>
    <t>e.a.manakina@yok33.ru</t>
  </si>
  <si>
    <t>school2022@internet.ru</t>
  </si>
  <si>
    <t>Манякина Лариса Анатольевна</t>
  </si>
  <si>
    <t>МКОУ Песковская основная общеобразовательная школа</t>
  </si>
  <si>
    <t>им.Д.А.Теплякова</t>
  </si>
  <si>
    <t>ул.Площадь Свободы, д. 4</t>
  </si>
  <si>
    <t>schoolno2@rambler.ru</t>
  </si>
  <si>
    <t>Ивантеевка</t>
  </si>
  <si>
    <t>Мациевская Светлана Ивановна</t>
  </si>
  <si>
    <t>МБОУ Орловская ООШ</t>
  </si>
  <si>
    <t>Центральная д.22</t>
  </si>
  <si>
    <t>izumrudniy-gorod33@mail.ru, a.v.matsola@yok33.ru</t>
  </si>
  <si>
    <t>им. Героя России генерал-лейтенанта Р.В. Кутузова</t>
  </si>
  <si>
    <t>Sch9@edu.vladimir-city.ru</t>
  </si>
  <si>
    <t>Медведева Галина Васильевна</t>
  </si>
  <si>
    <t>МБОУ Большебабинская средняя общеобразовательная школа</t>
  </si>
  <si>
    <t>Большой Бабинский</t>
  </si>
  <si>
    <t>babsc@yandex.ru</t>
  </si>
  <si>
    <t>Снежинский г.о.</t>
  </si>
  <si>
    <t>Меньшиков Евгений Александрович</t>
  </si>
  <si>
    <t>МУ ДО Детский морской центр "Меридиан"</t>
  </si>
  <si>
    <t>meridian@vologda-city.ru</t>
  </si>
  <si>
    <t>Меринова Светлана Владимировна</t>
  </si>
  <si>
    <t>uru_ds6@mail.ru</t>
  </si>
  <si>
    <t>Колосковская</t>
  </si>
  <si>
    <t>Мироненко Наталья Викторовна</t>
  </si>
  <si>
    <t>Михайлова Елена Сергеевна</t>
  </si>
  <si>
    <t>dom-pionerov@list.ru</t>
  </si>
  <si>
    <t>Мозговая Людмила Валентиновна</t>
  </si>
  <si>
    <t>dou382@volgadmin.ru</t>
  </si>
  <si>
    <t>school3mg2007@ mail.ru</t>
  </si>
  <si>
    <t>school32@cherepovetscity.ru</t>
  </si>
  <si>
    <t>Нагорная Елена Викторовна</t>
  </si>
  <si>
    <t>МОУ Терновская средняя  школа</t>
  </si>
  <si>
    <t>tern-soch@inbox.ru</t>
  </si>
  <si>
    <t>Небыкова Ирина Викторовна</t>
  </si>
  <si>
    <t xml:space="preserve">МОУ Средняя общеобразовательная школа
</t>
  </si>
  <si>
    <t>slobschool4@mail.ru</t>
  </si>
  <si>
    <t>Никифоров Сергей Михайлович</t>
  </si>
  <si>
    <t>МКОУ Алферовская основная общеобразовательная школа</t>
  </si>
  <si>
    <t>alfer.schule@mail.ru</t>
  </si>
  <si>
    <t>МБДОУ Ерзовский детский сад</t>
  </si>
  <si>
    <t>romashka-erzovka@yandex.ru</t>
  </si>
  <si>
    <t>МКОУ Байчуровская средняя общеобразовательная школа</t>
  </si>
  <si>
    <t>МБОУ Камчугская основная общеобразовательная школа</t>
  </si>
  <si>
    <t>Павлова Людмила Анатольевна</t>
  </si>
  <si>
    <t>ГОАУСОН "Кандалакшский КЦСОН"</t>
  </si>
  <si>
    <t>Кандалкша</t>
  </si>
  <si>
    <t>Батюты 47</t>
  </si>
  <si>
    <t>on@myhcson.ru</t>
  </si>
  <si>
    <t>detsad-147@mail.ru</t>
  </si>
  <si>
    <t>пер. Серова, д. 1</t>
  </si>
  <si>
    <t>Пензякова Лариса Михайловна</t>
  </si>
  <si>
    <t>PenzyakovaLM@govvrn.ru</t>
  </si>
  <si>
    <t>Перцева Наталия Александровна</t>
  </si>
  <si>
    <t>ya.mbdoypshelka@yandex.ru</t>
  </si>
  <si>
    <t>Петрусенко Ольга Викторовна</t>
  </si>
  <si>
    <t>ГКУ ВО Центр содействия семейному воспитанию и постинтернатного сопровождения</t>
  </si>
  <si>
    <t>cssvps@yandex.ru</t>
  </si>
  <si>
    <t>МКОУ Панинская средняя общеобразовательная школа</t>
  </si>
  <si>
    <t>Пономарева Галина Максимовна</t>
  </si>
  <si>
    <t>МКОУ Центральская средняя общеобразовательная школа</t>
  </si>
  <si>
    <t>Централь</t>
  </si>
  <si>
    <t>centralshool@mail.ru</t>
  </si>
  <si>
    <t>МБОУ ДО Центр детского (юношеского) творчества</t>
  </si>
  <si>
    <t>r.v.popov@yok33.ru, azimut-kovrov.ru</t>
  </si>
  <si>
    <t>Портных Виктор Петрович</t>
  </si>
  <si>
    <t>ost-sch1@mail.ru</t>
  </si>
  <si>
    <t>МКОУ Сторожевская средняя общеобразовательная школа</t>
  </si>
  <si>
    <t>storschool@mail.ru</t>
  </si>
  <si>
    <t>МБОУ Новохоперская средняя общеобразовательная школа</t>
  </si>
  <si>
    <t>МБОУ Алексеевская средняя общеобразовательная школа</t>
  </si>
  <si>
    <t>alschool@mail.ru</t>
  </si>
  <si>
    <t>Присада Ирина Владимиировна</t>
  </si>
  <si>
    <t>МОУ Пролетарская средняя общеобразовательная школа</t>
  </si>
  <si>
    <t>ул. Пролетарская, д.33</t>
  </si>
  <si>
    <t>8-47-(245)-35-3-85</t>
  </si>
  <si>
    <t>proletsch2@yandex.ru</t>
  </si>
  <si>
    <t>МБОУ Старосельская основная общеобразовательная школа</t>
  </si>
  <si>
    <t>Пулина Лариса Юрьевна</t>
  </si>
  <si>
    <t>МКДОУ БГО Детский сад общеразвивающего вида</t>
  </si>
  <si>
    <t xml:space="preserve"> pulinalu@govvrn.ru</t>
  </si>
  <si>
    <t>Разумовская Марина Нарьевна</t>
  </si>
  <si>
    <t>m.n.avagbe@yok33.ru</t>
  </si>
  <si>
    <t>Ращевская Людмила Васильевна</t>
  </si>
  <si>
    <t>МАОУ ДО Центр дополнительного образования детей</t>
  </si>
  <si>
    <t>Решетникова Галина Николаевна</t>
  </si>
  <si>
    <t>10 микрорайон, дом 12</t>
  </si>
  <si>
    <t>8(34341)6-71-21</t>
  </si>
  <si>
    <t>rosinka-konkurs@mail.ru</t>
  </si>
  <si>
    <t>Ришовский Валентин Леонидович</t>
  </si>
  <si>
    <t>ГКССУ СО Детский дом-интернат</t>
  </si>
  <si>
    <t>Солнечный дом</t>
  </si>
  <si>
    <t>schooll-kolch@mail.ru</t>
  </si>
  <si>
    <t>dou290@mail.ru</t>
  </si>
  <si>
    <t>lyceum3@volgadmin.ru</t>
  </si>
  <si>
    <t>МБОУ Стенковская основная общеобразовательная школа</t>
  </si>
  <si>
    <t>stenki_scool@mail.ru</t>
  </si>
  <si>
    <t>МБУ ДО Бобровский детско-юношеский центр</t>
  </si>
  <si>
    <t>bobrov-raduga@govvrn.ru</t>
  </si>
  <si>
    <t>Рыбина Алла Витальевна</t>
  </si>
  <si>
    <t>cdodistok@yandex.ru</t>
  </si>
  <si>
    <t>detsad59@govvrn.ru</t>
  </si>
  <si>
    <t>МКУ ДО Слободская Детская школа искусств</t>
  </si>
  <si>
    <t>Сафронов Сергей Валерьевич</t>
  </si>
  <si>
    <t>ул. Генерала Лизюкова, д. 103, кв. 36</t>
  </si>
  <si>
    <t>8(473)2743112</t>
  </si>
  <si>
    <t>liceyi4@mail.ru</t>
  </si>
  <si>
    <t>МКОУ Тхоревская основная общеобразовательная школа</t>
  </si>
  <si>
    <t>txorevka@yandex.ru</t>
  </si>
  <si>
    <t>kam_sh14@volganet.ru</t>
  </si>
  <si>
    <t>Семейкина Татьяна Владимировна</t>
  </si>
  <si>
    <t>ОГБУСО "Реабилитационный центр для детей и подростков с ограниченными возможностями"</t>
  </si>
  <si>
    <t>ул. Маршала Конева, д. 86</t>
  </si>
  <si>
    <t>(3952)30-18-88</t>
  </si>
  <si>
    <t>orkirk@yandex.ru</t>
  </si>
  <si>
    <t>Семина Елена Викторовна</t>
  </si>
  <si>
    <t>e.v.semina@yok33.ru</t>
  </si>
  <si>
    <t>МУ Центр по работе с молодёжью и подростками</t>
  </si>
  <si>
    <t>rovesnik@kdm34.ru</t>
  </si>
  <si>
    <t>Оленекский эвенкийский национальный р-н</t>
  </si>
  <si>
    <t>Тукмачева Наталья Витальевна</t>
  </si>
  <si>
    <t>dou24@volgadmin.ru</t>
  </si>
  <si>
    <t>ул. Сосновая, д. 23</t>
  </si>
  <si>
    <t>7(38453)6-93-71</t>
  </si>
  <si>
    <t>ds112014@yandex.ru</t>
  </si>
  <si>
    <t>МКОУ Землянская средняя общеобразовательная школа</t>
  </si>
  <si>
    <t>МБОУ Трёхложинская средняя общеобразовательная школа</t>
  </si>
  <si>
    <t>Смычкова Лариса Николаевна</t>
  </si>
  <si>
    <t>Соколова Ольга Сергеевна</t>
  </si>
  <si>
    <t>Сохина Елена Ивановна</t>
  </si>
  <si>
    <t>МБОУ "Марьевская ООШ"</t>
  </si>
  <si>
    <t>74724762143, 89202008352</t>
  </si>
  <si>
    <t>gvamarsch@mail.ru, tscherkasova@mail.ru</t>
  </si>
  <si>
    <t>Стаканова Людмила Николаевна</t>
  </si>
  <si>
    <t>sad132@cherepovetscity.ru</t>
  </si>
  <si>
    <t>МОУ Центр детского технического творчества</t>
  </si>
  <si>
    <t>sov-cdtt@volgadmin.ru</t>
  </si>
  <si>
    <t>sad83@cherepovetscity.ru</t>
  </si>
  <si>
    <t>ГКУСО ВО Муромский социально-реабилитационный центр для несовершеннолетних</t>
  </si>
  <si>
    <t>МБУ ДО Великоустюгская детская художественная школа</t>
  </si>
  <si>
    <t>wu-artschola35@yandex.ru</t>
  </si>
  <si>
    <t>urup-solnishko@mail.ru</t>
  </si>
  <si>
    <t>Тавитов Руслан Сергеевич (в дипломах не писать)</t>
  </si>
  <si>
    <t>Талдыкина Юлия Викторовна</t>
  </si>
  <si>
    <t>detskisad100@mail.ru</t>
  </si>
  <si>
    <t>МКОУ Лофицкая основная общеобразовательная школа</t>
  </si>
  <si>
    <t>lof.schkola@yandex.ru</t>
  </si>
  <si>
    <t>Танина Юлия Владимировна</t>
  </si>
  <si>
    <t>МБУДО Дворец творчества</t>
  </si>
  <si>
    <t>priemnay@rusinka34.ru</t>
  </si>
  <si>
    <t>Ташова Татьяна Геннадьевна</t>
  </si>
  <si>
    <t>ГОАУСОН Печенгский КЦСОН</t>
  </si>
  <si>
    <t>ул. Октябрьская д. 15 а</t>
  </si>
  <si>
    <t>8(815-54)3-14-38</t>
  </si>
  <si>
    <t>srn.pechkcson@yandex.ru</t>
  </si>
  <si>
    <t>Тихонова Ирина Александровна</t>
  </si>
  <si>
    <t>МКДОУ Аннинский детский сад</t>
  </si>
  <si>
    <t>annads5@yandex.ru</t>
  </si>
  <si>
    <t>МБУК Культурно-досуговый комплекс</t>
  </si>
  <si>
    <t>myk_mc_xxi_vek@mail.ru</t>
  </si>
  <si>
    <t>МКОУ Райгородская средняя школа</t>
  </si>
  <si>
    <t>raygorodsosh@mail.ru</t>
  </si>
  <si>
    <t>мкр. Улитка, ул. Счастливая д. 8</t>
  </si>
  <si>
    <t>katyashtyrba@gmail.com</t>
  </si>
  <si>
    <t>dou25-vz@mail.ru</t>
  </si>
  <si>
    <t>dou244@volgadmin.ru</t>
  </si>
  <si>
    <t>18425.maam.ru, valentinka28021963@mail.ru</t>
  </si>
  <si>
    <t>Филиппова Ольга Алексеевна</t>
  </si>
  <si>
    <t>vladimir@detsad109.elcom.ru, ds109@edu.vladimir-ci</t>
  </si>
  <si>
    <t>Финогенова Наталья Анатольевна</t>
  </si>
  <si>
    <t>school38@volgadmin.ru</t>
  </si>
  <si>
    <t>kolobok.detskijsad@yandex.ru</t>
  </si>
  <si>
    <t>Фомина Маргарита Валерьевна</t>
  </si>
  <si>
    <t>ул.Газопроводская д.7</t>
  </si>
  <si>
    <t>8(48672)2-19-25</t>
  </si>
  <si>
    <t>МБУДО Фроловская детская школа искусств</t>
  </si>
  <si>
    <t>iskusstvo2010@mail.ru</t>
  </si>
  <si>
    <t>МКОУ Никольская средняя общеобразовательная школа</t>
  </si>
  <si>
    <t>Хабибуллина Жанна Хамитовна</t>
  </si>
  <si>
    <t>Апшеронск</t>
  </si>
  <si>
    <t>ул. Краснознамённая 28</t>
  </si>
  <si>
    <t>8 861 52 2-64-60</t>
  </si>
  <si>
    <t>CYT.2011@yandex.ru</t>
  </si>
  <si>
    <t>Хайменова Олеся Николаевна</t>
  </si>
  <si>
    <t>8(4967)69-11-44</t>
  </si>
  <si>
    <t>malinka_82@bk.ru</t>
  </si>
  <si>
    <t>Хлестов Дмитрий Владимирович</t>
  </si>
  <si>
    <t>Востряковский проезд д 25 к 2</t>
  </si>
  <si>
    <t>Ходова Светлана Владимировна</t>
  </si>
  <si>
    <t>ул. Стрельникова, 48</t>
  </si>
  <si>
    <t>luda-luda2012@yandex.ru</t>
  </si>
  <si>
    <t>МБДОУ Иловский Детский сад</t>
  </si>
  <si>
    <t>улица Панина, дом 1</t>
  </si>
  <si>
    <t>7-25-67, 8-904-090-43-10</t>
  </si>
  <si>
    <t>Chernykholga19@gmail.com</t>
  </si>
  <si>
    <t>МКОУ Ярковская средняя общеобразовательная школа</t>
  </si>
  <si>
    <t>Царькова Нина Ивановна</t>
  </si>
  <si>
    <t>Батыр</t>
  </si>
  <si>
    <t>Шаран</t>
  </si>
  <si>
    <t>ул. Мажита Гафури, д.11.</t>
  </si>
  <si>
    <t>7 927 341-43-97</t>
  </si>
  <si>
    <t>dsadbatir@mail.ru</t>
  </si>
  <si>
    <t>Циглер Евгения Давидовна</t>
  </si>
  <si>
    <t>berezkasad63@mail.ru</t>
  </si>
  <si>
    <t>МБУДО Лакинская детская школа искусств</t>
  </si>
  <si>
    <t>lakinskay_dshi@mail.ru</t>
  </si>
  <si>
    <t>Чернова Любовь Александровна</t>
  </si>
  <si>
    <t>rassvet_school@mail.ru</t>
  </si>
  <si>
    <t>МБОУ Солонцовская средняя общеобразовательная школа</t>
  </si>
  <si>
    <t>Чмелёва Ольга Николаевна</t>
  </si>
  <si>
    <t>school111@volgadmin.ru</t>
  </si>
  <si>
    <t>Шадрина Наталья Валерьевна</t>
  </si>
  <si>
    <t>МУ ДО Детско-юношеский центр</t>
  </si>
  <si>
    <t>Шарова Марина Владимировна</t>
  </si>
  <si>
    <t>ГКУ СРЦН</t>
  </si>
  <si>
    <t>ул. Победы, д. 12/1</t>
  </si>
  <si>
    <t>8(42437)50173</t>
  </si>
  <si>
    <t>rodnik.okha@mail.ru</t>
  </si>
  <si>
    <t>school134@volgadmin.ru</t>
  </si>
  <si>
    <t>school31@cherepovetscity.ru</t>
  </si>
  <si>
    <t>Можайский г.о.</t>
  </si>
  <si>
    <t>kam_duc@volganet.ru</t>
  </si>
  <si>
    <t>МБОУ Кантемировский лицей</t>
  </si>
  <si>
    <t>knt-lic@mail.ru</t>
  </si>
  <si>
    <t>ГБОУ "Шебекинская гимназия-интернат"</t>
  </si>
  <si>
    <t>Штейнгауэр Ирина Викторовна</t>
  </si>
  <si>
    <t>МКОУ Валуевская средняя школа</t>
  </si>
  <si>
    <t>Валуевка</t>
  </si>
  <si>
    <t>val-sc@mail.ru</t>
  </si>
  <si>
    <t>ул. Центральная, д. 62</t>
  </si>
  <si>
    <t>4-77-42</t>
  </si>
  <si>
    <t>valentina-fedoseenko@list.ru</t>
  </si>
  <si>
    <t>ГБУСОН РО «СП г. Ростова-на-Дону»</t>
  </si>
  <si>
    <t>Шубина Татьяна Олеговна</t>
  </si>
  <si>
    <t>8(49634)3-56-07</t>
  </si>
  <si>
    <t>oksya-kina@rambler.ru</t>
  </si>
  <si>
    <t>АНО ДО Центр развития творчества детей и юношества</t>
  </si>
  <si>
    <t>Щекина Татьяна Алексеевна</t>
  </si>
  <si>
    <t>mou_sosh_23@maii.ru</t>
  </si>
  <si>
    <t>Щетинина Людмила Александровна</t>
  </si>
  <si>
    <t>ОГБОУ "Верхопенская СОШ" им. М. Р. Абросимова</t>
  </si>
  <si>
    <t>Верхопенье</t>
  </si>
  <si>
    <t>ул. Вострикова 15</t>
  </si>
  <si>
    <t>asmolnikov360@gmail.com</t>
  </si>
  <si>
    <t>Рузский г.о.</t>
  </si>
  <si>
    <t>Ленина 122/4</t>
  </si>
  <si>
    <t>Владивосток г.о., Приморский край</t>
  </si>
  <si>
    <t>Кемерово г.о., Кемеровская область</t>
  </si>
  <si>
    <t>Пермь г.о., Пермский край</t>
  </si>
  <si>
    <t>Псков г.о., Псковская область</t>
  </si>
  <si>
    <t>Чебоксары г.о., Чувашская Республика</t>
  </si>
  <si>
    <t>Челябинск г.о., Челябинская область</t>
  </si>
  <si>
    <t>Черкесск г.о., Республика Карачаево-Черкесия</t>
  </si>
  <si>
    <t>Антонова Татьяна Алексеевна</t>
  </si>
  <si>
    <t>Фольклор</t>
  </si>
  <si>
    <t>фольклор</t>
  </si>
  <si>
    <t>1 тип</t>
  </si>
  <si>
    <t>3 тип</t>
  </si>
  <si>
    <t>2 и 5 тип</t>
  </si>
  <si>
    <t>Донецкая Народная Республика</t>
  </si>
  <si>
    <t>Донецкая_Народная_Республика</t>
  </si>
  <si>
    <t>Луганская Народная Республика</t>
  </si>
  <si>
    <t>Луганская_Народная_Республика</t>
  </si>
  <si>
    <t>Амвросиевский р-н</t>
  </si>
  <si>
    <t>Горловка г.</t>
  </si>
  <si>
    <t>Дебальцево г.</t>
  </si>
  <si>
    <t>Докучаевск г.</t>
  </si>
  <si>
    <t>Донецк г.</t>
  </si>
  <si>
    <t>Енакиево г.</t>
  </si>
  <si>
    <t>Иловайск г.</t>
  </si>
  <si>
    <t>Макеевка г.</t>
  </si>
  <si>
    <t>Новоазовский р-н</t>
  </si>
  <si>
    <t>Снежное г.</t>
  </si>
  <si>
    <t>Старобешевский р-н</t>
  </si>
  <si>
    <t>Тельмановский р-н</t>
  </si>
  <si>
    <t>Торез г.</t>
  </si>
  <si>
    <t>Харцызск г.</t>
  </si>
  <si>
    <t>ид</t>
  </si>
  <si>
    <t>ул. Карла Маркса, д. 94</t>
  </si>
  <si>
    <t>Адреева Марина Юрьевна</t>
  </si>
  <si>
    <t>МАУК Социально-культурное объединение</t>
  </si>
  <si>
    <t>Инициатива</t>
  </si>
  <si>
    <t>ул. Школьная, 9</t>
  </si>
  <si>
    <t>mazsko@mail.ru</t>
  </si>
  <si>
    <t>им. П.И.Забродина</t>
  </si>
  <si>
    <t>ул.Архивный проезд, д. 1</t>
  </si>
  <si>
    <t>8(496)7524285</t>
  </si>
  <si>
    <t>mdoyp35@yandex.ru</t>
  </si>
  <si>
    <t>Акимова Наталья Федоровна</t>
  </si>
  <si>
    <t>МБОУ "Ясеновская СОШ"</t>
  </si>
  <si>
    <t>ул Центральная, д.79</t>
  </si>
  <si>
    <t>tckachencko.valentina2012@yandex.ru</t>
  </si>
  <si>
    <t>mozaika.31@mail.ru</t>
  </si>
  <si>
    <t>Нечаева Ирина Анатольевна</t>
  </si>
  <si>
    <t>ул. Центральная, 3</t>
  </si>
  <si>
    <t>Масловопристанская</t>
  </si>
  <si>
    <t>Андрюшина Наталья Петровна</t>
  </si>
  <si>
    <t>им. генерал-майора Никитина И.С.</t>
  </si>
  <si>
    <t>ул. 60 лет Октября, д.16А</t>
  </si>
  <si>
    <t>8 (48332) 9-12-36</t>
  </si>
  <si>
    <t>tankowa.s@yandex.ru</t>
  </si>
  <si>
    <t>moroz.sveta.1968@mail.ru</t>
  </si>
  <si>
    <t>Архипенко Зухра Худайбердиевна</t>
  </si>
  <si>
    <t>МКОУ Архиповская СОШ</t>
  </si>
  <si>
    <t>Архиповка</t>
  </si>
  <si>
    <t>ул. Октябрьская, д. 42а</t>
  </si>
  <si>
    <t>8-47396-97252</t>
  </si>
  <si>
    <t>archipowka-1@yandex.ru</t>
  </si>
  <si>
    <t>Архиповский детский сад</t>
  </si>
  <si>
    <t>Россошанск</t>
  </si>
  <si>
    <t>улица Октябрьская, дом 42 В</t>
  </si>
  <si>
    <t>archipowka-sad@yandex.ru</t>
  </si>
  <si>
    <t>ГКУ СО КК Ахтырский ЦПД</t>
  </si>
  <si>
    <t>Бабаев Вадим Спартакович</t>
  </si>
  <si>
    <t>Колледж сварки и промышленных технологий</t>
  </si>
  <si>
    <t>Лебёдушка</t>
  </si>
  <si>
    <t>Бабенко Елена Валентиновна</t>
  </si>
  <si>
    <t>88454573749; 89271134476</t>
  </si>
  <si>
    <t>Бабурина Ирина Алексеевна</t>
  </si>
  <si>
    <t>Улица Академика Пилюгина, д. 18 к. 1</t>
  </si>
  <si>
    <t>(499) 132-05-65</t>
  </si>
  <si>
    <t>maria_v_2002@mail.ru</t>
  </si>
  <si>
    <t>ул.Слободская,91</t>
  </si>
  <si>
    <t>Багманова Физалия Разитовна</t>
  </si>
  <si>
    <t xml:space="preserve">ООШ с.Сыйрышбашево - филиал МБОУ СОШ с.Тузлукушево </t>
  </si>
  <si>
    <t>Закариева Айгуль Зигануровна</t>
  </si>
  <si>
    <t>МКОУ Карасувская средняяя общеобразовательная школа</t>
  </si>
  <si>
    <t>Бакуленко Оксана Леонидовна</t>
  </si>
  <si>
    <t>ул. Ленина 20</t>
  </si>
  <si>
    <t>mbou-shool1@yandex.ru</t>
  </si>
  <si>
    <t>Батаев Сергей Сергеевич</t>
  </si>
  <si>
    <t>МОУ "Разуменская СОШ"</t>
  </si>
  <si>
    <t>7 (4722) 59 59 39          892</t>
  </si>
  <si>
    <t>kuzmina88helen@gmail.com</t>
  </si>
  <si>
    <t>Батурина Марина Вячеславовна</t>
  </si>
  <si>
    <t>МОАУ СОШ</t>
  </si>
  <si>
    <t>ул. Макаренко, дом 7</t>
  </si>
  <si>
    <t>25-33-37  89619273490</t>
  </si>
  <si>
    <t>anastasiya-sergeevna@bk.ru      school1makarenko@y</t>
  </si>
  <si>
    <t>ГБОДО РА "ДШИ с.Натырбово"</t>
  </si>
  <si>
    <t>МБОУ "Школа имени Махтумкули Фраги"</t>
  </si>
  <si>
    <t>Фунтово-1</t>
  </si>
  <si>
    <t>funtsosh@yandex.ru</t>
  </si>
  <si>
    <t>Бачурина Галина Викторовна</t>
  </si>
  <si>
    <t>Безбородых Татьяна Ивановна</t>
  </si>
  <si>
    <t>Золотой улей</t>
  </si>
  <si>
    <t>Микрорайон Весенний, д. 35</t>
  </si>
  <si>
    <t>8-4725-25-75-53,  8-920-204-47</t>
  </si>
  <si>
    <t>st-dou62@yandex.ru, madam.romanova@mail.ru</t>
  </si>
  <si>
    <t>Детский театральный ценр "Вдохновение"</t>
  </si>
  <si>
    <t>Сальникова Светлана Геннадьевна</t>
  </si>
  <si>
    <t>ул.50-летия Магнитки, д. 48а</t>
  </si>
  <si>
    <t>alevtinka_76@mail.ru</t>
  </si>
  <si>
    <t>Пышлицы</t>
  </si>
  <si>
    <t>ул. Зелёная, д. 55</t>
  </si>
  <si>
    <t>Беломыльцева Наталья Владимировна</t>
  </si>
  <si>
    <t>МБУДО "Детская школа искусств"</t>
  </si>
  <si>
    <t>ул. Больничная д.2 а</t>
  </si>
  <si>
    <t>8-47-231-5-22-46</t>
  </si>
  <si>
    <t>n.belomiltseva2011@yandex.ru</t>
  </si>
  <si>
    <t>Белоусова Елена Николаевна</t>
  </si>
  <si>
    <t>МБОУ "Поповская СОШ"</t>
  </si>
  <si>
    <t>Поповка</t>
  </si>
  <si>
    <t>ул. Центральная б/н</t>
  </si>
  <si>
    <t>8(47248)3-23-30   | 8920208628</t>
  </si>
  <si>
    <t>popovskaya_sch@mail.ru</t>
  </si>
  <si>
    <t>Белых Светлана Михайловна</t>
  </si>
  <si>
    <t>Иловское</t>
  </si>
  <si>
    <t>МБОУ "Большанская ООШ"</t>
  </si>
  <si>
    <t>m.detsad@yandex.ru</t>
  </si>
  <si>
    <t>Бирюкова Наталья Борисовна</t>
  </si>
  <si>
    <t>ул. Барбюса, д. 67</t>
  </si>
  <si>
    <t>8(351)256-29-03</t>
  </si>
  <si>
    <t>mdou238@mail.ru</t>
  </si>
  <si>
    <t>Блинков Александр Александрович</t>
  </si>
  <si>
    <t>ГАПОУ Торгово-технологический техникум</t>
  </si>
  <si>
    <t>Улица Ялтинская 81А</t>
  </si>
  <si>
    <t>spo53@mail.orb.ru</t>
  </si>
  <si>
    <t>Блюхес Галина Николаевна</t>
  </si>
  <si>
    <t>np_62@mail.ru</t>
  </si>
  <si>
    <t>Боболович Владислав Олегович</t>
  </si>
  <si>
    <t>МОУ "Тавровская СОШ"</t>
  </si>
  <si>
    <t>Формула Успеха</t>
  </si>
  <si>
    <t>Таврово 4</t>
  </si>
  <si>
    <t>ул. Первомайская, д.3А</t>
  </si>
  <si>
    <t>8 (472) 225-13-02</t>
  </si>
  <si>
    <t>formulatavrovo@yandex.ru, myp19nina@mail.ru</t>
  </si>
  <si>
    <t>Боброва Ольга Геннадьевна</t>
  </si>
  <si>
    <t>МКОУ Бирючекосинская ООШ</t>
  </si>
  <si>
    <t>Бирючья коса</t>
  </si>
  <si>
    <t>ул. Ленина, д.81</t>
  </si>
  <si>
    <t>7 85147 9-76-47</t>
  </si>
  <si>
    <t>lyapina.dashuka@mail.ru</t>
  </si>
  <si>
    <t>Бобырева Светлана Витальевна</t>
  </si>
  <si>
    <t>МБОУ Новоборисовская средняя общеобразовательная школа</t>
  </si>
  <si>
    <t>им. Сырового А.В.</t>
  </si>
  <si>
    <t>Зозули</t>
  </si>
  <si>
    <t>ул.Первомайская, д. 66а</t>
  </si>
  <si>
    <t>vika2015zaharova@yandex.ru</t>
  </si>
  <si>
    <t>Бойко Ольга Павловна</t>
  </si>
  <si>
    <t>ГКОУ КК Березанская школа - интернат</t>
  </si>
  <si>
    <t>ул. Пионерская, 1</t>
  </si>
  <si>
    <t>oksanka.mixajlova.2018@yandex.ru</t>
  </si>
  <si>
    <t>Бойченко Людмила Николаевна</t>
  </si>
  <si>
    <t>МБОУ ПРОГИМНАЗИЯ</t>
  </si>
  <si>
    <t>пр. Б. Хмельницкого, д. 79-A</t>
  </si>
  <si>
    <t>847(244)42441</t>
  </si>
  <si>
    <t>school51@beluo31.ru     valya-valentina@mail.ru</t>
  </si>
  <si>
    <t>tmardachaeva@mail.ru</t>
  </si>
  <si>
    <t>Бочарова Ирина Анатольевна</t>
  </si>
  <si>
    <t>ул. Королева, 22</t>
  </si>
  <si>
    <t>(4722)256976</t>
  </si>
  <si>
    <t>school39@beluo31,ru</t>
  </si>
  <si>
    <t>Боярский Денис Владимирович</t>
  </si>
  <si>
    <t>Центр эстетического воспитания детей и молодежи</t>
  </si>
  <si>
    <t>улица Щелгунова 1</t>
  </si>
  <si>
    <t>88512 33-45-81</t>
  </si>
  <si>
    <t>cevdim@mail.ru</t>
  </si>
  <si>
    <t>Брыкина Наталья Алексеевна</t>
  </si>
  <si>
    <t>СП ГБОУ СОШ</t>
  </si>
  <si>
    <t>им. М.П. Алексеева</t>
  </si>
  <si>
    <t>ул. Гаганига, дом 55</t>
  </si>
  <si>
    <t>8-8466130596, 8-9277189177</t>
  </si>
  <si>
    <t>detisad7@yandex.ru, tn_kramar@mail.ru</t>
  </si>
  <si>
    <t>СП Детский сад №7 "Кораблик детства"</t>
  </si>
  <si>
    <t>Кузаева Ирина Викторовна</t>
  </si>
  <si>
    <t>Бушмакина Светлана Сергеевна</t>
  </si>
  <si>
    <t>Лесная полянка</t>
  </si>
  <si>
    <t>ул. Сибирская, д. 35</t>
  </si>
  <si>
    <t>7 (34141)27444</t>
  </si>
  <si>
    <t>polyankads53@mail.ru</t>
  </si>
  <si>
    <t>Быкова Разиля Ринатовна</t>
  </si>
  <si>
    <t>МБОУ Подшиваловская СОШ</t>
  </si>
  <si>
    <t>им. Героя Советского Союза В.П. Зайцева</t>
  </si>
  <si>
    <t>Подшивалово</t>
  </si>
  <si>
    <t>rite.mead.1812@gmail.com</t>
  </si>
  <si>
    <t>СП Подшиваловский детский сад</t>
  </si>
  <si>
    <t>Вакуленко Оксана Викторовна</t>
  </si>
  <si>
    <t>им. В.Ф. Трутовского</t>
  </si>
  <si>
    <t>ул. Карла Маркса, д.2А</t>
  </si>
  <si>
    <t>golov4inodshi@mail.ru</t>
  </si>
  <si>
    <t>ул. Ленина, 41</t>
  </si>
  <si>
    <t>Васекина Галина Александровна</t>
  </si>
  <si>
    <t>пл.Октябрьская, 4</t>
  </si>
  <si>
    <t>84723255673     89511515914</t>
  </si>
  <si>
    <t>cheschool2@yandex.ru        aleksa.sokolova2010@ya</t>
  </si>
  <si>
    <t>Василевич Марина Владимировна</t>
  </si>
  <si>
    <t>Васильев Иван Юрьевич</t>
  </si>
  <si>
    <t>МБОУ Алтайская СОШ</t>
  </si>
  <si>
    <t>им. П.К. Коршунова</t>
  </si>
  <si>
    <t>МБДОУ Детский сад "Светлячок"</t>
  </si>
  <si>
    <t>Балахнина Наталья Владимировна</t>
  </si>
  <si>
    <t>ул. Ленина, д. 87а</t>
  </si>
  <si>
    <t>svetliachok2018@mail.ru</t>
  </si>
  <si>
    <t>ул. Московская, д. 2</t>
  </si>
  <si>
    <t>84725497143, 89087888733</t>
  </si>
  <si>
    <t>slawik.carp@yandex.ru, ok-ozerki@so.belregion.ru</t>
  </si>
  <si>
    <t>Плавунова Ирина Александровна</t>
  </si>
  <si>
    <t>Улица Кирова дом 57</t>
  </si>
  <si>
    <t>8 (496) 4141250</t>
  </si>
  <si>
    <t>Великжаина Виктория Марковна</t>
  </si>
  <si>
    <t>ул. Плеханова, д. 3</t>
  </si>
  <si>
    <t>detskiisad10@mail.ru</t>
  </si>
  <si>
    <t>Вепринцева Татьяна Юрьевна</t>
  </si>
  <si>
    <t xml:space="preserve"> Крылатый</t>
  </si>
  <si>
    <t>Ветошкина Елена Владимировна</t>
  </si>
  <si>
    <t>МОУ "Поршурская СОШ"</t>
  </si>
  <si>
    <t>Поршур-Тукля</t>
  </si>
  <si>
    <t>ул. Пислегина, д.20</t>
  </si>
  <si>
    <t>8(34130)4-43-25, +79828354484</t>
  </si>
  <si>
    <t>lyubanova.valent@mail.ru</t>
  </si>
  <si>
    <t>ул.Октябрьская 59-А</t>
  </si>
  <si>
    <t>marinayurevna10@mail.ru</t>
  </si>
  <si>
    <t>Волочаева Марина Викторовна</t>
  </si>
  <si>
    <t>МБОУ Ровеньская средняя общеобразовательная школа</t>
  </si>
  <si>
    <t>ул.Пролетарская, д.41</t>
  </si>
  <si>
    <t>rovsosh2@yandex.ru</t>
  </si>
  <si>
    <t>ул. Спортивная, д. 6А</t>
  </si>
  <si>
    <t>Воробьёва Ольга Геннадьевна</t>
  </si>
  <si>
    <t>8(3439)64-11-60</t>
  </si>
  <si>
    <t>aa-vet@yandex.ru</t>
  </si>
  <si>
    <t>Гаврилова Екатерина Ивановна</t>
  </si>
  <si>
    <t>МБДОУ "Детский сад общеразвивающего вида</t>
  </si>
  <si>
    <t>toma.shagina@mail.ru</t>
  </si>
  <si>
    <t>Гаджимагомедов Магомед Якубович</t>
  </si>
  <si>
    <t>МКОУ Стальская гимназия</t>
  </si>
  <si>
    <t>ул.Абдурахмана Ш, д.18</t>
  </si>
  <si>
    <t>8-928-868-60-68</t>
  </si>
  <si>
    <t>stalskaya.gimnaziya@mail.ru</t>
  </si>
  <si>
    <t>Газдарова Мадина Ахсарбековна</t>
  </si>
  <si>
    <t>ул. Кесаева 32</t>
  </si>
  <si>
    <t>88673391475, 89618248092</t>
  </si>
  <si>
    <t>anyaartur@mail.ru</t>
  </si>
  <si>
    <t>ул. Весенняя, д. 3, корп. 4</t>
  </si>
  <si>
    <t>intellekt@edu15.ru</t>
  </si>
  <si>
    <t>79202094305, 7(4722)380734</t>
  </si>
  <si>
    <t>annavlharlam@mail.ru</t>
  </si>
  <si>
    <t>schischkina2011@mail.ru</t>
  </si>
  <si>
    <t>Павлоградское</t>
  </si>
  <si>
    <t>ИП Ганеева А. Б.</t>
  </si>
  <si>
    <t>проспект Космонавтов, д.27</t>
  </si>
  <si>
    <t>8(903)960-92-00</t>
  </si>
  <si>
    <t>aidaganeeva@list.ru</t>
  </si>
  <si>
    <t>Ганжа Лада Геннадиевна</t>
  </si>
  <si>
    <t>улица Школьная 2А</t>
  </si>
  <si>
    <t>8(47244)  4-34-14</t>
  </si>
  <si>
    <t>ds.streletskoe@yandex.ru</t>
  </si>
  <si>
    <t>Гареев Святослав Владимирович</t>
  </si>
  <si>
    <t>Сакты</t>
  </si>
  <si>
    <t>Центральная, 7</t>
  </si>
  <si>
    <t>8(23769)2-65-00  8(34769)2-34-</t>
  </si>
  <si>
    <t>saktishool@mail.ru  safonova.alina02@mail.ru</t>
  </si>
  <si>
    <t>Гезуля Инна Олеговна</t>
  </si>
  <si>
    <t>ул. Чкалова , 62</t>
  </si>
  <si>
    <t>vilhowskaja@mail.ru</t>
  </si>
  <si>
    <t>Глазунова Наталья Ивановна</t>
  </si>
  <si>
    <t>ул.Мелиховская, д.35</t>
  </si>
  <si>
    <t>Головко Ирина Васильевна</t>
  </si>
  <si>
    <t>ОГБОУ Борисовская СОШ</t>
  </si>
  <si>
    <t>им. Героя Советского Союза А.М.Рудого</t>
  </si>
  <si>
    <t>Головня Ольга Ивановна</t>
  </si>
  <si>
    <t>ул. Чапаева, д. 3</t>
  </si>
  <si>
    <t>sokharevad@mail.ru</t>
  </si>
  <si>
    <t>Гончарова Ирина Александровна</t>
  </si>
  <si>
    <t>МБОУ Анновская СОШ</t>
  </si>
  <si>
    <t>Анновка</t>
  </si>
  <si>
    <t>улица Новый Путь дом 19</t>
  </si>
  <si>
    <t>annovka-school@mail.ru</t>
  </si>
  <si>
    <t>Гордеева Ольга Вячеславовна</t>
  </si>
  <si>
    <t>ГБОУ Прогимназия</t>
  </si>
  <si>
    <t>Талант</t>
  </si>
  <si>
    <t>Ленинский проспект, д.92, к.2.</t>
  </si>
  <si>
    <t>8 927 598 69 67</t>
  </si>
  <si>
    <t>galina3008chubar@mail.ru</t>
  </si>
  <si>
    <t>Татарникова Елена Сергеевна</t>
  </si>
  <si>
    <t>Горлова Наталия Ильинична</t>
  </si>
  <si>
    <t>ГКУ СО Московской области СЦ</t>
  </si>
  <si>
    <t>ул. Центральный проезд, д.25</t>
  </si>
  <si>
    <t>8 495 564 63 56</t>
  </si>
  <si>
    <t>nastiona-n@yandex.ru</t>
  </si>
  <si>
    <t>ул. Мира, дом 61д</t>
  </si>
  <si>
    <t>8-47-261-3-50-51</t>
  </si>
  <si>
    <t>Грачев Денис Игоревич</t>
  </si>
  <si>
    <t>МБОУ Мисайловская СОШ</t>
  </si>
  <si>
    <t>Мисайлово</t>
  </si>
  <si>
    <t>улица Загородная, д. 2</t>
  </si>
  <si>
    <t>8 977 830 76 90</t>
  </si>
  <si>
    <t>voskoboinikoval@mail.ru</t>
  </si>
  <si>
    <t>Гребеник Алла Викторовна</t>
  </si>
  <si>
    <t>МБОУ Жабская ООШ</t>
  </si>
  <si>
    <t>Жабское</t>
  </si>
  <si>
    <t>yabskoe@yandex.ru</t>
  </si>
  <si>
    <t>посёлок Чернянка</t>
  </si>
  <si>
    <t>Григорьева Анжела Ивановна</t>
  </si>
  <si>
    <t>МБОУ "Кугесьский лицей"</t>
  </si>
  <si>
    <t>Кугеси</t>
  </si>
  <si>
    <t>ул. Первомайская, д. 13А</t>
  </si>
  <si>
    <t>883540 2-25-46</t>
  </si>
  <si>
    <t>icey_kugesy@mail.ru</t>
  </si>
  <si>
    <t>Гридунова Ольга Александровна</t>
  </si>
  <si>
    <t>МБОУ "Хотмыжская СОШ"</t>
  </si>
  <si>
    <t>Хотмыжск</t>
  </si>
  <si>
    <t>Улица Данкова, д. 10</t>
  </si>
  <si>
    <t>8(47246)24182, 8(980)3244159</t>
  </si>
  <si>
    <t>hotmijsk-school@rambler.ru nastya.rasmus@yandex.ru</t>
  </si>
  <si>
    <t>Гридчин Сергей Анатольевич</t>
  </si>
  <si>
    <t>ул. Центральная, д.10</t>
  </si>
  <si>
    <t>8-920-578-23-38, 8-4722-23-94-</t>
  </si>
  <si>
    <t>val.svisheva@mail.ru   igumenka31@mail.ru</t>
  </si>
  <si>
    <t>Гринева Елена Ивановна</t>
  </si>
  <si>
    <t>Православная гимназия</t>
  </si>
  <si>
    <t>им. Александра Невского</t>
  </si>
  <si>
    <t>микрорайон Звёздный, 23</t>
  </si>
  <si>
    <t>7 4725 25 14 10 и 7 915 656 51</t>
  </si>
  <si>
    <t>gim-38@so.belregion.ru</t>
  </si>
  <si>
    <t>dshi-56@yandex.ru</t>
  </si>
  <si>
    <t>Грызлова Анна Юрьевна</t>
  </si>
  <si>
    <t>мкр.Богородский,стр.11</t>
  </si>
  <si>
    <t>olgaivannic@mail.ru</t>
  </si>
  <si>
    <t>Грязнов Павел Олегович</t>
  </si>
  <si>
    <t>1-ый переулок 1-го Мая, д.1</t>
  </si>
  <si>
    <t>Гудаева Джамиля Тимуровна</t>
  </si>
  <si>
    <t>Ца-Ведено</t>
  </si>
  <si>
    <t>ул. Кадырова, 24</t>
  </si>
  <si>
    <t>8-(928)-737-59-73</t>
  </si>
  <si>
    <t>sad5vedeno@mail.ru</t>
  </si>
  <si>
    <t>Гуляева Наталия Викторовна</t>
  </si>
  <si>
    <t>Ленина 20</t>
  </si>
  <si>
    <t>kondratenkokatya74 mail.ru</t>
  </si>
  <si>
    <t>МБОУ Новотаволжанская средняя общеобразовательная школа</t>
  </si>
  <si>
    <t>Гурьянов Александр Владимирович</t>
  </si>
  <si>
    <t>ул.Ленинского Комсомола, д.54</t>
  </si>
  <si>
    <t>vlatanya66@mail.ru</t>
  </si>
  <si>
    <t>Давыденко Марина Сергеевна</t>
  </si>
  <si>
    <t>Давыдова Ольга Семеновна</t>
  </si>
  <si>
    <t>ГУСО КСРЦ</t>
  </si>
  <si>
    <t>Доброта</t>
  </si>
  <si>
    <t>дом 648</t>
  </si>
  <si>
    <t>830(245)-2-81-27</t>
  </si>
  <si>
    <t>spddip75@mail.ru</t>
  </si>
  <si>
    <t>Дайбов Евгений Иванович</t>
  </si>
  <si>
    <t>МБОУ "Красногорская СОШ"</t>
  </si>
  <si>
    <t>Красногорское</t>
  </si>
  <si>
    <t>Советская, 93</t>
  </si>
  <si>
    <t>8 (38535) 22559</t>
  </si>
  <si>
    <t>krasnogorsk_mou@mail.ru</t>
  </si>
  <si>
    <t>Большегородищенское</t>
  </si>
  <si>
    <t>Данилина Нина Сергеевна</t>
  </si>
  <si>
    <t>ул. Юбилейная, д.33, к.4</t>
  </si>
  <si>
    <t>8(495)581-65-23</t>
  </si>
  <si>
    <t>Данилова Ирина Ивановна</t>
  </si>
  <si>
    <t>Туристический пансионат "Клязьминское водохранилищ</t>
  </si>
  <si>
    <t>ш. Сорокинское, стр. 13</t>
  </si>
  <si>
    <t>+7(495)588-82-88</t>
  </si>
  <si>
    <t>mtsh_school_22@mosreg.ru</t>
  </si>
  <si>
    <t>Дом культуры "Шахтостроитель"</t>
  </si>
  <si>
    <t>Щербаковское структурное подразделение</t>
  </si>
  <si>
    <t>Тюрина Татьяна Евгеньевна</t>
  </si>
  <si>
    <t>МБОУ "Красненская СОШ"</t>
  </si>
  <si>
    <t>krasschool@gmail.com</t>
  </si>
  <si>
    <t>Дегтярева Валентина Ивановна</t>
  </si>
  <si>
    <t>ул .Заречная .д 20</t>
  </si>
  <si>
    <t>8-47-234-54-3-75</t>
  </si>
  <si>
    <t>degtyarevavi@gmail.com</t>
  </si>
  <si>
    <t>Дегтярева Татьяна Юрьевна</t>
  </si>
  <si>
    <t>МОУ "Дегтяренская СОШ"</t>
  </si>
  <si>
    <t>8(47237)40272, 9205806120</t>
  </si>
  <si>
    <t>deg-school@mail.ru</t>
  </si>
  <si>
    <t>Дегтярёва Эмма Юрьевна</t>
  </si>
  <si>
    <t>Горького, 26А</t>
  </si>
  <si>
    <t>8(4722) 380-814      +79192893</t>
  </si>
  <si>
    <t>school13@beluo31.ru     kozlova.yuliya.alexandrovn</t>
  </si>
  <si>
    <t>+7(4722)30-07-13</t>
  </si>
  <si>
    <t>razumnoe1a@yandex.ru</t>
  </si>
  <si>
    <t>"Тополёк"</t>
  </si>
  <si>
    <t>Кушва</t>
  </si>
  <si>
    <t>8(34344)2-23-94</t>
  </si>
  <si>
    <t>yelena.dementyeva63@mail.ru</t>
  </si>
  <si>
    <t>Деревянко Алексей Николаевич</t>
  </si>
  <si>
    <t>МБУК Районный Дом культуры</t>
  </si>
  <si>
    <t>Старт</t>
  </si>
  <si>
    <t>ул. Жуковского, д. 18</t>
  </si>
  <si>
    <t>lhvc_rdk_start@mosreg.ru</t>
  </si>
  <si>
    <t>Дзоциева Зарина Виссарионовна</t>
  </si>
  <si>
    <t>Дикая Ирина Анатольевна</t>
  </si>
  <si>
    <t>ул. Школьная, 17. угол ул. Советской, 172В</t>
  </si>
  <si>
    <t>886132(96-2-40)</t>
  </si>
  <si>
    <t>shaforostovao@bk.ru</t>
  </si>
  <si>
    <t>Директор Балан Татьяна Алексеевна</t>
  </si>
  <si>
    <t>Денисовы</t>
  </si>
  <si>
    <t>ул. Советская, д. 9А</t>
  </si>
  <si>
    <t>Snayperlytka@yandex.ru</t>
  </si>
  <si>
    <t>Собачкина Мария Владиславовна</t>
  </si>
  <si>
    <t>ул. Советская, 9А</t>
  </si>
  <si>
    <t>Доля Владлена Евгеньевна</t>
  </si>
  <si>
    <t>Энергия</t>
  </si>
  <si>
    <t>улица Энергетиков, 2</t>
  </si>
  <si>
    <t>nade.lenko@yandex.ru</t>
  </si>
  <si>
    <t>филиал "Ущицкий детский сад"</t>
  </si>
  <si>
    <t>Ущицы</t>
  </si>
  <si>
    <t>Катугина Наталья Николаевна</t>
  </si>
  <si>
    <t>д. 3</t>
  </si>
  <si>
    <t>org2100@pskovedu.ru</t>
  </si>
  <si>
    <t>м.р.</t>
  </si>
  <si>
    <t>Волоконовский</t>
  </si>
  <si>
    <t>дошкольное отделение №5</t>
  </si>
  <si>
    <t>709@edu.mos.ru</t>
  </si>
  <si>
    <t>Дрыгун Мария Александровна</t>
  </si>
  <si>
    <t>им. Героя Советского Союза Турчинского А.П.</t>
  </si>
  <si>
    <t>Красная Поляна</t>
  </si>
  <si>
    <t>Турчинского 42</t>
  </si>
  <si>
    <t>sashin_box@mail.ru</t>
  </si>
  <si>
    <t>Дубова Ирина Дмитриевна</t>
  </si>
  <si>
    <t>г</t>
  </si>
  <si>
    <t>Ковалева 4</t>
  </si>
  <si>
    <t>lakisa3@mail.ru</t>
  </si>
  <si>
    <t>Дудникова Ирина Ивановна</t>
  </si>
  <si>
    <t>им. О. Н. Романовой</t>
  </si>
  <si>
    <t>улица Гагарина, д. 24</t>
  </si>
  <si>
    <t>8(904)531-80-51</t>
  </si>
  <si>
    <t>flaik.lena@yandex.ru</t>
  </si>
  <si>
    <t>Дынников Сергей Фёдорович</t>
  </si>
  <si>
    <t>Дошкольное отделение №17</t>
  </si>
  <si>
    <t>garmoniyrazvitiy@yandex.ru</t>
  </si>
  <si>
    <t>Дюкина Надежда Владимировна</t>
  </si>
  <si>
    <t>Евсеев Роман Юрьевич</t>
  </si>
  <si>
    <t>МАУ ДО "ДШИ"</t>
  </si>
  <si>
    <t>Верх-Нейвинский</t>
  </si>
  <si>
    <t xml:space="preserve"> Ува</t>
  </si>
  <si>
    <t>поселок Ува, улица Калинина д.19</t>
  </si>
  <si>
    <t>veranikalefler@yandex.ru</t>
  </si>
  <si>
    <t>ул. Макаренко, д.18</t>
  </si>
  <si>
    <t>Ермилова Ирина Юрьевна</t>
  </si>
  <si>
    <t>МБДОУ - детский сад компенсирующего вида</t>
  </si>
  <si>
    <t>Ул. Чкалова, д.17, кв. 3</t>
  </si>
  <si>
    <t>ilucha-i-georgii@mail.ru</t>
  </si>
  <si>
    <t>Жандармова Полина Александровна</t>
  </si>
  <si>
    <t>purple-1984@yandex.ru</t>
  </si>
  <si>
    <t>Железнякова Людмила Ивановна</t>
  </si>
  <si>
    <t>МБОУ Никитовская средняя общеобразовательная школа</t>
  </si>
  <si>
    <t>Никитовка</t>
  </si>
  <si>
    <t>Калинина, 25</t>
  </si>
  <si>
    <t>tativanova1969@mail.ru</t>
  </si>
  <si>
    <t>Жерновая Светлана Михайловна</t>
  </si>
  <si>
    <t>МБДОУ Краснояружский детский сад</t>
  </si>
  <si>
    <t>ул. Невидневка д.14</t>
  </si>
  <si>
    <t>oksana.karpenko.90@bk.ru</t>
  </si>
  <si>
    <t>princ-scl@mail.ru</t>
  </si>
  <si>
    <t>Жменя Александр Анатольевич</t>
  </si>
  <si>
    <t>МБОУ Ютановская средняя общеобразовательная школа</t>
  </si>
  <si>
    <t>Ютановка</t>
  </si>
  <si>
    <t>ул. Школьная, 1А</t>
  </si>
  <si>
    <t>new-utah@yandex.ru</t>
  </si>
  <si>
    <t>Жукова Виктория Николаевна</t>
  </si>
  <si>
    <t>МБОУ Завидовская ООШ</t>
  </si>
  <si>
    <t>Завидовка</t>
  </si>
  <si>
    <t>Школьная1</t>
  </si>
  <si>
    <t>8 (4722) 68797</t>
  </si>
  <si>
    <t>dmid2013@yandex.ru</t>
  </si>
  <si>
    <t>Совкова Виолетта Андреевна</t>
  </si>
  <si>
    <t>Загидуллина Гульфия Мустафиевна</t>
  </si>
  <si>
    <t>МБОУ СОШ с. Алкино-2</t>
  </si>
  <si>
    <t>Алкино-2</t>
  </si>
  <si>
    <t>пер. Шольный, д. 18</t>
  </si>
  <si>
    <t>alkino2school@mail.ru</t>
  </si>
  <si>
    <t>ООШ с. Аминево</t>
  </si>
  <si>
    <t>Аминево</t>
  </si>
  <si>
    <t>Билалова Клара Фанизовна</t>
  </si>
  <si>
    <t>ул. Школьная, д. 40</t>
  </si>
  <si>
    <t>aminevoschola@yandex.ru</t>
  </si>
  <si>
    <t>МБОУ - лицей Воскресенская кадетская школа</t>
  </si>
  <si>
    <t>Землянухина Инна Валерьевна</t>
  </si>
  <si>
    <t>ГУДО Детская школа искусств</t>
  </si>
  <si>
    <t>улица Пушкина, дом 88</t>
  </si>
  <si>
    <t>8(84545) 4-14-89</t>
  </si>
  <si>
    <t>dshi1-balashov@yandex.ru</t>
  </si>
  <si>
    <t>Медвежье-Озерская Детская школа искусств</t>
  </si>
  <si>
    <t>Золотова Татьяна Николаевна</t>
  </si>
  <si>
    <t>МБОУ Гостищевская средняя общеобразовательная школа</t>
  </si>
  <si>
    <t>ул. Учительская 9а</t>
  </si>
  <si>
    <t>tatyanka.litvinova.1979@mail.ru</t>
  </si>
  <si>
    <t>Зотова Марина Вячеславовна</t>
  </si>
  <si>
    <t>Ильинская площадь, д.1</t>
  </si>
  <si>
    <t>8(8452)37-11-31</t>
  </si>
  <si>
    <t>info@lyceum62.ru</t>
  </si>
  <si>
    <t>Кубэлэк</t>
  </si>
  <si>
    <t>gulnara.nigametzyanova@mail.ru</t>
  </si>
  <si>
    <t>Иванникова Наталия Владимировна</t>
  </si>
  <si>
    <t>МБУ ДО Ямальский Центр внешкольной работы</t>
  </si>
  <si>
    <t>Игнашкина Ольга Викторовна</t>
  </si>
  <si>
    <t>Комсомольская,15</t>
  </si>
  <si>
    <t>8(47396)56-1-47</t>
  </si>
  <si>
    <t>MKDOU.ds8@yandex.ru,guznina.oksana@mail.ru</t>
  </si>
  <si>
    <t>Илейчева Наталья Ивановна</t>
  </si>
  <si>
    <t>Горького 18</t>
  </si>
  <si>
    <t>sad15-skaska@mail.ru</t>
  </si>
  <si>
    <t>Иликаева Гульнара Зинатулловна</t>
  </si>
  <si>
    <t>Маршала Жукова д.19А</t>
  </si>
  <si>
    <t>8 (35361) 2-18-60</t>
  </si>
  <si>
    <t>gimnaz_kuv@mail.ru</t>
  </si>
  <si>
    <t>8(4722)25-70-34</t>
  </si>
  <si>
    <t>lubilch@yandex.ru; vmotlahova@gmail.com</t>
  </si>
  <si>
    <t>Bagandova1977@mail.ru</t>
  </si>
  <si>
    <t>ул. Мечникова, д.23</t>
  </si>
  <si>
    <t>Канищева Ирина Владимировна</t>
  </si>
  <si>
    <t>ул. Победы, д. 40А</t>
  </si>
  <si>
    <t>school5@beluo31.ru</t>
  </si>
  <si>
    <t>Кармацкий Сергей Станиславович</t>
  </si>
  <si>
    <t>улица Московская, 60</t>
  </si>
  <si>
    <t>alla.sokolova2902@yandex.ru</t>
  </si>
  <si>
    <t>Каруна Галина Владимировна</t>
  </si>
  <si>
    <t>МОУ Илёк - Кошарская средняя общеобразовательная школа</t>
  </si>
  <si>
    <t>Илёк - Кошары</t>
  </si>
  <si>
    <t>Нагорная  д8</t>
  </si>
  <si>
    <t>kozgell@yandex.ru</t>
  </si>
  <si>
    <t>lada-2005@yandex.ru</t>
  </si>
  <si>
    <t>7 (4722) 518376</t>
  </si>
  <si>
    <t>mdou89@beluo31.ru</t>
  </si>
  <si>
    <t>ул. Ленина, 4</t>
  </si>
  <si>
    <t>guts.olga2014@yandex.ru</t>
  </si>
  <si>
    <t>school40@beluo31.ru</t>
  </si>
  <si>
    <t>Кащенко Наталия Александровна</t>
  </si>
  <si>
    <t>ул. Малиновского, 9А</t>
  </si>
  <si>
    <t>Квашенникова Наталья Анатольевна</t>
  </si>
  <si>
    <t>проспект 50 лет Октября, д. 10 Б</t>
  </si>
  <si>
    <t>8(4967) 62-65-52, 8(916) 339-9</t>
  </si>
  <si>
    <t>pdls_kursant@mosreg.ru</t>
  </si>
  <si>
    <t>takazova.marina@mail.ru</t>
  </si>
  <si>
    <t>ОГБОУ "Ровеньская средняя общеобразовательная школа с углубленным изучением отдельных предметов"</t>
  </si>
  <si>
    <t>ул. Ленина, д.147</t>
  </si>
  <si>
    <t>Климук Ирина Анатольевна</t>
  </si>
  <si>
    <t>ГБУСО ОО Социально-реабилитационный центр для несовершеннлетних</t>
  </si>
  <si>
    <t>Аистенок</t>
  </si>
  <si>
    <t>Разина, 63 А</t>
  </si>
  <si>
    <t>8 (35352) 2-39-24, 89325457825</t>
  </si>
  <si>
    <t>srcn_bu@mail.orb.ru</t>
  </si>
  <si>
    <t>МБОУ Глуховская СОШ</t>
  </si>
  <si>
    <t>Клян Елена Николаевна</t>
  </si>
  <si>
    <t>им. В.П. Рудина</t>
  </si>
  <si>
    <t>ул. Пролетарская 8</t>
  </si>
  <si>
    <t>r55221@yandex.ru</t>
  </si>
  <si>
    <t>Клян Станислав Алексеевич</t>
  </si>
  <si>
    <t>Квантум</t>
  </si>
  <si>
    <t>klyapkaov@schoolquantum.ru</t>
  </si>
  <si>
    <t>Книжникова Татьяна Николаевна</t>
  </si>
  <si>
    <t>Tanhakniga@mail.ru</t>
  </si>
  <si>
    <t>Князева Татьяна Ивановна</t>
  </si>
  <si>
    <t>пер. Безымянный, д.2</t>
  </si>
  <si>
    <t>8-(47236)-5-51-67</t>
  </si>
  <si>
    <t>valdshi2@yandex.ru</t>
  </si>
  <si>
    <t>МБОУ Булановская основная общеобразовательная школа</t>
  </si>
  <si>
    <t>maleeva.i2015@yandex.ru</t>
  </si>
  <si>
    <t>Козачок Светлана Васильевна</t>
  </si>
  <si>
    <t>МБУДО Дворец детского (юношеского) творчества</t>
  </si>
  <si>
    <t>Юный губкинец</t>
  </si>
  <si>
    <t>Улица Победы, дом 1</t>
  </si>
  <si>
    <t>84724151228, +79524221738</t>
  </si>
  <si>
    <t>gubdvorec@mail.ru     7belozerka@mail.ru</t>
  </si>
  <si>
    <t>Козлова Елена Юрьевна</t>
  </si>
  <si>
    <t>МКУ Для детей сирот и детей, оставшихся без попечения (законных представителей) Детский дом</t>
  </si>
  <si>
    <t>ул. Киевская, 38</t>
  </si>
  <si>
    <t>d.domnadegda@mail.ru</t>
  </si>
  <si>
    <t>МБДОУ ЦРР – детский сад</t>
  </si>
  <si>
    <t>Crr-solnyshko@yandex.ru</t>
  </si>
  <si>
    <t>МБОУ Тютюниковская основная общеобразовательная школа</t>
  </si>
  <si>
    <t>8(47234)55316, 89205579958</t>
  </si>
  <si>
    <t>ttsch@yandex.ru; skliarnat76@yandex.ru</t>
  </si>
  <si>
    <t>ул. Вилонова, 31</t>
  </si>
  <si>
    <t>dpkraduga31@mail.ru</t>
  </si>
  <si>
    <t>Колмагорова Оксана Борисовна</t>
  </si>
  <si>
    <t>МБОУ Озерная СШ</t>
  </si>
  <si>
    <t>Черное Озеро</t>
  </si>
  <si>
    <t>ул. Советская, д. 34</t>
  </si>
  <si>
    <t>tarasova.ekaterinataras@yandex.ru</t>
  </si>
  <si>
    <t>Петрушина Юлия Игоревна</t>
  </si>
  <si>
    <t>МКДОУ "Детский сад" ИГОСК</t>
  </si>
  <si>
    <t>izodou8@mail.ru              lyda68eliseeva@yandex</t>
  </si>
  <si>
    <t>Коляскина Жанна Александровна</t>
  </si>
  <si>
    <t>Юбилейный проспект, д. 62</t>
  </si>
  <si>
    <t>Константинова Евгения Петровна</t>
  </si>
  <si>
    <t>Конюхова Вера Ивановна</t>
  </si>
  <si>
    <t>им. Героя Советского Союза И.П.Крамчанинова</t>
  </si>
  <si>
    <t>Копылова Татьяна Владимировна</t>
  </si>
  <si>
    <t>МБУДО ЦДОД</t>
  </si>
  <si>
    <t>ул.Генерала Чумаченко, д.4</t>
  </si>
  <si>
    <t>(81556)3-16-10</t>
  </si>
  <si>
    <t>zaozerskcdod@yandex.ru,MAKSzaozersk@mail.ru</t>
  </si>
  <si>
    <t>lomonpansion@mail.ru , ekaterinarastyagaeva@mail.r</t>
  </si>
  <si>
    <t>ГАУ ДО Оренбургский областной детско-юношеский многопрофильнфй центр</t>
  </si>
  <si>
    <t>oren-ecol.prof@yandex.ru</t>
  </si>
  <si>
    <t>Корнилаева Любовь Викторовна</t>
  </si>
  <si>
    <t>ул. Ягодная, д. 7</t>
  </si>
  <si>
    <t>8(4722)39-87-86</t>
  </si>
  <si>
    <t>zvyagintseva_2001@vk.com</t>
  </si>
  <si>
    <t>Костин Александр Борисович</t>
  </si>
  <si>
    <t>8-952-431-18-84</t>
  </si>
  <si>
    <t>Косьяненко Марина Борисовна</t>
  </si>
  <si>
    <t>ДОУ МДС</t>
  </si>
  <si>
    <t>ул.Зелёная 117</t>
  </si>
  <si>
    <t>nt.nata@mail.ru</t>
  </si>
  <si>
    <t>Коцарева Елена Анатольевна</t>
  </si>
  <si>
    <t>ул. Красная, д.5</t>
  </si>
  <si>
    <t>8(47247)3-31-39</t>
  </si>
  <si>
    <t>gvaschsekretary@mail.ru</t>
  </si>
  <si>
    <t>Криволапова Татьяна Александровна</t>
  </si>
  <si>
    <t>улица Зорина дом 12</t>
  </si>
  <si>
    <t>nina.mustyatsa@mail.ru</t>
  </si>
  <si>
    <t>Кривомазова Людмила Николаевна</t>
  </si>
  <si>
    <t>МБОУ Голубинская средняя общеобразовательная школа</t>
  </si>
  <si>
    <t>улица Садовая, д.28</t>
  </si>
  <si>
    <t>8 (47233)3-71-35           8(9</t>
  </si>
  <si>
    <t>sol@edunoskol.ru         lavrova19820901@yandex.ru</t>
  </si>
  <si>
    <t>Круглова Мария Владимировна</t>
  </si>
  <si>
    <t>losg2009@ya.ru</t>
  </si>
  <si>
    <t>Кудрявцева Валентина Леонидовна</t>
  </si>
  <si>
    <t>МОУ Меловская основная общеобразовательная школа</t>
  </si>
  <si>
    <t>Меловое</t>
  </si>
  <si>
    <t>8(47245)51-1-34</t>
  </si>
  <si>
    <t>bochkovskayaAG@yandex.ru</t>
  </si>
  <si>
    <t>8-81669-521-97</t>
  </si>
  <si>
    <t>pautova.250484@mail.ru</t>
  </si>
  <si>
    <t>Кузьмина Елена Васильевна</t>
  </si>
  <si>
    <t>Кузьмина Инна Вячеславовна</t>
  </si>
  <si>
    <t>Привольная 16</t>
  </si>
  <si>
    <t>Кульбаченко Евгения Александровна</t>
  </si>
  <si>
    <t>МБОУ Советская СОШ</t>
  </si>
  <si>
    <t>ул.Мира,13</t>
  </si>
  <si>
    <t>8(4723)471118, 89803774947</t>
  </si>
  <si>
    <t>natali.babi4@yandex.ru</t>
  </si>
  <si>
    <t>Кумейко Юрий Николаевич</t>
  </si>
  <si>
    <t>МБУДО ЦТОиДТТ (ТехноГрад)</t>
  </si>
  <si>
    <t>ул. Озембловского 34</t>
  </si>
  <si>
    <t>(4722) 32-03-58</t>
  </si>
  <si>
    <t>muk@beluo31.ru</t>
  </si>
  <si>
    <t>Курасова Татьяна Ивановна</t>
  </si>
  <si>
    <t>ГАОУ КК "Новолеушковская школа-интернат с профессиональным обучением"</t>
  </si>
  <si>
    <t>Новолеушковская</t>
  </si>
  <si>
    <t>ул. Калинина, д.27</t>
  </si>
  <si>
    <t>novoint@mail.ru</t>
  </si>
  <si>
    <t>МБОУ Павловская основная общеобразовательная школа</t>
  </si>
  <si>
    <t>Павловское</t>
  </si>
  <si>
    <t>Кучеревская Марина Владимировна</t>
  </si>
  <si>
    <t>Солдатское</t>
  </si>
  <si>
    <t>ЧОУ Средняя общеобразовательная школа</t>
  </si>
  <si>
    <t>ул. Костюкова 27</t>
  </si>
  <si>
    <t>7 (4722) 55-24-12</t>
  </si>
  <si>
    <t>Маматова Елена Сергеевна</t>
  </si>
  <si>
    <t>Лаптева Наталья Александровна</t>
  </si>
  <si>
    <t>МОУ МГМЛ</t>
  </si>
  <si>
    <t>ул. Набережная д.24, корпус 1</t>
  </si>
  <si>
    <t>26-85-37</t>
  </si>
  <si>
    <t>mgml@mail.ru</t>
  </si>
  <si>
    <t>Ласкавец Наталья Васильевна</t>
  </si>
  <si>
    <t>МБОУ Донецкая основная общеобразовательная школа</t>
  </si>
  <si>
    <t>Донец</t>
  </si>
  <si>
    <t>улица Школьная 18 а</t>
  </si>
  <si>
    <t>mou-doneckaya@yandex.ru</t>
  </si>
  <si>
    <t>МБОУ Белоомутская СОШ</t>
  </si>
  <si>
    <t>ул. М.Огарёвская, стр. 113</t>
  </si>
  <si>
    <t>beloomut-school1@yandex.ru, olya-morina@yandex.ru</t>
  </si>
  <si>
    <t>Морина Ольга Анатольевна</t>
  </si>
  <si>
    <t>Московская , г.о. Луховицы, р.п.Белоомут ,ул.М.Огарёвская стр.113</t>
  </si>
  <si>
    <t>olya-morina@yandex.ru</t>
  </si>
  <si>
    <t>ул. Центральная, д. 34</t>
  </si>
  <si>
    <t>8-47-237-5-45-31</t>
  </si>
  <si>
    <t>school.arts@ve.belregion.ru</t>
  </si>
  <si>
    <t>Лисавцова Татьяна Петровна</t>
  </si>
  <si>
    <t>Засосна</t>
  </si>
  <si>
    <t>ул. 60 лет Октября, д. 4 а</t>
  </si>
  <si>
    <t>shamraeva68@mail.ru</t>
  </si>
  <si>
    <t>Лукоянова Луиза Ильгизаровна</t>
  </si>
  <si>
    <t>МБОУ ХМР НОШ п. Горноправдинск</t>
  </si>
  <si>
    <t>ул. Поспелова, 5б</t>
  </si>
  <si>
    <t>у.Космонавтов 10Б</t>
  </si>
  <si>
    <t>ул. Территорская, д. 1</t>
  </si>
  <si>
    <t>Лысых Елена Дмитриевна</t>
  </si>
  <si>
    <t>МБОУ "Скороднянская СОШ"</t>
  </si>
  <si>
    <t>Скородное</t>
  </si>
  <si>
    <t>ул. 1 мая, д. 119</t>
  </si>
  <si>
    <t>Краснооктябрьское</t>
  </si>
  <si>
    <t>kovaleva.natalia1976@yandex.ru</t>
  </si>
  <si>
    <t>863544-56-35</t>
  </si>
  <si>
    <t>Макарчук Наталья Олеговна</t>
  </si>
  <si>
    <t>Маковецкая Ольга Владимировна</t>
  </si>
  <si>
    <t>Атаманская, д. 7</t>
  </si>
  <si>
    <t>8 -(496)- 766- 30- 44</t>
  </si>
  <si>
    <t>tes-ka@mail.ru</t>
  </si>
  <si>
    <t>Максименко Виктория Владимировна</t>
  </si>
  <si>
    <t>Дальняя Игуменка</t>
  </si>
  <si>
    <t>улица Геологов д.2а</t>
  </si>
  <si>
    <t>89511308811      89524230975</t>
  </si>
  <si>
    <t>Cazanskaya-2011@yandex.ru</t>
  </si>
  <si>
    <t>Максимова Людмила Петровна</t>
  </si>
  <si>
    <t>МКОУ "Верх-Чебулинский районный детский дом"</t>
  </si>
  <si>
    <t>ул. Луговая, д. 25</t>
  </si>
  <si>
    <t>8-(384)-442-14-01,  8950585647</t>
  </si>
  <si>
    <t>l.p.maksimova@rambler.ru</t>
  </si>
  <si>
    <t>МБУДО РГЦРТДиЮ</t>
  </si>
  <si>
    <t>Малышева Татьяна Леонидовна</t>
  </si>
  <si>
    <t>ул. Ленина,48</t>
  </si>
  <si>
    <t>Мамаева Анна Викторовна</t>
  </si>
  <si>
    <t>ул. Преображенская, д.130</t>
  </si>
  <si>
    <t>8 906 606 55 15</t>
  </si>
  <si>
    <t>mdou43@beluo31.ru</t>
  </si>
  <si>
    <t>Мамин Олег Викторович</t>
  </si>
  <si>
    <t>ул. Сумская, д. 378</t>
  </si>
  <si>
    <t>(4722)38-09-68, 89040999089</t>
  </si>
  <si>
    <t>school33@beluo.ru</t>
  </si>
  <si>
    <t>Бессоновское</t>
  </si>
  <si>
    <t>(4722)39-87-18,8(919)435-88-79</t>
  </si>
  <si>
    <t>Манузина Евгения Владимировна</t>
  </si>
  <si>
    <t>8(3952)303140</t>
  </si>
  <si>
    <t>Мартыновская Ирина Геннадьевна</t>
  </si>
  <si>
    <t>МКОУ Шебертинская средняя общеобразовательная школа</t>
  </si>
  <si>
    <t>Шеберта</t>
  </si>
  <si>
    <t>vinokurowa.sweta2014@yandex.ru</t>
  </si>
  <si>
    <t>ул. 50 лет Октября, д. 64а</t>
  </si>
  <si>
    <t>Матыцин Виктор Иванович</t>
  </si>
  <si>
    <t>Многопрофильный техникум</t>
  </si>
  <si>
    <t>Машитлова Елена Григорьевна</t>
  </si>
  <si>
    <t>ул.Овчарова, д.66\1</t>
  </si>
  <si>
    <t>8(86631)75344</t>
  </si>
  <si>
    <t>рrohschool1@yаndex.ru</t>
  </si>
  <si>
    <t>Медведева Людмила Ивановна</t>
  </si>
  <si>
    <t>Академия детства</t>
  </si>
  <si>
    <t>ул. Стадионная 1 а</t>
  </si>
  <si>
    <t>lana.kryvchan.92@bk.ru</t>
  </si>
  <si>
    <t>Колесникова Марина Николаевна</t>
  </si>
  <si>
    <t>Ломоносова, здание 100, ул. Толстого, 1</t>
  </si>
  <si>
    <t>8(496)446-02-79, 8(496)444-62-</t>
  </si>
  <si>
    <t>vos-mg@mail.ru</t>
  </si>
  <si>
    <t>ул. Одесская д.10, кв.7</t>
  </si>
  <si>
    <t>aleksashina.zemfira75@mail.ru</t>
  </si>
  <si>
    <t>МАУ ДО Омутинская детская школа искусств</t>
  </si>
  <si>
    <t>nota401@yandex.ru</t>
  </si>
  <si>
    <t>Миллер Арина Сергеевна</t>
  </si>
  <si>
    <t>дошкольная группа</t>
  </si>
  <si>
    <t>chuewa.tatiana1972@yandex.ru</t>
  </si>
  <si>
    <t>Миронова Тамара Ивановна</t>
  </si>
  <si>
    <t>Истринский</t>
  </si>
  <si>
    <t>Глебово-Избище</t>
  </si>
  <si>
    <t>Д.Гдебово-Избище, д.2</t>
  </si>
  <si>
    <t>Михайлина Анна Владимировна</t>
  </si>
  <si>
    <t>им. М.А. Балакирева</t>
  </si>
  <si>
    <t xml:space="preserve">МБУ ДО Центр детского творчества </t>
  </si>
  <si>
    <t>г. Краснозаводск, ул. Трудовые Резервы, д.1</t>
  </si>
  <si>
    <t>8(496)545-17-69</t>
  </si>
  <si>
    <t>Мозговая Светлана Викторовна</t>
  </si>
  <si>
    <t>Николая Чумичова 56а</t>
  </si>
  <si>
    <t>pivovar/lyuda@yandex.ru</t>
  </si>
  <si>
    <t>Мордвинова Ирина Викторовна</t>
  </si>
  <si>
    <t>МБОУ "Средняя общеобразовательная школа с углубленным изучением отдельных предметов</t>
  </si>
  <si>
    <t>им. Александра Невского"</t>
  </si>
  <si>
    <t>ул. Косухина, д. 25</t>
  </si>
  <si>
    <t>7(4712)51-60-11</t>
  </si>
  <si>
    <t>school_55@list.ru</t>
  </si>
  <si>
    <t>МБУ ДО "ДШИ"</t>
  </si>
  <si>
    <t>Мочалова Оксана Вениаминовна</t>
  </si>
  <si>
    <t>Советская,92</t>
  </si>
  <si>
    <t>70-90-03</t>
  </si>
  <si>
    <t>zrbvjdfvfhbyf@mail.ru</t>
  </si>
  <si>
    <t>Мусанова Марина Михайловна</t>
  </si>
  <si>
    <t>ул. Королева, д. 33</t>
  </si>
  <si>
    <t>8 (4722) 55-96-87</t>
  </si>
  <si>
    <t>mdou64@beluo31.ru</t>
  </si>
  <si>
    <t>Муслимов Магомед Муслимович</t>
  </si>
  <si>
    <t>Азизова 22</t>
  </si>
  <si>
    <t>8 (872) 452 43 66 / 8 (903) 42</t>
  </si>
  <si>
    <t>izb.mkouschool1@yandex.ru / kamalova.zemfira@list.</t>
  </si>
  <si>
    <t>Мухамитова Зиля Гилмдаровна</t>
  </si>
  <si>
    <t>Чалмалы</t>
  </si>
  <si>
    <t>dsadchalmali@mail.ru</t>
  </si>
  <si>
    <t>8(48762) 3-20-08, 8(48762) 7-2</t>
  </si>
  <si>
    <t>mdou10.nmsk@tularegion.org</t>
  </si>
  <si>
    <t>Намычкина Елена Викторовна</t>
  </si>
  <si>
    <t>Волго-Донская, д. 13</t>
  </si>
  <si>
    <t>(84646)4-12-05</t>
  </si>
  <si>
    <t>nas20041984@mail.ru</t>
  </si>
  <si>
    <t>Нарышкина Людмила Юрьевна</t>
  </si>
  <si>
    <t>квартал Северный, д.26</t>
  </si>
  <si>
    <t>Нахаева Лариса Валерьевна</t>
  </si>
  <si>
    <t>МОБУ Троицкая СОШ</t>
  </si>
  <si>
    <t xml:space="preserve"> Троицкое</t>
  </si>
  <si>
    <t>УЛ.50 ЛЕТ ПОБЕДЫ,75/75 А</t>
  </si>
  <si>
    <t>trsosh2020@rk08.ru, dordzhieva.uchitsya@mail.ru</t>
  </si>
  <si>
    <t>ksvs58@mail.ru</t>
  </si>
  <si>
    <t>Нежданова Евгения Александровна</t>
  </si>
  <si>
    <t>sh.mil@ryazangov.ru</t>
  </si>
  <si>
    <t>Немцева Ирина Михайловна</t>
  </si>
  <si>
    <t>МБОУ Немцевская основная общеобразовательная школа</t>
  </si>
  <si>
    <t>Немцево</t>
  </si>
  <si>
    <t>ул.Верхняя, д. 2</t>
  </si>
  <si>
    <t>3 12 17</t>
  </si>
  <si>
    <t>svetlana.garkushova@mail.ru</t>
  </si>
  <si>
    <t>Структурное подразделение "Детский сад "Берёзка"</t>
  </si>
  <si>
    <t>Нечепуренко Надежда Ивановна</t>
  </si>
  <si>
    <t>м-н Лебединец д.29</t>
  </si>
  <si>
    <t>ane4ka3535@mail.ru</t>
  </si>
  <si>
    <t>rad-sad1@mail.ru</t>
  </si>
  <si>
    <t>Никонова Раушания Рамиловна</t>
  </si>
  <si>
    <t>ул. Советская, д. 65</t>
  </si>
  <si>
    <t>8(34776)22291</t>
  </si>
  <si>
    <t>nuriman-dshi@mail.ru</t>
  </si>
  <si>
    <t>Носова Марина Алексеевна</t>
  </si>
  <si>
    <t>Южный</t>
  </si>
  <si>
    <t>улица Щорса дом 35а</t>
  </si>
  <si>
    <t>8910-907-30-14</t>
  </si>
  <si>
    <t>rosvetanat@yandex.ru</t>
  </si>
  <si>
    <t>Обибок Наталья Александровна</t>
  </si>
  <si>
    <t>МБОУ "Хуторская ООШ"</t>
  </si>
  <si>
    <t>Хуторцы</t>
  </si>
  <si>
    <t>ул. Горького, д. 3</t>
  </si>
  <si>
    <t>8 (47 247) 6-10-87, 8920555210</t>
  </si>
  <si>
    <t>rudyakova2015@yandex.ru</t>
  </si>
  <si>
    <t>улица Л.Толстого, 10</t>
  </si>
  <si>
    <t>Starokozheva68@mail.ru</t>
  </si>
  <si>
    <t>Овчинникова Ирина Владимировна</t>
  </si>
  <si>
    <t>МБОУ ДО "Бокситогорский центр дополнительного образования "</t>
  </si>
  <si>
    <t>Пикалёво</t>
  </si>
  <si>
    <t>ул.Советская, д. 21</t>
  </si>
  <si>
    <t>8(81366)2-12-13</t>
  </si>
  <si>
    <t>Sport227@mail.ru</t>
  </si>
  <si>
    <t>Овчинникова Светлана Михайловна</t>
  </si>
  <si>
    <t>Обшаровка</t>
  </si>
  <si>
    <t>ул 40 лет Победы, д.9</t>
  </si>
  <si>
    <t>cuzneczova.elena2011@yandex.ru</t>
  </si>
  <si>
    <t>СП Детский сад Журавушка</t>
  </si>
  <si>
    <t>Борисова Надежда Евгеньевна</t>
  </si>
  <si>
    <t>Овчинникова Татьяна Валерьевна</t>
  </si>
  <si>
    <t>ГБУ РХ Саяногорский реабилитационный центр для детей</t>
  </si>
  <si>
    <t>Центральный мкр., д. 5</t>
  </si>
  <si>
    <t>sayanreabil@r-19.ru</t>
  </si>
  <si>
    <t>ГКУ СО КК "Успенский СРЦН"</t>
  </si>
  <si>
    <t>g-mogilevа@mail.ru</t>
  </si>
  <si>
    <t>ОГБОУ "Беленихинская СОШ"</t>
  </si>
  <si>
    <t>Онищенко Наталия Викторовна</t>
  </si>
  <si>
    <t>МОБУ Увальская средняя общеобразовательная школа</t>
  </si>
  <si>
    <t>mazan_school_uval@obramur.ru</t>
  </si>
  <si>
    <t>8(84545)40074</t>
  </si>
  <si>
    <t>7 (4722) 52-03-54   7 (4722) 5</t>
  </si>
  <si>
    <t>school41@beluo31.ru   gazizovafarida@mail.ru</t>
  </si>
  <si>
    <t>Остапенко Василий Васильевич</t>
  </si>
  <si>
    <t>8(47242)41139, 89507176280</t>
  </si>
  <si>
    <t>Отт Лариса Викторовна</t>
  </si>
  <si>
    <t>Ул.Административная,1</t>
  </si>
  <si>
    <t>8 (47248)75465</t>
  </si>
  <si>
    <t>l.cherkaska@mail.ru</t>
  </si>
  <si>
    <t>Очуров Хонгр Саналович</t>
  </si>
  <si>
    <t>ул. Рокчинского, д.7</t>
  </si>
  <si>
    <t>8-847-22-3-83-06; 8-937-191-62</t>
  </si>
  <si>
    <t>school21_08@mail.ru; anna.narmaeva82@mail.ru</t>
  </si>
  <si>
    <t>МБОУ "ОК"</t>
  </si>
  <si>
    <t>улица Павлика Морозова дом 2</t>
  </si>
  <si>
    <t>6-33-83,  8-951-156-93-01</t>
  </si>
  <si>
    <t>sosh15gubkin@yandex.ru,  malena-1990@mail.ru</t>
  </si>
  <si>
    <t>Пазина Елена Алексеевна</t>
  </si>
  <si>
    <t>Панарина Елена Николаевна</t>
  </si>
  <si>
    <t>МБОУ Основная общеобразовательная Песчанская школа</t>
  </si>
  <si>
    <t>Песчанка</t>
  </si>
  <si>
    <t>ул. Полевая, д.18</t>
  </si>
  <si>
    <t>8(4725)395131</t>
  </si>
  <si>
    <t>Lybovvereikina2021@yandex.ru</t>
  </si>
  <si>
    <t>Шрайнер Ирина Викторовна</t>
  </si>
  <si>
    <t>улица Полевая 18</t>
  </si>
  <si>
    <t>Панина Тамара Николаевна</t>
  </si>
  <si>
    <t>8(47467)25453</t>
  </si>
  <si>
    <t>Силикатная</t>
  </si>
  <si>
    <t>Пантюхина Ирина Владимировна</t>
  </si>
  <si>
    <t>ул. Подольская, д. 6а</t>
  </si>
  <si>
    <t>ул. Тепличная 11б</t>
  </si>
  <si>
    <t>kostyuk_1991@bk.ru</t>
  </si>
  <si>
    <t>dou123@mail.ru</t>
  </si>
  <si>
    <t>Пенькова Инна Сергеевна</t>
  </si>
  <si>
    <t>пер. Чапаева, д. 6</t>
  </si>
  <si>
    <t>8(47248)62128</t>
  </si>
  <si>
    <t>DSHI_Bolshetroica@sh.belregion.ru</t>
  </si>
  <si>
    <t>МБУДО ДДиЮТиЭ(ЮТ)</t>
  </si>
  <si>
    <t>Советская д. 70</t>
  </si>
  <si>
    <t>detturist2012@mail.ru</t>
  </si>
  <si>
    <t>Петрова Любовь Николаевна</t>
  </si>
  <si>
    <t>МБОУ "Тереховская ООШ"</t>
  </si>
  <si>
    <t>Терехово</t>
  </si>
  <si>
    <t>ул. Парковая, д. 3</t>
  </si>
  <si>
    <t>viktoplotni@yandex.ru</t>
  </si>
  <si>
    <t>Пехтерев Константин Владимирович</t>
  </si>
  <si>
    <t>МБОУДО Центр детского творчества</t>
  </si>
  <si>
    <t>СП ЦДТ "Алые паруса"</t>
  </si>
  <si>
    <t>ул. Камская, 9</t>
  </si>
  <si>
    <t>834268 245 90</t>
  </si>
  <si>
    <t>redhouse1@mail.ru</t>
  </si>
  <si>
    <t>Старшая школа по ул. Маршала Новикова д. 13</t>
  </si>
  <si>
    <t>Емельянова Елена Викторовна</t>
  </si>
  <si>
    <t>г.Москва, ул. Маршала Новикова, 13</t>
  </si>
  <si>
    <t>katy0383@yandex.ru</t>
  </si>
  <si>
    <t>Пискунова Ольга Юрьевна</t>
  </si>
  <si>
    <t>ГКУ СО КК Динской СРЦН</t>
  </si>
  <si>
    <t>ул. Жлобы, д. 49а</t>
  </si>
  <si>
    <t>(886162)6-19-54, 8(918)153-83-</t>
  </si>
  <si>
    <t>sp_ostrovok@mtsr.krasnodar.ru</t>
  </si>
  <si>
    <t>Питько Роман Игоревич</t>
  </si>
  <si>
    <t>ГБУ Центр</t>
  </si>
  <si>
    <t>Солнечногорская ул. д5 к1</t>
  </si>
  <si>
    <t>84954564004; 84997470784</t>
  </si>
  <si>
    <t>Филиал "Родник"</t>
  </si>
  <si>
    <t>Подчезерцева Надежда Васильевна</t>
  </si>
  <si>
    <t>ул. Шевченко, 10А</t>
  </si>
  <si>
    <t>8-950-1794372</t>
  </si>
  <si>
    <t>anisia101189@yandex.ru</t>
  </si>
  <si>
    <t>Полшкова Лариса Евгеньевна</t>
  </si>
  <si>
    <t>ГКУ СО Московской области СЦ "Зарайский"</t>
  </si>
  <si>
    <t>7-496-6624032</t>
  </si>
  <si>
    <t>zar-center@mail.ru</t>
  </si>
  <si>
    <t>ГКУСО Московской области СЦ</t>
  </si>
  <si>
    <t>Зарайский</t>
  </si>
  <si>
    <t>структурное подразделение в Серебряных Прудах</t>
  </si>
  <si>
    <t>Штейн Оксана Николаевна</t>
  </si>
  <si>
    <t>ул.Садовая, д.62</t>
  </si>
  <si>
    <t>8(49667)36-420</t>
  </si>
  <si>
    <t>mail@srcnpodrostok,ru</t>
  </si>
  <si>
    <t>Полянская Лилия Рэисовна</t>
  </si>
  <si>
    <t>улица Школьная д.11</t>
  </si>
  <si>
    <t>847(261)35147</t>
  </si>
  <si>
    <t>ulia68719@gmai.com</t>
  </si>
  <si>
    <t>Понедельченко Ольга Михайловна</t>
  </si>
  <si>
    <t>ОГБОУ "Новооскольская СОШ с УИОП"</t>
  </si>
  <si>
    <t>ул. Оскольская, д.7</t>
  </si>
  <si>
    <t>8(47-233) 4-48-67</t>
  </si>
  <si>
    <t>novyoskolschool2@mail.ru</t>
  </si>
  <si>
    <t>Пономарев Геннадий Алексеевич</t>
  </si>
  <si>
    <t>МБОУ"Журавская СОШ"</t>
  </si>
  <si>
    <t>Журавка-Первая</t>
  </si>
  <si>
    <t>улица Административная, дом 3</t>
  </si>
  <si>
    <t>8 (47242)4-55-41</t>
  </si>
  <si>
    <t>esamofalowa@gmai.com</t>
  </si>
  <si>
    <t>Пономарева Елена Васильевна</t>
  </si>
  <si>
    <t>Ольшанка</t>
  </si>
  <si>
    <t>84723232544  89511312632</t>
  </si>
  <si>
    <t>olsh2006@list.ru     tarasova534@yandex.ru</t>
  </si>
  <si>
    <t>Пономарёва Людмила Анатольевна</t>
  </si>
  <si>
    <t>МОУ "Малакеевская средняя общеобразовательная школа"</t>
  </si>
  <si>
    <t>Малакеево</t>
  </si>
  <si>
    <t>ул. Школьная, 4</t>
  </si>
  <si>
    <t>7(47237)44-4-23</t>
  </si>
  <si>
    <t>logachewa.larisa@yandex.ru</t>
  </si>
  <si>
    <t>Пономаренко Юлия Викторовна</t>
  </si>
  <si>
    <t>МБОУ Ладомировская средняя общеобразовательная школа</t>
  </si>
  <si>
    <t>Ладомировка</t>
  </si>
  <si>
    <t>улица Школьная, дом 40/1</t>
  </si>
  <si>
    <t>(847)238-38-6-38</t>
  </si>
  <si>
    <t>SmikNN@mail.ru</t>
  </si>
  <si>
    <t>Попеску Наталья Ивановна</t>
  </si>
  <si>
    <t>МКДОУ Половинский детский сад</t>
  </si>
  <si>
    <t>улица Центральная 40 а</t>
  </si>
  <si>
    <t>polds1@yandex.ru</t>
  </si>
  <si>
    <t>МОУ СОШ х.Бурковский</t>
  </si>
  <si>
    <t>Попов Василий Григорьевич</t>
  </si>
  <si>
    <t>МОУ Казинская СОШ</t>
  </si>
  <si>
    <t>улица Мира, 3</t>
  </si>
  <si>
    <t>kazink_school_79@mail.ru</t>
  </si>
  <si>
    <t>Потехинская Раиса Михайловна</t>
  </si>
  <si>
    <t>МБДОУ Стригуновский детский сад общеразвивающего вида</t>
  </si>
  <si>
    <t>Стригуны</t>
  </si>
  <si>
    <t>Комсомольская 7а</t>
  </si>
  <si>
    <t>8 (47246) 5-62-38</t>
  </si>
  <si>
    <t>raisa.potexinskaya@mail.ru</t>
  </si>
  <si>
    <t>Примакова Наталья Михайловна</t>
  </si>
  <si>
    <t>ул. Н.Лихачевой. 48</t>
  </si>
  <si>
    <t>dshi-fedoseevka@so.belregion.ru</t>
  </si>
  <si>
    <t>Пелагеча Светлана Александровна</t>
  </si>
  <si>
    <t>Проскурякова Наталья Ильинтчна</t>
  </si>
  <si>
    <t>им. В.Г. Распутина</t>
  </si>
  <si>
    <t>ул. Кирова, д.25, кв.20</t>
  </si>
  <si>
    <t>rom.yolka@yandex.ru</t>
  </si>
  <si>
    <t>Протасов Андрей Алексеевич</t>
  </si>
  <si>
    <t>МАБОУ СОШ</t>
  </si>
  <si>
    <t>пр.Труда , д.7б</t>
  </si>
  <si>
    <t>yu8kv@mail.ru</t>
  </si>
  <si>
    <t>Пустоварова Светлана Анатольевна</t>
  </si>
  <si>
    <t>ОГБОУ Пролетарская СОШ</t>
  </si>
  <si>
    <t>ул. Ватутина, д. 2а</t>
  </si>
  <si>
    <t>8 (47245) 35-0-71; 89511515833</t>
  </si>
  <si>
    <t>pschool1@rambler.ru ; kristina.kosheleva951030@mai</t>
  </si>
  <si>
    <t>Путятина Елена Михайловна</t>
  </si>
  <si>
    <t>МАОУ СОШ пос.совхоза им.Ленина</t>
  </si>
  <si>
    <t>им.Ленина</t>
  </si>
  <si>
    <t>Совхоза им. Ленина</t>
  </si>
  <si>
    <t>8 495 548 67 33</t>
  </si>
  <si>
    <t>Пучкова Марина Викторовна</t>
  </si>
  <si>
    <t>м-он Олимпийский, 18</t>
  </si>
  <si>
    <t>yu-petuk@yandex.ru</t>
  </si>
  <si>
    <t>Пхайко Кадрия Миннуловна</t>
  </si>
  <si>
    <t>Ленина,46</t>
  </si>
  <si>
    <t>8 (38473) 2-31-98</t>
  </si>
  <si>
    <t>sh1_tash@mail.ru Chernikovadasha26@gmail.com</t>
  </si>
  <si>
    <t>Райкопуло Маргарита Евгеньевна</t>
  </si>
  <si>
    <t>"Смарт Ленд" (ИП Райкопуло М.Е.)</t>
  </si>
  <si>
    <t>ул. Веры Волошиной д.48</t>
  </si>
  <si>
    <t>8-985-816-04-12</t>
  </si>
  <si>
    <t>Рак Татьяна Алексеевна</t>
  </si>
  <si>
    <t>МБОУ "Ломовская СОШ"</t>
  </si>
  <si>
    <t>ул. Мозгового, д. 12</t>
  </si>
  <si>
    <t>Ранцева Наталья Геннадьевна</t>
  </si>
  <si>
    <t>Ачинск</t>
  </si>
  <si>
    <t>улица Ленина, дом 12</t>
  </si>
  <si>
    <t>8(39151)4-12-29</t>
  </si>
  <si>
    <t>secretars4@yandex.ru</t>
  </si>
  <si>
    <t>Детская художественная мастерская</t>
  </si>
  <si>
    <t>Борисовка улица д.26, кв.117</t>
  </si>
  <si>
    <t>sm6310@mail.ru</t>
  </si>
  <si>
    <t>Резунова Оксана Васильевна</t>
  </si>
  <si>
    <t>ул. Филатова 12</t>
  </si>
  <si>
    <t>89192811366; 89205529291</t>
  </si>
  <si>
    <t>chernysh2802@mail.ru</t>
  </si>
  <si>
    <t>Решетникова Светлана Михайловна</t>
  </si>
  <si>
    <t>ул.Филиппова, д.1</t>
  </si>
  <si>
    <t>8-4722-59-38-32, 8-980-520-33-</t>
  </si>
  <si>
    <t>ds20uobr@mail.ru  val788@yandex.ru</t>
  </si>
  <si>
    <t>Решетняк Елена Михайловна</t>
  </si>
  <si>
    <t>МОУ "Закутчанская средняя общеобразовательная школа"</t>
  </si>
  <si>
    <t>Закутское</t>
  </si>
  <si>
    <t>ул. Садовая, д. 2</t>
  </si>
  <si>
    <t>prokopenko.ma@yandex.ru</t>
  </si>
  <si>
    <t>Решинская Татьяна Анатольевна</t>
  </si>
  <si>
    <t>Рогачёва Светлана Александровна</t>
  </si>
  <si>
    <t>ул. Минская, д. 29</t>
  </si>
  <si>
    <t>8 (8453) 95-06-50</t>
  </si>
  <si>
    <t>engschool32@mail.ru</t>
  </si>
  <si>
    <t>Рогозина Татьяна Анатольевна</t>
  </si>
  <si>
    <t>ул.Подольская 20 а</t>
  </si>
  <si>
    <t>marina-1284@mail.ru</t>
  </si>
  <si>
    <t>ул.Мира, д.83</t>
  </si>
  <si>
    <t>8-910-351-29-75</t>
  </si>
  <si>
    <t>frau.kononova2012@yandex.ru</t>
  </si>
  <si>
    <t>Румянцева Галина Владимировна</t>
  </si>
  <si>
    <t>Парус детства</t>
  </si>
  <si>
    <t>ул. Лодочная, д. 12</t>
  </si>
  <si>
    <t>8-903-642-0660</t>
  </si>
  <si>
    <t>NIIvanova1@yandex.ru</t>
  </si>
  <si>
    <t>Литвинова Кристина Валерьевна</t>
  </si>
  <si>
    <t>им. Щукина Н. Д.</t>
  </si>
  <si>
    <t>мкр-н В, д. 7-а</t>
  </si>
  <si>
    <t>8-496-773-25-01</t>
  </si>
  <si>
    <t>pshn_mbousosh_1@mosreg.ru</t>
  </si>
  <si>
    <t>МБУДО Чердынская детская школа искусств</t>
  </si>
  <si>
    <t>МОУ Удугучинская средняя общеобразовательная школа</t>
  </si>
  <si>
    <t>им. Героя РФ В.Н. Носова</t>
  </si>
  <si>
    <t>ул. Гоголя 20</t>
  </si>
  <si>
    <t>Савельева Нина Николаевна</t>
  </si>
  <si>
    <t>ОАУСО "Окуловский КЦСО"</t>
  </si>
  <si>
    <t>Шуркино</t>
  </si>
  <si>
    <t>Центральная улица, д. 1А</t>
  </si>
  <si>
    <t>okul_kcso@mail.ru</t>
  </si>
  <si>
    <t>Савина Галина Михайловна</t>
  </si>
  <si>
    <t>улица Больничная, д.2а</t>
  </si>
  <si>
    <t>8(47231)52247</t>
  </si>
  <si>
    <t>skoshhukova@yandex.ru</t>
  </si>
  <si>
    <t>ул. Пушкина, д. 2 "Б"</t>
  </si>
  <si>
    <t>Салиева Виталина Павловна</t>
  </si>
  <si>
    <t>Рыжикова Наталья Алексеевна</t>
  </si>
  <si>
    <t>pdls_mdou_54@mosreg.ru</t>
  </si>
  <si>
    <t>Санькова Христина Викторовна</t>
  </si>
  <si>
    <t>МБДОУ Детский сад комбинированого вида</t>
  </si>
  <si>
    <t>amega_89@mail.ru</t>
  </si>
  <si>
    <t>МБОУ Афанасьевская средняя общеобразовательная школа</t>
  </si>
  <si>
    <t>Сапрыкина Светлана Ивановна</t>
  </si>
  <si>
    <t>МБОУ Афоньевская Школа</t>
  </si>
  <si>
    <t>Афоньевка</t>
  </si>
  <si>
    <t>ул.Подгорная 57</t>
  </si>
  <si>
    <t>8(47265)4-33-84</t>
  </si>
  <si>
    <t>afonevka@mail.ru  lana.bannikova.1970@mail.ru</t>
  </si>
  <si>
    <t>Свиридова Наталья Андреевна</t>
  </si>
  <si>
    <t>МБОУ Центр развития ребёнка-детский сад</t>
  </si>
  <si>
    <t>miss.dmitralena2010@yandex.ru</t>
  </si>
  <si>
    <t>(4722)39-95-81, 8-915-575-96-8</t>
  </si>
  <si>
    <t>d.sad21@mal.ru, nataha_dvor@mail.ru</t>
  </si>
  <si>
    <t>Шелехов</t>
  </si>
  <si>
    <t>18 квартал, 38</t>
  </si>
  <si>
    <t>serebro-1988@mail.ru</t>
  </si>
  <si>
    <t>Семенов Андрей Сергеевич</t>
  </si>
  <si>
    <t>Изостудия "Путь к творчеству"</t>
  </si>
  <si>
    <t>Макарова Мария Геннадьевна</t>
  </si>
  <si>
    <t>ул. Куйбышева, 16А</t>
  </si>
  <si>
    <t>8(495)546-25-44</t>
  </si>
  <si>
    <t>MakarovaMaG@mosreg.ru</t>
  </si>
  <si>
    <t>Семенова Галина Николаевна</t>
  </si>
  <si>
    <t>МБОУ "Каралдинкая" НОШ</t>
  </si>
  <si>
    <t>Каралда</t>
  </si>
  <si>
    <t>ул. Мира 14а</t>
  </si>
  <si>
    <t>lklyopova@yandex.ru</t>
  </si>
  <si>
    <t>Семенякина Лариса Алексеевна</t>
  </si>
  <si>
    <t>ул.Октябрьская, д. 74А</t>
  </si>
  <si>
    <t>mdou_ds_8@mail.ru</t>
  </si>
  <si>
    <t>Семикопенко Оксана Николаевна</t>
  </si>
  <si>
    <t>ул. Костюкова 41-192</t>
  </si>
  <si>
    <t>8-960-626-69-66</t>
  </si>
  <si>
    <t>Воскресная школа " Пчёлка"</t>
  </si>
  <si>
    <t>Сергина Елена Владимировна</t>
  </si>
  <si>
    <t>Береговой</t>
  </si>
  <si>
    <t>ул. Октябрьская, 24/2</t>
  </si>
  <si>
    <t>mdou.bereg@mail.ru</t>
  </si>
  <si>
    <t>ir.zernova73@yandex.ru</t>
  </si>
  <si>
    <t>Симаков Евгений Петрович</t>
  </si>
  <si>
    <t>Trafaretik846@gmail.com</t>
  </si>
  <si>
    <t>Лысак Анастасия Викторовна</t>
  </si>
  <si>
    <t>aleks.u.1994@mail.ru</t>
  </si>
  <si>
    <t>Слепынцева Марина Леонидовна</t>
  </si>
  <si>
    <t>МБУДО "ДШИ" п. Троицкий</t>
  </si>
  <si>
    <t>8-951-159-67-10</t>
  </si>
  <si>
    <t>troitsky-dshi@yandex.ru</t>
  </si>
  <si>
    <t>Сляднева Юлия Евгеньевна</t>
  </si>
  <si>
    <t>МБУ ДО ЦДМШ</t>
  </si>
  <si>
    <t>им. Алябьева</t>
  </si>
  <si>
    <t>ул. Малышева, д.24</t>
  </si>
  <si>
    <t>613 – 30 – 07</t>
  </si>
  <si>
    <t>cdmsh@mail.ru.</t>
  </si>
  <si>
    <t>Студия-рисования</t>
  </si>
  <si>
    <t>Смородинова Валентина Ивановна</t>
  </si>
  <si>
    <t>МБОУ Смородинская СОШ</t>
  </si>
  <si>
    <t xml:space="preserve"> Смородино</t>
  </si>
  <si>
    <t>ул. Выгон, 62</t>
  </si>
  <si>
    <t>Согачева Кристина Анатольевна</t>
  </si>
  <si>
    <t>СОШ с углубленным изучением предметов художественно-эстетического цикла</t>
  </si>
  <si>
    <t>им. А. А. Дейнеки</t>
  </si>
  <si>
    <t>Димитрова, 101</t>
  </si>
  <si>
    <t>8906-691-97-39</t>
  </si>
  <si>
    <t>musatova94@mail.ru</t>
  </si>
  <si>
    <t>Соколов Александр Степанович</t>
  </si>
  <si>
    <t>МБОУ Засосенская средняя школа</t>
  </si>
  <si>
    <t>улица 60 лет Октября, д.17А</t>
  </si>
  <si>
    <t>lilya-druganova2011@yandex.ru</t>
  </si>
  <si>
    <t>Солдатова Марина Михайловна</t>
  </si>
  <si>
    <t>zagordshi@gmail.com</t>
  </si>
  <si>
    <t>МБОУ Образовательный комплекс</t>
  </si>
  <si>
    <t>СтартУМ</t>
  </si>
  <si>
    <t>84724121083/89040820518</t>
  </si>
  <si>
    <t>school13@inbox.ru/astakhova_valentina@mail.ru</t>
  </si>
  <si>
    <t>МАУ ДО Дом детского творчества</t>
  </si>
  <si>
    <t>Старшинова Елена Викторовна</t>
  </si>
  <si>
    <t>ГКУ СО МО Семейный центр помощи семье и детям</t>
  </si>
  <si>
    <t>Озеры</t>
  </si>
  <si>
    <t>квартал Текстильщики, дом 41</t>
  </si>
  <si>
    <t>8(496)702-34-66</t>
  </si>
  <si>
    <t>ozerskiysrcn@mail.ru</t>
  </si>
  <si>
    <t>структурное подразделение "Озеры"</t>
  </si>
  <si>
    <t>Донская Алла Михайловна</t>
  </si>
  <si>
    <t>Стаханова Евгения Борисовна</t>
  </si>
  <si>
    <t>Огородный переулок, д. 7а</t>
  </si>
  <si>
    <t>Степанова Елена Викторовна</t>
  </si>
  <si>
    <t>м-н Жукова д.30 Б</t>
  </si>
  <si>
    <t>(4725) 32-53-95, 8(908)786-83-</t>
  </si>
  <si>
    <t>uk-dmsh5@mail.ru, lenchik-1107@mail.ru</t>
  </si>
  <si>
    <t>8(8617)22-26-99; +7 928 33-49-</t>
  </si>
  <si>
    <t>dd unga@mtsr.krasnodar.ru ; alla.alla021200@yandex</t>
  </si>
  <si>
    <t>asvettt@yandex.ru</t>
  </si>
  <si>
    <t>Сулейманова Зульфия Явдатовна</t>
  </si>
  <si>
    <t>ул. Строителей, д.14</t>
  </si>
  <si>
    <t>8-(8553)33-51-23</t>
  </si>
  <si>
    <t>licey-2flm@tatar.ru</t>
  </si>
  <si>
    <t>им. Героя Кузбасса Н.И. Масалова</t>
  </si>
  <si>
    <t>ул. Коммунальная, д. 1</t>
  </si>
  <si>
    <t>Сухаренко Алексей Григорьевич</t>
  </si>
  <si>
    <t>Центр дополнительного образования детей и подростков</t>
  </si>
  <si>
    <t>Family name</t>
  </si>
  <si>
    <t>Макаренко 20-59</t>
  </si>
  <si>
    <t>8-918-108-10-28</t>
  </si>
  <si>
    <t>sochi-makarenko@c-family.ru</t>
  </si>
  <si>
    <t>Сысоева Наталия Ивановна</t>
  </si>
  <si>
    <t>Музыкально-педагогический колледж</t>
  </si>
  <si>
    <t>Табуева Лариса Васильевна</t>
  </si>
  <si>
    <t>ул. Зангиева 38</t>
  </si>
  <si>
    <t>8 909 474 27 97</t>
  </si>
  <si>
    <t>detsky_sad_25@mail.ru</t>
  </si>
  <si>
    <t>Таранова Вита Александровна</t>
  </si>
  <si>
    <t>Вязовое</t>
  </si>
  <si>
    <t>ул. Первомайская</t>
  </si>
  <si>
    <t>elenka-vic@mail.ru</t>
  </si>
  <si>
    <t>Тарасов Ян Александрович</t>
  </si>
  <si>
    <t>Тарасова Людмила Александрровна</t>
  </si>
  <si>
    <t>ул.А.Гайдара, д. 1</t>
  </si>
  <si>
    <t>swag2010@yandex.ru</t>
  </si>
  <si>
    <t>Тарасова Марина Александровна</t>
  </si>
  <si>
    <t>ГБУСО СРЦН</t>
  </si>
  <si>
    <t>Орск</t>
  </si>
  <si>
    <t>ул. Андреева, д. 4 «а»</t>
  </si>
  <si>
    <t>8(3537)441891</t>
  </si>
  <si>
    <t>srcn_orsk@mail.orb.ru</t>
  </si>
  <si>
    <t>МБОУ "Ржевская СОШ"</t>
  </si>
  <si>
    <t>улица Пионерская, дом 49</t>
  </si>
  <si>
    <t>rzhevka_scool@mail.ru</t>
  </si>
  <si>
    <t>Терехова Ирина Васильевна</t>
  </si>
  <si>
    <t>8 (47241)5-17-05</t>
  </si>
  <si>
    <t>dmsh1gubkin@yandex.ru</t>
  </si>
  <si>
    <t>Терре Светлана Ивановна</t>
  </si>
  <si>
    <t>МАУ ДО ЦДТ</t>
  </si>
  <si>
    <t xml:space="preserve"> Надежда</t>
  </si>
  <si>
    <t>ул. Губкина, д. 1Б</t>
  </si>
  <si>
    <t>cdt@edu.shd.ru</t>
  </si>
  <si>
    <t>Тихонова Евгения Яковлевна</t>
  </si>
  <si>
    <t>МБОУ Туранская детская школа искусств</t>
  </si>
  <si>
    <t>Кочетова д. 3</t>
  </si>
  <si>
    <t>turandchi@mail.ru</t>
  </si>
  <si>
    <t>Варваровский</t>
  </si>
  <si>
    <t>Толкачева Марина Владимировна</t>
  </si>
  <si>
    <t>8(3952)408-354</t>
  </si>
  <si>
    <t>marina.tolkacheva.2012@mail.ru</t>
  </si>
  <si>
    <t>Дошкольные группы "Непоседы"</t>
  </si>
  <si>
    <t>8 (472)34 7-10-37</t>
  </si>
  <si>
    <t>N-G.L.A@yandex.ru</t>
  </si>
  <si>
    <t>ул. Кирова, д. 16а</t>
  </si>
  <si>
    <t>МКДОУ детский сад комбинированного вида</t>
  </si>
  <si>
    <t>Тулинова Наталья Викторовна</t>
  </si>
  <si>
    <t>мкр. Королёва, д. 16</t>
  </si>
  <si>
    <t>8(4725)337433</t>
  </si>
  <si>
    <t>sh-34@so.belregeon</t>
  </si>
  <si>
    <t>8-920-566-00-53, 8(4722) 23-26</t>
  </si>
  <si>
    <t>byuag@yandex.ru;   school36@beluo31.ru</t>
  </si>
  <si>
    <t>ЧУ Угловской сельский Дом культуры</t>
  </si>
  <si>
    <t>пер. Степной, стр. 8А</t>
  </si>
  <si>
    <t>Маркова Юлия Константиновна</t>
  </si>
  <si>
    <t>Украинец Любовь Анатольевна</t>
  </si>
  <si>
    <t>МБОУ "Архангельская СОШ"</t>
  </si>
  <si>
    <t>улица Школьная, д.2</t>
  </si>
  <si>
    <t>(847241)6-47-66</t>
  </si>
  <si>
    <t>Ellalave@yandex.ru</t>
  </si>
  <si>
    <t>МБОУ ДО ДШИ Колышлейского района</t>
  </si>
  <si>
    <t>филиал Детский сад "Яблонька"</t>
  </si>
  <si>
    <t>Фаттахов Фарит Минзакирович</t>
  </si>
  <si>
    <t>Оршанская, 1а</t>
  </si>
  <si>
    <t>88559447038; 89179304611</t>
  </si>
  <si>
    <t>schoolbug11@yandex.ru; lenaschm@yandex.ru</t>
  </si>
  <si>
    <t>ГКУ СО КК "Отрадненский СРЦН"</t>
  </si>
  <si>
    <t>Филатова Ирина Анатольевна</t>
  </si>
  <si>
    <t>lastochka-bal.do.am</t>
  </si>
  <si>
    <t>ГАОУ СО Гимназия</t>
  </si>
  <si>
    <t>Филипенко Алла Николаевна</t>
  </si>
  <si>
    <t>Красногвардейский р-н,с.Ливенка, ул.Гагарина, д.4</t>
  </si>
  <si>
    <t>filipenko.alla@mail.ru.</t>
  </si>
  <si>
    <t>Фирстова Людмила Федоровна</t>
  </si>
  <si>
    <t>МОУ Булайская средняя общеобразовательная школа</t>
  </si>
  <si>
    <t>улица Ленина, 17</t>
  </si>
  <si>
    <t>bulay-school@mail.ru, shamshurina.i77@mail.ru</t>
  </si>
  <si>
    <t>Фоменко Светлана Андреевна</t>
  </si>
  <si>
    <t>Майское</t>
  </si>
  <si>
    <t>Политотдельский</t>
  </si>
  <si>
    <t>ул. Центральная, д.1Б</t>
  </si>
  <si>
    <t>Фомина Татьяна Викторовна</t>
  </si>
  <si>
    <t>МБОУ Вислодубравская СОШ</t>
  </si>
  <si>
    <t>Вислая Дубрава</t>
  </si>
  <si>
    <t>Рождественская 58</t>
  </si>
  <si>
    <t>8(472)416-95-32</t>
  </si>
  <si>
    <t>vdubrava2012@yandex.ru</t>
  </si>
  <si>
    <t>Фролова Елена Владимировна</t>
  </si>
  <si>
    <t>улица 1 Мая, дом № 45</t>
  </si>
  <si>
    <t>8(496) 4 147 559</t>
  </si>
  <si>
    <t>zelenova_62@mail.ru</t>
  </si>
  <si>
    <t>Фролова Елена Сергеевна</t>
  </si>
  <si>
    <t>Фролова Наталья Петровна</t>
  </si>
  <si>
    <t>МБОУ Тишанская СОШ</t>
  </si>
  <si>
    <t>Тишанка</t>
  </si>
  <si>
    <t>ул. Школьная 11</t>
  </si>
  <si>
    <t>8-47-235-5-84-45</t>
  </si>
  <si>
    <t>tishanka_sosh@mai. ru</t>
  </si>
  <si>
    <t>МБУ ДО ЦД(Ю)НТТ</t>
  </si>
  <si>
    <t>Харламова Светлана Сергеевна</t>
  </si>
  <si>
    <t>mdoudetsul@yandex.ru</t>
  </si>
  <si>
    <t>Хвощевская Светлана Михайловна</t>
  </si>
  <si>
    <t>ул. Весенняя, д. 7</t>
  </si>
  <si>
    <t>8384 645-48-28</t>
  </si>
  <si>
    <t>school28-kiselevsk@yandex.ru</t>
  </si>
  <si>
    <t>Арт-студия "Мир искусства"</t>
  </si>
  <si>
    <t>МБУДО "Школа искусств, творчества и спорта"</t>
  </si>
  <si>
    <t>Набережный</t>
  </si>
  <si>
    <t>7 (4867) 72-03-35</t>
  </si>
  <si>
    <t>cdtliv@yandex.ru</t>
  </si>
  <si>
    <t>Хозяенко Галина Витальевна</t>
  </si>
  <si>
    <t>ул. Воровского, д. 1А</t>
  </si>
  <si>
    <t>ул. Натальи Лихачевой 54</t>
  </si>
  <si>
    <t>sh-kap@so.belregion.ru</t>
  </si>
  <si>
    <t>s126_nn@mail.52gov.ru</t>
  </si>
  <si>
    <t>Хоминич Наталия Анатольевна</t>
  </si>
  <si>
    <t>Хомякова Светлана Вячеславовна</t>
  </si>
  <si>
    <t>МОУ Начальная школа п.Майский</t>
  </si>
  <si>
    <t xml:space="preserve"> Майский</t>
  </si>
  <si>
    <t>ул. Мира, 1а</t>
  </si>
  <si>
    <t>(4722) 23-28-40</t>
  </si>
  <si>
    <t>radugadetstva2020@mail.ru</t>
  </si>
  <si>
    <t>Подразделение детский сад</t>
  </si>
  <si>
    <t>Филимонова Любовь Сергеевна</t>
  </si>
  <si>
    <t>Хортюк Елена Юрьевна</t>
  </si>
  <si>
    <t>МКОУ "Большечапурниковская СШ"</t>
  </si>
  <si>
    <t>Большие Чапурники</t>
  </si>
  <si>
    <t>ул. Уткина 55А</t>
  </si>
  <si>
    <t>6-82-82</t>
  </si>
  <si>
    <t>sbc-2011@yandex.ru</t>
  </si>
  <si>
    <t>Хрусталёва Елена Евгеньевна</t>
  </si>
  <si>
    <t>ОБУСО " Родниковский КЦСОН"</t>
  </si>
  <si>
    <t>МБОУ Берёзовская СОШ</t>
  </si>
  <si>
    <t>им. С.Н.Климова</t>
  </si>
  <si>
    <t>Цепаева Наталья Александровна</t>
  </si>
  <si>
    <t>проспект 70 лет Октября,д.71А</t>
  </si>
  <si>
    <t>Цуркина Юлия Сергеевна</t>
  </si>
  <si>
    <t>60 лет СССР</t>
  </si>
  <si>
    <t>ds7uobr@mail.ru</t>
  </si>
  <si>
    <t>Цыгулёва Татьяна Владимировна</t>
  </si>
  <si>
    <t>частное лицо</t>
  </si>
  <si>
    <t>Частные занятия</t>
  </si>
  <si>
    <t>nvarzhavinova@bk.ru</t>
  </si>
  <si>
    <t>Чаусова Яна Владимировна</t>
  </si>
  <si>
    <t>fadina_13@mail.ru</t>
  </si>
  <si>
    <t>переулок Олимпийский дом 6</t>
  </si>
  <si>
    <t>tolmacheva-natalya74@mail.ru</t>
  </si>
  <si>
    <t>ул. Ленина 24</t>
  </si>
  <si>
    <t>МБУ ДО "Солнечнодольская ДХШ"</t>
  </si>
  <si>
    <t>Калараш Наталья Николаевна</t>
  </si>
  <si>
    <t>ул.Чкалова,д.30</t>
  </si>
  <si>
    <t>570-399</t>
  </si>
  <si>
    <t>anna.anna.dmitriewa@mail.ru</t>
  </si>
  <si>
    <t>Череповская Татьяна Леонидовна</t>
  </si>
  <si>
    <t>проспект Шахтёров, д. 59</t>
  </si>
  <si>
    <t>8(38475) 31074</t>
  </si>
  <si>
    <t>Dou44s@mail.ru</t>
  </si>
  <si>
    <t>Черкасова Антонина Васильевна</t>
  </si>
  <si>
    <t>МБОУ Палатовская средняя общеобразовательная школа</t>
  </si>
  <si>
    <t>Палатово</t>
  </si>
  <si>
    <t>ул. Набережная, д.2</t>
  </si>
  <si>
    <t>84724769430; 89205739968</t>
  </si>
  <si>
    <t>TACherkasova@yandex.ru</t>
  </si>
  <si>
    <t>Черкесов Иван Андреевич</t>
  </si>
  <si>
    <t>МБОУ СОШ с. Верхнее Кузькино</t>
  </si>
  <si>
    <t>Верхнее Кузькино</t>
  </si>
  <si>
    <t>ул. Садовая, д. 8</t>
  </si>
  <si>
    <t>E.Voylokova@mail.ru</t>
  </si>
  <si>
    <t>Черникова Ирина Викторовна</t>
  </si>
  <si>
    <t>ул. Луначарского, д. 167</t>
  </si>
  <si>
    <t>88635422366, 89381548763</t>
  </si>
  <si>
    <t>solnishko.mdou@yandex.ru, salskaat@gmail.com</t>
  </si>
  <si>
    <t>Территория Успеха</t>
  </si>
  <si>
    <t>ул. Майская, д.11</t>
  </si>
  <si>
    <t>victoriakletkina@yandex.ru</t>
  </si>
  <si>
    <t>Черняков Юрий Викторович</t>
  </si>
  <si>
    <t>МБОУ Стрелецкая СОШ</t>
  </si>
  <si>
    <t>8(472)476-64-50 - школьный тел</t>
  </si>
  <si>
    <t>strelsch@mail.ru - школьная почта
chernyakova_nina</t>
  </si>
  <si>
    <t>dou.sputnik@yandex.ru</t>
  </si>
  <si>
    <t>Чопивская Татьяна Андреевна</t>
  </si>
  <si>
    <t>Большие Алабухи</t>
  </si>
  <si>
    <t>Чуб Марина Владимировна</t>
  </si>
  <si>
    <t>ул. Школьная, д. 11а</t>
  </si>
  <si>
    <t>8-47-232-5-59-88,     8-909-20</t>
  </si>
  <si>
    <t>swetik1990@inbox.ru</t>
  </si>
  <si>
    <t>Чупрова Ирина Николаевна</t>
  </si>
  <si>
    <t>Цветочный город</t>
  </si>
  <si>
    <t>ул. Омулевского, д. 6</t>
  </si>
  <si>
    <t>nabeevaek98@mail.ru</t>
  </si>
  <si>
    <t>Шабалина Оксана Юрьевна</t>
  </si>
  <si>
    <t>пр. России 27/1</t>
  </si>
  <si>
    <t>8(83361)2-24-85</t>
  </si>
  <si>
    <t>kchds8@mail.ru</t>
  </si>
  <si>
    <t>Шагаева Алия Юнусовна</t>
  </si>
  <si>
    <t>88437134198, 89673697964</t>
  </si>
  <si>
    <t>nikysechka666@rambler.ru</t>
  </si>
  <si>
    <t>Шадрина Наталья Борисовна</t>
  </si>
  <si>
    <t>Сковородино</t>
  </si>
  <si>
    <t>Yuli.y.y@yandex.ru</t>
  </si>
  <si>
    <t>Фатеева Елена Васильевна</t>
  </si>
  <si>
    <t>newosschoolosk@rambler.ru</t>
  </si>
  <si>
    <t>Шалимова Елена Ивановна</t>
  </si>
  <si>
    <t>МБУ ДО ДЮЦ</t>
  </si>
  <si>
    <t>Галактика</t>
  </si>
  <si>
    <t>ул. Лётная, 11/19</t>
  </si>
  <si>
    <t>Шалягин Андрей Юрьевич</t>
  </si>
  <si>
    <t>Шамова Наталья Викторовна</t>
  </si>
  <si>
    <t>ул. Мичурина, 5а</t>
  </si>
  <si>
    <t>8(3843)72-02-92</t>
  </si>
  <si>
    <t>teremok79@yandex.ru</t>
  </si>
  <si>
    <t>Чебуракова Лариса Александровна</t>
  </si>
  <si>
    <t>Шарова Ирина Владимировна</t>
  </si>
  <si>
    <t>ГБУСО "КЦСОН "</t>
  </si>
  <si>
    <t>Московская 5 кв.2</t>
  </si>
  <si>
    <t>7-901-115-94-29</t>
  </si>
  <si>
    <t>sedoykina02@bk.ru</t>
  </si>
  <si>
    <t>Кыновской Дом детского творчества</t>
  </si>
  <si>
    <t>Майстренко Виктория Владимировна</t>
  </si>
  <si>
    <t>Шевченко Ольга Анатольевна</t>
  </si>
  <si>
    <t>МОУ Уразовская средняя общеобразовательная школа</t>
  </si>
  <si>
    <t>Уразово</t>
  </si>
  <si>
    <t>ул.9 Января,41</t>
  </si>
  <si>
    <t>larisamoro2ova@yandex.ru</t>
  </si>
  <si>
    <t>Шевченко Светлана Николаевна</t>
  </si>
  <si>
    <t>МБОУ "Гимназия"</t>
  </si>
  <si>
    <t>ул. Пушкина, д. 7А</t>
  </si>
  <si>
    <t>8(39031)23277, 89832577153</t>
  </si>
  <si>
    <t>ch_school_17@r-19.ru</t>
  </si>
  <si>
    <t>Шеменева Татьяна Ивановна</t>
  </si>
  <si>
    <t>Шеховцова Наталья Владимировна</t>
  </si>
  <si>
    <t>МБУДО "Боброводворская ДМШ"</t>
  </si>
  <si>
    <t>ул. Белгородская, д. 91</t>
  </si>
  <si>
    <t>8 (47241) 6-63-04</t>
  </si>
  <si>
    <t>muzschoolbd@mail.ru</t>
  </si>
  <si>
    <t>проспект Комсомольский 15</t>
  </si>
  <si>
    <t>8-960-622-30-74</t>
  </si>
  <si>
    <t>Ширинова Людмила Серкеровна</t>
  </si>
  <si>
    <t>МБОУ Шидловская ООШ</t>
  </si>
  <si>
    <t>Шидловка</t>
  </si>
  <si>
    <t>odar4encko.valentina@yandex.ru</t>
  </si>
  <si>
    <t>Лядвина Светлана Сергеевна</t>
  </si>
  <si>
    <t>ул. Центральная д.2</t>
  </si>
  <si>
    <t>Шкуратова Ирина Васильевна</t>
  </si>
  <si>
    <t>Штанько Светлана Константиновна</t>
  </si>
  <si>
    <t>ГБУ СО "Котовский ЦСОН"</t>
  </si>
  <si>
    <t>Ктотово</t>
  </si>
  <si>
    <t>8(84455)4-58-47</t>
  </si>
  <si>
    <t>malitsckayat@mail.ru</t>
  </si>
  <si>
    <t>Отделение психолого-педагогической помощи</t>
  </si>
  <si>
    <t>Салмина Елена Константиновна</t>
  </si>
  <si>
    <t>Шугайло Татьяна Ивановна</t>
  </si>
  <si>
    <t>МДОУ Горский детский сад</t>
  </si>
  <si>
    <t>ул. Центральная, д. 55</t>
  </si>
  <si>
    <t>gorkisad@list.ru</t>
  </si>
  <si>
    <t>Шульга Вера Владимировна</t>
  </si>
  <si>
    <t>МБОУ ООШ для учащихся с ОВЗ</t>
  </si>
  <si>
    <t>ул. Комсомольская, д. 31</t>
  </si>
  <si>
    <t>8(47241) 5 -55 - 54</t>
  </si>
  <si>
    <t>shkolanomer14@yandex.ru</t>
  </si>
  <si>
    <t>Шумская Светлана Викторовна</t>
  </si>
  <si>
    <t>Микрорайон Студенческий, д.49</t>
  </si>
  <si>
    <t>8(4725)24-84-27, 8-906-566-78-</t>
  </si>
  <si>
    <t>dou1@so.belregion.ru, tamara.bazhinova@mail.ru</t>
  </si>
  <si>
    <t>МАОУ "СОШ №27 с УИОП"</t>
  </si>
  <si>
    <t>ул Гагарина, д. 6</t>
  </si>
  <si>
    <t>Щербаков Вадим Сергеевич</t>
  </si>
  <si>
    <t>ул.Школьная ,6</t>
  </si>
  <si>
    <t>Vostochnoescool@mail.ru</t>
  </si>
  <si>
    <t>ФГБДОУ Центр развития ребёнка - детский сад</t>
  </si>
  <si>
    <t>8916-344-90-69</t>
  </si>
  <si>
    <t>МКОУ Филялинская СОШ</t>
  </si>
  <si>
    <t>МБУ ДО "ЦРТДиЮ"</t>
  </si>
  <si>
    <t>Ярцева Светлана Юрьевна</t>
  </si>
  <si>
    <t>МБДОУ "Станиченский детский сад"</t>
  </si>
  <si>
    <t>Станичное</t>
  </si>
  <si>
    <t>ул. Медовая, д. 23</t>
  </si>
  <si>
    <t>8 47 234 5-62-86</t>
  </si>
  <si>
    <t>syyu7601@yandex.ru</t>
  </si>
  <si>
    <t>МАДОУ ЦРР – детский сад</t>
  </si>
  <si>
    <t>8-951-131-13-65</t>
  </si>
  <si>
    <t>ya.ctrekoza@yandex.ru</t>
  </si>
  <si>
    <t>Атанова Алла Александровна</t>
  </si>
  <si>
    <t>ул. Центральная, 6</t>
  </si>
  <si>
    <t>verchsad@mail.ru</t>
  </si>
  <si>
    <t>Ахвердян Эльвира Алексеевна</t>
  </si>
  <si>
    <t>Гороховец</t>
  </si>
  <si>
    <t>Ленина, д.41</t>
  </si>
  <si>
    <t>8(49238)2-16-35, +7 920 058-14</t>
  </si>
  <si>
    <t>goroh.semja@elcom.ru, elya.ahwerdian@yandex.ru</t>
  </si>
  <si>
    <t>ОСГБУ "МЦСПСиД</t>
  </si>
  <si>
    <t>Бондаренко Елена Васильевна</t>
  </si>
  <si>
    <t>Бруева Татьяна Анатольевна</t>
  </si>
  <si>
    <t>Бутов Николай Петрович</t>
  </si>
  <si>
    <t>7 (4722) 51-85-23</t>
  </si>
  <si>
    <t>school42@beluo31.ru</t>
  </si>
  <si>
    <t>Быканова Валентина Егоровна</t>
  </si>
  <si>
    <t>Белгородского полка, д.65,кв.61</t>
  </si>
  <si>
    <t>8(4722)25-09-83</t>
  </si>
  <si>
    <t>IBNERUBENKO@yandex.ru</t>
  </si>
  <si>
    <t>Валиуллина Анна Александровна</t>
  </si>
  <si>
    <t>Волков Иван Иванович</t>
  </si>
  <si>
    <t>ул. Академика Каргина, д. 36, к. 2</t>
  </si>
  <si>
    <t>mtsh_school_3@mosreg.ru</t>
  </si>
  <si>
    <t>Дошкольное отделение "Одуванчик"</t>
  </si>
  <si>
    <t>ул. Мира, д. 12А</t>
  </si>
  <si>
    <t>mtsh_dou_74@mosreg.ru</t>
  </si>
  <si>
    <t>Дошкольное отделение "Ёлочка"</t>
  </si>
  <si>
    <t>Дошкольное отделение "Росточек"</t>
  </si>
  <si>
    <t>dou_53@edu-mytyshi.ru</t>
  </si>
  <si>
    <t>Дошкольное отделение "Чебурашка"</t>
  </si>
  <si>
    <t>Дошкольное отделение "Теремок"</t>
  </si>
  <si>
    <t>ул. Советская, д. 20В</t>
  </si>
  <si>
    <t>Галиева Наталья Георгиевна</t>
  </si>
  <si>
    <t>ул. Карла Макса, д. 5/1</t>
  </si>
  <si>
    <t>Голимгрейн Татьяна Михайловна</t>
  </si>
  <si>
    <t>Горкавая Инна Геннадьевна</t>
  </si>
  <si>
    <t>ул. Академика Доллежаля д.17</t>
  </si>
  <si>
    <t>Гредякина А.Е.</t>
  </si>
  <si>
    <t>КГБУСО "Кавалеровский СРЦН</t>
  </si>
  <si>
    <t>ул. Братьев Форостян, д. 2</t>
  </si>
  <si>
    <t>8(42375) 9 10 83</t>
  </si>
  <si>
    <t>detstvo.02@mail.ru</t>
  </si>
  <si>
    <t>Дегтярева Татьяна Николаевна</t>
  </si>
  <si>
    <t>МОУ Сухтелинская ООШ</t>
  </si>
  <si>
    <t>Сухтелинский</t>
  </si>
  <si>
    <t>ул. Степная, д. 21</t>
  </si>
  <si>
    <t>sch321017@mail.ru</t>
  </si>
  <si>
    <t>Дементьева Елена Анатольевна</t>
  </si>
  <si>
    <t>ул. Гагарина, д.59А</t>
  </si>
  <si>
    <t>8 (84661) 2-36-25</t>
  </si>
  <si>
    <t>8-343,97-6-32-99</t>
  </si>
  <si>
    <t>им. А Гараничева</t>
  </si>
  <si>
    <t>detsad110@govvrn.ru</t>
  </si>
  <si>
    <t>ул. 60 лет Октября, дом 4</t>
  </si>
  <si>
    <t>belsun@belo31.ru</t>
  </si>
  <si>
    <t>Кисилёва Наталья Александровна</t>
  </si>
  <si>
    <t>МБДОУ Ровеньский детский сад</t>
  </si>
  <si>
    <t>Подсередненское</t>
  </si>
  <si>
    <t>МАОУ Школа-гимназия</t>
  </si>
  <si>
    <t>Дубовское</t>
  </si>
  <si>
    <t>МБУДО "ДШИ" п. Калиново</t>
  </si>
  <si>
    <t>МАУДО Центр внешкольной работы</t>
  </si>
  <si>
    <t>Ладошкина Ольга Николаевна</t>
  </si>
  <si>
    <t>school_iskorka@mail.ru</t>
  </si>
  <si>
    <t>Лебедев Алексей Владимирович</t>
  </si>
  <si>
    <t>ул. им. гвардии майора Маресьева, зд. 4</t>
  </si>
  <si>
    <t>hcool77@volgadmin.ru</t>
  </si>
  <si>
    <t>МБУ ДО ДШИ п. Вейделевка</t>
  </si>
  <si>
    <t>МАДОУ Центр развития ребёнка – детский сад</t>
  </si>
  <si>
    <t>7 (47241) 2-62-99</t>
  </si>
  <si>
    <t>Лузина Ирина Александровна</t>
  </si>
  <si>
    <t>МАУ ДО Абатского района "Детская школа искусств"</t>
  </si>
  <si>
    <t>ГПОУ ТО "Тульский экономический колледж"</t>
  </si>
  <si>
    <t>ул. Советская, дом 40</t>
  </si>
  <si>
    <t>8-3456-36-36-48,</t>
  </si>
  <si>
    <t>МКУДО Детская художественная школа</t>
  </si>
  <si>
    <t>Малыгина Ульяна Олеговна</t>
  </si>
  <si>
    <t>andreika26@mail.ru</t>
  </si>
  <si>
    <t>Филиппова, д.3а</t>
  </si>
  <si>
    <t>Миронова Галина Владимировна</t>
  </si>
  <si>
    <t>ГКУ СО "ЦП ДОПР</t>
  </si>
  <si>
    <t>им. Фролова Б.П. (коррекционный)"</t>
  </si>
  <si>
    <t>Московское шоссе, д. 18а</t>
  </si>
  <si>
    <t>+7 912 093-51-46</t>
  </si>
  <si>
    <t>samaradd1@socio.samregion.ru</t>
  </si>
  <si>
    <t>Мирошниченко Игорь Васильевич</t>
  </si>
  <si>
    <t>ФГБОУ ВО Оренбургский государственный медицинский университет МЗ РФ</t>
  </si>
  <si>
    <t>улица Советская, дом 6</t>
  </si>
  <si>
    <t>ул. Мира, д.36</t>
  </si>
  <si>
    <t>ул. Тимирязева, дом16-18</t>
  </si>
  <si>
    <t>8- 47234 -3-34-10</t>
  </si>
  <si>
    <t>alexdou14@mail.ru</t>
  </si>
  <si>
    <t>Пауткина Светлана Михайловна</t>
  </si>
  <si>
    <t>Пахомов Игорь Владимирович</t>
  </si>
  <si>
    <t xml:space="preserve">АУ ВО "Областной центр </t>
  </si>
  <si>
    <t>Реутова Наталья Александровна</t>
  </si>
  <si>
    <t>ул. Ленина 2а</t>
  </si>
  <si>
    <t>school68dzer@mail.ru, koznowa2018@yandex.ru</t>
  </si>
  <si>
    <t>Филиал МДОУ "Увинский детский сад №6"</t>
  </si>
  <si>
    <t>Первомайская, 108</t>
  </si>
  <si>
    <t>8(34130)51373</t>
  </si>
  <si>
    <t>bushmakina2020@yandex.ru</t>
  </si>
  <si>
    <t>Сафарова Елена Викторовна</t>
  </si>
  <si>
    <t>улица Ноябрьская д.45</t>
  </si>
  <si>
    <t>8(3532)436285</t>
  </si>
  <si>
    <t>68@orenschool.ru</t>
  </si>
  <si>
    <t>Светова Светлана Александровна</t>
  </si>
  <si>
    <t>пр-кт Космонавтов, д.4Д</t>
  </si>
  <si>
    <t>8 (39031) 24485</t>
  </si>
  <si>
    <t>ch_school_19@r-19.ru</t>
  </si>
  <si>
    <t>Семяшкина Оксана Сергеевна</t>
  </si>
  <si>
    <t>Сидоренко Наталия Александровна</t>
  </si>
  <si>
    <t>МКДОУ Детский сад общеразвивающего вида</t>
  </si>
  <si>
    <t>mbdou21.efremov@tularegion.org</t>
  </si>
  <si>
    <t>Силантьва Светлана Александровна</t>
  </si>
  <si>
    <t>КГБУСО Уссурийский СРЦН</t>
  </si>
  <si>
    <t>ул. Березовая, д. 2</t>
  </si>
  <si>
    <t>8 (924) 262-04-83</t>
  </si>
  <si>
    <t>usrcn2@mail.ru</t>
  </si>
  <si>
    <t>Скоробогатова Светлана Николаевна</t>
  </si>
  <si>
    <t>МАУК "Центр культуры и Искусства"</t>
  </si>
  <si>
    <t>ДК "Современник"</t>
  </si>
  <si>
    <t>dobychina2012@mail.ru</t>
  </si>
  <si>
    <t>Соболев Аркадий Валерьевич</t>
  </si>
  <si>
    <t>МБУ ДО
 "Оздоровительно-образовательный туристский центр"</t>
  </si>
  <si>
    <t>8(384-55) -5-23-09</t>
  </si>
  <si>
    <t>dootc@mail.ru</t>
  </si>
  <si>
    <t>Соловьева Анна Валерьевна</t>
  </si>
  <si>
    <t>МБУ ДО ЦДТ</t>
  </si>
  <si>
    <t>дом 5 страение 4</t>
  </si>
  <si>
    <t>cdt.garmoniya@yandex.ru</t>
  </si>
  <si>
    <t>ул. Октябрьская, д. 35</t>
  </si>
  <si>
    <t>dou4@so.belregion.ru</t>
  </si>
  <si>
    <t>Столярова Наталья Алексеевна</t>
  </si>
  <si>
    <t>ГКУ СО КЦ СО</t>
  </si>
  <si>
    <t>ОГБОУ "Шебекинская СОШ с УИОП"</t>
  </si>
  <si>
    <t>МОУ Комсомольская СОШ</t>
  </si>
  <si>
    <t>Тимохович Елена Владимировна</t>
  </si>
  <si>
    <t>ул. Войкова, д. 11</t>
  </si>
  <si>
    <t>8-(496)-7-35-62-45</t>
  </si>
  <si>
    <t>serp10sch.edumsko.ru</t>
  </si>
  <si>
    <t>Ильина Ольга Викторовна</t>
  </si>
  <si>
    <t>Ткаличева Елена Владимировна</t>
  </si>
  <si>
    <t>Ткачева Наталия Генриховна</t>
  </si>
  <si>
    <t>Заводская Площадь, д. 93</t>
  </si>
  <si>
    <t>gavoronina@mail.ru</t>
  </si>
  <si>
    <t>ОСГБУ "СРЦдН Губкинского городского округа"</t>
  </si>
  <si>
    <t>Тумурова Дарья Павловна</t>
  </si>
  <si>
    <t>МБОУ Ныгдинская СОШ</t>
  </si>
  <si>
    <t>Туренко Владимир Сергеевич</t>
  </si>
  <si>
    <t>ул. Центральная 31</t>
  </si>
  <si>
    <t>8-47-232-3-41-10, 8-920-576-99</t>
  </si>
  <si>
    <t>shmotkina.tatyana@mail.ru</t>
  </si>
  <si>
    <t>8-904-088-55-74</t>
  </si>
  <si>
    <t>ОГБОУ "Солотчинская школа-интернат для детей-сирот"</t>
  </si>
  <si>
    <t>Владимирская, 100</t>
  </si>
  <si>
    <t>Хархун Татьяна Андреевна</t>
  </si>
  <si>
    <t>ГАПОУ ПО ККЭТ</t>
  </si>
  <si>
    <t>ул. Комсомольская, д.34 А</t>
  </si>
  <si>
    <t>+7 (84157) 3-37-23</t>
  </si>
  <si>
    <t>spokket@gmail.com</t>
  </si>
  <si>
    <t>МКДОУ Ильинский детский сад</t>
  </si>
  <si>
    <t>ул. Школьная д. 8</t>
  </si>
  <si>
    <t>Хижняков Владимир Николаевич</t>
  </si>
  <si>
    <t>МБУ ДО Центр инновационных технологий</t>
  </si>
  <si>
    <t>улица Максима Горького, 101</t>
  </si>
  <si>
    <t>8 (863) 545-11-01</t>
  </si>
  <si>
    <t>epochevalova@carcade.com</t>
  </si>
  <si>
    <t>Хуторная Наталья Александровна</t>
  </si>
  <si>
    <t>berezaklim@mail.ru</t>
  </si>
  <si>
    <t>Чумакова Юлия Александровна</t>
  </si>
  <si>
    <t>ГБУ "Белгородский центр развития и социализации ребёнка</t>
  </si>
  <si>
    <t>Бульвар Юности, д.18</t>
  </si>
  <si>
    <t>elcovasss@mail.ru</t>
  </si>
  <si>
    <t>Яснозоренское</t>
  </si>
  <si>
    <t>ЧОУ "Православная гимназия во имя святых Мефодия и Кирилла  г.Белгорода"</t>
  </si>
  <si>
    <t>Анучинский м.о., Приморский край</t>
  </si>
  <si>
    <t>Видяево ЗАТО м.о. п., Мурманская область</t>
  </si>
  <si>
    <t>Гагаринский р-н, Саратовская область</t>
  </si>
  <si>
    <t>Горный г.о. пгт, Забайкальский край</t>
  </si>
  <si>
    <t>Ирбит м.о. г., Свердловская область</t>
  </si>
  <si>
    <t>Кизеловский г.о., Пермский край</t>
  </si>
  <si>
    <t>Коломна г.о., Московская область</t>
  </si>
  <si>
    <t>Красноуфимский г.о., Свердловская область</t>
  </si>
  <si>
    <t>Можайский г.о., Московская область</t>
  </si>
  <si>
    <t>Немецкий Национальный р-н, Алтайский край</t>
  </si>
  <si>
    <t>Новокузнецк г.о., Кемеровская область</t>
  </si>
  <si>
    <t>Оленекский эвенкийский национальный р-н, Республика Саха (Якутия)</t>
  </si>
  <si>
    <t>Прогресс рабочий поселок г.о., Амурская область</t>
  </si>
  <si>
    <t>Рузский г.о., Московская область</t>
  </si>
  <si>
    <t>Семеновский г.о., Нижегородская область</t>
  </si>
  <si>
    <t>Снежинский г.о., Челябинская область</t>
  </si>
  <si>
    <t>Солнечногорск г.о., Московская область</t>
  </si>
  <si>
    <t>Суксунский м.о., Пермский край</t>
  </si>
  <si>
    <t>Уинский р-н, Пермский край</t>
  </si>
  <si>
    <t>Юрга г.о., Кемеровская область</t>
  </si>
  <si>
    <t>ИД</t>
  </si>
  <si>
    <t>ул. Авиационная д.1</t>
  </si>
  <si>
    <t>sch4@no.belregion.ru</t>
  </si>
  <si>
    <t>МОУ "Бессоновская СОШ"</t>
  </si>
  <si>
    <t>ГКУСО ВО "Гороховецкий социально-реабилитационный центр для несовершеннолетних</t>
  </si>
  <si>
    <t>Бабарыкина Ирина Михайловна</t>
  </si>
  <si>
    <t>Майзас</t>
  </si>
  <si>
    <t>ул. Майзасская, д. 36Б</t>
  </si>
  <si>
    <t>dou8odu@gmail.com</t>
  </si>
  <si>
    <t>Багаева Анна Яковлевна</t>
  </si>
  <si>
    <t>Беляева Тамара Владимировна</t>
  </si>
  <si>
    <t>Юбилейная ул., д.13б</t>
  </si>
  <si>
    <t>8-496-755-85-01</t>
  </si>
  <si>
    <t>zolotayrybka13podolsk@yandex.ru</t>
  </si>
  <si>
    <t>ул.43 Армии, д.19а</t>
  </si>
  <si>
    <t>pdls_mou_31@mosreg.ru</t>
  </si>
  <si>
    <t>Беседина Светлана Анатольевна</t>
  </si>
  <si>
    <t>МБОУ "Хомутчанская ООШ"</t>
  </si>
  <si>
    <t>Хомутцы</t>
  </si>
  <si>
    <t>ул. Выгон, д.38</t>
  </si>
  <si>
    <t>8(47243)48173, 89040905114</t>
  </si>
  <si>
    <t>xomutci@mail.ru, lana.petrenko.1983@mail.ru</t>
  </si>
  <si>
    <t>Бидоленко Наталья Александровна</t>
  </si>
  <si>
    <t>mdou35@beluo31.ru</t>
  </si>
  <si>
    <t>ул. Большая Серпуховская, д.2/24</t>
  </si>
  <si>
    <t>pdls_mou_1@mosreg.ru</t>
  </si>
  <si>
    <t>rusalochka-pod@yandex.ru</t>
  </si>
  <si>
    <t>pdls_mbou_30@mosreg.ru</t>
  </si>
  <si>
    <t>Габдулхакова Оксана Георгиевна</t>
  </si>
  <si>
    <t>ГКУ СО КК "Курганинский СРЦН"</t>
  </si>
  <si>
    <t>Лучезарный</t>
  </si>
  <si>
    <t>ул. Лучезарная, д. 4</t>
  </si>
  <si>
    <t>apotryasov@mail.ru</t>
  </si>
  <si>
    <t>корпус 3 "Улыбка"</t>
  </si>
  <si>
    <t>turinate@yandex.ru</t>
  </si>
  <si>
    <t>Дегтярев Алексей Григорьевич</t>
  </si>
  <si>
    <t>ул. Заречная, 20</t>
  </si>
  <si>
    <t>Дмитриев Вадим Викторович</t>
  </si>
  <si>
    <t>ГКСУ СО "Калачёвский социально-реабилитационный центр для несовершеннолетних"</t>
  </si>
  <si>
    <t>Кала-на-Дону</t>
  </si>
  <si>
    <t>Пионерский переулок, д.5</t>
  </si>
  <si>
    <t>8 (84472)  3-77-12</t>
  </si>
  <si>
    <t>berezovamariya@yandex.ru</t>
  </si>
  <si>
    <t>ул.Советская, д. 10</t>
  </si>
  <si>
    <t>Духин Александр Николаевич</t>
  </si>
  <si>
    <t>МОУ "Тимоновская СОШ"</t>
  </si>
  <si>
    <t>Тимоново</t>
  </si>
  <si>
    <t>val-timonovo@mail.ru</t>
  </si>
  <si>
    <t>МБУ ДО «ПРИМОРСКАЯ ДХШ ИМЕНИ М.А.ВОЛОШИНА»</t>
  </si>
  <si>
    <t>Ермакова Юлия Александровна</t>
  </si>
  <si>
    <t>улица Крупской, д. 9</t>
  </si>
  <si>
    <t>school17@beluo31.ru, mou-sosh17@yandex.ru</t>
  </si>
  <si>
    <t>Жданова Жанна Викторовна</t>
  </si>
  <si>
    <t>ул. Ленина 53</t>
  </si>
  <si>
    <t>4-76-70</t>
  </si>
  <si>
    <t>ponosova02@inbox.ru</t>
  </si>
  <si>
    <t>Ткачук Наталья Андреевна</t>
  </si>
  <si>
    <t>ул.Советская д.48</t>
  </si>
  <si>
    <t>8(47247) 7-71-72</t>
  </si>
  <si>
    <t>lyudag1304@mail.ru</t>
  </si>
  <si>
    <t>Зарубин Александр Владимирович</t>
  </si>
  <si>
    <t>ОГАОУ Шуховский лицей</t>
  </si>
  <si>
    <t>Бульвар первого салюта, д. 8</t>
  </si>
  <si>
    <t>(4722) 55-95-92, 8-950-719-14-</t>
  </si>
  <si>
    <t>stolyarova_v.a@mail.ru</t>
  </si>
  <si>
    <t>Зеленская Светлана Владимировна</t>
  </si>
  <si>
    <t>Зендрикова Ольга Александровна</t>
  </si>
  <si>
    <t>с углубленным изучением отдельных предметов Центр образования</t>
  </si>
  <si>
    <t>Учебное здание "Журавушка"</t>
  </si>
  <si>
    <t>Зенин Роман Алексеевич</t>
  </si>
  <si>
    <t>личный: 8-915-524-36-22, школа</t>
  </si>
  <si>
    <t>школа: as-1957182@yandex.ru, личный: bobux_lolly@m</t>
  </si>
  <si>
    <t>МАОУ Информационно-экономический лицей</t>
  </si>
  <si>
    <t>Игнатюк Елена Владимировна</t>
  </si>
  <si>
    <t>Силикат д. 2</t>
  </si>
  <si>
    <t>ДО "Дюймовочка"</t>
  </si>
  <si>
    <t>ДО "Рябинка"</t>
  </si>
  <si>
    <t>3-54-05; +7(952)433-43-14</t>
  </si>
  <si>
    <t>МКДОУ "Военногородской детский сад"</t>
  </si>
  <si>
    <t>ул. Комсомольская, д. 73а</t>
  </si>
  <si>
    <t>Комсомольский проезд, д. 8</t>
  </si>
  <si>
    <t>улица Высотная, дом 2/2, улица Поляничко, дом 11/4</t>
  </si>
  <si>
    <t>Кондратьева Татьяна Алексеевна</t>
  </si>
  <si>
    <t>8413 45 2-17-21</t>
  </si>
  <si>
    <t>ОГБОУ "СОШ №3 с УИОП г. Строитель"</t>
  </si>
  <si>
    <t>uk-dshi1@so.belregion.ru</t>
  </si>
  <si>
    <t>Крайнова Юлия Александровна</t>
  </si>
  <si>
    <t>дошкольное отделение "Кораблик"</t>
  </si>
  <si>
    <t>ул. Народного ополчения, д. 1а</t>
  </si>
  <si>
    <t>8(4967)721940</t>
  </si>
  <si>
    <t>y_pankratova@mail.ru</t>
  </si>
  <si>
    <t>devkon@mail.ru school37@beluo.ru</t>
  </si>
  <si>
    <t>8(4722)25-71-77</t>
  </si>
  <si>
    <t>mdou66@beluo31.ru</t>
  </si>
  <si>
    <t>Лашаури Наталия Владимировна</t>
  </si>
  <si>
    <t>МОБУ СОШ</t>
  </si>
  <si>
    <t>им. Героя Советского Союза Жигуленко Е.А.</t>
  </si>
  <si>
    <t>ул. Молодёжная д.36</t>
  </si>
  <si>
    <t>8622-529-195, 8-918-101-71-61</t>
  </si>
  <si>
    <t>irina_meshi@mail.ru</t>
  </si>
  <si>
    <t>Левченко Наталья Алексеевна</t>
  </si>
  <si>
    <t>Тихий пер., д. 13</t>
  </si>
  <si>
    <t>podsnegnik-41@mail.ru</t>
  </si>
  <si>
    <t>Магомедова Евгения Ивановна</t>
  </si>
  <si>
    <t>Мазурова Наталья Александровна</t>
  </si>
  <si>
    <t>МОУ "Солонцинская СОШ"</t>
  </si>
  <si>
    <t>Солонцы</t>
  </si>
  <si>
    <t>solonz@mail.ru</t>
  </si>
  <si>
    <t>Дошкольное отделение №2 "Сударушка"</t>
  </si>
  <si>
    <t>Мальцева Анжелика Васильевна</t>
  </si>
  <si>
    <t>Славянский</t>
  </si>
  <si>
    <t>ул. Ленина, 22, корп. 8</t>
  </si>
  <si>
    <t>8-910-368-60-34</t>
  </si>
  <si>
    <t>povalyaevavalentina93@gmail.com</t>
  </si>
  <si>
    <t>Маматова Зера Олеговна</t>
  </si>
  <si>
    <t>8 (40145)3-14-20</t>
  </si>
  <si>
    <t>Меламуд Вадим Эмильевич</t>
  </si>
  <si>
    <t>Измайловская школа</t>
  </si>
  <si>
    <t>г. Москва</t>
  </si>
  <si>
    <t>ул. Первомайская, д. 65</t>
  </si>
  <si>
    <t>8 (499) 367 21 09</t>
  </si>
  <si>
    <t>1508@edu.mos.ru</t>
  </si>
  <si>
    <t>Ломоносовский корпус</t>
  </si>
  <si>
    <t>Ментус Юлия Сергеевна</t>
  </si>
  <si>
    <t>МДОБУ центр развития ребенка - детский сад</t>
  </si>
  <si>
    <t>с. Покровка</t>
  </si>
  <si>
    <t>8(42344)57186</t>
  </si>
  <si>
    <t>Мирошникова Анастасия Вячеславовна</t>
  </si>
  <si>
    <t>Тридевятое Царство</t>
  </si>
  <si>
    <t>переулок Макаренко 3а</t>
  </si>
  <si>
    <t>399581     89803292928</t>
  </si>
  <si>
    <t>i.chamurlieva@yandex.ru</t>
  </si>
  <si>
    <t>СП Дошкольное отделение "Теремок" (д/с №8, корпус 1)</t>
  </si>
  <si>
    <t>СП Дошкольное отделение "Родничок" (д/с №61)</t>
  </si>
  <si>
    <t>ул. Народная, д. 4.</t>
  </si>
  <si>
    <t>pdls_mou_16@mosreg.ru</t>
  </si>
  <si>
    <t>ул. Северная, д. 2</t>
  </si>
  <si>
    <t>8(8512)22 00 01</t>
  </si>
  <si>
    <t>MOU-Podolhi@yandex.ru</t>
  </si>
  <si>
    <t>СП Дошкольные группы "Ивушка"</t>
  </si>
  <si>
    <t>СП Дошкольное отделение " Капелька"</t>
  </si>
  <si>
    <t>golodowa.nat@yandex.ru</t>
  </si>
  <si>
    <t>Частые</t>
  </si>
  <si>
    <t>ул. Советская, д. 43</t>
  </si>
  <si>
    <t>8(34268)2-21-25</t>
  </si>
  <si>
    <t>mechta-43@mail.ru</t>
  </si>
  <si>
    <t>Пивоварова Наталья Васильевна</t>
  </si>
  <si>
    <t>МОУ "Зенинская средняя общеобразовательная школа"</t>
  </si>
  <si>
    <t>Зенино</t>
  </si>
  <si>
    <t>zenino@bk.ru</t>
  </si>
  <si>
    <t>ул. Февральская, 30</t>
  </si>
  <si>
    <t>pdls_mou_6@mosreg.ru</t>
  </si>
  <si>
    <t>Поминова Марина Алексеевна</t>
  </si>
  <si>
    <t>ул. Коваливского, д.93</t>
  </si>
  <si>
    <t>ОСГБУ "СРЦдН Краснояружского района"</t>
  </si>
  <si>
    <t>Здание №2</t>
  </si>
  <si>
    <t>Потеряхина Татьяна Анатольевна</t>
  </si>
  <si>
    <t>МОУ Разуменская СОШ</t>
  </si>
  <si>
    <t>Вектор Успеха</t>
  </si>
  <si>
    <t xml:space="preserve"> Разумное</t>
  </si>
  <si>
    <t>ул. Вересковая 2 А</t>
  </si>
  <si>
    <t>ispeak2014@yandex.ru</t>
  </si>
  <si>
    <t>Ржевский Владимир Иванович</t>
  </si>
  <si>
    <t>МБОУ Белозоровская ООШ</t>
  </si>
  <si>
    <t>Ковалево</t>
  </si>
  <si>
    <t>(47234) 7-45-16</t>
  </si>
  <si>
    <t>belozorschool@mail.ru</t>
  </si>
  <si>
    <t>Ризо Наталья Анатольевна</t>
  </si>
  <si>
    <t>ул. Подольская 20 а</t>
  </si>
  <si>
    <t>Рубель Людмила Ивановна</t>
  </si>
  <si>
    <t>dou-23@yandex.ru</t>
  </si>
  <si>
    <t>Самиева Наиля Раисовна</t>
  </si>
  <si>
    <t>ул.  Г. Баширова 12</t>
  </si>
  <si>
    <t>884366 3-21-67</t>
  </si>
  <si>
    <t>МДОУ "Детский сад комбинированного вида №21 п. Северный Белгородского района Белгородской области"</t>
  </si>
  <si>
    <t>им.Д.К.Кромского</t>
  </si>
  <si>
    <t>МБОУ Многопрофильный лицей</t>
  </si>
  <si>
    <t>ул. Мокроусова, 3"А"</t>
  </si>
  <si>
    <t>(4722)25-09-34, 89202016870</t>
  </si>
  <si>
    <t>school10@beluo31.ru, elalmax@mail.ru</t>
  </si>
  <si>
    <t>Учебное здание д/с №50 "Ручеёк"</t>
  </si>
  <si>
    <t>Тухватулина Светлана Иосифовна</t>
  </si>
  <si>
    <t>им. 177 истребительного авиационного московского полка</t>
  </si>
  <si>
    <t>Дошкольное отделение "Светлячок"</t>
  </si>
  <si>
    <t>ул. Академика Доллежаля, д. 23</t>
  </si>
  <si>
    <t>inna.chertushkina@yandex.ru</t>
  </si>
  <si>
    <t>Умитбаева Татьяна Владимировна</t>
  </si>
  <si>
    <t>мкр. Горняк, 26</t>
  </si>
  <si>
    <t>(4725) 24-35-00, 8-910-368-60-</t>
  </si>
  <si>
    <t>МБОУ Новохуторная средняя общеобразовательная школа</t>
  </si>
  <si>
    <t>8(47244)5-34-57; +79205511308</t>
  </si>
  <si>
    <t>tatyana-reznikova@mail.ru</t>
  </si>
  <si>
    <t>МОУ Октябрьская СОШ</t>
  </si>
  <si>
    <t>Черкашина Елена Николаевна</t>
  </si>
  <si>
    <t>Преображенская 32</t>
  </si>
  <si>
    <t>+7 (4722) 76-08-34</t>
  </si>
  <si>
    <t>firstsad@yandex.ru</t>
  </si>
  <si>
    <t>МОУ "Новосадовская СОШ"</t>
  </si>
  <si>
    <t>ул. Авиаторов, д. 2</t>
  </si>
  <si>
    <t>Лысьва</t>
  </si>
  <si>
    <t>ул. Федосеева, д. 16</t>
  </si>
  <si>
    <t>ddut-lsa@do.permkrai.ru</t>
  </si>
  <si>
    <t>Шипелькова Наталья Анатольевна</t>
  </si>
  <si>
    <t>Шмелёв Александр Васильевич</t>
  </si>
  <si>
    <t>ул.Советская, д. 7</t>
  </si>
  <si>
    <t>Шумова Полина Михайловна</t>
  </si>
  <si>
    <t>МБОУ ДО ГДТ</t>
  </si>
  <si>
    <t>Академия талантов</t>
  </si>
  <si>
    <t>ул.Молодежная 17а</t>
  </si>
  <si>
    <t>Щаднева Мария Евгеньевна</t>
  </si>
  <si>
    <t>МБОУ Муромская СОШ</t>
  </si>
  <si>
    <t>Голубцова Татьяна Александровна</t>
  </si>
  <si>
    <t>Юринова Татьяна Михайловна</t>
  </si>
  <si>
    <t>Гужкова Алевтина Николаевна</t>
  </si>
  <si>
    <t>Филинова Елена Валерьевна</t>
  </si>
  <si>
    <t>Иващик Яна Анатольевна</t>
  </si>
  <si>
    <t>Чистякова Надежда Владимировна</t>
  </si>
  <si>
    <t>Котрехова Эльвира Александровна</t>
  </si>
  <si>
    <t>Лысенко Галина Анатольевна</t>
  </si>
  <si>
    <t>Донскова Вероника Вячеславовна</t>
  </si>
  <si>
    <t>Андреева Елена Борисовна</t>
  </si>
  <si>
    <t>Коробкова Мария Анатольевна</t>
  </si>
  <si>
    <t>Назаренко Александра Юрьевна</t>
  </si>
  <si>
    <t>Каленова Ольга Александровна</t>
  </si>
  <si>
    <t>Пономарева Оксана Михайловна</t>
  </si>
  <si>
    <t>Насруллаева Элина Шахвеледовна</t>
  </si>
  <si>
    <t>Батаева Наталия Константиновна</t>
  </si>
  <si>
    <t>Софронова Сабина Панаховна</t>
  </si>
  <si>
    <t>Хлыбова Галина Вячеславовна</t>
  </si>
  <si>
    <t>Баландова Виктория Борисовна</t>
  </si>
  <si>
    <t>Февралева Светлана Сергеевна</t>
  </si>
  <si>
    <t>Фролова Светлана Фёдоровна</t>
  </si>
  <si>
    <t>Пономарева Галина Алексеевна</t>
  </si>
  <si>
    <t>Меркульева Ирина Николаевна</t>
  </si>
  <si>
    <t>Сибирёва Елена Вячеславовна</t>
  </si>
  <si>
    <t>Алтаева Фарида Азаматовна</t>
  </si>
  <si>
    <t>Туржанова Альбина Илюсиновна</t>
  </si>
  <si>
    <t>Козыренко Елена Викторовна</t>
  </si>
  <si>
    <t>Умархаджиева Евгения Васильевна</t>
  </si>
  <si>
    <t>Бугаенко Галина Федоровна</t>
  </si>
  <si>
    <t>Бабич Наталья Михайловна</t>
  </si>
  <si>
    <t>Малина Наталья Владимировна</t>
  </si>
  <si>
    <t>Коваленко Юлия Михайловна</t>
  </si>
  <si>
    <t>Перебейнос Л.Ю.</t>
  </si>
  <si>
    <t>Головченко Ирина Владимировна</t>
  </si>
  <si>
    <t>Демьянова Галина Петровна</t>
  </si>
  <si>
    <t>Погорелова Виктория Викторовна</t>
  </si>
  <si>
    <t>Ковальчук Светлана Сергеевна</t>
  </si>
  <si>
    <t>Черных Ольга Владимировна</t>
  </si>
  <si>
    <t>Литовкина Татьяна Юрьевна</t>
  </si>
  <si>
    <t>Попов Роман Борисович</t>
  </si>
  <si>
    <t>Веретенникова Алина Сергеевна</t>
  </si>
  <si>
    <t>Первых Надежда Ильинична</t>
  </si>
  <si>
    <t>Бережная Юлия Александровна</t>
  </si>
  <si>
    <t>Дутова Ольга Владимировна</t>
  </si>
  <si>
    <t>Вовянко Ольга Александровна</t>
  </si>
  <si>
    <t>Полторабатько Нина Стефановна</t>
  </si>
  <si>
    <t>Алейникова Ольга Александровна</t>
  </si>
  <si>
    <t>Чепурченко Ирина Анатольевна</t>
  </si>
  <si>
    <t>Хмыз Ольга Михайловна</t>
  </si>
  <si>
    <t>Корнюшенко Марина Евгеньевна</t>
  </si>
  <si>
    <t>Десненко Зоя Ивановна</t>
  </si>
  <si>
    <t>Манжола Татьяна Геннадиевна</t>
  </si>
  <si>
    <t>Перебейнос Надежда Ивановна</t>
  </si>
  <si>
    <t>Марковская Елена Владимировна</t>
  </si>
  <si>
    <t>Крисан Светлана Александровна</t>
  </si>
  <si>
    <t>Евстигнеева Анна Анатольевна</t>
  </si>
  <si>
    <t>Кравченко Марина Владимировна</t>
  </si>
  <si>
    <t>Шевкунова Марина Владимировна</t>
  </si>
  <si>
    <t>Смолякова Светлана Анатольевна</t>
  </si>
  <si>
    <t>Цурихина Зинаида Владимировна</t>
  </si>
  <si>
    <t>Черменина Марина Николаевна</t>
  </si>
  <si>
    <t>Передрий Лилия Витальевна</t>
  </si>
  <si>
    <t>Яковенко Светлана Митрофановна</t>
  </si>
  <si>
    <t>Боброва Наталья Владимировна</t>
  </si>
  <si>
    <t>Мазур Марина Сергеевна</t>
  </si>
  <si>
    <t>Добренькая Галина Васильевна</t>
  </si>
  <si>
    <t>Михайловская Галина Васильевна</t>
  </si>
  <si>
    <t>Напрасненко Светлана Владимировна</t>
  </si>
  <si>
    <t>Кучеренко Анна Александровна</t>
  </si>
  <si>
    <t>Шевченко Дарья Андреевна</t>
  </si>
  <si>
    <t>Гурина Светлана Александровна</t>
  </si>
  <si>
    <t>Лобзенко Яна Владимировна</t>
  </si>
  <si>
    <t>Зюбан Ирина Вячеславовна</t>
  </si>
  <si>
    <t>Кадирова Светлана Витальевна</t>
  </si>
  <si>
    <t>Зорина Ирина Викторовна</t>
  </si>
  <si>
    <t>Овчаренко Татьяна Ивановна</t>
  </si>
  <si>
    <t>Кветка Ирина Михайловна</t>
  </si>
  <si>
    <t>Губанова Юлия Юрьевна</t>
  </si>
  <si>
    <t>Синецкая Ольга Николаевна</t>
  </si>
  <si>
    <t>Харланова Наталья Николаевна</t>
  </si>
  <si>
    <t>Рыбенко Анастасия Александровна</t>
  </si>
  <si>
    <t>Рябкова Ирина Сергеевна</t>
  </si>
  <si>
    <t>Мощенская Людмила Александровна</t>
  </si>
  <si>
    <t>Середа Наталья Викторовна</t>
  </si>
  <si>
    <t>Шевченко Людмила Станиславовна</t>
  </si>
  <si>
    <t>Богаченко Наталья Геннадьевна</t>
  </si>
  <si>
    <t>Рысикова Антонина Михайловна</t>
  </si>
  <si>
    <t>Семина Елена Николаевна</t>
  </si>
  <si>
    <t>Гетманская Светлана Ивановна</t>
  </si>
  <si>
    <t>Пенкина Наталья Алексеевна</t>
  </si>
  <si>
    <t>Маковская Валентина Владимировна</t>
  </si>
  <si>
    <t>Ткаченко Галина Петровна</t>
  </si>
  <si>
    <t>Харченко Ирина Анатольевна</t>
  </si>
  <si>
    <t>Скрыт Людмила Николаевна</t>
  </si>
  <si>
    <t>Ворожбянова Татьяна Петровна</t>
  </si>
  <si>
    <t>Дудукалова Лилия Петровна</t>
  </si>
  <si>
    <t>Перчун Снежана Игоревна</t>
  </si>
  <si>
    <t>Попова Любовь Михайловна</t>
  </si>
  <si>
    <t>Короп Наталья Ивановна</t>
  </si>
  <si>
    <t>Бирюкова Екатерина Геннадьевна</t>
  </si>
  <si>
    <t>Пошенко Алеся Александровна</t>
  </si>
  <si>
    <t>Шередека Ангелина Альбертовна</t>
  </si>
  <si>
    <t>Лепская Наталья Владимировна</t>
  </si>
  <si>
    <t>Пашенко Алеся Александровна</t>
  </si>
  <si>
    <t>Гончарова Оксана Викторовна</t>
  </si>
  <si>
    <t>Чертоляс Инна Владимировна</t>
  </si>
  <si>
    <t>Угроватая Людмила Яковлевна</t>
  </si>
  <si>
    <t>Провоторова Ольга Александровна</t>
  </si>
  <si>
    <t>Никитина Наталья Юрьевна</t>
  </si>
  <si>
    <t>Васильченко Елена Ивановна</t>
  </si>
  <si>
    <t>Игнатченко Марина Егоровна</t>
  </si>
  <si>
    <t>Землянушнова Евгения Викторовна</t>
  </si>
  <si>
    <t>Старокожева Елена Владимировна</t>
  </si>
  <si>
    <t>Рыжих Юлия Николаевна</t>
  </si>
  <si>
    <t>Нетреба Ирина Юрьевна</t>
  </si>
  <si>
    <t>Жданова Татьяна Борисовна</t>
  </si>
  <si>
    <t>Сапелкина Ирина Юрьевна</t>
  </si>
  <si>
    <t>Скляр Наталья Викторовна</t>
  </si>
  <si>
    <t>Косенко Нина Александровна</t>
  </si>
  <si>
    <t>Осьмак Алла Дмитриевна</t>
  </si>
  <si>
    <t>Козаренко Елена Николаевна</t>
  </si>
  <si>
    <t>Пожидаева Людмила Григорьевна</t>
  </si>
  <si>
    <t>Никипелова Наталья Сергеевна</t>
  </si>
  <si>
    <t>Киктева Елена Ивановна</t>
  </si>
  <si>
    <t>Обельчак Ирина Сергеевна</t>
  </si>
  <si>
    <t>Стороженко Мария Николаевна</t>
  </si>
  <si>
    <t>Кришталь Елена Владимировна</t>
  </si>
  <si>
    <t>Радюкова Валентина Васильевна</t>
  </si>
  <si>
    <t>Заика Марина Яковлевна</t>
  </si>
  <si>
    <t>Рыбалкина Евгения Ивановна</t>
  </si>
  <si>
    <t>Сычева Ольга Владимировна</t>
  </si>
  <si>
    <t>Седашова Валентина Геннадиевна</t>
  </si>
  <si>
    <t>Маркина Елена Николаевна</t>
  </si>
  <si>
    <t>Борзова Светлана Сергеевна</t>
  </si>
  <si>
    <t>Пиличева Жанна Викторовна</t>
  </si>
  <si>
    <t>Борзова Валентина Сергеевна</t>
  </si>
  <si>
    <t>Качановская Светлана Николаевна</t>
  </si>
  <si>
    <t>Толстых Светлана Николаевна</t>
  </si>
  <si>
    <t>Дудкина Людмила Григорьевна</t>
  </si>
  <si>
    <t>Ханина Евгения Александровна</t>
  </si>
  <si>
    <t>Акиншина Юлия Юрьевна</t>
  </si>
  <si>
    <t>Донец Любовь Петровна</t>
  </si>
  <si>
    <t>Сухорукова Назила Руслановна</t>
  </si>
  <si>
    <t>Площук Яна Николаевна</t>
  </si>
  <si>
    <t>Немыкина Мария Владимировна</t>
  </si>
  <si>
    <t>Брусенская Елена Тимофеевна</t>
  </si>
  <si>
    <t>Выродова Инна Геннадьевна</t>
  </si>
  <si>
    <t>Козлова Лариса Алексеевна</t>
  </si>
  <si>
    <t>Ольшанская Ирина Владимировна</t>
  </si>
  <si>
    <t>Сидиропуло Ксения Николаевна</t>
  </si>
  <si>
    <t>Волошенко Анастасия Александровна</t>
  </si>
  <si>
    <t>Ярковская Виктория Андреевна</t>
  </si>
  <si>
    <t>Редичева Лидия Александровна</t>
  </si>
  <si>
    <t>Бутикова Оксана Сергеевна</t>
  </si>
  <si>
    <t>Константинова Ольга Григорьевна</t>
  </si>
  <si>
    <t>Киях Ольга Владимировна</t>
  </si>
  <si>
    <t>Кузнецова Валерия Сергеевна</t>
  </si>
  <si>
    <t>Шевцова Марина Владимировна</t>
  </si>
  <si>
    <t>Томаровская Елена Юрьевна</t>
  </si>
  <si>
    <t>Овсепян Жанна Григорьевна</t>
  </si>
  <si>
    <t>Селиверстенко Анастасия Викторовна</t>
  </si>
  <si>
    <t>Баздир Виктория Юрьевна</t>
  </si>
  <si>
    <t>Худасова Ася Александровна</t>
  </si>
  <si>
    <t>Чамурлиева Ирина Викторовна</t>
  </si>
  <si>
    <t>Линникова Виолетта Анатольевна</t>
  </si>
  <si>
    <t>Работягова Юлия Сергеевна</t>
  </si>
  <si>
    <t>Фатеева Юлия Анатольевна</t>
  </si>
  <si>
    <t>Толмачева Ксения Владимировна</t>
  </si>
  <si>
    <t>Дробина Анна Сергеевна</t>
  </si>
  <si>
    <t>Демьяненко Светлана Николаевна</t>
  </si>
  <si>
    <t>Герц Елена Геннадьевна</t>
  </si>
  <si>
    <t>Абент Виктория Викторовна</t>
  </si>
  <si>
    <t>Шкут Ирина Николаевна</t>
  </si>
  <si>
    <t>Темерева Наталья Павловна</t>
  </si>
  <si>
    <t>Ковалева Мария Юрьевна</t>
  </si>
  <si>
    <t>Поневажева Елена Михайловна</t>
  </si>
  <si>
    <t>Швец Маргарита Николаевна</t>
  </si>
  <si>
    <t>Казеннова Елена Анатольевна</t>
  </si>
  <si>
    <t>Нелина Александра Викторовна</t>
  </si>
  <si>
    <t>Рысаева Елена Викторовна</t>
  </si>
  <si>
    <t>Михайлюкова Людмила Алексеевна</t>
  </si>
  <si>
    <t>Фесенко Юлия Борисовна</t>
  </si>
  <si>
    <t>Прокофьева Ирина Олеговна</t>
  </si>
  <si>
    <t>Хвостова Наталья Александровна</t>
  </si>
  <si>
    <t>Маслова Юлия Андреевна</t>
  </si>
  <si>
    <t>Бассараб Светлана Николаевна</t>
  </si>
  <si>
    <t>Демченко Елена Вадимовна</t>
  </si>
  <si>
    <t>Бутырина Елена Ивановна</t>
  </si>
  <si>
    <t>Пелых Марина Олеговна</t>
  </si>
  <si>
    <t>Суслов Федор Александрович</t>
  </si>
  <si>
    <t>Михайленко Ирина Юрьевна</t>
  </si>
  <si>
    <t>Цецорин Игорь Александрович</t>
  </si>
  <si>
    <t>Бондаренко Ирина Алексеевна</t>
  </si>
  <si>
    <t>Усачева Людмила Михайловна</t>
  </si>
  <si>
    <t>Мартьянова Елена Александровна</t>
  </si>
  <si>
    <t>Троянович Людмила Николаевна</t>
  </si>
  <si>
    <t>Зайцева Светлана Михайловна</t>
  </si>
  <si>
    <t>Виниченко И.И.</t>
  </si>
  <si>
    <t>Каплун Игорь Иванович</t>
  </si>
  <si>
    <t>Бухалина Нелли Михайловна</t>
  </si>
  <si>
    <t>Суханова Виктория Владимировна</t>
  </si>
  <si>
    <t>Герасимова Юлия Александровна</t>
  </si>
  <si>
    <t>Дорофеева Светлана Анатольевна</t>
  </si>
  <si>
    <t>Московченко Елена Николаевна</t>
  </si>
  <si>
    <t>Бредихина Светлана Леонидовна</t>
  </si>
  <si>
    <t>Токарева Ирина Владимировна</t>
  </si>
  <si>
    <t>Сысолятина Светлана Юрьевна</t>
  </si>
  <si>
    <t>Бирюкова Светлана Владимировна</t>
  </si>
  <si>
    <t>Смолякова Юлия Викторовна</t>
  </si>
  <si>
    <t>Ширяева Екатерина Сергеевна</t>
  </si>
  <si>
    <t>Летягина Анастасия Алексеевна</t>
  </si>
  <si>
    <t>Клименко Иван Иванович</t>
  </si>
  <si>
    <t>Валуйских Марина Анатольевна</t>
  </si>
  <si>
    <t>Болдырева София Михайловна</t>
  </si>
  <si>
    <t>Колесникова Анастасия Андреевна</t>
  </si>
  <si>
    <t>Луценко Ирина Николаевна</t>
  </si>
  <si>
    <t>Горохова Ирина Витальевна</t>
  </si>
  <si>
    <t>Лазарева Александра Александровна</t>
  </si>
  <si>
    <t>Каменская Людмила Федоровна</t>
  </si>
  <si>
    <t>Грамолина Маргарита Владимировна</t>
  </si>
  <si>
    <t>Ельчищева Марина Сергеевна</t>
  </si>
  <si>
    <t>Чернота Олеся Николаевна</t>
  </si>
  <si>
    <t>Гребцова Ирина Васильевна</t>
  </si>
  <si>
    <t>Пискунова Татьяна Викторовна</t>
  </si>
  <si>
    <t>Шелушинина Марина Петровна</t>
  </si>
  <si>
    <t>Симонян Юлия Андреевна</t>
  </si>
  <si>
    <t>Ельцова Екатерина Александровна</t>
  </si>
  <si>
    <t>Шишленко Ольга Владимировна</t>
  </si>
  <si>
    <t>Юрина Алина Леонидовна</t>
  </si>
  <si>
    <t>Мережко Елена Анатольевна</t>
  </si>
  <si>
    <t>Крюкова Наталья Николаевна</t>
  </si>
  <si>
    <t>Чугунникова Наталья Васильевна</t>
  </si>
  <si>
    <t>Гречишкина Наталья Витальевна</t>
  </si>
  <si>
    <t>Кухарь Светлана Владимировна</t>
  </si>
  <si>
    <t>Мякушко Анна Александровна</t>
  </si>
  <si>
    <t>Чеботарева Надежда Петровна</t>
  </si>
  <si>
    <t>Лазутина Татьяна Викторовна</t>
  </si>
  <si>
    <t>Широких Мария Михайловна</t>
  </si>
  <si>
    <t>Мишурова Галина Викторовна</t>
  </si>
  <si>
    <t>Келипова Элен Мхитаровна</t>
  </si>
  <si>
    <t>Романенко Татьяна Владимировна</t>
  </si>
  <si>
    <t>Попова Ольга Сергеевна</t>
  </si>
  <si>
    <t>Сикорская Наталья Николаевна</t>
  </si>
  <si>
    <t>Бондарева Виктория Николаевна</t>
  </si>
  <si>
    <t>Полуляхова Светлана Юрьевна</t>
  </si>
  <si>
    <t>Кутепова Юлия Андреевна</t>
  </si>
  <si>
    <t>Здоровец Анастасия Алексеевна</t>
  </si>
  <si>
    <t>Гончарова Марина Васильевна</t>
  </si>
  <si>
    <t>Холманских Анастасия Романовна</t>
  </si>
  <si>
    <t>Дружинина Екатерина Юрьевна</t>
  </si>
  <si>
    <t>Буяновская Татьяна Федоровна</t>
  </si>
  <si>
    <t>Тодика Елена Николаевна</t>
  </si>
  <si>
    <t>Гасюкова Маргарита Александровна</t>
  </si>
  <si>
    <t>Снимщикова Елена Юрьевна</t>
  </si>
  <si>
    <t>Дубовая Екатерина Алексеевна</t>
  </si>
  <si>
    <t>Первышова Анна Ивановна</t>
  </si>
  <si>
    <t>Кононенко Галина Алексеевна</t>
  </si>
  <si>
    <t>Иванова Александра Николаевна</t>
  </si>
  <si>
    <t>Аносова Наталья Сергеевна</t>
  </si>
  <si>
    <t>Зимовина Светлана Григорьевна</t>
  </si>
  <si>
    <t>Нарожняя Наталья Анатольевна</t>
  </si>
  <si>
    <t>Григорьева Маргарита Анатольевна</t>
  </si>
  <si>
    <t>Воронова Марина Николаевна</t>
  </si>
  <si>
    <t>Федосеенко Татьяна Тихоновна</t>
  </si>
  <si>
    <t>Охрименко Наталия Юрьевна</t>
  </si>
  <si>
    <t>Найденова Марина Владимировна</t>
  </si>
  <si>
    <t>Калинова Анна Юрьевна</t>
  </si>
  <si>
    <t>Матюхина Ирина Николаевна</t>
  </si>
  <si>
    <t>Рязанова Валентина Ивановна</t>
  </si>
  <si>
    <t>Цепюк Мария Владимировна</t>
  </si>
  <si>
    <t>Бороздюхина Вероника Сергеевна</t>
  </si>
  <si>
    <t>Зайцева Жанна Владимировна</t>
  </si>
  <si>
    <t>Татаренцева Евгения Владимировна</t>
  </si>
  <si>
    <t>Канищева Марина Александровна</t>
  </si>
  <si>
    <t>Кузнецова Светлана Павловна</t>
  </si>
  <si>
    <t>Шаповалова Анастасия Игоревна</t>
  </si>
  <si>
    <t>Рядинская Елизавета Васильевна</t>
  </si>
  <si>
    <t>Дрога Людмила Анатольевна</t>
  </si>
  <si>
    <t>Есенкова Ирина Александровна</t>
  </si>
  <si>
    <t>Бобрикова Елена Васильевна</t>
  </si>
  <si>
    <t>Точилина Диана Геннадьевна</t>
  </si>
  <si>
    <t>Докучаева Ульяна Васильевна</t>
  </si>
  <si>
    <t>Лазарева Антонина Васильевна</t>
  </si>
  <si>
    <t>Малыхина Елена Владимировна</t>
  </si>
  <si>
    <t>Заречная Елена Борисовна</t>
  </si>
  <si>
    <t>Керносенко Людмила Сергеевна</t>
  </si>
  <si>
    <t>Ушакова Эльвира Владимировна</t>
  </si>
  <si>
    <t>Потележко Светлана Алексеевна</t>
  </si>
  <si>
    <t>Пацекина Зинаида Николаевна</t>
  </si>
  <si>
    <t>Кривчикова Татьяна Анатольевна</t>
  </si>
  <si>
    <t>Асанова Евгения Вячеславовна</t>
  </si>
  <si>
    <t>Черная Ольга Федоровна</t>
  </si>
  <si>
    <t>Гирявая Валерия Николаевна</t>
  </si>
  <si>
    <t>Гагарина Вера Владимировна</t>
  </si>
  <si>
    <t>Милько Елена Владимировна</t>
  </si>
  <si>
    <t>Подольная Виктория Александровна</t>
  </si>
  <si>
    <t>Нужина Оксана Геннадьевна</t>
  </si>
  <si>
    <t>Лопанская Екатерина Николаевна</t>
  </si>
  <si>
    <t>Луценко Анна Валерьевна</t>
  </si>
  <si>
    <t>Шипулина Татьяна Николаевна</t>
  </si>
  <si>
    <t>Гайно Светлана Геннадьевна</t>
  </si>
  <si>
    <t>Горбатенко Екатерина Вячеславовна</t>
  </si>
  <si>
    <t>Татаренко Оксана Николаевна</t>
  </si>
  <si>
    <t>Прокопенко Татьяна Александровна</t>
  </si>
  <si>
    <t>Войло Ольга Борисовна</t>
  </si>
  <si>
    <t>Гондарь Алена Олеговна</t>
  </si>
  <si>
    <t>Бабенкова Наталья Викторовна</t>
  </si>
  <si>
    <t>Сазонова Марина Петровна</t>
  </si>
  <si>
    <t>Проскурина Екатерина Юрьевна</t>
  </si>
  <si>
    <t>Белых Ольга Олеговна</t>
  </si>
  <si>
    <t>Мардахаева Татьяна Александровна</t>
  </si>
  <si>
    <t>Матрашилова Юлия Ивановна</t>
  </si>
  <si>
    <t>Суркова Любовь Владимировна</t>
  </si>
  <si>
    <t>Савицкая Марина Сергеевна</t>
  </si>
  <si>
    <t>Долуденко Светлана Владимировна</t>
  </si>
  <si>
    <t>Петрова Юлия Юрьевна</t>
  </si>
  <si>
    <t>Гайворонская Жанна Георгиевна</t>
  </si>
  <si>
    <t>Жданова Анна Михайловна</t>
  </si>
  <si>
    <t>Маклакова Юлия Владимировна</t>
  </si>
  <si>
    <t>Чебукина Ольга Борисовна</t>
  </si>
  <si>
    <t>Плетникова Альвина Викторовна</t>
  </si>
  <si>
    <t>Белоусова Анна Александровна</t>
  </si>
  <si>
    <t>Богданова Юлия Васильевна</t>
  </si>
  <si>
    <t>Зеленева Екатерина Алексеевна</t>
  </si>
  <si>
    <t>Богодист Юлия Евгеньевна</t>
  </si>
  <si>
    <t>Царитова Елена Владимировна</t>
  </si>
  <si>
    <t>Ефременко Ольга Фёдоровна</t>
  </si>
  <si>
    <t>Малеванная Людмила Петровна</t>
  </si>
  <si>
    <t>Ерёменко Елена Николаевна</t>
  </si>
  <si>
    <t>Павлова Светлана Николаевна</t>
  </si>
  <si>
    <t>Зуза Лариса Алексеевна</t>
  </si>
  <si>
    <t>Габелко Наталия Александровна</t>
  </si>
  <si>
    <t>Новикова Юлия Сергеевна</t>
  </si>
  <si>
    <t>Пальчикова Валерия Владиславовна</t>
  </si>
  <si>
    <t>Бачура Виктория Николаевна</t>
  </si>
  <si>
    <t>Покручина Майя Юрьевна</t>
  </si>
  <si>
    <t>Белашова Ирина Витальевна</t>
  </si>
  <si>
    <t>Азарова Юлия Васильевна</t>
  </si>
  <si>
    <t>Карпушина Светлана Сергеевна</t>
  </si>
  <si>
    <t>Мишина Екатерина Юрьевна</t>
  </si>
  <si>
    <t>Горбунова Ольга Федоровна</t>
  </si>
  <si>
    <t>Грайворонская Оксана Ивановна</t>
  </si>
  <si>
    <t>Подгорная Наталья Владимировна</t>
  </si>
  <si>
    <t>Бербер Ирина Васильевна</t>
  </si>
  <si>
    <t>Добродомова Елена Сергеевна</t>
  </si>
  <si>
    <t>Мазурина Галина Александровна</t>
  </si>
  <si>
    <t>Сытник Наталья Александровна</t>
  </si>
  <si>
    <t>Сухова Ольга Николаевна</t>
  </si>
  <si>
    <t>Лихошерстова Ольга Александровна</t>
  </si>
  <si>
    <t>Пшеничникова Наталья Ивановна</t>
  </si>
  <si>
    <t>Луценко Юлия Петровна</t>
  </si>
  <si>
    <t>Сафонова Виктория Юрьевна</t>
  </si>
  <si>
    <t>Коноваленко Елена Александровна</t>
  </si>
  <si>
    <t>Никитина Светлана Андреевна</t>
  </si>
  <si>
    <t>Лаптева Виктория Витальевна</t>
  </si>
  <si>
    <t>Полетова Татьяна Анатольевна</t>
  </si>
  <si>
    <t>Слатвинская Анна Николаевна</t>
  </si>
  <si>
    <t>Ежеченко Ольга Владимировна</t>
  </si>
  <si>
    <t>Игнатенко Татьяна Яковлевна</t>
  </si>
  <si>
    <t>Молчанова Вера Алексеевна</t>
  </si>
  <si>
    <t>Курганская Татьяна Владимировна</t>
  </si>
  <si>
    <t>Победимова Фарида Фатыховна</t>
  </si>
  <si>
    <t>Куркина Юлия Николаевна</t>
  </si>
  <si>
    <t>Курилюк Валентина Николаевна</t>
  </si>
  <si>
    <t>Соловьева Елена Алексеевна</t>
  </si>
  <si>
    <t>Карюченко Екатерина Олеговна</t>
  </si>
  <si>
    <t>Бондаренко Ксения Викторовна</t>
  </si>
  <si>
    <t>Коптева Марина Анатольевна</t>
  </si>
  <si>
    <t>Подгорная Светлана Анатольевна</t>
  </si>
  <si>
    <t>Шеховцова Татьяна Алексеевна</t>
  </si>
  <si>
    <t>Михалева Кристина Анатольевна</t>
  </si>
  <si>
    <t>Шалабудина Наталья Витальевна</t>
  </si>
  <si>
    <t>Миколенко Светлана Васильевна</t>
  </si>
  <si>
    <t>Артеменко Ирина Алексеевна</t>
  </si>
  <si>
    <t>Ветрова Елена Алексеевна</t>
  </si>
  <si>
    <t>Шпарага Наталья Владимировна</t>
  </si>
  <si>
    <t>Андрианова Ольга Петровна</t>
  </si>
  <si>
    <t>Хавелова Наталья Алексеевна</t>
  </si>
  <si>
    <t>Лукьянцева Милица Миловановна</t>
  </si>
  <si>
    <t>Потапова Светлана Васильевна</t>
  </si>
  <si>
    <t>Дунаева Мария Борисовна</t>
  </si>
  <si>
    <t>Краснобаева Яна Олеговна</t>
  </si>
  <si>
    <t>Харламова Анна Владимировна</t>
  </si>
  <si>
    <t>Пономаренко Татьяна Валерьевна</t>
  </si>
  <si>
    <t>Трулева Ольга Егоровна</t>
  </si>
  <si>
    <t>Часовских Алена Александровна</t>
  </si>
  <si>
    <t>Головачева Ирина Николаевна</t>
  </si>
  <si>
    <t>Криковцова Наталья Владимировна</t>
  </si>
  <si>
    <t>Цыганкова Светлана Михайловна</t>
  </si>
  <si>
    <t>Ковалева Ольга Владимировна</t>
  </si>
  <si>
    <t>Медведева Наталья Дмитриевна</t>
  </si>
  <si>
    <t>Кравцова Мария Владимировна</t>
  </si>
  <si>
    <t>Кожокарь Елена Владимировна</t>
  </si>
  <si>
    <t>Пивовар Людмила Анатольевна</t>
  </si>
  <si>
    <t>Котова Ольга Александровна</t>
  </si>
  <si>
    <t>Чуева Анна Сергеевна</t>
  </si>
  <si>
    <t>Спиркина Юлия Сергеевна</t>
  </si>
  <si>
    <t>Клавкина Светлана Владимировна</t>
  </si>
  <si>
    <t>Новикова Наталья Анатольевна</t>
  </si>
  <si>
    <t>Пыжова Оксана Викторовна</t>
  </si>
  <si>
    <t>Климова Наталья Анатольевна</t>
  </si>
  <si>
    <t>Порошина Татьяна Георгиевна</t>
  </si>
  <si>
    <t>Надеждина Наталья Анатольевна</t>
  </si>
  <si>
    <t>Присухина Елена Алексеевна</t>
  </si>
  <si>
    <t>Загоруйко Татьяна Владимировна</t>
  </si>
  <si>
    <t>Панькова Наталья Владимировна</t>
  </si>
  <si>
    <t>Воскобойникова Елена Александровна</t>
  </si>
  <si>
    <t>Хворостьяная Наталья Васильевна</t>
  </si>
  <si>
    <t>Севастьянова Екатерина Леонидовна</t>
  </si>
  <si>
    <t>Долуденко Наталья Владимировна</t>
  </si>
  <si>
    <t>Бавыкина Нина Алексеевна</t>
  </si>
  <si>
    <t>Габелко Юлия Анатольевна</t>
  </si>
  <si>
    <t>Саломахина Алина Александровна</t>
  </si>
  <si>
    <t>Лякина Юлия Сергеевна</t>
  </si>
  <si>
    <t>Федорова Татьяна Владимировна</t>
  </si>
  <si>
    <t>Минасян Анна Владимировна</t>
  </si>
  <si>
    <t>Демичева Анна Ярославовна</t>
  </si>
  <si>
    <t>Кузнецова Жанна Александровна</t>
  </si>
  <si>
    <t>Плетникова Юлия Николаевна</t>
  </si>
  <si>
    <t>Маслова Ольга Викторовна</t>
  </si>
  <si>
    <t>Нерубенко Инна Борисовна</t>
  </si>
  <si>
    <t>Данилец Ирина Владимировна</t>
  </si>
  <si>
    <t>Гузиёва Антонина Анатольевна</t>
  </si>
  <si>
    <t>Дрешпан Лариса Ивановна</t>
  </si>
  <si>
    <t>Присада Ольга Юрьевна</t>
  </si>
  <si>
    <t>Щербакова Галина Ивановна</t>
  </si>
  <si>
    <t>Бронникова Татьяна Иосифовна</t>
  </si>
  <si>
    <t>Копьева Элла Александровна</t>
  </si>
  <si>
    <t>Косенок Оксана Николаевна</t>
  </si>
  <si>
    <t>Чернухина Надежда Владимировна</t>
  </si>
  <si>
    <t>Сыренко Екатерина Николаевна</t>
  </si>
  <si>
    <t>Новгородская Людмила Владимировна</t>
  </si>
  <si>
    <t>Коптев Ярослав Дмитриевич</t>
  </si>
  <si>
    <t>Лаврова Ирина Викторовна</t>
  </si>
  <si>
    <t>Лоза Наталья Ивановна</t>
  </si>
  <si>
    <t>Жуненко Эдуард Александрович</t>
  </si>
  <si>
    <t>Копнина Полина Петровна</t>
  </si>
  <si>
    <t>Мамин Олег Олегович</t>
  </si>
  <si>
    <t>Кравцова Татьяна Ивановна</t>
  </si>
  <si>
    <t>Ланина Ирина Николаевна</t>
  </si>
  <si>
    <t>Леонова Елена Ивановна</t>
  </si>
  <si>
    <t>Демченко Ирина Григорьевна</t>
  </si>
  <si>
    <t>Саенко Алла Владимировна</t>
  </si>
  <si>
    <t>Медведева Юлия Евгеньевна</t>
  </si>
  <si>
    <t>Акиньшина Олеся Александровна</t>
  </si>
  <si>
    <t>Королёва Лариса Алексеевна</t>
  </si>
  <si>
    <t>Гарбузова Наталья Ивановна</t>
  </si>
  <si>
    <t>Антонова Лариса Ивановна</t>
  </si>
  <si>
    <t>Новоченко Светлана Юрьевна</t>
  </si>
  <si>
    <t>Полежаева Дарья Николаевна</t>
  </si>
  <si>
    <t>Першина Эвелина Фаритовна</t>
  </si>
  <si>
    <t>Андросова Оксана Дмитриевна</t>
  </si>
  <si>
    <t>Рубан Ольга Юрьевна</t>
  </si>
  <si>
    <t>Мешкова Светлана Владимировна</t>
  </si>
  <si>
    <t>Чернышева Елена Александровна</t>
  </si>
  <si>
    <t>Корнева Ирина Павловна</t>
  </si>
  <si>
    <t>Дроздова Карина Станиславовна</t>
  </si>
  <si>
    <t>Свищёва Валентина Ивановна</t>
  </si>
  <si>
    <t>Чернышова Светлана Николаевна</t>
  </si>
  <si>
    <t>Акиньшина Елена Ивановна</t>
  </si>
  <si>
    <t>Игнатьева Надежда Леонидовна</t>
  </si>
  <si>
    <t>Павлова Ксения Валерьевна</t>
  </si>
  <si>
    <t>Волгузова Татьяна Ивановна</t>
  </si>
  <si>
    <t>Журавлева Инна Владимировна</t>
  </si>
  <si>
    <t>Лукьяненко Алла Николаевна</t>
  </si>
  <si>
    <t>Замятина Елена Александровна</t>
  </si>
  <si>
    <t>Рыжкина Елена Юрьевна</t>
  </si>
  <si>
    <t>Дендак Виктория Александровна</t>
  </si>
  <si>
    <t>Середа Лилия Сергеевна</t>
  </si>
  <si>
    <t>Королева Светлана Богдановна</t>
  </si>
  <si>
    <t>Костенко Елена Александровна</t>
  </si>
  <si>
    <t>Демченко Татьяна Станиславовна</t>
  </si>
  <si>
    <t>Воронина Юлия Викторовна</t>
  </si>
  <si>
    <t>Пшеничных Светлана Алексеевна</t>
  </si>
  <si>
    <t>Сиухина Анастасия Ивановна</t>
  </si>
  <si>
    <t>Ведмицкая Анастасия Юрьевна</t>
  </si>
  <si>
    <t>Зуева Оксана Александровна</t>
  </si>
  <si>
    <t>Прозапас Алёна Владимировна</t>
  </si>
  <si>
    <t>Сергиенко Людмила Михайловна</t>
  </si>
  <si>
    <t>Ворфоломеева Анжела Васильевна</t>
  </si>
  <si>
    <t>Мережко Марина Владимировна</t>
  </si>
  <si>
    <t>Широкова Ольга Владимировна</t>
  </si>
  <si>
    <t>Ковалёва Наталья Николаевна</t>
  </si>
  <si>
    <t>Андриянова Наталья Александровна</t>
  </si>
  <si>
    <t>Хорошева Наталья Александровна</t>
  </si>
  <si>
    <t>Щербинина Анна Александровна</t>
  </si>
  <si>
    <t>Бужинская Александра Евгеньевна</t>
  </si>
  <si>
    <t>Ярмошук Екатерина Петровна</t>
  </si>
  <si>
    <t>Гринькова Галина Викторовна</t>
  </si>
  <si>
    <t>Букина Татьяна Николаевна</t>
  </si>
  <si>
    <t>Борисова Нина Сергеевна</t>
  </si>
  <si>
    <t>Нестерук Марина Александровна</t>
  </si>
  <si>
    <t>Юзеева Ольга Эдуардовна</t>
  </si>
  <si>
    <t>Нестерова Елена Васильевна</t>
  </si>
  <si>
    <t>Щеткина Татьяна Алексеевна</t>
  </si>
  <si>
    <t>Цыбульская Марина Юрьевна</t>
  </si>
  <si>
    <t>Немна Светлана Александровна</t>
  </si>
  <si>
    <t>Кучерова Дина Владимировна</t>
  </si>
  <si>
    <t>Чернова Наталья Александровна</t>
  </si>
  <si>
    <t>Купченко Николай Сергеевич</t>
  </si>
  <si>
    <t>Чилингарян Гаяне Самвеловна</t>
  </si>
  <si>
    <t>Щербинина Екатерина Александровна</t>
  </si>
  <si>
    <t>Захарчук Наталья Ивановна</t>
  </si>
  <si>
    <t>Куценко Татьяна Юрьевна</t>
  </si>
  <si>
    <t>Куценко Ксения Андреевна</t>
  </si>
  <si>
    <t>Лаврова Елена Сергеевна</t>
  </si>
  <si>
    <t>Пургин Олег Юрьевич</t>
  </si>
  <si>
    <t>Кисель Анастасия Александровна</t>
  </si>
  <si>
    <t>Бузова Ирина Александровна</t>
  </si>
  <si>
    <t>Козлитина Виктория Юрьевна</t>
  </si>
  <si>
    <t>Милешина Ирина Ивановна</t>
  </si>
  <si>
    <t>Сорокина Ксения Сергеевна</t>
  </si>
  <si>
    <t>Ковалёва Лийна Витальевна</t>
  </si>
  <si>
    <t>Самойлова Наталья Викторовна</t>
  </si>
  <si>
    <t>Литвинова Анна Владимировна</t>
  </si>
  <si>
    <t>Орлова Людмила Николаевна</t>
  </si>
  <si>
    <t>Костюкова Ирина Андреевна</t>
  </si>
  <si>
    <t>Загорулько Вера Анатольевна</t>
  </si>
  <si>
    <t>Шихмагомедова Зинаида Агамагомедовна</t>
  </si>
  <si>
    <t>Патокина Татьяна Николаевна</t>
  </si>
  <si>
    <t>Жукова Юлия Анатольевна</t>
  </si>
  <si>
    <t>Маковецкая Мария Николаевна</t>
  </si>
  <si>
    <t>Астаева Наталья Владимировна</t>
  </si>
  <si>
    <t>Асеева Елена Викторовна</t>
  </si>
  <si>
    <t>Волобуева Татьяна Александровна</t>
  </si>
  <si>
    <t>Назырова Ирина Сергеевна</t>
  </si>
  <si>
    <t>Краснокутская Светлана Петровна</t>
  </si>
  <si>
    <t>Пахомова Ольга Сергеевна</t>
  </si>
  <si>
    <t>Данадаева Анна Ивановна</t>
  </si>
  <si>
    <t>Бабынина Татьяна Николаевна</t>
  </si>
  <si>
    <t>Посохова Мария Николаевна</t>
  </si>
  <si>
    <t>Усманова Ольга Александровна</t>
  </si>
  <si>
    <t>Седнева Кристина Юрьевна</t>
  </si>
  <si>
    <t>Шатова Татьяна Викторовна</t>
  </si>
  <si>
    <t>Чуева Александра Сергеевна</t>
  </si>
  <si>
    <t>Фищенко Елена Александровна</t>
  </si>
  <si>
    <t>Дронова Светлана Александровна</t>
  </si>
  <si>
    <t>Двужилова Елена Викторовна</t>
  </si>
  <si>
    <t>Урывская Анастасия Валерьевна</t>
  </si>
  <si>
    <t>Карытина Ольга Владимировна</t>
  </si>
  <si>
    <t>Хомик Елена Николаевна</t>
  </si>
  <si>
    <t>Григорович Светлана Викторовна</t>
  </si>
  <si>
    <t>Олих Галина Алексеевна</t>
  </si>
  <si>
    <t>Лоренц Екатерина Евгеньевна</t>
  </si>
  <si>
    <t>Беляева Надежда Николаевна</t>
  </si>
  <si>
    <t>Соляникова Ольга Михайловна</t>
  </si>
  <si>
    <t>Костромина Светлана Петровна</t>
  </si>
  <si>
    <t>Мамедова Елена Александровна</t>
  </si>
  <si>
    <t>Муравицкая Наталья Викторовна</t>
  </si>
  <si>
    <t>Посохова Татьяна Алексеевна</t>
  </si>
  <si>
    <t>Болдырева Светлана Алексеевна</t>
  </si>
  <si>
    <t>Полушкина Ольга Николаевна</t>
  </si>
  <si>
    <t>Мамченкова Айсель Ильгаровна</t>
  </si>
  <si>
    <t>Завгородняя Наталия Сергеевна</t>
  </si>
  <si>
    <t>Скиданова Алина Александровна</t>
  </si>
  <si>
    <t>Гавриченко Татьяна Владимировна</t>
  </si>
  <si>
    <t>Уварова Елена Павловна</t>
  </si>
  <si>
    <t>Даценко Елена Алексеевна</t>
  </si>
  <si>
    <t>Шкарупа Елена Викторовна</t>
  </si>
  <si>
    <t>Комагорова Екатерина Игоревна</t>
  </si>
  <si>
    <t>Житарюк Мирослава Ивановна</t>
  </si>
  <si>
    <t>Севрюкова Татьяна Александровна</t>
  </si>
  <si>
    <t>Коробкина Анастасия Сергеевна</t>
  </si>
  <si>
    <t>Купченко Карина Николаевна</t>
  </si>
  <si>
    <t>Афанасьева Ирина Николаевна</t>
  </si>
  <si>
    <t>Клеткина Виктория Юрьевна</t>
  </si>
  <si>
    <t>Король Людмила Николаевна</t>
  </si>
  <si>
    <t>Ангелова Наталья Николаевна</t>
  </si>
  <si>
    <t>Алябьева Нина Ивановна</t>
  </si>
  <si>
    <t>Крывчан Светлана Николаевна</t>
  </si>
  <si>
    <t>Головина Галина Владимировна</t>
  </si>
  <si>
    <t>Капустина Ольга Николаевна</t>
  </si>
  <si>
    <t>Бондарева Ирина Сергеевна</t>
  </si>
  <si>
    <t>Пашкова Елена Юрьевна</t>
  </si>
  <si>
    <t>Котова Александра Игоревна</t>
  </si>
  <si>
    <t>Донцова Елена Александровна</t>
  </si>
  <si>
    <t>Кениг Татьяна Анатольевна</t>
  </si>
  <si>
    <t>Ефимова Марина Павловна</t>
  </si>
  <si>
    <t>Аблисова Неля Викторовна</t>
  </si>
  <si>
    <t>Русакова Наталья Сергеевна</t>
  </si>
  <si>
    <t>Тимофеева Оксана Михайловна</t>
  </si>
  <si>
    <t>Трудненко Валентина Евгеньевна</t>
  </si>
  <si>
    <t>Иванова Александра Владимировна</t>
  </si>
  <si>
    <t>Толстенко Екатерина Сергеевна</t>
  </si>
  <si>
    <t>Копылова Екатерина Владимировна</t>
  </si>
  <si>
    <t>Самофалова Виктория Владимировна</t>
  </si>
  <si>
    <t>Маслова Наталья Игоревна</t>
  </si>
  <si>
    <t>Руденко Юлия Михайловна</t>
  </si>
  <si>
    <t>Петрусенко Дарья Олеговна</t>
  </si>
  <si>
    <t>Кислых Лидия Викторовна</t>
  </si>
  <si>
    <t>Болдырева Оксана Сергеевна</t>
  </si>
  <si>
    <t>Федосова Лилия Альбертовна</t>
  </si>
  <si>
    <t>Коренькова Анна Михайловна</t>
  </si>
  <si>
    <t>Куропаткина Л. И.</t>
  </si>
  <si>
    <t>Черныш Татьяна Александровна</t>
  </si>
  <si>
    <t>Неснова Наталья Анатольевна</t>
  </si>
  <si>
    <t>Манина Мария Александровна</t>
  </si>
  <si>
    <t>Ковалева Надежда Германовна</t>
  </si>
  <si>
    <t>Бочарникова Юлия Юрьевна</t>
  </si>
  <si>
    <t>Белик Альбина Дмитриевна</t>
  </si>
  <si>
    <t>Горбенко Наталья Николаевна</t>
  </si>
  <si>
    <t>Лушпина Рита Николаевна</t>
  </si>
  <si>
    <t>Струкова Ольга Викторовна</t>
  </si>
  <si>
    <t>Мухина Елена Ивановна</t>
  </si>
  <si>
    <t>Шлямина Дарья Александровна</t>
  </si>
  <si>
    <t>Конева Елена Сергеевна</t>
  </si>
  <si>
    <t>Оробинская Светлана Михайловна</t>
  </si>
  <si>
    <t>Бабаева Анна Владимировна</t>
  </si>
  <si>
    <t>Мигунова Анастасия Андреевна</t>
  </si>
  <si>
    <t>Кулакова Виктория Викторовна</t>
  </si>
  <si>
    <t>Воротникова Елена Николаевна</t>
  </si>
  <si>
    <t>Осыченко Лариса Анатольевна</t>
  </si>
  <si>
    <t>Климова Надежда Михайловна</t>
  </si>
  <si>
    <t>Крячко Маргарита Анатольевна</t>
  </si>
  <si>
    <t>Богославец Ирина Ивановна</t>
  </si>
  <si>
    <t>Пузикова Татьяна Владимировна</t>
  </si>
  <si>
    <t>Захарова Виктория Дмитриевна</t>
  </si>
  <si>
    <t>Ратушняк Рита Карловна</t>
  </si>
  <si>
    <t>Попова Наталья Викторовна</t>
  </si>
  <si>
    <t>Игнатьева Анастасия Николаевна</t>
  </si>
  <si>
    <t>Бондаренко Таисия Владимировна</t>
  </si>
  <si>
    <t>Качан Татьяна Владимировна</t>
  </si>
  <si>
    <t>Ватутина Алла Николаевна</t>
  </si>
  <si>
    <t>Патанна Евгения Алексеевна</t>
  </si>
  <si>
    <t>Щербинина Алена Леонидовна</t>
  </si>
  <si>
    <t>Трубицына Екатерина Михайловна</t>
  </si>
  <si>
    <t>Калашникова Надежда Викторовна</t>
  </si>
  <si>
    <t>Касенкова Татьяна Николаевна</t>
  </si>
  <si>
    <t>Герасимова Мария Николаевна</t>
  </si>
  <si>
    <t>Корчагина Наталья Николаевна</t>
  </si>
  <si>
    <t>Дятлова Елена Николаевна</t>
  </si>
  <si>
    <t>Гринева Светлана Евгеньевна</t>
  </si>
  <si>
    <t>Машнева Надежда Григорьевна</t>
  </si>
  <si>
    <t>Бурлуцкая Юлия Владимировна</t>
  </si>
  <si>
    <t>Бреславская Юлия Геннадиевна</t>
  </si>
  <si>
    <t>Татарникова Елена Геннадьевна</t>
  </si>
  <si>
    <t>Домарева Надежда Ивановна</t>
  </si>
  <si>
    <t>Соколова Елена Александровна</t>
  </si>
  <si>
    <t>Есионова Нина Дмитриевна</t>
  </si>
  <si>
    <t>Курепина Татьяна Юрьевна</t>
  </si>
  <si>
    <t>Потемкина Светлана Николаевна</t>
  </si>
  <si>
    <t>Мирошниченко Валентина Викторовна</t>
  </si>
  <si>
    <t>Ситюкова Ирина Ивановна</t>
  </si>
  <si>
    <t>Гражданкин Александр Павлович</t>
  </si>
  <si>
    <t>Никонова Алла Александровна</t>
  </si>
  <si>
    <t>Тихонова Татьяна Владимировна</t>
  </si>
  <si>
    <t>Чекоева Александра Владимировна</t>
  </si>
  <si>
    <t>Сопина Яна Александровна</t>
  </si>
  <si>
    <t>Голубчикова Татьяна Анатольевна</t>
  </si>
  <si>
    <t>Дуракова Татьяна Михайловна</t>
  </si>
  <si>
    <t>Марусич Альбина Александровна</t>
  </si>
  <si>
    <t>Леднева Татьяна Александровна</t>
  </si>
  <si>
    <t>Иванникова Ольга Тимофеевна</t>
  </si>
  <si>
    <t>Межакова Юлия Александровна</t>
  </si>
  <si>
    <t>Шулева Елена Алексеевна</t>
  </si>
  <si>
    <t>Гамаюнова Татьяна Николаевна</t>
  </si>
  <si>
    <t>Пугачева Валентина Петровна</t>
  </si>
  <si>
    <t>Скуратова Анна Геннадьевна</t>
  </si>
  <si>
    <t>Кондракова Майя Ивановна</t>
  </si>
  <si>
    <t>Белявцева Елена Сергеевна</t>
  </si>
  <si>
    <t>Быховая Тамара Николаевна</t>
  </si>
  <si>
    <t>Геворкян Елена Викторовна</t>
  </si>
  <si>
    <t>Решетникова Валентина Николаевна</t>
  </si>
  <si>
    <t>Сачко Ольга Александровна</t>
  </si>
  <si>
    <t>Левченко Ирина Владимировна</t>
  </si>
  <si>
    <t>Шаповалов Сергей Николаевич</t>
  </si>
  <si>
    <t>Кубрак Евгения Владимировна</t>
  </si>
  <si>
    <t>Фролов Сергей Владимирович</t>
  </si>
  <si>
    <t>Бочарова Инна Владимировна</t>
  </si>
  <si>
    <t>Шаповалова Светлана Владимировна</t>
  </si>
  <si>
    <t>Маркова Марина Вячеславовна</t>
  </si>
  <si>
    <t>Рындина Валентина Васильевна</t>
  </si>
  <si>
    <t>Околота Татьяна Ильинична</t>
  </si>
  <si>
    <t>Голосова Елена Дмитриевна</t>
  </si>
  <si>
    <t>Долженко Ирина Вячеславовна</t>
  </si>
  <si>
    <t>Ободенко Наталья Семеновна</t>
  </si>
  <si>
    <t>Лескова Светлана Васильевна</t>
  </si>
  <si>
    <t>Комовская Татьяна Ивановна</t>
  </si>
  <si>
    <t>Прокопенко Ирина Александровна</t>
  </si>
  <si>
    <t>Игнатовская Ольга Михайловна</t>
  </si>
  <si>
    <t>Логачёва Лариса Васильевна</t>
  </si>
  <si>
    <t>Банникова Светлана Андреевна</t>
  </si>
  <si>
    <t>Кандыбина Надежда Михайловна</t>
  </si>
  <si>
    <t>Рекуненко Любовь Александровна</t>
  </si>
  <si>
    <t>Винограденко Валентина Николаевна</t>
  </si>
  <si>
    <t>Винограденко Татьяна Васильевна</t>
  </si>
  <si>
    <t>Одарченко Валентина Александровна</t>
  </si>
  <si>
    <t>Бондаренко Ольга Алексеевна</t>
  </si>
  <si>
    <t>Бородина Елена Сергеевна</t>
  </si>
  <si>
    <t>Дорохова Наталья Витальевна</t>
  </si>
  <si>
    <t>Перелыгина Елена Владимировна</t>
  </si>
  <si>
    <t>Пьяникина Марина Николаевна</t>
  </si>
  <si>
    <t>Гамаюнова Вера Борисовна</t>
  </si>
  <si>
    <t>Лихачёва Людмила Николаевна</t>
  </si>
  <si>
    <t>Алейникова Юлия Александровна</t>
  </si>
  <si>
    <t>Зайцева Маргарита Ивановна</t>
  </si>
  <si>
    <t>Озерова Инна Николаевна</t>
  </si>
  <si>
    <t>Кононенко Валерия Юрьевна</t>
  </si>
  <si>
    <t>Власенко Юлия Ильинична</t>
  </si>
  <si>
    <t>Горбачёва Марина Николаевна</t>
  </si>
  <si>
    <t>Лемешева Светлана Геннадьевна</t>
  </si>
  <si>
    <t>Данилова Виктория Александровна</t>
  </si>
  <si>
    <t>Тупикина Людмила Александровна</t>
  </si>
  <si>
    <t>Водопьянова Елена Ивановна</t>
  </si>
  <si>
    <t>Паромова Алла Александровна</t>
  </si>
  <si>
    <t>Калинина Елена Ивановна</t>
  </si>
  <si>
    <t>Мещерякова Светлана Петровна</t>
  </si>
  <si>
    <t>Дорохова Елена Анатольевна</t>
  </si>
  <si>
    <t>Пантелеева Оксана Викторовна</t>
  </si>
  <si>
    <t>Чуркина Елена Ивановна</t>
  </si>
  <si>
    <t>Данилова Светлана Николаевна</t>
  </si>
  <si>
    <t>Дорохова Светлана Алексеевна</t>
  </si>
  <si>
    <t>Носатова Надежда Анатольевна</t>
  </si>
  <si>
    <t>Штоколова Наталья Викторовна</t>
  </si>
  <si>
    <t>Папанова Елена Александровна</t>
  </si>
  <si>
    <t>Анпилова Наталья Ивановна</t>
  </si>
  <si>
    <t>Новакова Юлия Сергеевна</t>
  </si>
  <si>
    <t>Жуль Татьяна Алексеевна</t>
  </si>
  <si>
    <t>Зимовец Екатерина Ивановна</t>
  </si>
  <si>
    <t>Лубенская Наталья Анатольевна</t>
  </si>
  <si>
    <t>Водянкина Оксана Андреевна</t>
  </si>
  <si>
    <t>Потафеева Елена Юрьевна</t>
  </si>
  <si>
    <t>Дмитренко Елена Ивановна</t>
  </si>
  <si>
    <t>Кононова Анна Васильевна</t>
  </si>
  <si>
    <t>Бакшеева Людмила Ивановна</t>
  </si>
  <si>
    <t>Толстых Елена Геннадьевна</t>
  </si>
  <si>
    <t>Хворост Людмила Ивановна</t>
  </si>
  <si>
    <t>Макаренко Людмила Викторовна</t>
  </si>
  <si>
    <t>Линник Лариса Александровна</t>
  </si>
  <si>
    <t>Лазарева Наталья Александровна</t>
  </si>
  <si>
    <t>Гордиенко Лиана Евгеньевна</t>
  </si>
  <si>
    <t>Гаврисенко Ирина Михайловна</t>
  </si>
  <si>
    <t>Лаврентьева Элла Владимировна</t>
  </si>
  <si>
    <t>Штейнмиллер Наталья Николаевна</t>
  </si>
  <si>
    <t>Рыжова Ольга Алексеевна</t>
  </si>
  <si>
    <t>Ишкова Мария Николаевна</t>
  </si>
  <si>
    <t>Шубина Ольга Сергеевна</t>
  </si>
  <si>
    <t>Айзикович Анна Георгиевна</t>
  </si>
  <si>
    <t>Астахова Валентина Васильевна</t>
  </si>
  <si>
    <t>Пахомова Марина Геннадьевна</t>
  </si>
  <si>
    <t>Вигерина Нелли Станиславовна</t>
  </si>
  <si>
    <t>Скрыгина Яна Владимировна</t>
  </si>
  <si>
    <t>Лазебная Людмила Александровна</t>
  </si>
  <si>
    <t>Печура Лилия Александровна</t>
  </si>
  <si>
    <t>Андриянова Галина Сергеевна</t>
  </si>
  <si>
    <t>Милохина Ирина Ивановна</t>
  </si>
  <si>
    <t>Попова Светлана Викторовна</t>
  </si>
  <si>
    <t>Адамян Инга Ваниковна</t>
  </si>
  <si>
    <t>Смотрова Римма Рустамовна</t>
  </si>
  <si>
    <t>Копылова Жанна Владимировна</t>
  </si>
  <si>
    <t>Двуреченская Наталия Валерьевна</t>
  </si>
  <si>
    <t>Пахомова Татьяна Ивановна</t>
  </si>
  <si>
    <t>Саплина Ирина Борисовна</t>
  </si>
  <si>
    <t>Соколова Светлана Александровна</t>
  </si>
  <si>
    <t>Осипова Любовь Александровна</t>
  </si>
  <si>
    <t>Комаренец Елена Константиновна</t>
  </si>
  <si>
    <t>Ливенцева Татьяна Владимировна</t>
  </si>
  <si>
    <t>Сластен Светлана Викторовна</t>
  </si>
  <si>
    <t>Комынина Тамара Александровна</t>
  </si>
  <si>
    <t>Селезнева Татьяна Николаевна</t>
  </si>
  <si>
    <t>Ровенских Галина Николаевна</t>
  </si>
  <si>
    <t>Дронова Елена Васильевна</t>
  </si>
  <si>
    <t>Яковлева Надежда Ивановна</t>
  </si>
  <si>
    <t>Шагина Тамара Петровна</t>
  </si>
  <si>
    <t>Кондаурова Л.И.</t>
  </si>
  <si>
    <t>Наумова Екатерина Александровна</t>
  </si>
  <si>
    <t>Рагозина Елена Владимировна</t>
  </si>
  <si>
    <t>Шведова Наталья Сергеевна</t>
  </si>
  <si>
    <t>Лазарева Оксана Юрьевна</t>
  </si>
  <si>
    <t>Зиновьева Ольга Николаевна</t>
  </si>
  <si>
    <t>Колесникова Оксана Анатольевна</t>
  </si>
  <si>
    <t>Беляева Елена Викторовна</t>
  </si>
  <si>
    <t>Финогеева Наталия Владимировна</t>
  </si>
  <si>
    <t>Кондратенко Екатерина Владимировна</t>
  </si>
  <si>
    <t>Чернышева Любовь Евгеньевна</t>
  </si>
  <si>
    <t>Изюмская Елена Вячеславовна</t>
  </si>
  <si>
    <t>Лобынцева Лариса Ивановна</t>
  </si>
  <si>
    <t>Мироненко Светлана Вячеславовна</t>
  </si>
  <si>
    <t>Пономарёва Светлана Владимировна</t>
  </si>
  <si>
    <t>Фадина Татьяна Евгеньевна</t>
  </si>
  <si>
    <t>Парахина Елена Михайловна</t>
  </si>
  <si>
    <t>Семёнова Татьяна Ивановна</t>
  </si>
  <si>
    <t>Исакова Валентина Прокофьевна</t>
  </si>
  <si>
    <t>Польшина Лариса Петровна</t>
  </si>
  <si>
    <t>Титов Петр Егорович</t>
  </si>
  <si>
    <t>Григорьева Маргарита Николаевна</t>
  </si>
  <si>
    <t>Титова Ирина Николаевна</t>
  </si>
  <si>
    <t>Жукова Наталья Дмитриевна</t>
  </si>
  <si>
    <t>Землянская Оксана Петровна</t>
  </si>
  <si>
    <t>Григорец Наталья Владимировна</t>
  </si>
  <si>
    <t>Кощукова Светлана Николаевна</t>
  </si>
  <si>
    <t>Костомаха Елена Васильевна</t>
  </si>
  <si>
    <t>Мигулина Анна Семеновна</t>
  </si>
  <si>
    <t>Казакова Валентина Михайловна</t>
  </si>
  <si>
    <t>Нетеребская Наталия Юрьевна</t>
  </si>
  <si>
    <t>Шляхова Ирина Михайловна</t>
  </si>
  <si>
    <t>Остапенко Светлана Николаевна</t>
  </si>
  <si>
    <t>Резниченко Алевтина Викторовна</t>
  </si>
  <si>
    <t>Лопина Лариса Геннадиевна</t>
  </si>
  <si>
    <t>Крайко Елена Анатольевна</t>
  </si>
  <si>
    <t>Орехова Наталья Владимировна</t>
  </si>
  <si>
    <t>Казанская Татьяна Викторовна</t>
  </si>
  <si>
    <t>Лисицына Алла Ивановна</t>
  </si>
  <si>
    <t>Халанская Светлана Михайловна</t>
  </si>
  <si>
    <t>Куликова Татьяна Алексеевна</t>
  </si>
  <si>
    <t>Соболева Галина Алексеевна</t>
  </si>
  <si>
    <t>Куликова Людмила Александровна</t>
  </si>
  <si>
    <t>Харьковская Елена Александровна</t>
  </si>
  <si>
    <t>Затонских Нелли Леонидовны</t>
  </si>
  <si>
    <t>Кузнецова Ирина Валентиновна</t>
  </si>
  <si>
    <t>Дручинина Людмила Николаевна</t>
  </si>
  <si>
    <t>Шорстова Инна Александровна</t>
  </si>
  <si>
    <t>Борзенкова Алёна Валерьевна</t>
  </si>
  <si>
    <t>Саламахина Наталья Николаевна</t>
  </si>
  <si>
    <t>Кожина Ольга Николаевна</t>
  </si>
  <si>
    <t>Астанина Клавдия Ивановна</t>
  </si>
  <si>
    <t>Шишкина Валентина Васильевна</t>
  </si>
  <si>
    <t>Овчинникова Наталья Ивановна</t>
  </si>
  <si>
    <t>Попова Ольга Васильевна</t>
  </si>
  <si>
    <t>Юрьева Ольга Викторовна</t>
  </si>
  <si>
    <t>Полупанова Елена Михайловна</t>
  </si>
  <si>
    <t>Кацабова Лилия Александровна</t>
  </si>
  <si>
    <t>Битюцкая Светлана Анатольевна</t>
  </si>
  <si>
    <t>Клеткина Елена Викторовна</t>
  </si>
  <si>
    <t>Иванова Татьяна Анатольевна</t>
  </si>
  <si>
    <t>Рыгованова Галина Николаевна</t>
  </si>
  <si>
    <t>Ревенко Валентина Сергеевна</t>
  </si>
  <si>
    <t>Черкасова Татьяна Алексеевна</t>
  </si>
  <si>
    <t>Коваленко Лариса Семеновна</t>
  </si>
  <si>
    <t>Шишкина Наталья Егоровна</t>
  </si>
  <si>
    <t>Белоножко Инна Ивановна</t>
  </si>
  <si>
    <t>Веретенникова Оксана Ивановна</t>
  </si>
  <si>
    <t>Рослякова Любовь Александровна</t>
  </si>
  <si>
    <t>Веретенникова Ольга Митрофановна</t>
  </si>
  <si>
    <t>Найденова Ирина Ивановна</t>
  </si>
  <si>
    <t>Чернякова Нина Петровна</t>
  </si>
  <si>
    <t>Чернобровкина Маргарита Андреевна</t>
  </si>
  <si>
    <t>Пупынина Любовь Олеговна</t>
  </si>
  <si>
    <t>Бородина Марина Александровна</t>
  </si>
  <si>
    <t>Недосекова Елена Валентиновна</t>
  </si>
  <si>
    <t>Решетнякова Нина Николаевна</t>
  </si>
  <si>
    <t>Алексеева Наталья Григорьевна</t>
  </si>
  <si>
    <t>Литовченко Нина Петровна</t>
  </si>
  <si>
    <t>Черкасова Людмила Александровна</t>
  </si>
  <si>
    <t>Акимова Лариса Игоревна</t>
  </si>
  <si>
    <t>Долженко Евгения Викторовна</t>
  </si>
  <si>
    <t>Кальная Елена Викторовна</t>
  </si>
  <si>
    <t>Капралова Елена Васильевна</t>
  </si>
  <si>
    <t>Свистунова Кристина Игоревна</t>
  </si>
  <si>
    <t>Староверова Оксана Федоровна</t>
  </si>
  <si>
    <t>Корощенко Евгений Николаевич</t>
  </si>
  <si>
    <t>Напольских Анна Александровна</t>
  </si>
  <si>
    <t>Головко Наталья Ивановна</t>
  </si>
  <si>
    <t>Пугачёва Алёна Николаевна</t>
  </si>
  <si>
    <t>Колесникова Лилия Анатольевна</t>
  </si>
  <si>
    <t>Семикопенко Ирина Александровна</t>
  </si>
  <si>
    <t>Струщенко Ольга Николаевна</t>
  </si>
  <si>
    <t>Патыко Марина Михайловна</t>
  </si>
  <si>
    <t>Денисенко Алла Валентиновна</t>
  </si>
  <si>
    <t>Литвинова Наталья Борисовна</t>
  </si>
  <si>
    <t>Дунас Ирина Михайловна</t>
  </si>
  <si>
    <t>Гаркушова Светлана Николаевна</t>
  </si>
  <si>
    <t>Корецкая Ольга Петровна</t>
  </si>
  <si>
    <t>Рудавина Лариса Владимировна</t>
  </si>
  <si>
    <t>Капустина Татьяна Петровна</t>
  </si>
  <si>
    <t>Шакарова Мери Самсоновна</t>
  </si>
  <si>
    <t>Бурнова Надежда Викторовна</t>
  </si>
  <si>
    <t>Зайцева Раиса Ивановна</t>
  </si>
  <si>
    <t>Искендерова Надежда Герасимовна</t>
  </si>
  <si>
    <t>Плахотина Светлана Викторовна</t>
  </si>
  <si>
    <t>Безух Ольга Викторовна</t>
  </si>
  <si>
    <t>Флайк Елена Александровна</t>
  </si>
  <si>
    <t>Рушова Валентина Витальевна</t>
  </si>
  <si>
    <t>Рашина Ирина Владимировна</t>
  </si>
  <si>
    <t>Черненко Наталья Ивановна</t>
  </si>
  <si>
    <t>Капустина Валентина Митрофановна</t>
  </si>
  <si>
    <t>Першина Лариса Валерьевна</t>
  </si>
  <si>
    <t>Бахарева Ирина Вячеславовна</t>
  </si>
  <si>
    <t>Лазарева Жанна Николаевна</t>
  </si>
  <si>
    <t>Немыкина Татьяна Николаевна</t>
  </si>
  <si>
    <t>Черкашина Дина Дмитриевна</t>
  </si>
  <si>
    <t>Калинина Светлана Николаевна</t>
  </si>
  <si>
    <t>Стешенко Ирина Викторовна</t>
  </si>
  <si>
    <t>Григоришена Анна Ивановна</t>
  </si>
  <si>
    <t>Светличная Валерия Васильевна</t>
  </si>
  <si>
    <t>Козлова Зинаида Георгиевна</t>
  </si>
  <si>
    <t>Молчанов Юрий Алексеевич</t>
  </si>
  <si>
    <t>Молчанова Светлана Александровна</t>
  </si>
  <si>
    <t>Козырева Галина Николаевна</t>
  </si>
  <si>
    <t>Кузнецова Наталья Сергеевна</t>
  </si>
  <si>
    <t>Косторная Анастасия Андреевна</t>
  </si>
  <si>
    <t>Заболотная Валентина Васильевна</t>
  </si>
  <si>
    <t>Бондаренко Анна Михайловна</t>
  </si>
  <si>
    <t>Белоусова Марина Александровна</t>
  </si>
  <si>
    <t>Кошелева Кристина Андреевна</t>
  </si>
  <si>
    <t>Бочковская Антонина Григорьевна</t>
  </si>
  <si>
    <t>Смык Нина Николаевна</t>
  </si>
  <si>
    <t>Анопченко Ирина Геннадьевна</t>
  </si>
  <si>
    <t>Щурова Татьяна Алексеевна</t>
  </si>
  <si>
    <t>Степенко Елена Николаевна</t>
  </si>
  <si>
    <t>Степенко Наталия Александровна</t>
  </si>
  <si>
    <t>Брехунцова Елена Владимировна</t>
  </si>
  <si>
    <t>Божкова Лидия Ивановна</t>
  </si>
  <si>
    <t>Славгородская Виктория Владимировна</t>
  </si>
  <si>
    <t>Ткаченко Валентина Васильевна</t>
  </si>
  <si>
    <t>Шурховецкая Надежда Митрофановна</t>
  </si>
  <si>
    <t>Чехова Ольга Анатольевна</t>
  </si>
  <si>
    <t>Ряднова Ольга Сергеевна</t>
  </si>
  <si>
    <t>Ольхова Маргарита Николаевна</t>
  </si>
  <si>
    <t>Лимарь Наталья Пантелеевна</t>
  </si>
  <si>
    <t>Улезько Игорь Николаевич</t>
  </si>
  <si>
    <t>Колган Татьяна Владимировна</t>
  </si>
  <si>
    <t>Сподина Наталия Николаевна</t>
  </si>
  <si>
    <t>Приходько Татьяна Николаевна</t>
  </si>
  <si>
    <t>Тибекина Елена Николаевна</t>
  </si>
  <si>
    <t>Карп Вячеслав Александрович</t>
  </si>
  <si>
    <t>Карп Елена Николаевна</t>
  </si>
  <si>
    <t>Десятниченко Галина Николаевна</t>
  </si>
  <si>
    <t>Толстых Виктория Вадимовна</t>
  </si>
  <si>
    <t>Сизова Наталья Константиновна</t>
  </si>
  <si>
    <t>Аллахвердова Оксана Эдуардовна</t>
  </si>
  <si>
    <t>Дубовицкая Наталия Викторовна</t>
  </si>
  <si>
    <t>Демидишина Галина Алексеевна</t>
  </si>
  <si>
    <t>Козлова Наталия Ивановна</t>
  </si>
  <si>
    <t>Голощапова Лидия Владимировна</t>
  </si>
  <si>
    <t>Новикова Ирина Викторовна</t>
  </si>
  <si>
    <t>Комарова Ирина Юрьевна</t>
  </si>
  <si>
    <t>Глотова Людмила Борисовна</t>
  </si>
  <si>
    <t>Попова Марина Николаевна</t>
  </si>
  <si>
    <t>Конради Елена Владимировна</t>
  </si>
  <si>
    <t>Сурженко Нелли Витальевна</t>
  </si>
  <si>
    <t>Беляева Марина Ивановна</t>
  </si>
  <si>
    <t>Барс Жанна Анатольевна</t>
  </si>
  <si>
    <t>Чугуевцева Ольга Юрьевна</t>
  </si>
  <si>
    <t>Джафарова Натаван Алиевна</t>
  </si>
  <si>
    <t>Чуркина Галина Николаевна</t>
  </si>
  <si>
    <t>Кожушкова Ирина Сергеевна</t>
  </si>
  <si>
    <t>Марисова Лилия Викторовна</t>
  </si>
  <si>
    <t>Шуткина Анастасия Владимировна</t>
  </si>
  <si>
    <t>Петрушкина Светлана Анатольевна</t>
  </si>
  <si>
    <t>Кодолбенко Кристина Леонидовна</t>
  </si>
  <si>
    <t>Власенко Татьяна Леонидовна</t>
  </si>
  <si>
    <t>Хилобок Зоя Георгиевна</t>
  </si>
  <si>
    <t>Мельникова Ольга Викторовна</t>
  </si>
  <si>
    <t>Симонова Ольга Викторовна</t>
  </si>
  <si>
    <t>Гудкова Людмила Николаевна</t>
  </si>
  <si>
    <t>Мелихова Екатерина Николаевна</t>
  </si>
  <si>
    <t>Акишева Мария Максимовна</t>
  </si>
  <si>
    <t>Зайцева Елена Витальевна</t>
  </si>
  <si>
    <t>Ченцова Светлана Васильевна</t>
  </si>
  <si>
    <t>Гончарова Наталия Викторовна</t>
  </si>
  <si>
    <t>Дюкарева Лариса Петровна</t>
  </si>
  <si>
    <t>Карвониди Дарья Юрьевна</t>
  </si>
  <si>
    <t>Азарова Наталия Вячеславовна</t>
  </si>
  <si>
    <t>Прокофьева Светлана Петровна</t>
  </si>
  <si>
    <t>Любивая Елена Васильевна</t>
  </si>
  <si>
    <t>Соколова Инна Александровна</t>
  </si>
  <si>
    <t>Поваляева Валентина Григорьевна</t>
  </si>
  <si>
    <t>Волкова Светлана Григорьевна</t>
  </si>
  <si>
    <t>Будяк Ольга Петровна</t>
  </si>
  <si>
    <t>Кушнарева Вера Сергеевна</t>
  </si>
  <si>
    <t>Токюл Мария Владимировна</t>
  </si>
  <si>
    <t>Островлянчик Валерия Алексеевна</t>
  </si>
  <si>
    <t>Кондратенко Валентина Владимировна</t>
  </si>
  <si>
    <t>Афанасьева Людмила Николаевна</t>
  </si>
  <si>
    <t>Коцарева Галина Ивановна</t>
  </si>
  <si>
    <t>Ткачева Ольга Михайловна</t>
  </si>
  <si>
    <t>Дмитриева Елена Вячеславовна</t>
  </si>
  <si>
    <t>Шерганова Наталия Валентиновна</t>
  </si>
  <si>
    <t>Бажинова Тамара Евгениевна</t>
  </si>
  <si>
    <t>Квасова Надежда Михайловна</t>
  </si>
  <si>
    <t>Новикова Алла Викторовна</t>
  </si>
  <si>
    <t>Третьяков Дмитрий Владимирович</t>
  </si>
  <si>
    <t>Мигушина Инна Вячеславовна</t>
  </si>
  <si>
    <t>Нечаева Алёна Ивановна</t>
  </si>
  <si>
    <t>Мыльникова Ольга Михайловна</t>
  </si>
  <si>
    <t>Молодых Оксана Владимировна</t>
  </si>
  <si>
    <t>Тетерева Татьяна Николаевна</t>
  </si>
  <si>
    <t>Дюльдева Анастасия Евгеньевна</t>
  </si>
  <si>
    <t>Скуратова Полина Николаевна</t>
  </si>
  <si>
    <t>Ковердяева Марина Заурбиевна</t>
  </si>
  <si>
    <t>Потапова Елена Сергеевна</t>
  </si>
  <si>
    <t>Дмитриева Людмила Федоровна</t>
  </si>
  <si>
    <t>Родионова Антонина Николаевна</t>
  </si>
  <si>
    <t>Богатырева Светлана Ивановна</t>
  </si>
  <si>
    <t>Крамаренко Наталья Михайловна</t>
  </si>
  <si>
    <t>Захарова Ирина Эдуардовна</t>
  </si>
  <si>
    <t>Щелева Вероника Сергеевна</t>
  </si>
  <si>
    <t>Стрекозова Наталья Викторовна</t>
  </si>
  <si>
    <t>Лошакова Татьяна Александровна</t>
  </si>
  <si>
    <t>Сметанина Нелля Николаевна</t>
  </si>
  <si>
    <t>Ефанова Марина Александровна</t>
  </si>
  <si>
    <t>Анисимова Елена Алексеевна</t>
  </si>
  <si>
    <t>Пшеничная Ирина Ивановна</t>
  </si>
  <si>
    <t>Туренко Валентина Ивановна</t>
  </si>
  <si>
    <t>Севрюкова Любовь Николаевна</t>
  </si>
  <si>
    <t>Дорохова Надежда Евгеньевна</t>
  </si>
  <si>
    <t>Войлокова Елена Николаевна</t>
  </si>
  <si>
    <t>Калмыкова Елена Ивановна</t>
  </si>
  <si>
    <t>Тарасова Елена Александровна</t>
  </si>
  <si>
    <t>Зыбина Анна Ивановна</t>
  </si>
  <si>
    <t>Рыжкова Ирина Викторовна</t>
  </si>
  <si>
    <t>Бавыкина Нина Васильевна</t>
  </si>
  <si>
    <t>Малеева Елена Васильевна</t>
  </si>
  <si>
    <t>Усенкова Иннеса Викторовна</t>
  </si>
  <si>
    <t>Тарасова Мария Евгеньевна</t>
  </si>
  <si>
    <t>Зубко Светлана Николаевна</t>
  </si>
  <si>
    <t>Ушатова Татьяна Николаевна</t>
  </si>
  <si>
    <t>Сорокина Юлия Александровна</t>
  </si>
  <si>
    <t>Кравченко Ирина Николаевна</t>
  </si>
  <si>
    <t>Мальцева Дарья Александровна</t>
  </si>
  <si>
    <t>Левина Олеся Владимировна</t>
  </si>
  <si>
    <t>Ходеева Светлана Викторовна</t>
  </si>
  <si>
    <t>Воронкина Светлана Николаевна</t>
  </si>
  <si>
    <t>Балакирева Елена Петровна</t>
  </si>
  <si>
    <t>Сухоиванова Оксана Вячеславовна</t>
  </si>
  <si>
    <t>Гащенко Валентина Михайловна</t>
  </si>
  <si>
    <t>Чепиженко Зоя Ивановна</t>
  </si>
  <si>
    <t>Федорищева Елена Викторовна</t>
  </si>
  <si>
    <t>Евдокимова Татьяна Васильевна</t>
  </si>
  <si>
    <t>Бахина Маргарита Анатольевна</t>
  </si>
  <si>
    <t>Романенко Ирина Дмитриевна</t>
  </si>
  <si>
    <t>Боговенко Елена Михайловна</t>
  </si>
  <si>
    <t>Лищук Оксана Сергеевна</t>
  </si>
  <si>
    <t>Ковалева Ирина Борисовна</t>
  </si>
  <si>
    <t>Сергеева Лариса Анатольевна</t>
  </si>
  <si>
    <t>Шаханина Лариса Ивановна</t>
  </si>
  <si>
    <t>Залогина Марина Алексеевна</t>
  </si>
  <si>
    <t>Логвинов Николай Владимирович</t>
  </si>
  <si>
    <t>Буковский Александр Иванович</t>
  </si>
  <si>
    <t>Астапова Людмила Ивановна</t>
  </si>
  <si>
    <t>Василенко Татьяна Юрьевна</t>
  </si>
  <si>
    <t>Козлова Яна Владимировна</t>
  </si>
  <si>
    <t>Иванкова Людмила Ивановна</t>
  </si>
  <si>
    <t>Скрыпникова Елена Анатольевна</t>
  </si>
  <si>
    <t>Струкова Екатерина Александровна</t>
  </si>
  <si>
    <t>Машкина Юлия Сергеевна</t>
  </si>
  <si>
    <t>Жилина Оксана Александровна</t>
  </si>
  <si>
    <t>Неженцева Татьяна Андреевна</t>
  </si>
  <si>
    <t>Бавыкина Наталья Геннадьевна</t>
  </si>
  <si>
    <t>Ковалева Валентина Валерьевна</t>
  </si>
  <si>
    <t>Шипицына Лиана Анатольевна</t>
  </si>
  <si>
    <t>Бочарникова Татьяна Ивановна</t>
  </si>
  <si>
    <t>Лунева Наталья Ильинична</t>
  </si>
  <si>
    <t>Лукьяненко Марина Сергеевна</t>
  </si>
  <si>
    <t>Хорунжая Татьяна Васильевна</t>
  </si>
  <si>
    <t>Загинайлова Карина Сергеевна</t>
  </si>
  <si>
    <t>Попова Елена Николаевна</t>
  </si>
  <si>
    <t>Дьякова Валентина Михайловна</t>
  </si>
  <si>
    <t>Богданова Валентина Ивановна</t>
  </si>
  <si>
    <t>Панчишная Людмила Ивановна</t>
  </si>
  <si>
    <t>Алексеева Наталья Юрьевна</t>
  </si>
  <si>
    <t>Антоненко Валентина Семеновна</t>
  </si>
  <si>
    <t>Валуйская Татьяна Григорьевна</t>
  </si>
  <si>
    <t>Шаламова Наталья Владимировна</t>
  </si>
  <si>
    <t>Гостищева Ирина Евгеньевна</t>
  </si>
  <si>
    <t>Яглова Марина Анатольевна</t>
  </si>
  <si>
    <t>Ковалева Юлия Николаевна</t>
  </si>
  <si>
    <t>Луханина Елена Николаевна</t>
  </si>
  <si>
    <t>Ивантеева Мария Андреевна</t>
  </si>
  <si>
    <t>Садовая Анна Владиславовна</t>
  </si>
  <si>
    <t>Гридчина Оксана Николаевна</t>
  </si>
  <si>
    <t>Шевченко Елена Николаевна</t>
  </si>
  <si>
    <t>Маслова Екатерина Яковлевна</t>
  </si>
  <si>
    <t>Папаха Наталья Васильевна</t>
  </si>
  <si>
    <t>Шевченко Ольга Владимировна</t>
  </si>
  <si>
    <t>Мочалина Светлана Васильевна</t>
  </si>
  <si>
    <t>Волкова Наталия Валерьевна</t>
  </si>
  <si>
    <t>Шевченко Людмила Викторовна</t>
  </si>
  <si>
    <t>Павлюченко Татьяна Петровна</t>
  </si>
  <si>
    <t>Горбачева Ольга Михайловна</t>
  </si>
  <si>
    <t>Власова Галина Михайловна</t>
  </si>
  <si>
    <t>Чепурина Галина Михайловна</t>
  </si>
  <si>
    <t>Шматова Елена Владимировна</t>
  </si>
  <si>
    <t>Горяинова Татьяна Николаевна</t>
  </si>
  <si>
    <t>Токарь Валентина Александровна</t>
  </si>
  <si>
    <t>Фильченко Виктория Евгеньевна</t>
  </si>
  <si>
    <t>Бобринев Александр Александрович</t>
  </si>
  <si>
    <t>Никулина Валентина Васильевна</t>
  </si>
  <si>
    <t>Малыхина Татьяна Викторовна</t>
  </si>
  <si>
    <t>Воронова Юлия Александровна</t>
  </si>
  <si>
    <t>Образцова Лейла Николаевна</t>
  </si>
  <si>
    <t>Кательникова Любовь Дмитриевна</t>
  </si>
  <si>
    <t>Губина Валентина Николаевна</t>
  </si>
  <si>
    <t>Щетинина Марина Сергеевна</t>
  </si>
  <si>
    <t>ПосиделоваТатьяна Юрьевна</t>
  </si>
  <si>
    <t>Шильникова Юлия Анатольевна</t>
  </si>
  <si>
    <t>Белозерова Анна Вениаминовна</t>
  </si>
  <si>
    <t>Абалян Анастасия Олеговна</t>
  </si>
  <si>
    <t>Лебах Марина Геннадьевна</t>
  </si>
  <si>
    <t>Тертычная Оксана Николаевна</t>
  </si>
  <si>
    <t>Белоусова Елена Васильевна</t>
  </si>
  <si>
    <t>Маликова Ирина Викторовна</t>
  </si>
  <si>
    <t>Бачевская Диана Леонидовна</t>
  </si>
  <si>
    <t>Золотых Вера Петровна</t>
  </si>
  <si>
    <t>Стрелкова Дарья Вячеславовна</t>
  </si>
  <si>
    <t>Зюзюкина Ирина Александровна</t>
  </si>
  <si>
    <t>Шипилова Ольга Павловна</t>
  </si>
  <si>
    <t>Латышева Маргарита Александровна</t>
  </si>
  <si>
    <t>Лебедева Светлана Николаевна</t>
  </si>
  <si>
    <t>Солодовникова Наталья Юрьевна</t>
  </si>
  <si>
    <t>Гребеникова Наталья Геннадьевна</t>
  </si>
  <si>
    <t>Гринева Мария Сергеевна</t>
  </si>
  <si>
    <t>Сергеева Лариса Ивановна</t>
  </si>
  <si>
    <t>Широких Надежда Ильинична</t>
  </si>
  <si>
    <t>Степкина Светлана Юрьевна</t>
  </si>
  <si>
    <t>Охалина Виктория Витальевна</t>
  </si>
  <si>
    <t>Сердюкова Анна Владимировна</t>
  </si>
  <si>
    <t>Решетыло Людмила Анатольевна</t>
  </si>
  <si>
    <t>Толмачева Наталья Анатольевна</t>
  </si>
  <si>
    <t>Рудак Ирина Владимировна</t>
  </si>
  <si>
    <t>Легоцкая Вера Сергеевна</t>
  </si>
  <si>
    <t>Чувина Наталья Борисовна</t>
  </si>
  <si>
    <t>Танкова Светлана Михайловна</t>
  </si>
  <si>
    <t>Лексютина Ольга Алексеевна</t>
  </si>
  <si>
    <t>Зенченкова Елена Викторовна</t>
  </si>
  <si>
    <t>Носова Екатерина Александровна</t>
  </si>
  <si>
    <t>Романова Алла Сергеевна</t>
  </si>
  <si>
    <t>Родионова Татьяна Васильевна</t>
  </si>
  <si>
    <t>Рубе Ольга Алексеевна</t>
  </si>
  <si>
    <t>Запруднова Любовь Федоровна</t>
  </si>
  <si>
    <t>Белоусова Наталья Николаевна</t>
  </si>
  <si>
    <t>Мистрюкова Валентина Ивановна</t>
  </si>
  <si>
    <t>Жогова Светлана Владимировна</t>
  </si>
  <si>
    <t>Анисимова Галина Сергеевна</t>
  </si>
  <si>
    <t>Герасимова Татьяна Анатольевна</t>
  </si>
  <si>
    <t>Шувалова Дана Сергеевна</t>
  </si>
  <si>
    <t>Орлова Ольга Сергеевна</t>
  </si>
  <si>
    <t>Бакаева Любовь Аркадьевна</t>
  </si>
  <si>
    <t>Белых Ирина Николаевна</t>
  </si>
  <si>
    <t>Тютюнова Оксана Анатольевна</t>
  </si>
  <si>
    <t>Дьяконова Ирина Юрьевна</t>
  </si>
  <si>
    <t>Маковкина Жанна Михайловна</t>
  </si>
  <si>
    <t>Дибирова Эльмира Османовна</t>
  </si>
  <si>
    <t>Голева Оксана Сергеевна</t>
  </si>
  <si>
    <t>Блохина Ольга Владимировна</t>
  </si>
  <si>
    <t>Изюменко Екатерина Владимировна</t>
  </si>
  <si>
    <t>Сушкова Жанна Алексеевна</t>
  </si>
  <si>
    <t>Колесникова Юлия Сергеевна</t>
  </si>
  <si>
    <t>Желтова Екатерина Юрьевна</t>
  </si>
  <si>
    <t>Шакарян Афелия Сергеевна</t>
  </si>
  <si>
    <t>Ткаченко Наталья Валерьевна</t>
  </si>
  <si>
    <t>Журавлева Ирина Николаевна</t>
  </si>
  <si>
    <t>Чикин Денис Вадимович</t>
  </si>
  <si>
    <t>Столбов Сергей Анатольевич</t>
  </si>
  <si>
    <t>Борисов Денис Викторович</t>
  </si>
  <si>
    <t>Чернова Анастасия Валерьевна</t>
  </si>
  <si>
    <t>Суркова Ольга Валентиновна</t>
  </si>
  <si>
    <t>Степина Оксана Валентиновна</t>
  </si>
  <si>
    <t>Хаустович Диана Владимировна</t>
  </si>
  <si>
    <t>Кувалдина Анастасия Александровна</t>
  </si>
  <si>
    <t>Горелко Галина Валерьевна</t>
  </si>
  <si>
    <t>Попенко Дарья Алексеевна</t>
  </si>
  <si>
    <t>Стеценко Ирина Михайловна</t>
  </si>
  <si>
    <t>Рудиченко Ольга Григорьевна</t>
  </si>
  <si>
    <t>Тупикина Любовь Рувимовна</t>
  </si>
  <si>
    <t>Баенко Юлия Александровна</t>
  </si>
  <si>
    <t>Туркина Светлана Александровна</t>
  </si>
  <si>
    <t>Яночкина Зоя Ивановна</t>
  </si>
  <si>
    <t>Пластинина Ирина Вячеславовна</t>
  </si>
  <si>
    <t>Савельева Ольга Ивановна</t>
  </si>
  <si>
    <t>Коновалова Марина Александровна</t>
  </si>
  <si>
    <t>Кинарейкина Ольга Сергеевна</t>
  </si>
  <si>
    <t>Белова Татьяна Юрьевна</t>
  </si>
  <si>
    <t>Прыткова Татьяна Леонидовна</t>
  </si>
  <si>
    <t>Макарова Татьяна Александровна</t>
  </si>
  <si>
    <t>Ануфриева Татьяна Анатольевна</t>
  </si>
  <si>
    <t>Прокопенко Евгения Вячеславовна</t>
  </si>
  <si>
    <t>Твердохлебова Оксана Леонидовна</t>
  </si>
  <si>
    <t>Мельникова Елена Анатольевна</t>
  </si>
  <si>
    <t>Ашканова Валентина Ивановна</t>
  </si>
  <si>
    <t>Долгих Юлия Леонидовна</t>
  </si>
  <si>
    <t>Мартовая Юлия Владимировна</t>
  </si>
  <si>
    <t>Щебуняева Оксана Анатольевна</t>
  </si>
  <si>
    <t>Шкуратова Елена Ильинична</t>
  </si>
  <si>
    <t>Руссова Татьяна Валерьевна</t>
  </si>
  <si>
    <t>Петрова Инга Александровна</t>
  </si>
  <si>
    <t>Винокурова Светлана Сергеевна</t>
  </si>
  <si>
    <t>Ажгирей Ирина Евгеньевна</t>
  </si>
  <si>
    <t>Налетова Юлиана Петровна</t>
  </si>
  <si>
    <t>Франц Наталья Геннадьевна</t>
  </si>
  <si>
    <t>Качкан Елена Владимировна</t>
  </si>
  <si>
    <t>Шлячина Карина Васильевна</t>
  </si>
  <si>
    <t>Кирющенко Ольга Викторовна</t>
  </si>
  <si>
    <t>Швецова Ольга Викторовна</t>
  </si>
  <si>
    <t>Боева Елена Александровна</t>
  </si>
  <si>
    <t>Качкан Лилия Викторовна</t>
  </si>
  <si>
    <t>Артамонова Ирина Борисовна</t>
  </si>
  <si>
    <t>Алксне Виолетта Армандовна</t>
  </si>
  <si>
    <t>Мацалюк Татьяна Владимировна</t>
  </si>
  <si>
    <t>Толкачева София Валерьевна</t>
  </si>
  <si>
    <t>Лапенко Лилия Леонидовна</t>
  </si>
  <si>
    <t>Мурашкинцева Ольга Юрьевна</t>
  </si>
  <si>
    <t>Филиппова Ксения Анатольевна</t>
  </si>
  <si>
    <t>Соколова Алла Евгеньевна</t>
  </si>
  <si>
    <t>Караева Земфира Абдуллаевна</t>
  </si>
  <si>
    <t>Сенюкова Елена Николаевна</t>
  </si>
  <si>
    <t>Гарнюк Валерий Геннадьевич</t>
  </si>
  <si>
    <t>Комбикова Екатерина Петровна</t>
  </si>
  <si>
    <t>Степанова Екатерина Михайловна</t>
  </si>
  <si>
    <t>Фахрутдинова Ольга Александровна</t>
  </si>
  <si>
    <t>Светлакова Ада Юрьевна</t>
  </si>
  <si>
    <t>Гулевский Борис Михайлович</t>
  </si>
  <si>
    <t>Давыденко Надежда Васильевна</t>
  </si>
  <si>
    <t>Гринева Ольга Владимировна</t>
  </si>
  <si>
    <t>Кашина Наталья Сергеевна</t>
  </si>
  <si>
    <t>Пустовая Елена Николаевна</t>
  </si>
  <si>
    <t>Грязнова Ирина Ринатовна</t>
  </si>
  <si>
    <t>Боженкова Ирина Владимировна</t>
  </si>
  <si>
    <t>Суслова Татьяна Владимировна</t>
  </si>
  <si>
    <t>Курило Оксана Анатольевна</t>
  </si>
  <si>
    <t>Зацарная Ольга Сергеевна</t>
  </si>
  <si>
    <t>Малышева Марина Александровна</t>
  </si>
  <si>
    <t>Швецова Мария Владимировна</t>
  </si>
  <si>
    <t>Тимофеева Валентина Васильевна</t>
  </si>
  <si>
    <t>Александрова Ольга Александровна</t>
  </si>
  <si>
    <t>Хаустова Марина Николаевна</t>
  </si>
  <si>
    <t>Кобзева Ольга Владимировна</t>
  </si>
  <si>
    <t>Зотева Надежда Леонидовна</t>
  </si>
  <si>
    <t>Лузянина Евгения Александровна</t>
  </si>
  <si>
    <t>Кундиус Светлана Владимировна</t>
  </si>
  <si>
    <t>Колесникова Александра Викторовна</t>
  </si>
  <si>
    <t>Иштыкова Елизавета Адыловна</t>
  </si>
  <si>
    <t>Бусыгина Наталья Васильевна</t>
  </si>
  <si>
    <t>Ситникова Нина Александровна</t>
  </si>
  <si>
    <t>Котова Оксана Леонидовна</t>
  </si>
  <si>
    <t>Нуянзина Наталья Сергеевна</t>
  </si>
  <si>
    <t>Павлова Екатерина Александровна</t>
  </si>
  <si>
    <t>Гунченко Наталья Сергеевна</t>
  </si>
  <si>
    <t>Криворучко Валентина Федоровна</t>
  </si>
  <si>
    <t>Куницына Ирина Николаевна</t>
  </si>
  <si>
    <t>Черкашина Наталья Сергеевна</t>
  </si>
  <si>
    <t>Фатеева Наталья Николаевна</t>
  </si>
  <si>
    <t>Шелбогашева Инна Николаевна</t>
  </si>
  <si>
    <t>Шатова Антонина Васильевна</t>
  </si>
  <si>
    <t>Воробина Елена Васильевна</t>
  </si>
  <si>
    <t>Линкина Анна Павловна</t>
  </si>
  <si>
    <t>Пономорёва Елена Викторовна</t>
  </si>
  <si>
    <t>Гречко Ольга Сергеевна</t>
  </si>
  <si>
    <t>Юдина Анастасия Сергеевна</t>
  </si>
  <si>
    <t>Гвоздева Мария Сергеевна</t>
  </si>
  <si>
    <t>Ступак Татьяна Александровна</t>
  </si>
  <si>
    <t>Дёмина Наталья Александровна</t>
  </si>
  <si>
    <t>Федотова Анастасия Павловна</t>
  </si>
  <si>
    <t>Яфарова Елена Петровна</t>
  </si>
  <si>
    <t>Дмитрюкова Елена Викторовна</t>
  </si>
  <si>
    <t>Полякова Арина Валерьевна</t>
  </si>
  <si>
    <t>Сирук Екатерина Михайловна</t>
  </si>
  <si>
    <t>Лошкарева Ирина Александровна</t>
  </si>
  <si>
    <t>Малышева Ольга Александровна</t>
  </si>
  <si>
    <t>Власкина Светлана Алексеевна</t>
  </si>
  <si>
    <t>Ивахненко Ольга Владимировна</t>
  </si>
  <si>
    <t>Кулагина Дарья Олеговна</t>
  </si>
  <si>
    <t>Пищелина Ирина Валерьевна</t>
  </si>
  <si>
    <t>Тармазакова Татьяна Валерьевна</t>
  </si>
  <si>
    <t>Илюхина Марина Сергеевна</t>
  </si>
  <si>
    <t>Жемчуева Наталья Сергеевна</t>
  </si>
  <si>
    <t>Кириллова Наталья Глебовна</t>
  </si>
  <si>
    <t>Рева Людмила Евгеньевна</t>
  </si>
  <si>
    <t>Пестова Милена Валерьевна</t>
  </si>
  <si>
    <t>Томина Татьяна Ивановна</t>
  </si>
  <si>
    <t>Карачарова Анна Александровна</t>
  </si>
  <si>
    <t>Шаклеина Алёна Михайловна</t>
  </si>
  <si>
    <t>Артемьева Елена Аркадьевна</t>
  </si>
  <si>
    <t>Самсонова Марина Николаевна</t>
  </si>
  <si>
    <t>Дудина Ольга Александровна</t>
  </si>
  <si>
    <t>Фукалова Елена Владимировна</t>
  </si>
  <si>
    <t>Калижникова Татьяна Николаевна</t>
  </si>
  <si>
    <t>Смоленцева Ольга Михайловна</t>
  </si>
  <si>
    <t>Олейникова Анна Анатольевна</t>
  </si>
  <si>
    <t>Шинкаренко Юлия Владимировна</t>
  </si>
  <si>
    <t>Кондиков Юрий Петрович</t>
  </si>
  <si>
    <t>Бондарь Ольга Владимировна</t>
  </si>
  <si>
    <t>Конохова Марина Николаевна</t>
  </si>
  <si>
    <t>Чуприна Наталья Алексеевна</t>
  </si>
  <si>
    <t>Молоданова Светлана Николаевна</t>
  </si>
  <si>
    <t>Филиппова Анастасия Анатольевна</t>
  </si>
  <si>
    <t>Афанасьева Айше Усеиновна</t>
  </si>
  <si>
    <t>Сучкова Надежда Ивановна</t>
  </si>
  <si>
    <t>Хорошевская Наталья Викторовна</t>
  </si>
  <si>
    <t>Цветков Иван Алексеевич</t>
  </si>
  <si>
    <t>Карпусь Наталья Григорьевна</t>
  </si>
  <si>
    <t>Якуба Талибя Муратшевна</t>
  </si>
  <si>
    <t>Звездилина Зэгря Муратшовна</t>
  </si>
  <si>
    <t>Злобина Елена Викторовна</t>
  </si>
  <si>
    <t>Иванова Светлана Владимировна</t>
  </si>
  <si>
    <t>Шалина Анастасия Алексеевна</t>
  </si>
  <si>
    <t>Скиба Алина Николаевна</t>
  </si>
  <si>
    <t>Котова Лариса Петровна</t>
  </si>
  <si>
    <t>Операй Наталья Павловна</t>
  </si>
  <si>
    <t>Кирпиченко Полина Юрьевна</t>
  </si>
  <si>
    <t>Серик Галина Анатольевна</t>
  </si>
  <si>
    <t>Голдырева Надежда Ивановна</t>
  </si>
  <si>
    <t>Шавлова Татьяна Ивановна</t>
  </si>
  <si>
    <t>Кандаурова Наталья Сергеевна</t>
  </si>
  <si>
    <t>Галаган Елена Владимировна</t>
  </si>
  <si>
    <t>Кострика Людмила Александровна</t>
  </si>
  <si>
    <t>Шеремет Ольга Николаевна</t>
  </si>
  <si>
    <t>Овчаренко Галина Николаевна</t>
  </si>
  <si>
    <t>Гроза Наталья Давыдовна</t>
  </si>
  <si>
    <t>Москалев Алексей Николаевич</t>
  </si>
  <si>
    <t>Погосян Жанетта Егоровна</t>
  </si>
  <si>
    <t>Петерсон Таисия Владимировна</t>
  </si>
  <si>
    <t>Лысенко Надежда Анатольевна</t>
  </si>
  <si>
    <t>Канина Вера Николаевна</t>
  </si>
  <si>
    <t>Макагон Ольга Ивановна</t>
  </si>
  <si>
    <t>Лазарчук Ирина Юрьевна</t>
  </si>
  <si>
    <t>Криворотова Надежда Анатольевна</t>
  </si>
  <si>
    <t>Замуруева Галина Александровна</t>
  </si>
  <si>
    <t>Надрага Любовь Михайловна</t>
  </si>
  <si>
    <t>Козлова Елена Алексеевна</t>
  </si>
  <si>
    <t>Баранова Елена Алексеевна</t>
  </si>
  <si>
    <t>Геворкьян Оксана Алексеевна</t>
  </si>
  <si>
    <t>Сыч Инна Валентиновна</t>
  </si>
  <si>
    <t>Молчанова Анна Валерьевна</t>
  </si>
  <si>
    <t>Стрельцова Виктория Викторовна</t>
  </si>
  <si>
    <t>Борисова Марина Петровна</t>
  </si>
  <si>
    <t>Колобова Елена Сергеевна</t>
  </si>
  <si>
    <t>Михайличенко Ольга Викторовна</t>
  </si>
  <si>
    <t>Ситникова Татьяна Петровна</t>
  </si>
  <si>
    <t>Баранник Ольга Михайловна</t>
  </si>
  <si>
    <t>Фастова Наталья Ивановна</t>
  </si>
  <si>
    <t>Саакян Кристине Славаевна</t>
  </si>
  <si>
    <t>Повалей Маргарита Юрьевна</t>
  </si>
  <si>
    <t>Шумовецкий Сергей Владимирович</t>
  </si>
  <si>
    <t>Киреева Светлана Георгиевна</t>
  </si>
  <si>
    <t>Цадкина Александра Сергеевна</t>
  </si>
  <si>
    <t>Вивчарь Инна Валерьевна</t>
  </si>
  <si>
    <t>Блинова Елена Юрьевна</t>
  </si>
  <si>
    <t>Нагорная Елена Дмитриевна</t>
  </si>
  <si>
    <t>Сметанина Елена Николаевна</t>
  </si>
  <si>
    <t>Баронова Татьяна Владимировна</t>
  </si>
  <si>
    <t>Чернышова Наталья Владимировна</t>
  </si>
  <si>
    <t>Гадян Кармен Робертовна</t>
  </si>
  <si>
    <t>Малышева Яна Ивановна</t>
  </si>
  <si>
    <t>Голубцова Зинаида Николаевна</t>
  </si>
  <si>
    <t>Плитченко Татьяна Юрьевна</t>
  </si>
  <si>
    <t>Васильченко Наталья Владимировна</t>
  </si>
  <si>
    <t>Чикиш Юлия Витальевна</t>
  </si>
  <si>
    <t>Морозова Ирина Юрьевна</t>
  </si>
  <si>
    <t>Османова Татьяна Геннадьевна</t>
  </si>
  <si>
    <t>Алиферов Дмитрий Валентинович</t>
  </si>
  <si>
    <t>Люминарская Татьяна Александровна</t>
  </si>
  <si>
    <t>Приходченко Наталья Ивановна</t>
  </si>
  <si>
    <t>Усатова Мария Игоревна</t>
  </si>
  <si>
    <t>Кялина Наталья Сергеевна</t>
  </si>
  <si>
    <t>Кароян Надежда Викторовна</t>
  </si>
  <si>
    <t>Баловнев Александр Дмитриевич</t>
  </si>
  <si>
    <t>Берсенева Надежда Викторовна</t>
  </si>
  <si>
    <t>Сухова Юлия Владимировна</t>
  </si>
  <si>
    <t>Чепель Оксана Михайловна</t>
  </si>
  <si>
    <t>Дубоносова Анастасия Ивановна</t>
  </si>
  <si>
    <t>Кузичев Роман Борисович</t>
  </si>
  <si>
    <t>Зорикова Марина Павловна</t>
  </si>
  <si>
    <t>Дроздова Татьяна Владимировна</t>
  </si>
  <si>
    <t>Алексеев Александр Игоревич</t>
  </si>
  <si>
    <t>Пудова Ксения Борисовна</t>
  </si>
  <si>
    <t>Хлебникова Надежда Николаевна</t>
  </si>
  <si>
    <t>Кононова Екатерина Николаевна</t>
  </si>
  <si>
    <t>Артемьева Ольга Викторовна</t>
  </si>
  <si>
    <t>Колотева Ирина Дмитриевна</t>
  </si>
  <si>
    <t>Анпилова Ирина Алексеевна</t>
  </si>
  <si>
    <t>Деменкова Елена Михайловна</t>
  </si>
  <si>
    <t>Скворцова Анна Викторовна</t>
  </si>
  <si>
    <t>Дронова Татьяна Павловна</t>
  </si>
  <si>
    <t>Леликова Галина Николаевна</t>
  </si>
  <si>
    <t>Мусатова Елена Васильевна</t>
  </si>
  <si>
    <t>Солохина Эльвира Викторовна</t>
  </si>
  <si>
    <t>Сухоручко Ольга Николаевна</t>
  </si>
  <si>
    <t>Рафикова Гульнара Байдавлетовна</t>
  </si>
  <si>
    <t>Козырева Любовь Ивановна</t>
  </si>
  <si>
    <t>Черноволова Наталия Тимофеевна</t>
  </si>
  <si>
    <t>Руновская Ольга Игоревна</t>
  </si>
  <si>
    <t>Федотова Елизавета Львовна</t>
  </si>
  <si>
    <t>Сейдалиев Рустем Сидумерович</t>
  </si>
  <si>
    <t>Партыко Нина Александровна</t>
  </si>
  <si>
    <t>Ананьева Наталия Владимировна</t>
  </si>
  <si>
    <t>Бабченко Екатерина Кареновна</t>
  </si>
  <si>
    <t>Кузнецова Екатерина Николаевна</t>
  </si>
  <si>
    <t>Шевченко Ольга Сергеевна</t>
  </si>
  <si>
    <t>Урих Елена Викторовна</t>
  </si>
  <si>
    <t>Боровилова Мария Александровна</t>
  </si>
  <si>
    <t>Кузьмина Елена Вячеславовна</t>
  </si>
  <si>
    <t>Аксенова Наталья Александровна</t>
  </si>
  <si>
    <t>Зайцева Мария Сергеевна</t>
  </si>
  <si>
    <t>Шувалова Марина Сергеевна</t>
  </si>
  <si>
    <t>Царская Юлия Владимировна</t>
  </si>
  <si>
    <t>Волкова Кристина Павловна</t>
  </si>
  <si>
    <t>Жигачева Ольга Анатольевна</t>
  </si>
  <si>
    <t>Кукушкина Марина Александровна</t>
  </si>
  <si>
    <t>Уголькова Марина Енчуновна</t>
  </si>
  <si>
    <t>Кононова Елена Юлиевна</t>
  </si>
  <si>
    <t>Дрынкова Анастасия Владимировна</t>
  </si>
  <si>
    <t>Харькова Ирина Васильевна</t>
  </si>
  <si>
    <t>Бурдейная Анна Анатольевна</t>
  </si>
  <si>
    <t>Прохорова Любовь Ивановна</t>
  </si>
  <si>
    <t>Солокина Александра Григорьевна</t>
  </si>
  <si>
    <t>Волчкова Яна Васильевна</t>
  </si>
  <si>
    <t>Романова Элла Валериевна</t>
  </si>
  <si>
    <t>Казова Ирина Николаевна</t>
  </si>
  <si>
    <t>Ильина Елена Анатольевна</t>
  </si>
  <si>
    <t>Зиатдинова Татьяна Рашитовна</t>
  </si>
  <si>
    <t>Кузнецова Наталья Васильевна</t>
  </si>
  <si>
    <t>Павлова Анна Валерьевна</t>
  </si>
  <si>
    <t>Назаркина Елена Николаевна</t>
  </si>
  <si>
    <t>Дударева Елена Владимировна</t>
  </si>
  <si>
    <t>Киселева Екатерина Николаевна</t>
  </si>
  <si>
    <t>Чувикова Анастасия Александровна</t>
  </si>
  <si>
    <t>Груздова Елена Владимировна</t>
  </si>
  <si>
    <t>Шумеева Ольга Михайловна</t>
  </si>
  <si>
    <t>Калинина Ольга Михайловна</t>
  </si>
  <si>
    <t>Воскобойникова Елена Сергеевна</t>
  </si>
  <si>
    <t>Новикова Людмила Ивановна</t>
  </si>
  <si>
    <t>Седых Светлана Николаевна</t>
  </si>
  <si>
    <t>Киселёва Ольга Александровна</t>
  </si>
  <si>
    <t>Кузнецова Людмила Михайловна</t>
  </si>
  <si>
    <t>Печенкина Тамара Михайловна</t>
  </si>
  <si>
    <t>Подгорнова Наталия Юрьевна</t>
  </si>
  <si>
    <t>Матовникова Мария Сергеевна</t>
  </si>
  <si>
    <t>Кондратьева Галина Ивановна</t>
  </si>
  <si>
    <t>Бурунова Ирина Викторовна</t>
  </si>
  <si>
    <t>Гарипова Юлия Васильевна</t>
  </si>
  <si>
    <t>Пучкова Наталья Степановна</t>
  </si>
  <si>
    <t>Козлова Ольга Владимировна</t>
  </si>
  <si>
    <t>Турецкая Елена Викторовна</t>
  </si>
  <si>
    <t>Попов Роман Владимирович</t>
  </si>
  <si>
    <t>Парфенова Вера Александровна</t>
  </si>
  <si>
    <t>Архарова Ольга Владимировна</t>
  </si>
  <si>
    <t>Толмачева Марина Ивановна</t>
  </si>
  <si>
    <t>Тарасова Татьяна Владимировна</t>
  </si>
  <si>
    <t>Ковтюх Светлана Алексеевна</t>
  </si>
  <si>
    <t>Гаврилов Владимир Александрович</t>
  </si>
  <si>
    <t>Губарева Ольга Васильевна</t>
  </si>
  <si>
    <t>Волошина Людмила Николаевна</t>
  </si>
  <si>
    <t>Шарафеева Айгуль Руфатовна</t>
  </si>
  <si>
    <t>Саблина Ольга Анатольевна</t>
  </si>
  <si>
    <t>Уварова Тамара Михайловна</t>
  </si>
  <si>
    <t>Капралова Светлана Сергеевна</t>
  </si>
  <si>
    <t>Абрамян Ася Павловна</t>
  </si>
  <si>
    <t>Балиева Тамила Вердиевна</t>
  </si>
  <si>
    <t>Шунько Наталья Юрьевна</t>
  </si>
  <si>
    <t>Рябышена Сабина Алексеевна</t>
  </si>
  <si>
    <t>Мачихина Наталья Алексеевна</t>
  </si>
  <si>
    <t>Кривулькина Оксана Александровна</t>
  </si>
  <si>
    <t>Алифанова Людмила Александровна</t>
  </si>
  <si>
    <t>Зайцева Инна Васильевна</t>
  </si>
  <si>
    <t>Тамбовцева Алла Юрьевна</t>
  </si>
  <si>
    <t>Доронькина Ольга Даниловна</t>
  </si>
  <si>
    <t>Каменева Ирина Михайловна</t>
  </si>
  <si>
    <t>Миляева Ольга Сергеевна</t>
  </si>
  <si>
    <t>Машпанина Наталья Алексеевна</t>
  </si>
  <si>
    <t>Сигида Наталья Анатольевна</t>
  </si>
  <si>
    <t>Павлова Галина Леонидовна</t>
  </si>
  <si>
    <t>Шибалина Татьяна Викторовна</t>
  </si>
  <si>
    <t>Судакова Екатерина Юрьевна</t>
  </si>
  <si>
    <t>Ткаченко Светлана Анатольевна</t>
  </si>
  <si>
    <t>Киселева Людмила Николаевна</t>
  </si>
  <si>
    <t>Малка Рузанна Саркисовна</t>
  </si>
  <si>
    <t>Башурина Надежда Васильевна</t>
  </si>
  <si>
    <t>Хвостова Татьяна Евгеньевна</t>
  </si>
  <si>
    <t>Касаткина Ирина Валерьевна</t>
  </si>
  <si>
    <t>Насибова Эльза Валиевна</t>
  </si>
  <si>
    <t>Авакумова Лариса Николаевна</t>
  </si>
  <si>
    <t>Качнова Юлия Александровна</t>
  </si>
  <si>
    <t>Еськова Анна Александровна</t>
  </si>
  <si>
    <t>Гонтарь Ольга Павловна</t>
  </si>
  <si>
    <t>Бабушкина Елена Анатольевна</t>
  </si>
  <si>
    <t>Гришина Татьяна Николаевна</t>
  </si>
  <si>
    <t>Таринская Татьяна Александровна</t>
  </si>
  <si>
    <t>Чекулова Светлана Викторовна</t>
  </si>
  <si>
    <t>Казакова Анна Петровна</t>
  </si>
  <si>
    <t>Корнева Анна Валентиновна</t>
  </si>
  <si>
    <t>Старикова Елена Анатольевна</t>
  </si>
  <si>
    <t>Петракова Наталия Васильевна</t>
  </si>
  <si>
    <t>Готина Светлана Александровна</t>
  </si>
  <si>
    <t>Приходько Наталья Юрьевна</t>
  </si>
  <si>
    <t>Васильева Наталья Леонидовна</t>
  </si>
  <si>
    <t>Богатырёва Ольга Игоревна</t>
  </si>
  <si>
    <t>Загорулько Екатерина Александровна</t>
  </si>
  <si>
    <t>Халилулина Любовь Владимировна</t>
  </si>
  <si>
    <t>Гаврилина Елена Николаевна</t>
  </si>
  <si>
    <t>Пушкина Надежда Сергеевна</t>
  </si>
  <si>
    <t>Куваева Татьяна Сергеевна</t>
  </si>
  <si>
    <t>Молькова Людмила Владимировна</t>
  </si>
  <si>
    <t>Сухоручкина Елена Андреевна</t>
  </si>
  <si>
    <t>Уколова Ольга Николаевна</t>
  </si>
  <si>
    <t>Рахманова Ирина Акмальевна</t>
  </si>
  <si>
    <t>Зюзина Евгения Андреевна</t>
  </si>
  <si>
    <t>Филачева Наталья Владимировна</t>
  </si>
  <si>
    <t>Обухова Татьяна Валерьевна</t>
  </si>
  <si>
    <t>Егорова Марина Николаевна</t>
  </si>
  <si>
    <t>Плотникова Нэлли Ивановна</t>
  </si>
  <si>
    <t>Лилитко Екатерина Владимировна</t>
  </si>
  <si>
    <t>Третьякова Татьяна Николаевна</t>
  </si>
  <si>
    <t>Рогова Мария Александровна</t>
  </si>
  <si>
    <t>Иванова Людмила Николаевна</t>
  </si>
  <si>
    <t>Колганова Зоя Михайловна</t>
  </si>
  <si>
    <t>Севоднясева Екатерина Валерьевна</t>
  </si>
  <si>
    <t>Лисневская Ирина Михайловна</t>
  </si>
  <si>
    <t>Гутова Елена Евгеньевна</t>
  </si>
  <si>
    <t>Авдеева Елена Ивановна</t>
  </si>
  <si>
    <t>Антонова Елена Васильевна</t>
  </si>
  <si>
    <t>Федотова Кира Андреевна</t>
  </si>
  <si>
    <t>Иконникова Ольга Юрьевна</t>
  </si>
  <si>
    <t>Красочко Татьяна Юрьевна</t>
  </si>
  <si>
    <t>Кожина Алена Игоревна</t>
  </si>
  <si>
    <t>Королева Екатерина Александровна</t>
  </si>
  <si>
    <t>Корякина Ирина Викторовна</t>
  </si>
  <si>
    <t>Гёзалян Асмик Липаритовна</t>
  </si>
  <si>
    <t>Варывдина Юлия Вячеславовна</t>
  </si>
  <si>
    <t>Сафонова Оксана Александровна</t>
  </si>
  <si>
    <t>Митрофанова Ирина Валерьевна</t>
  </si>
  <si>
    <t>Мокрецова Екатерина Владимировна</t>
  </si>
  <si>
    <t>Ухина Дарья Дмитриевна</t>
  </si>
  <si>
    <t>Чухраева Татьяна Викторовна</t>
  </si>
  <si>
    <t>Панкова Наталья Викторовна</t>
  </si>
  <si>
    <t>Диденкова Ирина Викторовна</t>
  </si>
  <si>
    <t>Веселова Юлия Викторовна</t>
  </si>
  <si>
    <t>Веселова Наталья Александровна</t>
  </si>
  <si>
    <t>Миронова Светлана Евгеньевна</t>
  </si>
  <si>
    <t>Дроздова Юлия Николаевна</t>
  </si>
  <si>
    <t>Леднева Наталья Андреевна</t>
  </si>
  <si>
    <t>Королева Елена Владимировна</t>
  </si>
  <si>
    <t>Гайдук Инга Игоревна</t>
  </si>
  <si>
    <t>Бобрик Вера Павловна</t>
  </si>
  <si>
    <t>Королёва Марина Владимировна</t>
  </si>
  <si>
    <t>Мартынкина Олеся Станиславовна</t>
  </si>
  <si>
    <t>Беленко Софья Андреевна</t>
  </si>
  <si>
    <t>Жомов Сергей Викторович</t>
  </si>
  <si>
    <t>Осипова Наталья Сергеевна</t>
  </si>
  <si>
    <t>Обадина Людмила Витальевна</t>
  </si>
  <si>
    <t>Рашевская Ирина Анатольевна</t>
  </si>
  <si>
    <t>Анфимова Надежда Гельевна</t>
  </si>
  <si>
    <t>Бушуева Наталья Александровна</t>
  </si>
  <si>
    <t>Глазачева Ольга Анатольевна</t>
  </si>
  <si>
    <t>Савченко Ксения Андреевна</t>
  </si>
  <si>
    <t>Лушпа Жанна Григорьевна</t>
  </si>
  <si>
    <t>Кучер Ольга Романовна</t>
  </si>
  <si>
    <t>Иванова Анастасия Валерьевна</t>
  </si>
  <si>
    <t>Грицкова Евгения Михайловна</t>
  </si>
  <si>
    <t>Верхотурцева Мария Сергеевна</t>
  </si>
  <si>
    <t>Минина Наталья Владимировна</t>
  </si>
  <si>
    <t>Николаева Наталья Васильевна</t>
  </si>
  <si>
    <t>Фофанова Ольга Петровна</t>
  </si>
  <si>
    <t>Шишкина Ирина Сергеевна</t>
  </si>
  <si>
    <t>Ухова Дарья Владимировна</t>
  </si>
  <si>
    <t>Телкова Ирина Геннадьевна</t>
  </si>
  <si>
    <t>Макарова Галина Ивановна</t>
  </si>
  <si>
    <t>Воробьева Нелли Францевна</t>
  </si>
  <si>
    <t>Митина Елена Геннадьевна</t>
  </si>
  <si>
    <t>Крижановская Юлия Юрьевна</t>
  </si>
  <si>
    <t>Рябых Кристина Юрьевна</t>
  </si>
  <si>
    <t>Сычникова Ирина Анатольевна</t>
  </si>
  <si>
    <t>Мигаева Галина Викторовна</t>
  </si>
  <si>
    <t>Алексеева Евгения Олеговна</t>
  </si>
  <si>
    <t>Кориняк Марина Владимировна</t>
  </si>
  <si>
    <t>Аверьянова Полина Романовна</t>
  </si>
  <si>
    <t>Шоронова Татьяна Викторовна</t>
  </si>
  <si>
    <t>Самойленко Алина Валерьевна</t>
  </si>
  <si>
    <t>Зуева Татьяна Вячеславовна</t>
  </si>
  <si>
    <t>Печеневская Елена Вячеславовна</t>
  </si>
  <si>
    <t>Титовская Наталья Геннадьевна</t>
  </si>
  <si>
    <t>Папина Юлия Николаевна</t>
  </si>
  <si>
    <t>Мухина Юлия Васильевна</t>
  </si>
  <si>
    <t>Алерборн Татьяна Николаевна</t>
  </si>
  <si>
    <t>Глаголева Юлия Николаевна</t>
  </si>
  <si>
    <t>Еланцева Елизавета Николаевна</t>
  </si>
  <si>
    <t>Полюбина Тамара Николаевна</t>
  </si>
  <si>
    <t>Кривопуст Ирина Викторовна</t>
  </si>
  <si>
    <t>Шмелькова Рамзия Хамидовна</t>
  </si>
  <si>
    <t>Мешкова Ольга Владимировна</t>
  </si>
  <si>
    <t>Сотникова Тамара Васильевна</t>
  </si>
  <si>
    <t>Карпекина Юлия Олеговна</t>
  </si>
  <si>
    <t>Пропустина Оксана Владимировна</t>
  </si>
  <si>
    <t>Шевченко Наталья Владимировна</t>
  </si>
  <si>
    <t>Клок Ксения Владимировна</t>
  </si>
  <si>
    <t>Борисенко Ангелина Жановна</t>
  </si>
  <si>
    <t>Абелькенова Баглан Сабировна</t>
  </si>
  <si>
    <t>Новикова Маргарита Владимировна</t>
  </si>
  <si>
    <t>Эккерт Анастасия Евгеньевна</t>
  </si>
  <si>
    <t>Ступник Инна Геннадьевна</t>
  </si>
  <si>
    <t>Искакова Яна Павловна</t>
  </si>
  <si>
    <t>Филиппова Ирина Алексеевна</t>
  </si>
  <si>
    <t>Глухова Галина Андреевна</t>
  </si>
  <si>
    <t>Кабанова Светлана Леонидовна</t>
  </si>
  <si>
    <t>Шустикова Ольга Геннадьевна</t>
  </si>
  <si>
    <t>Прыткова Анна Тимофеевна</t>
  </si>
  <si>
    <t>Овчинникова Вера Владимировна</t>
  </si>
  <si>
    <t>Клетнова Ольга Юрьевна</t>
  </si>
  <si>
    <t>Солодилова Людмила Максимовна</t>
  </si>
  <si>
    <t>Джуланова Юлия Валерьевна</t>
  </si>
  <si>
    <t>Чурсина Наталья Юрьевна</t>
  </si>
  <si>
    <t>Есипова Татьяна Николаевна</t>
  </si>
  <si>
    <t>Уварова Екатерина Николаевна</t>
  </si>
  <si>
    <t>Тлеушева Ольга Владимировна</t>
  </si>
  <si>
    <t>Манакова Ольга Павловна</t>
  </si>
  <si>
    <t>Петрова Анна Викторовна</t>
  </si>
  <si>
    <t>Мустяца Нина Николаевна</t>
  </si>
  <si>
    <t>Куликова Марина Александровна</t>
  </si>
  <si>
    <t>Решетникова Дарья Андреевна</t>
  </si>
  <si>
    <t>Дуйсенбаева Венера Кенесовна</t>
  </si>
  <si>
    <t>Туленкова Наталья Владимировна</t>
  </si>
  <si>
    <t>Нуржанова Сауле Мнбаевна</t>
  </si>
  <si>
    <t>Шарипова Лилия Роллановна</t>
  </si>
  <si>
    <t>Пояркова Валентина Германовна</t>
  </si>
  <si>
    <t>Олейник Оксана Геннадьевна</t>
  </si>
  <si>
    <t>Пантелеева Екатерина Дмитриевна</t>
  </si>
  <si>
    <t>Закирова Татьяна Анатольевна</t>
  </si>
  <si>
    <t>Барабанщикова Анастасия Игоревна</t>
  </si>
  <si>
    <t>Глинко Валерия Владимировна</t>
  </si>
  <si>
    <t>Суетина Людмила Васильевна</t>
  </si>
  <si>
    <t>Еременко Мария Владимировна</t>
  </si>
  <si>
    <t>Иванько Оксана Александровна</t>
  </si>
  <si>
    <t>Вавилова Ангелина Витальевна</t>
  </si>
  <si>
    <t>Халилова Юлия Маратовна</t>
  </si>
  <si>
    <t>Вдовкина Наталья Николаевна</t>
  </si>
  <si>
    <t>Ешина Элина Владимировна</t>
  </si>
  <si>
    <t>Сухолитко Ольга Александровна</t>
  </si>
  <si>
    <t>Артамонова Елена Владимировна</t>
  </si>
  <si>
    <t>Капустина Анастасия Александровна</t>
  </si>
  <si>
    <t>Гринько Елена Владимировна</t>
  </si>
  <si>
    <t>Арнаутова Лариса Анатольевна</t>
  </si>
  <si>
    <t>Шавикова Дарья Александровна</t>
  </si>
  <si>
    <t>Савельева Зоя Александровна</t>
  </si>
  <si>
    <t>Белоусова Наталья Васильевна</t>
  </si>
  <si>
    <t>Харитонова Марина Анатольевна</t>
  </si>
  <si>
    <t>Гудкова Татьяна Ивановна</t>
  </si>
  <si>
    <t>Руднева Нина Геннадьевна</t>
  </si>
  <si>
    <t>Коротаева Наталья Викторовна</t>
  </si>
  <si>
    <t>Гаврилова Ирина Николаевна</t>
  </si>
  <si>
    <t>Кононова Светлана Владимировна</t>
  </si>
  <si>
    <t>Хвостишков Юрий Васильевич</t>
  </si>
  <si>
    <t>Фомина Александра Эдуардовна</t>
  </si>
  <si>
    <t>Плешкова Юлия Николаевна</t>
  </si>
  <si>
    <t>Саввина Наталья Александровна</t>
  </si>
  <si>
    <t>Кузьмина Валерия Игоревна</t>
  </si>
  <si>
    <t>Познарева Марина Александровна</t>
  </si>
  <si>
    <t>Тарасова Татьяна Ивановна</t>
  </si>
  <si>
    <t>Дрябжинская Ирина Сергеевна</t>
  </si>
  <si>
    <t>Кароева Олеся Михайловна</t>
  </si>
  <si>
    <t>Ермолаева Юлия Анатольевна</t>
  </si>
  <si>
    <t>Носонова Екатерина Юрьевна</t>
  </si>
  <si>
    <t>Картохина Елена Юрьевна</t>
  </si>
  <si>
    <t>Побойкина Екатерина Вячеславовна</t>
  </si>
  <si>
    <t>Епишина Софья Андреевна</t>
  </si>
  <si>
    <t>Долгушина Яна Евгеньевна</t>
  </si>
  <si>
    <t>Лапшина Галина Петровна</t>
  </si>
  <si>
    <t>Варламова Светлана Викторовна</t>
  </si>
  <si>
    <t>Гуськова Наталия Семёновна</t>
  </si>
  <si>
    <t>Тюгаева Ирина Петровна</t>
  </si>
  <si>
    <t>Жиляева Татьяна Алексеевна</t>
  </si>
  <si>
    <t>Надысина Ольга Ивановна</t>
  </si>
  <si>
    <t>Пинимасова Наталья Ильдаровна</t>
  </si>
  <si>
    <t>Белашедова Альбина Фёдоровна</t>
  </si>
  <si>
    <t>Петрова Екатерина Борисовна</t>
  </si>
  <si>
    <t>Ступина Лариса Викторовна</t>
  </si>
  <si>
    <t>Зайнутдинова Лидия Михайловна</t>
  </si>
  <si>
    <t>Герасимова Лариса Николаевна</t>
  </si>
  <si>
    <t>Чешко Евгения Анатольевна</t>
  </si>
  <si>
    <t>Лысанова Наталья Анатольевна</t>
  </si>
  <si>
    <t>Кузьменкова Светлана Васильевна</t>
  </si>
  <si>
    <t>Рыбинцева Наталья Тахировна</t>
  </si>
  <si>
    <t>Антименко Татьяна Александровна</t>
  </si>
  <si>
    <t>Мухаматулина Ирина Сергеевна</t>
  </si>
  <si>
    <t>Дьяченко Ирина Николаевна</t>
  </si>
  <si>
    <t>Гальчик Анастасия Викторовна</t>
  </si>
  <si>
    <t>Базыль Евгения Николаевна</t>
  </si>
  <si>
    <t>Обитоцкая Елена Александровна</t>
  </si>
  <si>
    <t>Мозер Наталья Эдуардовна</t>
  </si>
  <si>
    <t>Дубатова Наталья Александровна</t>
  </si>
  <si>
    <t>Буслова Ольга Сергеевна</t>
  </si>
  <si>
    <t>Семенченко Оксана Александровна</t>
  </si>
  <si>
    <t>Штых Антонина Петровна</t>
  </si>
  <si>
    <t>Козлова Татьяна Сергеевна</t>
  </si>
  <si>
    <t>Нечаева Наталья Николаевна</t>
  </si>
  <si>
    <t>Кулешова Ирина Ивановна</t>
  </si>
  <si>
    <t>Виноградова Елена Викторовна</t>
  </si>
  <si>
    <t>Трамбовецкая Марина Владимировна</t>
  </si>
  <si>
    <t>Смекалина Галина Владимировна</t>
  </si>
  <si>
    <t>Пирожкова Алла Сергеевна</t>
  </si>
  <si>
    <t>Лебедева Вера Сергеевна</t>
  </si>
  <si>
    <t>Яковлева Лариса Николаевна</t>
  </si>
  <si>
    <t>Ковалёва Елена Петровна</t>
  </si>
  <si>
    <t>Павлова Жанна Владимировна</t>
  </si>
  <si>
    <t>Андреева Светлана Александровна</t>
  </si>
  <si>
    <t>Мелющенко Светлана Сергеевна</t>
  </si>
  <si>
    <t>Сом Антонина Валерьевна</t>
  </si>
  <si>
    <t>Башмакова Елена Владимировна</t>
  </si>
  <si>
    <t>Иванова Ирина Сергеевна</t>
  </si>
  <si>
    <t>Пущина Оксана Александровна</t>
  </si>
  <si>
    <t>Белякова Татьяна Сергеевна</t>
  </si>
  <si>
    <t>Грибалева Светлана Николаевна</t>
  </si>
  <si>
    <t>Диденко Галина Николаевна</t>
  </si>
  <si>
    <t>Коданева Лариса Александровна</t>
  </si>
  <si>
    <t>Демура Любовь Владимировна</t>
  </si>
  <si>
    <t>Гайсина Лиана Равкатовна</t>
  </si>
  <si>
    <t>Валеева Маргарита Алексеевна</t>
  </si>
  <si>
    <t>Худайбердина Альфия Хатифовна</t>
  </si>
  <si>
    <t>Крестьянинова Надежда Александровна</t>
  </si>
  <si>
    <t>Александрова Марина Владимировна</t>
  </si>
  <si>
    <t>Фазылова Елена Рафаэловна</t>
  </si>
  <si>
    <t>Полетаева Ольга Владимировна</t>
  </si>
  <si>
    <t>Сафиуллина Эльвира Ракиповна</t>
  </si>
  <si>
    <t>Веретенникова Наталья Александровна</t>
  </si>
  <si>
    <t>Ромашова Елена Вячеславовна</t>
  </si>
  <si>
    <t>Арсланова Римма Фаритовна</t>
  </si>
  <si>
    <t>Рямова Гульгуна Илдаровна</t>
  </si>
  <si>
    <t>Хусаенова Алия Рамильевна</t>
  </si>
  <si>
    <t>Зарипова Ольга Ивановна</t>
  </si>
  <si>
    <t>Бикташева Линара Мидихатовна</t>
  </si>
  <si>
    <t>Дмитриева Александра Викторовна</t>
  </si>
  <si>
    <t>Тяпкина Елена Юрьевна</t>
  </si>
  <si>
    <t>Борисова Дарья Игоревна</t>
  </si>
  <si>
    <t>Шайбакова Гузалия Талгатовна</t>
  </si>
  <si>
    <t>Маликова Гузель Равилевна</t>
  </si>
  <si>
    <t>Гиниятуллина Эльвира Фаритовна</t>
  </si>
  <si>
    <t>Сафонова Алина Тагировна</t>
  </si>
  <si>
    <t>Измайлова Лариса Семёновна</t>
  </si>
  <si>
    <t>Галлер Надежда Ивановна</t>
  </si>
  <si>
    <t>Магомедова Муслимат Абдулаевна</t>
  </si>
  <si>
    <t>Магомедова Зубайдат Аббасовна</t>
  </si>
  <si>
    <t>Юнусова Гульмира Магомедгаджиевна</t>
  </si>
  <si>
    <t>Магомедова Аминат Ибрагимовна</t>
  </si>
  <si>
    <t>Багандова Салимат Гаджиевна</t>
  </si>
  <si>
    <t>Багандалиева Асият Абдуллаевна</t>
  </si>
  <si>
    <t>Кицалмагомедова Марзият Гасайникадиевна</t>
  </si>
  <si>
    <t>Магомедова Заира Алиевна</t>
  </si>
  <si>
    <t>Багандалиева Патимат Абдуллаевна</t>
  </si>
  <si>
    <t>Яраева Айшат Минатуллаевна</t>
  </si>
  <si>
    <t>Мирзаева Узлифат Рамазановна</t>
  </si>
  <si>
    <t>Хазравова Мигьбара Муспеховна</t>
  </si>
  <si>
    <t>Насруллаева Мадина Абакаровна</t>
  </si>
  <si>
    <t>Рашидова Индира Магомедовна</t>
  </si>
  <si>
    <t>Магомедалиева Марина Хирамагомедовна</t>
  </si>
  <si>
    <t>Эмиргамзаева Зухра Мурсаловна</t>
  </si>
  <si>
    <t>Зарманбетова Фарида Беймуханбетовна</t>
  </si>
  <si>
    <t>Абубекерова Секерхан Мавлидиновна</t>
  </si>
  <si>
    <t>Темурзиева Фатима Магомедовна</t>
  </si>
  <si>
    <t>Баркинхоева Роза Мусаевна</t>
  </si>
  <si>
    <t>Пиковец Наталия Михайловна</t>
  </si>
  <si>
    <t>Шимко Елена Александровна</t>
  </si>
  <si>
    <t>Кириенко Светлана Сергеевна</t>
  </si>
  <si>
    <t>Шуруля Наталья Петровна</t>
  </si>
  <si>
    <t>Вахранёва Вера Ивановна</t>
  </si>
  <si>
    <t>Белоусова Антонина Петровна</t>
  </si>
  <si>
    <t>Дорджиева Елена Андреевна</t>
  </si>
  <si>
    <t>Марсунова Раиса Николаевна</t>
  </si>
  <si>
    <t>Овьянова Валентина Владимировна</t>
  </si>
  <si>
    <t>Давыдова Кермен Федоровна</t>
  </si>
  <si>
    <t>Убушаева Светлана Владимировна</t>
  </si>
  <si>
    <t>Каблунова Виктория Борисовна</t>
  </si>
  <si>
    <t>Убушиева Заяна Цеценовна</t>
  </si>
  <si>
    <t>Ашибокова Зухра Хазраиловна</t>
  </si>
  <si>
    <t>Аджиева Фатима Магомет-Гериевна</t>
  </si>
  <si>
    <t>Апаева Ирина Исмаиловна</t>
  </si>
  <si>
    <t>Ортанова Анжелика Джамбулатовна</t>
  </si>
  <si>
    <t>Плотникова Анна Александровна</t>
  </si>
  <si>
    <t>Зарянко Галина Валентиновна</t>
  </si>
  <si>
    <t>Попова Анастасия Андреевна</t>
  </si>
  <si>
    <t>Макаренкова Наталья Павловна</t>
  </si>
  <si>
    <t>Харина Любовь Васильевна</t>
  </si>
  <si>
    <t>Чунту Андрей Георгиевич</t>
  </si>
  <si>
    <t>Леушина Людмила Константиновна</t>
  </si>
  <si>
    <t>Григорец Елена Владимировна</t>
  </si>
  <si>
    <t>Соколова Татьяна Фёдоровна</t>
  </si>
  <si>
    <t>Дункабаш Марина Николаевна</t>
  </si>
  <si>
    <t>Нечаева Ирина Николаевна</t>
  </si>
  <si>
    <t>Коваленко Анна Олеговна</t>
  </si>
  <si>
    <t>Новикова Ирина Сергеевна</t>
  </si>
  <si>
    <t>Кириленко Надежда Викторовна</t>
  </si>
  <si>
    <t>Каплина Алиса Владимировна</t>
  </si>
  <si>
    <t>Стеклянникова Юлия Евгеньевна</t>
  </si>
  <si>
    <t>Дубская Татьяна Георгиевна</t>
  </si>
  <si>
    <t>Радько Александр Леонидович</t>
  </si>
  <si>
    <t>Мясникова Галина Владимировна</t>
  </si>
  <si>
    <t>Макарова Елена Викторовна</t>
  </si>
  <si>
    <t>Гвоздева Ирина Николаевна</t>
  </si>
  <si>
    <t>Козырева Залина Владимировна</t>
  </si>
  <si>
    <t>Касабиева Залина Николаевна</t>
  </si>
  <si>
    <t>Бекузарова Рукижат Рамазановна</t>
  </si>
  <si>
    <t>Плиева Оксана Николаевна</t>
  </si>
  <si>
    <t>Санакоева Лиана Ивановна</t>
  </si>
  <si>
    <t>Кабулова Натия Мерабовна</t>
  </si>
  <si>
    <t>Хамикоева Валентина Викторовна</t>
  </si>
  <si>
    <t>Бутаева Лаура Борисовна</t>
  </si>
  <si>
    <t>Коршунова Елена Михайловна</t>
  </si>
  <si>
    <t>Понамарева Тамара Николаевна</t>
  </si>
  <si>
    <t>Короева Каринэ Георгиевна</t>
  </si>
  <si>
    <t>Ходова Юлианна Асланбековна</t>
  </si>
  <si>
    <t>Тавказахова Фатима Сулемановна</t>
  </si>
  <si>
    <t>Мсоева Альбина Михайловна</t>
  </si>
  <si>
    <t>Таказова Марина Таймуразовна</t>
  </si>
  <si>
    <t>Кобиашвили Лия Юрьевна</t>
  </si>
  <si>
    <t>Константинова Валентина Владимировна</t>
  </si>
  <si>
    <t>Гобеева Алана Борисовна</t>
  </si>
  <si>
    <t>Габеева Алана Борисовна</t>
  </si>
  <si>
    <t>Икаева Оксана Валерьевна</t>
  </si>
  <si>
    <t>Холодионова Светлана Васильевна</t>
  </si>
  <si>
    <t>Кокаева Лариса Хаджумаровна</t>
  </si>
  <si>
    <t>Кулова Бэлла Батыровна</t>
  </si>
  <si>
    <t>Гаджиева Берта Владимировна</t>
  </si>
  <si>
    <t>Исакова Марина Валентиновна</t>
  </si>
  <si>
    <t>Цараева Залина Валерьевна</t>
  </si>
  <si>
    <t>Гогаева Каролина Таирбековна</t>
  </si>
  <si>
    <t>Дзапарова Мадина Казбековна</t>
  </si>
  <si>
    <t>Кодзасова Анна Сергеевна</t>
  </si>
  <si>
    <t>Арчегова Рева Дзамболатовна</t>
  </si>
  <si>
    <t>Огоева Залина Маирбековна</t>
  </si>
  <si>
    <t>Дзарасова Белла Николаевна</t>
  </si>
  <si>
    <t>Паникина Мария Кимовна</t>
  </si>
  <si>
    <t>Юнусова Мадина Нурмахматовна</t>
  </si>
  <si>
    <t>Гусакова Елена Анатольевна</t>
  </si>
  <si>
    <t>Дацко Светлана Викторовна</t>
  </si>
  <si>
    <t>Вдовиченко Светлана Васильевна</t>
  </si>
  <si>
    <t>Поткина Инна Александровна</t>
  </si>
  <si>
    <t>Черепанова Жанна Александровна</t>
  </si>
  <si>
    <t>Никифорова Ирина Анатольевна</t>
  </si>
  <si>
    <t>Федоренко Наталья Николаевна</t>
  </si>
  <si>
    <t>Огай Алина Игоревна</t>
  </si>
  <si>
    <t>Мельникова Татьяна Николаевна</t>
  </si>
  <si>
    <t>Кузьмина Ольга Александровна</t>
  </si>
  <si>
    <t>Леник Лариса Владимировна</t>
  </si>
  <si>
    <t>Бязрова Оксана Казгереевна</t>
  </si>
  <si>
    <t>Мухаметзянова Лилия Закариевна</t>
  </si>
  <si>
    <t>Халиуллина Лейля Исраилжановна</t>
  </si>
  <si>
    <t>Шаймухаметова Лена Ленаровна</t>
  </si>
  <si>
    <t>Иванова Марина Николаевна</t>
  </si>
  <si>
    <t>Калашникова Вероника Сергеевна</t>
  </si>
  <si>
    <t>Хисамова Лилия Мянсуровна</t>
  </si>
  <si>
    <t>Акрамова Гульнара Равгатовна</t>
  </si>
  <si>
    <t>Салахова Римма Аскаровна</t>
  </si>
  <si>
    <t>Шеина Елена Сергеевна</t>
  </si>
  <si>
    <t>Сабирзянова Лейсан Миннехановна</t>
  </si>
  <si>
    <t>Песчанова Наталья Николаевна</t>
  </si>
  <si>
    <t>Севастьянова Наталья Петровна</t>
  </si>
  <si>
    <t>Ахметшина Ирина Владимировна</t>
  </si>
  <si>
    <t>Дементьева Лариса Николаевна</t>
  </si>
  <si>
    <t>Кумова Наталья Сергеевна</t>
  </si>
  <si>
    <t>Каркина Ксения Андреевна</t>
  </si>
  <si>
    <t>Медведева Надежда Анатольевна</t>
  </si>
  <si>
    <t>Шулаева Людмила Александровна</t>
  </si>
  <si>
    <t>Молодых Эльвира Леонидовна</t>
  </si>
  <si>
    <t>Шамшурина Ирина Петровна</t>
  </si>
  <si>
    <t>Блинова Ксения Кадамбаевна</t>
  </si>
  <si>
    <t>Тарасова Ксения Юрьевна</t>
  </si>
  <si>
    <t>Шулятьева Елена Валентиновна</t>
  </si>
  <si>
    <t>Соловьева Лидия Вячеславовна</t>
  </si>
  <si>
    <t>Свинцова Дарья Николаевна</t>
  </si>
  <si>
    <t>Гатценбиллер Оксана Сергеевна</t>
  </si>
  <si>
    <t>Игнатьева Татьяна Николаевна</t>
  </si>
  <si>
    <t>Лопатина Ольга Геннадьевна</t>
  </si>
  <si>
    <t>Неустроева Елена Васильевна</t>
  </si>
  <si>
    <t>Пенькина Вера Владимировна</t>
  </si>
  <si>
    <t>Бармина Надежда Викторовна</t>
  </si>
  <si>
    <t>Пермякова Наталья Викторовна</t>
  </si>
  <si>
    <t>Шиляева Мария Валерьевна</t>
  </si>
  <si>
    <t>Поздеева Ирина Петровна</t>
  </si>
  <si>
    <t>Маркова Екатерина Николаевна</t>
  </si>
  <si>
    <t>Захарова Елена Юрьевна</t>
  </si>
  <si>
    <t>Сухих Татьяна Григорьевна</t>
  </si>
  <si>
    <t>Чекмарева Любовь Анатольевна</t>
  </si>
  <si>
    <t>Шудегова Мария Николаевна</t>
  </si>
  <si>
    <t>Викулова Наталья Витальевна</t>
  </si>
  <si>
    <t>Кононова Елена Юрьевна</t>
  </si>
  <si>
    <t>Любанова Валентина Леонидовна</t>
  </si>
  <si>
    <t>Мубаракзянова Наталия Николаевна</t>
  </si>
  <si>
    <t>Малых Ольга Константиновна</t>
  </si>
  <si>
    <t>Петухова Ирина Леонидовна</t>
  </si>
  <si>
    <t>Эшмакова Ирина Леонидовна</t>
  </si>
  <si>
    <t>Рябева Марина Валерьевна</t>
  </si>
  <si>
    <t>Сокол Александра Владимировна</t>
  </si>
  <si>
    <t>Трусова Елена Викторовна</t>
  </si>
  <si>
    <t>Богдашов Александр Васильевич</t>
  </si>
  <si>
    <t>Григорьева Снежана Геннадьевна</t>
  </si>
  <si>
    <t>Широбокова Татьяна Николаевна</t>
  </si>
  <si>
    <t>Большакова Светлана Виталиевна</t>
  </si>
  <si>
    <t>Антонычева Надежда Борисовна</t>
  </si>
  <si>
    <t>Кижапкина Ирина Васильевна</t>
  </si>
  <si>
    <t>Деткова Светлана Николаевна</t>
  </si>
  <si>
    <t>Ростовцева Татьяна Александровна</t>
  </si>
  <si>
    <t>Акимова Марина Николаевна</t>
  </si>
  <si>
    <t>Николенко Амина Вадимовна</t>
  </si>
  <si>
    <t>Ачитаева Олеся Валерьевна</t>
  </si>
  <si>
    <t>Моргачёва Лариса Владимировна</t>
  </si>
  <si>
    <t>Хаджимурадова Хадижат Висадиевна</t>
  </si>
  <si>
    <t>Дорохова Мария Сергеевна</t>
  </si>
  <si>
    <t>Цапаева Оксана Николаевна</t>
  </si>
  <si>
    <t>Скороходова Надежда Анатольевна</t>
  </si>
  <si>
    <t>Хумарян Инна Александровна</t>
  </si>
  <si>
    <t>Насонова Дарья Дильгамовна</t>
  </si>
  <si>
    <t>Кравченко Ксения Алексеевна</t>
  </si>
  <si>
    <t>Кокарева Милана Романовна</t>
  </si>
  <si>
    <t>Юрьева Оксана Анатольевна</t>
  </si>
  <si>
    <t>Рожнова Ольга Евгеньевна</t>
  </si>
  <si>
    <t>Новикова Наталья Геннадьевна</t>
  </si>
  <si>
    <t>Кузьменко Инна Георгиевна</t>
  </si>
  <si>
    <t>Швед Оксана Вячеславовна</t>
  </si>
  <si>
    <t>Прохорова Анна Владимировна</t>
  </si>
  <si>
    <t>Амелина Дарья Романовна</t>
  </si>
  <si>
    <t>Вареница Лела Гияевна</t>
  </si>
  <si>
    <t>Лукашонок Лилия Ивановна</t>
  </si>
  <si>
    <t>Шульженко Ольга Викторовна</t>
  </si>
  <si>
    <t>Пугачёва Виктория Анатольевна</t>
  </si>
  <si>
    <t>Иванова Елена Николаевна</t>
  </si>
  <si>
    <t>Александрова Ирина Николаевна</t>
  </si>
  <si>
    <t>Чигридова Марина Викторовна</t>
  </si>
  <si>
    <t>Курилова Виктория Михайловна</t>
  </si>
  <si>
    <t>Григорьева Анна Викторовна</t>
  </si>
  <si>
    <t>Петрова Лариса Ивановна</t>
  </si>
  <si>
    <t>Мелконян Рузана Анатольевна</t>
  </si>
  <si>
    <t>Волошина Инна Васильевна</t>
  </si>
  <si>
    <t>Луханина Александра Владимировна</t>
  </si>
  <si>
    <t>Морозова Татьяна Александровна</t>
  </si>
  <si>
    <t>Булат Ольга Александровна</t>
  </si>
  <si>
    <t>Литвинова Оксана Дмитриевна</t>
  </si>
  <si>
    <t>Севоян Екатерина Васильевна</t>
  </si>
  <si>
    <t>Порывкина Ирина Владимировна</t>
  </si>
  <si>
    <t>Марченко Елена Владимировна</t>
  </si>
  <si>
    <t>Мазовка Ольга Борисовна</t>
  </si>
  <si>
    <t>Новожилова Валентина Геннадьевна</t>
  </si>
  <si>
    <t>Дубовик Ирина Вячеславовна</t>
  </si>
  <si>
    <t>Пащенко Елена Николаевна</t>
  </si>
  <si>
    <t>Срибная Ольга Геннадьевна</t>
  </si>
  <si>
    <t>Кошелева Анастасия Евгеньевна</t>
  </si>
  <si>
    <t>Волошина Юлия Владимировна</t>
  </si>
  <si>
    <t>Полякова Елизавета Олеговна</t>
  </si>
  <si>
    <t>Гептинг Евгения Владимировна</t>
  </si>
  <si>
    <t>Умнова Марина Викторовна</t>
  </si>
  <si>
    <t>Овсянникова Лилия Петровна</t>
  </si>
  <si>
    <t>Сомик Ирина Федоровна</t>
  </si>
  <si>
    <t>Осипова Наталья Николаевна</t>
  </si>
  <si>
    <t>Теплякова Елена Алексеевна</t>
  </si>
  <si>
    <t>Черенкова Анна Павловна</t>
  </si>
  <si>
    <t>Похилько Елена Васильевна</t>
  </si>
  <si>
    <t>Сыроватская Ольга Владимировна</t>
  </si>
  <si>
    <t>Никулина Марина Вадимовна</t>
  </si>
  <si>
    <t>Федотова Галина Владимировна</t>
  </si>
  <si>
    <t>Лаврова Татьяна Альбертовна</t>
  </si>
  <si>
    <t>Клётченко Ольга Николаевна</t>
  </si>
  <si>
    <t>Болдырева Ольга Владимировна</t>
  </si>
  <si>
    <t>Кунакова Алёна Ивановна</t>
  </si>
  <si>
    <t>Цилюрик Наталья Ивановна</t>
  </si>
  <si>
    <t>Селиверстова Елена Вячеславовна</t>
  </si>
  <si>
    <t>Лаврик Виталий Михайлович</t>
  </si>
  <si>
    <t>Руденко Елена Константиновна</t>
  </si>
  <si>
    <t>Красюк Евгения Александровна</t>
  </si>
  <si>
    <t>Бурлакова Дарья Сергеевна</t>
  </si>
  <si>
    <t>Левенец Елена Владимировна</t>
  </si>
  <si>
    <t>Литвинова Ирина Александровна</t>
  </si>
  <si>
    <t>Большенко Любовь Николаевна</t>
  </si>
  <si>
    <t>Лысенко Анна Александровна</t>
  </si>
  <si>
    <t>Кочергина Светлана Анатольевна</t>
  </si>
  <si>
    <t>Лященко Ксения Александровна</t>
  </si>
  <si>
    <t>Корнева Елена Александровна</t>
  </si>
  <si>
    <t>Федоренко Ирина Ивановна</t>
  </si>
  <si>
    <t>Мамаева Любовь Алексеевна</t>
  </si>
  <si>
    <t>Кабанова Наталья Валерьевна</t>
  </si>
  <si>
    <t>Вакарина Мария Викторовна</t>
  </si>
  <si>
    <t>Пимонова Тамара Петровна</t>
  </si>
  <si>
    <t>Шошин Виктор Владимирович</t>
  </si>
  <si>
    <t>Жирякова Светлана Александровна</t>
  </si>
  <si>
    <t>Поликша Татьяна Владимировна</t>
  </si>
  <si>
    <t>Парфенова Марина Александровна</t>
  </si>
  <si>
    <t>Солонкина Галина Михайловна</t>
  </si>
  <si>
    <t>Еремкина Ольга Владимировна</t>
  </si>
  <si>
    <t>Маркова Людмила Викторовна</t>
  </si>
  <si>
    <t>Прохорушкина Ирина Владимировна</t>
  </si>
  <si>
    <t>Райская Юлия Михайловна</t>
  </si>
  <si>
    <t>Шаркова Вера Николаевна</t>
  </si>
  <si>
    <t>Маркушова Татьяна Евгеньевна</t>
  </si>
  <si>
    <t>Студёнова Людмила Викторовна</t>
  </si>
  <si>
    <t>Смирнова Елена Петровна</t>
  </si>
  <si>
    <t>Полинкевич Татьяна Егоровна</t>
  </si>
  <si>
    <t>Морозова Екатерина Евгеньевна</t>
  </si>
  <si>
    <t>Катышева Светлана Алексеевна</t>
  </si>
  <si>
    <t>Крамар Татьяна Николаевна</t>
  </si>
  <si>
    <t>Манахова Раиса Матвеевна</t>
  </si>
  <si>
    <t>Лесничая Валентина Николаевна</t>
  </si>
  <si>
    <t>Чубарь Галина Александровна</t>
  </si>
  <si>
    <t>Николаева Людмила Яковлевна</t>
  </si>
  <si>
    <t>Кацанда Елена Николаевна</t>
  </si>
  <si>
    <t>Маркевич Николай Владимирович</t>
  </si>
  <si>
    <t>Вудвард Любовь</t>
  </si>
  <si>
    <t>Кривчикова Людмила Алексеевна</t>
  </si>
  <si>
    <t>Баркалова Наталия Александровна</t>
  </si>
  <si>
    <t>Почтарева Элла Александровна</t>
  </si>
  <si>
    <t>Попова Олеся Юрьевна</t>
  </si>
  <si>
    <t>Дружкина Светлана Павловна</t>
  </si>
  <si>
    <t>Лазарева Лариса Владимировна</t>
  </si>
  <si>
    <t>Родионова Галина Валерьевна</t>
  </si>
  <si>
    <t>Великанова Ирина Константиновна</t>
  </si>
  <si>
    <t>Авдеева Наталия Вячеславовна</t>
  </si>
  <si>
    <t>Мельникова Анна Ивановна</t>
  </si>
  <si>
    <t>Старостенко Рината Равильевна</t>
  </si>
  <si>
    <t>Сердюкова Светлана Владимировна</t>
  </si>
  <si>
    <t>Алхасова Татьяна Джеммовна</t>
  </si>
  <si>
    <t>Васькова Наталья Юрьевна</t>
  </si>
  <si>
    <t>Адаховская Светлана Харисовна</t>
  </si>
  <si>
    <t>Аверьянова Ксения Сергеевна</t>
  </si>
  <si>
    <t>Хохлова Алеся Сергеевна</t>
  </si>
  <si>
    <t>Красноперова Елена Викторовна</t>
  </si>
  <si>
    <t>Фоменко Оксана Юрьевна</t>
  </si>
  <si>
    <t>Чукаткина Наталия Андреевна</t>
  </si>
  <si>
    <t>Антонова Вера Викторовна</t>
  </si>
  <si>
    <t>Спинул Маргарита Андреевна</t>
  </si>
  <si>
    <t>Афиногенова Елена Сергеевна</t>
  </si>
  <si>
    <t>Романенко Ольга Сергеевна</t>
  </si>
  <si>
    <t>Совкова Татьяна Николаевна</t>
  </si>
  <si>
    <t>Казакова Светлана Владимировна</t>
  </si>
  <si>
    <t>Кравцова Инна Владимировна</t>
  </si>
  <si>
    <t>Чулкова Елена Викторовна</t>
  </si>
  <si>
    <t>Егорушкина Ирина Александровна</t>
  </si>
  <si>
    <t>Курмышова Наталья Ивановна</t>
  </si>
  <si>
    <t>Широбокова Елена Викторовна</t>
  </si>
  <si>
    <t>Гуськова Марина Владимировна</t>
  </si>
  <si>
    <t>Горохова Екатерина Михайловна</t>
  </si>
  <si>
    <t>Евстигнеева Наталия Анатольевна</t>
  </si>
  <si>
    <t>Филиппова Татьяна Борисовна</t>
  </si>
  <si>
    <t>Козлова Татьяна Владиленовна</t>
  </si>
  <si>
    <t>Баянова Ольга Анатольевна</t>
  </si>
  <si>
    <t>Дегтярёва Наталья Валентиновна</t>
  </si>
  <si>
    <t>Лебедева Людмила Геннадьевна</t>
  </si>
  <si>
    <t>Янчук Светлана Владимировна</t>
  </si>
  <si>
    <t>Артемьева Ольга Анатольевна</t>
  </si>
  <si>
    <t>Мартюшова Любовь Николаевна</t>
  </si>
  <si>
    <t>Вилачева Мария Олеговна</t>
  </si>
  <si>
    <t>Бражникова Валентина Анатольевна</t>
  </si>
  <si>
    <t>Стасюк Анна Леонидовна</t>
  </si>
  <si>
    <t>Яровикова Светлана Валерьевна</t>
  </si>
  <si>
    <t>Кичигина Юлия Владимировна</t>
  </si>
  <si>
    <t>Откраева Светлана Степановна</t>
  </si>
  <si>
    <t>Козырева Майя Владимировна</t>
  </si>
  <si>
    <t>Лютова Оксана Валерьевна</t>
  </si>
  <si>
    <t>Климина Лия Алексеевна</t>
  </si>
  <si>
    <t>Пономарева Лариса Александровна</t>
  </si>
  <si>
    <t>Вагнер Анна Александровна</t>
  </si>
  <si>
    <t>Кайгородова Галина Викторовна</t>
  </si>
  <si>
    <t>Печёнкина Екатерина Ивановна</t>
  </si>
  <si>
    <t>Холодаева Вероника Надыровна</t>
  </si>
  <si>
    <t>Семёнова Елена Юрьевна</t>
  </si>
  <si>
    <t>Конюхова Клавдия Олеговна</t>
  </si>
  <si>
    <t>Епифанова Светлана Николаевна</t>
  </si>
  <si>
    <t>Анисимова Ольга Васильевна</t>
  </si>
  <si>
    <t>Жирова Наталья Владимировна</t>
  </si>
  <si>
    <t>Тищенко Валерия Юрьевна</t>
  </si>
  <si>
    <t>Елисеева Людмила Михайловна</t>
  </si>
  <si>
    <t>Размашкина Наталья Викторовна</t>
  </si>
  <si>
    <t>Адоньева Галина Николаевна</t>
  </si>
  <si>
    <t>Яценко Мария Сергеевна</t>
  </si>
  <si>
    <t>Чавелашвили Евгения Валерьевна</t>
  </si>
  <si>
    <t>Макарова Гюльнара Мусабеговна</t>
  </si>
  <si>
    <t>Мазикина Валентина Васильевна</t>
  </si>
  <si>
    <t>Горбова Ольга Андреевна</t>
  </si>
  <si>
    <t>Юрьева Анастасия Николаевна</t>
  </si>
  <si>
    <t>Филь Юлия Алексеевна</t>
  </si>
  <si>
    <t>Миронова Марина Викторовна</t>
  </si>
  <si>
    <t>Ларионова Елена Валентиновна</t>
  </si>
  <si>
    <t>Шевелькова Татьяна Михайловна</t>
  </si>
  <si>
    <t>Василенкова Юлия Борисовна</t>
  </si>
  <si>
    <t>Асташенкова Алла Анатольевна</t>
  </si>
  <si>
    <t>Митюкевич Татьяна Евгеньевна</t>
  </si>
  <si>
    <t>Голубцова Светлана Ивановна</t>
  </si>
  <si>
    <t>Михеева Полина Вадимовна</t>
  </si>
  <si>
    <t>Герасименко Елена Борисовна</t>
  </si>
  <si>
    <t>Шестакова Анастасия Алексеевна</t>
  </si>
  <si>
    <t>Салей Анна Геннадьевна</t>
  </si>
  <si>
    <t>Махова Елена Викторовна</t>
  </si>
  <si>
    <t>Полякова Марианна Романовна</t>
  </si>
  <si>
    <t>Панкова Светлана Николаевна</t>
  </si>
  <si>
    <t>Воеводина Надежда Львовна</t>
  </si>
  <si>
    <t>Бородина Елена Анатольевна</t>
  </si>
  <si>
    <t>Иванова Ирина Александровна</t>
  </si>
  <si>
    <t>Зорина Надежда Николаевна</t>
  </si>
  <si>
    <t>Зайцева Ирина Алексеевна</t>
  </si>
  <si>
    <t>Водопьянова Наталья Викторовна</t>
  </si>
  <si>
    <t>Соболева Татьяна Ивановна</t>
  </si>
  <si>
    <t>Павлова Елена Робертовна</t>
  </si>
  <si>
    <t>Акинишева Анастасия Геннадьевна</t>
  </si>
  <si>
    <t>Соболь Ольга Леонидовна</t>
  </si>
  <si>
    <t>Позднякова Алена Андреевна</t>
  </si>
  <si>
    <t>Антощук Людмила Юрьевна</t>
  </si>
  <si>
    <t>Страхова Евгения Викторовна</t>
  </si>
  <si>
    <t>Тимошевич Юлия Николаевна</t>
  </si>
  <si>
    <t>Прохорова Наталия Михайловна</t>
  </si>
  <si>
    <t>Соболева Любовь Юрьевна</t>
  </si>
  <si>
    <t>Степина Марина Дмитриевна</t>
  </si>
  <si>
    <t>Антонова Анастасия Константиновна</t>
  </si>
  <si>
    <t>Колмакова Людмила Анатольевна</t>
  </si>
  <si>
    <t>Цимашенко Ирина Павловна</t>
  </si>
  <si>
    <t>Миллер Дмитрий Федорович</t>
  </si>
  <si>
    <t>Байгузина Алина Газинуровна</t>
  </si>
  <si>
    <t>Юсупова Альфия Мубарякшевна</t>
  </si>
  <si>
    <t>Матюхина Юлия Сергеевна</t>
  </si>
  <si>
    <t>Литвинцева Татьяна Викторовна</t>
  </si>
  <si>
    <t>Логинова Юлия Александровна</t>
  </si>
  <si>
    <t>Дмитриева Галина Анатольевна</t>
  </si>
  <si>
    <t>Попова Татьяна Игоревна</t>
  </si>
  <si>
    <t>Самченко Нэля Николаевна</t>
  </si>
  <si>
    <t>Рослова Наталья Владимировна</t>
  </si>
  <si>
    <t>Шипаева Татьяна Михайловна</t>
  </si>
  <si>
    <t>Рябова Марина Владимировна</t>
  </si>
  <si>
    <t>Полковникова Оксана Георгиевна</t>
  </si>
  <si>
    <t>Микитюк Татьяна Анатольевна</t>
  </si>
  <si>
    <t>Мельчакова Анастасия Петровна</t>
  </si>
  <si>
    <t>Никитина Нина Леонидовна</t>
  </si>
  <si>
    <t>Гребенщикова Жанна Сергеевна</t>
  </si>
  <si>
    <t>Азанова Галина Газизовна</t>
  </si>
  <si>
    <t>Закирова Роза Кавыевна</t>
  </si>
  <si>
    <t>Зиновьева Дарья Владимировна</t>
  </si>
  <si>
    <t>Другова Татьяна Александровна</t>
  </si>
  <si>
    <t>Чикулин Александр Николаевич</t>
  </si>
  <si>
    <t>Ремезова Елена Николаевна</t>
  </si>
  <si>
    <t>Евстафеева Римма Викторовна</t>
  </si>
  <si>
    <t>Антонова Татьяна Александровна</t>
  </si>
  <si>
    <t>Мерешко Ольга Александровна</t>
  </si>
  <si>
    <t>Шабурова Ирина Петровна</t>
  </si>
  <si>
    <t>Подергина Юлия Фуатовна</t>
  </si>
  <si>
    <t>Игнатова Нина Васильевна</t>
  </si>
  <si>
    <t>Одинцова Вера Александровна</t>
  </si>
  <si>
    <t>Кадочникова Эльвира Аскатовна</t>
  </si>
  <si>
    <t>Совмен Ирина Владимировна</t>
  </si>
  <si>
    <t>Горбатова Татьяна Геннадьевна</t>
  </si>
  <si>
    <t>Калугина Анна Альбертовна</t>
  </si>
  <si>
    <t>Герлятович Ольга Александровна</t>
  </si>
  <si>
    <t>Пахомова Элла Викторовна</t>
  </si>
  <si>
    <t>Правдина Марина Александровна</t>
  </si>
  <si>
    <t>Аносова Елена Николаевна</t>
  </si>
  <si>
    <t>Березина Елена Александровна</t>
  </si>
  <si>
    <t>Третьякова Нина Геннадьевна</t>
  </si>
  <si>
    <t>Скрипачева Екатерина Артуровна</t>
  </si>
  <si>
    <t>Пономарева Тамара Владимировна</t>
  </si>
  <si>
    <t>Глебова Юлия Дмитриевна</t>
  </si>
  <si>
    <t>Даутова Елизавета Олеговна</t>
  </si>
  <si>
    <t>Дрозд Юлия Владимировна</t>
  </si>
  <si>
    <t>Кинзина Любовь Олеговна</t>
  </si>
  <si>
    <t>Гайнетдинова Ирина Андреевна</t>
  </si>
  <si>
    <t>Бейль Татьяна Николаевна</t>
  </si>
  <si>
    <t>Наурузбаева Асиль Айдаркановна</t>
  </si>
  <si>
    <t>Выдрина Ольга Ивановна</t>
  </si>
  <si>
    <t>Подоплелова Анастасия Викторовна</t>
  </si>
  <si>
    <t>Шагалина Виктория Александровна</t>
  </si>
  <si>
    <t>Валеева Юлия Гаделевна</t>
  </si>
  <si>
    <t>Щербак Оксана Владимировна</t>
  </si>
  <si>
    <t>Степанова Людмила Александровна</t>
  </si>
  <si>
    <t>Миронова Ирина Николаевна</t>
  </si>
  <si>
    <t>Алексашина Земфира Хамзиновна</t>
  </si>
  <si>
    <t>Хлопушина Наталья Геннадьевна</t>
  </si>
  <si>
    <t>Ватрушкина Елена Владимировна</t>
  </si>
  <si>
    <t>Салиндер Майя Хайдовна</t>
  </si>
  <si>
    <t>Кастрюлева Ольга Анатольевна</t>
  </si>
  <si>
    <t>Вербицкая Светлана Владимировна</t>
  </si>
  <si>
    <t>Рыбак Мария Владимировна</t>
  </si>
  <si>
    <t>Чусовитина Елена Николаевна</t>
  </si>
  <si>
    <t>Гусева Светлана Олеговна</t>
  </si>
  <si>
    <t>Салиндер Галина Александровна</t>
  </si>
  <si>
    <t>Скоблилкина Елена Владимировна</t>
  </si>
  <si>
    <t>Рахат кызы Нуркыз</t>
  </si>
  <si>
    <t>Васякина Лидия Семеновна</t>
  </si>
  <si>
    <t>Нядонги Марина Викторовна</t>
  </si>
  <si>
    <t>Лапсуй Диана Сидувна</t>
  </si>
  <si>
    <t>Гайдук Елена Михайловна</t>
  </si>
  <si>
    <t>Тэсида Таисия Николаевна</t>
  </si>
  <si>
    <t>Русинова Ольга Георгиевна</t>
  </si>
  <si>
    <t>Цапкова Галина Михайловна</t>
  </si>
  <si>
    <t>Бадмаев Арслан Сергеевич</t>
  </si>
  <si>
    <t>Юринова, дом № 22а</t>
  </si>
  <si>
    <t>ekaterina.sm1rnova87@yandex.ru</t>
  </si>
  <si>
    <t>Аксёнова Елена Михайловна</t>
  </si>
  <si>
    <t>МОУ Начальная школа с. Таврово</t>
  </si>
  <si>
    <t>(4722)38-09-66, +7919-432-57-5</t>
  </si>
  <si>
    <t>mozaika31@mail.ru, karamelkos@mail.ru</t>
  </si>
  <si>
    <t>Арсеньева Мария Сергеевна</t>
  </si>
  <si>
    <t>Учебное здание Дошкольное отделение "Семицветик"</t>
  </si>
  <si>
    <t>Монахова Зоя Ивановна</t>
  </si>
  <si>
    <t>ул. Химиков, д 55</t>
  </si>
  <si>
    <t>8-(4967)-72-68-09; 8-925-15-20</t>
  </si>
  <si>
    <t>ds35virastaika@yandex.ru</t>
  </si>
  <si>
    <t>Дошкольное отделение "Семицветик"</t>
  </si>
  <si>
    <t>Макарова Ирина Владимировна</t>
  </si>
  <si>
    <t>ул. Юбилейная, д. 8</t>
  </si>
  <si>
    <t>8 (4967) 12-45-92, 8 905 750 9</t>
  </si>
  <si>
    <t>dou9-semitsvetik@yandex.ru</t>
  </si>
  <si>
    <t>ул. Героев Отечества, влд. 1</t>
  </si>
  <si>
    <t>serp_shkola18@mosreg.ru</t>
  </si>
  <si>
    <t>Дормидонтова Елена Валерьевна</t>
  </si>
  <si>
    <t>Бажилин Роман Николаевич</t>
  </si>
  <si>
    <t>ТГМПИ</t>
  </si>
  <si>
    <t>им. С. В. Рахманинова</t>
  </si>
  <si>
    <t>ДМШ им. С.М. Старикова</t>
  </si>
  <si>
    <t>concert@tgmpi.ru</t>
  </si>
  <si>
    <t>Белозерцева Анастасия Сергеевна</t>
  </si>
  <si>
    <t>ГБПОУ КО "ПТЭТ"</t>
  </si>
  <si>
    <t>tehnikum_transp_pere@adm.kaluga.ru</t>
  </si>
  <si>
    <t>Бережная Ирина Алексеевна</t>
  </si>
  <si>
    <t>МАОУК ДО г. Нягани «ДШИ»</t>
  </si>
  <si>
    <t>gmefodiy@mail.ru</t>
  </si>
  <si>
    <t>Букарева Оксана Валерьевна</t>
  </si>
  <si>
    <t>Народный Бульвар 6а</t>
  </si>
  <si>
    <t>detskij.sad12@yandex.ru</t>
  </si>
  <si>
    <t>Буланова Лариса Ивановна</t>
  </si>
  <si>
    <t>ул.Мичурина , д.27б</t>
  </si>
  <si>
    <t>7(48752) 2- 25-95</t>
  </si>
  <si>
    <t>kartoskina74@gmail.com</t>
  </si>
  <si>
    <t>МБО ДО "Детская художественная школа" ЧМР</t>
  </si>
  <si>
    <t>ул. Вахитова, д. 32</t>
  </si>
  <si>
    <t>Возжаева Елена Владимировна</t>
  </si>
  <si>
    <t>Волкова Алена Борисовна</t>
  </si>
  <si>
    <t>ГБУ РК "ЦСЗН г.Инта"</t>
  </si>
  <si>
    <t>ул. Куратова, д.66</t>
  </si>
  <si>
    <t>8(82145)3-01-99</t>
  </si>
  <si>
    <t>social_inta@soc.rkomi.ru</t>
  </si>
  <si>
    <t>Геворгян Вардан Гарникович</t>
  </si>
  <si>
    <t>ГКУ СО КК"Абинский СРЦН"</t>
  </si>
  <si>
    <t>КОГОБУ "Основная школа с. Юма"</t>
  </si>
  <si>
    <t>им. Героя Советского Союза А.Н.Гайдаша</t>
  </si>
  <si>
    <t>Дегальцева Ольга Николаевна</t>
  </si>
  <si>
    <t>Дегтярёва Юлия Алексеевна</t>
  </si>
  <si>
    <t>Ерёмина Елена Васильевна</t>
  </si>
  <si>
    <t>Дубко Людмила Григорьевна</t>
  </si>
  <si>
    <t>ГКУСО РО Островянский центр помощи детям</t>
  </si>
  <si>
    <t>Советская, 21</t>
  </si>
  <si>
    <t>dd_ostrov@rostobr.ru</t>
  </si>
  <si>
    <t>Захарова Наталья Ивановна</t>
  </si>
  <si>
    <t>МБОУ "Кочетовская СОШ"</t>
  </si>
  <si>
    <t>Ул. Мичурина 20</t>
  </si>
  <si>
    <t>Пушкина, 40а</t>
  </si>
  <si>
    <t>Изотова Дина Тимуровна</t>
  </si>
  <si>
    <t>ул. Латышких стрелков 12</t>
  </si>
  <si>
    <t>8843 298-20-29</t>
  </si>
  <si>
    <t>Ильченко Елена Сергеевна</t>
  </si>
  <si>
    <t>Дзержинского 54/14</t>
  </si>
  <si>
    <t>8(938)426-25-08</t>
  </si>
  <si>
    <t>polomarec.marina@yandex.ru</t>
  </si>
  <si>
    <t>Дошкольное отделение №39 "Ромашка"</t>
  </si>
  <si>
    <t>Жуковский проезд д 35</t>
  </si>
  <si>
    <t>sv.abramova.romawka@mail.ru</t>
  </si>
  <si>
    <t>Калинченко Оксана Ивановна</t>
  </si>
  <si>
    <t>ГКУ СО КК  Афипский ЦПД</t>
  </si>
  <si>
    <t>ул.Школьная, 42</t>
  </si>
  <si>
    <t>8(86166) 33-2-96, 33-4-11</t>
  </si>
  <si>
    <t>dd_afips@mtsr.krasnodar.ru</t>
  </si>
  <si>
    <t>Кальницкая Ольга Петровна</t>
  </si>
  <si>
    <t>переулок Школьный 2й, д.3А</t>
  </si>
  <si>
    <t>84724443485    89040806145</t>
  </si>
  <si>
    <t>Streleckajasosh.rambler.ru  galina_dedushenko@mail</t>
  </si>
  <si>
    <t>пр. Ленина, 66</t>
  </si>
  <si>
    <t>dou7-66@yandex.ru</t>
  </si>
  <si>
    <t>Образцовый детский коллектив "Белошвейка"</t>
  </si>
  <si>
    <t>Белозерская Елена Михайловна</t>
  </si>
  <si>
    <t>ул. Победы, дом 1</t>
  </si>
  <si>
    <t>84724151405, +79524221738</t>
  </si>
  <si>
    <t>gubdvorec@mail.ru, 7belozerka@mail.ru</t>
  </si>
  <si>
    <t>Детско-подростковый клуб "Айсберг"</t>
  </si>
  <si>
    <t>Колмыкова Наталья Митрофановна</t>
  </si>
  <si>
    <t>26-19-65 79103232538</t>
  </si>
  <si>
    <t>mdou.54.belgorod@yandex.ru alvinapletnikov@yandex.</t>
  </si>
  <si>
    <t>Кривенцова Алла Владимировна</t>
  </si>
  <si>
    <t>Летягина Елена Николаевна</t>
  </si>
  <si>
    <t>Веселый лучик</t>
  </si>
  <si>
    <t>Березовая аллея, д. 30</t>
  </si>
  <si>
    <t>katyushka_e96@mail.ru</t>
  </si>
  <si>
    <t>Ломова Ирина Павловна</t>
  </si>
  <si>
    <t>Меркулова Людмила Валентиновна</t>
  </si>
  <si>
    <t>8 (912)8422307</t>
  </si>
  <si>
    <t>Митулова Елена Юрьевна</t>
  </si>
  <si>
    <t>ОГКУ Социального обслужинания социальный приют для детей и подростков "Ручеёк"</t>
  </si>
  <si>
    <t>Красный</t>
  </si>
  <si>
    <t>Строительная дом 14</t>
  </si>
  <si>
    <t>mov7508@mail.ru</t>
  </si>
  <si>
    <t>Митусов Максим Юрьевич</t>
  </si>
  <si>
    <t>МБОУ Ливенская СОШ</t>
  </si>
  <si>
    <t>Советская, д. 62</t>
  </si>
  <si>
    <t>8-47-247-44-576 8(919)2239479</t>
  </si>
  <si>
    <t>fomina.o-fomina@yandex.ru</t>
  </si>
  <si>
    <t>Окороков Сергей Алексеевич</t>
  </si>
  <si>
    <t>Павлов Сергей Анатольевич</t>
  </si>
  <si>
    <t>улица Полярная, 11</t>
  </si>
  <si>
    <t>88153751411, +79537588802</t>
  </si>
  <si>
    <t>helenp2069@mail.ru</t>
  </si>
  <si>
    <t>Поверинова Наталья Николаевна</t>
  </si>
  <si>
    <t>МККДУ Киевский СДК</t>
  </si>
  <si>
    <t>Киевское</t>
  </si>
  <si>
    <t>ул. Кирова, д.1</t>
  </si>
  <si>
    <t>89283573860/89891324275</t>
  </si>
  <si>
    <t>gerus8katja@mail.ru</t>
  </si>
  <si>
    <t>Продеус Ирина Александровна</t>
  </si>
  <si>
    <t>МБОУ "Чемашинская ООШ"</t>
  </si>
  <si>
    <t>Чемаши</t>
  </si>
  <si>
    <t>ул. Iкольная, д. 15</t>
  </si>
  <si>
    <t>chmz55@mail.ru, chmschool@mail.ru</t>
  </si>
  <si>
    <t>Решетов Дмитрий Николаевич</t>
  </si>
  <si>
    <t>дошкольное отделение детский сад "Росинка"</t>
  </si>
  <si>
    <t>ул.Южная, зд.1</t>
  </si>
  <si>
    <t>улица Горького 51а</t>
  </si>
  <si>
    <t>Рыженкова Людмила Михайловна</t>
  </si>
  <si>
    <t>ОГКУСО СРЦН "Планета детства"</t>
  </si>
  <si>
    <t>8-84253-24-7-07</t>
  </si>
  <si>
    <t>srcnbar.ru@mail.ru</t>
  </si>
  <si>
    <t>e.lasckowa@yandex.ru</t>
  </si>
  <si>
    <t>Ул.Мира, д 20</t>
  </si>
  <si>
    <t>8(347)242-94-39</t>
  </si>
  <si>
    <t>mads164@yandex.ru</t>
  </si>
  <si>
    <t>Сальникова Елена Юрьевна</t>
  </si>
  <si>
    <t>МБУДО г. Иркутска ДДТ</t>
  </si>
  <si>
    <t>ddt-2@mail.ru</t>
  </si>
  <si>
    <t>Саталкина Мария Васильевна</t>
  </si>
  <si>
    <t>РМБУ ДО Знаменская ДШИ</t>
  </si>
  <si>
    <t>mvip07@mail.ru, dshiznam@mail.ru</t>
  </si>
  <si>
    <t>gcherkasova@mail.ru</t>
  </si>
  <si>
    <t>МБОУ "Казацкая СОШ"</t>
  </si>
  <si>
    <t>atupichak.1@mail.ru</t>
  </si>
  <si>
    <t>Собченко Андрей Станиславович</t>
  </si>
  <si>
    <t>ул. Филиппова 2</t>
  </si>
  <si>
    <t>8 (4722) 59 31 06; 8 920 588 9</t>
  </si>
  <si>
    <t>razumsh2@yandex.ru ;  elena.filippova.96@list.ru</t>
  </si>
  <si>
    <t>Соколова Ирина Олеговна</t>
  </si>
  <si>
    <t>ОГКУСО СРЦН</t>
  </si>
  <si>
    <t>Открытый дом</t>
  </si>
  <si>
    <t>+7 (8422)73-50-40</t>
  </si>
  <si>
    <t>domcentr68@mail.ru</t>
  </si>
  <si>
    <t>Сорокина Марина Юрьевна</t>
  </si>
  <si>
    <t>им. исследователя-натуралиста Николая Михайловича Пржевальского</t>
  </si>
  <si>
    <t>Сычева Людмила Анатольевна</t>
  </si>
  <si>
    <t>МБОУ ДО «Центр естественных наук»</t>
  </si>
  <si>
    <t>Тарко-Сале</t>
  </si>
  <si>
    <t>(34997) 2-76-05</t>
  </si>
  <si>
    <t>cen@purovskiydo.ru</t>
  </si>
  <si>
    <t>МБОУ " Ржевская СОШ"</t>
  </si>
  <si>
    <t>Pykhanova2017@mail.ru</t>
  </si>
  <si>
    <t>school8@beluo31.ru</t>
  </si>
  <si>
    <t>Филиппов Роман Владимирович</t>
  </si>
  <si>
    <t>МБОУ "Арнаутовская средняя общеобразовательная школа"</t>
  </si>
  <si>
    <t>Арнаутово</t>
  </si>
  <si>
    <t>Заречная 55</t>
  </si>
  <si>
    <t>nesgorayka@yandex.ru</t>
  </si>
  <si>
    <t>Цапкова Тамара Ильинична</t>
  </si>
  <si>
    <t>ГБУ ДО Бел ОДЭБЦ</t>
  </si>
  <si>
    <t>ул. Победы 83 кв. 2а</t>
  </si>
  <si>
    <t>galya.taran.69@bk.ru</t>
  </si>
  <si>
    <t>Цимбалюк Елена Васильевна</t>
  </si>
  <si>
    <t>Чахлов Евгений Иванович</t>
  </si>
  <si>
    <t>МБОУ "Новостроевская ООШ"</t>
  </si>
  <si>
    <t>Новостроевка-Первая</t>
  </si>
  <si>
    <t>ул. Первомайская, д. 68</t>
  </si>
  <si>
    <t>8 (47 261) 4-71 -17</t>
  </si>
  <si>
    <t>galina.evsuykova@yandex.ru</t>
  </si>
  <si>
    <t>Чекалина Ольга Геннадьвна</t>
  </si>
  <si>
    <t>Отделение помощи семье и детям Брюховецкого района</t>
  </si>
  <si>
    <t>Петренко Виктория Юрьевна</t>
  </si>
  <si>
    <t>(886164) 76-8-86 (886156) 31-4</t>
  </si>
  <si>
    <t>sp_orion@mtsr.krasnodar.ru</t>
  </si>
  <si>
    <t>Имена Победы</t>
  </si>
  <si>
    <t>дошкольное отделение №9</t>
  </si>
  <si>
    <t>Чурбанова Елена Владимировна</t>
  </si>
  <si>
    <t>Улица Маяковского 78 А</t>
  </si>
  <si>
    <t>smolyakov-2002@inbox.ru</t>
  </si>
  <si>
    <t>Шустерова Надежда Николаевна</t>
  </si>
  <si>
    <t>Детский сад общеразвивающего вида</t>
  </si>
  <si>
    <t>ул.Соколовая,18/40</t>
  </si>
  <si>
    <t>koz1307@yandex.ru</t>
  </si>
  <si>
    <t>ул.Заводская, 10а</t>
  </si>
  <si>
    <t>Якимова Наталья Александровна</t>
  </si>
  <si>
    <t>ОГАПОУ "Шебекинский техникум промышленности и транспорта"</t>
  </si>
  <si>
    <t>ул. Харьковская, д.51</t>
  </si>
  <si>
    <t>79290047641, (47248)  2-31-47</t>
  </si>
  <si>
    <t>shtspt@mail.ru</t>
  </si>
  <si>
    <t>Яковлев Виктор Николаевич</t>
  </si>
  <si>
    <t>улица Октябрьская, дом 80</t>
  </si>
  <si>
    <t>8 (47237) 5-40-21</t>
  </si>
  <si>
    <t>srcdn_21@mail.ru</t>
  </si>
  <si>
    <t>Серебрякова Ирина Юрьевна</t>
  </si>
  <si>
    <t>Афонина Дина Вадимовна</t>
  </si>
  <si>
    <t>8 Марта 2024</t>
  </si>
  <si>
    <t>В рамках рампы - 2024</t>
  </si>
  <si>
    <t>Семейный поединок</t>
  </si>
  <si>
    <t>Стали мы за год шустрей! 2024</t>
  </si>
  <si>
    <t>Сообразительные ребята - 2024. Нас ждут звёзды</t>
  </si>
  <si>
    <t>Здорово! 2024</t>
  </si>
  <si>
    <t>МБОУ Мухоудеровский детский сад</t>
  </si>
  <si>
    <t>ул.Парковая, д.17</t>
  </si>
  <si>
    <t>847213473638, 89192226943</t>
  </si>
  <si>
    <t>danshina_nina66@mail.ru</t>
  </si>
  <si>
    <t>Ажищев Роман Валерьевич</t>
  </si>
  <si>
    <t>Учебное здание (д/с 44)</t>
  </si>
  <si>
    <t>Голубцова Лариса Викторовна</t>
  </si>
  <si>
    <t>ул. Советская, д. 74-а</t>
  </si>
  <si>
    <t>svetmartyn0va@yandex.ru</t>
  </si>
  <si>
    <t>ул. Водонапорная, д. 6</t>
  </si>
  <si>
    <t>serp_shkola6@mosreg.ru</t>
  </si>
  <si>
    <t>Азарова Ирина Николаевна</t>
  </si>
  <si>
    <t>МБОУ ДО "Центр внешкольной работы"</t>
  </si>
  <si>
    <t>Кирова, 75</t>
  </si>
  <si>
    <t>sofya.soon797@bk.ru</t>
  </si>
  <si>
    <t>Алемасова Наталья Анатольевна</t>
  </si>
  <si>
    <t>ул.Березовая роща, д.38</t>
  </si>
  <si>
    <t>ol-pesh@mail.ru</t>
  </si>
  <si>
    <t>8 (472480 55 530</t>
  </si>
  <si>
    <t>Аноприева Елена Анатольевна</t>
  </si>
  <si>
    <t>МБОУ "Вязовская СОШ"</t>
  </si>
  <si>
    <t>Улица Губина Н.Г., 20</t>
  </si>
  <si>
    <t>7 (47242) 2-83-98, 89623028658</t>
  </si>
  <si>
    <t>mou-vaizovoe@Yandex.ru, iIRINA65@yandex.ru</t>
  </si>
  <si>
    <t>Артёмова Ирина Анатольевна</t>
  </si>
  <si>
    <t>Билитуй</t>
  </si>
  <si>
    <t>пер. Степной, д.3.  пом.</t>
  </si>
  <si>
    <t>8(30-251)-2-35-26</t>
  </si>
  <si>
    <t>artemova06.irina@mail.ru</t>
  </si>
  <si>
    <t>Бабенко Наталья Николаевна</t>
  </si>
  <si>
    <t>ул. Чапаева, 11</t>
  </si>
  <si>
    <t>8(47248) 62-4-43, 89507135593</t>
  </si>
  <si>
    <t>anna.shevtsova58@yandex.ru</t>
  </si>
  <si>
    <t>Бабынина Татьяна Васильевна</t>
  </si>
  <si>
    <t>МАОУ Домодедовская СОШ</t>
  </si>
  <si>
    <t>им. полного кавалера ордена Славы В.Д.Преснова</t>
  </si>
  <si>
    <t>ДО "Мечта"</t>
  </si>
  <si>
    <t>Домодедово</t>
  </si>
  <si>
    <t>ул. Высотная, д. 4</t>
  </si>
  <si>
    <t>Баженова Юлия Анатольевна</t>
  </si>
  <si>
    <t>Дурой</t>
  </si>
  <si>
    <t>Баранихина Елена Александровна</t>
  </si>
  <si>
    <t>Краснозаводская СОШ</t>
  </si>
  <si>
    <t>8(496)545-25-41</t>
  </si>
  <si>
    <t>sepo_mbou_kz_7@mosreg.ru</t>
  </si>
  <si>
    <t>Безбородая Ирина Николаевна</t>
  </si>
  <si>
    <t>ГБОУ Средняя общеобразовательнаяя школа</t>
  </si>
  <si>
    <t>Комендантский проспект, д..69, к.2</t>
  </si>
  <si>
    <t>8(812)246-77-01</t>
  </si>
  <si>
    <t>school-165@obr.gov.spb.ru</t>
  </si>
  <si>
    <t>филиал Грамотеино</t>
  </si>
  <si>
    <t>Колотова Антонина Сергеевна</t>
  </si>
  <si>
    <t>Ул. Юбилейная, 6</t>
  </si>
  <si>
    <t>8 (38452) 4-63-02</t>
  </si>
  <si>
    <t>Belovodn3@rambler.ru</t>
  </si>
  <si>
    <t>Белова Елена Анатольевна</t>
  </si>
  <si>
    <t>ул. Туркестанская, д.25/2</t>
  </si>
  <si>
    <t>super.detsad145@yandex.ru</t>
  </si>
  <si>
    <t>с. Большое</t>
  </si>
  <si>
    <t>anymama@mail.ru</t>
  </si>
  <si>
    <t>Беседина Елена Александровна</t>
  </si>
  <si>
    <t>МБДОУ Волоконовский детский сад общеразвивающего вида</t>
  </si>
  <si>
    <t>улица Кирова, 17</t>
  </si>
  <si>
    <t>skazkabdou2@yandex.ru</t>
  </si>
  <si>
    <t>Беспалова Наталия Михайловна</t>
  </si>
  <si>
    <t>Задоринка</t>
  </si>
  <si>
    <t>ул.Адоратского д.28а</t>
  </si>
  <si>
    <t>(843)522-76-16</t>
  </si>
  <si>
    <t>madou393ns@mail.ru</t>
  </si>
  <si>
    <t>Бехтир Анна Валерьевна</t>
  </si>
  <si>
    <t>Ноябрьск</t>
  </si>
  <si>
    <t>улица Сибирская, дом 201</t>
  </si>
  <si>
    <t>7(3496)32-60-60</t>
  </si>
  <si>
    <t>weroh@mail.ru</t>
  </si>
  <si>
    <t>Бикинева Фарида Николаевна</t>
  </si>
  <si>
    <t>ул. Новый Кавказ, д. 30</t>
  </si>
  <si>
    <t>tanya.ivashina.69@mail.ru</t>
  </si>
  <si>
    <t>Филиал "Колобок"</t>
  </si>
  <si>
    <t>Бозина Ирина Генадьевна</t>
  </si>
  <si>
    <t>проспект Строителей 59</t>
  </si>
  <si>
    <t>muh-hina@mail.ru</t>
  </si>
  <si>
    <t>Бузюкин Сергей Аркадьевич</t>
  </si>
  <si>
    <t>ул. Достоевского д.51</t>
  </si>
  <si>
    <t>8(843)2361744</t>
  </si>
  <si>
    <t>sch096@yandex.ru</t>
  </si>
  <si>
    <t>"Ивушка"</t>
  </si>
  <si>
    <t>8-919-284-69-60</t>
  </si>
  <si>
    <t>Буланова Анна Владиславовна</t>
  </si>
  <si>
    <t>улица Соколова -Соколенка 4А</t>
  </si>
  <si>
    <t>kalachik22@mail.ru</t>
  </si>
  <si>
    <t>Васильчикова Оксана Александровна</t>
  </si>
  <si>
    <t>МБОУ "Графовская средняя общеобразовательная школа"</t>
  </si>
  <si>
    <t>Графовка</t>
  </si>
  <si>
    <t>улица Центральная</t>
  </si>
  <si>
    <t>8(47)248-71-3-22</t>
  </si>
  <si>
    <t>graf-2021@yandex.ru</t>
  </si>
  <si>
    <t>Викулова Наталья Абрамовна</t>
  </si>
  <si>
    <t>ул. Томилинская 9</t>
  </si>
  <si>
    <t>kunsvetlana@yandex.ru</t>
  </si>
  <si>
    <t>Виноградова Елена Валентиновна</t>
  </si>
  <si>
    <t>1-й Заводской переулок, д. 12</t>
  </si>
  <si>
    <t>4722-310-537, 89205557715</t>
  </si>
  <si>
    <t>gimbel08@yandex.ru      ea.babanskaya@yandex.ru</t>
  </si>
  <si>
    <t>Власова Наталья Викторовна</t>
  </si>
  <si>
    <t>МБОУ Основная общеобразовательная Котовская школа</t>
  </si>
  <si>
    <t>улица Котовского, 11</t>
  </si>
  <si>
    <t>8-91032-52-198</t>
  </si>
  <si>
    <t>allamatemat@yandex.ru</t>
  </si>
  <si>
    <t>МОУДО "Балабановская ДШИ"</t>
  </si>
  <si>
    <t>ул. Невская, 14а</t>
  </si>
  <si>
    <t>Галкина Ольга Васильевна</t>
  </si>
  <si>
    <t>ул. Матросова 2а</t>
  </si>
  <si>
    <t>8 (473) 236-57-85</t>
  </si>
  <si>
    <t>mihinka@mail.ru</t>
  </si>
  <si>
    <t>ул.Ватутина д.7а</t>
  </si>
  <si>
    <t>Гомон Павел Алексеевич</t>
  </si>
  <si>
    <t>МБОУ "Безыменская СОШ"</t>
  </si>
  <si>
    <t>Безымено</t>
  </si>
  <si>
    <t>ул.Октябрьская, 77А</t>
  </si>
  <si>
    <t>(847261) 4-77-85</t>
  </si>
  <si>
    <t>olya.ponamareva2011@yandex.ru</t>
  </si>
  <si>
    <t>Горелова Ирина Борисовна</t>
  </si>
  <si>
    <t>ул.Энгельса, д.25</t>
  </si>
  <si>
    <t>8 (49331) 9-74-81</t>
  </si>
  <si>
    <t>cmit.nvk37@mail.ru</t>
  </si>
  <si>
    <t>ул. Генерала Стрельбицкого, дом 14</t>
  </si>
  <si>
    <t>oksana970@mail.ru</t>
  </si>
  <si>
    <t>им. Героя Российской Федерации И.В. Яцкова</t>
  </si>
  <si>
    <t>МБОУ "СОШ №5 с углублённым изучением отдельных предметов"</t>
  </si>
  <si>
    <t>Гришина Светлана Владимировна</t>
  </si>
  <si>
    <t>Гудникова Оксана Анатольевна</t>
  </si>
  <si>
    <t>МБОУ Владимировская ООШ</t>
  </si>
  <si>
    <t>ул.Школьная д.14</t>
  </si>
  <si>
    <t>sh-vlad@so.belregion.ru</t>
  </si>
  <si>
    <t>МБОО ДО Центр творческого развития и гуманитарного образования</t>
  </si>
  <si>
    <t>K1tti@yandex.ru</t>
  </si>
  <si>
    <t>Даценко Татьяна Геннадьевна</t>
  </si>
  <si>
    <t>МБОУ "Ярская СОШ Новооскольского городского округа Белгородской области"</t>
  </si>
  <si>
    <t>ул. Молодёжная д.8</t>
  </si>
  <si>
    <t>jar.school@yandex.ru</t>
  </si>
  <si>
    <t>улица А. Никитенко, дом 43</t>
  </si>
  <si>
    <t>(847234)7-36-40</t>
  </si>
  <si>
    <t>NataliaGushenko@yandex.ru</t>
  </si>
  <si>
    <t>ОСГБУ "СРЦдН Белгородского района"</t>
  </si>
  <si>
    <t>Деревянко Евгений Николаевич</t>
  </si>
  <si>
    <t>мкр. Авиагородок, д. 34Б</t>
  </si>
  <si>
    <t>8(86354)94436</t>
  </si>
  <si>
    <t>Дзантиева Зарина Антоновна</t>
  </si>
  <si>
    <t>Интернациональная 97 а</t>
  </si>
  <si>
    <t>dou24vld@mail.ru</t>
  </si>
  <si>
    <t>Дмитриева Инна Юрьевна</t>
  </si>
  <si>
    <t>МОУ Венгеровская средняя общеобразовательная школа</t>
  </si>
  <si>
    <t>Венгеровка</t>
  </si>
  <si>
    <t>Центральная 43а</t>
  </si>
  <si>
    <t>vengschool@yandex.ru</t>
  </si>
  <si>
    <t>Домнич Ирина Михайловна</t>
  </si>
  <si>
    <t>Саяногорск</t>
  </si>
  <si>
    <t>Интернациональный мкр.  Дом14</t>
  </si>
  <si>
    <t>RomanovaTS85@yandex.ru</t>
  </si>
  <si>
    <t>Дорофеева Наталья Вячеславовна</t>
  </si>
  <si>
    <t>МБОУ "Туровская СОШ"</t>
  </si>
  <si>
    <t>serp_turovoshkola@mosreg.ru</t>
  </si>
  <si>
    <t>Драгунова Ольга Евгеньевна</t>
  </si>
  <si>
    <t>МДОУ д/с</t>
  </si>
  <si>
    <t>Хоперское</t>
  </si>
  <si>
    <t>ул.Садовая д.2</t>
  </si>
  <si>
    <t>8(84545)7-45-38</t>
  </si>
  <si>
    <t>hopraduga@yandex.ru</t>
  </si>
  <si>
    <t>Дрожжин Александр Александрович</t>
  </si>
  <si>
    <t>ГАУДО "Нижнетуринская школа искусств"</t>
  </si>
  <si>
    <t>ул. Молодёжная, д. 2</t>
  </si>
  <si>
    <t>Дышкант Лариса Александровна</t>
  </si>
  <si>
    <t xml:space="preserve"> Медведево</t>
  </si>
  <si>
    <t>Кирова, 7</t>
  </si>
  <si>
    <t>+7 836 258 26 71</t>
  </si>
  <si>
    <t>medvroo@yandex.ru</t>
  </si>
  <si>
    <t>Дьячин Алексей Сергеевич</t>
  </si>
  <si>
    <t>улица Фестивальная, д. 17 А</t>
  </si>
  <si>
    <t>2-20-29; 8-9063113923; 8-91732</t>
  </si>
  <si>
    <t>gimnazya1.balashov@yandex.ru; savchenkova- 76@mail</t>
  </si>
  <si>
    <t>Есина Людмила Николаевна</t>
  </si>
  <si>
    <t>ул. Крылова, д.10</t>
  </si>
  <si>
    <t>anna.bezlutskaya@yandex.ru</t>
  </si>
  <si>
    <t>МДОУ Детский сад с .Звонаревка</t>
  </si>
  <si>
    <t>zzzvberezka@yandex.ru</t>
  </si>
  <si>
    <t>8(47236)3-33-83</t>
  </si>
  <si>
    <t>Запрудская Ольга Алексеевна</t>
  </si>
  <si>
    <t>МБУДО "Городской центр профессиональной ориентации обучающихся"</t>
  </si>
  <si>
    <t>Московский проспект, 74</t>
  </si>
  <si>
    <t>8(473)2755880</t>
  </si>
  <si>
    <t>mbudo_prof@govvrn.ru</t>
  </si>
  <si>
    <t>Зубкова Наталья Ивановна</t>
  </si>
  <si>
    <t>пр-т Победы, 92кБ</t>
  </si>
  <si>
    <t>28-21-55, 89092182407</t>
  </si>
  <si>
    <t>mk.karina19@gmail.com</t>
  </si>
  <si>
    <t>Иванова Альбина Владимировна</t>
  </si>
  <si>
    <t>ГБПОУ Павловский автомеханический техникум</t>
  </si>
  <si>
    <t>им. И.И.Лепсе</t>
  </si>
  <si>
    <t>Павлово</t>
  </si>
  <si>
    <t>parm_suz@mail.52gov.ru</t>
  </si>
  <si>
    <t>Ивашина Алла Викторовна</t>
  </si>
  <si>
    <t>ГКУСО ВО "Гусь-Хрустальный социально-реабилитационный центр для несовершеннолетних"</t>
  </si>
  <si>
    <t>Стационарное отделение</t>
  </si>
  <si>
    <t>Бабенко Ирина Михайловна</t>
  </si>
  <si>
    <t>ул. Октябрьская, д.11</t>
  </si>
  <si>
    <t>8(49241)3-56-76 / 8(49241) 58-</t>
  </si>
  <si>
    <t>gus_srcn@uszn.avo.ru, stazionar2012@yandex.ru</t>
  </si>
  <si>
    <t>ул. Октябрьская, д. 11</t>
  </si>
  <si>
    <t>Отделение реабилитации детей с ограниченными возможностями и ранней помощи</t>
  </si>
  <si>
    <t>Попова Екатерина Петровна</t>
  </si>
  <si>
    <t>ул.Октябрьская, д.11</t>
  </si>
  <si>
    <t>3-56-76</t>
  </si>
  <si>
    <t>gus_srcn@avo.ru, lora-erohina@rambler.ru</t>
  </si>
  <si>
    <t>п.  Октябрьский пер. Школьный 4а</t>
  </si>
  <si>
    <t>Исаева Анна Борисовна</t>
  </si>
  <si>
    <t>МБУДО "Станция юннатов" г. Белгород</t>
  </si>
  <si>
    <t>МБОУ "Стрелецкая СОШ" Яковлевского городского округа</t>
  </si>
  <si>
    <t>Канкина Людмила Николаевна</t>
  </si>
  <si>
    <t>kuka_vlv@inbo.ru</t>
  </si>
  <si>
    <t>Карташова Юлия Николаевна</t>
  </si>
  <si>
    <t>8(395-2) 42-38-59</t>
  </si>
  <si>
    <t>Козин Сергей Владимирович</t>
  </si>
  <si>
    <t>АНО СОШ</t>
  </si>
  <si>
    <t xml:space="preserve"> ФЕНИКС</t>
  </si>
  <si>
    <t>Таллинская, 12 корпус 5</t>
  </si>
  <si>
    <t>pagaille@yandex.ru</t>
  </si>
  <si>
    <t>МДОАУ Детский сад.</t>
  </si>
  <si>
    <t>7(3532)43-19-01</t>
  </si>
  <si>
    <t>Козырева Татьяна Владимировна</t>
  </si>
  <si>
    <t>wielena2021@yandex.ru</t>
  </si>
  <si>
    <t>ул. Школьная, д.45</t>
  </si>
  <si>
    <t>МКДОУ "Мордовский детский сад"</t>
  </si>
  <si>
    <t>Колосова Анна Михайловна</t>
  </si>
  <si>
    <t>МАОУ ЦО  «Академия знаний»</t>
  </si>
  <si>
    <t>имени Н.П. Шевченко</t>
  </si>
  <si>
    <t>мкр. Степной, д. 33</t>
  </si>
  <si>
    <t>co1-az@so.belregion.ru</t>
  </si>
  <si>
    <t>Корабейников Кирилл Олегович</t>
  </si>
  <si>
    <t>МКУ ДО "Каширская ДШИ"</t>
  </si>
  <si>
    <t>Каширское</t>
  </si>
  <si>
    <t>kashirskaya.dshi@mail.ru</t>
  </si>
  <si>
    <t>school7@beluo31.ru</t>
  </si>
  <si>
    <t>8(865)5470711 8-905-412-10-26</t>
  </si>
  <si>
    <t>ОГБОУ "Бирюченская СОШ"</t>
  </si>
  <si>
    <t>Голубино</t>
  </si>
  <si>
    <t>Кузьмин Станислав Игоревич</t>
  </si>
  <si>
    <t>Кузьмина Светлана Юрьевна</t>
  </si>
  <si>
    <t>Куличенкова Наталья Борисовна</t>
  </si>
  <si>
    <t>Кулишова Елена Анатольевна</t>
  </si>
  <si>
    <t>МБОУ Греко-Тимофеевская СОШ</t>
  </si>
  <si>
    <t>Малокирсановское</t>
  </si>
  <si>
    <t>Греко-Тимофеевка</t>
  </si>
  <si>
    <t>Курилова Анна Александровна</t>
  </si>
  <si>
    <t>8(81554)60143</t>
  </si>
  <si>
    <t>Курносов Сергей Геннадьевич</t>
  </si>
  <si>
    <t>ул.Школьная, 18</t>
  </si>
  <si>
    <t>MOU-Radkovka@yandex./ru</t>
  </si>
  <si>
    <t>Ларина Надежда Александровна</t>
  </si>
  <si>
    <t>г. Орел, ул. Полковника Старинова, 2</t>
  </si>
  <si>
    <t>orel_sh51n@orel-region.ru  loseva.ang.rom@yandex.r</t>
  </si>
  <si>
    <t>Леонов Анатолий Иванович</t>
  </si>
  <si>
    <t>МБОУ "Максимовская средняя общеобразовательная школа"</t>
  </si>
  <si>
    <t>Максимовка</t>
  </si>
  <si>
    <t>ул. Комсомольская</t>
  </si>
  <si>
    <t>61-5-98, 89019904739</t>
  </si>
  <si>
    <t>maksschool@yandex.ru, Irinaekaterina@yandex.ru</t>
  </si>
  <si>
    <t>Литвинова Светлана Анатольевна</t>
  </si>
  <si>
    <t>ул. им. Алишера Навои, 2</t>
  </si>
  <si>
    <t>(8442) 47-91-31</t>
  </si>
  <si>
    <t>school46@volgadmin.ru</t>
  </si>
  <si>
    <t>Ложкин Дмитрий Александрович</t>
  </si>
  <si>
    <t xml:space="preserve"> Славянка</t>
  </si>
  <si>
    <t>Героев Хасана д. 5</t>
  </si>
  <si>
    <t>74233147533, 79240033733</t>
  </si>
  <si>
    <t>leno4ka_9528@mail.ru</t>
  </si>
  <si>
    <t>Магамедова Сунбахар Мурадовна</t>
  </si>
  <si>
    <t>Макарова Марина Ивановна</t>
  </si>
  <si>
    <t>8 (905) 718-46-46</t>
  </si>
  <si>
    <t>Малык Анастасия Александрова</t>
  </si>
  <si>
    <t>Ленина 16 а</t>
  </si>
  <si>
    <t>8 (4967) 52-42-75</t>
  </si>
  <si>
    <t>Исакина Ольга Евгеньевна</t>
  </si>
  <si>
    <t>Черемушка</t>
  </si>
  <si>
    <t>mdou60@beluo31.ru</t>
  </si>
  <si>
    <t>Благодарновский сельсовет</t>
  </si>
  <si>
    <t>Мейран Светлана Ивановна</t>
  </si>
  <si>
    <t>МАДОУ Центр развития ребенка</t>
  </si>
  <si>
    <t>Академия Крохи</t>
  </si>
  <si>
    <t>ул.Титова 8Б</t>
  </si>
  <si>
    <t>superelena73@mail.ru</t>
  </si>
  <si>
    <t>МБДОУ Ровеньский детский сад комбинированного вида</t>
  </si>
  <si>
    <t>улица М.Горького, дом 13</t>
  </si>
  <si>
    <t>rovn3sad@yandex.ru</t>
  </si>
  <si>
    <t>ГБОУ "СОШ 26 с.п. Зязиков-Юрт"</t>
  </si>
  <si>
    <t>Ахриева, 6</t>
  </si>
  <si>
    <t>999983@mail.ru</t>
  </si>
  <si>
    <t>ул. Ржевское шоссе, 233</t>
  </si>
  <si>
    <t>8(906)6014486</t>
  </si>
  <si>
    <t>e.lazarewa1969@yandex.ru</t>
  </si>
  <si>
    <t>Минаев Евгений Сергеевич</t>
  </si>
  <si>
    <t>8(47244)4-16-38; 89087800355</t>
  </si>
  <si>
    <t>Минигареев Раиль Фанилевич</t>
  </si>
  <si>
    <t>Дошкольное отделение 3</t>
  </si>
  <si>
    <t>ул. Литейная, дом 27</t>
  </si>
  <si>
    <t>sad8.teremok@yandex.ru</t>
  </si>
  <si>
    <t>Морозова Валентина Леонидовна</t>
  </si>
  <si>
    <t>Эстерло</t>
  </si>
  <si>
    <t>ул. Центральная, д. 16</t>
  </si>
  <si>
    <t>Муратшина Ольга Васильевна</t>
  </si>
  <si>
    <t>МБОУ Кыквинская СОШ</t>
  </si>
  <si>
    <t xml:space="preserve"> Кыква</t>
  </si>
  <si>
    <t>Центральная, 1</t>
  </si>
  <si>
    <t>kykva7@yandex.ru</t>
  </si>
  <si>
    <t>МОУ ДЮЦ Краснооктябрьского района Волгограда</t>
  </si>
  <si>
    <t>Недбайлова Елена Анатольевна</t>
  </si>
  <si>
    <t>МБОУ "Заяченская основная общеобразовательная школа Корочанского района Белгородской области"</t>
  </si>
  <si>
    <t>Заячье</t>
  </si>
  <si>
    <t>село Заячье улица Выгон дом 38</t>
  </si>
  <si>
    <t>zayachje@yandex.ru</t>
  </si>
  <si>
    <t>Немсадзе Алена Викторовна</t>
  </si>
  <si>
    <t>Азбука детства</t>
  </si>
  <si>
    <t>ул. Белгородская 67</t>
  </si>
  <si>
    <t>ул. Белгородская, д. 67</t>
  </si>
  <si>
    <t>azbuka.detstva.uobr@mail.ru</t>
  </si>
  <si>
    <t>МБОУ ООШ</t>
  </si>
  <si>
    <t>Оболонская Людмила Николаевна</t>
  </si>
  <si>
    <t>МБОУ "Коломыцевская СОШ"</t>
  </si>
  <si>
    <t>улица Советская , дом 14</t>
  </si>
  <si>
    <t>8(47)24760484</t>
  </si>
  <si>
    <t>devitskaya.tanya@mail.ru</t>
  </si>
  <si>
    <t>kat-gol.88@yandex.ru</t>
  </si>
  <si>
    <t>Павлова Анна Сергеевна</t>
  </si>
  <si>
    <t>Ликино Дулёво</t>
  </si>
  <si>
    <t>улица Димитрова дом 1</t>
  </si>
  <si>
    <t>8 (496)  414 04 24</t>
  </si>
  <si>
    <t>ozr-dou13.edumsko.ru</t>
  </si>
  <si>
    <t>Петров Антон Владимирович</t>
  </si>
  <si>
    <t>ул. Энгельса, д. 13</t>
  </si>
  <si>
    <t>savchenkokseniya.16@mail.ru</t>
  </si>
  <si>
    <t>Повидыш Наталья Владимировна</t>
  </si>
  <si>
    <t>МБУДО Пятницкая Детская школа искусств</t>
  </si>
  <si>
    <t>им.Г.А.Обрезанова</t>
  </si>
  <si>
    <t>Свиридова, 4</t>
  </si>
  <si>
    <t>pyatniskayadshi@yandex.ru</t>
  </si>
  <si>
    <t>Позднякова Ольга Леонидовна</t>
  </si>
  <si>
    <t>МБОУ "Кромская НОШ"</t>
  </si>
  <si>
    <t>ул.30 лет Победы, д.41</t>
  </si>
  <si>
    <t>kro5005@yandex.ru</t>
  </si>
  <si>
    <t>Попогребская Ирина Валерьевна</t>
  </si>
  <si>
    <t>Одаренность</t>
  </si>
  <si>
    <t>Попок Зоя Васильевна</t>
  </si>
  <si>
    <t>МБДОУ Детский сад компенсирующей направленности</t>
  </si>
  <si>
    <t>ул. Пушкина 49</t>
  </si>
  <si>
    <t>romashka-mdou6@mail.ru</t>
  </si>
  <si>
    <t>Потапова Ирина Александровна</t>
  </si>
  <si>
    <t>Приходько Зоя Дмитриевна</t>
  </si>
  <si>
    <t>Молоко</t>
  </si>
  <si>
    <t>г. Белгород, пр-т Ватутина,4</t>
  </si>
  <si>
    <t>pushbm31@yandex.ru</t>
  </si>
  <si>
    <t>Проскурина Валентина Ивановна</t>
  </si>
  <si>
    <t>Симбирская, 44</t>
  </si>
  <si>
    <t>loya.moon@mail.ru</t>
  </si>
  <si>
    <t>Пундикова О.А.</t>
  </si>
  <si>
    <t>ГБОУ ПОО МТК</t>
  </si>
  <si>
    <t>им. Омельченко</t>
  </si>
  <si>
    <t>ул. Сталеваров, д.11</t>
  </si>
  <si>
    <t>83519 40-48-15, 89090992357</t>
  </si>
  <si>
    <t>mtc-dir@mail.ru, victoryenglish22@gmail.com</t>
  </si>
  <si>
    <t>дом 11а</t>
  </si>
  <si>
    <t>д.11Б.</t>
  </si>
  <si>
    <t>ds.klubnichka@mail.ru</t>
  </si>
  <si>
    <t>Работягова Эльвира Геннадьевна</t>
  </si>
  <si>
    <t>ул. Некрасова, д.19</t>
  </si>
  <si>
    <t>(4722) 23-28-43</t>
  </si>
  <si>
    <t>school2@beluo31.ru</t>
  </si>
  <si>
    <t>Рябухина Анастасия Викторовна</t>
  </si>
  <si>
    <t>Сальникова Г.И.</t>
  </si>
  <si>
    <t>улица 50 лет Октября 13А</t>
  </si>
  <si>
    <t>Самова Елена Дмитриевна</t>
  </si>
  <si>
    <t>ул. Гагарина дом 3</t>
  </si>
  <si>
    <t>26-30-29</t>
  </si>
  <si>
    <t>olganazarewskaya@yandex.ru</t>
  </si>
  <si>
    <t>Селезнев Алексей Алексеевич</t>
  </si>
  <si>
    <t>Валуй</t>
  </si>
  <si>
    <t>Варнавская Марина Сергеевна</t>
  </si>
  <si>
    <t>marina.varnavskaya.1982@mail.ru</t>
  </si>
  <si>
    <t>Селезнёва Татьяна Николаевна</t>
  </si>
  <si>
    <t>МБОУ "Боброводворская СОШ"</t>
  </si>
  <si>
    <t xml:space="preserve">8 472 416 60 39  8 910 326 70 </t>
  </si>
  <si>
    <t>inessa.spasenkova@mail.ru    &lt;bobryschool@mail.ru&gt;</t>
  </si>
  <si>
    <t>Семененко Ирина Витальевна</t>
  </si>
  <si>
    <t>ул. им. Губина Н.Г., дом.20</t>
  </si>
  <si>
    <t>mbouvaizovskayasosh@yandex.ru  irinasemenenko022@y</t>
  </si>
  <si>
    <t>Семенова Ирина Александровна</t>
  </si>
  <si>
    <t>им. Н.К.Крупской</t>
  </si>
  <si>
    <t>Барское Татарово</t>
  </si>
  <si>
    <t>ул.Шибанова, д. 16</t>
  </si>
  <si>
    <t>8(49233)5-03-82</t>
  </si>
  <si>
    <t>tatianafilatova151077@gmail.com</t>
  </si>
  <si>
    <t>Семёнова Наталья Анатольевна</t>
  </si>
  <si>
    <t>МБОУ "Благословенская СОШ"</t>
  </si>
  <si>
    <t>Благословенка</t>
  </si>
  <si>
    <t>ул. Пионерская, д.8</t>
  </si>
  <si>
    <t>semina_nyuta@bk.ru</t>
  </si>
  <si>
    <t>ул. Пионерская, д. 8</t>
  </si>
  <si>
    <t>Сигачев Дмитрий Вячеславович</t>
  </si>
  <si>
    <t>МБОУ СШ</t>
  </si>
  <si>
    <t>им. А.С. Пушкина</t>
  </si>
  <si>
    <t>ул. Парковая, 16/1</t>
  </si>
  <si>
    <t>+7 831 477-40-78</t>
  </si>
  <si>
    <t>lelya.elena.panteleeva@list.ru</t>
  </si>
  <si>
    <t>Синюкова Ольга Владимировна</t>
  </si>
  <si>
    <t>ул.Октябрьская д.62 а</t>
  </si>
  <si>
    <t>Слайковская Наталья Ильинична</t>
  </si>
  <si>
    <t>Соловьева Виктория Юрьевна</t>
  </si>
  <si>
    <t>Русановская ул. Д. 15 к.1</t>
  </si>
  <si>
    <t>sc690@mail.ru</t>
  </si>
  <si>
    <t>Стеблев Николай Яковлевич</t>
  </si>
  <si>
    <t>МБОУ "Глинновская СОШ"</t>
  </si>
  <si>
    <t>ул. Центральная, 29</t>
  </si>
  <si>
    <t>84723357748; +79202072771</t>
  </si>
  <si>
    <t>elena_denishchits@mail.ru</t>
  </si>
  <si>
    <t>Стерлев Владимир Григорьевич</t>
  </si>
  <si>
    <t>Сумароков Вадим Климентьевич</t>
  </si>
  <si>
    <t>МБУ ДО "Центр технического творчества и профессионального обучения"</t>
  </si>
  <si>
    <t>ул. Советская, д. 11«а»</t>
  </si>
  <si>
    <t>8 (4725) 42-62-96</t>
  </si>
  <si>
    <t>cttpo2014@yandex.ru</t>
  </si>
  <si>
    <t>Тарабанова Евгения Владимировна</t>
  </si>
  <si>
    <t>Тамбарская</t>
  </si>
  <si>
    <t>Тамбар</t>
  </si>
  <si>
    <t>ул.Калинина 41</t>
  </si>
  <si>
    <t>8(384-47)51516       8-9234904</t>
  </si>
  <si>
    <t>nadia.belova-67@yandex.ru</t>
  </si>
  <si>
    <t>МБОУ "Кошлаковская ООШ"</t>
  </si>
  <si>
    <t>Терновская Анна Павловна</t>
  </si>
  <si>
    <t>УЛ. 1Мая №39</t>
  </si>
  <si>
    <t>m.sheiudko@bk.ru</t>
  </si>
  <si>
    <t>Тёскина Наталья Ивановна</t>
  </si>
  <si>
    <t>Театральная школа</t>
  </si>
  <si>
    <t>"СТУПЕНИ"</t>
  </si>
  <si>
    <t>ул. Ленина, д. №231</t>
  </si>
  <si>
    <t>Тимофеева Надежда Николаевна</t>
  </si>
  <si>
    <t>МБОУ ОШ</t>
  </si>
  <si>
    <t>ул. Первомайская д.52</t>
  </si>
  <si>
    <t>Дошкольное отделение №40 "Березка"</t>
  </si>
  <si>
    <t>ул.Войкова, 11</t>
  </si>
  <si>
    <t>8(4967)356245</t>
  </si>
  <si>
    <t>Торхова Елена Сергеевна</t>
  </si>
  <si>
    <t>МБУК "РДК"</t>
  </si>
  <si>
    <t>Ручьевский филиал МБУК "РДК"</t>
  </si>
  <si>
    <t>Ручей</t>
  </si>
  <si>
    <t>Фролова Татьяна Юрьевна</t>
  </si>
  <si>
    <t>ул. Центральная, д. 8б</t>
  </si>
  <si>
    <t>ryheek.frolova@yandex.ru</t>
  </si>
  <si>
    <t>Абельмана ул, д. 86</t>
  </si>
  <si>
    <t>ул. Парковая, д. 2</t>
  </si>
  <si>
    <t>Трофимова Ольга Владимировна</t>
  </si>
  <si>
    <t>МКОУ "Волго-Каспийская СОШ"</t>
  </si>
  <si>
    <t>ДО 2</t>
  </si>
  <si>
    <t>Тяжгов Ладин Музаринович</t>
  </si>
  <si>
    <t>Баксанёнок</t>
  </si>
  <si>
    <t>ул.Березгова,191</t>
  </si>
  <si>
    <t>sosh-1-baksanenok.yandex.ru</t>
  </si>
  <si>
    <t>МБОУ Школа  с углубленным изучением английского языка</t>
  </si>
  <si>
    <t>г. Нижний Новгород</t>
  </si>
  <si>
    <t>МБДОУ "Детский сад комбинированного вида"</t>
  </si>
  <si>
    <t>"Соловушка"</t>
  </si>
  <si>
    <t>пр. Шахтёров 59</t>
  </si>
  <si>
    <t>8(38475) 3 10 74</t>
  </si>
  <si>
    <t>dou44s@mail.ru</t>
  </si>
  <si>
    <t>Чикина Ольга Анатольевна</t>
  </si>
  <si>
    <t>ул. Сурова 13</t>
  </si>
  <si>
    <t>(8422)278918, 89176151434</t>
  </si>
  <si>
    <t>dshi8_73@mail.ru ,  akcept-ul@mail.ru</t>
  </si>
  <si>
    <t>Ул. Школьная д.71</t>
  </si>
  <si>
    <t>Шеншина Людмила Владимировна</t>
  </si>
  <si>
    <t>МБОДО "Детская школа искусств" г. Алексеевки</t>
  </si>
  <si>
    <t>ул. Ленина, 9</t>
  </si>
  <si>
    <t>popova401@mail.ru</t>
  </si>
  <si>
    <t>СП с. Иловка</t>
  </si>
  <si>
    <t>Быховая Алёна Анатольевна</t>
  </si>
  <si>
    <t>Щербаковское СП</t>
  </si>
  <si>
    <t>8(47234)7-67-76</t>
  </si>
  <si>
    <t>lyda180870@yandex.ru</t>
  </si>
  <si>
    <t>Шепельская Елена Александровна</t>
  </si>
  <si>
    <t>ул.Большая Садовая, д.151/8</t>
  </si>
  <si>
    <t>art-sintez@yandex.ru</t>
  </si>
  <si>
    <t>п/к "Сокол"</t>
  </si>
  <si>
    <t>Алаторцева Вера Николаевна</t>
  </si>
  <si>
    <t>Шлей Ирина Николаевна</t>
  </si>
  <si>
    <t>ул. Озерная, 46</t>
  </si>
  <si>
    <t>8(38452)45128</t>
  </si>
  <si>
    <t>Коваленко Светлана Григорьевна</t>
  </si>
  <si>
    <t>дом№106</t>
  </si>
  <si>
    <t>elenabotikova@ya.ru</t>
  </si>
  <si>
    <t>Щербаков Иван Сергеевич</t>
  </si>
  <si>
    <t>МОУ Староивановская средняя общеобразовательная школа</t>
  </si>
  <si>
    <t>имени Н.И. Коткова</t>
  </si>
  <si>
    <t>Староивановка</t>
  </si>
  <si>
    <t>улица Комсомольская дом 2</t>
  </si>
  <si>
    <t>847(235)4-84-86</t>
  </si>
  <si>
    <t>yulia.litow4encko@yandex.ru</t>
  </si>
  <si>
    <t>Щербакова Марина Григорьевна</t>
  </si>
  <si>
    <t>МОУ "Теребренская ООШ"</t>
  </si>
  <si>
    <t>Теребрено</t>
  </si>
  <si>
    <t>ул.Новостроевка, д.38</t>
  </si>
  <si>
    <t>(47263)41-2-46</t>
  </si>
  <si>
    <t>terebreno@yandex.ru</t>
  </si>
  <si>
    <t>Щетникова Юлия Викторовна</t>
  </si>
  <si>
    <t>49192807@mail.ru</t>
  </si>
  <si>
    <t>Юрченко Клавдия Сергеевна</t>
  </si>
  <si>
    <t>МБУ Школа</t>
  </si>
  <si>
    <t>им. Ю. А. Гагарина</t>
  </si>
  <si>
    <t>СП ЦДО "Радуга"</t>
  </si>
  <si>
    <t>Бардина Наталья Викторовна</t>
  </si>
  <si>
    <t>40 лет Победы 42</t>
  </si>
  <si>
    <t>ver. 2024-1 действительна до 31 мая 2024 г.</t>
  </si>
  <si>
    <t>Запорожская_область</t>
  </si>
  <si>
    <t>Херсонская_область</t>
  </si>
  <si>
    <t>Алчевск г.о.</t>
  </si>
  <si>
    <t>Акимовский м.о.</t>
  </si>
  <si>
    <t>Антрацитовский м.о.</t>
  </si>
  <si>
    <t>Бердянск г.о.</t>
  </si>
  <si>
    <t>Алешкинский м.о.</t>
  </si>
  <si>
    <t>Беловодский м.о.</t>
  </si>
  <si>
    <t>Бердянский м.о.</t>
  </si>
  <si>
    <t>Белозерский м.о.</t>
  </si>
  <si>
    <t>Белокуракинский м.о.</t>
  </si>
  <si>
    <t>Васильевский м.о.</t>
  </si>
  <si>
    <t>Бериславский м.о.</t>
  </si>
  <si>
    <t>Брянка г.о.</t>
  </si>
  <si>
    <t>Веселовский м.о.</t>
  </si>
  <si>
    <t>Великоалександровский м.о.</t>
  </si>
  <si>
    <t>Кировск г.о.</t>
  </si>
  <si>
    <t>Каменско-Днепровский м.о.</t>
  </si>
  <si>
    <t>Великолепетихский м.о.</t>
  </si>
  <si>
    <t>Краснодонский м.о.</t>
  </si>
  <si>
    <t>Краматорск г.</t>
  </si>
  <si>
    <t>Куйбышевский м.о.</t>
  </si>
  <si>
    <t>Верхнерогачикский м.о.</t>
  </si>
  <si>
    <t>Красный Луч г.о.</t>
  </si>
  <si>
    <t>Мелитополь г.о.</t>
  </si>
  <si>
    <t>Высокопольский м.о.</t>
  </si>
  <si>
    <t>Кременской м.о.</t>
  </si>
  <si>
    <t>Мариуполь г.</t>
  </si>
  <si>
    <t>Мелитопольский м.о.</t>
  </si>
  <si>
    <t>Генический м.о.</t>
  </si>
  <si>
    <t>Лисичанск г.о.</t>
  </si>
  <si>
    <t>Михайловский м.о.</t>
  </si>
  <si>
    <t>Голопристанский м.о.</t>
  </si>
  <si>
    <t>Луганск г.о.</t>
  </si>
  <si>
    <t>Пологовский м.о.</t>
  </si>
  <si>
    <t>Горностаевский м.о.</t>
  </si>
  <si>
    <t>Лутугинский м.о.</t>
  </si>
  <si>
    <t>Приазовский м.о.</t>
  </si>
  <si>
    <t>Ивановский м.о.</t>
  </si>
  <si>
    <t>Марковский м.о.</t>
  </si>
  <si>
    <t>Приморский м.о.</t>
  </si>
  <si>
    <t>Каланчакский м.о.</t>
  </si>
  <si>
    <t>Меловской м.о.</t>
  </si>
  <si>
    <t>Токмакский м.о.</t>
  </si>
  <si>
    <t>Каховский м.о.</t>
  </si>
  <si>
    <t>Новоайдарский м.о.</t>
  </si>
  <si>
    <t>Артемовский р-н</t>
  </si>
  <si>
    <t>Черниговский м.о.</t>
  </si>
  <si>
    <t>Нижнесерогозский м.о.</t>
  </si>
  <si>
    <t>Северодонецк г.о.</t>
  </si>
  <si>
    <t>Краснолиманский р-н</t>
  </si>
  <si>
    <t>Энергодар г.о.</t>
  </si>
  <si>
    <t>Новая Каховка г.о.</t>
  </si>
  <si>
    <t>Перевальский м.о.</t>
  </si>
  <si>
    <t>Волновахский р-н</t>
  </si>
  <si>
    <t>Новотроицкий м.о.</t>
  </si>
  <si>
    <t>Скадовский м.о.</t>
  </si>
  <si>
    <t>Новопсковский м.о.</t>
  </si>
  <si>
    <t>Великоновоселковский р-н</t>
  </si>
  <si>
    <t>Нововоронцовский м.о.</t>
  </si>
  <si>
    <t>Ровеньки г.о.</t>
  </si>
  <si>
    <t>Добропольский р-н</t>
  </si>
  <si>
    <t>Снигиревский м.о.</t>
  </si>
  <si>
    <t>Сватовский м.о.</t>
  </si>
  <si>
    <t>Херсон г.о.</t>
  </si>
  <si>
    <t>Рубежное г.о.</t>
  </si>
  <si>
    <t>Чаплынский м.о.</t>
  </si>
  <si>
    <t>Свердловский м.о.</t>
  </si>
  <si>
    <t>Кураховский р-н</t>
  </si>
  <si>
    <t>Славяносербский м.о.</t>
  </si>
  <si>
    <t>Мангушский р-н</t>
  </si>
  <si>
    <t>Станично-Луганский м.о.</t>
  </si>
  <si>
    <t>Старобельский м.о.</t>
  </si>
  <si>
    <t>Стаханов г.о.</t>
  </si>
  <si>
    <t>Троицкий м.о.</t>
  </si>
  <si>
    <t>Шахтерский р-н</t>
  </si>
  <si>
    <t>Ясиноватский р-н</t>
  </si>
  <si>
    <t>Запорожская область</t>
  </si>
  <si>
    <t>Херсонская область</t>
  </si>
  <si>
    <t>Лазарева Ирина Алексеевна</t>
  </si>
  <si>
    <t>Аладьина Наталья Алексеевна</t>
  </si>
  <si>
    <t>МБОУ Мандровская ООШ</t>
  </si>
  <si>
    <t>Мандрово</t>
  </si>
  <si>
    <t>Белгородская область, Валуйский район, с. Мандрово, ул. Школьная, д.1.</t>
  </si>
  <si>
    <t>alatat31@yandex.ru</t>
  </si>
  <si>
    <t>Аношина Маргарита Анатольевна</t>
  </si>
  <si>
    <t>МУ ДО Кинешемская детская школа искусств</t>
  </si>
  <si>
    <t>имени Крупской, д.6</t>
  </si>
  <si>
    <t>kdshi2010@mail.ru</t>
  </si>
  <si>
    <t>Антипина Юлия Сергеевна</t>
  </si>
  <si>
    <t>Артебякин Степан Александрович</t>
  </si>
  <si>
    <t>МБОУ Афанасовская СОШ</t>
  </si>
  <si>
    <t>Афанасовское</t>
  </si>
  <si>
    <t>Центральная, д. 2</t>
  </si>
  <si>
    <t>afan02@yandex.ru</t>
  </si>
  <si>
    <t>Архестова Галимат Алиевна</t>
  </si>
  <si>
    <t>lenashetova9@gmail.com</t>
  </si>
  <si>
    <t>Архипова Вероника Викторовна</t>
  </si>
  <si>
    <t>МКОУ "Мещовская СОШ"</t>
  </si>
  <si>
    <t>Мещовск</t>
  </si>
  <si>
    <t>ул.Освободителей 3а</t>
  </si>
  <si>
    <t>Valentina.koldaeva@mail.ru</t>
  </si>
  <si>
    <t>82karmelita@mail.ru</t>
  </si>
  <si>
    <t>aniri7727@mail.ru</t>
  </si>
  <si>
    <t>8-928-860-02-16</t>
  </si>
  <si>
    <t>elvira.kalitzewa@yandex.ru</t>
  </si>
  <si>
    <t>МУДО Детский центр искусств г. Воркуты</t>
  </si>
  <si>
    <t>Балатокова Кира Люшевна</t>
  </si>
  <si>
    <t>Терек</t>
  </si>
  <si>
    <t>ул. Канкошева, д. 51</t>
  </si>
  <si>
    <t>ellatuhuzeva84@list.ru</t>
  </si>
  <si>
    <t>ул. Канкошева 51</t>
  </si>
  <si>
    <t>им. Н.С. Булычёва</t>
  </si>
  <si>
    <t>ул. Строителей, д.6</t>
  </si>
  <si>
    <t>84725255757, 89805220974</t>
  </si>
  <si>
    <t>sh-21@so.belregion.ru,  tanya.vladi2014@mail.ru</t>
  </si>
  <si>
    <t>ОГБОУ Чернянская средняя общеобразовательная школа</t>
  </si>
  <si>
    <t>shckola4@yandex.ru prudnickova.natasha74@yandex.ru</t>
  </si>
  <si>
    <t>Прокопенко Ольга Валерьевна</t>
  </si>
  <si>
    <t>Бережная Марина Владимировна</t>
  </si>
  <si>
    <t>Берлим Людмила Ивановна</t>
  </si>
  <si>
    <t>ул.Огородная, д. 78</t>
  </si>
  <si>
    <t>8-938-176-22-48</t>
  </si>
  <si>
    <t>Биджиева Ольга Викторовна</t>
  </si>
  <si>
    <t>elvira-elvira2523@mail.ru</t>
  </si>
  <si>
    <t>Биккулова Аида Владимировна</t>
  </si>
  <si>
    <t>ул. Шота Руставели 72</t>
  </si>
  <si>
    <t>8 (347) 284 46 45, 8 961 04 24</t>
  </si>
  <si>
    <t>sds15ufa@mail.ru, idatahautdinova5@gmail.com</t>
  </si>
  <si>
    <t>Бикмуллина Марина Юрьевна</t>
  </si>
  <si>
    <t>Молодежный (подростковый)клуб "Зарница"</t>
  </si>
  <si>
    <t>patrikeeva-irinka@mail.ru</t>
  </si>
  <si>
    <t>Бобрик Елена Николаевна</t>
  </si>
  <si>
    <t>МУ Дом Культуры городского округа ЗАТО Уральский</t>
  </si>
  <si>
    <t>Изостудия "РАЗНОЦВЕТНЫЕ КРЫЛЬЯ"</t>
  </si>
  <si>
    <t>Жогленко Ирина Вячеславовна</t>
  </si>
  <si>
    <t>улица Капитана Флёрова, 118</t>
  </si>
  <si>
    <t>8(343)73-59-39</t>
  </si>
  <si>
    <t>mdu-dk@yandex.ru</t>
  </si>
  <si>
    <t>Борщевский Александр Сергеевич</t>
  </si>
  <si>
    <t>МБУ ДО "Музыкальная школа</t>
  </si>
  <si>
    <t>им. Н. Леонтовича г. Донецка"</t>
  </si>
  <si>
    <t>ул. Артема, 66</t>
  </si>
  <si>
    <t>nenastje24@mail.ru, leontovich_musicschool@mail.ru</t>
  </si>
  <si>
    <t>Боханова Светлана Ивановна</t>
  </si>
  <si>
    <t>улица Ленина 115</t>
  </si>
  <si>
    <t>8(4726)3-18-86, 8-951130-85-15</t>
  </si>
  <si>
    <t>ninatatarinova@mail.ru</t>
  </si>
  <si>
    <t>Васильева Ольга Владимировна</t>
  </si>
  <si>
    <t>МОБУ ООШ</t>
  </si>
  <si>
    <t>Саннинское</t>
  </si>
  <si>
    <t>улица Школьная , д 56</t>
  </si>
  <si>
    <t>schoolsan1@rambler.ru</t>
  </si>
  <si>
    <t>Викина Ирина Викторовна</t>
  </si>
  <si>
    <t>МБОУ СОШ с. Святославка</t>
  </si>
  <si>
    <t>Краснознаменский</t>
  </si>
  <si>
    <t>Центральная 2Б</t>
  </si>
  <si>
    <t>serawlad@mail.ru</t>
  </si>
  <si>
    <t>Вилданова Алия Атласовна</t>
  </si>
  <si>
    <t>Малая Шильна</t>
  </si>
  <si>
    <t>Центральная 2</t>
  </si>
  <si>
    <t>krapivina114@mail.ru</t>
  </si>
  <si>
    <t>Виноградова Александра Анатольевна</t>
  </si>
  <si>
    <t>имени Фридриха Шиллера</t>
  </si>
  <si>
    <t>Пражская улица, дом 36</t>
  </si>
  <si>
    <t>246-30-76</t>
  </si>
  <si>
    <t>info.sch303@obr.gov.spb.ru</t>
  </si>
  <si>
    <t>Возвышаев Дмитрий Дмитриевич</t>
  </si>
  <si>
    <t>МКОУ КСОШ</t>
  </si>
  <si>
    <t>Ул.Спортивная д.7</t>
  </si>
  <si>
    <t>8 48743 5 18 60</t>
  </si>
  <si>
    <t>kurkino.soh2@tylaregion.org</t>
  </si>
  <si>
    <t>Структурное отделение НОО с дошкольными группами</t>
  </si>
  <si>
    <t>ekaterinka_85_85@mail.ru</t>
  </si>
  <si>
    <t>Воробьев Михаил Михайлович</t>
  </si>
  <si>
    <t>ул.Пролетарская, 15</t>
  </si>
  <si>
    <t>8-951-536-9476</t>
  </si>
  <si>
    <t>Irina.1969@inbox.ru</t>
  </si>
  <si>
    <t>Воробьёва Неля Генадьевна</t>
  </si>
  <si>
    <t>МКДОУ Палецкий детский сад</t>
  </si>
  <si>
    <t>Палецкое</t>
  </si>
  <si>
    <t>Улица 1 Мая 51</t>
  </si>
  <si>
    <t>vos_pal@ma.ru</t>
  </si>
  <si>
    <t>Воронова Оксана Сергеевна</t>
  </si>
  <si>
    <t>пр. Молодежный, дом 34</t>
  </si>
  <si>
    <t>ds22_nn@mail.52gov.ru</t>
  </si>
  <si>
    <t>МБОУ "СОШ №5 с УИОП г. Шебекино"</t>
  </si>
  <si>
    <t>Галиева Ландыш Фарсилевна</t>
  </si>
  <si>
    <t>МБОУ Кузкеевская СОШ</t>
  </si>
  <si>
    <t>Республика Татарстан, Тукаевский район, с.Кузкеево, ул. Мусы Джалиля, д.37</t>
  </si>
  <si>
    <t>(8852)237-68-01</t>
  </si>
  <si>
    <t>Гальцов Иван Николаевич</t>
  </si>
  <si>
    <t>МБОУ "Алябьевская средняя общеобразовательная школа"</t>
  </si>
  <si>
    <t>Верхнее Алябьево</t>
  </si>
  <si>
    <t>улица Школьная дом 1</t>
  </si>
  <si>
    <t>84864651316, 89208054087</t>
  </si>
  <si>
    <t>alyabevo_shkol@mail.ru, naelisee@mail.ru</t>
  </si>
  <si>
    <t>t.i.sherback@mail.ru</t>
  </si>
  <si>
    <t>Гартман Юлия Валерьевна</t>
  </si>
  <si>
    <t>Роза</t>
  </si>
  <si>
    <t>ул.Есенина, дом 4 кв.85</t>
  </si>
  <si>
    <t>bazarova.tania2016@yandex.ru</t>
  </si>
  <si>
    <t>Годин Александр Егорович</t>
  </si>
  <si>
    <t>ГБОУ «Белгородская коррекционная общеобразовательная школа-интернат»</t>
  </si>
  <si>
    <t>ул. Буденного, д.4</t>
  </si>
  <si>
    <t>(4722)51-64-96</t>
  </si>
  <si>
    <t>shkola.internat23@yandex.ru</t>
  </si>
  <si>
    <t>Голиусова Юлия Ивановна</t>
  </si>
  <si>
    <t>ул. Центральная 2 в</t>
  </si>
  <si>
    <t>23 - 49 - 67</t>
  </si>
  <si>
    <t>pase4naya.svet@yandex.ru</t>
  </si>
  <si>
    <t>Гончарова Лариса Алексеевна</t>
  </si>
  <si>
    <t>dudckinain@yandex.ru</t>
  </si>
  <si>
    <t>ул. Генерала Стрельбицкого, д. 11</t>
  </si>
  <si>
    <t>8-496-759-11-06</t>
  </si>
  <si>
    <t>shkola34podolsk@yandex.ru</t>
  </si>
  <si>
    <t>Дошкольное отделение 1, корпус 2 "Радуга"</t>
  </si>
  <si>
    <t>8-496-759-10-21</t>
  </si>
  <si>
    <t>tat.tarin@mail.ru</t>
  </si>
  <si>
    <t>Учебное здание</t>
  </si>
  <si>
    <t>8-496-766-30-37</t>
  </si>
  <si>
    <t>Учебное здание "Колосок"</t>
  </si>
  <si>
    <t>площадь Защитников Отечества, д. 7</t>
  </si>
  <si>
    <t>Дошкольное отделение 1, корпус 3 "Аистенок"</t>
  </si>
  <si>
    <t>ДО Ёлочка</t>
  </si>
  <si>
    <t>Маргиева Ревмира Урузмаговна</t>
  </si>
  <si>
    <t>Гришмановская Тамара Николаевна</t>
  </si>
  <si>
    <t>МБОУ Большереченская СОШ</t>
  </si>
  <si>
    <t>Большеречье</t>
  </si>
  <si>
    <t>ул. Смоленская, 6 а</t>
  </si>
  <si>
    <t>8-38371-31-338</t>
  </si>
  <si>
    <t>Гусак Елена Ивановна</t>
  </si>
  <si>
    <t>улица Юношеская 9</t>
  </si>
  <si>
    <t>8 (3537) 34 84 10</t>
  </si>
  <si>
    <t>Дегтярева Елена Валентиновна</t>
  </si>
  <si>
    <t>МОУ Гимназия города Магнитогорска</t>
  </si>
  <si>
    <t>ул.Галиуллина, д.20</t>
  </si>
  <si>
    <t>Десненко Надежда Фёдоровна</t>
  </si>
  <si>
    <t>МДОУ ИРМО "Детский сад</t>
  </si>
  <si>
    <t>Берёзовый</t>
  </si>
  <si>
    <t>Маркова</t>
  </si>
  <si>
    <t>д.161 а</t>
  </si>
  <si>
    <t>7(3952)706-476</t>
  </si>
  <si>
    <t>dobereza123@mail.ru</t>
  </si>
  <si>
    <t>Дикаева Ксения Андреевна</t>
  </si>
  <si>
    <t>ул. Колмогоровская 17</t>
  </si>
  <si>
    <t>Добрякова Марина Александровна</t>
  </si>
  <si>
    <t>8-48-276-2-15-83</t>
  </si>
  <si>
    <t>Долгополова Мария Алексеевна</t>
  </si>
  <si>
    <t>ул.Горького, №3</t>
  </si>
  <si>
    <t>Дубей Ольга Александровна</t>
  </si>
  <si>
    <t>МБОУ "Князевская СОШ с углубленным изучением отдельных предметов"</t>
  </si>
  <si>
    <t>с-за Татарстан</t>
  </si>
  <si>
    <t>ул.Школьная, д. 18.</t>
  </si>
  <si>
    <t>88552309405, 89372819777</t>
  </si>
  <si>
    <t>knyazsch-sch2008@yandex.ru , leisan-kism_90@mail.r</t>
  </si>
  <si>
    <t>МОБУ Медведевская школа</t>
  </si>
  <si>
    <t>Корягина Антонина Ивановна</t>
  </si>
  <si>
    <t>(8845-45)-2-20-29; 89873245792</t>
  </si>
  <si>
    <t>gimnazya1.balashov@yandex.ru shilkina1982@bk.ru</t>
  </si>
  <si>
    <t>dou172022@yandex.ru</t>
  </si>
  <si>
    <t>Евлаш Елена Николаевна</t>
  </si>
  <si>
    <t>Геологоразведчиков 12</t>
  </si>
  <si>
    <t>vilissa.nadya@gmail.com</t>
  </si>
  <si>
    <t>Ермакова Марина Юрьевна</t>
  </si>
  <si>
    <t>МБОУ "Кременевская школа"</t>
  </si>
  <si>
    <t>Володарский м.о.</t>
  </si>
  <si>
    <t>Кременевка</t>
  </si>
  <si>
    <t>ул. Октябрьская, д.46</t>
  </si>
  <si>
    <t>akim7013@gmail.com   kremenevka74@mail.ru</t>
  </si>
  <si>
    <t>Ермолаева Инна Витальевна</t>
  </si>
  <si>
    <t>Школа успеха</t>
  </si>
  <si>
    <t>Яковлево</t>
  </si>
  <si>
    <t>Угловского 3</t>
  </si>
  <si>
    <t>swetlanamuraschkina@yandex.ru</t>
  </si>
  <si>
    <t>Ерыгина Анна Сергеевна</t>
  </si>
  <si>
    <t>МБДОУ Советский детский сад</t>
  </si>
  <si>
    <t>tatyana.piwowar2017@yandex.ru</t>
  </si>
  <si>
    <t>МУДО Краснозвездинская детская школа искусств</t>
  </si>
  <si>
    <t>имени Григория Михайловича Ефремова</t>
  </si>
  <si>
    <t>Красная Звезда</t>
  </si>
  <si>
    <t>ул. Ленина 3</t>
  </si>
  <si>
    <t>Krasnozvezdinskayadmch@yandex.ru</t>
  </si>
  <si>
    <t>Заварухина Валентина Александровна</t>
  </si>
  <si>
    <t>Серышево</t>
  </si>
  <si>
    <t>ул. Чехова, д.3</t>
  </si>
  <si>
    <t>8 (41642) 2-32-35, 8-914-063-2</t>
  </si>
  <si>
    <t>elenazimonina@yandex.ru</t>
  </si>
  <si>
    <t>Закусило Елена Владиславовна</t>
  </si>
  <si>
    <t>ул. Магистральная, д. 16а</t>
  </si>
  <si>
    <t>solonkina.oa@gmail.com</t>
  </si>
  <si>
    <t>МОУ "Николаевская СОШ"</t>
  </si>
  <si>
    <t>Репинское</t>
  </si>
  <si>
    <t>Зорина Ирина Валентиновна</t>
  </si>
  <si>
    <t>ЧЦ ДПО</t>
  </si>
  <si>
    <t>Первая нота</t>
  </si>
  <si>
    <t>Косулино</t>
  </si>
  <si>
    <t>ул. Молодёжная, д. 5</t>
  </si>
  <si>
    <t>dhshkosulino@mail.ru</t>
  </si>
  <si>
    <t>Новоспасск</t>
  </si>
  <si>
    <t>ул.Центральная, 27</t>
  </si>
  <si>
    <t>8(38361)98-175</t>
  </si>
  <si>
    <t>s_nspas_bar@edu54.ru</t>
  </si>
  <si>
    <t>"Отделение профилактики безнадзорности и правонарушений несовершеннолетних"</t>
  </si>
  <si>
    <t>Романова Ирина Ивановна</t>
  </si>
  <si>
    <t>vingstalker@gmail.com</t>
  </si>
  <si>
    <t>Изотова Марина Алексеевна</t>
  </si>
  <si>
    <t>ул. Пехотинцев, 15</t>
  </si>
  <si>
    <t>(343)3236321</t>
  </si>
  <si>
    <t>soch4@eduekb.ru</t>
  </si>
  <si>
    <t>Имбер Жанны Борисовна</t>
  </si>
  <si>
    <t>ул. Маштакова, д. 7</t>
  </si>
  <si>
    <t>8-496-763-76-49</t>
  </si>
  <si>
    <t>pdls_mou_19@mosreg.ru</t>
  </si>
  <si>
    <t>МДОУ Детский сад №47</t>
  </si>
  <si>
    <t>СП Кирова, 60а</t>
  </si>
  <si>
    <t>Кайтукова Оксана Петровна</t>
  </si>
  <si>
    <t>vivakuk@yandex.ru</t>
  </si>
  <si>
    <t>ул. Луговкя, д. 61</t>
  </si>
  <si>
    <t>Карабаза Светлана Викторовна</t>
  </si>
  <si>
    <t>МБОУ "Горьковская ООШ"</t>
  </si>
  <si>
    <t>Горьковский</t>
  </si>
  <si>
    <t>ул.Молодежная, д.2</t>
  </si>
  <si>
    <t>gorkovgrajv@yandex.ru</t>
  </si>
  <si>
    <t>Карачаров Сергей Николаевич</t>
  </si>
  <si>
    <t>Садовая д.7</t>
  </si>
  <si>
    <t>popovscki.darya@yandex.ry</t>
  </si>
  <si>
    <t>Карпова Т.С.</t>
  </si>
  <si>
    <t>Муромский Центр культурного развития</t>
  </si>
  <si>
    <t>МБУК ЦКС</t>
  </si>
  <si>
    <t>ул.Гагарина д.8</t>
  </si>
  <si>
    <t>svetlanapapanova@mail.ru</t>
  </si>
  <si>
    <t>Киселева Наталья Алексеевна</t>
  </si>
  <si>
    <t>89188267418 / 89618238409</t>
  </si>
  <si>
    <t>irina3009@mail.ru</t>
  </si>
  <si>
    <t>Кирилина Галина Анатольевна</t>
  </si>
  <si>
    <t>ул.Фурманова 9</t>
  </si>
  <si>
    <t>8(8412)420238</t>
  </si>
  <si>
    <t>slavitskayaangelina@yandex.ru</t>
  </si>
  <si>
    <t>Кирьязиев Николай Николаевич</t>
  </si>
  <si>
    <t>ул. Петровского 117з</t>
  </si>
  <si>
    <t>kr.tatiana.nik@mail.ru</t>
  </si>
  <si>
    <t>ул. Мл. лейтенанта Горбенко, д. 6</t>
  </si>
  <si>
    <t>rov1sad@yandex.ru</t>
  </si>
  <si>
    <t>89103692166, 89511501433</t>
  </si>
  <si>
    <t>natasha.korobkina.81@mail.ru</t>
  </si>
  <si>
    <t>pdls_mou_5@mosreg.ru</t>
  </si>
  <si>
    <t>Дошкольное отделение 2 (здание 2)</t>
  </si>
  <si>
    <t>Щеняева Ирина Юрьевна</t>
  </si>
  <si>
    <t>8-4967-63-09-63</t>
  </si>
  <si>
    <t>pdls_mdou_51@mosreg.ru</t>
  </si>
  <si>
    <t>Дошкольное отделение 2 (здание 1)</t>
  </si>
  <si>
    <t>Клименко Николай Васильевич</t>
  </si>
  <si>
    <t>МБОУ Первомайская школа</t>
  </si>
  <si>
    <t>улица Школьная, дом 7.</t>
  </si>
  <si>
    <t>school_pervomayskiy-rayon1@crimeaedu.ru</t>
  </si>
  <si>
    <t>Колганова Ирина Владимировна</t>
  </si>
  <si>
    <t>МБДОУ - детский сад</t>
  </si>
  <si>
    <t>улица Полковника Старинова д.1</t>
  </si>
  <si>
    <t>olyasashatanya@yandex.ru</t>
  </si>
  <si>
    <t>ул. Комсомольская, д.6/2</t>
  </si>
  <si>
    <t>8(4842)700021</t>
  </si>
  <si>
    <t>Конашенко Людмила Анатольевна</t>
  </si>
  <si>
    <t>улица Калинина, дом 39 "Г"</t>
  </si>
  <si>
    <t>8(47236)3-68-39</t>
  </si>
  <si>
    <t>dou4_kalinka.val@mail.ru</t>
  </si>
  <si>
    <t>МБУДО "Центр дополнительного образования детей"</t>
  </si>
  <si>
    <t>ул.Корочанская, 318</t>
  </si>
  <si>
    <t>8(472)22327032703/8(905)040528</t>
  </si>
  <si>
    <t>school24@beluo31.ru/pronina_belgorod@mail.ru</t>
  </si>
  <si>
    <t>Коптев Виталий Михайлович</t>
  </si>
  <si>
    <t>МБОУ Ольшанская СОШ</t>
  </si>
  <si>
    <t>ул. Торговая 6</t>
  </si>
  <si>
    <t>olschanka2011@yandex.ru</t>
  </si>
  <si>
    <t>Косачева Анна Александровна</t>
  </si>
  <si>
    <t>Коткова Юлия Юрьевна</t>
  </si>
  <si>
    <t>МБОУ «Черемошенская основная общеобразовательная школа»</t>
  </si>
  <si>
    <t>Жилино</t>
  </si>
  <si>
    <t>улица Строителей,дом 2</t>
  </si>
  <si>
    <t>5-40-83</t>
  </si>
  <si>
    <t>sergeeva.gilino@yandex.ru</t>
  </si>
  <si>
    <t>филиал «Жилинский детский сад»</t>
  </si>
  <si>
    <t xml:space="preserve"> Жилино</t>
  </si>
  <si>
    <t>Никулова Татьяна Ивановна</t>
  </si>
  <si>
    <t>Кривченко Юрий Николаевич</t>
  </si>
  <si>
    <t>ОГАНОУ "Академия спорта"</t>
  </si>
  <si>
    <t>улица Ленина, дом 91бБ</t>
  </si>
  <si>
    <t>8(47248)2-72-61</t>
  </si>
  <si>
    <t>tesbel@yandex.ru</t>
  </si>
  <si>
    <t>Кудякова Оксана Николаевна</t>
  </si>
  <si>
    <t>ГКУСО МО СЦ</t>
  </si>
  <si>
    <t>Лобненский</t>
  </si>
  <si>
    <t>ул. Авиационная, д. 6</t>
  </si>
  <si>
    <t>8-(495)-579-01-79</t>
  </si>
  <si>
    <t>priutlobnya@mail.ru</t>
  </si>
  <si>
    <t>ул. Батыршина, д. 15</t>
  </si>
  <si>
    <t>8-(843)-5-57-31-54</t>
  </si>
  <si>
    <t>olga-andre24@yandex.ru</t>
  </si>
  <si>
    <t>Образцовая изостудия "Волшебные краски"</t>
  </si>
  <si>
    <t>Кузьминых Елена Петровна</t>
  </si>
  <si>
    <t>МБОУ "Ильинская СОШ"</t>
  </si>
  <si>
    <t>Свободы д.19</t>
  </si>
  <si>
    <t>gera-2010-nata.ru@yandex.ru</t>
  </si>
  <si>
    <t>Куколкина Лариса Владимировна</t>
  </si>
  <si>
    <t>ГКУ СО Сергиевский КЦСО</t>
  </si>
  <si>
    <t>Янтарь</t>
  </si>
  <si>
    <t>Светлодольск</t>
  </si>
  <si>
    <t>ул.Комсомольская, 25</t>
  </si>
  <si>
    <t>DarmaOlga@yandex.ru</t>
  </si>
  <si>
    <t>lera.fedoseeva-li@mail.ru</t>
  </si>
  <si>
    <t>Детский сад №34 "Надежда"</t>
  </si>
  <si>
    <t>Кулупаева Татьяна Аркадьевна</t>
  </si>
  <si>
    <t>МБУДО "Юность"</t>
  </si>
  <si>
    <t>Куракина Людмила Александровна</t>
  </si>
  <si>
    <t>МКОУ СШ</t>
  </si>
  <si>
    <t>ул. Московская, д. 14</t>
  </si>
  <si>
    <t>8844583-21-33</t>
  </si>
  <si>
    <t>sveselovskaya1980@yandex.ru</t>
  </si>
  <si>
    <t>8-950-718-15-58</t>
  </si>
  <si>
    <t>Лазарева Лидия Филипповна</t>
  </si>
  <si>
    <t>МБУ ДО ДДТ</t>
  </si>
  <si>
    <t>ул. Мира, д.2а</t>
  </si>
  <si>
    <t>8(81554)6-23-87</t>
  </si>
  <si>
    <t>ddt2zap@yandex.ru</t>
  </si>
  <si>
    <t>Структурное подразделение Детский сад</t>
  </si>
  <si>
    <t>(4722) 257312, 89507170922</t>
  </si>
  <si>
    <t>school28@beluo31.ru , nelli_ustinova@mail.ru</t>
  </si>
  <si>
    <t>им. гвардии генерал-майора В.А.Глазкова Советского района Волгограда</t>
  </si>
  <si>
    <t>Ломакина Татьяна Михайловна</t>
  </si>
  <si>
    <t>МОУ Должанская ООШ</t>
  </si>
  <si>
    <t>Кукуевка</t>
  </si>
  <si>
    <t>ул. Центральная,д. 66</t>
  </si>
  <si>
    <t>val_dolg@mail.ru</t>
  </si>
  <si>
    <t>Лощилова Наталья Васильевна</t>
  </si>
  <si>
    <t>ул Карла-Маркса д.31</t>
  </si>
  <si>
    <t>Uvashkola2@uva-obr.udmr.ru</t>
  </si>
  <si>
    <t>ул. Ремесленников, д.28</t>
  </si>
  <si>
    <t>8(47234)-3-00-34,  89511513414</t>
  </si>
  <si>
    <t>mak.ten@mail.ru</t>
  </si>
  <si>
    <t>bagadat91@mail.ru</t>
  </si>
  <si>
    <t>Макарова Ольга Валерьевна</t>
  </si>
  <si>
    <t>МОУ Раменская СОШ</t>
  </si>
  <si>
    <t>улица Серова, дом 18</t>
  </si>
  <si>
    <t>8 (496) 463-75</t>
  </si>
  <si>
    <t>ram_school6@mosreg.ru</t>
  </si>
  <si>
    <t>Малюкова Александра Константиновна</t>
  </si>
  <si>
    <t>МКДОУ Ожгихинский детский сад</t>
  </si>
  <si>
    <t>Ожгиха</t>
  </si>
  <si>
    <t>LMVE1985@yandex.ru</t>
  </si>
  <si>
    <t>ул. Правды, д. 21</t>
  </si>
  <si>
    <t>pdls_mou_4@mosreg.ru</t>
  </si>
  <si>
    <t>Группы дошкольников. Здание №3</t>
  </si>
  <si>
    <t>Группы дошкольников. Здание №4</t>
  </si>
  <si>
    <t>8-496-754-16-61</t>
  </si>
  <si>
    <t>kindergarten18@bk.ru</t>
  </si>
  <si>
    <t>Группы дошкольников. Здание №5</t>
  </si>
  <si>
    <t>ул. Машиностроителей, д. 8А</t>
  </si>
  <si>
    <t>sneginka62@list.ru</t>
  </si>
  <si>
    <t>Группы дошкольников. Здание №2</t>
  </si>
  <si>
    <t>Южный проезд, д. 6</t>
  </si>
  <si>
    <t>8-496-753-549-0</t>
  </si>
  <si>
    <t>sad37podolsk@mail.ru</t>
  </si>
  <si>
    <t>ул.Первомайская д.59</t>
  </si>
  <si>
    <t>8-916-630-2306</t>
  </si>
  <si>
    <t>elena19782110@ mail.ru</t>
  </si>
  <si>
    <t>Мартыненко Ирина Дмитриевна</t>
  </si>
  <si>
    <t>МОАУ "Бердянская СОШ"</t>
  </si>
  <si>
    <t>Бердянка</t>
  </si>
  <si>
    <t>ул. Школьная, д.16</t>
  </si>
  <si>
    <t>natali_248a@mail.ru</t>
  </si>
  <si>
    <t>Марченко Юрий Анатольевич</t>
  </si>
  <si>
    <t>ГОУ ЛНР "Демьяненская школа"</t>
  </si>
  <si>
    <t>Демьяновка</t>
  </si>
  <si>
    <t>улица Молодёжная, д. 2а</t>
  </si>
  <si>
    <t>1)natashatarasenko39@gmail.com 2)olgagrisina345@gm</t>
  </si>
  <si>
    <t>МБУ ДО "ДШИ Рассказовского муниципального округа"</t>
  </si>
  <si>
    <t>marina.pyanikina@mail.ru</t>
  </si>
  <si>
    <t>olesya-vorobeva-82@mail.ru</t>
  </si>
  <si>
    <t>veretjchina81@mail,ru</t>
  </si>
  <si>
    <t>ГКУ СО МО СЦ</t>
  </si>
  <si>
    <t>kpd.istra@yandex.ru</t>
  </si>
  <si>
    <t>МБУДО «ЦРТДиЮ города Нерюнгри»</t>
  </si>
  <si>
    <t>Михеева Ирина Николаевна</t>
  </si>
  <si>
    <t>МАДОУ "ЦРР - Детский сад"</t>
  </si>
  <si>
    <t>Якорек</t>
  </si>
  <si>
    <t>г. Благовещенск</t>
  </si>
  <si>
    <t>ул. Комарова, 5/4</t>
  </si>
  <si>
    <t>7 (34766) 3-15-53</t>
  </si>
  <si>
    <t>madou-11@mail.ru</t>
  </si>
  <si>
    <t>Мичуева Элеонора Петровна</t>
  </si>
  <si>
    <t>МБОУ "Балыктуюльская СОШ"</t>
  </si>
  <si>
    <t>Балыктуюль</t>
  </si>
  <si>
    <t>пер. Школьный 3</t>
  </si>
  <si>
    <t>baliktulm@gmail.com</t>
  </si>
  <si>
    <t>Мозымова Инесса Владимировна</t>
  </si>
  <si>
    <t>Суздаль</t>
  </si>
  <si>
    <t>Морозова Елена Валерьевна</t>
  </si>
  <si>
    <t>ГКУ ЗО "Центр детско-юношеского творчества</t>
  </si>
  <si>
    <t>им. Рудневой Е. М." г. Бердянск</t>
  </si>
  <si>
    <t>Бердянск</t>
  </si>
  <si>
    <t>пр. Труда, 24/56</t>
  </si>
  <si>
    <t>CDUTBerdyansk@yandex.ru</t>
  </si>
  <si>
    <t>Морхова Виктория Сергеевна</t>
  </si>
  <si>
    <t>ОБУ "Центр помощи семье и детям</t>
  </si>
  <si>
    <t>Большая медведица</t>
  </si>
  <si>
    <t>rc-yelets@admlr.lipetsk.ru</t>
  </si>
  <si>
    <t>Муртазина Эльмира Навадировна</t>
  </si>
  <si>
    <t>МБОУ - детский сад</t>
  </si>
  <si>
    <t>Нижний Суык-Су</t>
  </si>
  <si>
    <t>ул.Центральная, д. 6А</t>
  </si>
  <si>
    <t>8(8552)79-80-11</t>
  </si>
  <si>
    <t>akkaen1976@mail.ru</t>
  </si>
  <si>
    <t>Мухамадьянова Резеда Ринатовна</t>
  </si>
  <si>
    <t>МБДОУ Параньгинский детский сад</t>
  </si>
  <si>
    <t xml:space="preserve"> Параньга</t>
  </si>
  <si>
    <t>ул. Новая д.25</t>
  </si>
  <si>
    <t>8(83639)4-15-28</t>
  </si>
  <si>
    <t>paranga.kolokolshik3@yandex.ru</t>
  </si>
  <si>
    <t>Найданова Маргарита Борисовна</t>
  </si>
  <si>
    <t>МБОУ Издревинская СОШ</t>
  </si>
  <si>
    <t>Издревая</t>
  </si>
  <si>
    <t>ул. Лесная 13</t>
  </si>
  <si>
    <t>8(383)3046707</t>
  </si>
  <si>
    <t>s_58_nov@edu54.ru</t>
  </si>
  <si>
    <t>Бортник Зоя Николаевна</t>
  </si>
  <si>
    <t>lazko.nadya@mail.ru</t>
  </si>
  <si>
    <t>Нефёдова Елена Николаевна</t>
  </si>
  <si>
    <t>ГОУ ТО "Ефремовский областной центр образования"</t>
  </si>
  <si>
    <t>ул. Тульское шоссе, д.12а</t>
  </si>
  <si>
    <t>vaieria45k@mail.ru</t>
  </si>
  <si>
    <t>ул.Тульское шоссе , д.12а</t>
  </si>
  <si>
    <t>Нибежева Эмма Юрьевна</t>
  </si>
  <si>
    <t>МОУ НШДС с.п.Куба-Таба</t>
  </si>
  <si>
    <t>Куба- Таба</t>
  </si>
  <si>
    <t>Октябрьская 74</t>
  </si>
  <si>
    <t>88663431016    89640322258</t>
  </si>
  <si>
    <t>shhanukova2015@yandex.ru</t>
  </si>
  <si>
    <t>ГУ ЛНР "ЛУВК</t>
  </si>
  <si>
    <t>им. лётчика-космонавта Г.Т. Берегового"</t>
  </si>
  <si>
    <t>квартал "Острая Могила", д.158/4</t>
  </si>
  <si>
    <t>7 959 222 28 76, 7 959 115 25</t>
  </si>
  <si>
    <t>luglim@mail.ru , vladimirulezko172@gmail.com</t>
  </si>
  <si>
    <t>Нуржанова Венера Самигулловна</t>
  </si>
  <si>
    <t>ул.Гуртьева, 51</t>
  </si>
  <si>
    <t>Панова Надежда Дмитриевна</t>
  </si>
  <si>
    <t>МОУ Внуковская СОШ</t>
  </si>
  <si>
    <t>Дмитров</t>
  </si>
  <si>
    <t>улица Космонавтов. Дом 34</t>
  </si>
  <si>
    <t>zvezdni25@gmail.com</t>
  </si>
  <si>
    <t>ДО "Звёздный"</t>
  </si>
  <si>
    <t>Костерева Оксана Анатольевна</t>
  </si>
  <si>
    <t>им. Героя РФ Д.В.Семенова</t>
  </si>
  <si>
    <t>Первеева Лариса Николаевна</t>
  </si>
  <si>
    <t>ул. Свободы, д. 57а</t>
  </si>
  <si>
    <t>8-47471-2-11-61 8-958-189-64-5</t>
  </si>
  <si>
    <t>schkool1@yandex.ru
bachurina62@bk.ru</t>
  </si>
  <si>
    <t>Петрушова Наталья Анатольевна</t>
  </si>
  <si>
    <t>sorokoumova.irisha@bk.ru</t>
  </si>
  <si>
    <t>Пластинина Елена Геннадьевна</t>
  </si>
  <si>
    <t>"Ямальская школа-интернат</t>
  </si>
  <si>
    <t>им. Василия Давыдова"</t>
  </si>
  <si>
    <t>ул.Мира 14</t>
  </si>
  <si>
    <t>tar.vail@mail.ru</t>
  </si>
  <si>
    <t>Платонов Юрий Александрович</t>
  </si>
  <si>
    <t>ОСГБУ "СРЦдН Ивнянского района"</t>
  </si>
  <si>
    <t>Гагаринский пер., д. 36</t>
  </si>
  <si>
    <t>8(47243)5-13-81    8-952-439-9</t>
  </si>
  <si>
    <t>srcivnya@yandex.ru   cherkashina485900@mail.ru</t>
  </si>
  <si>
    <t>Плотникова Татьяна Владимировна</t>
  </si>
  <si>
    <t>Хрустальный</t>
  </si>
  <si>
    <t>Комсомольская 105а</t>
  </si>
  <si>
    <t>natalya_gorbynova@mail.ru</t>
  </si>
  <si>
    <t>Плякина Ирина Владимировна</t>
  </si>
  <si>
    <t>МБОУ "Ржевская основная общеобразовательная школа"</t>
  </si>
  <si>
    <t>ул. Центральная д.1</t>
  </si>
  <si>
    <t>resevka@yandex.ru</t>
  </si>
  <si>
    <t>Хохловское</t>
  </si>
  <si>
    <t>МАУ ДО Мещеринская детская школа искусств</t>
  </si>
  <si>
    <t>Городня</t>
  </si>
  <si>
    <t>Устинова Татьяна Игоревна</t>
  </si>
  <si>
    <t>с.Городня, влд 18</t>
  </si>
  <si>
    <t>muzikdom1@yandex.ru</t>
  </si>
  <si>
    <t>Покидько Елена Николаевна</t>
  </si>
  <si>
    <t>ул. Октябрьская, д. 43</t>
  </si>
  <si>
    <t>chernigovka_sad1@mail.ru</t>
  </si>
  <si>
    <t>musina280913@gmail.com, st-sh-16@yandex.ru</t>
  </si>
  <si>
    <t>Политова Людмила Николаевна</t>
  </si>
  <si>
    <t>Первомайская</t>
  </si>
  <si>
    <t>Юшино</t>
  </si>
  <si>
    <t>ул. Первомайская д.6</t>
  </si>
  <si>
    <t>89066643945, 84864723228</t>
  </si>
  <si>
    <t>agafonova.elena2011@yandex.ru</t>
  </si>
  <si>
    <t>elena68.68@mail.ru</t>
  </si>
  <si>
    <t>olga.litowkina@yandex.ru</t>
  </si>
  <si>
    <t>Прасолова Валентина Васильевна</t>
  </si>
  <si>
    <t>МБОУ "Роговатовская СОШ с УИОП"</t>
  </si>
  <si>
    <t>Роговатое</t>
  </si>
  <si>
    <t>ул. Владимира Ленина, д.1</t>
  </si>
  <si>
    <t>(4725)49-06-89</t>
  </si>
  <si>
    <t>sh-rog@so.belregion.ru</t>
  </si>
  <si>
    <t>Пуртов Владислав Константинович</t>
  </si>
  <si>
    <t>МАОУ Юргинская СОШ</t>
  </si>
  <si>
    <t>Лесное</t>
  </si>
  <si>
    <t>Ленина 11Б</t>
  </si>
  <si>
    <t>8(34543)31388</t>
  </si>
  <si>
    <t>lesnoe01@mail.ru</t>
  </si>
  <si>
    <t>Лесновская СОШ- филиал</t>
  </si>
  <si>
    <t>Анненкова Анастасия Николаевна</t>
  </si>
  <si>
    <t>Пушкарева Юлия Александровна</t>
  </si>
  <si>
    <t>Нижний цасучей</t>
  </si>
  <si>
    <t>Нагорная 7/2</t>
  </si>
  <si>
    <t>Domdetvo@yandex.ru</t>
  </si>
  <si>
    <t>ds_430@edu54.ru</t>
  </si>
  <si>
    <t>Рахматуллин Тимур Замирович</t>
  </si>
  <si>
    <t>имени И.Я.Нелюбина</t>
  </si>
  <si>
    <t>Ильино-Поляна</t>
  </si>
  <si>
    <t>ул. Юбилейная д.2</t>
  </si>
  <si>
    <t>2-84-87</t>
  </si>
  <si>
    <t>i-polyana@bk.ru</t>
  </si>
  <si>
    <t>ул.Каргопольская дом 17</t>
  </si>
  <si>
    <t>8-915-214-82-02</t>
  </si>
  <si>
    <t>olesia_rs@mail.ru</t>
  </si>
  <si>
    <t>Ревуцкая Олеся Сергеевна</t>
  </si>
  <si>
    <t>Родина Татьяна Алексеевна</t>
  </si>
  <si>
    <t>ул. Лукиянова, 25</t>
  </si>
  <si>
    <t>8 (38475) 3-94-77</t>
  </si>
  <si>
    <t>tulpanchik.43@yandex.ru</t>
  </si>
  <si>
    <t>Рундау Наталья Николаевна</t>
  </si>
  <si>
    <t>МАОУ Тисульская средняя общеобразовательная школа</t>
  </si>
  <si>
    <t xml:space="preserve"> Тисуль</t>
  </si>
  <si>
    <t>улица Октябрьская, 16</t>
  </si>
  <si>
    <t>8 (384-47) 2-10-96</t>
  </si>
  <si>
    <t>tisschool1@list.ru</t>
  </si>
  <si>
    <t>ул. Подгорная д. 4</t>
  </si>
  <si>
    <t>dsmdez@yandex.ru</t>
  </si>
  <si>
    <t>Рыжков Андрей Георгиевич</t>
  </si>
  <si>
    <t>ул Макаренко 44</t>
  </si>
  <si>
    <t>shubal@uandex.ru</t>
  </si>
  <si>
    <t>ГДОУ ТО "Новомосковский детский сад для детей с ОВЗ"</t>
  </si>
  <si>
    <t>Сагитова Ляйсан Рахимовна</t>
  </si>
  <si>
    <t>МБОУ Семекеевская ООШ</t>
  </si>
  <si>
    <t>Семекеево</t>
  </si>
  <si>
    <t>ул. Айдара Биктимерова</t>
  </si>
  <si>
    <t>3920000085@edu.tatar.ru</t>
  </si>
  <si>
    <t>Салпагарова Фарида Мухомодаминовна</t>
  </si>
  <si>
    <t>МБУ ДО Центр развития одаренных детей и молодежи</t>
  </si>
  <si>
    <t>"Мир талантов"</t>
  </si>
  <si>
    <t>Карачаевск</t>
  </si>
  <si>
    <t>ул. Ленина 21</t>
  </si>
  <si>
    <t>Самохвалова Дина Зейналовна</t>
  </si>
  <si>
    <t>МБОУ - школа</t>
  </si>
  <si>
    <t>Фрунзе, 6</t>
  </si>
  <si>
    <t>8-498-481-11-33</t>
  </si>
  <si>
    <t>Сарапулова Назира Мажитовна</t>
  </si>
  <si>
    <t>МБУДО г. Иркутска ЦДТТ</t>
  </si>
  <si>
    <t>ул. Театральная, д. 21</t>
  </si>
  <si>
    <t>(3952) 46-91-44; 89025688952</t>
  </si>
  <si>
    <t>cdtt@inbox.ru; takiko@rambler.ru</t>
  </si>
  <si>
    <t>Сверчкова Елена Юрьевна</t>
  </si>
  <si>
    <t xml:space="preserve"> Ракитное</t>
  </si>
  <si>
    <t>ул. Базарная, дом 39</t>
  </si>
  <si>
    <t>8-47245-55-2-43</t>
  </si>
  <si>
    <t>mdou1rakit@yandex.ru</t>
  </si>
  <si>
    <t>МБОУ "Валуянская основная общеобразовательная школа"</t>
  </si>
  <si>
    <t>ул. Луговая, д. 50</t>
  </si>
  <si>
    <t>улица Луговая, д.50</t>
  </si>
  <si>
    <t>marina.varnanvskaya.1982@mail.ru</t>
  </si>
  <si>
    <t>Семенова Людмила Валентиновна</t>
  </si>
  <si>
    <t>Анникановская Основная общеобразовательная школа</t>
  </si>
  <si>
    <t>Аниканово</t>
  </si>
  <si>
    <t>ул. Центральная д.13</t>
  </si>
  <si>
    <t>8(48646) 5-23-30</t>
  </si>
  <si>
    <t>anikano@yandex.ru</t>
  </si>
  <si>
    <t>Семенова Татьяна Викторовна</t>
  </si>
  <si>
    <t>Психолого-педагогическое отделение</t>
  </si>
  <si>
    <t>Косиченко Любовь Евгеньевна</t>
  </si>
  <si>
    <t>Ул. Багратиона, д. 52</t>
  </si>
  <si>
    <t>sveta.ivanoshuk@mail.ru</t>
  </si>
  <si>
    <t>Сергеева Юлия Евгеньевна</t>
  </si>
  <si>
    <t>Семейный класс</t>
  </si>
  <si>
    <t>ул. 8-е Марта, дом 17</t>
  </si>
  <si>
    <t>danila-flan@mail/ru</t>
  </si>
  <si>
    <t>Сидлецкая Ольга Александровна</t>
  </si>
  <si>
    <t>ГБУ КО СРЦН</t>
  </si>
  <si>
    <t>Сосенский</t>
  </si>
  <si>
    <t>irina78avdeeva842@mail.ru</t>
  </si>
  <si>
    <t>ДО Текстильная 16</t>
  </si>
  <si>
    <t>Польшина Лариса Ивановна</t>
  </si>
  <si>
    <t>lapisa.polshina27@mail.ru</t>
  </si>
  <si>
    <t>(Текстильная, 14)</t>
  </si>
  <si>
    <t>ул. Текстильная, д.14</t>
  </si>
  <si>
    <t>(Елохова роща, 17)</t>
  </si>
  <si>
    <t>ул. Елохова роща д.17</t>
  </si>
  <si>
    <t>495-548-73-67</t>
  </si>
  <si>
    <t>detskiysad17pchelka@mail.ru</t>
  </si>
  <si>
    <t>(Елохова роща, 19)</t>
  </si>
  <si>
    <t>улица Елохова роща, дом 19</t>
  </si>
  <si>
    <t>"Город детства"</t>
  </si>
  <si>
    <t>Скоропупова Анна Сергеевна</t>
  </si>
  <si>
    <t>Героя Российской Федерации им.А.В.Баландина</t>
  </si>
  <si>
    <t>щоссе Энтузиастов, 38</t>
  </si>
  <si>
    <t>521-32-23</t>
  </si>
  <si>
    <t>blsh_gymnaz1@mosreg.ru</t>
  </si>
  <si>
    <t>Скрыпникова Татьяна Анатольевна</t>
  </si>
  <si>
    <t>МБОУ Мешковская средняя общеобразовательная школа</t>
  </si>
  <si>
    <t>Мешковое</t>
  </si>
  <si>
    <t>Молодежная</t>
  </si>
  <si>
    <t>84724860543  89511307404</t>
  </si>
  <si>
    <t>yalovenko.cvetlana@mail.ru</t>
  </si>
  <si>
    <t>Сметанина Тамара Ивановна</t>
  </si>
  <si>
    <t>МКДОУ Каширский детский сад</t>
  </si>
  <si>
    <t>Братская 1а</t>
  </si>
  <si>
    <t>4(473)4-10-57</t>
  </si>
  <si>
    <t>kdmou1@mail.ru</t>
  </si>
  <si>
    <t>Смирнова Ольга Леонидовна</t>
  </si>
  <si>
    <t>Ленина, д.39</t>
  </si>
  <si>
    <t>8 47 248 4-05-27, 8 908-782-60</t>
  </si>
  <si>
    <t>madoudetsad8@mail.ru</t>
  </si>
  <si>
    <t>8 (47261)3 -50-54     89092085</t>
  </si>
  <si>
    <t>shelikhova.natali@yandex.ru</t>
  </si>
  <si>
    <t>поселок Разумное</t>
  </si>
  <si>
    <t>им. Героя Советского Союза Н.Л.Яценко</t>
  </si>
  <si>
    <t>Солдатова Анна Вячеславовна</t>
  </si>
  <si>
    <t xml:space="preserve"> Улыбка</t>
  </si>
  <si>
    <t>Улица Гагарина, д.42</t>
  </si>
  <si>
    <t>chuprunowa.ira@yandex.ru</t>
  </si>
  <si>
    <t>ул. Курская, д. 2а</t>
  </si>
  <si>
    <t>pdls_mou_3@mosreg.ru</t>
  </si>
  <si>
    <t>Щеренкова Ольга Александровна</t>
  </si>
  <si>
    <t>ул. Красная, д. 31/1</t>
  </si>
  <si>
    <t>8-496-769-98-44</t>
  </si>
  <si>
    <t>pdls_mdou_63@mosreg.ru</t>
  </si>
  <si>
    <t>Степашова Елена Владимировна</t>
  </si>
  <si>
    <t>ул. Ленина 136а</t>
  </si>
  <si>
    <t>4-25-65 ,    8-903-329-37-96</t>
  </si>
  <si>
    <t>frolova.natalia79@yandex.ru</t>
  </si>
  <si>
    <t>ул. Стара Загора, 113 А</t>
  </si>
  <si>
    <t>8(846)9513523</t>
  </si>
  <si>
    <t>rovesnik_2@mail.ru</t>
  </si>
  <si>
    <t>Сушко Ирина Александровна</t>
  </si>
  <si>
    <t>Стодеревская</t>
  </si>
  <si>
    <t>arbuova2021@inbox.ru</t>
  </si>
  <si>
    <t>МОУ "Вязовская СОШ"</t>
  </si>
  <si>
    <t>vita67med@gmail.com</t>
  </si>
  <si>
    <t>Терехова Н.Н.</t>
  </si>
  <si>
    <t>Петровский</t>
  </si>
  <si>
    <t>dspetrovskiypetr@obr.gov.spb.ru</t>
  </si>
  <si>
    <t>Титова Ульяна Александровна</t>
  </si>
  <si>
    <t>Ткач Ольга Леонидовна</t>
  </si>
  <si>
    <t>ул. Свободы, д. 38а</t>
  </si>
  <si>
    <t>8-47471-2-15-77 8-958-189-64-5</t>
  </si>
  <si>
    <t>detskysad.5@yandex.ru, 
bachurina62@bk.ru</t>
  </si>
  <si>
    <t>Ткачева Надежда Владимировна</t>
  </si>
  <si>
    <t>ул. Монтажников, д.8</t>
  </si>
  <si>
    <t>8 (3532) 43-10-61</t>
  </si>
  <si>
    <t>sad32orenburg@gmail.com</t>
  </si>
  <si>
    <t>Толстихина Наталья Валерьевна</t>
  </si>
  <si>
    <t>МБУ ДО Абазниский центр детского творчества</t>
  </si>
  <si>
    <t>ул Ленина, 18</t>
  </si>
  <si>
    <t>8(39047)23209; 89144795857</t>
  </si>
  <si>
    <t>abaza_24@mail.ru;   shcherba_ea@mail.ru</t>
  </si>
  <si>
    <t>Троянская Анна Ивановна</t>
  </si>
  <si>
    <t>МБДОУ Алейниковский детский сад</t>
  </si>
  <si>
    <t>Парковая ул., д.44</t>
  </si>
  <si>
    <t>troyanskaya2015@yandex.ru</t>
  </si>
  <si>
    <t>Тюрина Елена Владимировна</t>
  </si>
  <si>
    <t>kross_don@mail.ru</t>
  </si>
  <si>
    <t>Усенко Светлана Васильевна</t>
  </si>
  <si>
    <t>Ленина 286</t>
  </si>
  <si>
    <t>+7(865)566-49-14, 8-961-452-09</t>
  </si>
  <si>
    <t>vishienka.saduk.ru</t>
  </si>
  <si>
    <t>negovora.liudmila@yandex.ru</t>
  </si>
  <si>
    <t>Школьный переулок , дом №1</t>
  </si>
  <si>
    <t>galka.hlyupina@yandex.ru</t>
  </si>
  <si>
    <t>Фотина Эмма Юрьевна</t>
  </si>
  <si>
    <t>Пушкинский</t>
  </si>
  <si>
    <t>Правдинский</t>
  </si>
  <si>
    <t>ул. Разина, д. 7</t>
  </si>
  <si>
    <t>89295501671@mail.ru</t>
  </si>
  <si>
    <t>Фролова Оксана Владимировна</t>
  </si>
  <si>
    <t>МАДОУ Центр развития ребенка- детский сад</t>
  </si>
  <si>
    <t>ул. Демьяна Бедного, д. 66/1</t>
  </si>
  <si>
    <t>8(34766) 3-25-75</t>
  </si>
  <si>
    <t>madou.ccr.14@yandex.ru</t>
  </si>
  <si>
    <t>Фролова Рузиля Разяповна</t>
  </si>
  <si>
    <t xml:space="preserve">МБОУ «Калмиинская основная общеобразовательная школа» </t>
  </si>
  <si>
    <t>Калмия</t>
  </si>
  <si>
    <t>ул.Молодежная,24</t>
  </si>
  <si>
    <t>8(855)237-59-19</t>
  </si>
  <si>
    <t>Skm.Nc@tatar.ru</t>
  </si>
  <si>
    <t>Фурса Анна Николаевна</t>
  </si>
  <si>
    <t>Хазиева Жанна Васильевна</t>
  </si>
  <si>
    <t>Харсиева Луиза Тейсымовна</t>
  </si>
  <si>
    <t>ГАОУ Лицей-центр одаренных детей</t>
  </si>
  <si>
    <t>Яндаре</t>
  </si>
  <si>
    <t>ул.Мальсагова 1В</t>
  </si>
  <si>
    <t>asiya7@bk.ru</t>
  </si>
  <si>
    <t>toma.shershneva@list.ru</t>
  </si>
  <si>
    <t>Храмкова Елена Николаевна</t>
  </si>
  <si>
    <t>ГКУ СО "СРЦН</t>
  </si>
  <si>
    <t>ogonekadm@socio.samregion.ru  s.katysheva@bk.ru</t>
  </si>
  <si>
    <t>Цирхова Марина Аматовна</t>
  </si>
  <si>
    <t>ул.Кабардиская 257а</t>
  </si>
  <si>
    <t>88663245203, 89626507752</t>
  </si>
  <si>
    <t>mkdou4.malysh@mail.ru, allagoova88@gmail.com</t>
  </si>
  <si>
    <t>Чатурова Людмила Васильевна</t>
  </si>
  <si>
    <t>МБОУ "Старописьмянская основная общеобразовательная школа"</t>
  </si>
  <si>
    <t>Старая Письмянка</t>
  </si>
  <si>
    <t>stpschool@mail.ru</t>
  </si>
  <si>
    <t>Черник Лариса Николаевна</t>
  </si>
  <si>
    <t>ул.Краснодонцев, 68</t>
  </si>
  <si>
    <t>kon.kuznetsova@yandex.ru</t>
  </si>
  <si>
    <t>Чернова Лилия Станиславовна</t>
  </si>
  <si>
    <t>ММАУ ДО "Детская школа искусств - музыкальный театр"</t>
  </si>
  <si>
    <t>ул.Южная, 5</t>
  </si>
  <si>
    <t>8(977)719-94-90</t>
  </si>
  <si>
    <t>reutmuzteatr@gmail.com</t>
  </si>
  <si>
    <t>Чилякова Гульфия Альфертовна</t>
  </si>
  <si>
    <t>МАЛОУ д/с</t>
  </si>
  <si>
    <t>32 микрорайон, д. 17</t>
  </si>
  <si>
    <t>arsengainutdinov@yandex.ru</t>
  </si>
  <si>
    <t>Шарипова Гульназ Ильясовна</t>
  </si>
  <si>
    <t>ул. Р. Гайнуллина, д 37</t>
  </si>
  <si>
    <t>hatypova1978@mail.ru</t>
  </si>
  <si>
    <t>Шварцовская Нина Васильевна</t>
  </si>
  <si>
    <t>МДОБУ Детский сад комбинированного вида</t>
  </si>
  <si>
    <t>Домбаровский</t>
  </si>
  <si>
    <t>ул Набережная 1А</t>
  </si>
  <si>
    <t>milay1983@yandex.ru</t>
  </si>
  <si>
    <t>ул Мостовая, д.84</t>
  </si>
  <si>
    <t>8 (47234) 30530</t>
  </si>
  <si>
    <t>Шерстюк Наталья Степановна</t>
  </si>
  <si>
    <t>sakhip83@mail.ru</t>
  </si>
  <si>
    <t>Шкаева Татьяна Борисовна</t>
  </si>
  <si>
    <t>МБДОУ детский сад "Город детства"</t>
  </si>
  <si>
    <t>улица Бородина -8</t>
  </si>
  <si>
    <t>69-34-46</t>
  </si>
  <si>
    <t>mbdou.149@yandex.ru</t>
  </si>
  <si>
    <t>филиал ДС Непоседы</t>
  </si>
  <si>
    <t>Баранова Елена Александровна</t>
  </si>
  <si>
    <t>Шнуровская Людмила Валериевна</t>
  </si>
  <si>
    <t xml:space="preserve"> Фиалочка</t>
  </si>
  <si>
    <t>Вологодская, д. 10</t>
  </si>
  <si>
    <t>dou44@vologda.city.ru</t>
  </si>
  <si>
    <t>Шомахова Маргарита Борисовна</t>
  </si>
  <si>
    <t>Улица Панагова дом 118</t>
  </si>
  <si>
    <t>8866324-39-87</t>
  </si>
  <si>
    <t>p1terek@mail.ru</t>
  </si>
  <si>
    <t>Шульгина Тамара Николаевна</t>
  </si>
  <si>
    <t>Новоселицкое</t>
  </si>
  <si>
    <t>пл. Ленина,9</t>
  </si>
  <si>
    <t>nrdshi@yandex.ru</t>
  </si>
  <si>
    <t>sshumskayairishka@gmail.com</t>
  </si>
  <si>
    <t>Щепеткова Елена Михайловна</t>
  </si>
  <si>
    <t>Домодедовский</t>
  </si>
  <si>
    <t>ул. Зелёная, д. 83</t>
  </si>
  <si>
    <t>8(496)79 4-47-93</t>
  </si>
  <si>
    <t>gkuso.srcnsemya@mosreg.ru, miranda720@mail.ru</t>
  </si>
  <si>
    <t>Служба сопровождения замещающих семей</t>
  </si>
  <si>
    <t>Игнатьева Марина Алексеевна</t>
  </si>
  <si>
    <t>улица Зелёная, д. 83</t>
  </si>
  <si>
    <t>8(496)79 4-47-93, 8(917)535-07</t>
  </si>
  <si>
    <t>gkuso.srcnsemya@mosreg.ru; miranda720@mail.ru</t>
  </si>
  <si>
    <t>8-915-604-60-03</t>
  </si>
  <si>
    <t>elenakarpuhina1@gmail.com</t>
  </si>
  <si>
    <t>Щербинина Ирина Владимировна</t>
  </si>
  <si>
    <t>Юсупова Оксана Николаевна</t>
  </si>
  <si>
    <t>Ядрихинская Нина Анатольевна</t>
  </si>
  <si>
    <t>70 лет Октября, дом.34</t>
  </si>
  <si>
    <t>Янцитов Виталий Александрович</t>
  </si>
  <si>
    <t xml:space="preserve"> Полевая</t>
  </si>
  <si>
    <t>8 (83631) 6-61-69      8909368</t>
  </si>
  <si>
    <t>obshiyari@mail.ru          raisiya-t@yandex.ru</t>
  </si>
  <si>
    <t>Морозова Анастасия Александровна</t>
  </si>
  <si>
    <t>Абоева Элла Кличгиреевна</t>
  </si>
  <si>
    <t>l.lapteva2017@gmail.com</t>
  </si>
  <si>
    <t>Абрамова Людмила Мурадовна</t>
  </si>
  <si>
    <t>Садовый пр. 32</t>
  </si>
  <si>
    <t>(4862)77-11-42</t>
  </si>
  <si>
    <t>orel_ds66n@orel-region.ru</t>
  </si>
  <si>
    <t>Анисимова Марина Владимировна</t>
  </si>
  <si>
    <t>Антонов Юрий Валерьевич</t>
  </si>
  <si>
    <t>МОБУ "Люльпанская средняя общеобразовательная школа"</t>
  </si>
  <si>
    <t>Люльпаны</t>
  </si>
  <si>
    <t>ул. Лесная, д. 32</t>
  </si>
  <si>
    <t>Olgahitko1@gmail.ru</t>
  </si>
  <si>
    <t>Рыбакова Галина Васильевна</t>
  </si>
  <si>
    <t>ул.Лесная дом 32</t>
  </si>
  <si>
    <t>Чижикова Галина Анатоьевна</t>
  </si>
  <si>
    <t xml:space="preserve"> Бессоновское</t>
  </si>
  <si>
    <t>Банникова Ирина Петровна</t>
  </si>
  <si>
    <t>Изобильненский м.о.</t>
  </si>
  <si>
    <t>Безмельницина Галина Васильевна</t>
  </si>
  <si>
    <t>улица Дружбы д. 12/1</t>
  </si>
  <si>
    <t>8 (3532) 43-03-97, 89225390212</t>
  </si>
  <si>
    <t>mdou_114@mail.ru, orenvalya@gmail.com</t>
  </si>
  <si>
    <t>Лузгина Анна Александровна</t>
  </si>
  <si>
    <t>ул. Ворошилова, дом 7.</t>
  </si>
  <si>
    <t>99 49 57</t>
  </si>
  <si>
    <t>ds114-66@mail.ru</t>
  </si>
  <si>
    <t>мкр. Таврово 4</t>
  </si>
  <si>
    <t>karamelkos@mail.ru</t>
  </si>
  <si>
    <t>Боев Андрей Романович</t>
  </si>
  <si>
    <t>Божко Елена Васильевна</t>
  </si>
  <si>
    <t>МБДОУ МО г.Краснодар "Детский сад</t>
  </si>
  <si>
    <t>202"</t>
  </si>
  <si>
    <t>Комсомольская , 51 а</t>
  </si>
  <si>
    <t>8 47 234 4 48 68</t>
  </si>
  <si>
    <t>buhanco.n.v@yandex..ru</t>
  </si>
  <si>
    <t>Борисова Ирина Анатольевна</t>
  </si>
  <si>
    <t>ул.Карла Маркса 19</t>
  </si>
  <si>
    <t>orlenok.kasli@yndex.ru</t>
  </si>
  <si>
    <t>Брилькова Ольга Владимировна</t>
  </si>
  <si>
    <t>Будайчиева Курсун Джутдиновна</t>
  </si>
  <si>
    <t>ул. Гагарина 11а</t>
  </si>
  <si>
    <t>630363/89285457327</t>
  </si>
  <si>
    <t>mcdt999@mail.ru / pati.1965.pati@mail.ru</t>
  </si>
  <si>
    <t>Букатова Юлия Владимировна</t>
  </si>
  <si>
    <t>МБУ ДО ДТДиМ</t>
  </si>
  <si>
    <t>ул. Юбилейная, дом 16А</t>
  </si>
  <si>
    <t>8(495)527-73-18</t>
  </si>
  <si>
    <t>kenfoto@yandex.ru</t>
  </si>
  <si>
    <t>СП Художественная школа</t>
  </si>
  <si>
    <t>Белова Татьяна Олеговна</t>
  </si>
  <si>
    <t>МБДОУ МО Плавский район ЦРР ДС</t>
  </si>
  <si>
    <t>Бурлакова Татьяна Александровна</t>
  </si>
  <si>
    <t>МОУ Ликино-Дулёвская гимназия</t>
  </si>
  <si>
    <t>Ликино-Дулёво</t>
  </si>
  <si>
    <t>ул.Ст.Морозкина, д.14</t>
  </si>
  <si>
    <t>8(496)4140-428</t>
  </si>
  <si>
    <t>ctt41@mail.ru</t>
  </si>
  <si>
    <t>отделение дополнительного образования</t>
  </si>
  <si>
    <t>Попкова Лариса Владимировна</t>
  </si>
  <si>
    <t>Валеева Айсылу Габдулахатовна</t>
  </si>
  <si>
    <t>МБОУ "Иштеряковская основная общеобразовательная школа"</t>
  </si>
  <si>
    <t>Иштеряково</t>
  </si>
  <si>
    <t>ул. Центральная, д. 116Б</t>
  </si>
  <si>
    <t>Sistr.Tuk@tatar.ru</t>
  </si>
  <si>
    <t>Варенникова Ирина Николаевна</t>
  </si>
  <si>
    <t>Drazeba-1@yandex.ru</t>
  </si>
  <si>
    <t>Вовянко Юлия Юрьевна</t>
  </si>
  <si>
    <t>Волкова Марина Михайловна</t>
  </si>
  <si>
    <t>Иловайск г.о.</t>
  </si>
  <si>
    <t>ул. Ярославского, 5-А</t>
  </si>
  <si>
    <t>0625720063, 79493684228</t>
  </si>
  <si>
    <t>compleks1@inbox.ru</t>
  </si>
  <si>
    <t>Волокитина Ксения Владимировна</t>
  </si>
  <si>
    <t>Воробьева Марианна Юрьевна</t>
  </si>
  <si>
    <t>+7 (917) 158-59-67</t>
  </si>
  <si>
    <t>elena.maksimova22@mail.ru</t>
  </si>
  <si>
    <t>Гаврилова Елена Васильевна</t>
  </si>
  <si>
    <t>ДОАНО  "Православный детский сад "</t>
  </si>
  <si>
    <t>Введенский</t>
  </si>
  <si>
    <t>м-н Лебединец, д.31</t>
  </si>
  <si>
    <t>8(908)7862293</t>
  </si>
  <si>
    <t>nk021277@gmail.com</t>
  </si>
  <si>
    <t>Гладкова Марина Павловна</t>
  </si>
  <si>
    <t>МБОУ ДО "Детская школа искусств"</t>
  </si>
  <si>
    <t>dshi-pyt-yah@mail.ru</t>
  </si>
  <si>
    <t>kasatonovatana@gmail.com</t>
  </si>
  <si>
    <t>Глушко Ирина Владимировна</t>
  </si>
  <si>
    <t>им. А.С. Кузнецова</t>
  </si>
  <si>
    <t>school17_Simferopol@crimeaedu.ru</t>
  </si>
  <si>
    <t>Говорухина Наталья Ивановна</t>
  </si>
  <si>
    <t>бульвар Комсомольский, дом 46</t>
  </si>
  <si>
    <t>bragina.svetlana@mail.ru</t>
  </si>
  <si>
    <t>Структурное подразделение "Звёздочка"</t>
  </si>
  <si>
    <t>Уразбахт Ольга Витальевна</t>
  </si>
  <si>
    <t>Терешковой д.49</t>
  </si>
  <si>
    <t>alena-ermakova-2017@mail.ru</t>
  </si>
  <si>
    <t>ГАПОУ "Орский технический техникум имени А.И. Стеценко"</t>
  </si>
  <si>
    <t>molokanova_69@mail.ru</t>
  </si>
  <si>
    <t xml:space="preserve"> Новосадовское</t>
  </si>
  <si>
    <t>Губина Елена Робертовна</t>
  </si>
  <si>
    <t>КГБУСО "Артемовский социально-реабилитационный центр для несовершеннолетних"</t>
  </si>
  <si>
    <t>Доля Руслан Юрьевич</t>
  </si>
  <si>
    <t>ГПП "Кораблик"</t>
  </si>
  <si>
    <t>ГПП "Золотая рыбка"</t>
  </si>
  <si>
    <t>ГПП "Звездочка"</t>
  </si>
  <si>
    <t>Евсеенко Светлана Алексеевна</t>
  </si>
  <si>
    <t>МУДО ДШИ № 9 МО город Краснодар</t>
  </si>
  <si>
    <t>Старокорсунская</t>
  </si>
  <si>
    <t>dshi9krd@yandex.ru</t>
  </si>
  <si>
    <t>Егунов Артём Сергеевич</t>
  </si>
  <si>
    <t>ул. Ватутина, 1 а</t>
  </si>
  <si>
    <t>8 (47242)42-1-69</t>
  </si>
  <si>
    <t>dina.cherkaschina@yandex.ru</t>
  </si>
  <si>
    <t>Структурное подразделение Детский сад-ясли "Умка" "Умка"</t>
  </si>
  <si>
    <t>Лефлер Вероника Геннадьевна</t>
  </si>
  <si>
    <t>Золотарёв Алексей Алексеевич</t>
  </si>
  <si>
    <t>ул. Лейтенанта Павлова, 15</t>
  </si>
  <si>
    <t>katerinash1981@yandex.ru</t>
  </si>
  <si>
    <t>Карасев Андрей Константинович</t>
  </si>
  <si>
    <t>(4912) 287975</t>
  </si>
  <si>
    <t>solochinskaya.shi@ryazangov.ru</t>
  </si>
  <si>
    <t>Карева Ольга Александровна</t>
  </si>
  <si>
    <t>МАДОУ Центр развития ребенка - детский сад</t>
  </si>
  <si>
    <t>+7 (917) 149-82-10</t>
  </si>
  <si>
    <t>natasha.mayorova@mail.ru</t>
  </si>
  <si>
    <t>Карпова Ольга Викторовна</t>
  </si>
  <si>
    <t>МКОУ "Левороссошанская СОШ</t>
  </si>
  <si>
    <t>им. Палагина Владимира Васильевича"</t>
  </si>
  <si>
    <t>Левая Россошь</t>
  </si>
  <si>
    <t>Пролетарская 9В</t>
  </si>
  <si>
    <t>vip.ponjmareva1979@mai.ru</t>
  </si>
  <si>
    <t>Театральная студия "Реплика"</t>
  </si>
  <si>
    <t>yzelepukina28@mail.ru</t>
  </si>
  <si>
    <t>МБОУ "СШ</t>
  </si>
  <si>
    <t>им. сержанта И. А. Василенко"</t>
  </si>
  <si>
    <t>Пирамидка</t>
  </si>
  <si>
    <t>Козлова Елена Викторовна</t>
  </si>
  <si>
    <t>МБУДО "Дом детского творчества" города Салаира</t>
  </si>
  <si>
    <t>Салаир</t>
  </si>
  <si>
    <t>ул А. Матросова 38А</t>
  </si>
  <si>
    <t>8 (384 63) 4 12 69</t>
  </si>
  <si>
    <t>olia.41102@yandex.ru</t>
  </si>
  <si>
    <t>8-951-159-48-30</t>
  </si>
  <si>
    <t>mariannamb@mail.ru</t>
  </si>
  <si>
    <t>МБОУ СОШ № 46, школа полного дня при ЧДОУ "Детский сад № 32"</t>
  </si>
  <si>
    <t>МБОУ КСОШ</t>
  </si>
  <si>
    <t>им. Героя Российской Федерации К.А. Тимермана</t>
  </si>
  <si>
    <t>s_2_kysh@edu54.ru</t>
  </si>
  <si>
    <t>МБОУ "Черемошенская основная общеобразовательная школа"</t>
  </si>
  <si>
    <t>улица Центральная,</t>
  </si>
  <si>
    <t>nadezhda.ageeva.1991@mail.ru</t>
  </si>
  <si>
    <t>СП "Черемошенский детский сад"</t>
  </si>
  <si>
    <t>Агеева Надежда Александровна</t>
  </si>
  <si>
    <t>Кофанова Татьяна Геннадьевна</t>
  </si>
  <si>
    <t>ул.Новая, 25/2</t>
  </si>
  <si>
    <t>vildyaykina@mail.ru</t>
  </si>
  <si>
    <t>Кузичева Татьяна Юрьевна</t>
  </si>
  <si>
    <t>ГБДОУ д/с</t>
  </si>
  <si>
    <t>tb.petrova1@yandex.ru</t>
  </si>
  <si>
    <t>Кузнецова Галина Сергеевна</t>
  </si>
  <si>
    <t>Структурное подразделение №2</t>
  </si>
  <si>
    <t>Курганская Лариса Андреевна</t>
  </si>
  <si>
    <t>МАУ ДО Спортивная школа</t>
  </si>
  <si>
    <t>ул. Автозаводская</t>
  </si>
  <si>
    <t>(34370) 5-85-20</t>
  </si>
  <si>
    <t>dush-4@mail.ru</t>
  </si>
  <si>
    <t>Лебедева Наталья Ивановна</t>
  </si>
  <si>
    <t>ОГБУ СО Иркутский Детский дом-интернат  для умственно отсталых детей</t>
  </si>
  <si>
    <t>Байкальская, 165 "Б"</t>
  </si>
  <si>
    <t>Conch_16@mail.ru</t>
  </si>
  <si>
    <t>Луговая Татьяна Михайловна</t>
  </si>
  <si>
    <t xml:space="preserve"> ул. Рудничная</t>
  </si>
  <si>
    <t>8(48762) 3-20-08; 8(48762) 7-2</t>
  </si>
  <si>
    <t>Детский сад 10</t>
  </si>
  <si>
    <t>Лузунгова Кемя Ивановна</t>
  </si>
  <si>
    <t>МКДОУ детский сад "Баир" им. Шеркешевой Л.Г.</t>
  </si>
  <si>
    <t>#########</t>
  </si>
  <si>
    <t>Лященко Светлана Михайловна</t>
  </si>
  <si>
    <t>ГКУ СО Тольяттинский социальный приют</t>
  </si>
  <si>
    <t>Маршала Жукова, 20</t>
  </si>
  <si>
    <t>yuliay77dv@mail.ru</t>
  </si>
  <si>
    <t>Малицкий Артём Евгеньевич</t>
  </si>
  <si>
    <t>МАОУ Образовательный центр Ньютон</t>
  </si>
  <si>
    <t>р-н Калининсий</t>
  </si>
  <si>
    <t>ул. 250-летия Челябинска, 46</t>
  </si>
  <si>
    <t>svetlashka200126@mail.com</t>
  </si>
  <si>
    <t>Цаганаманское</t>
  </si>
  <si>
    <t>(3532)392741, 89226255636</t>
  </si>
  <si>
    <t>"Посёлок Разумное"</t>
  </si>
  <si>
    <t>Мелешко Валентина Владимировна</t>
  </si>
  <si>
    <t>ishmuhamidova_lena@mail.ru</t>
  </si>
  <si>
    <t>ОБУ "Центр помощи семье и детям "Большая Медведица" филиал № 5 Елецкий социально-реабилитационный центр для несовершеннолетних"</t>
  </si>
  <si>
    <t>ОБУ "Центр помощи семье и детям "Большая Медведица" филиал № 6 Задонский социально-реабилитационный центр для несовершеннолетних"</t>
  </si>
  <si>
    <t>Москалева Татьяна Леонидовна</t>
  </si>
  <si>
    <t>inessaeger@mail.ru</t>
  </si>
  <si>
    <t xml:space="preserve">п. </t>
  </si>
  <si>
    <t>ул. Почтовая 22 А</t>
  </si>
  <si>
    <t>89803732185; 89511578694;89155</t>
  </si>
  <si>
    <t>mar.dubrovskay@yandex.ru; galutskay@mail.ru</t>
  </si>
  <si>
    <t>Нерлова Эльвира Равилевна</t>
  </si>
  <si>
    <t>МАУ ДО "Детская художественная школа</t>
  </si>
  <si>
    <t>им. Е.Н. Широкова"</t>
  </si>
  <si>
    <t>ул. Кавалерийская, 3 А</t>
  </si>
  <si>
    <t>8(342)2277270</t>
  </si>
  <si>
    <t>Dhch2@mail.ru</t>
  </si>
  <si>
    <t>Новаков Юрий Михайлович</t>
  </si>
  <si>
    <t>МОУ Ликино - Дулёвский лицей</t>
  </si>
  <si>
    <t>drogalogala@yandex.ru</t>
  </si>
  <si>
    <t>пер. Пролетарский 14</t>
  </si>
  <si>
    <t>Пиотрович Елена Валентиновна</t>
  </si>
  <si>
    <t>Антонова, 52</t>
  </si>
  <si>
    <t>8-841-2-69-07-90</t>
  </si>
  <si>
    <t>Плужникова Татьяна Валерьевна</t>
  </si>
  <si>
    <t>ул.А. Ачкасова, 1</t>
  </si>
  <si>
    <t>89507135370/89040820466</t>
  </si>
  <si>
    <t>smakoveeva@inbox.ru</t>
  </si>
  <si>
    <t>Поварич Н.А.</t>
  </si>
  <si>
    <t>ул. Боброва 2</t>
  </si>
  <si>
    <t>lapsw@mail.ru</t>
  </si>
  <si>
    <t>Полушкина Зульфия Рафековна</t>
  </si>
  <si>
    <t>Попова Алла Игоревна</t>
  </si>
  <si>
    <t>МКДОУ Колодезянский детский сад</t>
  </si>
  <si>
    <t>"Теремок"</t>
  </si>
  <si>
    <t>Колодезный</t>
  </si>
  <si>
    <t>40 лет октября 10А</t>
  </si>
  <si>
    <t>ivtori@bk.ru</t>
  </si>
  <si>
    <t>Попова Елена Александровна</t>
  </si>
  <si>
    <t>ОГАПОУ Белгородский педагогический колледж</t>
  </si>
  <si>
    <t>ул. Костюкова д.55, кв.12</t>
  </si>
  <si>
    <t>elenaukhaneva1980@gmail.com</t>
  </si>
  <si>
    <t>Попуца Елена Анатольевна</t>
  </si>
  <si>
    <t>МОАУ</t>
  </si>
  <si>
    <t>улица Монтажников 14/2</t>
  </si>
  <si>
    <t>8(3532)757220, педагог 8(912)3</t>
  </si>
  <si>
    <t>jurievaea@mail.ru</t>
  </si>
  <si>
    <t>Прудников Константин Николаевич</t>
  </si>
  <si>
    <t>+7 (922) 281-92-03</t>
  </si>
  <si>
    <t>zakl-irina@yandex.ru</t>
  </si>
  <si>
    <t>Пудовкина Елена Васильевна</t>
  </si>
  <si>
    <t>oxanadolgintseva@yandex.ru</t>
  </si>
  <si>
    <t>Соловьева Светлана Эдуардовна</t>
  </si>
  <si>
    <t>Kristina17@list.ru</t>
  </si>
  <si>
    <t>Иркутский детский дом-интернат №2 для умственно отсталых детей</t>
  </si>
  <si>
    <t>Серехан Жанна Валерьевна</t>
  </si>
  <si>
    <t>8(35335)217-28; 89510344696</t>
  </si>
  <si>
    <t>akbokdschi@mail.ru; banreeva@mail.ru</t>
  </si>
  <si>
    <t>Ул. 5-й Орловской стрелковой дивизии,  д. 5</t>
  </si>
  <si>
    <t>m.brel@yandex.ru</t>
  </si>
  <si>
    <t>natalia-chursina@mail.ru</t>
  </si>
  <si>
    <t>sweta.krisan@mail.ru</t>
  </si>
  <si>
    <t>Стародубцева Алевтина Николаевна</t>
  </si>
  <si>
    <t>dsujyrf@bk.ru</t>
  </si>
  <si>
    <t>Сташевская Ольга Владимировна</t>
  </si>
  <si>
    <t>ул.Гастелло, д.24</t>
  </si>
  <si>
    <t>8(34675) 3-15-49</t>
  </si>
  <si>
    <t>sov_sch1@sovrnhmao.ru</t>
  </si>
  <si>
    <t>Степаненко Максим Сергеевич</t>
  </si>
  <si>
    <t>Стрекач Наталья Казимировна</t>
  </si>
  <si>
    <t>СПб ГБУ СОН "Центр социальной помощи семье и детям Калининского района Санкт-Петербурга"</t>
  </si>
  <si>
    <t>talya-161088@yandex.ru</t>
  </si>
  <si>
    <t>Сулумова Малика Даутовна</t>
  </si>
  <si>
    <t>МБОУ ООШ с. Радужное</t>
  </si>
  <si>
    <t>Радужное</t>
  </si>
  <si>
    <t>Шоссейная 17</t>
  </si>
  <si>
    <t>raduevaaim@gmail.com</t>
  </si>
  <si>
    <t>Сырмолотов Иван Владимирович</t>
  </si>
  <si>
    <t>Новосибирский колледж автосервиса и дорожного хозяйства</t>
  </si>
  <si>
    <t>Новосибирск</t>
  </si>
  <si>
    <t>Ватутина 61 А</t>
  </si>
  <si>
    <t>nkadh@edu54.ru</t>
  </si>
  <si>
    <t>Терехова Елена Викторовна</t>
  </si>
  <si>
    <t>ул. Высокая, д. 10</t>
  </si>
  <si>
    <t>00_orel_ds8n@orel-region.ru        cveto4ka2010p@y</t>
  </si>
  <si>
    <t>Токаева Надежда Авдуловна</t>
  </si>
  <si>
    <t>Тохтамышева Ирина Замировна</t>
  </si>
  <si>
    <t>Куба-Таба</t>
  </si>
  <si>
    <t>ул. Советская, 3а</t>
  </si>
  <si>
    <t>ezdekovafatima2012@yandex.ru</t>
  </si>
  <si>
    <t>МБДОУ г. Мурманска</t>
  </si>
  <si>
    <t>korni1ov4@yandex.ru</t>
  </si>
  <si>
    <t>ул. Курская, д. 14</t>
  </si>
  <si>
    <t>ул. Гагарина, д.59 "А"</t>
  </si>
  <si>
    <t>8(84661)2-36-25</t>
  </si>
  <si>
    <t>Хуриева Ирма Заурбековна</t>
  </si>
  <si>
    <t>Червякова Елена Михайловна</t>
  </si>
  <si>
    <t>им. К.Д.Ушинского</t>
  </si>
  <si>
    <t>Шафиева Елена Валерьевна</t>
  </si>
  <si>
    <t>Стадионная 14</t>
  </si>
  <si>
    <t>nb9040930548@yandex.ru</t>
  </si>
  <si>
    <t>с. Шидловка ул мира д 14</t>
  </si>
  <si>
    <t>liliykoles2013@yandex.ru</t>
  </si>
  <si>
    <t>Щепилова Елена Федоровна</t>
  </si>
  <si>
    <t>МБОУ "СОШ</t>
  </si>
  <si>
    <t>Лозное</t>
  </si>
  <si>
    <t>Магистральная,7</t>
  </si>
  <si>
    <t>lixa4ewa.l@yandex.ru</t>
  </si>
  <si>
    <t>МКОУ Восточнинская общеобразовательная школа</t>
  </si>
  <si>
    <t>МОУ "Обшиярская основная общеобразовательная школа"</t>
  </si>
  <si>
    <t>Фестиваль "День Победы, 79 лет!"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</si>
</sst>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#\ ###\ ###\ ##0.00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scheme val="minor"/>
    </font>
    <font>
      <b/>
      <sz val="10"/>
      <name val="Arial Cyr"/>
      <charset val="204"/>
    </font>
    <font>
      <sz val="10"/>
      <name val="Arial Cyr"/>
      <charset val="204"/>
    </font>
    <font>
      <i/>
      <sz val="10"/>
      <color theme="1"/>
      <name val="Calibri"/>
      <family val="2"/>
      <charset val="204"/>
      <scheme val="minor"/>
    </font>
    <font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Arial Cyr"/>
      <charset val="204"/>
    </font>
    <font>
      <i/>
      <sz val="11"/>
      <color theme="1"/>
      <name val="Calibri"/>
      <family val="2"/>
      <charset val="204"/>
      <scheme val="minor"/>
    </font>
    <font>
      <sz val="14"/>
      <color rgb="FF0000FF"/>
      <name val="Calibri"/>
      <family val="2"/>
      <scheme val="minor"/>
    </font>
    <font>
      <sz val="8"/>
      <color rgb="FF000000"/>
      <name val="Calibri"/>
      <family val="2"/>
      <charset val="204"/>
    </font>
    <font>
      <i/>
      <sz val="8"/>
      <color rgb="FFFF000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u/>
      <sz val="10"/>
      <color indexed="12"/>
      <name val="Arial Cyr"/>
      <charset val="204"/>
    </font>
    <font>
      <sz val="9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4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</font>
    <font>
      <sz val="9"/>
      <color rgb="FF002060"/>
      <name val="Calibri"/>
      <family val="2"/>
      <scheme val="minor"/>
    </font>
    <font>
      <sz val="12"/>
      <color rgb="FF0000FF"/>
      <name val="Calibri"/>
      <family val="2"/>
      <scheme val="minor"/>
    </font>
    <font>
      <sz val="1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rgb="FF008000"/>
      <name val="Calibri"/>
      <family val="2"/>
      <scheme val="minor"/>
    </font>
    <font>
      <i/>
      <sz val="11"/>
      <color rgb="FF008000"/>
      <name val="Calibri"/>
      <family val="2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rgb="FF002060"/>
      <name val="Calibri"/>
      <family val="2"/>
      <charset val="204"/>
      <scheme val="minor"/>
    </font>
    <font>
      <b/>
      <sz val="10"/>
      <color rgb="FF002060"/>
      <name val="Calibri"/>
      <family val="2"/>
      <charset val="204"/>
      <scheme val="minor"/>
    </font>
    <font>
      <b/>
      <i/>
      <u/>
      <sz val="11"/>
      <color rgb="FFFF0000"/>
      <name val="Calibri"/>
      <family val="2"/>
      <charset val="204"/>
      <scheme val="minor"/>
    </font>
    <font>
      <sz val="10"/>
      <color rgb="FF7030A0"/>
      <name val="Calibri"/>
      <family val="2"/>
      <charset val="204"/>
    </font>
    <font>
      <i/>
      <sz val="9"/>
      <color rgb="FF7030A0"/>
      <name val="Calibri"/>
      <family val="2"/>
      <charset val="204"/>
      <scheme val="minor"/>
    </font>
    <font>
      <i/>
      <sz val="10"/>
      <color rgb="FF7030A0"/>
      <name val="Calibri"/>
      <family val="2"/>
      <charset val="204"/>
      <scheme val="minor"/>
    </font>
    <font>
      <sz val="9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rgb="FF000099"/>
      <name val="Calibri"/>
      <family val="2"/>
      <charset val="204"/>
    </font>
    <font>
      <i/>
      <sz val="11"/>
      <color rgb="FF000099"/>
      <name val="Calibri"/>
      <family val="2"/>
      <charset val="204"/>
    </font>
    <font>
      <sz val="11"/>
      <color rgb="FF000099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0"/>
      <color rgb="FF000099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rgb="FF080000"/>
      <name val="MS Sans Serif"/>
      <family val="2"/>
      <charset val="204"/>
    </font>
    <font>
      <sz val="11"/>
      <color theme="1"/>
      <name val="MS Sans Serif"/>
      <family val="2"/>
      <charset val="204"/>
    </font>
    <font>
      <u/>
      <sz val="11"/>
      <color theme="10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1"/>
      <color rgb="FF9C6500"/>
      <name val="Calibri"/>
      <family val="2"/>
      <charset val="204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61">
    <xf numFmtId="0" fontId="0" fillId="0" borderId="0"/>
    <xf numFmtId="0" fontId="6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4" fillId="0" borderId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22" borderId="0" applyNumberFormat="0" applyBorder="0" applyAlignment="0" applyProtection="0"/>
    <xf numFmtId="0" fontId="47" fillId="10" borderId="10" applyNumberFormat="0" applyAlignment="0" applyProtection="0"/>
    <xf numFmtId="0" fontId="48" fillId="23" borderId="11" applyNumberFormat="0" applyAlignment="0" applyProtection="0"/>
    <xf numFmtId="0" fontId="49" fillId="23" borderId="10" applyNumberFormat="0" applyAlignment="0" applyProtection="0"/>
    <xf numFmtId="0" fontId="50" fillId="0" borderId="0" applyNumberFormat="0" applyFill="0" applyBorder="0" applyAlignment="0" applyProtection="0"/>
    <xf numFmtId="0" fontId="51" fillId="0" borderId="12" applyNumberFormat="0" applyFill="0" applyAlignment="0" applyProtection="0"/>
    <xf numFmtId="0" fontId="52" fillId="0" borderId="13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5" fillId="24" borderId="16" applyNumberFormat="0" applyAlignment="0" applyProtection="0"/>
    <xf numFmtId="0" fontId="56" fillId="0" borderId="0" applyNumberFormat="0" applyFill="0" applyBorder="0" applyAlignment="0" applyProtection="0"/>
    <xf numFmtId="0" fontId="57" fillId="2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58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16" fillId="26" borderId="17" applyNumberFormat="0" applyFont="0" applyAlignment="0" applyProtection="0"/>
    <xf numFmtId="0" fontId="60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7" borderId="0" applyNumberFormat="0" applyBorder="0" applyAlignment="0" applyProtection="0"/>
    <xf numFmtId="9" fontId="63" fillId="0" borderId="0" applyFont="0" applyFill="0" applyBorder="0" applyAlignment="0" applyProtection="0"/>
    <xf numFmtId="0" fontId="3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85" fillId="29" borderId="0" applyNumberFormat="0" applyBorder="0" applyAlignment="0" applyProtection="0"/>
  </cellStyleXfs>
  <cellXfs count="222">
    <xf numFmtId="0" fontId="0" fillId="0" borderId="0" xfId="0"/>
    <xf numFmtId="0" fontId="0" fillId="0" borderId="1" xfId="0" applyFill="1" applyBorder="1" applyProtection="1"/>
    <xf numFmtId="0" fontId="12" fillId="2" borderId="0" xfId="0" applyFont="1" applyFill="1" applyProtection="1"/>
    <xf numFmtId="0" fontId="0" fillId="2" borderId="0" xfId="0" applyFill="1" applyProtection="1"/>
    <xf numFmtId="0" fontId="0" fillId="2" borderId="0" xfId="0" applyFill="1" applyBorder="1" applyProtection="1"/>
    <xf numFmtId="0" fontId="0" fillId="2" borderId="1" xfId="0" applyFill="1" applyBorder="1" applyProtection="1"/>
    <xf numFmtId="16" fontId="0" fillId="2" borderId="0" xfId="0" applyNumberFormat="1" applyFill="1" applyProtection="1"/>
    <xf numFmtId="0" fontId="8" fillId="2" borderId="0" xfId="0" applyFont="1" applyFill="1" applyProtection="1"/>
    <xf numFmtId="0" fontId="10" fillId="2" borderId="0" xfId="0" applyFont="1" applyFill="1" applyBorder="1" applyAlignment="1" applyProtection="1">
      <alignment horizontal="center" vertical="center"/>
    </xf>
    <xf numFmtId="49" fontId="10" fillId="2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left" vertical="center" wrapText="1"/>
    </xf>
    <xf numFmtId="0" fontId="17" fillId="2" borderId="0" xfId="0" applyFont="1" applyFill="1" applyAlignment="1" applyProtection="1">
      <alignment horizontal="center" vertical="center" wrapText="1"/>
    </xf>
    <xf numFmtId="0" fontId="0" fillId="2" borderId="0" xfId="0" applyFill="1" applyAlignment="1" applyProtection="1">
      <alignment wrapText="1"/>
    </xf>
    <xf numFmtId="0" fontId="14" fillId="2" borderId="0" xfId="0" applyFont="1" applyFill="1" applyAlignment="1" applyProtection="1">
      <alignment wrapText="1"/>
    </xf>
    <xf numFmtId="0" fontId="0" fillId="2" borderId="0" xfId="0" applyFill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left" vertical="center"/>
    </xf>
    <xf numFmtId="49" fontId="11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/>
    <xf numFmtId="0" fontId="0" fillId="2" borderId="0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left"/>
    </xf>
    <xf numFmtId="0" fontId="0" fillId="2" borderId="0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/>
    <xf numFmtId="0" fontId="0" fillId="2" borderId="0" xfId="0" applyFill="1" applyBorder="1" applyAlignment="1" applyProtection="1"/>
    <xf numFmtId="0" fontId="27" fillId="0" borderId="1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30" fillId="2" borderId="1" xfId="0" applyFont="1" applyFill="1" applyBorder="1" applyAlignment="1" applyProtection="1">
      <alignment horizontal="center" vertical="center" wrapText="1"/>
    </xf>
    <xf numFmtId="0" fontId="31" fillId="2" borderId="0" xfId="0" applyFont="1" applyFill="1" applyBorder="1" applyAlignment="1" applyProtection="1">
      <alignment horizontal="left" vertical="center" wrapText="1"/>
      <protection locked="0"/>
    </xf>
    <xf numFmtId="0" fontId="31" fillId="2" borderId="0" xfId="0" applyFont="1" applyFill="1" applyBorder="1" applyAlignment="1" applyProtection="1">
      <alignment horizontal="left" vertical="center"/>
    </xf>
    <xf numFmtId="0" fontId="31" fillId="2" borderId="0" xfId="0" applyFont="1" applyFill="1" applyBorder="1" applyAlignment="1" applyProtection="1">
      <alignment horizontal="left" vertical="center" wrapText="1"/>
    </xf>
    <xf numFmtId="0" fontId="32" fillId="2" borderId="0" xfId="0" applyFont="1" applyFill="1" applyBorder="1" applyAlignment="1" applyProtection="1">
      <alignment horizontal="left" vertical="center"/>
    </xf>
    <xf numFmtId="0" fontId="35" fillId="2" borderId="0" xfId="0" applyFont="1" applyFill="1" applyBorder="1" applyAlignment="1" applyProtection="1">
      <alignment horizontal="right" vertical="center" wrapText="1"/>
    </xf>
    <xf numFmtId="0" fontId="34" fillId="2" borderId="0" xfId="0" applyFont="1" applyFill="1" applyAlignment="1" applyProtection="1">
      <alignment horizontal="left" vertical="center"/>
    </xf>
    <xf numFmtId="0" fontId="34" fillId="2" borderId="0" xfId="0" applyFont="1" applyFill="1" applyAlignment="1" applyProtection="1">
      <alignment horizontal="right" vertical="center"/>
    </xf>
    <xf numFmtId="0" fontId="34" fillId="2" borderId="0" xfId="0" applyFont="1" applyFill="1" applyProtection="1"/>
    <xf numFmtId="0" fontId="29" fillId="2" borderId="0" xfId="0" applyFont="1" applyFill="1" applyBorder="1" applyAlignment="1" applyProtection="1">
      <alignment horizontal="center" wrapText="1"/>
    </xf>
    <xf numFmtId="0" fontId="0" fillId="2" borderId="1" xfId="0" applyNumberFormat="1" applyFill="1" applyBorder="1" applyProtection="1"/>
    <xf numFmtId="0" fontId="36" fillId="4" borderId="0" xfId="0" applyFont="1" applyFill="1" applyAlignment="1" applyProtection="1">
      <alignment horizontal="right"/>
    </xf>
    <xf numFmtId="0" fontId="41" fillId="4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right" wrapText="1"/>
    </xf>
    <xf numFmtId="0" fontId="0" fillId="4" borderId="0" xfId="0" applyFill="1" applyProtection="1"/>
    <xf numFmtId="0" fontId="17" fillId="4" borderId="0" xfId="0" applyFont="1" applyFill="1" applyAlignment="1" applyProtection="1">
      <alignment horizontal="center" vertical="center" wrapText="1"/>
    </xf>
    <xf numFmtId="0" fontId="21" fillId="2" borderId="0" xfId="0" applyFont="1" applyFill="1" applyAlignment="1" applyProtection="1">
      <alignment horizontal="left" vertical="center" indent="1"/>
    </xf>
    <xf numFmtId="0" fontId="3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Fill="1" applyBorder="1" applyAlignment="1" applyProtection="1">
      <alignment horizontal="center" wrapText="1"/>
      <protection locked="0"/>
    </xf>
    <xf numFmtId="0" fontId="19" fillId="0" borderId="1" xfId="0" applyFont="1" applyFill="1" applyBorder="1" applyAlignment="1" applyProtection="1">
      <alignment horizontal="center" wrapText="1"/>
      <protection locked="0"/>
    </xf>
    <xf numFmtId="0" fontId="18" fillId="0" borderId="1" xfId="0" applyFont="1" applyFill="1" applyBorder="1" applyAlignment="1" applyProtection="1">
      <alignment horizontal="center" wrapText="1"/>
      <protection locked="0"/>
    </xf>
    <xf numFmtId="0" fontId="34" fillId="4" borderId="1" xfId="0" applyFont="1" applyFill="1" applyBorder="1" applyAlignment="1" applyProtection="1">
      <alignment horizontal="center" vertical="center"/>
    </xf>
    <xf numFmtId="0" fontId="34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4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center" wrapText="1"/>
    </xf>
    <xf numFmtId="0" fontId="64" fillId="0" borderId="1" xfId="0" applyFont="1" applyFill="1" applyBorder="1" applyAlignment="1" applyProtection="1">
      <alignment horizontal="center" vertical="center" wrapText="1"/>
      <protection locked="0"/>
    </xf>
    <xf numFmtId="0" fontId="65" fillId="0" borderId="1" xfId="0" applyFont="1" applyFill="1" applyBorder="1" applyAlignment="1" applyProtection="1">
      <alignment horizontal="center" vertical="center" wrapText="1"/>
      <protection locked="0"/>
    </xf>
    <xf numFmtId="0" fontId="64" fillId="0" borderId="1" xfId="0" applyFont="1" applyFill="1" applyBorder="1" applyAlignment="1" applyProtection="1">
      <alignment horizontal="center" wrapText="1"/>
      <protection locked="0"/>
    </xf>
    <xf numFmtId="0" fontId="65" fillId="0" borderId="1" xfId="0" applyFont="1" applyFill="1" applyBorder="1" applyAlignment="1" applyProtection="1">
      <alignment horizontal="center" wrapText="1"/>
      <protection locked="0"/>
    </xf>
    <xf numFmtId="0" fontId="25" fillId="2" borderId="4" xfId="0" applyFont="1" applyFill="1" applyBorder="1" applyAlignment="1" applyProtection="1">
      <alignment horizontal="center"/>
    </xf>
    <xf numFmtId="0" fontId="0" fillId="0" borderId="0" xfId="0" applyFill="1" applyProtection="1"/>
    <xf numFmtId="0" fontId="0" fillId="3" borderId="0" xfId="0" applyFill="1" applyProtection="1"/>
    <xf numFmtId="0" fontId="0" fillId="0" borderId="1" xfId="0" applyBorder="1" applyAlignment="1">
      <alignment horizontal="center"/>
    </xf>
    <xf numFmtId="0" fontId="67" fillId="2" borderId="0" xfId="0" applyFont="1" applyFill="1" applyBorder="1" applyAlignment="1" applyProtection="1">
      <alignment horizontal="left" vertical="center"/>
      <protection locked="0"/>
    </xf>
    <xf numFmtId="0" fontId="67" fillId="2" borderId="0" xfId="0" applyFont="1" applyFill="1" applyBorder="1" applyAlignment="1" applyProtection="1">
      <alignment horizontal="left" vertical="center" wrapText="1"/>
    </xf>
    <xf numFmtId="0" fontId="68" fillId="2" borderId="0" xfId="0" applyFont="1" applyFill="1" applyBorder="1" applyAlignment="1" applyProtection="1">
      <alignment horizontal="center" wrapText="1"/>
    </xf>
    <xf numFmtId="0" fontId="67" fillId="2" borderId="0" xfId="0" applyFont="1" applyFill="1" applyBorder="1" applyAlignment="1" applyProtection="1">
      <alignment horizontal="left" vertical="center" wrapText="1"/>
      <protection locked="0"/>
    </xf>
    <xf numFmtId="0" fontId="70" fillId="2" borderId="0" xfId="0" applyFont="1" applyFill="1" applyBorder="1" applyAlignment="1" applyProtection="1">
      <alignment horizontal="left" vertical="center"/>
      <protection locked="0"/>
    </xf>
    <xf numFmtId="164" fontId="0" fillId="2" borderId="0" xfId="0" applyNumberFormat="1" applyFill="1" applyAlignment="1" applyProtection="1">
      <alignment horizontal="center"/>
    </xf>
    <xf numFmtId="0" fontId="0" fillId="2" borderId="1" xfId="0" quotePrefix="1" applyFill="1" applyBorder="1" applyProtection="1"/>
    <xf numFmtId="164" fontId="0" fillId="0" borderId="1" xfId="0" applyNumberFormat="1" applyFill="1" applyBorder="1" applyProtection="1"/>
    <xf numFmtId="0" fontId="31" fillId="3" borderId="0" xfId="0" applyFont="1" applyFill="1" applyBorder="1" applyAlignment="1" applyProtection="1">
      <alignment horizontal="right" vertical="center" wrapText="1"/>
    </xf>
    <xf numFmtId="0" fontId="0" fillId="3" borderId="0" xfId="0" applyFill="1" applyBorder="1" applyProtection="1"/>
    <xf numFmtId="0" fontId="0" fillId="3" borderId="1" xfId="0" applyFill="1" applyBorder="1" applyAlignment="1" applyProtection="1">
      <alignment horizontal="center" vertical="center"/>
    </xf>
    <xf numFmtId="0" fontId="78" fillId="2" borderId="0" xfId="0" applyFont="1" applyFill="1" applyBorder="1" applyAlignment="1" applyProtection="1">
      <alignment horizontal="left" vertical="center" wrapText="1"/>
    </xf>
    <xf numFmtId="0" fontId="14" fillId="2" borderId="0" xfId="0" applyFont="1" applyFill="1" applyAlignment="1" applyProtection="1">
      <alignment horizontal="right"/>
    </xf>
    <xf numFmtId="164" fontId="71" fillId="3" borderId="0" xfId="0" applyNumberFormat="1" applyFont="1" applyFill="1" applyAlignment="1" applyProtection="1">
      <alignment horizontal="center" vertical="center"/>
    </xf>
    <xf numFmtId="0" fontId="23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Alignment="1" applyProtection="1">
      <alignment horizontal="center"/>
    </xf>
    <xf numFmtId="0" fontId="0" fillId="2" borderId="0" xfId="0" quotePrefix="1" applyFill="1" applyBorder="1" applyProtection="1"/>
    <xf numFmtId="0" fontId="77" fillId="2" borderId="0" xfId="0" applyFont="1" applyFill="1" applyBorder="1" applyAlignment="1" applyProtection="1">
      <alignment vertical="center" wrapText="1"/>
    </xf>
    <xf numFmtId="0" fontId="29" fillId="2" borderId="4" xfId="0" applyFont="1" applyFill="1" applyBorder="1" applyAlignment="1" applyProtection="1">
      <alignment horizontal="left" vertical="center"/>
    </xf>
    <xf numFmtId="0" fontId="0" fillId="0" borderId="1" xfId="0" applyFill="1" applyBorder="1" applyAlignment="1" applyProtection="1">
      <alignment horizontal="center" vertical="center"/>
    </xf>
    <xf numFmtId="0" fontId="80" fillId="2" borderId="0" xfId="0" applyFont="1" applyFill="1" applyBorder="1" applyAlignment="1" applyProtection="1">
      <alignment horizontal="center" vertical="center" wrapText="1"/>
    </xf>
    <xf numFmtId="0" fontId="27" fillId="0" borderId="8" xfId="0" applyFont="1" applyFill="1" applyBorder="1" applyAlignment="1" applyProtection="1">
      <alignment horizontal="center" vertical="center"/>
    </xf>
    <xf numFmtId="0" fontId="81" fillId="28" borderId="23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right" vertical="center" wrapText="1"/>
    </xf>
    <xf numFmtId="0" fontId="82" fillId="0" borderId="0" xfId="58" applyFont="1" applyFill="1"/>
    <xf numFmtId="165" fontId="82" fillId="0" borderId="0" xfId="58" applyNumberFormat="1" applyFont="1" applyFill="1"/>
    <xf numFmtId="0" fontId="83" fillId="0" borderId="0" xfId="0" applyFont="1" applyFill="1" applyBorder="1" applyAlignment="1" applyProtection="1"/>
    <xf numFmtId="2" fontId="83" fillId="0" borderId="0" xfId="0" applyNumberFormat="1" applyFont="1" applyFill="1" applyBorder="1" applyAlignment="1" applyProtection="1"/>
    <xf numFmtId="0" fontId="0" fillId="0" borderId="24" xfId="0" applyFill="1" applyBorder="1" applyProtection="1"/>
    <xf numFmtId="0" fontId="12" fillId="3" borderId="0" xfId="0" applyFont="1" applyFill="1" applyProtection="1"/>
    <xf numFmtId="0" fontId="12" fillId="3" borderId="0" xfId="0" applyFont="1" applyFill="1" applyAlignment="1" applyProtection="1">
      <alignment horizontal="left"/>
    </xf>
    <xf numFmtId="0" fontId="0" fillId="3" borderId="24" xfId="0" applyFill="1" applyBorder="1" applyProtection="1"/>
    <xf numFmtId="0" fontId="0" fillId="2" borderId="2" xfId="0" quotePrefix="1" applyFill="1" applyBorder="1" applyProtection="1"/>
    <xf numFmtId="0" fontId="0" fillId="0" borderId="1" xfId="0" applyBorder="1" applyAlignment="1">
      <alignment horizontal="center" vertical="center"/>
    </xf>
    <xf numFmtId="0" fontId="16" fillId="2" borderId="0" xfId="0" applyFont="1" applyFill="1" applyBorder="1" applyAlignment="1" applyProtection="1">
      <alignment horizontal="left" vertical="center"/>
    </xf>
    <xf numFmtId="0" fontId="6" fillId="0" borderId="0" xfId="1" applyAlignment="1">
      <alignment wrapText="1"/>
    </xf>
    <xf numFmtId="0" fontId="6" fillId="0" borderId="0" xfId="1" applyAlignment="1">
      <alignment horizontal="center" vertical="center" wrapText="1"/>
    </xf>
    <xf numFmtId="0" fontId="0" fillId="0" borderId="0" xfId="1" applyFont="1" applyAlignment="1">
      <alignment wrapText="1"/>
    </xf>
    <xf numFmtId="0" fontId="6" fillId="0" borderId="0" xfId="1" applyAlignment="1"/>
    <xf numFmtId="0" fontId="0" fillId="0" borderId="25" xfId="0" applyFill="1" applyBorder="1" applyProtection="1"/>
    <xf numFmtId="0" fontId="0" fillId="0" borderId="1" xfId="0" applyFill="1" applyBorder="1" applyAlignment="1"/>
    <xf numFmtId="164" fontId="0" fillId="0" borderId="1" xfId="0" applyNumberFormat="1" applyFill="1" applyBorder="1" applyAlignment="1" applyProtection="1">
      <alignment horizontal="center"/>
    </xf>
    <xf numFmtId="0" fontId="0" fillId="0" borderId="25" xfId="0" applyFill="1" applyBorder="1" applyAlignment="1"/>
    <xf numFmtId="0" fontId="0" fillId="0" borderId="3" xfId="0" applyFill="1" applyBorder="1" applyProtection="1"/>
    <xf numFmtId="0" fontId="13" fillId="0" borderId="28" xfId="0" applyFont="1" applyFill="1" applyBorder="1" applyAlignment="1" applyProtection="1">
      <alignment vertical="center" wrapText="1"/>
      <protection locked="0"/>
    </xf>
    <xf numFmtId="0" fontId="69" fillId="2" borderId="4" xfId="0" applyFont="1" applyFill="1" applyBorder="1" applyAlignment="1" applyProtection="1">
      <alignment horizontal="left"/>
    </xf>
    <xf numFmtId="0" fontId="30" fillId="2" borderId="29" xfId="0" applyFont="1" applyFill="1" applyBorder="1" applyAlignment="1" applyProtection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wrapText="1"/>
      <protection locked="0"/>
    </xf>
    <xf numFmtId="0" fontId="13" fillId="2" borderId="31" xfId="0" applyFont="1" applyFill="1" applyBorder="1" applyAlignment="1" applyProtection="1">
      <alignment vertical="center" wrapText="1"/>
    </xf>
    <xf numFmtId="0" fontId="40" fillId="2" borderId="32" xfId="0" applyFont="1" applyFill="1" applyBorder="1" applyAlignment="1" applyProtection="1">
      <alignment horizontal="center" vertical="center" wrapText="1"/>
    </xf>
    <xf numFmtId="0" fontId="40" fillId="2" borderId="33" xfId="0" applyFont="1" applyFill="1" applyBorder="1" applyAlignment="1" applyProtection="1">
      <alignment horizontal="center" vertical="center" wrapText="1"/>
    </xf>
    <xf numFmtId="0" fontId="40" fillId="0" borderId="35" xfId="0" applyFont="1" applyFill="1" applyBorder="1" applyAlignment="1" applyProtection="1">
      <alignment horizontal="center" vertical="center" wrapText="1"/>
      <protection locked="0"/>
    </xf>
    <xf numFmtId="0" fontId="40" fillId="2" borderId="36" xfId="0" applyFont="1" applyFill="1" applyBorder="1" applyAlignment="1" applyProtection="1">
      <alignment horizontal="center" vertical="center" wrapText="1"/>
    </xf>
    <xf numFmtId="0" fontId="13" fillId="2" borderId="29" xfId="0" applyFont="1" applyFill="1" applyBorder="1" applyAlignment="1" applyProtection="1">
      <alignment vertical="center" wrapText="1"/>
    </xf>
    <xf numFmtId="0" fontId="28" fillId="2" borderId="28" xfId="0" applyFont="1" applyFill="1" applyBorder="1" applyAlignment="1" applyProtection="1">
      <alignment vertical="center" wrapText="1"/>
    </xf>
    <xf numFmtId="0" fontId="13" fillId="2" borderId="29" xfId="0" applyFont="1" applyFill="1" applyBorder="1" applyAlignment="1" applyProtection="1">
      <alignment horizontal="left" vertical="center" wrapText="1"/>
    </xf>
    <xf numFmtId="0" fontId="37" fillId="4" borderId="36" xfId="0" applyFont="1" applyFill="1" applyBorder="1" applyAlignment="1" applyProtection="1">
      <alignment horizontal="center" vertical="center" wrapText="1"/>
    </xf>
    <xf numFmtId="0" fontId="37" fillId="4" borderId="37" xfId="0" applyFont="1" applyFill="1" applyBorder="1" applyAlignment="1" applyProtection="1">
      <alignment horizontal="center" vertical="center" wrapText="1"/>
    </xf>
    <xf numFmtId="0" fontId="37" fillId="4" borderId="38" xfId="0" applyFont="1" applyFill="1" applyBorder="1" applyAlignment="1" applyProtection="1">
      <alignment horizontal="center" vertical="center" wrapText="1"/>
    </xf>
    <xf numFmtId="0" fontId="37" fillId="4" borderId="42" xfId="0" applyFont="1" applyFill="1" applyBorder="1" applyAlignment="1" applyProtection="1">
      <alignment horizontal="center" vertical="center" wrapText="1"/>
    </xf>
    <xf numFmtId="0" fontId="37" fillId="4" borderId="43" xfId="0" applyFont="1" applyFill="1" applyBorder="1" applyAlignment="1" applyProtection="1">
      <alignment horizontal="center" vertical="center" wrapText="1"/>
    </xf>
    <xf numFmtId="0" fontId="13" fillId="2" borderId="44" xfId="0" applyFont="1" applyFill="1" applyBorder="1" applyAlignment="1" applyProtection="1">
      <alignment vertical="center" wrapText="1"/>
    </xf>
    <xf numFmtId="0" fontId="37" fillId="4" borderId="23" xfId="0" applyFont="1" applyFill="1" applyBorder="1" applyAlignment="1" applyProtection="1">
      <alignment horizontal="center" vertical="center" wrapText="1"/>
    </xf>
    <xf numFmtId="0" fontId="13" fillId="4" borderId="46" xfId="0" applyFont="1" applyFill="1" applyBorder="1" applyAlignment="1" applyProtection="1">
      <alignment horizontal="center" vertical="center" wrapText="1"/>
    </xf>
    <xf numFmtId="0" fontId="37" fillId="4" borderId="51" xfId="0" applyFont="1" applyFill="1" applyBorder="1" applyAlignment="1" applyProtection="1">
      <alignment horizontal="center" vertical="center" wrapText="1"/>
    </xf>
    <xf numFmtId="0" fontId="13" fillId="2" borderId="32" xfId="0" applyFont="1" applyFill="1" applyBorder="1" applyAlignment="1" applyProtection="1">
      <alignment vertical="center" wrapText="1"/>
    </xf>
    <xf numFmtId="0" fontId="72" fillId="0" borderId="51" xfId="0" applyFont="1" applyFill="1" applyBorder="1" applyAlignment="1" applyProtection="1">
      <alignment horizontal="center" vertical="center" wrapText="1"/>
      <protection locked="0"/>
    </xf>
    <xf numFmtId="0" fontId="13" fillId="4" borderId="0" xfId="0" applyFont="1" applyFill="1" applyBorder="1" applyAlignment="1" applyProtection="1">
      <alignment vertical="center" wrapText="1"/>
    </xf>
    <xf numFmtId="0" fontId="37" fillId="4" borderId="41" xfId="0" applyFont="1" applyFill="1" applyBorder="1" applyAlignment="1" applyProtection="1">
      <alignment horizontal="center" vertical="center" wrapText="1"/>
    </xf>
    <xf numFmtId="0" fontId="13" fillId="4" borderId="27" xfId="0" applyFont="1" applyFill="1" applyBorder="1" applyAlignment="1" applyProtection="1">
      <alignment vertical="center" wrapText="1"/>
    </xf>
    <xf numFmtId="0" fontId="37" fillId="4" borderId="53" xfId="0" applyFont="1" applyFill="1" applyBorder="1" applyAlignment="1" applyProtection="1">
      <alignment horizontal="center" vertical="center" wrapText="1"/>
    </xf>
    <xf numFmtId="0" fontId="37" fillId="4" borderId="54" xfId="0" applyFont="1" applyFill="1" applyBorder="1" applyAlignment="1" applyProtection="1">
      <alignment horizontal="center" vertical="center" wrapText="1"/>
    </xf>
    <xf numFmtId="0" fontId="13" fillId="4" borderId="4" xfId="0" applyFont="1" applyFill="1" applyBorder="1" applyAlignment="1" applyProtection="1">
      <alignment vertical="center" wrapText="1"/>
    </xf>
    <xf numFmtId="0" fontId="6" fillId="0" borderId="1" xfId="1" applyBorder="1" applyAlignment="1">
      <alignment horizontal="center" vertical="center" wrapText="1"/>
    </xf>
    <xf numFmtId="0" fontId="0" fillId="0" borderId="1" xfId="1" applyFont="1" applyBorder="1" applyAlignment="1">
      <alignment horizontal="center" vertical="center" wrapText="1"/>
    </xf>
    <xf numFmtId="0" fontId="0" fillId="3" borderId="0" xfId="1" applyFont="1" applyFill="1" applyAlignment="1">
      <alignment horizontal="center" vertical="center" wrapText="1"/>
    </xf>
    <xf numFmtId="0" fontId="6" fillId="0" borderId="1" xfId="1" applyFill="1" applyBorder="1" applyAlignment="1">
      <alignment horizontal="center" vertical="center" wrapText="1"/>
    </xf>
    <xf numFmtId="0" fontId="33" fillId="0" borderId="1" xfId="2" applyBorder="1" applyAlignment="1" applyProtection="1">
      <alignment horizontal="center" vertical="center" wrapText="1"/>
    </xf>
    <xf numFmtId="11" fontId="6" fillId="0" borderId="1" xfId="1" applyNumberFormat="1" applyBorder="1" applyAlignment="1">
      <alignment horizontal="center" vertical="center" wrapText="1"/>
    </xf>
    <xf numFmtId="3" fontId="6" fillId="0" borderId="1" xfId="1" applyNumberFormat="1" applyBorder="1" applyAlignment="1">
      <alignment horizontal="center" vertical="center" wrapText="1"/>
    </xf>
    <xf numFmtId="14" fontId="6" fillId="0" borderId="1" xfId="1" applyNumberFormat="1" applyBorder="1" applyAlignment="1">
      <alignment horizontal="center" vertical="center" wrapText="1"/>
    </xf>
    <xf numFmtId="0" fontId="0" fillId="0" borderId="1" xfId="1" applyFont="1" applyFill="1" applyBorder="1" applyAlignment="1">
      <alignment horizontal="center" vertical="center" wrapText="1"/>
    </xf>
    <xf numFmtId="3" fontId="7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2" applyFill="1" applyBorder="1" applyAlignment="1" applyProtection="1">
      <alignment horizontal="center" vertical="center" wrapText="1"/>
      <protection locked="0"/>
    </xf>
    <xf numFmtId="16" fontId="6" fillId="0" borderId="1" xfId="1" applyNumberForma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14" fontId="33" fillId="0" borderId="1" xfId="2" applyNumberFormat="1" applyBorder="1" applyAlignment="1" applyProtection="1">
      <alignment horizontal="center" vertical="center" wrapText="1"/>
    </xf>
    <xf numFmtId="0" fontId="84" fillId="0" borderId="1" xfId="59" applyBorder="1" applyAlignment="1" applyProtection="1">
      <alignment horizontal="center" vertical="center" wrapText="1"/>
    </xf>
    <xf numFmtId="0" fontId="6" fillId="0" borderId="30" xfId="1" applyBorder="1" applyAlignment="1">
      <alignment horizontal="center" vertical="center" wrapText="1"/>
    </xf>
    <xf numFmtId="0" fontId="82" fillId="0" borderId="1" xfId="0" applyFont="1" applyBorder="1"/>
    <xf numFmtId="0" fontId="6" fillId="0" borderId="1" xfId="1" applyBorder="1" applyAlignment="1">
      <alignment wrapText="1"/>
    </xf>
    <xf numFmtId="9" fontId="40" fillId="0" borderId="55" xfId="57" applyFont="1" applyFill="1" applyBorder="1" applyAlignment="1" applyProtection="1">
      <alignment horizontal="center" vertical="center" wrapText="1"/>
      <protection locked="0"/>
    </xf>
    <xf numFmtId="0" fontId="40" fillId="0" borderId="56" xfId="0" applyFont="1" applyFill="1" applyBorder="1" applyAlignment="1" applyProtection="1">
      <alignment horizontal="center" vertical="center" wrapText="1"/>
      <protection locked="0"/>
    </xf>
    <xf numFmtId="0" fontId="13" fillId="0" borderId="57" xfId="0" applyFont="1" applyFill="1" applyBorder="1" applyAlignment="1" applyProtection="1">
      <alignment vertical="center" wrapText="1"/>
      <protection locked="0"/>
    </xf>
    <xf numFmtId="9" fontId="40" fillId="0" borderId="58" xfId="57" applyFont="1" applyFill="1" applyBorder="1" applyAlignment="1" applyProtection="1">
      <alignment horizontal="center" vertical="center" wrapText="1"/>
      <protection locked="0"/>
    </xf>
    <xf numFmtId="0" fontId="40" fillId="0" borderId="59" xfId="0" applyFont="1" applyFill="1" applyBorder="1" applyAlignment="1" applyProtection="1">
      <alignment horizontal="center" vertical="center" wrapText="1"/>
      <protection locked="0"/>
    </xf>
    <xf numFmtId="0" fontId="2" fillId="0" borderId="1" xfId="1" applyFont="1" applyBorder="1" applyAlignment="1">
      <alignment horizontal="center" vertical="center" wrapText="1"/>
    </xf>
    <xf numFmtId="0" fontId="2" fillId="0" borderId="30" xfId="1" applyFont="1" applyBorder="1" applyAlignment="1">
      <alignment horizontal="center" vertical="center" wrapText="1"/>
    </xf>
    <xf numFmtId="3" fontId="2" fillId="0" borderId="1" xfId="1" applyNumberFormat="1" applyFont="1" applyBorder="1" applyAlignment="1">
      <alignment horizontal="center" vertical="center" wrapText="1"/>
    </xf>
    <xf numFmtId="11" fontId="2" fillId="0" borderId="1" xfId="1" applyNumberFormat="1" applyFont="1" applyBorder="1" applyAlignment="1">
      <alignment horizontal="center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0" fillId="0" borderId="0" xfId="0" applyFill="1"/>
    <xf numFmtId="0" fontId="12" fillId="0" borderId="0" xfId="0" applyFont="1" applyFill="1" applyBorder="1" applyProtection="1"/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Alignment="1" applyProtection="1">
      <alignment horizontal="center" vertical="center" wrapText="1"/>
    </xf>
    <xf numFmtId="0" fontId="37" fillId="4" borderId="51" xfId="0" applyFont="1" applyFill="1" applyBorder="1" applyAlignment="1" applyProtection="1">
      <alignment horizontal="center" vertical="center" wrapText="1"/>
    </xf>
    <xf numFmtId="0" fontId="37" fillId="4" borderId="49" xfId="0" applyFont="1" applyFill="1" applyBorder="1" applyAlignment="1" applyProtection="1">
      <alignment horizontal="center" vertical="center" wrapText="1"/>
    </xf>
    <xf numFmtId="0" fontId="37" fillId="4" borderId="52" xfId="0" applyFont="1" applyFill="1" applyBorder="1" applyAlignment="1" applyProtection="1">
      <alignment horizontal="center" vertical="center" wrapText="1"/>
    </xf>
    <xf numFmtId="0" fontId="44" fillId="2" borderId="6" xfId="0" applyFont="1" applyFill="1" applyBorder="1" applyAlignment="1" applyProtection="1">
      <alignment vertical="top" wrapText="1"/>
    </xf>
    <xf numFmtId="0" fontId="66" fillId="27" borderId="19" xfId="0" applyFont="1" applyFill="1" applyBorder="1" applyAlignment="1" applyProtection="1">
      <alignment horizontal="center" vertical="center" wrapText="1"/>
    </xf>
    <xf numFmtId="0" fontId="66" fillId="27" borderId="20" xfId="0" applyFont="1" applyFill="1" applyBorder="1" applyAlignment="1" applyProtection="1">
      <alignment horizontal="center" vertical="center" wrapText="1"/>
    </xf>
    <xf numFmtId="0" fontId="66" fillId="27" borderId="21" xfId="0" applyFont="1" applyFill="1" applyBorder="1" applyAlignment="1" applyProtection="1">
      <alignment horizontal="center" vertical="center" wrapText="1"/>
    </xf>
    <xf numFmtId="0" fontId="66" fillId="27" borderId="22" xfId="0" applyFont="1" applyFill="1" applyBorder="1" applyAlignment="1" applyProtection="1">
      <alignment horizontal="center" vertical="center" wrapText="1"/>
    </xf>
    <xf numFmtId="0" fontId="72" fillId="0" borderId="39" xfId="0" applyFont="1" applyFill="1" applyBorder="1" applyAlignment="1" applyProtection="1">
      <alignment horizontal="center" vertical="center" wrapText="1"/>
      <protection locked="0"/>
    </xf>
    <xf numFmtId="0" fontId="72" fillId="0" borderId="28" xfId="0" applyFont="1" applyFill="1" applyBorder="1" applyAlignment="1" applyProtection="1">
      <alignment horizontal="center" vertical="center" wrapText="1"/>
      <protection locked="0"/>
    </xf>
    <xf numFmtId="0" fontId="72" fillId="0" borderId="40" xfId="0" applyFont="1" applyFill="1" applyBorder="1" applyAlignment="1" applyProtection="1">
      <alignment horizontal="center" vertical="center" wrapText="1"/>
      <protection locked="0"/>
    </xf>
    <xf numFmtId="0" fontId="77" fillId="2" borderId="2" xfId="0" applyFont="1" applyFill="1" applyBorder="1" applyAlignment="1" applyProtection="1">
      <alignment vertical="center" wrapText="1"/>
    </xf>
    <xf numFmtId="0" fontId="77" fillId="2" borderId="5" xfId="0" applyFont="1" applyFill="1" applyBorder="1" applyAlignment="1" applyProtection="1">
      <alignment vertical="center" wrapText="1"/>
    </xf>
    <xf numFmtId="0" fontId="77" fillId="2" borderId="3" xfId="0" applyFont="1" applyFill="1" applyBorder="1" applyAlignment="1" applyProtection="1">
      <alignment vertical="center" wrapText="1"/>
    </xf>
    <xf numFmtId="0" fontId="80" fillId="2" borderId="0" xfId="0" applyFont="1" applyFill="1" applyBorder="1" applyAlignment="1" applyProtection="1">
      <alignment horizontal="center" vertical="center"/>
    </xf>
    <xf numFmtId="0" fontId="34" fillId="4" borderId="2" xfId="0" applyFont="1" applyFill="1" applyBorder="1" applyAlignment="1" applyProtection="1">
      <alignment horizontal="center" vertical="center"/>
    </xf>
    <xf numFmtId="0" fontId="34" fillId="4" borderId="3" xfId="0" applyFont="1" applyFill="1" applyBorder="1" applyAlignment="1" applyProtection="1">
      <alignment horizontal="center" vertical="center"/>
    </xf>
    <xf numFmtId="0" fontId="86" fillId="29" borderId="0" xfId="60" applyFont="1" applyAlignment="1" applyProtection="1">
      <alignment horizontal="right"/>
    </xf>
    <xf numFmtId="0" fontId="72" fillId="0" borderId="9" xfId="0" applyFont="1" applyFill="1" applyBorder="1" applyAlignment="1" applyProtection="1">
      <alignment horizontal="center" vertical="center" wrapText="1"/>
      <protection locked="0"/>
    </xf>
    <xf numFmtId="0" fontId="72" fillId="0" borderId="4" xfId="0" applyFont="1" applyFill="1" applyBorder="1" applyAlignment="1" applyProtection="1">
      <alignment horizontal="center" vertical="center" wrapText="1"/>
      <protection locked="0"/>
    </xf>
    <xf numFmtId="0" fontId="72" fillId="0" borderId="45" xfId="0" applyFont="1" applyFill="1" applyBorder="1" applyAlignment="1" applyProtection="1">
      <alignment horizontal="center" vertical="center" wrapText="1"/>
      <protection locked="0"/>
    </xf>
    <xf numFmtId="0" fontId="72" fillId="4" borderId="0" xfId="0" applyFont="1" applyFill="1" applyBorder="1" applyAlignment="1" applyProtection="1">
      <alignment horizontal="center" vertical="center" wrapText="1"/>
      <protection locked="0"/>
    </xf>
    <xf numFmtId="0" fontId="72" fillId="4" borderId="50" xfId="0" applyFont="1" applyFill="1" applyBorder="1" applyAlignment="1" applyProtection="1">
      <alignment horizontal="center" vertical="center" wrapText="1"/>
      <protection locked="0"/>
    </xf>
    <xf numFmtId="0" fontId="72" fillId="4" borderId="27" xfId="0" applyFont="1" applyFill="1" applyBorder="1" applyAlignment="1" applyProtection="1">
      <alignment horizontal="center" vertical="center" wrapText="1"/>
      <protection locked="0"/>
    </xf>
    <xf numFmtId="0" fontId="72" fillId="4" borderId="31" xfId="0" applyFont="1" applyFill="1" applyBorder="1" applyAlignment="1" applyProtection="1">
      <alignment horizontal="center" vertical="center" wrapText="1"/>
      <protection locked="0"/>
    </xf>
    <xf numFmtId="0" fontId="24" fillId="2" borderId="32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</xf>
    <xf numFmtId="0" fontId="73" fillId="0" borderId="4" xfId="0" applyFont="1" applyFill="1" applyBorder="1" applyAlignment="1" applyProtection="1">
      <alignment horizontal="center" vertical="center" wrapText="1"/>
      <protection locked="0"/>
    </xf>
    <xf numFmtId="0" fontId="72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4" borderId="44" xfId="0" applyNumberFormat="1" applyFont="1" applyFill="1" applyBorder="1" applyAlignment="1" applyProtection="1">
      <alignment horizontal="center" vertical="center" wrapText="1"/>
      <protection locked="0"/>
    </xf>
    <xf numFmtId="0" fontId="79" fillId="0" borderId="4" xfId="0" applyFont="1" applyFill="1" applyBorder="1" applyAlignment="1" applyProtection="1">
      <alignment horizontal="center" vertical="center" wrapText="1"/>
      <protection locked="0"/>
    </xf>
    <xf numFmtId="0" fontId="74" fillId="0" borderId="4" xfId="0" applyFont="1" applyFill="1" applyBorder="1" applyAlignment="1" applyProtection="1">
      <alignment horizontal="center" vertical="center" wrapText="1"/>
      <protection locked="0"/>
    </xf>
    <xf numFmtId="0" fontId="74" fillId="0" borderId="0" xfId="0" applyFont="1" applyFill="1" applyBorder="1" applyAlignment="1" applyProtection="1">
      <alignment horizontal="center" vertical="center" wrapText="1"/>
      <protection locked="0"/>
    </xf>
    <xf numFmtId="0" fontId="72" fillId="0" borderId="30" xfId="0" applyFont="1" applyFill="1" applyBorder="1" applyAlignment="1" applyProtection="1">
      <alignment horizontal="center" vertical="center" wrapText="1"/>
      <protection locked="0"/>
    </xf>
    <xf numFmtId="0" fontId="72" fillId="0" borderId="41" xfId="0" applyFont="1" applyFill="1" applyBorder="1" applyAlignment="1" applyProtection="1">
      <alignment horizontal="center" vertical="center" wrapText="1"/>
      <protection locked="0"/>
    </xf>
    <xf numFmtId="0" fontId="39" fillId="2" borderId="1" xfId="0" applyFont="1" applyFill="1" applyBorder="1" applyAlignment="1" applyProtection="1">
      <alignment horizontal="center" vertical="center" wrapText="1"/>
    </xf>
    <xf numFmtId="0" fontId="43" fillId="2" borderId="0" xfId="0" applyFont="1" applyFill="1" applyBorder="1" applyAlignment="1" applyProtection="1">
      <alignment horizontal="center" vertical="center" wrapText="1"/>
    </xf>
    <xf numFmtId="0" fontId="76" fillId="3" borderId="0" xfId="0" applyFont="1" applyFill="1" applyAlignment="1" applyProtection="1">
      <alignment wrapText="1"/>
    </xf>
    <xf numFmtId="0" fontId="14" fillId="2" borderId="0" xfId="0" applyFont="1" applyFill="1" applyAlignment="1" applyProtection="1">
      <alignment horizontal="right" vertical="center" wrapText="1"/>
    </xf>
    <xf numFmtId="0" fontId="13" fillId="4" borderId="47" xfId="0" applyFont="1" applyFill="1" applyBorder="1" applyAlignment="1" applyProtection="1">
      <alignment horizontal="center" vertical="center" wrapText="1"/>
    </xf>
    <xf numFmtId="0" fontId="13" fillId="4" borderId="48" xfId="0" applyFont="1" applyFill="1" applyBorder="1" applyAlignment="1" applyProtection="1">
      <alignment horizontal="center" vertical="center" wrapText="1"/>
    </xf>
    <xf numFmtId="0" fontId="42" fillId="2" borderId="7" xfId="0" applyFont="1" applyFill="1" applyBorder="1" applyAlignment="1" applyProtection="1">
      <alignment horizontal="center" vertical="center" wrapText="1"/>
    </xf>
    <xf numFmtId="0" fontId="72" fillId="0" borderId="26" xfId="0" applyFont="1" applyFill="1" applyBorder="1" applyAlignment="1" applyProtection="1">
      <alignment horizontal="center" vertical="center" wrapText="1"/>
      <protection locked="0"/>
    </xf>
    <xf numFmtId="0" fontId="72" fillId="0" borderId="34" xfId="0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</cellXfs>
  <cellStyles count="61">
    <cellStyle name="20% - Акцент1 2" xfId="5"/>
    <cellStyle name="20% - Акцент2 2" xfId="6"/>
    <cellStyle name="20% - Акцент3 2" xfId="7"/>
    <cellStyle name="20% - Акцент4 2" xfId="8"/>
    <cellStyle name="20% - Акцент5 2" xfId="9"/>
    <cellStyle name="20% - Акцент6 2" xfId="10"/>
    <cellStyle name="40% - Акцент1 2" xfId="11"/>
    <cellStyle name="40% - Акцент2 2" xfId="12"/>
    <cellStyle name="40% - Акцент3 2" xfId="13"/>
    <cellStyle name="40% - Акцент4 2" xfId="14"/>
    <cellStyle name="40% - Акцент5 2" xfId="15"/>
    <cellStyle name="40% - Акцент6 2" xfId="16"/>
    <cellStyle name="60% - Акцент1 2" xfId="17"/>
    <cellStyle name="60% - Акцент2 2" xfId="18"/>
    <cellStyle name="60% - Акцент3 2" xfId="19"/>
    <cellStyle name="60% - Акцент4 2" xfId="20"/>
    <cellStyle name="60% - Акцент5 2" xfId="21"/>
    <cellStyle name="60% - Акцент6 2" xfId="22"/>
    <cellStyle name="Акцент1 2" xfId="23"/>
    <cellStyle name="Акцент2 2" xfId="24"/>
    <cellStyle name="Акцент3 2" xfId="25"/>
    <cellStyle name="Акцент4 2" xfId="26"/>
    <cellStyle name="Акцент5 2" xfId="27"/>
    <cellStyle name="Акцент6 2" xfId="28"/>
    <cellStyle name="Ввод  2" xfId="29"/>
    <cellStyle name="Вывод 2" xfId="30"/>
    <cellStyle name="Вычисление 2" xfId="31"/>
    <cellStyle name="Гиперссылка" xfId="59" builtinId="8"/>
    <cellStyle name="Гиперссылка 2" xfId="32"/>
    <cellStyle name="Гиперссылка 3" xfId="2"/>
    <cellStyle name="Заголовок 1 2" xfId="33"/>
    <cellStyle name="Заголовок 2 2" xfId="34"/>
    <cellStyle name="Заголовок 3 2" xfId="35"/>
    <cellStyle name="Заголовок 4 2" xfId="36"/>
    <cellStyle name="Итог 2" xfId="37"/>
    <cellStyle name="Контрольная ячейка 2" xfId="38"/>
    <cellStyle name="Название 2" xfId="39"/>
    <cellStyle name="Нейтральный" xfId="60" builtinId="28"/>
    <cellStyle name="Нейтральный 2" xfId="40"/>
    <cellStyle name="Обычный" xfId="0" builtinId="0"/>
    <cellStyle name="Обычный 10" xfId="3"/>
    <cellStyle name="Обычный 11" xfId="41"/>
    <cellStyle name="Обычный 12" xfId="42"/>
    <cellStyle name="Обычный 17" xfId="43"/>
    <cellStyle name="Обычный 18" xfId="44"/>
    <cellStyle name="Обычный 19" xfId="45"/>
    <cellStyle name="Обычный 2" xfId="46"/>
    <cellStyle name="Обычный 20" xfId="47"/>
    <cellStyle name="Обычный 21" xfId="48"/>
    <cellStyle name="Обычный 3" xfId="49"/>
    <cellStyle name="Обычный 3 2" xfId="1"/>
    <cellStyle name="Обычный 3 2 2" xfId="4"/>
    <cellStyle name="Обычный 4" xfId="50"/>
    <cellStyle name="Обычный 5" xfId="58"/>
    <cellStyle name="Плохой 2" xfId="51"/>
    <cellStyle name="Пояснение 2" xfId="52"/>
    <cellStyle name="Примечание 2" xfId="53"/>
    <cellStyle name="Процентный" xfId="57" builtinId="5"/>
    <cellStyle name="Связанная ячейка 2" xfId="54"/>
    <cellStyle name="Текст предупреждения 2" xfId="55"/>
    <cellStyle name="Хороший 2" xfId="56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CCFFCC"/>
      <color rgb="FF000099"/>
      <color rgb="FF008000"/>
      <color rgb="FF99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48;&#1093;&#1090;&#1080;&#1072;&#1085;&#1076;&#1088;%20%20&#1084;&#1077;&#1089;&#1090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6;&#1089;&#1084;&#1086;&#1090;&#1088;&#1080;%20&#1079;&#1072;%20&#1083;&#1077;&#1090;&#1086;&#1084;%20&#1074;%20&#1080;&#1102;&#1083;&#107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5;&#1086;&#1076;&#1072;%20&#1079;&#1072;%20&#1086;&#1082;&#1085;&#1086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1"/>
      <sheetName val="Работы"/>
      <sheetName val="Итоги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4"/>
      <sheetName val="Работы"/>
      <sheetName val="Для Итогов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ая_таблица_цен"/>
      <sheetName val="Муниципалы"/>
      <sheetName val="СВОД для НАКЛЕЕК"/>
      <sheetName val="для Рейтинга"/>
      <sheetName val="Работы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7526"/>
  <sheetViews>
    <sheetView showZeros="0" tabSelected="1" zoomScaleNormal="100" workbookViewId="0">
      <selection activeCell="GO11" sqref="GO11"/>
    </sheetView>
  </sheetViews>
  <sheetFormatPr defaultRowHeight="15" x14ac:dyDescent="0.25"/>
  <cols>
    <col min="1" max="1" width="5" style="43" customWidth="1"/>
    <col min="2" max="2" width="46.7109375" style="14" customWidth="1"/>
    <col min="3" max="3" width="25.7109375" style="13" customWidth="1"/>
    <col min="4" max="4" width="0.140625" style="13" customWidth="1"/>
    <col min="5" max="5" width="25.7109375" style="13" customWidth="1"/>
    <col min="6" max="6" width="23.7109375" style="38" customWidth="1"/>
    <col min="7" max="7" width="27.7109375" style="3" customWidth="1"/>
    <col min="8" max="8" width="20" style="3" customWidth="1"/>
    <col min="9" max="9" width="17.42578125" style="3" customWidth="1"/>
    <col min="10" max="10" width="9.140625" style="3" hidden="1" customWidth="1"/>
    <col min="11" max="11" width="21.85546875" style="3" hidden="1" customWidth="1"/>
    <col min="12" max="12" width="24.85546875" style="3" hidden="1" customWidth="1"/>
    <col min="13" max="13" width="9.140625" style="3" hidden="1" customWidth="1"/>
    <col min="14" max="14" width="13" style="3" hidden="1" customWidth="1"/>
    <col min="15" max="16" width="9.140625" style="3" hidden="1" customWidth="1"/>
    <col min="17" max="19" width="10.140625" style="27" hidden="1" customWidth="1"/>
    <col min="20" max="20" width="29.7109375" style="27" hidden="1" customWidth="1"/>
    <col min="21" max="28" width="10.140625" style="27" hidden="1" customWidth="1"/>
    <col min="29" max="29" width="22.7109375" style="27" hidden="1" customWidth="1"/>
    <col min="30" max="38" width="10.140625" style="27" hidden="1" customWidth="1"/>
    <col min="39" max="39" width="28.85546875" style="27" hidden="1" customWidth="1"/>
    <col min="40" max="48" width="10.140625" style="27" hidden="1" customWidth="1"/>
    <col min="49" max="49" width="28.85546875" style="27" hidden="1" customWidth="1"/>
    <col min="50" max="57" width="10.140625" style="27" hidden="1" customWidth="1"/>
    <col min="58" max="58" width="28.85546875" style="27" hidden="1" customWidth="1"/>
    <col min="59" max="66" width="10.140625" style="27" hidden="1" customWidth="1"/>
    <col min="67" max="69" width="10.140625" style="4" hidden="1" customWidth="1"/>
    <col min="70" max="70" width="9.140625" style="3" hidden="1" customWidth="1"/>
    <col min="71" max="71" width="37.7109375" style="3" hidden="1" customWidth="1"/>
    <col min="72" max="72" width="7.140625" style="33" hidden="1" customWidth="1"/>
    <col min="73" max="73" width="19.5703125" style="3" hidden="1" customWidth="1"/>
    <col min="74" max="74" width="4.140625" style="3" hidden="1" customWidth="1"/>
    <col min="75" max="75" width="20.7109375" style="3" hidden="1" customWidth="1"/>
    <col min="76" max="76" width="12.7109375" style="3" hidden="1" customWidth="1"/>
    <col min="77" max="77" width="9.140625" style="3" hidden="1" customWidth="1"/>
    <col min="78" max="78" width="11.85546875" style="3" hidden="1" customWidth="1"/>
    <col min="79" max="79" width="32.140625" style="3" hidden="1" customWidth="1"/>
    <col min="80" max="80" width="28.85546875" style="3" hidden="1" customWidth="1"/>
    <col min="81" max="81" width="25.140625" style="3" hidden="1" customWidth="1"/>
    <col min="82" max="82" width="28.7109375" style="3" hidden="1" customWidth="1"/>
    <col min="83" max="83" width="10.5703125" style="3" hidden="1" customWidth="1"/>
    <col min="84" max="84" width="9.140625" style="3" hidden="1" customWidth="1"/>
    <col min="85" max="85" width="25.42578125" style="3" hidden="1" customWidth="1"/>
    <col min="86" max="87" width="9.140625" style="2" hidden="1" customWidth="1"/>
    <col min="88" max="93" width="9.140625" style="3" hidden="1" customWidth="1"/>
    <col min="94" max="94" width="9.140625" style="2" hidden="1" customWidth="1"/>
    <col min="95" max="95" width="34.28515625" style="2" hidden="1" customWidth="1"/>
    <col min="96" max="96" width="16.28515625" style="2" hidden="1" customWidth="1"/>
    <col min="97" max="97" width="11.28515625" style="3" hidden="1" customWidth="1"/>
    <col min="98" max="98" width="9.140625" style="3" hidden="1" customWidth="1"/>
    <col min="99" max="99" width="26" style="3" hidden="1" customWidth="1"/>
    <col min="100" max="100" width="33.140625" style="3" hidden="1" customWidth="1"/>
    <col min="101" max="101" width="31.140625" style="3" hidden="1" customWidth="1"/>
    <col min="102" max="186" width="29.28515625" style="2" hidden="1" customWidth="1"/>
    <col min="187" max="187" width="32.7109375" style="3" hidden="1" customWidth="1"/>
    <col min="188" max="188" width="32.28515625" style="3" hidden="1" customWidth="1"/>
    <col min="189" max="189" width="26.7109375" style="3" hidden="1" customWidth="1"/>
    <col min="190" max="190" width="28.28515625" style="3" hidden="1" customWidth="1"/>
    <col min="191" max="193" width="9.140625" style="3" customWidth="1"/>
    <col min="194" max="16384" width="9.140625" style="3"/>
  </cols>
  <sheetData>
    <row r="1" spans="1:190" ht="18" customHeight="1" thickBot="1" x14ac:dyDescent="0.35">
      <c r="A1" s="47" t="str">
        <f>IFERROR(IF(C4=VLOOKUP(C4,#REF!,1),"+",""),"")</f>
        <v/>
      </c>
      <c r="B1" s="46" t="s">
        <v>12907</v>
      </c>
      <c r="C1" s="193" t="s">
        <v>36275</v>
      </c>
      <c r="D1" s="193"/>
      <c r="E1" s="193"/>
      <c r="G1" s="7"/>
      <c r="J1" s="49"/>
      <c r="K1" s="48" t="s">
        <v>108</v>
      </c>
      <c r="L1" s="5" t="s">
        <v>122</v>
      </c>
      <c r="M1" s="80" t="e">
        <f>VLOOKUP(C2,P12:Q15,2)</f>
        <v>#N/A</v>
      </c>
      <c r="N1" s="3" t="s">
        <v>27759</v>
      </c>
      <c r="O1" s="3" t="s">
        <v>27760</v>
      </c>
      <c r="P1" s="3" t="s">
        <v>27761</v>
      </c>
      <c r="Q1" s="19"/>
      <c r="R1" s="16"/>
      <c r="S1" s="2"/>
      <c r="T1" s="101">
        <v>2</v>
      </c>
      <c r="U1" s="2"/>
      <c r="V1" s="2"/>
      <c r="W1" s="2"/>
      <c r="X1" s="2"/>
      <c r="Y1" s="2"/>
      <c r="Z1" s="93">
        <v>2</v>
      </c>
      <c r="AA1" s="2"/>
      <c r="AB1" s="2"/>
      <c r="AC1" s="101">
        <v>22</v>
      </c>
      <c r="AD1" s="2"/>
      <c r="AE1" s="2"/>
      <c r="AF1" s="2"/>
      <c r="AG1" s="2"/>
      <c r="AH1" s="2"/>
      <c r="AI1" s="2"/>
      <c r="AJ1" s="2"/>
      <c r="AK1" s="2"/>
      <c r="AL1" s="2"/>
      <c r="AM1" s="100">
        <v>5</v>
      </c>
      <c r="AN1" s="2"/>
      <c r="AO1" s="2"/>
      <c r="AP1" s="2"/>
      <c r="AQ1" s="2"/>
      <c r="AR1" s="2"/>
      <c r="AS1" s="2"/>
      <c r="AT1" s="2"/>
      <c r="AU1" s="2"/>
      <c r="AV1" s="16"/>
      <c r="AW1" s="100">
        <v>3</v>
      </c>
      <c r="AX1" s="2"/>
      <c r="AY1" s="2"/>
      <c r="AZ1" s="2"/>
      <c r="BA1" s="2"/>
      <c r="BB1" s="2"/>
      <c r="BC1" s="2"/>
      <c r="BD1" s="2"/>
      <c r="BE1" s="2"/>
      <c r="BF1" s="100">
        <v>4</v>
      </c>
      <c r="BG1" s="2"/>
      <c r="BH1" s="2"/>
      <c r="BI1" s="2"/>
      <c r="BJ1" s="2"/>
      <c r="BK1" s="2"/>
      <c r="BL1" s="2"/>
      <c r="BM1" s="2"/>
      <c r="BN1" s="2"/>
      <c r="BO1" s="16" t="s">
        <v>4185</v>
      </c>
      <c r="BP1" s="16" t="s">
        <v>4189</v>
      </c>
      <c r="BQ1" s="16"/>
      <c r="BS1" s="111" t="s">
        <v>35752</v>
      </c>
      <c r="BT1" s="32"/>
      <c r="BU1" s="78">
        <v>45352</v>
      </c>
      <c r="BV1" s="81">
        <v>2</v>
      </c>
      <c r="BW1" s="60" t="s">
        <v>16616</v>
      </c>
      <c r="BX1" s="90" t="s">
        <v>16617</v>
      </c>
      <c r="BY1" s="68"/>
      <c r="BZ1" s="69" t="e">
        <f>VLOOKUP(C2,BW1:BX4,2)</f>
        <v>#N/A</v>
      </c>
      <c r="CA1" s="1" t="s">
        <v>14257</v>
      </c>
      <c r="CB1" s="70" t="s">
        <v>16592</v>
      </c>
      <c r="CC1" s="1" t="s">
        <v>16617</v>
      </c>
      <c r="CD1" s="110" t="s">
        <v>31523</v>
      </c>
      <c r="CE1" s="68"/>
      <c r="CG1" s="2" t="s">
        <v>2213</v>
      </c>
      <c r="CH1" s="2">
        <v>61919</v>
      </c>
      <c r="CI1" s="2" t="s">
        <v>122</v>
      </c>
      <c r="CP1" s="69">
        <v>61914</v>
      </c>
      <c r="CQ1" s="3" t="s">
        <v>14001</v>
      </c>
      <c r="CR1" s="3" t="s">
        <v>122</v>
      </c>
      <c r="CU1" s="3" t="s">
        <v>14</v>
      </c>
      <c r="CV1" s="3" t="s">
        <v>2218</v>
      </c>
      <c r="CW1" s="3" t="e">
        <f>VLOOKUP(C24,CU1:CV89,2)</f>
        <v>#N/A</v>
      </c>
      <c r="CX1" t="s">
        <v>2218</v>
      </c>
      <c r="CY1" t="s">
        <v>2219</v>
      </c>
      <c r="CZ1" t="s">
        <v>2220</v>
      </c>
      <c r="DA1" t="s">
        <v>2221</v>
      </c>
      <c r="DB1" t="s">
        <v>2222</v>
      </c>
      <c r="DC1" t="s">
        <v>2223</v>
      </c>
      <c r="DD1" t="s">
        <v>2224</v>
      </c>
      <c r="DE1" t="s">
        <v>2225</v>
      </c>
      <c r="DF1" t="s">
        <v>2226</v>
      </c>
      <c r="DG1" t="s">
        <v>2227</v>
      </c>
      <c r="DH1" t="s">
        <v>2228</v>
      </c>
      <c r="DI1" t="s">
        <v>2229</v>
      </c>
      <c r="DJ1" t="s">
        <v>2230</v>
      </c>
      <c r="DK1" t="s">
        <v>2231</v>
      </c>
      <c r="DL1" t="s">
        <v>2232</v>
      </c>
      <c r="DM1" t="s">
        <v>2233</v>
      </c>
      <c r="DN1" t="s">
        <v>2234</v>
      </c>
      <c r="DO1" t="s">
        <v>2235</v>
      </c>
      <c r="DP1" t="s">
        <v>2236</v>
      </c>
      <c r="DQ1" t="s">
        <v>2237</v>
      </c>
      <c r="DR1" t="s">
        <v>2238</v>
      </c>
      <c r="DS1" t="s">
        <v>2239</v>
      </c>
      <c r="DT1" t="s">
        <v>2240</v>
      </c>
      <c r="DU1" t="s">
        <v>2241</v>
      </c>
      <c r="DV1" t="s">
        <v>2242</v>
      </c>
      <c r="DW1" t="s">
        <v>2243</v>
      </c>
      <c r="DX1" t="s">
        <v>2244</v>
      </c>
      <c r="DY1" t="s">
        <v>41</v>
      </c>
      <c r="DZ1" t="s">
        <v>2245</v>
      </c>
      <c r="EA1" t="s">
        <v>2246</v>
      </c>
      <c r="EB1" t="s">
        <v>2247</v>
      </c>
      <c r="EC1" t="s">
        <v>2248</v>
      </c>
      <c r="ED1" t="s">
        <v>2249</v>
      </c>
      <c r="EE1" t="s">
        <v>2250</v>
      </c>
      <c r="EF1" t="s">
        <v>2251</v>
      </c>
      <c r="EG1" t="s">
        <v>2252</v>
      </c>
      <c r="EH1" t="s">
        <v>2253</v>
      </c>
      <c r="EI1" t="s">
        <v>2254</v>
      </c>
      <c r="EJ1" t="s">
        <v>2255</v>
      </c>
      <c r="EK1" t="s">
        <v>2256</v>
      </c>
      <c r="EL1" t="s">
        <v>2257</v>
      </c>
      <c r="EM1" t="s">
        <v>2258</v>
      </c>
      <c r="EN1" t="s">
        <v>2259</v>
      </c>
      <c r="EO1" t="s">
        <v>2260</v>
      </c>
      <c r="EP1" t="s">
        <v>2261</v>
      </c>
      <c r="EQ1" t="s">
        <v>2262</v>
      </c>
      <c r="ER1" t="s">
        <v>2263</v>
      </c>
      <c r="ES1" t="s">
        <v>2264</v>
      </c>
      <c r="ET1" t="s">
        <v>2265</v>
      </c>
      <c r="EU1" t="s">
        <v>2266</v>
      </c>
      <c r="EV1" t="s">
        <v>2267</v>
      </c>
      <c r="EW1" t="s">
        <v>2268</v>
      </c>
      <c r="EX1" t="s">
        <v>2269</v>
      </c>
      <c r="EY1" t="s">
        <v>2270</v>
      </c>
      <c r="EZ1" t="s">
        <v>2271</v>
      </c>
      <c r="FA1" t="s">
        <v>2272</v>
      </c>
      <c r="FB1" t="s">
        <v>2273</v>
      </c>
      <c r="FC1" t="s">
        <v>2274</v>
      </c>
      <c r="FD1" t="s">
        <v>2275</v>
      </c>
      <c r="FE1" t="s">
        <v>2276</v>
      </c>
      <c r="FF1" t="s">
        <v>2277</v>
      </c>
      <c r="FG1" t="s">
        <v>2278</v>
      </c>
      <c r="FH1" t="s">
        <v>2279</v>
      </c>
      <c r="FI1" t="s">
        <v>2280</v>
      </c>
      <c r="FJ1" t="s">
        <v>2281</v>
      </c>
      <c r="FK1" t="s">
        <v>2282</v>
      </c>
      <c r="FL1" t="s">
        <v>2283</v>
      </c>
      <c r="FM1" t="s">
        <v>2284</v>
      </c>
      <c r="FN1" t="s">
        <v>2285</v>
      </c>
      <c r="FO1" t="s">
        <v>2286</v>
      </c>
      <c r="FP1" t="s">
        <v>2287</v>
      </c>
      <c r="FQ1" t="s">
        <v>2288</v>
      </c>
      <c r="FR1" t="s">
        <v>2289</v>
      </c>
      <c r="FS1" t="s">
        <v>2290</v>
      </c>
      <c r="FT1" t="s">
        <v>2291</v>
      </c>
      <c r="FU1" t="s">
        <v>2292</v>
      </c>
      <c r="FV1" t="s">
        <v>2293</v>
      </c>
      <c r="FW1" t="s">
        <v>2294</v>
      </c>
      <c r="FX1" t="s">
        <v>2295</v>
      </c>
      <c r="FY1" t="s">
        <v>2296</v>
      </c>
      <c r="FZ1" t="s">
        <v>2297</v>
      </c>
      <c r="GA1" t="s">
        <v>2298</v>
      </c>
      <c r="GB1" t="s">
        <v>2299</v>
      </c>
      <c r="GC1" t="s">
        <v>2300</v>
      </c>
      <c r="GD1" t="s">
        <v>2301</v>
      </c>
      <c r="GE1" s="172" t="s">
        <v>31530</v>
      </c>
      <c r="GF1" s="172" t="s">
        <v>31528</v>
      </c>
      <c r="GG1" s="172" t="s">
        <v>36276</v>
      </c>
      <c r="GH1" s="172" t="s">
        <v>36277</v>
      </c>
    </row>
    <row r="2" spans="1:190" ht="30" customHeight="1" x14ac:dyDescent="0.25">
      <c r="A2" s="41"/>
      <c r="B2" s="40" t="s">
        <v>14256</v>
      </c>
      <c r="C2" s="203"/>
      <c r="D2" s="203"/>
      <c r="E2" s="203"/>
      <c r="F2" s="94" t="str">
        <f>IF(C2="","Заполните строку","")</f>
        <v>Заполните строку</v>
      </c>
      <c r="G2" s="7"/>
      <c r="J2" s="49"/>
      <c r="L2" s="5" t="s">
        <v>124</v>
      </c>
      <c r="M2" s="4"/>
      <c r="N2" s="5" t="s">
        <v>114</v>
      </c>
      <c r="O2" s="5" t="s">
        <v>117</v>
      </c>
      <c r="P2" s="103" t="s">
        <v>16594</v>
      </c>
      <c r="Q2" s="19"/>
      <c r="R2" s="105"/>
      <c r="S2" s="2"/>
      <c r="T2" s="28" t="s">
        <v>2209</v>
      </c>
      <c r="U2" s="29"/>
      <c r="V2" s="29">
        <v>5</v>
      </c>
      <c r="W2" s="29">
        <v>10</v>
      </c>
      <c r="X2" s="29">
        <v>15</v>
      </c>
      <c r="Y2" s="29">
        <v>20</v>
      </c>
      <c r="Z2" s="92">
        <v>25</v>
      </c>
      <c r="AA2" s="29">
        <v>30</v>
      </c>
      <c r="AB2" s="29">
        <v>40</v>
      </c>
      <c r="AC2" s="28" t="s">
        <v>16610</v>
      </c>
      <c r="AD2" s="29"/>
      <c r="AE2" s="29">
        <v>5</v>
      </c>
      <c r="AF2" s="29">
        <v>10</v>
      </c>
      <c r="AG2" s="29">
        <v>15</v>
      </c>
      <c r="AH2" s="29">
        <v>20</v>
      </c>
      <c r="AI2" s="29">
        <v>25</v>
      </c>
      <c r="AJ2" s="29">
        <v>30</v>
      </c>
      <c r="AK2" s="29">
        <v>40</v>
      </c>
      <c r="AL2" s="2"/>
      <c r="AM2" s="28" t="s">
        <v>2210</v>
      </c>
      <c r="AN2" s="29" t="s">
        <v>2211</v>
      </c>
      <c r="AO2" s="29">
        <v>5</v>
      </c>
      <c r="AP2" s="29">
        <v>10</v>
      </c>
      <c r="AQ2" s="29">
        <v>15</v>
      </c>
      <c r="AR2" s="29">
        <v>20</v>
      </c>
      <c r="AS2" s="29">
        <v>25</v>
      </c>
      <c r="AT2" s="29">
        <v>30</v>
      </c>
      <c r="AU2" s="29">
        <v>40</v>
      </c>
      <c r="AV2" s="16"/>
      <c r="AW2" s="28" t="s">
        <v>23765</v>
      </c>
      <c r="AX2" s="29"/>
      <c r="AY2" s="29">
        <v>5</v>
      </c>
      <c r="AZ2" s="29">
        <v>10</v>
      </c>
      <c r="BA2" s="29">
        <v>15</v>
      </c>
      <c r="BB2" s="29">
        <v>20</v>
      </c>
      <c r="BC2" s="29">
        <v>25</v>
      </c>
      <c r="BD2" s="29">
        <v>30</v>
      </c>
      <c r="BE2" s="29">
        <v>40</v>
      </c>
      <c r="BF2" s="28" t="s">
        <v>27758</v>
      </c>
      <c r="BG2" s="29"/>
      <c r="BH2" s="29">
        <v>5</v>
      </c>
      <c r="BI2" s="29">
        <v>10</v>
      </c>
      <c r="BJ2" s="29">
        <v>15</v>
      </c>
      <c r="BK2" s="29">
        <v>20</v>
      </c>
      <c r="BL2" s="29">
        <v>25</v>
      </c>
      <c r="BM2" s="29">
        <v>30</v>
      </c>
      <c r="BN2" s="29">
        <v>40</v>
      </c>
      <c r="BO2" s="18" t="s">
        <v>4186</v>
      </c>
      <c r="BP2" s="18" t="s">
        <v>4190</v>
      </c>
      <c r="BQ2" s="18"/>
      <c r="BR2" s="6"/>
      <c r="BS2" s="111" t="s">
        <v>35753</v>
      </c>
      <c r="BT2" s="32"/>
      <c r="BU2" s="78">
        <v>45352</v>
      </c>
      <c r="BV2" s="81">
        <v>2</v>
      </c>
      <c r="BW2" s="60" t="s">
        <v>16593</v>
      </c>
      <c r="BX2" s="90" t="s">
        <v>14257</v>
      </c>
      <c r="BY2" s="68"/>
      <c r="BZ2" s="68"/>
      <c r="CA2" s="1" t="s">
        <v>35752</v>
      </c>
      <c r="CB2" s="110" t="s">
        <v>35754</v>
      </c>
      <c r="CC2" s="1" t="s">
        <v>35756</v>
      </c>
      <c r="CD2" s="110" t="s">
        <v>35757</v>
      </c>
      <c r="CE2" s="68"/>
      <c r="CG2" s="2" t="s">
        <v>2214</v>
      </c>
      <c r="CH2" s="2">
        <v>61920</v>
      </c>
      <c r="CI2" s="2" t="s">
        <v>126</v>
      </c>
      <c r="CP2" s="3">
        <v>61915</v>
      </c>
      <c r="CQ2" s="3" t="s">
        <v>17559</v>
      </c>
      <c r="CR2" s="3" t="s">
        <v>122</v>
      </c>
      <c r="CU2" s="3" t="s">
        <v>15</v>
      </c>
      <c r="CV2" s="3" t="s">
        <v>2219</v>
      </c>
      <c r="CX2" t="s">
        <v>2302</v>
      </c>
      <c r="CY2" t="s">
        <v>2303</v>
      </c>
      <c r="CZ2" t="s">
        <v>2304</v>
      </c>
      <c r="DA2" t="s">
        <v>2305</v>
      </c>
      <c r="DB2" t="s">
        <v>17473</v>
      </c>
      <c r="DC2" t="s">
        <v>2307</v>
      </c>
      <c r="DD2" t="s">
        <v>2308</v>
      </c>
      <c r="DE2" t="s">
        <v>2306</v>
      </c>
      <c r="DF2" t="s">
        <v>2309</v>
      </c>
      <c r="DG2" t="s">
        <v>2310</v>
      </c>
      <c r="DH2" t="s">
        <v>2311</v>
      </c>
      <c r="DI2" t="s">
        <v>2312</v>
      </c>
      <c r="DJ2" t="s">
        <v>2313</v>
      </c>
      <c r="DK2" t="s">
        <v>2314</v>
      </c>
      <c r="DL2" t="s">
        <v>30530</v>
      </c>
      <c r="DM2" t="s">
        <v>2315</v>
      </c>
      <c r="DN2" t="s">
        <v>30531</v>
      </c>
      <c r="DO2" t="s">
        <v>13861</v>
      </c>
      <c r="DP2" t="s">
        <v>2316</v>
      </c>
      <c r="DQ2" t="s">
        <v>2317</v>
      </c>
      <c r="DR2" t="s">
        <v>2318</v>
      </c>
      <c r="DS2" t="s">
        <v>2319</v>
      </c>
      <c r="DT2" t="s">
        <v>30532</v>
      </c>
      <c r="DU2" t="s">
        <v>2320</v>
      </c>
      <c r="DV2" t="s">
        <v>2321</v>
      </c>
      <c r="DW2" t="s">
        <v>2322</v>
      </c>
      <c r="DX2" t="s">
        <v>2323</v>
      </c>
      <c r="DY2" t="s">
        <v>2324</v>
      </c>
      <c r="DZ2" t="s">
        <v>2325</v>
      </c>
      <c r="EA2" t="s">
        <v>30533</v>
      </c>
      <c r="EB2" t="s">
        <v>2395</v>
      </c>
      <c r="EC2" t="s">
        <v>2326</v>
      </c>
      <c r="ED2" t="s">
        <v>2327</v>
      </c>
      <c r="EE2" t="s">
        <v>2328</v>
      </c>
      <c r="EF2" t="s">
        <v>2329</v>
      </c>
      <c r="EG2" t="s">
        <v>13955</v>
      </c>
      <c r="EH2" t="s">
        <v>2330</v>
      </c>
      <c r="EI2" t="s">
        <v>2331</v>
      </c>
      <c r="EJ2" t="s">
        <v>30534</v>
      </c>
      <c r="EK2" t="s">
        <v>2332</v>
      </c>
      <c r="EL2" t="s">
        <v>2333</v>
      </c>
      <c r="EM2" t="s">
        <v>2334</v>
      </c>
      <c r="EN2" t="s">
        <v>2335</v>
      </c>
      <c r="EO2" t="s">
        <v>2336</v>
      </c>
      <c r="EP2" t="s">
        <v>2337</v>
      </c>
      <c r="EQ2" t="s">
        <v>2338</v>
      </c>
      <c r="ER2" t="s">
        <v>2339</v>
      </c>
      <c r="ES2" t="s">
        <v>2340</v>
      </c>
      <c r="ET2" t="s">
        <v>2341</v>
      </c>
      <c r="EU2" t="s">
        <v>2342</v>
      </c>
      <c r="EV2" t="s">
        <v>2343</v>
      </c>
      <c r="EW2" t="s">
        <v>2344</v>
      </c>
      <c r="EX2" t="s">
        <v>2345</v>
      </c>
      <c r="EY2" t="s">
        <v>2346</v>
      </c>
      <c r="EZ2" t="s">
        <v>2326</v>
      </c>
      <c r="FA2" t="s">
        <v>2347</v>
      </c>
      <c r="FB2" t="s">
        <v>2348</v>
      </c>
      <c r="FC2" t="s">
        <v>2349</v>
      </c>
      <c r="FD2" t="s">
        <v>2350</v>
      </c>
      <c r="FE2" t="s">
        <v>2351</v>
      </c>
      <c r="FF2" t="s">
        <v>2352</v>
      </c>
      <c r="FG2" t="s">
        <v>2353</v>
      </c>
      <c r="FH2" t="s">
        <v>2354</v>
      </c>
      <c r="FI2" t="s">
        <v>2355</v>
      </c>
      <c r="FJ2" t="s">
        <v>2306</v>
      </c>
      <c r="FK2" t="s">
        <v>2356</v>
      </c>
      <c r="FL2" t="s">
        <v>2357</v>
      </c>
      <c r="FM2" t="s">
        <v>2358</v>
      </c>
      <c r="FN2" t="s">
        <v>2359</v>
      </c>
      <c r="FO2" t="s">
        <v>13956</v>
      </c>
      <c r="FP2" t="s">
        <v>2360</v>
      </c>
      <c r="FQ2" t="s">
        <v>30534</v>
      </c>
      <c r="FR2" t="s">
        <v>2361</v>
      </c>
      <c r="FS2" t="s">
        <v>30535</v>
      </c>
      <c r="FT2" t="s">
        <v>2308</v>
      </c>
      <c r="FU2" t="s">
        <v>13957</v>
      </c>
      <c r="FV2" t="s">
        <v>2362</v>
      </c>
      <c r="FW2" t="s">
        <v>2363</v>
      </c>
      <c r="FX2" t="s">
        <v>2364</v>
      </c>
      <c r="FY2" t="s">
        <v>2365</v>
      </c>
      <c r="FZ2" t="s">
        <v>2366</v>
      </c>
      <c r="GA2" t="s">
        <v>30536</v>
      </c>
      <c r="GB2" t="s">
        <v>2368</v>
      </c>
      <c r="GC2" t="s">
        <v>2369</v>
      </c>
      <c r="GD2" t="s">
        <v>2370</v>
      </c>
      <c r="GE2" s="172" t="s">
        <v>36278</v>
      </c>
      <c r="GF2" s="172" t="s">
        <v>31532</v>
      </c>
      <c r="GG2" s="173" t="s">
        <v>36279</v>
      </c>
      <c r="GH2" s="172" t="s">
        <v>30534</v>
      </c>
    </row>
    <row r="3" spans="1:190" ht="18" customHeight="1" x14ac:dyDescent="0.25">
      <c r="A3" s="41"/>
      <c r="B3" s="40" t="s">
        <v>12891</v>
      </c>
      <c r="C3" s="206"/>
      <c r="D3" s="206"/>
      <c r="E3" s="206"/>
      <c r="F3" s="79" t="str">
        <f>IF(C3="","Заполните строку  ","Прием работ с  ")</f>
        <v xml:space="preserve">Заполните строку  </v>
      </c>
      <c r="G3" s="84" t="str">
        <f>IF(C3="","",VLOOKUP(C3,BS1:BV20,3))</f>
        <v/>
      </c>
      <c r="H3" s="213" t="s">
        <v>14291</v>
      </c>
      <c r="I3" s="213"/>
      <c r="J3" s="49"/>
      <c r="L3" s="5" t="s">
        <v>126</v>
      </c>
      <c r="M3" s="4"/>
      <c r="N3" s="5" t="s">
        <v>115</v>
      </c>
      <c r="O3" s="5" t="s">
        <v>118</v>
      </c>
      <c r="P3" s="4"/>
      <c r="Q3" s="19"/>
      <c r="R3" s="19"/>
      <c r="S3" s="2"/>
      <c r="T3" s="28" t="s">
        <v>102</v>
      </c>
      <c r="U3" s="29" t="s">
        <v>13</v>
      </c>
      <c r="V3" s="29" t="s">
        <v>95</v>
      </c>
      <c r="W3" s="29" t="s">
        <v>96</v>
      </c>
      <c r="X3" s="29" t="s">
        <v>97</v>
      </c>
      <c r="Y3" s="29" t="s">
        <v>98</v>
      </c>
      <c r="Z3" s="29" t="s">
        <v>99</v>
      </c>
      <c r="AA3" s="29" t="s">
        <v>100</v>
      </c>
      <c r="AB3" s="29" t="s">
        <v>101</v>
      </c>
      <c r="AC3" s="28" t="s">
        <v>102</v>
      </c>
      <c r="AD3" s="29" t="s">
        <v>13</v>
      </c>
      <c r="AE3" s="29" t="s">
        <v>95</v>
      </c>
      <c r="AF3" s="29" t="s">
        <v>96</v>
      </c>
      <c r="AG3" s="29" t="s">
        <v>97</v>
      </c>
      <c r="AH3" s="29" t="s">
        <v>98</v>
      </c>
      <c r="AI3" s="29" t="s">
        <v>99</v>
      </c>
      <c r="AJ3" s="29" t="s">
        <v>100</v>
      </c>
      <c r="AK3" s="29" t="s">
        <v>101</v>
      </c>
      <c r="AL3" s="2"/>
      <c r="AM3" s="28" t="s">
        <v>102</v>
      </c>
      <c r="AN3" s="29" t="s">
        <v>13</v>
      </c>
      <c r="AO3" s="29" t="s">
        <v>95</v>
      </c>
      <c r="AP3" s="29" t="s">
        <v>96</v>
      </c>
      <c r="AQ3" s="29" t="s">
        <v>97</v>
      </c>
      <c r="AR3" s="29" t="s">
        <v>98</v>
      </c>
      <c r="AS3" s="29" t="s">
        <v>99</v>
      </c>
      <c r="AT3" s="29" t="s">
        <v>100</v>
      </c>
      <c r="AU3" s="29" t="s">
        <v>101</v>
      </c>
      <c r="AV3" s="19"/>
      <c r="AW3" s="28" t="s">
        <v>102</v>
      </c>
      <c r="AX3" s="29" t="s">
        <v>13</v>
      </c>
      <c r="AY3" s="29" t="s">
        <v>95</v>
      </c>
      <c r="AZ3" s="29" t="s">
        <v>96</v>
      </c>
      <c r="BA3" s="29" t="s">
        <v>97</v>
      </c>
      <c r="BB3" s="29" t="s">
        <v>98</v>
      </c>
      <c r="BC3" s="29" t="s">
        <v>99</v>
      </c>
      <c r="BD3" s="29" t="s">
        <v>100</v>
      </c>
      <c r="BE3" s="29" t="s">
        <v>101</v>
      </c>
      <c r="BF3" s="28" t="s">
        <v>102</v>
      </c>
      <c r="BG3" s="29" t="s">
        <v>13</v>
      </c>
      <c r="BH3" s="29" t="s">
        <v>95</v>
      </c>
      <c r="BI3" s="29" t="s">
        <v>96</v>
      </c>
      <c r="BJ3" s="29" t="s">
        <v>97</v>
      </c>
      <c r="BK3" s="29" t="s">
        <v>98</v>
      </c>
      <c r="BL3" s="29" t="s">
        <v>99</v>
      </c>
      <c r="BM3" s="29" t="s">
        <v>100</v>
      </c>
      <c r="BN3" s="29" t="s">
        <v>101</v>
      </c>
      <c r="BO3" s="20" t="s">
        <v>4187</v>
      </c>
      <c r="BP3" s="20" t="s">
        <v>4191</v>
      </c>
      <c r="BQ3" s="20"/>
      <c r="BS3" s="1" t="s">
        <v>35757</v>
      </c>
      <c r="BT3" s="112"/>
      <c r="BU3" s="78">
        <v>45323</v>
      </c>
      <c r="BV3" s="81">
        <v>3</v>
      </c>
      <c r="BW3" s="104" t="s">
        <v>16615</v>
      </c>
      <c r="BX3" s="104" t="s">
        <v>16592</v>
      </c>
      <c r="BY3" s="68"/>
      <c r="BZ3" s="68"/>
      <c r="CA3" s="1" t="s">
        <v>35753</v>
      </c>
      <c r="CB3" s="110" t="s">
        <v>35755</v>
      </c>
      <c r="CC3" s="114"/>
      <c r="CD3" s="110"/>
      <c r="CE3" s="68"/>
      <c r="CG3" s="2" t="s">
        <v>2215</v>
      </c>
      <c r="CH3" s="2">
        <v>61923</v>
      </c>
      <c r="CI3" s="2" t="s">
        <v>126</v>
      </c>
      <c r="CP3" s="3">
        <v>61916</v>
      </c>
      <c r="CQ3" s="3" t="s">
        <v>24653</v>
      </c>
      <c r="CR3" s="3" t="s">
        <v>122</v>
      </c>
      <c r="CU3" s="3" t="s">
        <v>16</v>
      </c>
      <c r="CV3" s="3" t="s">
        <v>2220</v>
      </c>
      <c r="CX3" t="s">
        <v>2371</v>
      </c>
      <c r="CY3" t="s">
        <v>2372</v>
      </c>
      <c r="CZ3" t="s">
        <v>2373</v>
      </c>
      <c r="DA3" t="s">
        <v>2374</v>
      </c>
      <c r="DB3" t="s">
        <v>2375</v>
      </c>
      <c r="DC3" t="s">
        <v>2376</v>
      </c>
      <c r="DD3" t="s">
        <v>2377</v>
      </c>
      <c r="DE3" t="s">
        <v>2378</v>
      </c>
      <c r="DF3" t="s">
        <v>2379</v>
      </c>
      <c r="DG3" t="s">
        <v>2380</v>
      </c>
      <c r="DH3" t="s">
        <v>2381</v>
      </c>
      <c r="DI3" t="s">
        <v>13427</v>
      </c>
      <c r="DJ3" t="s">
        <v>2382</v>
      </c>
      <c r="DK3" t="s">
        <v>30537</v>
      </c>
      <c r="DL3" t="s">
        <v>17714</v>
      </c>
      <c r="DM3" t="s">
        <v>2383</v>
      </c>
      <c r="DN3" t="s">
        <v>2384</v>
      </c>
      <c r="DO3" t="s">
        <v>30538</v>
      </c>
      <c r="DP3" t="s">
        <v>2385</v>
      </c>
      <c r="DQ3" t="s">
        <v>2386</v>
      </c>
      <c r="DR3" t="s">
        <v>2387</v>
      </c>
      <c r="DS3" t="s">
        <v>2388</v>
      </c>
      <c r="DT3" t="s">
        <v>2389</v>
      </c>
      <c r="DU3" t="s">
        <v>2390</v>
      </c>
      <c r="DV3" t="s">
        <v>2391</v>
      </c>
      <c r="DW3" t="s">
        <v>2392</v>
      </c>
      <c r="DX3" t="s">
        <v>13856</v>
      </c>
      <c r="DY3" t="s">
        <v>2393</v>
      </c>
      <c r="DZ3" t="s">
        <v>17471</v>
      </c>
      <c r="EA3" t="s">
        <v>30539</v>
      </c>
      <c r="EB3" t="s">
        <v>2465</v>
      </c>
      <c r="EC3" t="s">
        <v>2396</v>
      </c>
      <c r="ED3" t="s">
        <v>2397</v>
      </c>
      <c r="EE3" t="s">
        <v>2398</v>
      </c>
      <c r="EF3" t="s">
        <v>2399</v>
      </c>
      <c r="EG3" t="s">
        <v>2400</v>
      </c>
      <c r="EH3" t="s">
        <v>2401</v>
      </c>
      <c r="EI3" t="s">
        <v>2402</v>
      </c>
      <c r="EJ3" t="s">
        <v>30540</v>
      </c>
      <c r="EK3" t="s">
        <v>13885</v>
      </c>
      <c r="EL3" t="s">
        <v>30541</v>
      </c>
      <c r="EM3" t="s">
        <v>2403</v>
      </c>
      <c r="EN3" t="s">
        <v>2404</v>
      </c>
      <c r="EO3" t="s">
        <v>2405</v>
      </c>
      <c r="EP3" t="s">
        <v>2406</v>
      </c>
      <c r="EQ3" t="s">
        <v>2407</v>
      </c>
      <c r="ER3" t="s">
        <v>2408</v>
      </c>
      <c r="ES3" t="s">
        <v>2409</v>
      </c>
      <c r="ET3" t="s">
        <v>2410</v>
      </c>
      <c r="EU3" t="s">
        <v>2411</v>
      </c>
      <c r="EV3" t="s">
        <v>2412</v>
      </c>
      <c r="EW3" t="s">
        <v>14227</v>
      </c>
      <c r="EX3" t="s">
        <v>2413</v>
      </c>
      <c r="EY3" t="s">
        <v>2414</v>
      </c>
      <c r="EZ3" t="s">
        <v>2415</v>
      </c>
      <c r="FA3" t="s">
        <v>2416</v>
      </c>
      <c r="FB3" t="s">
        <v>2417</v>
      </c>
      <c r="FC3" t="s">
        <v>2418</v>
      </c>
      <c r="FD3" t="s">
        <v>2419</v>
      </c>
      <c r="FE3" t="s">
        <v>2420</v>
      </c>
      <c r="FF3" t="s">
        <v>2421</v>
      </c>
      <c r="FG3" t="s">
        <v>2422</v>
      </c>
      <c r="FH3" t="s">
        <v>2423</v>
      </c>
      <c r="FI3" t="s">
        <v>2424</v>
      </c>
      <c r="FJ3" t="s">
        <v>2425</v>
      </c>
      <c r="FK3" t="s">
        <v>2426</v>
      </c>
      <c r="FL3" t="s">
        <v>2427</v>
      </c>
      <c r="FM3" t="s">
        <v>2428</v>
      </c>
      <c r="FN3" t="s">
        <v>2429</v>
      </c>
      <c r="FO3" t="s">
        <v>13958</v>
      </c>
      <c r="FP3" t="s">
        <v>2431</v>
      </c>
      <c r="FQ3" t="s">
        <v>30542</v>
      </c>
      <c r="FR3" t="s">
        <v>2432</v>
      </c>
      <c r="FS3" t="s">
        <v>2433</v>
      </c>
      <c r="FT3" t="s">
        <v>2434</v>
      </c>
      <c r="FU3" t="s">
        <v>2435</v>
      </c>
      <c r="FV3" t="s">
        <v>2436</v>
      </c>
      <c r="FW3" t="s">
        <v>2437</v>
      </c>
      <c r="FX3" t="s">
        <v>2438</v>
      </c>
      <c r="FY3" t="s">
        <v>2439</v>
      </c>
      <c r="FZ3" t="s">
        <v>2440</v>
      </c>
      <c r="GA3" t="s">
        <v>2367</v>
      </c>
      <c r="GB3" t="s">
        <v>2441</v>
      </c>
      <c r="GC3" t="s">
        <v>30543</v>
      </c>
      <c r="GD3" t="s">
        <v>2442</v>
      </c>
      <c r="GE3" s="172" t="s">
        <v>36280</v>
      </c>
      <c r="GF3" s="172" t="s">
        <v>31533</v>
      </c>
      <c r="GG3" s="173" t="s">
        <v>36281</v>
      </c>
      <c r="GH3" s="172" t="s">
        <v>36282</v>
      </c>
    </row>
    <row r="4" spans="1:190" ht="18" customHeight="1" x14ac:dyDescent="0.25">
      <c r="A4" s="42"/>
      <c r="B4" s="40" t="s">
        <v>12892</v>
      </c>
      <c r="C4" s="207"/>
      <c r="D4" s="207"/>
      <c r="E4" s="207"/>
      <c r="F4" s="212" t="str">
        <f>IFERROR(IF(C4=VLOOKUP(C4,Учреждения!A2:Z7000,1),"Ваше учреждение есть в нашей Базе, введите недостающую информацию",""),"")</f>
        <v/>
      </c>
      <c r="G4" s="212"/>
      <c r="H4" s="213"/>
      <c r="I4" s="213"/>
      <c r="J4" s="49"/>
      <c r="L4" s="4"/>
      <c r="M4" s="4"/>
      <c r="N4" s="5" t="s">
        <v>116</v>
      </c>
      <c r="O4" s="5" t="s">
        <v>119</v>
      </c>
      <c r="P4" s="4"/>
      <c r="Q4" s="19"/>
      <c r="R4" s="19"/>
      <c r="S4" s="2"/>
      <c r="T4" s="95" t="s">
        <v>280</v>
      </c>
      <c r="U4" s="96">
        <v>1100</v>
      </c>
      <c r="V4" s="96">
        <v>1050</v>
      </c>
      <c r="W4" s="96">
        <v>990</v>
      </c>
      <c r="X4" s="96">
        <v>940</v>
      </c>
      <c r="Y4" s="96">
        <v>880</v>
      </c>
      <c r="Z4" s="96">
        <v>830</v>
      </c>
      <c r="AA4" s="96">
        <v>770</v>
      </c>
      <c r="AB4" s="96">
        <v>660</v>
      </c>
      <c r="AC4" s="95" t="s">
        <v>280</v>
      </c>
      <c r="AD4" s="96">
        <v>1800</v>
      </c>
      <c r="AE4" s="96">
        <v>1710</v>
      </c>
      <c r="AF4" s="96">
        <v>1620</v>
      </c>
      <c r="AG4" s="96">
        <v>1530</v>
      </c>
      <c r="AH4" s="96">
        <v>1440</v>
      </c>
      <c r="AI4" s="96">
        <v>1350</v>
      </c>
      <c r="AJ4" s="96">
        <v>1260</v>
      </c>
      <c r="AK4" s="96">
        <v>1080</v>
      </c>
      <c r="AL4" s="2"/>
      <c r="AM4" s="95" t="s">
        <v>280</v>
      </c>
      <c r="AN4" s="96">
        <v>1700</v>
      </c>
      <c r="AO4" s="96">
        <v>1620</v>
      </c>
      <c r="AP4" s="96">
        <v>1530</v>
      </c>
      <c r="AQ4" s="96">
        <v>1450</v>
      </c>
      <c r="AR4" s="96">
        <v>1360</v>
      </c>
      <c r="AS4" s="96">
        <v>1280</v>
      </c>
      <c r="AT4" s="96">
        <v>1190</v>
      </c>
      <c r="AU4" s="96">
        <v>1020</v>
      </c>
      <c r="AV4" s="19"/>
      <c r="AW4" s="95" t="s">
        <v>280</v>
      </c>
      <c r="AX4" s="96">
        <v>600</v>
      </c>
      <c r="AY4" s="96">
        <v>570</v>
      </c>
      <c r="AZ4" s="96">
        <v>540</v>
      </c>
      <c r="BA4" s="96">
        <v>510</v>
      </c>
      <c r="BB4" s="96">
        <v>480</v>
      </c>
      <c r="BC4" s="96">
        <v>450</v>
      </c>
      <c r="BD4" s="96">
        <v>420</v>
      </c>
      <c r="BE4" s="96">
        <v>360</v>
      </c>
      <c r="BF4" s="95" t="s">
        <v>280</v>
      </c>
      <c r="BG4" s="96">
        <v>700</v>
      </c>
      <c r="BH4" s="96">
        <v>670</v>
      </c>
      <c r="BI4" s="96">
        <v>630</v>
      </c>
      <c r="BJ4" s="96">
        <v>600</v>
      </c>
      <c r="BK4" s="96">
        <v>560</v>
      </c>
      <c r="BL4" s="96">
        <v>530</v>
      </c>
      <c r="BM4" s="96">
        <v>490</v>
      </c>
      <c r="BN4" s="96">
        <v>420</v>
      </c>
      <c r="BO4" s="20" t="s">
        <v>4188</v>
      </c>
      <c r="BP4" s="20" t="s">
        <v>4192</v>
      </c>
      <c r="BQ4" s="20"/>
      <c r="BS4" s="111" t="s">
        <v>35754</v>
      </c>
      <c r="BT4" s="32"/>
      <c r="BU4" s="78">
        <v>45323</v>
      </c>
      <c r="BV4" s="81">
        <v>2</v>
      </c>
      <c r="BW4" s="99" t="s">
        <v>31522</v>
      </c>
      <c r="BX4" s="99" t="s">
        <v>31523</v>
      </c>
      <c r="BY4" s="68"/>
      <c r="BZ4" s="68"/>
      <c r="CA4" s="1" t="s">
        <v>37448</v>
      </c>
      <c r="CB4" s="110"/>
      <c r="CC4" s="68"/>
      <c r="CD4" s="68"/>
      <c r="CE4" s="68"/>
      <c r="CG4" s="2" t="s">
        <v>2216</v>
      </c>
      <c r="CH4" s="2">
        <v>61925</v>
      </c>
      <c r="CI4" s="2" t="s">
        <v>124</v>
      </c>
      <c r="CP4" s="3">
        <v>61917</v>
      </c>
      <c r="CQ4" s="3" t="s">
        <v>14000</v>
      </c>
      <c r="CR4" s="3" t="s">
        <v>122</v>
      </c>
      <c r="CU4" s="3" t="s">
        <v>17</v>
      </c>
      <c r="CV4" s="3" t="s">
        <v>2221</v>
      </c>
      <c r="CX4" t="s">
        <v>2443</v>
      </c>
      <c r="CY4" t="s">
        <v>30544</v>
      </c>
      <c r="CZ4" t="s">
        <v>30545</v>
      </c>
      <c r="DA4" t="s">
        <v>2445</v>
      </c>
      <c r="DB4" t="s">
        <v>2446</v>
      </c>
      <c r="DC4" t="s">
        <v>2447</v>
      </c>
      <c r="DD4" t="s">
        <v>2448</v>
      </c>
      <c r="DE4" t="s">
        <v>2449</v>
      </c>
      <c r="DF4" t="s">
        <v>2389</v>
      </c>
      <c r="DG4" t="s">
        <v>2450</v>
      </c>
      <c r="DH4" t="s">
        <v>2451</v>
      </c>
      <c r="DI4" t="s">
        <v>2452</v>
      </c>
      <c r="DJ4" t="s">
        <v>2453</v>
      </c>
      <c r="DK4" t="s">
        <v>2454</v>
      </c>
      <c r="DL4" t="s">
        <v>30546</v>
      </c>
      <c r="DM4" t="s">
        <v>2455</v>
      </c>
      <c r="DN4" t="s">
        <v>13873</v>
      </c>
      <c r="DO4" t="s">
        <v>30547</v>
      </c>
      <c r="DP4" t="s">
        <v>2456</v>
      </c>
      <c r="DQ4" t="s">
        <v>2457</v>
      </c>
      <c r="DR4" t="s">
        <v>2458</v>
      </c>
      <c r="DS4" t="s">
        <v>2459</v>
      </c>
      <c r="DT4" t="s">
        <v>2460</v>
      </c>
      <c r="DU4" t="s">
        <v>2461</v>
      </c>
      <c r="DV4" t="s">
        <v>2462</v>
      </c>
      <c r="DW4" t="s">
        <v>2463</v>
      </c>
      <c r="DX4" t="s">
        <v>13859</v>
      </c>
      <c r="DY4" t="s">
        <v>2464</v>
      </c>
      <c r="DZ4" t="s">
        <v>2394</v>
      </c>
      <c r="EA4" t="s">
        <v>30548</v>
      </c>
      <c r="EB4"/>
      <c r="EC4" t="s">
        <v>2466</v>
      </c>
      <c r="ED4" t="s">
        <v>2467</v>
      </c>
      <c r="EE4" t="s">
        <v>2468</v>
      </c>
      <c r="EF4" t="s">
        <v>2469</v>
      </c>
      <c r="EG4" t="s">
        <v>2470</v>
      </c>
      <c r="EH4" t="s">
        <v>2471</v>
      </c>
      <c r="EI4" t="s">
        <v>2472</v>
      </c>
      <c r="EJ4" t="s">
        <v>30549</v>
      </c>
      <c r="EK4" t="s">
        <v>2500</v>
      </c>
      <c r="EL4" t="s">
        <v>2473</v>
      </c>
      <c r="EM4" t="s">
        <v>2474</v>
      </c>
      <c r="EN4" t="s">
        <v>2475</v>
      </c>
      <c r="EO4" t="s">
        <v>2476</v>
      </c>
      <c r="EP4" t="s">
        <v>2477</v>
      </c>
      <c r="EQ4" t="s">
        <v>2478</v>
      </c>
      <c r="ER4" t="s">
        <v>2479</v>
      </c>
      <c r="ES4" t="s">
        <v>2480</v>
      </c>
      <c r="ET4" t="s">
        <v>2481</v>
      </c>
      <c r="EU4" t="s">
        <v>2482</v>
      </c>
      <c r="EV4" t="s">
        <v>2483</v>
      </c>
      <c r="EW4" t="s">
        <v>2484</v>
      </c>
      <c r="EX4" t="s">
        <v>2485</v>
      </c>
      <c r="EY4" t="s">
        <v>2486</v>
      </c>
      <c r="EZ4" t="s">
        <v>2487</v>
      </c>
      <c r="FA4" t="s">
        <v>2488</v>
      </c>
      <c r="FB4" t="s">
        <v>2489</v>
      </c>
      <c r="FC4" t="s">
        <v>2490</v>
      </c>
      <c r="FD4" t="s">
        <v>2491</v>
      </c>
      <c r="FE4" t="s">
        <v>2492</v>
      </c>
      <c r="FF4" t="s">
        <v>2443</v>
      </c>
      <c r="FG4" t="s">
        <v>2493</v>
      </c>
      <c r="FH4" t="s">
        <v>2494</v>
      </c>
      <c r="FI4" t="s">
        <v>2495</v>
      </c>
      <c r="FJ4" t="s">
        <v>2496</v>
      </c>
      <c r="FK4" t="s">
        <v>2497</v>
      </c>
      <c r="FL4" t="s">
        <v>2498</v>
      </c>
      <c r="FM4" t="s">
        <v>2499</v>
      </c>
      <c r="FN4" t="s">
        <v>30550</v>
      </c>
      <c r="FO4" t="s">
        <v>13960</v>
      </c>
      <c r="FP4" t="s">
        <v>2430</v>
      </c>
      <c r="FQ4" t="s">
        <v>30551</v>
      </c>
      <c r="FR4" t="s">
        <v>2501</v>
      </c>
      <c r="FS4" t="s">
        <v>2502</v>
      </c>
      <c r="FT4" t="s">
        <v>2503</v>
      </c>
      <c r="FU4" t="s">
        <v>30552</v>
      </c>
      <c r="FV4" t="s">
        <v>2504</v>
      </c>
      <c r="FW4" t="s">
        <v>2505</v>
      </c>
      <c r="FX4" t="s">
        <v>2506</v>
      </c>
      <c r="FY4" t="s">
        <v>2507</v>
      </c>
      <c r="FZ4" t="s">
        <v>2508</v>
      </c>
      <c r="GA4" t="s">
        <v>2509</v>
      </c>
      <c r="GB4" t="s">
        <v>2510</v>
      </c>
      <c r="GC4" t="s">
        <v>2511</v>
      </c>
      <c r="GD4" t="s">
        <v>2512</v>
      </c>
      <c r="GE4" s="172" t="s">
        <v>36283</v>
      </c>
      <c r="GF4" s="172" t="s">
        <v>31534</v>
      </c>
      <c r="GG4" s="173" t="s">
        <v>36284</v>
      </c>
      <c r="GH4" s="172" t="s">
        <v>36285</v>
      </c>
    </row>
    <row r="5" spans="1:190" ht="18" customHeight="1" thickBot="1" x14ac:dyDescent="0.3">
      <c r="A5" s="214" t="s">
        <v>12893</v>
      </c>
      <c r="B5" s="214"/>
      <c r="C5" s="208" t="str">
        <f>IFERROR(IF(C4=VLOOKUP(C4,Учреждения!A2:Z7000,1),VLOOKUP(C4,Учреждения!A2:Z7000,22),""),"")</f>
        <v/>
      </c>
      <c r="D5" s="208"/>
      <c r="E5" s="208"/>
      <c r="F5" s="212"/>
      <c r="G5" s="212"/>
      <c r="H5" s="213"/>
      <c r="I5" s="213"/>
      <c r="J5" s="49"/>
      <c r="L5" s="5" t="s">
        <v>16621</v>
      </c>
      <c r="N5" s="77" t="s">
        <v>16594</v>
      </c>
      <c r="O5" s="5" t="s">
        <v>120</v>
      </c>
      <c r="P5" s="4"/>
      <c r="Q5" s="19"/>
      <c r="R5" s="19"/>
      <c r="S5" s="2"/>
      <c r="T5" s="95" t="s">
        <v>281</v>
      </c>
      <c r="U5" s="96">
        <v>800</v>
      </c>
      <c r="V5" s="96">
        <v>760</v>
      </c>
      <c r="W5" s="96">
        <v>720</v>
      </c>
      <c r="X5" s="96">
        <v>680</v>
      </c>
      <c r="Y5" s="96">
        <v>640</v>
      </c>
      <c r="Z5" s="96">
        <v>600</v>
      </c>
      <c r="AA5" s="96">
        <v>560</v>
      </c>
      <c r="AB5" s="96">
        <v>480</v>
      </c>
      <c r="AC5" s="95" t="s">
        <v>281</v>
      </c>
      <c r="AD5" s="96">
        <v>1300</v>
      </c>
      <c r="AE5" s="96">
        <v>1240</v>
      </c>
      <c r="AF5" s="96">
        <v>1170</v>
      </c>
      <c r="AG5" s="96">
        <v>1110</v>
      </c>
      <c r="AH5" s="96">
        <v>1040</v>
      </c>
      <c r="AI5" s="96">
        <v>980</v>
      </c>
      <c r="AJ5" s="96">
        <v>910</v>
      </c>
      <c r="AK5" s="96">
        <v>780</v>
      </c>
      <c r="AL5" s="2"/>
      <c r="AM5" s="95" t="s">
        <v>281</v>
      </c>
      <c r="AN5" s="96">
        <v>1200</v>
      </c>
      <c r="AO5" s="96">
        <v>1140</v>
      </c>
      <c r="AP5" s="96">
        <v>1080</v>
      </c>
      <c r="AQ5" s="96">
        <v>1020</v>
      </c>
      <c r="AR5" s="96">
        <v>960</v>
      </c>
      <c r="AS5" s="96">
        <v>900</v>
      </c>
      <c r="AT5" s="96">
        <v>840</v>
      </c>
      <c r="AU5" s="96">
        <v>720</v>
      </c>
      <c r="AV5" s="19"/>
      <c r="AW5" s="95" t="s">
        <v>281</v>
      </c>
      <c r="AX5" s="96">
        <v>400</v>
      </c>
      <c r="AY5" s="96">
        <v>380</v>
      </c>
      <c r="AZ5" s="96">
        <v>360</v>
      </c>
      <c r="BA5" s="96">
        <v>340</v>
      </c>
      <c r="BB5" s="96">
        <v>320</v>
      </c>
      <c r="BC5" s="96">
        <v>300</v>
      </c>
      <c r="BD5" s="96">
        <v>280</v>
      </c>
      <c r="BE5" s="96">
        <v>240</v>
      </c>
      <c r="BF5" s="95" t="s">
        <v>281</v>
      </c>
      <c r="BG5" s="96">
        <v>500</v>
      </c>
      <c r="BH5" s="96">
        <v>480</v>
      </c>
      <c r="BI5" s="96">
        <v>450</v>
      </c>
      <c r="BJ5" s="96">
        <v>430</v>
      </c>
      <c r="BK5" s="96">
        <v>400</v>
      </c>
      <c r="BL5" s="96">
        <v>380</v>
      </c>
      <c r="BM5" s="96">
        <v>350</v>
      </c>
      <c r="BN5" s="96">
        <v>300</v>
      </c>
      <c r="BO5" s="20"/>
      <c r="BP5" s="20" t="s">
        <v>4193</v>
      </c>
      <c r="BQ5" s="20"/>
      <c r="BS5" s="1" t="s">
        <v>35756</v>
      </c>
      <c r="BT5" s="32"/>
      <c r="BU5" s="78">
        <v>45323</v>
      </c>
      <c r="BV5" s="81">
        <v>2</v>
      </c>
      <c r="BW5" s="68"/>
      <c r="BX5" s="68"/>
      <c r="BY5" s="68"/>
      <c r="BZ5" s="68"/>
      <c r="CA5" s="1"/>
      <c r="CB5" s="110"/>
      <c r="CC5" s="68"/>
      <c r="CD5" s="68"/>
      <c r="CE5" s="68"/>
      <c r="CG5" s="2" t="s">
        <v>2217</v>
      </c>
      <c r="CH5" s="2">
        <v>61926</v>
      </c>
      <c r="CI5" s="2" t="s">
        <v>122</v>
      </c>
      <c r="CP5" s="3">
        <v>61918</v>
      </c>
      <c r="CQ5" s="3" t="s">
        <v>29088</v>
      </c>
      <c r="CR5" s="3" t="s">
        <v>124</v>
      </c>
      <c r="CU5" s="3" t="s">
        <v>18</v>
      </c>
      <c r="CV5" s="3" t="s">
        <v>2222</v>
      </c>
      <c r="CX5" t="s">
        <v>2513</v>
      </c>
      <c r="CY5" t="s">
        <v>2514</v>
      </c>
      <c r="CZ5" t="s">
        <v>30553</v>
      </c>
      <c r="DA5" t="s">
        <v>2515</v>
      </c>
      <c r="DB5" t="s">
        <v>2516</v>
      </c>
      <c r="DC5" t="s">
        <v>2517</v>
      </c>
      <c r="DD5" t="s">
        <v>2518</v>
      </c>
      <c r="DE5" t="s">
        <v>2519</v>
      </c>
      <c r="DF5" t="s">
        <v>2520</v>
      </c>
      <c r="DG5" t="s">
        <v>2521</v>
      </c>
      <c r="DH5" t="s">
        <v>2522</v>
      </c>
      <c r="DI5" t="s">
        <v>2523</v>
      </c>
      <c r="DJ5" t="s">
        <v>2524</v>
      </c>
      <c r="DK5" t="s">
        <v>2525</v>
      </c>
      <c r="DL5" t="s">
        <v>30554</v>
      </c>
      <c r="DM5" t="s">
        <v>2526</v>
      </c>
      <c r="DN5" t="s">
        <v>2527</v>
      </c>
      <c r="DO5" t="s">
        <v>2528</v>
      </c>
      <c r="DP5" t="s">
        <v>2529</v>
      </c>
      <c r="DQ5" t="s">
        <v>2530</v>
      </c>
      <c r="DR5" t="s">
        <v>2531</v>
      </c>
      <c r="DS5" t="s">
        <v>2532</v>
      </c>
      <c r="DT5" t="s">
        <v>2533</v>
      </c>
      <c r="DU5" t="s">
        <v>2534</v>
      </c>
      <c r="DV5" t="s">
        <v>2535</v>
      </c>
      <c r="DW5" t="s">
        <v>2536</v>
      </c>
      <c r="DX5" t="s">
        <v>13961</v>
      </c>
      <c r="DY5" t="s">
        <v>2537</v>
      </c>
      <c r="DZ5" t="s">
        <v>13959</v>
      </c>
      <c r="EA5" t="s">
        <v>30555</v>
      </c>
      <c r="EB5"/>
      <c r="EC5" t="s">
        <v>30556</v>
      </c>
      <c r="ED5" t="s">
        <v>2538</v>
      </c>
      <c r="EE5" t="s">
        <v>2539</v>
      </c>
      <c r="EF5" t="s">
        <v>2540</v>
      </c>
      <c r="EG5" t="s">
        <v>2308</v>
      </c>
      <c r="EH5" t="s">
        <v>2541</v>
      </c>
      <c r="EI5" t="s">
        <v>2542</v>
      </c>
      <c r="EJ5" t="s">
        <v>30557</v>
      </c>
      <c r="EK5" t="s">
        <v>14228</v>
      </c>
      <c r="EL5" t="s">
        <v>2544</v>
      </c>
      <c r="EM5" t="s">
        <v>2545</v>
      </c>
      <c r="EN5" t="s">
        <v>2546</v>
      </c>
      <c r="EO5" t="s">
        <v>2547</v>
      </c>
      <c r="EP5" t="s">
        <v>2548</v>
      </c>
      <c r="EQ5" t="s">
        <v>2549</v>
      </c>
      <c r="ER5" t="s">
        <v>2550</v>
      </c>
      <c r="ES5" t="s">
        <v>2551</v>
      </c>
      <c r="ET5" t="s">
        <v>2552</v>
      </c>
      <c r="EU5" t="s">
        <v>30558</v>
      </c>
      <c r="EV5" t="s">
        <v>2553</v>
      </c>
      <c r="EW5" t="s">
        <v>2554</v>
      </c>
      <c r="EX5" t="s">
        <v>2444</v>
      </c>
      <c r="EY5" t="s">
        <v>2555</v>
      </c>
      <c r="EZ5" t="s">
        <v>2556</v>
      </c>
      <c r="FA5" t="s">
        <v>2557</v>
      </c>
      <c r="FB5" t="s">
        <v>2558</v>
      </c>
      <c r="FC5" t="s">
        <v>2559</v>
      </c>
      <c r="FD5" t="s">
        <v>2560</v>
      </c>
      <c r="FE5" t="s">
        <v>2561</v>
      </c>
      <c r="FF5" t="s">
        <v>2562</v>
      </c>
      <c r="FG5" t="s">
        <v>2563</v>
      </c>
      <c r="FH5" t="s">
        <v>2564</v>
      </c>
      <c r="FI5" t="s">
        <v>2565</v>
      </c>
      <c r="FJ5" t="s">
        <v>2566</v>
      </c>
      <c r="FK5" t="s">
        <v>2567</v>
      </c>
      <c r="FL5" t="s">
        <v>2568</v>
      </c>
      <c r="FM5" t="s">
        <v>2569</v>
      </c>
      <c r="FN5" t="s">
        <v>2570</v>
      </c>
      <c r="FO5" t="s">
        <v>13962</v>
      </c>
      <c r="FP5" t="s">
        <v>2571</v>
      </c>
      <c r="FQ5" t="s">
        <v>30559</v>
      </c>
      <c r="FR5" t="s">
        <v>2572</v>
      </c>
      <c r="FS5" t="s">
        <v>2573</v>
      </c>
      <c r="FT5" t="s">
        <v>2574</v>
      </c>
      <c r="FU5" t="s">
        <v>2575</v>
      </c>
      <c r="FV5" t="s">
        <v>2576</v>
      </c>
      <c r="FW5" t="s">
        <v>2577</v>
      </c>
      <c r="FX5" t="s">
        <v>2578</v>
      </c>
      <c r="FY5" t="s">
        <v>2579</v>
      </c>
      <c r="FZ5" t="s">
        <v>2580</v>
      </c>
      <c r="GA5" t="s">
        <v>2581</v>
      </c>
      <c r="GB5" t="s">
        <v>13878</v>
      </c>
      <c r="GC5" t="s">
        <v>2582</v>
      </c>
      <c r="GD5" t="s">
        <v>2583</v>
      </c>
      <c r="GE5" s="172" t="s">
        <v>36286</v>
      </c>
      <c r="GF5" s="172" t="s">
        <v>31535</v>
      </c>
      <c r="GG5" s="173" t="s">
        <v>36287</v>
      </c>
      <c r="GH5" s="172" t="s">
        <v>36288</v>
      </c>
    </row>
    <row r="6" spans="1:190" ht="18" customHeight="1" thickBot="1" x14ac:dyDescent="0.3">
      <c r="A6" s="133" t="s">
        <v>12896</v>
      </c>
      <c r="B6" s="134" t="s">
        <v>0</v>
      </c>
      <c r="C6" s="215" t="s">
        <v>1</v>
      </c>
      <c r="D6" s="215"/>
      <c r="E6" s="216"/>
      <c r="J6" s="49"/>
      <c r="L6" s="5" t="s">
        <v>16622</v>
      </c>
      <c r="N6" s="5" t="s">
        <v>117</v>
      </c>
      <c r="O6" s="77"/>
      <c r="P6" s="87"/>
      <c r="Q6" s="19"/>
      <c r="R6" s="19"/>
      <c r="S6" s="2"/>
      <c r="T6" s="95" t="s">
        <v>282</v>
      </c>
      <c r="U6" s="96">
        <v>1400</v>
      </c>
      <c r="V6" s="96">
        <v>1330</v>
      </c>
      <c r="W6" s="96">
        <v>1260</v>
      </c>
      <c r="X6" s="96">
        <v>1190</v>
      </c>
      <c r="Y6" s="96">
        <v>1120</v>
      </c>
      <c r="Z6" s="96">
        <v>1050</v>
      </c>
      <c r="AA6" s="96">
        <v>980</v>
      </c>
      <c r="AB6" s="96">
        <v>840</v>
      </c>
      <c r="AC6" s="95" t="s">
        <v>282</v>
      </c>
      <c r="AD6" s="96">
        <v>2200</v>
      </c>
      <c r="AE6" s="96">
        <v>2090</v>
      </c>
      <c r="AF6" s="96">
        <v>1980</v>
      </c>
      <c r="AG6" s="96">
        <v>1870</v>
      </c>
      <c r="AH6" s="96">
        <v>1760</v>
      </c>
      <c r="AI6" s="96">
        <v>1650</v>
      </c>
      <c r="AJ6" s="96">
        <v>1540</v>
      </c>
      <c r="AK6" s="96">
        <v>1320</v>
      </c>
      <c r="AL6" s="2"/>
      <c r="AM6" s="95" t="s">
        <v>282</v>
      </c>
      <c r="AN6" s="96">
        <v>2100</v>
      </c>
      <c r="AO6" s="96">
        <v>2000</v>
      </c>
      <c r="AP6" s="96">
        <v>1890</v>
      </c>
      <c r="AQ6" s="96">
        <v>1790</v>
      </c>
      <c r="AR6" s="96">
        <v>1680</v>
      </c>
      <c r="AS6" s="96">
        <v>1580</v>
      </c>
      <c r="AT6" s="96">
        <v>1470</v>
      </c>
      <c r="AU6" s="96">
        <v>1260</v>
      </c>
      <c r="AV6" s="19"/>
      <c r="AW6" s="95" t="s">
        <v>282</v>
      </c>
      <c r="AX6" s="96">
        <v>700</v>
      </c>
      <c r="AY6" s="96">
        <v>670</v>
      </c>
      <c r="AZ6" s="96">
        <v>630</v>
      </c>
      <c r="BA6" s="96">
        <v>600</v>
      </c>
      <c r="BB6" s="96">
        <v>560</v>
      </c>
      <c r="BC6" s="96">
        <v>530</v>
      </c>
      <c r="BD6" s="96">
        <v>490</v>
      </c>
      <c r="BE6" s="96">
        <v>420</v>
      </c>
      <c r="BF6" s="95" t="s">
        <v>282</v>
      </c>
      <c r="BG6" s="96">
        <v>900</v>
      </c>
      <c r="BH6" s="96">
        <v>860</v>
      </c>
      <c r="BI6" s="96">
        <v>810</v>
      </c>
      <c r="BJ6" s="96">
        <v>770</v>
      </c>
      <c r="BK6" s="96">
        <v>720</v>
      </c>
      <c r="BL6" s="96">
        <v>680</v>
      </c>
      <c r="BM6" s="96">
        <v>630</v>
      </c>
      <c r="BN6" s="96">
        <v>540</v>
      </c>
      <c r="BO6" s="20"/>
      <c r="BP6" s="20" t="s">
        <v>4187</v>
      </c>
      <c r="BQ6" s="20"/>
      <c r="BS6" s="111" t="s">
        <v>35755</v>
      </c>
      <c r="BT6" s="32"/>
      <c r="BU6" s="78">
        <v>45352</v>
      </c>
      <c r="BV6" s="81">
        <v>2</v>
      </c>
      <c r="BW6" s="68"/>
      <c r="BX6" s="68"/>
      <c r="BY6" s="68"/>
      <c r="BZ6" s="68"/>
      <c r="CA6" s="1"/>
      <c r="CB6" s="68"/>
      <c r="CC6" s="68"/>
      <c r="CD6" s="68"/>
      <c r="CE6" s="68"/>
      <c r="CH6" s="2">
        <v>61927</v>
      </c>
      <c r="CI6" s="2" t="s">
        <v>122</v>
      </c>
      <c r="CP6" s="3">
        <v>61921</v>
      </c>
      <c r="CQ6" s="3" t="s">
        <v>33380</v>
      </c>
      <c r="CR6" s="3" t="s">
        <v>126</v>
      </c>
      <c r="CU6" s="3" t="s">
        <v>19</v>
      </c>
      <c r="CV6" s="3" t="s">
        <v>2223</v>
      </c>
      <c r="CX6" t="s">
        <v>2584</v>
      </c>
      <c r="CY6" t="s">
        <v>2585</v>
      </c>
      <c r="CZ6" t="s">
        <v>30560</v>
      </c>
      <c r="DA6" t="s">
        <v>30561</v>
      </c>
      <c r="DB6" t="s">
        <v>17715</v>
      </c>
      <c r="DC6" t="s">
        <v>2586</v>
      </c>
      <c r="DD6" t="s">
        <v>2587</v>
      </c>
      <c r="DE6" t="s">
        <v>2588</v>
      </c>
      <c r="DF6" t="s">
        <v>2589</v>
      </c>
      <c r="DG6" t="s">
        <v>2590</v>
      </c>
      <c r="DH6" t="s">
        <v>2591</v>
      </c>
      <c r="DI6" t="s">
        <v>2592</v>
      </c>
      <c r="DJ6" t="s">
        <v>2593</v>
      </c>
      <c r="DK6" t="s">
        <v>2594</v>
      </c>
      <c r="DL6" t="s">
        <v>2595</v>
      </c>
      <c r="DM6" t="s">
        <v>2596</v>
      </c>
      <c r="DN6" t="s">
        <v>2597</v>
      </c>
      <c r="DO6" t="s">
        <v>30554</v>
      </c>
      <c r="DP6" t="s">
        <v>2598</v>
      </c>
      <c r="DQ6" t="s">
        <v>2599</v>
      </c>
      <c r="DR6" t="s">
        <v>2600</v>
      </c>
      <c r="DS6" t="s">
        <v>2543</v>
      </c>
      <c r="DT6" t="s">
        <v>2601</v>
      </c>
      <c r="DU6" t="s">
        <v>2602</v>
      </c>
      <c r="DV6" t="s">
        <v>2497</v>
      </c>
      <c r="DW6" t="s">
        <v>2603</v>
      </c>
      <c r="DX6" t="s">
        <v>13867</v>
      </c>
      <c r="DY6" t="s">
        <v>2604</v>
      </c>
      <c r="DZ6" t="s">
        <v>30562</v>
      </c>
      <c r="EA6" t="s">
        <v>2606</v>
      </c>
      <c r="EB6"/>
      <c r="EC6" t="s">
        <v>30563</v>
      </c>
      <c r="ED6" t="s">
        <v>30564</v>
      </c>
      <c r="EE6" t="s">
        <v>2607</v>
      </c>
      <c r="EF6" t="s">
        <v>2572</v>
      </c>
      <c r="EG6" t="s">
        <v>2608</v>
      </c>
      <c r="EH6" t="s">
        <v>2609</v>
      </c>
      <c r="EI6" t="s">
        <v>2610</v>
      </c>
      <c r="EJ6" t="s">
        <v>30565</v>
      </c>
      <c r="EK6" t="s">
        <v>30566</v>
      </c>
      <c r="EL6" t="s">
        <v>2611</v>
      </c>
      <c r="EM6" t="s">
        <v>2612</v>
      </c>
      <c r="EN6" t="s">
        <v>2613</v>
      </c>
      <c r="EO6" t="s">
        <v>2614</v>
      </c>
      <c r="EP6" t="s">
        <v>2615</v>
      </c>
      <c r="EQ6" t="s">
        <v>2616</v>
      </c>
      <c r="ER6" t="s">
        <v>2617</v>
      </c>
      <c r="ES6" t="s">
        <v>2618</v>
      </c>
      <c r="ET6" t="s">
        <v>2619</v>
      </c>
      <c r="EU6" t="s">
        <v>2620</v>
      </c>
      <c r="EV6" t="s">
        <v>2621</v>
      </c>
      <c r="EW6" t="s">
        <v>2622</v>
      </c>
      <c r="EX6" t="s">
        <v>2623</v>
      </c>
      <c r="EY6" t="s">
        <v>2624</v>
      </c>
      <c r="EZ6" t="s">
        <v>2625</v>
      </c>
      <c r="FA6" t="s">
        <v>2626</v>
      </c>
      <c r="FB6" t="s">
        <v>2627</v>
      </c>
      <c r="FC6" t="s">
        <v>2306</v>
      </c>
      <c r="FD6" t="s">
        <v>2628</v>
      </c>
      <c r="FE6" t="s">
        <v>2629</v>
      </c>
      <c r="FF6" t="s">
        <v>2630</v>
      </c>
      <c r="FG6" t="s">
        <v>2631</v>
      </c>
      <c r="FH6" t="s">
        <v>2632</v>
      </c>
      <c r="FI6" t="s">
        <v>2633</v>
      </c>
      <c r="FJ6" t="s">
        <v>2634</v>
      </c>
      <c r="FK6" t="s">
        <v>2635</v>
      </c>
      <c r="FL6" t="s">
        <v>2636</v>
      </c>
      <c r="FM6" t="s">
        <v>2637</v>
      </c>
      <c r="FN6" t="s">
        <v>13942</v>
      </c>
      <c r="FO6" t="s">
        <v>13963</v>
      </c>
      <c r="FP6" t="s">
        <v>2638</v>
      </c>
      <c r="FQ6" t="s">
        <v>17529</v>
      </c>
      <c r="FR6" t="s">
        <v>2639</v>
      </c>
      <c r="FS6" t="s">
        <v>30567</v>
      </c>
      <c r="FT6" t="s">
        <v>2640</v>
      </c>
      <c r="FU6" t="s">
        <v>2641</v>
      </c>
      <c r="FV6" t="s">
        <v>2642</v>
      </c>
      <c r="FW6" t="s">
        <v>2643</v>
      </c>
      <c r="FX6" t="s">
        <v>2644</v>
      </c>
      <c r="FY6" t="s">
        <v>2645</v>
      </c>
      <c r="FZ6" t="s">
        <v>2646</v>
      </c>
      <c r="GA6" t="s">
        <v>2647</v>
      </c>
      <c r="GB6" t="s">
        <v>17716</v>
      </c>
      <c r="GC6" t="s">
        <v>30568</v>
      </c>
      <c r="GD6" t="s">
        <v>2648</v>
      </c>
      <c r="GE6" s="172" t="s">
        <v>36289</v>
      </c>
      <c r="GF6" s="172" t="s">
        <v>31536</v>
      </c>
      <c r="GG6" s="173" t="s">
        <v>36290</v>
      </c>
      <c r="GH6" s="172" t="s">
        <v>36291</v>
      </c>
    </row>
    <row r="7" spans="1:190" ht="20.100000000000001" customHeight="1" thickBot="1" x14ac:dyDescent="0.3">
      <c r="A7" s="127">
        <v>1</v>
      </c>
      <c r="B7" s="132" t="s">
        <v>27763</v>
      </c>
      <c r="C7" s="194"/>
      <c r="D7" s="195"/>
      <c r="E7" s="196"/>
      <c r="F7" s="71" t="str">
        <f>IF(C7="","Заполните строку","")</f>
        <v>Заполните строку</v>
      </c>
      <c r="J7" s="49"/>
      <c r="N7" s="5" t="s">
        <v>118</v>
      </c>
      <c r="Q7" s="19"/>
      <c r="R7" s="19"/>
      <c r="S7" s="2"/>
      <c r="T7" s="95" t="s">
        <v>283</v>
      </c>
      <c r="U7" s="96">
        <v>1000</v>
      </c>
      <c r="V7" s="96">
        <v>950</v>
      </c>
      <c r="W7" s="96">
        <v>900</v>
      </c>
      <c r="X7" s="96">
        <v>850</v>
      </c>
      <c r="Y7" s="96">
        <v>800</v>
      </c>
      <c r="Z7" s="96">
        <v>750</v>
      </c>
      <c r="AA7" s="96">
        <v>700</v>
      </c>
      <c r="AB7" s="96">
        <v>600</v>
      </c>
      <c r="AC7" s="95" t="s">
        <v>283</v>
      </c>
      <c r="AD7" s="96">
        <v>1600</v>
      </c>
      <c r="AE7" s="96">
        <v>1520</v>
      </c>
      <c r="AF7" s="96">
        <v>1440</v>
      </c>
      <c r="AG7" s="96">
        <v>1360</v>
      </c>
      <c r="AH7" s="96">
        <v>1280</v>
      </c>
      <c r="AI7" s="96">
        <v>1200</v>
      </c>
      <c r="AJ7" s="96">
        <v>1120</v>
      </c>
      <c r="AK7" s="96">
        <v>960</v>
      </c>
      <c r="AL7" s="2"/>
      <c r="AM7" s="95" t="s">
        <v>283</v>
      </c>
      <c r="AN7" s="96">
        <v>1500</v>
      </c>
      <c r="AO7" s="96">
        <v>1430</v>
      </c>
      <c r="AP7" s="96">
        <v>1350</v>
      </c>
      <c r="AQ7" s="96">
        <v>1280</v>
      </c>
      <c r="AR7" s="96">
        <v>1200</v>
      </c>
      <c r="AS7" s="96">
        <v>1130</v>
      </c>
      <c r="AT7" s="96">
        <v>1050</v>
      </c>
      <c r="AU7" s="96">
        <v>900</v>
      </c>
      <c r="AV7" s="19"/>
      <c r="AW7" s="95" t="s">
        <v>283</v>
      </c>
      <c r="AX7" s="96">
        <v>500</v>
      </c>
      <c r="AY7" s="96">
        <v>480</v>
      </c>
      <c r="AZ7" s="96">
        <v>450</v>
      </c>
      <c r="BA7" s="96">
        <v>430</v>
      </c>
      <c r="BB7" s="96">
        <v>400</v>
      </c>
      <c r="BC7" s="96">
        <v>380</v>
      </c>
      <c r="BD7" s="96">
        <v>350</v>
      </c>
      <c r="BE7" s="96">
        <v>300</v>
      </c>
      <c r="BF7" s="95" t="s">
        <v>283</v>
      </c>
      <c r="BG7" s="96">
        <v>600</v>
      </c>
      <c r="BH7" s="96">
        <v>570</v>
      </c>
      <c r="BI7" s="96">
        <v>540</v>
      </c>
      <c r="BJ7" s="96">
        <v>510</v>
      </c>
      <c r="BK7" s="96">
        <v>480</v>
      </c>
      <c r="BL7" s="96">
        <v>450</v>
      </c>
      <c r="BM7" s="96">
        <v>420</v>
      </c>
      <c r="BN7" s="96">
        <v>360</v>
      </c>
      <c r="BO7" s="20"/>
      <c r="BP7" s="20" t="s">
        <v>4188</v>
      </c>
      <c r="BQ7" s="20"/>
      <c r="BS7" s="110" t="s">
        <v>37448</v>
      </c>
      <c r="BT7" s="112"/>
      <c r="BU7" s="78">
        <v>45383</v>
      </c>
      <c r="BV7" s="81">
        <v>3</v>
      </c>
      <c r="BW7" s="68"/>
      <c r="BX7" s="68"/>
      <c r="BY7" s="68"/>
      <c r="BZ7" s="68"/>
      <c r="CA7" s="1"/>
      <c r="CB7" s="68"/>
      <c r="CC7" s="68"/>
      <c r="CD7" s="68"/>
      <c r="CE7" s="68"/>
      <c r="CH7" s="2">
        <v>61947</v>
      </c>
      <c r="CI7" s="2" t="s">
        <v>126</v>
      </c>
      <c r="CP7" s="3">
        <v>61922</v>
      </c>
      <c r="CQ7" s="3" t="s">
        <v>33381</v>
      </c>
      <c r="CR7" s="3" t="s">
        <v>126</v>
      </c>
      <c r="CU7" s="3" t="s">
        <v>20</v>
      </c>
      <c r="CV7" s="3" t="s">
        <v>2224</v>
      </c>
      <c r="CX7" t="s">
        <v>2649</v>
      </c>
      <c r="CY7" t="s">
        <v>30569</v>
      </c>
      <c r="CZ7" t="s">
        <v>30570</v>
      </c>
      <c r="DA7" t="s">
        <v>2650</v>
      </c>
      <c r="DB7" t="s">
        <v>2651</v>
      </c>
      <c r="DC7" t="s">
        <v>2652</v>
      </c>
      <c r="DD7" t="s">
        <v>2653</v>
      </c>
      <c r="DE7" t="s">
        <v>2648</v>
      </c>
      <c r="DF7" t="s">
        <v>2654</v>
      </c>
      <c r="DG7" t="s">
        <v>2655</v>
      </c>
      <c r="DH7" t="s">
        <v>2656</v>
      </c>
      <c r="DI7" t="s">
        <v>2657</v>
      </c>
      <c r="DJ7" t="s">
        <v>2658</v>
      </c>
      <c r="DK7" t="s">
        <v>2659</v>
      </c>
      <c r="DL7" t="s">
        <v>30571</v>
      </c>
      <c r="DM7" t="s">
        <v>2660</v>
      </c>
      <c r="DN7" t="s">
        <v>2661</v>
      </c>
      <c r="DO7" t="s">
        <v>30572</v>
      </c>
      <c r="DP7" t="s">
        <v>2662</v>
      </c>
      <c r="DQ7" t="s">
        <v>2663</v>
      </c>
      <c r="DR7" t="s">
        <v>2664</v>
      </c>
      <c r="DS7" t="s">
        <v>2665</v>
      </c>
      <c r="DT7" t="s">
        <v>2666</v>
      </c>
      <c r="DU7" t="s">
        <v>2667</v>
      </c>
      <c r="DV7" t="s">
        <v>2668</v>
      </c>
      <c r="DW7" t="s">
        <v>2669</v>
      </c>
      <c r="DX7" t="s">
        <v>13866</v>
      </c>
      <c r="DY7" t="s">
        <v>2670</v>
      </c>
      <c r="DZ7" t="s">
        <v>30573</v>
      </c>
      <c r="EA7" t="s">
        <v>30574</v>
      </c>
      <c r="EB7"/>
      <c r="EC7" t="s">
        <v>2671</v>
      </c>
      <c r="ED7" t="s">
        <v>2672</v>
      </c>
      <c r="EE7" t="s">
        <v>2673</v>
      </c>
      <c r="EF7" t="s">
        <v>2674</v>
      </c>
      <c r="EG7" t="s">
        <v>2675</v>
      </c>
      <c r="EH7" t="s">
        <v>2676</v>
      </c>
      <c r="EI7" t="s">
        <v>2588</v>
      </c>
      <c r="EJ7" t="s">
        <v>30575</v>
      </c>
      <c r="EK7" t="s">
        <v>13965</v>
      </c>
      <c r="EL7" t="s">
        <v>2677</v>
      </c>
      <c r="EM7" t="s">
        <v>2678</v>
      </c>
      <c r="EN7" t="s">
        <v>2679</v>
      </c>
      <c r="EO7" t="s">
        <v>2680</v>
      </c>
      <c r="EP7" t="s">
        <v>2681</v>
      </c>
      <c r="EQ7" t="s">
        <v>2745</v>
      </c>
      <c r="ER7" t="s">
        <v>2682</v>
      </c>
      <c r="ES7" t="s">
        <v>2683</v>
      </c>
      <c r="ET7" t="s">
        <v>2591</v>
      </c>
      <c r="EU7" t="s">
        <v>2684</v>
      </c>
      <c r="EV7" t="s">
        <v>2685</v>
      </c>
      <c r="EW7" t="s">
        <v>2686</v>
      </c>
      <c r="EX7" t="s">
        <v>2687</v>
      </c>
      <c r="EY7" t="s">
        <v>2688</v>
      </c>
      <c r="EZ7" t="s">
        <v>2689</v>
      </c>
      <c r="FA7" t="s">
        <v>2690</v>
      </c>
      <c r="FB7" t="s">
        <v>2635</v>
      </c>
      <c r="FC7" t="s">
        <v>2691</v>
      </c>
      <c r="FD7" t="s">
        <v>2692</v>
      </c>
      <c r="FE7" t="s">
        <v>2693</v>
      </c>
      <c r="FF7" t="s">
        <v>2694</v>
      </c>
      <c r="FG7" t="s">
        <v>2695</v>
      </c>
      <c r="FH7" t="s">
        <v>2696</v>
      </c>
      <c r="FI7" t="s">
        <v>2697</v>
      </c>
      <c r="FJ7" t="s">
        <v>2698</v>
      </c>
      <c r="FK7" t="s">
        <v>2699</v>
      </c>
      <c r="FL7" t="s">
        <v>2700</v>
      </c>
      <c r="FM7" t="s">
        <v>2701</v>
      </c>
      <c r="FN7" t="s">
        <v>14292</v>
      </c>
      <c r="FO7" t="s">
        <v>13966</v>
      </c>
      <c r="FP7" t="s">
        <v>2702</v>
      </c>
      <c r="FQ7" t="s">
        <v>30576</v>
      </c>
      <c r="FR7" t="s">
        <v>2703</v>
      </c>
      <c r="FS7" t="s">
        <v>26150</v>
      </c>
      <c r="FT7" t="s">
        <v>2704</v>
      </c>
      <c r="FU7" t="s">
        <v>2322</v>
      </c>
      <c r="FV7" t="s">
        <v>2705</v>
      </c>
      <c r="FW7" t="s">
        <v>2706</v>
      </c>
      <c r="FX7" t="s">
        <v>2431</v>
      </c>
      <c r="FY7" t="s">
        <v>2707</v>
      </c>
      <c r="FZ7" t="s">
        <v>2708</v>
      </c>
      <c r="GA7" t="s">
        <v>2709</v>
      </c>
      <c r="GB7" t="s">
        <v>2774</v>
      </c>
      <c r="GC7" t="s">
        <v>2710</v>
      </c>
      <c r="GD7" t="s">
        <v>2711</v>
      </c>
      <c r="GE7" s="172" t="s">
        <v>36292</v>
      </c>
      <c r="GF7" s="172" t="s">
        <v>31537</v>
      </c>
      <c r="GG7" s="173" t="s">
        <v>36293</v>
      </c>
      <c r="GH7" s="172" t="s">
        <v>36294</v>
      </c>
    </row>
    <row r="8" spans="1:190" ht="30" customHeight="1" x14ac:dyDescent="0.25">
      <c r="A8" s="128">
        <v>2</v>
      </c>
      <c r="B8" s="124" t="s">
        <v>16619</v>
      </c>
      <c r="C8" s="184"/>
      <c r="D8" s="185"/>
      <c r="E8" s="186"/>
      <c r="F8" s="71" t="str">
        <f>IF(C8="","Заполните строку","")</f>
        <v>Заполните строку</v>
      </c>
      <c r="G8" s="180" t="s">
        <v>16755</v>
      </c>
      <c r="H8" s="181"/>
      <c r="J8" s="49"/>
      <c r="N8" s="5" t="s">
        <v>119</v>
      </c>
      <c r="Q8" s="19"/>
      <c r="R8" s="19"/>
      <c r="S8" s="2"/>
      <c r="T8" s="95" t="s">
        <v>284</v>
      </c>
      <c r="U8" s="96">
        <v>1000</v>
      </c>
      <c r="V8" s="96">
        <v>950</v>
      </c>
      <c r="W8" s="96">
        <v>900</v>
      </c>
      <c r="X8" s="96">
        <v>850</v>
      </c>
      <c r="Y8" s="96">
        <v>800</v>
      </c>
      <c r="Z8" s="96">
        <v>750</v>
      </c>
      <c r="AA8" s="96">
        <v>700</v>
      </c>
      <c r="AB8" s="96">
        <v>600</v>
      </c>
      <c r="AC8" s="95" t="s">
        <v>284</v>
      </c>
      <c r="AD8" s="96">
        <v>1600</v>
      </c>
      <c r="AE8" s="96">
        <v>1520</v>
      </c>
      <c r="AF8" s="96">
        <v>1440</v>
      </c>
      <c r="AG8" s="96">
        <v>1360</v>
      </c>
      <c r="AH8" s="96">
        <v>1280</v>
      </c>
      <c r="AI8" s="96">
        <v>1200</v>
      </c>
      <c r="AJ8" s="96">
        <v>1120</v>
      </c>
      <c r="AK8" s="96">
        <v>960</v>
      </c>
      <c r="AL8" s="2"/>
      <c r="AM8" s="95" t="s">
        <v>284</v>
      </c>
      <c r="AN8" s="96">
        <v>1500</v>
      </c>
      <c r="AO8" s="96">
        <v>1430</v>
      </c>
      <c r="AP8" s="96">
        <v>1350</v>
      </c>
      <c r="AQ8" s="96">
        <v>1280</v>
      </c>
      <c r="AR8" s="96">
        <v>1200</v>
      </c>
      <c r="AS8" s="96">
        <v>1130</v>
      </c>
      <c r="AT8" s="96">
        <v>1050</v>
      </c>
      <c r="AU8" s="96">
        <v>900</v>
      </c>
      <c r="AV8" s="19"/>
      <c r="AW8" s="95" t="s">
        <v>284</v>
      </c>
      <c r="AX8" s="96">
        <v>500</v>
      </c>
      <c r="AY8" s="96">
        <v>480</v>
      </c>
      <c r="AZ8" s="96">
        <v>450</v>
      </c>
      <c r="BA8" s="96">
        <v>430</v>
      </c>
      <c r="BB8" s="96">
        <v>400</v>
      </c>
      <c r="BC8" s="96">
        <v>380</v>
      </c>
      <c r="BD8" s="96">
        <v>350</v>
      </c>
      <c r="BE8" s="96">
        <v>300</v>
      </c>
      <c r="BF8" s="95" t="s">
        <v>284</v>
      </c>
      <c r="BG8" s="96">
        <v>700</v>
      </c>
      <c r="BH8" s="96">
        <v>670</v>
      </c>
      <c r="BI8" s="96">
        <v>630</v>
      </c>
      <c r="BJ8" s="96">
        <v>600</v>
      </c>
      <c r="BK8" s="96">
        <v>560</v>
      </c>
      <c r="BL8" s="96">
        <v>530</v>
      </c>
      <c r="BM8" s="96">
        <v>490</v>
      </c>
      <c r="BN8" s="96">
        <v>420</v>
      </c>
      <c r="BO8" s="20"/>
      <c r="BP8" s="20" t="s">
        <v>4194</v>
      </c>
      <c r="BQ8" s="20"/>
      <c r="BS8" s="113"/>
      <c r="BT8" s="32"/>
      <c r="BU8" s="78"/>
      <c r="BV8" s="81"/>
      <c r="BW8" s="68"/>
      <c r="BX8" s="68"/>
      <c r="BY8" s="68"/>
      <c r="BZ8" s="68"/>
      <c r="CA8" s="1"/>
      <c r="CB8" s="68"/>
      <c r="CC8" s="68"/>
      <c r="CD8" s="68"/>
      <c r="CE8" s="68"/>
      <c r="CH8" s="2">
        <v>61949</v>
      </c>
      <c r="CI8" s="2" t="s">
        <v>122</v>
      </c>
      <c r="CP8" s="3">
        <v>61924</v>
      </c>
      <c r="CQ8" s="3" t="s">
        <v>29338</v>
      </c>
      <c r="CR8" s="3" t="s">
        <v>126</v>
      </c>
      <c r="CU8" s="3" t="s">
        <v>21</v>
      </c>
      <c r="CV8" s="3" t="s">
        <v>2225</v>
      </c>
      <c r="CX8" t="s">
        <v>2712</v>
      </c>
      <c r="CY8" t="s">
        <v>30577</v>
      </c>
      <c r="CZ8" t="s">
        <v>2713</v>
      </c>
      <c r="DA8" t="s">
        <v>2714</v>
      </c>
      <c r="DB8" t="s">
        <v>2715</v>
      </c>
      <c r="DC8" t="s">
        <v>2716</v>
      </c>
      <c r="DD8" t="s">
        <v>2717</v>
      </c>
      <c r="DE8" t="s">
        <v>2718</v>
      </c>
      <c r="DF8" t="s">
        <v>2719</v>
      </c>
      <c r="DG8" t="s">
        <v>2720</v>
      </c>
      <c r="DH8"/>
      <c r="DI8" t="s">
        <v>2721</v>
      </c>
      <c r="DJ8" t="s">
        <v>2722</v>
      </c>
      <c r="DK8" t="s">
        <v>14229</v>
      </c>
      <c r="DL8" t="s">
        <v>2723</v>
      </c>
      <c r="DM8" t="s">
        <v>2724</v>
      </c>
      <c r="DN8" t="s">
        <v>2725</v>
      </c>
      <c r="DO8" t="s">
        <v>13854</v>
      </c>
      <c r="DP8" t="s">
        <v>2726</v>
      </c>
      <c r="DQ8" t="s">
        <v>2727</v>
      </c>
      <c r="DR8" t="s">
        <v>2728</v>
      </c>
      <c r="DS8" t="s">
        <v>2729</v>
      </c>
      <c r="DT8" t="s">
        <v>2730</v>
      </c>
      <c r="DU8" t="s">
        <v>2731</v>
      </c>
      <c r="DV8" t="s">
        <v>2732</v>
      </c>
      <c r="DW8" t="s">
        <v>2733</v>
      </c>
      <c r="DX8" t="s">
        <v>13967</v>
      </c>
      <c r="DY8" t="s">
        <v>2734</v>
      </c>
      <c r="DZ8" t="s">
        <v>13964</v>
      </c>
      <c r="EA8" t="s">
        <v>30578</v>
      </c>
      <c r="EB8"/>
      <c r="EC8" t="s">
        <v>2735</v>
      </c>
      <c r="ED8" t="s">
        <v>2736</v>
      </c>
      <c r="EE8" t="s">
        <v>2737</v>
      </c>
      <c r="EF8" t="s">
        <v>2738</v>
      </c>
      <c r="EG8" t="s">
        <v>2739</v>
      </c>
      <c r="EH8" t="s">
        <v>2572</v>
      </c>
      <c r="EI8" t="s">
        <v>13385</v>
      </c>
      <c r="EJ8" t="s">
        <v>30579</v>
      </c>
      <c r="EK8" t="s">
        <v>30580</v>
      </c>
      <c r="EL8" t="s">
        <v>2740</v>
      </c>
      <c r="EM8" t="s">
        <v>2741</v>
      </c>
      <c r="EN8" t="s">
        <v>2742</v>
      </c>
      <c r="EO8" t="s">
        <v>2743</v>
      </c>
      <c r="EP8" t="s">
        <v>2744</v>
      </c>
      <c r="EQ8" t="s">
        <v>2813</v>
      </c>
      <c r="ER8" t="s">
        <v>2746</v>
      </c>
      <c r="ES8" t="s">
        <v>2747</v>
      </c>
      <c r="ET8" t="s">
        <v>2748</v>
      </c>
      <c r="EU8" t="s">
        <v>2749</v>
      </c>
      <c r="EV8" t="s">
        <v>2750</v>
      </c>
      <c r="EW8" t="s">
        <v>2751</v>
      </c>
      <c r="EX8" t="s">
        <v>2752</v>
      </c>
      <c r="EY8" t="s">
        <v>2753</v>
      </c>
      <c r="EZ8" t="s">
        <v>2754</v>
      </c>
      <c r="FA8" t="s">
        <v>2755</v>
      </c>
      <c r="FB8" t="s">
        <v>2756</v>
      </c>
      <c r="FC8" t="s">
        <v>2757</v>
      </c>
      <c r="FD8" t="s">
        <v>2758</v>
      </c>
      <c r="FE8" t="s">
        <v>2759</v>
      </c>
      <c r="FF8" t="s">
        <v>2760</v>
      </c>
      <c r="FG8" t="s">
        <v>2761</v>
      </c>
      <c r="FH8" t="s">
        <v>2762</v>
      </c>
      <c r="FI8" t="s">
        <v>2763</v>
      </c>
      <c r="FJ8" t="s">
        <v>2414</v>
      </c>
      <c r="FK8" t="s">
        <v>2545</v>
      </c>
      <c r="FL8" t="s">
        <v>2764</v>
      </c>
      <c r="FM8" t="s">
        <v>2765</v>
      </c>
      <c r="FN8" t="s">
        <v>2766</v>
      </c>
      <c r="FO8" t="s">
        <v>13968</v>
      </c>
      <c r="FP8" t="s">
        <v>2767</v>
      </c>
      <c r="FQ8" t="s">
        <v>17530</v>
      </c>
      <c r="FR8" t="s">
        <v>2768</v>
      </c>
      <c r="FS8" t="s">
        <v>2839</v>
      </c>
      <c r="FT8" t="s">
        <v>2769</v>
      </c>
      <c r="FU8" t="s">
        <v>2770</v>
      </c>
      <c r="FV8" t="s">
        <v>17717</v>
      </c>
      <c r="FW8" t="s">
        <v>2771</v>
      </c>
      <c r="FX8" t="s">
        <v>2772</v>
      </c>
      <c r="FY8" t="s">
        <v>2773</v>
      </c>
      <c r="FZ8" t="s">
        <v>13875</v>
      </c>
      <c r="GA8" t="s">
        <v>30581</v>
      </c>
      <c r="GB8" t="s">
        <v>13868</v>
      </c>
      <c r="GC8" t="s">
        <v>2775</v>
      </c>
      <c r="GD8" t="s">
        <v>2776</v>
      </c>
      <c r="GE8" s="172" t="s">
        <v>36295</v>
      </c>
      <c r="GF8" s="172" t="s">
        <v>36296</v>
      </c>
      <c r="GG8" s="173" t="s">
        <v>36297</v>
      </c>
      <c r="GH8" s="172" t="s">
        <v>36298</v>
      </c>
    </row>
    <row r="9" spans="1:190" ht="19.5" customHeight="1" thickBot="1" x14ac:dyDescent="0.3">
      <c r="A9" s="128">
        <v>3</v>
      </c>
      <c r="B9" s="124" t="s">
        <v>27762</v>
      </c>
      <c r="C9" s="184"/>
      <c r="D9" s="185"/>
      <c r="E9" s="186"/>
      <c r="F9" s="71" t="str">
        <f>IF(C9="","Заполните строку","")</f>
        <v>Заполните строку</v>
      </c>
      <c r="G9" s="182"/>
      <c r="H9" s="183"/>
      <c r="J9" s="49"/>
      <c r="N9" s="5" t="s">
        <v>120</v>
      </c>
      <c r="Q9" s="19"/>
      <c r="R9" s="19"/>
      <c r="S9" s="2"/>
      <c r="T9" s="95" t="s">
        <v>13579</v>
      </c>
      <c r="U9" s="96">
        <v>1100</v>
      </c>
      <c r="V9" s="96">
        <v>1050</v>
      </c>
      <c r="W9" s="96">
        <v>990</v>
      </c>
      <c r="X9" s="96">
        <v>940</v>
      </c>
      <c r="Y9" s="96">
        <v>880</v>
      </c>
      <c r="Z9" s="96">
        <v>830</v>
      </c>
      <c r="AA9" s="96">
        <v>770</v>
      </c>
      <c r="AB9" s="96">
        <v>660</v>
      </c>
      <c r="AC9" s="95" t="s">
        <v>13579</v>
      </c>
      <c r="AD9" s="96">
        <v>1800</v>
      </c>
      <c r="AE9" s="96">
        <v>1710</v>
      </c>
      <c r="AF9" s="96">
        <v>1620</v>
      </c>
      <c r="AG9" s="96">
        <v>1530</v>
      </c>
      <c r="AH9" s="96">
        <v>1440</v>
      </c>
      <c r="AI9" s="96">
        <v>1350</v>
      </c>
      <c r="AJ9" s="96">
        <v>1260</v>
      </c>
      <c r="AK9" s="96">
        <v>1080</v>
      </c>
      <c r="AL9" s="2"/>
      <c r="AM9" s="95" t="s">
        <v>13579</v>
      </c>
      <c r="AN9" s="96">
        <v>1700</v>
      </c>
      <c r="AO9" s="96">
        <v>1620</v>
      </c>
      <c r="AP9" s="96">
        <v>1530</v>
      </c>
      <c r="AQ9" s="96">
        <v>1450</v>
      </c>
      <c r="AR9" s="96">
        <v>1360</v>
      </c>
      <c r="AS9" s="96">
        <v>1280</v>
      </c>
      <c r="AT9" s="96">
        <v>1190</v>
      </c>
      <c r="AU9" s="96">
        <v>1020</v>
      </c>
      <c r="AV9" s="19"/>
      <c r="AW9" s="95" t="s">
        <v>13579</v>
      </c>
      <c r="AX9" s="96">
        <v>600</v>
      </c>
      <c r="AY9" s="96">
        <v>570</v>
      </c>
      <c r="AZ9" s="96">
        <v>540</v>
      </c>
      <c r="BA9" s="96">
        <v>510</v>
      </c>
      <c r="BB9" s="96">
        <v>480</v>
      </c>
      <c r="BC9" s="96">
        <v>450</v>
      </c>
      <c r="BD9" s="96">
        <v>420</v>
      </c>
      <c r="BE9" s="96">
        <v>360</v>
      </c>
      <c r="BF9" s="95" t="s">
        <v>13579</v>
      </c>
      <c r="BG9" s="96">
        <v>700</v>
      </c>
      <c r="BH9" s="96">
        <v>670</v>
      </c>
      <c r="BI9" s="96">
        <v>630</v>
      </c>
      <c r="BJ9" s="96">
        <v>600</v>
      </c>
      <c r="BK9" s="96">
        <v>560</v>
      </c>
      <c r="BL9" s="96">
        <v>530</v>
      </c>
      <c r="BM9" s="96">
        <v>490</v>
      </c>
      <c r="BN9" s="96">
        <v>420</v>
      </c>
      <c r="BO9" s="20"/>
      <c r="BP9" s="20" t="s">
        <v>4195</v>
      </c>
      <c r="BQ9" s="20"/>
      <c r="BS9" s="110"/>
      <c r="BT9" s="32"/>
      <c r="BU9" s="78"/>
      <c r="BV9" s="81"/>
      <c r="BW9" s="68"/>
      <c r="BX9" s="68"/>
      <c r="BY9" s="68"/>
      <c r="BZ9" s="68"/>
      <c r="CA9" s="1"/>
      <c r="CB9" s="68"/>
      <c r="CC9" s="68"/>
      <c r="CD9" s="68"/>
      <c r="CE9" s="68"/>
      <c r="CH9" s="2">
        <v>61950</v>
      </c>
      <c r="CI9" s="2" t="s">
        <v>122</v>
      </c>
      <c r="CP9" s="3">
        <v>61928</v>
      </c>
      <c r="CQ9" s="3" t="s">
        <v>16626</v>
      </c>
      <c r="CR9" s="3" t="s">
        <v>122</v>
      </c>
      <c r="CU9" s="3" t="s">
        <v>22</v>
      </c>
      <c r="CV9" s="3" t="s">
        <v>2226</v>
      </c>
      <c r="CX9" t="s">
        <v>2777</v>
      </c>
      <c r="CY9" t="s">
        <v>2778</v>
      </c>
      <c r="CZ9" t="s">
        <v>2779</v>
      </c>
      <c r="DA9" t="s">
        <v>2780</v>
      </c>
      <c r="DB9" t="s">
        <v>17718</v>
      </c>
      <c r="DC9" t="s">
        <v>2781</v>
      </c>
      <c r="DD9" t="s">
        <v>2782</v>
      </c>
      <c r="DE9" t="s">
        <v>2783</v>
      </c>
      <c r="DF9" t="s">
        <v>2784</v>
      </c>
      <c r="DG9" t="s">
        <v>2785</v>
      </c>
      <c r="DH9"/>
      <c r="DI9" t="s">
        <v>30582</v>
      </c>
      <c r="DJ9" t="s">
        <v>2786</v>
      </c>
      <c r="DK9" t="s">
        <v>2787</v>
      </c>
      <c r="DL9" t="s">
        <v>30583</v>
      </c>
      <c r="DM9" t="s">
        <v>2788</v>
      </c>
      <c r="DN9" t="s">
        <v>2789</v>
      </c>
      <c r="DO9" t="s">
        <v>30584</v>
      </c>
      <c r="DP9" t="s">
        <v>2790</v>
      </c>
      <c r="DQ9" t="s">
        <v>2791</v>
      </c>
      <c r="DR9" t="s">
        <v>2792</v>
      </c>
      <c r="DS9" t="s">
        <v>2793</v>
      </c>
      <c r="DT9" t="s">
        <v>2794</v>
      </c>
      <c r="DU9" t="s">
        <v>2795</v>
      </c>
      <c r="DV9" t="s">
        <v>2796</v>
      </c>
      <c r="DW9" t="s">
        <v>2797</v>
      </c>
      <c r="DX9" t="s">
        <v>13874</v>
      </c>
      <c r="DY9" t="s">
        <v>2798</v>
      </c>
      <c r="DZ9" t="s">
        <v>14255</v>
      </c>
      <c r="EA9" t="s">
        <v>2799</v>
      </c>
      <c r="EB9"/>
      <c r="EC9" t="s">
        <v>2800</v>
      </c>
      <c r="ED9" t="s">
        <v>2801</v>
      </c>
      <c r="EE9" t="s">
        <v>2802</v>
      </c>
      <c r="EF9" t="s">
        <v>2803</v>
      </c>
      <c r="EG9" t="s">
        <v>2804</v>
      </c>
      <c r="EH9" t="s">
        <v>2805</v>
      </c>
      <c r="EI9" t="s">
        <v>2806</v>
      </c>
      <c r="EJ9" t="s">
        <v>30585</v>
      </c>
      <c r="EK9" t="s">
        <v>2807</v>
      </c>
      <c r="EL9" t="s">
        <v>2808</v>
      </c>
      <c r="EM9" t="s">
        <v>2809</v>
      </c>
      <c r="EN9" t="s">
        <v>2810</v>
      </c>
      <c r="EO9" t="s">
        <v>2811</v>
      </c>
      <c r="EP9" t="s">
        <v>2812</v>
      </c>
      <c r="EQ9" t="s">
        <v>2883</v>
      </c>
      <c r="ER9" t="s">
        <v>2814</v>
      </c>
      <c r="ES9" t="s">
        <v>2815</v>
      </c>
      <c r="ET9" t="s">
        <v>2816</v>
      </c>
      <c r="EU9" t="s">
        <v>2817</v>
      </c>
      <c r="EV9" t="s">
        <v>2818</v>
      </c>
      <c r="EW9" t="s">
        <v>2819</v>
      </c>
      <c r="EX9" t="s">
        <v>2820</v>
      </c>
      <c r="EY9" t="s">
        <v>2821</v>
      </c>
      <c r="EZ9" t="s">
        <v>2822</v>
      </c>
      <c r="FA9" t="s">
        <v>2823</v>
      </c>
      <c r="FB9" t="s">
        <v>2824</v>
      </c>
      <c r="FC9" t="s">
        <v>2825</v>
      </c>
      <c r="FD9" t="s">
        <v>2826</v>
      </c>
      <c r="FE9" t="s">
        <v>2827</v>
      </c>
      <c r="FF9" t="s">
        <v>2828</v>
      </c>
      <c r="FG9" t="s">
        <v>2829</v>
      </c>
      <c r="FH9" t="s">
        <v>2830</v>
      </c>
      <c r="FI9" t="s">
        <v>2831</v>
      </c>
      <c r="FJ9" t="s">
        <v>2832</v>
      </c>
      <c r="FK9" t="s">
        <v>2833</v>
      </c>
      <c r="FL9" t="s">
        <v>2834</v>
      </c>
      <c r="FM9" t="s">
        <v>2835</v>
      </c>
      <c r="FN9" t="s">
        <v>2836</v>
      </c>
      <c r="FO9" t="s">
        <v>13969</v>
      </c>
      <c r="FP9" t="s">
        <v>2837</v>
      </c>
      <c r="FQ9" t="s">
        <v>30586</v>
      </c>
      <c r="FR9" t="s">
        <v>2838</v>
      </c>
      <c r="FS9" t="s">
        <v>30587</v>
      </c>
      <c r="FT9" t="s">
        <v>2840</v>
      </c>
      <c r="FU9" t="s">
        <v>2841</v>
      </c>
      <c r="FV9" t="s">
        <v>2842</v>
      </c>
      <c r="FW9" t="s">
        <v>2843</v>
      </c>
      <c r="FX9" t="s">
        <v>2844</v>
      </c>
      <c r="FY9" t="s">
        <v>2845</v>
      </c>
      <c r="FZ9" t="s">
        <v>2846</v>
      </c>
      <c r="GA9" t="s">
        <v>2847</v>
      </c>
      <c r="GB9"/>
      <c r="GC9" t="s">
        <v>30588</v>
      </c>
      <c r="GD9" t="s">
        <v>2848</v>
      </c>
      <c r="GE9" s="172" t="s">
        <v>36299</v>
      </c>
      <c r="GF9" s="172" t="s">
        <v>31538</v>
      </c>
      <c r="GG9" s="173" t="s">
        <v>36300</v>
      </c>
      <c r="GH9" s="172" t="s">
        <v>36301</v>
      </c>
    </row>
    <row r="10" spans="1:190" ht="20.100000000000001" customHeight="1" x14ac:dyDescent="0.25">
      <c r="A10" s="128">
        <v>4</v>
      </c>
      <c r="B10" s="124" t="s">
        <v>16620</v>
      </c>
      <c r="C10" s="184"/>
      <c r="D10" s="185"/>
      <c r="E10" s="186"/>
      <c r="F10" s="71"/>
      <c r="J10" s="49"/>
      <c r="M10" s="3" t="s">
        <v>106</v>
      </c>
      <c r="Q10" s="19"/>
      <c r="R10" s="19"/>
      <c r="S10" s="2"/>
      <c r="T10" s="95" t="s">
        <v>285</v>
      </c>
      <c r="U10" s="96">
        <v>900</v>
      </c>
      <c r="V10" s="96">
        <v>860</v>
      </c>
      <c r="W10" s="96">
        <v>810</v>
      </c>
      <c r="X10" s="96">
        <v>770</v>
      </c>
      <c r="Y10" s="96">
        <v>720</v>
      </c>
      <c r="Z10" s="96">
        <v>680</v>
      </c>
      <c r="AA10" s="96">
        <v>630</v>
      </c>
      <c r="AB10" s="96">
        <v>540</v>
      </c>
      <c r="AC10" s="95" t="s">
        <v>285</v>
      </c>
      <c r="AD10" s="96">
        <v>1400</v>
      </c>
      <c r="AE10" s="96">
        <v>1330</v>
      </c>
      <c r="AF10" s="96">
        <v>1260</v>
      </c>
      <c r="AG10" s="96">
        <v>1190</v>
      </c>
      <c r="AH10" s="96">
        <v>1120</v>
      </c>
      <c r="AI10" s="96">
        <v>1050</v>
      </c>
      <c r="AJ10" s="96">
        <v>980</v>
      </c>
      <c r="AK10" s="96">
        <v>840</v>
      </c>
      <c r="AL10" s="2"/>
      <c r="AM10" s="95" t="s">
        <v>285</v>
      </c>
      <c r="AN10" s="96">
        <v>1400</v>
      </c>
      <c r="AO10" s="96">
        <v>1330</v>
      </c>
      <c r="AP10" s="96">
        <v>1260</v>
      </c>
      <c r="AQ10" s="96">
        <v>1190</v>
      </c>
      <c r="AR10" s="96">
        <v>1120</v>
      </c>
      <c r="AS10" s="96">
        <v>1050</v>
      </c>
      <c r="AT10" s="96">
        <v>980</v>
      </c>
      <c r="AU10" s="96">
        <v>840</v>
      </c>
      <c r="AV10" s="19"/>
      <c r="AW10" s="95" t="s">
        <v>285</v>
      </c>
      <c r="AX10" s="96">
        <v>500</v>
      </c>
      <c r="AY10" s="96">
        <v>480</v>
      </c>
      <c r="AZ10" s="96">
        <v>450</v>
      </c>
      <c r="BA10" s="96">
        <v>430</v>
      </c>
      <c r="BB10" s="96">
        <v>400</v>
      </c>
      <c r="BC10" s="96">
        <v>380</v>
      </c>
      <c r="BD10" s="96">
        <v>350</v>
      </c>
      <c r="BE10" s="96">
        <v>300</v>
      </c>
      <c r="BF10" s="95" t="s">
        <v>285</v>
      </c>
      <c r="BG10" s="96">
        <v>600</v>
      </c>
      <c r="BH10" s="96">
        <v>570</v>
      </c>
      <c r="BI10" s="96">
        <v>540</v>
      </c>
      <c r="BJ10" s="96">
        <v>510</v>
      </c>
      <c r="BK10" s="96">
        <v>480</v>
      </c>
      <c r="BL10" s="96">
        <v>450</v>
      </c>
      <c r="BM10" s="96">
        <v>420</v>
      </c>
      <c r="BN10" s="96">
        <v>360</v>
      </c>
      <c r="BO10" s="20"/>
      <c r="BP10" s="20" t="s">
        <v>4196</v>
      </c>
      <c r="BQ10" s="20"/>
      <c r="BS10" s="113"/>
      <c r="BT10" s="32"/>
      <c r="BU10" s="78"/>
      <c r="BV10" s="81"/>
      <c r="BW10" s="68"/>
      <c r="BX10" s="68"/>
      <c r="BY10" s="68"/>
      <c r="BZ10" s="68"/>
      <c r="CA10" s="1"/>
      <c r="CB10" s="68"/>
      <c r="CC10" s="68"/>
      <c r="CD10" s="68"/>
      <c r="CE10" s="68"/>
      <c r="CH10" s="2">
        <v>61951</v>
      </c>
      <c r="CI10" s="2" t="s">
        <v>126</v>
      </c>
      <c r="CP10" s="3">
        <v>61929</v>
      </c>
      <c r="CQ10" s="3" t="s">
        <v>153</v>
      </c>
      <c r="CR10" s="3" t="s">
        <v>122</v>
      </c>
      <c r="CU10" s="3" t="s">
        <v>23</v>
      </c>
      <c r="CV10" s="3" t="s">
        <v>2227</v>
      </c>
      <c r="CX10" t="s">
        <v>2585</v>
      </c>
      <c r="CY10" t="s">
        <v>2849</v>
      </c>
      <c r="CZ10" t="s">
        <v>2850</v>
      </c>
      <c r="DA10" t="s">
        <v>2851</v>
      </c>
      <c r="DB10" t="s">
        <v>2369</v>
      </c>
      <c r="DC10" t="s">
        <v>2724</v>
      </c>
      <c r="DD10" t="s">
        <v>2852</v>
      </c>
      <c r="DE10" t="s">
        <v>2853</v>
      </c>
      <c r="DF10" t="s">
        <v>2854</v>
      </c>
      <c r="DG10" t="s">
        <v>2855</v>
      </c>
      <c r="DH10"/>
      <c r="DI10" t="s">
        <v>2856</v>
      </c>
      <c r="DJ10" t="s">
        <v>2857</v>
      </c>
      <c r="DK10" t="s">
        <v>2858</v>
      </c>
      <c r="DL10" t="s">
        <v>2859</v>
      </c>
      <c r="DM10" t="s">
        <v>2860</v>
      </c>
      <c r="DN10" t="s">
        <v>2861</v>
      </c>
      <c r="DO10" t="s">
        <v>30589</v>
      </c>
      <c r="DP10" t="s">
        <v>2862</v>
      </c>
      <c r="DQ10" t="s">
        <v>30590</v>
      </c>
      <c r="DR10" t="s">
        <v>2863</v>
      </c>
      <c r="DS10" t="s">
        <v>2864</v>
      </c>
      <c r="DT10" t="s">
        <v>2865</v>
      </c>
      <c r="DU10" t="s">
        <v>2866</v>
      </c>
      <c r="DV10" t="s">
        <v>2635</v>
      </c>
      <c r="DW10" t="s">
        <v>2867</v>
      </c>
      <c r="DX10" t="s">
        <v>13863</v>
      </c>
      <c r="DY10" t="s">
        <v>2868</v>
      </c>
      <c r="DZ10" t="s">
        <v>30591</v>
      </c>
      <c r="EA10" t="s">
        <v>2870</v>
      </c>
      <c r="EB10"/>
      <c r="EC10" t="s">
        <v>30592</v>
      </c>
      <c r="ED10" t="s">
        <v>2871</v>
      </c>
      <c r="EE10" t="s">
        <v>2872</v>
      </c>
      <c r="EF10" t="s">
        <v>2873</v>
      </c>
      <c r="EG10" t="s">
        <v>2874</v>
      </c>
      <c r="EH10" t="s">
        <v>2875</v>
      </c>
      <c r="EI10" t="s">
        <v>2876</v>
      </c>
      <c r="EJ10" t="s">
        <v>30593</v>
      </c>
      <c r="EK10" t="s">
        <v>2877</v>
      </c>
      <c r="EL10" t="s">
        <v>2878</v>
      </c>
      <c r="EM10" t="s">
        <v>2879</v>
      </c>
      <c r="EN10" t="s">
        <v>2880</v>
      </c>
      <c r="EO10" t="s">
        <v>2881</v>
      </c>
      <c r="EP10" t="s">
        <v>2882</v>
      </c>
      <c r="EQ10" t="s">
        <v>2948</v>
      </c>
      <c r="ER10"/>
      <c r="ES10" t="s">
        <v>2884</v>
      </c>
      <c r="ET10" t="s">
        <v>2885</v>
      </c>
      <c r="EU10" t="s">
        <v>2886</v>
      </c>
      <c r="EV10" t="s">
        <v>2887</v>
      </c>
      <c r="EW10" t="s">
        <v>2888</v>
      </c>
      <c r="EX10" t="s">
        <v>2635</v>
      </c>
      <c r="EY10" t="s">
        <v>2889</v>
      </c>
      <c r="EZ10" t="s">
        <v>2890</v>
      </c>
      <c r="FA10" t="s">
        <v>2891</v>
      </c>
      <c r="FB10" t="s">
        <v>2892</v>
      </c>
      <c r="FC10" t="s">
        <v>2893</v>
      </c>
      <c r="FD10" t="s">
        <v>2894</v>
      </c>
      <c r="FE10" t="s">
        <v>2895</v>
      </c>
      <c r="FF10" t="s">
        <v>2896</v>
      </c>
      <c r="FG10" t="s">
        <v>2897</v>
      </c>
      <c r="FH10" t="s">
        <v>2898</v>
      </c>
      <c r="FI10" t="s">
        <v>2899</v>
      </c>
      <c r="FJ10" t="s">
        <v>2900</v>
      </c>
      <c r="FK10" t="s">
        <v>2901</v>
      </c>
      <c r="FL10" t="s">
        <v>2605</v>
      </c>
      <c r="FM10" t="s">
        <v>2902</v>
      </c>
      <c r="FN10" t="s">
        <v>2903</v>
      </c>
      <c r="FO10" t="s">
        <v>17719</v>
      </c>
      <c r="FP10" t="s">
        <v>2904</v>
      </c>
      <c r="FQ10" t="s">
        <v>2970</v>
      </c>
      <c r="FR10" t="s">
        <v>2906</v>
      </c>
      <c r="FS10" t="s">
        <v>2972</v>
      </c>
      <c r="FT10" t="s">
        <v>2907</v>
      </c>
      <c r="FU10" t="s">
        <v>13890</v>
      </c>
      <c r="FV10" t="s">
        <v>2908</v>
      </c>
      <c r="FW10" t="s">
        <v>2909</v>
      </c>
      <c r="FX10" t="s">
        <v>2910</v>
      </c>
      <c r="FY10" t="s">
        <v>2911</v>
      </c>
      <c r="FZ10" t="s">
        <v>2912</v>
      </c>
      <c r="GA10" t="s">
        <v>2913</v>
      </c>
      <c r="GB10"/>
      <c r="GC10" t="s">
        <v>30594</v>
      </c>
      <c r="GD10" t="s">
        <v>2914</v>
      </c>
      <c r="GE10" s="172" t="s">
        <v>36302</v>
      </c>
      <c r="GF10" s="172" t="s">
        <v>36303</v>
      </c>
      <c r="GG10" s="173" t="s">
        <v>36304</v>
      </c>
      <c r="GH10" s="172" t="s">
        <v>36305</v>
      </c>
    </row>
    <row r="11" spans="1:190" ht="20.100000000000001" customHeight="1" x14ac:dyDescent="0.25">
      <c r="A11" s="128">
        <v>5</v>
      </c>
      <c r="B11" s="124" t="s">
        <v>16614</v>
      </c>
      <c r="C11" s="184" t="str">
        <f>IFERROR(IF(C4=VLOOKUP(C4,Учреждения!A2:Z7000,1),VLOOKUP(C4,Учреждения!A2:Z7000,2),""),"")</f>
        <v/>
      </c>
      <c r="D11" s="185"/>
      <c r="E11" s="186"/>
      <c r="F11" s="72"/>
      <c r="J11" s="49"/>
      <c r="L11" s="8"/>
      <c r="M11" s="5" t="s">
        <v>103</v>
      </c>
      <c r="N11" s="5" t="s">
        <v>13</v>
      </c>
      <c r="Q11" s="19"/>
      <c r="R11" s="19"/>
      <c r="S11" s="2"/>
      <c r="T11" s="95" t="s">
        <v>286</v>
      </c>
      <c r="U11" s="96">
        <v>1100</v>
      </c>
      <c r="V11" s="96">
        <v>1050</v>
      </c>
      <c r="W11" s="96">
        <v>990</v>
      </c>
      <c r="X11" s="96">
        <v>940</v>
      </c>
      <c r="Y11" s="96">
        <v>880</v>
      </c>
      <c r="Z11" s="96">
        <v>830</v>
      </c>
      <c r="AA11" s="96">
        <v>770</v>
      </c>
      <c r="AB11" s="96">
        <v>660</v>
      </c>
      <c r="AC11" s="95" t="s">
        <v>286</v>
      </c>
      <c r="AD11" s="96">
        <v>1800</v>
      </c>
      <c r="AE11" s="96">
        <v>1710</v>
      </c>
      <c r="AF11" s="96">
        <v>1620</v>
      </c>
      <c r="AG11" s="96">
        <v>1530</v>
      </c>
      <c r="AH11" s="96">
        <v>1440</v>
      </c>
      <c r="AI11" s="96">
        <v>1350</v>
      </c>
      <c r="AJ11" s="96">
        <v>1260</v>
      </c>
      <c r="AK11" s="96">
        <v>1080</v>
      </c>
      <c r="AL11" s="2"/>
      <c r="AM11" s="95" t="s">
        <v>286</v>
      </c>
      <c r="AN11" s="96">
        <v>1600</v>
      </c>
      <c r="AO11" s="96">
        <v>1520</v>
      </c>
      <c r="AP11" s="96">
        <v>1440</v>
      </c>
      <c r="AQ11" s="96">
        <v>1360</v>
      </c>
      <c r="AR11" s="96">
        <v>1280</v>
      </c>
      <c r="AS11" s="96">
        <v>1200</v>
      </c>
      <c r="AT11" s="96">
        <v>1120</v>
      </c>
      <c r="AU11" s="96">
        <v>960</v>
      </c>
      <c r="AV11" s="19"/>
      <c r="AW11" s="95" t="s">
        <v>286</v>
      </c>
      <c r="AX11" s="96">
        <v>500</v>
      </c>
      <c r="AY11" s="96">
        <v>480</v>
      </c>
      <c r="AZ11" s="96">
        <v>450</v>
      </c>
      <c r="BA11" s="96">
        <v>430</v>
      </c>
      <c r="BB11" s="96">
        <v>400</v>
      </c>
      <c r="BC11" s="96">
        <v>380</v>
      </c>
      <c r="BD11" s="96">
        <v>350</v>
      </c>
      <c r="BE11" s="96">
        <v>300</v>
      </c>
      <c r="BF11" s="95" t="s">
        <v>286</v>
      </c>
      <c r="BG11" s="96">
        <v>700</v>
      </c>
      <c r="BH11" s="96">
        <v>670</v>
      </c>
      <c r="BI11" s="96">
        <v>630</v>
      </c>
      <c r="BJ11" s="96">
        <v>600</v>
      </c>
      <c r="BK11" s="96">
        <v>560</v>
      </c>
      <c r="BL11" s="96">
        <v>530</v>
      </c>
      <c r="BM11" s="96">
        <v>490</v>
      </c>
      <c r="BN11" s="96">
        <v>420</v>
      </c>
      <c r="BO11" s="20"/>
      <c r="BP11" s="20"/>
      <c r="BQ11" s="20"/>
      <c r="BS11" s="110"/>
      <c r="BT11" s="32"/>
      <c r="BU11" s="78"/>
      <c r="BV11" s="81"/>
      <c r="BW11" s="68"/>
      <c r="BX11" s="68"/>
      <c r="BY11" s="68"/>
      <c r="BZ11" s="68"/>
      <c r="CA11" s="1"/>
      <c r="CB11" s="68"/>
      <c r="CC11" s="68"/>
      <c r="CD11" s="68"/>
      <c r="CE11" s="68"/>
      <c r="CH11" s="2">
        <v>61953</v>
      </c>
      <c r="CI11" s="2" t="s">
        <v>124</v>
      </c>
      <c r="CP11" s="3">
        <v>61930</v>
      </c>
      <c r="CQ11" s="3" t="s">
        <v>15237</v>
      </c>
      <c r="CR11" s="3" t="s">
        <v>122</v>
      </c>
      <c r="CU11" s="3" t="s">
        <v>31527</v>
      </c>
      <c r="CV11" s="3" t="s">
        <v>31528</v>
      </c>
      <c r="CX11" t="s">
        <v>2915</v>
      </c>
      <c r="CY11" t="s">
        <v>2722</v>
      </c>
      <c r="CZ11" t="s">
        <v>2916</v>
      </c>
      <c r="DA11" t="s">
        <v>2917</v>
      </c>
      <c r="DB11" t="s">
        <v>2918</v>
      </c>
      <c r="DC11" t="s">
        <v>2919</v>
      </c>
      <c r="DD11" t="s">
        <v>2920</v>
      </c>
      <c r="DE11" t="s">
        <v>2921</v>
      </c>
      <c r="DF11" t="s">
        <v>2922</v>
      </c>
      <c r="DG11" t="s">
        <v>2923</v>
      </c>
      <c r="DH11"/>
      <c r="DI11" t="s">
        <v>2924</v>
      </c>
      <c r="DJ11" t="s">
        <v>2925</v>
      </c>
      <c r="DK11" t="s">
        <v>2926</v>
      </c>
      <c r="DL11" t="s">
        <v>2927</v>
      </c>
      <c r="DM11" t="s">
        <v>2635</v>
      </c>
      <c r="DN11" t="s">
        <v>2928</v>
      </c>
      <c r="DO11" t="s">
        <v>13862</v>
      </c>
      <c r="DP11" t="s">
        <v>2929</v>
      </c>
      <c r="DQ11" t="s">
        <v>2930</v>
      </c>
      <c r="DR11" t="s">
        <v>2931</v>
      </c>
      <c r="DS11" t="s">
        <v>2932</v>
      </c>
      <c r="DT11" t="s">
        <v>30595</v>
      </c>
      <c r="DU11" t="s">
        <v>2933</v>
      </c>
      <c r="DV11" t="s">
        <v>2934</v>
      </c>
      <c r="DW11" t="s">
        <v>2935</v>
      </c>
      <c r="DX11"/>
      <c r="DY11" t="s">
        <v>2936</v>
      </c>
      <c r="DZ11" t="s">
        <v>2869</v>
      </c>
      <c r="EA11" t="s">
        <v>30596</v>
      </c>
      <c r="EB11"/>
      <c r="EC11" t="s">
        <v>30597</v>
      </c>
      <c r="ED11" t="s">
        <v>30598</v>
      </c>
      <c r="EE11" t="s">
        <v>2938</v>
      </c>
      <c r="EF11" t="s">
        <v>2939</v>
      </c>
      <c r="EG11" t="s">
        <v>2940</v>
      </c>
      <c r="EH11" t="s">
        <v>2941</v>
      </c>
      <c r="EI11" t="s">
        <v>2942</v>
      </c>
      <c r="EJ11" t="s">
        <v>2943</v>
      </c>
      <c r="EK11" t="s">
        <v>2635</v>
      </c>
      <c r="EL11" t="s">
        <v>2944</v>
      </c>
      <c r="EM11"/>
      <c r="EN11" t="s">
        <v>2945</v>
      </c>
      <c r="EO11" t="s">
        <v>2946</v>
      </c>
      <c r="EP11" t="s">
        <v>2947</v>
      </c>
      <c r="EQ11" t="s">
        <v>3014</v>
      </c>
      <c r="ER11"/>
      <c r="ES11" t="s">
        <v>2949</v>
      </c>
      <c r="ET11" t="s">
        <v>2950</v>
      </c>
      <c r="EU11" t="s">
        <v>2951</v>
      </c>
      <c r="EV11" t="s">
        <v>2952</v>
      </c>
      <c r="EW11" t="s">
        <v>2953</v>
      </c>
      <c r="EX11" t="s">
        <v>2545</v>
      </c>
      <c r="EY11" t="s">
        <v>2954</v>
      </c>
      <c r="EZ11" t="s">
        <v>2955</v>
      </c>
      <c r="FA11" t="s">
        <v>2956</v>
      </c>
      <c r="FB11"/>
      <c r="FC11" t="s">
        <v>2957</v>
      </c>
      <c r="FD11" t="s">
        <v>2958</v>
      </c>
      <c r="FE11" t="s">
        <v>2959</v>
      </c>
      <c r="FF11" t="s">
        <v>2960</v>
      </c>
      <c r="FG11" t="s">
        <v>2961</v>
      </c>
      <c r="FH11" t="s">
        <v>2962</v>
      </c>
      <c r="FI11" t="s">
        <v>2963</v>
      </c>
      <c r="FJ11" t="s">
        <v>2964</v>
      </c>
      <c r="FK11" t="s">
        <v>2965</v>
      </c>
      <c r="FL11" t="s">
        <v>2966</v>
      </c>
      <c r="FM11" t="s">
        <v>2967</v>
      </c>
      <c r="FN11" t="s">
        <v>2968</v>
      </c>
      <c r="FO11" t="s">
        <v>13970</v>
      </c>
      <c r="FP11" t="s">
        <v>2969</v>
      </c>
      <c r="FQ11" t="s">
        <v>3037</v>
      </c>
      <c r="FR11" t="s">
        <v>2971</v>
      </c>
      <c r="FS11" t="s">
        <v>2567</v>
      </c>
      <c r="FT11" t="s">
        <v>2973</v>
      </c>
      <c r="FU11" t="s">
        <v>2974</v>
      </c>
      <c r="FV11" t="s">
        <v>2975</v>
      </c>
      <c r="FW11" t="s">
        <v>2976</v>
      </c>
      <c r="FX11" t="s">
        <v>2977</v>
      </c>
      <c r="FY11" t="s">
        <v>2978</v>
      </c>
      <c r="FZ11" t="s">
        <v>13879</v>
      </c>
      <c r="GA11" t="s">
        <v>2910</v>
      </c>
      <c r="GB11"/>
      <c r="GC11" t="s">
        <v>2979</v>
      </c>
      <c r="GD11" t="s">
        <v>2980</v>
      </c>
      <c r="GE11" s="172" t="s">
        <v>36306</v>
      </c>
      <c r="GF11" s="172" t="s">
        <v>31540</v>
      </c>
      <c r="GG11" s="173" t="s">
        <v>36307</v>
      </c>
      <c r="GH11" s="172" t="s">
        <v>36308</v>
      </c>
    </row>
    <row r="12" spans="1:190" ht="20.100000000000001" customHeight="1" x14ac:dyDescent="0.25">
      <c r="A12" s="128">
        <v>6</v>
      </c>
      <c r="B12" s="124" t="s">
        <v>12899</v>
      </c>
      <c r="C12" s="184" t="str">
        <f>IFERROR(IF(C4=VLOOKUP(C4,Учреждения!A2:Z7000,1),VLOOKUP(C4,Учреждения!A2:Z7000,3),""),"")</f>
        <v/>
      </c>
      <c r="D12" s="185"/>
      <c r="E12" s="186"/>
      <c r="F12" s="72"/>
      <c r="J12" s="49"/>
      <c r="K12" s="5" t="s">
        <v>107</v>
      </c>
      <c r="L12" s="5"/>
      <c r="M12" s="5">
        <v>5</v>
      </c>
      <c r="N12" s="5" t="s">
        <v>95</v>
      </c>
      <c r="P12" s="102" t="s">
        <v>16616</v>
      </c>
      <c r="Q12" s="102" t="s">
        <v>27761</v>
      </c>
      <c r="R12" s="19"/>
      <c r="S12" s="2"/>
      <c r="T12" s="95" t="s">
        <v>287</v>
      </c>
      <c r="U12" s="96">
        <v>1900</v>
      </c>
      <c r="V12" s="96">
        <v>1810</v>
      </c>
      <c r="W12" s="96">
        <v>1710</v>
      </c>
      <c r="X12" s="96">
        <v>1620</v>
      </c>
      <c r="Y12" s="96">
        <v>1520</v>
      </c>
      <c r="Z12" s="96">
        <v>1430</v>
      </c>
      <c r="AA12" s="96">
        <v>1330</v>
      </c>
      <c r="AB12" s="96">
        <v>1140</v>
      </c>
      <c r="AC12" s="95" t="s">
        <v>287</v>
      </c>
      <c r="AD12" s="96">
        <v>3000</v>
      </c>
      <c r="AE12" s="96">
        <v>2850</v>
      </c>
      <c r="AF12" s="96">
        <v>2700</v>
      </c>
      <c r="AG12" s="96">
        <v>2550</v>
      </c>
      <c r="AH12" s="96">
        <v>2400</v>
      </c>
      <c r="AI12" s="96">
        <v>2250</v>
      </c>
      <c r="AJ12" s="96">
        <v>2100</v>
      </c>
      <c r="AK12" s="96">
        <v>1800</v>
      </c>
      <c r="AL12" s="2"/>
      <c r="AM12" s="95" t="s">
        <v>287</v>
      </c>
      <c r="AN12" s="96">
        <v>2900</v>
      </c>
      <c r="AO12" s="96">
        <v>2760</v>
      </c>
      <c r="AP12" s="96">
        <v>2610</v>
      </c>
      <c r="AQ12" s="96">
        <v>2470</v>
      </c>
      <c r="AR12" s="96">
        <v>2320</v>
      </c>
      <c r="AS12" s="96">
        <v>2180</v>
      </c>
      <c r="AT12" s="96">
        <v>2030</v>
      </c>
      <c r="AU12" s="96">
        <v>1740</v>
      </c>
      <c r="AV12" s="19"/>
      <c r="AW12" s="95" t="s">
        <v>287</v>
      </c>
      <c r="AX12" s="96">
        <v>1000</v>
      </c>
      <c r="AY12" s="96">
        <v>950</v>
      </c>
      <c r="AZ12" s="96">
        <v>900</v>
      </c>
      <c r="BA12" s="96">
        <v>850</v>
      </c>
      <c r="BB12" s="96">
        <v>800</v>
      </c>
      <c r="BC12" s="96">
        <v>750</v>
      </c>
      <c r="BD12" s="96">
        <v>700</v>
      </c>
      <c r="BE12" s="96">
        <v>600</v>
      </c>
      <c r="BF12" s="95" t="s">
        <v>287</v>
      </c>
      <c r="BG12" s="96">
        <v>1300</v>
      </c>
      <c r="BH12" s="96">
        <v>1240</v>
      </c>
      <c r="BI12" s="96">
        <v>1170</v>
      </c>
      <c r="BJ12" s="96">
        <v>1110</v>
      </c>
      <c r="BK12" s="96">
        <v>1040</v>
      </c>
      <c r="BL12" s="96">
        <v>980</v>
      </c>
      <c r="BM12" s="96">
        <v>910</v>
      </c>
      <c r="BN12" s="96">
        <v>780</v>
      </c>
      <c r="BO12" s="20"/>
      <c r="BP12" s="20"/>
      <c r="BQ12" s="20"/>
      <c r="BS12" s="110"/>
      <c r="BT12" s="32"/>
      <c r="BU12" s="78"/>
      <c r="BV12" s="81"/>
      <c r="BW12" s="68"/>
      <c r="BX12" s="68"/>
      <c r="BY12" s="68"/>
      <c r="BZ12" s="68"/>
      <c r="CA12" s="1"/>
      <c r="CB12" s="68"/>
      <c r="CC12" s="68"/>
      <c r="CD12" s="68"/>
      <c r="CE12" s="68"/>
      <c r="CH12" s="2">
        <v>61955</v>
      </c>
      <c r="CI12" s="2" t="s">
        <v>124</v>
      </c>
      <c r="CP12" s="3">
        <v>61931</v>
      </c>
      <c r="CQ12" s="3" t="s">
        <v>178</v>
      </c>
      <c r="CR12" s="3" t="s">
        <v>124</v>
      </c>
      <c r="CU12" s="3" t="s">
        <v>24</v>
      </c>
      <c r="CV12" s="3" t="s">
        <v>2228</v>
      </c>
      <c r="CX12" t="s">
        <v>2981</v>
      </c>
      <c r="CY12" t="s">
        <v>2982</v>
      </c>
      <c r="CZ12" t="s">
        <v>2983</v>
      </c>
      <c r="DA12" t="s">
        <v>2984</v>
      </c>
      <c r="DB12" t="s">
        <v>2985</v>
      </c>
      <c r="DC12" t="s">
        <v>2986</v>
      </c>
      <c r="DD12" t="s">
        <v>2987</v>
      </c>
      <c r="DE12" t="s">
        <v>2988</v>
      </c>
      <c r="DF12" t="s">
        <v>2989</v>
      </c>
      <c r="DG12" t="s">
        <v>2990</v>
      </c>
      <c r="DH12"/>
      <c r="DI12" t="s">
        <v>30599</v>
      </c>
      <c r="DJ12" t="s">
        <v>2910</v>
      </c>
      <c r="DK12" t="s">
        <v>30600</v>
      </c>
      <c r="DL12" t="s">
        <v>30601</v>
      </c>
      <c r="DM12" t="s">
        <v>2991</v>
      </c>
      <c r="DN12" t="s">
        <v>2992</v>
      </c>
      <c r="DO12" t="s">
        <v>30602</v>
      </c>
      <c r="DP12" t="s">
        <v>2993</v>
      </c>
      <c r="DQ12" t="s">
        <v>2994</v>
      </c>
      <c r="DR12" t="s">
        <v>2995</v>
      </c>
      <c r="DS12" t="s">
        <v>2996</v>
      </c>
      <c r="DT12" t="s">
        <v>30603</v>
      </c>
      <c r="DU12" t="s">
        <v>2997</v>
      </c>
      <c r="DV12" t="s">
        <v>2998</v>
      </c>
      <c r="DW12" t="s">
        <v>2999</v>
      </c>
      <c r="DX12"/>
      <c r="DY12" t="s">
        <v>3000</v>
      </c>
      <c r="DZ12" t="s">
        <v>2937</v>
      </c>
      <c r="EA12" t="s">
        <v>3002</v>
      </c>
      <c r="EB12"/>
      <c r="EC12" t="s">
        <v>3003</v>
      </c>
      <c r="ED12" t="s">
        <v>3004</v>
      </c>
      <c r="EE12" t="s">
        <v>3005</v>
      </c>
      <c r="EF12" t="s">
        <v>3006</v>
      </c>
      <c r="EG12" t="s">
        <v>13870</v>
      </c>
      <c r="EH12" t="s">
        <v>3007</v>
      </c>
      <c r="EI12" t="s">
        <v>3008</v>
      </c>
      <c r="EJ12" t="s">
        <v>30604</v>
      </c>
      <c r="EK12" t="s">
        <v>3009</v>
      </c>
      <c r="EL12" t="s">
        <v>3010</v>
      </c>
      <c r="EM12"/>
      <c r="EN12" t="s">
        <v>3011</v>
      </c>
      <c r="EO12" t="s">
        <v>3012</v>
      </c>
      <c r="EP12" t="s">
        <v>3013</v>
      </c>
      <c r="EQ12" t="s">
        <v>3076</v>
      </c>
      <c r="ER12"/>
      <c r="ES12" t="s">
        <v>3015</v>
      </c>
      <c r="ET12" t="s">
        <v>3016</v>
      </c>
      <c r="EU12" t="s">
        <v>3017</v>
      </c>
      <c r="EV12" t="s">
        <v>3018</v>
      </c>
      <c r="EW12" t="s">
        <v>3019</v>
      </c>
      <c r="EX12" t="s">
        <v>3020</v>
      </c>
      <c r="EY12" t="s">
        <v>3021</v>
      </c>
      <c r="EZ12" t="s">
        <v>3022</v>
      </c>
      <c r="FA12" t="s">
        <v>3023</v>
      </c>
      <c r="FB12"/>
      <c r="FC12" t="s">
        <v>3024</v>
      </c>
      <c r="FD12" t="s">
        <v>3025</v>
      </c>
      <c r="FE12" t="s">
        <v>3026</v>
      </c>
      <c r="FF12" t="s">
        <v>3027</v>
      </c>
      <c r="FG12" t="s">
        <v>3028</v>
      </c>
      <c r="FH12" t="s">
        <v>3029</v>
      </c>
      <c r="FI12" t="s">
        <v>3030</v>
      </c>
      <c r="FJ12" t="s">
        <v>3031</v>
      </c>
      <c r="FK12" t="s">
        <v>3032</v>
      </c>
      <c r="FL12" t="s">
        <v>3033</v>
      </c>
      <c r="FM12" t="s">
        <v>3034</v>
      </c>
      <c r="FN12" t="s">
        <v>3035</v>
      </c>
      <c r="FO12"/>
      <c r="FP12" t="s">
        <v>3036</v>
      </c>
      <c r="FQ12" t="s">
        <v>17720</v>
      </c>
      <c r="FR12" t="s">
        <v>3038</v>
      </c>
      <c r="FS12" t="s">
        <v>3096</v>
      </c>
      <c r="FT12" t="s">
        <v>3039</v>
      </c>
      <c r="FU12" t="s">
        <v>2942</v>
      </c>
      <c r="FV12" t="s">
        <v>3040</v>
      </c>
      <c r="FW12" t="s">
        <v>3041</v>
      </c>
      <c r="FX12" t="s">
        <v>3042</v>
      </c>
      <c r="FY12" t="s">
        <v>3043</v>
      </c>
      <c r="FZ12" t="s">
        <v>13971</v>
      </c>
      <c r="GA12" t="s">
        <v>30605</v>
      </c>
      <c r="GB12"/>
      <c r="GC12" t="s">
        <v>30606</v>
      </c>
      <c r="GD12" t="s">
        <v>3044</v>
      </c>
      <c r="GE12" s="172" t="s">
        <v>36309</v>
      </c>
      <c r="GF12" s="172" t="s">
        <v>31543</v>
      </c>
      <c r="GG12" s="173" t="s">
        <v>36310</v>
      </c>
      <c r="GH12" s="172" t="s">
        <v>36311</v>
      </c>
    </row>
    <row r="13" spans="1:190" ht="19.5" customHeight="1" x14ac:dyDescent="0.25">
      <c r="A13" s="128">
        <v>7</v>
      </c>
      <c r="B13" s="124" t="s">
        <v>13887</v>
      </c>
      <c r="C13" s="184" t="str">
        <f>IFERROR(IF(C4=VLOOKUP(C4,Учреждения!A2:Z7000,1),VLOOKUP(C4,Учреждения!A2:Z7000,4),""),"")</f>
        <v/>
      </c>
      <c r="D13" s="185"/>
      <c r="E13" s="186"/>
      <c r="F13" s="72"/>
      <c r="J13" s="49"/>
      <c r="K13" s="5" t="s">
        <v>126</v>
      </c>
      <c r="L13" s="45">
        <v>5</v>
      </c>
      <c r="M13" s="5">
        <v>10</v>
      </c>
      <c r="N13" s="5" t="s">
        <v>96</v>
      </c>
      <c r="P13" s="102" t="s">
        <v>16593</v>
      </c>
      <c r="Q13" s="102" t="s">
        <v>27759</v>
      </c>
      <c r="R13" s="19"/>
      <c r="S13" s="2"/>
      <c r="T13" s="95" t="s">
        <v>288</v>
      </c>
      <c r="U13" s="96">
        <v>900</v>
      </c>
      <c r="V13" s="96">
        <v>860</v>
      </c>
      <c r="W13" s="96">
        <v>810</v>
      </c>
      <c r="X13" s="96">
        <v>770</v>
      </c>
      <c r="Y13" s="96">
        <v>720</v>
      </c>
      <c r="Z13" s="96">
        <v>680</v>
      </c>
      <c r="AA13" s="96">
        <v>630</v>
      </c>
      <c r="AB13" s="96">
        <v>540</v>
      </c>
      <c r="AC13" s="95" t="s">
        <v>288</v>
      </c>
      <c r="AD13" s="96">
        <v>1400</v>
      </c>
      <c r="AE13" s="96">
        <v>1330</v>
      </c>
      <c r="AF13" s="96">
        <v>1260</v>
      </c>
      <c r="AG13" s="96">
        <v>1190</v>
      </c>
      <c r="AH13" s="96">
        <v>1120</v>
      </c>
      <c r="AI13" s="96">
        <v>1050</v>
      </c>
      <c r="AJ13" s="96">
        <v>980</v>
      </c>
      <c r="AK13" s="96">
        <v>840</v>
      </c>
      <c r="AL13" s="2"/>
      <c r="AM13" s="95" t="s">
        <v>288</v>
      </c>
      <c r="AN13" s="96">
        <v>1300</v>
      </c>
      <c r="AO13" s="96">
        <v>1240</v>
      </c>
      <c r="AP13" s="96">
        <v>1170</v>
      </c>
      <c r="AQ13" s="96">
        <v>1110</v>
      </c>
      <c r="AR13" s="96">
        <v>1040</v>
      </c>
      <c r="AS13" s="96">
        <v>980</v>
      </c>
      <c r="AT13" s="96">
        <v>910</v>
      </c>
      <c r="AU13" s="96">
        <v>780</v>
      </c>
      <c r="AV13" s="19"/>
      <c r="AW13" s="95" t="s">
        <v>288</v>
      </c>
      <c r="AX13" s="96">
        <v>400</v>
      </c>
      <c r="AY13" s="96">
        <v>380</v>
      </c>
      <c r="AZ13" s="96">
        <v>360</v>
      </c>
      <c r="BA13" s="96">
        <v>340</v>
      </c>
      <c r="BB13" s="96">
        <v>320</v>
      </c>
      <c r="BC13" s="96">
        <v>300</v>
      </c>
      <c r="BD13" s="96">
        <v>280</v>
      </c>
      <c r="BE13" s="96">
        <v>240</v>
      </c>
      <c r="BF13" s="95" t="s">
        <v>288</v>
      </c>
      <c r="BG13" s="96">
        <v>600</v>
      </c>
      <c r="BH13" s="96">
        <v>570</v>
      </c>
      <c r="BI13" s="96">
        <v>540</v>
      </c>
      <c r="BJ13" s="96">
        <v>510</v>
      </c>
      <c r="BK13" s="96">
        <v>480</v>
      </c>
      <c r="BL13" s="96">
        <v>450</v>
      </c>
      <c r="BM13" s="96">
        <v>420</v>
      </c>
      <c r="BN13" s="96">
        <v>360</v>
      </c>
      <c r="BO13" s="20"/>
      <c r="BP13" s="20"/>
      <c r="BQ13" s="20"/>
      <c r="BS13" s="113"/>
      <c r="BT13" s="32"/>
      <c r="BU13" s="78"/>
      <c r="BV13" s="81"/>
      <c r="BW13" s="68"/>
      <c r="BX13" s="68"/>
      <c r="BY13" s="68"/>
      <c r="BZ13" s="68"/>
      <c r="CA13" s="1"/>
      <c r="CB13" s="68"/>
      <c r="CC13" s="68"/>
      <c r="CD13" s="68"/>
      <c r="CE13" s="68"/>
      <c r="CH13" s="2">
        <v>61957</v>
      </c>
      <c r="CI13" s="2" t="s">
        <v>126</v>
      </c>
      <c r="CP13" s="3">
        <v>61932</v>
      </c>
      <c r="CQ13" s="3" t="s">
        <v>15238</v>
      </c>
      <c r="CR13" s="3" t="s">
        <v>126</v>
      </c>
      <c r="CU13" s="3" t="s">
        <v>25</v>
      </c>
      <c r="CV13" s="3" t="s">
        <v>2229</v>
      </c>
      <c r="CX13" t="s">
        <v>3045</v>
      </c>
      <c r="CY13" t="s">
        <v>3046</v>
      </c>
      <c r="CZ13" t="s">
        <v>3047</v>
      </c>
      <c r="DA13" t="s">
        <v>3048</v>
      </c>
      <c r="DB13" t="s">
        <v>3049</v>
      </c>
      <c r="DC13" t="s">
        <v>3050</v>
      </c>
      <c r="DD13" t="s">
        <v>3051</v>
      </c>
      <c r="DE13" t="s">
        <v>3052</v>
      </c>
      <c r="DF13" t="s">
        <v>3053</v>
      </c>
      <c r="DG13" t="s">
        <v>2942</v>
      </c>
      <c r="DH13"/>
      <c r="DI13" t="s">
        <v>3054</v>
      </c>
      <c r="DJ13" t="s">
        <v>3055</v>
      </c>
      <c r="DK13" t="s">
        <v>14230</v>
      </c>
      <c r="DL13" t="s">
        <v>30607</v>
      </c>
      <c r="DM13" t="s">
        <v>3056</v>
      </c>
      <c r="DN13" t="s">
        <v>3057</v>
      </c>
      <c r="DO13" t="s">
        <v>14231</v>
      </c>
      <c r="DP13" t="s">
        <v>3058</v>
      </c>
      <c r="DQ13" t="s">
        <v>2833</v>
      </c>
      <c r="DR13" t="s">
        <v>3059</v>
      </c>
      <c r="DS13" t="s">
        <v>3060</v>
      </c>
      <c r="DT13" t="s">
        <v>30608</v>
      </c>
      <c r="DU13" t="s">
        <v>3061</v>
      </c>
      <c r="DV13" t="s">
        <v>3062</v>
      </c>
      <c r="DW13" t="s">
        <v>3063</v>
      </c>
      <c r="DX13"/>
      <c r="DY13" t="s">
        <v>3064</v>
      </c>
      <c r="DZ13" t="s">
        <v>3001</v>
      </c>
      <c r="EA13" t="s">
        <v>3066</v>
      </c>
      <c r="EB13"/>
      <c r="EC13" t="s">
        <v>3067</v>
      </c>
      <c r="ED13" t="s">
        <v>3068</v>
      </c>
      <c r="EE13" t="s">
        <v>3069</v>
      </c>
      <c r="EF13" t="s">
        <v>3070</v>
      </c>
      <c r="EG13" t="s">
        <v>2905</v>
      </c>
      <c r="EH13" t="s">
        <v>3071</v>
      </c>
      <c r="EI13" t="s">
        <v>3072</v>
      </c>
      <c r="EJ13" t="s">
        <v>30609</v>
      </c>
      <c r="EK13" t="s">
        <v>30610</v>
      </c>
      <c r="EL13" t="s">
        <v>3073</v>
      </c>
      <c r="EM13"/>
      <c r="EN13"/>
      <c r="EO13" t="s">
        <v>3074</v>
      </c>
      <c r="EP13" t="s">
        <v>3075</v>
      </c>
      <c r="EQ13" t="s">
        <v>3133</v>
      </c>
      <c r="ER13"/>
      <c r="ES13" t="s">
        <v>3077</v>
      </c>
      <c r="ET13" t="s">
        <v>3078</v>
      </c>
      <c r="EU13" t="s">
        <v>30611</v>
      </c>
      <c r="EV13" t="s">
        <v>3079</v>
      </c>
      <c r="EW13" t="s">
        <v>3080</v>
      </c>
      <c r="EX13" t="s">
        <v>3081</v>
      </c>
      <c r="EY13" t="s">
        <v>3082</v>
      </c>
      <c r="EZ13" t="s">
        <v>3083</v>
      </c>
      <c r="FA13" t="s">
        <v>3084</v>
      </c>
      <c r="FB13"/>
      <c r="FC13" t="s">
        <v>3085</v>
      </c>
      <c r="FD13" t="s">
        <v>3086</v>
      </c>
      <c r="FE13" t="s">
        <v>3087</v>
      </c>
      <c r="FF13" t="s">
        <v>3088</v>
      </c>
      <c r="FG13" t="s">
        <v>30612</v>
      </c>
      <c r="FH13" t="s">
        <v>3089</v>
      </c>
      <c r="FI13" t="s">
        <v>3090</v>
      </c>
      <c r="FJ13" t="s">
        <v>3091</v>
      </c>
      <c r="FK13" t="s">
        <v>3092</v>
      </c>
      <c r="FL13" t="s">
        <v>3093</v>
      </c>
      <c r="FM13" t="s">
        <v>3094</v>
      </c>
      <c r="FN13" t="s">
        <v>13972</v>
      </c>
      <c r="FO13"/>
      <c r="FP13" t="s">
        <v>2999</v>
      </c>
      <c r="FQ13" t="s">
        <v>17531</v>
      </c>
      <c r="FR13" t="s">
        <v>3095</v>
      </c>
      <c r="FS13" t="s">
        <v>17532</v>
      </c>
      <c r="FT13" t="s">
        <v>3097</v>
      </c>
      <c r="FU13" t="s">
        <v>3098</v>
      </c>
      <c r="FV13" t="s">
        <v>3099</v>
      </c>
      <c r="FW13" t="s">
        <v>3100</v>
      </c>
      <c r="FX13" t="s">
        <v>2976</v>
      </c>
      <c r="FY13" t="s">
        <v>2591</v>
      </c>
      <c r="FZ13" t="s">
        <v>3101</v>
      </c>
      <c r="GA13" t="s">
        <v>3102</v>
      </c>
      <c r="GB13"/>
      <c r="GC13" t="s">
        <v>3103</v>
      </c>
      <c r="GD13" t="s">
        <v>3161</v>
      </c>
      <c r="GE13" s="172" t="s">
        <v>36312</v>
      </c>
      <c r="GF13" s="172" t="s">
        <v>31544</v>
      </c>
      <c r="GG13" s="173" t="s">
        <v>36313</v>
      </c>
      <c r="GH13" s="172" t="s">
        <v>36314</v>
      </c>
    </row>
    <row r="14" spans="1:190" ht="32.25" customHeight="1" x14ac:dyDescent="0.25">
      <c r="A14" s="128">
        <v>8</v>
      </c>
      <c r="B14" s="124" t="s">
        <v>5</v>
      </c>
      <c r="C14" s="218" t="str">
        <f>IFERROR(IF(C4=VLOOKUP(C4,Учреждения!A2:Z7000,1),VLOOKUP(C4,Учреждения!A2:Z7000,5),""),"")</f>
        <v/>
      </c>
      <c r="D14" s="218"/>
      <c r="E14" s="219"/>
      <c r="F14" s="73"/>
      <c r="G14" s="44"/>
      <c r="J14" s="49"/>
      <c r="K14" s="5" t="s">
        <v>12906</v>
      </c>
      <c r="L14" s="5">
        <v>0</v>
      </c>
      <c r="M14" s="5">
        <v>15</v>
      </c>
      <c r="N14" s="5" t="s">
        <v>97</v>
      </c>
      <c r="P14" s="102" t="s">
        <v>16615</v>
      </c>
      <c r="Q14" s="102" t="s">
        <v>27760</v>
      </c>
      <c r="R14" s="19"/>
      <c r="S14" s="2"/>
      <c r="T14" s="95" t="s">
        <v>289</v>
      </c>
      <c r="U14" s="96">
        <v>1000</v>
      </c>
      <c r="V14" s="96">
        <v>950</v>
      </c>
      <c r="W14" s="96">
        <v>900</v>
      </c>
      <c r="X14" s="96">
        <v>850</v>
      </c>
      <c r="Y14" s="96">
        <v>800</v>
      </c>
      <c r="Z14" s="96">
        <v>750</v>
      </c>
      <c r="AA14" s="96">
        <v>700</v>
      </c>
      <c r="AB14" s="96">
        <v>600</v>
      </c>
      <c r="AC14" s="95" t="s">
        <v>289</v>
      </c>
      <c r="AD14" s="96">
        <v>1600</v>
      </c>
      <c r="AE14" s="96">
        <v>1520</v>
      </c>
      <c r="AF14" s="96">
        <v>1440</v>
      </c>
      <c r="AG14" s="96">
        <v>1360</v>
      </c>
      <c r="AH14" s="96">
        <v>1280</v>
      </c>
      <c r="AI14" s="96">
        <v>1200</v>
      </c>
      <c r="AJ14" s="96">
        <v>1120</v>
      </c>
      <c r="AK14" s="96">
        <v>960</v>
      </c>
      <c r="AL14" s="2"/>
      <c r="AM14" s="95" t="s">
        <v>289</v>
      </c>
      <c r="AN14" s="96">
        <v>1600</v>
      </c>
      <c r="AO14" s="96">
        <v>1520</v>
      </c>
      <c r="AP14" s="96">
        <v>1440</v>
      </c>
      <c r="AQ14" s="96">
        <v>1360</v>
      </c>
      <c r="AR14" s="96">
        <v>1280</v>
      </c>
      <c r="AS14" s="96">
        <v>1200</v>
      </c>
      <c r="AT14" s="96">
        <v>1120</v>
      </c>
      <c r="AU14" s="96">
        <v>960</v>
      </c>
      <c r="AV14" s="19"/>
      <c r="AW14" s="95" t="s">
        <v>289</v>
      </c>
      <c r="AX14" s="96">
        <v>500</v>
      </c>
      <c r="AY14" s="96">
        <v>480</v>
      </c>
      <c r="AZ14" s="96">
        <v>450</v>
      </c>
      <c r="BA14" s="96">
        <v>430</v>
      </c>
      <c r="BB14" s="96">
        <v>400</v>
      </c>
      <c r="BC14" s="96">
        <v>380</v>
      </c>
      <c r="BD14" s="96">
        <v>350</v>
      </c>
      <c r="BE14" s="96">
        <v>300</v>
      </c>
      <c r="BF14" s="95" t="s">
        <v>289</v>
      </c>
      <c r="BG14" s="96">
        <v>700</v>
      </c>
      <c r="BH14" s="96">
        <v>670</v>
      </c>
      <c r="BI14" s="96">
        <v>630</v>
      </c>
      <c r="BJ14" s="96">
        <v>600</v>
      </c>
      <c r="BK14" s="96">
        <v>560</v>
      </c>
      <c r="BL14" s="96">
        <v>530</v>
      </c>
      <c r="BM14" s="96">
        <v>490</v>
      </c>
      <c r="BN14" s="96">
        <v>420</v>
      </c>
      <c r="BO14" s="20"/>
      <c r="BP14" s="20"/>
      <c r="BQ14" s="20"/>
      <c r="BS14" s="113"/>
      <c r="BT14" s="32"/>
      <c r="BU14" s="78"/>
      <c r="BV14" s="81"/>
      <c r="BW14" s="68"/>
      <c r="BX14" s="68"/>
      <c r="BY14" s="68"/>
      <c r="BZ14" s="68"/>
      <c r="CA14" s="1"/>
      <c r="CB14" s="68"/>
      <c r="CC14" s="68"/>
      <c r="CD14" s="68"/>
      <c r="CE14" s="68"/>
      <c r="CH14" s="2">
        <v>61958</v>
      </c>
      <c r="CI14" s="2" t="s">
        <v>126</v>
      </c>
      <c r="CP14" s="3">
        <v>61933</v>
      </c>
      <c r="CQ14" s="3" t="s">
        <v>24655</v>
      </c>
      <c r="CR14" s="3" t="s">
        <v>126</v>
      </c>
      <c r="CU14" s="3" t="s">
        <v>36353</v>
      </c>
      <c r="CV14" s="3" t="s">
        <v>36276</v>
      </c>
      <c r="CX14" t="s">
        <v>3065</v>
      </c>
      <c r="CY14" t="s">
        <v>3104</v>
      </c>
      <c r="CZ14" t="s">
        <v>3105</v>
      </c>
      <c r="DA14" t="s">
        <v>3106</v>
      </c>
      <c r="DB14" t="s">
        <v>2545</v>
      </c>
      <c r="DC14" t="s">
        <v>3107</v>
      </c>
      <c r="DD14" t="s">
        <v>3108</v>
      </c>
      <c r="DE14" t="s">
        <v>3109</v>
      </c>
      <c r="DF14" t="s">
        <v>3110</v>
      </c>
      <c r="DG14" t="s">
        <v>3111</v>
      </c>
      <c r="DH14"/>
      <c r="DI14" t="s">
        <v>3112</v>
      </c>
      <c r="DJ14" t="s">
        <v>3113</v>
      </c>
      <c r="DK14" t="s">
        <v>14232</v>
      </c>
      <c r="DL14" t="s">
        <v>30613</v>
      </c>
      <c r="DM14" t="s">
        <v>3114</v>
      </c>
      <c r="DN14" t="s">
        <v>3115</v>
      </c>
      <c r="DO14" t="s">
        <v>3116</v>
      </c>
      <c r="DP14" t="s">
        <v>3117</v>
      </c>
      <c r="DQ14" t="s">
        <v>3118</v>
      </c>
      <c r="DR14" t="s">
        <v>3119</v>
      </c>
      <c r="DS14" t="s">
        <v>2526</v>
      </c>
      <c r="DT14" t="s">
        <v>3120</v>
      </c>
      <c r="DU14" t="s">
        <v>3121</v>
      </c>
      <c r="DV14" t="s">
        <v>3122</v>
      </c>
      <c r="DW14" t="s">
        <v>3123</v>
      </c>
      <c r="DX14"/>
      <c r="DY14"/>
      <c r="DZ14" t="s">
        <v>13872</v>
      </c>
      <c r="EA14" t="s">
        <v>30614</v>
      </c>
      <c r="EB14"/>
      <c r="EC14" t="s">
        <v>3124</v>
      </c>
      <c r="ED14" t="s">
        <v>3125</v>
      </c>
      <c r="EE14" t="s">
        <v>3126</v>
      </c>
      <c r="EF14" t="s">
        <v>3127</v>
      </c>
      <c r="EG14" t="s">
        <v>3188</v>
      </c>
      <c r="EH14" t="s">
        <v>3128</v>
      </c>
      <c r="EI14" t="s">
        <v>3129</v>
      </c>
      <c r="EJ14" t="s">
        <v>13973</v>
      </c>
      <c r="EK14" t="s">
        <v>14233</v>
      </c>
      <c r="EL14" t="s">
        <v>3130</v>
      </c>
      <c r="EM14"/>
      <c r="EN14"/>
      <c r="EO14" t="s">
        <v>3131</v>
      </c>
      <c r="EP14" t="s">
        <v>3132</v>
      </c>
      <c r="EQ14" t="s">
        <v>3194</v>
      </c>
      <c r="ER14"/>
      <c r="ES14" t="s">
        <v>3134</v>
      </c>
      <c r="ET14" t="s">
        <v>3135</v>
      </c>
      <c r="EU14"/>
      <c r="EV14" t="s">
        <v>3136</v>
      </c>
      <c r="EW14" t="s">
        <v>3137</v>
      </c>
      <c r="EX14" t="s">
        <v>2451</v>
      </c>
      <c r="EY14" t="s">
        <v>3138</v>
      </c>
      <c r="EZ14" t="s">
        <v>3139</v>
      </c>
      <c r="FA14" t="s">
        <v>30615</v>
      </c>
      <c r="FB14"/>
      <c r="FC14" t="s">
        <v>3140</v>
      </c>
      <c r="FD14" t="s">
        <v>3141</v>
      </c>
      <c r="FE14" t="s">
        <v>3142</v>
      </c>
      <c r="FF14" t="s">
        <v>3143</v>
      </c>
      <c r="FG14" t="s">
        <v>3144</v>
      </c>
      <c r="FH14" t="s">
        <v>3145</v>
      </c>
      <c r="FI14" t="s">
        <v>3146</v>
      </c>
      <c r="FJ14" t="s">
        <v>3147</v>
      </c>
      <c r="FK14" t="s">
        <v>3148</v>
      </c>
      <c r="FL14" t="s">
        <v>3149</v>
      </c>
      <c r="FM14" t="s">
        <v>3150</v>
      </c>
      <c r="FN14" t="s">
        <v>3151</v>
      </c>
      <c r="FO14"/>
      <c r="FP14" t="s">
        <v>3152</v>
      </c>
      <c r="FQ14" t="s">
        <v>17721</v>
      </c>
      <c r="FR14" t="s">
        <v>3153</v>
      </c>
      <c r="FS14" t="s">
        <v>3214</v>
      </c>
      <c r="FT14" t="s">
        <v>2980</v>
      </c>
      <c r="FU14" t="s">
        <v>3154</v>
      </c>
      <c r="FV14" t="s">
        <v>3155</v>
      </c>
      <c r="FW14" t="s">
        <v>3156</v>
      </c>
      <c r="FX14" t="s">
        <v>3157</v>
      </c>
      <c r="FY14" t="s">
        <v>3158</v>
      </c>
      <c r="FZ14" t="s">
        <v>3159</v>
      </c>
      <c r="GA14" t="s">
        <v>3160</v>
      </c>
      <c r="GB14"/>
      <c r="GC14" t="s">
        <v>30616</v>
      </c>
      <c r="GD14" t="s">
        <v>3223</v>
      </c>
      <c r="GE14" s="172" t="s">
        <v>36315</v>
      </c>
      <c r="GF14" s="172" t="s">
        <v>2308</v>
      </c>
      <c r="GG14" s="173" t="s">
        <v>36316</v>
      </c>
      <c r="GH14" s="172" t="s">
        <v>36317</v>
      </c>
    </row>
    <row r="15" spans="1:190" ht="45" customHeight="1" thickBot="1" x14ac:dyDescent="0.3">
      <c r="A15" s="130">
        <v>9</v>
      </c>
      <c r="B15" s="119" t="s">
        <v>13578</v>
      </c>
      <c r="C15" s="209" t="str">
        <f>IFERROR(IF(C4=VLOOKUP(C4,Учреждения!A2:Z7000,1),VLOOKUP(C4,Учреждения!A2:Z7000,6),""),"")</f>
        <v/>
      </c>
      <c r="D15" s="209"/>
      <c r="E15" s="210"/>
      <c r="F15" s="73"/>
      <c r="G15" s="44"/>
      <c r="J15" s="49"/>
      <c r="K15" s="5" t="s">
        <v>122</v>
      </c>
      <c r="L15" s="45">
        <v>20</v>
      </c>
      <c r="M15" s="5">
        <v>20</v>
      </c>
      <c r="N15" s="5" t="s">
        <v>98</v>
      </c>
      <c r="P15" s="102" t="s">
        <v>31522</v>
      </c>
      <c r="Q15" s="102" t="s">
        <v>27759</v>
      </c>
      <c r="R15" s="19"/>
      <c r="S15" s="2"/>
      <c r="T15" s="95" t="s">
        <v>290</v>
      </c>
      <c r="U15" s="96">
        <v>900</v>
      </c>
      <c r="V15" s="96">
        <v>860</v>
      </c>
      <c r="W15" s="96">
        <v>810</v>
      </c>
      <c r="X15" s="96">
        <v>770</v>
      </c>
      <c r="Y15" s="96">
        <v>720</v>
      </c>
      <c r="Z15" s="96">
        <v>680</v>
      </c>
      <c r="AA15" s="96">
        <v>630</v>
      </c>
      <c r="AB15" s="96">
        <v>540</v>
      </c>
      <c r="AC15" s="95" t="s">
        <v>290</v>
      </c>
      <c r="AD15" s="96">
        <v>1400</v>
      </c>
      <c r="AE15" s="96">
        <v>1330</v>
      </c>
      <c r="AF15" s="96">
        <v>1260</v>
      </c>
      <c r="AG15" s="96">
        <v>1190</v>
      </c>
      <c r="AH15" s="96">
        <v>1120</v>
      </c>
      <c r="AI15" s="96">
        <v>1050</v>
      </c>
      <c r="AJ15" s="96">
        <v>980</v>
      </c>
      <c r="AK15" s="96">
        <v>840</v>
      </c>
      <c r="AL15" s="2"/>
      <c r="AM15" s="95" t="s">
        <v>290</v>
      </c>
      <c r="AN15" s="96">
        <v>1300</v>
      </c>
      <c r="AO15" s="96">
        <v>1240</v>
      </c>
      <c r="AP15" s="96">
        <v>1170</v>
      </c>
      <c r="AQ15" s="96">
        <v>1110</v>
      </c>
      <c r="AR15" s="96">
        <v>1040</v>
      </c>
      <c r="AS15" s="96">
        <v>980</v>
      </c>
      <c r="AT15" s="96">
        <v>910</v>
      </c>
      <c r="AU15" s="96">
        <v>780</v>
      </c>
      <c r="AV15" s="19"/>
      <c r="AW15" s="95" t="s">
        <v>290</v>
      </c>
      <c r="AX15" s="96">
        <v>400</v>
      </c>
      <c r="AY15" s="96">
        <v>380</v>
      </c>
      <c r="AZ15" s="96">
        <v>360</v>
      </c>
      <c r="BA15" s="96">
        <v>340</v>
      </c>
      <c r="BB15" s="96">
        <v>320</v>
      </c>
      <c r="BC15" s="96">
        <v>300</v>
      </c>
      <c r="BD15" s="96">
        <v>280</v>
      </c>
      <c r="BE15" s="96">
        <v>240</v>
      </c>
      <c r="BF15" s="95" t="s">
        <v>290</v>
      </c>
      <c r="BG15" s="96">
        <v>600</v>
      </c>
      <c r="BH15" s="96">
        <v>570</v>
      </c>
      <c r="BI15" s="96">
        <v>540</v>
      </c>
      <c r="BJ15" s="96">
        <v>510</v>
      </c>
      <c r="BK15" s="96">
        <v>480</v>
      </c>
      <c r="BL15" s="96">
        <v>450</v>
      </c>
      <c r="BM15" s="96">
        <v>420</v>
      </c>
      <c r="BN15" s="96">
        <v>360</v>
      </c>
      <c r="BO15" s="20"/>
      <c r="BP15" s="20"/>
      <c r="BQ15" s="20"/>
      <c r="BS15" s="110"/>
      <c r="BT15" s="32"/>
      <c r="BU15" s="78"/>
      <c r="BV15" s="81"/>
      <c r="BW15" s="68"/>
      <c r="BX15" s="68"/>
      <c r="BY15" s="68"/>
      <c r="BZ15" s="68"/>
      <c r="CA15" s="1"/>
      <c r="CB15" s="68"/>
      <c r="CC15" s="68"/>
      <c r="CD15" s="68"/>
      <c r="CE15" s="68"/>
      <c r="CH15" s="2">
        <v>61960</v>
      </c>
      <c r="CI15" s="2" t="s">
        <v>122</v>
      </c>
      <c r="CP15" s="3">
        <v>61934</v>
      </c>
      <c r="CQ15" s="3" t="s">
        <v>24656</v>
      </c>
      <c r="CR15" s="3" t="s">
        <v>126</v>
      </c>
      <c r="CU15" s="3" t="s">
        <v>26</v>
      </c>
      <c r="CV15" s="3" t="s">
        <v>2230</v>
      </c>
      <c r="CX15" t="s">
        <v>3162</v>
      </c>
      <c r="CY15" t="s">
        <v>2963</v>
      </c>
      <c r="CZ15" t="s">
        <v>3163</v>
      </c>
      <c r="DA15"/>
      <c r="DB15" t="s">
        <v>3164</v>
      </c>
      <c r="DC15" t="s">
        <v>3165</v>
      </c>
      <c r="DD15" t="s">
        <v>3166</v>
      </c>
      <c r="DE15" t="s">
        <v>3167</v>
      </c>
      <c r="DF15" t="s">
        <v>3168</v>
      </c>
      <c r="DG15" t="s">
        <v>3169</v>
      </c>
      <c r="DH15"/>
      <c r="DI15" t="s">
        <v>3170</v>
      </c>
      <c r="DJ15" t="s">
        <v>3171</v>
      </c>
      <c r="DK15" t="s">
        <v>14234</v>
      </c>
      <c r="DL15" t="s">
        <v>3172</v>
      </c>
      <c r="DM15" t="s">
        <v>3173</v>
      </c>
      <c r="DN15" t="s">
        <v>3174</v>
      </c>
      <c r="DO15" t="s">
        <v>30617</v>
      </c>
      <c r="DP15" t="s">
        <v>3175</v>
      </c>
      <c r="DQ15" t="s">
        <v>3176</v>
      </c>
      <c r="DR15" t="s">
        <v>3177</v>
      </c>
      <c r="DS15" t="s">
        <v>3178</v>
      </c>
      <c r="DT15" t="s">
        <v>3179</v>
      </c>
      <c r="DU15" t="s">
        <v>3180</v>
      </c>
      <c r="DV15" t="s">
        <v>3181</v>
      </c>
      <c r="DW15" t="s">
        <v>3182</v>
      </c>
      <c r="DX15"/>
      <c r="DY15"/>
      <c r="DZ15" t="s">
        <v>3183</v>
      </c>
      <c r="EA15" t="s">
        <v>30618</v>
      </c>
      <c r="EB15"/>
      <c r="EC15" t="s">
        <v>3184</v>
      </c>
      <c r="ED15" t="s">
        <v>3185</v>
      </c>
      <c r="EE15" t="s">
        <v>3186</v>
      </c>
      <c r="EF15" t="s">
        <v>3187</v>
      </c>
      <c r="EG15" t="s">
        <v>3242</v>
      </c>
      <c r="EH15" t="s">
        <v>3189</v>
      </c>
      <c r="EI15" t="s">
        <v>3190</v>
      </c>
      <c r="EJ15" t="s">
        <v>30619</v>
      </c>
      <c r="EK15" t="s">
        <v>2963</v>
      </c>
      <c r="EL15" t="s">
        <v>3191</v>
      </c>
      <c r="EM15"/>
      <c r="EN15"/>
      <c r="EO15" t="s">
        <v>3192</v>
      </c>
      <c r="EP15" t="s">
        <v>3193</v>
      </c>
      <c r="EQ15" t="s">
        <v>3249</v>
      </c>
      <c r="ER15"/>
      <c r="ES15"/>
      <c r="ET15" t="s">
        <v>3195</v>
      </c>
      <c r="EU15"/>
      <c r="EV15" t="s">
        <v>3196</v>
      </c>
      <c r="EW15" t="s">
        <v>3197</v>
      </c>
      <c r="EX15" t="s">
        <v>3198</v>
      </c>
      <c r="EY15" t="s">
        <v>3199</v>
      </c>
      <c r="EZ15" t="s">
        <v>3200</v>
      </c>
      <c r="FA15" t="s">
        <v>3201</v>
      </c>
      <c r="FB15"/>
      <c r="FC15" t="s">
        <v>3202</v>
      </c>
      <c r="FD15" t="s">
        <v>3203</v>
      </c>
      <c r="FE15" t="s">
        <v>3204</v>
      </c>
      <c r="FF15"/>
      <c r="FG15" t="s">
        <v>3205</v>
      </c>
      <c r="FH15" t="s">
        <v>2718</v>
      </c>
      <c r="FI15" t="s">
        <v>3206</v>
      </c>
      <c r="FJ15" t="s">
        <v>3207</v>
      </c>
      <c r="FK15" t="s">
        <v>3208</v>
      </c>
      <c r="FL15" t="s">
        <v>3209</v>
      </c>
      <c r="FM15" t="s">
        <v>3210</v>
      </c>
      <c r="FN15" t="s">
        <v>3211</v>
      </c>
      <c r="FO15"/>
      <c r="FP15" t="s">
        <v>3212</v>
      </c>
      <c r="FQ15" t="s">
        <v>3264</v>
      </c>
      <c r="FR15" t="s">
        <v>3213</v>
      </c>
      <c r="FS15" t="s">
        <v>3266</v>
      </c>
      <c r="FT15" t="s">
        <v>3215</v>
      </c>
      <c r="FU15" t="s">
        <v>3216</v>
      </c>
      <c r="FV15" t="s">
        <v>3217</v>
      </c>
      <c r="FW15" t="s">
        <v>3218</v>
      </c>
      <c r="FX15" t="s">
        <v>3219</v>
      </c>
      <c r="FY15" t="s">
        <v>3220</v>
      </c>
      <c r="FZ15" t="s">
        <v>3221</v>
      </c>
      <c r="GA15" t="s">
        <v>3222</v>
      </c>
      <c r="GB15"/>
      <c r="GC15"/>
      <c r="GD15" t="s">
        <v>3273</v>
      </c>
      <c r="GE15" s="172" t="s">
        <v>36318</v>
      </c>
      <c r="GF15" s="172" t="s">
        <v>31531</v>
      </c>
      <c r="GG15" s="173" t="s">
        <v>36319</v>
      </c>
      <c r="GH15" s="172" t="s">
        <v>36320</v>
      </c>
    </row>
    <row r="16" spans="1:190" ht="30.75" customHeight="1" x14ac:dyDescent="0.25">
      <c r="A16" s="135">
        <v>10</v>
      </c>
      <c r="B16" s="136" t="s">
        <v>278</v>
      </c>
      <c r="C16" s="137"/>
      <c r="D16" s="201" t="str">
        <f>IF(C16="","",IFERROR(IF(VLOOKUP(C16,CH1:CH2305,1)=C16,VLOOKUP(C16,CH1:CI2305,2),"Данного номера нет в реестре, обратитесь к организаторам"),"Данного номера нет в реестре, обратитесь к организаторам"))</f>
        <v/>
      </c>
      <c r="E16" s="202"/>
      <c r="F16" s="51" t="s">
        <v>12898</v>
      </c>
      <c r="G16" s="44"/>
      <c r="J16" s="49"/>
      <c r="K16" s="5" t="s">
        <v>124</v>
      </c>
      <c r="L16" s="45">
        <v>10</v>
      </c>
      <c r="M16" s="5">
        <v>25</v>
      </c>
      <c r="N16" s="5" t="s">
        <v>99</v>
      </c>
      <c r="Q16" s="19"/>
      <c r="R16" s="19"/>
      <c r="S16" s="2"/>
      <c r="T16" s="95" t="s">
        <v>13580</v>
      </c>
      <c r="U16" s="96">
        <v>1000</v>
      </c>
      <c r="V16" s="96">
        <v>950</v>
      </c>
      <c r="W16" s="96">
        <v>900</v>
      </c>
      <c r="X16" s="96">
        <v>850</v>
      </c>
      <c r="Y16" s="96">
        <v>800</v>
      </c>
      <c r="Z16" s="96">
        <v>750</v>
      </c>
      <c r="AA16" s="96">
        <v>700</v>
      </c>
      <c r="AB16" s="96">
        <v>600</v>
      </c>
      <c r="AC16" s="95" t="s">
        <v>13580</v>
      </c>
      <c r="AD16" s="96">
        <v>1600</v>
      </c>
      <c r="AE16" s="96">
        <v>1520</v>
      </c>
      <c r="AF16" s="96">
        <v>1440</v>
      </c>
      <c r="AG16" s="96">
        <v>1360</v>
      </c>
      <c r="AH16" s="96">
        <v>1280</v>
      </c>
      <c r="AI16" s="96">
        <v>1200</v>
      </c>
      <c r="AJ16" s="96">
        <v>1120</v>
      </c>
      <c r="AK16" s="96">
        <v>960</v>
      </c>
      <c r="AL16" s="2"/>
      <c r="AM16" s="95" t="s">
        <v>13580</v>
      </c>
      <c r="AN16" s="96">
        <v>1500</v>
      </c>
      <c r="AO16" s="96">
        <v>1430</v>
      </c>
      <c r="AP16" s="96">
        <v>1350</v>
      </c>
      <c r="AQ16" s="96">
        <v>1280</v>
      </c>
      <c r="AR16" s="96">
        <v>1200</v>
      </c>
      <c r="AS16" s="96">
        <v>1130</v>
      </c>
      <c r="AT16" s="96">
        <v>1050</v>
      </c>
      <c r="AU16" s="96">
        <v>900</v>
      </c>
      <c r="AV16" s="19"/>
      <c r="AW16" s="95" t="s">
        <v>13580</v>
      </c>
      <c r="AX16" s="96">
        <v>500</v>
      </c>
      <c r="AY16" s="96">
        <v>480</v>
      </c>
      <c r="AZ16" s="96">
        <v>450</v>
      </c>
      <c r="BA16" s="96">
        <v>430</v>
      </c>
      <c r="BB16" s="96">
        <v>400</v>
      </c>
      <c r="BC16" s="96">
        <v>380</v>
      </c>
      <c r="BD16" s="96">
        <v>350</v>
      </c>
      <c r="BE16" s="96">
        <v>300</v>
      </c>
      <c r="BF16" s="95" t="s">
        <v>13580</v>
      </c>
      <c r="BG16" s="96">
        <v>700</v>
      </c>
      <c r="BH16" s="96">
        <v>670</v>
      </c>
      <c r="BI16" s="96">
        <v>630</v>
      </c>
      <c r="BJ16" s="96">
        <v>600</v>
      </c>
      <c r="BK16" s="96">
        <v>560</v>
      </c>
      <c r="BL16" s="96">
        <v>530</v>
      </c>
      <c r="BM16" s="96">
        <v>490</v>
      </c>
      <c r="BN16" s="96">
        <v>420</v>
      </c>
      <c r="BO16" s="20"/>
      <c r="BP16" s="20"/>
      <c r="BQ16" s="20"/>
      <c r="BS16" s="113"/>
      <c r="BT16" s="32"/>
      <c r="BU16" s="78"/>
      <c r="BV16" s="81"/>
      <c r="BW16" s="68"/>
      <c r="BX16" s="68"/>
      <c r="BY16" s="68"/>
      <c r="BZ16" s="68"/>
      <c r="CA16" s="1"/>
      <c r="CB16" s="68"/>
      <c r="CC16" s="68"/>
      <c r="CD16" s="68"/>
      <c r="CE16" s="68"/>
      <c r="CH16" s="2">
        <v>61961</v>
      </c>
      <c r="CI16" s="2" t="s">
        <v>126</v>
      </c>
      <c r="CP16" s="3">
        <v>61935</v>
      </c>
      <c r="CQ16" s="3" t="s">
        <v>16624</v>
      </c>
      <c r="CR16" s="3" t="s">
        <v>126</v>
      </c>
      <c r="CU16" s="3" t="s">
        <v>27</v>
      </c>
      <c r="CV16" s="3" t="s">
        <v>2231</v>
      </c>
      <c r="CX16" t="s">
        <v>2959</v>
      </c>
      <c r="CY16" t="s">
        <v>2591</v>
      </c>
      <c r="CZ16" t="s">
        <v>13974</v>
      </c>
      <c r="DA16"/>
      <c r="DB16" t="s">
        <v>17722</v>
      </c>
      <c r="DC16" t="s">
        <v>3224</v>
      </c>
      <c r="DD16" t="s">
        <v>3225</v>
      </c>
      <c r="DE16" t="s">
        <v>3226</v>
      </c>
      <c r="DF16" t="s">
        <v>3227</v>
      </c>
      <c r="DG16" t="s">
        <v>3228</v>
      </c>
      <c r="DH16"/>
      <c r="DI16" t="s">
        <v>3229</v>
      </c>
      <c r="DJ16" t="s">
        <v>3230</v>
      </c>
      <c r="DK16" t="s">
        <v>3231</v>
      </c>
      <c r="DL16" t="s">
        <v>30620</v>
      </c>
      <c r="DM16" t="s">
        <v>3232</v>
      </c>
      <c r="DN16"/>
      <c r="DO16" t="s">
        <v>30621</v>
      </c>
      <c r="DP16" t="s">
        <v>3233</v>
      </c>
      <c r="DQ16" t="s">
        <v>30622</v>
      </c>
      <c r="DR16" t="s">
        <v>2567</v>
      </c>
      <c r="DS16" t="s">
        <v>3235</v>
      </c>
      <c r="DT16" t="s">
        <v>30623</v>
      </c>
      <c r="DU16" t="s">
        <v>3236</v>
      </c>
      <c r="DV16" t="s">
        <v>3237</v>
      </c>
      <c r="DW16" t="s">
        <v>3238</v>
      </c>
      <c r="DX16"/>
      <c r="DY16"/>
      <c r="DZ16" t="s">
        <v>16166</v>
      </c>
      <c r="EA16" t="s">
        <v>30624</v>
      </c>
      <c r="EB16"/>
      <c r="EC16" t="s">
        <v>2445</v>
      </c>
      <c r="ED16" t="s">
        <v>3239</v>
      </c>
      <c r="EE16" t="s">
        <v>3240</v>
      </c>
      <c r="EF16" t="s">
        <v>3241</v>
      </c>
      <c r="EG16" t="s">
        <v>3293</v>
      </c>
      <c r="EH16" t="s">
        <v>3243</v>
      </c>
      <c r="EI16" t="s">
        <v>3244</v>
      </c>
      <c r="EJ16" t="s">
        <v>30625</v>
      </c>
      <c r="EK16" t="s">
        <v>3245</v>
      </c>
      <c r="EL16" t="s">
        <v>3246</v>
      </c>
      <c r="EM16"/>
      <c r="EN16"/>
      <c r="EO16" t="s">
        <v>3247</v>
      </c>
      <c r="EP16" t="s">
        <v>3248</v>
      </c>
      <c r="EQ16" t="s">
        <v>3299</v>
      </c>
      <c r="ER16"/>
      <c r="ES16"/>
      <c r="ET16"/>
      <c r="EU16"/>
      <c r="EV16" t="s">
        <v>3250</v>
      </c>
      <c r="EW16" t="s">
        <v>3251</v>
      </c>
      <c r="EX16" t="s">
        <v>2980</v>
      </c>
      <c r="EY16" t="s">
        <v>3252</v>
      </c>
      <c r="EZ16" t="s">
        <v>3253</v>
      </c>
      <c r="FA16" t="s">
        <v>3047</v>
      </c>
      <c r="FB16"/>
      <c r="FC16" t="s">
        <v>3254</v>
      </c>
      <c r="FD16" t="s">
        <v>3255</v>
      </c>
      <c r="FE16" t="s">
        <v>3256</v>
      </c>
      <c r="FF16"/>
      <c r="FG16" t="s">
        <v>3257</v>
      </c>
      <c r="FH16" t="s">
        <v>3258</v>
      </c>
      <c r="FI16" t="s">
        <v>3259</v>
      </c>
      <c r="FJ16" t="s">
        <v>3260</v>
      </c>
      <c r="FK16" t="s">
        <v>3261</v>
      </c>
      <c r="FL16" t="s">
        <v>2567</v>
      </c>
      <c r="FM16" t="s">
        <v>17723</v>
      </c>
      <c r="FN16" t="s">
        <v>3262</v>
      </c>
      <c r="FO16"/>
      <c r="FP16" t="s">
        <v>3263</v>
      </c>
      <c r="FQ16" t="s">
        <v>30626</v>
      </c>
      <c r="FR16" t="s">
        <v>3265</v>
      </c>
      <c r="FS16" t="s">
        <v>3317</v>
      </c>
      <c r="FT16" t="s">
        <v>3267</v>
      </c>
      <c r="FU16" t="s">
        <v>3319</v>
      </c>
      <c r="FV16" t="s">
        <v>3268</v>
      </c>
      <c r="FW16" t="s">
        <v>3269</v>
      </c>
      <c r="FX16" t="s">
        <v>3270</v>
      </c>
      <c r="FY16" t="s">
        <v>3271</v>
      </c>
      <c r="FZ16" t="s">
        <v>3272</v>
      </c>
      <c r="GA16" t="s">
        <v>14235</v>
      </c>
      <c r="GB16"/>
      <c r="GC16"/>
      <c r="GD16" t="s">
        <v>3324</v>
      </c>
      <c r="GE16" s="172" t="s">
        <v>36321</v>
      </c>
      <c r="GF16" s="172" t="s">
        <v>36322</v>
      </c>
      <c r="GG16" s="173" t="s">
        <v>36323</v>
      </c>
      <c r="GH16" s="172" t="s">
        <v>36324</v>
      </c>
    </row>
    <row r="17" spans="1:190" ht="20.100000000000001" customHeight="1" x14ac:dyDescent="0.25">
      <c r="A17" s="128">
        <v>11</v>
      </c>
      <c r="B17" s="124" t="s">
        <v>12910</v>
      </c>
      <c r="C17" s="218"/>
      <c r="D17" s="218"/>
      <c r="E17" s="219"/>
      <c r="F17" s="74"/>
      <c r="G17" s="44"/>
      <c r="J17" s="49"/>
      <c r="K17" s="5" t="s">
        <v>12905</v>
      </c>
      <c r="L17" s="5">
        <v>0</v>
      </c>
      <c r="M17" s="5">
        <v>30</v>
      </c>
      <c r="N17" s="5" t="s">
        <v>100</v>
      </c>
      <c r="Q17" s="19"/>
      <c r="R17" s="19"/>
      <c r="S17" s="2"/>
      <c r="T17" s="95" t="s">
        <v>291</v>
      </c>
      <c r="U17" s="96">
        <v>1100</v>
      </c>
      <c r="V17" s="96">
        <v>1050</v>
      </c>
      <c r="W17" s="96">
        <v>990</v>
      </c>
      <c r="X17" s="96">
        <v>940</v>
      </c>
      <c r="Y17" s="96">
        <v>880</v>
      </c>
      <c r="Z17" s="96">
        <v>830</v>
      </c>
      <c r="AA17" s="96">
        <v>770</v>
      </c>
      <c r="AB17" s="96">
        <v>660</v>
      </c>
      <c r="AC17" s="95" t="s">
        <v>291</v>
      </c>
      <c r="AD17" s="96">
        <v>1800</v>
      </c>
      <c r="AE17" s="96">
        <v>1710</v>
      </c>
      <c r="AF17" s="96">
        <v>1620</v>
      </c>
      <c r="AG17" s="96">
        <v>1530</v>
      </c>
      <c r="AH17" s="96">
        <v>1440</v>
      </c>
      <c r="AI17" s="96">
        <v>1350</v>
      </c>
      <c r="AJ17" s="96">
        <v>1260</v>
      </c>
      <c r="AK17" s="96">
        <v>1080</v>
      </c>
      <c r="AL17" s="2"/>
      <c r="AM17" s="95" t="s">
        <v>291</v>
      </c>
      <c r="AN17" s="96">
        <v>1600</v>
      </c>
      <c r="AO17" s="96">
        <v>1520</v>
      </c>
      <c r="AP17" s="96">
        <v>1440</v>
      </c>
      <c r="AQ17" s="96">
        <v>1360</v>
      </c>
      <c r="AR17" s="96">
        <v>1280</v>
      </c>
      <c r="AS17" s="96">
        <v>1200</v>
      </c>
      <c r="AT17" s="96">
        <v>1120</v>
      </c>
      <c r="AU17" s="96">
        <v>960</v>
      </c>
      <c r="AV17" s="19"/>
      <c r="AW17" s="95" t="s">
        <v>291</v>
      </c>
      <c r="AX17" s="96">
        <v>500</v>
      </c>
      <c r="AY17" s="96">
        <v>480</v>
      </c>
      <c r="AZ17" s="96">
        <v>450</v>
      </c>
      <c r="BA17" s="96">
        <v>430</v>
      </c>
      <c r="BB17" s="96">
        <v>400</v>
      </c>
      <c r="BC17" s="96">
        <v>380</v>
      </c>
      <c r="BD17" s="96">
        <v>350</v>
      </c>
      <c r="BE17" s="96">
        <v>300</v>
      </c>
      <c r="BF17" s="95" t="s">
        <v>291</v>
      </c>
      <c r="BG17" s="96">
        <v>700</v>
      </c>
      <c r="BH17" s="96">
        <v>670</v>
      </c>
      <c r="BI17" s="96">
        <v>630</v>
      </c>
      <c r="BJ17" s="96">
        <v>600</v>
      </c>
      <c r="BK17" s="96">
        <v>560</v>
      </c>
      <c r="BL17" s="96">
        <v>530</v>
      </c>
      <c r="BM17" s="96">
        <v>490</v>
      </c>
      <c r="BN17" s="96">
        <v>420</v>
      </c>
      <c r="BO17" s="20"/>
      <c r="BP17" s="20"/>
      <c r="BQ17" s="20"/>
      <c r="BS17" s="110"/>
      <c r="BT17" s="32"/>
      <c r="BU17" s="78"/>
      <c r="BV17" s="81"/>
      <c r="BW17" s="68"/>
      <c r="BX17" s="68"/>
      <c r="BY17" s="68"/>
      <c r="BZ17" s="68"/>
      <c r="CA17" s="68"/>
      <c r="CB17" s="68"/>
      <c r="CC17" s="68"/>
      <c r="CD17" s="68"/>
      <c r="CE17" s="68"/>
      <c r="CH17" s="2">
        <v>61964</v>
      </c>
      <c r="CI17" s="2" t="s">
        <v>124</v>
      </c>
      <c r="CP17" s="3">
        <v>61936</v>
      </c>
      <c r="CQ17" s="3" t="s">
        <v>16623</v>
      </c>
      <c r="CR17" s="3" t="s">
        <v>126</v>
      </c>
      <c r="CU17" s="3" t="s">
        <v>28</v>
      </c>
      <c r="CV17" s="3" t="s">
        <v>2232</v>
      </c>
      <c r="CX17" t="s">
        <v>2942</v>
      </c>
      <c r="CY17" t="s">
        <v>3571</v>
      </c>
      <c r="CZ17" t="s">
        <v>3261</v>
      </c>
      <c r="DA17"/>
      <c r="DB17" t="s">
        <v>17727</v>
      </c>
      <c r="DC17" t="s">
        <v>3618</v>
      </c>
      <c r="DD17" t="s">
        <v>3271</v>
      </c>
      <c r="DE17" t="s">
        <v>2976</v>
      </c>
      <c r="DF17" t="s">
        <v>3574</v>
      </c>
      <c r="DG17" t="s">
        <v>3218</v>
      </c>
      <c r="DH17"/>
      <c r="DI17" t="s">
        <v>3575</v>
      </c>
      <c r="DJ17" t="s">
        <v>3576</v>
      </c>
      <c r="DK17" t="s">
        <v>3577</v>
      </c>
      <c r="DL17" t="s">
        <v>30660</v>
      </c>
      <c r="DM17" t="s">
        <v>3578</v>
      </c>
      <c r="DN17"/>
      <c r="DO17" t="s">
        <v>3579</v>
      </c>
      <c r="DP17" t="s">
        <v>3580</v>
      </c>
      <c r="DQ17" t="s">
        <v>3626</v>
      </c>
      <c r="DR17" t="s">
        <v>3582</v>
      </c>
      <c r="DS17" t="s">
        <v>3583</v>
      </c>
      <c r="DT17" t="s">
        <v>3584</v>
      </c>
      <c r="DU17" t="s">
        <v>3585</v>
      </c>
      <c r="DV17" t="s">
        <v>13976</v>
      </c>
      <c r="DW17" t="s">
        <v>3288</v>
      </c>
      <c r="DX17"/>
      <c r="DY17"/>
      <c r="DZ17" t="s">
        <v>3743</v>
      </c>
      <c r="EA17" t="s">
        <v>30632</v>
      </c>
      <c r="EB17"/>
      <c r="EC17" t="s">
        <v>3586</v>
      </c>
      <c r="ED17" t="s">
        <v>3587</v>
      </c>
      <c r="EE17" t="s">
        <v>3588</v>
      </c>
      <c r="EF17" t="s">
        <v>3589</v>
      </c>
      <c r="EG17" t="s">
        <v>3632</v>
      </c>
      <c r="EH17" t="s">
        <v>3591</v>
      </c>
      <c r="EI17" t="s">
        <v>3278</v>
      </c>
      <c r="EJ17" t="s">
        <v>3592</v>
      </c>
      <c r="EK17" t="s">
        <v>3593</v>
      </c>
      <c r="EL17" t="s">
        <v>3594</v>
      </c>
      <c r="EM17"/>
      <c r="EN17"/>
      <c r="EO17" t="s">
        <v>3595</v>
      </c>
      <c r="EP17" t="s">
        <v>3596</v>
      </c>
      <c r="EQ17" t="s">
        <v>3639</v>
      </c>
      <c r="ER17"/>
      <c r="ES17"/>
      <c r="ET17"/>
      <c r="EU17"/>
      <c r="EV17" t="s">
        <v>3300</v>
      </c>
      <c r="EW17" t="s">
        <v>3301</v>
      </c>
      <c r="EX17" t="s">
        <v>3598</v>
      </c>
      <c r="EY17" t="s">
        <v>3303</v>
      </c>
      <c r="EZ17" t="s">
        <v>3599</v>
      </c>
      <c r="FA17" t="s">
        <v>3600</v>
      </c>
      <c r="FB17"/>
      <c r="FC17" t="s">
        <v>3601</v>
      </c>
      <c r="FD17" t="s">
        <v>3307</v>
      </c>
      <c r="FE17" t="s">
        <v>3602</v>
      </c>
      <c r="FF17"/>
      <c r="FG17" t="s">
        <v>3309</v>
      </c>
      <c r="FH17" t="s">
        <v>3603</v>
      </c>
      <c r="FI17" t="s">
        <v>3604</v>
      </c>
      <c r="FJ17" t="s">
        <v>3605</v>
      </c>
      <c r="FK17" t="s">
        <v>3313</v>
      </c>
      <c r="FL17" t="s">
        <v>3606</v>
      </c>
      <c r="FM17" t="s">
        <v>3314</v>
      </c>
      <c r="FN17" t="s">
        <v>3607</v>
      </c>
      <c r="FO17"/>
      <c r="FP17" t="s">
        <v>3608</v>
      </c>
      <c r="FQ17" t="s">
        <v>17728</v>
      </c>
      <c r="FR17" t="s">
        <v>3610</v>
      </c>
      <c r="FS17" t="s">
        <v>30661</v>
      </c>
      <c r="FT17" t="s">
        <v>3318</v>
      </c>
      <c r="FU17" t="s">
        <v>3652</v>
      </c>
      <c r="FV17" t="s">
        <v>3612</v>
      </c>
      <c r="FW17" t="s">
        <v>3613</v>
      </c>
      <c r="FX17" t="s">
        <v>3322</v>
      </c>
      <c r="FY17" t="s">
        <v>3614</v>
      </c>
      <c r="FZ17" t="s">
        <v>3615</v>
      </c>
      <c r="GA17" t="s">
        <v>30662</v>
      </c>
      <c r="GB17"/>
      <c r="GC17"/>
      <c r="GD17" t="s">
        <v>3379</v>
      </c>
      <c r="GE17" s="172" t="s">
        <v>36325</v>
      </c>
      <c r="GF17" s="172" t="s">
        <v>36326</v>
      </c>
      <c r="GG17" s="173" t="s">
        <v>36327</v>
      </c>
      <c r="GH17" s="172" t="s">
        <v>36328</v>
      </c>
    </row>
    <row r="18" spans="1:190" ht="0.95" customHeight="1" x14ac:dyDescent="0.25">
      <c r="A18" s="139"/>
      <c r="B18" s="140" t="s">
        <v>121</v>
      </c>
      <c r="C18" s="199" t="str">
        <f>IFERROR(IF(C15=1,IF(IF(C4=VLOOKUP(C4,Учреждения!A2:Z7000,1),VLOOKUP(C4,Учреждения!A2:Z7000,7),"")=0,IF(C4=VLOOKUP(C4,Учреждения!A2:Z7000,1),VLOOKUP(C4,Учреждения!A2:Z7000,8),""),IF(C4=VLOOKUP(C4,Учреждения!A2:Z7000,1),VLOOKUP(C4,Учреждения!A2:Z7000,7),"")),""),"")</f>
        <v/>
      </c>
      <c r="D18" s="199"/>
      <c r="E18" s="200"/>
      <c r="F18" s="71" t="s">
        <v>12894</v>
      </c>
      <c r="H18" s="30"/>
      <c r="J18" s="110">
        <f>IF(C15=1,IF(C18=1300,80,IF(C18=850,70,IF(C18=320,50,IF(C18&gt;101,30,25)))),0)</f>
        <v>0</v>
      </c>
      <c r="K18" s="68" t="s">
        <v>31524</v>
      </c>
      <c r="L18" s="9"/>
      <c r="M18" s="5">
        <v>40</v>
      </c>
      <c r="N18" s="5" t="s">
        <v>101</v>
      </c>
      <c r="Q18" s="19"/>
      <c r="R18" s="19"/>
      <c r="S18" s="2"/>
      <c r="T18" s="95" t="s">
        <v>292</v>
      </c>
      <c r="U18" s="96">
        <v>700</v>
      </c>
      <c r="V18" s="96">
        <v>670</v>
      </c>
      <c r="W18" s="96">
        <v>630</v>
      </c>
      <c r="X18" s="96">
        <v>600</v>
      </c>
      <c r="Y18" s="96">
        <v>560</v>
      </c>
      <c r="Z18" s="96">
        <v>530</v>
      </c>
      <c r="AA18" s="96">
        <v>490</v>
      </c>
      <c r="AB18" s="96">
        <v>420</v>
      </c>
      <c r="AC18" s="95" t="s">
        <v>292</v>
      </c>
      <c r="AD18" s="96">
        <v>1100</v>
      </c>
      <c r="AE18" s="96">
        <v>1050</v>
      </c>
      <c r="AF18" s="96">
        <v>990</v>
      </c>
      <c r="AG18" s="96">
        <v>940</v>
      </c>
      <c r="AH18" s="96">
        <v>880</v>
      </c>
      <c r="AI18" s="96">
        <v>830</v>
      </c>
      <c r="AJ18" s="96">
        <v>770</v>
      </c>
      <c r="AK18" s="96">
        <v>660</v>
      </c>
      <c r="AL18" s="2"/>
      <c r="AM18" s="95" t="s">
        <v>292</v>
      </c>
      <c r="AN18" s="96">
        <v>1000</v>
      </c>
      <c r="AO18" s="96">
        <v>950</v>
      </c>
      <c r="AP18" s="96">
        <v>900</v>
      </c>
      <c r="AQ18" s="96">
        <v>850</v>
      </c>
      <c r="AR18" s="96">
        <v>800</v>
      </c>
      <c r="AS18" s="96">
        <v>750</v>
      </c>
      <c r="AT18" s="96">
        <v>700</v>
      </c>
      <c r="AU18" s="96">
        <v>600</v>
      </c>
      <c r="AV18" s="19"/>
      <c r="AW18" s="95" t="s">
        <v>292</v>
      </c>
      <c r="AX18" s="96">
        <v>300</v>
      </c>
      <c r="AY18" s="96">
        <v>290</v>
      </c>
      <c r="AZ18" s="96">
        <v>270</v>
      </c>
      <c r="BA18" s="96">
        <v>260</v>
      </c>
      <c r="BB18" s="96">
        <v>240</v>
      </c>
      <c r="BC18" s="96">
        <v>230</v>
      </c>
      <c r="BD18" s="96">
        <v>210</v>
      </c>
      <c r="BE18" s="96">
        <v>180</v>
      </c>
      <c r="BF18" s="95" t="s">
        <v>292</v>
      </c>
      <c r="BG18" s="96">
        <v>400</v>
      </c>
      <c r="BH18" s="96">
        <v>380</v>
      </c>
      <c r="BI18" s="96">
        <v>360</v>
      </c>
      <c r="BJ18" s="96">
        <v>340</v>
      </c>
      <c r="BK18" s="96">
        <v>320</v>
      </c>
      <c r="BL18" s="96">
        <v>300</v>
      </c>
      <c r="BM18" s="96">
        <v>280</v>
      </c>
      <c r="BN18" s="96">
        <v>240</v>
      </c>
      <c r="BO18" s="20"/>
      <c r="BP18" s="20"/>
      <c r="BQ18" s="20"/>
      <c r="BS18" s="1"/>
      <c r="BT18" s="112"/>
      <c r="BU18" s="78"/>
      <c r="BV18" s="81"/>
      <c r="BW18" s="68"/>
      <c r="BX18" s="68"/>
      <c r="BY18" s="68"/>
      <c r="BZ18" s="68"/>
      <c r="CA18" s="68"/>
      <c r="CB18" s="68"/>
      <c r="CC18" s="68"/>
      <c r="CD18" s="68"/>
      <c r="CE18" s="68"/>
      <c r="CH18" s="2">
        <v>61965</v>
      </c>
      <c r="CI18" s="2" t="s">
        <v>126</v>
      </c>
      <c r="CP18" s="3">
        <v>61937</v>
      </c>
      <c r="CQ18" s="3" t="s">
        <v>16625</v>
      </c>
      <c r="CR18" s="3" t="s">
        <v>126</v>
      </c>
      <c r="CU18" s="3" t="s">
        <v>29</v>
      </c>
      <c r="CV18" s="3" t="s">
        <v>2233</v>
      </c>
      <c r="CX18" t="s">
        <v>3325</v>
      </c>
      <c r="CY18" t="s">
        <v>3326</v>
      </c>
      <c r="CZ18" t="s">
        <v>3327</v>
      </c>
      <c r="DA18"/>
      <c r="DB18" t="s">
        <v>3328</v>
      </c>
      <c r="DC18" t="s">
        <v>3329</v>
      </c>
      <c r="DD18" t="s">
        <v>3330</v>
      </c>
      <c r="DE18" t="s">
        <v>3331</v>
      </c>
      <c r="DF18" t="s">
        <v>3332</v>
      </c>
      <c r="DG18" t="s">
        <v>3333</v>
      </c>
      <c r="DH18"/>
      <c r="DI18" t="s">
        <v>3334</v>
      </c>
      <c r="DJ18" t="s">
        <v>2984</v>
      </c>
      <c r="DK18" t="s">
        <v>3335</v>
      </c>
      <c r="DL18" t="s">
        <v>13853</v>
      </c>
      <c r="DM18" t="s">
        <v>3336</v>
      </c>
      <c r="DN18"/>
      <c r="DO18" t="s">
        <v>13851</v>
      </c>
      <c r="DP18" t="s">
        <v>3337</v>
      </c>
      <c r="DQ18" t="s">
        <v>17725</v>
      </c>
      <c r="DR18" t="s">
        <v>3338</v>
      </c>
      <c r="DS18" t="s">
        <v>3339</v>
      </c>
      <c r="DT18" t="s">
        <v>3340</v>
      </c>
      <c r="DU18" t="s">
        <v>3341</v>
      </c>
      <c r="DV18" t="s">
        <v>3342</v>
      </c>
      <c r="DW18" t="s">
        <v>3343</v>
      </c>
      <c r="DX18"/>
      <c r="DY18"/>
      <c r="DZ18" t="s">
        <v>16233</v>
      </c>
      <c r="EA18" t="s">
        <v>2884</v>
      </c>
      <c r="EB18"/>
      <c r="EC18" t="s">
        <v>2605</v>
      </c>
      <c r="ED18" t="s">
        <v>30634</v>
      </c>
      <c r="EE18" t="s">
        <v>3056</v>
      </c>
      <c r="EF18" t="s">
        <v>3344</v>
      </c>
      <c r="EG18" t="s">
        <v>2545</v>
      </c>
      <c r="EH18" t="s">
        <v>3346</v>
      </c>
      <c r="EI18" t="s">
        <v>3347</v>
      </c>
      <c r="EJ18" t="s">
        <v>30635</v>
      </c>
      <c r="EK18" t="s">
        <v>30636</v>
      </c>
      <c r="EL18" t="s">
        <v>3348</v>
      </c>
      <c r="EM18"/>
      <c r="EN18"/>
      <c r="EO18" t="s">
        <v>3349</v>
      </c>
      <c r="EP18" t="s">
        <v>3350</v>
      </c>
      <c r="EQ18" t="s">
        <v>3409</v>
      </c>
      <c r="ER18"/>
      <c r="ES18"/>
      <c r="ET18"/>
      <c r="EU18"/>
      <c r="EV18" t="s">
        <v>3352</v>
      </c>
      <c r="EW18" t="s">
        <v>3353</v>
      </c>
      <c r="EX18" t="s">
        <v>3354</v>
      </c>
      <c r="EY18" t="s">
        <v>3355</v>
      </c>
      <c r="EZ18" t="s">
        <v>3356</v>
      </c>
      <c r="FA18" t="s">
        <v>3357</v>
      </c>
      <c r="FB18"/>
      <c r="FC18" t="s">
        <v>3358</v>
      </c>
      <c r="FD18" t="s">
        <v>3359</v>
      </c>
      <c r="FE18" t="s">
        <v>3360</v>
      </c>
      <c r="FF18"/>
      <c r="FG18" t="s">
        <v>3361</v>
      </c>
      <c r="FH18" t="s">
        <v>3362</v>
      </c>
      <c r="FI18" t="s">
        <v>3363</v>
      </c>
      <c r="FJ18" t="s">
        <v>3009</v>
      </c>
      <c r="FK18" t="s">
        <v>3364</v>
      </c>
      <c r="FL18" t="s">
        <v>3365</v>
      </c>
      <c r="FM18" t="s">
        <v>3366</v>
      </c>
      <c r="FN18" t="s">
        <v>3367</v>
      </c>
      <c r="FO18"/>
      <c r="FP18" t="s">
        <v>3368</v>
      </c>
      <c r="FQ18" t="s">
        <v>30637</v>
      </c>
      <c r="FR18" t="s">
        <v>3369</v>
      </c>
      <c r="FS18" t="s">
        <v>30638</v>
      </c>
      <c r="FT18" t="s">
        <v>3371</v>
      </c>
      <c r="FU18" t="s">
        <v>3426</v>
      </c>
      <c r="FV18" t="s">
        <v>3373</v>
      </c>
      <c r="FW18" t="s">
        <v>3374</v>
      </c>
      <c r="FX18" t="s">
        <v>3375</v>
      </c>
      <c r="FY18" t="s">
        <v>3376</v>
      </c>
      <c r="FZ18" t="s">
        <v>3377</v>
      </c>
      <c r="GA18" t="s">
        <v>3378</v>
      </c>
      <c r="GB18"/>
      <c r="GC18"/>
      <c r="GD18" t="s">
        <v>3432</v>
      </c>
      <c r="GE18" s="172" t="s">
        <v>36329</v>
      </c>
      <c r="GF18" s="172" t="s">
        <v>36330</v>
      </c>
      <c r="GG18" s="173"/>
      <c r="GH18" s="172" t="s">
        <v>36331</v>
      </c>
    </row>
    <row r="19" spans="1:190" ht="0.95" customHeight="1" x14ac:dyDescent="0.25">
      <c r="A19" s="141"/>
      <c r="B19" s="138" t="s">
        <v>4182</v>
      </c>
      <c r="C19" s="197"/>
      <c r="D19" s="197"/>
      <c r="E19" s="198"/>
      <c r="F19" s="71"/>
      <c r="H19" s="30"/>
      <c r="J19" s="110">
        <f>IF(C15=3,30,0)</f>
        <v>0</v>
      </c>
      <c r="K19" s="68" t="s">
        <v>31525</v>
      </c>
      <c r="Q19" s="19"/>
      <c r="R19" s="19"/>
      <c r="S19" s="2"/>
      <c r="T19" s="95" t="s">
        <v>293</v>
      </c>
      <c r="U19" s="96">
        <v>700</v>
      </c>
      <c r="V19" s="96">
        <v>670</v>
      </c>
      <c r="W19" s="96">
        <v>630</v>
      </c>
      <c r="X19" s="96">
        <v>600</v>
      </c>
      <c r="Y19" s="96">
        <v>560</v>
      </c>
      <c r="Z19" s="96">
        <v>530</v>
      </c>
      <c r="AA19" s="96">
        <v>490</v>
      </c>
      <c r="AB19" s="96">
        <v>420</v>
      </c>
      <c r="AC19" s="95" t="s">
        <v>293</v>
      </c>
      <c r="AD19" s="96">
        <v>1100</v>
      </c>
      <c r="AE19" s="96">
        <v>1050</v>
      </c>
      <c r="AF19" s="96">
        <v>990</v>
      </c>
      <c r="AG19" s="96">
        <v>940</v>
      </c>
      <c r="AH19" s="96">
        <v>880</v>
      </c>
      <c r="AI19" s="96">
        <v>830</v>
      </c>
      <c r="AJ19" s="96">
        <v>770</v>
      </c>
      <c r="AK19" s="96">
        <v>660</v>
      </c>
      <c r="AL19" s="2"/>
      <c r="AM19" s="95" t="s">
        <v>293</v>
      </c>
      <c r="AN19" s="96">
        <v>1100</v>
      </c>
      <c r="AO19" s="96">
        <v>1050</v>
      </c>
      <c r="AP19" s="96">
        <v>990</v>
      </c>
      <c r="AQ19" s="96">
        <v>940</v>
      </c>
      <c r="AR19" s="96">
        <v>880</v>
      </c>
      <c r="AS19" s="96">
        <v>830</v>
      </c>
      <c r="AT19" s="96">
        <v>770</v>
      </c>
      <c r="AU19" s="96">
        <v>660</v>
      </c>
      <c r="AV19" s="19"/>
      <c r="AW19" s="95" t="s">
        <v>293</v>
      </c>
      <c r="AX19" s="96">
        <v>400</v>
      </c>
      <c r="AY19" s="96">
        <v>380</v>
      </c>
      <c r="AZ19" s="96">
        <v>360</v>
      </c>
      <c r="BA19" s="96">
        <v>340</v>
      </c>
      <c r="BB19" s="96">
        <v>320</v>
      </c>
      <c r="BC19" s="96">
        <v>300</v>
      </c>
      <c r="BD19" s="96">
        <v>280</v>
      </c>
      <c r="BE19" s="96">
        <v>240</v>
      </c>
      <c r="BF19" s="95" t="s">
        <v>293</v>
      </c>
      <c r="BG19" s="96">
        <v>500</v>
      </c>
      <c r="BH19" s="96">
        <v>480</v>
      </c>
      <c r="BI19" s="96">
        <v>450</v>
      </c>
      <c r="BJ19" s="96">
        <v>430</v>
      </c>
      <c r="BK19" s="96">
        <v>400</v>
      </c>
      <c r="BL19" s="96">
        <v>380</v>
      </c>
      <c r="BM19" s="96">
        <v>350</v>
      </c>
      <c r="BN19" s="96">
        <v>300</v>
      </c>
      <c r="BO19" s="20"/>
      <c r="BP19" s="20"/>
      <c r="BQ19" s="20"/>
      <c r="BS19" s="110"/>
      <c r="BT19" s="32"/>
      <c r="BU19" s="78"/>
      <c r="BV19" s="81"/>
      <c r="BW19" s="68"/>
      <c r="BX19" s="68"/>
      <c r="BY19" s="68"/>
      <c r="BZ19" s="68"/>
      <c r="CA19" s="68"/>
      <c r="CB19" s="68"/>
      <c r="CC19" s="68"/>
      <c r="CD19" s="68"/>
      <c r="CE19" s="68"/>
      <c r="CH19" s="2">
        <v>61966</v>
      </c>
      <c r="CI19" s="2" t="s">
        <v>126</v>
      </c>
      <c r="CP19" s="3">
        <v>61938</v>
      </c>
      <c r="CQ19" s="3" t="s">
        <v>177</v>
      </c>
      <c r="CR19" s="3" t="s">
        <v>126</v>
      </c>
      <c r="CU19" s="3" t="s">
        <v>30</v>
      </c>
      <c r="CV19" s="3" t="s">
        <v>2234</v>
      </c>
      <c r="CX19" t="s">
        <v>3380</v>
      </c>
      <c r="CY19" t="s">
        <v>3381</v>
      </c>
      <c r="CZ19" t="s">
        <v>3382</v>
      </c>
      <c r="DA19"/>
      <c r="DB19" t="s">
        <v>3383</v>
      </c>
      <c r="DC19" t="s">
        <v>3384</v>
      </c>
      <c r="DD19" t="s">
        <v>3385</v>
      </c>
      <c r="DE19" t="s">
        <v>3386</v>
      </c>
      <c r="DF19" t="s">
        <v>3387</v>
      </c>
      <c r="DG19" t="s">
        <v>3388</v>
      </c>
      <c r="DH19"/>
      <c r="DI19" t="s">
        <v>3389</v>
      </c>
      <c r="DJ19" t="s">
        <v>3390</v>
      </c>
      <c r="DK19" t="s">
        <v>3391</v>
      </c>
      <c r="DL19" t="s">
        <v>17724</v>
      </c>
      <c r="DM19" t="s">
        <v>3392</v>
      </c>
      <c r="DN19"/>
      <c r="DO19" t="s">
        <v>3393</v>
      </c>
      <c r="DP19" t="s">
        <v>3394</v>
      </c>
      <c r="DQ19" t="s">
        <v>2591</v>
      </c>
      <c r="DR19" t="s">
        <v>3009</v>
      </c>
      <c r="DS19" t="s">
        <v>3395</v>
      </c>
      <c r="DT19" t="s">
        <v>3396</v>
      </c>
      <c r="DU19" t="s">
        <v>3234</v>
      </c>
      <c r="DV19" t="s">
        <v>3397</v>
      </c>
      <c r="DW19" t="s">
        <v>3398</v>
      </c>
      <c r="DX19"/>
      <c r="DY19"/>
      <c r="DZ19" t="s">
        <v>13860</v>
      </c>
      <c r="EA19"/>
      <c r="EB19"/>
      <c r="EC19" t="s">
        <v>3399</v>
      </c>
      <c r="ED19" t="s">
        <v>3400</v>
      </c>
      <c r="EE19" t="s">
        <v>3401</v>
      </c>
      <c r="EF19" t="s">
        <v>3402</v>
      </c>
      <c r="EG19" t="s">
        <v>13849</v>
      </c>
      <c r="EH19" t="s">
        <v>3403</v>
      </c>
      <c r="EI19" t="s">
        <v>3404</v>
      </c>
      <c r="EJ19" t="s">
        <v>30639</v>
      </c>
      <c r="EK19" t="s">
        <v>3405</v>
      </c>
      <c r="EL19" t="s">
        <v>3406</v>
      </c>
      <c r="EM19"/>
      <c r="EN19"/>
      <c r="EO19" t="s">
        <v>3407</v>
      </c>
      <c r="EP19" t="s">
        <v>3408</v>
      </c>
      <c r="EQ19" t="s">
        <v>3455</v>
      </c>
      <c r="ER19"/>
      <c r="ES19"/>
      <c r="ET19"/>
      <c r="EU19"/>
      <c r="EV19" t="s">
        <v>3410</v>
      </c>
      <c r="EW19" t="s">
        <v>3411</v>
      </c>
      <c r="EX19" t="s">
        <v>3412</v>
      </c>
      <c r="EY19"/>
      <c r="EZ19" t="s">
        <v>3413</v>
      </c>
      <c r="FA19" t="s">
        <v>3414</v>
      </c>
      <c r="FB19"/>
      <c r="FC19" t="s">
        <v>3415</v>
      </c>
      <c r="FD19" t="s">
        <v>3416</v>
      </c>
      <c r="FE19" t="s">
        <v>3329</v>
      </c>
      <c r="FF19"/>
      <c r="FG19"/>
      <c r="FH19" t="s">
        <v>3417</v>
      </c>
      <c r="FI19" t="s">
        <v>3418</v>
      </c>
      <c r="FJ19" t="s">
        <v>2780</v>
      </c>
      <c r="FK19" t="s">
        <v>3419</v>
      </c>
      <c r="FL19" t="s">
        <v>3420</v>
      </c>
      <c r="FM19" t="s">
        <v>3421</v>
      </c>
      <c r="FN19" t="s">
        <v>3422</v>
      </c>
      <c r="FO19"/>
      <c r="FP19" t="s">
        <v>3423</v>
      </c>
      <c r="FQ19" t="s">
        <v>30640</v>
      </c>
      <c r="FR19" t="s">
        <v>3424</v>
      </c>
      <c r="FS19" t="s">
        <v>3470</v>
      </c>
      <c r="FT19" t="s">
        <v>3425</v>
      </c>
      <c r="FU19" t="s">
        <v>3472</v>
      </c>
      <c r="FV19" t="s">
        <v>3427</v>
      </c>
      <c r="FW19" t="s">
        <v>3428</v>
      </c>
      <c r="FX19" t="s">
        <v>3429</v>
      </c>
      <c r="FY19" t="s">
        <v>3430</v>
      </c>
      <c r="FZ19" t="s">
        <v>3009</v>
      </c>
      <c r="GA19" t="s">
        <v>3431</v>
      </c>
      <c r="GB19"/>
      <c r="GC19"/>
      <c r="GD19" t="s">
        <v>3479</v>
      </c>
      <c r="GE19" s="172" t="s">
        <v>3961</v>
      </c>
      <c r="GF19" s="172" t="s">
        <v>2445</v>
      </c>
      <c r="GG19" s="173"/>
      <c r="GH19" s="172" t="s">
        <v>36332</v>
      </c>
    </row>
    <row r="20" spans="1:190" ht="0.95" customHeight="1" x14ac:dyDescent="0.25">
      <c r="A20" s="142"/>
      <c r="B20" s="143" t="s">
        <v>4183</v>
      </c>
      <c r="C20" s="204" t="e">
        <f>IF(C15=3,150,IF(C4=VLOOKUP(C4,Учреждения!A2:Z7000,1),VLOOKUP(C4,Учреждения!A2:Z7000,12),""))</f>
        <v>#N/A</v>
      </c>
      <c r="D20" s="204"/>
      <c r="E20" s="205"/>
      <c r="F20" s="71" t="s">
        <v>12895</v>
      </c>
      <c r="J20" s="110">
        <f>IF(C15=5,IF(C20=500,100,IF(C20=400,80,30)),IF(C15=2,IF(C20=500,100,IF(C20=400,80,30)),0))</f>
        <v>0</v>
      </c>
      <c r="K20" s="68" t="s">
        <v>31526</v>
      </c>
      <c r="Q20" s="19"/>
      <c r="R20" s="19"/>
      <c r="S20" s="2"/>
      <c r="T20" s="95" t="s">
        <v>22186</v>
      </c>
      <c r="U20" s="96">
        <v>2100</v>
      </c>
      <c r="V20" s="96">
        <v>2000</v>
      </c>
      <c r="W20" s="96">
        <v>1890</v>
      </c>
      <c r="X20" s="96">
        <v>1790</v>
      </c>
      <c r="Y20" s="96">
        <v>1680</v>
      </c>
      <c r="Z20" s="96">
        <v>1580</v>
      </c>
      <c r="AA20" s="96">
        <v>1470</v>
      </c>
      <c r="AB20" s="96">
        <v>1260</v>
      </c>
      <c r="AC20" s="95" t="s">
        <v>22186</v>
      </c>
      <c r="AD20" s="96">
        <v>3400</v>
      </c>
      <c r="AE20" s="96">
        <v>3230</v>
      </c>
      <c r="AF20" s="96">
        <v>3060</v>
      </c>
      <c r="AG20" s="96">
        <v>2890</v>
      </c>
      <c r="AH20" s="96">
        <v>2720</v>
      </c>
      <c r="AI20" s="96">
        <v>2550</v>
      </c>
      <c r="AJ20" s="96">
        <v>2380</v>
      </c>
      <c r="AK20" s="96">
        <v>2040</v>
      </c>
      <c r="AL20" s="2"/>
      <c r="AM20" s="95" t="s">
        <v>22186</v>
      </c>
      <c r="AN20" s="96">
        <v>3200</v>
      </c>
      <c r="AO20" s="96">
        <v>3040</v>
      </c>
      <c r="AP20" s="96">
        <v>2880</v>
      </c>
      <c r="AQ20" s="96">
        <v>2720</v>
      </c>
      <c r="AR20" s="96">
        <v>2560</v>
      </c>
      <c r="AS20" s="96">
        <v>2400</v>
      </c>
      <c r="AT20" s="96">
        <v>2240</v>
      </c>
      <c r="AU20" s="96">
        <v>1920</v>
      </c>
      <c r="AV20" s="19"/>
      <c r="AW20" s="95" t="s">
        <v>22186</v>
      </c>
      <c r="AX20" s="96">
        <v>1100</v>
      </c>
      <c r="AY20" s="96">
        <v>1050</v>
      </c>
      <c r="AZ20" s="96">
        <v>990</v>
      </c>
      <c r="BA20" s="96">
        <v>940</v>
      </c>
      <c r="BB20" s="96">
        <v>880</v>
      </c>
      <c r="BC20" s="96">
        <v>830</v>
      </c>
      <c r="BD20" s="96">
        <v>770</v>
      </c>
      <c r="BE20" s="96">
        <v>660</v>
      </c>
      <c r="BF20" s="95" t="s">
        <v>22186</v>
      </c>
      <c r="BG20" s="96">
        <v>1400</v>
      </c>
      <c r="BH20" s="96">
        <v>1330</v>
      </c>
      <c r="BI20" s="96">
        <v>1260</v>
      </c>
      <c r="BJ20" s="96">
        <v>1190</v>
      </c>
      <c r="BK20" s="96">
        <v>1120</v>
      </c>
      <c r="BL20" s="96">
        <v>1050</v>
      </c>
      <c r="BM20" s="96">
        <v>980</v>
      </c>
      <c r="BN20" s="96">
        <v>840</v>
      </c>
      <c r="BO20" s="20"/>
      <c r="BP20" s="20"/>
      <c r="BQ20" s="20"/>
      <c r="BS20" s="110"/>
      <c r="BT20" s="112"/>
      <c r="BU20" s="78"/>
      <c r="BV20" s="81"/>
      <c r="BW20" s="68"/>
      <c r="BX20" s="68"/>
      <c r="BY20" s="68"/>
      <c r="BZ20" s="68"/>
      <c r="CA20" s="68"/>
      <c r="CB20" s="68"/>
      <c r="CC20" s="68"/>
      <c r="CD20" s="68"/>
      <c r="CE20" s="68"/>
      <c r="CH20" s="2">
        <v>61968</v>
      </c>
      <c r="CI20" s="2" t="s">
        <v>124</v>
      </c>
      <c r="CP20" s="3">
        <v>61939</v>
      </c>
      <c r="CQ20" s="3" t="s">
        <v>17560</v>
      </c>
      <c r="CR20" s="3" t="s">
        <v>122</v>
      </c>
      <c r="CU20" s="3" t="s">
        <v>31</v>
      </c>
      <c r="CV20" s="3" t="s">
        <v>2235</v>
      </c>
      <c r="CX20" t="s">
        <v>30627</v>
      </c>
      <c r="CY20" t="s">
        <v>30628</v>
      </c>
      <c r="CZ20" t="s">
        <v>3274</v>
      </c>
      <c r="DA20"/>
      <c r="DB20" t="s">
        <v>3275</v>
      </c>
      <c r="DC20" t="s">
        <v>3276</v>
      </c>
      <c r="DD20" t="s">
        <v>3437</v>
      </c>
      <c r="DE20" t="s">
        <v>3277</v>
      </c>
      <c r="DF20" t="s">
        <v>3278</v>
      </c>
      <c r="DG20" t="s">
        <v>3279</v>
      </c>
      <c r="DH20"/>
      <c r="DI20" t="s">
        <v>3280</v>
      </c>
      <c r="DJ20" t="s">
        <v>3281</v>
      </c>
      <c r="DK20" t="s">
        <v>3282</v>
      </c>
      <c r="DL20" t="s">
        <v>30629</v>
      </c>
      <c r="DM20" t="s">
        <v>3283</v>
      </c>
      <c r="DN20"/>
      <c r="DO20" t="s">
        <v>13855</v>
      </c>
      <c r="DP20" t="s">
        <v>3284</v>
      </c>
      <c r="DQ20" t="s">
        <v>30630</v>
      </c>
      <c r="DR20" t="s">
        <v>30631</v>
      </c>
      <c r="DS20" t="s">
        <v>3285</v>
      </c>
      <c r="DT20" t="s">
        <v>3286</v>
      </c>
      <c r="DU20" t="s">
        <v>3287</v>
      </c>
      <c r="DV20"/>
      <c r="DW20" t="s">
        <v>3447</v>
      </c>
      <c r="DX20"/>
      <c r="DY20"/>
      <c r="DZ20" t="s">
        <v>13975</v>
      </c>
      <c r="EA20"/>
      <c r="EB20"/>
      <c r="EC20" t="s">
        <v>3289</v>
      </c>
      <c r="ED20" t="s">
        <v>3290</v>
      </c>
      <c r="EE20" t="s">
        <v>3291</v>
      </c>
      <c r="EF20" t="s">
        <v>3292</v>
      </c>
      <c r="EG20" t="s">
        <v>3345</v>
      </c>
      <c r="EH20" t="s">
        <v>3294</v>
      </c>
      <c r="EI20" t="s">
        <v>3295</v>
      </c>
      <c r="EJ20" t="s">
        <v>3296</v>
      </c>
      <c r="EK20" t="s">
        <v>13977</v>
      </c>
      <c r="EL20" t="s">
        <v>3297</v>
      </c>
      <c r="EM20"/>
      <c r="EN20"/>
      <c r="EO20" t="s">
        <v>2585</v>
      </c>
      <c r="EP20" t="s">
        <v>3298</v>
      </c>
      <c r="EQ20" t="s">
        <v>3351</v>
      </c>
      <c r="ER20"/>
      <c r="ES20"/>
      <c r="ET20"/>
      <c r="EU20"/>
      <c r="EV20"/>
      <c r="EW20" t="s">
        <v>3456</v>
      </c>
      <c r="EX20" t="s">
        <v>3302</v>
      </c>
      <c r="EY20"/>
      <c r="EZ20" t="s">
        <v>3304</v>
      </c>
      <c r="FA20" t="s">
        <v>3305</v>
      </c>
      <c r="FB20"/>
      <c r="FC20" t="s">
        <v>3306</v>
      </c>
      <c r="FD20" t="s">
        <v>3461</v>
      </c>
      <c r="FE20" t="s">
        <v>3308</v>
      </c>
      <c r="FF20"/>
      <c r="FG20"/>
      <c r="FH20" t="s">
        <v>3310</v>
      </c>
      <c r="FI20" t="s">
        <v>3311</v>
      </c>
      <c r="FJ20" t="s">
        <v>3312</v>
      </c>
      <c r="FK20"/>
      <c r="FL20" t="s">
        <v>3009</v>
      </c>
      <c r="FM20"/>
      <c r="FN20" t="s">
        <v>3315</v>
      </c>
      <c r="FO20"/>
      <c r="FP20" t="s">
        <v>3316</v>
      </c>
      <c r="FQ20" t="s">
        <v>30633</v>
      </c>
      <c r="FR20" t="s">
        <v>2980</v>
      </c>
      <c r="FS20" t="s">
        <v>3370</v>
      </c>
      <c r="FT20" t="s">
        <v>3471</v>
      </c>
      <c r="FU20" t="s">
        <v>3372</v>
      </c>
      <c r="FV20" t="s">
        <v>3320</v>
      </c>
      <c r="FW20" t="s">
        <v>3321</v>
      </c>
      <c r="FX20" t="s">
        <v>3475</v>
      </c>
      <c r="FY20" t="s">
        <v>3303</v>
      </c>
      <c r="FZ20" t="s">
        <v>13883</v>
      </c>
      <c r="GA20" t="s">
        <v>3323</v>
      </c>
      <c r="GB20"/>
      <c r="GC20"/>
      <c r="GD20" t="s">
        <v>3529</v>
      </c>
      <c r="GE20" s="172" t="s">
        <v>36333</v>
      </c>
      <c r="GF20" s="172" t="s">
        <v>36334</v>
      </c>
      <c r="GG20" s="173"/>
      <c r="GH20" s="172" t="s">
        <v>36335</v>
      </c>
    </row>
    <row r="21" spans="1:190" ht="20.100000000000001" customHeight="1" x14ac:dyDescent="0.25">
      <c r="A21" s="131">
        <v>12</v>
      </c>
      <c r="B21" s="132" t="s">
        <v>2</v>
      </c>
      <c r="C21" s="194" t="str">
        <f>IFERROR(IF(C4=VLOOKUP(C4,Учреждения!A2:Z7000,1),VLOOKUP(C4,Учреждения!A2:Z7000,23),""),"")</f>
        <v/>
      </c>
      <c r="D21" s="195"/>
      <c r="E21" s="196"/>
      <c r="F21" s="71"/>
      <c r="J21" s="49"/>
      <c r="L21" s="5" t="s">
        <v>14258</v>
      </c>
      <c r="Q21" s="19"/>
      <c r="R21" s="19"/>
      <c r="S21" s="2"/>
      <c r="T21" s="95" t="s">
        <v>294</v>
      </c>
      <c r="U21" s="96">
        <v>800</v>
      </c>
      <c r="V21" s="96">
        <v>760</v>
      </c>
      <c r="W21" s="96">
        <v>720</v>
      </c>
      <c r="X21" s="96">
        <v>680</v>
      </c>
      <c r="Y21" s="96">
        <v>640</v>
      </c>
      <c r="Z21" s="96">
        <v>600</v>
      </c>
      <c r="AA21" s="96">
        <v>560</v>
      </c>
      <c r="AB21" s="96">
        <v>480</v>
      </c>
      <c r="AC21" s="95" t="s">
        <v>294</v>
      </c>
      <c r="AD21" s="96">
        <v>1300</v>
      </c>
      <c r="AE21" s="96">
        <v>1240</v>
      </c>
      <c r="AF21" s="96">
        <v>1170</v>
      </c>
      <c r="AG21" s="96">
        <v>1110</v>
      </c>
      <c r="AH21" s="96">
        <v>1040</v>
      </c>
      <c r="AI21" s="96">
        <v>980</v>
      </c>
      <c r="AJ21" s="96">
        <v>910</v>
      </c>
      <c r="AK21" s="96">
        <v>780</v>
      </c>
      <c r="AL21" s="2"/>
      <c r="AM21" s="95" t="s">
        <v>294</v>
      </c>
      <c r="AN21" s="96">
        <v>1200</v>
      </c>
      <c r="AO21" s="96">
        <v>1140</v>
      </c>
      <c r="AP21" s="96">
        <v>1080</v>
      </c>
      <c r="AQ21" s="96">
        <v>1020</v>
      </c>
      <c r="AR21" s="96">
        <v>960</v>
      </c>
      <c r="AS21" s="96">
        <v>900</v>
      </c>
      <c r="AT21" s="96">
        <v>840</v>
      </c>
      <c r="AU21" s="96">
        <v>720</v>
      </c>
      <c r="AV21" s="19"/>
      <c r="AW21" s="95" t="s">
        <v>294</v>
      </c>
      <c r="AX21" s="96">
        <v>400</v>
      </c>
      <c r="AY21" s="96">
        <v>380</v>
      </c>
      <c r="AZ21" s="96">
        <v>360</v>
      </c>
      <c r="BA21" s="96">
        <v>340</v>
      </c>
      <c r="BB21" s="96">
        <v>320</v>
      </c>
      <c r="BC21" s="96">
        <v>300</v>
      </c>
      <c r="BD21" s="96">
        <v>280</v>
      </c>
      <c r="BE21" s="96">
        <v>240</v>
      </c>
      <c r="BF21" s="95" t="s">
        <v>294</v>
      </c>
      <c r="BG21" s="96">
        <v>500</v>
      </c>
      <c r="BH21" s="96">
        <v>480</v>
      </c>
      <c r="BI21" s="96">
        <v>450</v>
      </c>
      <c r="BJ21" s="96">
        <v>430</v>
      </c>
      <c r="BK21" s="96">
        <v>400</v>
      </c>
      <c r="BL21" s="96">
        <v>380</v>
      </c>
      <c r="BM21" s="96">
        <v>350</v>
      </c>
      <c r="BN21" s="96">
        <v>300</v>
      </c>
      <c r="BO21" s="20"/>
      <c r="BP21" s="20"/>
      <c r="BQ21" s="20"/>
      <c r="BS21" s="110"/>
      <c r="BT21" s="32"/>
      <c r="BU21" s="78"/>
      <c r="BV21" s="81"/>
      <c r="BW21" s="68"/>
      <c r="BX21" s="68"/>
      <c r="BY21" s="68"/>
      <c r="BZ21" s="68"/>
      <c r="CA21" s="68"/>
      <c r="CB21" s="68"/>
      <c r="CC21" s="68"/>
      <c r="CD21" s="68"/>
      <c r="CE21" s="68"/>
      <c r="CH21" s="2">
        <v>61969</v>
      </c>
      <c r="CI21" s="2" t="s">
        <v>124</v>
      </c>
      <c r="CP21" s="3">
        <v>61940</v>
      </c>
      <c r="CQ21" s="3" t="s">
        <v>205</v>
      </c>
      <c r="CR21" s="3" t="s">
        <v>122</v>
      </c>
      <c r="CU21" s="3" t="s">
        <v>32</v>
      </c>
      <c r="CV21" s="3" t="s">
        <v>2236</v>
      </c>
      <c r="CX21" t="s">
        <v>3433</v>
      </c>
      <c r="CY21" t="s">
        <v>3434</v>
      </c>
      <c r="CZ21" t="s">
        <v>3435</v>
      </c>
      <c r="DA21"/>
      <c r="DB21" t="s">
        <v>13858</v>
      </c>
      <c r="DC21" t="s">
        <v>3436</v>
      </c>
      <c r="DD21" t="s">
        <v>3483</v>
      </c>
      <c r="DE21" t="s">
        <v>2451</v>
      </c>
      <c r="DF21" t="s">
        <v>3438</v>
      </c>
      <c r="DG21" t="s">
        <v>3439</v>
      </c>
      <c r="DH21"/>
      <c r="DI21" t="s">
        <v>3440</v>
      </c>
      <c r="DJ21" t="s">
        <v>3441</v>
      </c>
      <c r="DK21" t="s">
        <v>3442</v>
      </c>
      <c r="DL21" t="s">
        <v>30641</v>
      </c>
      <c r="DM21" t="s">
        <v>3443</v>
      </c>
      <c r="DN21"/>
      <c r="DO21" t="s">
        <v>30642</v>
      </c>
      <c r="DP21" t="s">
        <v>3444</v>
      </c>
      <c r="DQ21" t="s">
        <v>3191</v>
      </c>
      <c r="DR21" t="s">
        <v>3445</v>
      </c>
      <c r="DS21" t="s">
        <v>13864</v>
      </c>
      <c r="DT21" t="s">
        <v>30643</v>
      </c>
      <c r="DU21" t="s">
        <v>3446</v>
      </c>
      <c r="DV21"/>
      <c r="DW21" t="s">
        <v>3496</v>
      </c>
      <c r="DX21"/>
      <c r="DY21"/>
      <c r="DZ21" t="s">
        <v>16126</v>
      </c>
      <c r="EA21"/>
      <c r="EB21"/>
      <c r="EC21" t="s">
        <v>3448</v>
      </c>
      <c r="ED21" t="s">
        <v>30644</v>
      </c>
      <c r="EE21" t="s">
        <v>3449</v>
      </c>
      <c r="EF21" t="s">
        <v>3450</v>
      </c>
      <c r="EG21" t="s">
        <v>3501</v>
      </c>
      <c r="EH21" t="s">
        <v>3451</v>
      </c>
      <c r="EI21" t="s">
        <v>3452</v>
      </c>
      <c r="EJ21" t="s">
        <v>30645</v>
      </c>
      <c r="EK21" t="s">
        <v>30646</v>
      </c>
      <c r="EL21" t="s">
        <v>30647</v>
      </c>
      <c r="EM21"/>
      <c r="EN21"/>
      <c r="EO21" t="s">
        <v>3453</v>
      </c>
      <c r="EP21" t="s">
        <v>3454</v>
      </c>
      <c r="EQ21" t="s">
        <v>3508</v>
      </c>
      <c r="ER21"/>
      <c r="ES21"/>
      <c r="ET21"/>
      <c r="EU21"/>
      <c r="EV21"/>
      <c r="EW21" t="s">
        <v>3509</v>
      </c>
      <c r="EX21" t="s">
        <v>3457</v>
      </c>
      <c r="EY21"/>
      <c r="EZ21" t="s">
        <v>3458</v>
      </c>
      <c r="FA21" t="s">
        <v>3459</v>
      </c>
      <c r="FB21"/>
      <c r="FC21" t="s">
        <v>3460</v>
      </c>
      <c r="FD21"/>
      <c r="FE21" t="s">
        <v>3462</v>
      </c>
      <c r="FF21"/>
      <c r="FG21"/>
      <c r="FH21" t="s">
        <v>3463</v>
      </c>
      <c r="FI21" t="s">
        <v>3464</v>
      </c>
      <c r="FJ21" t="s">
        <v>3465</v>
      </c>
      <c r="FK21"/>
      <c r="FL21" t="s">
        <v>3466</v>
      </c>
      <c r="FM21"/>
      <c r="FN21" t="s">
        <v>3467</v>
      </c>
      <c r="FO21"/>
      <c r="FP21" t="s">
        <v>3468</v>
      </c>
      <c r="FQ21" t="s">
        <v>3521</v>
      </c>
      <c r="FR21" t="s">
        <v>3469</v>
      </c>
      <c r="FS21" t="s">
        <v>30648</v>
      </c>
      <c r="FT21" t="s">
        <v>3523</v>
      </c>
      <c r="FU21" t="s">
        <v>3524</v>
      </c>
      <c r="FV21" t="s">
        <v>3473</v>
      </c>
      <c r="FW21" t="s">
        <v>3474</v>
      </c>
      <c r="FX21"/>
      <c r="FY21" t="s">
        <v>3476</v>
      </c>
      <c r="FZ21" t="s">
        <v>3477</v>
      </c>
      <c r="GA21" t="s">
        <v>30649</v>
      </c>
      <c r="GB21"/>
      <c r="GC21"/>
      <c r="GD21"/>
      <c r="GE21" s="172" t="s">
        <v>36336</v>
      </c>
      <c r="GF21" s="172" t="s">
        <v>36337</v>
      </c>
      <c r="GG21" s="173"/>
      <c r="GH21" s="172" t="s">
        <v>36338</v>
      </c>
    </row>
    <row r="22" spans="1:190" ht="21.95" hidden="1" customHeight="1" x14ac:dyDescent="0.25">
      <c r="A22" s="128"/>
      <c r="B22" s="124" t="s">
        <v>4197</v>
      </c>
      <c r="C22" s="184" t="s">
        <v>2213</v>
      </c>
      <c r="D22" s="185"/>
      <c r="E22" s="186"/>
      <c r="F22" s="71" t="str">
        <f>IF(C22="","Заполните строку","")</f>
        <v/>
      </c>
      <c r="J22" s="49"/>
      <c r="Q22" s="19"/>
      <c r="R22" s="19"/>
      <c r="S22" s="2"/>
      <c r="T22" s="95" t="s">
        <v>295</v>
      </c>
      <c r="U22" s="96">
        <v>700</v>
      </c>
      <c r="V22" s="96">
        <v>670</v>
      </c>
      <c r="W22" s="96">
        <v>630</v>
      </c>
      <c r="X22" s="96">
        <v>600</v>
      </c>
      <c r="Y22" s="96">
        <v>560</v>
      </c>
      <c r="Z22" s="96">
        <v>530</v>
      </c>
      <c r="AA22" s="96">
        <v>490</v>
      </c>
      <c r="AB22" s="96">
        <v>420</v>
      </c>
      <c r="AC22" s="95" t="s">
        <v>295</v>
      </c>
      <c r="AD22" s="96">
        <v>1100</v>
      </c>
      <c r="AE22" s="96">
        <v>1050</v>
      </c>
      <c r="AF22" s="96">
        <v>990</v>
      </c>
      <c r="AG22" s="96">
        <v>940</v>
      </c>
      <c r="AH22" s="96">
        <v>880</v>
      </c>
      <c r="AI22" s="96">
        <v>830</v>
      </c>
      <c r="AJ22" s="96">
        <v>770</v>
      </c>
      <c r="AK22" s="96">
        <v>660</v>
      </c>
      <c r="AL22" s="2"/>
      <c r="AM22" s="95" t="s">
        <v>295</v>
      </c>
      <c r="AN22" s="96">
        <v>1000</v>
      </c>
      <c r="AO22" s="96">
        <v>950</v>
      </c>
      <c r="AP22" s="96">
        <v>900</v>
      </c>
      <c r="AQ22" s="96">
        <v>850</v>
      </c>
      <c r="AR22" s="96">
        <v>800</v>
      </c>
      <c r="AS22" s="96">
        <v>750</v>
      </c>
      <c r="AT22" s="96">
        <v>700</v>
      </c>
      <c r="AU22" s="96">
        <v>600</v>
      </c>
      <c r="AV22" s="19"/>
      <c r="AW22" s="95" t="s">
        <v>295</v>
      </c>
      <c r="AX22" s="96">
        <v>300</v>
      </c>
      <c r="AY22" s="96">
        <v>290</v>
      </c>
      <c r="AZ22" s="96">
        <v>270</v>
      </c>
      <c r="BA22" s="96">
        <v>260</v>
      </c>
      <c r="BB22" s="96">
        <v>240</v>
      </c>
      <c r="BC22" s="96">
        <v>230</v>
      </c>
      <c r="BD22" s="96">
        <v>210</v>
      </c>
      <c r="BE22" s="96">
        <v>180</v>
      </c>
      <c r="BF22" s="95" t="s">
        <v>295</v>
      </c>
      <c r="BG22" s="96">
        <v>500</v>
      </c>
      <c r="BH22" s="96">
        <v>480</v>
      </c>
      <c r="BI22" s="96">
        <v>450</v>
      </c>
      <c r="BJ22" s="96">
        <v>430</v>
      </c>
      <c r="BK22" s="96">
        <v>400</v>
      </c>
      <c r="BL22" s="96">
        <v>380</v>
      </c>
      <c r="BM22" s="96">
        <v>350</v>
      </c>
      <c r="BN22" s="96">
        <v>300</v>
      </c>
      <c r="BO22" s="20"/>
      <c r="BP22" s="20"/>
      <c r="BQ22" s="20"/>
      <c r="BS22" s="110"/>
      <c r="BT22" s="32"/>
      <c r="BU22" s="78"/>
      <c r="BV22" s="81"/>
      <c r="BW22" s="68"/>
      <c r="BX22" s="68"/>
      <c r="BY22" s="68"/>
      <c r="BZ22" s="68"/>
      <c r="CA22" s="68"/>
      <c r="CB22" s="68"/>
      <c r="CC22" s="68"/>
      <c r="CD22" s="68"/>
      <c r="CE22" s="68"/>
      <c r="CH22" s="2">
        <v>61972</v>
      </c>
      <c r="CI22" s="2" t="s">
        <v>124</v>
      </c>
      <c r="CP22" s="3">
        <v>61941</v>
      </c>
      <c r="CQ22" s="3" t="s">
        <v>16627</v>
      </c>
      <c r="CR22" s="3" t="s">
        <v>122</v>
      </c>
      <c r="CU22" s="3" t="s">
        <v>33</v>
      </c>
      <c r="CV22" s="3" t="s">
        <v>2237</v>
      </c>
      <c r="CX22" t="s">
        <v>3530</v>
      </c>
      <c r="CY22" t="s">
        <v>3531</v>
      </c>
      <c r="CZ22" t="s">
        <v>30654</v>
      </c>
      <c r="DA22"/>
      <c r="DB22" t="s">
        <v>17726</v>
      </c>
      <c r="DC22" t="s">
        <v>3573</v>
      </c>
      <c r="DD22" t="s">
        <v>3532</v>
      </c>
      <c r="DE22" t="s">
        <v>3533</v>
      </c>
      <c r="DF22" t="s">
        <v>3534</v>
      </c>
      <c r="DG22" t="s">
        <v>3535</v>
      </c>
      <c r="DH22"/>
      <c r="DI22" t="s">
        <v>3536</v>
      </c>
      <c r="DJ22" t="s">
        <v>3537</v>
      </c>
      <c r="DK22" t="s">
        <v>3538</v>
      </c>
      <c r="DL22" t="s">
        <v>30655</v>
      </c>
      <c r="DM22" t="s">
        <v>3539</v>
      </c>
      <c r="DN22"/>
      <c r="DO22" t="s">
        <v>13886</v>
      </c>
      <c r="DP22" t="s">
        <v>3540</v>
      </c>
      <c r="DQ22" t="s">
        <v>3581</v>
      </c>
      <c r="DR22" t="s">
        <v>3542</v>
      </c>
      <c r="DS22" t="s">
        <v>3543</v>
      </c>
      <c r="DT22" t="s">
        <v>3544</v>
      </c>
      <c r="DU22" t="s">
        <v>2591</v>
      </c>
      <c r="DV22"/>
      <c r="DW22"/>
      <c r="DX22"/>
      <c r="DY22"/>
      <c r="DZ22" t="s">
        <v>3705</v>
      </c>
      <c r="EA22"/>
      <c r="EB22"/>
      <c r="EC22" t="s">
        <v>3545</v>
      </c>
      <c r="ED22" t="s">
        <v>3546</v>
      </c>
      <c r="EE22" t="s">
        <v>3547</v>
      </c>
      <c r="EF22" t="s">
        <v>3548</v>
      </c>
      <c r="EG22" t="s">
        <v>3590</v>
      </c>
      <c r="EH22" t="s">
        <v>3550</v>
      </c>
      <c r="EI22" t="s">
        <v>3551</v>
      </c>
      <c r="EJ22" t="s">
        <v>30656</v>
      </c>
      <c r="EK22" t="s">
        <v>30657</v>
      </c>
      <c r="EL22" t="s">
        <v>3553</v>
      </c>
      <c r="EM22"/>
      <c r="EN22"/>
      <c r="EO22" t="s">
        <v>3554</v>
      </c>
      <c r="EP22" t="s">
        <v>3555</v>
      </c>
      <c r="EQ22" t="s">
        <v>3597</v>
      </c>
      <c r="ER22"/>
      <c r="ES22"/>
      <c r="ET22"/>
      <c r="EU22"/>
      <c r="EV22"/>
      <c r="EW22"/>
      <c r="EX22" t="s">
        <v>3303</v>
      </c>
      <c r="EY22"/>
      <c r="EZ22" t="s">
        <v>3557</v>
      </c>
      <c r="FA22" t="s">
        <v>3558</v>
      </c>
      <c r="FB22"/>
      <c r="FC22" t="s">
        <v>3559</v>
      </c>
      <c r="FD22"/>
      <c r="FE22" t="s">
        <v>3560</v>
      </c>
      <c r="FF22"/>
      <c r="FG22"/>
      <c r="FH22" t="s">
        <v>2942</v>
      </c>
      <c r="FI22" t="s">
        <v>3561</v>
      </c>
      <c r="FJ22" t="s">
        <v>3562</v>
      </c>
      <c r="FK22"/>
      <c r="FL22" t="s">
        <v>30658</v>
      </c>
      <c r="FM22"/>
      <c r="FN22" t="s">
        <v>3563</v>
      </c>
      <c r="FO22"/>
      <c r="FP22" t="s">
        <v>3564</v>
      </c>
      <c r="FQ22" t="s">
        <v>3609</v>
      </c>
      <c r="FR22" t="s">
        <v>3565</v>
      </c>
      <c r="FS22" t="s">
        <v>3611</v>
      </c>
      <c r="FT22"/>
      <c r="FU22" t="s">
        <v>30659</v>
      </c>
      <c r="FV22" t="s">
        <v>3567</v>
      </c>
      <c r="FW22" t="s">
        <v>3568</v>
      </c>
      <c r="FX22"/>
      <c r="FY22" t="s">
        <v>3569</v>
      </c>
      <c r="FZ22" t="s">
        <v>13869</v>
      </c>
      <c r="GA22" t="s">
        <v>3570</v>
      </c>
      <c r="GB22"/>
      <c r="GC22"/>
      <c r="GD22"/>
      <c r="GE22" s="172" t="s">
        <v>36339</v>
      </c>
      <c r="GF22" s="172" t="s">
        <v>3009</v>
      </c>
      <c r="GG22" s="173"/>
      <c r="GH22" s="172" t="s">
        <v>36340</v>
      </c>
    </row>
    <row r="23" spans="1:190" ht="21.95" hidden="1" customHeight="1" x14ac:dyDescent="0.25">
      <c r="A23" s="128"/>
      <c r="B23" s="125" t="s">
        <v>2212</v>
      </c>
      <c r="C23" s="184"/>
      <c r="D23" s="185"/>
      <c r="E23" s="186"/>
      <c r="F23" s="71"/>
      <c r="J23" s="49"/>
      <c r="K23" s="3" t="s">
        <v>104</v>
      </c>
      <c r="Q23" s="19"/>
      <c r="R23" s="19"/>
      <c r="S23" s="2"/>
      <c r="T23" s="95" t="s">
        <v>296</v>
      </c>
      <c r="U23" s="96">
        <v>1200</v>
      </c>
      <c r="V23" s="96">
        <v>1140</v>
      </c>
      <c r="W23" s="96">
        <v>1080</v>
      </c>
      <c r="X23" s="96">
        <v>1020</v>
      </c>
      <c r="Y23" s="96">
        <v>960</v>
      </c>
      <c r="Z23" s="96">
        <v>900</v>
      </c>
      <c r="AA23" s="96">
        <v>840</v>
      </c>
      <c r="AB23" s="96">
        <v>720</v>
      </c>
      <c r="AC23" s="95" t="s">
        <v>296</v>
      </c>
      <c r="AD23" s="96">
        <v>1900</v>
      </c>
      <c r="AE23" s="96">
        <v>1810</v>
      </c>
      <c r="AF23" s="96">
        <v>1710</v>
      </c>
      <c r="AG23" s="96">
        <v>1620</v>
      </c>
      <c r="AH23" s="96">
        <v>1520</v>
      </c>
      <c r="AI23" s="96">
        <v>1430</v>
      </c>
      <c r="AJ23" s="96">
        <v>1330</v>
      </c>
      <c r="AK23" s="96">
        <v>1140</v>
      </c>
      <c r="AL23" s="2"/>
      <c r="AM23" s="95" t="s">
        <v>296</v>
      </c>
      <c r="AN23" s="96">
        <v>1800</v>
      </c>
      <c r="AO23" s="96">
        <v>1710</v>
      </c>
      <c r="AP23" s="96">
        <v>1620</v>
      </c>
      <c r="AQ23" s="96">
        <v>1530</v>
      </c>
      <c r="AR23" s="96">
        <v>1440</v>
      </c>
      <c r="AS23" s="96">
        <v>1350</v>
      </c>
      <c r="AT23" s="96">
        <v>1260</v>
      </c>
      <c r="AU23" s="96">
        <v>1080</v>
      </c>
      <c r="AV23" s="19"/>
      <c r="AW23" s="95" t="s">
        <v>296</v>
      </c>
      <c r="AX23" s="96">
        <v>600</v>
      </c>
      <c r="AY23" s="96">
        <v>570</v>
      </c>
      <c r="AZ23" s="96">
        <v>540</v>
      </c>
      <c r="BA23" s="96">
        <v>510</v>
      </c>
      <c r="BB23" s="96">
        <v>480</v>
      </c>
      <c r="BC23" s="96">
        <v>450</v>
      </c>
      <c r="BD23" s="96">
        <v>420</v>
      </c>
      <c r="BE23" s="96">
        <v>360</v>
      </c>
      <c r="BF23" s="95" t="s">
        <v>296</v>
      </c>
      <c r="BG23" s="96">
        <v>800</v>
      </c>
      <c r="BH23" s="96">
        <v>760</v>
      </c>
      <c r="BI23" s="96">
        <v>720</v>
      </c>
      <c r="BJ23" s="96">
        <v>680</v>
      </c>
      <c r="BK23" s="96">
        <v>640</v>
      </c>
      <c r="BL23" s="96">
        <v>600</v>
      </c>
      <c r="BM23" s="96">
        <v>560</v>
      </c>
      <c r="BN23" s="96">
        <v>480</v>
      </c>
      <c r="BO23" s="20"/>
      <c r="BP23" s="20"/>
      <c r="BQ23" s="20"/>
      <c r="BS23" s="110"/>
      <c r="BT23" s="32"/>
      <c r="BU23" s="78"/>
      <c r="BV23" s="81"/>
      <c r="BW23" s="68"/>
      <c r="BX23" s="68"/>
      <c r="BY23" s="68"/>
      <c r="BZ23" s="68"/>
      <c r="CA23" s="68"/>
      <c r="CB23" s="68"/>
      <c r="CC23" s="68"/>
      <c r="CD23" s="68"/>
      <c r="CE23" s="68"/>
      <c r="CH23" s="2">
        <v>61973</v>
      </c>
      <c r="CI23" s="2" t="s">
        <v>124</v>
      </c>
      <c r="CP23" s="3">
        <v>61942</v>
      </c>
      <c r="CQ23" s="3" t="s">
        <v>24654</v>
      </c>
      <c r="CR23" s="3" t="s">
        <v>122</v>
      </c>
      <c r="CU23" s="3" t="s">
        <v>34</v>
      </c>
      <c r="CV23" s="3" t="s">
        <v>2238</v>
      </c>
      <c r="CX23" t="s">
        <v>3480</v>
      </c>
      <c r="CY23" t="s">
        <v>14626</v>
      </c>
      <c r="CZ23" t="s">
        <v>3481</v>
      </c>
      <c r="DA23"/>
      <c r="DB23" t="s">
        <v>3482</v>
      </c>
      <c r="DC23" t="s">
        <v>30650</v>
      </c>
      <c r="DD23"/>
      <c r="DE23" t="s">
        <v>3484</v>
      </c>
      <c r="DF23" t="s">
        <v>3485</v>
      </c>
      <c r="DG23" t="s">
        <v>3486</v>
      </c>
      <c r="DH23"/>
      <c r="DI23" t="s">
        <v>3487</v>
      </c>
      <c r="DJ23" t="s">
        <v>3488</v>
      </c>
      <c r="DK23" t="s">
        <v>3489</v>
      </c>
      <c r="DL23" t="s">
        <v>3490</v>
      </c>
      <c r="DM23" t="s">
        <v>3491</v>
      </c>
      <c r="DN23"/>
      <c r="DO23" t="s">
        <v>13857</v>
      </c>
      <c r="DP23" t="s">
        <v>3492</v>
      </c>
      <c r="DQ23" t="s">
        <v>3541</v>
      </c>
      <c r="DR23" t="s">
        <v>3493</v>
      </c>
      <c r="DS23" t="s">
        <v>13978</v>
      </c>
      <c r="DT23" t="s">
        <v>3494</v>
      </c>
      <c r="DU23" t="s">
        <v>3495</v>
      </c>
      <c r="DV23"/>
      <c r="DW23"/>
      <c r="DX23"/>
      <c r="DY23"/>
      <c r="DZ23" t="s">
        <v>30984</v>
      </c>
      <c r="EA23"/>
      <c r="EB23"/>
      <c r="EC23" t="s">
        <v>3497</v>
      </c>
      <c r="ED23" t="s">
        <v>3498</v>
      </c>
      <c r="EE23" t="s">
        <v>3499</v>
      </c>
      <c r="EF23" t="s">
        <v>3500</v>
      </c>
      <c r="EG23" t="s">
        <v>3549</v>
      </c>
      <c r="EH23" t="s">
        <v>30651</v>
      </c>
      <c r="EI23" t="s">
        <v>3503</v>
      </c>
      <c r="EJ23" t="s">
        <v>30652</v>
      </c>
      <c r="EK23" t="s">
        <v>3504</v>
      </c>
      <c r="EL23" t="s">
        <v>3505</v>
      </c>
      <c r="EM23"/>
      <c r="EN23"/>
      <c r="EO23" t="s">
        <v>3506</v>
      </c>
      <c r="EP23" t="s">
        <v>3507</v>
      </c>
      <c r="EQ23" t="s">
        <v>3556</v>
      </c>
      <c r="ER23"/>
      <c r="ES23"/>
      <c r="ET23"/>
      <c r="EU23"/>
      <c r="EV23"/>
      <c r="EW23"/>
      <c r="EX23" t="s">
        <v>3510</v>
      </c>
      <c r="EY23"/>
      <c r="EZ23" t="s">
        <v>3511</v>
      </c>
      <c r="FA23" t="s">
        <v>3512</v>
      </c>
      <c r="FB23"/>
      <c r="FC23" t="s">
        <v>3513</v>
      </c>
      <c r="FD23"/>
      <c r="FE23" t="s">
        <v>3514</v>
      </c>
      <c r="FF23"/>
      <c r="FG23"/>
      <c r="FH23" t="s">
        <v>3515</v>
      </c>
      <c r="FI23" t="s">
        <v>3516</v>
      </c>
      <c r="FJ23" t="s">
        <v>3517</v>
      </c>
      <c r="FK23"/>
      <c r="FL23" t="s">
        <v>3518</v>
      </c>
      <c r="FM23"/>
      <c r="FN23" t="s">
        <v>3519</v>
      </c>
      <c r="FO23"/>
      <c r="FP23" t="s">
        <v>3520</v>
      </c>
      <c r="FQ23" t="s">
        <v>13871</v>
      </c>
      <c r="FR23" t="s">
        <v>3522</v>
      </c>
      <c r="FS23" t="s">
        <v>30653</v>
      </c>
      <c r="FT23"/>
      <c r="FU23" t="s">
        <v>3566</v>
      </c>
      <c r="FV23" t="s">
        <v>3525</v>
      </c>
      <c r="FW23" t="s">
        <v>3526</v>
      </c>
      <c r="FX23"/>
      <c r="FY23" t="s">
        <v>3527</v>
      </c>
      <c r="FZ23" t="s">
        <v>3528</v>
      </c>
      <c r="GA23" t="s">
        <v>3478</v>
      </c>
      <c r="GB23"/>
      <c r="GC23"/>
      <c r="GD23"/>
      <c r="GE23" s="172" t="s">
        <v>36341</v>
      </c>
      <c r="GF23" s="172" t="s">
        <v>2982</v>
      </c>
      <c r="GG23" s="173"/>
      <c r="GH23" s="172" t="s">
        <v>36342</v>
      </c>
    </row>
    <row r="24" spans="1:190" ht="21.95" customHeight="1" x14ac:dyDescent="0.25">
      <c r="A24" s="128">
        <v>13</v>
      </c>
      <c r="B24" s="124" t="s">
        <v>110</v>
      </c>
      <c r="C24" s="184" t="str">
        <f>IFERROR(IF(C4=VLOOKUP(C4,Учреждения!A2:Z7000,1),VLOOKUP(C4,Учреждения!A2:Z7000,14),""),"")</f>
        <v/>
      </c>
      <c r="D24" s="185"/>
      <c r="E24" s="186"/>
      <c r="F24" s="71" t="str">
        <f>IF(C24="","Заполните строку","")</f>
        <v>Заполните строку</v>
      </c>
      <c r="J24" s="49"/>
      <c r="K24" s="5" t="s">
        <v>102</v>
      </c>
      <c r="L24" s="10" t="str">
        <f>VLOOKUP(IF((L31+MAX(L32:L37))=0,"нет скидки",L31+MAX(L32:L37)),M11:N18,2)</f>
        <v>Номинал</v>
      </c>
      <c r="Q24" s="19"/>
      <c r="R24" s="19"/>
      <c r="S24" s="2"/>
      <c r="T24" s="95" t="s">
        <v>297</v>
      </c>
      <c r="U24" s="96">
        <v>1000</v>
      </c>
      <c r="V24" s="96">
        <v>950</v>
      </c>
      <c r="W24" s="96">
        <v>900</v>
      </c>
      <c r="X24" s="96">
        <v>850</v>
      </c>
      <c r="Y24" s="96">
        <v>800</v>
      </c>
      <c r="Z24" s="96">
        <v>750</v>
      </c>
      <c r="AA24" s="96">
        <v>700</v>
      </c>
      <c r="AB24" s="96">
        <v>600</v>
      </c>
      <c r="AC24" s="95" t="s">
        <v>297</v>
      </c>
      <c r="AD24" s="96">
        <v>1600</v>
      </c>
      <c r="AE24" s="96">
        <v>1520</v>
      </c>
      <c r="AF24" s="96">
        <v>1440</v>
      </c>
      <c r="AG24" s="96">
        <v>1360</v>
      </c>
      <c r="AH24" s="96">
        <v>1280</v>
      </c>
      <c r="AI24" s="96">
        <v>1200</v>
      </c>
      <c r="AJ24" s="96">
        <v>1120</v>
      </c>
      <c r="AK24" s="96">
        <v>960</v>
      </c>
      <c r="AL24" s="2"/>
      <c r="AM24" s="95" t="s">
        <v>297</v>
      </c>
      <c r="AN24" s="96">
        <v>1400</v>
      </c>
      <c r="AO24" s="96">
        <v>1330</v>
      </c>
      <c r="AP24" s="96">
        <v>1260</v>
      </c>
      <c r="AQ24" s="96">
        <v>1190</v>
      </c>
      <c r="AR24" s="96">
        <v>1120</v>
      </c>
      <c r="AS24" s="96">
        <v>1050</v>
      </c>
      <c r="AT24" s="96">
        <v>980</v>
      </c>
      <c r="AU24" s="96">
        <v>840</v>
      </c>
      <c r="AV24" s="19"/>
      <c r="AW24" s="95" t="s">
        <v>297</v>
      </c>
      <c r="AX24" s="96">
        <v>500</v>
      </c>
      <c r="AY24" s="96">
        <v>480</v>
      </c>
      <c r="AZ24" s="96">
        <v>450</v>
      </c>
      <c r="BA24" s="96">
        <v>430</v>
      </c>
      <c r="BB24" s="96">
        <v>400</v>
      </c>
      <c r="BC24" s="96">
        <v>380</v>
      </c>
      <c r="BD24" s="96">
        <v>350</v>
      </c>
      <c r="BE24" s="96">
        <v>300</v>
      </c>
      <c r="BF24" s="95" t="s">
        <v>297</v>
      </c>
      <c r="BG24" s="96">
        <v>600</v>
      </c>
      <c r="BH24" s="96">
        <v>570</v>
      </c>
      <c r="BI24" s="96">
        <v>540</v>
      </c>
      <c r="BJ24" s="96">
        <v>510</v>
      </c>
      <c r="BK24" s="96">
        <v>480</v>
      </c>
      <c r="BL24" s="96">
        <v>450</v>
      </c>
      <c r="BM24" s="96">
        <v>420</v>
      </c>
      <c r="BN24" s="96">
        <v>360</v>
      </c>
      <c r="BO24" s="20"/>
      <c r="BP24" s="20"/>
      <c r="BQ24" s="20"/>
      <c r="BT24" s="76"/>
      <c r="BW24" s="68"/>
      <c r="BX24" s="68"/>
      <c r="BY24" s="68"/>
      <c r="BZ24" s="68"/>
      <c r="CA24" s="68"/>
      <c r="CB24" s="68"/>
      <c r="CC24" s="68"/>
      <c r="CD24" s="68"/>
      <c r="CE24" s="68"/>
      <c r="CH24" s="2">
        <v>61975</v>
      </c>
      <c r="CI24" s="2" t="s">
        <v>122</v>
      </c>
      <c r="CP24" s="3">
        <v>61943</v>
      </c>
      <c r="CQ24" s="3" t="s">
        <v>17561</v>
      </c>
      <c r="CR24" s="3" t="s">
        <v>124</v>
      </c>
      <c r="CU24" s="3" t="s">
        <v>35</v>
      </c>
      <c r="CV24" s="3" t="s">
        <v>2239</v>
      </c>
      <c r="CX24" t="s">
        <v>3655</v>
      </c>
      <c r="CY24" t="s">
        <v>3616</v>
      </c>
      <c r="CZ24" t="s">
        <v>3617</v>
      </c>
      <c r="DA24"/>
      <c r="DB24"/>
      <c r="DC24" t="s">
        <v>3658</v>
      </c>
      <c r="DD24"/>
      <c r="DE24" t="s">
        <v>3619</v>
      </c>
      <c r="DF24" t="s">
        <v>3620</v>
      </c>
      <c r="DG24" t="s">
        <v>3621</v>
      </c>
      <c r="DH24"/>
      <c r="DI24" t="s">
        <v>3622</v>
      </c>
      <c r="DJ24" t="s">
        <v>3623</v>
      </c>
      <c r="DK24" t="s">
        <v>3624</v>
      </c>
      <c r="DL24"/>
      <c r="DM24" t="s">
        <v>3613</v>
      </c>
      <c r="DN24"/>
      <c r="DO24" t="s">
        <v>30663</v>
      </c>
      <c r="DP24" t="s">
        <v>3625</v>
      </c>
      <c r="DQ24" t="s">
        <v>3666</v>
      </c>
      <c r="DR24" t="s">
        <v>3627</v>
      </c>
      <c r="DS24" t="s">
        <v>3628</v>
      </c>
      <c r="DT24" t="s">
        <v>30664</v>
      </c>
      <c r="DU24" t="s">
        <v>3629</v>
      </c>
      <c r="DV24"/>
      <c r="DW24"/>
      <c r="DX24"/>
      <c r="DY24"/>
      <c r="DZ24" t="s">
        <v>16399</v>
      </c>
      <c r="EA24"/>
      <c r="EB24"/>
      <c r="EC24" t="s">
        <v>30665</v>
      </c>
      <c r="ED24"/>
      <c r="EE24" t="s">
        <v>3630</v>
      </c>
      <c r="EF24" t="s">
        <v>3631</v>
      </c>
      <c r="EG24" t="s">
        <v>3672</v>
      </c>
      <c r="EH24" t="s">
        <v>3633</v>
      </c>
      <c r="EI24" t="s">
        <v>3634</v>
      </c>
      <c r="EJ24" t="s">
        <v>30666</v>
      </c>
      <c r="EK24" t="s">
        <v>3635</v>
      </c>
      <c r="EL24" t="s">
        <v>3636</v>
      </c>
      <c r="EM24"/>
      <c r="EN24"/>
      <c r="EO24" t="s">
        <v>3637</v>
      </c>
      <c r="EP24" t="s">
        <v>3638</v>
      </c>
      <c r="EQ24" t="s">
        <v>3678</v>
      </c>
      <c r="ER24"/>
      <c r="ES24"/>
      <c r="ET24"/>
      <c r="EU24"/>
      <c r="EV24"/>
      <c r="EW24"/>
      <c r="EX24" t="s">
        <v>3640</v>
      </c>
      <c r="EY24"/>
      <c r="EZ24" t="s">
        <v>3641</v>
      </c>
      <c r="FA24" t="s">
        <v>3642</v>
      </c>
      <c r="FB24"/>
      <c r="FC24" t="s">
        <v>3643</v>
      </c>
      <c r="FD24"/>
      <c r="FE24" t="s">
        <v>3644</v>
      </c>
      <c r="FF24"/>
      <c r="FG24"/>
      <c r="FH24" t="s">
        <v>3645</v>
      </c>
      <c r="FI24" t="s">
        <v>3646</v>
      </c>
      <c r="FJ24" t="s">
        <v>3647</v>
      </c>
      <c r="FK24"/>
      <c r="FL24" t="s">
        <v>3648</v>
      </c>
      <c r="FM24"/>
      <c r="FN24" t="s">
        <v>3649</v>
      </c>
      <c r="FO24"/>
      <c r="FP24" t="s">
        <v>3650</v>
      </c>
      <c r="FQ24" t="s">
        <v>17533</v>
      </c>
      <c r="FR24" t="s">
        <v>3651</v>
      </c>
      <c r="FS24" t="s">
        <v>17534</v>
      </c>
      <c r="FT24"/>
      <c r="FU24" t="s">
        <v>3687</v>
      </c>
      <c r="FV24" t="s">
        <v>3653</v>
      </c>
      <c r="FW24" t="s">
        <v>3654</v>
      </c>
      <c r="FX24"/>
      <c r="FY24"/>
      <c r="FZ24" t="s">
        <v>17558</v>
      </c>
      <c r="GA24" t="s">
        <v>30667</v>
      </c>
      <c r="GB24"/>
      <c r="GC24"/>
      <c r="GD24"/>
      <c r="GE24" s="172" t="s">
        <v>36343</v>
      </c>
      <c r="GF24" s="172" t="s">
        <v>36344</v>
      </c>
      <c r="GG24" s="173"/>
      <c r="GH24" s="173"/>
    </row>
    <row r="25" spans="1:190" ht="21.95" customHeight="1" x14ac:dyDescent="0.25">
      <c r="A25" s="128">
        <v>14</v>
      </c>
      <c r="B25" s="124" t="s">
        <v>4184</v>
      </c>
      <c r="C25" s="184" t="str">
        <f>IFERROR(IF(C4=VLOOKUP(C4,Учреждения!A2:Z7000,1),VLOOKUP(C4,Учреждения!A2:Z7000,16),""),"")</f>
        <v/>
      </c>
      <c r="D25" s="185"/>
      <c r="E25" s="186"/>
      <c r="F25" s="71" t="str">
        <f>IF(C25="","Заполните строку","")</f>
        <v>Заполните строку</v>
      </c>
      <c r="J25" s="49"/>
      <c r="K25" s="5" t="str">
        <f>CONCATENATE(C25,", ",C24)</f>
        <v xml:space="preserve">, </v>
      </c>
      <c r="L25" s="34" t="e">
        <f>IF(L26=0,0,IF(VLOOKUP(C3,BS1:BV22,4)=3,DGET(AW3:BE2382,L24,K24:K25),IF(VLOOKUP(C3,BS1:BV22,4)=4,DGET(BF3:BN2382,L24,K24:K25),IF(VLOOKUP(C3,BS1:BV22,4)=2,DGET(T3:AB2382,L24,K24:K25),IF(VLOOKUP(C3,BS1:BV22,4)=5,DGET(AM3:AU2382,L24,K24:K25),DGET(AC3:AK2382,L24,K24:K25))))))</f>
        <v>#N/A</v>
      </c>
      <c r="N25" s="3" t="s">
        <v>31527</v>
      </c>
      <c r="Q25" s="19"/>
      <c r="R25" s="19"/>
      <c r="S25" s="2"/>
      <c r="T25" s="95" t="s">
        <v>298</v>
      </c>
      <c r="U25" s="96">
        <v>900</v>
      </c>
      <c r="V25" s="96">
        <v>860</v>
      </c>
      <c r="W25" s="96">
        <v>810</v>
      </c>
      <c r="X25" s="96">
        <v>770</v>
      </c>
      <c r="Y25" s="96">
        <v>720</v>
      </c>
      <c r="Z25" s="96">
        <v>680</v>
      </c>
      <c r="AA25" s="96">
        <v>630</v>
      </c>
      <c r="AB25" s="96">
        <v>540</v>
      </c>
      <c r="AC25" s="95" t="s">
        <v>298</v>
      </c>
      <c r="AD25" s="96">
        <v>1400</v>
      </c>
      <c r="AE25" s="96">
        <v>1330</v>
      </c>
      <c r="AF25" s="96">
        <v>1260</v>
      </c>
      <c r="AG25" s="96">
        <v>1190</v>
      </c>
      <c r="AH25" s="96">
        <v>1120</v>
      </c>
      <c r="AI25" s="96">
        <v>1050</v>
      </c>
      <c r="AJ25" s="96">
        <v>980</v>
      </c>
      <c r="AK25" s="96">
        <v>840</v>
      </c>
      <c r="AL25" s="2"/>
      <c r="AM25" s="95" t="s">
        <v>298</v>
      </c>
      <c r="AN25" s="96">
        <v>1300</v>
      </c>
      <c r="AO25" s="96">
        <v>1240</v>
      </c>
      <c r="AP25" s="96">
        <v>1170</v>
      </c>
      <c r="AQ25" s="96">
        <v>1110</v>
      </c>
      <c r="AR25" s="96">
        <v>1040</v>
      </c>
      <c r="AS25" s="96">
        <v>980</v>
      </c>
      <c r="AT25" s="96">
        <v>910</v>
      </c>
      <c r="AU25" s="96">
        <v>780</v>
      </c>
      <c r="AV25" s="19"/>
      <c r="AW25" s="95" t="s">
        <v>298</v>
      </c>
      <c r="AX25" s="96">
        <v>400</v>
      </c>
      <c r="AY25" s="96">
        <v>380</v>
      </c>
      <c r="AZ25" s="96">
        <v>360</v>
      </c>
      <c r="BA25" s="96">
        <v>340</v>
      </c>
      <c r="BB25" s="96">
        <v>320</v>
      </c>
      <c r="BC25" s="96">
        <v>300</v>
      </c>
      <c r="BD25" s="96">
        <v>280</v>
      </c>
      <c r="BE25" s="96">
        <v>240</v>
      </c>
      <c r="BF25" s="95" t="s">
        <v>298</v>
      </c>
      <c r="BG25" s="96">
        <v>600</v>
      </c>
      <c r="BH25" s="96">
        <v>570</v>
      </c>
      <c r="BI25" s="96">
        <v>540</v>
      </c>
      <c r="BJ25" s="96">
        <v>510</v>
      </c>
      <c r="BK25" s="96">
        <v>480</v>
      </c>
      <c r="BL25" s="96">
        <v>450</v>
      </c>
      <c r="BM25" s="96">
        <v>420</v>
      </c>
      <c r="BN25" s="96">
        <v>360</v>
      </c>
      <c r="BO25" s="20"/>
      <c r="BP25" s="20"/>
      <c r="BQ25" s="20"/>
      <c r="BT25" s="76"/>
      <c r="BW25" s="68"/>
      <c r="BX25" s="68"/>
      <c r="BY25" s="68"/>
      <c r="BZ25" s="68"/>
      <c r="CA25" s="68"/>
      <c r="CB25" s="68"/>
      <c r="CC25" s="68"/>
      <c r="CD25" s="68"/>
      <c r="CE25" s="68"/>
      <c r="CH25" s="2">
        <v>61976</v>
      </c>
      <c r="CI25" s="2" t="s">
        <v>126</v>
      </c>
      <c r="CP25" s="3">
        <v>61944</v>
      </c>
      <c r="CQ25" s="3" t="s">
        <v>26324</v>
      </c>
      <c r="CR25" s="3" t="s">
        <v>126</v>
      </c>
      <c r="CU25" s="3" t="s">
        <v>36</v>
      </c>
      <c r="CV25" s="3" t="s">
        <v>2240</v>
      </c>
      <c r="CX25" t="s">
        <v>3691</v>
      </c>
      <c r="CY25" t="s">
        <v>3656</v>
      </c>
      <c r="CZ25" t="s">
        <v>3657</v>
      </c>
      <c r="DA25"/>
      <c r="DB25"/>
      <c r="DC25" t="s">
        <v>3694</v>
      </c>
      <c r="DD25"/>
      <c r="DE25" t="s">
        <v>3659</v>
      </c>
      <c r="DF25" t="s">
        <v>3660</v>
      </c>
      <c r="DG25" t="s">
        <v>3661</v>
      </c>
      <c r="DH25"/>
      <c r="DI25" t="s">
        <v>3662</v>
      </c>
      <c r="DJ25" t="s">
        <v>3663</v>
      </c>
      <c r="DK25" t="s">
        <v>14236</v>
      </c>
      <c r="DL25"/>
      <c r="DM25" t="s">
        <v>3664</v>
      </c>
      <c r="DN25"/>
      <c r="DO25" t="s">
        <v>30668</v>
      </c>
      <c r="DP25" t="s">
        <v>3665</v>
      </c>
      <c r="DQ25" t="s">
        <v>3701</v>
      </c>
      <c r="DR25" t="s">
        <v>3667</v>
      </c>
      <c r="DS25" t="s">
        <v>3668</v>
      </c>
      <c r="DT25" t="s">
        <v>30669</v>
      </c>
      <c r="DU25" t="s">
        <v>3669</v>
      </c>
      <c r="DV25"/>
      <c r="DW25"/>
      <c r="DX25"/>
      <c r="DY25"/>
      <c r="DZ25" t="s">
        <v>14254</v>
      </c>
      <c r="EA25"/>
      <c r="EB25"/>
      <c r="EC25" t="s">
        <v>30670</v>
      </c>
      <c r="ED25"/>
      <c r="EE25" t="s">
        <v>3670</v>
      </c>
      <c r="EF25" t="s">
        <v>3671</v>
      </c>
      <c r="EG25" t="s">
        <v>3708</v>
      </c>
      <c r="EH25" t="s">
        <v>3673</v>
      </c>
      <c r="EI25" t="s">
        <v>3674</v>
      </c>
      <c r="EJ25" t="s">
        <v>30671</v>
      </c>
      <c r="EK25" t="s">
        <v>3675</v>
      </c>
      <c r="EL25" t="s">
        <v>3676</v>
      </c>
      <c r="EM25"/>
      <c r="EN25"/>
      <c r="EO25" t="s">
        <v>3677</v>
      </c>
      <c r="EP25"/>
      <c r="EQ25" t="s">
        <v>3713</v>
      </c>
      <c r="ER25"/>
      <c r="ES25"/>
      <c r="ET25"/>
      <c r="EU25"/>
      <c r="EV25"/>
      <c r="EW25"/>
      <c r="EX25" t="s">
        <v>3679</v>
      </c>
      <c r="EY25"/>
      <c r="EZ25"/>
      <c r="FA25" t="s">
        <v>3680</v>
      </c>
      <c r="FB25"/>
      <c r="FC25" t="s">
        <v>3681</v>
      </c>
      <c r="FD25"/>
      <c r="FE25" t="s">
        <v>3682</v>
      </c>
      <c r="FF25"/>
      <c r="FG25"/>
      <c r="FH25" t="s">
        <v>2982</v>
      </c>
      <c r="FI25" t="s">
        <v>3675</v>
      </c>
      <c r="FJ25" t="s">
        <v>3683</v>
      </c>
      <c r="FK25"/>
      <c r="FL25" t="s">
        <v>3684</v>
      </c>
      <c r="FM25"/>
      <c r="FN25" t="s">
        <v>13385</v>
      </c>
      <c r="FO25"/>
      <c r="FP25" t="s">
        <v>3685</v>
      </c>
      <c r="FQ25" t="s">
        <v>30672</v>
      </c>
      <c r="FR25" t="s">
        <v>3686</v>
      </c>
      <c r="FS25" t="s">
        <v>30673</v>
      </c>
      <c r="FT25"/>
      <c r="FU25" t="s">
        <v>3724</v>
      </c>
      <c r="FV25" t="s">
        <v>3688</v>
      </c>
      <c r="FW25" t="s">
        <v>3689</v>
      </c>
      <c r="FX25"/>
      <c r="FY25"/>
      <c r="FZ25" t="s">
        <v>14237</v>
      </c>
      <c r="GA25" t="s">
        <v>3690</v>
      </c>
      <c r="GB25"/>
      <c r="GC25"/>
      <c r="GD25"/>
      <c r="GE25" s="172" t="s">
        <v>36345</v>
      </c>
      <c r="GF25" s="172" t="s">
        <v>36346</v>
      </c>
      <c r="GG25" s="173"/>
      <c r="GH25" s="173"/>
    </row>
    <row r="26" spans="1:190" ht="27.75" customHeight="1" x14ac:dyDescent="0.25">
      <c r="A26" s="128">
        <v>15</v>
      </c>
      <c r="B26" s="124" t="s">
        <v>16123</v>
      </c>
      <c r="C26" s="184" t="str">
        <f>IFERROR(IF(C4=VLOOKUP(C4,Учреждения!A2:Z7000,1),CONCATENATE(VLOOKUP(C4,Учреждения!A2:Z7000,17)," ",VLOOKUP(C4,Учреждения!A2:Z7000,18)),""),"")</f>
        <v/>
      </c>
      <c r="D26" s="185"/>
      <c r="E26" s="186"/>
      <c r="F26" s="71"/>
      <c r="J26" s="49"/>
      <c r="L26" s="3">
        <f>IFERROR(IF(C24=VLOOKUP(C24,N25:N28,1),0,1),1)</f>
        <v>1</v>
      </c>
      <c r="N26" s="3" t="s">
        <v>36353</v>
      </c>
      <c r="Q26" s="19"/>
      <c r="R26" s="19"/>
      <c r="S26" s="2"/>
      <c r="T26" s="95" t="s">
        <v>299</v>
      </c>
      <c r="U26" s="96">
        <v>900</v>
      </c>
      <c r="V26" s="96">
        <v>860</v>
      </c>
      <c r="W26" s="96">
        <v>810</v>
      </c>
      <c r="X26" s="96">
        <v>770</v>
      </c>
      <c r="Y26" s="96">
        <v>720</v>
      </c>
      <c r="Z26" s="96">
        <v>680</v>
      </c>
      <c r="AA26" s="96">
        <v>630</v>
      </c>
      <c r="AB26" s="96">
        <v>540</v>
      </c>
      <c r="AC26" s="95" t="s">
        <v>299</v>
      </c>
      <c r="AD26" s="96">
        <v>1400</v>
      </c>
      <c r="AE26" s="96">
        <v>1330</v>
      </c>
      <c r="AF26" s="96">
        <v>1260</v>
      </c>
      <c r="AG26" s="96">
        <v>1190</v>
      </c>
      <c r="AH26" s="96">
        <v>1120</v>
      </c>
      <c r="AI26" s="96">
        <v>1050</v>
      </c>
      <c r="AJ26" s="96">
        <v>980</v>
      </c>
      <c r="AK26" s="96">
        <v>840</v>
      </c>
      <c r="AL26" s="2"/>
      <c r="AM26" s="95" t="s">
        <v>299</v>
      </c>
      <c r="AN26" s="96">
        <v>1400</v>
      </c>
      <c r="AO26" s="96">
        <v>1330</v>
      </c>
      <c r="AP26" s="96">
        <v>1260</v>
      </c>
      <c r="AQ26" s="96">
        <v>1190</v>
      </c>
      <c r="AR26" s="96">
        <v>1120</v>
      </c>
      <c r="AS26" s="96">
        <v>1050</v>
      </c>
      <c r="AT26" s="96">
        <v>980</v>
      </c>
      <c r="AU26" s="96">
        <v>840</v>
      </c>
      <c r="AV26" s="19"/>
      <c r="AW26" s="95" t="s">
        <v>299</v>
      </c>
      <c r="AX26" s="96">
        <v>500</v>
      </c>
      <c r="AY26" s="96">
        <v>480</v>
      </c>
      <c r="AZ26" s="96">
        <v>450</v>
      </c>
      <c r="BA26" s="96">
        <v>430</v>
      </c>
      <c r="BB26" s="96">
        <v>400</v>
      </c>
      <c r="BC26" s="96">
        <v>380</v>
      </c>
      <c r="BD26" s="96">
        <v>350</v>
      </c>
      <c r="BE26" s="96">
        <v>300</v>
      </c>
      <c r="BF26" s="95" t="s">
        <v>299</v>
      </c>
      <c r="BG26" s="96">
        <v>600</v>
      </c>
      <c r="BH26" s="96">
        <v>570</v>
      </c>
      <c r="BI26" s="96">
        <v>540</v>
      </c>
      <c r="BJ26" s="96">
        <v>510</v>
      </c>
      <c r="BK26" s="96">
        <v>480</v>
      </c>
      <c r="BL26" s="96">
        <v>450</v>
      </c>
      <c r="BM26" s="96">
        <v>420</v>
      </c>
      <c r="BN26" s="96">
        <v>360</v>
      </c>
      <c r="BO26" s="22"/>
      <c r="BP26" s="22"/>
      <c r="BQ26" s="22"/>
      <c r="BT26" s="76"/>
      <c r="CH26" s="2">
        <v>61977</v>
      </c>
      <c r="CI26" s="2" t="s">
        <v>126</v>
      </c>
      <c r="CP26" s="3">
        <v>61945</v>
      </c>
      <c r="CQ26" s="3" t="s">
        <v>33382</v>
      </c>
      <c r="CR26" s="3" t="s">
        <v>126</v>
      </c>
      <c r="CU26" s="3" t="s">
        <v>37</v>
      </c>
      <c r="CV26" s="3" t="s">
        <v>2241</v>
      </c>
      <c r="CX26" t="s">
        <v>3329</v>
      </c>
      <c r="CY26" t="s">
        <v>3692</v>
      </c>
      <c r="CZ26" t="s">
        <v>3693</v>
      </c>
      <c r="DA26"/>
      <c r="DB26"/>
      <c r="DC26" t="s">
        <v>3730</v>
      </c>
      <c r="DD26"/>
      <c r="DE26" t="s">
        <v>2591</v>
      </c>
      <c r="DF26" t="s">
        <v>3695</v>
      </c>
      <c r="DG26" t="s">
        <v>3696</v>
      </c>
      <c r="DH26"/>
      <c r="DI26" t="s">
        <v>30674</v>
      </c>
      <c r="DJ26" t="s">
        <v>3697</v>
      </c>
      <c r="DK26" t="s">
        <v>3698</v>
      </c>
      <c r="DL26"/>
      <c r="DM26" t="s">
        <v>3699</v>
      </c>
      <c r="DN26"/>
      <c r="DO26" t="s">
        <v>13877</v>
      </c>
      <c r="DP26" t="s">
        <v>3700</v>
      </c>
      <c r="DQ26" t="s">
        <v>3738</v>
      </c>
      <c r="DR26" t="s">
        <v>3702</v>
      </c>
      <c r="DS26" t="s">
        <v>3703</v>
      </c>
      <c r="DT26" t="s">
        <v>3704</v>
      </c>
      <c r="DU26" t="s">
        <v>3303</v>
      </c>
      <c r="DV26"/>
      <c r="DW26"/>
      <c r="DX26"/>
      <c r="DY26"/>
      <c r="DZ26" t="s">
        <v>30675</v>
      </c>
      <c r="EA26"/>
      <c r="EB26"/>
      <c r="EC26" t="s">
        <v>30676</v>
      </c>
      <c r="ED26"/>
      <c r="EE26" t="s">
        <v>3706</v>
      </c>
      <c r="EF26" t="s">
        <v>3707</v>
      </c>
      <c r="EG26" t="s">
        <v>2591</v>
      </c>
      <c r="EH26" t="s">
        <v>3709</v>
      </c>
      <c r="EI26" t="s">
        <v>3710</v>
      </c>
      <c r="EJ26" t="s">
        <v>30677</v>
      </c>
      <c r="EK26" t="s">
        <v>30678</v>
      </c>
      <c r="EL26" t="s">
        <v>3711</v>
      </c>
      <c r="EM26"/>
      <c r="EN26"/>
      <c r="EO26" t="s">
        <v>3712</v>
      </c>
      <c r="EP26"/>
      <c r="EQ26" t="s">
        <v>3751</v>
      </c>
      <c r="ER26"/>
      <c r="ES26"/>
      <c r="ET26"/>
      <c r="EU26"/>
      <c r="EV26"/>
      <c r="EW26"/>
      <c r="EX26" t="s">
        <v>3714</v>
      </c>
      <c r="EY26"/>
      <c r="EZ26"/>
      <c r="FA26" t="s">
        <v>30679</v>
      </c>
      <c r="FB26"/>
      <c r="FC26" t="s">
        <v>3715</v>
      </c>
      <c r="FD26"/>
      <c r="FE26" t="s">
        <v>3716</v>
      </c>
      <c r="FF26"/>
      <c r="FG26"/>
      <c r="FH26" t="s">
        <v>3717</v>
      </c>
      <c r="FI26" t="s">
        <v>3718</v>
      </c>
      <c r="FJ26" t="s">
        <v>3719</v>
      </c>
      <c r="FK26"/>
      <c r="FL26" t="s">
        <v>3720</v>
      </c>
      <c r="FM26"/>
      <c r="FN26" t="s">
        <v>3721</v>
      </c>
      <c r="FO26"/>
      <c r="FP26" t="s">
        <v>3722</v>
      </c>
      <c r="FQ26" t="s">
        <v>17535</v>
      </c>
      <c r="FR26" t="s">
        <v>3723</v>
      </c>
      <c r="FS26" t="s">
        <v>30680</v>
      </c>
      <c r="FT26"/>
      <c r="FU26" t="s">
        <v>30681</v>
      </c>
      <c r="FV26" t="s">
        <v>3725</v>
      </c>
      <c r="FW26"/>
      <c r="FX26"/>
      <c r="FY26"/>
      <c r="FZ26" t="s">
        <v>3726</v>
      </c>
      <c r="GA26" t="s">
        <v>3727</v>
      </c>
      <c r="GB26"/>
      <c r="GC26"/>
      <c r="GD26"/>
      <c r="GE26" s="172" t="s">
        <v>36347</v>
      </c>
      <c r="GF26" s="172" t="s">
        <v>31539</v>
      </c>
      <c r="GG26" s="173"/>
      <c r="GH26" s="173"/>
    </row>
    <row r="27" spans="1:190" ht="21.95" customHeight="1" x14ac:dyDescent="0.25">
      <c r="A27" s="128">
        <v>16</v>
      </c>
      <c r="B27" s="124" t="s">
        <v>16124</v>
      </c>
      <c r="C27" s="184" t="str">
        <f>IFERROR(IF(C4=VLOOKUP(C4,Учреждения!A2:Z7000,1),CONCATENATE(VLOOKUP(C4,Учреждения!A2:Z7000,19)," ",VLOOKUP(C4,Учреждения!A2:Z7000,20)),""),"")</f>
        <v/>
      </c>
      <c r="D27" s="185"/>
      <c r="E27" s="186"/>
      <c r="F27" s="74"/>
      <c r="J27" s="49"/>
      <c r="N27" s="3" t="s">
        <v>31529</v>
      </c>
      <c r="Q27" s="19"/>
      <c r="R27" s="19"/>
      <c r="S27" s="2"/>
      <c r="T27" s="95" t="s">
        <v>300</v>
      </c>
      <c r="U27" s="96">
        <v>700</v>
      </c>
      <c r="V27" s="96">
        <v>670</v>
      </c>
      <c r="W27" s="96">
        <v>630</v>
      </c>
      <c r="X27" s="96">
        <v>600</v>
      </c>
      <c r="Y27" s="96">
        <v>560</v>
      </c>
      <c r="Z27" s="96">
        <v>530</v>
      </c>
      <c r="AA27" s="96">
        <v>490</v>
      </c>
      <c r="AB27" s="96">
        <v>420</v>
      </c>
      <c r="AC27" s="95" t="s">
        <v>300</v>
      </c>
      <c r="AD27" s="96">
        <v>1100</v>
      </c>
      <c r="AE27" s="96">
        <v>1050</v>
      </c>
      <c r="AF27" s="96">
        <v>990</v>
      </c>
      <c r="AG27" s="96">
        <v>940</v>
      </c>
      <c r="AH27" s="96">
        <v>880</v>
      </c>
      <c r="AI27" s="96">
        <v>830</v>
      </c>
      <c r="AJ27" s="96">
        <v>770</v>
      </c>
      <c r="AK27" s="96">
        <v>660</v>
      </c>
      <c r="AL27" s="2"/>
      <c r="AM27" s="95" t="s">
        <v>300</v>
      </c>
      <c r="AN27" s="96">
        <v>1100</v>
      </c>
      <c r="AO27" s="96">
        <v>1050</v>
      </c>
      <c r="AP27" s="96">
        <v>990</v>
      </c>
      <c r="AQ27" s="96">
        <v>940</v>
      </c>
      <c r="AR27" s="96">
        <v>880</v>
      </c>
      <c r="AS27" s="96">
        <v>830</v>
      </c>
      <c r="AT27" s="96">
        <v>770</v>
      </c>
      <c r="AU27" s="96">
        <v>660</v>
      </c>
      <c r="AV27" s="19"/>
      <c r="AW27" s="95" t="s">
        <v>300</v>
      </c>
      <c r="AX27" s="96">
        <v>400</v>
      </c>
      <c r="AY27" s="96">
        <v>380</v>
      </c>
      <c r="AZ27" s="96">
        <v>360</v>
      </c>
      <c r="BA27" s="96">
        <v>340</v>
      </c>
      <c r="BB27" s="96">
        <v>320</v>
      </c>
      <c r="BC27" s="96">
        <v>300</v>
      </c>
      <c r="BD27" s="96">
        <v>280</v>
      </c>
      <c r="BE27" s="96">
        <v>240</v>
      </c>
      <c r="BF27" s="95" t="s">
        <v>300</v>
      </c>
      <c r="BG27" s="96">
        <v>500</v>
      </c>
      <c r="BH27" s="96">
        <v>480</v>
      </c>
      <c r="BI27" s="96">
        <v>450</v>
      </c>
      <c r="BJ27" s="96">
        <v>430</v>
      </c>
      <c r="BK27" s="96">
        <v>400</v>
      </c>
      <c r="BL27" s="96">
        <v>380</v>
      </c>
      <c r="BM27" s="96">
        <v>350</v>
      </c>
      <c r="BN27" s="96">
        <v>300</v>
      </c>
      <c r="BO27" s="20"/>
      <c r="BP27" s="20"/>
      <c r="BQ27" s="20"/>
      <c r="BT27" s="76"/>
      <c r="CH27" s="2">
        <v>61978</v>
      </c>
      <c r="CI27" s="2" t="s">
        <v>126</v>
      </c>
      <c r="CP27" s="3">
        <v>61946</v>
      </c>
      <c r="CQ27" s="3" t="s">
        <v>33383</v>
      </c>
      <c r="CR27" s="3" t="s">
        <v>126</v>
      </c>
      <c r="CU27" s="3" t="s">
        <v>38</v>
      </c>
      <c r="CV27" s="3" t="s">
        <v>2242</v>
      </c>
      <c r="CX27" t="s">
        <v>3760</v>
      </c>
      <c r="CY27" t="s">
        <v>3728</v>
      </c>
      <c r="CZ27" t="s">
        <v>3729</v>
      </c>
      <c r="DA27"/>
      <c r="DB27"/>
      <c r="DC27" t="s">
        <v>30682</v>
      </c>
      <c r="DD27"/>
      <c r="DE27" t="s">
        <v>3731</v>
      </c>
      <c r="DF27" t="s">
        <v>3732</v>
      </c>
      <c r="DG27" t="s">
        <v>3733</v>
      </c>
      <c r="DH27"/>
      <c r="DI27" t="s">
        <v>3734</v>
      </c>
      <c r="DJ27" t="s">
        <v>3735</v>
      </c>
      <c r="DK27" t="s">
        <v>14238</v>
      </c>
      <c r="DL27"/>
      <c r="DM27" t="s">
        <v>3736</v>
      </c>
      <c r="DN27"/>
      <c r="DO27" t="s">
        <v>30683</v>
      </c>
      <c r="DP27" t="s">
        <v>3737</v>
      </c>
      <c r="DQ27" t="s">
        <v>3767</v>
      </c>
      <c r="DR27" t="s">
        <v>3739</v>
      </c>
      <c r="DS27" t="s">
        <v>3740</v>
      </c>
      <c r="DT27" t="s">
        <v>3741</v>
      </c>
      <c r="DU27" t="s">
        <v>3742</v>
      </c>
      <c r="DV27"/>
      <c r="DW27"/>
      <c r="DX27"/>
      <c r="DY27"/>
      <c r="DZ27" t="s">
        <v>3879</v>
      </c>
      <c r="EA27"/>
      <c r="EB27"/>
      <c r="EC27" t="s">
        <v>3744</v>
      </c>
      <c r="ED27"/>
      <c r="EE27" t="s">
        <v>3745</v>
      </c>
      <c r="EF27" t="s">
        <v>3746</v>
      </c>
      <c r="EG27" t="s">
        <v>3774</v>
      </c>
      <c r="EH27" t="s">
        <v>3747</v>
      </c>
      <c r="EI27" t="s">
        <v>3748</v>
      </c>
      <c r="EJ27" t="s">
        <v>3777</v>
      </c>
      <c r="EK27" t="s">
        <v>13852</v>
      </c>
      <c r="EL27" t="s">
        <v>3749</v>
      </c>
      <c r="EM27"/>
      <c r="EN27"/>
      <c r="EO27" t="s">
        <v>3750</v>
      </c>
      <c r="EP27"/>
      <c r="EQ27" t="s">
        <v>3779</v>
      </c>
      <c r="ER27"/>
      <c r="ES27"/>
      <c r="ET27"/>
      <c r="EU27"/>
      <c r="EV27"/>
      <c r="EW27"/>
      <c r="EX27"/>
      <c r="EY27"/>
      <c r="EZ27"/>
      <c r="FA27" t="s">
        <v>3752</v>
      </c>
      <c r="FB27"/>
      <c r="FC27" t="s">
        <v>3753</v>
      </c>
      <c r="FD27"/>
      <c r="FE27" t="s">
        <v>3754</v>
      </c>
      <c r="FF27"/>
      <c r="FG27"/>
      <c r="FH27" t="s">
        <v>3056</v>
      </c>
      <c r="FI27" t="s">
        <v>3755</v>
      </c>
      <c r="FJ27" t="s">
        <v>2984</v>
      </c>
      <c r="FK27"/>
      <c r="FL27" t="s">
        <v>3369</v>
      </c>
      <c r="FM27"/>
      <c r="FN27" t="s">
        <v>30684</v>
      </c>
      <c r="FO27"/>
      <c r="FP27" t="s">
        <v>3756</v>
      </c>
      <c r="FQ27" t="s">
        <v>30685</v>
      </c>
      <c r="FR27" t="s">
        <v>3656</v>
      </c>
      <c r="FS27" t="s">
        <v>17729</v>
      </c>
      <c r="FT27"/>
      <c r="FU27" t="s">
        <v>3789</v>
      </c>
      <c r="FV27" t="s">
        <v>3757</v>
      </c>
      <c r="FW27"/>
      <c r="FX27"/>
      <c r="FY27"/>
      <c r="FZ27" t="s">
        <v>3758</v>
      </c>
      <c r="GA27" t="s">
        <v>3759</v>
      </c>
      <c r="GB27"/>
      <c r="GC27"/>
      <c r="GD27"/>
      <c r="GE27" s="172" t="s">
        <v>36348</v>
      </c>
      <c r="GF27" s="172" t="s">
        <v>3942</v>
      </c>
      <c r="GG27" s="173"/>
      <c r="GH27" s="173"/>
    </row>
    <row r="28" spans="1:190" ht="21.95" customHeight="1" x14ac:dyDescent="0.25">
      <c r="A28" s="128">
        <v>17</v>
      </c>
      <c r="B28" s="124" t="s">
        <v>4</v>
      </c>
      <c r="C28" s="184" t="str">
        <f>IFERROR(IF(C4=VLOOKUP(C4,Учреждения!A2:Z7000,1),VLOOKUP(C4,Учреждения!A2:Z7000,24),""),"")</f>
        <v/>
      </c>
      <c r="D28" s="185"/>
      <c r="E28" s="186"/>
      <c r="F28" s="74"/>
      <c r="J28" s="49"/>
      <c r="N28" s="3" t="s">
        <v>36354</v>
      </c>
      <c r="Q28" s="19"/>
      <c r="R28" s="19"/>
      <c r="S28" s="2"/>
      <c r="T28" s="95" t="s">
        <v>301</v>
      </c>
      <c r="U28" s="96">
        <v>1000</v>
      </c>
      <c r="V28" s="96">
        <v>950</v>
      </c>
      <c r="W28" s="96">
        <v>900</v>
      </c>
      <c r="X28" s="96">
        <v>850</v>
      </c>
      <c r="Y28" s="96">
        <v>800</v>
      </c>
      <c r="Z28" s="96">
        <v>750</v>
      </c>
      <c r="AA28" s="96">
        <v>700</v>
      </c>
      <c r="AB28" s="96">
        <v>600</v>
      </c>
      <c r="AC28" s="95" t="s">
        <v>301</v>
      </c>
      <c r="AD28" s="96">
        <v>1600</v>
      </c>
      <c r="AE28" s="96">
        <v>1520</v>
      </c>
      <c r="AF28" s="96">
        <v>1440</v>
      </c>
      <c r="AG28" s="96">
        <v>1360</v>
      </c>
      <c r="AH28" s="96">
        <v>1280</v>
      </c>
      <c r="AI28" s="96">
        <v>1200</v>
      </c>
      <c r="AJ28" s="96">
        <v>1120</v>
      </c>
      <c r="AK28" s="96">
        <v>960</v>
      </c>
      <c r="AL28" s="2"/>
      <c r="AM28" s="95" t="s">
        <v>301</v>
      </c>
      <c r="AN28" s="96">
        <v>1500</v>
      </c>
      <c r="AO28" s="96">
        <v>1430</v>
      </c>
      <c r="AP28" s="96">
        <v>1350</v>
      </c>
      <c r="AQ28" s="96">
        <v>1280</v>
      </c>
      <c r="AR28" s="96">
        <v>1200</v>
      </c>
      <c r="AS28" s="96">
        <v>1130</v>
      </c>
      <c r="AT28" s="96">
        <v>1050</v>
      </c>
      <c r="AU28" s="96">
        <v>900</v>
      </c>
      <c r="AV28" s="19"/>
      <c r="AW28" s="95" t="s">
        <v>301</v>
      </c>
      <c r="AX28" s="96">
        <v>500</v>
      </c>
      <c r="AY28" s="96">
        <v>480</v>
      </c>
      <c r="AZ28" s="96">
        <v>450</v>
      </c>
      <c r="BA28" s="96">
        <v>430</v>
      </c>
      <c r="BB28" s="96">
        <v>400</v>
      </c>
      <c r="BC28" s="96">
        <v>380</v>
      </c>
      <c r="BD28" s="96">
        <v>350</v>
      </c>
      <c r="BE28" s="96">
        <v>300</v>
      </c>
      <c r="BF28" s="95" t="s">
        <v>301</v>
      </c>
      <c r="BG28" s="96">
        <v>600</v>
      </c>
      <c r="BH28" s="96">
        <v>570</v>
      </c>
      <c r="BI28" s="96">
        <v>540</v>
      </c>
      <c r="BJ28" s="96">
        <v>510</v>
      </c>
      <c r="BK28" s="96">
        <v>480</v>
      </c>
      <c r="BL28" s="96">
        <v>450</v>
      </c>
      <c r="BM28" s="96">
        <v>420</v>
      </c>
      <c r="BN28" s="96">
        <v>360</v>
      </c>
      <c r="BO28" s="20"/>
      <c r="BP28" s="20"/>
      <c r="BQ28" s="20"/>
      <c r="BT28" s="76"/>
      <c r="CH28" s="2">
        <v>61984</v>
      </c>
      <c r="CI28" s="2" t="s">
        <v>124</v>
      </c>
      <c r="CP28" s="3">
        <v>61948</v>
      </c>
      <c r="CQ28" s="3" t="s">
        <v>134</v>
      </c>
      <c r="CR28" s="3" t="s">
        <v>124</v>
      </c>
      <c r="CU28" s="3" t="s">
        <v>39</v>
      </c>
      <c r="CV28" s="3" t="s">
        <v>2243</v>
      </c>
      <c r="CX28" t="s">
        <v>3790</v>
      </c>
      <c r="CY28" t="s">
        <v>14239</v>
      </c>
      <c r="CZ28"/>
      <c r="DA28"/>
      <c r="DB28"/>
      <c r="DC28" t="s">
        <v>3817</v>
      </c>
      <c r="DD28"/>
      <c r="DE28" t="s">
        <v>3761</v>
      </c>
      <c r="DF28" t="s">
        <v>3762</v>
      </c>
      <c r="DG28" t="s">
        <v>3763</v>
      </c>
      <c r="DH28"/>
      <c r="DI28" t="s">
        <v>3764</v>
      </c>
      <c r="DJ28" t="s">
        <v>3765</v>
      </c>
      <c r="DK28" t="s">
        <v>14240</v>
      </c>
      <c r="DL28"/>
      <c r="DM28"/>
      <c r="DN28"/>
      <c r="DO28" t="s">
        <v>30686</v>
      </c>
      <c r="DP28" t="s">
        <v>3766</v>
      </c>
      <c r="DQ28" t="s">
        <v>3797</v>
      </c>
      <c r="DR28" t="s">
        <v>3768</v>
      </c>
      <c r="DS28" t="s">
        <v>3769</v>
      </c>
      <c r="DT28"/>
      <c r="DU28" t="s">
        <v>3770</v>
      </c>
      <c r="DV28"/>
      <c r="DW28"/>
      <c r="DX28"/>
      <c r="DY28"/>
      <c r="DZ28" t="s">
        <v>3903</v>
      </c>
      <c r="EA28"/>
      <c r="EB28"/>
      <c r="EC28" t="s">
        <v>3771</v>
      </c>
      <c r="ED28"/>
      <c r="EE28" t="s">
        <v>3772</v>
      </c>
      <c r="EF28" t="s">
        <v>3773</v>
      </c>
      <c r="EG28" t="s">
        <v>3802</v>
      </c>
      <c r="EH28" t="s">
        <v>3775</v>
      </c>
      <c r="EI28" t="s">
        <v>3776</v>
      </c>
      <c r="EJ28" t="s">
        <v>30687</v>
      </c>
      <c r="EK28" t="s">
        <v>3916</v>
      </c>
      <c r="EL28"/>
      <c r="EM28"/>
      <c r="EN28"/>
      <c r="EO28" t="s">
        <v>3778</v>
      </c>
      <c r="EP28"/>
      <c r="EQ28" t="s">
        <v>3804</v>
      </c>
      <c r="ER28"/>
      <c r="ES28"/>
      <c r="ET28"/>
      <c r="EU28"/>
      <c r="EV28"/>
      <c r="EW28"/>
      <c r="EX28"/>
      <c r="EY28"/>
      <c r="EZ28"/>
      <c r="FA28" t="s">
        <v>3780</v>
      </c>
      <c r="FB28"/>
      <c r="FC28" t="s">
        <v>3781</v>
      </c>
      <c r="FD28"/>
      <c r="FE28" t="s">
        <v>3782</v>
      </c>
      <c r="FF28"/>
      <c r="FG28"/>
      <c r="FH28" t="s">
        <v>3783</v>
      </c>
      <c r="FI28" t="s">
        <v>3784</v>
      </c>
      <c r="FJ28" t="s">
        <v>3785</v>
      </c>
      <c r="FK28"/>
      <c r="FL28" t="s">
        <v>3786</v>
      </c>
      <c r="FM28"/>
      <c r="FN28" t="s">
        <v>30688</v>
      </c>
      <c r="FO28"/>
      <c r="FP28" t="s">
        <v>3787</v>
      </c>
      <c r="FQ28" t="s">
        <v>3813</v>
      </c>
      <c r="FR28" t="s">
        <v>3788</v>
      </c>
      <c r="FS28" t="s">
        <v>30689</v>
      </c>
      <c r="FT28"/>
      <c r="FU28"/>
      <c r="FV28"/>
      <c r="FW28"/>
      <c r="FX28"/>
      <c r="FY28"/>
      <c r="FZ28" t="s">
        <v>14241</v>
      </c>
      <c r="GA28"/>
      <c r="GB28"/>
      <c r="GC28"/>
      <c r="GD28"/>
      <c r="GE28" s="172" t="s">
        <v>36349</v>
      </c>
      <c r="GF28" s="172" t="s">
        <v>31541</v>
      </c>
      <c r="GG28" s="173"/>
      <c r="GH28" s="173"/>
    </row>
    <row r="29" spans="1:190" ht="21.95" customHeight="1" x14ac:dyDescent="0.25">
      <c r="A29" s="128">
        <v>18</v>
      </c>
      <c r="B29" s="126" t="s">
        <v>246</v>
      </c>
      <c r="C29" s="184" t="str">
        <f>IFERROR(IF(C4=VLOOKUP(C4,Учреждения!A2:Z7000,1),VLOOKUP(C4,Учреждения!A2:Z7000,25),""),"")</f>
        <v/>
      </c>
      <c r="D29" s="185"/>
      <c r="E29" s="186"/>
      <c r="F29" s="71" t="str">
        <f>IF(C29=0,"Заполните строку","")</f>
        <v/>
      </c>
      <c r="J29" s="49"/>
      <c r="Q29" s="19"/>
      <c r="R29" s="19"/>
      <c r="S29" s="2"/>
      <c r="T29" s="95" t="s">
        <v>302</v>
      </c>
      <c r="U29" s="96">
        <v>1300</v>
      </c>
      <c r="V29" s="96">
        <v>1240</v>
      </c>
      <c r="W29" s="96">
        <v>1170</v>
      </c>
      <c r="X29" s="96">
        <v>1110</v>
      </c>
      <c r="Y29" s="96">
        <v>1040</v>
      </c>
      <c r="Z29" s="96">
        <v>980</v>
      </c>
      <c r="AA29" s="96">
        <v>910</v>
      </c>
      <c r="AB29" s="96">
        <v>780</v>
      </c>
      <c r="AC29" s="95" t="s">
        <v>302</v>
      </c>
      <c r="AD29" s="96">
        <v>2100</v>
      </c>
      <c r="AE29" s="96">
        <v>2000</v>
      </c>
      <c r="AF29" s="96">
        <v>1890</v>
      </c>
      <c r="AG29" s="96">
        <v>1790</v>
      </c>
      <c r="AH29" s="96">
        <v>1680</v>
      </c>
      <c r="AI29" s="96">
        <v>1580</v>
      </c>
      <c r="AJ29" s="96">
        <v>1470</v>
      </c>
      <c r="AK29" s="96">
        <v>1260</v>
      </c>
      <c r="AL29" s="2"/>
      <c r="AM29" s="95" t="s">
        <v>302</v>
      </c>
      <c r="AN29" s="96">
        <v>1900</v>
      </c>
      <c r="AO29" s="96">
        <v>1810</v>
      </c>
      <c r="AP29" s="96">
        <v>1710</v>
      </c>
      <c r="AQ29" s="96">
        <v>1620</v>
      </c>
      <c r="AR29" s="96">
        <v>1520</v>
      </c>
      <c r="AS29" s="96">
        <v>1430</v>
      </c>
      <c r="AT29" s="96">
        <v>1330</v>
      </c>
      <c r="AU29" s="96">
        <v>1140</v>
      </c>
      <c r="AV29" s="19"/>
      <c r="AW29" s="95" t="s">
        <v>302</v>
      </c>
      <c r="AX29" s="96">
        <v>700</v>
      </c>
      <c r="AY29" s="96">
        <v>670</v>
      </c>
      <c r="AZ29" s="96">
        <v>630</v>
      </c>
      <c r="BA29" s="96">
        <v>600</v>
      </c>
      <c r="BB29" s="96">
        <v>560</v>
      </c>
      <c r="BC29" s="96">
        <v>530</v>
      </c>
      <c r="BD29" s="96">
        <v>490</v>
      </c>
      <c r="BE29" s="96">
        <v>420</v>
      </c>
      <c r="BF29" s="95" t="s">
        <v>302</v>
      </c>
      <c r="BG29" s="96">
        <v>900</v>
      </c>
      <c r="BH29" s="96">
        <v>860</v>
      </c>
      <c r="BI29" s="96">
        <v>810</v>
      </c>
      <c r="BJ29" s="96">
        <v>770</v>
      </c>
      <c r="BK29" s="96">
        <v>720</v>
      </c>
      <c r="BL29" s="96">
        <v>680</v>
      </c>
      <c r="BM29" s="96">
        <v>630</v>
      </c>
      <c r="BN29" s="96">
        <v>540</v>
      </c>
      <c r="BO29" s="20"/>
      <c r="BP29" s="20"/>
      <c r="BQ29" s="20"/>
      <c r="BT29" s="76"/>
      <c r="CH29" s="2">
        <v>61996</v>
      </c>
      <c r="CI29" s="2" t="s">
        <v>126</v>
      </c>
      <c r="CP29" s="3">
        <v>61952</v>
      </c>
      <c r="CQ29" s="3" t="s">
        <v>14040</v>
      </c>
      <c r="CR29" s="3" t="s">
        <v>124</v>
      </c>
      <c r="CU29" s="3" t="s">
        <v>31529</v>
      </c>
      <c r="CV29" s="3" t="s">
        <v>31530</v>
      </c>
      <c r="CX29" t="s">
        <v>3815</v>
      </c>
      <c r="CY29" t="s">
        <v>3791</v>
      </c>
      <c r="CZ29"/>
      <c r="DA29"/>
      <c r="DB29"/>
      <c r="DC29" t="s">
        <v>3844</v>
      </c>
      <c r="DD29"/>
      <c r="DE29" t="s">
        <v>3368</v>
      </c>
      <c r="DF29" t="s">
        <v>3792</v>
      </c>
      <c r="DG29" t="s">
        <v>3793</v>
      </c>
      <c r="DH29"/>
      <c r="DI29" t="s">
        <v>3794</v>
      </c>
      <c r="DJ29"/>
      <c r="DK29" t="s">
        <v>3795</v>
      </c>
      <c r="DL29"/>
      <c r="DM29"/>
      <c r="DN29"/>
      <c r="DO29" t="s">
        <v>30690</v>
      </c>
      <c r="DP29" t="s">
        <v>3796</v>
      </c>
      <c r="DQ29" t="s">
        <v>3822</v>
      </c>
      <c r="DR29" t="s">
        <v>3798</v>
      </c>
      <c r="DS29" t="s">
        <v>14242</v>
      </c>
      <c r="DT29"/>
      <c r="DU29" t="s">
        <v>3799</v>
      </c>
      <c r="DV29"/>
      <c r="DW29"/>
      <c r="DX29"/>
      <c r="DY29"/>
      <c r="DZ29" t="s">
        <v>30691</v>
      </c>
      <c r="EA29"/>
      <c r="EB29"/>
      <c r="EC29" t="s">
        <v>30692</v>
      </c>
      <c r="ED29"/>
      <c r="EE29" t="s">
        <v>3800</v>
      </c>
      <c r="EF29" t="s">
        <v>3801</v>
      </c>
      <c r="EG29" t="s">
        <v>3828</v>
      </c>
      <c r="EH29"/>
      <c r="EI29" t="s">
        <v>3675</v>
      </c>
      <c r="EJ29" t="s">
        <v>4080</v>
      </c>
      <c r="EK29" t="s">
        <v>30693</v>
      </c>
      <c r="EL29"/>
      <c r="EM29"/>
      <c r="EN29"/>
      <c r="EO29" t="s">
        <v>3803</v>
      </c>
      <c r="EP29"/>
      <c r="EQ29" t="s">
        <v>3832</v>
      </c>
      <c r="ER29"/>
      <c r="ES29"/>
      <c r="ET29"/>
      <c r="EU29"/>
      <c r="EV29"/>
      <c r="EW29"/>
      <c r="EX29"/>
      <c r="EY29"/>
      <c r="EZ29"/>
      <c r="FA29" t="s">
        <v>3805</v>
      </c>
      <c r="FB29"/>
      <c r="FC29" t="s">
        <v>3806</v>
      </c>
      <c r="FD29"/>
      <c r="FE29" t="s">
        <v>3807</v>
      </c>
      <c r="FF29"/>
      <c r="FG29"/>
      <c r="FH29" t="s">
        <v>3808</v>
      </c>
      <c r="FI29" t="s">
        <v>3809</v>
      </c>
      <c r="FJ29" t="s">
        <v>3810</v>
      </c>
      <c r="FK29"/>
      <c r="FL29" t="s">
        <v>3811</v>
      </c>
      <c r="FM29"/>
      <c r="FN29" t="s">
        <v>3812</v>
      </c>
      <c r="FO29"/>
      <c r="FP29"/>
      <c r="FQ29" t="s">
        <v>17536</v>
      </c>
      <c r="FR29" t="s">
        <v>3814</v>
      </c>
      <c r="FS29" t="s">
        <v>30694</v>
      </c>
      <c r="FT29"/>
      <c r="FU29"/>
      <c r="FV29"/>
      <c r="FW29"/>
      <c r="FX29"/>
      <c r="FY29"/>
      <c r="FZ29" t="s">
        <v>2591</v>
      </c>
      <c r="GA29"/>
      <c r="GB29"/>
      <c r="GC29"/>
      <c r="GD29"/>
      <c r="GE29" s="172" t="s">
        <v>36350</v>
      </c>
      <c r="GF29" s="172" t="s">
        <v>31542</v>
      </c>
      <c r="GG29" s="173"/>
      <c r="GH29" s="173"/>
    </row>
    <row r="30" spans="1:190" ht="21.95" customHeight="1" thickBot="1" x14ac:dyDescent="0.3">
      <c r="A30" s="129">
        <v>19</v>
      </c>
      <c r="B30" s="119" t="s">
        <v>12909</v>
      </c>
      <c r="C30" s="209" t="str">
        <f>IFERROR(IF(C4=VLOOKUP(C4,Учреждения!A2:Z7000,1),VLOOKUP(C4,Учреждения!A2:Z7000,26),""),"")</f>
        <v/>
      </c>
      <c r="D30" s="209"/>
      <c r="E30" s="210"/>
      <c r="F30" s="71" t="str">
        <f>IF(C30=0,"Заполните строку","")</f>
        <v/>
      </c>
      <c r="J30" s="49"/>
      <c r="K30" s="3" t="s">
        <v>105</v>
      </c>
      <c r="Q30" s="19"/>
      <c r="R30" s="19"/>
      <c r="S30" s="2"/>
      <c r="T30" s="95" t="s">
        <v>303</v>
      </c>
      <c r="U30" s="96">
        <v>900</v>
      </c>
      <c r="V30" s="96">
        <v>860</v>
      </c>
      <c r="W30" s="96">
        <v>810</v>
      </c>
      <c r="X30" s="96">
        <v>770</v>
      </c>
      <c r="Y30" s="96">
        <v>720</v>
      </c>
      <c r="Z30" s="96">
        <v>680</v>
      </c>
      <c r="AA30" s="96">
        <v>630</v>
      </c>
      <c r="AB30" s="96">
        <v>540</v>
      </c>
      <c r="AC30" s="95" t="s">
        <v>303</v>
      </c>
      <c r="AD30" s="96">
        <v>1400</v>
      </c>
      <c r="AE30" s="96">
        <v>1330</v>
      </c>
      <c r="AF30" s="96">
        <v>1260</v>
      </c>
      <c r="AG30" s="96">
        <v>1190</v>
      </c>
      <c r="AH30" s="96">
        <v>1120</v>
      </c>
      <c r="AI30" s="96">
        <v>1050</v>
      </c>
      <c r="AJ30" s="96">
        <v>980</v>
      </c>
      <c r="AK30" s="96">
        <v>840</v>
      </c>
      <c r="AL30" s="2"/>
      <c r="AM30" s="95" t="s">
        <v>303</v>
      </c>
      <c r="AN30" s="96">
        <v>1300</v>
      </c>
      <c r="AO30" s="96">
        <v>1240</v>
      </c>
      <c r="AP30" s="96">
        <v>1170</v>
      </c>
      <c r="AQ30" s="96">
        <v>1110</v>
      </c>
      <c r="AR30" s="96">
        <v>1040</v>
      </c>
      <c r="AS30" s="96">
        <v>980</v>
      </c>
      <c r="AT30" s="96">
        <v>910</v>
      </c>
      <c r="AU30" s="96">
        <v>780</v>
      </c>
      <c r="AV30" s="19"/>
      <c r="AW30" s="95" t="s">
        <v>303</v>
      </c>
      <c r="AX30" s="96">
        <v>400</v>
      </c>
      <c r="AY30" s="96">
        <v>380</v>
      </c>
      <c r="AZ30" s="96">
        <v>360</v>
      </c>
      <c r="BA30" s="96">
        <v>340</v>
      </c>
      <c r="BB30" s="96">
        <v>320</v>
      </c>
      <c r="BC30" s="96">
        <v>300</v>
      </c>
      <c r="BD30" s="96">
        <v>280</v>
      </c>
      <c r="BE30" s="96">
        <v>240</v>
      </c>
      <c r="BF30" s="95" t="s">
        <v>303</v>
      </c>
      <c r="BG30" s="96">
        <v>600</v>
      </c>
      <c r="BH30" s="96">
        <v>570</v>
      </c>
      <c r="BI30" s="96">
        <v>540</v>
      </c>
      <c r="BJ30" s="96">
        <v>510</v>
      </c>
      <c r="BK30" s="96">
        <v>480</v>
      </c>
      <c r="BL30" s="96">
        <v>450</v>
      </c>
      <c r="BM30" s="96">
        <v>420</v>
      </c>
      <c r="BN30" s="96">
        <v>360</v>
      </c>
      <c r="BO30" s="20"/>
      <c r="BP30" s="20"/>
      <c r="BQ30" s="20"/>
      <c r="BT30" s="76"/>
      <c r="CH30" s="2">
        <v>61997</v>
      </c>
      <c r="CI30" s="2" t="s">
        <v>126</v>
      </c>
      <c r="CP30" s="3">
        <v>61954</v>
      </c>
      <c r="CQ30" s="3" t="s">
        <v>33384</v>
      </c>
      <c r="CR30" s="3" t="s">
        <v>124</v>
      </c>
      <c r="CU30" s="3" t="s">
        <v>40</v>
      </c>
      <c r="CV30" s="3" t="s">
        <v>2244</v>
      </c>
      <c r="CX30" t="s">
        <v>3843</v>
      </c>
      <c r="CY30" t="s">
        <v>3816</v>
      </c>
      <c r="CZ30"/>
      <c r="DA30"/>
      <c r="DB30"/>
      <c r="DC30" t="s">
        <v>3870</v>
      </c>
      <c r="DD30"/>
      <c r="DE30" t="s">
        <v>3818</v>
      </c>
      <c r="DF30"/>
      <c r="DG30" t="s">
        <v>3819</v>
      </c>
      <c r="DH30"/>
      <c r="DI30" t="s">
        <v>3820</v>
      </c>
      <c r="DJ30"/>
      <c r="DK30" t="s">
        <v>3821</v>
      </c>
      <c r="DL30"/>
      <c r="DM30"/>
      <c r="DN30"/>
      <c r="DO30" t="s">
        <v>30695</v>
      </c>
      <c r="DP30" t="s">
        <v>3502</v>
      </c>
      <c r="DQ30" t="s">
        <v>3848</v>
      </c>
      <c r="DR30" t="s">
        <v>3823</v>
      </c>
      <c r="DS30" t="s">
        <v>3824</v>
      </c>
      <c r="DT30"/>
      <c r="DU30" t="s">
        <v>3825</v>
      </c>
      <c r="DV30"/>
      <c r="DW30"/>
      <c r="DX30"/>
      <c r="DY30"/>
      <c r="DZ30" t="s">
        <v>16156</v>
      </c>
      <c r="EA30"/>
      <c r="EB30"/>
      <c r="EC30" t="s">
        <v>13880</v>
      </c>
      <c r="ED30"/>
      <c r="EE30" t="s">
        <v>3826</v>
      </c>
      <c r="EF30" t="s">
        <v>3827</v>
      </c>
      <c r="EG30" t="s">
        <v>2980</v>
      </c>
      <c r="EH30"/>
      <c r="EI30" t="s">
        <v>3829</v>
      </c>
      <c r="EJ30" t="s">
        <v>30696</v>
      </c>
      <c r="EK30" t="s">
        <v>3830</v>
      </c>
      <c r="EL30"/>
      <c r="EM30"/>
      <c r="EN30"/>
      <c r="EO30" t="s">
        <v>3831</v>
      </c>
      <c r="EP30"/>
      <c r="EQ30" t="s">
        <v>3857</v>
      </c>
      <c r="ER30"/>
      <c r="ES30"/>
      <c r="ET30"/>
      <c r="EU30"/>
      <c r="EV30"/>
      <c r="EW30"/>
      <c r="EX30"/>
      <c r="EY30"/>
      <c r="EZ30"/>
      <c r="FA30" t="s">
        <v>3833</v>
      </c>
      <c r="FB30"/>
      <c r="FC30" t="s">
        <v>3834</v>
      </c>
      <c r="FD30"/>
      <c r="FE30" t="s">
        <v>3835</v>
      </c>
      <c r="FF30"/>
      <c r="FG30"/>
      <c r="FH30" t="s">
        <v>3836</v>
      </c>
      <c r="FI30" t="s">
        <v>3837</v>
      </c>
      <c r="FJ30" t="s">
        <v>3838</v>
      </c>
      <c r="FK30"/>
      <c r="FL30" t="s">
        <v>3839</v>
      </c>
      <c r="FM30"/>
      <c r="FN30" t="s">
        <v>3840</v>
      </c>
      <c r="FO30"/>
      <c r="FP30"/>
      <c r="FQ30" t="s">
        <v>3865</v>
      </c>
      <c r="FR30" t="s">
        <v>3841</v>
      </c>
      <c r="FS30" t="s">
        <v>3867</v>
      </c>
      <c r="FT30"/>
      <c r="FU30"/>
      <c r="FV30"/>
      <c r="FW30"/>
      <c r="FX30"/>
      <c r="FY30"/>
      <c r="FZ30" t="s">
        <v>3842</v>
      </c>
      <c r="GA30"/>
      <c r="GB30"/>
      <c r="GC30"/>
      <c r="GD30"/>
      <c r="GE30" s="172"/>
      <c r="GF30" s="172" t="s">
        <v>36351</v>
      </c>
      <c r="GG30" s="173"/>
      <c r="GH30" s="173"/>
    </row>
    <row r="31" spans="1:190" ht="57" customHeight="1" x14ac:dyDescent="0.25">
      <c r="A31" s="176">
        <v>20</v>
      </c>
      <c r="B31" s="136" t="s">
        <v>16618</v>
      </c>
      <c r="C31" s="123" t="s">
        <v>16125</v>
      </c>
      <c r="D31" s="120" t="s">
        <v>12912</v>
      </c>
      <c r="E31" s="121" t="s">
        <v>12911</v>
      </c>
      <c r="F31" s="116" t="s">
        <v>16595</v>
      </c>
      <c r="G31" s="67"/>
      <c r="J31" s="49"/>
      <c r="K31" s="10" t="s">
        <v>12900</v>
      </c>
      <c r="L31" s="10">
        <f>IFERROR(VLOOKUP(D16,$K$13:$L$17,2),0)</f>
        <v>0</v>
      </c>
      <c r="Q31" s="19"/>
      <c r="R31" s="19"/>
      <c r="S31" s="2"/>
      <c r="T31" s="95" t="s">
        <v>304</v>
      </c>
      <c r="U31" s="96">
        <v>1000</v>
      </c>
      <c r="V31" s="96">
        <v>950</v>
      </c>
      <c r="W31" s="96">
        <v>900</v>
      </c>
      <c r="X31" s="96">
        <v>850</v>
      </c>
      <c r="Y31" s="96">
        <v>800</v>
      </c>
      <c r="Z31" s="96">
        <v>750</v>
      </c>
      <c r="AA31" s="96">
        <v>700</v>
      </c>
      <c r="AB31" s="96">
        <v>600</v>
      </c>
      <c r="AC31" s="95" t="s">
        <v>304</v>
      </c>
      <c r="AD31" s="96">
        <v>1600</v>
      </c>
      <c r="AE31" s="96">
        <v>1520</v>
      </c>
      <c r="AF31" s="96">
        <v>1440</v>
      </c>
      <c r="AG31" s="96">
        <v>1360</v>
      </c>
      <c r="AH31" s="96">
        <v>1280</v>
      </c>
      <c r="AI31" s="96">
        <v>1200</v>
      </c>
      <c r="AJ31" s="96">
        <v>1120</v>
      </c>
      <c r="AK31" s="96">
        <v>960</v>
      </c>
      <c r="AL31" s="2"/>
      <c r="AM31" s="95" t="s">
        <v>304</v>
      </c>
      <c r="AN31" s="96">
        <v>1500</v>
      </c>
      <c r="AO31" s="96">
        <v>1430</v>
      </c>
      <c r="AP31" s="96">
        <v>1350</v>
      </c>
      <c r="AQ31" s="96">
        <v>1280</v>
      </c>
      <c r="AR31" s="96">
        <v>1200</v>
      </c>
      <c r="AS31" s="96">
        <v>1130</v>
      </c>
      <c r="AT31" s="96">
        <v>1050</v>
      </c>
      <c r="AU31" s="96">
        <v>900</v>
      </c>
      <c r="AV31" s="19"/>
      <c r="AW31" s="95" t="s">
        <v>304</v>
      </c>
      <c r="AX31" s="96">
        <v>500</v>
      </c>
      <c r="AY31" s="96">
        <v>480</v>
      </c>
      <c r="AZ31" s="96">
        <v>450</v>
      </c>
      <c r="BA31" s="96">
        <v>430</v>
      </c>
      <c r="BB31" s="96">
        <v>400</v>
      </c>
      <c r="BC31" s="96">
        <v>380</v>
      </c>
      <c r="BD31" s="96">
        <v>350</v>
      </c>
      <c r="BE31" s="96">
        <v>300</v>
      </c>
      <c r="BF31" s="95" t="s">
        <v>304</v>
      </c>
      <c r="BG31" s="96">
        <v>700</v>
      </c>
      <c r="BH31" s="96">
        <v>670</v>
      </c>
      <c r="BI31" s="96">
        <v>630</v>
      </c>
      <c r="BJ31" s="96">
        <v>600</v>
      </c>
      <c r="BK31" s="96">
        <v>560</v>
      </c>
      <c r="BL31" s="96">
        <v>530</v>
      </c>
      <c r="BM31" s="96">
        <v>490</v>
      </c>
      <c r="BN31" s="96">
        <v>420</v>
      </c>
      <c r="BO31" s="20"/>
      <c r="BP31" s="20"/>
      <c r="BQ31" s="20"/>
      <c r="BT31" s="76"/>
      <c r="CH31" s="2">
        <v>61998</v>
      </c>
      <c r="CI31" s="2" t="s">
        <v>126</v>
      </c>
      <c r="CP31" s="3">
        <v>61956</v>
      </c>
      <c r="CQ31" s="3" t="s">
        <v>17562</v>
      </c>
      <c r="CR31" s="3" t="s">
        <v>126</v>
      </c>
      <c r="CU31" s="3" t="s">
        <v>41</v>
      </c>
      <c r="CV31" s="3" t="s">
        <v>41</v>
      </c>
      <c r="CX31" t="s">
        <v>3869</v>
      </c>
      <c r="CY31"/>
      <c r="CZ31"/>
      <c r="DA31"/>
      <c r="DB31"/>
      <c r="DC31" t="s">
        <v>3895</v>
      </c>
      <c r="DD31"/>
      <c r="DE31" t="s">
        <v>3845</v>
      </c>
      <c r="DF31"/>
      <c r="DG31" t="s">
        <v>3846</v>
      </c>
      <c r="DH31"/>
      <c r="DI31" t="s">
        <v>3847</v>
      </c>
      <c r="DJ31"/>
      <c r="DK31" t="s">
        <v>14243</v>
      </c>
      <c r="DL31"/>
      <c r="DM31"/>
      <c r="DN31"/>
      <c r="DO31" t="s">
        <v>30697</v>
      </c>
      <c r="DP31" t="s">
        <v>14423</v>
      </c>
      <c r="DQ31"/>
      <c r="DR31" t="s">
        <v>3849</v>
      </c>
      <c r="DS31" t="s">
        <v>3850</v>
      </c>
      <c r="DT31"/>
      <c r="DU31" t="s">
        <v>3851</v>
      </c>
      <c r="DV31"/>
      <c r="DW31"/>
      <c r="DX31"/>
      <c r="DY31"/>
      <c r="DZ31" t="s">
        <v>3960</v>
      </c>
      <c r="EA31"/>
      <c r="EB31"/>
      <c r="EC31" t="s">
        <v>3852</v>
      </c>
      <c r="ED31"/>
      <c r="EE31" t="s">
        <v>3853</v>
      </c>
      <c r="EF31" t="s">
        <v>3854</v>
      </c>
      <c r="EG31" t="s">
        <v>3882</v>
      </c>
      <c r="EH31"/>
      <c r="EI31" t="s">
        <v>3855</v>
      </c>
      <c r="EJ31" t="s">
        <v>30698</v>
      </c>
      <c r="EK31" t="s">
        <v>30699</v>
      </c>
      <c r="EL31"/>
      <c r="EM31"/>
      <c r="EN31"/>
      <c r="EO31" t="s">
        <v>3856</v>
      </c>
      <c r="EP31"/>
      <c r="EQ31" t="s">
        <v>3885</v>
      </c>
      <c r="ER31"/>
      <c r="ES31"/>
      <c r="ET31"/>
      <c r="EU31"/>
      <c r="EV31"/>
      <c r="EW31"/>
      <c r="EX31"/>
      <c r="EY31"/>
      <c r="EZ31"/>
      <c r="FA31" t="s">
        <v>3858</v>
      </c>
      <c r="FB31"/>
      <c r="FC31" t="s">
        <v>3859</v>
      </c>
      <c r="FD31"/>
      <c r="FE31" t="s">
        <v>3860</v>
      </c>
      <c r="FF31"/>
      <c r="FG31"/>
      <c r="FH31" t="s">
        <v>3861</v>
      </c>
      <c r="FI31"/>
      <c r="FJ31" t="s">
        <v>3862</v>
      </c>
      <c r="FK31"/>
      <c r="FL31" t="s">
        <v>3863</v>
      </c>
      <c r="FM31"/>
      <c r="FN31" t="s">
        <v>3864</v>
      </c>
      <c r="FO31"/>
      <c r="FP31"/>
      <c r="FQ31" t="s">
        <v>30700</v>
      </c>
      <c r="FR31" t="s">
        <v>3866</v>
      </c>
      <c r="FS31" t="s">
        <v>3892</v>
      </c>
      <c r="FT31"/>
      <c r="FU31"/>
      <c r="FV31"/>
      <c r="FW31"/>
      <c r="FX31"/>
      <c r="FY31"/>
      <c r="FZ31" t="s">
        <v>3868</v>
      </c>
      <c r="GA31"/>
      <c r="GB31"/>
      <c r="GC31"/>
      <c r="GD31"/>
      <c r="GE31" s="172"/>
      <c r="GF31" s="172" t="s">
        <v>36352</v>
      </c>
      <c r="GG31" s="173"/>
      <c r="GH31" s="173"/>
    </row>
    <row r="32" spans="1:190" ht="21.95" customHeight="1" x14ac:dyDescent="0.25">
      <c r="A32" s="177"/>
      <c r="B32" s="115"/>
      <c r="C32" s="162"/>
      <c r="D32" s="118">
        <f>SUM(J18:J20)</f>
        <v>0</v>
      </c>
      <c r="E32" s="163"/>
      <c r="F32" s="117" t="str">
        <f>IF(E32="","",IFERROR(IF(VLOOKUP(E32,$CP$1:$CP$4188,1)=E32,"Номер введен верно","Данного номера нет в реестре, обратитесь к организаторам"),"Данного номера нет в реестре, обратитесь к организаторам"))</f>
        <v/>
      </c>
      <c r="G32" s="35" t="str">
        <f>IF(F32="Номер введен верно",IF(VLOOKUP(E32,$CP$1:$CR$4188,2)=B32,VLOOKUP(E32,$CP$1:$CR$4188,3),"ФИО педагога не совпадает с номером, обратитесь к организаторам"),"")</f>
        <v/>
      </c>
      <c r="H32" s="217"/>
      <c r="I32" s="12"/>
      <c r="J32" s="49"/>
      <c r="K32" s="10" t="s">
        <v>12901</v>
      </c>
      <c r="L32" s="10">
        <f t="shared" ref="L32:L37" si="0">IFERROR(VLOOKUP(G32,$K$13:$L$17,2),0)</f>
        <v>0</v>
      </c>
      <c r="Q32" s="19"/>
      <c r="R32" s="19"/>
      <c r="S32" s="2"/>
      <c r="T32" s="95" t="s">
        <v>305</v>
      </c>
      <c r="U32" s="96">
        <v>700</v>
      </c>
      <c r="V32" s="96">
        <v>670</v>
      </c>
      <c r="W32" s="96">
        <v>630</v>
      </c>
      <c r="X32" s="96">
        <v>600</v>
      </c>
      <c r="Y32" s="96">
        <v>560</v>
      </c>
      <c r="Z32" s="96">
        <v>530</v>
      </c>
      <c r="AA32" s="96">
        <v>490</v>
      </c>
      <c r="AB32" s="96">
        <v>420</v>
      </c>
      <c r="AC32" s="95" t="s">
        <v>305</v>
      </c>
      <c r="AD32" s="96">
        <v>1100</v>
      </c>
      <c r="AE32" s="96">
        <v>1050</v>
      </c>
      <c r="AF32" s="96">
        <v>990</v>
      </c>
      <c r="AG32" s="96">
        <v>940</v>
      </c>
      <c r="AH32" s="96">
        <v>880</v>
      </c>
      <c r="AI32" s="96">
        <v>830</v>
      </c>
      <c r="AJ32" s="96">
        <v>770</v>
      </c>
      <c r="AK32" s="96">
        <v>660</v>
      </c>
      <c r="AL32" s="2"/>
      <c r="AM32" s="95" t="s">
        <v>305</v>
      </c>
      <c r="AN32" s="96">
        <v>1100</v>
      </c>
      <c r="AO32" s="96">
        <v>1050</v>
      </c>
      <c r="AP32" s="96">
        <v>990</v>
      </c>
      <c r="AQ32" s="96">
        <v>940</v>
      </c>
      <c r="AR32" s="96">
        <v>880</v>
      </c>
      <c r="AS32" s="96">
        <v>830</v>
      </c>
      <c r="AT32" s="96">
        <v>770</v>
      </c>
      <c r="AU32" s="96">
        <v>660</v>
      </c>
      <c r="AV32" s="19"/>
      <c r="AW32" s="95" t="s">
        <v>305</v>
      </c>
      <c r="AX32" s="96">
        <v>400</v>
      </c>
      <c r="AY32" s="96">
        <v>380</v>
      </c>
      <c r="AZ32" s="96">
        <v>360</v>
      </c>
      <c r="BA32" s="96">
        <v>340</v>
      </c>
      <c r="BB32" s="96">
        <v>320</v>
      </c>
      <c r="BC32" s="96">
        <v>300</v>
      </c>
      <c r="BD32" s="96">
        <v>280</v>
      </c>
      <c r="BE32" s="96">
        <v>240</v>
      </c>
      <c r="BF32" s="95" t="s">
        <v>305</v>
      </c>
      <c r="BG32" s="96">
        <v>500</v>
      </c>
      <c r="BH32" s="96">
        <v>480</v>
      </c>
      <c r="BI32" s="96">
        <v>450</v>
      </c>
      <c r="BJ32" s="96">
        <v>430</v>
      </c>
      <c r="BK32" s="96">
        <v>400</v>
      </c>
      <c r="BL32" s="96">
        <v>380</v>
      </c>
      <c r="BM32" s="96">
        <v>350</v>
      </c>
      <c r="BN32" s="96">
        <v>300</v>
      </c>
      <c r="BO32" s="20"/>
      <c r="BP32" s="20"/>
      <c r="BQ32" s="20"/>
      <c r="BT32" s="76"/>
      <c r="CH32" s="2">
        <v>62000</v>
      </c>
      <c r="CI32" s="2" t="s">
        <v>126</v>
      </c>
      <c r="CP32" s="3">
        <v>61959</v>
      </c>
      <c r="CQ32" s="3" t="s">
        <v>14043</v>
      </c>
      <c r="CR32" s="3" t="s">
        <v>122</v>
      </c>
      <c r="CU32" s="3" t="s">
        <v>42</v>
      </c>
      <c r="CV32" s="3" t="s">
        <v>2245</v>
      </c>
      <c r="CX32" t="s">
        <v>3894</v>
      </c>
      <c r="CY32"/>
      <c r="CZ32"/>
      <c r="DA32"/>
      <c r="DB32"/>
      <c r="DC32" t="s">
        <v>3916</v>
      </c>
      <c r="DD32"/>
      <c r="DE32" t="s">
        <v>3871</v>
      </c>
      <c r="DF32"/>
      <c r="DG32" t="s">
        <v>3872</v>
      </c>
      <c r="DH32"/>
      <c r="DI32" t="s">
        <v>3873</v>
      </c>
      <c r="DJ32"/>
      <c r="DK32" t="s">
        <v>3874</v>
      </c>
      <c r="DL32"/>
      <c r="DM32"/>
      <c r="DN32"/>
      <c r="DO32" t="s">
        <v>30701</v>
      </c>
      <c r="DP32" t="s">
        <v>3876</v>
      </c>
      <c r="DQ32"/>
      <c r="DR32" t="s">
        <v>3218</v>
      </c>
      <c r="DS32" t="s">
        <v>3877</v>
      </c>
      <c r="DT32"/>
      <c r="DU32" t="s">
        <v>3878</v>
      </c>
      <c r="DV32"/>
      <c r="DW32"/>
      <c r="DX32"/>
      <c r="DY32"/>
      <c r="DZ32" t="s">
        <v>16611</v>
      </c>
      <c r="EA32"/>
      <c r="EB32"/>
      <c r="EC32" t="s">
        <v>30702</v>
      </c>
      <c r="ED32"/>
      <c r="EE32" t="s">
        <v>3880</v>
      </c>
      <c r="EF32" t="s">
        <v>3881</v>
      </c>
      <c r="EG32" t="s">
        <v>3906</v>
      </c>
      <c r="EH32"/>
      <c r="EI32"/>
      <c r="EJ32" t="s">
        <v>30703</v>
      </c>
      <c r="EK32" t="s">
        <v>3883</v>
      </c>
      <c r="EL32"/>
      <c r="EM32"/>
      <c r="EN32"/>
      <c r="EO32" t="s">
        <v>3884</v>
      </c>
      <c r="EP32"/>
      <c r="EQ32" t="s">
        <v>3908</v>
      </c>
      <c r="ER32"/>
      <c r="ES32"/>
      <c r="ET32"/>
      <c r="EU32"/>
      <c r="EV32"/>
      <c r="EW32"/>
      <c r="EX32"/>
      <c r="EY32"/>
      <c r="EZ32"/>
      <c r="FA32" t="s">
        <v>3886</v>
      </c>
      <c r="FB32"/>
      <c r="FC32" t="s">
        <v>3887</v>
      </c>
      <c r="FD32"/>
      <c r="FE32"/>
      <c r="FF32"/>
      <c r="FG32"/>
      <c r="FH32" t="s">
        <v>3888</v>
      </c>
      <c r="FI32"/>
      <c r="FJ32" t="s">
        <v>3889</v>
      </c>
      <c r="FK32"/>
      <c r="FL32" t="s">
        <v>3890</v>
      </c>
      <c r="FM32"/>
      <c r="FN32" t="s">
        <v>3891</v>
      </c>
      <c r="FO32"/>
      <c r="FP32"/>
      <c r="FQ32" t="s">
        <v>30704</v>
      </c>
      <c r="FR32"/>
      <c r="FS32" t="s">
        <v>30705</v>
      </c>
      <c r="FT32"/>
      <c r="FU32"/>
      <c r="FV32"/>
      <c r="FW32"/>
      <c r="FX32"/>
      <c r="FY32"/>
      <c r="FZ32" t="s">
        <v>3893</v>
      </c>
      <c r="GA32"/>
      <c r="GB32"/>
      <c r="GC32"/>
      <c r="GD32"/>
    </row>
    <row r="33" spans="1:186" ht="21.95" customHeight="1" x14ac:dyDescent="0.25">
      <c r="A33" s="177"/>
      <c r="B33" s="115"/>
      <c r="C33" s="162"/>
      <c r="D33" s="118">
        <f>SUM(J18:J20)</f>
        <v>0</v>
      </c>
      <c r="E33" s="163"/>
      <c r="F33" s="117" t="str">
        <f t="shared" ref="F33:F37" si="1">IF(E33="","",IFERROR(IF(VLOOKUP(E33,$CP$1:$CP$4188,1)=E33,"Номер введен верно","Данного номера нет в реестре, обратитесь к организаторам"),"Данного номера нет в реестре, обратитесь к организаторам"))</f>
        <v/>
      </c>
      <c r="G33" s="35" t="str">
        <f t="shared" ref="G33:G37" si="2">IF(F33="Номер введен верно",IF(VLOOKUP(E33,$CP$1:$CR$4188,2)=B33,VLOOKUP(E33,$CP$1:$CR$4188,3),"ФИО педагога не совпадает с номером, обратитесь к организаторам"),"")</f>
        <v/>
      </c>
      <c r="H33" s="217"/>
      <c r="I33" s="12"/>
      <c r="J33" s="50"/>
      <c r="K33" s="10" t="s">
        <v>12902</v>
      </c>
      <c r="L33" s="10">
        <f t="shared" si="0"/>
        <v>0</v>
      </c>
      <c r="M33" s="12"/>
      <c r="N33" s="12"/>
      <c r="O33" s="12"/>
      <c r="P33" s="12"/>
      <c r="Q33" s="24"/>
      <c r="R33" s="24"/>
      <c r="S33" s="2"/>
      <c r="T33" s="95" t="s">
        <v>306</v>
      </c>
      <c r="U33" s="96">
        <v>900</v>
      </c>
      <c r="V33" s="96">
        <v>860</v>
      </c>
      <c r="W33" s="96">
        <v>810</v>
      </c>
      <c r="X33" s="96">
        <v>770</v>
      </c>
      <c r="Y33" s="96">
        <v>720</v>
      </c>
      <c r="Z33" s="96">
        <v>680</v>
      </c>
      <c r="AA33" s="96">
        <v>630</v>
      </c>
      <c r="AB33" s="96">
        <v>540</v>
      </c>
      <c r="AC33" s="95" t="s">
        <v>306</v>
      </c>
      <c r="AD33" s="96">
        <v>1400</v>
      </c>
      <c r="AE33" s="96">
        <v>1330</v>
      </c>
      <c r="AF33" s="96">
        <v>1260</v>
      </c>
      <c r="AG33" s="96">
        <v>1190</v>
      </c>
      <c r="AH33" s="96">
        <v>1120</v>
      </c>
      <c r="AI33" s="96">
        <v>1050</v>
      </c>
      <c r="AJ33" s="96">
        <v>980</v>
      </c>
      <c r="AK33" s="96">
        <v>840</v>
      </c>
      <c r="AL33" s="2"/>
      <c r="AM33" s="95" t="s">
        <v>306</v>
      </c>
      <c r="AN33" s="96">
        <v>1400</v>
      </c>
      <c r="AO33" s="96">
        <v>1330</v>
      </c>
      <c r="AP33" s="96">
        <v>1260</v>
      </c>
      <c r="AQ33" s="96">
        <v>1190</v>
      </c>
      <c r="AR33" s="96">
        <v>1120</v>
      </c>
      <c r="AS33" s="96">
        <v>1050</v>
      </c>
      <c r="AT33" s="96">
        <v>980</v>
      </c>
      <c r="AU33" s="96">
        <v>840</v>
      </c>
      <c r="AV33" s="62"/>
      <c r="AW33" s="95" t="s">
        <v>306</v>
      </c>
      <c r="AX33" s="96">
        <v>500</v>
      </c>
      <c r="AY33" s="96">
        <v>480</v>
      </c>
      <c r="AZ33" s="96">
        <v>450</v>
      </c>
      <c r="BA33" s="96">
        <v>430</v>
      </c>
      <c r="BB33" s="96">
        <v>400</v>
      </c>
      <c r="BC33" s="96">
        <v>380</v>
      </c>
      <c r="BD33" s="96">
        <v>350</v>
      </c>
      <c r="BE33" s="96">
        <v>300</v>
      </c>
      <c r="BF33" s="95" t="s">
        <v>306</v>
      </c>
      <c r="BG33" s="96">
        <v>600</v>
      </c>
      <c r="BH33" s="96">
        <v>570</v>
      </c>
      <c r="BI33" s="96">
        <v>540</v>
      </c>
      <c r="BJ33" s="96">
        <v>510</v>
      </c>
      <c r="BK33" s="96">
        <v>480</v>
      </c>
      <c r="BL33" s="96">
        <v>450</v>
      </c>
      <c r="BM33" s="96">
        <v>420</v>
      </c>
      <c r="BN33" s="96">
        <v>360</v>
      </c>
      <c r="BO33" s="25"/>
      <c r="BP33" s="25"/>
      <c r="BQ33" s="25"/>
      <c r="BT33" s="76"/>
      <c r="CH33" s="2">
        <v>62003</v>
      </c>
      <c r="CI33" s="2" t="s">
        <v>124</v>
      </c>
      <c r="CP33" s="3">
        <v>61962</v>
      </c>
      <c r="CQ33" s="3" t="s">
        <v>29089</v>
      </c>
      <c r="CR33" s="3" t="s">
        <v>124</v>
      </c>
      <c r="CU33" s="3" t="s">
        <v>43</v>
      </c>
      <c r="CV33" s="3" t="s">
        <v>2246</v>
      </c>
      <c r="CX33" t="s">
        <v>3915</v>
      </c>
      <c r="CY33"/>
      <c r="CZ33"/>
      <c r="DA33"/>
      <c r="DB33"/>
      <c r="DC33"/>
      <c r="DD33"/>
      <c r="DE33" t="s">
        <v>3896</v>
      </c>
      <c r="DF33"/>
      <c r="DG33" t="s">
        <v>3897</v>
      </c>
      <c r="DH33"/>
      <c r="DI33" t="s">
        <v>3898</v>
      </c>
      <c r="DJ33"/>
      <c r="DK33" t="s">
        <v>14244</v>
      </c>
      <c r="DL33"/>
      <c r="DM33"/>
      <c r="DN33"/>
      <c r="DO33" t="s">
        <v>30706</v>
      </c>
      <c r="DP33" t="s">
        <v>3899</v>
      </c>
      <c r="DQ33"/>
      <c r="DR33" t="s">
        <v>3900</v>
      </c>
      <c r="DS33" t="s">
        <v>3901</v>
      </c>
      <c r="DT33"/>
      <c r="DU33" t="s">
        <v>3902</v>
      </c>
      <c r="DV33"/>
      <c r="DW33"/>
      <c r="DX33"/>
      <c r="DY33"/>
      <c r="DZ33" t="s">
        <v>16612</v>
      </c>
      <c r="EA33"/>
      <c r="EB33"/>
      <c r="EC33" t="s">
        <v>13979</v>
      </c>
      <c r="ED33"/>
      <c r="EE33" t="s">
        <v>3904</v>
      </c>
      <c r="EF33" t="s">
        <v>3905</v>
      </c>
      <c r="EG33" t="s">
        <v>3927</v>
      </c>
      <c r="EH33"/>
      <c r="EI33"/>
      <c r="EJ33" t="s">
        <v>30707</v>
      </c>
      <c r="EK33" t="s">
        <v>30708</v>
      </c>
      <c r="EL33"/>
      <c r="EM33"/>
      <c r="EN33"/>
      <c r="EO33" t="s">
        <v>3907</v>
      </c>
      <c r="EP33"/>
      <c r="EQ33" t="s">
        <v>3930</v>
      </c>
      <c r="ER33"/>
      <c r="ES33"/>
      <c r="ET33"/>
      <c r="EU33"/>
      <c r="EV33"/>
      <c r="EW33"/>
      <c r="EX33"/>
      <c r="EY33"/>
      <c r="EZ33"/>
      <c r="FA33" t="s">
        <v>3909</v>
      </c>
      <c r="FB33"/>
      <c r="FC33" t="s">
        <v>3910</v>
      </c>
      <c r="FD33"/>
      <c r="FE33"/>
      <c r="FF33"/>
      <c r="FG33"/>
      <c r="FH33" t="s">
        <v>3911</v>
      </c>
      <c r="FI33"/>
      <c r="FJ33" t="s">
        <v>3912</v>
      </c>
      <c r="FK33"/>
      <c r="FL33" t="s">
        <v>3913</v>
      </c>
      <c r="FM33"/>
      <c r="FN33" t="s">
        <v>3914</v>
      </c>
      <c r="FO33"/>
      <c r="FP33"/>
      <c r="FQ33" t="s">
        <v>30709</v>
      </c>
      <c r="FR33"/>
      <c r="FS33" t="s">
        <v>30710</v>
      </c>
      <c r="FT33"/>
      <c r="FU33"/>
      <c r="FV33"/>
      <c r="FW33"/>
      <c r="FX33"/>
      <c r="FY33"/>
      <c r="FZ33" t="s">
        <v>3651</v>
      </c>
      <c r="GA33"/>
      <c r="GB33"/>
      <c r="GC33"/>
      <c r="GD33"/>
    </row>
    <row r="34" spans="1:186" ht="21.95" customHeight="1" x14ac:dyDescent="0.25">
      <c r="A34" s="177"/>
      <c r="B34" s="115"/>
      <c r="C34" s="162"/>
      <c r="D34" s="118">
        <f>SUM(J18:J20)</f>
        <v>0</v>
      </c>
      <c r="E34" s="163"/>
      <c r="F34" s="117" t="str">
        <f t="shared" si="1"/>
        <v/>
      </c>
      <c r="G34" s="35" t="str">
        <f t="shared" si="2"/>
        <v/>
      </c>
      <c r="H34" s="217"/>
      <c r="I34" s="12"/>
      <c r="J34" s="50"/>
      <c r="K34" s="10" t="s">
        <v>12903</v>
      </c>
      <c r="L34" s="10">
        <f t="shared" si="0"/>
        <v>0</v>
      </c>
      <c r="M34" s="12"/>
      <c r="N34" s="12"/>
      <c r="O34" s="12"/>
      <c r="P34" s="12"/>
      <c r="Q34" s="24"/>
      <c r="R34" s="24"/>
      <c r="S34" s="2"/>
      <c r="T34" s="95" t="s">
        <v>307</v>
      </c>
      <c r="U34" s="96">
        <v>700</v>
      </c>
      <c r="V34" s="96">
        <v>670</v>
      </c>
      <c r="W34" s="96">
        <v>630</v>
      </c>
      <c r="X34" s="96">
        <v>600</v>
      </c>
      <c r="Y34" s="96">
        <v>560</v>
      </c>
      <c r="Z34" s="96">
        <v>530</v>
      </c>
      <c r="AA34" s="96">
        <v>490</v>
      </c>
      <c r="AB34" s="96">
        <v>420</v>
      </c>
      <c r="AC34" s="95" t="s">
        <v>307</v>
      </c>
      <c r="AD34" s="96">
        <v>1100</v>
      </c>
      <c r="AE34" s="96">
        <v>1050</v>
      </c>
      <c r="AF34" s="96">
        <v>990</v>
      </c>
      <c r="AG34" s="96">
        <v>940</v>
      </c>
      <c r="AH34" s="96">
        <v>880</v>
      </c>
      <c r="AI34" s="96">
        <v>830</v>
      </c>
      <c r="AJ34" s="96">
        <v>770</v>
      </c>
      <c r="AK34" s="96">
        <v>660</v>
      </c>
      <c r="AL34" s="2"/>
      <c r="AM34" s="95" t="s">
        <v>307</v>
      </c>
      <c r="AN34" s="96">
        <v>1000</v>
      </c>
      <c r="AO34" s="96">
        <v>950</v>
      </c>
      <c r="AP34" s="96">
        <v>900</v>
      </c>
      <c r="AQ34" s="96">
        <v>850</v>
      </c>
      <c r="AR34" s="96">
        <v>800</v>
      </c>
      <c r="AS34" s="96">
        <v>750</v>
      </c>
      <c r="AT34" s="96">
        <v>700</v>
      </c>
      <c r="AU34" s="96">
        <v>600</v>
      </c>
      <c r="AV34" s="62"/>
      <c r="AW34" s="95" t="s">
        <v>307</v>
      </c>
      <c r="AX34" s="96">
        <v>400</v>
      </c>
      <c r="AY34" s="96">
        <v>380</v>
      </c>
      <c r="AZ34" s="96">
        <v>360</v>
      </c>
      <c r="BA34" s="96">
        <v>340</v>
      </c>
      <c r="BB34" s="96">
        <v>320</v>
      </c>
      <c r="BC34" s="96">
        <v>300</v>
      </c>
      <c r="BD34" s="96">
        <v>280</v>
      </c>
      <c r="BE34" s="96">
        <v>240</v>
      </c>
      <c r="BF34" s="95" t="s">
        <v>307</v>
      </c>
      <c r="BG34" s="96">
        <v>500</v>
      </c>
      <c r="BH34" s="96">
        <v>480</v>
      </c>
      <c r="BI34" s="96">
        <v>450</v>
      </c>
      <c r="BJ34" s="96">
        <v>430</v>
      </c>
      <c r="BK34" s="96">
        <v>400</v>
      </c>
      <c r="BL34" s="96">
        <v>380</v>
      </c>
      <c r="BM34" s="96">
        <v>350</v>
      </c>
      <c r="BN34" s="96">
        <v>300</v>
      </c>
      <c r="BO34" s="25"/>
      <c r="BP34" s="25"/>
      <c r="BQ34" s="25"/>
      <c r="BT34" s="76"/>
      <c r="CH34" s="2">
        <v>62004</v>
      </c>
      <c r="CI34" s="2" t="s">
        <v>126</v>
      </c>
      <c r="CP34" s="3">
        <v>61963</v>
      </c>
      <c r="CQ34" s="3" t="s">
        <v>33385</v>
      </c>
      <c r="CR34" s="3" t="s">
        <v>124</v>
      </c>
      <c r="CU34" s="3" t="s">
        <v>111</v>
      </c>
      <c r="CV34" s="3" t="s">
        <v>2247</v>
      </c>
      <c r="CX34" t="s">
        <v>2963</v>
      </c>
      <c r="CY34"/>
      <c r="CZ34"/>
      <c r="DA34"/>
      <c r="DB34"/>
      <c r="DC34"/>
      <c r="DD34"/>
      <c r="DE34" t="s">
        <v>3917</v>
      </c>
      <c r="DF34"/>
      <c r="DG34" t="s">
        <v>3918</v>
      </c>
      <c r="DH34"/>
      <c r="DI34" t="s">
        <v>3919</v>
      </c>
      <c r="DJ34"/>
      <c r="DK34" t="s">
        <v>14245</v>
      </c>
      <c r="DL34"/>
      <c r="DM34"/>
      <c r="DN34"/>
      <c r="DO34" t="s">
        <v>30711</v>
      </c>
      <c r="DP34" t="s">
        <v>3920</v>
      </c>
      <c r="DQ34"/>
      <c r="DR34" t="s">
        <v>3921</v>
      </c>
      <c r="DS34" t="s">
        <v>3922</v>
      </c>
      <c r="DT34"/>
      <c r="DU34" t="s">
        <v>3923</v>
      </c>
      <c r="DV34"/>
      <c r="DW34"/>
      <c r="DX34"/>
      <c r="DY34"/>
      <c r="DZ34" t="s">
        <v>13881</v>
      </c>
      <c r="EA34"/>
      <c r="EB34"/>
      <c r="EC34" t="s">
        <v>3924</v>
      </c>
      <c r="ED34"/>
      <c r="EE34" t="s">
        <v>3925</v>
      </c>
      <c r="EF34" t="s">
        <v>3926</v>
      </c>
      <c r="EG34" t="s">
        <v>3945</v>
      </c>
      <c r="EH34"/>
      <c r="EI34"/>
      <c r="EJ34" t="s">
        <v>30712</v>
      </c>
      <c r="EK34" t="s">
        <v>3928</v>
      </c>
      <c r="EL34"/>
      <c r="EM34"/>
      <c r="EN34"/>
      <c r="EO34" t="s">
        <v>3929</v>
      </c>
      <c r="EP34"/>
      <c r="EQ34" t="s">
        <v>3947</v>
      </c>
      <c r="ER34"/>
      <c r="ES34"/>
      <c r="ET34"/>
      <c r="EU34"/>
      <c r="EV34"/>
      <c r="EW34"/>
      <c r="EX34"/>
      <c r="EY34"/>
      <c r="EZ34"/>
      <c r="FA34" t="s">
        <v>3931</v>
      </c>
      <c r="FB34"/>
      <c r="FC34" t="s">
        <v>3932</v>
      </c>
      <c r="FD34"/>
      <c r="FE34"/>
      <c r="FF34"/>
      <c r="FG34"/>
      <c r="FH34" t="s">
        <v>3933</v>
      </c>
      <c r="FI34"/>
      <c r="FJ34" t="s">
        <v>3934</v>
      </c>
      <c r="FK34"/>
      <c r="FL34" t="s">
        <v>3935</v>
      </c>
      <c r="FM34"/>
      <c r="FN34" t="s">
        <v>3936</v>
      </c>
      <c r="FO34"/>
      <c r="FP34"/>
      <c r="FQ34" t="s">
        <v>30713</v>
      </c>
      <c r="FR34"/>
      <c r="FS34" t="s">
        <v>3954</v>
      </c>
      <c r="FT34"/>
      <c r="FU34"/>
      <c r="FV34"/>
      <c r="FW34"/>
      <c r="FX34"/>
      <c r="FY34"/>
      <c r="FZ34" t="s">
        <v>3937</v>
      </c>
      <c r="GA34"/>
      <c r="GB34"/>
      <c r="GC34"/>
      <c r="GD34"/>
    </row>
    <row r="35" spans="1:186" ht="21.95" customHeight="1" x14ac:dyDescent="0.25">
      <c r="A35" s="177"/>
      <c r="B35" s="115"/>
      <c r="C35" s="162"/>
      <c r="D35" s="118">
        <f>SUM(J18:J20)</f>
        <v>0</v>
      </c>
      <c r="E35" s="163"/>
      <c r="F35" s="117" t="str">
        <f t="shared" si="1"/>
        <v/>
      </c>
      <c r="G35" s="35" t="str">
        <f t="shared" si="2"/>
        <v/>
      </c>
      <c r="H35" s="217"/>
      <c r="J35" s="50"/>
      <c r="K35" s="10" t="s">
        <v>12904</v>
      </c>
      <c r="L35" s="10">
        <f t="shared" si="0"/>
        <v>0</v>
      </c>
      <c r="M35" s="12"/>
      <c r="N35" s="12"/>
      <c r="O35" s="12"/>
      <c r="P35" s="12"/>
      <c r="Q35" s="24"/>
      <c r="R35" s="24"/>
      <c r="S35" s="2"/>
      <c r="T35" s="95" t="s">
        <v>308</v>
      </c>
      <c r="U35" s="96">
        <v>900</v>
      </c>
      <c r="V35" s="96">
        <v>860</v>
      </c>
      <c r="W35" s="96">
        <v>810</v>
      </c>
      <c r="X35" s="96">
        <v>770</v>
      </c>
      <c r="Y35" s="96">
        <v>720</v>
      </c>
      <c r="Z35" s="96">
        <v>680</v>
      </c>
      <c r="AA35" s="96">
        <v>630</v>
      </c>
      <c r="AB35" s="96">
        <v>540</v>
      </c>
      <c r="AC35" s="95" t="s">
        <v>308</v>
      </c>
      <c r="AD35" s="96">
        <v>1400</v>
      </c>
      <c r="AE35" s="96">
        <v>1330</v>
      </c>
      <c r="AF35" s="96">
        <v>1260</v>
      </c>
      <c r="AG35" s="96">
        <v>1190</v>
      </c>
      <c r="AH35" s="96">
        <v>1120</v>
      </c>
      <c r="AI35" s="96">
        <v>1050</v>
      </c>
      <c r="AJ35" s="96">
        <v>980</v>
      </c>
      <c r="AK35" s="96">
        <v>840</v>
      </c>
      <c r="AL35" s="2"/>
      <c r="AM35" s="95" t="s">
        <v>308</v>
      </c>
      <c r="AN35" s="96">
        <v>1400</v>
      </c>
      <c r="AO35" s="96">
        <v>1330</v>
      </c>
      <c r="AP35" s="96">
        <v>1260</v>
      </c>
      <c r="AQ35" s="96">
        <v>1190</v>
      </c>
      <c r="AR35" s="96">
        <v>1120</v>
      </c>
      <c r="AS35" s="96">
        <v>1050</v>
      </c>
      <c r="AT35" s="96">
        <v>980</v>
      </c>
      <c r="AU35" s="96">
        <v>840</v>
      </c>
      <c r="AV35" s="62"/>
      <c r="AW35" s="95" t="s">
        <v>308</v>
      </c>
      <c r="AX35" s="96">
        <v>500</v>
      </c>
      <c r="AY35" s="96">
        <v>480</v>
      </c>
      <c r="AZ35" s="96">
        <v>450</v>
      </c>
      <c r="BA35" s="96">
        <v>430</v>
      </c>
      <c r="BB35" s="96">
        <v>400</v>
      </c>
      <c r="BC35" s="96">
        <v>380</v>
      </c>
      <c r="BD35" s="96">
        <v>350</v>
      </c>
      <c r="BE35" s="96">
        <v>300</v>
      </c>
      <c r="BF35" s="95" t="s">
        <v>308</v>
      </c>
      <c r="BG35" s="96">
        <v>600</v>
      </c>
      <c r="BH35" s="96">
        <v>570</v>
      </c>
      <c r="BI35" s="96">
        <v>540</v>
      </c>
      <c r="BJ35" s="96">
        <v>510</v>
      </c>
      <c r="BK35" s="96">
        <v>480</v>
      </c>
      <c r="BL35" s="96">
        <v>450</v>
      </c>
      <c r="BM35" s="96">
        <v>420</v>
      </c>
      <c r="BN35" s="96">
        <v>360</v>
      </c>
      <c r="BO35" s="25"/>
      <c r="BP35" s="25"/>
      <c r="BQ35" s="25"/>
      <c r="BT35" s="76"/>
      <c r="CH35" s="2">
        <v>62007</v>
      </c>
      <c r="CI35" s="2" t="s">
        <v>122</v>
      </c>
      <c r="CP35" s="3">
        <v>61967</v>
      </c>
      <c r="CQ35" s="3" t="s">
        <v>16628</v>
      </c>
      <c r="CR35" s="3" t="s">
        <v>126</v>
      </c>
      <c r="CU35" s="3" t="s">
        <v>112</v>
      </c>
      <c r="CV35" s="3" t="s">
        <v>2248</v>
      </c>
      <c r="CX35" t="s">
        <v>30714</v>
      </c>
      <c r="CY35"/>
      <c r="CZ35"/>
      <c r="DA35"/>
      <c r="DB35"/>
      <c r="DC35"/>
      <c r="DD35"/>
      <c r="DE35" t="s">
        <v>3938</v>
      </c>
      <c r="DF35"/>
      <c r="DG35" t="s">
        <v>3939</v>
      </c>
      <c r="DH35"/>
      <c r="DI35" t="s">
        <v>3940</v>
      </c>
      <c r="DJ35"/>
      <c r="DK35" t="s">
        <v>14246</v>
      </c>
      <c r="DL35"/>
      <c r="DM35"/>
      <c r="DN35"/>
      <c r="DO35" t="s">
        <v>30715</v>
      </c>
      <c r="DP35" t="s">
        <v>3941</v>
      </c>
      <c r="DQ35"/>
      <c r="DR35" t="s">
        <v>30716</v>
      </c>
      <c r="DS35" t="s">
        <v>3943</v>
      </c>
      <c r="DT35"/>
      <c r="DU35"/>
      <c r="DV35"/>
      <c r="DW35"/>
      <c r="DX35"/>
      <c r="DY35"/>
      <c r="DZ35" t="s">
        <v>13850</v>
      </c>
      <c r="EA35"/>
      <c r="EB35"/>
      <c r="EC35" t="s">
        <v>3218</v>
      </c>
      <c r="ED35"/>
      <c r="EE35" t="s">
        <v>3944</v>
      </c>
      <c r="EF35"/>
      <c r="EG35" t="s">
        <v>3963</v>
      </c>
      <c r="EH35"/>
      <c r="EI35"/>
      <c r="EJ35" t="s">
        <v>3946</v>
      </c>
      <c r="EK35" t="s">
        <v>3572</v>
      </c>
      <c r="EL35"/>
      <c r="EM35"/>
      <c r="EN35"/>
      <c r="EO35" t="s">
        <v>3552</v>
      </c>
      <c r="EP35"/>
      <c r="EQ35" t="s">
        <v>3965</v>
      </c>
      <c r="ER35"/>
      <c r="ES35"/>
      <c r="ET35"/>
      <c r="EU35"/>
      <c r="EV35"/>
      <c r="EW35"/>
      <c r="EX35"/>
      <c r="EY35"/>
      <c r="EZ35"/>
      <c r="FA35" t="s">
        <v>3948</v>
      </c>
      <c r="FB35"/>
      <c r="FC35" t="s">
        <v>3949</v>
      </c>
      <c r="FD35"/>
      <c r="FE35"/>
      <c r="FF35"/>
      <c r="FG35"/>
      <c r="FH35" t="s">
        <v>3950</v>
      </c>
      <c r="FI35"/>
      <c r="FJ35" t="s">
        <v>3951</v>
      </c>
      <c r="FK35"/>
      <c r="FL35" t="s">
        <v>3952</v>
      </c>
      <c r="FM35"/>
      <c r="FN35" t="s">
        <v>3953</v>
      </c>
      <c r="FO35"/>
      <c r="FP35"/>
      <c r="FQ35"/>
      <c r="FR35"/>
      <c r="FS35" t="s">
        <v>3970</v>
      </c>
      <c r="FT35"/>
      <c r="FU35"/>
      <c r="FV35"/>
      <c r="FW35"/>
      <c r="FX35"/>
      <c r="FY35"/>
      <c r="FZ35" t="s">
        <v>30717</v>
      </c>
      <c r="GA35"/>
      <c r="GB35"/>
      <c r="GC35"/>
      <c r="GD35"/>
    </row>
    <row r="36" spans="1:186" ht="21.95" customHeight="1" x14ac:dyDescent="0.25">
      <c r="A36" s="177"/>
      <c r="B36" s="115"/>
      <c r="C36" s="162"/>
      <c r="D36" s="118">
        <f>SUM(J18:J20)</f>
        <v>0</v>
      </c>
      <c r="E36" s="163"/>
      <c r="F36" s="117" t="str">
        <f t="shared" si="1"/>
        <v/>
      </c>
      <c r="G36" s="35" t="str">
        <f t="shared" si="2"/>
        <v/>
      </c>
      <c r="J36" s="49"/>
      <c r="K36" s="10" t="s">
        <v>16756</v>
      </c>
      <c r="L36" s="10">
        <f t="shared" si="0"/>
        <v>0</v>
      </c>
      <c r="Q36" s="19"/>
      <c r="R36" s="19"/>
      <c r="S36" s="2"/>
      <c r="T36" s="95" t="s">
        <v>309</v>
      </c>
      <c r="U36" s="96">
        <v>1000</v>
      </c>
      <c r="V36" s="96">
        <v>950</v>
      </c>
      <c r="W36" s="96">
        <v>900</v>
      </c>
      <c r="X36" s="96">
        <v>850</v>
      </c>
      <c r="Y36" s="96">
        <v>800</v>
      </c>
      <c r="Z36" s="96">
        <v>750</v>
      </c>
      <c r="AA36" s="96">
        <v>700</v>
      </c>
      <c r="AB36" s="96">
        <v>600</v>
      </c>
      <c r="AC36" s="95" t="s">
        <v>309</v>
      </c>
      <c r="AD36" s="96">
        <v>1600</v>
      </c>
      <c r="AE36" s="96">
        <v>1520</v>
      </c>
      <c r="AF36" s="96">
        <v>1440</v>
      </c>
      <c r="AG36" s="96">
        <v>1360</v>
      </c>
      <c r="AH36" s="96">
        <v>1280</v>
      </c>
      <c r="AI36" s="96">
        <v>1200</v>
      </c>
      <c r="AJ36" s="96">
        <v>1120</v>
      </c>
      <c r="AK36" s="96">
        <v>960</v>
      </c>
      <c r="AL36" s="2"/>
      <c r="AM36" s="95" t="s">
        <v>309</v>
      </c>
      <c r="AN36" s="96">
        <v>1500</v>
      </c>
      <c r="AO36" s="96">
        <v>1430</v>
      </c>
      <c r="AP36" s="96">
        <v>1350</v>
      </c>
      <c r="AQ36" s="96">
        <v>1280</v>
      </c>
      <c r="AR36" s="96">
        <v>1200</v>
      </c>
      <c r="AS36" s="96">
        <v>1130</v>
      </c>
      <c r="AT36" s="96">
        <v>1050</v>
      </c>
      <c r="AU36" s="96">
        <v>900</v>
      </c>
      <c r="AV36" s="19"/>
      <c r="AW36" s="95" t="s">
        <v>309</v>
      </c>
      <c r="AX36" s="96">
        <v>500</v>
      </c>
      <c r="AY36" s="96">
        <v>480</v>
      </c>
      <c r="AZ36" s="96">
        <v>450</v>
      </c>
      <c r="BA36" s="96">
        <v>430</v>
      </c>
      <c r="BB36" s="96">
        <v>400</v>
      </c>
      <c r="BC36" s="96">
        <v>380</v>
      </c>
      <c r="BD36" s="96">
        <v>350</v>
      </c>
      <c r="BE36" s="96">
        <v>300</v>
      </c>
      <c r="BF36" s="95" t="s">
        <v>309</v>
      </c>
      <c r="BG36" s="96">
        <v>700</v>
      </c>
      <c r="BH36" s="96">
        <v>670</v>
      </c>
      <c r="BI36" s="96">
        <v>630</v>
      </c>
      <c r="BJ36" s="96">
        <v>600</v>
      </c>
      <c r="BK36" s="96">
        <v>560</v>
      </c>
      <c r="BL36" s="96">
        <v>530</v>
      </c>
      <c r="BM36" s="96">
        <v>490</v>
      </c>
      <c r="BN36" s="96">
        <v>420</v>
      </c>
      <c r="BO36" s="20"/>
      <c r="BP36" s="20"/>
      <c r="BQ36" s="20"/>
      <c r="BT36" s="76"/>
      <c r="CH36" s="2">
        <v>62008</v>
      </c>
      <c r="CI36" s="2" t="s">
        <v>126</v>
      </c>
      <c r="CP36" s="3">
        <v>61970</v>
      </c>
      <c r="CQ36" s="3" t="s">
        <v>29090</v>
      </c>
      <c r="CR36" s="3" t="s">
        <v>122</v>
      </c>
      <c r="CU36" s="3" t="s">
        <v>113</v>
      </c>
      <c r="CV36" s="3" t="s">
        <v>2249</v>
      </c>
      <c r="CX36" t="s">
        <v>3972</v>
      </c>
      <c r="CY36"/>
      <c r="CZ36"/>
      <c r="DA36"/>
      <c r="DB36"/>
      <c r="DC36"/>
      <c r="DD36"/>
      <c r="DE36" t="s">
        <v>3955</v>
      </c>
      <c r="DF36"/>
      <c r="DG36"/>
      <c r="DH36"/>
      <c r="DI36" t="s">
        <v>3956</v>
      </c>
      <c r="DJ36"/>
      <c r="DK36" t="s">
        <v>14247</v>
      </c>
      <c r="DL36"/>
      <c r="DM36"/>
      <c r="DN36"/>
      <c r="DO36"/>
      <c r="DP36" t="s">
        <v>3975</v>
      </c>
      <c r="DQ36"/>
      <c r="DR36" t="s">
        <v>3942</v>
      </c>
      <c r="DS36" t="s">
        <v>3959</v>
      </c>
      <c r="DT36"/>
      <c r="DU36"/>
      <c r="DV36"/>
      <c r="DW36"/>
      <c r="DX36"/>
      <c r="DY36"/>
      <c r="DZ36" t="s">
        <v>16164</v>
      </c>
      <c r="EA36"/>
      <c r="EB36"/>
      <c r="EC36" t="s">
        <v>3961</v>
      </c>
      <c r="ED36"/>
      <c r="EE36" t="s">
        <v>3962</v>
      </c>
      <c r="EF36"/>
      <c r="EG36" t="s">
        <v>3745</v>
      </c>
      <c r="EH36"/>
      <c r="EI36"/>
      <c r="EJ36" t="s">
        <v>30718</v>
      </c>
      <c r="EK36"/>
      <c r="EL36"/>
      <c r="EM36"/>
      <c r="EN36"/>
      <c r="EO36" t="s">
        <v>3964</v>
      </c>
      <c r="EP36"/>
      <c r="EQ36" t="s">
        <v>2749</v>
      </c>
      <c r="ER36"/>
      <c r="ES36"/>
      <c r="ET36"/>
      <c r="EU36"/>
      <c r="EV36"/>
      <c r="EW36"/>
      <c r="EX36"/>
      <c r="EY36"/>
      <c r="EZ36"/>
      <c r="FA36" t="s">
        <v>30719</v>
      </c>
      <c r="FB36"/>
      <c r="FC36" t="s">
        <v>3966</v>
      </c>
      <c r="FD36"/>
      <c r="FE36"/>
      <c r="FF36"/>
      <c r="FG36"/>
      <c r="FH36" t="s">
        <v>3967</v>
      </c>
      <c r="FI36"/>
      <c r="FJ36" t="s">
        <v>3968</v>
      </c>
      <c r="FK36"/>
      <c r="FL36" t="s">
        <v>14248</v>
      </c>
      <c r="FM36"/>
      <c r="FN36" t="s">
        <v>3969</v>
      </c>
      <c r="FO36"/>
      <c r="FP36"/>
      <c r="FQ36"/>
      <c r="FR36"/>
      <c r="FS36" t="s">
        <v>30720</v>
      </c>
      <c r="FT36"/>
      <c r="FU36"/>
      <c r="FV36"/>
      <c r="FW36"/>
      <c r="FX36"/>
      <c r="FY36"/>
      <c r="FZ36" t="s">
        <v>3971</v>
      </c>
      <c r="GA36"/>
      <c r="GB36"/>
      <c r="GC36"/>
      <c r="GD36"/>
    </row>
    <row r="37" spans="1:186" ht="21.95" customHeight="1" thickBot="1" x14ac:dyDescent="0.3">
      <c r="A37" s="178"/>
      <c r="B37" s="164"/>
      <c r="C37" s="165"/>
      <c r="D37" s="122">
        <f>SUM(J18:J20)</f>
        <v>0</v>
      </c>
      <c r="E37" s="166"/>
      <c r="F37" s="117" t="str">
        <f t="shared" si="1"/>
        <v/>
      </c>
      <c r="G37" s="35" t="str">
        <f t="shared" si="2"/>
        <v/>
      </c>
      <c r="J37" s="49"/>
      <c r="K37" s="10" t="s">
        <v>16757</v>
      </c>
      <c r="L37" s="10">
        <f t="shared" si="0"/>
        <v>0</v>
      </c>
      <c r="Q37" s="19"/>
      <c r="R37" s="19"/>
      <c r="S37" s="2"/>
      <c r="T37" s="95" t="s">
        <v>30751</v>
      </c>
      <c r="U37" s="96">
        <v>700</v>
      </c>
      <c r="V37" s="96">
        <v>670</v>
      </c>
      <c r="W37" s="96">
        <v>630</v>
      </c>
      <c r="X37" s="96">
        <v>600</v>
      </c>
      <c r="Y37" s="96">
        <v>560</v>
      </c>
      <c r="Z37" s="96">
        <v>530</v>
      </c>
      <c r="AA37" s="96">
        <v>490</v>
      </c>
      <c r="AB37" s="96">
        <v>420</v>
      </c>
      <c r="AC37" s="95" t="s">
        <v>30751</v>
      </c>
      <c r="AD37" s="96">
        <v>1100</v>
      </c>
      <c r="AE37" s="96">
        <v>1050</v>
      </c>
      <c r="AF37" s="96">
        <v>990</v>
      </c>
      <c r="AG37" s="96">
        <v>940</v>
      </c>
      <c r="AH37" s="96">
        <v>880</v>
      </c>
      <c r="AI37" s="96">
        <v>830</v>
      </c>
      <c r="AJ37" s="96">
        <v>770</v>
      </c>
      <c r="AK37" s="96">
        <v>660</v>
      </c>
      <c r="AL37" s="2"/>
      <c r="AM37" s="95" t="s">
        <v>30751</v>
      </c>
      <c r="AN37" s="96">
        <v>1000</v>
      </c>
      <c r="AO37" s="96">
        <v>950</v>
      </c>
      <c r="AP37" s="96">
        <v>900</v>
      </c>
      <c r="AQ37" s="96">
        <v>850</v>
      </c>
      <c r="AR37" s="96">
        <v>800</v>
      </c>
      <c r="AS37" s="96">
        <v>750</v>
      </c>
      <c r="AT37" s="96">
        <v>700</v>
      </c>
      <c r="AU37" s="96">
        <v>600</v>
      </c>
      <c r="AV37" s="19"/>
      <c r="AW37" s="95" t="s">
        <v>30751</v>
      </c>
      <c r="AX37" s="96">
        <v>300</v>
      </c>
      <c r="AY37" s="96">
        <v>290</v>
      </c>
      <c r="AZ37" s="96">
        <v>270</v>
      </c>
      <c r="BA37" s="96">
        <v>260</v>
      </c>
      <c r="BB37" s="96">
        <v>240</v>
      </c>
      <c r="BC37" s="96">
        <v>230</v>
      </c>
      <c r="BD37" s="96">
        <v>210</v>
      </c>
      <c r="BE37" s="96">
        <v>180</v>
      </c>
      <c r="BF37" s="95" t="s">
        <v>30751</v>
      </c>
      <c r="BG37" s="96">
        <v>400</v>
      </c>
      <c r="BH37" s="96">
        <v>380</v>
      </c>
      <c r="BI37" s="96">
        <v>360</v>
      </c>
      <c r="BJ37" s="96">
        <v>340</v>
      </c>
      <c r="BK37" s="96">
        <v>320</v>
      </c>
      <c r="BL37" s="96">
        <v>300</v>
      </c>
      <c r="BM37" s="96">
        <v>280</v>
      </c>
      <c r="BN37" s="96">
        <v>240</v>
      </c>
      <c r="BO37" s="20"/>
      <c r="BP37" s="20"/>
      <c r="BQ37" s="20"/>
      <c r="BT37" s="76"/>
      <c r="CH37" s="2">
        <v>62009</v>
      </c>
      <c r="CI37" s="2" t="s">
        <v>126</v>
      </c>
      <c r="CP37" s="3">
        <v>61971</v>
      </c>
      <c r="CQ37" s="3" t="s">
        <v>123</v>
      </c>
      <c r="CR37" s="3" t="s">
        <v>122</v>
      </c>
      <c r="CU37" s="3" t="s">
        <v>44</v>
      </c>
      <c r="CV37" s="3" t="s">
        <v>2250</v>
      </c>
      <c r="CX37" t="s">
        <v>3984</v>
      </c>
      <c r="CY37"/>
      <c r="CZ37"/>
      <c r="DA37"/>
      <c r="DB37"/>
      <c r="DC37"/>
      <c r="DD37"/>
      <c r="DE37" t="s">
        <v>3973</v>
      </c>
      <c r="DF37"/>
      <c r="DG37"/>
      <c r="DH37"/>
      <c r="DI37"/>
      <c r="DJ37"/>
      <c r="DK37" t="s">
        <v>3974</v>
      </c>
      <c r="DL37"/>
      <c r="DM37"/>
      <c r="DN37"/>
      <c r="DO37"/>
      <c r="DP37" t="s">
        <v>3957</v>
      </c>
      <c r="DQ37"/>
      <c r="DR37" t="s">
        <v>3958</v>
      </c>
      <c r="DS37" t="s">
        <v>3977</v>
      </c>
      <c r="DT37"/>
      <c r="DU37"/>
      <c r="DV37"/>
      <c r="DW37"/>
      <c r="DX37"/>
      <c r="DY37"/>
      <c r="DZ37" t="s">
        <v>17467</v>
      </c>
      <c r="EA37"/>
      <c r="EB37"/>
      <c r="EC37" t="s">
        <v>17730</v>
      </c>
      <c r="ED37"/>
      <c r="EE37"/>
      <c r="EF37"/>
      <c r="EG37" t="s">
        <v>13884</v>
      </c>
      <c r="EH37"/>
      <c r="EI37"/>
      <c r="EJ37" t="s">
        <v>30721</v>
      </c>
      <c r="EK37"/>
      <c r="EL37"/>
      <c r="EM37"/>
      <c r="EN37"/>
      <c r="EO37" t="s">
        <v>3978</v>
      </c>
      <c r="EP37"/>
      <c r="EQ37" t="s">
        <v>3991</v>
      </c>
      <c r="ER37"/>
      <c r="ES37"/>
      <c r="ET37"/>
      <c r="EU37"/>
      <c r="EV37"/>
      <c r="EW37"/>
      <c r="EX37"/>
      <c r="EY37"/>
      <c r="EZ37"/>
      <c r="FA37" t="s">
        <v>3979</v>
      </c>
      <c r="FB37"/>
      <c r="FC37" t="s">
        <v>30722</v>
      </c>
      <c r="FD37"/>
      <c r="FE37"/>
      <c r="FF37"/>
      <c r="FG37"/>
      <c r="FH37" t="s">
        <v>3980</v>
      </c>
      <c r="FI37"/>
      <c r="FJ37" t="s">
        <v>3981</v>
      </c>
      <c r="FK37"/>
      <c r="FL37" t="s">
        <v>3303</v>
      </c>
      <c r="FM37"/>
      <c r="FN37" t="s">
        <v>3982</v>
      </c>
      <c r="FO37"/>
      <c r="FP37"/>
      <c r="FQ37"/>
      <c r="FR37"/>
      <c r="FS37" t="s">
        <v>3996</v>
      </c>
      <c r="FT37"/>
      <c r="FU37"/>
      <c r="FV37"/>
      <c r="FW37"/>
      <c r="FX37"/>
      <c r="FY37"/>
      <c r="FZ37" t="s">
        <v>3983</v>
      </c>
      <c r="GA37"/>
      <c r="GB37"/>
      <c r="GC37"/>
      <c r="GD37"/>
    </row>
    <row r="38" spans="1:186" ht="20.100000000000001" customHeight="1" x14ac:dyDescent="0.25">
      <c r="A38" s="61"/>
      <c r="C38" s="75" t="s">
        <v>13888</v>
      </c>
      <c r="D38" s="36"/>
      <c r="E38" s="36"/>
      <c r="F38" s="36"/>
      <c r="J38" s="49"/>
      <c r="Q38" s="19"/>
      <c r="R38" s="19"/>
      <c r="S38" s="2"/>
      <c r="T38" s="95" t="s">
        <v>310</v>
      </c>
      <c r="U38" s="96">
        <v>800</v>
      </c>
      <c r="V38" s="96">
        <v>760</v>
      </c>
      <c r="W38" s="96">
        <v>720</v>
      </c>
      <c r="X38" s="96">
        <v>680</v>
      </c>
      <c r="Y38" s="96">
        <v>640</v>
      </c>
      <c r="Z38" s="96">
        <v>600</v>
      </c>
      <c r="AA38" s="96">
        <v>560</v>
      </c>
      <c r="AB38" s="96">
        <v>480</v>
      </c>
      <c r="AC38" s="95" t="s">
        <v>310</v>
      </c>
      <c r="AD38" s="96">
        <v>1300</v>
      </c>
      <c r="AE38" s="96">
        <v>1240</v>
      </c>
      <c r="AF38" s="96">
        <v>1170</v>
      </c>
      <c r="AG38" s="96">
        <v>1110</v>
      </c>
      <c r="AH38" s="96">
        <v>1040</v>
      </c>
      <c r="AI38" s="96">
        <v>980</v>
      </c>
      <c r="AJ38" s="96">
        <v>910</v>
      </c>
      <c r="AK38" s="96">
        <v>780</v>
      </c>
      <c r="AL38" s="2"/>
      <c r="AM38" s="95" t="s">
        <v>310</v>
      </c>
      <c r="AN38" s="96">
        <v>1200</v>
      </c>
      <c r="AO38" s="96">
        <v>1140</v>
      </c>
      <c r="AP38" s="96">
        <v>1080</v>
      </c>
      <c r="AQ38" s="96">
        <v>1020</v>
      </c>
      <c r="AR38" s="96">
        <v>960</v>
      </c>
      <c r="AS38" s="96">
        <v>900</v>
      </c>
      <c r="AT38" s="96">
        <v>840</v>
      </c>
      <c r="AU38" s="96">
        <v>720</v>
      </c>
      <c r="AV38" s="19"/>
      <c r="AW38" s="95" t="s">
        <v>310</v>
      </c>
      <c r="AX38" s="96">
        <v>400</v>
      </c>
      <c r="AY38" s="96">
        <v>380</v>
      </c>
      <c r="AZ38" s="96">
        <v>360</v>
      </c>
      <c r="BA38" s="96">
        <v>340</v>
      </c>
      <c r="BB38" s="96">
        <v>320</v>
      </c>
      <c r="BC38" s="96">
        <v>300</v>
      </c>
      <c r="BD38" s="96">
        <v>280</v>
      </c>
      <c r="BE38" s="96">
        <v>240</v>
      </c>
      <c r="BF38" s="95" t="s">
        <v>310</v>
      </c>
      <c r="BG38" s="96">
        <v>500</v>
      </c>
      <c r="BH38" s="96">
        <v>480</v>
      </c>
      <c r="BI38" s="96">
        <v>450</v>
      </c>
      <c r="BJ38" s="96">
        <v>430</v>
      </c>
      <c r="BK38" s="96">
        <v>400</v>
      </c>
      <c r="BL38" s="96">
        <v>380</v>
      </c>
      <c r="BM38" s="96">
        <v>350</v>
      </c>
      <c r="BN38" s="96">
        <v>300</v>
      </c>
      <c r="BO38" s="20"/>
      <c r="BP38" s="20"/>
      <c r="BQ38" s="20"/>
      <c r="BT38" s="76"/>
      <c r="CH38" s="2">
        <v>62010</v>
      </c>
      <c r="CI38" s="2" t="s">
        <v>124</v>
      </c>
      <c r="CP38" s="3">
        <v>61974</v>
      </c>
      <c r="CQ38" s="3" t="s">
        <v>33386</v>
      </c>
      <c r="CR38" s="3" t="s">
        <v>124</v>
      </c>
      <c r="CU38" s="3" t="s">
        <v>45</v>
      </c>
      <c r="CV38" s="3" t="s">
        <v>2251</v>
      </c>
      <c r="CX38" t="s">
        <v>3218</v>
      </c>
      <c r="CY38"/>
      <c r="CZ38"/>
      <c r="DA38"/>
      <c r="DB38"/>
      <c r="DC38"/>
      <c r="DD38"/>
      <c r="DE38" t="s">
        <v>3985</v>
      </c>
      <c r="DF38"/>
      <c r="DG38"/>
      <c r="DH38"/>
      <c r="DI38"/>
      <c r="DJ38"/>
      <c r="DK38" t="s">
        <v>3986</v>
      </c>
      <c r="DL38"/>
      <c r="DM38"/>
      <c r="DN38"/>
      <c r="DO38"/>
      <c r="DP38" t="s">
        <v>3303</v>
      </c>
      <c r="DQ38"/>
      <c r="DR38" t="s">
        <v>3976</v>
      </c>
      <c r="DS38" t="s">
        <v>3988</v>
      </c>
      <c r="DT38"/>
      <c r="DU38"/>
      <c r="DV38"/>
      <c r="DW38"/>
      <c r="DX38"/>
      <c r="DY38"/>
      <c r="DZ38" t="s">
        <v>17731</v>
      </c>
      <c r="EA38"/>
      <c r="EB38"/>
      <c r="EC38" t="s">
        <v>3989</v>
      </c>
      <c r="ED38"/>
      <c r="EE38"/>
      <c r="EF38"/>
      <c r="EG38" t="s">
        <v>13882</v>
      </c>
      <c r="EH38"/>
      <c r="EI38"/>
      <c r="EJ38" t="s">
        <v>30723</v>
      </c>
      <c r="EK38"/>
      <c r="EL38"/>
      <c r="EM38"/>
      <c r="EN38"/>
      <c r="EO38" t="s">
        <v>3990</v>
      </c>
      <c r="EP38"/>
      <c r="EQ38" t="s">
        <v>4003</v>
      </c>
      <c r="ER38"/>
      <c r="ES38"/>
      <c r="ET38"/>
      <c r="EU38"/>
      <c r="EV38"/>
      <c r="EW38"/>
      <c r="EX38"/>
      <c r="EY38"/>
      <c r="EZ38"/>
      <c r="FA38"/>
      <c r="FB38"/>
      <c r="FC38" t="s">
        <v>3992</v>
      </c>
      <c r="FD38"/>
      <c r="FE38"/>
      <c r="FF38"/>
      <c r="FG38"/>
      <c r="FH38" t="s">
        <v>2591</v>
      </c>
      <c r="FI38"/>
      <c r="FJ38" t="s">
        <v>3993</v>
      </c>
      <c r="FK38"/>
      <c r="FL38" t="s">
        <v>3994</v>
      </c>
      <c r="FM38"/>
      <c r="FN38" t="s">
        <v>3995</v>
      </c>
      <c r="FO38"/>
      <c r="FP38"/>
      <c r="FQ38"/>
      <c r="FR38"/>
      <c r="FS38" t="s">
        <v>4006</v>
      </c>
      <c r="FT38"/>
      <c r="FU38"/>
      <c r="FV38"/>
      <c r="FW38"/>
      <c r="FX38"/>
      <c r="FY38"/>
      <c r="FZ38" t="s">
        <v>3997</v>
      </c>
      <c r="GA38"/>
      <c r="GB38"/>
      <c r="GC38"/>
      <c r="GD38"/>
    </row>
    <row r="39" spans="1:186" ht="20.100000000000001" customHeight="1" x14ac:dyDescent="0.25">
      <c r="A39" s="85"/>
      <c r="B39" s="220" t="s">
        <v>12897</v>
      </c>
      <c r="C39" s="220"/>
      <c r="D39" s="220"/>
      <c r="E39" s="220"/>
      <c r="J39" s="49"/>
      <c r="Q39" s="19"/>
      <c r="R39" s="19"/>
      <c r="S39" s="2"/>
      <c r="T39" s="95" t="s">
        <v>311</v>
      </c>
      <c r="U39" s="96">
        <v>2500</v>
      </c>
      <c r="V39" s="96">
        <v>2380</v>
      </c>
      <c r="W39" s="96">
        <v>2250</v>
      </c>
      <c r="X39" s="96">
        <v>2130</v>
      </c>
      <c r="Y39" s="96">
        <v>2000</v>
      </c>
      <c r="Z39" s="96">
        <v>1880</v>
      </c>
      <c r="AA39" s="96">
        <v>1750</v>
      </c>
      <c r="AB39" s="96">
        <v>1500</v>
      </c>
      <c r="AC39" s="95" t="s">
        <v>311</v>
      </c>
      <c r="AD39" s="96">
        <v>4000</v>
      </c>
      <c r="AE39" s="96">
        <v>3800</v>
      </c>
      <c r="AF39" s="96">
        <v>3600</v>
      </c>
      <c r="AG39" s="96">
        <v>3400</v>
      </c>
      <c r="AH39" s="96">
        <v>3200</v>
      </c>
      <c r="AI39" s="96">
        <v>3000</v>
      </c>
      <c r="AJ39" s="96">
        <v>2800</v>
      </c>
      <c r="AK39" s="96">
        <v>2400</v>
      </c>
      <c r="AL39" s="2"/>
      <c r="AM39" s="95" t="s">
        <v>311</v>
      </c>
      <c r="AN39" s="96">
        <v>3700</v>
      </c>
      <c r="AO39" s="96">
        <v>3520</v>
      </c>
      <c r="AP39" s="96">
        <v>3330</v>
      </c>
      <c r="AQ39" s="96">
        <v>3150</v>
      </c>
      <c r="AR39" s="96">
        <v>2960</v>
      </c>
      <c r="AS39" s="96">
        <v>2780</v>
      </c>
      <c r="AT39" s="96">
        <v>2590</v>
      </c>
      <c r="AU39" s="96">
        <v>2220</v>
      </c>
      <c r="AV39" s="19"/>
      <c r="AW39" s="95" t="s">
        <v>311</v>
      </c>
      <c r="AX39" s="96">
        <v>1200</v>
      </c>
      <c r="AY39" s="96">
        <v>1140</v>
      </c>
      <c r="AZ39" s="96">
        <v>1080</v>
      </c>
      <c r="BA39" s="96">
        <v>1020</v>
      </c>
      <c r="BB39" s="96">
        <v>960</v>
      </c>
      <c r="BC39" s="96">
        <v>900</v>
      </c>
      <c r="BD39" s="96">
        <v>840</v>
      </c>
      <c r="BE39" s="96">
        <v>720</v>
      </c>
      <c r="BF39" s="95" t="s">
        <v>311</v>
      </c>
      <c r="BG39" s="96">
        <v>1600</v>
      </c>
      <c r="BH39" s="96">
        <v>1520</v>
      </c>
      <c r="BI39" s="96">
        <v>1440</v>
      </c>
      <c r="BJ39" s="96">
        <v>1360</v>
      </c>
      <c r="BK39" s="96">
        <v>1280</v>
      </c>
      <c r="BL39" s="96">
        <v>1200</v>
      </c>
      <c r="BM39" s="96">
        <v>1120</v>
      </c>
      <c r="BN39" s="96">
        <v>960</v>
      </c>
      <c r="BO39" s="20"/>
      <c r="BP39" s="20"/>
      <c r="BQ39" s="20"/>
      <c r="BT39" s="76"/>
      <c r="CH39" s="2">
        <v>62012</v>
      </c>
      <c r="CI39" s="2" t="s">
        <v>124</v>
      </c>
      <c r="CP39" s="3">
        <v>61979</v>
      </c>
      <c r="CQ39" s="3" t="s">
        <v>33387</v>
      </c>
      <c r="CR39" s="3" t="s">
        <v>124</v>
      </c>
      <c r="CU39" s="3" t="s">
        <v>46</v>
      </c>
      <c r="CV39" s="3" t="s">
        <v>2252</v>
      </c>
      <c r="CX39" t="s">
        <v>4007</v>
      </c>
      <c r="CY39"/>
      <c r="CZ39"/>
      <c r="DA39"/>
      <c r="DB39"/>
      <c r="DC39"/>
      <c r="DD39"/>
      <c r="DE39" t="s">
        <v>3998</v>
      </c>
      <c r="DF39"/>
      <c r="DG39"/>
      <c r="DH39"/>
      <c r="DI39"/>
      <c r="DJ39"/>
      <c r="DK39" t="s">
        <v>14249</v>
      </c>
      <c r="DL39"/>
      <c r="DM39"/>
      <c r="DN39"/>
      <c r="DO39"/>
      <c r="DP39" t="s">
        <v>3999</v>
      </c>
      <c r="DQ39"/>
      <c r="DR39" t="s">
        <v>3987</v>
      </c>
      <c r="DS39" t="s">
        <v>4001</v>
      </c>
      <c r="DT39"/>
      <c r="DU39"/>
      <c r="DV39"/>
      <c r="DW39"/>
      <c r="DX39"/>
      <c r="DY39"/>
      <c r="DZ39" t="s">
        <v>16232</v>
      </c>
      <c r="EA39"/>
      <c r="EB39"/>
      <c r="EC39" t="s">
        <v>30724</v>
      </c>
      <c r="ED39"/>
      <c r="EE39"/>
      <c r="EF39"/>
      <c r="EG39" t="s">
        <v>4021</v>
      </c>
      <c r="EH39"/>
      <c r="EI39"/>
      <c r="EJ39" t="s">
        <v>30725</v>
      </c>
      <c r="EK39"/>
      <c r="EL39"/>
      <c r="EM39"/>
      <c r="EN39"/>
      <c r="EO39" t="s">
        <v>4002</v>
      </c>
      <c r="EP39"/>
      <c r="EQ39" t="s">
        <v>4012</v>
      </c>
      <c r="ER39"/>
      <c r="ES39"/>
      <c r="ET39"/>
      <c r="EU39"/>
      <c r="EV39"/>
      <c r="EW39"/>
      <c r="EX39"/>
      <c r="EY39"/>
      <c r="EZ39"/>
      <c r="FA39"/>
      <c r="FB39"/>
      <c r="FC39" t="s">
        <v>4004</v>
      </c>
      <c r="FD39"/>
      <c r="FE39"/>
      <c r="FF39"/>
      <c r="FG39"/>
      <c r="FH39" t="s">
        <v>3502</v>
      </c>
      <c r="FI39"/>
      <c r="FJ39"/>
      <c r="FK39"/>
      <c r="FL39" t="s">
        <v>4005</v>
      </c>
      <c r="FM39"/>
      <c r="FN39" t="s">
        <v>30726</v>
      </c>
      <c r="FO39"/>
      <c r="FP39"/>
      <c r="FQ39"/>
      <c r="FR39"/>
      <c r="FS39" t="s">
        <v>4016</v>
      </c>
      <c r="FT39"/>
      <c r="FU39"/>
      <c r="FV39"/>
      <c r="FW39"/>
      <c r="FX39"/>
      <c r="FY39"/>
      <c r="FZ39" t="s">
        <v>13980</v>
      </c>
      <c r="GA39"/>
      <c r="GB39"/>
      <c r="GC39"/>
      <c r="GD39"/>
    </row>
    <row r="40" spans="1:186" ht="20.100000000000001" customHeight="1" x14ac:dyDescent="0.25">
      <c r="B40" s="11" t="s">
        <v>235</v>
      </c>
      <c r="C40" s="211" t="str">
        <f>IF((L31+MAX(L32:L37))=0,"нет скидки",L31+MAX(L32:L37))</f>
        <v>нет скидки</v>
      </c>
      <c r="D40" s="211"/>
      <c r="E40" s="211"/>
      <c r="J40" s="49"/>
      <c r="Q40" s="19"/>
      <c r="R40" s="19"/>
      <c r="S40" s="2"/>
      <c r="T40" s="95" t="s">
        <v>312</v>
      </c>
      <c r="U40" s="96">
        <v>1000</v>
      </c>
      <c r="V40" s="96">
        <v>950</v>
      </c>
      <c r="W40" s="96">
        <v>900</v>
      </c>
      <c r="X40" s="96">
        <v>850</v>
      </c>
      <c r="Y40" s="96">
        <v>800</v>
      </c>
      <c r="Z40" s="96">
        <v>750</v>
      </c>
      <c r="AA40" s="96">
        <v>700</v>
      </c>
      <c r="AB40" s="96">
        <v>600</v>
      </c>
      <c r="AC40" s="95" t="s">
        <v>312</v>
      </c>
      <c r="AD40" s="96">
        <v>1600</v>
      </c>
      <c r="AE40" s="96">
        <v>1520</v>
      </c>
      <c r="AF40" s="96">
        <v>1440</v>
      </c>
      <c r="AG40" s="96">
        <v>1360</v>
      </c>
      <c r="AH40" s="96">
        <v>1280</v>
      </c>
      <c r="AI40" s="96">
        <v>1200</v>
      </c>
      <c r="AJ40" s="96">
        <v>1120</v>
      </c>
      <c r="AK40" s="96">
        <v>960</v>
      </c>
      <c r="AL40" s="2"/>
      <c r="AM40" s="95" t="s">
        <v>312</v>
      </c>
      <c r="AN40" s="96">
        <v>1400</v>
      </c>
      <c r="AO40" s="96">
        <v>1330</v>
      </c>
      <c r="AP40" s="96">
        <v>1260</v>
      </c>
      <c r="AQ40" s="96">
        <v>1190</v>
      </c>
      <c r="AR40" s="96">
        <v>1120</v>
      </c>
      <c r="AS40" s="96">
        <v>1050</v>
      </c>
      <c r="AT40" s="96">
        <v>980</v>
      </c>
      <c r="AU40" s="96">
        <v>840</v>
      </c>
      <c r="AV40" s="19"/>
      <c r="AW40" s="95" t="s">
        <v>312</v>
      </c>
      <c r="AX40" s="96">
        <v>500</v>
      </c>
      <c r="AY40" s="96">
        <v>480</v>
      </c>
      <c r="AZ40" s="96">
        <v>450</v>
      </c>
      <c r="BA40" s="96">
        <v>430</v>
      </c>
      <c r="BB40" s="96">
        <v>400</v>
      </c>
      <c r="BC40" s="96">
        <v>380</v>
      </c>
      <c r="BD40" s="96">
        <v>350</v>
      </c>
      <c r="BE40" s="96">
        <v>300</v>
      </c>
      <c r="BF40" s="95" t="s">
        <v>312</v>
      </c>
      <c r="BG40" s="96">
        <v>600</v>
      </c>
      <c r="BH40" s="96">
        <v>570</v>
      </c>
      <c r="BI40" s="96">
        <v>540</v>
      </c>
      <c r="BJ40" s="96">
        <v>510</v>
      </c>
      <c r="BK40" s="96">
        <v>480</v>
      </c>
      <c r="BL40" s="96">
        <v>450</v>
      </c>
      <c r="BM40" s="96">
        <v>420</v>
      </c>
      <c r="BN40" s="96">
        <v>360</v>
      </c>
      <c r="BO40" s="20"/>
      <c r="BP40" s="20"/>
      <c r="BQ40" s="20"/>
      <c r="BT40" s="76"/>
      <c r="CH40" s="2">
        <v>62016</v>
      </c>
      <c r="CI40" s="2" t="s">
        <v>126</v>
      </c>
      <c r="CP40" s="3">
        <v>61980</v>
      </c>
      <c r="CQ40" s="3" t="s">
        <v>155</v>
      </c>
      <c r="CR40" s="3" t="s">
        <v>124</v>
      </c>
      <c r="CU40" s="3" t="s">
        <v>47</v>
      </c>
      <c r="CV40" s="3" t="s">
        <v>2253</v>
      </c>
      <c r="CX40" t="s">
        <v>2980</v>
      </c>
      <c r="CY40"/>
      <c r="CZ40"/>
      <c r="DA40"/>
      <c r="DB40"/>
      <c r="DC40"/>
      <c r="DD40"/>
      <c r="DE40"/>
      <c r="DF40"/>
      <c r="DG40"/>
      <c r="DH40"/>
      <c r="DI40"/>
      <c r="DJ40"/>
      <c r="DK40" t="s">
        <v>14250</v>
      </c>
      <c r="DL40"/>
      <c r="DM40"/>
      <c r="DN40"/>
      <c r="DO40"/>
      <c r="DP40" t="s">
        <v>4008</v>
      </c>
      <c r="DQ40"/>
      <c r="DR40" t="s">
        <v>4000</v>
      </c>
      <c r="DS40" t="s">
        <v>4010</v>
      </c>
      <c r="DT40"/>
      <c r="DU40"/>
      <c r="DV40"/>
      <c r="DW40"/>
      <c r="DX40"/>
      <c r="DY40"/>
      <c r="DZ40" t="s">
        <v>4085</v>
      </c>
      <c r="EA40"/>
      <c r="EB40"/>
      <c r="EC40" t="s">
        <v>4011</v>
      </c>
      <c r="ED40"/>
      <c r="EE40"/>
      <c r="EF40"/>
      <c r="EG40" t="s">
        <v>4034</v>
      </c>
      <c r="EH40"/>
      <c r="EI40"/>
      <c r="EJ40" t="s">
        <v>30727</v>
      </c>
      <c r="EK40"/>
      <c r="EL40"/>
      <c r="EM40"/>
      <c r="EN40"/>
      <c r="EO40" t="s">
        <v>13981</v>
      </c>
      <c r="EP40"/>
      <c r="EQ40" t="s">
        <v>4023</v>
      </c>
      <c r="ER40"/>
      <c r="ES40"/>
      <c r="ET40"/>
      <c r="EU40"/>
      <c r="EV40"/>
      <c r="EW40"/>
      <c r="EX40"/>
      <c r="EY40"/>
      <c r="EZ40"/>
      <c r="FA40"/>
      <c r="FB40"/>
      <c r="FC40" t="s">
        <v>3675</v>
      </c>
      <c r="FD40"/>
      <c r="FE40"/>
      <c r="FF40"/>
      <c r="FG40"/>
      <c r="FH40" t="s">
        <v>4013</v>
      </c>
      <c r="FI40"/>
      <c r="FJ40"/>
      <c r="FK40"/>
      <c r="FL40" t="s">
        <v>4014</v>
      </c>
      <c r="FM40"/>
      <c r="FN40" t="s">
        <v>4015</v>
      </c>
      <c r="FO40"/>
      <c r="FP40"/>
      <c r="FQ40"/>
      <c r="FR40"/>
      <c r="FS40" t="s">
        <v>4027</v>
      </c>
      <c r="FT40"/>
      <c r="FU40"/>
      <c r="FV40"/>
      <c r="FW40"/>
      <c r="FX40"/>
      <c r="FY40"/>
      <c r="FZ40" t="s">
        <v>30728</v>
      </c>
      <c r="GA40"/>
      <c r="GB40"/>
      <c r="GC40"/>
      <c r="GD40"/>
    </row>
    <row r="41" spans="1:186" ht="24.75" customHeight="1" x14ac:dyDescent="0.25">
      <c r="B41" s="11" t="s">
        <v>94</v>
      </c>
      <c r="C41" s="211" t="str">
        <f>IF(C3=0,"Расчет оргвзноса не выполнен",IF(C25=0,"Расчет оргвзноса не выполнен",L25))</f>
        <v>Расчет оргвзноса не выполнен</v>
      </c>
      <c r="D41" s="211"/>
      <c r="E41" s="211"/>
      <c r="F41" s="37" t="str">
        <f>IFERROR(IF(L26=0,"Для вашего региона участие в конкурсе бесплатное",""),"")</f>
        <v/>
      </c>
      <c r="J41" s="49"/>
      <c r="Q41" s="19"/>
      <c r="R41" s="19"/>
      <c r="S41" s="2"/>
      <c r="T41" s="95" t="s">
        <v>313</v>
      </c>
      <c r="U41" s="96">
        <v>700</v>
      </c>
      <c r="V41" s="96">
        <v>670</v>
      </c>
      <c r="W41" s="96">
        <v>630</v>
      </c>
      <c r="X41" s="96">
        <v>600</v>
      </c>
      <c r="Y41" s="96">
        <v>560</v>
      </c>
      <c r="Z41" s="96">
        <v>530</v>
      </c>
      <c r="AA41" s="96">
        <v>490</v>
      </c>
      <c r="AB41" s="96">
        <v>420</v>
      </c>
      <c r="AC41" s="95" t="s">
        <v>313</v>
      </c>
      <c r="AD41" s="96">
        <v>1100</v>
      </c>
      <c r="AE41" s="96">
        <v>1050</v>
      </c>
      <c r="AF41" s="96">
        <v>990</v>
      </c>
      <c r="AG41" s="96">
        <v>940</v>
      </c>
      <c r="AH41" s="96">
        <v>880</v>
      </c>
      <c r="AI41" s="96">
        <v>830</v>
      </c>
      <c r="AJ41" s="96">
        <v>770</v>
      </c>
      <c r="AK41" s="96">
        <v>660</v>
      </c>
      <c r="AL41" s="2"/>
      <c r="AM41" s="95" t="s">
        <v>313</v>
      </c>
      <c r="AN41" s="96">
        <v>1100</v>
      </c>
      <c r="AO41" s="96">
        <v>1050</v>
      </c>
      <c r="AP41" s="96">
        <v>990</v>
      </c>
      <c r="AQ41" s="96">
        <v>940</v>
      </c>
      <c r="AR41" s="96">
        <v>880</v>
      </c>
      <c r="AS41" s="96">
        <v>830</v>
      </c>
      <c r="AT41" s="96">
        <v>770</v>
      </c>
      <c r="AU41" s="96">
        <v>660</v>
      </c>
      <c r="AV41" s="19"/>
      <c r="AW41" s="95" t="s">
        <v>313</v>
      </c>
      <c r="AX41" s="96">
        <v>400</v>
      </c>
      <c r="AY41" s="96">
        <v>380</v>
      </c>
      <c r="AZ41" s="96">
        <v>360</v>
      </c>
      <c r="BA41" s="96">
        <v>340</v>
      </c>
      <c r="BB41" s="96">
        <v>320</v>
      </c>
      <c r="BC41" s="96">
        <v>300</v>
      </c>
      <c r="BD41" s="96">
        <v>280</v>
      </c>
      <c r="BE41" s="96">
        <v>240</v>
      </c>
      <c r="BF41" s="95" t="s">
        <v>313</v>
      </c>
      <c r="BG41" s="96">
        <v>500</v>
      </c>
      <c r="BH41" s="96">
        <v>480</v>
      </c>
      <c r="BI41" s="96">
        <v>450</v>
      </c>
      <c r="BJ41" s="96">
        <v>430</v>
      </c>
      <c r="BK41" s="96">
        <v>400</v>
      </c>
      <c r="BL41" s="96">
        <v>380</v>
      </c>
      <c r="BM41" s="96">
        <v>350</v>
      </c>
      <c r="BN41" s="96">
        <v>300</v>
      </c>
      <c r="BO41" s="20"/>
      <c r="BP41" s="20"/>
      <c r="BQ41" s="20"/>
      <c r="BT41" s="76"/>
      <c r="CH41" s="2">
        <v>62017</v>
      </c>
      <c r="CI41" s="2" t="s">
        <v>126</v>
      </c>
      <c r="CP41" s="3">
        <v>61981</v>
      </c>
      <c r="CQ41" s="3" t="s">
        <v>15239</v>
      </c>
      <c r="CR41" s="3" t="s">
        <v>124</v>
      </c>
      <c r="CU41" s="3" t="s">
        <v>48</v>
      </c>
      <c r="CV41" s="3" t="s">
        <v>2254</v>
      </c>
      <c r="CX41" t="s">
        <v>3661</v>
      </c>
      <c r="CY41"/>
      <c r="CZ41"/>
      <c r="DA41"/>
      <c r="DB41"/>
      <c r="DC41"/>
      <c r="DD41"/>
      <c r="DE41"/>
      <c r="DF41"/>
      <c r="DG41"/>
      <c r="DH41"/>
      <c r="DI41"/>
      <c r="DJ41"/>
      <c r="DK41" t="s">
        <v>14251</v>
      </c>
      <c r="DL41"/>
      <c r="DM41"/>
      <c r="DN41"/>
      <c r="DO41"/>
      <c r="DP41" t="s">
        <v>4017</v>
      </c>
      <c r="DQ41"/>
      <c r="DR41" t="s">
        <v>4009</v>
      </c>
      <c r="DS41" t="s">
        <v>4019</v>
      </c>
      <c r="DT41"/>
      <c r="DU41"/>
      <c r="DV41"/>
      <c r="DW41"/>
      <c r="DX41"/>
      <c r="DY41"/>
      <c r="DZ41" t="s">
        <v>4096</v>
      </c>
      <c r="EA41"/>
      <c r="EB41"/>
      <c r="EC41" t="s">
        <v>4020</v>
      </c>
      <c r="ED41"/>
      <c r="EE41"/>
      <c r="EF41"/>
      <c r="EG41" t="s">
        <v>4047</v>
      </c>
      <c r="EH41"/>
      <c r="EI41"/>
      <c r="EJ41" t="s">
        <v>30729</v>
      </c>
      <c r="EK41"/>
      <c r="EL41"/>
      <c r="EM41"/>
      <c r="EN41"/>
      <c r="EO41" t="s">
        <v>4022</v>
      </c>
      <c r="EP41"/>
      <c r="EQ41" t="s">
        <v>4036</v>
      </c>
      <c r="ER41"/>
      <c r="ES41"/>
      <c r="ET41"/>
      <c r="EU41"/>
      <c r="EV41"/>
      <c r="EW41"/>
      <c r="EX41"/>
      <c r="EY41"/>
      <c r="EZ41"/>
      <c r="FA41"/>
      <c r="FB41"/>
      <c r="FC41" t="s">
        <v>4024</v>
      </c>
      <c r="FD41"/>
      <c r="FE41"/>
      <c r="FF41"/>
      <c r="FG41"/>
      <c r="FH41" t="s">
        <v>4025</v>
      </c>
      <c r="FI41"/>
      <c r="FJ41"/>
      <c r="FK41"/>
      <c r="FL41" t="s">
        <v>4026</v>
      </c>
      <c r="FM41"/>
      <c r="FN41" t="s">
        <v>13865</v>
      </c>
      <c r="FO41"/>
      <c r="FP41"/>
      <c r="FQ41"/>
      <c r="FR41"/>
      <c r="FS41" t="s">
        <v>4040</v>
      </c>
      <c r="FT41"/>
      <c r="FU41"/>
      <c r="FV41"/>
      <c r="FW41"/>
      <c r="FX41"/>
      <c r="FY41"/>
      <c r="FZ41" t="s">
        <v>4028</v>
      </c>
      <c r="GA41"/>
      <c r="GB41"/>
      <c r="GC41"/>
      <c r="GD41"/>
    </row>
    <row r="42" spans="1:186" ht="12" customHeight="1" x14ac:dyDescent="0.25">
      <c r="B42" s="85"/>
      <c r="C42" s="85"/>
      <c r="D42" s="85"/>
      <c r="E42" s="85"/>
      <c r="F42" s="39"/>
      <c r="J42" s="49"/>
      <c r="Q42" s="19"/>
      <c r="R42" s="19"/>
      <c r="S42" s="2"/>
      <c r="T42" s="95" t="s">
        <v>314</v>
      </c>
      <c r="U42" s="96">
        <v>1000</v>
      </c>
      <c r="V42" s="96">
        <v>950</v>
      </c>
      <c r="W42" s="96">
        <v>900</v>
      </c>
      <c r="X42" s="96">
        <v>850</v>
      </c>
      <c r="Y42" s="96">
        <v>800</v>
      </c>
      <c r="Z42" s="96">
        <v>750</v>
      </c>
      <c r="AA42" s="96">
        <v>700</v>
      </c>
      <c r="AB42" s="96">
        <v>600</v>
      </c>
      <c r="AC42" s="95" t="s">
        <v>314</v>
      </c>
      <c r="AD42" s="96">
        <v>1600</v>
      </c>
      <c r="AE42" s="96">
        <v>1520</v>
      </c>
      <c r="AF42" s="96">
        <v>1440</v>
      </c>
      <c r="AG42" s="96">
        <v>1360</v>
      </c>
      <c r="AH42" s="96">
        <v>1280</v>
      </c>
      <c r="AI42" s="96">
        <v>1200</v>
      </c>
      <c r="AJ42" s="96">
        <v>1120</v>
      </c>
      <c r="AK42" s="96">
        <v>960</v>
      </c>
      <c r="AL42" s="2"/>
      <c r="AM42" s="95" t="s">
        <v>314</v>
      </c>
      <c r="AN42" s="96">
        <v>1500</v>
      </c>
      <c r="AO42" s="96">
        <v>1430</v>
      </c>
      <c r="AP42" s="96">
        <v>1350</v>
      </c>
      <c r="AQ42" s="96">
        <v>1280</v>
      </c>
      <c r="AR42" s="96">
        <v>1200</v>
      </c>
      <c r="AS42" s="96">
        <v>1130</v>
      </c>
      <c r="AT42" s="96">
        <v>1050</v>
      </c>
      <c r="AU42" s="96">
        <v>900</v>
      </c>
      <c r="AV42" s="19"/>
      <c r="AW42" s="95" t="s">
        <v>314</v>
      </c>
      <c r="AX42" s="96">
        <v>500</v>
      </c>
      <c r="AY42" s="96">
        <v>480</v>
      </c>
      <c r="AZ42" s="96">
        <v>450</v>
      </c>
      <c r="BA42" s="96">
        <v>430</v>
      </c>
      <c r="BB42" s="96">
        <v>400</v>
      </c>
      <c r="BC42" s="96">
        <v>380</v>
      </c>
      <c r="BD42" s="96">
        <v>350</v>
      </c>
      <c r="BE42" s="96">
        <v>300</v>
      </c>
      <c r="BF42" s="95" t="s">
        <v>314</v>
      </c>
      <c r="BG42" s="96">
        <v>600</v>
      </c>
      <c r="BH42" s="96">
        <v>570</v>
      </c>
      <c r="BI42" s="96">
        <v>540</v>
      </c>
      <c r="BJ42" s="96">
        <v>510</v>
      </c>
      <c r="BK42" s="96">
        <v>480</v>
      </c>
      <c r="BL42" s="96">
        <v>450</v>
      </c>
      <c r="BM42" s="96">
        <v>420</v>
      </c>
      <c r="BN42" s="96">
        <v>360</v>
      </c>
      <c r="BO42" s="20"/>
      <c r="BP42" s="20"/>
      <c r="BQ42" s="20"/>
      <c r="BT42" s="76"/>
      <c r="CH42" s="2">
        <v>62018</v>
      </c>
      <c r="CI42" s="2" t="s">
        <v>126</v>
      </c>
      <c r="CP42" s="3">
        <v>61982</v>
      </c>
      <c r="CQ42" s="3" t="s">
        <v>33388</v>
      </c>
      <c r="CR42" s="3" t="s">
        <v>126</v>
      </c>
      <c r="CU42" s="3" t="s">
        <v>49</v>
      </c>
      <c r="CV42" s="3" t="s">
        <v>2255</v>
      </c>
      <c r="CX42" t="s">
        <v>4041</v>
      </c>
      <c r="CY42"/>
      <c r="CZ42"/>
      <c r="DA42"/>
      <c r="DB42"/>
      <c r="DC42"/>
      <c r="DD42"/>
      <c r="DE42"/>
      <c r="DF42"/>
      <c r="DG42"/>
      <c r="DH42"/>
      <c r="DI42"/>
      <c r="DJ42"/>
      <c r="DK42" t="s">
        <v>4029</v>
      </c>
      <c r="DL42"/>
      <c r="DM42"/>
      <c r="DN42"/>
      <c r="DO42"/>
      <c r="DP42" t="s">
        <v>4030</v>
      </c>
      <c r="DQ42"/>
      <c r="DR42" t="s">
        <v>4018</v>
      </c>
      <c r="DS42" t="s">
        <v>4032</v>
      </c>
      <c r="DT42"/>
      <c r="DU42"/>
      <c r="DV42"/>
      <c r="DW42"/>
      <c r="DX42"/>
      <c r="DY42"/>
      <c r="DZ42" t="s">
        <v>30730</v>
      </c>
      <c r="EA42"/>
      <c r="EB42"/>
      <c r="EC42" t="s">
        <v>4033</v>
      </c>
      <c r="ED42"/>
      <c r="EE42"/>
      <c r="EF42"/>
      <c r="EG42" t="s">
        <v>4057</v>
      </c>
      <c r="EH42"/>
      <c r="EI42"/>
      <c r="EJ42" t="s">
        <v>30731</v>
      </c>
      <c r="EK42"/>
      <c r="EL42"/>
      <c r="EM42"/>
      <c r="EN42"/>
      <c r="EO42" t="s">
        <v>4035</v>
      </c>
      <c r="EP42"/>
      <c r="EQ42" t="s">
        <v>4048</v>
      </c>
      <c r="ER42"/>
      <c r="ES42"/>
      <c r="ET42"/>
      <c r="EU42"/>
      <c r="EV42"/>
      <c r="EW42"/>
      <c r="EX42"/>
      <c r="EY42"/>
      <c r="EZ42"/>
      <c r="FA42"/>
      <c r="FB42"/>
      <c r="FC42" t="s">
        <v>4037</v>
      </c>
      <c r="FD42"/>
      <c r="FE42"/>
      <c r="FF42"/>
      <c r="FG42"/>
      <c r="FH42" t="s">
        <v>4038</v>
      </c>
      <c r="FI42"/>
      <c r="FJ42"/>
      <c r="FK42"/>
      <c r="FL42" t="s">
        <v>30732</v>
      </c>
      <c r="FM42"/>
      <c r="FN42" t="s">
        <v>4039</v>
      </c>
      <c r="FO42"/>
      <c r="FP42"/>
      <c r="FQ42"/>
      <c r="FR42"/>
      <c r="FS42" t="s">
        <v>14252</v>
      </c>
      <c r="FT42"/>
      <c r="FU42"/>
      <c r="FV42"/>
      <c r="FW42"/>
      <c r="FX42"/>
      <c r="FY42"/>
      <c r="FZ42" t="s">
        <v>30733</v>
      </c>
      <c r="GA42"/>
      <c r="GB42"/>
      <c r="GC42"/>
      <c r="GD42"/>
    </row>
    <row r="43" spans="1:186" ht="15.75" customHeight="1" x14ac:dyDescent="0.25">
      <c r="A43" s="86"/>
      <c r="B43" s="82" t="s">
        <v>16596</v>
      </c>
      <c r="C43" s="31"/>
      <c r="D43" s="31"/>
      <c r="J43" s="49"/>
      <c r="Q43" s="19"/>
      <c r="R43" s="19"/>
      <c r="S43" s="2"/>
      <c r="T43" s="95" t="s">
        <v>315</v>
      </c>
      <c r="U43" s="96">
        <v>900</v>
      </c>
      <c r="V43" s="96">
        <v>860</v>
      </c>
      <c r="W43" s="96">
        <v>810</v>
      </c>
      <c r="X43" s="96">
        <v>770</v>
      </c>
      <c r="Y43" s="96">
        <v>720</v>
      </c>
      <c r="Z43" s="96">
        <v>680</v>
      </c>
      <c r="AA43" s="96">
        <v>630</v>
      </c>
      <c r="AB43" s="96">
        <v>540</v>
      </c>
      <c r="AC43" s="95" t="s">
        <v>315</v>
      </c>
      <c r="AD43" s="96">
        <v>1400</v>
      </c>
      <c r="AE43" s="96">
        <v>1330</v>
      </c>
      <c r="AF43" s="96">
        <v>1260</v>
      </c>
      <c r="AG43" s="96">
        <v>1190</v>
      </c>
      <c r="AH43" s="96">
        <v>1120</v>
      </c>
      <c r="AI43" s="96">
        <v>1050</v>
      </c>
      <c r="AJ43" s="96">
        <v>980</v>
      </c>
      <c r="AK43" s="96">
        <v>840</v>
      </c>
      <c r="AL43" s="2"/>
      <c r="AM43" s="95" t="s">
        <v>315</v>
      </c>
      <c r="AN43" s="96">
        <v>1300</v>
      </c>
      <c r="AO43" s="96">
        <v>1240</v>
      </c>
      <c r="AP43" s="96">
        <v>1170</v>
      </c>
      <c r="AQ43" s="96">
        <v>1110</v>
      </c>
      <c r="AR43" s="96">
        <v>1040</v>
      </c>
      <c r="AS43" s="96">
        <v>980</v>
      </c>
      <c r="AT43" s="96">
        <v>910</v>
      </c>
      <c r="AU43" s="96">
        <v>780</v>
      </c>
      <c r="AV43" s="19"/>
      <c r="AW43" s="95" t="s">
        <v>315</v>
      </c>
      <c r="AX43" s="96">
        <v>400</v>
      </c>
      <c r="AY43" s="96">
        <v>380</v>
      </c>
      <c r="AZ43" s="96">
        <v>360</v>
      </c>
      <c r="BA43" s="96">
        <v>340</v>
      </c>
      <c r="BB43" s="96">
        <v>320</v>
      </c>
      <c r="BC43" s="96">
        <v>300</v>
      </c>
      <c r="BD43" s="96">
        <v>280</v>
      </c>
      <c r="BE43" s="96">
        <v>240</v>
      </c>
      <c r="BF43" s="95" t="s">
        <v>315</v>
      </c>
      <c r="BG43" s="96">
        <v>600</v>
      </c>
      <c r="BH43" s="96">
        <v>570</v>
      </c>
      <c r="BI43" s="96">
        <v>540</v>
      </c>
      <c r="BJ43" s="96">
        <v>510</v>
      </c>
      <c r="BK43" s="96">
        <v>480</v>
      </c>
      <c r="BL43" s="96">
        <v>450</v>
      </c>
      <c r="BM43" s="96">
        <v>420</v>
      </c>
      <c r="BN43" s="96">
        <v>360</v>
      </c>
      <c r="BO43" s="20"/>
      <c r="BP43" s="20"/>
      <c r="BQ43" s="20"/>
      <c r="BT43" s="76"/>
      <c r="CH43" s="2">
        <v>62019</v>
      </c>
      <c r="CI43" s="2" t="s">
        <v>126</v>
      </c>
      <c r="CP43" s="3">
        <v>61983</v>
      </c>
      <c r="CQ43" s="3" t="s">
        <v>29091</v>
      </c>
      <c r="CR43" s="3" t="s">
        <v>126</v>
      </c>
      <c r="CU43" s="3" t="s">
        <v>50</v>
      </c>
      <c r="CV43" s="3" t="s">
        <v>2256</v>
      </c>
      <c r="CX43" t="s">
        <v>4053</v>
      </c>
      <c r="CY43"/>
      <c r="CZ43"/>
      <c r="DA43"/>
      <c r="DB43"/>
      <c r="DC43"/>
      <c r="DD43"/>
      <c r="DE43"/>
      <c r="DF43"/>
      <c r="DG43"/>
      <c r="DH43"/>
      <c r="DI43"/>
      <c r="DJ43"/>
      <c r="DK43" t="s">
        <v>4042</v>
      </c>
      <c r="DL43"/>
      <c r="DM43"/>
      <c r="DN43"/>
      <c r="DO43"/>
      <c r="DP43" t="s">
        <v>4043</v>
      </c>
      <c r="DQ43"/>
      <c r="DR43" t="s">
        <v>4031</v>
      </c>
      <c r="DS43" t="s">
        <v>4045</v>
      </c>
      <c r="DT43"/>
      <c r="DU43"/>
      <c r="DV43"/>
      <c r="DW43"/>
      <c r="DX43"/>
      <c r="DY43"/>
      <c r="DZ43" t="s">
        <v>4107</v>
      </c>
      <c r="EA43"/>
      <c r="EB43"/>
      <c r="EC43" t="s">
        <v>4046</v>
      </c>
      <c r="ED43"/>
      <c r="EE43"/>
      <c r="EF43"/>
      <c r="EG43" t="s">
        <v>15131</v>
      </c>
      <c r="EH43"/>
      <c r="EI43"/>
      <c r="EJ43" t="s">
        <v>30734</v>
      </c>
      <c r="EK43"/>
      <c r="EL43"/>
      <c r="EM43"/>
      <c r="EN43"/>
      <c r="EO43" t="s">
        <v>3120</v>
      </c>
      <c r="EP43"/>
      <c r="EQ43" t="s">
        <v>4059</v>
      </c>
      <c r="ER43"/>
      <c r="ES43"/>
      <c r="ET43"/>
      <c r="EU43"/>
      <c r="EV43"/>
      <c r="EW43"/>
      <c r="EX43"/>
      <c r="EY43"/>
      <c r="EZ43"/>
      <c r="FA43"/>
      <c r="FB43"/>
      <c r="FC43" t="s">
        <v>4049</v>
      </c>
      <c r="FD43"/>
      <c r="FE43"/>
      <c r="FF43"/>
      <c r="FG43"/>
      <c r="FH43" t="s">
        <v>4050</v>
      </c>
      <c r="FI43"/>
      <c r="FJ43"/>
      <c r="FK43"/>
      <c r="FL43" t="s">
        <v>4051</v>
      </c>
      <c r="FM43"/>
      <c r="FN43" t="s">
        <v>30735</v>
      </c>
      <c r="FO43"/>
      <c r="FP43"/>
      <c r="FQ43"/>
      <c r="FR43"/>
      <c r="FS43" t="s">
        <v>4063</v>
      </c>
      <c r="FT43"/>
      <c r="FU43"/>
      <c r="FV43"/>
      <c r="FW43"/>
      <c r="FX43"/>
      <c r="FY43"/>
      <c r="FZ43" t="s">
        <v>4052</v>
      </c>
      <c r="GA43"/>
      <c r="GB43"/>
      <c r="GC43"/>
      <c r="GD43"/>
    </row>
    <row r="44" spans="1:186" ht="41.25" customHeight="1" x14ac:dyDescent="0.25">
      <c r="A44" s="86"/>
      <c r="B44" s="187" t="s">
        <v>16597</v>
      </c>
      <c r="C44" s="188"/>
      <c r="D44" s="188"/>
      <c r="E44" s="189"/>
      <c r="F44" s="37"/>
      <c r="J44" s="49"/>
      <c r="Q44" s="19"/>
      <c r="R44" s="19"/>
      <c r="S44" s="2"/>
      <c r="T44" s="95" t="s">
        <v>30752</v>
      </c>
      <c r="U44" s="96">
        <v>2000</v>
      </c>
      <c r="V44" s="96">
        <v>1900</v>
      </c>
      <c r="W44" s="96">
        <v>1800</v>
      </c>
      <c r="X44" s="96">
        <v>1700</v>
      </c>
      <c r="Y44" s="96">
        <v>1600</v>
      </c>
      <c r="Z44" s="96">
        <v>1500</v>
      </c>
      <c r="AA44" s="96">
        <v>1400</v>
      </c>
      <c r="AB44" s="96">
        <v>1200</v>
      </c>
      <c r="AC44" s="95" t="s">
        <v>30752</v>
      </c>
      <c r="AD44" s="96">
        <v>3200</v>
      </c>
      <c r="AE44" s="96">
        <v>3040</v>
      </c>
      <c r="AF44" s="96">
        <v>2880</v>
      </c>
      <c r="AG44" s="96">
        <v>2720</v>
      </c>
      <c r="AH44" s="96">
        <v>2560</v>
      </c>
      <c r="AI44" s="96">
        <v>2400</v>
      </c>
      <c r="AJ44" s="96">
        <v>2240</v>
      </c>
      <c r="AK44" s="96">
        <v>1920</v>
      </c>
      <c r="AL44" s="2"/>
      <c r="AM44" s="95" t="s">
        <v>30752</v>
      </c>
      <c r="AN44" s="96">
        <v>3100</v>
      </c>
      <c r="AO44" s="96">
        <v>2950</v>
      </c>
      <c r="AP44" s="96">
        <v>2790</v>
      </c>
      <c r="AQ44" s="96">
        <v>2640</v>
      </c>
      <c r="AR44" s="96">
        <v>2480</v>
      </c>
      <c r="AS44" s="96">
        <v>2330</v>
      </c>
      <c r="AT44" s="96">
        <v>2170</v>
      </c>
      <c r="AU44" s="96">
        <v>1860</v>
      </c>
      <c r="AV44" s="19"/>
      <c r="AW44" s="95" t="s">
        <v>30752</v>
      </c>
      <c r="AX44" s="96">
        <v>1000</v>
      </c>
      <c r="AY44" s="96">
        <v>950</v>
      </c>
      <c r="AZ44" s="96">
        <v>900</v>
      </c>
      <c r="BA44" s="96">
        <v>850</v>
      </c>
      <c r="BB44" s="96">
        <v>800</v>
      </c>
      <c r="BC44" s="96">
        <v>750</v>
      </c>
      <c r="BD44" s="96">
        <v>700</v>
      </c>
      <c r="BE44" s="96">
        <v>600</v>
      </c>
      <c r="BF44" s="95" t="s">
        <v>30752</v>
      </c>
      <c r="BG44" s="96">
        <v>1300</v>
      </c>
      <c r="BH44" s="96">
        <v>1240</v>
      </c>
      <c r="BI44" s="96">
        <v>1170</v>
      </c>
      <c r="BJ44" s="96">
        <v>1110</v>
      </c>
      <c r="BK44" s="96">
        <v>1040</v>
      </c>
      <c r="BL44" s="96">
        <v>980</v>
      </c>
      <c r="BM44" s="96">
        <v>910</v>
      </c>
      <c r="BN44" s="96">
        <v>780</v>
      </c>
      <c r="BO44" s="20"/>
      <c r="BP44" s="20"/>
      <c r="BQ44" s="20"/>
      <c r="BT44" s="76"/>
      <c r="CH44" s="2">
        <v>62024</v>
      </c>
      <c r="CI44" s="2" t="s">
        <v>122</v>
      </c>
      <c r="CP44" s="3">
        <v>61985</v>
      </c>
      <c r="CQ44" s="3" t="s">
        <v>33389</v>
      </c>
      <c r="CR44" s="3" t="s">
        <v>122</v>
      </c>
      <c r="CU44" s="3" t="s">
        <v>51</v>
      </c>
      <c r="CV44" s="3" t="s">
        <v>2257</v>
      </c>
      <c r="CX44" t="s">
        <v>4064</v>
      </c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 t="s">
        <v>4054</v>
      </c>
      <c r="DQ44"/>
      <c r="DR44" t="s">
        <v>4044</v>
      </c>
      <c r="DS44" t="s">
        <v>4056</v>
      </c>
      <c r="DT44"/>
      <c r="DU44"/>
      <c r="DV44"/>
      <c r="DW44"/>
      <c r="DX44"/>
      <c r="DY44"/>
      <c r="DZ44" t="s">
        <v>30736</v>
      </c>
      <c r="EA44"/>
      <c r="EB44"/>
      <c r="EC44" t="s">
        <v>13982</v>
      </c>
      <c r="ED44"/>
      <c r="EE44"/>
      <c r="EF44"/>
      <c r="EG44"/>
      <c r="EH44"/>
      <c r="EI44"/>
      <c r="EJ44" t="s">
        <v>30737</v>
      </c>
      <c r="EK44"/>
      <c r="EL44"/>
      <c r="EM44"/>
      <c r="EN44"/>
      <c r="EO44" t="s">
        <v>4058</v>
      </c>
      <c r="EP44"/>
      <c r="EQ44" t="s">
        <v>4068</v>
      </c>
      <c r="ER44"/>
      <c r="ES44"/>
      <c r="ET44"/>
      <c r="EU44"/>
      <c r="EV44"/>
      <c r="EW44"/>
      <c r="EX44"/>
      <c r="EY44"/>
      <c r="EZ44"/>
      <c r="FA44"/>
      <c r="FB44"/>
      <c r="FC44" t="s">
        <v>4060</v>
      </c>
      <c r="FD44"/>
      <c r="FE44"/>
      <c r="FF44"/>
      <c r="FG44"/>
      <c r="FH44" t="s">
        <v>4061</v>
      </c>
      <c r="FI44"/>
      <c r="FJ44"/>
      <c r="FK44"/>
      <c r="FL44"/>
      <c r="FM44"/>
      <c r="FN44" t="s">
        <v>4062</v>
      </c>
      <c r="FO44"/>
      <c r="FP44"/>
      <c r="FQ44"/>
      <c r="FR44"/>
      <c r="FS44"/>
      <c r="FT44"/>
      <c r="FU44"/>
      <c r="FV44"/>
      <c r="FW44"/>
      <c r="FX44"/>
      <c r="FY44"/>
      <c r="FZ44" t="s">
        <v>13983</v>
      </c>
      <c r="GA44"/>
      <c r="GB44"/>
      <c r="GC44"/>
      <c r="GD44"/>
    </row>
    <row r="45" spans="1:186" ht="14.25" customHeight="1" x14ac:dyDescent="0.25">
      <c r="A45" s="91"/>
      <c r="B45" s="88"/>
      <c r="C45" s="88"/>
      <c r="D45" s="88"/>
      <c r="F45" s="36"/>
      <c r="J45" s="49"/>
      <c r="Q45" s="19"/>
      <c r="R45" s="19"/>
      <c r="S45" s="2"/>
      <c r="T45" s="95" t="s">
        <v>30753</v>
      </c>
      <c r="U45" s="96">
        <v>900</v>
      </c>
      <c r="V45" s="96">
        <v>860</v>
      </c>
      <c r="W45" s="96">
        <v>810</v>
      </c>
      <c r="X45" s="96">
        <v>770</v>
      </c>
      <c r="Y45" s="96">
        <v>720</v>
      </c>
      <c r="Z45" s="96">
        <v>680</v>
      </c>
      <c r="AA45" s="96">
        <v>630</v>
      </c>
      <c r="AB45" s="96">
        <v>540</v>
      </c>
      <c r="AC45" s="95" t="s">
        <v>30753</v>
      </c>
      <c r="AD45" s="96">
        <v>1400</v>
      </c>
      <c r="AE45" s="96">
        <v>1330</v>
      </c>
      <c r="AF45" s="96">
        <v>1260</v>
      </c>
      <c r="AG45" s="96">
        <v>1190</v>
      </c>
      <c r="AH45" s="96">
        <v>1120</v>
      </c>
      <c r="AI45" s="96">
        <v>1050</v>
      </c>
      <c r="AJ45" s="96">
        <v>980</v>
      </c>
      <c r="AK45" s="96">
        <v>840</v>
      </c>
      <c r="AL45" s="2"/>
      <c r="AM45" s="95" t="s">
        <v>30753</v>
      </c>
      <c r="AN45" s="96">
        <v>1400</v>
      </c>
      <c r="AO45" s="96">
        <v>1330</v>
      </c>
      <c r="AP45" s="96">
        <v>1260</v>
      </c>
      <c r="AQ45" s="96">
        <v>1190</v>
      </c>
      <c r="AR45" s="96">
        <v>1120</v>
      </c>
      <c r="AS45" s="96">
        <v>1050</v>
      </c>
      <c r="AT45" s="96">
        <v>980</v>
      </c>
      <c r="AU45" s="96">
        <v>840</v>
      </c>
      <c r="AV45" s="19"/>
      <c r="AW45" s="95" t="s">
        <v>30753</v>
      </c>
      <c r="AX45" s="96">
        <v>500</v>
      </c>
      <c r="AY45" s="96">
        <v>480</v>
      </c>
      <c r="AZ45" s="96">
        <v>450</v>
      </c>
      <c r="BA45" s="96">
        <v>430</v>
      </c>
      <c r="BB45" s="96">
        <v>400</v>
      </c>
      <c r="BC45" s="96">
        <v>380</v>
      </c>
      <c r="BD45" s="96">
        <v>350</v>
      </c>
      <c r="BE45" s="96">
        <v>300</v>
      </c>
      <c r="BF45" s="95" t="s">
        <v>30753</v>
      </c>
      <c r="BG45" s="96">
        <v>600</v>
      </c>
      <c r="BH45" s="96">
        <v>570</v>
      </c>
      <c r="BI45" s="96">
        <v>540</v>
      </c>
      <c r="BJ45" s="96">
        <v>510</v>
      </c>
      <c r="BK45" s="96">
        <v>480</v>
      </c>
      <c r="BL45" s="96">
        <v>450</v>
      </c>
      <c r="BM45" s="96">
        <v>420</v>
      </c>
      <c r="BN45" s="96">
        <v>360</v>
      </c>
      <c r="BO45" s="20"/>
      <c r="BP45" s="20"/>
      <c r="BQ45" s="20"/>
      <c r="BT45" s="76"/>
      <c r="CH45" s="2">
        <v>62025</v>
      </c>
      <c r="CI45" s="2" t="s">
        <v>126</v>
      </c>
      <c r="CP45" s="3">
        <v>61986</v>
      </c>
      <c r="CQ45" s="3" t="s">
        <v>33390</v>
      </c>
      <c r="CR45" s="3" t="s">
        <v>122</v>
      </c>
      <c r="CU45" s="3" t="s">
        <v>52</v>
      </c>
      <c r="CV45" s="3" t="s">
        <v>2258</v>
      </c>
      <c r="CX45" t="s">
        <v>3863</v>
      </c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 t="s">
        <v>4065</v>
      </c>
      <c r="DQ45"/>
      <c r="DR45" t="s">
        <v>4055</v>
      </c>
      <c r="DS45" t="s">
        <v>3504</v>
      </c>
      <c r="DT45"/>
      <c r="DU45"/>
      <c r="DV45"/>
      <c r="DW45"/>
      <c r="DX45"/>
      <c r="DY45"/>
      <c r="DZ45" t="s">
        <v>4122</v>
      </c>
      <c r="EA45"/>
      <c r="EB45"/>
      <c r="EC45" t="s">
        <v>3651</v>
      </c>
      <c r="ED45"/>
      <c r="EE45"/>
      <c r="EF45"/>
      <c r="EG45"/>
      <c r="EH45"/>
      <c r="EI45"/>
      <c r="EJ45" t="s">
        <v>30738</v>
      </c>
      <c r="EK45"/>
      <c r="EL45"/>
      <c r="EM45"/>
      <c r="EN45"/>
      <c r="EO45" t="s">
        <v>4067</v>
      </c>
      <c r="EP45"/>
      <c r="EQ45" t="s">
        <v>4074</v>
      </c>
      <c r="ER45"/>
      <c r="ES45"/>
      <c r="ET45"/>
      <c r="EU45"/>
      <c r="EV45"/>
      <c r="EW45"/>
      <c r="EX45"/>
      <c r="EY45"/>
      <c r="EZ45"/>
      <c r="FA45"/>
      <c r="FB45"/>
      <c r="FC45" t="s">
        <v>4069</v>
      </c>
      <c r="FD45"/>
      <c r="FE45"/>
      <c r="FF45"/>
      <c r="FG45"/>
      <c r="FH45" t="s">
        <v>4070</v>
      </c>
      <c r="FI45"/>
      <c r="FJ45"/>
      <c r="FK45"/>
      <c r="FL45"/>
      <c r="FM45"/>
      <c r="FN45" t="s">
        <v>4071</v>
      </c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</row>
    <row r="46" spans="1:186" ht="14.25" customHeight="1" x14ac:dyDescent="0.25">
      <c r="A46" s="190" t="s">
        <v>11</v>
      </c>
      <c r="B46" s="190"/>
      <c r="C46" s="190"/>
      <c r="D46" s="190"/>
      <c r="E46" s="190"/>
      <c r="F46" s="36"/>
      <c r="J46" s="49"/>
      <c r="Q46" s="19"/>
      <c r="R46" s="19"/>
      <c r="S46" s="2"/>
      <c r="T46" s="95" t="s">
        <v>30754</v>
      </c>
      <c r="U46" s="96">
        <v>800</v>
      </c>
      <c r="V46" s="96">
        <v>760</v>
      </c>
      <c r="W46" s="96">
        <v>720</v>
      </c>
      <c r="X46" s="96">
        <v>680</v>
      </c>
      <c r="Y46" s="96">
        <v>640</v>
      </c>
      <c r="Z46" s="96">
        <v>600</v>
      </c>
      <c r="AA46" s="96">
        <v>560</v>
      </c>
      <c r="AB46" s="96">
        <v>480</v>
      </c>
      <c r="AC46" s="95" t="s">
        <v>30754</v>
      </c>
      <c r="AD46" s="96">
        <v>1300</v>
      </c>
      <c r="AE46" s="96">
        <v>1240</v>
      </c>
      <c r="AF46" s="96">
        <v>1170</v>
      </c>
      <c r="AG46" s="96">
        <v>1110</v>
      </c>
      <c r="AH46" s="96">
        <v>1040</v>
      </c>
      <c r="AI46" s="96">
        <v>980</v>
      </c>
      <c r="AJ46" s="96">
        <v>910</v>
      </c>
      <c r="AK46" s="96">
        <v>780</v>
      </c>
      <c r="AL46" s="2"/>
      <c r="AM46" s="95" t="s">
        <v>30754</v>
      </c>
      <c r="AN46" s="96">
        <v>1300</v>
      </c>
      <c r="AO46" s="96">
        <v>1240</v>
      </c>
      <c r="AP46" s="96">
        <v>1170</v>
      </c>
      <c r="AQ46" s="96">
        <v>1110</v>
      </c>
      <c r="AR46" s="96">
        <v>1040</v>
      </c>
      <c r="AS46" s="96">
        <v>980</v>
      </c>
      <c r="AT46" s="96">
        <v>910</v>
      </c>
      <c r="AU46" s="96">
        <v>780</v>
      </c>
      <c r="AV46" s="19"/>
      <c r="AW46" s="95" t="s">
        <v>30754</v>
      </c>
      <c r="AX46" s="96">
        <v>400</v>
      </c>
      <c r="AY46" s="96">
        <v>380</v>
      </c>
      <c r="AZ46" s="96">
        <v>360</v>
      </c>
      <c r="BA46" s="96">
        <v>340</v>
      </c>
      <c r="BB46" s="96">
        <v>320</v>
      </c>
      <c r="BC46" s="96">
        <v>300</v>
      </c>
      <c r="BD46" s="96">
        <v>280</v>
      </c>
      <c r="BE46" s="96">
        <v>240</v>
      </c>
      <c r="BF46" s="95" t="s">
        <v>30754</v>
      </c>
      <c r="BG46" s="96">
        <v>600</v>
      </c>
      <c r="BH46" s="96">
        <v>570</v>
      </c>
      <c r="BI46" s="96">
        <v>540</v>
      </c>
      <c r="BJ46" s="96">
        <v>510</v>
      </c>
      <c r="BK46" s="96">
        <v>480</v>
      </c>
      <c r="BL46" s="96">
        <v>450</v>
      </c>
      <c r="BM46" s="96">
        <v>420</v>
      </c>
      <c r="BN46" s="96">
        <v>360</v>
      </c>
      <c r="BO46" s="20"/>
      <c r="BP46" s="20"/>
      <c r="BQ46" s="20"/>
      <c r="BT46" s="76"/>
      <c r="CH46" s="2">
        <v>62029</v>
      </c>
      <c r="CI46" s="2" t="s">
        <v>126</v>
      </c>
      <c r="CP46" s="3">
        <v>61987</v>
      </c>
      <c r="CQ46" s="3" t="s">
        <v>33391</v>
      </c>
      <c r="CR46" s="3" t="s">
        <v>122</v>
      </c>
      <c r="CU46" s="3" t="s">
        <v>53</v>
      </c>
      <c r="CV46" s="3" t="s">
        <v>2259</v>
      </c>
      <c r="CX46" t="s">
        <v>4078</v>
      </c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 t="s">
        <v>4072</v>
      </c>
      <c r="DQ46"/>
      <c r="DR46" t="s">
        <v>4066</v>
      </c>
      <c r="DS46" t="s">
        <v>30739</v>
      </c>
      <c r="DT46"/>
      <c r="DU46"/>
      <c r="DV46"/>
      <c r="DW46"/>
      <c r="DX46"/>
      <c r="DY46"/>
      <c r="DZ46" t="s">
        <v>16613</v>
      </c>
      <c r="EA46"/>
      <c r="EB46"/>
      <c r="EC46" t="s">
        <v>30740</v>
      </c>
      <c r="ED46"/>
      <c r="EE46"/>
      <c r="EF46"/>
      <c r="EG46"/>
      <c r="EH46"/>
      <c r="EI46"/>
      <c r="EJ46" t="s">
        <v>30741</v>
      </c>
      <c r="EK46"/>
      <c r="EL46"/>
      <c r="EM46"/>
      <c r="EN46"/>
      <c r="EO46" t="s">
        <v>4073</v>
      </c>
      <c r="EP46"/>
      <c r="EQ46" t="s">
        <v>4081</v>
      </c>
      <c r="ER46"/>
      <c r="ES46"/>
      <c r="ET46"/>
      <c r="EU46"/>
      <c r="EV46"/>
      <c r="EW46"/>
      <c r="EX46"/>
      <c r="EY46"/>
      <c r="EZ46"/>
      <c r="FA46"/>
      <c r="FB46"/>
      <c r="FC46" t="s">
        <v>4075</v>
      </c>
      <c r="FD46"/>
      <c r="FE46"/>
      <c r="FF46"/>
      <c r="FG46"/>
      <c r="FH46" t="s">
        <v>4076</v>
      </c>
      <c r="FI46"/>
      <c r="FJ46"/>
      <c r="FK46"/>
      <c r="FL46"/>
      <c r="FM46"/>
      <c r="FN46" t="s">
        <v>4077</v>
      </c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</row>
    <row r="47" spans="1:186" ht="18" customHeight="1" x14ac:dyDescent="0.25">
      <c r="A47" s="89" t="s">
        <v>12908</v>
      </c>
      <c r="E47" s="83" t="s">
        <v>6</v>
      </c>
      <c r="F47" s="36"/>
      <c r="J47" s="49"/>
      <c r="Q47" s="19"/>
      <c r="R47" s="19"/>
      <c r="S47" s="2"/>
      <c r="T47" s="95" t="s">
        <v>316</v>
      </c>
      <c r="U47" s="96">
        <v>1100</v>
      </c>
      <c r="V47" s="96">
        <v>1050</v>
      </c>
      <c r="W47" s="96">
        <v>990</v>
      </c>
      <c r="X47" s="96">
        <v>940</v>
      </c>
      <c r="Y47" s="96">
        <v>880</v>
      </c>
      <c r="Z47" s="96">
        <v>830</v>
      </c>
      <c r="AA47" s="96">
        <v>770</v>
      </c>
      <c r="AB47" s="96">
        <v>660</v>
      </c>
      <c r="AC47" s="95" t="s">
        <v>316</v>
      </c>
      <c r="AD47" s="96">
        <v>1800</v>
      </c>
      <c r="AE47" s="96">
        <v>1710</v>
      </c>
      <c r="AF47" s="96">
        <v>1620</v>
      </c>
      <c r="AG47" s="96">
        <v>1530</v>
      </c>
      <c r="AH47" s="96">
        <v>1440</v>
      </c>
      <c r="AI47" s="96">
        <v>1350</v>
      </c>
      <c r="AJ47" s="96">
        <v>1260</v>
      </c>
      <c r="AK47" s="96">
        <v>1080</v>
      </c>
      <c r="AL47" s="2"/>
      <c r="AM47" s="95" t="s">
        <v>316</v>
      </c>
      <c r="AN47" s="96">
        <v>1600</v>
      </c>
      <c r="AO47" s="96">
        <v>1520</v>
      </c>
      <c r="AP47" s="96">
        <v>1440</v>
      </c>
      <c r="AQ47" s="96">
        <v>1360</v>
      </c>
      <c r="AR47" s="96">
        <v>1280</v>
      </c>
      <c r="AS47" s="96">
        <v>1200</v>
      </c>
      <c r="AT47" s="96">
        <v>1120</v>
      </c>
      <c r="AU47" s="96">
        <v>960</v>
      </c>
      <c r="AV47" s="19"/>
      <c r="AW47" s="95" t="s">
        <v>316</v>
      </c>
      <c r="AX47" s="96">
        <v>500</v>
      </c>
      <c r="AY47" s="96">
        <v>480</v>
      </c>
      <c r="AZ47" s="96">
        <v>450</v>
      </c>
      <c r="BA47" s="96">
        <v>430</v>
      </c>
      <c r="BB47" s="96">
        <v>400</v>
      </c>
      <c r="BC47" s="96">
        <v>380</v>
      </c>
      <c r="BD47" s="96">
        <v>350</v>
      </c>
      <c r="BE47" s="96">
        <v>300</v>
      </c>
      <c r="BF47" s="95" t="s">
        <v>316</v>
      </c>
      <c r="BG47" s="96">
        <v>700</v>
      </c>
      <c r="BH47" s="96">
        <v>670</v>
      </c>
      <c r="BI47" s="96">
        <v>630</v>
      </c>
      <c r="BJ47" s="96">
        <v>600</v>
      </c>
      <c r="BK47" s="96">
        <v>560</v>
      </c>
      <c r="BL47" s="96">
        <v>530</v>
      </c>
      <c r="BM47" s="96">
        <v>490</v>
      </c>
      <c r="BN47" s="96">
        <v>420</v>
      </c>
      <c r="BO47" s="20"/>
      <c r="BP47" s="20"/>
      <c r="BQ47" s="20"/>
      <c r="BT47" s="76"/>
      <c r="CH47" s="2">
        <v>62030</v>
      </c>
      <c r="CI47" s="2" t="s">
        <v>126</v>
      </c>
      <c r="CP47" s="3">
        <v>61988</v>
      </c>
      <c r="CQ47" s="3" t="s">
        <v>33392</v>
      </c>
      <c r="CR47" s="3" t="s">
        <v>126</v>
      </c>
      <c r="CU47" s="3" t="s">
        <v>54</v>
      </c>
      <c r="CV47" s="3" t="s">
        <v>2260</v>
      </c>
      <c r="CX47" t="s">
        <v>4083</v>
      </c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 t="s">
        <v>3324</v>
      </c>
      <c r="DT47"/>
      <c r="DU47"/>
      <c r="DV47"/>
      <c r="DW47"/>
      <c r="DX47"/>
      <c r="DY47"/>
      <c r="DZ47" t="s">
        <v>30742</v>
      </c>
      <c r="EA47"/>
      <c r="EB47"/>
      <c r="EC47" t="s">
        <v>4079</v>
      </c>
      <c r="ED47"/>
      <c r="EE47"/>
      <c r="EF47"/>
      <c r="EG47"/>
      <c r="EH47"/>
      <c r="EI47"/>
      <c r="EJ47"/>
      <c r="EK47"/>
      <c r="EL47"/>
      <c r="EM47"/>
      <c r="EN47"/>
      <c r="EO47" t="s">
        <v>4080</v>
      </c>
      <c r="EP47"/>
      <c r="EQ47" t="s">
        <v>4087</v>
      </c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 t="s">
        <v>3303</v>
      </c>
      <c r="FI47"/>
      <c r="FJ47"/>
      <c r="FK47"/>
      <c r="FL47"/>
      <c r="FM47"/>
      <c r="FN47" t="s">
        <v>4082</v>
      </c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</row>
    <row r="48" spans="1:186" ht="12.95" customHeight="1" x14ac:dyDescent="0.25">
      <c r="A48" s="58" t="s">
        <v>7</v>
      </c>
      <c r="B48" s="59" t="s">
        <v>8</v>
      </c>
      <c r="C48" s="58" t="s">
        <v>9</v>
      </c>
      <c r="D48" s="191" t="s">
        <v>12</v>
      </c>
      <c r="E48" s="192"/>
      <c r="F48" s="36"/>
      <c r="J48" s="49"/>
      <c r="Q48" s="19"/>
      <c r="R48" s="19"/>
      <c r="S48" s="2"/>
      <c r="T48" s="95" t="s">
        <v>317</v>
      </c>
      <c r="U48" s="96">
        <v>1000</v>
      </c>
      <c r="V48" s="96">
        <v>950</v>
      </c>
      <c r="W48" s="96">
        <v>900</v>
      </c>
      <c r="X48" s="96">
        <v>850</v>
      </c>
      <c r="Y48" s="96">
        <v>800</v>
      </c>
      <c r="Z48" s="96">
        <v>750</v>
      </c>
      <c r="AA48" s="96">
        <v>700</v>
      </c>
      <c r="AB48" s="96">
        <v>600</v>
      </c>
      <c r="AC48" s="95" t="s">
        <v>317</v>
      </c>
      <c r="AD48" s="96">
        <v>1600</v>
      </c>
      <c r="AE48" s="96">
        <v>1520</v>
      </c>
      <c r="AF48" s="96">
        <v>1440</v>
      </c>
      <c r="AG48" s="96">
        <v>1360</v>
      </c>
      <c r="AH48" s="96">
        <v>1280</v>
      </c>
      <c r="AI48" s="96">
        <v>1200</v>
      </c>
      <c r="AJ48" s="96">
        <v>1120</v>
      </c>
      <c r="AK48" s="96">
        <v>960</v>
      </c>
      <c r="AL48" s="2"/>
      <c r="AM48" s="95" t="s">
        <v>317</v>
      </c>
      <c r="AN48" s="96">
        <v>1500</v>
      </c>
      <c r="AO48" s="96">
        <v>1430</v>
      </c>
      <c r="AP48" s="96">
        <v>1350</v>
      </c>
      <c r="AQ48" s="96">
        <v>1280</v>
      </c>
      <c r="AR48" s="96">
        <v>1200</v>
      </c>
      <c r="AS48" s="96">
        <v>1130</v>
      </c>
      <c r="AT48" s="96">
        <v>1050</v>
      </c>
      <c r="AU48" s="96">
        <v>900</v>
      </c>
      <c r="AV48" s="19"/>
      <c r="AW48" s="95" t="s">
        <v>317</v>
      </c>
      <c r="AX48" s="96">
        <v>500</v>
      </c>
      <c r="AY48" s="96">
        <v>480</v>
      </c>
      <c r="AZ48" s="96">
        <v>450</v>
      </c>
      <c r="BA48" s="96">
        <v>430</v>
      </c>
      <c r="BB48" s="96">
        <v>400</v>
      </c>
      <c r="BC48" s="96">
        <v>380</v>
      </c>
      <c r="BD48" s="96">
        <v>350</v>
      </c>
      <c r="BE48" s="96">
        <v>300</v>
      </c>
      <c r="BF48" s="95" t="s">
        <v>317</v>
      </c>
      <c r="BG48" s="96">
        <v>600</v>
      </c>
      <c r="BH48" s="96">
        <v>570</v>
      </c>
      <c r="BI48" s="96">
        <v>540</v>
      </c>
      <c r="BJ48" s="96">
        <v>510</v>
      </c>
      <c r="BK48" s="96">
        <v>480</v>
      </c>
      <c r="BL48" s="96">
        <v>450</v>
      </c>
      <c r="BM48" s="96">
        <v>420</v>
      </c>
      <c r="BN48" s="96">
        <v>360</v>
      </c>
      <c r="BO48" s="20"/>
      <c r="BP48" s="20"/>
      <c r="BQ48" s="20"/>
      <c r="BT48" s="76"/>
      <c r="CH48" s="2">
        <v>62031</v>
      </c>
      <c r="CI48" s="2" t="s">
        <v>126</v>
      </c>
      <c r="CP48" s="3">
        <v>61989</v>
      </c>
      <c r="CQ48" s="3" t="s">
        <v>33393</v>
      </c>
      <c r="CR48" s="3" t="s">
        <v>126</v>
      </c>
      <c r="CU48" s="3" t="s">
        <v>55</v>
      </c>
      <c r="CV48" s="3" t="s">
        <v>2261</v>
      </c>
      <c r="CX48" t="s">
        <v>30743</v>
      </c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 t="s">
        <v>4084</v>
      </c>
      <c r="DT48"/>
      <c r="DU48"/>
      <c r="DV48"/>
      <c r="DW48"/>
      <c r="DX48"/>
      <c r="DY48"/>
      <c r="DZ48" t="s">
        <v>13985</v>
      </c>
      <c r="EA48"/>
      <c r="EB48"/>
      <c r="EC48" t="s">
        <v>30744</v>
      </c>
      <c r="ED48"/>
      <c r="EE48"/>
      <c r="EF48"/>
      <c r="EG48"/>
      <c r="EH48"/>
      <c r="EI48"/>
      <c r="EJ48"/>
      <c r="EK48"/>
      <c r="EL48"/>
      <c r="EM48"/>
      <c r="EN48"/>
      <c r="EO48" t="s">
        <v>4086</v>
      </c>
      <c r="EP48"/>
      <c r="EQ48" t="s">
        <v>4092</v>
      </c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 t="s">
        <v>4088</v>
      </c>
      <c r="FI48"/>
      <c r="FJ48"/>
      <c r="FK48"/>
      <c r="FL48"/>
      <c r="FM48"/>
      <c r="FN48" t="s">
        <v>4089</v>
      </c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</row>
    <row r="49" spans="1:186" ht="12.95" customHeight="1" x14ac:dyDescent="0.25">
      <c r="A49" s="52"/>
      <c r="B49" s="63" t="s">
        <v>13576</v>
      </c>
      <c r="C49" s="53"/>
      <c r="D49" s="174"/>
      <c r="E49" s="174"/>
      <c r="F49" s="36"/>
      <c r="J49" s="49"/>
      <c r="Q49" s="19"/>
      <c r="R49" s="19"/>
      <c r="S49" s="2"/>
      <c r="T49" s="95" t="s">
        <v>318</v>
      </c>
      <c r="U49" s="96">
        <v>2100</v>
      </c>
      <c r="V49" s="96">
        <v>2000</v>
      </c>
      <c r="W49" s="96">
        <v>1890</v>
      </c>
      <c r="X49" s="96">
        <v>1790</v>
      </c>
      <c r="Y49" s="96">
        <v>1680</v>
      </c>
      <c r="Z49" s="96">
        <v>1580</v>
      </c>
      <c r="AA49" s="96">
        <v>1470</v>
      </c>
      <c r="AB49" s="96">
        <v>1260</v>
      </c>
      <c r="AC49" s="95" t="s">
        <v>318</v>
      </c>
      <c r="AD49" s="96">
        <v>3400</v>
      </c>
      <c r="AE49" s="96">
        <v>3230</v>
      </c>
      <c r="AF49" s="96">
        <v>3060</v>
      </c>
      <c r="AG49" s="96">
        <v>2890</v>
      </c>
      <c r="AH49" s="96">
        <v>2720</v>
      </c>
      <c r="AI49" s="96">
        <v>2550</v>
      </c>
      <c r="AJ49" s="96">
        <v>2380</v>
      </c>
      <c r="AK49" s="96">
        <v>2040</v>
      </c>
      <c r="AL49" s="2"/>
      <c r="AM49" s="95" t="s">
        <v>318</v>
      </c>
      <c r="AN49" s="96">
        <v>3100</v>
      </c>
      <c r="AO49" s="96">
        <v>2950</v>
      </c>
      <c r="AP49" s="96">
        <v>2790</v>
      </c>
      <c r="AQ49" s="96">
        <v>2640</v>
      </c>
      <c r="AR49" s="96">
        <v>2480</v>
      </c>
      <c r="AS49" s="96">
        <v>2330</v>
      </c>
      <c r="AT49" s="96">
        <v>2170</v>
      </c>
      <c r="AU49" s="96">
        <v>1860</v>
      </c>
      <c r="AV49" s="19"/>
      <c r="AW49" s="95" t="s">
        <v>318</v>
      </c>
      <c r="AX49" s="96">
        <v>1000</v>
      </c>
      <c r="AY49" s="96">
        <v>950</v>
      </c>
      <c r="AZ49" s="96">
        <v>900</v>
      </c>
      <c r="BA49" s="96">
        <v>850</v>
      </c>
      <c r="BB49" s="96">
        <v>800</v>
      </c>
      <c r="BC49" s="96">
        <v>750</v>
      </c>
      <c r="BD49" s="96">
        <v>700</v>
      </c>
      <c r="BE49" s="96">
        <v>600</v>
      </c>
      <c r="BF49" s="95" t="s">
        <v>318</v>
      </c>
      <c r="BG49" s="96">
        <v>1400</v>
      </c>
      <c r="BH49" s="96">
        <v>1330</v>
      </c>
      <c r="BI49" s="96">
        <v>1260</v>
      </c>
      <c r="BJ49" s="96">
        <v>1190</v>
      </c>
      <c r="BK49" s="96">
        <v>1120</v>
      </c>
      <c r="BL49" s="96">
        <v>1050</v>
      </c>
      <c r="BM49" s="96">
        <v>980</v>
      </c>
      <c r="BN49" s="96">
        <v>840</v>
      </c>
      <c r="BO49" s="20"/>
      <c r="BP49" s="20"/>
      <c r="BQ49" s="20"/>
      <c r="BT49" s="76"/>
      <c r="CH49" s="2">
        <v>62032</v>
      </c>
      <c r="CI49" s="2" t="s">
        <v>126</v>
      </c>
      <c r="CP49" s="3">
        <v>61990</v>
      </c>
      <c r="CQ49" s="3" t="s">
        <v>33394</v>
      </c>
      <c r="CR49" s="3" t="s">
        <v>126</v>
      </c>
      <c r="CU49" s="3" t="s">
        <v>56</v>
      </c>
      <c r="CV49" s="3" t="s">
        <v>2262</v>
      </c>
      <c r="CX49" t="s">
        <v>4095</v>
      </c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 t="s">
        <v>4090</v>
      </c>
      <c r="DT49"/>
      <c r="DU49"/>
      <c r="DV49"/>
      <c r="DW49"/>
      <c r="DX49"/>
      <c r="DY49"/>
      <c r="DZ49" t="s">
        <v>4145</v>
      </c>
      <c r="EA49"/>
      <c r="EB49"/>
      <c r="EC49" t="s">
        <v>30745</v>
      </c>
      <c r="ED49"/>
      <c r="EE49"/>
      <c r="EF49"/>
      <c r="EG49"/>
      <c r="EH49"/>
      <c r="EI49"/>
      <c r="EJ49"/>
      <c r="EK49"/>
      <c r="EL49"/>
      <c r="EM49"/>
      <c r="EN49"/>
      <c r="EO49" t="s">
        <v>4091</v>
      </c>
      <c r="EP49"/>
      <c r="EQ49" t="s">
        <v>4098</v>
      </c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 t="s">
        <v>4093</v>
      </c>
      <c r="FI49"/>
      <c r="FJ49"/>
      <c r="FK49"/>
      <c r="FL49"/>
      <c r="FM49"/>
      <c r="FN49" t="s">
        <v>4094</v>
      </c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</row>
    <row r="50" spans="1:186" ht="12.95" customHeight="1" x14ac:dyDescent="0.25">
      <c r="A50" s="52"/>
      <c r="B50" s="63" t="s">
        <v>13577</v>
      </c>
      <c r="C50" s="53"/>
      <c r="D50" s="174"/>
      <c r="E50" s="174"/>
      <c r="F50" s="36"/>
      <c r="J50" s="49"/>
      <c r="Q50" s="19"/>
      <c r="R50" s="19"/>
      <c r="S50" s="2"/>
      <c r="T50" s="95" t="s">
        <v>319</v>
      </c>
      <c r="U50" s="96">
        <v>1700</v>
      </c>
      <c r="V50" s="96">
        <v>1620</v>
      </c>
      <c r="W50" s="96">
        <v>1530</v>
      </c>
      <c r="X50" s="96">
        <v>1450</v>
      </c>
      <c r="Y50" s="96">
        <v>1360</v>
      </c>
      <c r="Z50" s="96">
        <v>1280</v>
      </c>
      <c r="AA50" s="96">
        <v>1190</v>
      </c>
      <c r="AB50" s="96">
        <v>1020</v>
      </c>
      <c r="AC50" s="95" t="s">
        <v>319</v>
      </c>
      <c r="AD50" s="96">
        <v>2700</v>
      </c>
      <c r="AE50" s="96">
        <v>2570</v>
      </c>
      <c r="AF50" s="96">
        <v>2430</v>
      </c>
      <c r="AG50" s="96">
        <v>2300</v>
      </c>
      <c r="AH50" s="96">
        <v>2160</v>
      </c>
      <c r="AI50" s="96">
        <v>2030</v>
      </c>
      <c r="AJ50" s="96">
        <v>1890</v>
      </c>
      <c r="AK50" s="96">
        <v>1620</v>
      </c>
      <c r="AL50" s="2"/>
      <c r="AM50" s="95" t="s">
        <v>319</v>
      </c>
      <c r="AN50" s="96">
        <v>2600</v>
      </c>
      <c r="AO50" s="96">
        <v>2470</v>
      </c>
      <c r="AP50" s="96">
        <v>2340</v>
      </c>
      <c r="AQ50" s="96">
        <v>2210</v>
      </c>
      <c r="AR50" s="96">
        <v>2080</v>
      </c>
      <c r="AS50" s="96">
        <v>1950</v>
      </c>
      <c r="AT50" s="96">
        <v>1820</v>
      </c>
      <c r="AU50" s="96">
        <v>1560</v>
      </c>
      <c r="AV50" s="19"/>
      <c r="AW50" s="95" t="s">
        <v>319</v>
      </c>
      <c r="AX50" s="96">
        <v>900</v>
      </c>
      <c r="AY50" s="96">
        <v>860</v>
      </c>
      <c r="AZ50" s="96">
        <v>810</v>
      </c>
      <c r="BA50" s="96">
        <v>770</v>
      </c>
      <c r="BB50" s="96">
        <v>720</v>
      </c>
      <c r="BC50" s="96">
        <v>680</v>
      </c>
      <c r="BD50" s="96">
        <v>630</v>
      </c>
      <c r="BE50" s="96">
        <v>540</v>
      </c>
      <c r="BF50" s="95" t="s">
        <v>319</v>
      </c>
      <c r="BG50" s="96">
        <v>1100</v>
      </c>
      <c r="BH50" s="96">
        <v>1050</v>
      </c>
      <c r="BI50" s="96">
        <v>990</v>
      </c>
      <c r="BJ50" s="96">
        <v>940</v>
      </c>
      <c r="BK50" s="96">
        <v>880</v>
      </c>
      <c r="BL50" s="96">
        <v>830</v>
      </c>
      <c r="BM50" s="96">
        <v>770</v>
      </c>
      <c r="BN50" s="96">
        <v>660</v>
      </c>
      <c r="BO50" s="20"/>
      <c r="BP50" s="20"/>
      <c r="BQ50" s="20"/>
      <c r="BT50" s="76"/>
      <c r="CH50" s="2">
        <v>62033</v>
      </c>
      <c r="CI50" s="2" t="s">
        <v>124</v>
      </c>
      <c r="CP50" s="3">
        <v>61991</v>
      </c>
      <c r="CQ50" s="3" t="s">
        <v>33395</v>
      </c>
      <c r="CR50" s="3" t="s">
        <v>126</v>
      </c>
      <c r="CU50" s="3" t="s">
        <v>57</v>
      </c>
      <c r="CV50" s="3" t="s">
        <v>2263</v>
      </c>
      <c r="CX50" t="s">
        <v>3520</v>
      </c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 t="s">
        <v>14253</v>
      </c>
      <c r="DT50"/>
      <c r="DU50"/>
      <c r="DV50"/>
      <c r="DW50"/>
      <c r="DX50"/>
      <c r="DY50"/>
      <c r="DZ50" t="s">
        <v>30746</v>
      </c>
      <c r="EA50"/>
      <c r="EB50"/>
      <c r="EC50" t="s">
        <v>13984</v>
      </c>
      <c r="ED50"/>
      <c r="EE50"/>
      <c r="EF50"/>
      <c r="EG50"/>
      <c r="EH50"/>
      <c r="EI50"/>
      <c r="EJ50"/>
      <c r="EK50"/>
      <c r="EL50"/>
      <c r="EM50"/>
      <c r="EN50"/>
      <c r="EO50" t="s">
        <v>4097</v>
      </c>
      <c r="EP50"/>
      <c r="EQ50" t="s">
        <v>4104</v>
      </c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 t="s">
        <v>4099</v>
      </c>
      <c r="FI50"/>
      <c r="FJ50"/>
      <c r="FK50"/>
      <c r="FL50"/>
      <c r="FM50"/>
      <c r="FN50" t="s">
        <v>4100</v>
      </c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</row>
    <row r="51" spans="1:186" ht="12.95" customHeight="1" x14ac:dyDescent="0.25">
      <c r="A51" s="52"/>
      <c r="B51" s="63" t="s">
        <v>14293</v>
      </c>
      <c r="C51" s="53"/>
      <c r="D51" s="174"/>
      <c r="E51" s="174"/>
      <c r="F51" s="36"/>
      <c r="J51" s="49"/>
      <c r="Q51" s="19"/>
      <c r="R51" s="19"/>
      <c r="S51" s="2"/>
      <c r="T51" s="95" t="s">
        <v>320</v>
      </c>
      <c r="U51" s="96">
        <v>900</v>
      </c>
      <c r="V51" s="96">
        <v>860</v>
      </c>
      <c r="W51" s="96">
        <v>810</v>
      </c>
      <c r="X51" s="96">
        <v>770</v>
      </c>
      <c r="Y51" s="96">
        <v>720</v>
      </c>
      <c r="Z51" s="96">
        <v>680</v>
      </c>
      <c r="AA51" s="96">
        <v>630</v>
      </c>
      <c r="AB51" s="96">
        <v>540</v>
      </c>
      <c r="AC51" s="95" t="s">
        <v>320</v>
      </c>
      <c r="AD51" s="96">
        <v>1400</v>
      </c>
      <c r="AE51" s="96">
        <v>1330</v>
      </c>
      <c r="AF51" s="96">
        <v>1260</v>
      </c>
      <c r="AG51" s="96">
        <v>1190</v>
      </c>
      <c r="AH51" s="96">
        <v>1120</v>
      </c>
      <c r="AI51" s="96">
        <v>1050</v>
      </c>
      <c r="AJ51" s="96">
        <v>980</v>
      </c>
      <c r="AK51" s="96">
        <v>840</v>
      </c>
      <c r="AL51" s="2"/>
      <c r="AM51" s="95" t="s">
        <v>320</v>
      </c>
      <c r="AN51" s="96">
        <v>1300</v>
      </c>
      <c r="AO51" s="96">
        <v>1240</v>
      </c>
      <c r="AP51" s="96">
        <v>1170</v>
      </c>
      <c r="AQ51" s="96">
        <v>1110</v>
      </c>
      <c r="AR51" s="96">
        <v>1040</v>
      </c>
      <c r="AS51" s="96">
        <v>980</v>
      </c>
      <c r="AT51" s="96">
        <v>910</v>
      </c>
      <c r="AU51" s="96">
        <v>780</v>
      </c>
      <c r="AV51" s="19"/>
      <c r="AW51" s="95" t="s">
        <v>320</v>
      </c>
      <c r="AX51" s="96">
        <v>400</v>
      </c>
      <c r="AY51" s="96">
        <v>380</v>
      </c>
      <c r="AZ51" s="96">
        <v>360</v>
      </c>
      <c r="BA51" s="96">
        <v>340</v>
      </c>
      <c r="BB51" s="96">
        <v>320</v>
      </c>
      <c r="BC51" s="96">
        <v>300</v>
      </c>
      <c r="BD51" s="96">
        <v>280</v>
      </c>
      <c r="BE51" s="96">
        <v>240</v>
      </c>
      <c r="BF51" s="95" t="s">
        <v>320</v>
      </c>
      <c r="BG51" s="96">
        <v>600</v>
      </c>
      <c r="BH51" s="96">
        <v>570</v>
      </c>
      <c r="BI51" s="96">
        <v>540</v>
      </c>
      <c r="BJ51" s="96">
        <v>510</v>
      </c>
      <c r="BK51" s="96">
        <v>480</v>
      </c>
      <c r="BL51" s="96">
        <v>450</v>
      </c>
      <c r="BM51" s="96">
        <v>420</v>
      </c>
      <c r="BN51" s="96">
        <v>360</v>
      </c>
      <c r="BO51" s="20"/>
      <c r="BP51" s="20"/>
      <c r="BQ51" s="20"/>
      <c r="BT51" s="76"/>
      <c r="CH51" s="2">
        <v>62034</v>
      </c>
      <c r="CI51" s="2" t="s">
        <v>126</v>
      </c>
      <c r="CP51" s="3">
        <v>61992</v>
      </c>
      <c r="CQ51" s="3" t="s">
        <v>33396</v>
      </c>
      <c r="CR51" s="3" t="s">
        <v>126</v>
      </c>
      <c r="CU51" s="3" t="s">
        <v>58</v>
      </c>
      <c r="CV51" s="3" t="s">
        <v>2264</v>
      </c>
      <c r="CX51" t="s">
        <v>3303</v>
      </c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 t="s">
        <v>4101</v>
      </c>
      <c r="DT51"/>
      <c r="DU51"/>
      <c r="DV51"/>
      <c r="DW51"/>
      <c r="DX51"/>
      <c r="DY51"/>
      <c r="DZ51" t="s">
        <v>16132</v>
      </c>
      <c r="EA51"/>
      <c r="EB51"/>
      <c r="EC51" t="s">
        <v>4102</v>
      </c>
      <c r="ED51"/>
      <c r="EE51"/>
      <c r="EF51"/>
      <c r="EG51"/>
      <c r="EH51"/>
      <c r="EI51"/>
      <c r="EJ51"/>
      <c r="EK51"/>
      <c r="EL51"/>
      <c r="EM51"/>
      <c r="EN51"/>
      <c r="EO51" t="s">
        <v>4103</v>
      </c>
      <c r="EP51"/>
      <c r="EQ51" t="s">
        <v>4110</v>
      </c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 t="s">
        <v>4105</v>
      </c>
      <c r="FI51"/>
      <c r="FJ51"/>
      <c r="FK51"/>
      <c r="FL51"/>
      <c r="FM51"/>
      <c r="FN51" t="s">
        <v>15456</v>
      </c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</row>
    <row r="52" spans="1:186" ht="12.95" customHeight="1" x14ac:dyDescent="0.25">
      <c r="A52" s="52"/>
      <c r="B52" s="63"/>
      <c r="C52" s="53"/>
      <c r="D52" s="174"/>
      <c r="E52" s="174"/>
      <c r="F52" s="36"/>
      <c r="J52" s="49"/>
      <c r="Q52" s="19"/>
      <c r="R52" s="19"/>
      <c r="S52" s="2"/>
      <c r="T52" s="95" t="s">
        <v>17546</v>
      </c>
      <c r="U52" s="96">
        <v>1100</v>
      </c>
      <c r="V52" s="96">
        <v>1050</v>
      </c>
      <c r="W52" s="96">
        <v>990</v>
      </c>
      <c r="X52" s="96">
        <v>940</v>
      </c>
      <c r="Y52" s="96">
        <v>880</v>
      </c>
      <c r="Z52" s="96">
        <v>830</v>
      </c>
      <c r="AA52" s="96">
        <v>770</v>
      </c>
      <c r="AB52" s="96">
        <v>660</v>
      </c>
      <c r="AC52" s="95" t="s">
        <v>17546</v>
      </c>
      <c r="AD52" s="96">
        <v>1800</v>
      </c>
      <c r="AE52" s="96">
        <v>1710</v>
      </c>
      <c r="AF52" s="96">
        <v>1620</v>
      </c>
      <c r="AG52" s="96">
        <v>1530</v>
      </c>
      <c r="AH52" s="96">
        <v>1440</v>
      </c>
      <c r="AI52" s="96">
        <v>1350</v>
      </c>
      <c r="AJ52" s="96">
        <v>1260</v>
      </c>
      <c r="AK52" s="96">
        <v>1080</v>
      </c>
      <c r="AL52" s="2"/>
      <c r="AM52" s="95" t="s">
        <v>17546</v>
      </c>
      <c r="AN52" s="96">
        <v>1700</v>
      </c>
      <c r="AO52" s="96">
        <v>1620</v>
      </c>
      <c r="AP52" s="96">
        <v>1530</v>
      </c>
      <c r="AQ52" s="96">
        <v>1450</v>
      </c>
      <c r="AR52" s="96">
        <v>1360</v>
      </c>
      <c r="AS52" s="96">
        <v>1280</v>
      </c>
      <c r="AT52" s="96">
        <v>1190</v>
      </c>
      <c r="AU52" s="96">
        <v>1020</v>
      </c>
      <c r="AV52" s="19"/>
      <c r="AW52" s="95" t="s">
        <v>17546</v>
      </c>
      <c r="AX52" s="96">
        <v>600</v>
      </c>
      <c r="AY52" s="96">
        <v>570</v>
      </c>
      <c r="AZ52" s="96">
        <v>540</v>
      </c>
      <c r="BA52" s="96">
        <v>510</v>
      </c>
      <c r="BB52" s="96">
        <v>480</v>
      </c>
      <c r="BC52" s="96">
        <v>450</v>
      </c>
      <c r="BD52" s="96">
        <v>420</v>
      </c>
      <c r="BE52" s="96">
        <v>360</v>
      </c>
      <c r="BF52" s="95" t="s">
        <v>17546</v>
      </c>
      <c r="BG52" s="96">
        <v>700</v>
      </c>
      <c r="BH52" s="96">
        <v>670</v>
      </c>
      <c r="BI52" s="96">
        <v>630</v>
      </c>
      <c r="BJ52" s="96">
        <v>600</v>
      </c>
      <c r="BK52" s="96">
        <v>560</v>
      </c>
      <c r="BL52" s="96">
        <v>530</v>
      </c>
      <c r="BM52" s="96">
        <v>490</v>
      </c>
      <c r="BN52" s="96">
        <v>420</v>
      </c>
      <c r="BO52" s="20"/>
      <c r="BP52" s="20"/>
      <c r="BQ52" s="20"/>
      <c r="BT52" s="76"/>
      <c r="CH52" s="2">
        <v>62035</v>
      </c>
      <c r="CI52" s="2" t="s">
        <v>126</v>
      </c>
      <c r="CP52" s="3">
        <v>61993</v>
      </c>
      <c r="CQ52" s="3" t="s">
        <v>33397</v>
      </c>
      <c r="CR52" s="3" t="s">
        <v>126</v>
      </c>
      <c r="CU52" s="3" t="s">
        <v>59</v>
      </c>
      <c r="CV52" s="3" t="s">
        <v>2265</v>
      </c>
      <c r="CX52" t="s">
        <v>4113</v>
      </c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 t="s">
        <v>4106</v>
      </c>
      <c r="DT52"/>
      <c r="DU52"/>
      <c r="DV52"/>
      <c r="DW52"/>
      <c r="DX52"/>
      <c r="DY52"/>
      <c r="DZ52" t="s">
        <v>30747</v>
      </c>
      <c r="EA52"/>
      <c r="EB52"/>
      <c r="EC52" t="s">
        <v>4108</v>
      </c>
      <c r="ED52"/>
      <c r="EE52"/>
      <c r="EF52"/>
      <c r="EG52"/>
      <c r="EH52"/>
      <c r="EI52"/>
      <c r="EJ52"/>
      <c r="EK52"/>
      <c r="EL52"/>
      <c r="EM52"/>
      <c r="EN52"/>
      <c r="EO52" t="s">
        <v>4109</v>
      </c>
      <c r="EP52"/>
      <c r="EQ52" t="s">
        <v>4117</v>
      </c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 t="s">
        <v>4111</v>
      </c>
      <c r="FI52"/>
      <c r="FJ52"/>
      <c r="FK52"/>
      <c r="FL52"/>
      <c r="FM52"/>
      <c r="FN52" t="s">
        <v>4112</v>
      </c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</row>
    <row r="53" spans="1:186" ht="12.95" customHeight="1" x14ac:dyDescent="0.25">
      <c r="A53" s="52"/>
      <c r="B53" s="63"/>
      <c r="C53" s="53"/>
      <c r="D53" s="174"/>
      <c r="E53" s="174"/>
      <c r="F53" s="36"/>
      <c r="J53" s="49"/>
      <c r="Q53" s="19"/>
      <c r="R53" s="19"/>
      <c r="S53" s="2"/>
      <c r="T53" s="95" t="s">
        <v>321</v>
      </c>
      <c r="U53" s="96">
        <v>1000</v>
      </c>
      <c r="V53" s="96">
        <v>950</v>
      </c>
      <c r="W53" s="96">
        <v>900</v>
      </c>
      <c r="X53" s="96">
        <v>850</v>
      </c>
      <c r="Y53" s="96">
        <v>800</v>
      </c>
      <c r="Z53" s="96">
        <v>750</v>
      </c>
      <c r="AA53" s="96">
        <v>700</v>
      </c>
      <c r="AB53" s="96">
        <v>600</v>
      </c>
      <c r="AC53" s="95" t="s">
        <v>321</v>
      </c>
      <c r="AD53" s="96">
        <v>1600</v>
      </c>
      <c r="AE53" s="96">
        <v>1520</v>
      </c>
      <c r="AF53" s="96">
        <v>1440</v>
      </c>
      <c r="AG53" s="96">
        <v>1360</v>
      </c>
      <c r="AH53" s="96">
        <v>1280</v>
      </c>
      <c r="AI53" s="96">
        <v>1200</v>
      </c>
      <c r="AJ53" s="96">
        <v>1120</v>
      </c>
      <c r="AK53" s="96">
        <v>960</v>
      </c>
      <c r="AL53" s="2"/>
      <c r="AM53" s="95" t="s">
        <v>321</v>
      </c>
      <c r="AN53" s="96">
        <v>1500</v>
      </c>
      <c r="AO53" s="96">
        <v>1430</v>
      </c>
      <c r="AP53" s="96">
        <v>1350</v>
      </c>
      <c r="AQ53" s="96">
        <v>1280</v>
      </c>
      <c r="AR53" s="96">
        <v>1200</v>
      </c>
      <c r="AS53" s="96">
        <v>1130</v>
      </c>
      <c r="AT53" s="96">
        <v>1050</v>
      </c>
      <c r="AU53" s="96">
        <v>900</v>
      </c>
      <c r="AV53" s="19"/>
      <c r="AW53" s="95" t="s">
        <v>321</v>
      </c>
      <c r="AX53" s="96">
        <v>500</v>
      </c>
      <c r="AY53" s="96">
        <v>480</v>
      </c>
      <c r="AZ53" s="96">
        <v>450</v>
      </c>
      <c r="BA53" s="96">
        <v>430</v>
      </c>
      <c r="BB53" s="96">
        <v>400</v>
      </c>
      <c r="BC53" s="96">
        <v>380</v>
      </c>
      <c r="BD53" s="96">
        <v>350</v>
      </c>
      <c r="BE53" s="96">
        <v>300</v>
      </c>
      <c r="BF53" s="95" t="s">
        <v>321</v>
      </c>
      <c r="BG53" s="96">
        <v>700</v>
      </c>
      <c r="BH53" s="96">
        <v>670</v>
      </c>
      <c r="BI53" s="96">
        <v>630</v>
      </c>
      <c r="BJ53" s="96">
        <v>600</v>
      </c>
      <c r="BK53" s="96">
        <v>560</v>
      </c>
      <c r="BL53" s="96">
        <v>530</v>
      </c>
      <c r="BM53" s="96">
        <v>490</v>
      </c>
      <c r="BN53" s="96">
        <v>420</v>
      </c>
      <c r="BO53" s="20"/>
      <c r="BP53" s="20"/>
      <c r="BQ53" s="20"/>
      <c r="BT53" s="76"/>
      <c r="CH53" s="2">
        <v>62036</v>
      </c>
      <c r="CI53" s="2" t="s">
        <v>126</v>
      </c>
      <c r="CP53" s="3">
        <v>61994</v>
      </c>
      <c r="CQ53" s="3" t="s">
        <v>33398</v>
      </c>
      <c r="CR53" s="3" t="s">
        <v>124</v>
      </c>
      <c r="CU53" s="3" t="s">
        <v>109</v>
      </c>
      <c r="CV53" s="3" t="s">
        <v>2266</v>
      </c>
      <c r="CX53" t="s">
        <v>4120</v>
      </c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 t="s">
        <v>4114</v>
      </c>
      <c r="DT53"/>
      <c r="DU53"/>
      <c r="DV53"/>
      <c r="DW53"/>
      <c r="DX53"/>
      <c r="DY53"/>
      <c r="DZ53" t="s">
        <v>4160</v>
      </c>
      <c r="EA53"/>
      <c r="EB53"/>
      <c r="EC53" t="s">
        <v>4115</v>
      </c>
      <c r="ED53"/>
      <c r="EE53"/>
      <c r="EF53"/>
      <c r="EG53"/>
      <c r="EH53"/>
      <c r="EI53"/>
      <c r="EJ53"/>
      <c r="EK53"/>
      <c r="EL53"/>
      <c r="EM53"/>
      <c r="EN53"/>
      <c r="EO53" t="s">
        <v>4116</v>
      </c>
      <c r="EP53"/>
      <c r="EQ53" t="s">
        <v>4117</v>
      </c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 t="s">
        <v>4118</v>
      </c>
      <c r="FI53"/>
      <c r="FJ53"/>
      <c r="FK53"/>
      <c r="FL53"/>
      <c r="FM53"/>
      <c r="FN53" t="s">
        <v>4119</v>
      </c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</row>
    <row r="54" spans="1:186" ht="12.95" customHeight="1" x14ac:dyDescent="0.25">
      <c r="A54" s="52"/>
      <c r="B54" s="64"/>
      <c r="C54" s="54"/>
      <c r="D54" s="174"/>
      <c r="E54" s="174"/>
      <c r="F54" s="36"/>
      <c r="J54" s="49"/>
      <c r="Q54" s="19"/>
      <c r="R54" s="19"/>
      <c r="S54" s="2"/>
      <c r="T54" s="95" t="s">
        <v>322</v>
      </c>
      <c r="U54" s="96">
        <v>1100</v>
      </c>
      <c r="V54" s="96">
        <v>1050</v>
      </c>
      <c r="W54" s="96">
        <v>990</v>
      </c>
      <c r="X54" s="96">
        <v>940</v>
      </c>
      <c r="Y54" s="96">
        <v>880</v>
      </c>
      <c r="Z54" s="96">
        <v>830</v>
      </c>
      <c r="AA54" s="96">
        <v>770</v>
      </c>
      <c r="AB54" s="96">
        <v>660</v>
      </c>
      <c r="AC54" s="95" t="s">
        <v>322</v>
      </c>
      <c r="AD54" s="96">
        <v>1800</v>
      </c>
      <c r="AE54" s="96">
        <v>1710</v>
      </c>
      <c r="AF54" s="96">
        <v>1620</v>
      </c>
      <c r="AG54" s="96">
        <v>1530</v>
      </c>
      <c r="AH54" s="96">
        <v>1440</v>
      </c>
      <c r="AI54" s="96">
        <v>1350</v>
      </c>
      <c r="AJ54" s="96">
        <v>1260</v>
      </c>
      <c r="AK54" s="96">
        <v>1080</v>
      </c>
      <c r="AL54" s="2"/>
      <c r="AM54" s="95" t="s">
        <v>322</v>
      </c>
      <c r="AN54" s="96">
        <v>1600</v>
      </c>
      <c r="AO54" s="96">
        <v>1520</v>
      </c>
      <c r="AP54" s="96">
        <v>1440</v>
      </c>
      <c r="AQ54" s="96">
        <v>1360</v>
      </c>
      <c r="AR54" s="96">
        <v>1280</v>
      </c>
      <c r="AS54" s="96">
        <v>1200</v>
      </c>
      <c r="AT54" s="96">
        <v>1120</v>
      </c>
      <c r="AU54" s="96">
        <v>960</v>
      </c>
      <c r="AV54" s="19"/>
      <c r="AW54" s="95" t="s">
        <v>322</v>
      </c>
      <c r="AX54" s="96">
        <v>500</v>
      </c>
      <c r="AY54" s="96">
        <v>480</v>
      </c>
      <c r="AZ54" s="96">
        <v>450</v>
      </c>
      <c r="BA54" s="96">
        <v>430</v>
      </c>
      <c r="BB54" s="96">
        <v>400</v>
      </c>
      <c r="BC54" s="96">
        <v>380</v>
      </c>
      <c r="BD54" s="96">
        <v>350</v>
      </c>
      <c r="BE54" s="96">
        <v>300</v>
      </c>
      <c r="BF54" s="95" t="s">
        <v>322</v>
      </c>
      <c r="BG54" s="96">
        <v>700</v>
      </c>
      <c r="BH54" s="96">
        <v>670</v>
      </c>
      <c r="BI54" s="96">
        <v>630</v>
      </c>
      <c r="BJ54" s="96">
        <v>600</v>
      </c>
      <c r="BK54" s="96">
        <v>560</v>
      </c>
      <c r="BL54" s="96">
        <v>530</v>
      </c>
      <c r="BM54" s="96">
        <v>490</v>
      </c>
      <c r="BN54" s="96">
        <v>420</v>
      </c>
      <c r="BO54" s="20"/>
      <c r="BP54" s="20"/>
      <c r="BQ54" s="20"/>
      <c r="BT54" s="76"/>
      <c r="CH54" s="2">
        <v>62037</v>
      </c>
      <c r="CI54" s="2" t="s">
        <v>122</v>
      </c>
      <c r="CP54" s="3">
        <v>61995</v>
      </c>
      <c r="CQ54" s="3" t="s">
        <v>24657</v>
      </c>
      <c r="CR54" s="3" t="s">
        <v>126</v>
      </c>
      <c r="CU54" s="3" t="s">
        <v>60</v>
      </c>
      <c r="CV54" s="3" t="s">
        <v>2267</v>
      </c>
      <c r="CX54" t="s">
        <v>4126</v>
      </c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 t="s">
        <v>4121</v>
      </c>
      <c r="DT54"/>
      <c r="DU54"/>
      <c r="DV54"/>
      <c r="DW54"/>
      <c r="DX54"/>
      <c r="DY54"/>
      <c r="DZ54" t="s">
        <v>4164</v>
      </c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 t="s">
        <v>4123</v>
      </c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 t="s">
        <v>4124</v>
      </c>
      <c r="FI54"/>
      <c r="FJ54"/>
      <c r="FK54"/>
      <c r="FL54"/>
      <c r="FM54"/>
      <c r="FN54" t="s">
        <v>4125</v>
      </c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</row>
    <row r="55" spans="1:186" ht="12.95" customHeight="1" x14ac:dyDescent="0.25">
      <c r="A55" s="55"/>
      <c r="B55" s="65"/>
      <c r="C55" s="57"/>
      <c r="D55" s="174"/>
      <c r="E55" s="174"/>
      <c r="F55" s="36"/>
      <c r="J55" s="49"/>
      <c r="Q55" s="19"/>
      <c r="R55" s="19"/>
      <c r="S55" s="2"/>
      <c r="T55" s="95" t="s">
        <v>323</v>
      </c>
      <c r="U55" s="96">
        <v>800</v>
      </c>
      <c r="V55" s="96">
        <v>760</v>
      </c>
      <c r="W55" s="96">
        <v>720</v>
      </c>
      <c r="X55" s="96">
        <v>680</v>
      </c>
      <c r="Y55" s="96">
        <v>640</v>
      </c>
      <c r="Z55" s="96">
        <v>600</v>
      </c>
      <c r="AA55" s="96">
        <v>560</v>
      </c>
      <c r="AB55" s="96">
        <v>480</v>
      </c>
      <c r="AC55" s="95" t="s">
        <v>323</v>
      </c>
      <c r="AD55" s="96">
        <v>1300</v>
      </c>
      <c r="AE55" s="96">
        <v>1240</v>
      </c>
      <c r="AF55" s="96">
        <v>1170</v>
      </c>
      <c r="AG55" s="96">
        <v>1110</v>
      </c>
      <c r="AH55" s="96">
        <v>1040</v>
      </c>
      <c r="AI55" s="96">
        <v>980</v>
      </c>
      <c r="AJ55" s="96">
        <v>910</v>
      </c>
      <c r="AK55" s="96">
        <v>780</v>
      </c>
      <c r="AL55" s="2"/>
      <c r="AM55" s="95" t="s">
        <v>323</v>
      </c>
      <c r="AN55" s="96">
        <v>1300</v>
      </c>
      <c r="AO55" s="96">
        <v>1240</v>
      </c>
      <c r="AP55" s="96">
        <v>1170</v>
      </c>
      <c r="AQ55" s="96">
        <v>1110</v>
      </c>
      <c r="AR55" s="96">
        <v>1040</v>
      </c>
      <c r="AS55" s="96">
        <v>980</v>
      </c>
      <c r="AT55" s="96">
        <v>910</v>
      </c>
      <c r="AU55" s="96">
        <v>780</v>
      </c>
      <c r="AV55" s="19"/>
      <c r="AW55" s="95" t="s">
        <v>323</v>
      </c>
      <c r="AX55" s="96">
        <v>400</v>
      </c>
      <c r="AY55" s="96">
        <v>380</v>
      </c>
      <c r="AZ55" s="96">
        <v>360</v>
      </c>
      <c r="BA55" s="96">
        <v>340</v>
      </c>
      <c r="BB55" s="96">
        <v>320</v>
      </c>
      <c r="BC55" s="96">
        <v>300</v>
      </c>
      <c r="BD55" s="96">
        <v>280</v>
      </c>
      <c r="BE55" s="96">
        <v>240</v>
      </c>
      <c r="BF55" s="95" t="s">
        <v>323</v>
      </c>
      <c r="BG55" s="96">
        <v>600</v>
      </c>
      <c r="BH55" s="96">
        <v>570</v>
      </c>
      <c r="BI55" s="96">
        <v>540</v>
      </c>
      <c r="BJ55" s="96">
        <v>510</v>
      </c>
      <c r="BK55" s="96">
        <v>480</v>
      </c>
      <c r="BL55" s="96">
        <v>450</v>
      </c>
      <c r="BM55" s="96">
        <v>420</v>
      </c>
      <c r="BN55" s="96">
        <v>360</v>
      </c>
      <c r="BO55" s="20"/>
      <c r="BP55" s="20"/>
      <c r="BQ55" s="20"/>
      <c r="BT55" s="76"/>
      <c r="CH55" s="2">
        <v>62038</v>
      </c>
      <c r="CI55" s="2" t="s">
        <v>126</v>
      </c>
      <c r="CP55" s="3">
        <v>61999</v>
      </c>
      <c r="CQ55" s="3" t="s">
        <v>33399</v>
      </c>
      <c r="CR55" s="3" t="s">
        <v>124</v>
      </c>
      <c r="CU55" s="3" t="s">
        <v>61</v>
      </c>
      <c r="CV55" s="3" t="s">
        <v>2268</v>
      </c>
      <c r="CX55" t="s">
        <v>4131</v>
      </c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 t="s">
        <v>4127</v>
      </c>
      <c r="DT55"/>
      <c r="DU55"/>
      <c r="DV55"/>
      <c r="DW55"/>
      <c r="DX55"/>
      <c r="DY55"/>
      <c r="DZ55" t="s">
        <v>4167</v>
      </c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 t="s">
        <v>4128</v>
      </c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 t="s">
        <v>4129</v>
      </c>
      <c r="FI55"/>
      <c r="FJ55"/>
      <c r="FK55"/>
      <c r="FL55"/>
      <c r="FM55"/>
      <c r="FN55" t="s">
        <v>4130</v>
      </c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</row>
    <row r="56" spans="1:186" ht="12.95" customHeight="1" x14ac:dyDescent="0.25">
      <c r="A56" s="55"/>
      <c r="B56" s="65"/>
      <c r="C56" s="57"/>
      <c r="D56" s="174"/>
      <c r="E56" s="174"/>
      <c r="F56" s="36"/>
      <c r="J56" s="49"/>
      <c r="Q56" s="19"/>
      <c r="R56" s="19"/>
      <c r="S56" s="2"/>
      <c r="T56" s="95" t="s">
        <v>13581</v>
      </c>
      <c r="U56" s="96">
        <v>1100</v>
      </c>
      <c r="V56" s="96">
        <v>1050</v>
      </c>
      <c r="W56" s="96">
        <v>990</v>
      </c>
      <c r="X56" s="96">
        <v>940</v>
      </c>
      <c r="Y56" s="96">
        <v>880</v>
      </c>
      <c r="Z56" s="96">
        <v>830</v>
      </c>
      <c r="AA56" s="96">
        <v>770</v>
      </c>
      <c r="AB56" s="96">
        <v>660</v>
      </c>
      <c r="AC56" s="95" t="s">
        <v>13581</v>
      </c>
      <c r="AD56" s="96">
        <v>1800</v>
      </c>
      <c r="AE56" s="96">
        <v>1710</v>
      </c>
      <c r="AF56" s="96">
        <v>1620</v>
      </c>
      <c r="AG56" s="96">
        <v>1530</v>
      </c>
      <c r="AH56" s="96">
        <v>1440</v>
      </c>
      <c r="AI56" s="96">
        <v>1350</v>
      </c>
      <c r="AJ56" s="96">
        <v>1260</v>
      </c>
      <c r="AK56" s="96">
        <v>1080</v>
      </c>
      <c r="AL56" s="2"/>
      <c r="AM56" s="95" t="s">
        <v>13581</v>
      </c>
      <c r="AN56" s="96">
        <v>1600</v>
      </c>
      <c r="AO56" s="96">
        <v>1520</v>
      </c>
      <c r="AP56" s="96">
        <v>1440</v>
      </c>
      <c r="AQ56" s="96">
        <v>1360</v>
      </c>
      <c r="AR56" s="96">
        <v>1280</v>
      </c>
      <c r="AS56" s="96">
        <v>1200</v>
      </c>
      <c r="AT56" s="96">
        <v>1120</v>
      </c>
      <c r="AU56" s="96">
        <v>960</v>
      </c>
      <c r="AV56" s="19"/>
      <c r="AW56" s="95" t="s">
        <v>13581</v>
      </c>
      <c r="AX56" s="96">
        <v>500</v>
      </c>
      <c r="AY56" s="96">
        <v>480</v>
      </c>
      <c r="AZ56" s="96">
        <v>450</v>
      </c>
      <c r="BA56" s="96">
        <v>430</v>
      </c>
      <c r="BB56" s="96">
        <v>400</v>
      </c>
      <c r="BC56" s="96">
        <v>380</v>
      </c>
      <c r="BD56" s="96">
        <v>350</v>
      </c>
      <c r="BE56" s="96">
        <v>300</v>
      </c>
      <c r="BF56" s="95" t="s">
        <v>13581</v>
      </c>
      <c r="BG56" s="96">
        <v>700</v>
      </c>
      <c r="BH56" s="96">
        <v>670</v>
      </c>
      <c r="BI56" s="96">
        <v>630</v>
      </c>
      <c r="BJ56" s="96">
        <v>600</v>
      </c>
      <c r="BK56" s="96">
        <v>560</v>
      </c>
      <c r="BL56" s="96">
        <v>530</v>
      </c>
      <c r="BM56" s="96">
        <v>490</v>
      </c>
      <c r="BN56" s="96">
        <v>420</v>
      </c>
      <c r="BO56" s="20"/>
      <c r="BP56" s="20"/>
      <c r="BQ56" s="20"/>
      <c r="BT56" s="76"/>
      <c r="CH56" s="2">
        <v>62039</v>
      </c>
      <c r="CI56" s="2" t="s">
        <v>124</v>
      </c>
      <c r="CP56" s="3">
        <v>62001</v>
      </c>
      <c r="CQ56" s="3" t="s">
        <v>33400</v>
      </c>
      <c r="CR56" s="3" t="s">
        <v>122</v>
      </c>
      <c r="CU56" s="3" t="s">
        <v>62</v>
      </c>
      <c r="CV56" s="3" t="s">
        <v>2269</v>
      </c>
      <c r="CX56" t="s">
        <v>4135</v>
      </c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 t="s">
        <v>30748</v>
      </c>
      <c r="DT56"/>
      <c r="DU56"/>
      <c r="DV56"/>
      <c r="DW56"/>
      <c r="DX56"/>
      <c r="DY56"/>
      <c r="DZ56" t="s">
        <v>16192</v>
      </c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 t="s">
        <v>4132</v>
      </c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 t="s">
        <v>4133</v>
      </c>
      <c r="FI56"/>
      <c r="FJ56"/>
      <c r="FK56"/>
      <c r="FL56"/>
      <c r="FM56"/>
      <c r="FN56" t="s">
        <v>4134</v>
      </c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</row>
    <row r="57" spans="1:186" ht="12.95" customHeight="1" x14ac:dyDescent="0.25">
      <c r="A57" s="55"/>
      <c r="B57" s="65"/>
      <c r="C57" s="57"/>
      <c r="D57" s="174"/>
      <c r="E57" s="174"/>
      <c r="F57" s="36"/>
      <c r="J57" s="49"/>
      <c r="Q57" s="19"/>
      <c r="R57" s="19"/>
      <c r="S57" s="2"/>
      <c r="T57" s="95" t="s">
        <v>30755</v>
      </c>
      <c r="U57" s="96">
        <v>2600</v>
      </c>
      <c r="V57" s="96">
        <v>2470</v>
      </c>
      <c r="W57" s="96">
        <v>2340</v>
      </c>
      <c r="X57" s="96">
        <v>2210</v>
      </c>
      <c r="Y57" s="96">
        <v>2080</v>
      </c>
      <c r="Z57" s="96">
        <v>1950</v>
      </c>
      <c r="AA57" s="96">
        <v>1820</v>
      </c>
      <c r="AB57" s="96">
        <v>1560</v>
      </c>
      <c r="AC57" s="95" t="s">
        <v>30755</v>
      </c>
      <c r="AD57" s="96">
        <v>4200</v>
      </c>
      <c r="AE57" s="96">
        <v>3990</v>
      </c>
      <c r="AF57" s="96">
        <v>3780</v>
      </c>
      <c r="AG57" s="96">
        <v>3570</v>
      </c>
      <c r="AH57" s="96">
        <v>3360</v>
      </c>
      <c r="AI57" s="96">
        <v>3150</v>
      </c>
      <c r="AJ57" s="96">
        <v>2940</v>
      </c>
      <c r="AK57" s="96">
        <v>2520</v>
      </c>
      <c r="AL57" s="2"/>
      <c r="AM57" s="95" t="s">
        <v>30755</v>
      </c>
      <c r="AN57" s="96">
        <v>3900</v>
      </c>
      <c r="AO57" s="96">
        <v>3710</v>
      </c>
      <c r="AP57" s="96">
        <v>3510</v>
      </c>
      <c r="AQ57" s="96">
        <v>3320</v>
      </c>
      <c r="AR57" s="96">
        <v>3120</v>
      </c>
      <c r="AS57" s="96">
        <v>2930</v>
      </c>
      <c r="AT57" s="96">
        <v>2730</v>
      </c>
      <c r="AU57" s="96">
        <v>2340</v>
      </c>
      <c r="AV57" s="19"/>
      <c r="AW57" s="95" t="s">
        <v>30755</v>
      </c>
      <c r="AX57" s="96">
        <v>1300</v>
      </c>
      <c r="AY57" s="96">
        <v>1240</v>
      </c>
      <c r="AZ57" s="96">
        <v>1170</v>
      </c>
      <c r="BA57" s="96">
        <v>1110</v>
      </c>
      <c r="BB57" s="96">
        <v>1040</v>
      </c>
      <c r="BC57" s="96">
        <v>980</v>
      </c>
      <c r="BD57" s="96">
        <v>910</v>
      </c>
      <c r="BE57" s="96">
        <v>780</v>
      </c>
      <c r="BF57" s="95" t="s">
        <v>30755</v>
      </c>
      <c r="BG57" s="96">
        <v>1700</v>
      </c>
      <c r="BH57" s="96">
        <v>1620</v>
      </c>
      <c r="BI57" s="96">
        <v>1530</v>
      </c>
      <c r="BJ57" s="96">
        <v>1450</v>
      </c>
      <c r="BK57" s="96">
        <v>1360</v>
      </c>
      <c r="BL57" s="96">
        <v>1280</v>
      </c>
      <c r="BM57" s="96">
        <v>1190</v>
      </c>
      <c r="BN57" s="96">
        <v>1020</v>
      </c>
      <c r="BO57" s="20"/>
      <c r="BP57" s="20"/>
      <c r="BQ57" s="20"/>
      <c r="BT57" s="76"/>
      <c r="CH57" s="2">
        <v>62042</v>
      </c>
      <c r="CI57" s="2" t="s">
        <v>126</v>
      </c>
      <c r="CP57" s="3">
        <v>62002</v>
      </c>
      <c r="CQ57" s="3" t="s">
        <v>33400</v>
      </c>
      <c r="CR57" s="3" t="s">
        <v>124</v>
      </c>
      <c r="CU57" s="3" t="s">
        <v>63</v>
      </c>
      <c r="CV57" s="3" t="s">
        <v>2270</v>
      </c>
      <c r="CX57" t="s">
        <v>4139</v>
      </c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 t="s">
        <v>4136</v>
      </c>
      <c r="DT57"/>
      <c r="DU57"/>
      <c r="DV57"/>
      <c r="DW57"/>
      <c r="DX57"/>
      <c r="DY57"/>
      <c r="DZ57" t="s">
        <v>16188</v>
      </c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 t="s">
        <v>4137</v>
      </c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 t="s">
        <v>4138</v>
      </c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</row>
    <row r="58" spans="1:186" ht="12.95" customHeight="1" x14ac:dyDescent="0.25">
      <c r="A58" s="55"/>
      <c r="B58" s="65"/>
      <c r="C58" s="57"/>
      <c r="D58" s="174"/>
      <c r="E58" s="174"/>
      <c r="F58" s="36"/>
      <c r="J58" s="49"/>
      <c r="Q58" s="19"/>
      <c r="R58" s="19"/>
      <c r="S58" s="2"/>
      <c r="T58" s="95" t="s">
        <v>324</v>
      </c>
      <c r="U58" s="96">
        <v>800</v>
      </c>
      <c r="V58" s="96">
        <v>760</v>
      </c>
      <c r="W58" s="96">
        <v>720</v>
      </c>
      <c r="X58" s="96">
        <v>680</v>
      </c>
      <c r="Y58" s="96">
        <v>640</v>
      </c>
      <c r="Z58" s="96">
        <v>600</v>
      </c>
      <c r="AA58" s="96">
        <v>560</v>
      </c>
      <c r="AB58" s="96">
        <v>480</v>
      </c>
      <c r="AC58" s="95" t="s">
        <v>324</v>
      </c>
      <c r="AD58" s="96">
        <v>1300</v>
      </c>
      <c r="AE58" s="96">
        <v>1240</v>
      </c>
      <c r="AF58" s="96">
        <v>1170</v>
      </c>
      <c r="AG58" s="96">
        <v>1110</v>
      </c>
      <c r="AH58" s="96">
        <v>1040</v>
      </c>
      <c r="AI58" s="96">
        <v>980</v>
      </c>
      <c r="AJ58" s="96">
        <v>910</v>
      </c>
      <c r="AK58" s="96">
        <v>780</v>
      </c>
      <c r="AL58" s="2"/>
      <c r="AM58" s="95" t="s">
        <v>324</v>
      </c>
      <c r="AN58" s="96">
        <v>1100</v>
      </c>
      <c r="AO58" s="96">
        <v>1050</v>
      </c>
      <c r="AP58" s="96">
        <v>990</v>
      </c>
      <c r="AQ58" s="96">
        <v>940</v>
      </c>
      <c r="AR58" s="96">
        <v>880</v>
      </c>
      <c r="AS58" s="96">
        <v>830</v>
      </c>
      <c r="AT58" s="96">
        <v>770</v>
      </c>
      <c r="AU58" s="96">
        <v>660</v>
      </c>
      <c r="AV58" s="19"/>
      <c r="AW58" s="95" t="s">
        <v>324</v>
      </c>
      <c r="AX58" s="96">
        <v>400</v>
      </c>
      <c r="AY58" s="96">
        <v>380</v>
      </c>
      <c r="AZ58" s="96">
        <v>360</v>
      </c>
      <c r="BA58" s="96">
        <v>340</v>
      </c>
      <c r="BB58" s="96">
        <v>320</v>
      </c>
      <c r="BC58" s="96">
        <v>300</v>
      </c>
      <c r="BD58" s="96">
        <v>280</v>
      </c>
      <c r="BE58" s="96">
        <v>240</v>
      </c>
      <c r="BF58" s="95" t="s">
        <v>324</v>
      </c>
      <c r="BG58" s="96">
        <v>500</v>
      </c>
      <c r="BH58" s="96">
        <v>480</v>
      </c>
      <c r="BI58" s="96">
        <v>450</v>
      </c>
      <c r="BJ58" s="96">
        <v>430</v>
      </c>
      <c r="BK58" s="96">
        <v>400</v>
      </c>
      <c r="BL58" s="96">
        <v>380</v>
      </c>
      <c r="BM58" s="96">
        <v>350</v>
      </c>
      <c r="BN58" s="96">
        <v>300</v>
      </c>
      <c r="BO58" s="20"/>
      <c r="BP58" s="20"/>
      <c r="BQ58" s="20"/>
      <c r="BT58" s="76"/>
      <c r="CH58" s="2">
        <v>62043</v>
      </c>
      <c r="CI58" s="2" t="s">
        <v>126</v>
      </c>
      <c r="CP58" s="3">
        <v>62005</v>
      </c>
      <c r="CQ58" s="3" t="s">
        <v>29092</v>
      </c>
      <c r="CR58" s="3" t="s">
        <v>122</v>
      </c>
      <c r="CU58" s="3" t="s">
        <v>64</v>
      </c>
      <c r="CV58" s="3" t="s">
        <v>2271</v>
      </c>
      <c r="CX58" t="s">
        <v>4143</v>
      </c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 t="s">
        <v>4140</v>
      </c>
      <c r="DT58"/>
      <c r="DU58"/>
      <c r="DV58"/>
      <c r="DW58"/>
      <c r="DX58"/>
      <c r="DY58"/>
      <c r="DZ58" t="s">
        <v>13876</v>
      </c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 t="s">
        <v>4141</v>
      </c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 t="s">
        <v>4142</v>
      </c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</row>
    <row r="59" spans="1:186" ht="12.95" customHeight="1" x14ac:dyDescent="0.25">
      <c r="A59" s="55"/>
      <c r="B59" s="64"/>
      <c r="C59" s="57"/>
      <c r="D59" s="174"/>
      <c r="E59" s="174"/>
      <c r="F59" s="36"/>
      <c r="J59" s="49"/>
      <c r="Q59" s="19"/>
      <c r="R59" s="19"/>
      <c r="S59" s="2"/>
      <c r="T59" s="95" t="s">
        <v>325</v>
      </c>
      <c r="U59" s="96">
        <v>2100</v>
      </c>
      <c r="V59" s="96">
        <v>2000</v>
      </c>
      <c r="W59" s="96">
        <v>1890</v>
      </c>
      <c r="X59" s="96">
        <v>1790</v>
      </c>
      <c r="Y59" s="96">
        <v>1680</v>
      </c>
      <c r="Z59" s="96">
        <v>1580</v>
      </c>
      <c r="AA59" s="96">
        <v>1470</v>
      </c>
      <c r="AB59" s="96">
        <v>1260</v>
      </c>
      <c r="AC59" s="95" t="s">
        <v>325</v>
      </c>
      <c r="AD59" s="96">
        <v>3400</v>
      </c>
      <c r="AE59" s="96">
        <v>3230</v>
      </c>
      <c r="AF59" s="96">
        <v>3060</v>
      </c>
      <c r="AG59" s="96">
        <v>2890</v>
      </c>
      <c r="AH59" s="96">
        <v>2720</v>
      </c>
      <c r="AI59" s="96">
        <v>2550</v>
      </c>
      <c r="AJ59" s="96">
        <v>2380</v>
      </c>
      <c r="AK59" s="96">
        <v>2040</v>
      </c>
      <c r="AL59" s="2"/>
      <c r="AM59" s="95" t="s">
        <v>325</v>
      </c>
      <c r="AN59" s="96">
        <v>3100</v>
      </c>
      <c r="AO59" s="96">
        <v>2950</v>
      </c>
      <c r="AP59" s="96">
        <v>2790</v>
      </c>
      <c r="AQ59" s="96">
        <v>2640</v>
      </c>
      <c r="AR59" s="96">
        <v>2480</v>
      </c>
      <c r="AS59" s="96">
        <v>2330</v>
      </c>
      <c r="AT59" s="96">
        <v>2170</v>
      </c>
      <c r="AU59" s="96">
        <v>1860</v>
      </c>
      <c r="AV59" s="19"/>
      <c r="AW59" s="95" t="s">
        <v>325</v>
      </c>
      <c r="AX59" s="96">
        <v>1000</v>
      </c>
      <c r="AY59" s="96">
        <v>950</v>
      </c>
      <c r="AZ59" s="96">
        <v>900</v>
      </c>
      <c r="BA59" s="96">
        <v>850</v>
      </c>
      <c r="BB59" s="96">
        <v>800</v>
      </c>
      <c r="BC59" s="96">
        <v>750</v>
      </c>
      <c r="BD59" s="96">
        <v>700</v>
      </c>
      <c r="BE59" s="96">
        <v>600</v>
      </c>
      <c r="BF59" s="95" t="s">
        <v>325</v>
      </c>
      <c r="BG59" s="96">
        <v>1300</v>
      </c>
      <c r="BH59" s="96">
        <v>1240</v>
      </c>
      <c r="BI59" s="96">
        <v>1170</v>
      </c>
      <c r="BJ59" s="96">
        <v>1110</v>
      </c>
      <c r="BK59" s="96">
        <v>1040</v>
      </c>
      <c r="BL59" s="96">
        <v>980</v>
      </c>
      <c r="BM59" s="96">
        <v>910</v>
      </c>
      <c r="BN59" s="96">
        <v>780</v>
      </c>
      <c r="BO59" s="20"/>
      <c r="BP59" s="20"/>
      <c r="BQ59" s="20"/>
      <c r="BT59" s="76"/>
      <c r="CH59" s="2">
        <v>62045</v>
      </c>
      <c r="CI59" s="2" t="s">
        <v>124</v>
      </c>
      <c r="CP59" s="3">
        <v>62006</v>
      </c>
      <c r="CQ59" s="3" t="s">
        <v>33401</v>
      </c>
      <c r="CR59" s="3" t="s">
        <v>124</v>
      </c>
      <c r="CU59" s="3" t="s">
        <v>65</v>
      </c>
      <c r="CV59" s="3" t="s">
        <v>2272</v>
      </c>
      <c r="CX59" t="s">
        <v>4146</v>
      </c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 t="s">
        <v>4144</v>
      </c>
      <c r="DT59"/>
      <c r="DU59"/>
      <c r="DV59"/>
      <c r="DW59"/>
      <c r="DX59"/>
      <c r="DY59"/>
      <c r="DZ59" t="s">
        <v>17472</v>
      </c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 t="s">
        <v>4014</v>
      </c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 t="s">
        <v>13986</v>
      </c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</row>
    <row r="60" spans="1:186" ht="12.95" customHeight="1" x14ac:dyDescent="0.25">
      <c r="A60" s="55"/>
      <c r="B60" s="65"/>
      <c r="C60" s="57"/>
      <c r="D60" s="174"/>
      <c r="E60" s="174"/>
      <c r="F60" s="36"/>
      <c r="J60" s="49"/>
      <c r="Q60" s="19"/>
      <c r="R60" s="19"/>
      <c r="S60" s="2"/>
      <c r="T60" s="95" t="s">
        <v>326</v>
      </c>
      <c r="U60" s="96">
        <v>800</v>
      </c>
      <c r="V60" s="96">
        <v>760</v>
      </c>
      <c r="W60" s="96">
        <v>720</v>
      </c>
      <c r="X60" s="96">
        <v>680</v>
      </c>
      <c r="Y60" s="96">
        <v>640</v>
      </c>
      <c r="Z60" s="96">
        <v>600</v>
      </c>
      <c r="AA60" s="96">
        <v>560</v>
      </c>
      <c r="AB60" s="96">
        <v>480</v>
      </c>
      <c r="AC60" s="95" t="s">
        <v>326</v>
      </c>
      <c r="AD60" s="96">
        <v>1300</v>
      </c>
      <c r="AE60" s="96">
        <v>1240</v>
      </c>
      <c r="AF60" s="96">
        <v>1170</v>
      </c>
      <c r="AG60" s="96">
        <v>1110</v>
      </c>
      <c r="AH60" s="96">
        <v>1040</v>
      </c>
      <c r="AI60" s="96">
        <v>980</v>
      </c>
      <c r="AJ60" s="96">
        <v>910</v>
      </c>
      <c r="AK60" s="96">
        <v>780</v>
      </c>
      <c r="AL60" s="2"/>
      <c r="AM60" s="95" t="s">
        <v>326</v>
      </c>
      <c r="AN60" s="96">
        <v>1100</v>
      </c>
      <c r="AO60" s="96">
        <v>1050</v>
      </c>
      <c r="AP60" s="96">
        <v>990</v>
      </c>
      <c r="AQ60" s="96">
        <v>940</v>
      </c>
      <c r="AR60" s="96">
        <v>880</v>
      </c>
      <c r="AS60" s="96">
        <v>830</v>
      </c>
      <c r="AT60" s="96">
        <v>770</v>
      </c>
      <c r="AU60" s="96">
        <v>660</v>
      </c>
      <c r="AV60" s="19"/>
      <c r="AW60" s="95" t="s">
        <v>326</v>
      </c>
      <c r="AX60" s="96">
        <v>400</v>
      </c>
      <c r="AY60" s="96">
        <v>380</v>
      </c>
      <c r="AZ60" s="96">
        <v>360</v>
      </c>
      <c r="BA60" s="96">
        <v>340</v>
      </c>
      <c r="BB60" s="96">
        <v>320</v>
      </c>
      <c r="BC60" s="96">
        <v>300</v>
      </c>
      <c r="BD60" s="96">
        <v>280</v>
      </c>
      <c r="BE60" s="96">
        <v>240</v>
      </c>
      <c r="BF60" s="95" t="s">
        <v>326</v>
      </c>
      <c r="BG60" s="96">
        <v>500</v>
      </c>
      <c r="BH60" s="96">
        <v>480</v>
      </c>
      <c r="BI60" s="96">
        <v>450</v>
      </c>
      <c r="BJ60" s="96">
        <v>430</v>
      </c>
      <c r="BK60" s="96">
        <v>400</v>
      </c>
      <c r="BL60" s="96">
        <v>380</v>
      </c>
      <c r="BM60" s="96">
        <v>350</v>
      </c>
      <c r="BN60" s="96">
        <v>300</v>
      </c>
      <c r="BO60" s="20"/>
      <c r="BP60" s="20"/>
      <c r="BQ60" s="20"/>
      <c r="BT60" s="76"/>
      <c r="CH60" s="2">
        <v>62046</v>
      </c>
      <c r="CI60" s="2" t="s">
        <v>126</v>
      </c>
      <c r="CP60" s="3">
        <v>62011</v>
      </c>
      <c r="CQ60" s="3" t="s">
        <v>33402</v>
      </c>
      <c r="CR60" s="3" t="s">
        <v>124</v>
      </c>
      <c r="CU60" s="3" t="s">
        <v>66</v>
      </c>
      <c r="CV60" s="3" t="s">
        <v>2273</v>
      </c>
      <c r="CX60" t="s">
        <v>3971</v>
      </c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 t="s">
        <v>30749</v>
      </c>
      <c r="DT60"/>
      <c r="DU60"/>
      <c r="DV60"/>
      <c r="DW60"/>
      <c r="DX60"/>
      <c r="DY60"/>
      <c r="DZ60" t="s">
        <v>4177</v>
      </c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 t="s">
        <v>4147</v>
      </c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 t="s">
        <v>4148</v>
      </c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</row>
    <row r="61" spans="1:186" ht="12.95" customHeight="1" x14ac:dyDescent="0.25">
      <c r="A61" s="55"/>
      <c r="B61" s="65"/>
      <c r="C61" s="57"/>
      <c r="D61" s="174"/>
      <c r="E61" s="174"/>
      <c r="F61" s="36"/>
      <c r="J61" s="49"/>
      <c r="Q61" s="19"/>
      <c r="R61" s="19"/>
      <c r="S61" s="2"/>
      <c r="T61" s="95" t="s">
        <v>327</v>
      </c>
      <c r="U61" s="96">
        <v>800</v>
      </c>
      <c r="V61" s="96">
        <v>760</v>
      </c>
      <c r="W61" s="96">
        <v>720</v>
      </c>
      <c r="X61" s="96">
        <v>680</v>
      </c>
      <c r="Y61" s="96">
        <v>640</v>
      </c>
      <c r="Z61" s="96">
        <v>600</v>
      </c>
      <c r="AA61" s="96">
        <v>560</v>
      </c>
      <c r="AB61" s="96">
        <v>480</v>
      </c>
      <c r="AC61" s="95" t="s">
        <v>327</v>
      </c>
      <c r="AD61" s="96">
        <v>1300</v>
      </c>
      <c r="AE61" s="96">
        <v>1240</v>
      </c>
      <c r="AF61" s="96">
        <v>1170</v>
      </c>
      <c r="AG61" s="96">
        <v>1110</v>
      </c>
      <c r="AH61" s="96">
        <v>1040</v>
      </c>
      <c r="AI61" s="96">
        <v>980</v>
      </c>
      <c r="AJ61" s="96">
        <v>910</v>
      </c>
      <c r="AK61" s="96">
        <v>780</v>
      </c>
      <c r="AL61" s="2"/>
      <c r="AM61" s="95" t="s">
        <v>327</v>
      </c>
      <c r="AN61" s="96">
        <v>1100</v>
      </c>
      <c r="AO61" s="96">
        <v>1050</v>
      </c>
      <c r="AP61" s="96">
        <v>990</v>
      </c>
      <c r="AQ61" s="96">
        <v>940</v>
      </c>
      <c r="AR61" s="96">
        <v>880</v>
      </c>
      <c r="AS61" s="96">
        <v>830</v>
      </c>
      <c r="AT61" s="96">
        <v>770</v>
      </c>
      <c r="AU61" s="96">
        <v>660</v>
      </c>
      <c r="AV61" s="19"/>
      <c r="AW61" s="95" t="s">
        <v>327</v>
      </c>
      <c r="AX61" s="96">
        <v>400</v>
      </c>
      <c r="AY61" s="96">
        <v>380</v>
      </c>
      <c r="AZ61" s="96">
        <v>360</v>
      </c>
      <c r="BA61" s="96">
        <v>340</v>
      </c>
      <c r="BB61" s="96">
        <v>320</v>
      </c>
      <c r="BC61" s="96">
        <v>300</v>
      </c>
      <c r="BD61" s="96">
        <v>280</v>
      </c>
      <c r="BE61" s="96">
        <v>240</v>
      </c>
      <c r="BF61" s="95" t="s">
        <v>327</v>
      </c>
      <c r="BG61" s="96">
        <v>500</v>
      </c>
      <c r="BH61" s="96">
        <v>480</v>
      </c>
      <c r="BI61" s="96">
        <v>450</v>
      </c>
      <c r="BJ61" s="96">
        <v>430</v>
      </c>
      <c r="BK61" s="96">
        <v>400</v>
      </c>
      <c r="BL61" s="96">
        <v>380</v>
      </c>
      <c r="BM61" s="96">
        <v>350</v>
      </c>
      <c r="BN61" s="96">
        <v>300</v>
      </c>
      <c r="BO61" s="20"/>
      <c r="BP61" s="20"/>
      <c r="BQ61" s="20"/>
      <c r="BT61" s="76"/>
      <c r="CH61" s="2">
        <v>62047</v>
      </c>
      <c r="CI61" s="2" t="s">
        <v>126</v>
      </c>
      <c r="CP61" s="3">
        <v>62013</v>
      </c>
      <c r="CQ61" s="3" t="s">
        <v>33403</v>
      </c>
      <c r="CR61" s="3" t="s">
        <v>126</v>
      </c>
      <c r="CU61" s="3" t="s">
        <v>67</v>
      </c>
      <c r="CV61" s="3" t="s">
        <v>2274</v>
      </c>
      <c r="CX61" t="s">
        <v>4152</v>
      </c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 t="s">
        <v>4149</v>
      </c>
      <c r="DT61"/>
      <c r="DU61"/>
      <c r="DV61"/>
      <c r="DW61"/>
      <c r="DX61"/>
      <c r="DY61"/>
      <c r="DZ61" t="s">
        <v>4179</v>
      </c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 t="s">
        <v>4150</v>
      </c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 t="s">
        <v>4151</v>
      </c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</row>
    <row r="62" spans="1:186" ht="12.95" customHeight="1" x14ac:dyDescent="0.25">
      <c r="A62" s="55"/>
      <c r="B62" s="63"/>
      <c r="C62" s="57"/>
      <c r="D62" s="174"/>
      <c r="E62" s="174"/>
      <c r="F62" s="36"/>
      <c r="J62" s="49"/>
      <c r="Q62" s="19"/>
      <c r="R62" s="19"/>
      <c r="S62" s="2"/>
      <c r="T62" s="95" t="s">
        <v>328</v>
      </c>
      <c r="U62" s="96">
        <v>1400</v>
      </c>
      <c r="V62" s="96">
        <v>1330</v>
      </c>
      <c r="W62" s="96">
        <v>1260</v>
      </c>
      <c r="X62" s="96">
        <v>1190</v>
      </c>
      <c r="Y62" s="96">
        <v>1120</v>
      </c>
      <c r="Z62" s="96">
        <v>1050</v>
      </c>
      <c r="AA62" s="96">
        <v>980</v>
      </c>
      <c r="AB62" s="96">
        <v>840</v>
      </c>
      <c r="AC62" s="95" t="s">
        <v>328</v>
      </c>
      <c r="AD62" s="96">
        <v>2200</v>
      </c>
      <c r="AE62" s="96">
        <v>2090</v>
      </c>
      <c r="AF62" s="96">
        <v>1980</v>
      </c>
      <c r="AG62" s="96">
        <v>1870</v>
      </c>
      <c r="AH62" s="96">
        <v>1760</v>
      </c>
      <c r="AI62" s="96">
        <v>1650</v>
      </c>
      <c r="AJ62" s="96">
        <v>1540</v>
      </c>
      <c r="AK62" s="96">
        <v>1320</v>
      </c>
      <c r="AL62" s="2"/>
      <c r="AM62" s="95" t="s">
        <v>328</v>
      </c>
      <c r="AN62" s="96">
        <v>2100</v>
      </c>
      <c r="AO62" s="96">
        <v>2000</v>
      </c>
      <c r="AP62" s="96">
        <v>1890</v>
      </c>
      <c r="AQ62" s="96">
        <v>1790</v>
      </c>
      <c r="AR62" s="96">
        <v>1680</v>
      </c>
      <c r="AS62" s="96">
        <v>1580</v>
      </c>
      <c r="AT62" s="96">
        <v>1470</v>
      </c>
      <c r="AU62" s="96">
        <v>1260</v>
      </c>
      <c r="AV62" s="19"/>
      <c r="AW62" s="95" t="s">
        <v>328</v>
      </c>
      <c r="AX62" s="96">
        <v>700</v>
      </c>
      <c r="AY62" s="96">
        <v>670</v>
      </c>
      <c r="AZ62" s="96">
        <v>630</v>
      </c>
      <c r="BA62" s="96">
        <v>600</v>
      </c>
      <c r="BB62" s="96">
        <v>560</v>
      </c>
      <c r="BC62" s="96">
        <v>530</v>
      </c>
      <c r="BD62" s="96">
        <v>490</v>
      </c>
      <c r="BE62" s="96">
        <v>420</v>
      </c>
      <c r="BF62" s="95" t="s">
        <v>328</v>
      </c>
      <c r="BG62" s="96">
        <v>900</v>
      </c>
      <c r="BH62" s="96">
        <v>860</v>
      </c>
      <c r="BI62" s="96">
        <v>810</v>
      </c>
      <c r="BJ62" s="96">
        <v>770</v>
      </c>
      <c r="BK62" s="96">
        <v>720</v>
      </c>
      <c r="BL62" s="96">
        <v>680</v>
      </c>
      <c r="BM62" s="96">
        <v>630</v>
      </c>
      <c r="BN62" s="96">
        <v>540</v>
      </c>
      <c r="BO62" s="20"/>
      <c r="BP62" s="20"/>
      <c r="BQ62" s="20"/>
      <c r="BT62" s="76"/>
      <c r="CH62" s="2">
        <v>62052</v>
      </c>
      <c r="CI62" s="2" t="s">
        <v>126</v>
      </c>
      <c r="CP62" s="3">
        <v>62014</v>
      </c>
      <c r="CQ62" s="3" t="s">
        <v>24657</v>
      </c>
      <c r="CR62" s="3" t="s">
        <v>126</v>
      </c>
      <c r="CU62" s="3" t="s">
        <v>68</v>
      </c>
      <c r="CV62" s="3" t="s">
        <v>2275</v>
      </c>
      <c r="CX62" t="s">
        <v>4156</v>
      </c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 t="s">
        <v>4153</v>
      </c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 t="s">
        <v>4154</v>
      </c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 t="s">
        <v>4155</v>
      </c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</row>
    <row r="63" spans="1:186" ht="12.95" customHeight="1" x14ac:dyDescent="0.25">
      <c r="A63" s="55"/>
      <c r="B63" s="65"/>
      <c r="C63" s="57"/>
      <c r="D63" s="174"/>
      <c r="E63" s="174"/>
      <c r="F63" s="36"/>
      <c r="J63" s="49"/>
      <c r="Q63" s="19"/>
      <c r="R63" s="19"/>
      <c r="S63" s="2"/>
      <c r="T63" s="95" t="s">
        <v>13400</v>
      </c>
      <c r="U63" s="96">
        <v>900</v>
      </c>
      <c r="V63" s="96">
        <v>860</v>
      </c>
      <c r="W63" s="96">
        <v>810</v>
      </c>
      <c r="X63" s="96">
        <v>770</v>
      </c>
      <c r="Y63" s="96">
        <v>720</v>
      </c>
      <c r="Z63" s="96">
        <v>680</v>
      </c>
      <c r="AA63" s="96">
        <v>630</v>
      </c>
      <c r="AB63" s="96">
        <v>540</v>
      </c>
      <c r="AC63" s="95" t="s">
        <v>13400</v>
      </c>
      <c r="AD63" s="96">
        <v>1400</v>
      </c>
      <c r="AE63" s="96">
        <v>1330</v>
      </c>
      <c r="AF63" s="96">
        <v>1260</v>
      </c>
      <c r="AG63" s="96">
        <v>1190</v>
      </c>
      <c r="AH63" s="96">
        <v>1120</v>
      </c>
      <c r="AI63" s="96">
        <v>1050</v>
      </c>
      <c r="AJ63" s="96">
        <v>980</v>
      </c>
      <c r="AK63" s="96">
        <v>840</v>
      </c>
      <c r="AL63" s="2"/>
      <c r="AM63" s="95" t="s">
        <v>13400</v>
      </c>
      <c r="AN63" s="96">
        <v>1400</v>
      </c>
      <c r="AO63" s="96">
        <v>1330</v>
      </c>
      <c r="AP63" s="96">
        <v>1260</v>
      </c>
      <c r="AQ63" s="96">
        <v>1190</v>
      </c>
      <c r="AR63" s="96">
        <v>1120</v>
      </c>
      <c r="AS63" s="96">
        <v>1050</v>
      </c>
      <c r="AT63" s="96">
        <v>980</v>
      </c>
      <c r="AU63" s="96">
        <v>840</v>
      </c>
      <c r="AV63" s="19"/>
      <c r="AW63" s="95" t="s">
        <v>13400</v>
      </c>
      <c r="AX63" s="96">
        <v>500</v>
      </c>
      <c r="AY63" s="96">
        <v>480</v>
      </c>
      <c r="AZ63" s="96">
        <v>450</v>
      </c>
      <c r="BA63" s="96">
        <v>430</v>
      </c>
      <c r="BB63" s="96">
        <v>400</v>
      </c>
      <c r="BC63" s="96">
        <v>380</v>
      </c>
      <c r="BD63" s="96">
        <v>350</v>
      </c>
      <c r="BE63" s="96">
        <v>300</v>
      </c>
      <c r="BF63" s="95" t="s">
        <v>13400</v>
      </c>
      <c r="BG63" s="96">
        <v>600</v>
      </c>
      <c r="BH63" s="96">
        <v>570</v>
      </c>
      <c r="BI63" s="96">
        <v>540</v>
      </c>
      <c r="BJ63" s="96">
        <v>510</v>
      </c>
      <c r="BK63" s="96">
        <v>480</v>
      </c>
      <c r="BL63" s="96">
        <v>450</v>
      </c>
      <c r="BM63" s="96">
        <v>420</v>
      </c>
      <c r="BN63" s="96">
        <v>360</v>
      </c>
      <c r="BO63" s="20"/>
      <c r="BP63" s="20"/>
      <c r="BQ63" s="20"/>
      <c r="BT63" s="76"/>
      <c r="CH63" s="2">
        <v>62053</v>
      </c>
      <c r="CI63" s="2" t="s">
        <v>126</v>
      </c>
      <c r="CP63" s="3">
        <v>62015</v>
      </c>
      <c r="CQ63" s="3" t="s">
        <v>24657</v>
      </c>
      <c r="CR63" s="3" t="s">
        <v>126</v>
      </c>
      <c r="CU63" s="3" t="s">
        <v>69</v>
      </c>
      <c r="CV63" s="3" t="s">
        <v>2276</v>
      </c>
      <c r="CX63" t="s">
        <v>4159</v>
      </c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 t="s">
        <v>4157</v>
      </c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 t="s">
        <v>4158</v>
      </c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</row>
    <row r="64" spans="1:186" ht="12.95" customHeight="1" x14ac:dyDescent="0.25">
      <c r="A64" s="55"/>
      <c r="B64" s="65"/>
      <c r="C64" s="57"/>
      <c r="D64" s="174"/>
      <c r="E64" s="174"/>
      <c r="F64" s="36"/>
      <c r="J64" s="49"/>
      <c r="Q64" s="19"/>
      <c r="R64" s="19"/>
      <c r="S64" s="2"/>
      <c r="T64" s="95" t="s">
        <v>329</v>
      </c>
      <c r="U64" s="96">
        <v>900</v>
      </c>
      <c r="V64" s="96">
        <v>860</v>
      </c>
      <c r="W64" s="96">
        <v>810</v>
      </c>
      <c r="X64" s="96">
        <v>770</v>
      </c>
      <c r="Y64" s="96">
        <v>720</v>
      </c>
      <c r="Z64" s="96">
        <v>680</v>
      </c>
      <c r="AA64" s="96">
        <v>630</v>
      </c>
      <c r="AB64" s="96">
        <v>540</v>
      </c>
      <c r="AC64" s="95" t="s">
        <v>329</v>
      </c>
      <c r="AD64" s="96">
        <v>1400</v>
      </c>
      <c r="AE64" s="96">
        <v>1330</v>
      </c>
      <c r="AF64" s="96">
        <v>1260</v>
      </c>
      <c r="AG64" s="96">
        <v>1190</v>
      </c>
      <c r="AH64" s="96">
        <v>1120</v>
      </c>
      <c r="AI64" s="96">
        <v>1050</v>
      </c>
      <c r="AJ64" s="96">
        <v>980</v>
      </c>
      <c r="AK64" s="96">
        <v>840</v>
      </c>
      <c r="AL64" s="2"/>
      <c r="AM64" s="95" t="s">
        <v>329</v>
      </c>
      <c r="AN64" s="96">
        <v>1300</v>
      </c>
      <c r="AO64" s="96">
        <v>1240</v>
      </c>
      <c r="AP64" s="96">
        <v>1170</v>
      </c>
      <c r="AQ64" s="96">
        <v>1110</v>
      </c>
      <c r="AR64" s="96">
        <v>1040</v>
      </c>
      <c r="AS64" s="96">
        <v>980</v>
      </c>
      <c r="AT64" s="96">
        <v>910</v>
      </c>
      <c r="AU64" s="96">
        <v>780</v>
      </c>
      <c r="AV64" s="19"/>
      <c r="AW64" s="95" t="s">
        <v>329</v>
      </c>
      <c r="AX64" s="96">
        <v>400</v>
      </c>
      <c r="AY64" s="96">
        <v>380</v>
      </c>
      <c r="AZ64" s="96">
        <v>360</v>
      </c>
      <c r="BA64" s="96">
        <v>340</v>
      </c>
      <c r="BB64" s="96">
        <v>320</v>
      </c>
      <c r="BC64" s="96">
        <v>300</v>
      </c>
      <c r="BD64" s="96">
        <v>280</v>
      </c>
      <c r="BE64" s="96">
        <v>240</v>
      </c>
      <c r="BF64" s="95" t="s">
        <v>329</v>
      </c>
      <c r="BG64" s="96">
        <v>600</v>
      </c>
      <c r="BH64" s="96">
        <v>570</v>
      </c>
      <c r="BI64" s="96">
        <v>540</v>
      </c>
      <c r="BJ64" s="96">
        <v>510</v>
      </c>
      <c r="BK64" s="96">
        <v>480</v>
      </c>
      <c r="BL64" s="96">
        <v>450</v>
      </c>
      <c r="BM64" s="96">
        <v>420</v>
      </c>
      <c r="BN64" s="96">
        <v>360</v>
      </c>
      <c r="BO64" s="20"/>
      <c r="BP64" s="20"/>
      <c r="BQ64" s="20"/>
      <c r="BT64" s="76"/>
      <c r="CH64" s="2">
        <v>62058</v>
      </c>
      <c r="CI64" s="2" t="s">
        <v>122</v>
      </c>
      <c r="CP64" s="3">
        <v>62020</v>
      </c>
      <c r="CQ64" s="3" t="s">
        <v>29093</v>
      </c>
      <c r="CR64" s="3" t="s">
        <v>122</v>
      </c>
      <c r="CU64" s="3" t="s">
        <v>70</v>
      </c>
      <c r="CV64" s="3" t="s">
        <v>2277</v>
      </c>
      <c r="CX64" t="s">
        <v>4163</v>
      </c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 t="s">
        <v>4161</v>
      </c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 t="s">
        <v>4162</v>
      </c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</row>
    <row r="65" spans="1:186" ht="12.95" customHeight="1" x14ac:dyDescent="0.25">
      <c r="A65" s="55"/>
      <c r="B65" s="66"/>
      <c r="C65" s="57"/>
      <c r="D65" s="174"/>
      <c r="E65" s="174"/>
      <c r="F65" s="36"/>
      <c r="J65" s="49"/>
      <c r="Q65" s="19"/>
      <c r="R65" s="19"/>
      <c r="S65" s="2"/>
      <c r="T65" s="95" t="s">
        <v>30756</v>
      </c>
      <c r="U65" s="96">
        <v>700</v>
      </c>
      <c r="V65" s="96">
        <v>670</v>
      </c>
      <c r="W65" s="96">
        <v>630</v>
      </c>
      <c r="X65" s="96">
        <v>600</v>
      </c>
      <c r="Y65" s="96">
        <v>560</v>
      </c>
      <c r="Z65" s="96">
        <v>530</v>
      </c>
      <c r="AA65" s="96">
        <v>490</v>
      </c>
      <c r="AB65" s="96">
        <v>420</v>
      </c>
      <c r="AC65" s="95" t="s">
        <v>30756</v>
      </c>
      <c r="AD65" s="96">
        <v>1100</v>
      </c>
      <c r="AE65" s="96">
        <v>1050</v>
      </c>
      <c r="AF65" s="96">
        <v>990</v>
      </c>
      <c r="AG65" s="96">
        <v>940</v>
      </c>
      <c r="AH65" s="96">
        <v>880</v>
      </c>
      <c r="AI65" s="96">
        <v>830</v>
      </c>
      <c r="AJ65" s="96">
        <v>770</v>
      </c>
      <c r="AK65" s="96">
        <v>660</v>
      </c>
      <c r="AL65" s="2"/>
      <c r="AM65" s="95" t="s">
        <v>30756</v>
      </c>
      <c r="AN65" s="96">
        <v>1000</v>
      </c>
      <c r="AO65" s="96">
        <v>950</v>
      </c>
      <c r="AP65" s="96">
        <v>900</v>
      </c>
      <c r="AQ65" s="96">
        <v>850</v>
      </c>
      <c r="AR65" s="96">
        <v>800</v>
      </c>
      <c r="AS65" s="96">
        <v>750</v>
      </c>
      <c r="AT65" s="96">
        <v>700</v>
      </c>
      <c r="AU65" s="96">
        <v>600</v>
      </c>
      <c r="AV65" s="19"/>
      <c r="AW65" s="95" t="s">
        <v>30756</v>
      </c>
      <c r="AX65" s="96">
        <v>300</v>
      </c>
      <c r="AY65" s="96">
        <v>290</v>
      </c>
      <c r="AZ65" s="96">
        <v>270</v>
      </c>
      <c r="BA65" s="96">
        <v>260</v>
      </c>
      <c r="BB65" s="96">
        <v>240</v>
      </c>
      <c r="BC65" s="96">
        <v>230</v>
      </c>
      <c r="BD65" s="96">
        <v>210</v>
      </c>
      <c r="BE65" s="96">
        <v>180</v>
      </c>
      <c r="BF65" s="95" t="s">
        <v>30756</v>
      </c>
      <c r="BG65" s="96">
        <v>500</v>
      </c>
      <c r="BH65" s="96">
        <v>480</v>
      </c>
      <c r="BI65" s="96">
        <v>450</v>
      </c>
      <c r="BJ65" s="96">
        <v>430</v>
      </c>
      <c r="BK65" s="96">
        <v>400</v>
      </c>
      <c r="BL65" s="96">
        <v>380</v>
      </c>
      <c r="BM65" s="96">
        <v>350</v>
      </c>
      <c r="BN65" s="96">
        <v>300</v>
      </c>
      <c r="BO65" s="20"/>
      <c r="BP65" s="20"/>
      <c r="BQ65" s="20"/>
      <c r="BT65" s="76"/>
      <c r="CH65" s="2">
        <v>62059</v>
      </c>
      <c r="CI65" s="2" t="s">
        <v>126</v>
      </c>
      <c r="CP65" s="3">
        <v>62021</v>
      </c>
      <c r="CQ65" s="3" t="s">
        <v>15240</v>
      </c>
      <c r="CR65" s="3" t="s">
        <v>122</v>
      </c>
      <c r="CU65" s="3" t="s">
        <v>71</v>
      </c>
      <c r="CV65" s="3" t="s">
        <v>2278</v>
      </c>
      <c r="CX65" t="s">
        <v>4166</v>
      </c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 t="s">
        <v>4165</v>
      </c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</row>
    <row r="66" spans="1:186" ht="12.95" customHeight="1" x14ac:dyDescent="0.25">
      <c r="A66" s="55"/>
      <c r="B66" s="65"/>
      <c r="C66" s="57"/>
      <c r="D66" s="174"/>
      <c r="E66" s="174"/>
      <c r="F66" s="36"/>
      <c r="J66" s="49"/>
      <c r="Q66" s="19"/>
      <c r="R66" s="19"/>
      <c r="S66" s="2"/>
      <c r="T66" s="95" t="s">
        <v>330</v>
      </c>
      <c r="U66" s="96">
        <v>1500</v>
      </c>
      <c r="V66" s="96">
        <v>1430</v>
      </c>
      <c r="W66" s="96">
        <v>1350</v>
      </c>
      <c r="X66" s="96">
        <v>1280</v>
      </c>
      <c r="Y66" s="96">
        <v>1200</v>
      </c>
      <c r="Z66" s="96">
        <v>1130</v>
      </c>
      <c r="AA66" s="96">
        <v>1050</v>
      </c>
      <c r="AB66" s="96">
        <v>900</v>
      </c>
      <c r="AC66" s="95" t="s">
        <v>330</v>
      </c>
      <c r="AD66" s="96">
        <v>2400</v>
      </c>
      <c r="AE66" s="96">
        <v>2280</v>
      </c>
      <c r="AF66" s="96">
        <v>2160</v>
      </c>
      <c r="AG66" s="96">
        <v>2040</v>
      </c>
      <c r="AH66" s="96">
        <v>1920</v>
      </c>
      <c r="AI66" s="96">
        <v>1800</v>
      </c>
      <c r="AJ66" s="96">
        <v>1680</v>
      </c>
      <c r="AK66" s="96">
        <v>1440</v>
      </c>
      <c r="AL66" s="2"/>
      <c r="AM66" s="95" t="s">
        <v>330</v>
      </c>
      <c r="AN66" s="96">
        <v>2300</v>
      </c>
      <c r="AO66" s="96">
        <v>2190</v>
      </c>
      <c r="AP66" s="96">
        <v>2070</v>
      </c>
      <c r="AQ66" s="96">
        <v>1960</v>
      </c>
      <c r="AR66" s="96">
        <v>1840</v>
      </c>
      <c r="AS66" s="96">
        <v>1730</v>
      </c>
      <c r="AT66" s="96">
        <v>1610</v>
      </c>
      <c r="AU66" s="96">
        <v>1380</v>
      </c>
      <c r="AV66" s="19"/>
      <c r="AW66" s="95" t="s">
        <v>330</v>
      </c>
      <c r="AX66" s="96">
        <v>800</v>
      </c>
      <c r="AY66" s="96">
        <v>760</v>
      </c>
      <c r="AZ66" s="96">
        <v>720</v>
      </c>
      <c r="BA66" s="96">
        <v>680</v>
      </c>
      <c r="BB66" s="96">
        <v>640</v>
      </c>
      <c r="BC66" s="96">
        <v>600</v>
      </c>
      <c r="BD66" s="96">
        <v>560</v>
      </c>
      <c r="BE66" s="96">
        <v>480</v>
      </c>
      <c r="BF66" s="95" t="s">
        <v>330</v>
      </c>
      <c r="BG66" s="96">
        <v>1000</v>
      </c>
      <c r="BH66" s="96">
        <v>950</v>
      </c>
      <c r="BI66" s="96">
        <v>900</v>
      </c>
      <c r="BJ66" s="96">
        <v>850</v>
      </c>
      <c r="BK66" s="96">
        <v>800</v>
      </c>
      <c r="BL66" s="96">
        <v>750</v>
      </c>
      <c r="BM66" s="96">
        <v>700</v>
      </c>
      <c r="BN66" s="96">
        <v>600</v>
      </c>
      <c r="BO66" s="20"/>
      <c r="BP66" s="20"/>
      <c r="BQ66" s="20"/>
      <c r="BT66" s="76"/>
      <c r="CH66" s="2">
        <v>62060</v>
      </c>
      <c r="CI66" s="2" t="s">
        <v>126</v>
      </c>
      <c r="CP66" s="3">
        <v>62022</v>
      </c>
      <c r="CQ66" s="3" t="s">
        <v>29094</v>
      </c>
      <c r="CR66" s="3" t="s">
        <v>122</v>
      </c>
      <c r="CU66" s="3" t="s">
        <v>72</v>
      </c>
      <c r="CV66" s="3" t="s">
        <v>2279</v>
      </c>
      <c r="CX66" t="s">
        <v>2885</v>
      </c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 t="s">
        <v>4168</v>
      </c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</row>
    <row r="67" spans="1:186" ht="12.95" customHeight="1" x14ac:dyDescent="0.25">
      <c r="A67" s="55"/>
      <c r="B67" s="65"/>
      <c r="C67" s="57"/>
      <c r="D67" s="174"/>
      <c r="E67" s="174"/>
      <c r="F67" s="36"/>
      <c r="J67" s="49"/>
      <c r="Q67" s="19"/>
      <c r="R67" s="19"/>
      <c r="S67" s="2"/>
      <c r="T67" s="95" t="s">
        <v>331</v>
      </c>
      <c r="U67" s="96">
        <v>1000</v>
      </c>
      <c r="V67" s="96">
        <v>950</v>
      </c>
      <c r="W67" s="96">
        <v>900</v>
      </c>
      <c r="X67" s="96">
        <v>850</v>
      </c>
      <c r="Y67" s="96">
        <v>800</v>
      </c>
      <c r="Z67" s="96">
        <v>750</v>
      </c>
      <c r="AA67" s="96">
        <v>700</v>
      </c>
      <c r="AB67" s="96">
        <v>600</v>
      </c>
      <c r="AC67" s="95" t="s">
        <v>331</v>
      </c>
      <c r="AD67" s="96">
        <v>1600</v>
      </c>
      <c r="AE67" s="96">
        <v>1520</v>
      </c>
      <c r="AF67" s="96">
        <v>1440</v>
      </c>
      <c r="AG67" s="96">
        <v>1360</v>
      </c>
      <c r="AH67" s="96">
        <v>1280</v>
      </c>
      <c r="AI67" s="96">
        <v>1200</v>
      </c>
      <c r="AJ67" s="96">
        <v>1120</v>
      </c>
      <c r="AK67" s="96">
        <v>960</v>
      </c>
      <c r="AL67" s="2"/>
      <c r="AM67" s="95" t="s">
        <v>331</v>
      </c>
      <c r="AN67" s="96">
        <v>1500</v>
      </c>
      <c r="AO67" s="96">
        <v>1430</v>
      </c>
      <c r="AP67" s="96">
        <v>1350</v>
      </c>
      <c r="AQ67" s="96">
        <v>1280</v>
      </c>
      <c r="AR67" s="96">
        <v>1200</v>
      </c>
      <c r="AS67" s="96">
        <v>1130</v>
      </c>
      <c r="AT67" s="96">
        <v>1050</v>
      </c>
      <c r="AU67" s="96">
        <v>900</v>
      </c>
      <c r="AV67" s="19"/>
      <c r="AW67" s="95" t="s">
        <v>331</v>
      </c>
      <c r="AX67" s="96">
        <v>500</v>
      </c>
      <c r="AY67" s="96">
        <v>480</v>
      </c>
      <c r="AZ67" s="96">
        <v>450</v>
      </c>
      <c r="BA67" s="96">
        <v>430</v>
      </c>
      <c r="BB67" s="96">
        <v>400</v>
      </c>
      <c r="BC67" s="96">
        <v>380</v>
      </c>
      <c r="BD67" s="96">
        <v>350</v>
      </c>
      <c r="BE67" s="96">
        <v>300</v>
      </c>
      <c r="BF67" s="95" t="s">
        <v>331</v>
      </c>
      <c r="BG67" s="96">
        <v>700</v>
      </c>
      <c r="BH67" s="96">
        <v>670</v>
      </c>
      <c r="BI67" s="96">
        <v>630</v>
      </c>
      <c r="BJ67" s="96">
        <v>600</v>
      </c>
      <c r="BK67" s="96">
        <v>560</v>
      </c>
      <c r="BL67" s="96">
        <v>530</v>
      </c>
      <c r="BM67" s="96">
        <v>490</v>
      </c>
      <c r="BN67" s="96">
        <v>420</v>
      </c>
      <c r="BO67" s="20"/>
      <c r="BP67" s="20"/>
      <c r="BQ67" s="20"/>
      <c r="BT67" s="76"/>
      <c r="CH67" s="2">
        <v>62061</v>
      </c>
      <c r="CI67" s="2" t="s">
        <v>124</v>
      </c>
      <c r="CP67" s="3">
        <v>62023</v>
      </c>
      <c r="CQ67" s="3" t="s">
        <v>33404</v>
      </c>
      <c r="CR67" s="3" t="s">
        <v>126</v>
      </c>
      <c r="CU67" s="3" t="s">
        <v>73</v>
      </c>
      <c r="CV67" s="3" t="s">
        <v>2280</v>
      </c>
      <c r="CX67" t="s">
        <v>4170</v>
      </c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 t="s">
        <v>4169</v>
      </c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</row>
    <row r="68" spans="1:186" ht="12.95" customHeight="1" x14ac:dyDescent="0.25">
      <c r="A68" s="55"/>
      <c r="B68" s="63"/>
      <c r="C68" s="57"/>
      <c r="D68" s="174"/>
      <c r="E68" s="174"/>
      <c r="F68" s="36"/>
      <c r="J68" s="49"/>
      <c r="Q68" s="19"/>
      <c r="R68" s="19"/>
      <c r="S68" s="2"/>
      <c r="T68" s="95" t="s">
        <v>332</v>
      </c>
      <c r="U68" s="96">
        <v>1400</v>
      </c>
      <c r="V68" s="96">
        <v>1330</v>
      </c>
      <c r="W68" s="96">
        <v>1260</v>
      </c>
      <c r="X68" s="96">
        <v>1190</v>
      </c>
      <c r="Y68" s="96">
        <v>1120</v>
      </c>
      <c r="Z68" s="96">
        <v>1050</v>
      </c>
      <c r="AA68" s="96">
        <v>980</v>
      </c>
      <c r="AB68" s="96">
        <v>840</v>
      </c>
      <c r="AC68" s="95" t="s">
        <v>332</v>
      </c>
      <c r="AD68" s="96">
        <v>2200</v>
      </c>
      <c r="AE68" s="96">
        <v>2090</v>
      </c>
      <c r="AF68" s="96">
        <v>1980</v>
      </c>
      <c r="AG68" s="96">
        <v>1870</v>
      </c>
      <c r="AH68" s="96">
        <v>1760</v>
      </c>
      <c r="AI68" s="96">
        <v>1650</v>
      </c>
      <c r="AJ68" s="96">
        <v>1540</v>
      </c>
      <c r="AK68" s="96">
        <v>1320</v>
      </c>
      <c r="AL68" s="2"/>
      <c r="AM68" s="95" t="s">
        <v>332</v>
      </c>
      <c r="AN68" s="96">
        <v>2200</v>
      </c>
      <c r="AO68" s="96">
        <v>2090</v>
      </c>
      <c r="AP68" s="96">
        <v>1980</v>
      </c>
      <c r="AQ68" s="96">
        <v>1870</v>
      </c>
      <c r="AR68" s="96">
        <v>1760</v>
      </c>
      <c r="AS68" s="96">
        <v>1650</v>
      </c>
      <c r="AT68" s="96">
        <v>1540</v>
      </c>
      <c r="AU68" s="96">
        <v>1320</v>
      </c>
      <c r="AV68" s="19"/>
      <c r="AW68" s="95" t="s">
        <v>332</v>
      </c>
      <c r="AX68" s="96">
        <v>700</v>
      </c>
      <c r="AY68" s="96">
        <v>670</v>
      </c>
      <c r="AZ68" s="96">
        <v>630</v>
      </c>
      <c r="BA68" s="96">
        <v>600</v>
      </c>
      <c r="BB68" s="96">
        <v>560</v>
      </c>
      <c r="BC68" s="96">
        <v>530</v>
      </c>
      <c r="BD68" s="96">
        <v>490</v>
      </c>
      <c r="BE68" s="96">
        <v>420</v>
      </c>
      <c r="BF68" s="95" t="s">
        <v>332</v>
      </c>
      <c r="BG68" s="96">
        <v>900</v>
      </c>
      <c r="BH68" s="96">
        <v>860</v>
      </c>
      <c r="BI68" s="96">
        <v>810</v>
      </c>
      <c r="BJ68" s="96">
        <v>770</v>
      </c>
      <c r="BK68" s="96">
        <v>720</v>
      </c>
      <c r="BL68" s="96">
        <v>680</v>
      </c>
      <c r="BM68" s="96">
        <v>630</v>
      </c>
      <c r="BN68" s="96">
        <v>540</v>
      </c>
      <c r="BO68" s="20"/>
      <c r="BP68" s="20"/>
      <c r="BQ68" s="20"/>
      <c r="BT68" s="76"/>
      <c r="CH68" s="2">
        <v>62063</v>
      </c>
      <c r="CI68" s="2" t="s">
        <v>126</v>
      </c>
      <c r="CP68" s="3">
        <v>62026</v>
      </c>
      <c r="CQ68" s="3" t="s">
        <v>33405</v>
      </c>
      <c r="CR68" s="3" t="s">
        <v>126</v>
      </c>
      <c r="CU68" s="3" t="s">
        <v>74</v>
      </c>
      <c r="CV68" s="3" t="s">
        <v>2281</v>
      </c>
      <c r="CX68" t="s">
        <v>4172</v>
      </c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 t="s">
        <v>4171</v>
      </c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</row>
    <row r="69" spans="1:186" ht="12.95" customHeight="1" x14ac:dyDescent="0.25">
      <c r="A69" s="55"/>
      <c r="B69" s="56"/>
      <c r="C69" s="57"/>
      <c r="D69" s="174"/>
      <c r="E69" s="174"/>
      <c r="F69" s="36"/>
      <c r="J69" s="49"/>
      <c r="Q69" s="19"/>
      <c r="R69" s="19"/>
      <c r="S69" s="2"/>
      <c r="T69" s="95" t="s">
        <v>333</v>
      </c>
      <c r="U69" s="96">
        <v>1600</v>
      </c>
      <c r="V69" s="96">
        <v>1520</v>
      </c>
      <c r="W69" s="96">
        <v>1440</v>
      </c>
      <c r="X69" s="96">
        <v>1360</v>
      </c>
      <c r="Y69" s="96">
        <v>1280</v>
      </c>
      <c r="Z69" s="96">
        <v>1200</v>
      </c>
      <c r="AA69" s="96">
        <v>1120</v>
      </c>
      <c r="AB69" s="96">
        <v>960</v>
      </c>
      <c r="AC69" s="95" t="s">
        <v>333</v>
      </c>
      <c r="AD69" s="96">
        <v>2600</v>
      </c>
      <c r="AE69" s="96">
        <v>2470</v>
      </c>
      <c r="AF69" s="96">
        <v>2340</v>
      </c>
      <c r="AG69" s="96">
        <v>2210</v>
      </c>
      <c r="AH69" s="96">
        <v>2080</v>
      </c>
      <c r="AI69" s="96">
        <v>1950</v>
      </c>
      <c r="AJ69" s="96">
        <v>1820</v>
      </c>
      <c r="AK69" s="96">
        <v>1560</v>
      </c>
      <c r="AL69" s="2"/>
      <c r="AM69" s="95" t="s">
        <v>333</v>
      </c>
      <c r="AN69" s="96">
        <v>2400</v>
      </c>
      <c r="AO69" s="96">
        <v>2280</v>
      </c>
      <c r="AP69" s="96">
        <v>2160</v>
      </c>
      <c r="AQ69" s="96">
        <v>2040</v>
      </c>
      <c r="AR69" s="96">
        <v>1920</v>
      </c>
      <c r="AS69" s="96">
        <v>1800</v>
      </c>
      <c r="AT69" s="96">
        <v>1680</v>
      </c>
      <c r="AU69" s="96">
        <v>1440</v>
      </c>
      <c r="AV69" s="19"/>
      <c r="AW69" s="95" t="s">
        <v>333</v>
      </c>
      <c r="AX69" s="96">
        <v>800</v>
      </c>
      <c r="AY69" s="96">
        <v>760</v>
      </c>
      <c r="AZ69" s="96">
        <v>720</v>
      </c>
      <c r="BA69" s="96">
        <v>680</v>
      </c>
      <c r="BB69" s="96">
        <v>640</v>
      </c>
      <c r="BC69" s="96">
        <v>600</v>
      </c>
      <c r="BD69" s="96">
        <v>560</v>
      </c>
      <c r="BE69" s="96">
        <v>480</v>
      </c>
      <c r="BF69" s="95" t="s">
        <v>333</v>
      </c>
      <c r="BG69" s="96">
        <v>1100</v>
      </c>
      <c r="BH69" s="96">
        <v>1050</v>
      </c>
      <c r="BI69" s="96">
        <v>990</v>
      </c>
      <c r="BJ69" s="96">
        <v>940</v>
      </c>
      <c r="BK69" s="96">
        <v>880</v>
      </c>
      <c r="BL69" s="96">
        <v>830</v>
      </c>
      <c r="BM69" s="96">
        <v>770</v>
      </c>
      <c r="BN69" s="96">
        <v>660</v>
      </c>
      <c r="BO69" s="20"/>
      <c r="BP69" s="20"/>
      <c r="BQ69" s="20"/>
      <c r="BT69" s="76"/>
      <c r="CH69" s="2">
        <v>62064</v>
      </c>
      <c r="CI69" s="2" t="s">
        <v>126</v>
      </c>
      <c r="CP69" s="3">
        <v>62027</v>
      </c>
      <c r="CQ69" s="3" t="s">
        <v>33405</v>
      </c>
      <c r="CR69" s="3" t="s">
        <v>124</v>
      </c>
      <c r="CU69" s="3" t="s">
        <v>75</v>
      </c>
      <c r="CV69" s="3" t="s">
        <v>2282</v>
      </c>
      <c r="CX69" t="s">
        <v>4174</v>
      </c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 t="s">
        <v>4173</v>
      </c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</row>
    <row r="70" spans="1:186" ht="12.95" customHeight="1" x14ac:dyDescent="0.25">
      <c r="A70" s="55"/>
      <c r="B70" s="56"/>
      <c r="C70" s="57"/>
      <c r="D70" s="174"/>
      <c r="E70" s="174"/>
      <c r="F70" s="36"/>
      <c r="J70" s="49"/>
      <c r="Q70" s="19"/>
      <c r="R70" s="19"/>
      <c r="S70" s="2"/>
      <c r="T70" s="95" t="s">
        <v>334</v>
      </c>
      <c r="U70" s="96">
        <v>3400</v>
      </c>
      <c r="V70" s="96">
        <v>3230</v>
      </c>
      <c r="W70" s="96">
        <v>3060</v>
      </c>
      <c r="X70" s="96">
        <v>2890</v>
      </c>
      <c r="Y70" s="96">
        <v>2720</v>
      </c>
      <c r="Z70" s="96">
        <v>2550</v>
      </c>
      <c r="AA70" s="96">
        <v>2380</v>
      </c>
      <c r="AB70" s="96">
        <v>2040</v>
      </c>
      <c r="AC70" s="95" t="s">
        <v>334</v>
      </c>
      <c r="AD70" s="96">
        <v>5400</v>
      </c>
      <c r="AE70" s="96">
        <v>5130</v>
      </c>
      <c r="AF70" s="96">
        <v>4860</v>
      </c>
      <c r="AG70" s="96">
        <v>4590</v>
      </c>
      <c r="AH70" s="96">
        <v>4320</v>
      </c>
      <c r="AI70" s="96">
        <v>4050</v>
      </c>
      <c r="AJ70" s="96">
        <v>3780</v>
      </c>
      <c r="AK70" s="96">
        <v>3240</v>
      </c>
      <c r="AL70" s="2"/>
      <c r="AM70" s="95" t="s">
        <v>334</v>
      </c>
      <c r="AN70" s="96">
        <v>5100</v>
      </c>
      <c r="AO70" s="96">
        <v>4850</v>
      </c>
      <c r="AP70" s="96">
        <v>4590</v>
      </c>
      <c r="AQ70" s="96">
        <v>4340</v>
      </c>
      <c r="AR70" s="96">
        <v>4080</v>
      </c>
      <c r="AS70" s="96">
        <v>3830</v>
      </c>
      <c r="AT70" s="96">
        <v>3570</v>
      </c>
      <c r="AU70" s="96">
        <v>3060</v>
      </c>
      <c r="AV70" s="19"/>
      <c r="AW70" s="95" t="s">
        <v>334</v>
      </c>
      <c r="AX70" s="96">
        <v>1700</v>
      </c>
      <c r="AY70" s="96">
        <v>1620</v>
      </c>
      <c r="AZ70" s="96">
        <v>1530</v>
      </c>
      <c r="BA70" s="96">
        <v>1450</v>
      </c>
      <c r="BB70" s="96">
        <v>1360</v>
      </c>
      <c r="BC70" s="96">
        <v>1280</v>
      </c>
      <c r="BD70" s="96">
        <v>1190</v>
      </c>
      <c r="BE70" s="96">
        <v>1020</v>
      </c>
      <c r="BF70" s="95" t="s">
        <v>334</v>
      </c>
      <c r="BG70" s="96">
        <v>2200</v>
      </c>
      <c r="BH70" s="96">
        <v>2090</v>
      </c>
      <c r="BI70" s="96">
        <v>1980</v>
      </c>
      <c r="BJ70" s="96">
        <v>1870</v>
      </c>
      <c r="BK70" s="96">
        <v>1760</v>
      </c>
      <c r="BL70" s="96">
        <v>1650</v>
      </c>
      <c r="BM70" s="96">
        <v>1540</v>
      </c>
      <c r="BN70" s="96">
        <v>1320</v>
      </c>
      <c r="BO70" s="20"/>
      <c r="BP70" s="20"/>
      <c r="BQ70" s="20"/>
      <c r="BT70" s="76"/>
      <c r="CH70" s="2">
        <v>62067</v>
      </c>
      <c r="CI70" s="2" t="s">
        <v>126</v>
      </c>
      <c r="CP70" s="3">
        <v>62028</v>
      </c>
      <c r="CQ70" s="3" t="s">
        <v>24658</v>
      </c>
      <c r="CR70" s="3" t="s">
        <v>126</v>
      </c>
      <c r="CU70" s="3" t="s">
        <v>76</v>
      </c>
      <c r="CV70" s="3" t="s">
        <v>2283</v>
      </c>
      <c r="CX70" t="s">
        <v>4176</v>
      </c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 t="s">
        <v>4175</v>
      </c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</row>
    <row r="71" spans="1:186" ht="12.95" customHeight="1" x14ac:dyDescent="0.25">
      <c r="A71" s="55"/>
      <c r="B71" s="56"/>
      <c r="C71" s="57"/>
      <c r="D71" s="174"/>
      <c r="E71" s="174"/>
      <c r="F71" s="36"/>
      <c r="J71" s="49"/>
      <c r="Q71" s="19"/>
      <c r="R71" s="19"/>
      <c r="S71" s="2"/>
      <c r="T71" s="95" t="s">
        <v>335</v>
      </c>
      <c r="U71" s="96">
        <v>3000</v>
      </c>
      <c r="V71" s="96">
        <v>2850</v>
      </c>
      <c r="W71" s="96">
        <v>2700</v>
      </c>
      <c r="X71" s="96">
        <v>2550</v>
      </c>
      <c r="Y71" s="96">
        <v>2400</v>
      </c>
      <c r="Z71" s="96">
        <v>2250</v>
      </c>
      <c r="AA71" s="96">
        <v>2100</v>
      </c>
      <c r="AB71" s="96">
        <v>1800</v>
      </c>
      <c r="AC71" s="95" t="s">
        <v>335</v>
      </c>
      <c r="AD71" s="96">
        <v>4800</v>
      </c>
      <c r="AE71" s="96">
        <v>4560</v>
      </c>
      <c r="AF71" s="96">
        <v>4320</v>
      </c>
      <c r="AG71" s="96">
        <v>4080</v>
      </c>
      <c r="AH71" s="96">
        <v>3840</v>
      </c>
      <c r="AI71" s="96">
        <v>3600</v>
      </c>
      <c r="AJ71" s="96">
        <v>3360</v>
      </c>
      <c r="AK71" s="96">
        <v>2880</v>
      </c>
      <c r="AL71" s="2"/>
      <c r="AM71" s="95" t="s">
        <v>335</v>
      </c>
      <c r="AN71" s="96">
        <v>4500</v>
      </c>
      <c r="AO71" s="96">
        <v>4280</v>
      </c>
      <c r="AP71" s="96">
        <v>4050</v>
      </c>
      <c r="AQ71" s="96">
        <v>3830</v>
      </c>
      <c r="AR71" s="96">
        <v>3600</v>
      </c>
      <c r="AS71" s="96">
        <v>3380</v>
      </c>
      <c r="AT71" s="96">
        <v>3150</v>
      </c>
      <c r="AU71" s="96">
        <v>2700</v>
      </c>
      <c r="AV71" s="19"/>
      <c r="AW71" s="95" t="s">
        <v>335</v>
      </c>
      <c r="AX71" s="96">
        <v>1500</v>
      </c>
      <c r="AY71" s="96">
        <v>1430</v>
      </c>
      <c r="AZ71" s="96">
        <v>1350</v>
      </c>
      <c r="BA71" s="96">
        <v>1280</v>
      </c>
      <c r="BB71" s="96">
        <v>1200</v>
      </c>
      <c r="BC71" s="96">
        <v>1130</v>
      </c>
      <c r="BD71" s="96">
        <v>1050</v>
      </c>
      <c r="BE71" s="96">
        <v>900</v>
      </c>
      <c r="BF71" s="95" t="s">
        <v>335</v>
      </c>
      <c r="BG71" s="96">
        <v>2000</v>
      </c>
      <c r="BH71" s="96">
        <v>1900</v>
      </c>
      <c r="BI71" s="96">
        <v>1800</v>
      </c>
      <c r="BJ71" s="96">
        <v>1700</v>
      </c>
      <c r="BK71" s="96">
        <v>1600</v>
      </c>
      <c r="BL71" s="96">
        <v>1500</v>
      </c>
      <c r="BM71" s="96">
        <v>1400</v>
      </c>
      <c r="BN71" s="96">
        <v>1200</v>
      </c>
      <c r="BO71" s="20"/>
      <c r="BP71" s="20"/>
      <c r="BQ71" s="20"/>
      <c r="BT71" s="76"/>
      <c r="CH71" s="2">
        <v>62068</v>
      </c>
      <c r="CI71" s="2" t="s">
        <v>126</v>
      </c>
      <c r="CP71" s="3">
        <v>62040</v>
      </c>
      <c r="CQ71" s="3" t="s">
        <v>33406</v>
      </c>
      <c r="CR71" s="3" t="s">
        <v>126</v>
      </c>
      <c r="CU71" s="3" t="s">
        <v>77</v>
      </c>
      <c r="CV71" s="3" t="s">
        <v>2284</v>
      </c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 t="s">
        <v>4178</v>
      </c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</row>
    <row r="72" spans="1:186" ht="12.95" customHeight="1" x14ac:dyDescent="0.25">
      <c r="A72" s="55"/>
      <c r="B72" s="56"/>
      <c r="C72" s="57"/>
      <c r="D72" s="174"/>
      <c r="E72" s="174"/>
      <c r="F72" s="36"/>
      <c r="J72" s="49"/>
      <c r="Q72" s="19"/>
      <c r="R72" s="19"/>
      <c r="S72" s="2"/>
      <c r="T72" s="95" t="s">
        <v>336</v>
      </c>
      <c r="U72" s="96">
        <v>3500</v>
      </c>
      <c r="V72" s="96">
        <v>3330</v>
      </c>
      <c r="W72" s="96">
        <v>3150</v>
      </c>
      <c r="X72" s="96">
        <v>2980</v>
      </c>
      <c r="Y72" s="96">
        <v>2800</v>
      </c>
      <c r="Z72" s="96">
        <v>2630</v>
      </c>
      <c r="AA72" s="96">
        <v>2450</v>
      </c>
      <c r="AB72" s="96">
        <v>2100</v>
      </c>
      <c r="AC72" s="95" t="s">
        <v>336</v>
      </c>
      <c r="AD72" s="96">
        <v>5600</v>
      </c>
      <c r="AE72" s="96">
        <v>5320</v>
      </c>
      <c r="AF72" s="96">
        <v>5040</v>
      </c>
      <c r="AG72" s="96">
        <v>4760</v>
      </c>
      <c r="AH72" s="96">
        <v>4480</v>
      </c>
      <c r="AI72" s="96">
        <v>4200</v>
      </c>
      <c r="AJ72" s="96">
        <v>3920</v>
      </c>
      <c r="AK72" s="96">
        <v>3360</v>
      </c>
      <c r="AL72" s="2"/>
      <c r="AM72" s="95" t="s">
        <v>336</v>
      </c>
      <c r="AN72" s="96">
        <v>5300</v>
      </c>
      <c r="AO72" s="96">
        <v>5040</v>
      </c>
      <c r="AP72" s="96">
        <v>4770</v>
      </c>
      <c r="AQ72" s="96">
        <v>4510</v>
      </c>
      <c r="AR72" s="96">
        <v>4240</v>
      </c>
      <c r="AS72" s="96">
        <v>3980</v>
      </c>
      <c r="AT72" s="96">
        <v>3710</v>
      </c>
      <c r="AU72" s="96">
        <v>3180</v>
      </c>
      <c r="AV72" s="19"/>
      <c r="AW72" s="95" t="s">
        <v>336</v>
      </c>
      <c r="AX72" s="96">
        <v>1800</v>
      </c>
      <c r="AY72" s="96">
        <v>1710</v>
      </c>
      <c r="AZ72" s="96">
        <v>1620</v>
      </c>
      <c r="BA72" s="96">
        <v>1530</v>
      </c>
      <c r="BB72" s="96">
        <v>1440</v>
      </c>
      <c r="BC72" s="96">
        <v>1350</v>
      </c>
      <c r="BD72" s="96">
        <v>1260</v>
      </c>
      <c r="BE72" s="96">
        <v>1080</v>
      </c>
      <c r="BF72" s="95" t="s">
        <v>336</v>
      </c>
      <c r="BG72" s="96">
        <v>2300</v>
      </c>
      <c r="BH72" s="96">
        <v>2190</v>
      </c>
      <c r="BI72" s="96">
        <v>2070</v>
      </c>
      <c r="BJ72" s="96">
        <v>1960</v>
      </c>
      <c r="BK72" s="96">
        <v>1840</v>
      </c>
      <c r="BL72" s="96">
        <v>1730</v>
      </c>
      <c r="BM72" s="96">
        <v>1610</v>
      </c>
      <c r="BN72" s="96">
        <v>1380</v>
      </c>
      <c r="BO72" s="20"/>
      <c r="BP72" s="20"/>
      <c r="BQ72" s="20"/>
      <c r="BT72" s="76"/>
      <c r="CH72" s="2">
        <v>62221</v>
      </c>
      <c r="CI72" s="2" t="s">
        <v>126</v>
      </c>
      <c r="CP72" s="3">
        <v>62041</v>
      </c>
      <c r="CQ72" s="3" t="s">
        <v>33407</v>
      </c>
      <c r="CR72" s="3" t="s">
        <v>126</v>
      </c>
      <c r="CU72" s="3" t="s">
        <v>78</v>
      </c>
      <c r="CV72" s="3" t="s">
        <v>2285</v>
      </c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 t="s">
        <v>4180</v>
      </c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</row>
    <row r="73" spans="1:186" ht="12.95" customHeight="1" x14ac:dyDescent="0.25">
      <c r="A73" s="55"/>
      <c r="B73" s="56"/>
      <c r="C73" s="57"/>
      <c r="D73" s="174"/>
      <c r="E73" s="174"/>
      <c r="F73" s="36"/>
      <c r="J73" s="49"/>
      <c r="Q73" s="19"/>
      <c r="R73" s="19"/>
      <c r="S73" s="2"/>
      <c r="T73" s="95" t="s">
        <v>337</v>
      </c>
      <c r="U73" s="96">
        <v>1000</v>
      </c>
      <c r="V73" s="96">
        <v>950</v>
      </c>
      <c r="W73" s="96">
        <v>900</v>
      </c>
      <c r="X73" s="96">
        <v>850</v>
      </c>
      <c r="Y73" s="96">
        <v>800</v>
      </c>
      <c r="Z73" s="96">
        <v>750</v>
      </c>
      <c r="AA73" s="96">
        <v>700</v>
      </c>
      <c r="AB73" s="96">
        <v>600</v>
      </c>
      <c r="AC73" s="95" t="s">
        <v>337</v>
      </c>
      <c r="AD73" s="96">
        <v>1600</v>
      </c>
      <c r="AE73" s="96">
        <v>1520</v>
      </c>
      <c r="AF73" s="96">
        <v>1440</v>
      </c>
      <c r="AG73" s="96">
        <v>1360</v>
      </c>
      <c r="AH73" s="96">
        <v>1280</v>
      </c>
      <c r="AI73" s="96">
        <v>1200</v>
      </c>
      <c r="AJ73" s="96">
        <v>1120</v>
      </c>
      <c r="AK73" s="96">
        <v>960</v>
      </c>
      <c r="AL73" s="2"/>
      <c r="AM73" s="95" t="s">
        <v>337</v>
      </c>
      <c r="AN73" s="96">
        <v>1500</v>
      </c>
      <c r="AO73" s="96">
        <v>1430</v>
      </c>
      <c r="AP73" s="96">
        <v>1350</v>
      </c>
      <c r="AQ73" s="96">
        <v>1280</v>
      </c>
      <c r="AR73" s="96">
        <v>1200</v>
      </c>
      <c r="AS73" s="96">
        <v>1130</v>
      </c>
      <c r="AT73" s="96">
        <v>1050</v>
      </c>
      <c r="AU73" s="96">
        <v>900</v>
      </c>
      <c r="AV73" s="19"/>
      <c r="AW73" s="95" t="s">
        <v>337</v>
      </c>
      <c r="AX73" s="96">
        <v>500</v>
      </c>
      <c r="AY73" s="96">
        <v>480</v>
      </c>
      <c r="AZ73" s="96">
        <v>450</v>
      </c>
      <c r="BA73" s="96">
        <v>430</v>
      </c>
      <c r="BB73" s="96">
        <v>400</v>
      </c>
      <c r="BC73" s="96">
        <v>380</v>
      </c>
      <c r="BD73" s="96">
        <v>350</v>
      </c>
      <c r="BE73" s="96">
        <v>300</v>
      </c>
      <c r="BF73" s="95" t="s">
        <v>337</v>
      </c>
      <c r="BG73" s="96">
        <v>700</v>
      </c>
      <c r="BH73" s="96">
        <v>670</v>
      </c>
      <c r="BI73" s="96">
        <v>630</v>
      </c>
      <c r="BJ73" s="96">
        <v>600</v>
      </c>
      <c r="BK73" s="96">
        <v>560</v>
      </c>
      <c r="BL73" s="96">
        <v>530</v>
      </c>
      <c r="BM73" s="96">
        <v>490</v>
      </c>
      <c r="BN73" s="96">
        <v>420</v>
      </c>
      <c r="BO73" s="20"/>
      <c r="BP73" s="20"/>
      <c r="BQ73" s="20"/>
      <c r="BT73" s="76"/>
      <c r="CH73" s="2">
        <v>62222</v>
      </c>
      <c r="CI73" s="2" t="s">
        <v>124</v>
      </c>
      <c r="CP73" s="3">
        <v>62044</v>
      </c>
      <c r="CQ73" s="3" t="s">
        <v>33408</v>
      </c>
      <c r="CR73" s="3" t="s">
        <v>126</v>
      </c>
      <c r="CU73" s="3" t="s">
        <v>2286</v>
      </c>
      <c r="CV73" s="3" t="s">
        <v>2286</v>
      </c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 t="s">
        <v>30750</v>
      </c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</row>
    <row r="74" spans="1:186" ht="12.95" customHeight="1" x14ac:dyDescent="0.25">
      <c r="A74" s="55"/>
      <c r="B74" s="56"/>
      <c r="C74" s="57"/>
      <c r="D74" s="174"/>
      <c r="E74" s="174"/>
      <c r="F74" s="36"/>
      <c r="J74" s="49"/>
      <c r="Q74" s="19"/>
      <c r="R74" s="19"/>
      <c r="S74" s="2"/>
      <c r="T74" s="95" t="s">
        <v>30757</v>
      </c>
      <c r="U74" s="96">
        <v>1400</v>
      </c>
      <c r="V74" s="96">
        <v>1330</v>
      </c>
      <c r="W74" s="96">
        <v>1260</v>
      </c>
      <c r="X74" s="96">
        <v>1190</v>
      </c>
      <c r="Y74" s="96">
        <v>1120</v>
      </c>
      <c r="Z74" s="96">
        <v>1050</v>
      </c>
      <c r="AA74" s="96">
        <v>980</v>
      </c>
      <c r="AB74" s="96">
        <v>840</v>
      </c>
      <c r="AC74" s="95" t="s">
        <v>30757</v>
      </c>
      <c r="AD74" s="96">
        <v>2200</v>
      </c>
      <c r="AE74" s="96">
        <v>2090</v>
      </c>
      <c r="AF74" s="96">
        <v>1980</v>
      </c>
      <c r="AG74" s="96">
        <v>1870</v>
      </c>
      <c r="AH74" s="96">
        <v>1760</v>
      </c>
      <c r="AI74" s="96">
        <v>1650</v>
      </c>
      <c r="AJ74" s="96">
        <v>1540</v>
      </c>
      <c r="AK74" s="96">
        <v>1320</v>
      </c>
      <c r="AL74" s="2"/>
      <c r="AM74" s="95" t="s">
        <v>30757</v>
      </c>
      <c r="AN74" s="96">
        <v>2200</v>
      </c>
      <c r="AO74" s="96">
        <v>2090</v>
      </c>
      <c r="AP74" s="96">
        <v>1980</v>
      </c>
      <c r="AQ74" s="96">
        <v>1870</v>
      </c>
      <c r="AR74" s="96">
        <v>1760</v>
      </c>
      <c r="AS74" s="96">
        <v>1650</v>
      </c>
      <c r="AT74" s="96">
        <v>1540</v>
      </c>
      <c r="AU74" s="96">
        <v>1320</v>
      </c>
      <c r="AV74" s="19"/>
      <c r="AW74" s="95" t="s">
        <v>30757</v>
      </c>
      <c r="AX74" s="96">
        <v>700</v>
      </c>
      <c r="AY74" s="96">
        <v>670</v>
      </c>
      <c r="AZ74" s="96">
        <v>630</v>
      </c>
      <c r="BA74" s="96">
        <v>600</v>
      </c>
      <c r="BB74" s="96">
        <v>560</v>
      </c>
      <c r="BC74" s="96">
        <v>530</v>
      </c>
      <c r="BD74" s="96">
        <v>490</v>
      </c>
      <c r="BE74" s="96">
        <v>420</v>
      </c>
      <c r="BF74" s="95" t="s">
        <v>30757</v>
      </c>
      <c r="BG74" s="96">
        <v>900</v>
      </c>
      <c r="BH74" s="96">
        <v>860</v>
      </c>
      <c r="BI74" s="96">
        <v>810</v>
      </c>
      <c r="BJ74" s="96">
        <v>770</v>
      </c>
      <c r="BK74" s="96">
        <v>720</v>
      </c>
      <c r="BL74" s="96">
        <v>680</v>
      </c>
      <c r="BM74" s="96">
        <v>630</v>
      </c>
      <c r="BN74" s="96">
        <v>540</v>
      </c>
      <c r="BO74" s="20"/>
      <c r="BP74" s="20"/>
      <c r="BQ74" s="20"/>
      <c r="BT74" s="76"/>
      <c r="CH74" s="2">
        <v>62223</v>
      </c>
      <c r="CI74" s="2" t="s">
        <v>126</v>
      </c>
      <c r="CP74" s="3">
        <v>62048</v>
      </c>
      <c r="CQ74" s="3" t="s">
        <v>33409</v>
      </c>
      <c r="CR74" s="3" t="s">
        <v>126</v>
      </c>
      <c r="CU74" s="3" t="s">
        <v>79</v>
      </c>
      <c r="CV74" s="3" t="s">
        <v>2287</v>
      </c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 t="s">
        <v>4181</v>
      </c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</row>
    <row r="75" spans="1:186" ht="12.95" customHeight="1" x14ac:dyDescent="0.25">
      <c r="A75" s="55"/>
      <c r="B75" s="56"/>
      <c r="C75" s="57"/>
      <c r="D75" s="174"/>
      <c r="E75" s="174"/>
      <c r="F75" s="36"/>
      <c r="J75" s="49"/>
      <c r="Q75" s="19"/>
      <c r="R75" s="19"/>
      <c r="S75" s="2"/>
      <c r="T75" s="95" t="s">
        <v>30758</v>
      </c>
      <c r="U75" s="96">
        <v>800</v>
      </c>
      <c r="V75" s="96">
        <v>760</v>
      </c>
      <c r="W75" s="96">
        <v>720</v>
      </c>
      <c r="X75" s="96">
        <v>680</v>
      </c>
      <c r="Y75" s="96">
        <v>640</v>
      </c>
      <c r="Z75" s="96">
        <v>600</v>
      </c>
      <c r="AA75" s="96">
        <v>560</v>
      </c>
      <c r="AB75" s="96">
        <v>480</v>
      </c>
      <c r="AC75" s="95" t="s">
        <v>30758</v>
      </c>
      <c r="AD75" s="96">
        <v>1300</v>
      </c>
      <c r="AE75" s="96">
        <v>1240</v>
      </c>
      <c r="AF75" s="96">
        <v>1170</v>
      </c>
      <c r="AG75" s="96">
        <v>1110</v>
      </c>
      <c r="AH75" s="96">
        <v>1040</v>
      </c>
      <c r="AI75" s="96">
        <v>980</v>
      </c>
      <c r="AJ75" s="96">
        <v>910</v>
      </c>
      <c r="AK75" s="96">
        <v>780</v>
      </c>
      <c r="AL75" s="2"/>
      <c r="AM75" s="95" t="s">
        <v>30758</v>
      </c>
      <c r="AN75" s="96">
        <v>1200</v>
      </c>
      <c r="AO75" s="96">
        <v>1140</v>
      </c>
      <c r="AP75" s="96">
        <v>1080</v>
      </c>
      <c r="AQ75" s="96">
        <v>1020</v>
      </c>
      <c r="AR75" s="96">
        <v>960</v>
      </c>
      <c r="AS75" s="96">
        <v>900</v>
      </c>
      <c r="AT75" s="96">
        <v>840</v>
      </c>
      <c r="AU75" s="96">
        <v>720</v>
      </c>
      <c r="AV75" s="19"/>
      <c r="AW75" s="95" t="s">
        <v>30758</v>
      </c>
      <c r="AX75" s="96">
        <v>400</v>
      </c>
      <c r="AY75" s="96">
        <v>380</v>
      </c>
      <c r="AZ75" s="96">
        <v>360</v>
      </c>
      <c r="BA75" s="96">
        <v>340</v>
      </c>
      <c r="BB75" s="96">
        <v>320</v>
      </c>
      <c r="BC75" s="96">
        <v>300</v>
      </c>
      <c r="BD75" s="96">
        <v>280</v>
      </c>
      <c r="BE75" s="96">
        <v>240</v>
      </c>
      <c r="BF75" s="95" t="s">
        <v>30758</v>
      </c>
      <c r="BG75" s="96">
        <v>500</v>
      </c>
      <c r="BH75" s="96">
        <v>480</v>
      </c>
      <c r="BI75" s="96">
        <v>450</v>
      </c>
      <c r="BJ75" s="96">
        <v>430</v>
      </c>
      <c r="BK75" s="96">
        <v>400</v>
      </c>
      <c r="BL75" s="96">
        <v>380</v>
      </c>
      <c r="BM75" s="96">
        <v>350</v>
      </c>
      <c r="BN75" s="96">
        <v>300</v>
      </c>
      <c r="BO75" s="20"/>
      <c r="BP75" s="20"/>
      <c r="BQ75" s="20"/>
      <c r="BT75" s="76"/>
      <c r="CH75" s="2">
        <v>62224</v>
      </c>
      <c r="CI75" s="2" t="s">
        <v>126</v>
      </c>
      <c r="CP75" s="3">
        <v>62049</v>
      </c>
      <c r="CQ75" s="3" t="s">
        <v>33410</v>
      </c>
      <c r="CR75" s="3" t="s">
        <v>126</v>
      </c>
      <c r="CU75" s="3" t="s">
        <v>80</v>
      </c>
      <c r="CV75" s="3" t="s">
        <v>2288</v>
      </c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</row>
    <row r="76" spans="1:186" ht="12.95" customHeight="1" x14ac:dyDescent="0.25">
      <c r="A76" s="55"/>
      <c r="B76" s="56"/>
      <c r="C76" s="57"/>
      <c r="D76" s="174"/>
      <c r="E76" s="174"/>
      <c r="F76" s="36"/>
      <c r="J76" s="49"/>
      <c r="Q76" s="19"/>
      <c r="R76" s="19"/>
      <c r="S76" s="2"/>
      <c r="T76" s="95" t="s">
        <v>22187</v>
      </c>
      <c r="U76" s="96">
        <v>1100</v>
      </c>
      <c r="V76" s="96">
        <v>1050</v>
      </c>
      <c r="W76" s="96">
        <v>990</v>
      </c>
      <c r="X76" s="96">
        <v>940</v>
      </c>
      <c r="Y76" s="96">
        <v>880</v>
      </c>
      <c r="Z76" s="96">
        <v>830</v>
      </c>
      <c r="AA76" s="96">
        <v>770</v>
      </c>
      <c r="AB76" s="96">
        <v>660</v>
      </c>
      <c r="AC76" s="95" t="s">
        <v>22187</v>
      </c>
      <c r="AD76" s="96">
        <v>1800</v>
      </c>
      <c r="AE76" s="96">
        <v>1710</v>
      </c>
      <c r="AF76" s="96">
        <v>1620</v>
      </c>
      <c r="AG76" s="96">
        <v>1530</v>
      </c>
      <c r="AH76" s="96">
        <v>1440</v>
      </c>
      <c r="AI76" s="96">
        <v>1350</v>
      </c>
      <c r="AJ76" s="96">
        <v>1260</v>
      </c>
      <c r="AK76" s="96">
        <v>1080</v>
      </c>
      <c r="AL76" s="2"/>
      <c r="AM76" s="95" t="s">
        <v>22187</v>
      </c>
      <c r="AN76" s="96">
        <v>1600</v>
      </c>
      <c r="AO76" s="96">
        <v>1520</v>
      </c>
      <c r="AP76" s="96">
        <v>1440</v>
      </c>
      <c r="AQ76" s="96">
        <v>1360</v>
      </c>
      <c r="AR76" s="96">
        <v>1280</v>
      </c>
      <c r="AS76" s="96">
        <v>1200</v>
      </c>
      <c r="AT76" s="96">
        <v>1120</v>
      </c>
      <c r="AU76" s="96">
        <v>960</v>
      </c>
      <c r="AV76" s="19"/>
      <c r="AW76" s="95" t="s">
        <v>22187</v>
      </c>
      <c r="AX76" s="96">
        <v>500</v>
      </c>
      <c r="AY76" s="96">
        <v>480</v>
      </c>
      <c r="AZ76" s="96">
        <v>450</v>
      </c>
      <c r="BA76" s="96">
        <v>430</v>
      </c>
      <c r="BB76" s="96">
        <v>400</v>
      </c>
      <c r="BC76" s="96">
        <v>380</v>
      </c>
      <c r="BD76" s="96">
        <v>350</v>
      </c>
      <c r="BE76" s="96">
        <v>300</v>
      </c>
      <c r="BF76" s="95" t="s">
        <v>22187</v>
      </c>
      <c r="BG76" s="96">
        <v>700</v>
      </c>
      <c r="BH76" s="96">
        <v>670</v>
      </c>
      <c r="BI76" s="96">
        <v>630</v>
      </c>
      <c r="BJ76" s="96">
        <v>600</v>
      </c>
      <c r="BK76" s="96">
        <v>560</v>
      </c>
      <c r="BL76" s="96">
        <v>530</v>
      </c>
      <c r="BM76" s="96">
        <v>490</v>
      </c>
      <c r="BN76" s="96">
        <v>420</v>
      </c>
      <c r="BO76" s="20"/>
      <c r="BP76" s="20"/>
      <c r="BQ76" s="20"/>
      <c r="BT76" s="76"/>
      <c r="CH76" s="2">
        <v>62225</v>
      </c>
      <c r="CI76" s="2" t="s">
        <v>122</v>
      </c>
      <c r="CP76" s="3">
        <v>62050</v>
      </c>
      <c r="CQ76" s="3" t="s">
        <v>33411</v>
      </c>
      <c r="CR76" s="3" t="s">
        <v>126</v>
      </c>
      <c r="CU76" s="3" t="s">
        <v>81</v>
      </c>
      <c r="CV76" s="3" t="s">
        <v>2289</v>
      </c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</row>
    <row r="77" spans="1:186" ht="12.95" customHeight="1" x14ac:dyDescent="0.25">
      <c r="A77" s="55"/>
      <c r="B77" s="56"/>
      <c r="C77" s="57"/>
      <c r="D77" s="174"/>
      <c r="E77" s="174"/>
      <c r="F77" s="36"/>
      <c r="J77" s="49"/>
      <c r="Q77" s="19"/>
      <c r="R77" s="19"/>
      <c r="S77" s="2"/>
      <c r="T77" s="95" t="s">
        <v>30759</v>
      </c>
      <c r="U77" s="96">
        <v>800</v>
      </c>
      <c r="V77" s="96">
        <v>760</v>
      </c>
      <c r="W77" s="96">
        <v>720</v>
      </c>
      <c r="X77" s="96">
        <v>680</v>
      </c>
      <c r="Y77" s="96">
        <v>640</v>
      </c>
      <c r="Z77" s="96">
        <v>600</v>
      </c>
      <c r="AA77" s="96">
        <v>560</v>
      </c>
      <c r="AB77" s="96">
        <v>480</v>
      </c>
      <c r="AC77" s="95" t="s">
        <v>30759</v>
      </c>
      <c r="AD77" s="96">
        <v>1300</v>
      </c>
      <c r="AE77" s="96">
        <v>1240</v>
      </c>
      <c r="AF77" s="96">
        <v>1170</v>
      </c>
      <c r="AG77" s="96">
        <v>1110</v>
      </c>
      <c r="AH77" s="96">
        <v>1040</v>
      </c>
      <c r="AI77" s="96">
        <v>980</v>
      </c>
      <c r="AJ77" s="96">
        <v>910</v>
      </c>
      <c r="AK77" s="96">
        <v>780</v>
      </c>
      <c r="AL77" s="2"/>
      <c r="AM77" s="95" t="s">
        <v>30759</v>
      </c>
      <c r="AN77" s="96">
        <v>1200</v>
      </c>
      <c r="AO77" s="96">
        <v>1140</v>
      </c>
      <c r="AP77" s="96">
        <v>1080</v>
      </c>
      <c r="AQ77" s="96">
        <v>1020</v>
      </c>
      <c r="AR77" s="96">
        <v>960</v>
      </c>
      <c r="AS77" s="96">
        <v>900</v>
      </c>
      <c r="AT77" s="96">
        <v>840</v>
      </c>
      <c r="AU77" s="96">
        <v>720</v>
      </c>
      <c r="AV77" s="19"/>
      <c r="AW77" s="95" t="s">
        <v>30759</v>
      </c>
      <c r="AX77" s="96">
        <v>400</v>
      </c>
      <c r="AY77" s="96">
        <v>380</v>
      </c>
      <c r="AZ77" s="96">
        <v>360</v>
      </c>
      <c r="BA77" s="96">
        <v>340</v>
      </c>
      <c r="BB77" s="96">
        <v>320</v>
      </c>
      <c r="BC77" s="96">
        <v>300</v>
      </c>
      <c r="BD77" s="96">
        <v>280</v>
      </c>
      <c r="BE77" s="96">
        <v>240</v>
      </c>
      <c r="BF77" s="95" t="s">
        <v>30759</v>
      </c>
      <c r="BG77" s="96">
        <v>500</v>
      </c>
      <c r="BH77" s="96">
        <v>480</v>
      </c>
      <c r="BI77" s="96">
        <v>450</v>
      </c>
      <c r="BJ77" s="96">
        <v>430</v>
      </c>
      <c r="BK77" s="96">
        <v>400</v>
      </c>
      <c r="BL77" s="96">
        <v>380</v>
      </c>
      <c r="BM77" s="96">
        <v>350</v>
      </c>
      <c r="BN77" s="96">
        <v>300</v>
      </c>
      <c r="BO77" s="20"/>
      <c r="BP77" s="20"/>
      <c r="BQ77" s="20"/>
      <c r="BT77" s="76"/>
      <c r="CH77" s="2">
        <v>62226</v>
      </c>
      <c r="CI77" s="2" t="s">
        <v>122</v>
      </c>
      <c r="CP77" s="3">
        <v>62051</v>
      </c>
      <c r="CQ77" s="3" t="s">
        <v>33412</v>
      </c>
      <c r="CR77" s="3" t="s">
        <v>126</v>
      </c>
      <c r="CU77" s="3" t="s">
        <v>82</v>
      </c>
      <c r="CV77" s="3" t="s">
        <v>2290</v>
      </c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</row>
    <row r="78" spans="1:186" ht="12.95" customHeight="1" x14ac:dyDescent="0.25">
      <c r="A78" s="55"/>
      <c r="B78" s="56"/>
      <c r="C78" s="57"/>
      <c r="D78" s="174"/>
      <c r="E78" s="174"/>
      <c r="F78" s="36"/>
      <c r="J78" s="49"/>
      <c r="Q78" s="19"/>
      <c r="R78" s="19"/>
      <c r="S78" s="2"/>
      <c r="T78" s="95" t="s">
        <v>13582</v>
      </c>
      <c r="U78" s="96">
        <v>1100</v>
      </c>
      <c r="V78" s="96">
        <v>1050</v>
      </c>
      <c r="W78" s="96">
        <v>990</v>
      </c>
      <c r="X78" s="96">
        <v>940</v>
      </c>
      <c r="Y78" s="96">
        <v>880</v>
      </c>
      <c r="Z78" s="96">
        <v>830</v>
      </c>
      <c r="AA78" s="96">
        <v>770</v>
      </c>
      <c r="AB78" s="96">
        <v>660</v>
      </c>
      <c r="AC78" s="95" t="s">
        <v>13582</v>
      </c>
      <c r="AD78" s="96">
        <v>1800</v>
      </c>
      <c r="AE78" s="96">
        <v>1710</v>
      </c>
      <c r="AF78" s="96">
        <v>1620</v>
      </c>
      <c r="AG78" s="96">
        <v>1530</v>
      </c>
      <c r="AH78" s="96">
        <v>1440</v>
      </c>
      <c r="AI78" s="96">
        <v>1350</v>
      </c>
      <c r="AJ78" s="96">
        <v>1260</v>
      </c>
      <c r="AK78" s="96">
        <v>1080</v>
      </c>
      <c r="AL78" s="2"/>
      <c r="AM78" s="95" t="s">
        <v>13582</v>
      </c>
      <c r="AN78" s="96">
        <v>1600</v>
      </c>
      <c r="AO78" s="96">
        <v>1520</v>
      </c>
      <c r="AP78" s="96">
        <v>1440</v>
      </c>
      <c r="AQ78" s="96">
        <v>1360</v>
      </c>
      <c r="AR78" s="96">
        <v>1280</v>
      </c>
      <c r="AS78" s="96">
        <v>1200</v>
      </c>
      <c r="AT78" s="96">
        <v>1120</v>
      </c>
      <c r="AU78" s="96">
        <v>960</v>
      </c>
      <c r="AV78" s="19"/>
      <c r="AW78" s="95" t="s">
        <v>13582</v>
      </c>
      <c r="AX78" s="96">
        <v>500</v>
      </c>
      <c r="AY78" s="96">
        <v>480</v>
      </c>
      <c r="AZ78" s="96">
        <v>450</v>
      </c>
      <c r="BA78" s="96">
        <v>430</v>
      </c>
      <c r="BB78" s="96">
        <v>400</v>
      </c>
      <c r="BC78" s="96">
        <v>380</v>
      </c>
      <c r="BD78" s="96">
        <v>350</v>
      </c>
      <c r="BE78" s="96">
        <v>300</v>
      </c>
      <c r="BF78" s="95" t="s">
        <v>13582</v>
      </c>
      <c r="BG78" s="96">
        <v>700</v>
      </c>
      <c r="BH78" s="96">
        <v>670</v>
      </c>
      <c r="BI78" s="96">
        <v>630</v>
      </c>
      <c r="BJ78" s="96">
        <v>600</v>
      </c>
      <c r="BK78" s="96">
        <v>560</v>
      </c>
      <c r="BL78" s="96">
        <v>530</v>
      </c>
      <c r="BM78" s="96">
        <v>490</v>
      </c>
      <c r="BN78" s="96">
        <v>420</v>
      </c>
      <c r="BO78" s="20"/>
      <c r="BP78" s="20"/>
      <c r="BQ78" s="20"/>
      <c r="BT78" s="76"/>
      <c r="CH78" s="2">
        <v>62227</v>
      </c>
      <c r="CI78" s="2" t="s">
        <v>124</v>
      </c>
      <c r="CP78" s="3">
        <v>62054</v>
      </c>
      <c r="CQ78" s="3" t="s">
        <v>33413</v>
      </c>
      <c r="CR78" s="3" t="s">
        <v>124</v>
      </c>
      <c r="CU78" s="3" t="s">
        <v>83</v>
      </c>
      <c r="CV78" s="3" t="s">
        <v>2291</v>
      </c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</row>
    <row r="79" spans="1:186" ht="12.95" customHeight="1" x14ac:dyDescent="0.25">
      <c r="A79" s="55"/>
      <c r="B79" s="56"/>
      <c r="C79" s="57"/>
      <c r="D79" s="174"/>
      <c r="E79" s="174"/>
      <c r="F79" s="36"/>
      <c r="J79" s="49"/>
      <c r="Q79" s="19"/>
      <c r="R79" s="26"/>
      <c r="S79" s="2"/>
      <c r="T79" s="95" t="s">
        <v>338</v>
      </c>
      <c r="U79" s="96">
        <v>1900</v>
      </c>
      <c r="V79" s="96">
        <v>1810</v>
      </c>
      <c r="W79" s="96">
        <v>1710</v>
      </c>
      <c r="X79" s="96">
        <v>1620</v>
      </c>
      <c r="Y79" s="96">
        <v>1520</v>
      </c>
      <c r="Z79" s="96">
        <v>1430</v>
      </c>
      <c r="AA79" s="96">
        <v>1330</v>
      </c>
      <c r="AB79" s="96">
        <v>1140</v>
      </c>
      <c r="AC79" s="95" t="s">
        <v>338</v>
      </c>
      <c r="AD79" s="96">
        <v>3000</v>
      </c>
      <c r="AE79" s="96">
        <v>2850</v>
      </c>
      <c r="AF79" s="96">
        <v>2700</v>
      </c>
      <c r="AG79" s="96">
        <v>2550</v>
      </c>
      <c r="AH79" s="96">
        <v>2400</v>
      </c>
      <c r="AI79" s="96">
        <v>2250</v>
      </c>
      <c r="AJ79" s="96">
        <v>2100</v>
      </c>
      <c r="AK79" s="96">
        <v>1800</v>
      </c>
      <c r="AL79" s="2"/>
      <c r="AM79" s="95" t="s">
        <v>338</v>
      </c>
      <c r="AN79" s="96">
        <v>2900</v>
      </c>
      <c r="AO79" s="96">
        <v>2760</v>
      </c>
      <c r="AP79" s="96">
        <v>2610</v>
      </c>
      <c r="AQ79" s="96">
        <v>2470</v>
      </c>
      <c r="AR79" s="96">
        <v>2320</v>
      </c>
      <c r="AS79" s="96">
        <v>2180</v>
      </c>
      <c r="AT79" s="96">
        <v>2030</v>
      </c>
      <c r="AU79" s="96">
        <v>1740</v>
      </c>
      <c r="AV79" s="19"/>
      <c r="AW79" s="95" t="s">
        <v>338</v>
      </c>
      <c r="AX79" s="96">
        <v>1000</v>
      </c>
      <c r="AY79" s="96">
        <v>950</v>
      </c>
      <c r="AZ79" s="96">
        <v>900</v>
      </c>
      <c r="BA79" s="96">
        <v>850</v>
      </c>
      <c r="BB79" s="96">
        <v>800</v>
      </c>
      <c r="BC79" s="96">
        <v>750</v>
      </c>
      <c r="BD79" s="96">
        <v>700</v>
      </c>
      <c r="BE79" s="96">
        <v>600</v>
      </c>
      <c r="BF79" s="95" t="s">
        <v>338</v>
      </c>
      <c r="BG79" s="96">
        <v>1300</v>
      </c>
      <c r="BH79" s="96">
        <v>1240</v>
      </c>
      <c r="BI79" s="96">
        <v>1170</v>
      </c>
      <c r="BJ79" s="96">
        <v>1110</v>
      </c>
      <c r="BK79" s="96">
        <v>1040</v>
      </c>
      <c r="BL79" s="96">
        <v>980</v>
      </c>
      <c r="BM79" s="96">
        <v>910</v>
      </c>
      <c r="BN79" s="96">
        <v>780</v>
      </c>
      <c r="BO79" s="20"/>
      <c r="BP79" s="20"/>
      <c r="BQ79" s="20"/>
      <c r="BT79" s="76"/>
      <c r="CH79" s="2">
        <v>62228</v>
      </c>
      <c r="CI79" s="2" t="s">
        <v>122</v>
      </c>
      <c r="CP79" s="3">
        <v>62055</v>
      </c>
      <c r="CQ79" s="3" t="s">
        <v>33414</v>
      </c>
      <c r="CR79" s="3" t="s">
        <v>124</v>
      </c>
      <c r="CU79" s="3" t="s">
        <v>84</v>
      </c>
      <c r="CV79" s="3" t="s">
        <v>2292</v>
      </c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</row>
    <row r="80" spans="1:186" ht="12.95" customHeight="1" x14ac:dyDescent="0.25">
      <c r="A80" s="55"/>
      <c r="B80" s="56"/>
      <c r="C80" s="57"/>
      <c r="D80" s="174"/>
      <c r="E80" s="174"/>
      <c r="F80" s="36"/>
      <c r="J80" s="49"/>
      <c r="Q80" s="26"/>
      <c r="R80" s="19"/>
      <c r="S80" s="2"/>
      <c r="T80" s="95" t="s">
        <v>339</v>
      </c>
      <c r="U80" s="96">
        <v>900</v>
      </c>
      <c r="V80" s="96">
        <v>860</v>
      </c>
      <c r="W80" s="96">
        <v>810</v>
      </c>
      <c r="X80" s="96">
        <v>770</v>
      </c>
      <c r="Y80" s="96">
        <v>720</v>
      </c>
      <c r="Z80" s="96">
        <v>680</v>
      </c>
      <c r="AA80" s="96">
        <v>630</v>
      </c>
      <c r="AB80" s="96">
        <v>540</v>
      </c>
      <c r="AC80" s="95" t="s">
        <v>339</v>
      </c>
      <c r="AD80" s="96">
        <v>1400</v>
      </c>
      <c r="AE80" s="96">
        <v>1330</v>
      </c>
      <c r="AF80" s="96">
        <v>1260</v>
      </c>
      <c r="AG80" s="96">
        <v>1190</v>
      </c>
      <c r="AH80" s="96">
        <v>1120</v>
      </c>
      <c r="AI80" s="96">
        <v>1050</v>
      </c>
      <c r="AJ80" s="96">
        <v>980</v>
      </c>
      <c r="AK80" s="96">
        <v>840</v>
      </c>
      <c r="AL80" s="2"/>
      <c r="AM80" s="95" t="s">
        <v>339</v>
      </c>
      <c r="AN80" s="96">
        <v>1300</v>
      </c>
      <c r="AO80" s="96">
        <v>1240</v>
      </c>
      <c r="AP80" s="96">
        <v>1170</v>
      </c>
      <c r="AQ80" s="96">
        <v>1110</v>
      </c>
      <c r="AR80" s="96">
        <v>1040</v>
      </c>
      <c r="AS80" s="96">
        <v>980</v>
      </c>
      <c r="AT80" s="96">
        <v>910</v>
      </c>
      <c r="AU80" s="96">
        <v>780</v>
      </c>
      <c r="AV80" s="26"/>
      <c r="AW80" s="95" t="s">
        <v>339</v>
      </c>
      <c r="AX80" s="96">
        <v>400</v>
      </c>
      <c r="AY80" s="96">
        <v>380</v>
      </c>
      <c r="AZ80" s="96">
        <v>360</v>
      </c>
      <c r="BA80" s="96">
        <v>340</v>
      </c>
      <c r="BB80" s="96">
        <v>320</v>
      </c>
      <c r="BC80" s="96">
        <v>300</v>
      </c>
      <c r="BD80" s="96">
        <v>280</v>
      </c>
      <c r="BE80" s="96">
        <v>240</v>
      </c>
      <c r="BF80" s="95" t="s">
        <v>339</v>
      </c>
      <c r="BG80" s="96">
        <v>600</v>
      </c>
      <c r="BH80" s="96">
        <v>570</v>
      </c>
      <c r="BI80" s="96">
        <v>540</v>
      </c>
      <c r="BJ80" s="96">
        <v>510</v>
      </c>
      <c r="BK80" s="96">
        <v>480</v>
      </c>
      <c r="BL80" s="96">
        <v>450</v>
      </c>
      <c r="BM80" s="96">
        <v>420</v>
      </c>
      <c r="BN80" s="96">
        <v>360</v>
      </c>
      <c r="BO80" s="20"/>
      <c r="BP80" s="20"/>
      <c r="BQ80" s="20"/>
      <c r="BT80" s="76"/>
      <c r="CH80" s="2">
        <v>62229</v>
      </c>
      <c r="CI80" s="2" t="s">
        <v>122</v>
      </c>
      <c r="CP80" s="3">
        <v>62056</v>
      </c>
      <c r="CQ80" s="3" t="s">
        <v>33415</v>
      </c>
      <c r="CR80" s="3" t="s">
        <v>126</v>
      </c>
      <c r="CU80" s="3" t="s">
        <v>85</v>
      </c>
      <c r="CV80" s="3" t="s">
        <v>2293</v>
      </c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</row>
    <row r="81" spans="1:186" ht="12.95" customHeight="1" x14ac:dyDescent="0.25">
      <c r="A81" s="55"/>
      <c r="B81" s="56"/>
      <c r="C81" s="57"/>
      <c r="D81" s="174"/>
      <c r="E81" s="174"/>
      <c r="F81" s="36"/>
      <c r="J81" s="49"/>
      <c r="Q81" s="19"/>
      <c r="R81" s="19"/>
      <c r="S81" s="2"/>
      <c r="T81" s="95" t="s">
        <v>340</v>
      </c>
      <c r="U81" s="96">
        <v>800</v>
      </c>
      <c r="V81" s="96">
        <v>760</v>
      </c>
      <c r="W81" s="96">
        <v>720</v>
      </c>
      <c r="X81" s="96">
        <v>680</v>
      </c>
      <c r="Y81" s="96">
        <v>640</v>
      </c>
      <c r="Z81" s="96">
        <v>600</v>
      </c>
      <c r="AA81" s="96">
        <v>560</v>
      </c>
      <c r="AB81" s="96">
        <v>480</v>
      </c>
      <c r="AC81" s="95" t="s">
        <v>340</v>
      </c>
      <c r="AD81" s="96">
        <v>1300</v>
      </c>
      <c r="AE81" s="96">
        <v>1240</v>
      </c>
      <c r="AF81" s="96">
        <v>1170</v>
      </c>
      <c r="AG81" s="96">
        <v>1110</v>
      </c>
      <c r="AH81" s="96">
        <v>1040</v>
      </c>
      <c r="AI81" s="96">
        <v>980</v>
      </c>
      <c r="AJ81" s="96">
        <v>910</v>
      </c>
      <c r="AK81" s="96">
        <v>780</v>
      </c>
      <c r="AL81" s="2"/>
      <c r="AM81" s="95" t="s">
        <v>340</v>
      </c>
      <c r="AN81" s="96">
        <v>1200</v>
      </c>
      <c r="AO81" s="96">
        <v>1140</v>
      </c>
      <c r="AP81" s="96">
        <v>1080</v>
      </c>
      <c r="AQ81" s="96">
        <v>1020</v>
      </c>
      <c r="AR81" s="96">
        <v>960</v>
      </c>
      <c r="AS81" s="96">
        <v>900</v>
      </c>
      <c r="AT81" s="96">
        <v>840</v>
      </c>
      <c r="AU81" s="96">
        <v>720</v>
      </c>
      <c r="AV81" s="19"/>
      <c r="AW81" s="95" t="s">
        <v>340</v>
      </c>
      <c r="AX81" s="96">
        <v>400</v>
      </c>
      <c r="AY81" s="96">
        <v>380</v>
      </c>
      <c r="AZ81" s="96">
        <v>360</v>
      </c>
      <c r="BA81" s="96">
        <v>340</v>
      </c>
      <c r="BB81" s="96">
        <v>320</v>
      </c>
      <c r="BC81" s="96">
        <v>300</v>
      </c>
      <c r="BD81" s="96">
        <v>280</v>
      </c>
      <c r="BE81" s="96">
        <v>240</v>
      </c>
      <c r="BF81" s="95" t="s">
        <v>340</v>
      </c>
      <c r="BG81" s="96">
        <v>500</v>
      </c>
      <c r="BH81" s="96">
        <v>480</v>
      </c>
      <c r="BI81" s="96">
        <v>450</v>
      </c>
      <c r="BJ81" s="96">
        <v>430</v>
      </c>
      <c r="BK81" s="96">
        <v>400</v>
      </c>
      <c r="BL81" s="96">
        <v>380</v>
      </c>
      <c r="BM81" s="96">
        <v>350</v>
      </c>
      <c r="BN81" s="96">
        <v>300</v>
      </c>
      <c r="BO81" s="20"/>
      <c r="BP81" s="20"/>
      <c r="BQ81" s="20"/>
      <c r="BT81" s="76"/>
      <c r="CH81" s="2">
        <v>62230</v>
      </c>
      <c r="CI81" s="2" t="s">
        <v>122</v>
      </c>
      <c r="CP81" s="3">
        <v>62057</v>
      </c>
      <c r="CQ81" s="3" t="s">
        <v>33416</v>
      </c>
      <c r="CR81" s="3" t="s">
        <v>126</v>
      </c>
      <c r="CU81" s="3" t="s">
        <v>86</v>
      </c>
      <c r="CV81" s="3" t="s">
        <v>2294</v>
      </c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</row>
    <row r="82" spans="1:186" ht="12.95" customHeight="1" x14ac:dyDescent="0.25">
      <c r="A82" s="55"/>
      <c r="B82" s="56"/>
      <c r="C82" s="57"/>
      <c r="D82" s="174"/>
      <c r="E82" s="174"/>
      <c r="F82" s="36"/>
      <c r="J82" s="49"/>
      <c r="Q82" s="19"/>
      <c r="R82" s="19"/>
      <c r="S82" s="2"/>
      <c r="T82" s="95" t="s">
        <v>33149</v>
      </c>
      <c r="U82" s="96">
        <v>1300</v>
      </c>
      <c r="V82" s="96">
        <v>1240</v>
      </c>
      <c r="W82" s="96">
        <v>1170</v>
      </c>
      <c r="X82" s="96">
        <v>1110</v>
      </c>
      <c r="Y82" s="96">
        <v>1040</v>
      </c>
      <c r="Z82" s="96">
        <v>980</v>
      </c>
      <c r="AA82" s="96">
        <v>910</v>
      </c>
      <c r="AB82" s="96">
        <v>780</v>
      </c>
      <c r="AC82" s="95" t="s">
        <v>33149</v>
      </c>
      <c r="AD82" s="96">
        <v>2100</v>
      </c>
      <c r="AE82" s="96">
        <v>2000</v>
      </c>
      <c r="AF82" s="96">
        <v>1890</v>
      </c>
      <c r="AG82" s="96">
        <v>1790</v>
      </c>
      <c r="AH82" s="96">
        <v>1680</v>
      </c>
      <c r="AI82" s="96">
        <v>1580</v>
      </c>
      <c r="AJ82" s="96">
        <v>1470</v>
      </c>
      <c r="AK82" s="96">
        <v>1260</v>
      </c>
      <c r="AL82" s="2"/>
      <c r="AM82" s="95" t="s">
        <v>33149</v>
      </c>
      <c r="AN82" s="96">
        <v>1900</v>
      </c>
      <c r="AO82" s="96">
        <v>1810</v>
      </c>
      <c r="AP82" s="96">
        <v>1710</v>
      </c>
      <c r="AQ82" s="96">
        <v>1620</v>
      </c>
      <c r="AR82" s="96">
        <v>1520</v>
      </c>
      <c r="AS82" s="96">
        <v>1430</v>
      </c>
      <c r="AT82" s="96">
        <v>1330</v>
      </c>
      <c r="AU82" s="96">
        <v>1140</v>
      </c>
      <c r="AV82" s="19"/>
      <c r="AW82" s="95" t="s">
        <v>33149</v>
      </c>
      <c r="AX82" s="96">
        <v>600</v>
      </c>
      <c r="AY82" s="96">
        <v>570</v>
      </c>
      <c r="AZ82" s="96">
        <v>540</v>
      </c>
      <c r="BA82" s="96">
        <v>510</v>
      </c>
      <c r="BB82" s="96">
        <v>480</v>
      </c>
      <c r="BC82" s="96">
        <v>450</v>
      </c>
      <c r="BD82" s="96">
        <v>420</v>
      </c>
      <c r="BE82" s="96">
        <v>360</v>
      </c>
      <c r="BF82" s="95" t="s">
        <v>33149</v>
      </c>
      <c r="BG82" s="96">
        <v>800</v>
      </c>
      <c r="BH82" s="96">
        <v>760</v>
      </c>
      <c r="BI82" s="96">
        <v>720</v>
      </c>
      <c r="BJ82" s="96">
        <v>680</v>
      </c>
      <c r="BK82" s="96">
        <v>640</v>
      </c>
      <c r="BL82" s="96">
        <v>600</v>
      </c>
      <c r="BM82" s="96">
        <v>560</v>
      </c>
      <c r="BN82" s="96">
        <v>480</v>
      </c>
      <c r="BO82" s="20"/>
      <c r="BP82" s="20"/>
      <c r="BQ82" s="20"/>
      <c r="BT82" s="76"/>
      <c r="CH82" s="2">
        <v>62231</v>
      </c>
      <c r="CI82" s="2" t="s">
        <v>126</v>
      </c>
      <c r="CP82" s="3">
        <v>62062</v>
      </c>
      <c r="CQ82" s="3" t="s">
        <v>33417</v>
      </c>
      <c r="CR82" s="3" t="s">
        <v>126</v>
      </c>
      <c r="CU82" s="3" t="s">
        <v>87</v>
      </c>
      <c r="CV82" s="3" t="s">
        <v>2295</v>
      </c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</row>
    <row r="83" spans="1:186" ht="12.95" customHeight="1" x14ac:dyDescent="0.25">
      <c r="A83" s="55"/>
      <c r="B83" s="56"/>
      <c r="C83" s="57"/>
      <c r="D83" s="174"/>
      <c r="E83" s="174"/>
      <c r="F83" s="36"/>
      <c r="J83" s="49"/>
      <c r="Q83" s="19"/>
      <c r="R83" s="26"/>
      <c r="S83" s="2"/>
      <c r="T83" s="95" t="s">
        <v>30760</v>
      </c>
      <c r="U83" s="96">
        <v>800</v>
      </c>
      <c r="V83" s="96">
        <v>760</v>
      </c>
      <c r="W83" s="96">
        <v>720</v>
      </c>
      <c r="X83" s="96">
        <v>680</v>
      </c>
      <c r="Y83" s="96">
        <v>640</v>
      </c>
      <c r="Z83" s="96">
        <v>600</v>
      </c>
      <c r="AA83" s="96">
        <v>560</v>
      </c>
      <c r="AB83" s="96">
        <v>480</v>
      </c>
      <c r="AC83" s="95" t="s">
        <v>30760</v>
      </c>
      <c r="AD83" s="96">
        <v>1300</v>
      </c>
      <c r="AE83" s="96">
        <v>1240</v>
      </c>
      <c r="AF83" s="96">
        <v>1170</v>
      </c>
      <c r="AG83" s="96">
        <v>1110</v>
      </c>
      <c r="AH83" s="96">
        <v>1040</v>
      </c>
      <c r="AI83" s="96">
        <v>980</v>
      </c>
      <c r="AJ83" s="96">
        <v>910</v>
      </c>
      <c r="AK83" s="96">
        <v>780</v>
      </c>
      <c r="AL83" s="2"/>
      <c r="AM83" s="95" t="s">
        <v>30760</v>
      </c>
      <c r="AN83" s="96">
        <v>1200</v>
      </c>
      <c r="AO83" s="96">
        <v>1140</v>
      </c>
      <c r="AP83" s="96">
        <v>1080</v>
      </c>
      <c r="AQ83" s="96">
        <v>1020</v>
      </c>
      <c r="AR83" s="96">
        <v>960</v>
      </c>
      <c r="AS83" s="96">
        <v>900</v>
      </c>
      <c r="AT83" s="96">
        <v>840</v>
      </c>
      <c r="AU83" s="96">
        <v>720</v>
      </c>
      <c r="AV83" s="19"/>
      <c r="AW83" s="95" t="s">
        <v>30760</v>
      </c>
      <c r="AX83" s="96">
        <v>400</v>
      </c>
      <c r="AY83" s="96">
        <v>380</v>
      </c>
      <c r="AZ83" s="96">
        <v>360</v>
      </c>
      <c r="BA83" s="96">
        <v>340</v>
      </c>
      <c r="BB83" s="96">
        <v>320</v>
      </c>
      <c r="BC83" s="96">
        <v>300</v>
      </c>
      <c r="BD83" s="96">
        <v>280</v>
      </c>
      <c r="BE83" s="96">
        <v>240</v>
      </c>
      <c r="BF83" s="95" t="s">
        <v>30760</v>
      </c>
      <c r="BG83" s="96">
        <v>500</v>
      </c>
      <c r="BH83" s="96">
        <v>480</v>
      </c>
      <c r="BI83" s="96">
        <v>450</v>
      </c>
      <c r="BJ83" s="96">
        <v>430</v>
      </c>
      <c r="BK83" s="96">
        <v>400</v>
      </c>
      <c r="BL83" s="96">
        <v>380</v>
      </c>
      <c r="BM83" s="96">
        <v>350</v>
      </c>
      <c r="BN83" s="96">
        <v>300</v>
      </c>
      <c r="BO83" s="20"/>
      <c r="BP83" s="20"/>
      <c r="BQ83" s="20"/>
      <c r="BT83" s="76"/>
      <c r="CH83" s="2">
        <v>62232</v>
      </c>
      <c r="CI83" s="2" t="s">
        <v>122</v>
      </c>
      <c r="CP83" s="3">
        <v>62065</v>
      </c>
      <c r="CQ83" s="3" t="s">
        <v>33418</v>
      </c>
      <c r="CR83" s="3" t="s">
        <v>124</v>
      </c>
      <c r="CU83" s="3" t="s">
        <v>88</v>
      </c>
      <c r="CV83" s="3" t="s">
        <v>2296</v>
      </c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186" ht="16.5" customHeight="1" x14ac:dyDescent="0.25">
      <c r="A84" s="55"/>
      <c r="B84" s="56"/>
      <c r="C84" s="57"/>
      <c r="D84" s="174"/>
      <c r="E84" s="174"/>
      <c r="F84" s="36"/>
      <c r="J84" s="49"/>
      <c r="Q84" s="26"/>
      <c r="R84" s="26"/>
      <c r="S84" s="2"/>
      <c r="T84" s="95" t="s">
        <v>341</v>
      </c>
      <c r="U84" s="96">
        <v>1000</v>
      </c>
      <c r="V84" s="96">
        <v>950</v>
      </c>
      <c r="W84" s="96">
        <v>900</v>
      </c>
      <c r="X84" s="96">
        <v>850</v>
      </c>
      <c r="Y84" s="96">
        <v>800</v>
      </c>
      <c r="Z84" s="96">
        <v>750</v>
      </c>
      <c r="AA84" s="96">
        <v>700</v>
      </c>
      <c r="AB84" s="96">
        <v>600</v>
      </c>
      <c r="AC84" s="95" t="s">
        <v>341</v>
      </c>
      <c r="AD84" s="96">
        <v>1600</v>
      </c>
      <c r="AE84" s="96">
        <v>1520</v>
      </c>
      <c r="AF84" s="96">
        <v>1440</v>
      </c>
      <c r="AG84" s="96">
        <v>1360</v>
      </c>
      <c r="AH84" s="96">
        <v>1280</v>
      </c>
      <c r="AI84" s="96">
        <v>1200</v>
      </c>
      <c r="AJ84" s="96">
        <v>1120</v>
      </c>
      <c r="AK84" s="96">
        <v>960</v>
      </c>
      <c r="AL84" s="2"/>
      <c r="AM84" s="95" t="s">
        <v>341</v>
      </c>
      <c r="AN84" s="96">
        <v>1500</v>
      </c>
      <c r="AO84" s="96">
        <v>1430</v>
      </c>
      <c r="AP84" s="96">
        <v>1350</v>
      </c>
      <c r="AQ84" s="96">
        <v>1280</v>
      </c>
      <c r="AR84" s="96">
        <v>1200</v>
      </c>
      <c r="AS84" s="96">
        <v>1130</v>
      </c>
      <c r="AT84" s="96">
        <v>1050</v>
      </c>
      <c r="AU84" s="96">
        <v>900</v>
      </c>
      <c r="AV84" s="26"/>
      <c r="AW84" s="95" t="s">
        <v>341</v>
      </c>
      <c r="AX84" s="96">
        <v>500</v>
      </c>
      <c r="AY84" s="96">
        <v>480</v>
      </c>
      <c r="AZ84" s="96">
        <v>450</v>
      </c>
      <c r="BA84" s="96">
        <v>430</v>
      </c>
      <c r="BB84" s="96">
        <v>400</v>
      </c>
      <c r="BC84" s="96">
        <v>380</v>
      </c>
      <c r="BD84" s="96">
        <v>350</v>
      </c>
      <c r="BE84" s="96">
        <v>300</v>
      </c>
      <c r="BF84" s="95" t="s">
        <v>341</v>
      </c>
      <c r="BG84" s="96">
        <v>700</v>
      </c>
      <c r="BH84" s="96">
        <v>670</v>
      </c>
      <c r="BI84" s="96">
        <v>630</v>
      </c>
      <c r="BJ84" s="96">
        <v>600</v>
      </c>
      <c r="BK84" s="96">
        <v>560</v>
      </c>
      <c r="BL84" s="96">
        <v>530</v>
      </c>
      <c r="BM84" s="96">
        <v>490</v>
      </c>
      <c r="BN84" s="96">
        <v>420</v>
      </c>
      <c r="BO84" s="20"/>
      <c r="BP84" s="20"/>
      <c r="BQ84" s="20"/>
      <c r="BT84" s="76"/>
      <c r="CH84" s="2">
        <v>62233</v>
      </c>
      <c r="CI84" s="2" t="s">
        <v>124</v>
      </c>
      <c r="CP84" s="3">
        <v>62066</v>
      </c>
      <c r="CQ84" s="3" t="s">
        <v>33418</v>
      </c>
      <c r="CR84" s="3" t="s">
        <v>126</v>
      </c>
      <c r="CU84" s="3" t="s">
        <v>36354</v>
      </c>
      <c r="CV84" s="3" t="s">
        <v>36277</v>
      </c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186" ht="13.5" customHeight="1" x14ac:dyDescent="0.25">
      <c r="A85" s="55"/>
      <c r="B85" s="56"/>
      <c r="C85" s="57"/>
      <c r="D85" s="174"/>
      <c r="E85" s="174"/>
      <c r="J85" s="49"/>
      <c r="Q85" s="26"/>
      <c r="R85" s="19"/>
      <c r="S85" s="2"/>
      <c r="T85" s="95" t="s">
        <v>30761</v>
      </c>
      <c r="U85" s="96">
        <v>1700</v>
      </c>
      <c r="V85" s="96">
        <v>1620</v>
      </c>
      <c r="W85" s="96">
        <v>1530</v>
      </c>
      <c r="X85" s="96">
        <v>1450</v>
      </c>
      <c r="Y85" s="96">
        <v>1360</v>
      </c>
      <c r="Z85" s="96">
        <v>1280</v>
      </c>
      <c r="AA85" s="96">
        <v>1190</v>
      </c>
      <c r="AB85" s="96">
        <v>1020</v>
      </c>
      <c r="AC85" s="95" t="s">
        <v>30761</v>
      </c>
      <c r="AD85" s="96">
        <v>2700</v>
      </c>
      <c r="AE85" s="96">
        <v>2570</v>
      </c>
      <c r="AF85" s="96">
        <v>2430</v>
      </c>
      <c r="AG85" s="96">
        <v>2300</v>
      </c>
      <c r="AH85" s="96">
        <v>2160</v>
      </c>
      <c r="AI85" s="96">
        <v>2030</v>
      </c>
      <c r="AJ85" s="96">
        <v>1890</v>
      </c>
      <c r="AK85" s="96">
        <v>1620</v>
      </c>
      <c r="AL85" s="2"/>
      <c r="AM85" s="95" t="s">
        <v>30761</v>
      </c>
      <c r="AN85" s="96">
        <v>2600</v>
      </c>
      <c r="AO85" s="96">
        <v>2470</v>
      </c>
      <c r="AP85" s="96">
        <v>2340</v>
      </c>
      <c r="AQ85" s="96">
        <v>2210</v>
      </c>
      <c r="AR85" s="96">
        <v>2080</v>
      </c>
      <c r="AS85" s="96">
        <v>1950</v>
      </c>
      <c r="AT85" s="96">
        <v>1820</v>
      </c>
      <c r="AU85" s="96">
        <v>1560</v>
      </c>
      <c r="AV85" s="26"/>
      <c r="AW85" s="95" t="s">
        <v>30761</v>
      </c>
      <c r="AX85" s="96">
        <v>900</v>
      </c>
      <c r="AY85" s="96">
        <v>860</v>
      </c>
      <c r="AZ85" s="96">
        <v>810</v>
      </c>
      <c r="BA85" s="96">
        <v>770</v>
      </c>
      <c r="BB85" s="96">
        <v>720</v>
      </c>
      <c r="BC85" s="96">
        <v>680</v>
      </c>
      <c r="BD85" s="96">
        <v>630</v>
      </c>
      <c r="BE85" s="96">
        <v>540</v>
      </c>
      <c r="BF85" s="95" t="s">
        <v>30761</v>
      </c>
      <c r="BG85" s="96">
        <v>1100</v>
      </c>
      <c r="BH85" s="96">
        <v>1050</v>
      </c>
      <c r="BI85" s="96">
        <v>990</v>
      </c>
      <c r="BJ85" s="96">
        <v>940</v>
      </c>
      <c r="BK85" s="96">
        <v>880</v>
      </c>
      <c r="BL85" s="96">
        <v>830</v>
      </c>
      <c r="BM85" s="96">
        <v>770</v>
      </c>
      <c r="BN85" s="96">
        <v>660</v>
      </c>
      <c r="BO85" s="20"/>
      <c r="BP85" s="20"/>
      <c r="BQ85" s="20"/>
      <c r="BT85" s="76"/>
      <c r="CH85" s="2">
        <v>62234</v>
      </c>
      <c r="CI85" s="2" t="s">
        <v>122</v>
      </c>
      <c r="CP85" s="3">
        <v>62069</v>
      </c>
      <c r="CQ85" s="3" t="s">
        <v>33419</v>
      </c>
      <c r="CR85" s="3" t="s">
        <v>124</v>
      </c>
      <c r="CU85" s="3" t="s">
        <v>89</v>
      </c>
      <c r="CV85" s="3" t="s">
        <v>2297</v>
      </c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186" ht="21.75" customHeight="1" x14ac:dyDescent="0.25">
      <c r="A86" s="179" t="s">
        <v>10</v>
      </c>
      <c r="B86" s="179"/>
      <c r="C86" s="179"/>
      <c r="D86" s="179"/>
      <c r="E86" s="179"/>
      <c r="J86" s="49"/>
      <c r="Q86" s="19"/>
      <c r="S86" s="2"/>
      <c r="T86" s="95" t="s">
        <v>342</v>
      </c>
      <c r="U86" s="96">
        <v>900</v>
      </c>
      <c r="V86" s="96">
        <v>860</v>
      </c>
      <c r="W86" s="96">
        <v>810</v>
      </c>
      <c r="X86" s="96">
        <v>770</v>
      </c>
      <c r="Y86" s="96">
        <v>720</v>
      </c>
      <c r="Z86" s="96">
        <v>680</v>
      </c>
      <c r="AA86" s="96">
        <v>630</v>
      </c>
      <c r="AB86" s="96">
        <v>540</v>
      </c>
      <c r="AC86" s="95" t="s">
        <v>342</v>
      </c>
      <c r="AD86" s="96">
        <v>1400</v>
      </c>
      <c r="AE86" s="96">
        <v>1330</v>
      </c>
      <c r="AF86" s="96">
        <v>1260</v>
      </c>
      <c r="AG86" s="96">
        <v>1190</v>
      </c>
      <c r="AH86" s="96">
        <v>1120</v>
      </c>
      <c r="AI86" s="96">
        <v>1050</v>
      </c>
      <c r="AJ86" s="96">
        <v>980</v>
      </c>
      <c r="AK86" s="96">
        <v>840</v>
      </c>
      <c r="AL86" s="2"/>
      <c r="AM86" s="95" t="s">
        <v>342</v>
      </c>
      <c r="AN86" s="96">
        <v>1400</v>
      </c>
      <c r="AO86" s="96">
        <v>1330</v>
      </c>
      <c r="AP86" s="96">
        <v>1260</v>
      </c>
      <c r="AQ86" s="96">
        <v>1190</v>
      </c>
      <c r="AR86" s="96">
        <v>1120</v>
      </c>
      <c r="AS86" s="96">
        <v>1050</v>
      </c>
      <c r="AT86" s="96">
        <v>980</v>
      </c>
      <c r="AU86" s="96">
        <v>840</v>
      </c>
      <c r="AV86" s="19"/>
      <c r="AW86" s="95" t="s">
        <v>342</v>
      </c>
      <c r="AX86" s="96">
        <v>500</v>
      </c>
      <c r="AY86" s="96">
        <v>480</v>
      </c>
      <c r="AZ86" s="96">
        <v>450</v>
      </c>
      <c r="BA86" s="96">
        <v>430</v>
      </c>
      <c r="BB86" s="96">
        <v>400</v>
      </c>
      <c r="BC86" s="96">
        <v>380</v>
      </c>
      <c r="BD86" s="96">
        <v>350</v>
      </c>
      <c r="BE86" s="96">
        <v>300</v>
      </c>
      <c r="BF86" s="95" t="s">
        <v>342</v>
      </c>
      <c r="BG86" s="96">
        <v>600</v>
      </c>
      <c r="BH86" s="96">
        <v>570</v>
      </c>
      <c r="BI86" s="96">
        <v>540</v>
      </c>
      <c r="BJ86" s="96">
        <v>510</v>
      </c>
      <c r="BK86" s="96">
        <v>480</v>
      </c>
      <c r="BL86" s="96">
        <v>450</v>
      </c>
      <c r="BM86" s="96">
        <v>420</v>
      </c>
      <c r="BN86" s="96">
        <v>360</v>
      </c>
      <c r="BO86" s="20"/>
      <c r="BP86" s="20"/>
      <c r="BQ86" s="20"/>
      <c r="BT86" s="76"/>
      <c r="CH86" s="2">
        <v>62235</v>
      </c>
      <c r="CI86" s="2" t="s">
        <v>124</v>
      </c>
      <c r="CP86" s="3">
        <v>62070</v>
      </c>
      <c r="CQ86" s="3" t="s">
        <v>33420</v>
      </c>
      <c r="CR86" s="3" t="s">
        <v>124</v>
      </c>
      <c r="CU86" s="3" t="s">
        <v>90</v>
      </c>
      <c r="CV86" s="3" t="s">
        <v>2298</v>
      </c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186" ht="53.25" customHeight="1" x14ac:dyDescent="0.25">
      <c r="A87" s="175" t="s">
        <v>14055</v>
      </c>
      <c r="B87" s="175"/>
      <c r="C87" s="175"/>
      <c r="D87" s="175"/>
      <c r="E87" s="175"/>
      <c r="S87" s="2"/>
      <c r="T87" s="95" t="s">
        <v>343</v>
      </c>
      <c r="U87" s="96">
        <v>1300</v>
      </c>
      <c r="V87" s="96">
        <v>1240</v>
      </c>
      <c r="W87" s="96">
        <v>1170</v>
      </c>
      <c r="X87" s="96">
        <v>1110</v>
      </c>
      <c r="Y87" s="96">
        <v>1040</v>
      </c>
      <c r="Z87" s="96">
        <v>980</v>
      </c>
      <c r="AA87" s="96">
        <v>910</v>
      </c>
      <c r="AB87" s="96">
        <v>780</v>
      </c>
      <c r="AC87" s="95" t="s">
        <v>343</v>
      </c>
      <c r="AD87" s="96">
        <v>2100</v>
      </c>
      <c r="AE87" s="96">
        <v>2000</v>
      </c>
      <c r="AF87" s="96">
        <v>1890</v>
      </c>
      <c r="AG87" s="96">
        <v>1790</v>
      </c>
      <c r="AH87" s="96">
        <v>1680</v>
      </c>
      <c r="AI87" s="96">
        <v>1580</v>
      </c>
      <c r="AJ87" s="96">
        <v>1470</v>
      </c>
      <c r="AK87" s="96">
        <v>1260</v>
      </c>
      <c r="AL87" s="2"/>
      <c r="AM87" s="95" t="s">
        <v>343</v>
      </c>
      <c r="AN87" s="96">
        <v>2000</v>
      </c>
      <c r="AO87" s="96">
        <v>1900</v>
      </c>
      <c r="AP87" s="96">
        <v>1800</v>
      </c>
      <c r="AQ87" s="96">
        <v>1700</v>
      </c>
      <c r="AR87" s="96">
        <v>1600</v>
      </c>
      <c r="AS87" s="96">
        <v>1500</v>
      </c>
      <c r="AT87" s="96">
        <v>1400</v>
      </c>
      <c r="AU87" s="96">
        <v>1200</v>
      </c>
      <c r="AW87" s="95" t="s">
        <v>343</v>
      </c>
      <c r="AX87" s="96">
        <v>700</v>
      </c>
      <c r="AY87" s="96">
        <v>670</v>
      </c>
      <c r="AZ87" s="96">
        <v>630</v>
      </c>
      <c r="BA87" s="96">
        <v>600</v>
      </c>
      <c r="BB87" s="96">
        <v>560</v>
      </c>
      <c r="BC87" s="96">
        <v>530</v>
      </c>
      <c r="BD87" s="96">
        <v>490</v>
      </c>
      <c r="BE87" s="96">
        <v>420</v>
      </c>
      <c r="BF87" s="95" t="s">
        <v>343</v>
      </c>
      <c r="BG87" s="96">
        <v>900</v>
      </c>
      <c r="BH87" s="96">
        <v>860</v>
      </c>
      <c r="BI87" s="96">
        <v>810</v>
      </c>
      <c r="BJ87" s="96">
        <v>770</v>
      </c>
      <c r="BK87" s="96">
        <v>720</v>
      </c>
      <c r="BL87" s="96">
        <v>680</v>
      </c>
      <c r="BM87" s="96">
        <v>630</v>
      </c>
      <c r="BN87" s="96">
        <v>540</v>
      </c>
      <c r="BO87" s="20"/>
      <c r="BP87" s="20"/>
      <c r="BQ87" s="20"/>
      <c r="BT87" s="76"/>
      <c r="CH87" s="2">
        <v>62236</v>
      </c>
      <c r="CI87" s="2" t="s">
        <v>124</v>
      </c>
      <c r="CP87" s="3">
        <v>62071</v>
      </c>
      <c r="CQ87" s="3" t="s">
        <v>33421</v>
      </c>
      <c r="CR87" s="3" t="s">
        <v>124</v>
      </c>
      <c r="CU87" s="3" t="s">
        <v>91</v>
      </c>
      <c r="CV87" s="3" t="s">
        <v>2299</v>
      </c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186" x14ac:dyDescent="0.25">
      <c r="S88" s="2"/>
      <c r="T88" s="95" t="s">
        <v>344</v>
      </c>
      <c r="U88" s="96">
        <v>700</v>
      </c>
      <c r="V88" s="96">
        <v>670</v>
      </c>
      <c r="W88" s="96">
        <v>630</v>
      </c>
      <c r="X88" s="96">
        <v>600</v>
      </c>
      <c r="Y88" s="96">
        <v>560</v>
      </c>
      <c r="Z88" s="96">
        <v>530</v>
      </c>
      <c r="AA88" s="96">
        <v>490</v>
      </c>
      <c r="AB88" s="96">
        <v>420</v>
      </c>
      <c r="AC88" s="95" t="s">
        <v>344</v>
      </c>
      <c r="AD88" s="96">
        <v>1100</v>
      </c>
      <c r="AE88" s="96">
        <v>1050</v>
      </c>
      <c r="AF88" s="96">
        <v>990</v>
      </c>
      <c r="AG88" s="96">
        <v>940</v>
      </c>
      <c r="AH88" s="96">
        <v>880</v>
      </c>
      <c r="AI88" s="96">
        <v>830</v>
      </c>
      <c r="AJ88" s="96">
        <v>770</v>
      </c>
      <c r="AK88" s="96">
        <v>660</v>
      </c>
      <c r="AL88" s="2"/>
      <c r="AM88" s="95" t="s">
        <v>344</v>
      </c>
      <c r="AN88" s="96">
        <v>1100</v>
      </c>
      <c r="AO88" s="96">
        <v>1050</v>
      </c>
      <c r="AP88" s="96">
        <v>990</v>
      </c>
      <c r="AQ88" s="96">
        <v>940</v>
      </c>
      <c r="AR88" s="96">
        <v>880</v>
      </c>
      <c r="AS88" s="96">
        <v>830</v>
      </c>
      <c r="AT88" s="96">
        <v>770</v>
      </c>
      <c r="AU88" s="96">
        <v>660</v>
      </c>
      <c r="AW88" s="95" t="s">
        <v>344</v>
      </c>
      <c r="AX88" s="96">
        <v>400</v>
      </c>
      <c r="AY88" s="96">
        <v>380</v>
      </c>
      <c r="AZ88" s="96">
        <v>360</v>
      </c>
      <c r="BA88" s="96">
        <v>340</v>
      </c>
      <c r="BB88" s="96">
        <v>320</v>
      </c>
      <c r="BC88" s="96">
        <v>300</v>
      </c>
      <c r="BD88" s="96">
        <v>280</v>
      </c>
      <c r="BE88" s="96">
        <v>240</v>
      </c>
      <c r="BF88" s="95" t="s">
        <v>344</v>
      </c>
      <c r="BG88" s="96">
        <v>500</v>
      </c>
      <c r="BH88" s="96">
        <v>480</v>
      </c>
      <c r="BI88" s="96">
        <v>450</v>
      </c>
      <c r="BJ88" s="96">
        <v>430</v>
      </c>
      <c r="BK88" s="96">
        <v>400</v>
      </c>
      <c r="BL88" s="96">
        <v>380</v>
      </c>
      <c r="BM88" s="96">
        <v>350</v>
      </c>
      <c r="BN88" s="96">
        <v>300</v>
      </c>
      <c r="BO88" s="20"/>
      <c r="BP88" s="20"/>
      <c r="BQ88" s="20"/>
      <c r="BT88" s="76"/>
      <c r="CH88" s="2">
        <v>62237</v>
      </c>
      <c r="CI88" s="2" t="s">
        <v>126</v>
      </c>
      <c r="CP88" s="3">
        <v>62072</v>
      </c>
      <c r="CQ88" s="3" t="s">
        <v>33422</v>
      </c>
      <c r="CR88" s="3" t="s">
        <v>124</v>
      </c>
      <c r="CU88" s="3" t="s">
        <v>92</v>
      </c>
      <c r="CV88" s="3" t="s">
        <v>2300</v>
      </c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186" x14ac:dyDescent="0.25">
      <c r="S89" s="2"/>
      <c r="T89" s="95" t="s">
        <v>345</v>
      </c>
      <c r="U89" s="96">
        <v>1000</v>
      </c>
      <c r="V89" s="96">
        <v>950</v>
      </c>
      <c r="W89" s="96">
        <v>900</v>
      </c>
      <c r="X89" s="96">
        <v>850</v>
      </c>
      <c r="Y89" s="96">
        <v>800</v>
      </c>
      <c r="Z89" s="96">
        <v>750</v>
      </c>
      <c r="AA89" s="96">
        <v>700</v>
      </c>
      <c r="AB89" s="96">
        <v>600</v>
      </c>
      <c r="AC89" s="95" t="s">
        <v>345</v>
      </c>
      <c r="AD89" s="96">
        <v>1600</v>
      </c>
      <c r="AE89" s="96">
        <v>1520</v>
      </c>
      <c r="AF89" s="96">
        <v>1440</v>
      </c>
      <c r="AG89" s="96">
        <v>1360</v>
      </c>
      <c r="AH89" s="96">
        <v>1280</v>
      </c>
      <c r="AI89" s="96">
        <v>1200</v>
      </c>
      <c r="AJ89" s="96">
        <v>1120</v>
      </c>
      <c r="AK89" s="96">
        <v>960</v>
      </c>
      <c r="AL89" s="2"/>
      <c r="AM89" s="95" t="s">
        <v>345</v>
      </c>
      <c r="AN89" s="96">
        <v>1400</v>
      </c>
      <c r="AO89" s="96">
        <v>1330</v>
      </c>
      <c r="AP89" s="96">
        <v>1260</v>
      </c>
      <c r="AQ89" s="96">
        <v>1190</v>
      </c>
      <c r="AR89" s="96">
        <v>1120</v>
      </c>
      <c r="AS89" s="96">
        <v>1050</v>
      </c>
      <c r="AT89" s="96">
        <v>980</v>
      </c>
      <c r="AU89" s="96">
        <v>840</v>
      </c>
      <c r="AW89" s="95" t="s">
        <v>345</v>
      </c>
      <c r="AX89" s="96">
        <v>500</v>
      </c>
      <c r="AY89" s="96">
        <v>480</v>
      </c>
      <c r="AZ89" s="96">
        <v>450</v>
      </c>
      <c r="BA89" s="96">
        <v>430</v>
      </c>
      <c r="BB89" s="96">
        <v>400</v>
      </c>
      <c r="BC89" s="96">
        <v>380</v>
      </c>
      <c r="BD89" s="96">
        <v>350</v>
      </c>
      <c r="BE89" s="96">
        <v>300</v>
      </c>
      <c r="BF89" s="95" t="s">
        <v>345</v>
      </c>
      <c r="BG89" s="96">
        <v>600</v>
      </c>
      <c r="BH89" s="96">
        <v>570</v>
      </c>
      <c r="BI89" s="96">
        <v>540</v>
      </c>
      <c r="BJ89" s="96">
        <v>510</v>
      </c>
      <c r="BK89" s="96">
        <v>480</v>
      </c>
      <c r="BL89" s="96">
        <v>450</v>
      </c>
      <c r="BM89" s="96">
        <v>420</v>
      </c>
      <c r="BN89" s="96">
        <v>360</v>
      </c>
      <c r="BT89" s="76"/>
      <c r="CH89" s="2">
        <v>62238</v>
      </c>
      <c r="CI89" s="2" t="s">
        <v>124</v>
      </c>
      <c r="CP89" s="3">
        <v>62073</v>
      </c>
      <c r="CQ89" s="3" t="s">
        <v>33423</v>
      </c>
      <c r="CR89" s="3" t="s">
        <v>126</v>
      </c>
      <c r="CU89" s="3" t="s">
        <v>93</v>
      </c>
      <c r="CV89" s="3" t="s">
        <v>2301</v>
      </c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186" x14ac:dyDescent="0.25">
      <c r="O90" s="15">
        <v>3</v>
      </c>
      <c r="P90" s="15"/>
      <c r="Q90" s="17"/>
      <c r="R90" s="17"/>
      <c r="S90" s="2"/>
      <c r="T90" s="95" t="s">
        <v>346</v>
      </c>
      <c r="U90" s="96">
        <v>600</v>
      </c>
      <c r="V90" s="96">
        <v>570</v>
      </c>
      <c r="W90" s="96">
        <v>540</v>
      </c>
      <c r="X90" s="96">
        <v>510</v>
      </c>
      <c r="Y90" s="96">
        <v>480</v>
      </c>
      <c r="Z90" s="96">
        <v>450</v>
      </c>
      <c r="AA90" s="96">
        <v>420</v>
      </c>
      <c r="AB90" s="96">
        <v>360</v>
      </c>
      <c r="AC90" s="95" t="s">
        <v>346</v>
      </c>
      <c r="AD90" s="96">
        <v>1000</v>
      </c>
      <c r="AE90" s="96">
        <v>950</v>
      </c>
      <c r="AF90" s="96">
        <v>900</v>
      </c>
      <c r="AG90" s="96">
        <v>850</v>
      </c>
      <c r="AH90" s="96">
        <v>800</v>
      </c>
      <c r="AI90" s="96">
        <v>750</v>
      </c>
      <c r="AJ90" s="96">
        <v>700</v>
      </c>
      <c r="AK90" s="96">
        <v>600</v>
      </c>
      <c r="AL90" s="2"/>
      <c r="AM90" s="95" t="s">
        <v>346</v>
      </c>
      <c r="AN90" s="96">
        <v>1000</v>
      </c>
      <c r="AO90" s="96">
        <v>950</v>
      </c>
      <c r="AP90" s="96">
        <v>900</v>
      </c>
      <c r="AQ90" s="96">
        <v>850</v>
      </c>
      <c r="AR90" s="96">
        <v>800</v>
      </c>
      <c r="AS90" s="96">
        <v>750</v>
      </c>
      <c r="AT90" s="96">
        <v>700</v>
      </c>
      <c r="AU90" s="96">
        <v>600</v>
      </c>
      <c r="AV90" s="17"/>
      <c r="AW90" s="95" t="s">
        <v>346</v>
      </c>
      <c r="AX90" s="96">
        <v>300</v>
      </c>
      <c r="AY90" s="96">
        <v>290</v>
      </c>
      <c r="AZ90" s="96">
        <v>270</v>
      </c>
      <c r="BA90" s="96">
        <v>260</v>
      </c>
      <c r="BB90" s="96">
        <v>240</v>
      </c>
      <c r="BC90" s="96">
        <v>230</v>
      </c>
      <c r="BD90" s="96">
        <v>210</v>
      </c>
      <c r="BE90" s="96">
        <v>180</v>
      </c>
      <c r="BF90" s="95" t="s">
        <v>346</v>
      </c>
      <c r="BG90" s="96">
        <v>400</v>
      </c>
      <c r="BH90" s="96">
        <v>380</v>
      </c>
      <c r="BI90" s="96">
        <v>360</v>
      </c>
      <c r="BJ90" s="96">
        <v>340</v>
      </c>
      <c r="BK90" s="96">
        <v>320</v>
      </c>
      <c r="BL90" s="96">
        <v>300</v>
      </c>
      <c r="BM90" s="96">
        <v>280</v>
      </c>
      <c r="BN90" s="96">
        <v>240</v>
      </c>
      <c r="BT90" s="76"/>
      <c r="CH90" s="2">
        <v>62239</v>
      </c>
      <c r="CI90" s="2" t="s">
        <v>124</v>
      </c>
      <c r="CP90" s="3">
        <v>62074</v>
      </c>
      <c r="CQ90" s="3" t="s">
        <v>33424</v>
      </c>
      <c r="CR90" s="3" t="s">
        <v>126</v>
      </c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186" x14ac:dyDescent="0.25">
      <c r="Q91" s="16"/>
      <c r="R91" s="16"/>
      <c r="S91" s="2"/>
      <c r="T91" s="95" t="s">
        <v>347</v>
      </c>
      <c r="U91" s="96">
        <v>1000</v>
      </c>
      <c r="V91" s="96">
        <v>950</v>
      </c>
      <c r="W91" s="96">
        <v>900</v>
      </c>
      <c r="X91" s="96">
        <v>850</v>
      </c>
      <c r="Y91" s="96">
        <v>800</v>
      </c>
      <c r="Z91" s="96">
        <v>750</v>
      </c>
      <c r="AA91" s="96">
        <v>700</v>
      </c>
      <c r="AB91" s="96">
        <v>600</v>
      </c>
      <c r="AC91" s="95" t="s">
        <v>347</v>
      </c>
      <c r="AD91" s="96">
        <v>1600</v>
      </c>
      <c r="AE91" s="96">
        <v>1520</v>
      </c>
      <c r="AF91" s="96">
        <v>1440</v>
      </c>
      <c r="AG91" s="96">
        <v>1360</v>
      </c>
      <c r="AH91" s="96">
        <v>1280</v>
      </c>
      <c r="AI91" s="96">
        <v>1200</v>
      </c>
      <c r="AJ91" s="96">
        <v>1120</v>
      </c>
      <c r="AK91" s="96">
        <v>960</v>
      </c>
      <c r="AL91" s="2"/>
      <c r="AM91" s="95" t="s">
        <v>347</v>
      </c>
      <c r="AN91" s="96">
        <v>1500</v>
      </c>
      <c r="AO91" s="96">
        <v>1430</v>
      </c>
      <c r="AP91" s="96">
        <v>1350</v>
      </c>
      <c r="AQ91" s="96">
        <v>1280</v>
      </c>
      <c r="AR91" s="96">
        <v>1200</v>
      </c>
      <c r="AS91" s="96">
        <v>1130</v>
      </c>
      <c r="AT91" s="96">
        <v>1050</v>
      </c>
      <c r="AU91" s="96">
        <v>900</v>
      </c>
      <c r="AV91" s="16"/>
      <c r="AW91" s="95" t="s">
        <v>347</v>
      </c>
      <c r="AX91" s="96">
        <v>500</v>
      </c>
      <c r="AY91" s="96">
        <v>480</v>
      </c>
      <c r="AZ91" s="96">
        <v>450</v>
      </c>
      <c r="BA91" s="96">
        <v>430</v>
      </c>
      <c r="BB91" s="96">
        <v>400</v>
      </c>
      <c r="BC91" s="96">
        <v>380</v>
      </c>
      <c r="BD91" s="96">
        <v>350</v>
      </c>
      <c r="BE91" s="96">
        <v>300</v>
      </c>
      <c r="BF91" s="95" t="s">
        <v>347</v>
      </c>
      <c r="BG91" s="96">
        <v>600</v>
      </c>
      <c r="BH91" s="96">
        <v>570</v>
      </c>
      <c r="BI91" s="96">
        <v>540</v>
      </c>
      <c r="BJ91" s="96">
        <v>510</v>
      </c>
      <c r="BK91" s="96">
        <v>480</v>
      </c>
      <c r="BL91" s="96">
        <v>450</v>
      </c>
      <c r="BM91" s="96">
        <v>420</v>
      </c>
      <c r="BN91" s="96">
        <v>360</v>
      </c>
      <c r="BO91" s="18"/>
      <c r="BP91" s="18"/>
      <c r="BQ91" s="18"/>
      <c r="BT91" s="76"/>
      <c r="CH91" s="2">
        <v>62240</v>
      </c>
      <c r="CI91" s="2" t="s">
        <v>122</v>
      </c>
      <c r="CP91" s="3">
        <v>62075</v>
      </c>
      <c r="CQ91" s="3" t="s">
        <v>33425</v>
      </c>
      <c r="CR91" s="3" t="s">
        <v>126</v>
      </c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186" x14ac:dyDescent="0.25">
      <c r="Q92" s="21"/>
      <c r="R92" s="21"/>
      <c r="S92" s="2"/>
      <c r="T92" s="95" t="s">
        <v>348</v>
      </c>
      <c r="U92" s="96">
        <v>800</v>
      </c>
      <c r="V92" s="96">
        <v>760</v>
      </c>
      <c r="W92" s="96">
        <v>720</v>
      </c>
      <c r="X92" s="96">
        <v>680</v>
      </c>
      <c r="Y92" s="96">
        <v>640</v>
      </c>
      <c r="Z92" s="96">
        <v>600</v>
      </c>
      <c r="AA92" s="96">
        <v>560</v>
      </c>
      <c r="AB92" s="96">
        <v>480</v>
      </c>
      <c r="AC92" s="95" t="s">
        <v>348</v>
      </c>
      <c r="AD92" s="96">
        <v>1300</v>
      </c>
      <c r="AE92" s="96">
        <v>1240</v>
      </c>
      <c r="AF92" s="96">
        <v>1170</v>
      </c>
      <c r="AG92" s="96">
        <v>1110</v>
      </c>
      <c r="AH92" s="96">
        <v>1040</v>
      </c>
      <c r="AI92" s="96">
        <v>980</v>
      </c>
      <c r="AJ92" s="96">
        <v>910</v>
      </c>
      <c r="AK92" s="96">
        <v>780</v>
      </c>
      <c r="AL92" s="2"/>
      <c r="AM92" s="95" t="s">
        <v>348</v>
      </c>
      <c r="AN92" s="96">
        <v>1200</v>
      </c>
      <c r="AO92" s="96">
        <v>1140</v>
      </c>
      <c r="AP92" s="96">
        <v>1080</v>
      </c>
      <c r="AQ92" s="96">
        <v>1020</v>
      </c>
      <c r="AR92" s="96">
        <v>960</v>
      </c>
      <c r="AS92" s="96">
        <v>900</v>
      </c>
      <c r="AT92" s="96">
        <v>840</v>
      </c>
      <c r="AU92" s="96">
        <v>720</v>
      </c>
      <c r="AV92" s="21"/>
      <c r="AW92" s="95" t="s">
        <v>348</v>
      </c>
      <c r="AX92" s="96">
        <v>400</v>
      </c>
      <c r="AY92" s="96">
        <v>380</v>
      </c>
      <c r="AZ92" s="96">
        <v>360</v>
      </c>
      <c r="BA92" s="96">
        <v>340</v>
      </c>
      <c r="BB92" s="96">
        <v>320</v>
      </c>
      <c r="BC92" s="96">
        <v>300</v>
      </c>
      <c r="BD92" s="96">
        <v>280</v>
      </c>
      <c r="BE92" s="96">
        <v>240</v>
      </c>
      <c r="BF92" s="95" t="s">
        <v>348</v>
      </c>
      <c r="BG92" s="96">
        <v>500</v>
      </c>
      <c r="BH92" s="96">
        <v>480</v>
      </c>
      <c r="BI92" s="96">
        <v>450</v>
      </c>
      <c r="BJ92" s="96">
        <v>430</v>
      </c>
      <c r="BK92" s="96">
        <v>400</v>
      </c>
      <c r="BL92" s="96">
        <v>380</v>
      </c>
      <c r="BM92" s="96">
        <v>350</v>
      </c>
      <c r="BN92" s="96">
        <v>300</v>
      </c>
      <c r="BO92" s="20"/>
      <c r="BP92" s="20"/>
      <c r="BQ92" s="20"/>
      <c r="BT92" s="76"/>
      <c r="CH92" s="2">
        <v>62241</v>
      </c>
      <c r="CI92" s="2" t="s">
        <v>126</v>
      </c>
      <c r="CP92" s="3">
        <v>62076</v>
      </c>
      <c r="CQ92" s="3" t="s">
        <v>33426</v>
      </c>
      <c r="CR92" s="3" t="s">
        <v>126</v>
      </c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186" x14ac:dyDescent="0.25">
      <c r="Q93" s="21"/>
      <c r="R93" s="21"/>
      <c r="S93" s="2"/>
      <c r="T93" s="95" t="s">
        <v>349</v>
      </c>
      <c r="U93" s="96">
        <v>700</v>
      </c>
      <c r="V93" s="96">
        <v>670</v>
      </c>
      <c r="W93" s="96">
        <v>630</v>
      </c>
      <c r="X93" s="96">
        <v>600</v>
      </c>
      <c r="Y93" s="96">
        <v>560</v>
      </c>
      <c r="Z93" s="96">
        <v>530</v>
      </c>
      <c r="AA93" s="96">
        <v>490</v>
      </c>
      <c r="AB93" s="96">
        <v>420</v>
      </c>
      <c r="AC93" s="95" t="s">
        <v>349</v>
      </c>
      <c r="AD93" s="96">
        <v>1100</v>
      </c>
      <c r="AE93" s="96">
        <v>1050</v>
      </c>
      <c r="AF93" s="96">
        <v>990</v>
      </c>
      <c r="AG93" s="96">
        <v>940</v>
      </c>
      <c r="AH93" s="96">
        <v>880</v>
      </c>
      <c r="AI93" s="96">
        <v>830</v>
      </c>
      <c r="AJ93" s="96">
        <v>770</v>
      </c>
      <c r="AK93" s="96">
        <v>660</v>
      </c>
      <c r="AL93" s="2"/>
      <c r="AM93" s="95" t="s">
        <v>349</v>
      </c>
      <c r="AN93" s="96">
        <v>1000</v>
      </c>
      <c r="AO93" s="96">
        <v>950</v>
      </c>
      <c r="AP93" s="96">
        <v>900</v>
      </c>
      <c r="AQ93" s="96">
        <v>850</v>
      </c>
      <c r="AR93" s="96">
        <v>800</v>
      </c>
      <c r="AS93" s="96">
        <v>750</v>
      </c>
      <c r="AT93" s="96">
        <v>700</v>
      </c>
      <c r="AU93" s="96">
        <v>600</v>
      </c>
      <c r="AV93" s="21"/>
      <c r="AW93" s="95" t="s">
        <v>349</v>
      </c>
      <c r="AX93" s="96">
        <v>300</v>
      </c>
      <c r="AY93" s="96">
        <v>290</v>
      </c>
      <c r="AZ93" s="96">
        <v>270</v>
      </c>
      <c r="BA93" s="96">
        <v>260</v>
      </c>
      <c r="BB93" s="96">
        <v>240</v>
      </c>
      <c r="BC93" s="96">
        <v>230</v>
      </c>
      <c r="BD93" s="96">
        <v>210</v>
      </c>
      <c r="BE93" s="96">
        <v>180</v>
      </c>
      <c r="BF93" s="95" t="s">
        <v>349</v>
      </c>
      <c r="BG93" s="96">
        <v>400</v>
      </c>
      <c r="BH93" s="96">
        <v>380</v>
      </c>
      <c r="BI93" s="96">
        <v>360</v>
      </c>
      <c r="BJ93" s="96">
        <v>340</v>
      </c>
      <c r="BK93" s="96">
        <v>320</v>
      </c>
      <c r="BL93" s="96">
        <v>300</v>
      </c>
      <c r="BM93" s="96">
        <v>280</v>
      </c>
      <c r="BN93" s="96">
        <v>240</v>
      </c>
      <c r="BO93" s="20"/>
      <c r="BP93" s="20"/>
      <c r="BQ93" s="20"/>
      <c r="BT93" s="76"/>
      <c r="CH93" s="2">
        <v>62242</v>
      </c>
      <c r="CI93" s="2" t="s">
        <v>122</v>
      </c>
      <c r="CP93" s="3">
        <v>62077</v>
      </c>
      <c r="CQ93" s="3" t="s">
        <v>33427</v>
      </c>
      <c r="CR93" s="3" t="s">
        <v>126</v>
      </c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186" x14ac:dyDescent="0.25">
      <c r="Q94" s="21"/>
      <c r="R94" s="21"/>
      <c r="S94" s="2"/>
      <c r="T94" s="95" t="s">
        <v>350</v>
      </c>
      <c r="U94" s="96">
        <v>1100</v>
      </c>
      <c r="V94" s="96">
        <v>1050</v>
      </c>
      <c r="W94" s="96">
        <v>990</v>
      </c>
      <c r="X94" s="96">
        <v>940</v>
      </c>
      <c r="Y94" s="96">
        <v>880</v>
      </c>
      <c r="Z94" s="96">
        <v>830</v>
      </c>
      <c r="AA94" s="96">
        <v>770</v>
      </c>
      <c r="AB94" s="96">
        <v>660</v>
      </c>
      <c r="AC94" s="95" t="s">
        <v>350</v>
      </c>
      <c r="AD94" s="96">
        <v>1800</v>
      </c>
      <c r="AE94" s="96">
        <v>1710</v>
      </c>
      <c r="AF94" s="96">
        <v>1620</v>
      </c>
      <c r="AG94" s="96">
        <v>1530</v>
      </c>
      <c r="AH94" s="96">
        <v>1440</v>
      </c>
      <c r="AI94" s="96">
        <v>1350</v>
      </c>
      <c r="AJ94" s="96">
        <v>1260</v>
      </c>
      <c r="AK94" s="96">
        <v>1080</v>
      </c>
      <c r="AL94" s="2"/>
      <c r="AM94" s="95" t="s">
        <v>350</v>
      </c>
      <c r="AN94" s="96">
        <v>1600</v>
      </c>
      <c r="AO94" s="96">
        <v>1520</v>
      </c>
      <c r="AP94" s="96">
        <v>1440</v>
      </c>
      <c r="AQ94" s="96">
        <v>1360</v>
      </c>
      <c r="AR94" s="96">
        <v>1280</v>
      </c>
      <c r="AS94" s="96">
        <v>1200</v>
      </c>
      <c r="AT94" s="96">
        <v>1120</v>
      </c>
      <c r="AU94" s="96">
        <v>960</v>
      </c>
      <c r="AV94" s="21"/>
      <c r="AW94" s="95" t="s">
        <v>350</v>
      </c>
      <c r="AX94" s="96">
        <v>500</v>
      </c>
      <c r="AY94" s="96">
        <v>480</v>
      </c>
      <c r="AZ94" s="96">
        <v>450</v>
      </c>
      <c r="BA94" s="96">
        <v>430</v>
      </c>
      <c r="BB94" s="96">
        <v>400</v>
      </c>
      <c r="BC94" s="96">
        <v>380</v>
      </c>
      <c r="BD94" s="96">
        <v>350</v>
      </c>
      <c r="BE94" s="96">
        <v>300</v>
      </c>
      <c r="BF94" s="95" t="s">
        <v>350</v>
      </c>
      <c r="BG94" s="96">
        <v>700</v>
      </c>
      <c r="BH94" s="96">
        <v>670</v>
      </c>
      <c r="BI94" s="96">
        <v>630</v>
      </c>
      <c r="BJ94" s="96">
        <v>600</v>
      </c>
      <c r="BK94" s="96">
        <v>560</v>
      </c>
      <c r="BL94" s="96">
        <v>530</v>
      </c>
      <c r="BM94" s="96">
        <v>490</v>
      </c>
      <c r="BN94" s="96">
        <v>420</v>
      </c>
      <c r="BO94" s="20"/>
      <c r="BP94" s="20"/>
      <c r="BQ94" s="20"/>
      <c r="BT94" s="76"/>
      <c r="CH94" s="2">
        <v>62243</v>
      </c>
      <c r="CI94" s="2" t="s">
        <v>124</v>
      </c>
      <c r="CP94" s="3">
        <v>62078</v>
      </c>
      <c r="CQ94" s="3" t="s">
        <v>13440</v>
      </c>
      <c r="CR94" s="3" t="s">
        <v>126</v>
      </c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186" x14ac:dyDescent="0.25">
      <c r="Q95" s="21"/>
      <c r="R95" s="21"/>
      <c r="S95" s="2"/>
      <c r="T95" s="95" t="s">
        <v>351</v>
      </c>
      <c r="U95" s="96">
        <v>1100</v>
      </c>
      <c r="V95" s="96">
        <v>1050</v>
      </c>
      <c r="W95" s="96">
        <v>990</v>
      </c>
      <c r="X95" s="96">
        <v>940</v>
      </c>
      <c r="Y95" s="96">
        <v>880</v>
      </c>
      <c r="Z95" s="96">
        <v>830</v>
      </c>
      <c r="AA95" s="96">
        <v>770</v>
      </c>
      <c r="AB95" s="96">
        <v>660</v>
      </c>
      <c r="AC95" s="95" t="s">
        <v>351</v>
      </c>
      <c r="AD95" s="96">
        <v>1800</v>
      </c>
      <c r="AE95" s="96">
        <v>1710</v>
      </c>
      <c r="AF95" s="96">
        <v>1620</v>
      </c>
      <c r="AG95" s="96">
        <v>1530</v>
      </c>
      <c r="AH95" s="96">
        <v>1440</v>
      </c>
      <c r="AI95" s="96">
        <v>1350</v>
      </c>
      <c r="AJ95" s="96">
        <v>1260</v>
      </c>
      <c r="AK95" s="96">
        <v>1080</v>
      </c>
      <c r="AL95" s="2"/>
      <c r="AM95" s="95" t="s">
        <v>351</v>
      </c>
      <c r="AN95" s="96">
        <v>1600</v>
      </c>
      <c r="AO95" s="96">
        <v>1520</v>
      </c>
      <c r="AP95" s="96">
        <v>1440</v>
      </c>
      <c r="AQ95" s="96">
        <v>1360</v>
      </c>
      <c r="AR95" s="96">
        <v>1280</v>
      </c>
      <c r="AS95" s="96">
        <v>1200</v>
      </c>
      <c r="AT95" s="96">
        <v>1120</v>
      </c>
      <c r="AU95" s="96">
        <v>960</v>
      </c>
      <c r="AV95" s="21"/>
      <c r="AW95" s="95" t="s">
        <v>351</v>
      </c>
      <c r="AX95" s="96">
        <v>500</v>
      </c>
      <c r="AY95" s="96">
        <v>480</v>
      </c>
      <c r="AZ95" s="96">
        <v>450</v>
      </c>
      <c r="BA95" s="96">
        <v>430</v>
      </c>
      <c r="BB95" s="96">
        <v>400</v>
      </c>
      <c r="BC95" s="96">
        <v>380</v>
      </c>
      <c r="BD95" s="96">
        <v>350</v>
      </c>
      <c r="BE95" s="96">
        <v>300</v>
      </c>
      <c r="BF95" s="95" t="s">
        <v>351</v>
      </c>
      <c r="BG95" s="96">
        <v>700</v>
      </c>
      <c r="BH95" s="96">
        <v>670</v>
      </c>
      <c r="BI95" s="96">
        <v>630</v>
      </c>
      <c r="BJ95" s="96">
        <v>600</v>
      </c>
      <c r="BK95" s="96">
        <v>560</v>
      </c>
      <c r="BL95" s="96">
        <v>530</v>
      </c>
      <c r="BM95" s="96">
        <v>490</v>
      </c>
      <c r="BN95" s="96">
        <v>420</v>
      </c>
      <c r="BO95" s="20"/>
      <c r="BP95" s="20"/>
      <c r="BQ95" s="20"/>
      <c r="BT95" s="76"/>
      <c r="CH95" s="2">
        <v>62244</v>
      </c>
      <c r="CI95" s="2" t="s">
        <v>126</v>
      </c>
      <c r="CP95" s="3">
        <v>62079</v>
      </c>
      <c r="CQ95" s="3" t="s">
        <v>29098</v>
      </c>
      <c r="CR95" s="3" t="s">
        <v>124</v>
      </c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186" x14ac:dyDescent="0.25">
      <c r="Q96" s="21"/>
      <c r="R96" s="21"/>
      <c r="S96" s="2"/>
      <c r="T96" s="95" t="s">
        <v>30762</v>
      </c>
      <c r="U96" s="96">
        <v>700</v>
      </c>
      <c r="V96" s="96">
        <v>670</v>
      </c>
      <c r="W96" s="96">
        <v>630</v>
      </c>
      <c r="X96" s="96">
        <v>600</v>
      </c>
      <c r="Y96" s="96">
        <v>560</v>
      </c>
      <c r="Z96" s="96">
        <v>530</v>
      </c>
      <c r="AA96" s="96">
        <v>490</v>
      </c>
      <c r="AB96" s="96">
        <v>420</v>
      </c>
      <c r="AC96" s="95" t="s">
        <v>30762</v>
      </c>
      <c r="AD96" s="96">
        <v>1100</v>
      </c>
      <c r="AE96" s="96">
        <v>1050</v>
      </c>
      <c r="AF96" s="96">
        <v>990</v>
      </c>
      <c r="AG96" s="96">
        <v>940</v>
      </c>
      <c r="AH96" s="96">
        <v>880</v>
      </c>
      <c r="AI96" s="96">
        <v>830</v>
      </c>
      <c r="AJ96" s="96">
        <v>770</v>
      </c>
      <c r="AK96" s="96">
        <v>660</v>
      </c>
      <c r="AL96" s="2"/>
      <c r="AM96" s="95" t="s">
        <v>30762</v>
      </c>
      <c r="AN96" s="96">
        <v>1100</v>
      </c>
      <c r="AO96" s="96">
        <v>1050</v>
      </c>
      <c r="AP96" s="96">
        <v>990</v>
      </c>
      <c r="AQ96" s="96">
        <v>940</v>
      </c>
      <c r="AR96" s="96">
        <v>880</v>
      </c>
      <c r="AS96" s="96">
        <v>830</v>
      </c>
      <c r="AT96" s="96">
        <v>770</v>
      </c>
      <c r="AU96" s="96">
        <v>660</v>
      </c>
      <c r="AV96" s="21"/>
      <c r="AW96" s="95" t="s">
        <v>30762</v>
      </c>
      <c r="AX96" s="96">
        <v>400</v>
      </c>
      <c r="AY96" s="96">
        <v>380</v>
      </c>
      <c r="AZ96" s="96">
        <v>360</v>
      </c>
      <c r="BA96" s="96">
        <v>340</v>
      </c>
      <c r="BB96" s="96">
        <v>320</v>
      </c>
      <c r="BC96" s="96">
        <v>300</v>
      </c>
      <c r="BD96" s="96">
        <v>280</v>
      </c>
      <c r="BE96" s="96">
        <v>240</v>
      </c>
      <c r="BF96" s="95" t="s">
        <v>30762</v>
      </c>
      <c r="BG96" s="96">
        <v>500</v>
      </c>
      <c r="BH96" s="96">
        <v>480</v>
      </c>
      <c r="BI96" s="96">
        <v>450</v>
      </c>
      <c r="BJ96" s="96">
        <v>430</v>
      </c>
      <c r="BK96" s="96">
        <v>400</v>
      </c>
      <c r="BL96" s="96">
        <v>380</v>
      </c>
      <c r="BM96" s="96">
        <v>350</v>
      </c>
      <c r="BN96" s="96">
        <v>300</v>
      </c>
      <c r="BO96" s="20"/>
      <c r="BP96" s="20"/>
      <c r="BQ96" s="20"/>
      <c r="BT96" s="76"/>
      <c r="CH96" s="2">
        <v>62245</v>
      </c>
      <c r="CI96" s="2" t="s">
        <v>124</v>
      </c>
      <c r="CP96" s="3">
        <v>62080</v>
      </c>
      <c r="CQ96" s="3" t="s">
        <v>29096</v>
      </c>
      <c r="CR96" s="3" t="s">
        <v>126</v>
      </c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7:186" x14ac:dyDescent="0.25">
      <c r="Q97" s="21"/>
      <c r="R97" s="21"/>
      <c r="S97" s="2"/>
      <c r="T97" s="95" t="s">
        <v>352</v>
      </c>
      <c r="U97" s="96">
        <v>700</v>
      </c>
      <c r="V97" s="96">
        <v>670</v>
      </c>
      <c r="W97" s="96">
        <v>630</v>
      </c>
      <c r="X97" s="96">
        <v>600</v>
      </c>
      <c r="Y97" s="96">
        <v>560</v>
      </c>
      <c r="Z97" s="96">
        <v>530</v>
      </c>
      <c r="AA97" s="96">
        <v>490</v>
      </c>
      <c r="AB97" s="96">
        <v>420</v>
      </c>
      <c r="AC97" s="95" t="s">
        <v>352</v>
      </c>
      <c r="AD97" s="96">
        <v>1100</v>
      </c>
      <c r="AE97" s="96">
        <v>1050</v>
      </c>
      <c r="AF97" s="96">
        <v>990</v>
      </c>
      <c r="AG97" s="96">
        <v>940</v>
      </c>
      <c r="AH97" s="96">
        <v>880</v>
      </c>
      <c r="AI97" s="96">
        <v>830</v>
      </c>
      <c r="AJ97" s="96">
        <v>770</v>
      </c>
      <c r="AK97" s="96">
        <v>660</v>
      </c>
      <c r="AL97" s="2"/>
      <c r="AM97" s="95" t="s">
        <v>352</v>
      </c>
      <c r="AN97" s="96">
        <v>1000</v>
      </c>
      <c r="AO97" s="96">
        <v>950</v>
      </c>
      <c r="AP97" s="96">
        <v>900</v>
      </c>
      <c r="AQ97" s="96">
        <v>850</v>
      </c>
      <c r="AR97" s="96">
        <v>800</v>
      </c>
      <c r="AS97" s="96">
        <v>750</v>
      </c>
      <c r="AT97" s="96">
        <v>700</v>
      </c>
      <c r="AU97" s="96">
        <v>600</v>
      </c>
      <c r="AV97" s="21"/>
      <c r="AW97" s="95" t="s">
        <v>352</v>
      </c>
      <c r="AX97" s="96">
        <v>400</v>
      </c>
      <c r="AY97" s="96">
        <v>380</v>
      </c>
      <c r="AZ97" s="96">
        <v>360</v>
      </c>
      <c r="BA97" s="96">
        <v>340</v>
      </c>
      <c r="BB97" s="96">
        <v>320</v>
      </c>
      <c r="BC97" s="96">
        <v>300</v>
      </c>
      <c r="BD97" s="96">
        <v>280</v>
      </c>
      <c r="BE97" s="96">
        <v>240</v>
      </c>
      <c r="BF97" s="95" t="s">
        <v>352</v>
      </c>
      <c r="BG97" s="96">
        <v>500</v>
      </c>
      <c r="BH97" s="96">
        <v>480</v>
      </c>
      <c r="BI97" s="96">
        <v>450</v>
      </c>
      <c r="BJ97" s="96">
        <v>430</v>
      </c>
      <c r="BK97" s="96">
        <v>400</v>
      </c>
      <c r="BL97" s="96">
        <v>380</v>
      </c>
      <c r="BM97" s="96">
        <v>350</v>
      </c>
      <c r="BN97" s="96">
        <v>300</v>
      </c>
      <c r="BO97" s="20"/>
      <c r="BP97" s="20"/>
      <c r="BQ97" s="20"/>
      <c r="BT97" s="76"/>
      <c r="CH97" s="2">
        <v>62246</v>
      </c>
      <c r="CI97" s="2" t="s">
        <v>124</v>
      </c>
      <c r="CP97" s="3">
        <v>62081</v>
      </c>
      <c r="CQ97" s="3" t="s">
        <v>33428</v>
      </c>
      <c r="CR97" s="3" t="s">
        <v>126</v>
      </c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7:186" x14ac:dyDescent="0.25">
      <c r="Q98" s="21"/>
      <c r="R98" s="21"/>
      <c r="S98" s="2"/>
      <c r="T98" s="95" t="s">
        <v>353</v>
      </c>
      <c r="U98" s="96">
        <v>900</v>
      </c>
      <c r="V98" s="96">
        <v>860</v>
      </c>
      <c r="W98" s="96">
        <v>810</v>
      </c>
      <c r="X98" s="96">
        <v>770</v>
      </c>
      <c r="Y98" s="96">
        <v>720</v>
      </c>
      <c r="Z98" s="96">
        <v>680</v>
      </c>
      <c r="AA98" s="96">
        <v>630</v>
      </c>
      <c r="AB98" s="96">
        <v>540</v>
      </c>
      <c r="AC98" s="95" t="s">
        <v>353</v>
      </c>
      <c r="AD98" s="96">
        <v>1400</v>
      </c>
      <c r="AE98" s="96">
        <v>1330</v>
      </c>
      <c r="AF98" s="96">
        <v>1260</v>
      </c>
      <c r="AG98" s="96">
        <v>1190</v>
      </c>
      <c r="AH98" s="96">
        <v>1120</v>
      </c>
      <c r="AI98" s="96">
        <v>1050</v>
      </c>
      <c r="AJ98" s="96">
        <v>980</v>
      </c>
      <c r="AK98" s="96">
        <v>840</v>
      </c>
      <c r="AL98" s="2"/>
      <c r="AM98" s="95" t="s">
        <v>353</v>
      </c>
      <c r="AN98" s="96">
        <v>1400</v>
      </c>
      <c r="AO98" s="96">
        <v>1330</v>
      </c>
      <c r="AP98" s="96">
        <v>1260</v>
      </c>
      <c r="AQ98" s="96">
        <v>1190</v>
      </c>
      <c r="AR98" s="96">
        <v>1120</v>
      </c>
      <c r="AS98" s="96">
        <v>1050</v>
      </c>
      <c r="AT98" s="96">
        <v>980</v>
      </c>
      <c r="AU98" s="96">
        <v>840</v>
      </c>
      <c r="AV98" s="21"/>
      <c r="AW98" s="95" t="s">
        <v>353</v>
      </c>
      <c r="AX98" s="96">
        <v>500</v>
      </c>
      <c r="AY98" s="96">
        <v>480</v>
      </c>
      <c r="AZ98" s="96">
        <v>450</v>
      </c>
      <c r="BA98" s="96">
        <v>430</v>
      </c>
      <c r="BB98" s="96">
        <v>400</v>
      </c>
      <c r="BC98" s="96">
        <v>380</v>
      </c>
      <c r="BD98" s="96">
        <v>350</v>
      </c>
      <c r="BE98" s="96">
        <v>300</v>
      </c>
      <c r="BF98" s="95" t="s">
        <v>353</v>
      </c>
      <c r="BG98" s="96">
        <v>600</v>
      </c>
      <c r="BH98" s="96">
        <v>570</v>
      </c>
      <c r="BI98" s="96">
        <v>540</v>
      </c>
      <c r="BJ98" s="96">
        <v>510</v>
      </c>
      <c r="BK98" s="96">
        <v>480</v>
      </c>
      <c r="BL98" s="96">
        <v>450</v>
      </c>
      <c r="BM98" s="96">
        <v>420</v>
      </c>
      <c r="BN98" s="96">
        <v>360</v>
      </c>
      <c r="BO98" s="20"/>
      <c r="BP98" s="20"/>
      <c r="BQ98" s="20"/>
      <c r="BT98" s="76"/>
      <c r="CH98" s="2">
        <v>62247</v>
      </c>
      <c r="CI98" s="2" t="s">
        <v>124</v>
      </c>
      <c r="CP98" s="3">
        <v>62082</v>
      </c>
      <c r="CQ98" s="3" t="s">
        <v>33429</v>
      </c>
      <c r="CR98" s="3" t="s">
        <v>126</v>
      </c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7:186" x14ac:dyDescent="0.25">
      <c r="Q99" s="21"/>
      <c r="R99" s="21"/>
      <c r="S99" s="2"/>
      <c r="T99" s="95" t="s">
        <v>354</v>
      </c>
      <c r="U99" s="96">
        <v>900</v>
      </c>
      <c r="V99" s="96">
        <v>860</v>
      </c>
      <c r="W99" s="96">
        <v>810</v>
      </c>
      <c r="X99" s="96">
        <v>770</v>
      </c>
      <c r="Y99" s="96">
        <v>720</v>
      </c>
      <c r="Z99" s="96">
        <v>680</v>
      </c>
      <c r="AA99" s="96">
        <v>630</v>
      </c>
      <c r="AB99" s="96">
        <v>540</v>
      </c>
      <c r="AC99" s="95" t="s">
        <v>354</v>
      </c>
      <c r="AD99" s="96">
        <v>1400</v>
      </c>
      <c r="AE99" s="96">
        <v>1330</v>
      </c>
      <c r="AF99" s="96">
        <v>1260</v>
      </c>
      <c r="AG99" s="96">
        <v>1190</v>
      </c>
      <c r="AH99" s="96">
        <v>1120</v>
      </c>
      <c r="AI99" s="96">
        <v>1050</v>
      </c>
      <c r="AJ99" s="96">
        <v>980</v>
      </c>
      <c r="AK99" s="96">
        <v>840</v>
      </c>
      <c r="AL99" s="2"/>
      <c r="AM99" s="95" t="s">
        <v>354</v>
      </c>
      <c r="AN99" s="96">
        <v>1400</v>
      </c>
      <c r="AO99" s="96">
        <v>1330</v>
      </c>
      <c r="AP99" s="96">
        <v>1260</v>
      </c>
      <c r="AQ99" s="96">
        <v>1190</v>
      </c>
      <c r="AR99" s="96">
        <v>1120</v>
      </c>
      <c r="AS99" s="96">
        <v>1050</v>
      </c>
      <c r="AT99" s="96">
        <v>980</v>
      </c>
      <c r="AU99" s="96">
        <v>840</v>
      </c>
      <c r="AV99" s="21"/>
      <c r="AW99" s="95" t="s">
        <v>354</v>
      </c>
      <c r="AX99" s="96">
        <v>500</v>
      </c>
      <c r="AY99" s="96">
        <v>480</v>
      </c>
      <c r="AZ99" s="96">
        <v>450</v>
      </c>
      <c r="BA99" s="96">
        <v>430</v>
      </c>
      <c r="BB99" s="96">
        <v>400</v>
      </c>
      <c r="BC99" s="96">
        <v>380</v>
      </c>
      <c r="BD99" s="96">
        <v>350</v>
      </c>
      <c r="BE99" s="96">
        <v>300</v>
      </c>
      <c r="BF99" s="95" t="s">
        <v>354</v>
      </c>
      <c r="BG99" s="96">
        <v>600</v>
      </c>
      <c r="BH99" s="96">
        <v>570</v>
      </c>
      <c r="BI99" s="96">
        <v>540</v>
      </c>
      <c r="BJ99" s="96">
        <v>510</v>
      </c>
      <c r="BK99" s="96">
        <v>480</v>
      </c>
      <c r="BL99" s="96">
        <v>450</v>
      </c>
      <c r="BM99" s="96">
        <v>420</v>
      </c>
      <c r="BN99" s="96">
        <v>360</v>
      </c>
      <c r="BO99" s="20"/>
      <c r="BP99" s="20"/>
      <c r="BQ99" s="20"/>
      <c r="CH99" s="2">
        <v>62248</v>
      </c>
      <c r="CI99" s="2" t="s">
        <v>126</v>
      </c>
      <c r="CP99" s="3">
        <v>62083</v>
      </c>
      <c r="CQ99" s="3" t="s">
        <v>10255</v>
      </c>
      <c r="CR99" s="3" t="s">
        <v>126</v>
      </c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7:186" x14ac:dyDescent="0.25">
      <c r="Q100" s="21"/>
      <c r="R100" s="21"/>
      <c r="S100" s="2"/>
      <c r="T100" s="95" t="s">
        <v>13401</v>
      </c>
      <c r="U100" s="96">
        <v>900</v>
      </c>
      <c r="V100" s="96">
        <v>860</v>
      </c>
      <c r="W100" s="96">
        <v>810</v>
      </c>
      <c r="X100" s="96">
        <v>770</v>
      </c>
      <c r="Y100" s="96">
        <v>720</v>
      </c>
      <c r="Z100" s="96">
        <v>680</v>
      </c>
      <c r="AA100" s="96">
        <v>630</v>
      </c>
      <c r="AB100" s="96">
        <v>540</v>
      </c>
      <c r="AC100" s="95" t="s">
        <v>13401</v>
      </c>
      <c r="AD100" s="96">
        <v>1400</v>
      </c>
      <c r="AE100" s="96">
        <v>1330</v>
      </c>
      <c r="AF100" s="96">
        <v>1260</v>
      </c>
      <c r="AG100" s="96">
        <v>1190</v>
      </c>
      <c r="AH100" s="96">
        <v>1120</v>
      </c>
      <c r="AI100" s="96">
        <v>1050</v>
      </c>
      <c r="AJ100" s="96">
        <v>980</v>
      </c>
      <c r="AK100" s="96">
        <v>840</v>
      </c>
      <c r="AL100" s="2"/>
      <c r="AM100" s="95" t="s">
        <v>13401</v>
      </c>
      <c r="AN100" s="96">
        <v>1400</v>
      </c>
      <c r="AO100" s="96">
        <v>1330</v>
      </c>
      <c r="AP100" s="96">
        <v>1260</v>
      </c>
      <c r="AQ100" s="96">
        <v>1190</v>
      </c>
      <c r="AR100" s="96">
        <v>1120</v>
      </c>
      <c r="AS100" s="96">
        <v>1050</v>
      </c>
      <c r="AT100" s="96">
        <v>980</v>
      </c>
      <c r="AU100" s="96">
        <v>840</v>
      </c>
      <c r="AV100" s="21"/>
      <c r="AW100" s="95" t="s">
        <v>13401</v>
      </c>
      <c r="AX100" s="96">
        <v>500</v>
      </c>
      <c r="AY100" s="96">
        <v>480</v>
      </c>
      <c r="AZ100" s="96">
        <v>450</v>
      </c>
      <c r="BA100" s="96">
        <v>430</v>
      </c>
      <c r="BB100" s="96">
        <v>400</v>
      </c>
      <c r="BC100" s="96">
        <v>380</v>
      </c>
      <c r="BD100" s="96">
        <v>350</v>
      </c>
      <c r="BE100" s="96">
        <v>300</v>
      </c>
      <c r="BF100" s="95" t="s">
        <v>13401</v>
      </c>
      <c r="BG100" s="96">
        <v>600</v>
      </c>
      <c r="BH100" s="96">
        <v>570</v>
      </c>
      <c r="BI100" s="96">
        <v>540</v>
      </c>
      <c r="BJ100" s="96">
        <v>510</v>
      </c>
      <c r="BK100" s="96">
        <v>480</v>
      </c>
      <c r="BL100" s="96">
        <v>450</v>
      </c>
      <c r="BM100" s="96">
        <v>420</v>
      </c>
      <c r="BN100" s="96">
        <v>360</v>
      </c>
      <c r="BO100" s="20"/>
      <c r="BP100" s="20"/>
      <c r="BQ100" s="20"/>
      <c r="CH100" s="2">
        <v>62250</v>
      </c>
      <c r="CI100" s="2" t="s">
        <v>124</v>
      </c>
      <c r="CP100" s="3">
        <v>62084</v>
      </c>
      <c r="CQ100" s="3" t="s">
        <v>33430</v>
      </c>
      <c r="CR100" s="3" t="s">
        <v>124</v>
      </c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7:186" x14ac:dyDescent="0.25">
      <c r="Q101" s="21"/>
      <c r="R101" s="21"/>
      <c r="S101" s="2"/>
      <c r="T101" s="95" t="s">
        <v>355</v>
      </c>
      <c r="U101" s="96">
        <v>1000</v>
      </c>
      <c r="V101" s="96">
        <v>950</v>
      </c>
      <c r="W101" s="96">
        <v>900</v>
      </c>
      <c r="X101" s="96">
        <v>850</v>
      </c>
      <c r="Y101" s="96">
        <v>800</v>
      </c>
      <c r="Z101" s="96">
        <v>750</v>
      </c>
      <c r="AA101" s="96">
        <v>700</v>
      </c>
      <c r="AB101" s="96">
        <v>600</v>
      </c>
      <c r="AC101" s="95" t="s">
        <v>355</v>
      </c>
      <c r="AD101" s="96">
        <v>1600</v>
      </c>
      <c r="AE101" s="96">
        <v>1520</v>
      </c>
      <c r="AF101" s="96">
        <v>1440</v>
      </c>
      <c r="AG101" s="96">
        <v>1360</v>
      </c>
      <c r="AH101" s="96">
        <v>1280</v>
      </c>
      <c r="AI101" s="96">
        <v>1200</v>
      </c>
      <c r="AJ101" s="96">
        <v>1120</v>
      </c>
      <c r="AK101" s="96">
        <v>960</v>
      </c>
      <c r="AL101" s="2"/>
      <c r="AM101" s="95" t="s">
        <v>355</v>
      </c>
      <c r="AN101" s="96">
        <v>1500</v>
      </c>
      <c r="AO101" s="96">
        <v>1430</v>
      </c>
      <c r="AP101" s="96">
        <v>1350</v>
      </c>
      <c r="AQ101" s="96">
        <v>1280</v>
      </c>
      <c r="AR101" s="96">
        <v>1200</v>
      </c>
      <c r="AS101" s="96">
        <v>1130</v>
      </c>
      <c r="AT101" s="96">
        <v>1050</v>
      </c>
      <c r="AU101" s="96">
        <v>900</v>
      </c>
      <c r="AV101" s="21"/>
      <c r="AW101" s="95" t="s">
        <v>355</v>
      </c>
      <c r="AX101" s="96">
        <v>500</v>
      </c>
      <c r="AY101" s="96">
        <v>480</v>
      </c>
      <c r="AZ101" s="96">
        <v>450</v>
      </c>
      <c r="BA101" s="96">
        <v>430</v>
      </c>
      <c r="BB101" s="96">
        <v>400</v>
      </c>
      <c r="BC101" s="96">
        <v>380</v>
      </c>
      <c r="BD101" s="96">
        <v>350</v>
      </c>
      <c r="BE101" s="96">
        <v>300</v>
      </c>
      <c r="BF101" s="95" t="s">
        <v>355</v>
      </c>
      <c r="BG101" s="96">
        <v>600</v>
      </c>
      <c r="BH101" s="96">
        <v>570</v>
      </c>
      <c r="BI101" s="96">
        <v>540</v>
      </c>
      <c r="BJ101" s="96">
        <v>510</v>
      </c>
      <c r="BK101" s="96">
        <v>480</v>
      </c>
      <c r="BL101" s="96">
        <v>450</v>
      </c>
      <c r="BM101" s="96">
        <v>420</v>
      </c>
      <c r="BN101" s="96">
        <v>360</v>
      </c>
      <c r="BO101" s="20"/>
      <c r="BP101" s="20"/>
      <c r="BQ101" s="20"/>
      <c r="CH101" s="2">
        <v>62253</v>
      </c>
      <c r="CI101" s="2" t="s">
        <v>126</v>
      </c>
      <c r="CP101" s="3">
        <v>62085</v>
      </c>
      <c r="CQ101" s="3" t="s">
        <v>33431</v>
      </c>
      <c r="CR101" s="3" t="s">
        <v>124</v>
      </c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7:186" x14ac:dyDescent="0.25">
      <c r="Q102" s="21"/>
      <c r="R102" s="21"/>
      <c r="S102" s="2"/>
      <c r="T102" s="95" t="s">
        <v>13583</v>
      </c>
      <c r="U102" s="96">
        <v>1300</v>
      </c>
      <c r="V102" s="96">
        <v>1240</v>
      </c>
      <c r="W102" s="96">
        <v>1170</v>
      </c>
      <c r="X102" s="96">
        <v>1110</v>
      </c>
      <c r="Y102" s="96">
        <v>1040</v>
      </c>
      <c r="Z102" s="96">
        <v>980</v>
      </c>
      <c r="AA102" s="96">
        <v>910</v>
      </c>
      <c r="AB102" s="96">
        <v>780</v>
      </c>
      <c r="AC102" s="95" t="s">
        <v>13583</v>
      </c>
      <c r="AD102" s="96">
        <v>2100</v>
      </c>
      <c r="AE102" s="96">
        <v>2000</v>
      </c>
      <c r="AF102" s="96">
        <v>1890</v>
      </c>
      <c r="AG102" s="96">
        <v>1790</v>
      </c>
      <c r="AH102" s="96">
        <v>1680</v>
      </c>
      <c r="AI102" s="96">
        <v>1580</v>
      </c>
      <c r="AJ102" s="96">
        <v>1470</v>
      </c>
      <c r="AK102" s="96">
        <v>1260</v>
      </c>
      <c r="AL102" s="2"/>
      <c r="AM102" s="95" t="s">
        <v>13583</v>
      </c>
      <c r="AN102" s="96">
        <v>2000</v>
      </c>
      <c r="AO102" s="96">
        <v>1900</v>
      </c>
      <c r="AP102" s="96">
        <v>1800</v>
      </c>
      <c r="AQ102" s="96">
        <v>1700</v>
      </c>
      <c r="AR102" s="96">
        <v>1600</v>
      </c>
      <c r="AS102" s="96">
        <v>1500</v>
      </c>
      <c r="AT102" s="96">
        <v>1400</v>
      </c>
      <c r="AU102" s="96">
        <v>1200</v>
      </c>
      <c r="AV102" s="21"/>
      <c r="AW102" s="95" t="s">
        <v>13583</v>
      </c>
      <c r="AX102" s="96">
        <v>700</v>
      </c>
      <c r="AY102" s="96">
        <v>670</v>
      </c>
      <c r="AZ102" s="96">
        <v>630</v>
      </c>
      <c r="BA102" s="96">
        <v>600</v>
      </c>
      <c r="BB102" s="96">
        <v>560</v>
      </c>
      <c r="BC102" s="96">
        <v>530</v>
      </c>
      <c r="BD102" s="96">
        <v>490</v>
      </c>
      <c r="BE102" s="96">
        <v>420</v>
      </c>
      <c r="BF102" s="95" t="s">
        <v>13583</v>
      </c>
      <c r="BG102" s="96">
        <v>900</v>
      </c>
      <c r="BH102" s="96">
        <v>860</v>
      </c>
      <c r="BI102" s="96">
        <v>810</v>
      </c>
      <c r="BJ102" s="96">
        <v>770</v>
      </c>
      <c r="BK102" s="96">
        <v>720</v>
      </c>
      <c r="BL102" s="96">
        <v>680</v>
      </c>
      <c r="BM102" s="96">
        <v>630</v>
      </c>
      <c r="BN102" s="96">
        <v>540</v>
      </c>
      <c r="BO102" s="20"/>
      <c r="BP102" s="20"/>
      <c r="BQ102" s="20"/>
      <c r="CH102" s="2">
        <v>62254</v>
      </c>
      <c r="CI102" s="2" t="s">
        <v>126</v>
      </c>
      <c r="CP102" s="3">
        <v>62086</v>
      </c>
      <c r="CQ102" s="3" t="s">
        <v>33432</v>
      </c>
      <c r="CR102" s="3" t="s">
        <v>124</v>
      </c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7:186" x14ac:dyDescent="0.25">
      <c r="Q103" s="21"/>
      <c r="R103" s="21"/>
      <c r="S103" s="2"/>
      <c r="T103" s="95" t="s">
        <v>356</v>
      </c>
      <c r="U103" s="96">
        <v>800</v>
      </c>
      <c r="V103" s="96">
        <v>760</v>
      </c>
      <c r="W103" s="96">
        <v>720</v>
      </c>
      <c r="X103" s="96">
        <v>680</v>
      </c>
      <c r="Y103" s="96">
        <v>640</v>
      </c>
      <c r="Z103" s="96">
        <v>600</v>
      </c>
      <c r="AA103" s="96">
        <v>560</v>
      </c>
      <c r="AB103" s="96">
        <v>480</v>
      </c>
      <c r="AC103" s="95" t="s">
        <v>356</v>
      </c>
      <c r="AD103" s="96">
        <v>1300</v>
      </c>
      <c r="AE103" s="96">
        <v>1240</v>
      </c>
      <c r="AF103" s="96">
        <v>1170</v>
      </c>
      <c r="AG103" s="96">
        <v>1110</v>
      </c>
      <c r="AH103" s="96">
        <v>1040</v>
      </c>
      <c r="AI103" s="96">
        <v>980</v>
      </c>
      <c r="AJ103" s="96">
        <v>910</v>
      </c>
      <c r="AK103" s="96">
        <v>780</v>
      </c>
      <c r="AL103" s="2"/>
      <c r="AM103" s="95" t="s">
        <v>356</v>
      </c>
      <c r="AN103" s="96">
        <v>1200</v>
      </c>
      <c r="AO103" s="96">
        <v>1140</v>
      </c>
      <c r="AP103" s="96">
        <v>1080</v>
      </c>
      <c r="AQ103" s="96">
        <v>1020</v>
      </c>
      <c r="AR103" s="96">
        <v>960</v>
      </c>
      <c r="AS103" s="96">
        <v>900</v>
      </c>
      <c r="AT103" s="96">
        <v>840</v>
      </c>
      <c r="AU103" s="96">
        <v>720</v>
      </c>
      <c r="AV103" s="21"/>
      <c r="AW103" s="95" t="s">
        <v>356</v>
      </c>
      <c r="AX103" s="96">
        <v>400</v>
      </c>
      <c r="AY103" s="96">
        <v>380</v>
      </c>
      <c r="AZ103" s="96">
        <v>360</v>
      </c>
      <c r="BA103" s="96">
        <v>340</v>
      </c>
      <c r="BB103" s="96">
        <v>320</v>
      </c>
      <c r="BC103" s="96">
        <v>300</v>
      </c>
      <c r="BD103" s="96">
        <v>280</v>
      </c>
      <c r="BE103" s="96">
        <v>240</v>
      </c>
      <c r="BF103" s="95" t="s">
        <v>356</v>
      </c>
      <c r="BG103" s="96">
        <v>500</v>
      </c>
      <c r="BH103" s="96">
        <v>480</v>
      </c>
      <c r="BI103" s="96">
        <v>450</v>
      </c>
      <c r="BJ103" s="96">
        <v>430</v>
      </c>
      <c r="BK103" s="96">
        <v>400</v>
      </c>
      <c r="BL103" s="96">
        <v>380</v>
      </c>
      <c r="BM103" s="96">
        <v>350</v>
      </c>
      <c r="BN103" s="96">
        <v>300</v>
      </c>
      <c r="BO103" s="20"/>
      <c r="BP103" s="20"/>
      <c r="BQ103" s="20"/>
      <c r="CH103" s="2">
        <v>62255</v>
      </c>
      <c r="CI103" s="2" t="s">
        <v>126</v>
      </c>
      <c r="CP103" s="3">
        <v>62087</v>
      </c>
      <c r="CQ103" s="3" t="s">
        <v>29097</v>
      </c>
      <c r="CR103" s="3" t="s">
        <v>124</v>
      </c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7:186" x14ac:dyDescent="0.25">
      <c r="Q104" s="21"/>
      <c r="R104" s="21"/>
      <c r="S104" s="2"/>
      <c r="T104" s="95" t="s">
        <v>357</v>
      </c>
      <c r="U104" s="96">
        <v>900</v>
      </c>
      <c r="V104" s="96">
        <v>860</v>
      </c>
      <c r="W104" s="96">
        <v>810</v>
      </c>
      <c r="X104" s="96">
        <v>770</v>
      </c>
      <c r="Y104" s="96">
        <v>720</v>
      </c>
      <c r="Z104" s="96">
        <v>680</v>
      </c>
      <c r="AA104" s="96">
        <v>630</v>
      </c>
      <c r="AB104" s="96">
        <v>540</v>
      </c>
      <c r="AC104" s="95" t="s">
        <v>357</v>
      </c>
      <c r="AD104" s="96">
        <v>1400</v>
      </c>
      <c r="AE104" s="96">
        <v>1330</v>
      </c>
      <c r="AF104" s="96">
        <v>1260</v>
      </c>
      <c r="AG104" s="96">
        <v>1190</v>
      </c>
      <c r="AH104" s="96">
        <v>1120</v>
      </c>
      <c r="AI104" s="96">
        <v>1050</v>
      </c>
      <c r="AJ104" s="96">
        <v>980</v>
      </c>
      <c r="AK104" s="96">
        <v>840</v>
      </c>
      <c r="AL104" s="2"/>
      <c r="AM104" s="95" t="s">
        <v>357</v>
      </c>
      <c r="AN104" s="96">
        <v>1300</v>
      </c>
      <c r="AO104" s="96">
        <v>1240</v>
      </c>
      <c r="AP104" s="96">
        <v>1170</v>
      </c>
      <c r="AQ104" s="96">
        <v>1110</v>
      </c>
      <c r="AR104" s="96">
        <v>1040</v>
      </c>
      <c r="AS104" s="96">
        <v>980</v>
      </c>
      <c r="AT104" s="96">
        <v>910</v>
      </c>
      <c r="AU104" s="96">
        <v>780</v>
      </c>
      <c r="AV104" s="21"/>
      <c r="AW104" s="95" t="s">
        <v>357</v>
      </c>
      <c r="AX104" s="96">
        <v>400</v>
      </c>
      <c r="AY104" s="96">
        <v>380</v>
      </c>
      <c r="AZ104" s="96">
        <v>360</v>
      </c>
      <c r="BA104" s="96">
        <v>340</v>
      </c>
      <c r="BB104" s="96">
        <v>320</v>
      </c>
      <c r="BC104" s="96">
        <v>300</v>
      </c>
      <c r="BD104" s="96">
        <v>280</v>
      </c>
      <c r="BE104" s="96">
        <v>240</v>
      </c>
      <c r="BF104" s="95" t="s">
        <v>357</v>
      </c>
      <c r="BG104" s="96">
        <v>600</v>
      </c>
      <c r="BH104" s="96">
        <v>570</v>
      </c>
      <c r="BI104" s="96">
        <v>540</v>
      </c>
      <c r="BJ104" s="96">
        <v>510</v>
      </c>
      <c r="BK104" s="96">
        <v>480</v>
      </c>
      <c r="BL104" s="96">
        <v>450</v>
      </c>
      <c r="BM104" s="96">
        <v>420</v>
      </c>
      <c r="BN104" s="96">
        <v>360</v>
      </c>
      <c r="BO104" s="20"/>
      <c r="BP104" s="20"/>
      <c r="BQ104" s="20"/>
      <c r="CH104" s="2">
        <v>62257</v>
      </c>
      <c r="CI104" s="2" t="s">
        <v>126</v>
      </c>
      <c r="CP104" s="3">
        <v>62088</v>
      </c>
      <c r="CQ104" s="3" t="s">
        <v>33433</v>
      </c>
      <c r="CR104" s="3" t="s">
        <v>126</v>
      </c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7:186" x14ac:dyDescent="0.25">
      <c r="Q105" s="21"/>
      <c r="R105" s="21"/>
      <c r="S105" s="2"/>
      <c r="T105" s="95" t="s">
        <v>13644</v>
      </c>
      <c r="U105" s="96">
        <v>1500</v>
      </c>
      <c r="V105" s="96">
        <v>1430</v>
      </c>
      <c r="W105" s="96">
        <v>1350</v>
      </c>
      <c r="X105" s="96">
        <v>1280</v>
      </c>
      <c r="Y105" s="96">
        <v>1200</v>
      </c>
      <c r="Z105" s="96">
        <v>1130</v>
      </c>
      <c r="AA105" s="96">
        <v>1050</v>
      </c>
      <c r="AB105" s="96">
        <v>900</v>
      </c>
      <c r="AC105" s="95" t="s">
        <v>13644</v>
      </c>
      <c r="AD105" s="96">
        <v>2400</v>
      </c>
      <c r="AE105" s="96">
        <v>2280</v>
      </c>
      <c r="AF105" s="96">
        <v>2160</v>
      </c>
      <c r="AG105" s="96">
        <v>2040</v>
      </c>
      <c r="AH105" s="96">
        <v>1920</v>
      </c>
      <c r="AI105" s="96">
        <v>1800</v>
      </c>
      <c r="AJ105" s="96">
        <v>1680</v>
      </c>
      <c r="AK105" s="96">
        <v>1440</v>
      </c>
      <c r="AL105" s="2"/>
      <c r="AM105" s="95" t="s">
        <v>13644</v>
      </c>
      <c r="AN105" s="96">
        <v>2200</v>
      </c>
      <c r="AO105" s="96">
        <v>2090</v>
      </c>
      <c r="AP105" s="96">
        <v>1980</v>
      </c>
      <c r="AQ105" s="96">
        <v>1870</v>
      </c>
      <c r="AR105" s="96">
        <v>1760</v>
      </c>
      <c r="AS105" s="96">
        <v>1650</v>
      </c>
      <c r="AT105" s="96">
        <v>1540</v>
      </c>
      <c r="AU105" s="96">
        <v>1320</v>
      </c>
      <c r="AV105" s="21"/>
      <c r="AW105" s="95" t="s">
        <v>13644</v>
      </c>
      <c r="AX105" s="96">
        <v>700</v>
      </c>
      <c r="AY105" s="96">
        <v>670</v>
      </c>
      <c r="AZ105" s="96">
        <v>630</v>
      </c>
      <c r="BA105" s="96">
        <v>600</v>
      </c>
      <c r="BB105" s="96">
        <v>560</v>
      </c>
      <c r="BC105" s="96">
        <v>530</v>
      </c>
      <c r="BD105" s="96">
        <v>490</v>
      </c>
      <c r="BE105" s="96">
        <v>420</v>
      </c>
      <c r="BF105" s="95" t="s">
        <v>13644</v>
      </c>
      <c r="BG105" s="96">
        <v>1000</v>
      </c>
      <c r="BH105" s="96">
        <v>950</v>
      </c>
      <c r="BI105" s="96">
        <v>900</v>
      </c>
      <c r="BJ105" s="96">
        <v>850</v>
      </c>
      <c r="BK105" s="96">
        <v>800</v>
      </c>
      <c r="BL105" s="96">
        <v>750</v>
      </c>
      <c r="BM105" s="96">
        <v>700</v>
      </c>
      <c r="BN105" s="96">
        <v>600</v>
      </c>
      <c r="BO105" s="20"/>
      <c r="BP105" s="20"/>
      <c r="BQ105" s="20"/>
      <c r="CH105" s="2">
        <v>62264</v>
      </c>
      <c r="CI105" s="2" t="s">
        <v>126</v>
      </c>
      <c r="CP105" s="3">
        <v>62089</v>
      </c>
      <c r="CQ105" s="3" t="s">
        <v>17564</v>
      </c>
      <c r="CR105" s="3" t="s">
        <v>122</v>
      </c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7:186" x14ac:dyDescent="0.25">
      <c r="Q106" s="21"/>
      <c r="R106" s="21"/>
      <c r="S106" s="2"/>
      <c r="T106" s="95" t="s">
        <v>30763</v>
      </c>
      <c r="U106" s="96">
        <v>1000</v>
      </c>
      <c r="V106" s="96">
        <v>950</v>
      </c>
      <c r="W106" s="96">
        <v>900</v>
      </c>
      <c r="X106" s="96">
        <v>850</v>
      </c>
      <c r="Y106" s="96">
        <v>800</v>
      </c>
      <c r="Z106" s="96">
        <v>750</v>
      </c>
      <c r="AA106" s="96">
        <v>700</v>
      </c>
      <c r="AB106" s="96">
        <v>600</v>
      </c>
      <c r="AC106" s="95" t="s">
        <v>30763</v>
      </c>
      <c r="AD106" s="96">
        <v>1600</v>
      </c>
      <c r="AE106" s="96">
        <v>1520</v>
      </c>
      <c r="AF106" s="96">
        <v>1440</v>
      </c>
      <c r="AG106" s="96">
        <v>1360</v>
      </c>
      <c r="AH106" s="96">
        <v>1280</v>
      </c>
      <c r="AI106" s="96">
        <v>1200</v>
      </c>
      <c r="AJ106" s="96">
        <v>1120</v>
      </c>
      <c r="AK106" s="96">
        <v>960</v>
      </c>
      <c r="AL106" s="2"/>
      <c r="AM106" s="95" t="s">
        <v>30763</v>
      </c>
      <c r="AN106" s="96">
        <v>1500</v>
      </c>
      <c r="AO106" s="96">
        <v>1430</v>
      </c>
      <c r="AP106" s="96">
        <v>1350</v>
      </c>
      <c r="AQ106" s="96">
        <v>1280</v>
      </c>
      <c r="AR106" s="96">
        <v>1200</v>
      </c>
      <c r="AS106" s="96">
        <v>1130</v>
      </c>
      <c r="AT106" s="96">
        <v>1050</v>
      </c>
      <c r="AU106" s="96">
        <v>900</v>
      </c>
      <c r="AV106" s="21"/>
      <c r="AW106" s="95" t="s">
        <v>30763</v>
      </c>
      <c r="AX106" s="96">
        <v>500</v>
      </c>
      <c r="AY106" s="96">
        <v>480</v>
      </c>
      <c r="AZ106" s="96">
        <v>450</v>
      </c>
      <c r="BA106" s="96">
        <v>430</v>
      </c>
      <c r="BB106" s="96">
        <v>400</v>
      </c>
      <c r="BC106" s="96">
        <v>380</v>
      </c>
      <c r="BD106" s="96">
        <v>350</v>
      </c>
      <c r="BE106" s="96">
        <v>300</v>
      </c>
      <c r="BF106" s="95" t="s">
        <v>30763</v>
      </c>
      <c r="BG106" s="96">
        <v>700</v>
      </c>
      <c r="BH106" s="96">
        <v>670</v>
      </c>
      <c r="BI106" s="96">
        <v>630</v>
      </c>
      <c r="BJ106" s="96">
        <v>600</v>
      </c>
      <c r="BK106" s="96">
        <v>560</v>
      </c>
      <c r="BL106" s="96">
        <v>530</v>
      </c>
      <c r="BM106" s="96">
        <v>490</v>
      </c>
      <c r="BN106" s="96">
        <v>420</v>
      </c>
      <c r="BO106" s="20"/>
      <c r="BP106" s="20"/>
      <c r="BQ106" s="20"/>
      <c r="CH106" s="2">
        <v>62265</v>
      </c>
      <c r="CI106" s="2" t="s">
        <v>122</v>
      </c>
      <c r="CP106" s="3">
        <v>62090</v>
      </c>
      <c r="CQ106" s="3" t="s">
        <v>24660</v>
      </c>
      <c r="CR106" s="3" t="s">
        <v>122</v>
      </c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7:186" x14ac:dyDescent="0.25">
      <c r="Q107" s="21"/>
      <c r="R107" s="21"/>
      <c r="S107" s="2"/>
      <c r="T107" s="95" t="s">
        <v>358</v>
      </c>
      <c r="U107" s="96">
        <v>900</v>
      </c>
      <c r="V107" s="96">
        <v>860</v>
      </c>
      <c r="W107" s="96">
        <v>810</v>
      </c>
      <c r="X107" s="96">
        <v>770</v>
      </c>
      <c r="Y107" s="96">
        <v>720</v>
      </c>
      <c r="Z107" s="96">
        <v>680</v>
      </c>
      <c r="AA107" s="96">
        <v>630</v>
      </c>
      <c r="AB107" s="96">
        <v>540</v>
      </c>
      <c r="AC107" s="95" t="s">
        <v>358</v>
      </c>
      <c r="AD107" s="96">
        <v>1400</v>
      </c>
      <c r="AE107" s="96">
        <v>1330</v>
      </c>
      <c r="AF107" s="96">
        <v>1260</v>
      </c>
      <c r="AG107" s="96">
        <v>1190</v>
      </c>
      <c r="AH107" s="96">
        <v>1120</v>
      </c>
      <c r="AI107" s="96">
        <v>1050</v>
      </c>
      <c r="AJ107" s="96">
        <v>980</v>
      </c>
      <c r="AK107" s="96">
        <v>840</v>
      </c>
      <c r="AL107" s="2"/>
      <c r="AM107" s="95" t="s">
        <v>358</v>
      </c>
      <c r="AN107" s="96">
        <v>1300</v>
      </c>
      <c r="AO107" s="96">
        <v>1240</v>
      </c>
      <c r="AP107" s="96">
        <v>1170</v>
      </c>
      <c r="AQ107" s="96">
        <v>1110</v>
      </c>
      <c r="AR107" s="96">
        <v>1040</v>
      </c>
      <c r="AS107" s="96">
        <v>980</v>
      </c>
      <c r="AT107" s="96">
        <v>910</v>
      </c>
      <c r="AU107" s="96">
        <v>780</v>
      </c>
      <c r="AV107" s="21"/>
      <c r="AW107" s="95" t="s">
        <v>358</v>
      </c>
      <c r="AX107" s="96">
        <v>400</v>
      </c>
      <c r="AY107" s="96">
        <v>380</v>
      </c>
      <c r="AZ107" s="96">
        <v>360</v>
      </c>
      <c r="BA107" s="96">
        <v>340</v>
      </c>
      <c r="BB107" s="96">
        <v>320</v>
      </c>
      <c r="BC107" s="96">
        <v>300</v>
      </c>
      <c r="BD107" s="96">
        <v>280</v>
      </c>
      <c r="BE107" s="96">
        <v>240</v>
      </c>
      <c r="BF107" s="95" t="s">
        <v>358</v>
      </c>
      <c r="BG107" s="96">
        <v>600</v>
      </c>
      <c r="BH107" s="96">
        <v>570</v>
      </c>
      <c r="BI107" s="96">
        <v>540</v>
      </c>
      <c r="BJ107" s="96">
        <v>510</v>
      </c>
      <c r="BK107" s="96">
        <v>480</v>
      </c>
      <c r="BL107" s="96">
        <v>450</v>
      </c>
      <c r="BM107" s="96">
        <v>420</v>
      </c>
      <c r="BN107" s="96">
        <v>360</v>
      </c>
      <c r="BO107" s="20"/>
      <c r="BP107" s="20"/>
      <c r="BQ107" s="20"/>
      <c r="CH107" s="2">
        <v>62266</v>
      </c>
      <c r="CI107" s="2" t="s">
        <v>122</v>
      </c>
      <c r="CP107" s="3">
        <v>62091</v>
      </c>
      <c r="CQ107" s="3" t="s">
        <v>17563</v>
      </c>
      <c r="CR107" s="3" t="s">
        <v>122</v>
      </c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7:186" x14ac:dyDescent="0.25">
      <c r="Q108" s="21"/>
      <c r="R108" s="21"/>
      <c r="S108" s="2"/>
      <c r="T108" s="95" t="s">
        <v>359</v>
      </c>
      <c r="U108" s="96">
        <v>1600</v>
      </c>
      <c r="V108" s="96">
        <v>1520</v>
      </c>
      <c r="W108" s="96">
        <v>1440</v>
      </c>
      <c r="X108" s="96">
        <v>1360</v>
      </c>
      <c r="Y108" s="96">
        <v>1280</v>
      </c>
      <c r="Z108" s="96">
        <v>1200</v>
      </c>
      <c r="AA108" s="96">
        <v>1120</v>
      </c>
      <c r="AB108" s="96">
        <v>960</v>
      </c>
      <c r="AC108" s="95" t="s">
        <v>359</v>
      </c>
      <c r="AD108" s="96">
        <v>2600</v>
      </c>
      <c r="AE108" s="96">
        <v>2470</v>
      </c>
      <c r="AF108" s="96">
        <v>2340</v>
      </c>
      <c r="AG108" s="96">
        <v>2210</v>
      </c>
      <c r="AH108" s="96">
        <v>2080</v>
      </c>
      <c r="AI108" s="96">
        <v>1950</v>
      </c>
      <c r="AJ108" s="96">
        <v>1820</v>
      </c>
      <c r="AK108" s="96">
        <v>1560</v>
      </c>
      <c r="AL108" s="2"/>
      <c r="AM108" s="95" t="s">
        <v>359</v>
      </c>
      <c r="AN108" s="96">
        <v>2400</v>
      </c>
      <c r="AO108" s="96">
        <v>2280</v>
      </c>
      <c r="AP108" s="96">
        <v>2160</v>
      </c>
      <c r="AQ108" s="96">
        <v>2040</v>
      </c>
      <c r="AR108" s="96">
        <v>1920</v>
      </c>
      <c r="AS108" s="96">
        <v>1800</v>
      </c>
      <c r="AT108" s="96">
        <v>1680</v>
      </c>
      <c r="AU108" s="96">
        <v>1440</v>
      </c>
      <c r="AV108" s="21"/>
      <c r="AW108" s="95" t="s">
        <v>359</v>
      </c>
      <c r="AX108" s="96">
        <v>800</v>
      </c>
      <c r="AY108" s="96">
        <v>760</v>
      </c>
      <c r="AZ108" s="96">
        <v>720</v>
      </c>
      <c r="BA108" s="96">
        <v>680</v>
      </c>
      <c r="BB108" s="96">
        <v>640</v>
      </c>
      <c r="BC108" s="96">
        <v>600</v>
      </c>
      <c r="BD108" s="96">
        <v>560</v>
      </c>
      <c r="BE108" s="96">
        <v>480</v>
      </c>
      <c r="BF108" s="95" t="s">
        <v>359</v>
      </c>
      <c r="BG108" s="96">
        <v>1100</v>
      </c>
      <c r="BH108" s="96">
        <v>1050</v>
      </c>
      <c r="BI108" s="96">
        <v>990</v>
      </c>
      <c r="BJ108" s="96">
        <v>940</v>
      </c>
      <c r="BK108" s="96">
        <v>880</v>
      </c>
      <c r="BL108" s="96">
        <v>830</v>
      </c>
      <c r="BM108" s="96">
        <v>770</v>
      </c>
      <c r="BN108" s="96">
        <v>660</v>
      </c>
      <c r="BO108" s="20"/>
      <c r="BP108" s="20"/>
      <c r="BQ108" s="20"/>
      <c r="CH108" s="2">
        <v>62269</v>
      </c>
      <c r="CI108" s="2" t="s">
        <v>126</v>
      </c>
      <c r="CP108" s="3">
        <v>62092</v>
      </c>
      <c r="CQ108" s="3" t="s">
        <v>29117</v>
      </c>
      <c r="CR108" s="3" t="s">
        <v>126</v>
      </c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7:186" x14ac:dyDescent="0.25">
      <c r="Q109" s="21"/>
      <c r="R109" s="21"/>
      <c r="S109" s="2"/>
      <c r="T109" s="95" t="s">
        <v>360</v>
      </c>
      <c r="U109" s="96">
        <v>800</v>
      </c>
      <c r="V109" s="96">
        <v>760</v>
      </c>
      <c r="W109" s="96">
        <v>720</v>
      </c>
      <c r="X109" s="96">
        <v>680</v>
      </c>
      <c r="Y109" s="96">
        <v>640</v>
      </c>
      <c r="Z109" s="96">
        <v>600</v>
      </c>
      <c r="AA109" s="96">
        <v>560</v>
      </c>
      <c r="AB109" s="96">
        <v>480</v>
      </c>
      <c r="AC109" s="95" t="s">
        <v>360</v>
      </c>
      <c r="AD109" s="96">
        <v>1300</v>
      </c>
      <c r="AE109" s="96">
        <v>1240</v>
      </c>
      <c r="AF109" s="96">
        <v>1170</v>
      </c>
      <c r="AG109" s="96">
        <v>1110</v>
      </c>
      <c r="AH109" s="96">
        <v>1040</v>
      </c>
      <c r="AI109" s="96">
        <v>980</v>
      </c>
      <c r="AJ109" s="96">
        <v>910</v>
      </c>
      <c r="AK109" s="96">
        <v>780</v>
      </c>
      <c r="AL109" s="2"/>
      <c r="AM109" s="95" t="s">
        <v>360</v>
      </c>
      <c r="AN109" s="96">
        <v>1200</v>
      </c>
      <c r="AO109" s="96">
        <v>1140</v>
      </c>
      <c r="AP109" s="96">
        <v>1080</v>
      </c>
      <c r="AQ109" s="96">
        <v>1020</v>
      </c>
      <c r="AR109" s="96">
        <v>960</v>
      </c>
      <c r="AS109" s="96">
        <v>900</v>
      </c>
      <c r="AT109" s="96">
        <v>840</v>
      </c>
      <c r="AU109" s="96">
        <v>720</v>
      </c>
      <c r="AV109" s="21"/>
      <c r="AW109" s="95" t="s">
        <v>360</v>
      </c>
      <c r="AX109" s="96">
        <v>400</v>
      </c>
      <c r="AY109" s="96">
        <v>380</v>
      </c>
      <c r="AZ109" s="96">
        <v>360</v>
      </c>
      <c r="BA109" s="96">
        <v>340</v>
      </c>
      <c r="BB109" s="96">
        <v>320</v>
      </c>
      <c r="BC109" s="96">
        <v>300</v>
      </c>
      <c r="BD109" s="96">
        <v>280</v>
      </c>
      <c r="BE109" s="96">
        <v>240</v>
      </c>
      <c r="BF109" s="95" t="s">
        <v>360</v>
      </c>
      <c r="BG109" s="96">
        <v>500</v>
      </c>
      <c r="BH109" s="96">
        <v>480</v>
      </c>
      <c r="BI109" s="96">
        <v>450</v>
      </c>
      <c r="BJ109" s="96">
        <v>430</v>
      </c>
      <c r="BK109" s="96">
        <v>400</v>
      </c>
      <c r="BL109" s="96">
        <v>380</v>
      </c>
      <c r="BM109" s="96">
        <v>350</v>
      </c>
      <c r="BN109" s="96">
        <v>300</v>
      </c>
      <c r="BO109" s="20"/>
      <c r="BP109" s="20"/>
      <c r="BQ109" s="20"/>
      <c r="CH109" s="2">
        <v>62270</v>
      </c>
      <c r="CI109" s="2" t="s">
        <v>124</v>
      </c>
      <c r="CP109" s="3">
        <v>62093</v>
      </c>
      <c r="CQ109" s="3" t="s">
        <v>33434</v>
      </c>
      <c r="CR109" s="3" t="s">
        <v>126</v>
      </c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7:186" x14ac:dyDescent="0.25">
      <c r="Q110" s="21"/>
      <c r="R110" s="21"/>
      <c r="S110" s="2"/>
      <c r="T110" s="95" t="s">
        <v>361</v>
      </c>
      <c r="U110" s="96">
        <v>1200</v>
      </c>
      <c r="V110" s="96">
        <v>1140</v>
      </c>
      <c r="W110" s="96">
        <v>1080</v>
      </c>
      <c r="X110" s="96">
        <v>1020</v>
      </c>
      <c r="Y110" s="96">
        <v>960</v>
      </c>
      <c r="Z110" s="96">
        <v>900</v>
      </c>
      <c r="AA110" s="96">
        <v>840</v>
      </c>
      <c r="AB110" s="96">
        <v>720</v>
      </c>
      <c r="AC110" s="95" t="s">
        <v>361</v>
      </c>
      <c r="AD110" s="96">
        <v>1900</v>
      </c>
      <c r="AE110" s="96">
        <v>1810</v>
      </c>
      <c r="AF110" s="96">
        <v>1710</v>
      </c>
      <c r="AG110" s="96">
        <v>1620</v>
      </c>
      <c r="AH110" s="96">
        <v>1520</v>
      </c>
      <c r="AI110" s="96">
        <v>1430</v>
      </c>
      <c r="AJ110" s="96">
        <v>1330</v>
      </c>
      <c r="AK110" s="96">
        <v>1140</v>
      </c>
      <c r="AL110" s="2"/>
      <c r="AM110" s="95" t="s">
        <v>361</v>
      </c>
      <c r="AN110" s="96">
        <v>1800</v>
      </c>
      <c r="AO110" s="96">
        <v>1710</v>
      </c>
      <c r="AP110" s="96">
        <v>1620</v>
      </c>
      <c r="AQ110" s="96">
        <v>1530</v>
      </c>
      <c r="AR110" s="96">
        <v>1440</v>
      </c>
      <c r="AS110" s="96">
        <v>1350</v>
      </c>
      <c r="AT110" s="96">
        <v>1260</v>
      </c>
      <c r="AU110" s="96">
        <v>1080</v>
      </c>
      <c r="AV110" s="21"/>
      <c r="AW110" s="95" t="s">
        <v>361</v>
      </c>
      <c r="AX110" s="96">
        <v>600</v>
      </c>
      <c r="AY110" s="96">
        <v>570</v>
      </c>
      <c r="AZ110" s="96">
        <v>540</v>
      </c>
      <c r="BA110" s="96">
        <v>510</v>
      </c>
      <c r="BB110" s="96">
        <v>480</v>
      </c>
      <c r="BC110" s="96">
        <v>450</v>
      </c>
      <c r="BD110" s="96">
        <v>420</v>
      </c>
      <c r="BE110" s="96">
        <v>360</v>
      </c>
      <c r="BF110" s="95" t="s">
        <v>361</v>
      </c>
      <c r="BG110" s="96">
        <v>800</v>
      </c>
      <c r="BH110" s="96">
        <v>760</v>
      </c>
      <c r="BI110" s="96">
        <v>720</v>
      </c>
      <c r="BJ110" s="96">
        <v>680</v>
      </c>
      <c r="BK110" s="96">
        <v>640</v>
      </c>
      <c r="BL110" s="96">
        <v>600</v>
      </c>
      <c r="BM110" s="96">
        <v>560</v>
      </c>
      <c r="BN110" s="96">
        <v>480</v>
      </c>
      <c r="BO110" s="20"/>
      <c r="BP110" s="20"/>
      <c r="BQ110" s="20"/>
      <c r="CH110" s="2">
        <v>62271</v>
      </c>
      <c r="CI110" s="2" t="s">
        <v>126</v>
      </c>
      <c r="CP110" s="3">
        <v>62094</v>
      </c>
      <c r="CQ110" s="3" t="s">
        <v>33435</v>
      </c>
      <c r="CR110" s="3" t="s">
        <v>126</v>
      </c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7:186" x14ac:dyDescent="0.25">
      <c r="Q111" s="21"/>
      <c r="R111" s="21"/>
      <c r="S111" s="2"/>
      <c r="T111" s="95" t="s">
        <v>13584</v>
      </c>
      <c r="U111" s="96">
        <v>1000</v>
      </c>
      <c r="V111" s="96">
        <v>950</v>
      </c>
      <c r="W111" s="96">
        <v>900</v>
      </c>
      <c r="X111" s="96">
        <v>850</v>
      </c>
      <c r="Y111" s="96">
        <v>800</v>
      </c>
      <c r="Z111" s="96">
        <v>750</v>
      </c>
      <c r="AA111" s="96">
        <v>700</v>
      </c>
      <c r="AB111" s="96">
        <v>600</v>
      </c>
      <c r="AC111" s="95" t="s">
        <v>13584</v>
      </c>
      <c r="AD111" s="96">
        <v>1600</v>
      </c>
      <c r="AE111" s="96">
        <v>1520</v>
      </c>
      <c r="AF111" s="96">
        <v>1440</v>
      </c>
      <c r="AG111" s="96">
        <v>1360</v>
      </c>
      <c r="AH111" s="96">
        <v>1280</v>
      </c>
      <c r="AI111" s="96">
        <v>1200</v>
      </c>
      <c r="AJ111" s="96">
        <v>1120</v>
      </c>
      <c r="AK111" s="96">
        <v>960</v>
      </c>
      <c r="AL111" s="2"/>
      <c r="AM111" s="95" t="s">
        <v>13584</v>
      </c>
      <c r="AN111" s="96">
        <v>1600</v>
      </c>
      <c r="AO111" s="96">
        <v>1520</v>
      </c>
      <c r="AP111" s="96">
        <v>1440</v>
      </c>
      <c r="AQ111" s="96">
        <v>1360</v>
      </c>
      <c r="AR111" s="96">
        <v>1280</v>
      </c>
      <c r="AS111" s="96">
        <v>1200</v>
      </c>
      <c r="AT111" s="96">
        <v>1120</v>
      </c>
      <c r="AU111" s="96">
        <v>960</v>
      </c>
      <c r="AV111" s="21"/>
      <c r="AW111" s="95" t="s">
        <v>13584</v>
      </c>
      <c r="AX111" s="96">
        <v>500</v>
      </c>
      <c r="AY111" s="96">
        <v>480</v>
      </c>
      <c r="AZ111" s="96">
        <v>450</v>
      </c>
      <c r="BA111" s="96">
        <v>430</v>
      </c>
      <c r="BB111" s="96">
        <v>400</v>
      </c>
      <c r="BC111" s="96">
        <v>380</v>
      </c>
      <c r="BD111" s="96">
        <v>350</v>
      </c>
      <c r="BE111" s="96">
        <v>300</v>
      </c>
      <c r="BF111" s="95" t="s">
        <v>13584</v>
      </c>
      <c r="BG111" s="96">
        <v>700</v>
      </c>
      <c r="BH111" s="96">
        <v>670</v>
      </c>
      <c r="BI111" s="96">
        <v>630</v>
      </c>
      <c r="BJ111" s="96">
        <v>600</v>
      </c>
      <c r="BK111" s="96">
        <v>560</v>
      </c>
      <c r="BL111" s="96">
        <v>530</v>
      </c>
      <c r="BM111" s="96">
        <v>490</v>
      </c>
      <c r="BN111" s="96">
        <v>420</v>
      </c>
      <c r="BO111" s="20"/>
      <c r="BP111" s="20"/>
      <c r="BQ111" s="20"/>
      <c r="CH111" s="2">
        <v>62281</v>
      </c>
      <c r="CI111" s="2" t="s">
        <v>122</v>
      </c>
      <c r="CP111" s="3">
        <v>62095</v>
      </c>
      <c r="CQ111" s="3" t="s">
        <v>33436</v>
      </c>
      <c r="CR111" s="3" t="s">
        <v>124</v>
      </c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7:186" x14ac:dyDescent="0.25">
      <c r="Q112" s="21"/>
      <c r="R112" s="21"/>
      <c r="S112" s="2"/>
      <c r="T112" s="95" t="s">
        <v>362</v>
      </c>
      <c r="U112" s="96">
        <v>900</v>
      </c>
      <c r="V112" s="96">
        <v>860</v>
      </c>
      <c r="W112" s="96">
        <v>810</v>
      </c>
      <c r="X112" s="96">
        <v>770</v>
      </c>
      <c r="Y112" s="96">
        <v>720</v>
      </c>
      <c r="Z112" s="96">
        <v>680</v>
      </c>
      <c r="AA112" s="96">
        <v>630</v>
      </c>
      <c r="AB112" s="96">
        <v>540</v>
      </c>
      <c r="AC112" s="95" t="s">
        <v>362</v>
      </c>
      <c r="AD112" s="96">
        <v>1400</v>
      </c>
      <c r="AE112" s="96">
        <v>1330</v>
      </c>
      <c r="AF112" s="96">
        <v>1260</v>
      </c>
      <c r="AG112" s="96">
        <v>1190</v>
      </c>
      <c r="AH112" s="96">
        <v>1120</v>
      </c>
      <c r="AI112" s="96">
        <v>1050</v>
      </c>
      <c r="AJ112" s="96">
        <v>980</v>
      </c>
      <c r="AK112" s="96">
        <v>840</v>
      </c>
      <c r="AL112" s="2"/>
      <c r="AM112" s="95" t="s">
        <v>362</v>
      </c>
      <c r="AN112" s="96">
        <v>1300</v>
      </c>
      <c r="AO112" s="96">
        <v>1240</v>
      </c>
      <c r="AP112" s="96">
        <v>1170</v>
      </c>
      <c r="AQ112" s="96">
        <v>1110</v>
      </c>
      <c r="AR112" s="96">
        <v>1040</v>
      </c>
      <c r="AS112" s="96">
        <v>980</v>
      </c>
      <c r="AT112" s="96">
        <v>910</v>
      </c>
      <c r="AU112" s="96">
        <v>780</v>
      </c>
      <c r="AV112" s="21"/>
      <c r="AW112" s="95" t="s">
        <v>362</v>
      </c>
      <c r="AX112" s="96">
        <v>400</v>
      </c>
      <c r="AY112" s="96">
        <v>380</v>
      </c>
      <c r="AZ112" s="96">
        <v>360</v>
      </c>
      <c r="BA112" s="96">
        <v>340</v>
      </c>
      <c r="BB112" s="96">
        <v>320</v>
      </c>
      <c r="BC112" s="96">
        <v>300</v>
      </c>
      <c r="BD112" s="96">
        <v>280</v>
      </c>
      <c r="BE112" s="96">
        <v>240</v>
      </c>
      <c r="BF112" s="95" t="s">
        <v>362</v>
      </c>
      <c r="BG112" s="96">
        <v>600</v>
      </c>
      <c r="BH112" s="96">
        <v>570</v>
      </c>
      <c r="BI112" s="96">
        <v>540</v>
      </c>
      <c r="BJ112" s="96">
        <v>510</v>
      </c>
      <c r="BK112" s="96">
        <v>480</v>
      </c>
      <c r="BL112" s="96">
        <v>450</v>
      </c>
      <c r="BM112" s="96">
        <v>420</v>
      </c>
      <c r="BN112" s="96">
        <v>360</v>
      </c>
      <c r="BO112" s="20"/>
      <c r="BP112" s="20"/>
      <c r="BQ112" s="20"/>
      <c r="CH112" s="2">
        <v>62282</v>
      </c>
      <c r="CI112" s="2" t="s">
        <v>122</v>
      </c>
      <c r="CP112" s="3">
        <v>62096</v>
      </c>
      <c r="CQ112" s="3" t="s">
        <v>33437</v>
      </c>
      <c r="CR112" s="3" t="s">
        <v>124</v>
      </c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7:186" x14ac:dyDescent="0.25">
      <c r="Q113" s="21"/>
      <c r="R113" s="21"/>
      <c r="S113" s="2"/>
      <c r="T113" s="95" t="s">
        <v>363</v>
      </c>
      <c r="U113" s="96">
        <v>900</v>
      </c>
      <c r="V113" s="96">
        <v>860</v>
      </c>
      <c r="W113" s="96">
        <v>810</v>
      </c>
      <c r="X113" s="96">
        <v>770</v>
      </c>
      <c r="Y113" s="96">
        <v>720</v>
      </c>
      <c r="Z113" s="96">
        <v>680</v>
      </c>
      <c r="AA113" s="96">
        <v>630</v>
      </c>
      <c r="AB113" s="96">
        <v>540</v>
      </c>
      <c r="AC113" s="95" t="s">
        <v>363</v>
      </c>
      <c r="AD113" s="96">
        <v>1400</v>
      </c>
      <c r="AE113" s="96">
        <v>1330</v>
      </c>
      <c r="AF113" s="96">
        <v>1260</v>
      </c>
      <c r="AG113" s="96">
        <v>1190</v>
      </c>
      <c r="AH113" s="96">
        <v>1120</v>
      </c>
      <c r="AI113" s="96">
        <v>1050</v>
      </c>
      <c r="AJ113" s="96">
        <v>980</v>
      </c>
      <c r="AK113" s="96">
        <v>840</v>
      </c>
      <c r="AL113" s="2"/>
      <c r="AM113" s="95" t="s">
        <v>363</v>
      </c>
      <c r="AN113" s="96">
        <v>1400</v>
      </c>
      <c r="AO113" s="96">
        <v>1330</v>
      </c>
      <c r="AP113" s="96">
        <v>1260</v>
      </c>
      <c r="AQ113" s="96">
        <v>1190</v>
      </c>
      <c r="AR113" s="96">
        <v>1120</v>
      </c>
      <c r="AS113" s="96">
        <v>1050</v>
      </c>
      <c r="AT113" s="96">
        <v>980</v>
      </c>
      <c r="AU113" s="96">
        <v>840</v>
      </c>
      <c r="AV113" s="21"/>
      <c r="AW113" s="95" t="s">
        <v>363</v>
      </c>
      <c r="AX113" s="96">
        <v>500</v>
      </c>
      <c r="AY113" s="96">
        <v>480</v>
      </c>
      <c r="AZ113" s="96">
        <v>450</v>
      </c>
      <c r="BA113" s="96">
        <v>430</v>
      </c>
      <c r="BB113" s="96">
        <v>400</v>
      </c>
      <c r="BC113" s="96">
        <v>380</v>
      </c>
      <c r="BD113" s="96">
        <v>350</v>
      </c>
      <c r="BE113" s="96">
        <v>300</v>
      </c>
      <c r="BF113" s="95" t="s">
        <v>363</v>
      </c>
      <c r="BG113" s="96">
        <v>600</v>
      </c>
      <c r="BH113" s="96">
        <v>570</v>
      </c>
      <c r="BI113" s="96">
        <v>540</v>
      </c>
      <c r="BJ113" s="96">
        <v>510</v>
      </c>
      <c r="BK113" s="96">
        <v>480</v>
      </c>
      <c r="BL113" s="96">
        <v>450</v>
      </c>
      <c r="BM113" s="96">
        <v>420</v>
      </c>
      <c r="BN113" s="96">
        <v>360</v>
      </c>
      <c r="BO113" s="20"/>
      <c r="BP113" s="20"/>
      <c r="BQ113" s="20"/>
      <c r="CH113" s="2">
        <v>62283</v>
      </c>
      <c r="CI113" s="2" t="s">
        <v>122</v>
      </c>
      <c r="CP113" s="3">
        <v>62097</v>
      </c>
      <c r="CQ113" s="3" t="s">
        <v>33438</v>
      </c>
      <c r="CR113" s="3" t="s">
        <v>126</v>
      </c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7:186" x14ac:dyDescent="0.25">
      <c r="Q114" s="21"/>
      <c r="R114" s="21"/>
      <c r="S114" s="2"/>
      <c r="T114" s="95" t="s">
        <v>364</v>
      </c>
      <c r="U114" s="96">
        <v>1000</v>
      </c>
      <c r="V114" s="96">
        <v>950</v>
      </c>
      <c r="W114" s="96">
        <v>900</v>
      </c>
      <c r="X114" s="96">
        <v>850</v>
      </c>
      <c r="Y114" s="96">
        <v>800</v>
      </c>
      <c r="Z114" s="96">
        <v>750</v>
      </c>
      <c r="AA114" s="96">
        <v>700</v>
      </c>
      <c r="AB114" s="96">
        <v>600</v>
      </c>
      <c r="AC114" s="95" t="s">
        <v>364</v>
      </c>
      <c r="AD114" s="96">
        <v>1600</v>
      </c>
      <c r="AE114" s="96">
        <v>1520</v>
      </c>
      <c r="AF114" s="96">
        <v>1440</v>
      </c>
      <c r="AG114" s="96">
        <v>1360</v>
      </c>
      <c r="AH114" s="96">
        <v>1280</v>
      </c>
      <c r="AI114" s="96">
        <v>1200</v>
      </c>
      <c r="AJ114" s="96">
        <v>1120</v>
      </c>
      <c r="AK114" s="96">
        <v>960</v>
      </c>
      <c r="AL114" s="2"/>
      <c r="AM114" s="95" t="s">
        <v>364</v>
      </c>
      <c r="AN114" s="96">
        <v>1500</v>
      </c>
      <c r="AO114" s="96">
        <v>1430</v>
      </c>
      <c r="AP114" s="96">
        <v>1350</v>
      </c>
      <c r="AQ114" s="96">
        <v>1280</v>
      </c>
      <c r="AR114" s="96">
        <v>1200</v>
      </c>
      <c r="AS114" s="96">
        <v>1130</v>
      </c>
      <c r="AT114" s="96">
        <v>1050</v>
      </c>
      <c r="AU114" s="96">
        <v>900</v>
      </c>
      <c r="AV114" s="21"/>
      <c r="AW114" s="95" t="s">
        <v>364</v>
      </c>
      <c r="AX114" s="96">
        <v>500</v>
      </c>
      <c r="AY114" s="96">
        <v>480</v>
      </c>
      <c r="AZ114" s="96">
        <v>450</v>
      </c>
      <c r="BA114" s="96">
        <v>430</v>
      </c>
      <c r="BB114" s="96">
        <v>400</v>
      </c>
      <c r="BC114" s="96">
        <v>380</v>
      </c>
      <c r="BD114" s="96">
        <v>350</v>
      </c>
      <c r="BE114" s="96">
        <v>300</v>
      </c>
      <c r="BF114" s="95" t="s">
        <v>364</v>
      </c>
      <c r="BG114" s="96">
        <v>600</v>
      </c>
      <c r="BH114" s="96">
        <v>570</v>
      </c>
      <c r="BI114" s="96">
        <v>540</v>
      </c>
      <c r="BJ114" s="96">
        <v>510</v>
      </c>
      <c r="BK114" s="96">
        <v>480</v>
      </c>
      <c r="BL114" s="96">
        <v>450</v>
      </c>
      <c r="BM114" s="96">
        <v>420</v>
      </c>
      <c r="BN114" s="96">
        <v>360</v>
      </c>
      <c r="BO114" s="20"/>
      <c r="BP114" s="20"/>
      <c r="BQ114" s="20"/>
      <c r="CH114" s="2">
        <v>62284</v>
      </c>
      <c r="CI114" s="2" t="s">
        <v>122</v>
      </c>
      <c r="CP114" s="3">
        <v>62098</v>
      </c>
      <c r="CQ114" s="3" t="s">
        <v>26341</v>
      </c>
      <c r="CR114" s="3" t="s">
        <v>124</v>
      </c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7:186" x14ac:dyDescent="0.25">
      <c r="Q115" s="23"/>
      <c r="R115" s="23"/>
      <c r="S115" s="2"/>
      <c r="T115" s="95" t="s">
        <v>365</v>
      </c>
      <c r="U115" s="96">
        <v>800</v>
      </c>
      <c r="V115" s="96">
        <v>760</v>
      </c>
      <c r="W115" s="96">
        <v>720</v>
      </c>
      <c r="X115" s="96">
        <v>680</v>
      </c>
      <c r="Y115" s="96">
        <v>640</v>
      </c>
      <c r="Z115" s="96">
        <v>600</v>
      </c>
      <c r="AA115" s="96">
        <v>560</v>
      </c>
      <c r="AB115" s="96">
        <v>480</v>
      </c>
      <c r="AC115" s="95" t="s">
        <v>365</v>
      </c>
      <c r="AD115" s="96">
        <v>1300</v>
      </c>
      <c r="AE115" s="96">
        <v>1240</v>
      </c>
      <c r="AF115" s="96">
        <v>1170</v>
      </c>
      <c r="AG115" s="96">
        <v>1110</v>
      </c>
      <c r="AH115" s="96">
        <v>1040</v>
      </c>
      <c r="AI115" s="96">
        <v>980</v>
      </c>
      <c r="AJ115" s="96">
        <v>910</v>
      </c>
      <c r="AK115" s="96">
        <v>780</v>
      </c>
      <c r="AL115" s="2"/>
      <c r="AM115" s="95" t="s">
        <v>365</v>
      </c>
      <c r="AN115" s="96">
        <v>1200</v>
      </c>
      <c r="AO115" s="96">
        <v>1140</v>
      </c>
      <c r="AP115" s="96">
        <v>1080</v>
      </c>
      <c r="AQ115" s="96">
        <v>1020</v>
      </c>
      <c r="AR115" s="96">
        <v>960</v>
      </c>
      <c r="AS115" s="96">
        <v>900</v>
      </c>
      <c r="AT115" s="96">
        <v>840</v>
      </c>
      <c r="AU115" s="96">
        <v>720</v>
      </c>
      <c r="AV115" s="23"/>
      <c r="AW115" s="95" t="s">
        <v>365</v>
      </c>
      <c r="AX115" s="96">
        <v>400</v>
      </c>
      <c r="AY115" s="96">
        <v>380</v>
      </c>
      <c r="AZ115" s="96">
        <v>360</v>
      </c>
      <c r="BA115" s="96">
        <v>340</v>
      </c>
      <c r="BB115" s="96">
        <v>320</v>
      </c>
      <c r="BC115" s="96">
        <v>300</v>
      </c>
      <c r="BD115" s="96">
        <v>280</v>
      </c>
      <c r="BE115" s="96">
        <v>240</v>
      </c>
      <c r="BF115" s="95" t="s">
        <v>365</v>
      </c>
      <c r="BG115" s="96">
        <v>500</v>
      </c>
      <c r="BH115" s="96">
        <v>480</v>
      </c>
      <c r="BI115" s="96">
        <v>450</v>
      </c>
      <c r="BJ115" s="96">
        <v>430</v>
      </c>
      <c r="BK115" s="96">
        <v>400</v>
      </c>
      <c r="BL115" s="96">
        <v>380</v>
      </c>
      <c r="BM115" s="96">
        <v>350</v>
      </c>
      <c r="BN115" s="96">
        <v>300</v>
      </c>
      <c r="BO115" s="22"/>
      <c r="BP115" s="22"/>
      <c r="BQ115" s="22"/>
      <c r="CH115" s="2">
        <v>62287</v>
      </c>
      <c r="CI115" s="2" t="s">
        <v>126</v>
      </c>
      <c r="CP115" s="3">
        <v>62099</v>
      </c>
      <c r="CQ115" s="3" t="s">
        <v>26346</v>
      </c>
      <c r="CR115" s="3" t="s">
        <v>124</v>
      </c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7:186" x14ac:dyDescent="0.25">
      <c r="Q116" s="21"/>
      <c r="R116" s="21"/>
      <c r="S116" s="2"/>
      <c r="T116" s="95" t="s">
        <v>366</v>
      </c>
      <c r="U116" s="96">
        <v>1200</v>
      </c>
      <c r="V116" s="96">
        <v>1140</v>
      </c>
      <c r="W116" s="96">
        <v>1080</v>
      </c>
      <c r="X116" s="96">
        <v>1020</v>
      </c>
      <c r="Y116" s="96">
        <v>960</v>
      </c>
      <c r="Z116" s="96">
        <v>900</v>
      </c>
      <c r="AA116" s="96">
        <v>840</v>
      </c>
      <c r="AB116" s="96">
        <v>720</v>
      </c>
      <c r="AC116" s="95" t="s">
        <v>366</v>
      </c>
      <c r="AD116" s="96">
        <v>1900</v>
      </c>
      <c r="AE116" s="96">
        <v>1810</v>
      </c>
      <c r="AF116" s="96">
        <v>1710</v>
      </c>
      <c r="AG116" s="96">
        <v>1620</v>
      </c>
      <c r="AH116" s="96">
        <v>1520</v>
      </c>
      <c r="AI116" s="96">
        <v>1430</v>
      </c>
      <c r="AJ116" s="96">
        <v>1330</v>
      </c>
      <c r="AK116" s="96">
        <v>1140</v>
      </c>
      <c r="AL116" s="2"/>
      <c r="AM116" s="95" t="s">
        <v>366</v>
      </c>
      <c r="AN116" s="96">
        <v>1700</v>
      </c>
      <c r="AO116" s="96">
        <v>1620</v>
      </c>
      <c r="AP116" s="96">
        <v>1530</v>
      </c>
      <c r="AQ116" s="96">
        <v>1450</v>
      </c>
      <c r="AR116" s="96">
        <v>1360</v>
      </c>
      <c r="AS116" s="96">
        <v>1280</v>
      </c>
      <c r="AT116" s="96">
        <v>1190</v>
      </c>
      <c r="AU116" s="96">
        <v>1020</v>
      </c>
      <c r="AV116" s="21"/>
      <c r="AW116" s="95" t="s">
        <v>366</v>
      </c>
      <c r="AX116" s="96">
        <v>600</v>
      </c>
      <c r="AY116" s="96">
        <v>570</v>
      </c>
      <c r="AZ116" s="96">
        <v>540</v>
      </c>
      <c r="BA116" s="96">
        <v>510</v>
      </c>
      <c r="BB116" s="96">
        <v>480</v>
      </c>
      <c r="BC116" s="96">
        <v>450</v>
      </c>
      <c r="BD116" s="96">
        <v>420</v>
      </c>
      <c r="BE116" s="96">
        <v>360</v>
      </c>
      <c r="BF116" s="95" t="s">
        <v>366</v>
      </c>
      <c r="BG116" s="96">
        <v>800</v>
      </c>
      <c r="BH116" s="96">
        <v>760</v>
      </c>
      <c r="BI116" s="96">
        <v>720</v>
      </c>
      <c r="BJ116" s="96">
        <v>680</v>
      </c>
      <c r="BK116" s="96">
        <v>640</v>
      </c>
      <c r="BL116" s="96">
        <v>600</v>
      </c>
      <c r="BM116" s="96">
        <v>560</v>
      </c>
      <c r="BN116" s="96">
        <v>480</v>
      </c>
      <c r="BO116" s="20"/>
      <c r="BP116" s="20"/>
      <c r="BQ116" s="20"/>
      <c r="CH116" s="2">
        <v>62291</v>
      </c>
      <c r="CI116" s="2" t="s">
        <v>124</v>
      </c>
      <c r="CP116" s="3">
        <v>62100</v>
      </c>
      <c r="CQ116" s="3" t="s">
        <v>26339</v>
      </c>
      <c r="CR116" s="3" t="s">
        <v>124</v>
      </c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7:186" x14ac:dyDescent="0.25">
      <c r="Q117" s="21"/>
      <c r="R117" s="21"/>
      <c r="S117" s="2"/>
      <c r="T117" s="95" t="s">
        <v>367</v>
      </c>
      <c r="U117" s="96">
        <v>800</v>
      </c>
      <c r="V117" s="96">
        <v>760</v>
      </c>
      <c r="W117" s="96">
        <v>720</v>
      </c>
      <c r="X117" s="96">
        <v>680</v>
      </c>
      <c r="Y117" s="96">
        <v>640</v>
      </c>
      <c r="Z117" s="96">
        <v>600</v>
      </c>
      <c r="AA117" s="96">
        <v>560</v>
      </c>
      <c r="AB117" s="96">
        <v>480</v>
      </c>
      <c r="AC117" s="95" t="s">
        <v>367</v>
      </c>
      <c r="AD117" s="96">
        <v>1300</v>
      </c>
      <c r="AE117" s="96">
        <v>1240</v>
      </c>
      <c r="AF117" s="96">
        <v>1170</v>
      </c>
      <c r="AG117" s="96">
        <v>1110</v>
      </c>
      <c r="AH117" s="96">
        <v>1040</v>
      </c>
      <c r="AI117" s="96">
        <v>980</v>
      </c>
      <c r="AJ117" s="96">
        <v>910</v>
      </c>
      <c r="AK117" s="96">
        <v>780</v>
      </c>
      <c r="AL117" s="2"/>
      <c r="AM117" s="95" t="s">
        <v>367</v>
      </c>
      <c r="AN117" s="96">
        <v>1300</v>
      </c>
      <c r="AO117" s="96">
        <v>1240</v>
      </c>
      <c r="AP117" s="96">
        <v>1170</v>
      </c>
      <c r="AQ117" s="96">
        <v>1110</v>
      </c>
      <c r="AR117" s="96">
        <v>1040</v>
      </c>
      <c r="AS117" s="96">
        <v>980</v>
      </c>
      <c r="AT117" s="96">
        <v>910</v>
      </c>
      <c r="AU117" s="96">
        <v>780</v>
      </c>
      <c r="AV117" s="21"/>
      <c r="AW117" s="95" t="s">
        <v>367</v>
      </c>
      <c r="AX117" s="96">
        <v>400</v>
      </c>
      <c r="AY117" s="96">
        <v>380</v>
      </c>
      <c r="AZ117" s="96">
        <v>360</v>
      </c>
      <c r="BA117" s="96">
        <v>340</v>
      </c>
      <c r="BB117" s="96">
        <v>320</v>
      </c>
      <c r="BC117" s="96">
        <v>300</v>
      </c>
      <c r="BD117" s="96">
        <v>280</v>
      </c>
      <c r="BE117" s="96">
        <v>240</v>
      </c>
      <c r="BF117" s="95" t="s">
        <v>367</v>
      </c>
      <c r="BG117" s="96">
        <v>600</v>
      </c>
      <c r="BH117" s="96">
        <v>570</v>
      </c>
      <c r="BI117" s="96">
        <v>540</v>
      </c>
      <c r="BJ117" s="96">
        <v>510</v>
      </c>
      <c r="BK117" s="96">
        <v>480</v>
      </c>
      <c r="BL117" s="96">
        <v>450</v>
      </c>
      <c r="BM117" s="96">
        <v>420</v>
      </c>
      <c r="BN117" s="96">
        <v>360</v>
      </c>
      <c r="BO117" s="20"/>
      <c r="BP117" s="20"/>
      <c r="BQ117" s="20"/>
      <c r="CH117" s="2">
        <v>62297</v>
      </c>
      <c r="CI117" s="2" t="s">
        <v>126</v>
      </c>
      <c r="CP117" s="3">
        <v>62101</v>
      </c>
      <c r="CQ117" s="3" t="s">
        <v>33439</v>
      </c>
      <c r="CR117" s="3" t="s">
        <v>124</v>
      </c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7:186" x14ac:dyDescent="0.25">
      <c r="Q118" s="21"/>
      <c r="R118" s="21"/>
      <c r="S118" s="2"/>
      <c r="T118" s="95" t="s">
        <v>368</v>
      </c>
      <c r="U118" s="96">
        <v>900</v>
      </c>
      <c r="V118" s="96">
        <v>860</v>
      </c>
      <c r="W118" s="96">
        <v>810</v>
      </c>
      <c r="X118" s="96">
        <v>770</v>
      </c>
      <c r="Y118" s="96">
        <v>720</v>
      </c>
      <c r="Z118" s="96">
        <v>680</v>
      </c>
      <c r="AA118" s="96">
        <v>630</v>
      </c>
      <c r="AB118" s="96">
        <v>540</v>
      </c>
      <c r="AC118" s="95" t="s">
        <v>368</v>
      </c>
      <c r="AD118" s="96">
        <v>1400</v>
      </c>
      <c r="AE118" s="96">
        <v>1330</v>
      </c>
      <c r="AF118" s="96">
        <v>1260</v>
      </c>
      <c r="AG118" s="96">
        <v>1190</v>
      </c>
      <c r="AH118" s="96">
        <v>1120</v>
      </c>
      <c r="AI118" s="96">
        <v>1050</v>
      </c>
      <c r="AJ118" s="96">
        <v>980</v>
      </c>
      <c r="AK118" s="96">
        <v>840</v>
      </c>
      <c r="AL118" s="2"/>
      <c r="AM118" s="95" t="s">
        <v>368</v>
      </c>
      <c r="AN118" s="96">
        <v>1300</v>
      </c>
      <c r="AO118" s="96">
        <v>1240</v>
      </c>
      <c r="AP118" s="96">
        <v>1170</v>
      </c>
      <c r="AQ118" s="96">
        <v>1110</v>
      </c>
      <c r="AR118" s="96">
        <v>1040</v>
      </c>
      <c r="AS118" s="96">
        <v>980</v>
      </c>
      <c r="AT118" s="96">
        <v>910</v>
      </c>
      <c r="AU118" s="96">
        <v>780</v>
      </c>
      <c r="AV118" s="21"/>
      <c r="AW118" s="95" t="s">
        <v>368</v>
      </c>
      <c r="AX118" s="96">
        <v>400</v>
      </c>
      <c r="AY118" s="96">
        <v>380</v>
      </c>
      <c r="AZ118" s="96">
        <v>360</v>
      </c>
      <c r="BA118" s="96">
        <v>340</v>
      </c>
      <c r="BB118" s="96">
        <v>320</v>
      </c>
      <c r="BC118" s="96">
        <v>300</v>
      </c>
      <c r="BD118" s="96">
        <v>280</v>
      </c>
      <c r="BE118" s="96">
        <v>240</v>
      </c>
      <c r="BF118" s="95" t="s">
        <v>368</v>
      </c>
      <c r="BG118" s="96">
        <v>600</v>
      </c>
      <c r="BH118" s="96">
        <v>570</v>
      </c>
      <c r="BI118" s="96">
        <v>540</v>
      </c>
      <c r="BJ118" s="96">
        <v>510</v>
      </c>
      <c r="BK118" s="96">
        <v>480</v>
      </c>
      <c r="BL118" s="96">
        <v>450</v>
      </c>
      <c r="BM118" s="96">
        <v>420</v>
      </c>
      <c r="BN118" s="96">
        <v>360</v>
      </c>
      <c r="BO118" s="20"/>
      <c r="BP118" s="20"/>
      <c r="BQ118" s="20"/>
      <c r="CH118" s="2">
        <v>62298</v>
      </c>
      <c r="CI118" s="2" t="s">
        <v>124</v>
      </c>
      <c r="CP118" s="3">
        <v>62102</v>
      </c>
      <c r="CQ118" s="3" t="s">
        <v>26343</v>
      </c>
      <c r="CR118" s="3" t="s">
        <v>124</v>
      </c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7:186" x14ac:dyDescent="0.25">
      <c r="Q119" s="21"/>
      <c r="R119" s="21"/>
      <c r="S119" s="2"/>
      <c r="T119" s="95" t="s">
        <v>369</v>
      </c>
      <c r="U119" s="96">
        <v>700</v>
      </c>
      <c r="V119" s="96">
        <v>670</v>
      </c>
      <c r="W119" s="96">
        <v>630</v>
      </c>
      <c r="X119" s="96">
        <v>600</v>
      </c>
      <c r="Y119" s="96">
        <v>560</v>
      </c>
      <c r="Z119" s="96">
        <v>530</v>
      </c>
      <c r="AA119" s="96">
        <v>490</v>
      </c>
      <c r="AB119" s="96">
        <v>420</v>
      </c>
      <c r="AC119" s="95" t="s">
        <v>369</v>
      </c>
      <c r="AD119" s="96">
        <v>1100</v>
      </c>
      <c r="AE119" s="96">
        <v>1050</v>
      </c>
      <c r="AF119" s="96">
        <v>990</v>
      </c>
      <c r="AG119" s="96">
        <v>940</v>
      </c>
      <c r="AH119" s="96">
        <v>880</v>
      </c>
      <c r="AI119" s="96">
        <v>830</v>
      </c>
      <c r="AJ119" s="96">
        <v>770</v>
      </c>
      <c r="AK119" s="96">
        <v>660</v>
      </c>
      <c r="AL119" s="2"/>
      <c r="AM119" s="95" t="s">
        <v>369</v>
      </c>
      <c r="AN119" s="96">
        <v>1000</v>
      </c>
      <c r="AO119" s="96">
        <v>950</v>
      </c>
      <c r="AP119" s="96">
        <v>900</v>
      </c>
      <c r="AQ119" s="96">
        <v>850</v>
      </c>
      <c r="AR119" s="96">
        <v>800</v>
      </c>
      <c r="AS119" s="96">
        <v>750</v>
      </c>
      <c r="AT119" s="96">
        <v>700</v>
      </c>
      <c r="AU119" s="96">
        <v>600</v>
      </c>
      <c r="AV119" s="21"/>
      <c r="AW119" s="95" t="s">
        <v>369</v>
      </c>
      <c r="AX119" s="96">
        <v>300</v>
      </c>
      <c r="AY119" s="96">
        <v>290</v>
      </c>
      <c r="AZ119" s="96">
        <v>270</v>
      </c>
      <c r="BA119" s="96">
        <v>260</v>
      </c>
      <c r="BB119" s="96">
        <v>240</v>
      </c>
      <c r="BC119" s="96">
        <v>230</v>
      </c>
      <c r="BD119" s="96">
        <v>210</v>
      </c>
      <c r="BE119" s="96">
        <v>180</v>
      </c>
      <c r="BF119" s="95" t="s">
        <v>369</v>
      </c>
      <c r="BG119" s="96">
        <v>400</v>
      </c>
      <c r="BH119" s="96">
        <v>380</v>
      </c>
      <c r="BI119" s="96">
        <v>360</v>
      </c>
      <c r="BJ119" s="96">
        <v>340</v>
      </c>
      <c r="BK119" s="96">
        <v>320</v>
      </c>
      <c r="BL119" s="96">
        <v>300</v>
      </c>
      <c r="BM119" s="96">
        <v>280</v>
      </c>
      <c r="BN119" s="96">
        <v>240</v>
      </c>
      <c r="BO119" s="20"/>
      <c r="BP119" s="20"/>
      <c r="BQ119" s="20"/>
      <c r="CH119" s="2">
        <v>62299</v>
      </c>
      <c r="CI119" s="2" t="s">
        <v>126</v>
      </c>
      <c r="CP119" s="3">
        <v>62103</v>
      </c>
      <c r="CQ119" s="3" t="s">
        <v>26344</v>
      </c>
      <c r="CR119" s="3" t="s">
        <v>124</v>
      </c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7:186" x14ac:dyDescent="0.25">
      <c r="Q120" s="21"/>
      <c r="R120" s="21"/>
      <c r="S120" s="2"/>
      <c r="T120" s="95" t="s">
        <v>370</v>
      </c>
      <c r="U120" s="96">
        <v>900</v>
      </c>
      <c r="V120" s="96">
        <v>860</v>
      </c>
      <c r="W120" s="96">
        <v>810</v>
      </c>
      <c r="X120" s="96">
        <v>770</v>
      </c>
      <c r="Y120" s="96">
        <v>720</v>
      </c>
      <c r="Z120" s="96">
        <v>680</v>
      </c>
      <c r="AA120" s="96">
        <v>630</v>
      </c>
      <c r="AB120" s="96">
        <v>540</v>
      </c>
      <c r="AC120" s="95" t="s">
        <v>370</v>
      </c>
      <c r="AD120" s="96">
        <v>1400</v>
      </c>
      <c r="AE120" s="96">
        <v>1330</v>
      </c>
      <c r="AF120" s="96">
        <v>1260</v>
      </c>
      <c r="AG120" s="96">
        <v>1190</v>
      </c>
      <c r="AH120" s="96">
        <v>1120</v>
      </c>
      <c r="AI120" s="96">
        <v>1050</v>
      </c>
      <c r="AJ120" s="96">
        <v>980</v>
      </c>
      <c r="AK120" s="96">
        <v>840</v>
      </c>
      <c r="AL120" s="2"/>
      <c r="AM120" s="95" t="s">
        <v>370</v>
      </c>
      <c r="AN120" s="96">
        <v>1300</v>
      </c>
      <c r="AO120" s="96">
        <v>1240</v>
      </c>
      <c r="AP120" s="96">
        <v>1170</v>
      </c>
      <c r="AQ120" s="96">
        <v>1110</v>
      </c>
      <c r="AR120" s="96">
        <v>1040</v>
      </c>
      <c r="AS120" s="96">
        <v>980</v>
      </c>
      <c r="AT120" s="96">
        <v>910</v>
      </c>
      <c r="AU120" s="96">
        <v>780</v>
      </c>
      <c r="AV120" s="21"/>
      <c r="AW120" s="95" t="s">
        <v>370</v>
      </c>
      <c r="AX120" s="96">
        <v>400</v>
      </c>
      <c r="AY120" s="96">
        <v>380</v>
      </c>
      <c r="AZ120" s="96">
        <v>360</v>
      </c>
      <c r="BA120" s="96">
        <v>340</v>
      </c>
      <c r="BB120" s="96">
        <v>320</v>
      </c>
      <c r="BC120" s="96">
        <v>300</v>
      </c>
      <c r="BD120" s="96">
        <v>280</v>
      </c>
      <c r="BE120" s="96">
        <v>240</v>
      </c>
      <c r="BF120" s="95" t="s">
        <v>370</v>
      </c>
      <c r="BG120" s="96">
        <v>600</v>
      </c>
      <c r="BH120" s="96">
        <v>570</v>
      </c>
      <c r="BI120" s="96">
        <v>540</v>
      </c>
      <c r="BJ120" s="96">
        <v>510</v>
      </c>
      <c r="BK120" s="96">
        <v>480</v>
      </c>
      <c r="BL120" s="96">
        <v>450</v>
      </c>
      <c r="BM120" s="96">
        <v>420</v>
      </c>
      <c r="BN120" s="96">
        <v>360</v>
      </c>
      <c r="BO120" s="20"/>
      <c r="BP120" s="20"/>
      <c r="BQ120" s="20"/>
      <c r="CH120" s="2">
        <v>62300</v>
      </c>
      <c r="CI120" s="2" t="s">
        <v>124</v>
      </c>
      <c r="CP120" s="3">
        <v>62104</v>
      </c>
      <c r="CQ120" s="3" t="s">
        <v>26342</v>
      </c>
      <c r="CR120" s="3" t="s">
        <v>124</v>
      </c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7:186" x14ac:dyDescent="0.25">
      <c r="Q121" s="21"/>
      <c r="R121" s="21"/>
      <c r="S121" s="2"/>
      <c r="T121" s="95" t="s">
        <v>371</v>
      </c>
      <c r="U121" s="96">
        <v>800</v>
      </c>
      <c r="V121" s="96">
        <v>760</v>
      </c>
      <c r="W121" s="96">
        <v>720</v>
      </c>
      <c r="X121" s="96">
        <v>680</v>
      </c>
      <c r="Y121" s="96">
        <v>640</v>
      </c>
      <c r="Z121" s="96">
        <v>600</v>
      </c>
      <c r="AA121" s="96">
        <v>560</v>
      </c>
      <c r="AB121" s="96">
        <v>480</v>
      </c>
      <c r="AC121" s="95" t="s">
        <v>371</v>
      </c>
      <c r="AD121" s="96">
        <v>1300</v>
      </c>
      <c r="AE121" s="96">
        <v>1240</v>
      </c>
      <c r="AF121" s="96">
        <v>1170</v>
      </c>
      <c r="AG121" s="96">
        <v>1110</v>
      </c>
      <c r="AH121" s="96">
        <v>1040</v>
      </c>
      <c r="AI121" s="96">
        <v>980</v>
      </c>
      <c r="AJ121" s="96">
        <v>910</v>
      </c>
      <c r="AK121" s="96">
        <v>780</v>
      </c>
      <c r="AL121" s="2"/>
      <c r="AM121" s="95" t="s">
        <v>371</v>
      </c>
      <c r="AN121" s="96">
        <v>1200</v>
      </c>
      <c r="AO121" s="96">
        <v>1140</v>
      </c>
      <c r="AP121" s="96">
        <v>1080</v>
      </c>
      <c r="AQ121" s="96">
        <v>1020</v>
      </c>
      <c r="AR121" s="96">
        <v>960</v>
      </c>
      <c r="AS121" s="96">
        <v>900</v>
      </c>
      <c r="AT121" s="96">
        <v>840</v>
      </c>
      <c r="AU121" s="96">
        <v>720</v>
      </c>
      <c r="AV121" s="21"/>
      <c r="AW121" s="95" t="s">
        <v>371</v>
      </c>
      <c r="AX121" s="96">
        <v>400</v>
      </c>
      <c r="AY121" s="96">
        <v>380</v>
      </c>
      <c r="AZ121" s="96">
        <v>360</v>
      </c>
      <c r="BA121" s="96">
        <v>340</v>
      </c>
      <c r="BB121" s="96">
        <v>320</v>
      </c>
      <c r="BC121" s="96">
        <v>300</v>
      </c>
      <c r="BD121" s="96">
        <v>280</v>
      </c>
      <c r="BE121" s="96">
        <v>240</v>
      </c>
      <c r="BF121" s="95" t="s">
        <v>371</v>
      </c>
      <c r="BG121" s="96">
        <v>500</v>
      </c>
      <c r="BH121" s="96">
        <v>480</v>
      </c>
      <c r="BI121" s="96">
        <v>450</v>
      </c>
      <c r="BJ121" s="96">
        <v>430</v>
      </c>
      <c r="BK121" s="96">
        <v>400</v>
      </c>
      <c r="BL121" s="96">
        <v>380</v>
      </c>
      <c r="BM121" s="96">
        <v>350</v>
      </c>
      <c r="BN121" s="96">
        <v>300</v>
      </c>
      <c r="BO121" s="20"/>
      <c r="BP121" s="20"/>
      <c r="BQ121" s="20"/>
      <c r="CH121" s="2">
        <v>62306</v>
      </c>
      <c r="CI121" s="2" t="s">
        <v>124</v>
      </c>
      <c r="CP121" s="3">
        <v>62105</v>
      </c>
      <c r="CQ121" s="3" t="s">
        <v>26345</v>
      </c>
      <c r="CR121" s="3" t="s">
        <v>126</v>
      </c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7:186" x14ac:dyDescent="0.25">
      <c r="Q122" s="21"/>
      <c r="R122" s="21"/>
      <c r="S122" s="2"/>
      <c r="T122" s="95" t="s">
        <v>372</v>
      </c>
      <c r="U122" s="96">
        <v>700</v>
      </c>
      <c r="V122" s="96">
        <v>670</v>
      </c>
      <c r="W122" s="96">
        <v>630</v>
      </c>
      <c r="X122" s="96">
        <v>600</v>
      </c>
      <c r="Y122" s="96">
        <v>560</v>
      </c>
      <c r="Z122" s="96">
        <v>530</v>
      </c>
      <c r="AA122" s="96">
        <v>490</v>
      </c>
      <c r="AB122" s="96">
        <v>420</v>
      </c>
      <c r="AC122" s="95" t="s">
        <v>372</v>
      </c>
      <c r="AD122" s="96">
        <v>1100</v>
      </c>
      <c r="AE122" s="96">
        <v>1050</v>
      </c>
      <c r="AF122" s="96">
        <v>990</v>
      </c>
      <c r="AG122" s="96">
        <v>940</v>
      </c>
      <c r="AH122" s="96">
        <v>880</v>
      </c>
      <c r="AI122" s="96">
        <v>830</v>
      </c>
      <c r="AJ122" s="96">
        <v>770</v>
      </c>
      <c r="AK122" s="96">
        <v>660</v>
      </c>
      <c r="AL122" s="2"/>
      <c r="AM122" s="95" t="s">
        <v>372</v>
      </c>
      <c r="AN122" s="96">
        <v>1100</v>
      </c>
      <c r="AO122" s="96">
        <v>1050</v>
      </c>
      <c r="AP122" s="96">
        <v>990</v>
      </c>
      <c r="AQ122" s="96">
        <v>940</v>
      </c>
      <c r="AR122" s="96">
        <v>880</v>
      </c>
      <c r="AS122" s="96">
        <v>830</v>
      </c>
      <c r="AT122" s="96">
        <v>770</v>
      </c>
      <c r="AU122" s="96">
        <v>660</v>
      </c>
      <c r="AV122" s="21"/>
      <c r="AW122" s="95" t="s">
        <v>372</v>
      </c>
      <c r="AX122" s="96">
        <v>400</v>
      </c>
      <c r="AY122" s="96">
        <v>380</v>
      </c>
      <c r="AZ122" s="96">
        <v>360</v>
      </c>
      <c r="BA122" s="96">
        <v>340</v>
      </c>
      <c r="BB122" s="96">
        <v>320</v>
      </c>
      <c r="BC122" s="96">
        <v>300</v>
      </c>
      <c r="BD122" s="96">
        <v>280</v>
      </c>
      <c r="BE122" s="96">
        <v>240</v>
      </c>
      <c r="BF122" s="95" t="s">
        <v>372</v>
      </c>
      <c r="BG122" s="96">
        <v>500</v>
      </c>
      <c r="BH122" s="96">
        <v>480</v>
      </c>
      <c r="BI122" s="96">
        <v>450</v>
      </c>
      <c r="BJ122" s="96">
        <v>430</v>
      </c>
      <c r="BK122" s="96">
        <v>400</v>
      </c>
      <c r="BL122" s="96">
        <v>380</v>
      </c>
      <c r="BM122" s="96">
        <v>350</v>
      </c>
      <c r="BN122" s="96">
        <v>300</v>
      </c>
      <c r="BO122" s="25"/>
      <c r="BP122" s="25"/>
      <c r="BQ122" s="25"/>
      <c r="CH122" s="2">
        <v>62321</v>
      </c>
      <c r="CI122" s="2" t="s">
        <v>126</v>
      </c>
      <c r="CP122" s="3">
        <v>62106</v>
      </c>
      <c r="CQ122" s="3" t="s">
        <v>29099</v>
      </c>
      <c r="CR122" s="3" t="s">
        <v>126</v>
      </c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7:186" x14ac:dyDescent="0.25">
      <c r="Q123" s="21"/>
      <c r="R123" s="21"/>
      <c r="S123" s="2"/>
      <c r="T123" s="95" t="s">
        <v>373</v>
      </c>
      <c r="U123" s="96">
        <v>700</v>
      </c>
      <c r="V123" s="96">
        <v>670</v>
      </c>
      <c r="W123" s="96">
        <v>630</v>
      </c>
      <c r="X123" s="96">
        <v>600</v>
      </c>
      <c r="Y123" s="96">
        <v>560</v>
      </c>
      <c r="Z123" s="96">
        <v>530</v>
      </c>
      <c r="AA123" s="96">
        <v>490</v>
      </c>
      <c r="AB123" s="96">
        <v>420</v>
      </c>
      <c r="AC123" s="95" t="s">
        <v>373</v>
      </c>
      <c r="AD123" s="96">
        <v>1100</v>
      </c>
      <c r="AE123" s="96">
        <v>1050</v>
      </c>
      <c r="AF123" s="96">
        <v>990</v>
      </c>
      <c r="AG123" s="96">
        <v>940</v>
      </c>
      <c r="AH123" s="96">
        <v>880</v>
      </c>
      <c r="AI123" s="96">
        <v>830</v>
      </c>
      <c r="AJ123" s="96">
        <v>770</v>
      </c>
      <c r="AK123" s="96">
        <v>660</v>
      </c>
      <c r="AL123" s="2"/>
      <c r="AM123" s="95" t="s">
        <v>373</v>
      </c>
      <c r="AN123" s="96">
        <v>1000</v>
      </c>
      <c r="AO123" s="96">
        <v>950</v>
      </c>
      <c r="AP123" s="96">
        <v>900</v>
      </c>
      <c r="AQ123" s="96">
        <v>850</v>
      </c>
      <c r="AR123" s="96">
        <v>800</v>
      </c>
      <c r="AS123" s="96">
        <v>750</v>
      </c>
      <c r="AT123" s="96">
        <v>700</v>
      </c>
      <c r="AU123" s="96">
        <v>600</v>
      </c>
      <c r="AV123" s="21"/>
      <c r="AW123" s="95" t="s">
        <v>373</v>
      </c>
      <c r="AX123" s="96">
        <v>300</v>
      </c>
      <c r="AY123" s="96">
        <v>290</v>
      </c>
      <c r="AZ123" s="96">
        <v>270</v>
      </c>
      <c r="BA123" s="96">
        <v>260</v>
      </c>
      <c r="BB123" s="96">
        <v>240</v>
      </c>
      <c r="BC123" s="96">
        <v>230</v>
      </c>
      <c r="BD123" s="96">
        <v>210</v>
      </c>
      <c r="BE123" s="96">
        <v>180</v>
      </c>
      <c r="BF123" s="95" t="s">
        <v>373</v>
      </c>
      <c r="BG123" s="96">
        <v>500</v>
      </c>
      <c r="BH123" s="96">
        <v>480</v>
      </c>
      <c r="BI123" s="96">
        <v>450</v>
      </c>
      <c r="BJ123" s="96">
        <v>430</v>
      </c>
      <c r="BK123" s="96">
        <v>400</v>
      </c>
      <c r="BL123" s="96">
        <v>380</v>
      </c>
      <c r="BM123" s="96">
        <v>350</v>
      </c>
      <c r="BN123" s="96">
        <v>300</v>
      </c>
      <c r="BO123" s="25"/>
      <c r="BP123" s="25"/>
      <c r="BQ123" s="25"/>
      <c r="CH123" s="2">
        <v>62322</v>
      </c>
      <c r="CI123" s="2" t="s">
        <v>126</v>
      </c>
      <c r="CP123" s="3">
        <v>62107</v>
      </c>
      <c r="CQ123" s="3" t="s">
        <v>14012</v>
      </c>
      <c r="CR123" s="3" t="s">
        <v>124</v>
      </c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7:186" x14ac:dyDescent="0.25">
      <c r="Q124" s="21"/>
      <c r="R124" s="21"/>
      <c r="S124" s="2"/>
      <c r="T124" s="95" t="s">
        <v>374</v>
      </c>
      <c r="U124" s="96">
        <v>900</v>
      </c>
      <c r="V124" s="96">
        <v>860</v>
      </c>
      <c r="W124" s="96">
        <v>810</v>
      </c>
      <c r="X124" s="96">
        <v>770</v>
      </c>
      <c r="Y124" s="96">
        <v>720</v>
      </c>
      <c r="Z124" s="96">
        <v>680</v>
      </c>
      <c r="AA124" s="96">
        <v>630</v>
      </c>
      <c r="AB124" s="96">
        <v>540</v>
      </c>
      <c r="AC124" s="95" t="s">
        <v>374</v>
      </c>
      <c r="AD124" s="96">
        <v>1400</v>
      </c>
      <c r="AE124" s="96">
        <v>1330</v>
      </c>
      <c r="AF124" s="96">
        <v>1260</v>
      </c>
      <c r="AG124" s="96">
        <v>1190</v>
      </c>
      <c r="AH124" s="96">
        <v>1120</v>
      </c>
      <c r="AI124" s="96">
        <v>1050</v>
      </c>
      <c r="AJ124" s="96">
        <v>980</v>
      </c>
      <c r="AK124" s="96">
        <v>840</v>
      </c>
      <c r="AL124" s="2"/>
      <c r="AM124" s="95" t="s">
        <v>374</v>
      </c>
      <c r="AN124" s="96">
        <v>1400</v>
      </c>
      <c r="AO124" s="96">
        <v>1330</v>
      </c>
      <c r="AP124" s="96">
        <v>1260</v>
      </c>
      <c r="AQ124" s="96">
        <v>1190</v>
      </c>
      <c r="AR124" s="96">
        <v>1120</v>
      </c>
      <c r="AS124" s="96">
        <v>1050</v>
      </c>
      <c r="AT124" s="96">
        <v>980</v>
      </c>
      <c r="AU124" s="96">
        <v>840</v>
      </c>
      <c r="AV124" s="21"/>
      <c r="AW124" s="95" t="s">
        <v>374</v>
      </c>
      <c r="AX124" s="96">
        <v>500</v>
      </c>
      <c r="AY124" s="96">
        <v>480</v>
      </c>
      <c r="AZ124" s="96">
        <v>450</v>
      </c>
      <c r="BA124" s="96">
        <v>430</v>
      </c>
      <c r="BB124" s="96">
        <v>400</v>
      </c>
      <c r="BC124" s="96">
        <v>380</v>
      </c>
      <c r="BD124" s="96">
        <v>350</v>
      </c>
      <c r="BE124" s="96">
        <v>300</v>
      </c>
      <c r="BF124" s="95" t="s">
        <v>374</v>
      </c>
      <c r="BG124" s="96">
        <v>600</v>
      </c>
      <c r="BH124" s="96">
        <v>570</v>
      </c>
      <c r="BI124" s="96">
        <v>540</v>
      </c>
      <c r="BJ124" s="96">
        <v>510</v>
      </c>
      <c r="BK124" s="96">
        <v>480</v>
      </c>
      <c r="BL124" s="96">
        <v>450</v>
      </c>
      <c r="BM124" s="96">
        <v>420</v>
      </c>
      <c r="BN124" s="96">
        <v>360</v>
      </c>
      <c r="BO124" s="25"/>
      <c r="BP124" s="25"/>
      <c r="BQ124" s="25"/>
      <c r="CH124" s="2">
        <v>62323</v>
      </c>
      <c r="CI124" s="2" t="s">
        <v>126</v>
      </c>
      <c r="CP124" s="3">
        <v>62108</v>
      </c>
      <c r="CQ124" s="3" t="s">
        <v>26332</v>
      </c>
      <c r="CR124" s="3" t="s">
        <v>124</v>
      </c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7:186" x14ac:dyDescent="0.25">
      <c r="Q125" s="21"/>
      <c r="R125" s="21"/>
      <c r="S125" s="2"/>
      <c r="T125" s="95" t="s">
        <v>375</v>
      </c>
      <c r="U125" s="96">
        <v>1100</v>
      </c>
      <c r="V125" s="96">
        <v>1050</v>
      </c>
      <c r="W125" s="96">
        <v>990</v>
      </c>
      <c r="X125" s="96">
        <v>940</v>
      </c>
      <c r="Y125" s="96">
        <v>880</v>
      </c>
      <c r="Z125" s="96">
        <v>830</v>
      </c>
      <c r="AA125" s="96">
        <v>770</v>
      </c>
      <c r="AB125" s="96">
        <v>660</v>
      </c>
      <c r="AC125" s="95" t="s">
        <v>375</v>
      </c>
      <c r="AD125" s="96">
        <v>1800</v>
      </c>
      <c r="AE125" s="96">
        <v>1710</v>
      </c>
      <c r="AF125" s="96">
        <v>1620</v>
      </c>
      <c r="AG125" s="96">
        <v>1530</v>
      </c>
      <c r="AH125" s="96">
        <v>1440</v>
      </c>
      <c r="AI125" s="96">
        <v>1350</v>
      </c>
      <c r="AJ125" s="96">
        <v>1260</v>
      </c>
      <c r="AK125" s="96">
        <v>1080</v>
      </c>
      <c r="AL125" s="2"/>
      <c r="AM125" s="95" t="s">
        <v>375</v>
      </c>
      <c r="AN125" s="96">
        <v>1700</v>
      </c>
      <c r="AO125" s="96">
        <v>1620</v>
      </c>
      <c r="AP125" s="96">
        <v>1530</v>
      </c>
      <c r="AQ125" s="96">
        <v>1450</v>
      </c>
      <c r="AR125" s="96">
        <v>1360</v>
      </c>
      <c r="AS125" s="96">
        <v>1280</v>
      </c>
      <c r="AT125" s="96">
        <v>1190</v>
      </c>
      <c r="AU125" s="96">
        <v>1020</v>
      </c>
      <c r="AV125" s="21"/>
      <c r="AW125" s="95" t="s">
        <v>375</v>
      </c>
      <c r="AX125" s="96">
        <v>600</v>
      </c>
      <c r="AY125" s="96">
        <v>570</v>
      </c>
      <c r="AZ125" s="96">
        <v>540</v>
      </c>
      <c r="BA125" s="96">
        <v>510</v>
      </c>
      <c r="BB125" s="96">
        <v>480</v>
      </c>
      <c r="BC125" s="96">
        <v>450</v>
      </c>
      <c r="BD125" s="96">
        <v>420</v>
      </c>
      <c r="BE125" s="96">
        <v>360</v>
      </c>
      <c r="BF125" s="95" t="s">
        <v>375</v>
      </c>
      <c r="BG125" s="96">
        <v>700</v>
      </c>
      <c r="BH125" s="96">
        <v>670</v>
      </c>
      <c r="BI125" s="96">
        <v>630</v>
      </c>
      <c r="BJ125" s="96">
        <v>600</v>
      </c>
      <c r="BK125" s="96">
        <v>560</v>
      </c>
      <c r="BL125" s="96">
        <v>530</v>
      </c>
      <c r="BM125" s="96">
        <v>490</v>
      </c>
      <c r="BN125" s="96">
        <v>420</v>
      </c>
      <c r="BO125" s="20"/>
      <c r="BP125" s="20"/>
      <c r="BQ125" s="20"/>
      <c r="CH125" s="2">
        <v>62324</v>
      </c>
      <c r="CI125" s="2" t="s">
        <v>126</v>
      </c>
      <c r="CP125" s="3">
        <v>62109</v>
      </c>
      <c r="CQ125" s="3" t="s">
        <v>26337</v>
      </c>
      <c r="CR125" s="3" t="s">
        <v>124</v>
      </c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7:186" x14ac:dyDescent="0.25">
      <c r="Q126" s="21"/>
      <c r="R126" s="21"/>
      <c r="S126" s="2"/>
      <c r="T126" s="95" t="s">
        <v>376</v>
      </c>
      <c r="U126" s="96">
        <v>1400</v>
      </c>
      <c r="V126" s="96">
        <v>1330</v>
      </c>
      <c r="W126" s="96">
        <v>1260</v>
      </c>
      <c r="X126" s="96">
        <v>1190</v>
      </c>
      <c r="Y126" s="96">
        <v>1120</v>
      </c>
      <c r="Z126" s="96">
        <v>1050</v>
      </c>
      <c r="AA126" s="96">
        <v>980</v>
      </c>
      <c r="AB126" s="96">
        <v>840</v>
      </c>
      <c r="AC126" s="95" t="s">
        <v>376</v>
      </c>
      <c r="AD126" s="96">
        <v>2200</v>
      </c>
      <c r="AE126" s="96">
        <v>2090</v>
      </c>
      <c r="AF126" s="96">
        <v>1980</v>
      </c>
      <c r="AG126" s="96">
        <v>1870</v>
      </c>
      <c r="AH126" s="96">
        <v>1760</v>
      </c>
      <c r="AI126" s="96">
        <v>1650</v>
      </c>
      <c r="AJ126" s="96">
        <v>1540</v>
      </c>
      <c r="AK126" s="96">
        <v>1320</v>
      </c>
      <c r="AL126" s="2"/>
      <c r="AM126" s="95" t="s">
        <v>376</v>
      </c>
      <c r="AN126" s="96">
        <v>2100</v>
      </c>
      <c r="AO126" s="96">
        <v>2000</v>
      </c>
      <c r="AP126" s="96">
        <v>1890</v>
      </c>
      <c r="AQ126" s="96">
        <v>1790</v>
      </c>
      <c r="AR126" s="96">
        <v>1680</v>
      </c>
      <c r="AS126" s="96">
        <v>1580</v>
      </c>
      <c r="AT126" s="96">
        <v>1470</v>
      </c>
      <c r="AU126" s="96">
        <v>1260</v>
      </c>
      <c r="AV126" s="21"/>
      <c r="AW126" s="95" t="s">
        <v>376</v>
      </c>
      <c r="AX126" s="96">
        <v>700</v>
      </c>
      <c r="AY126" s="96">
        <v>670</v>
      </c>
      <c r="AZ126" s="96">
        <v>630</v>
      </c>
      <c r="BA126" s="96">
        <v>600</v>
      </c>
      <c r="BB126" s="96">
        <v>560</v>
      </c>
      <c r="BC126" s="96">
        <v>530</v>
      </c>
      <c r="BD126" s="96">
        <v>490</v>
      </c>
      <c r="BE126" s="96">
        <v>420</v>
      </c>
      <c r="BF126" s="95" t="s">
        <v>376</v>
      </c>
      <c r="BG126" s="96">
        <v>900</v>
      </c>
      <c r="BH126" s="96">
        <v>860</v>
      </c>
      <c r="BI126" s="96">
        <v>810</v>
      </c>
      <c r="BJ126" s="96">
        <v>770</v>
      </c>
      <c r="BK126" s="96">
        <v>720</v>
      </c>
      <c r="BL126" s="96">
        <v>680</v>
      </c>
      <c r="BM126" s="96">
        <v>630</v>
      </c>
      <c r="BN126" s="96">
        <v>540</v>
      </c>
      <c r="BO126" s="20"/>
      <c r="BP126" s="20"/>
      <c r="BQ126" s="20"/>
      <c r="CH126" s="2">
        <v>62325</v>
      </c>
      <c r="CI126" s="2" t="s">
        <v>126</v>
      </c>
      <c r="CP126" s="3">
        <v>62110</v>
      </c>
      <c r="CQ126" s="3" t="s">
        <v>26338</v>
      </c>
      <c r="CR126" s="3" t="s">
        <v>124</v>
      </c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7:186" x14ac:dyDescent="0.25">
      <c r="Q127" s="21"/>
      <c r="R127" s="21"/>
      <c r="S127" s="2"/>
      <c r="T127" s="95" t="s">
        <v>377</v>
      </c>
      <c r="U127" s="96">
        <v>1200</v>
      </c>
      <c r="V127" s="96">
        <v>1140</v>
      </c>
      <c r="W127" s="96">
        <v>1080</v>
      </c>
      <c r="X127" s="96">
        <v>1020</v>
      </c>
      <c r="Y127" s="96">
        <v>960</v>
      </c>
      <c r="Z127" s="96">
        <v>900</v>
      </c>
      <c r="AA127" s="96">
        <v>840</v>
      </c>
      <c r="AB127" s="96">
        <v>720</v>
      </c>
      <c r="AC127" s="95" t="s">
        <v>377</v>
      </c>
      <c r="AD127" s="96">
        <v>1900</v>
      </c>
      <c r="AE127" s="96">
        <v>1810</v>
      </c>
      <c r="AF127" s="96">
        <v>1710</v>
      </c>
      <c r="AG127" s="96">
        <v>1620</v>
      </c>
      <c r="AH127" s="96">
        <v>1520</v>
      </c>
      <c r="AI127" s="96">
        <v>1430</v>
      </c>
      <c r="AJ127" s="96">
        <v>1330</v>
      </c>
      <c r="AK127" s="96">
        <v>1140</v>
      </c>
      <c r="AL127" s="2"/>
      <c r="AM127" s="95" t="s">
        <v>377</v>
      </c>
      <c r="AN127" s="96">
        <v>1800</v>
      </c>
      <c r="AO127" s="96">
        <v>1710</v>
      </c>
      <c r="AP127" s="96">
        <v>1620</v>
      </c>
      <c r="AQ127" s="96">
        <v>1530</v>
      </c>
      <c r="AR127" s="96">
        <v>1440</v>
      </c>
      <c r="AS127" s="96">
        <v>1350</v>
      </c>
      <c r="AT127" s="96">
        <v>1260</v>
      </c>
      <c r="AU127" s="96">
        <v>1080</v>
      </c>
      <c r="AV127" s="21"/>
      <c r="AW127" s="95" t="s">
        <v>377</v>
      </c>
      <c r="AX127" s="96">
        <v>600</v>
      </c>
      <c r="AY127" s="96">
        <v>570</v>
      </c>
      <c r="AZ127" s="96">
        <v>540</v>
      </c>
      <c r="BA127" s="96">
        <v>510</v>
      </c>
      <c r="BB127" s="96">
        <v>480</v>
      </c>
      <c r="BC127" s="96">
        <v>450</v>
      </c>
      <c r="BD127" s="96">
        <v>420</v>
      </c>
      <c r="BE127" s="96">
        <v>360</v>
      </c>
      <c r="BF127" s="95" t="s">
        <v>377</v>
      </c>
      <c r="BG127" s="96">
        <v>800</v>
      </c>
      <c r="BH127" s="96">
        <v>760</v>
      </c>
      <c r="BI127" s="96">
        <v>720</v>
      </c>
      <c r="BJ127" s="96">
        <v>680</v>
      </c>
      <c r="BK127" s="96">
        <v>640</v>
      </c>
      <c r="BL127" s="96">
        <v>600</v>
      </c>
      <c r="BM127" s="96">
        <v>560</v>
      </c>
      <c r="BN127" s="96">
        <v>480</v>
      </c>
      <c r="BO127" s="20"/>
      <c r="BP127" s="20"/>
      <c r="BQ127" s="20"/>
      <c r="CH127" s="2">
        <v>62326</v>
      </c>
      <c r="CI127" s="2" t="s">
        <v>126</v>
      </c>
      <c r="CP127" s="3">
        <v>62111</v>
      </c>
      <c r="CQ127" s="3" t="s">
        <v>33440</v>
      </c>
      <c r="CR127" s="3" t="s">
        <v>124</v>
      </c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7:186" x14ac:dyDescent="0.25">
      <c r="Q128" s="21"/>
      <c r="R128" s="21"/>
      <c r="S128" s="2"/>
      <c r="T128" s="95" t="s">
        <v>17547</v>
      </c>
      <c r="U128" s="96">
        <v>800</v>
      </c>
      <c r="V128" s="96">
        <v>760</v>
      </c>
      <c r="W128" s="96">
        <v>720</v>
      </c>
      <c r="X128" s="96">
        <v>680</v>
      </c>
      <c r="Y128" s="96">
        <v>640</v>
      </c>
      <c r="Z128" s="96">
        <v>600</v>
      </c>
      <c r="AA128" s="96">
        <v>560</v>
      </c>
      <c r="AB128" s="96">
        <v>480</v>
      </c>
      <c r="AC128" s="95" t="s">
        <v>17547</v>
      </c>
      <c r="AD128" s="96">
        <v>1300</v>
      </c>
      <c r="AE128" s="96">
        <v>1240</v>
      </c>
      <c r="AF128" s="96">
        <v>1170</v>
      </c>
      <c r="AG128" s="96">
        <v>1110</v>
      </c>
      <c r="AH128" s="96">
        <v>1040</v>
      </c>
      <c r="AI128" s="96">
        <v>980</v>
      </c>
      <c r="AJ128" s="96">
        <v>910</v>
      </c>
      <c r="AK128" s="96">
        <v>780</v>
      </c>
      <c r="AL128" s="2"/>
      <c r="AM128" s="95" t="s">
        <v>17547</v>
      </c>
      <c r="AN128" s="96">
        <v>1200</v>
      </c>
      <c r="AO128" s="96">
        <v>1140</v>
      </c>
      <c r="AP128" s="96">
        <v>1080</v>
      </c>
      <c r="AQ128" s="96">
        <v>1020</v>
      </c>
      <c r="AR128" s="96">
        <v>960</v>
      </c>
      <c r="AS128" s="96">
        <v>900</v>
      </c>
      <c r="AT128" s="96">
        <v>840</v>
      </c>
      <c r="AU128" s="96">
        <v>720</v>
      </c>
      <c r="AV128" s="21"/>
      <c r="AW128" s="95" t="s">
        <v>17547</v>
      </c>
      <c r="AX128" s="96">
        <v>400</v>
      </c>
      <c r="AY128" s="96">
        <v>380</v>
      </c>
      <c r="AZ128" s="96">
        <v>360</v>
      </c>
      <c r="BA128" s="96">
        <v>340</v>
      </c>
      <c r="BB128" s="96">
        <v>320</v>
      </c>
      <c r="BC128" s="96">
        <v>300</v>
      </c>
      <c r="BD128" s="96">
        <v>280</v>
      </c>
      <c r="BE128" s="96">
        <v>240</v>
      </c>
      <c r="BF128" s="95" t="s">
        <v>17547</v>
      </c>
      <c r="BG128" s="96">
        <v>500</v>
      </c>
      <c r="BH128" s="96">
        <v>480</v>
      </c>
      <c r="BI128" s="96">
        <v>450</v>
      </c>
      <c r="BJ128" s="96">
        <v>430</v>
      </c>
      <c r="BK128" s="96">
        <v>400</v>
      </c>
      <c r="BL128" s="96">
        <v>380</v>
      </c>
      <c r="BM128" s="96">
        <v>350</v>
      </c>
      <c r="BN128" s="96">
        <v>300</v>
      </c>
      <c r="BO128" s="20"/>
      <c r="BP128" s="20"/>
      <c r="BQ128" s="20"/>
      <c r="CH128" s="2">
        <v>62327</v>
      </c>
      <c r="CI128" s="2" t="s">
        <v>126</v>
      </c>
      <c r="CP128" s="3">
        <v>62112</v>
      </c>
      <c r="CQ128" s="3" t="s">
        <v>33441</v>
      </c>
      <c r="CR128" s="3" t="s">
        <v>126</v>
      </c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7:186" x14ac:dyDescent="0.25">
      <c r="Q129" s="21"/>
      <c r="R129" s="21"/>
      <c r="S129" s="2"/>
      <c r="T129" s="95" t="s">
        <v>378</v>
      </c>
      <c r="U129" s="96">
        <v>600</v>
      </c>
      <c r="V129" s="96">
        <v>570</v>
      </c>
      <c r="W129" s="96">
        <v>540</v>
      </c>
      <c r="X129" s="96">
        <v>510</v>
      </c>
      <c r="Y129" s="96">
        <v>480</v>
      </c>
      <c r="Z129" s="96">
        <v>450</v>
      </c>
      <c r="AA129" s="96">
        <v>420</v>
      </c>
      <c r="AB129" s="96">
        <v>360</v>
      </c>
      <c r="AC129" s="95" t="s">
        <v>378</v>
      </c>
      <c r="AD129" s="96">
        <v>1000</v>
      </c>
      <c r="AE129" s="96">
        <v>950</v>
      </c>
      <c r="AF129" s="96">
        <v>900</v>
      </c>
      <c r="AG129" s="96">
        <v>850</v>
      </c>
      <c r="AH129" s="96">
        <v>800</v>
      </c>
      <c r="AI129" s="96">
        <v>750</v>
      </c>
      <c r="AJ129" s="96">
        <v>700</v>
      </c>
      <c r="AK129" s="96">
        <v>600</v>
      </c>
      <c r="AL129" s="2"/>
      <c r="AM129" s="95" t="s">
        <v>378</v>
      </c>
      <c r="AN129" s="96">
        <v>1000</v>
      </c>
      <c r="AO129" s="96">
        <v>950</v>
      </c>
      <c r="AP129" s="96">
        <v>900</v>
      </c>
      <c r="AQ129" s="96">
        <v>850</v>
      </c>
      <c r="AR129" s="96">
        <v>800</v>
      </c>
      <c r="AS129" s="96">
        <v>750</v>
      </c>
      <c r="AT129" s="96">
        <v>700</v>
      </c>
      <c r="AU129" s="96">
        <v>600</v>
      </c>
      <c r="AV129" s="21"/>
      <c r="AW129" s="95" t="s">
        <v>378</v>
      </c>
      <c r="AX129" s="96">
        <v>300</v>
      </c>
      <c r="AY129" s="96">
        <v>290</v>
      </c>
      <c r="AZ129" s="96">
        <v>270</v>
      </c>
      <c r="BA129" s="96">
        <v>260</v>
      </c>
      <c r="BB129" s="96">
        <v>240</v>
      </c>
      <c r="BC129" s="96">
        <v>230</v>
      </c>
      <c r="BD129" s="96">
        <v>210</v>
      </c>
      <c r="BE129" s="96">
        <v>180</v>
      </c>
      <c r="BF129" s="95" t="s">
        <v>378</v>
      </c>
      <c r="BG129" s="96">
        <v>400</v>
      </c>
      <c r="BH129" s="96">
        <v>380</v>
      </c>
      <c r="BI129" s="96">
        <v>360</v>
      </c>
      <c r="BJ129" s="96">
        <v>340</v>
      </c>
      <c r="BK129" s="96">
        <v>320</v>
      </c>
      <c r="BL129" s="96">
        <v>300</v>
      </c>
      <c r="BM129" s="96">
        <v>280</v>
      </c>
      <c r="BN129" s="96">
        <v>240</v>
      </c>
      <c r="BO129" s="20"/>
      <c r="BP129" s="20"/>
      <c r="BQ129" s="20"/>
      <c r="CH129" s="2">
        <v>62328</v>
      </c>
      <c r="CI129" s="2" t="s">
        <v>124</v>
      </c>
      <c r="CP129" s="3">
        <v>62113</v>
      </c>
      <c r="CQ129" s="3" t="s">
        <v>33442</v>
      </c>
      <c r="CR129" s="3" t="s">
        <v>126</v>
      </c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7:186" x14ac:dyDescent="0.25">
      <c r="Q130" s="21"/>
      <c r="R130" s="21"/>
      <c r="S130" s="2"/>
      <c r="T130" s="95" t="s">
        <v>379</v>
      </c>
      <c r="U130" s="96">
        <v>1200</v>
      </c>
      <c r="V130" s="96">
        <v>1140</v>
      </c>
      <c r="W130" s="96">
        <v>1080</v>
      </c>
      <c r="X130" s="96">
        <v>1020</v>
      </c>
      <c r="Y130" s="96">
        <v>960</v>
      </c>
      <c r="Z130" s="96">
        <v>900</v>
      </c>
      <c r="AA130" s="96">
        <v>840</v>
      </c>
      <c r="AB130" s="96">
        <v>720</v>
      </c>
      <c r="AC130" s="95" t="s">
        <v>379</v>
      </c>
      <c r="AD130" s="96">
        <v>1900</v>
      </c>
      <c r="AE130" s="96">
        <v>1810</v>
      </c>
      <c r="AF130" s="96">
        <v>1710</v>
      </c>
      <c r="AG130" s="96">
        <v>1620</v>
      </c>
      <c r="AH130" s="96">
        <v>1520</v>
      </c>
      <c r="AI130" s="96">
        <v>1430</v>
      </c>
      <c r="AJ130" s="96">
        <v>1330</v>
      </c>
      <c r="AK130" s="96">
        <v>1140</v>
      </c>
      <c r="AL130" s="2"/>
      <c r="AM130" s="95" t="s">
        <v>379</v>
      </c>
      <c r="AN130" s="96">
        <v>1800</v>
      </c>
      <c r="AO130" s="96">
        <v>1710</v>
      </c>
      <c r="AP130" s="96">
        <v>1620</v>
      </c>
      <c r="AQ130" s="96">
        <v>1530</v>
      </c>
      <c r="AR130" s="96">
        <v>1440</v>
      </c>
      <c r="AS130" s="96">
        <v>1350</v>
      </c>
      <c r="AT130" s="96">
        <v>1260</v>
      </c>
      <c r="AU130" s="96">
        <v>1080</v>
      </c>
      <c r="AV130" s="21"/>
      <c r="AW130" s="95" t="s">
        <v>379</v>
      </c>
      <c r="AX130" s="96">
        <v>600</v>
      </c>
      <c r="AY130" s="96">
        <v>570</v>
      </c>
      <c r="AZ130" s="96">
        <v>540</v>
      </c>
      <c r="BA130" s="96">
        <v>510</v>
      </c>
      <c r="BB130" s="96">
        <v>480</v>
      </c>
      <c r="BC130" s="96">
        <v>450</v>
      </c>
      <c r="BD130" s="96">
        <v>420</v>
      </c>
      <c r="BE130" s="96">
        <v>360</v>
      </c>
      <c r="BF130" s="95" t="s">
        <v>379</v>
      </c>
      <c r="BG130" s="96">
        <v>800</v>
      </c>
      <c r="BH130" s="96">
        <v>760</v>
      </c>
      <c r="BI130" s="96">
        <v>720</v>
      </c>
      <c r="BJ130" s="96">
        <v>680</v>
      </c>
      <c r="BK130" s="96">
        <v>640</v>
      </c>
      <c r="BL130" s="96">
        <v>600</v>
      </c>
      <c r="BM130" s="96">
        <v>560</v>
      </c>
      <c r="BN130" s="96">
        <v>480</v>
      </c>
      <c r="BO130" s="20"/>
      <c r="BP130" s="20"/>
      <c r="BQ130" s="20"/>
      <c r="CH130" s="2">
        <v>62329</v>
      </c>
      <c r="CI130" s="2" t="s">
        <v>126</v>
      </c>
      <c r="CP130" s="3">
        <v>62114</v>
      </c>
      <c r="CQ130" s="3" t="s">
        <v>33443</v>
      </c>
      <c r="CR130" s="3" t="s">
        <v>126</v>
      </c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7:186" x14ac:dyDescent="0.25">
      <c r="Q131" s="21"/>
      <c r="R131" s="21"/>
      <c r="S131" s="2"/>
      <c r="T131" s="95" t="s">
        <v>380</v>
      </c>
      <c r="U131" s="96">
        <v>3600</v>
      </c>
      <c r="V131" s="96">
        <v>3420</v>
      </c>
      <c r="W131" s="96">
        <v>3240</v>
      </c>
      <c r="X131" s="96">
        <v>3060</v>
      </c>
      <c r="Y131" s="96">
        <v>2880</v>
      </c>
      <c r="Z131" s="96">
        <v>2700</v>
      </c>
      <c r="AA131" s="96">
        <v>2520</v>
      </c>
      <c r="AB131" s="96">
        <v>2160</v>
      </c>
      <c r="AC131" s="95" t="s">
        <v>380</v>
      </c>
      <c r="AD131" s="96">
        <v>5800</v>
      </c>
      <c r="AE131" s="96">
        <v>5510</v>
      </c>
      <c r="AF131" s="96">
        <v>5220</v>
      </c>
      <c r="AG131" s="96">
        <v>4930</v>
      </c>
      <c r="AH131" s="96">
        <v>4640</v>
      </c>
      <c r="AI131" s="96">
        <v>4350</v>
      </c>
      <c r="AJ131" s="96">
        <v>4060</v>
      </c>
      <c r="AK131" s="96">
        <v>3480</v>
      </c>
      <c r="AL131" s="2"/>
      <c r="AM131" s="95" t="s">
        <v>380</v>
      </c>
      <c r="AN131" s="96">
        <v>5300</v>
      </c>
      <c r="AO131" s="96">
        <v>5040</v>
      </c>
      <c r="AP131" s="96">
        <v>4770</v>
      </c>
      <c r="AQ131" s="96">
        <v>4510</v>
      </c>
      <c r="AR131" s="96">
        <v>4240</v>
      </c>
      <c r="AS131" s="96">
        <v>3980</v>
      </c>
      <c r="AT131" s="96">
        <v>3710</v>
      </c>
      <c r="AU131" s="96">
        <v>3180</v>
      </c>
      <c r="AV131" s="21"/>
      <c r="AW131" s="95" t="s">
        <v>380</v>
      </c>
      <c r="AX131" s="96">
        <v>1800</v>
      </c>
      <c r="AY131" s="96">
        <v>1710</v>
      </c>
      <c r="AZ131" s="96">
        <v>1620</v>
      </c>
      <c r="BA131" s="96">
        <v>1530</v>
      </c>
      <c r="BB131" s="96">
        <v>1440</v>
      </c>
      <c r="BC131" s="96">
        <v>1350</v>
      </c>
      <c r="BD131" s="96">
        <v>1260</v>
      </c>
      <c r="BE131" s="96">
        <v>1080</v>
      </c>
      <c r="BF131" s="95" t="s">
        <v>380</v>
      </c>
      <c r="BG131" s="96">
        <v>2300</v>
      </c>
      <c r="BH131" s="96">
        <v>2190</v>
      </c>
      <c r="BI131" s="96">
        <v>2070</v>
      </c>
      <c r="BJ131" s="96">
        <v>1960</v>
      </c>
      <c r="BK131" s="96">
        <v>1840</v>
      </c>
      <c r="BL131" s="96">
        <v>1730</v>
      </c>
      <c r="BM131" s="96">
        <v>1610</v>
      </c>
      <c r="BN131" s="96">
        <v>1380</v>
      </c>
      <c r="BO131" s="20"/>
      <c r="BP131" s="20"/>
      <c r="BQ131" s="20"/>
      <c r="CH131" s="2">
        <v>62330</v>
      </c>
      <c r="CI131" s="2" t="s">
        <v>126</v>
      </c>
      <c r="CP131" s="3">
        <v>62115</v>
      </c>
      <c r="CQ131" s="3" t="s">
        <v>33444</v>
      </c>
      <c r="CR131" s="3" t="s">
        <v>126</v>
      </c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7:186" x14ac:dyDescent="0.25">
      <c r="Q132" s="21"/>
      <c r="R132" s="21"/>
      <c r="S132" s="2"/>
      <c r="T132" s="95" t="s">
        <v>381</v>
      </c>
      <c r="U132" s="96">
        <v>1300</v>
      </c>
      <c r="V132" s="96">
        <v>1240</v>
      </c>
      <c r="W132" s="96">
        <v>1170</v>
      </c>
      <c r="X132" s="96">
        <v>1110</v>
      </c>
      <c r="Y132" s="96">
        <v>1040</v>
      </c>
      <c r="Z132" s="96">
        <v>980</v>
      </c>
      <c r="AA132" s="96">
        <v>910</v>
      </c>
      <c r="AB132" s="96">
        <v>780</v>
      </c>
      <c r="AC132" s="95" t="s">
        <v>381</v>
      </c>
      <c r="AD132" s="96">
        <v>2100</v>
      </c>
      <c r="AE132" s="96">
        <v>2000</v>
      </c>
      <c r="AF132" s="96">
        <v>1890</v>
      </c>
      <c r="AG132" s="96">
        <v>1790</v>
      </c>
      <c r="AH132" s="96">
        <v>1680</v>
      </c>
      <c r="AI132" s="96">
        <v>1580</v>
      </c>
      <c r="AJ132" s="96">
        <v>1470</v>
      </c>
      <c r="AK132" s="96">
        <v>1260</v>
      </c>
      <c r="AL132" s="2"/>
      <c r="AM132" s="95" t="s">
        <v>381</v>
      </c>
      <c r="AN132" s="96">
        <v>1900</v>
      </c>
      <c r="AO132" s="96">
        <v>1810</v>
      </c>
      <c r="AP132" s="96">
        <v>1710</v>
      </c>
      <c r="AQ132" s="96">
        <v>1620</v>
      </c>
      <c r="AR132" s="96">
        <v>1520</v>
      </c>
      <c r="AS132" s="96">
        <v>1430</v>
      </c>
      <c r="AT132" s="96">
        <v>1330</v>
      </c>
      <c r="AU132" s="96">
        <v>1140</v>
      </c>
      <c r="AV132" s="21"/>
      <c r="AW132" s="95" t="s">
        <v>381</v>
      </c>
      <c r="AX132" s="96">
        <v>600</v>
      </c>
      <c r="AY132" s="96">
        <v>570</v>
      </c>
      <c r="AZ132" s="96">
        <v>540</v>
      </c>
      <c r="BA132" s="96">
        <v>510</v>
      </c>
      <c r="BB132" s="96">
        <v>480</v>
      </c>
      <c r="BC132" s="96">
        <v>450</v>
      </c>
      <c r="BD132" s="96">
        <v>420</v>
      </c>
      <c r="BE132" s="96">
        <v>360</v>
      </c>
      <c r="BF132" s="95" t="s">
        <v>381</v>
      </c>
      <c r="BG132" s="96">
        <v>800</v>
      </c>
      <c r="BH132" s="96">
        <v>760</v>
      </c>
      <c r="BI132" s="96">
        <v>720</v>
      </c>
      <c r="BJ132" s="96">
        <v>680</v>
      </c>
      <c r="BK132" s="96">
        <v>640</v>
      </c>
      <c r="BL132" s="96">
        <v>600</v>
      </c>
      <c r="BM132" s="96">
        <v>560</v>
      </c>
      <c r="BN132" s="96">
        <v>480</v>
      </c>
      <c r="BO132" s="20"/>
      <c r="BP132" s="20"/>
      <c r="BQ132" s="20"/>
      <c r="CH132" s="2">
        <v>62331</v>
      </c>
      <c r="CI132" s="2" t="s">
        <v>126</v>
      </c>
      <c r="CP132" s="3">
        <v>62116</v>
      </c>
      <c r="CQ132" s="3" t="s">
        <v>33445</v>
      </c>
      <c r="CR132" s="3" t="s">
        <v>126</v>
      </c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7:186" x14ac:dyDescent="0.25">
      <c r="Q133" s="21"/>
      <c r="R133" s="21"/>
      <c r="S133" s="2"/>
      <c r="T133" s="95" t="s">
        <v>382</v>
      </c>
      <c r="U133" s="96">
        <v>700</v>
      </c>
      <c r="V133" s="96">
        <v>670</v>
      </c>
      <c r="W133" s="96">
        <v>630</v>
      </c>
      <c r="X133" s="96">
        <v>600</v>
      </c>
      <c r="Y133" s="96">
        <v>560</v>
      </c>
      <c r="Z133" s="96">
        <v>530</v>
      </c>
      <c r="AA133" s="96">
        <v>490</v>
      </c>
      <c r="AB133" s="96">
        <v>420</v>
      </c>
      <c r="AC133" s="95" t="s">
        <v>382</v>
      </c>
      <c r="AD133" s="96">
        <v>1100</v>
      </c>
      <c r="AE133" s="96">
        <v>1050</v>
      </c>
      <c r="AF133" s="96">
        <v>990</v>
      </c>
      <c r="AG133" s="96">
        <v>940</v>
      </c>
      <c r="AH133" s="96">
        <v>880</v>
      </c>
      <c r="AI133" s="96">
        <v>830</v>
      </c>
      <c r="AJ133" s="96">
        <v>770</v>
      </c>
      <c r="AK133" s="96">
        <v>660</v>
      </c>
      <c r="AL133" s="2"/>
      <c r="AM133" s="95" t="s">
        <v>382</v>
      </c>
      <c r="AN133" s="96">
        <v>1000</v>
      </c>
      <c r="AO133" s="96">
        <v>950</v>
      </c>
      <c r="AP133" s="96">
        <v>900</v>
      </c>
      <c r="AQ133" s="96">
        <v>850</v>
      </c>
      <c r="AR133" s="96">
        <v>800</v>
      </c>
      <c r="AS133" s="96">
        <v>750</v>
      </c>
      <c r="AT133" s="96">
        <v>700</v>
      </c>
      <c r="AU133" s="96">
        <v>600</v>
      </c>
      <c r="AV133" s="21"/>
      <c r="AW133" s="95" t="s">
        <v>382</v>
      </c>
      <c r="AX133" s="96">
        <v>300</v>
      </c>
      <c r="AY133" s="96">
        <v>290</v>
      </c>
      <c r="AZ133" s="96">
        <v>270</v>
      </c>
      <c r="BA133" s="96">
        <v>260</v>
      </c>
      <c r="BB133" s="96">
        <v>240</v>
      </c>
      <c r="BC133" s="96">
        <v>230</v>
      </c>
      <c r="BD133" s="96">
        <v>210</v>
      </c>
      <c r="BE133" s="96">
        <v>180</v>
      </c>
      <c r="BF133" s="95" t="s">
        <v>382</v>
      </c>
      <c r="BG133" s="96">
        <v>400</v>
      </c>
      <c r="BH133" s="96">
        <v>380</v>
      </c>
      <c r="BI133" s="96">
        <v>360</v>
      </c>
      <c r="BJ133" s="96">
        <v>340</v>
      </c>
      <c r="BK133" s="96">
        <v>320</v>
      </c>
      <c r="BL133" s="96">
        <v>300</v>
      </c>
      <c r="BM133" s="96">
        <v>280</v>
      </c>
      <c r="BN133" s="96">
        <v>240</v>
      </c>
      <c r="BO133" s="20"/>
      <c r="BP133" s="20"/>
      <c r="BQ133" s="20"/>
      <c r="CH133" s="2">
        <v>62332</v>
      </c>
      <c r="CI133" s="2" t="s">
        <v>126</v>
      </c>
      <c r="CP133" s="3">
        <v>62117</v>
      </c>
      <c r="CQ133" s="3" t="s">
        <v>33446</v>
      </c>
      <c r="CR133" s="3" t="s">
        <v>126</v>
      </c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7:186" x14ac:dyDescent="0.25">
      <c r="Q134" s="21"/>
      <c r="R134" s="21"/>
      <c r="S134" s="2"/>
      <c r="T134" s="95" t="s">
        <v>383</v>
      </c>
      <c r="U134" s="96">
        <v>1000</v>
      </c>
      <c r="V134" s="96">
        <v>950</v>
      </c>
      <c r="W134" s="96">
        <v>900</v>
      </c>
      <c r="X134" s="96">
        <v>850</v>
      </c>
      <c r="Y134" s="96">
        <v>800</v>
      </c>
      <c r="Z134" s="96">
        <v>750</v>
      </c>
      <c r="AA134" s="96">
        <v>700</v>
      </c>
      <c r="AB134" s="96">
        <v>600</v>
      </c>
      <c r="AC134" s="95" t="s">
        <v>383</v>
      </c>
      <c r="AD134" s="96">
        <v>1600</v>
      </c>
      <c r="AE134" s="96">
        <v>1520</v>
      </c>
      <c r="AF134" s="96">
        <v>1440</v>
      </c>
      <c r="AG134" s="96">
        <v>1360</v>
      </c>
      <c r="AH134" s="96">
        <v>1280</v>
      </c>
      <c r="AI134" s="96">
        <v>1200</v>
      </c>
      <c r="AJ134" s="96">
        <v>1120</v>
      </c>
      <c r="AK134" s="96">
        <v>960</v>
      </c>
      <c r="AL134" s="2"/>
      <c r="AM134" s="95" t="s">
        <v>383</v>
      </c>
      <c r="AN134" s="96">
        <v>1400</v>
      </c>
      <c r="AO134" s="96">
        <v>1330</v>
      </c>
      <c r="AP134" s="96">
        <v>1260</v>
      </c>
      <c r="AQ134" s="96">
        <v>1190</v>
      </c>
      <c r="AR134" s="96">
        <v>1120</v>
      </c>
      <c r="AS134" s="96">
        <v>1050</v>
      </c>
      <c r="AT134" s="96">
        <v>980</v>
      </c>
      <c r="AU134" s="96">
        <v>840</v>
      </c>
      <c r="AV134" s="21"/>
      <c r="AW134" s="95" t="s">
        <v>383</v>
      </c>
      <c r="AX134" s="96">
        <v>500</v>
      </c>
      <c r="AY134" s="96">
        <v>480</v>
      </c>
      <c r="AZ134" s="96">
        <v>450</v>
      </c>
      <c r="BA134" s="96">
        <v>430</v>
      </c>
      <c r="BB134" s="96">
        <v>400</v>
      </c>
      <c r="BC134" s="96">
        <v>380</v>
      </c>
      <c r="BD134" s="96">
        <v>350</v>
      </c>
      <c r="BE134" s="96">
        <v>300</v>
      </c>
      <c r="BF134" s="95" t="s">
        <v>383</v>
      </c>
      <c r="BG134" s="96">
        <v>600</v>
      </c>
      <c r="BH134" s="96">
        <v>570</v>
      </c>
      <c r="BI134" s="96">
        <v>540</v>
      </c>
      <c r="BJ134" s="96">
        <v>510</v>
      </c>
      <c r="BK134" s="96">
        <v>480</v>
      </c>
      <c r="BL134" s="96">
        <v>450</v>
      </c>
      <c r="BM134" s="96">
        <v>420</v>
      </c>
      <c r="BN134" s="96">
        <v>360</v>
      </c>
      <c r="BO134" s="20"/>
      <c r="BP134" s="20"/>
      <c r="BQ134" s="20"/>
      <c r="CH134" s="2">
        <v>62333</v>
      </c>
      <c r="CI134" s="2" t="s">
        <v>126</v>
      </c>
      <c r="CP134" s="3">
        <v>62118</v>
      </c>
      <c r="CQ134" s="3" t="s">
        <v>24666</v>
      </c>
      <c r="CR134" s="3" t="s">
        <v>126</v>
      </c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7:186" x14ac:dyDescent="0.25">
      <c r="Q135" s="21"/>
      <c r="R135" s="21"/>
      <c r="S135" s="2"/>
      <c r="T135" s="95" t="s">
        <v>384</v>
      </c>
      <c r="U135" s="96">
        <v>1100</v>
      </c>
      <c r="V135" s="96">
        <v>1050</v>
      </c>
      <c r="W135" s="96">
        <v>990</v>
      </c>
      <c r="X135" s="96">
        <v>940</v>
      </c>
      <c r="Y135" s="96">
        <v>880</v>
      </c>
      <c r="Z135" s="96">
        <v>830</v>
      </c>
      <c r="AA135" s="96">
        <v>770</v>
      </c>
      <c r="AB135" s="96">
        <v>660</v>
      </c>
      <c r="AC135" s="95" t="s">
        <v>384</v>
      </c>
      <c r="AD135" s="96">
        <v>1800</v>
      </c>
      <c r="AE135" s="96">
        <v>1710</v>
      </c>
      <c r="AF135" s="96">
        <v>1620</v>
      </c>
      <c r="AG135" s="96">
        <v>1530</v>
      </c>
      <c r="AH135" s="96">
        <v>1440</v>
      </c>
      <c r="AI135" s="96">
        <v>1350</v>
      </c>
      <c r="AJ135" s="96">
        <v>1260</v>
      </c>
      <c r="AK135" s="96">
        <v>1080</v>
      </c>
      <c r="AL135" s="2"/>
      <c r="AM135" s="95" t="s">
        <v>384</v>
      </c>
      <c r="AN135" s="96">
        <v>1700</v>
      </c>
      <c r="AO135" s="96">
        <v>1620</v>
      </c>
      <c r="AP135" s="96">
        <v>1530</v>
      </c>
      <c r="AQ135" s="96">
        <v>1450</v>
      </c>
      <c r="AR135" s="96">
        <v>1360</v>
      </c>
      <c r="AS135" s="96">
        <v>1280</v>
      </c>
      <c r="AT135" s="96">
        <v>1190</v>
      </c>
      <c r="AU135" s="96">
        <v>1020</v>
      </c>
      <c r="AV135" s="21"/>
      <c r="AW135" s="95" t="s">
        <v>384</v>
      </c>
      <c r="AX135" s="96">
        <v>600</v>
      </c>
      <c r="AY135" s="96">
        <v>570</v>
      </c>
      <c r="AZ135" s="96">
        <v>540</v>
      </c>
      <c r="BA135" s="96">
        <v>510</v>
      </c>
      <c r="BB135" s="96">
        <v>480</v>
      </c>
      <c r="BC135" s="96">
        <v>450</v>
      </c>
      <c r="BD135" s="96">
        <v>420</v>
      </c>
      <c r="BE135" s="96">
        <v>360</v>
      </c>
      <c r="BF135" s="95" t="s">
        <v>384</v>
      </c>
      <c r="BG135" s="96">
        <v>700</v>
      </c>
      <c r="BH135" s="96">
        <v>670</v>
      </c>
      <c r="BI135" s="96">
        <v>630</v>
      </c>
      <c r="BJ135" s="96">
        <v>600</v>
      </c>
      <c r="BK135" s="96">
        <v>560</v>
      </c>
      <c r="BL135" s="96">
        <v>530</v>
      </c>
      <c r="BM135" s="96">
        <v>490</v>
      </c>
      <c r="BN135" s="96">
        <v>420</v>
      </c>
      <c r="BO135" s="20"/>
      <c r="BP135" s="20"/>
      <c r="BQ135" s="20"/>
      <c r="CH135" s="2">
        <v>62334</v>
      </c>
      <c r="CI135" s="2" t="s">
        <v>126</v>
      </c>
      <c r="CP135" s="3">
        <v>62119</v>
      </c>
      <c r="CQ135" s="3" t="s">
        <v>24664</v>
      </c>
      <c r="CR135" s="3" t="s">
        <v>126</v>
      </c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7:186" x14ac:dyDescent="0.25">
      <c r="Q136" s="21"/>
      <c r="R136" s="21"/>
      <c r="S136" s="2"/>
      <c r="T136" s="95" t="s">
        <v>385</v>
      </c>
      <c r="U136" s="96">
        <v>1100</v>
      </c>
      <c r="V136" s="96">
        <v>1050</v>
      </c>
      <c r="W136" s="96">
        <v>990</v>
      </c>
      <c r="X136" s="96">
        <v>940</v>
      </c>
      <c r="Y136" s="96">
        <v>880</v>
      </c>
      <c r="Z136" s="96">
        <v>830</v>
      </c>
      <c r="AA136" s="96">
        <v>770</v>
      </c>
      <c r="AB136" s="96">
        <v>660</v>
      </c>
      <c r="AC136" s="95" t="s">
        <v>385</v>
      </c>
      <c r="AD136" s="96">
        <v>1800</v>
      </c>
      <c r="AE136" s="96">
        <v>1710</v>
      </c>
      <c r="AF136" s="96">
        <v>1620</v>
      </c>
      <c r="AG136" s="96">
        <v>1530</v>
      </c>
      <c r="AH136" s="96">
        <v>1440</v>
      </c>
      <c r="AI136" s="96">
        <v>1350</v>
      </c>
      <c r="AJ136" s="96">
        <v>1260</v>
      </c>
      <c r="AK136" s="96">
        <v>1080</v>
      </c>
      <c r="AL136" s="2"/>
      <c r="AM136" s="95" t="s">
        <v>385</v>
      </c>
      <c r="AN136" s="96">
        <v>1700</v>
      </c>
      <c r="AO136" s="96">
        <v>1620</v>
      </c>
      <c r="AP136" s="96">
        <v>1530</v>
      </c>
      <c r="AQ136" s="96">
        <v>1450</v>
      </c>
      <c r="AR136" s="96">
        <v>1360</v>
      </c>
      <c r="AS136" s="96">
        <v>1280</v>
      </c>
      <c r="AT136" s="96">
        <v>1190</v>
      </c>
      <c r="AU136" s="96">
        <v>1020</v>
      </c>
      <c r="AV136" s="21"/>
      <c r="AW136" s="95" t="s">
        <v>385</v>
      </c>
      <c r="AX136" s="96">
        <v>600</v>
      </c>
      <c r="AY136" s="96">
        <v>570</v>
      </c>
      <c r="AZ136" s="96">
        <v>540</v>
      </c>
      <c r="BA136" s="96">
        <v>510</v>
      </c>
      <c r="BB136" s="96">
        <v>480</v>
      </c>
      <c r="BC136" s="96">
        <v>450</v>
      </c>
      <c r="BD136" s="96">
        <v>420</v>
      </c>
      <c r="BE136" s="96">
        <v>360</v>
      </c>
      <c r="BF136" s="95" t="s">
        <v>385</v>
      </c>
      <c r="BG136" s="96">
        <v>700</v>
      </c>
      <c r="BH136" s="96">
        <v>670</v>
      </c>
      <c r="BI136" s="96">
        <v>630</v>
      </c>
      <c r="BJ136" s="96">
        <v>600</v>
      </c>
      <c r="BK136" s="96">
        <v>560</v>
      </c>
      <c r="BL136" s="96">
        <v>530</v>
      </c>
      <c r="BM136" s="96">
        <v>490</v>
      </c>
      <c r="BN136" s="96">
        <v>420</v>
      </c>
      <c r="BO136" s="20"/>
      <c r="BP136" s="20"/>
      <c r="BQ136" s="20"/>
      <c r="CH136" s="2">
        <v>62335</v>
      </c>
      <c r="CI136" s="2" t="s">
        <v>126</v>
      </c>
      <c r="CP136" s="3">
        <v>62120</v>
      </c>
      <c r="CQ136" s="3" t="s">
        <v>26335</v>
      </c>
      <c r="CR136" s="3" t="s">
        <v>126</v>
      </c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7:186" x14ac:dyDescent="0.25">
      <c r="Q137" s="21"/>
      <c r="R137" s="21"/>
      <c r="S137" s="2"/>
      <c r="T137" s="95" t="s">
        <v>386</v>
      </c>
      <c r="U137" s="96">
        <v>800</v>
      </c>
      <c r="V137" s="96">
        <v>760</v>
      </c>
      <c r="W137" s="96">
        <v>720</v>
      </c>
      <c r="X137" s="96">
        <v>680</v>
      </c>
      <c r="Y137" s="96">
        <v>640</v>
      </c>
      <c r="Z137" s="96">
        <v>600</v>
      </c>
      <c r="AA137" s="96">
        <v>560</v>
      </c>
      <c r="AB137" s="96">
        <v>480</v>
      </c>
      <c r="AC137" s="95" t="s">
        <v>386</v>
      </c>
      <c r="AD137" s="96">
        <v>1300</v>
      </c>
      <c r="AE137" s="96">
        <v>1240</v>
      </c>
      <c r="AF137" s="96">
        <v>1170</v>
      </c>
      <c r="AG137" s="96">
        <v>1110</v>
      </c>
      <c r="AH137" s="96">
        <v>1040</v>
      </c>
      <c r="AI137" s="96">
        <v>980</v>
      </c>
      <c r="AJ137" s="96">
        <v>910</v>
      </c>
      <c r="AK137" s="96">
        <v>780</v>
      </c>
      <c r="AL137" s="2"/>
      <c r="AM137" s="95" t="s">
        <v>386</v>
      </c>
      <c r="AN137" s="96">
        <v>1300</v>
      </c>
      <c r="AO137" s="96">
        <v>1240</v>
      </c>
      <c r="AP137" s="96">
        <v>1170</v>
      </c>
      <c r="AQ137" s="96">
        <v>1110</v>
      </c>
      <c r="AR137" s="96">
        <v>1040</v>
      </c>
      <c r="AS137" s="96">
        <v>980</v>
      </c>
      <c r="AT137" s="96">
        <v>910</v>
      </c>
      <c r="AU137" s="96">
        <v>780</v>
      </c>
      <c r="AV137" s="21"/>
      <c r="AW137" s="95" t="s">
        <v>386</v>
      </c>
      <c r="AX137" s="96">
        <v>400</v>
      </c>
      <c r="AY137" s="96">
        <v>380</v>
      </c>
      <c r="AZ137" s="96">
        <v>360</v>
      </c>
      <c r="BA137" s="96">
        <v>340</v>
      </c>
      <c r="BB137" s="96">
        <v>320</v>
      </c>
      <c r="BC137" s="96">
        <v>300</v>
      </c>
      <c r="BD137" s="96">
        <v>280</v>
      </c>
      <c r="BE137" s="96">
        <v>240</v>
      </c>
      <c r="BF137" s="95" t="s">
        <v>386</v>
      </c>
      <c r="BG137" s="96">
        <v>600</v>
      </c>
      <c r="BH137" s="96">
        <v>570</v>
      </c>
      <c r="BI137" s="96">
        <v>540</v>
      </c>
      <c r="BJ137" s="96">
        <v>510</v>
      </c>
      <c r="BK137" s="96">
        <v>480</v>
      </c>
      <c r="BL137" s="96">
        <v>450</v>
      </c>
      <c r="BM137" s="96">
        <v>420</v>
      </c>
      <c r="BN137" s="96">
        <v>360</v>
      </c>
      <c r="BO137" s="20"/>
      <c r="BP137" s="20"/>
      <c r="BQ137" s="20"/>
      <c r="CH137" s="2">
        <v>62336</v>
      </c>
      <c r="CI137" s="2" t="s">
        <v>126</v>
      </c>
      <c r="CP137" s="3">
        <v>62121</v>
      </c>
      <c r="CQ137" s="3" t="s">
        <v>26336</v>
      </c>
      <c r="CR137" s="3" t="s">
        <v>126</v>
      </c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7:186" x14ac:dyDescent="0.25">
      <c r="Q138" s="21"/>
      <c r="R138" s="21"/>
      <c r="S138" s="2"/>
      <c r="T138" s="95" t="s">
        <v>387</v>
      </c>
      <c r="U138" s="96">
        <v>900</v>
      </c>
      <c r="V138" s="96">
        <v>860</v>
      </c>
      <c r="W138" s="96">
        <v>810</v>
      </c>
      <c r="X138" s="96">
        <v>770</v>
      </c>
      <c r="Y138" s="96">
        <v>720</v>
      </c>
      <c r="Z138" s="96">
        <v>680</v>
      </c>
      <c r="AA138" s="96">
        <v>630</v>
      </c>
      <c r="AB138" s="96">
        <v>540</v>
      </c>
      <c r="AC138" s="95" t="s">
        <v>387</v>
      </c>
      <c r="AD138" s="96">
        <v>1400</v>
      </c>
      <c r="AE138" s="96">
        <v>1330</v>
      </c>
      <c r="AF138" s="96">
        <v>1260</v>
      </c>
      <c r="AG138" s="96">
        <v>1190</v>
      </c>
      <c r="AH138" s="96">
        <v>1120</v>
      </c>
      <c r="AI138" s="96">
        <v>1050</v>
      </c>
      <c r="AJ138" s="96">
        <v>980</v>
      </c>
      <c r="AK138" s="96">
        <v>840</v>
      </c>
      <c r="AL138" s="2"/>
      <c r="AM138" s="95" t="s">
        <v>387</v>
      </c>
      <c r="AN138" s="96">
        <v>1300</v>
      </c>
      <c r="AO138" s="96">
        <v>1240</v>
      </c>
      <c r="AP138" s="96">
        <v>1170</v>
      </c>
      <c r="AQ138" s="96">
        <v>1110</v>
      </c>
      <c r="AR138" s="96">
        <v>1040</v>
      </c>
      <c r="AS138" s="96">
        <v>980</v>
      </c>
      <c r="AT138" s="96">
        <v>910</v>
      </c>
      <c r="AU138" s="96">
        <v>780</v>
      </c>
      <c r="AV138" s="21"/>
      <c r="AW138" s="95" t="s">
        <v>387</v>
      </c>
      <c r="AX138" s="96">
        <v>400</v>
      </c>
      <c r="AY138" s="96">
        <v>380</v>
      </c>
      <c r="AZ138" s="96">
        <v>360</v>
      </c>
      <c r="BA138" s="96">
        <v>340</v>
      </c>
      <c r="BB138" s="96">
        <v>320</v>
      </c>
      <c r="BC138" s="96">
        <v>300</v>
      </c>
      <c r="BD138" s="96">
        <v>280</v>
      </c>
      <c r="BE138" s="96">
        <v>240</v>
      </c>
      <c r="BF138" s="95" t="s">
        <v>387</v>
      </c>
      <c r="BG138" s="96">
        <v>600</v>
      </c>
      <c r="BH138" s="96">
        <v>570</v>
      </c>
      <c r="BI138" s="96">
        <v>540</v>
      </c>
      <c r="BJ138" s="96">
        <v>510</v>
      </c>
      <c r="BK138" s="96">
        <v>480</v>
      </c>
      <c r="BL138" s="96">
        <v>450</v>
      </c>
      <c r="BM138" s="96">
        <v>420</v>
      </c>
      <c r="BN138" s="96">
        <v>360</v>
      </c>
      <c r="BO138" s="20"/>
      <c r="BP138" s="20"/>
      <c r="BQ138" s="20"/>
      <c r="CH138" s="2">
        <v>62337</v>
      </c>
      <c r="CI138" s="2" t="s">
        <v>126</v>
      </c>
      <c r="CP138" s="3">
        <v>62122</v>
      </c>
      <c r="CQ138" s="3" t="s">
        <v>26334</v>
      </c>
      <c r="CR138" s="3" t="s">
        <v>126</v>
      </c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7:186" x14ac:dyDescent="0.25">
      <c r="Q139" s="21"/>
      <c r="R139" s="21"/>
      <c r="S139" s="2"/>
      <c r="T139" s="95" t="s">
        <v>30764</v>
      </c>
      <c r="U139" s="96">
        <v>1100</v>
      </c>
      <c r="V139" s="96">
        <v>1050</v>
      </c>
      <c r="W139" s="96">
        <v>990</v>
      </c>
      <c r="X139" s="96">
        <v>940</v>
      </c>
      <c r="Y139" s="96">
        <v>880</v>
      </c>
      <c r="Z139" s="96">
        <v>830</v>
      </c>
      <c r="AA139" s="96">
        <v>770</v>
      </c>
      <c r="AB139" s="96">
        <v>660</v>
      </c>
      <c r="AC139" s="95" t="s">
        <v>30764</v>
      </c>
      <c r="AD139" s="96">
        <v>1800</v>
      </c>
      <c r="AE139" s="96">
        <v>1710</v>
      </c>
      <c r="AF139" s="96">
        <v>1620</v>
      </c>
      <c r="AG139" s="96">
        <v>1530</v>
      </c>
      <c r="AH139" s="96">
        <v>1440</v>
      </c>
      <c r="AI139" s="96">
        <v>1350</v>
      </c>
      <c r="AJ139" s="96">
        <v>1260</v>
      </c>
      <c r="AK139" s="96">
        <v>1080</v>
      </c>
      <c r="AL139" s="2"/>
      <c r="AM139" s="95" t="s">
        <v>30764</v>
      </c>
      <c r="AN139" s="96">
        <v>1700</v>
      </c>
      <c r="AO139" s="96">
        <v>1620</v>
      </c>
      <c r="AP139" s="96">
        <v>1530</v>
      </c>
      <c r="AQ139" s="96">
        <v>1450</v>
      </c>
      <c r="AR139" s="96">
        <v>1360</v>
      </c>
      <c r="AS139" s="96">
        <v>1280</v>
      </c>
      <c r="AT139" s="96">
        <v>1190</v>
      </c>
      <c r="AU139" s="96">
        <v>1020</v>
      </c>
      <c r="AV139" s="21"/>
      <c r="AW139" s="95" t="s">
        <v>30764</v>
      </c>
      <c r="AX139" s="96">
        <v>600</v>
      </c>
      <c r="AY139" s="96">
        <v>570</v>
      </c>
      <c r="AZ139" s="96">
        <v>540</v>
      </c>
      <c r="BA139" s="96">
        <v>510</v>
      </c>
      <c r="BB139" s="96">
        <v>480</v>
      </c>
      <c r="BC139" s="96">
        <v>450</v>
      </c>
      <c r="BD139" s="96">
        <v>420</v>
      </c>
      <c r="BE139" s="96">
        <v>360</v>
      </c>
      <c r="BF139" s="95" t="s">
        <v>30764</v>
      </c>
      <c r="BG139" s="96">
        <v>700</v>
      </c>
      <c r="BH139" s="96">
        <v>670</v>
      </c>
      <c r="BI139" s="96">
        <v>630</v>
      </c>
      <c r="BJ139" s="96">
        <v>600</v>
      </c>
      <c r="BK139" s="96">
        <v>560</v>
      </c>
      <c r="BL139" s="96">
        <v>530</v>
      </c>
      <c r="BM139" s="96">
        <v>490</v>
      </c>
      <c r="BN139" s="96">
        <v>420</v>
      </c>
      <c r="BO139" s="20"/>
      <c r="BP139" s="20"/>
      <c r="BQ139" s="20"/>
      <c r="CH139" s="2">
        <v>62338</v>
      </c>
      <c r="CI139" s="2" t="s">
        <v>126</v>
      </c>
      <c r="CP139" s="3">
        <v>62123</v>
      </c>
      <c r="CQ139" s="3" t="s">
        <v>26333</v>
      </c>
      <c r="CR139" s="3" t="s">
        <v>126</v>
      </c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7:186" x14ac:dyDescent="0.25">
      <c r="Q140" s="21"/>
      <c r="R140" s="21"/>
      <c r="S140" s="2"/>
      <c r="T140" s="95" t="s">
        <v>388</v>
      </c>
      <c r="U140" s="96">
        <v>800</v>
      </c>
      <c r="V140" s="96">
        <v>760</v>
      </c>
      <c r="W140" s="96">
        <v>720</v>
      </c>
      <c r="X140" s="96">
        <v>680</v>
      </c>
      <c r="Y140" s="96">
        <v>640</v>
      </c>
      <c r="Z140" s="96">
        <v>600</v>
      </c>
      <c r="AA140" s="96">
        <v>560</v>
      </c>
      <c r="AB140" s="96">
        <v>480</v>
      </c>
      <c r="AC140" s="95" t="s">
        <v>388</v>
      </c>
      <c r="AD140" s="96">
        <v>1300</v>
      </c>
      <c r="AE140" s="96">
        <v>1240</v>
      </c>
      <c r="AF140" s="96">
        <v>1170</v>
      </c>
      <c r="AG140" s="96">
        <v>1110</v>
      </c>
      <c r="AH140" s="96">
        <v>1040</v>
      </c>
      <c r="AI140" s="96">
        <v>980</v>
      </c>
      <c r="AJ140" s="96">
        <v>910</v>
      </c>
      <c r="AK140" s="96">
        <v>780</v>
      </c>
      <c r="AL140" s="2"/>
      <c r="AM140" s="95" t="s">
        <v>388</v>
      </c>
      <c r="AN140" s="96">
        <v>1200</v>
      </c>
      <c r="AO140" s="96">
        <v>1140</v>
      </c>
      <c r="AP140" s="96">
        <v>1080</v>
      </c>
      <c r="AQ140" s="96">
        <v>1020</v>
      </c>
      <c r="AR140" s="96">
        <v>960</v>
      </c>
      <c r="AS140" s="96">
        <v>900</v>
      </c>
      <c r="AT140" s="96">
        <v>840</v>
      </c>
      <c r="AU140" s="96">
        <v>720</v>
      </c>
      <c r="AV140" s="21"/>
      <c r="AW140" s="95" t="s">
        <v>388</v>
      </c>
      <c r="AX140" s="96">
        <v>400</v>
      </c>
      <c r="AY140" s="96">
        <v>380</v>
      </c>
      <c r="AZ140" s="96">
        <v>360</v>
      </c>
      <c r="BA140" s="96">
        <v>340</v>
      </c>
      <c r="BB140" s="96">
        <v>320</v>
      </c>
      <c r="BC140" s="96">
        <v>300</v>
      </c>
      <c r="BD140" s="96">
        <v>280</v>
      </c>
      <c r="BE140" s="96">
        <v>240</v>
      </c>
      <c r="BF140" s="95" t="s">
        <v>388</v>
      </c>
      <c r="BG140" s="96">
        <v>500</v>
      </c>
      <c r="BH140" s="96">
        <v>480</v>
      </c>
      <c r="BI140" s="96">
        <v>450</v>
      </c>
      <c r="BJ140" s="96">
        <v>430</v>
      </c>
      <c r="BK140" s="96">
        <v>400</v>
      </c>
      <c r="BL140" s="96">
        <v>380</v>
      </c>
      <c r="BM140" s="96">
        <v>350</v>
      </c>
      <c r="BN140" s="96">
        <v>300</v>
      </c>
      <c r="BO140" s="20"/>
      <c r="BP140" s="20"/>
      <c r="BQ140" s="20"/>
      <c r="CH140" s="2">
        <v>62339</v>
      </c>
      <c r="CI140" s="2" t="s">
        <v>124</v>
      </c>
      <c r="CP140" s="3">
        <v>62124</v>
      </c>
      <c r="CQ140" s="3" t="s">
        <v>33447</v>
      </c>
      <c r="CR140" s="3" t="s">
        <v>122</v>
      </c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7:186" x14ac:dyDescent="0.25">
      <c r="Q141" s="21"/>
      <c r="R141" s="21"/>
      <c r="S141" s="2"/>
      <c r="T141" s="95" t="s">
        <v>389</v>
      </c>
      <c r="U141" s="96">
        <v>700</v>
      </c>
      <c r="V141" s="96">
        <v>670</v>
      </c>
      <c r="W141" s="96">
        <v>630</v>
      </c>
      <c r="X141" s="96">
        <v>600</v>
      </c>
      <c r="Y141" s="96">
        <v>560</v>
      </c>
      <c r="Z141" s="96">
        <v>530</v>
      </c>
      <c r="AA141" s="96">
        <v>490</v>
      </c>
      <c r="AB141" s="96">
        <v>420</v>
      </c>
      <c r="AC141" s="95" t="s">
        <v>389</v>
      </c>
      <c r="AD141" s="96">
        <v>1100</v>
      </c>
      <c r="AE141" s="96">
        <v>1050</v>
      </c>
      <c r="AF141" s="96">
        <v>990</v>
      </c>
      <c r="AG141" s="96">
        <v>940</v>
      </c>
      <c r="AH141" s="96">
        <v>880</v>
      </c>
      <c r="AI141" s="96">
        <v>830</v>
      </c>
      <c r="AJ141" s="96">
        <v>770</v>
      </c>
      <c r="AK141" s="96">
        <v>660</v>
      </c>
      <c r="AL141" s="2"/>
      <c r="AM141" s="95" t="s">
        <v>389</v>
      </c>
      <c r="AN141" s="96">
        <v>1100</v>
      </c>
      <c r="AO141" s="96">
        <v>1050</v>
      </c>
      <c r="AP141" s="96">
        <v>990</v>
      </c>
      <c r="AQ141" s="96">
        <v>940</v>
      </c>
      <c r="AR141" s="96">
        <v>880</v>
      </c>
      <c r="AS141" s="96">
        <v>830</v>
      </c>
      <c r="AT141" s="96">
        <v>770</v>
      </c>
      <c r="AU141" s="96">
        <v>660</v>
      </c>
      <c r="AV141" s="21"/>
      <c r="AW141" s="95" t="s">
        <v>389</v>
      </c>
      <c r="AX141" s="96">
        <v>400</v>
      </c>
      <c r="AY141" s="96">
        <v>380</v>
      </c>
      <c r="AZ141" s="96">
        <v>360</v>
      </c>
      <c r="BA141" s="96">
        <v>340</v>
      </c>
      <c r="BB141" s="96">
        <v>320</v>
      </c>
      <c r="BC141" s="96">
        <v>300</v>
      </c>
      <c r="BD141" s="96">
        <v>280</v>
      </c>
      <c r="BE141" s="96">
        <v>240</v>
      </c>
      <c r="BF141" s="95" t="s">
        <v>389</v>
      </c>
      <c r="BG141" s="96">
        <v>500</v>
      </c>
      <c r="BH141" s="96">
        <v>480</v>
      </c>
      <c r="BI141" s="96">
        <v>450</v>
      </c>
      <c r="BJ141" s="96">
        <v>430</v>
      </c>
      <c r="BK141" s="96">
        <v>400</v>
      </c>
      <c r="BL141" s="96">
        <v>380</v>
      </c>
      <c r="BM141" s="96">
        <v>350</v>
      </c>
      <c r="BN141" s="96">
        <v>300</v>
      </c>
      <c r="BO141" s="20"/>
      <c r="BP141" s="20"/>
      <c r="BQ141" s="20"/>
      <c r="CH141" s="2">
        <v>62340</v>
      </c>
      <c r="CI141" s="2" t="s">
        <v>124</v>
      </c>
      <c r="CP141" s="3">
        <v>62125</v>
      </c>
      <c r="CQ141" s="3" t="s">
        <v>29102</v>
      </c>
      <c r="CR141" s="3" t="s">
        <v>122</v>
      </c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7:186" x14ac:dyDescent="0.25">
      <c r="Q142" s="21"/>
      <c r="R142" s="21"/>
      <c r="S142" s="2"/>
      <c r="T142" s="95" t="s">
        <v>390</v>
      </c>
      <c r="U142" s="96">
        <v>600</v>
      </c>
      <c r="V142" s="96">
        <v>570</v>
      </c>
      <c r="W142" s="96">
        <v>540</v>
      </c>
      <c r="X142" s="96">
        <v>510</v>
      </c>
      <c r="Y142" s="96">
        <v>480</v>
      </c>
      <c r="Z142" s="96">
        <v>450</v>
      </c>
      <c r="AA142" s="96">
        <v>420</v>
      </c>
      <c r="AB142" s="96">
        <v>360</v>
      </c>
      <c r="AC142" s="95" t="s">
        <v>390</v>
      </c>
      <c r="AD142" s="96">
        <v>1000</v>
      </c>
      <c r="AE142" s="96">
        <v>950</v>
      </c>
      <c r="AF142" s="96">
        <v>900</v>
      </c>
      <c r="AG142" s="96">
        <v>850</v>
      </c>
      <c r="AH142" s="96">
        <v>800</v>
      </c>
      <c r="AI142" s="96">
        <v>750</v>
      </c>
      <c r="AJ142" s="96">
        <v>700</v>
      </c>
      <c r="AK142" s="96">
        <v>600</v>
      </c>
      <c r="AL142" s="2"/>
      <c r="AM142" s="95" t="s">
        <v>390</v>
      </c>
      <c r="AN142" s="96">
        <v>1000</v>
      </c>
      <c r="AO142" s="96">
        <v>950</v>
      </c>
      <c r="AP142" s="96">
        <v>900</v>
      </c>
      <c r="AQ142" s="96">
        <v>850</v>
      </c>
      <c r="AR142" s="96">
        <v>800</v>
      </c>
      <c r="AS142" s="96">
        <v>750</v>
      </c>
      <c r="AT142" s="96">
        <v>700</v>
      </c>
      <c r="AU142" s="96">
        <v>600</v>
      </c>
      <c r="AV142" s="21"/>
      <c r="AW142" s="95" t="s">
        <v>390</v>
      </c>
      <c r="AX142" s="96">
        <v>300</v>
      </c>
      <c r="AY142" s="96">
        <v>290</v>
      </c>
      <c r="AZ142" s="96">
        <v>270</v>
      </c>
      <c r="BA142" s="96">
        <v>260</v>
      </c>
      <c r="BB142" s="96">
        <v>240</v>
      </c>
      <c r="BC142" s="96">
        <v>230</v>
      </c>
      <c r="BD142" s="96">
        <v>210</v>
      </c>
      <c r="BE142" s="96">
        <v>180</v>
      </c>
      <c r="BF142" s="95" t="s">
        <v>390</v>
      </c>
      <c r="BG142" s="96">
        <v>400</v>
      </c>
      <c r="BH142" s="96">
        <v>380</v>
      </c>
      <c r="BI142" s="96">
        <v>360</v>
      </c>
      <c r="BJ142" s="96">
        <v>340</v>
      </c>
      <c r="BK142" s="96">
        <v>320</v>
      </c>
      <c r="BL142" s="96">
        <v>300</v>
      </c>
      <c r="BM142" s="96">
        <v>280</v>
      </c>
      <c r="BN142" s="96">
        <v>240</v>
      </c>
      <c r="BO142" s="20"/>
      <c r="BP142" s="20"/>
      <c r="BQ142" s="20"/>
      <c r="CH142" s="2">
        <v>62341</v>
      </c>
      <c r="CI142" s="2" t="s">
        <v>126</v>
      </c>
      <c r="CP142" s="3">
        <v>62126</v>
      </c>
      <c r="CQ142" s="3" t="s">
        <v>33448</v>
      </c>
      <c r="CR142" s="3" t="s">
        <v>122</v>
      </c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7:186" x14ac:dyDescent="0.25">
      <c r="Q143" s="21"/>
      <c r="R143" s="21"/>
      <c r="S143" s="2"/>
      <c r="T143" s="95" t="s">
        <v>391</v>
      </c>
      <c r="U143" s="96">
        <v>900</v>
      </c>
      <c r="V143" s="96">
        <v>860</v>
      </c>
      <c r="W143" s="96">
        <v>810</v>
      </c>
      <c r="X143" s="96">
        <v>770</v>
      </c>
      <c r="Y143" s="96">
        <v>720</v>
      </c>
      <c r="Z143" s="96">
        <v>680</v>
      </c>
      <c r="AA143" s="96">
        <v>630</v>
      </c>
      <c r="AB143" s="96">
        <v>540</v>
      </c>
      <c r="AC143" s="95" t="s">
        <v>391</v>
      </c>
      <c r="AD143" s="96">
        <v>1400</v>
      </c>
      <c r="AE143" s="96">
        <v>1330</v>
      </c>
      <c r="AF143" s="96">
        <v>1260</v>
      </c>
      <c r="AG143" s="96">
        <v>1190</v>
      </c>
      <c r="AH143" s="96">
        <v>1120</v>
      </c>
      <c r="AI143" s="96">
        <v>1050</v>
      </c>
      <c r="AJ143" s="96">
        <v>980</v>
      </c>
      <c r="AK143" s="96">
        <v>840</v>
      </c>
      <c r="AL143" s="2"/>
      <c r="AM143" s="95" t="s">
        <v>391</v>
      </c>
      <c r="AN143" s="96">
        <v>1300</v>
      </c>
      <c r="AO143" s="96">
        <v>1240</v>
      </c>
      <c r="AP143" s="96">
        <v>1170</v>
      </c>
      <c r="AQ143" s="96">
        <v>1110</v>
      </c>
      <c r="AR143" s="96">
        <v>1040</v>
      </c>
      <c r="AS143" s="96">
        <v>980</v>
      </c>
      <c r="AT143" s="96">
        <v>910</v>
      </c>
      <c r="AU143" s="96">
        <v>780</v>
      </c>
      <c r="AV143" s="21"/>
      <c r="AW143" s="95" t="s">
        <v>391</v>
      </c>
      <c r="AX143" s="96">
        <v>500</v>
      </c>
      <c r="AY143" s="96">
        <v>480</v>
      </c>
      <c r="AZ143" s="96">
        <v>450</v>
      </c>
      <c r="BA143" s="96">
        <v>430</v>
      </c>
      <c r="BB143" s="96">
        <v>400</v>
      </c>
      <c r="BC143" s="96">
        <v>380</v>
      </c>
      <c r="BD143" s="96">
        <v>350</v>
      </c>
      <c r="BE143" s="96">
        <v>300</v>
      </c>
      <c r="BF143" s="95" t="s">
        <v>391</v>
      </c>
      <c r="BG143" s="96">
        <v>600</v>
      </c>
      <c r="BH143" s="96">
        <v>570</v>
      </c>
      <c r="BI143" s="96">
        <v>540</v>
      </c>
      <c r="BJ143" s="96">
        <v>510</v>
      </c>
      <c r="BK143" s="96">
        <v>480</v>
      </c>
      <c r="BL143" s="96">
        <v>450</v>
      </c>
      <c r="BM143" s="96">
        <v>420</v>
      </c>
      <c r="BN143" s="96">
        <v>360</v>
      </c>
      <c r="BO143" s="20"/>
      <c r="BP143" s="20"/>
      <c r="BQ143" s="20"/>
      <c r="CH143" s="2">
        <v>62342</v>
      </c>
      <c r="CI143" s="2" t="s">
        <v>126</v>
      </c>
      <c r="CP143" s="3">
        <v>62127</v>
      </c>
      <c r="CQ143" s="3" t="s">
        <v>29106</v>
      </c>
      <c r="CR143" s="3" t="s">
        <v>124</v>
      </c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7:186" x14ac:dyDescent="0.25">
      <c r="Q144" s="21"/>
      <c r="R144" s="21"/>
      <c r="S144" s="2"/>
      <c r="T144" s="95" t="s">
        <v>392</v>
      </c>
      <c r="U144" s="96">
        <v>900</v>
      </c>
      <c r="V144" s="96">
        <v>860</v>
      </c>
      <c r="W144" s="96">
        <v>810</v>
      </c>
      <c r="X144" s="96">
        <v>770</v>
      </c>
      <c r="Y144" s="96">
        <v>720</v>
      </c>
      <c r="Z144" s="96">
        <v>680</v>
      </c>
      <c r="AA144" s="96">
        <v>630</v>
      </c>
      <c r="AB144" s="96">
        <v>540</v>
      </c>
      <c r="AC144" s="95" t="s">
        <v>392</v>
      </c>
      <c r="AD144" s="96">
        <v>1400</v>
      </c>
      <c r="AE144" s="96">
        <v>1330</v>
      </c>
      <c r="AF144" s="96">
        <v>1260</v>
      </c>
      <c r="AG144" s="96">
        <v>1190</v>
      </c>
      <c r="AH144" s="96">
        <v>1120</v>
      </c>
      <c r="AI144" s="96">
        <v>1050</v>
      </c>
      <c r="AJ144" s="96">
        <v>980</v>
      </c>
      <c r="AK144" s="96">
        <v>840</v>
      </c>
      <c r="AL144" s="2"/>
      <c r="AM144" s="95" t="s">
        <v>392</v>
      </c>
      <c r="AN144" s="96">
        <v>1400</v>
      </c>
      <c r="AO144" s="96">
        <v>1330</v>
      </c>
      <c r="AP144" s="96">
        <v>1260</v>
      </c>
      <c r="AQ144" s="96">
        <v>1190</v>
      </c>
      <c r="AR144" s="96">
        <v>1120</v>
      </c>
      <c r="AS144" s="96">
        <v>1050</v>
      </c>
      <c r="AT144" s="96">
        <v>980</v>
      </c>
      <c r="AU144" s="96">
        <v>840</v>
      </c>
      <c r="AV144" s="21"/>
      <c r="AW144" s="95" t="s">
        <v>392</v>
      </c>
      <c r="AX144" s="96">
        <v>500</v>
      </c>
      <c r="AY144" s="96">
        <v>480</v>
      </c>
      <c r="AZ144" s="96">
        <v>450</v>
      </c>
      <c r="BA144" s="96">
        <v>430</v>
      </c>
      <c r="BB144" s="96">
        <v>400</v>
      </c>
      <c r="BC144" s="96">
        <v>380</v>
      </c>
      <c r="BD144" s="96">
        <v>350</v>
      </c>
      <c r="BE144" s="96">
        <v>300</v>
      </c>
      <c r="BF144" s="95" t="s">
        <v>392</v>
      </c>
      <c r="BG144" s="96">
        <v>600</v>
      </c>
      <c r="BH144" s="96">
        <v>570</v>
      </c>
      <c r="BI144" s="96">
        <v>540</v>
      </c>
      <c r="BJ144" s="96">
        <v>510</v>
      </c>
      <c r="BK144" s="96">
        <v>480</v>
      </c>
      <c r="BL144" s="96">
        <v>450</v>
      </c>
      <c r="BM144" s="96">
        <v>420</v>
      </c>
      <c r="BN144" s="96">
        <v>360</v>
      </c>
      <c r="BO144" s="20"/>
      <c r="BP144" s="20"/>
      <c r="BQ144" s="20"/>
      <c r="CH144" s="2">
        <v>62343</v>
      </c>
      <c r="CI144" s="2" t="s">
        <v>126</v>
      </c>
      <c r="CP144" s="3">
        <v>62128</v>
      </c>
      <c r="CQ144" s="3" t="s">
        <v>24663</v>
      </c>
      <c r="CR144" s="3" t="s">
        <v>124</v>
      </c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7:186" x14ac:dyDescent="0.25">
      <c r="Q145" s="21"/>
      <c r="R145" s="21"/>
      <c r="S145" s="2"/>
      <c r="T145" s="95" t="s">
        <v>393</v>
      </c>
      <c r="U145" s="96">
        <v>800</v>
      </c>
      <c r="V145" s="96">
        <v>760</v>
      </c>
      <c r="W145" s="96">
        <v>720</v>
      </c>
      <c r="X145" s="96">
        <v>680</v>
      </c>
      <c r="Y145" s="96">
        <v>640</v>
      </c>
      <c r="Z145" s="96">
        <v>600</v>
      </c>
      <c r="AA145" s="96">
        <v>560</v>
      </c>
      <c r="AB145" s="96">
        <v>480</v>
      </c>
      <c r="AC145" s="95" t="s">
        <v>393</v>
      </c>
      <c r="AD145" s="96">
        <v>1300</v>
      </c>
      <c r="AE145" s="96">
        <v>1240</v>
      </c>
      <c r="AF145" s="96">
        <v>1170</v>
      </c>
      <c r="AG145" s="96">
        <v>1110</v>
      </c>
      <c r="AH145" s="96">
        <v>1040</v>
      </c>
      <c r="AI145" s="96">
        <v>980</v>
      </c>
      <c r="AJ145" s="96">
        <v>910</v>
      </c>
      <c r="AK145" s="96">
        <v>780</v>
      </c>
      <c r="AL145" s="2"/>
      <c r="AM145" s="95" t="s">
        <v>393</v>
      </c>
      <c r="AN145" s="96">
        <v>1200</v>
      </c>
      <c r="AO145" s="96">
        <v>1140</v>
      </c>
      <c r="AP145" s="96">
        <v>1080</v>
      </c>
      <c r="AQ145" s="96">
        <v>1020</v>
      </c>
      <c r="AR145" s="96">
        <v>960</v>
      </c>
      <c r="AS145" s="96">
        <v>900</v>
      </c>
      <c r="AT145" s="96">
        <v>840</v>
      </c>
      <c r="AU145" s="96">
        <v>720</v>
      </c>
      <c r="AV145" s="21"/>
      <c r="AW145" s="95" t="s">
        <v>393</v>
      </c>
      <c r="AX145" s="96">
        <v>400</v>
      </c>
      <c r="AY145" s="96">
        <v>380</v>
      </c>
      <c r="AZ145" s="96">
        <v>360</v>
      </c>
      <c r="BA145" s="96">
        <v>340</v>
      </c>
      <c r="BB145" s="96">
        <v>320</v>
      </c>
      <c r="BC145" s="96">
        <v>300</v>
      </c>
      <c r="BD145" s="96">
        <v>280</v>
      </c>
      <c r="BE145" s="96">
        <v>240</v>
      </c>
      <c r="BF145" s="95" t="s">
        <v>393</v>
      </c>
      <c r="BG145" s="96">
        <v>500</v>
      </c>
      <c r="BH145" s="96">
        <v>480</v>
      </c>
      <c r="BI145" s="96">
        <v>450</v>
      </c>
      <c r="BJ145" s="96">
        <v>430</v>
      </c>
      <c r="BK145" s="96">
        <v>400</v>
      </c>
      <c r="BL145" s="96">
        <v>380</v>
      </c>
      <c r="BM145" s="96">
        <v>350</v>
      </c>
      <c r="BN145" s="96">
        <v>300</v>
      </c>
      <c r="BO145" s="20"/>
      <c r="BP145" s="20"/>
      <c r="BQ145" s="20"/>
      <c r="CH145" s="2">
        <v>62344</v>
      </c>
      <c r="CI145" s="2" t="s">
        <v>124</v>
      </c>
      <c r="CP145" s="3">
        <v>62129</v>
      </c>
      <c r="CQ145" s="3" t="s">
        <v>29105</v>
      </c>
      <c r="CR145" s="3" t="s">
        <v>124</v>
      </c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7:186" x14ac:dyDescent="0.25">
      <c r="Q146" s="21"/>
      <c r="R146" s="21"/>
      <c r="S146" s="2"/>
      <c r="T146" s="95" t="s">
        <v>394</v>
      </c>
      <c r="U146" s="96">
        <v>800</v>
      </c>
      <c r="V146" s="96">
        <v>760</v>
      </c>
      <c r="W146" s="96">
        <v>720</v>
      </c>
      <c r="X146" s="96">
        <v>680</v>
      </c>
      <c r="Y146" s="96">
        <v>640</v>
      </c>
      <c r="Z146" s="96">
        <v>600</v>
      </c>
      <c r="AA146" s="96">
        <v>560</v>
      </c>
      <c r="AB146" s="96">
        <v>480</v>
      </c>
      <c r="AC146" s="95" t="s">
        <v>394</v>
      </c>
      <c r="AD146" s="96">
        <v>1300</v>
      </c>
      <c r="AE146" s="96">
        <v>1240</v>
      </c>
      <c r="AF146" s="96">
        <v>1170</v>
      </c>
      <c r="AG146" s="96">
        <v>1110</v>
      </c>
      <c r="AH146" s="96">
        <v>1040</v>
      </c>
      <c r="AI146" s="96">
        <v>980</v>
      </c>
      <c r="AJ146" s="96">
        <v>910</v>
      </c>
      <c r="AK146" s="96">
        <v>780</v>
      </c>
      <c r="AL146" s="2"/>
      <c r="AM146" s="95" t="s">
        <v>394</v>
      </c>
      <c r="AN146" s="96">
        <v>1100</v>
      </c>
      <c r="AO146" s="96">
        <v>1050</v>
      </c>
      <c r="AP146" s="96">
        <v>990</v>
      </c>
      <c r="AQ146" s="96">
        <v>940</v>
      </c>
      <c r="AR146" s="96">
        <v>880</v>
      </c>
      <c r="AS146" s="96">
        <v>830</v>
      </c>
      <c r="AT146" s="96">
        <v>770</v>
      </c>
      <c r="AU146" s="96">
        <v>660</v>
      </c>
      <c r="AV146" s="21"/>
      <c r="AW146" s="95" t="s">
        <v>394</v>
      </c>
      <c r="AX146" s="96">
        <v>400</v>
      </c>
      <c r="AY146" s="96">
        <v>380</v>
      </c>
      <c r="AZ146" s="96">
        <v>360</v>
      </c>
      <c r="BA146" s="96">
        <v>340</v>
      </c>
      <c r="BB146" s="96">
        <v>320</v>
      </c>
      <c r="BC146" s="96">
        <v>300</v>
      </c>
      <c r="BD146" s="96">
        <v>280</v>
      </c>
      <c r="BE146" s="96">
        <v>240</v>
      </c>
      <c r="BF146" s="95" t="s">
        <v>394</v>
      </c>
      <c r="BG146" s="96">
        <v>500</v>
      </c>
      <c r="BH146" s="96">
        <v>480</v>
      </c>
      <c r="BI146" s="96">
        <v>450</v>
      </c>
      <c r="BJ146" s="96">
        <v>430</v>
      </c>
      <c r="BK146" s="96">
        <v>400</v>
      </c>
      <c r="BL146" s="96">
        <v>380</v>
      </c>
      <c r="BM146" s="96">
        <v>350</v>
      </c>
      <c r="BN146" s="96">
        <v>300</v>
      </c>
      <c r="BO146" s="20"/>
      <c r="BP146" s="20"/>
      <c r="BQ146" s="20"/>
      <c r="CH146" s="2">
        <v>62345</v>
      </c>
      <c r="CI146" s="2" t="s">
        <v>126</v>
      </c>
      <c r="CP146" s="3">
        <v>62130</v>
      </c>
      <c r="CQ146" s="3" t="s">
        <v>24826</v>
      </c>
      <c r="CR146" s="3" t="s">
        <v>124</v>
      </c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7:186" x14ac:dyDescent="0.25">
      <c r="Q147" s="21"/>
      <c r="R147" s="21"/>
      <c r="S147" s="2"/>
      <c r="T147" s="95" t="s">
        <v>395</v>
      </c>
      <c r="U147" s="96">
        <v>700</v>
      </c>
      <c r="V147" s="96">
        <v>670</v>
      </c>
      <c r="W147" s="96">
        <v>630</v>
      </c>
      <c r="X147" s="96">
        <v>600</v>
      </c>
      <c r="Y147" s="96">
        <v>560</v>
      </c>
      <c r="Z147" s="96">
        <v>530</v>
      </c>
      <c r="AA147" s="96">
        <v>490</v>
      </c>
      <c r="AB147" s="96">
        <v>420</v>
      </c>
      <c r="AC147" s="95" t="s">
        <v>395</v>
      </c>
      <c r="AD147" s="96">
        <v>1100</v>
      </c>
      <c r="AE147" s="96">
        <v>1050</v>
      </c>
      <c r="AF147" s="96">
        <v>990</v>
      </c>
      <c r="AG147" s="96">
        <v>940</v>
      </c>
      <c r="AH147" s="96">
        <v>880</v>
      </c>
      <c r="AI147" s="96">
        <v>830</v>
      </c>
      <c r="AJ147" s="96">
        <v>770</v>
      </c>
      <c r="AK147" s="96">
        <v>660</v>
      </c>
      <c r="AL147" s="2"/>
      <c r="AM147" s="95" t="s">
        <v>395</v>
      </c>
      <c r="AN147" s="96">
        <v>1100</v>
      </c>
      <c r="AO147" s="96">
        <v>1050</v>
      </c>
      <c r="AP147" s="96">
        <v>990</v>
      </c>
      <c r="AQ147" s="96">
        <v>940</v>
      </c>
      <c r="AR147" s="96">
        <v>880</v>
      </c>
      <c r="AS147" s="96">
        <v>830</v>
      </c>
      <c r="AT147" s="96">
        <v>770</v>
      </c>
      <c r="AU147" s="96">
        <v>660</v>
      </c>
      <c r="AV147" s="21"/>
      <c r="AW147" s="95" t="s">
        <v>395</v>
      </c>
      <c r="AX147" s="96">
        <v>400</v>
      </c>
      <c r="AY147" s="96">
        <v>380</v>
      </c>
      <c r="AZ147" s="96">
        <v>360</v>
      </c>
      <c r="BA147" s="96">
        <v>340</v>
      </c>
      <c r="BB147" s="96">
        <v>320</v>
      </c>
      <c r="BC147" s="96">
        <v>300</v>
      </c>
      <c r="BD147" s="96">
        <v>280</v>
      </c>
      <c r="BE147" s="96">
        <v>240</v>
      </c>
      <c r="BF147" s="95" t="s">
        <v>395</v>
      </c>
      <c r="BG147" s="96">
        <v>500</v>
      </c>
      <c r="BH147" s="96">
        <v>480</v>
      </c>
      <c r="BI147" s="96">
        <v>450</v>
      </c>
      <c r="BJ147" s="96">
        <v>430</v>
      </c>
      <c r="BK147" s="96">
        <v>400</v>
      </c>
      <c r="BL147" s="96">
        <v>380</v>
      </c>
      <c r="BM147" s="96">
        <v>350</v>
      </c>
      <c r="BN147" s="96">
        <v>300</v>
      </c>
      <c r="BO147" s="20"/>
      <c r="BP147" s="20"/>
      <c r="BQ147" s="20"/>
      <c r="CH147" s="2">
        <v>62346</v>
      </c>
      <c r="CI147" s="2" t="s">
        <v>126</v>
      </c>
      <c r="CP147" s="3">
        <v>62131</v>
      </c>
      <c r="CQ147" s="3" t="s">
        <v>26329</v>
      </c>
      <c r="CR147" s="3" t="s">
        <v>124</v>
      </c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7:186" x14ac:dyDescent="0.25">
      <c r="Q148" s="21"/>
      <c r="R148" s="21"/>
      <c r="S148" s="2"/>
      <c r="T148" s="95" t="s">
        <v>396</v>
      </c>
      <c r="U148" s="96">
        <v>600</v>
      </c>
      <c r="V148" s="96">
        <v>570</v>
      </c>
      <c r="W148" s="96">
        <v>540</v>
      </c>
      <c r="X148" s="96">
        <v>510</v>
      </c>
      <c r="Y148" s="96">
        <v>480</v>
      </c>
      <c r="Z148" s="96">
        <v>450</v>
      </c>
      <c r="AA148" s="96">
        <v>420</v>
      </c>
      <c r="AB148" s="96">
        <v>360</v>
      </c>
      <c r="AC148" s="95" t="s">
        <v>396</v>
      </c>
      <c r="AD148" s="96">
        <v>1000</v>
      </c>
      <c r="AE148" s="96">
        <v>950</v>
      </c>
      <c r="AF148" s="96">
        <v>900</v>
      </c>
      <c r="AG148" s="96">
        <v>850</v>
      </c>
      <c r="AH148" s="96">
        <v>800</v>
      </c>
      <c r="AI148" s="96">
        <v>750</v>
      </c>
      <c r="AJ148" s="96">
        <v>700</v>
      </c>
      <c r="AK148" s="96">
        <v>600</v>
      </c>
      <c r="AL148" s="2"/>
      <c r="AM148" s="95" t="s">
        <v>396</v>
      </c>
      <c r="AN148" s="96">
        <v>900</v>
      </c>
      <c r="AO148" s="96">
        <v>860</v>
      </c>
      <c r="AP148" s="96">
        <v>810</v>
      </c>
      <c r="AQ148" s="96">
        <v>770</v>
      </c>
      <c r="AR148" s="96">
        <v>720</v>
      </c>
      <c r="AS148" s="96">
        <v>680</v>
      </c>
      <c r="AT148" s="96">
        <v>630</v>
      </c>
      <c r="AU148" s="96">
        <v>540</v>
      </c>
      <c r="AV148" s="21"/>
      <c r="AW148" s="95" t="s">
        <v>396</v>
      </c>
      <c r="AX148" s="96">
        <v>300</v>
      </c>
      <c r="AY148" s="96">
        <v>290</v>
      </c>
      <c r="AZ148" s="96">
        <v>270</v>
      </c>
      <c r="BA148" s="96">
        <v>260</v>
      </c>
      <c r="BB148" s="96">
        <v>240</v>
      </c>
      <c r="BC148" s="96">
        <v>230</v>
      </c>
      <c r="BD148" s="96">
        <v>210</v>
      </c>
      <c r="BE148" s="96">
        <v>180</v>
      </c>
      <c r="BF148" s="95" t="s">
        <v>396</v>
      </c>
      <c r="BG148" s="96">
        <v>400</v>
      </c>
      <c r="BH148" s="96">
        <v>380</v>
      </c>
      <c r="BI148" s="96">
        <v>360</v>
      </c>
      <c r="BJ148" s="96">
        <v>340</v>
      </c>
      <c r="BK148" s="96">
        <v>320</v>
      </c>
      <c r="BL148" s="96">
        <v>300</v>
      </c>
      <c r="BM148" s="96">
        <v>280</v>
      </c>
      <c r="BN148" s="96">
        <v>240</v>
      </c>
      <c r="BO148" s="20"/>
      <c r="BP148" s="20"/>
      <c r="BQ148" s="20"/>
      <c r="CH148" s="2">
        <v>62347</v>
      </c>
      <c r="CI148" s="2" t="s">
        <v>126</v>
      </c>
      <c r="CP148" s="3">
        <v>62132</v>
      </c>
      <c r="CQ148" s="3" t="s">
        <v>24665</v>
      </c>
      <c r="CR148" s="3" t="s">
        <v>124</v>
      </c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7:186" x14ac:dyDescent="0.25">
      <c r="Q149" s="21"/>
      <c r="R149" s="21"/>
      <c r="S149" s="2"/>
      <c r="T149" s="95" t="s">
        <v>397</v>
      </c>
      <c r="U149" s="96">
        <v>1100</v>
      </c>
      <c r="V149" s="96">
        <v>1050</v>
      </c>
      <c r="W149" s="96">
        <v>990</v>
      </c>
      <c r="X149" s="96">
        <v>940</v>
      </c>
      <c r="Y149" s="96">
        <v>880</v>
      </c>
      <c r="Z149" s="96">
        <v>830</v>
      </c>
      <c r="AA149" s="96">
        <v>770</v>
      </c>
      <c r="AB149" s="96">
        <v>660</v>
      </c>
      <c r="AC149" s="95" t="s">
        <v>397</v>
      </c>
      <c r="AD149" s="96">
        <v>1800</v>
      </c>
      <c r="AE149" s="96">
        <v>1710</v>
      </c>
      <c r="AF149" s="96">
        <v>1620</v>
      </c>
      <c r="AG149" s="96">
        <v>1530</v>
      </c>
      <c r="AH149" s="96">
        <v>1440</v>
      </c>
      <c r="AI149" s="96">
        <v>1350</v>
      </c>
      <c r="AJ149" s="96">
        <v>1260</v>
      </c>
      <c r="AK149" s="96">
        <v>1080</v>
      </c>
      <c r="AL149" s="2"/>
      <c r="AM149" s="95" t="s">
        <v>397</v>
      </c>
      <c r="AN149" s="96">
        <v>1700</v>
      </c>
      <c r="AO149" s="96">
        <v>1620</v>
      </c>
      <c r="AP149" s="96">
        <v>1530</v>
      </c>
      <c r="AQ149" s="96">
        <v>1450</v>
      </c>
      <c r="AR149" s="96">
        <v>1360</v>
      </c>
      <c r="AS149" s="96">
        <v>1280</v>
      </c>
      <c r="AT149" s="96">
        <v>1190</v>
      </c>
      <c r="AU149" s="96">
        <v>1020</v>
      </c>
      <c r="AV149" s="21"/>
      <c r="AW149" s="95" t="s">
        <v>397</v>
      </c>
      <c r="AX149" s="96">
        <v>600</v>
      </c>
      <c r="AY149" s="96">
        <v>570</v>
      </c>
      <c r="AZ149" s="96">
        <v>540</v>
      </c>
      <c r="BA149" s="96">
        <v>510</v>
      </c>
      <c r="BB149" s="96">
        <v>480</v>
      </c>
      <c r="BC149" s="96">
        <v>450</v>
      </c>
      <c r="BD149" s="96">
        <v>420</v>
      </c>
      <c r="BE149" s="96">
        <v>360</v>
      </c>
      <c r="BF149" s="95" t="s">
        <v>397</v>
      </c>
      <c r="BG149" s="96">
        <v>700</v>
      </c>
      <c r="BH149" s="96">
        <v>670</v>
      </c>
      <c r="BI149" s="96">
        <v>630</v>
      </c>
      <c r="BJ149" s="96">
        <v>600</v>
      </c>
      <c r="BK149" s="96">
        <v>560</v>
      </c>
      <c r="BL149" s="96">
        <v>530</v>
      </c>
      <c r="BM149" s="96">
        <v>490</v>
      </c>
      <c r="BN149" s="96">
        <v>420</v>
      </c>
      <c r="BO149" s="20"/>
      <c r="BP149" s="20"/>
      <c r="BQ149" s="20"/>
      <c r="CH149" s="2">
        <v>62348</v>
      </c>
      <c r="CI149" s="2" t="s">
        <v>124</v>
      </c>
      <c r="CP149" s="3">
        <v>62133</v>
      </c>
      <c r="CQ149" s="3" t="s">
        <v>33449</v>
      </c>
      <c r="CR149" s="3" t="s">
        <v>124</v>
      </c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7:186" x14ac:dyDescent="0.25">
      <c r="Q150" s="21"/>
      <c r="R150" s="21"/>
      <c r="S150" s="2"/>
      <c r="T150" s="95" t="s">
        <v>398</v>
      </c>
      <c r="U150" s="96">
        <v>1100</v>
      </c>
      <c r="V150" s="96">
        <v>1050</v>
      </c>
      <c r="W150" s="96">
        <v>990</v>
      </c>
      <c r="X150" s="96">
        <v>940</v>
      </c>
      <c r="Y150" s="96">
        <v>880</v>
      </c>
      <c r="Z150" s="96">
        <v>830</v>
      </c>
      <c r="AA150" s="96">
        <v>770</v>
      </c>
      <c r="AB150" s="96">
        <v>660</v>
      </c>
      <c r="AC150" s="95" t="s">
        <v>398</v>
      </c>
      <c r="AD150" s="96">
        <v>1800</v>
      </c>
      <c r="AE150" s="96">
        <v>1710</v>
      </c>
      <c r="AF150" s="96">
        <v>1620</v>
      </c>
      <c r="AG150" s="96">
        <v>1530</v>
      </c>
      <c r="AH150" s="96">
        <v>1440</v>
      </c>
      <c r="AI150" s="96">
        <v>1350</v>
      </c>
      <c r="AJ150" s="96">
        <v>1260</v>
      </c>
      <c r="AK150" s="96">
        <v>1080</v>
      </c>
      <c r="AL150" s="2"/>
      <c r="AM150" s="95" t="s">
        <v>398</v>
      </c>
      <c r="AN150" s="96">
        <v>1700</v>
      </c>
      <c r="AO150" s="96">
        <v>1620</v>
      </c>
      <c r="AP150" s="96">
        <v>1530</v>
      </c>
      <c r="AQ150" s="96">
        <v>1450</v>
      </c>
      <c r="AR150" s="96">
        <v>1360</v>
      </c>
      <c r="AS150" s="96">
        <v>1280</v>
      </c>
      <c r="AT150" s="96">
        <v>1190</v>
      </c>
      <c r="AU150" s="96">
        <v>1020</v>
      </c>
      <c r="AV150" s="21"/>
      <c r="AW150" s="95" t="s">
        <v>398</v>
      </c>
      <c r="AX150" s="96">
        <v>600</v>
      </c>
      <c r="AY150" s="96">
        <v>570</v>
      </c>
      <c r="AZ150" s="96">
        <v>540</v>
      </c>
      <c r="BA150" s="96">
        <v>510</v>
      </c>
      <c r="BB150" s="96">
        <v>480</v>
      </c>
      <c r="BC150" s="96">
        <v>450</v>
      </c>
      <c r="BD150" s="96">
        <v>420</v>
      </c>
      <c r="BE150" s="96">
        <v>360</v>
      </c>
      <c r="BF150" s="95" t="s">
        <v>398</v>
      </c>
      <c r="BG150" s="96">
        <v>700</v>
      </c>
      <c r="BH150" s="96">
        <v>670</v>
      </c>
      <c r="BI150" s="96">
        <v>630</v>
      </c>
      <c r="BJ150" s="96">
        <v>600</v>
      </c>
      <c r="BK150" s="96">
        <v>560</v>
      </c>
      <c r="BL150" s="96">
        <v>530</v>
      </c>
      <c r="BM150" s="96">
        <v>490</v>
      </c>
      <c r="BN150" s="96">
        <v>420</v>
      </c>
      <c r="BO150" s="20"/>
      <c r="BP150" s="20"/>
      <c r="BQ150" s="20"/>
      <c r="CH150" s="2">
        <v>62349</v>
      </c>
      <c r="CI150" s="2" t="s">
        <v>124</v>
      </c>
      <c r="CP150" s="3">
        <v>62134</v>
      </c>
      <c r="CQ150" s="3" t="s">
        <v>33450</v>
      </c>
      <c r="CR150" s="3" t="s">
        <v>124</v>
      </c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7:186" x14ac:dyDescent="0.25">
      <c r="Q151" s="21"/>
      <c r="R151" s="21"/>
      <c r="S151" s="2"/>
      <c r="T151" s="95" t="s">
        <v>22188</v>
      </c>
      <c r="U151" s="96">
        <v>1100</v>
      </c>
      <c r="V151" s="96">
        <v>1050</v>
      </c>
      <c r="W151" s="96">
        <v>990</v>
      </c>
      <c r="X151" s="96">
        <v>940</v>
      </c>
      <c r="Y151" s="96">
        <v>880</v>
      </c>
      <c r="Z151" s="96">
        <v>830</v>
      </c>
      <c r="AA151" s="96">
        <v>770</v>
      </c>
      <c r="AB151" s="96">
        <v>660</v>
      </c>
      <c r="AC151" s="95" t="s">
        <v>22188</v>
      </c>
      <c r="AD151" s="96">
        <v>1800</v>
      </c>
      <c r="AE151" s="96">
        <v>1710</v>
      </c>
      <c r="AF151" s="96">
        <v>1620</v>
      </c>
      <c r="AG151" s="96">
        <v>1530</v>
      </c>
      <c r="AH151" s="96">
        <v>1440</v>
      </c>
      <c r="AI151" s="96">
        <v>1350</v>
      </c>
      <c r="AJ151" s="96">
        <v>1260</v>
      </c>
      <c r="AK151" s="96">
        <v>1080</v>
      </c>
      <c r="AL151" s="2"/>
      <c r="AM151" s="95" t="s">
        <v>22188</v>
      </c>
      <c r="AN151" s="96">
        <v>1600</v>
      </c>
      <c r="AO151" s="96">
        <v>1520</v>
      </c>
      <c r="AP151" s="96">
        <v>1440</v>
      </c>
      <c r="AQ151" s="96">
        <v>1360</v>
      </c>
      <c r="AR151" s="96">
        <v>1280</v>
      </c>
      <c r="AS151" s="96">
        <v>1200</v>
      </c>
      <c r="AT151" s="96">
        <v>1120</v>
      </c>
      <c r="AU151" s="96">
        <v>960</v>
      </c>
      <c r="AV151" s="21"/>
      <c r="AW151" s="95" t="s">
        <v>22188</v>
      </c>
      <c r="AX151" s="96">
        <v>500</v>
      </c>
      <c r="AY151" s="96">
        <v>480</v>
      </c>
      <c r="AZ151" s="96">
        <v>450</v>
      </c>
      <c r="BA151" s="96">
        <v>430</v>
      </c>
      <c r="BB151" s="96">
        <v>400</v>
      </c>
      <c r="BC151" s="96">
        <v>380</v>
      </c>
      <c r="BD151" s="96">
        <v>350</v>
      </c>
      <c r="BE151" s="96">
        <v>300</v>
      </c>
      <c r="BF151" s="95" t="s">
        <v>22188</v>
      </c>
      <c r="BG151" s="96">
        <v>700</v>
      </c>
      <c r="BH151" s="96">
        <v>670</v>
      </c>
      <c r="BI151" s="96">
        <v>630</v>
      </c>
      <c r="BJ151" s="96">
        <v>600</v>
      </c>
      <c r="BK151" s="96">
        <v>560</v>
      </c>
      <c r="BL151" s="96">
        <v>530</v>
      </c>
      <c r="BM151" s="96">
        <v>490</v>
      </c>
      <c r="BN151" s="96">
        <v>420</v>
      </c>
      <c r="BO151" s="20"/>
      <c r="BP151" s="20"/>
      <c r="BQ151" s="20"/>
      <c r="CH151" s="2">
        <v>62350</v>
      </c>
      <c r="CI151" s="2" t="s">
        <v>126</v>
      </c>
      <c r="CP151" s="3">
        <v>62135</v>
      </c>
      <c r="CQ151" s="3" t="s">
        <v>29104</v>
      </c>
      <c r="CR151" s="3" t="s">
        <v>124</v>
      </c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7:186" x14ac:dyDescent="0.25">
      <c r="Q152" s="21"/>
      <c r="R152" s="21"/>
      <c r="S152" s="2"/>
      <c r="T152" s="95" t="s">
        <v>399</v>
      </c>
      <c r="U152" s="96">
        <v>1200</v>
      </c>
      <c r="V152" s="96">
        <v>1140</v>
      </c>
      <c r="W152" s="96">
        <v>1080</v>
      </c>
      <c r="X152" s="96">
        <v>1020</v>
      </c>
      <c r="Y152" s="96">
        <v>960</v>
      </c>
      <c r="Z152" s="96">
        <v>900</v>
      </c>
      <c r="AA152" s="96">
        <v>840</v>
      </c>
      <c r="AB152" s="96">
        <v>720</v>
      </c>
      <c r="AC152" s="95" t="s">
        <v>399</v>
      </c>
      <c r="AD152" s="96">
        <v>1900</v>
      </c>
      <c r="AE152" s="96">
        <v>1810</v>
      </c>
      <c r="AF152" s="96">
        <v>1710</v>
      </c>
      <c r="AG152" s="96">
        <v>1620</v>
      </c>
      <c r="AH152" s="96">
        <v>1520</v>
      </c>
      <c r="AI152" s="96">
        <v>1430</v>
      </c>
      <c r="AJ152" s="96">
        <v>1330</v>
      </c>
      <c r="AK152" s="96">
        <v>1140</v>
      </c>
      <c r="AL152" s="2"/>
      <c r="AM152" s="95" t="s">
        <v>399</v>
      </c>
      <c r="AN152" s="96">
        <v>1800</v>
      </c>
      <c r="AO152" s="96">
        <v>1710</v>
      </c>
      <c r="AP152" s="96">
        <v>1620</v>
      </c>
      <c r="AQ152" s="96">
        <v>1530</v>
      </c>
      <c r="AR152" s="96">
        <v>1440</v>
      </c>
      <c r="AS152" s="96">
        <v>1350</v>
      </c>
      <c r="AT152" s="96">
        <v>1260</v>
      </c>
      <c r="AU152" s="96">
        <v>1080</v>
      </c>
      <c r="AV152" s="21"/>
      <c r="AW152" s="95" t="s">
        <v>399</v>
      </c>
      <c r="AX152" s="96">
        <v>600</v>
      </c>
      <c r="AY152" s="96">
        <v>570</v>
      </c>
      <c r="AZ152" s="96">
        <v>540</v>
      </c>
      <c r="BA152" s="96">
        <v>510</v>
      </c>
      <c r="BB152" s="96">
        <v>480</v>
      </c>
      <c r="BC152" s="96">
        <v>450</v>
      </c>
      <c r="BD152" s="96">
        <v>420</v>
      </c>
      <c r="BE152" s="96">
        <v>360</v>
      </c>
      <c r="BF152" s="95" t="s">
        <v>399</v>
      </c>
      <c r="BG152" s="96">
        <v>800</v>
      </c>
      <c r="BH152" s="96">
        <v>760</v>
      </c>
      <c r="BI152" s="96">
        <v>720</v>
      </c>
      <c r="BJ152" s="96">
        <v>680</v>
      </c>
      <c r="BK152" s="96">
        <v>640</v>
      </c>
      <c r="BL152" s="96">
        <v>600</v>
      </c>
      <c r="BM152" s="96">
        <v>560</v>
      </c>
      <c r="BN152" s="96">
        <v>480</v>
      </c>
      <c r="BO152" s="20"/>
      <c r="BP152" s="20"/>
      <c r="BQ152" s="20"/>
      <c r="CH152" s="2">
        <v>62351</v>
      </c>
      <c r="CI152" s="2" t="s">
        <v>124</v>
      </c>
      <c r="CP152" s="3">
        <v>62136</v>
      </c>
      <c r="CQ152" s="3" t="s">
        <v>33451</v>
      </c>
      <c r="CR152" s="3" t="s">
        <v>124</v>
      </c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7:186" x14ac:dyDescent="0.25">
      <c r="Q153" s="21"/>
      <c r="R153" s="21"/>
      <c r="S153" s="2"/>
      <c r="T153" s="95" t="s">
        <v>30765</v>
      </c>
      <c r="U153" s="96">
        <v>1000</v>
      </c>
      <c r="V153" s="96">
        <v>950</v>
      </c>
      <c r="W153" s="96">
        <v>900</v>
      </c>
      <c r="X153" s="96">
        <v>850</v>
      </c>
      <c r="Y153" s="96">
        <v>800</v>
      </c>
      <c r="Z153" s="96">
        <v>750</v>
      </c>
      <c r="AA153" s="96">
        <v>700</v>
      </c>
      <c r="AB153" s="96">
        <v>600</v>
      </c>
      <c r="AC153" s="95" t="s">
        <v>30765</v>
      </c>
      <c r="AD153" s="96">
        <v>1600</v>
      </c>
      <c r="AE153" s="96">
        <v>1520</v>
      </c>
      <c r="AF153" s="96">
        <v>1440</v>
      </c>
      <c r="AG153" s="96">
        <v>1360</v>
      </c>
      <c r="AH153" s="96">
        <v>1280</v>
      </c>
      <c r="AI153" s="96">
        <v>1200</v>
      </c>
      <c r="AJ153" s="96">
        <v>1120</v>
      </c>
      <c r="AK153" s="96">
        <v>960</v>
      </c>
      <c r="AL153" s="2"/>
      <c r="AM153" s="95" t="s">
        <v>30765</v>
      </c>
      <c r="AN153" s="96">
        <v>1500</v>
      </c>
      <c r="AO153" s="96">
        <v>1430</v>
      </c>
      <c r="AP153" s="96">
        <v>1350</v>
      </c>
      <c r="AQ153" s="96">
        <v>1280</v>
      </c>
      <c r="AR153" s="96">
        <v>1200</v>
      </c>
      <c r="AS153" s="96">
        <v>1130</v>
      </c>
      <c r="AT153" s="96">
        <v>1050</v>
      </c>
      <c r="AU153" s="96">
        <v>900</v>
      </c>
      <c r="AV153" s="21"/>
      <c r="AW153" s="95" t="s">
        <v>30765</v>
      </c>
      <c r="AX153" s="96">
        <v>500</v>
      </c>
      <c r="AY153" s="96">
        <v>480</v>
      </c>
      <c r="AZ153" s="96">
        <v>450</v>
      </c>
      <c r="BA153" s="96">
        <v>430</v>
      </c>
      <c r="BB153" s="96">
        <v>400</v>
      </c>
      <c r="BC153" s="96">
        <v>380</v>
      </c>
      <c r="BD153" s="96">
        <v>350</v>
      </c>
      <c r="BE153" s="96">
        <v>300</v>
      </c>
      <c r="BF153" s="95" t="s">
        <v>30765</v>
      </c>
      <c r="BG153" s="96">
        <v>600</v>
      </c>
      <c r="BH153" s="96">
        <v>570</v>
      </c>
      <c r="BI153" s="96">
        <v>540</v>
      </c>
      <c r="BJ153" s="96">
        <v>510</v>
      </c>
      <c r="BK153" s="96">
        <v>480</v>
      </c>
      <c r="BL153" s="96">
        <v>450</v>
      </c>
      <c r="BM153" s="96">
        <v>420</v>
      </c>
      <c r="BN153" s="96">
        <v>360</v>
      </c>
      <c r="BO153" s="20"/>
      <c r="BP153" s="20"/>
      <c r="BQ153" s="20"/>
      <c r="CH153" s="2">
        <v>62352</v>
      </c>
      <c r="CI153" s="2" t="s">
        <v>124</v>
      </c>
      <c r="CP153" s="3">
        <v>62137</v>
      </c>
      <c r="CQ153" s="3" t="s">
        <v>29103</v>
      </c>
      <c r="CR153" s="3" t="s">
        <v>124</v>
      </c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7:186" x14ac:dyDescent="0.25">
      <c r="Q154" s="21"/>
      <c r="R154" s="21"/>
      <c r="S154" s="2"/>
      <c r="T154" s="95" t="s">
        <v>400</v>
      </c>
      <c r="U154" s="96">
        <v>1100</v>
      </c>
      <c r="V154" s="96">
        <v>1050</v>
      </c>
      <c r="W154" s="96">
        <v>990</v>
      </c>
      <c r="X154" s="96">
        <v>940</v>
      </c>
      <c r="Y154" s="96">
        <v>880</v>
      </c>
      <c r="Z154" s="96">
        <v>830</v>
      </c>
      <c r="AA154" s="96">
        <v>770</v>
      </c>
      <c r="AB154" s="96">
        <v>660</v>
      </c>
      <c r="AC154" s="95" t="s">
        <v>400</v>
      </c>
      <c r="AD154" s="96">
        <v>1800</v>
      </c>
      <c r="AE154" s="96">
        <v>1710</v>
      </c>
      <c r="AF154" s="96">
        <v>1620</v>
      </c>
      <c r="AG154" s="96">
        <v>1530</v>
      </c>
      <c r="AH154" s="96">
        <v>1440</v>
      </c>
      <c r="AI154" s="96">
        <v>1350</v>
      </c>
      <c r="AJ154" s="96">
        <v>1260</v>
      </c>
      <c r="AK154" s="96">
        <v>1080</v>
      </c>
      <c r="AL154" s="2"/>
      <c r="AM154" s="95" t="s">
        <v>400</v>
      </c>
      <c r="AN154" s="96">
        <v>1600</v>
      </c>
      <c r="AO154" s="96">
        <v>1520</v>
      </c>
      <c r="AP154" s="96">
        <v>1440</v>
      </c>
      <c r="AQ154" s="96">
        <v>1360</v>
      </c>
      <c r="AR154" s="96">
        <v>1280</v>
      </c>
      <c r="AS154" s="96">
        <v>1200</v>
      </c>
      <c r="AT154" s="96">
        <v>1120</v>
      </c>
      <c r="AU154" s="96">
        <v>960</v>
      </c>
      <c r="AV154" s="21"/>
      <c r="AW154" s="95" t="s">
        <v>400</v>
      </c>
      <c r="AX154" s="96">
        <v>500</v>
      </c>
      <c r="AY154" s="96">
        <v>480</v>
      </c>
      <c r="AZ154" s="96">
        <v>450</v>
      </c>
      <c r="BA154" s="96">
        <v>430</v>
      </c>
      <c r="BB154" s="96">
        <v>400</v>
      </c>
      <c r="BC154" s="96">
        <v>380</v>
      </c>
      <c r="BD154" s="96">
        <v>350</v>
      </c>
      <c r="BE154" s="96">
        <v>300</v>
      </c>
      <c r="BF154" s="95" t="s">
        <v>400</v>
      </c>
      <c r="BG154" s="96">
        <v>700</v>
      </c>
      <c r="BH154" s="96">
        <v>670</v>
      </c>
      <c r="BI154" s="96">
        <v>630</v>
      </c>
      <c r="BJ154" s="96">
        <v>600</v>
      </c>
      <c r="BK154" s="96">
        <v>560</v>
      </c>
      <c r="BL154" s="96">
        <v>530</v>
      </c>
      <c r="BM154" s="96">
        <v>490</v>
      </c>
      <c r="BN154" s="96">
        <v>420</v>
      </c>
      <c r="BO154" s="20"/>
      <c r="BP154" s="20"/>
      <c r="BQ154" s="20"/>
      <c r="CH154" s="2">
        <v>62353</v>
      </c>
      <c r="CI154" s="2" t="s">
        <v>126</v>
      </c>
      <c r="CP154" s="3">
        <v>62138</v>
      </c>
      <c r="CQ154" s="3" t="s">
        <v>33452</v>
      </c>
      <c r="CR154" s="3" t="s">
        <v>124</v>
      </c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7:186" x14ac:dyDescent="0.25">
      <c r="Q155" s="21"/>
      <c r="R155" s="21"/>
      <c r="S155" s="2"/>
      <c r="T155" s="95" t="s">
        <v>401</v>
      </c>
      <c r="U155" s="96">
        <v>1800</v>
      </c>
      <c r="V155" s="96">
        <v>1710</v>
      </c>
      <c r="W155" s="96">
        <v>1620</v>
      </c>
      <c r="X155" s="96">
        <v>1530</v>
      </c>
      <c r="Y155" s="96">
        <v>1440</v>
      </c>
      <c r="Z155" s="96">
        <v>1350</v>
      </c>
      <c r="AA155" s="96">
        <v>1260</v>
      </c>
      <c r="AB155" s="96">
        <v>1080</v>
      </c>
      <c r="AC155" s="95" t="s">
        <v>401</v>
      </c>
      <c r="AD155" s="96">
        <v>2900</v>
      </c>
      <c r="AE155" s="96">
        <v>2760</v>
      </c>
      <c r="AF155" s="96">
        <v>2610</v>
      </c>
      <c r="AG155" s="96">
        <v>2470</v>
      </c>
      <c r="AH155" s="96">
        <v>2320</v>
      </c>
      <c r="AI155" s="96">
        <v>2180</v>
      </c>
      <c r="AJ155" s="96">
        <v>2030</v>
      </c>
      <c r="AK155" s="96">
        <v>1740</v>
      </c>
      <c r="AL155" s="2"/>
      <c r="AM155" s="95" t="s">
        <v>401</v>
      </c>
      <c r="AN155" s="96">
        <v>2600</v>
      </c>
      <c r="AO155" s="96">
        <v>2470</v>
      </c>
      <c r="AP155" s="96">
        <v>2340</v>
      </c>
      <c r="AQ155" s="96">
        <v>2210</v>
      </c>
      <c r="AR155" s="96">
        <v>2080</v>
      </c>
      <c r="AS155" s="96">
        <v>1950</v>
      </c>
      <c r="AT155" s="96">
        <v>1820</v>
      </c>
      <c r="AU155" s="96">
        <v>1560</v>
      </c>
      <c r="AV155" s="21"/>
      <c r="AW155" s="95" t="s">
        <v>401</v>
      </c>
      <c r="AX155" s="96">
        <v>900</v>
      </c>
      <c r="AY155" s="96">
        <v>860</v>
      </c>
      <c r="AZ155" s="96">
        <v>810</v>
      </c>
      <c r="BA155" s="96">
        <v>770</v>
      </c>
      <c r="BB155" s="96">
        <v>720</v>
      </c>
      <c r="BC155" s="96">
        <v>680</v>
      </c>
      <c r="BD155" s="96">
        <v>630</v>
      </c>
      <c r="BE155" s="96">
        <v>540</v>
      </c>
      <c r="BF155" s="95" t="s">
        <v>401</v>
      </c>
      <c r="BG155" s="96">
        <v>1200</v>
      </c>
      <c r="BH155" s="96">
        <v>1140</v>
      </c>
      <c r="BI155" s="96">
        <v>1080</v>
      </c>
      <c r="BJ155" s="96">
        <v>1020</v>
      </c>
      <c r="BK155" s="96">
        <v>960</v>
      </c>
      <c r="BL155" s="96">
        <v>900</v>
      </c>
      <c r="BM155" s="96">
        <v>840</v>
      </c>
      <c r="BN155" s="96">
        <v>720</v>
      </c>
      <c r="BO155" s="20"/>
      <c r="BP155" s="20"/>
      <c r="BQ155" s="20"/>
      <c r="CH155" s="2">
        <v>62354</v>
      </c>
      <c r="CI155" s="2" t="s">
        <v>124</v>
      </c>
      <c r="CP155" s="3">
        <v>62139</v>
      </c>
      <c r="CQ155" s="3" t="s">
        <v>26330</v>
      </c>
      <c r="CR155" s="3" t="s">
        <v>124</v>
      </c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7:186" x14ac:dyDescent="0.25">
      <c r="Q156" s="21"/>
      <c r="R156" s="21"/>
      <c r="S156" s="2"/>
      <c r="T156" s="95" t="s">
        <v>402</v>
      </c>
      <c r="U156" s="96">
        <v>800</v>
      </c>
      <c r="V156" s="96">
        <v>760</v>
      </c>
      <c r="W156" s="96">
        <v>720</v>
      </c>
      <c r="X156" s="96">
        <v>680</v>
      </c>
      <c r="Y156" s="96">
        <v>640</v>
      </c>
      <c r="Z156" s="96">
        <v>600</v>
      </c>
      <c r="AA156" s="96">
        <v>560</v>
      </c>
      <c r="AB156" s="96">
        <v>480</v>
      </c>
      <c r="AC156" s="95" t="s">
        <v>402</v>
      </c>
      <c r="AD156" s="96">
        <v>1300</v>
      </c>
      <c r="AE156" s="96">
        <v>1240</v>
      </c>
      <c r="AF156" s="96">
        <v>1170</v>
      </c>
      <c r="AG156" s="96">
        <v>1110</v>
      </c>
      <c r="AH156" s="96">
        <v>1040</v>
      </c>
      <c r="AI156" s="96">
        <v>980</v>
      </c>
      <c r="AJ156" s="96">
        <v>910</v>
      </c>
      <c r="AK156" s="96">
        <v>780</v>
      </c>
      <c r="AL156" s="2"/>
      <c r="AM156" s="95" t="s">
        <v>402</v>
      </c>
      <c r="AN156" s="96">
        <v>1200</v>
      </c>
      <c r="AO156" s="96">
        <v>1140</v>
      </c>
      <c r="AP156" s="96">
        <v>1080</v>
      </c>
      <c r="AQ156" s="96">
        <v>1020</v>
      </c>
      <c r="AR156" s="96">
        <v>960</v>
      </c>
      <c r="AS156" s="96">
        <v>900</v>
      </c>
      <c r="AT156" s="96">
        <v>840</v>
      </c>
      <c r="AU156" s="96">
        <v>720</v>
      </c>
      <c r="AV156" s="21"/>
      <c r="AW156" s="95" t="s">
        <v>402</v>
      </c>
      <c r="AX156" s="96">
        <v>400</v>
      </c>
      <c r="AY156" s="96">
        <v>380</v>
      </c>
      <c r="AZ156" s="96">
        <v>360</v>
      </c>
      <c r="BA156" s="96">
        <v>340</v>
      </c>
      <c r="BB156" s="96">
        <v>320</v>
      </c>
      <c r="BC156" s="96">
        <v>300</v>
      </c>
      <c r="BD156" s="96">
        <v>280</v>
      </c>
      <c r="BE156" s="96">
        <v>240</v>
      </c>
      <c r="BF156" s="95" t="s">
        <v>402</v>
      </c>
      <c r="BG156" s="96">
        <v>500</v>
      </c>
      <c r="BH156" s="96">
        <v>480</v>
      </c>
      <c r="BI156" s="96">
        <v>450</v>
      </c>
      <c r="BJ156" s="96">
        <v>430</v>
      </c>
      <c r="BK156" s="96">
        <v>400</v>
      </c>
      <c r="BL156" s="96">
        <v>380</v>
      </c>
      <c r="BM156" s="96">
        <v>350</v>
      </c>
      <c r="BN156" s="96">
        <v>300</v>
      </c>
      <c r="BO156" s="20"/>
      <c r="BP156" s="20"/>
      <c r="BQ156" s="20"/>
      <c r="CH156" s="2">
        <v>62355</v>
      </c>
      <c r="CI156" s="2" t="s">
        <v>126</v>
      </c>
      <c r="CP156" s="3">
        <v>62140</v>
      </c>
      <c r="CQ156" s="3" t="s">
        <v>33453</v>
      </c>
      <c r="CR156" s="3" t="s">
        <v>124</v>
      </c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7:186" x14ac:dyDescent="0.25">
      <c r="Q157" s="21"/>
      <c r="R157" s="21"/>
      <c r="S157" s="2"/>
      <c r="T157" s="95" t="s">
        <v>403</v>
      </c>
      <c r="U157" s="96">
        <v>800</v>
      </c>
      <c r="V157" s="96">
        <v>760</v>
      </c>
      <c r="W157" s="96">
        <v>720</v>
      </c>
      <c r="X157" s="96">
        <v>680</v>
      </c>
      <c r="Y157" s="96">
        <v>640</v>
      </c>
      <c r="Z157" s="96">
        <v>600</v>
      </c>
      <c r="AA157" s="96">
        <v>560</v>
      </c>
      <c r="AB157" s="96">
        <v>480</v>
      </c>
      <c r="AC157" s="95" t="s">
        <v>403</v>
      </c>
      <c r="AD157" s="96">
        <v>1300</v>
      </c>
      <c r="AE157" s="96">
        <v>1240</v>
      </c>
      <c r="AF157" s="96">
        <v>1170</v>
      </c>
      <c r="AG157" s="96">
        <v>1110</v>
      </c>
      <c r="AH157" s="96">
        <v>1040</v>
      </c>
      <c r="AI157" s="96">
        <v>980</v>
      </c>
      <c r="AJ157" s="96">
        <v>910</v>
      </c>
      <c r="AK157" s="96">
        <v>780</v>
      </c>
      <c r="AL157" s="2"/>
      <c r="AM157" s="95" t="s">
        <v>403</v>
      </c>
      <c r="AN157" s="96">
        <v>1200</v>
      </c>
      <c r="AO157" s="96">
        <v>1140</v>
      </c>
      <c r="AP157" s="96">
        <v>1080</v>
      </c>
      <c r="AQ157" s="96">
        <v>1020</v>
      </c>
      <c r="AR157" s="96">
        <v>960</v>
      </c>
      <c r="AS157" s="96">
        <v>900</v>
      </c>
      <c r="AT157" s="96">
        <v>840</v>
      </c>
      <c r="AU157" s="96">
        <v>720</v>
      </c>
      <c r="AV157" s="21"/>
      <c r="AW157" s="95" t="s">
        <v>403</v>
      </c>
      <c r="AX157" s="96">
        <v>400</v>
      </c>
      <c r="AY157" s="96">
        <v>380</v>
      </c>
      <c r="AZ157" s="96">
        <v>360</v>
      </c>
      <c r="BA157" s="96">
        <v>340</v>
      </c>
      <c r="BB157" s="96">
        <v>320</v>
      </c>
      <c r="BC157" s="96">
        <v>300</v>
      </c>
      <c r="BD157" s="96">
        <v>280</v>
      </c>
      <c r="BE157" s="96">
        <v>240</v>
      </c>
      <c r="BF157" s="95" t="s">
        <v>403</v>
      </c>
      <c r="BG157" s="96">
        <v>500</v>
      </c>
      <c r="BH157" s="96">
        <v>480</v>
      </c>
      <c r="BI157" s="96">
        <v>450</v>
      </c>
      <c r="BJ157" s="96">
        <v>430</v>
      </c>
      <c r="BK157" s="96">
        <v>400</v>
      </c>
      <c r="BL157" s="96">
        <v>380</v>
      </c>
      <c r="BM157" s="96">
        <v>350</v>
      </c>
      <c r="BN157" s="96">
        <v>300</v>
      </c>
      <c r="BO157" s="20"/>
      <c r="BP157" s="20"/>
      <c r="BQ157" s="20"/>
      <c r="CH157" s="2">
        <v>62356</v>
      </c>
      <c r="CI157" s="2" t="s">
        <v>126</v>
      </c>
      <c r="CP157" s="3">
        <v>62141</v>
      </c>
      <c r="CQ157" s="3" t="s">
        <v>33454</v>
      </c>
      <c r="CR157" s="3" t="s">
        <v>126</v>
      </c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7:186" x14ac:dyDescent="0.25">
      <c r="Q158" s="21"/>
      <c r="R158" s="21"/>
      <c r="S158" s="2"/>
      <c r="T158" s="95" t="s">
        <v>404</v>
      </c>
      <c r="U158" s="96">
        <v>1300</v>
      </c>
      <c r="V158" s="96">
        <v>1240</v>
      </c>
      <c r="W158" s="96">
        <v>1170</v>
      </c>
      <c r="X158" s="96">
        <v>1110</v>
      </c>
      <c r="Y158" s="96">
        <v>1040</v>
      </c>
      <c r="Z158" s="96">
        <v>980</v>
      </c>
      <c r="AA158" s="96">
        <v>910</v>
      </c>
      <c r="AB158" s="96">
        <v>780</v>
      </c>
      <c r="AC158" s="95" t="s">
        <v>404</v>
      </c>
      <c r="AD158" s="96">
        <v>2100</v>
      </c>
      <c r="AE158" s="96">
        <v>2000</v>
      </c>
      <c r="AF158" s="96">
        <v>1890</v>
      </c>
      <c r="AG158" s="96">
        <v>1790</v>
      </c>
      <c r="AH158" s="96">
        <v>1680</v>
      </c>
      <c r="AI158" s="96">
        <v>1580</v>
      </c>
      <c r="AJ158" s="96">
        <v>1470</v>
      </c>
      <c r="AK158" s="96">
        <v>1260</v>
      </c>
      <c r="AL158" s="2"/>
      <c r="AM158" s="95" t="s">
        <v>404</v>
      </c>
      <c r="AN158" s="96">
        <v>1900</v>
      </c>
      <c r="AO158" s="96">
        <v>1810</v>
      </c>
      <c r="AP158" s="96">
        <v>1710</v>
      </c>
      <c r="AQ158" s="96">
        <v>1620</v>
      </c>
      <c r="AR158" s="96">
        <v>1520</v>
      </c>
      <c r="AS158" s="96">
        <v>1430</v>
      </c>
      <c r="AT158" s="96">
        <v>1330</v>
      </c>
      <c r="AU158" s="96">
        <v>1140</v>
      </c>
      <c r="AV158" s="21"/>
      <c r="AW158" s="95" t="s">
        <v>404</v>
      </c>
      <c r="AX158" s="96">
        <v>600</v>
      </c>
      <c r="AY158" s="96">
        <v>570</v>
      </c>
      <c r="AZ158" s="96">
        <v>540</v>
      </c>
      <c r="BA158" s="96">
        <v>510</v>
      </c>
      <c r="BB158" s="96">
        <v>480</v>
      </c>
      <c r="BC158" s="96">
        <v>450</v>
      </c>
      <c r="BD158" s="96">
        <v>420</v>
      </c>
      <c r="BE158" s="96">
        <v>360</v>
      </c>
      <c r="BF158" s="95" t="s">
        <v>404</v>
      </c>
      <c r="BG158" s="96">
        <v>800</v>
      </c>
      <c r="BH158" s="96">
        <v>760</v>
      </c>
      <c r="BI158" s="96">
        <v>720</v>
      </c>
      <c r="BJ158" s="96">
        <v>680</v>
      </c>
      <c r="BK158" s="96">
        <v>640</v>
      </c>
      <c r="BL158" s="96">
        <v>600</v>
      </c>
      <c r="BM158" s="96">
        <v>560</v>
      </c>
      <c r="BN158" s="96">
        <v>480</v>
      </c>
      <c r="BO158" s="20"/>
      <c r="BP158" s="20"/>
      <c r="BQ158" s="20"/>
      <c r="CH158" s="2">
        <v>62357</v>
      </c>
      <c r="CI158" s="2" t="s">
        <v>126</v>
      </c>
      <c r="CP158" s="3">
        <v>62142</v>
      </c>
      <c r="CQ158" s="3" t="s">
        <v>33455</v>
      </c>
      <c r="CR158" s="3" t="s">
        <v>126</v>
      </c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7:186" x14ac:dyDescent="0.25">
      <c r="Q159" s="21"/>
      <c r="R159" s="21"/>
      <c r="S159" s="2"/>
      <c r="T159" s="95" t="s">
        <v>405</v>
      </c>
      <c r="U159" s="96">
        <v>700</v>
      </c>
      <c r="V159" s="96">
        <v>670</v>
      </c>
      <c r="W159" s="96">
        <v>630</v>
      </c>
      <c r="X159" s="96">
        <v>600</v>
      </c>
      <c r="Y159" s="96">
        <v>560</v>
      </c>
      <c r="Z159" s="96">
        <v>530</v>
      </c>
      <c r="AA159" s="96">
        <v>490</v>
      </c>
      <c r="AB159" s="96">
        <v>420</v>
      </c>
      <c r="AC159" s="95" t="s">
        <v>405</v>
      </c>
      <c r="AD159" s="96">
        <v>1100</v>
      </c>
      <c r="AE159" s="96">
        <v>1050</v>
      </c>
      <c r="AF159" s="96">
        <v>990</v>
      </c>
      <c r="AG159" s="96">
        <v>940</v>
      </c>
      <c r="AH159" s="96">
        <v>880</v>
      </c>
      <c r="AI159" s="96">
        <v>830</v>
      </c>
      <c r="AJ159" s="96">
        <v>770</v>
      </c>
      <c r="AK159" s="96">
        <v>660</v>
      </c>
      <c r="AL159" s="2"/>
      <c r="AM159" s="95" t="s">
        <v>405</v>
      </c>
      <c r="AN159" s="96">
        <v>1100</v>
      </c>
      <c r="AO159" s="96">
        <v>1050</v>
      </c>
      <c r="AP159" s="96">
        <v>990</v>
      </c>
      <c r="AQ159" s="96">
        <v>940</v>
      </c>
      <c r="AR159" s="96">
        <v>880</v>
      </c>
      <c r="AS159" s="96">
        <v>830</v>
      </c>
      <c r="AT159" s="96">
        <v>770</v>
      </c>
      <c r="AU159" s="96">
        <v>660</v>
      </c>
      <c r="AV159" s="21"/>
      <c r="AW159" s="95" t="s">
        <v>405</v>
      </c>
      <c r="AX159" s="96">
        <v>400</v>
      </c>
      <c r="AY159" s="96">
        <v>380</v>
      </c>
      <c r="AZ159" s="96">
        <v>360</v>
      </c>
      <c r="BA159" s="96">
        <v>340</v>
      </c>
      <c r="BB159" s="96">
        <v>320</v>
      </c>
      <c r="BC159" s="96">
        <v>300</v>
      </c>
      <c r="BD159" s="96">
        <v>280</v>
      </c>
      <c r="BE159" s="96">
        <v>240</v>
      </c>
      <c r="BF159" s="95" t="s">
        <v>405</v>
      </c>
      <c r="BG159" s="96">
        <v>500</v>
      </c>
      <c r="BH159" s="96">
        <v>480</v>
      </c>
      <c r="BI159" s="96">
        <v>450</v>
      </c>
      <c r="BJ159" s="96">
        <v>430</v>
      </c>
      <c r="BK159" s="96">
        <v>400</v>
      </c>
      <c r="BL159" s="96">
        <v>380</v>
      </c>
      <c r="BM159" s="96">
        <v>350</v>
      </c>
      <c r="BN159" s="96">
        <v>300</v>
      </c>
      <c r="BO159" s="20"/>
      <c r="BP159" s="20"/>
      <c r="BQ159" s="20"/>
      <c r="CH159" s="2">
        <v>62358</v>
      </c>
      <c r="CI159" s="2" t="s">
        <v>126</v>
      </c>
      <c r="CP159" s="3">
        <v>62143</v>
      </c>
      <c r="CQ159" s="3" t="s">
        <v>33456</v>
      </c>
      <c r="CR159" s="3" t="s">
        <v>126</v>
      </c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7:186" x14ac:dyDescent="0.25">
      <c r="Q160" s="21"/>
      <c r="R160" s="21"/>
      <c r="S160" s="2"/>
      <c r="T160" s="95" t="s">
        <v>406</v>
      </c>
      <c r="U160" s="96">
        <v>900</v>
      </c>
      <c r="V160" s="96">
        <v>860</v>
      </c>
      <c r="W160" s="96">
        <v>810</v>
      </c>
      <c r="X160" s="96">
        <v>770</v>
      </c>
      <c r="Y160" s="96">
        <v>720</v>
      </c>
      <c r="Z160" s="96">
        <v>680</v>
      </c>
      <c r="AA160" s="96">
        <v>630</v>
      </c>
      <c r="AB160" s="96">
        <v>540</v>
      </c>
      <c r="AC160" s="95" t="s">
        <v>406</v>
      </c>
      <c r="AD160" s="96">
        <v>1400</v>
      </c>
      <c r="AE160" s="96">
        <v>1330</v>
      </c>
      <c r="AF160" s="96">
        <v>1260</v>
      </c>
      <c r="AG160" s="96">
        <v>1190</v>
      </c>
      <c r="AH160" s="96">
        <v>1120</v>
      </c>
      <c r="AI160" s="96">
        <v>1050</v>
      </c>
      <c r="AJ160" s="96">
        <v>980</v>
      </c>
      <c r="AK160" s="96">
        <v>840</v>
      </c>
      <c r="AL160" s="2"/>
      <c r="AM160" s="95" t="s">
        <v>406</v>
      </c>
      <c r="AN160" s="96">
        <v>1300</v>
      </c>
      <c r="AO160" s="96">
        <v>1240</v>
      </c>
      <c r="AP160" s="96">
        <v>1170</v>
      </c>
      <c r="AQ160" s="96">
        <v>1110</v>
      </c>
      <c r="AR160" s="96">
        <v>1040</v>
      </c>
      <c r="AS160" s="96">
        <v>980</v>
      </c>
      <c r="AT160" s="96">
        <v>910</v>
      </c>
      <c r="AU160" s="96">
        <v>780</v>
      </c>
      <c r="AV160" s="21"/>
      <c r="AW160" s="95" t="s">
        <v>406</v>
      </c>
      <c r="AX160" s="96">
        <v>400</v>
      </c>
      <c r="AY160" s="96">
        <v>380</v>
      </c>
      <c r="AZ160" s="96">
        <v>360</v>
      </c>
      <c r="BA160" s="96">
        <v>340</v>
      </c>
      <c r="BB160" s="96">
        <v>320</v>
      </c>
      <c r="BC160" s="96">
        <v>300</v>
      </c>
      <c r="BD160" s="96">
        <v>280</v>
      </c>
      <c r="BE160" s="96">
        <v>240</v>
      </c>
      <c r="BF160" s="95" t="s">
        <v>406</v>
      </c>
      <c r="BG160" s="96">
        <v>600</v>
      </c>
      <c r="BH160" s="96">
        <v>570</v>
      </c>
      <c r="BI160" s="96">
        <v>540</v>
      </c>
      <c r="BJ160" s="96">
        <v>510</v>
      </c>
      <c r="BK160" s="96">
        <v>480</v>
      </c>
      <c r="BL160" s="96">
        <v>450</v>
      </c>
      <c r="BM160" s="96">
        <v>420</v>
      </c>
      <c r="BN160" s="96">
        <v>360</v>
      </c>
      <c r="BO160" s="20"/>
      <c r="BP160" s="20"/>
      <c r="BQ160" s="20"/>
      <c r="CH160" s="2">
        <v>62359</v>
      </c>
      <c r="CI160" s="2" t="s">
        <v>124</v>
      </c>
      <c r="CP160" s="3">
        <v>62144</v>
      </c>
      <c r="CQ160" s="3" t="s">
        <v>33457</v>
      </c>
      <c r="CR160" s="3" t="s">
        <v>126</v>
      </c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7:186" x14ac:dyDescent="0.25">
      <c r="Q161" s="21"/>
      <c r="R161" s="21"/>
      <c r="S161" s="2"/>
      <c r="T161" s="95" t="s">
        <v>407</v>
      </c>
      <c r="U161" s="96">
        <v>800</v>
      </c>
      <c r="V161" s="96">
        <v>760</v>
      </c>
      <c r="W161" s="96">
        <v>720</v>
      </c>
      <c r="X161" s="96">
        <v>680</v>
      </c>
      <c r="Y161" s="96">
        <v>640</v>
      </c>
      <c r="Z161" s="96">
        <v>600</v>
      </c>
      <c r="AA161" s="96">
        <v>560</v>
      </c>
      <c r="AB161" s="96">
        <v>480</v>
      </c>
      <c r="AC161" s="95" t="s">
        <v>407</v>
      </c>
      <c r="AD161" s="96">
        <v>1300</v>
      </c>
      <c r="AE161" s="96">
        <v>1240</v>
      </c>
      <c r="AF161" s="96">
        <v>1170</v>
      </c>
      <c r="AG161" s="96">
        <v>1110</v>
      </c>
      <c r="AH161" s="96">
        <v>1040</v>
      </c>
      <c r="AI161" s="96">
        <v>980</v>
      </c>
      <c r="AJ161" s="96">
        <v>910</v>
      </c>
      <c r="AK161" s="96">
        <v>780</v>
      </c>
      <c r="AL161" s="2"/>
      <c r="AM161" s="95" t="s">
        <v>407</v>
      </c>
      <c r="AN161" s="96">
        <v>1200</v>
      </c>
      <c r="AO161" s="96">
        <v>1140</v>
      </c>
      <c r="AP161" s="96">
        <v>1080</v>
      </c>
      <c r="AQ161" s="96">
        <v>1020</v>
      </c>
      <c r="AR161" s="96">
        <v>960</v>
      </c>
      <c r="AS161" s="96">
        <v>900</v>
      </c>
      <c r="AT161" s="96">
        <v>840</v>
      </c>
      <c r="AU161" s="96">
        <v>720</v>
      </c>
      <c r="AV161" s="21"/>
      <c r="AW161" s="95" t="s">
        <v>407</v>
      </c>
      <c r="AX161" s="96">
        <v>400</v>
      </c>
      <c r="AY161" s="96">
        <v>380</v>
      </c>
      <c r="AZ161" s="96">
        <v>360</v>
      </c>
      <c r="BA161" s="96">
        <v>340</v>
      </c>
      <c r="BB161" s="96">
        <v>320</v>
      </c>
      <c r="BC161" s="96">
        <v>300</v>
      </c>
      <c r="BD161" s="96">
        <v>280</v>
      </c>
      <c r="BE161" s="96">
        <v>240</v>
      </c>
      <c r="BF161" s="95" t="s">
        <v>407</v>
      </c>
      <c r="BG161" s="96">
        <v>500</v>
      </c>
      <c r="BH161" s="96">
        <v>480</v>
      </c>
      <c r="BI161" s="96">
        <v>450</v>
      </c>
      <c r="BJ161" s="96">
        <v>430</v>
      </c>
      <c r="BK161" s="96">
        <v>400</v>
      </c>
      <c r="BL161" s="96">
        <v>380</v>
      </c>
      <c r="BM161" s="96">
        <v>350</v>
      </c>
      <c r="BN161" s="96">
        <v>300</v>
      </c>
      <c r="BO161" s="20"/>
      <c r="BP161" s="20"/>
      <c r="BQ161" s="20"/>
      <c r="CH161" s="2">
        <v>62360</v>
      </c>
      <c r="CI161" s="2" t="s">
        <v>124</v>
      </c>
      <c r="CP161" s="3">
        <v>62145</v>
      </c>
      <c r="CQ161" s="3" t="s">
        <v>33458</v>
      </c>
      <c r="CR161" s="3" t="s">
        <v>126</v>
      </c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7:186" x14ac:dyDescent="0.25">
      <c r="Q162" s="21"/>
      <c r="R162" s="21"/>
      <c r="S162" s="2"/>
      <c r="T162" s="95" t="s">
        <v>22189</v>
      </c>
      <c r="U162" s="96">
        <v>800</v>
      </c>
      <c r="V162" s="96">
        <v>760</v>
      </c>
      <c r="W162" s="96">
        <v>720</v>
      </c>
      <c r="X162" s="96">
        <v>680</v>
      </c>
      <c r="Y162" s="96">
        <v>640</v>
      </c>
      <c r="Z162" s="96">
        <v>600</v>
      </c>
      <c r="AA162" s="96">
        <v>560</v>
      </c>
      <c r="AB162" s="96">
        <v>480</v>
      </c>
      <c r="AC162" s="95" t="s">
        <v>22189</v>
      </c>
      <c r="AD162" s="96">
        <v>1300</v>
      </c>
      <c r="AE162" s="96">
        <v>1240</v>
      </c>
      <c r="AF162" s="96">
        <v>1170</v>
      </c>
      <c r="AG162" s="96">
        <v>1110</v>
      </c>
      <c r="AH162" s="96">
        <v>1040</v>
      </c>
      <c r="AI162" s="96">
        <v>980</v>
      </c>
      <c r="AJ162" s="96">
        <v>910</v>
      </c>
      <c r="AK162" s="96">
        <v>780</v>
      </c>
      <c r="AL162" s="2"/>
      <c r="AM162" s="95" t="s">
        <v>22189</v>
      </c>
      <c r="AN162" s="96">
        <v>1300</v>
      </c>
      <c r="AO162" s="96">
        <v>1240</v>
      </c>
      <c r="AP162" s="96">
        <v>1170</v>
      </c>
      <c r="AQ162" s="96">
        <v>1110</v>
      </c>
      <c r="AR162" s="96">
        <v>1040</v>
      </c>
      <c r="AS162" s="96">
        <v>980</v>
      </c>
      <c r="AT162" s="96">
        <v>910</v>
      </c>
      <c r="AU162" s="96">
        <v>780</v>
      </c>
      <c r="AV162" s="21"/>
      <c r="AW162" s="95" t="s">
        <v>22189</v>
      </c>
      <c r="AX162" s="96">
        <v>400</v>
      </c>
      <c r="AY162" s="96">
        <v>380</v>
      </c>
      <c r="AZ162" s="96">
        <v>360</v>
      </c>
      <c r="BA162" s="96">
        <v>340</v>
      </c>
      <c r="BB162" s="96">
        <v>320</v>
      </c>
      <c r="BC162" s="96">
        <v>300</v>
      </c>
      <c r="BD162" s="96">
        <v>280</v>
      </c>
      <c r="BE162" s="96">
        <v>240</v>
      </c>
      <c r="BF162" s="95" t="s">
        <v>22189</v>
      </c>
      <c r="BG162" s="96">
        <v>600</v>
      </c>
      <c r="BH162" s="96">
        <v>570</v>
      </c>
      <c r="BI162" s="96">
        <v>540</v>
      </c>
      <c r="BJ162" s="96">
        <v>510</v>
      </c>
      <c r="BK162" s="96">
        <v>480</v>
      </c>
      <c r="BL162" s="96">
        <v>450</v>
      </c>
      <c r="BM162" s="96">
        <v>420</v>
      </c>
      <c r="BN162" s="96">
        <v>360</v>
      </c>
      <c r="BO162" s="20"/>
      <c r="BP162" s="20"/>
      <c r="BQ162" s="20"/>
      <c r="CH162" s="2">
        <v>62361</v>
      </c>
      <c r="CI162" s="2" t="s">
        <v>126</v>
      </c>
      <c r="CP162" s="3">
        <v>62146</v>
      </c>
      <c r="CQ162" s="3" t="s">
        <v>33459</v>
      </c>
      <c r="CR162" s="3" t="s">
        <v>126</v>
      </c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7:186" x14ac:dyDescent="0.25">
      <c r="Q163" s="21"/>
      <c r="R163" s="21"/>
      <c r="S163" s="2"/>
      <c r="T163" s="95" t="s">
        <v>408</v>
      </c>
      <c r="U163" s="96">
        <v>1100</v>
      </c>
      <c r="V163" s="96">
        <v>1050</v>
      </c>
      <c r="W163" s="96">
        <v>990</v>
      </c>
      <c r="X163" s="96">
        <v>940</v>
      </c>
      <c r="Y163" s="96">
        <v>880</v>
      </c>
      <c r="Z163" s="96">
        <v>830</v>
      </c>
      <c r="AA163" s="96">
        <v>770</v>
      </c>
      <c r="AB163" s="96">
        <v>660</v>
      </c>
      <c r="AC163" s="95" t="s">
        <v>408</v>
      </c>
      <c r="AD163" s="96">
        <v>1800</v>
      </c>
      <c r="AE163" s="96">
        <v>1710</v>
      </c>
      <c r="AF163" s="96">
        <v>1620</v>
      </c>
      <c r="AG163" s="96">
        <v>1530</v>
      </c>
      <c r="AH163" s="96">
        <v>1440</v>
      </c>
      <c r="AI163" s="96">
        <v>1350</v>
      </c>
      <c r="AJ163" s="96">
        <v>1260</v>
      </c>
      <c r="AK163" s="96">
        <v>1080</v>
      </c>
      <c r="AL163" s="2"/>
      <c r="AM163" s="95" t="s">
        <v>408</v>
      </c>
      <c r="AN163" s="96">
        <v>1700</v>
      </c>
      <c r="AO163" s="96">
        <v>1620</v>
      </c>
      <c r="AP163" s="96">
        <v>1530</v>
      </c>
      <c r="AQ163" s="96">
        <v>1450</v>
      </c>
      <c r="AR163" s="96">
        <v>1360</v>
      </c>
      <c r="AS163" s="96">
        <v>1280</v>
      </c>
      <c r="AT163" s="96">
        <v>1190</v>
      </c>
      <c r="AU163" s="96">
        <v>1020</v>
      </c>
      <c r="AV163" s="21"/>
      <c r="AW163" s="95" t="s">
        <v>408</v>
      </c>
      <c r="AX163" s="96">
        <v>600</v>
      </c>
      <c r="AY163" s="96">
        <v>570</v>
      </c>
      <c r="AZ163" s="96">
        <v>540</v>
      </c>
      <c r="BA163" s="96">
        <v>510</v>
      </c>
      <c r="BB163" s="96">
        <v>480</v>
      </c>
      <c r="BC163" s="96">
        <v>450</v>
      </c>
      <c r="BD163" s="96">
        <v>420</v>
      </c>
      <c r="BE163" s="96">
        <v>360</v>
      </c>
      <c r="BF163" s="95" t="s">
        <v>408</v>
      </c>
      <c r="BG163" s="96">
        <v>700</v>
      </c>
      <c r="BH163" s="96">
        <v>670</v>
      </c>
      <c r="BI163" s="96">
        <v>630</v>
      </c>
      <c r="BJ163" s="96">
        <v>600</v>
      </c>
      <c r="BK163" s="96">
        <v>560</v>
      </c>
      <c r="BL163" s="96">
        <v>530</v>
      </c>
      <c r="BM163" s="96">
        <v>490</v>
      </c>
      <c r="BN163" s="96">
        <v>420</v>
      </c>
      <c r="BO163" s="20"/>
      <c r="BP163" s="20"/>
      <c r="BQ163" s="20"/>
      <c r="CH163" s="2">
        <v>62362</v>
      </c>
      <c r="CI163" s="2" t="s">
        <v>126</v>
      </c>
      <c r="CP163" s="3">
        <v>62147</v>
      </c>
      <c r="CQ163" s="3" t="s">
        <v>29100</v>
      </c>
      <c r="CR163" s="3" t="s">
        <v>126</v>
      </c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7:186" x14ac:dyDescent="0.25">
      <c r="Q164" s="21"/>
      <c r="R164" s="21"/>
      <c r="S164" s="2"/>
      <c r="T164" s="95" t="s">
        <v>409</v>
      </c>
      <c r="U164" s="96">
        <v>1000</v>
      </c>
      <c r="V164" s="96">
        <v>950</v>
      </c>
      <c r="W164" s="96">
        <v>900</v>
      </c>
      <c r="X164" s="96">
        <v>850</v>
      </c>
      <c r="Y164" s="96">
        <v>800</v>
      </c>
      <c r="Z164" s="96">
        <v>750</v>
      </c>
      <c r="AA164" s="96">
        <v>700</v>
      </c>
      <c r="AB164" s="96">
        <v>600</v>
      </c>
      <c r="AC164" s="95" t="s">
        <v>409</v>
      </c>
      <c r="AD164" s="96">
        <v>1600</v>
      </c>
      <c r="AE164" s="96">
        <v>1520</v>
      </c>
      <c r="AF164" s="96">
        <v>1440</v>
      </c>
      <c r="AG164" s="96">
        <v>1360</v>
      </c>
      <c r="AH164" s="96">
        <v>1280</v>
      </c>
      <c r="AI164" s="96">
        <v>1200</v>
      </c>
      <c r="AJ164" s="96">
        <v>1120</v>
      </c>
      <c r="AK164" s="96">
        <v>960</v>
      </c>
      <c r="AL164" s="2"/>
      <c r="AM164" s="95" t="s">
        <v>409</v>
      </c>
      <c r="AN164" s="96">
        <v>1500</v>
      </c>
      <c r="AO164" s="96">
        <v>1430</v>
      </c>
      <c r="AP164" s="96">
        <v>1350</v>
      </c>
      <c r="AQ164" s="96">
        <v>1280</v>
      </c>
      <c r="AR164" s="96">
        <v>1200</v>
      </c>
      <c r="AS164" s="96">
        <v>1130</v>
      </c>
      <c r="AT164" s="96">
        <v>1050</v>
      </c>
      <c r="AU164" s="96">
        <v>900</v>
      </c>
      <c r="AV164" s="21"/>
      <c r="AW164" s="95" t="s">
        <v>409</v>
      </c>
      <c r="AX164" s="96">
        <v>500</v>
      </c>
      <c r="AY164" s="96">
        <v>480</v>
      </c>
      <c r="AZ164" s="96">
        <v>450</v>
      </c>
      <c r="BA164" s="96">
        <v>430</v>
      </c>
      <c r="BB164" s="96">
        <v>400</v>
      </c>
      <c r="BC164" s="96">
        <v>380</v>
      </c>
      <c r="BD164" s="96">
        <v>350</v>
      </c>
      <c r="BE164" s="96">
        <v>300</v>
      </c>
      <c r="BF164" s="95" t="s">
        <v>409</v>
      </c>
      <c r="BG164" s="96">
        <v>700</v>
      </c>
      <c r="BH164" s="96">
        <v>670</v>
      </c>
      <c r="BI164" s="96">
        <v>630</v>
      </c>
      <c r="BJ164" s="96">
        <v>600</v>
      </c>
      <c r="BK164" s="96">
        <v>560</v>
      </c>
      <c r="BL164" s="96">
        <v>530</v>
      </c>
      <c r="BM164" s="96">
        <v>490</v>
      </c>
      <c r="BN164" s="96">
        <v>420</v>
      </c>
      <c r="BO164" s="20"/>
      <c r="BP164" s="20"/>
      <c r="BQ164" s="20"/>
      <c r="CH164" s="2">
        <v>62363</v>
      </c>
      <c r="CI164" s="2" t="s">
        <v>126</v>
      </c>
      <c r="CP164" s="3">
        <v>62148</v>
      </c>
      <c r="CQ164" s="3" t="s">
        <v>29101</v>
      </c>
      <c r="CR164" s="3" t="s">
        <v>126</v>
      </c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7:186" x14ac:dyDescent="0.25">
      <c r="Q165" s="21"/>
      <c r="R165" s="21"/>
      <c r="S165" s="2"/>
      <c r="T165" s="95" t="s">
        <v>30766</v>
      </c>
      <c r="U165" s="96">
        <v>1000</v>
      </c>
      <c r="V165" s="96">
        <v>950</v>
      </c>
      <c r="W165" s="96">
        <v>900</v>
      </c>
      <c r="X165" s="96">
        <v>850</v>
      </c>
      <c r="Y165" s="96">
        <v>800</v>
      </c>
      <c r="Z165" s="96">
        <v>750</v>
      </c>
      <c r="AA165" s="96">
        <v>700</v>
      </c>
      <c r="AB165" s="96">
        <v>600</v>
      </c>
      <c r="AC165" s="95" t="s">
        <v>30766</v>
      </c>
      <c r="AD165" s="96">
        <v>1600</v>
      </c>
      <c r="AE165" s="96">
        <v>1520</v>
      </c>
      <c r="AF165" s="96">
        <v>1440</v>
      </c>
      <c r="AG165" s="96">
        <v>1360</v>
      </c>
      <c r="AH165" s="96">
        <v>1280</v>
      </c>
      <c r="AI165" s="96">
        <v>1200</v>
      </c>
      <c r="AJ165" s="96">
        <v>1120</v>
      </c>
      <c r="AK165" s="96">
        <v>960</v>
      </c>
      <c r="AL165" s="2"/>
      <c r="AM165" s="95" t="s">
        <v>30766</v>
      </c>
      <c r="AN165" s="96">
        <v>1500</v>
      </c>
      <c r="AO165" s="96">
        <v>1430</v>
      </c>
      <c r="AP165" s="96">
        <v>1350</v>
      </c>
      <c r="AQ165" s="96">
        <v>1280</v>
      </c>
      <c r="AR165" s="96">
        <v>1200</v>
      </c>
      <c r="AS165" s="96">
        <v>1130</v>
      </c>
      <c r="AT165" s="96">
        <v>1050</v>
      </c>
      <c r="AU165" s="96">
        <v>900</v>
      </c>
      <c r="AV165" s="21"/>
      <c r="AW165" s="95" t="s">
        <v>30766</v>
      </c>
      <c r="AX165" s="96">
        <v>500</v>
      </c>
      <c r="AY165" s="96">
        <v>480</v>
      </c>
      <c r="AZ165" s="96">
        <v>450</v>
      </c>
      <c r="BA165" s="96">
        <v>430</v>
      </c>
      <c r="BB165" s="96">
        <v>400</v>
      </c>
      <c r="BC165" s="96">
        <v>380</v>
      </c>
      <c r="BD165" s="96">
        <v>350</v>
      </c>
      <c r="BE165" s="96">
        <v>300</v>
      </c>
      <c r="BF165" s="95" t="s">
        <v>30766</v>
      </c>
      <c r="BG165" s="96">
        <v>700</v>
      </c>
      <c r="BH165" s="96">
        <v>670</v>
      </c>
      <c r="BI165" s="96">
        <v>630</v>
      </c>
      <c r="BJ165" s="96">
        <v>600</v>
      </c>
      <c r="BK165" s="96">
        <v>560</v>
      </c>
      <c r="BL165" s="96">
        <v>530</v>
      </c>
      <c r="BM165" s="96">
        <v>490</v>
      </c>
      <c r="BN165" s="96">
        <v>420</v>
      </c>
      <c r="BO165" s="20"/>
      <c r="BP165" s="20"/>
      <c r="BQ165" s="20"/>
      <c r="CH165" s="2">
        <v>62364</v>
      </c>
      <c r="CI165" s="2" t="s">
        <v>126</v>
      </c>
      <c r="CP165" s="3">
        <v>62149</v>
      </c>
      <c r="CQ165" s="3" t="s">
        <v>33460</v>
      </c>
      <c r="CR165" s="3" t="s">
        <v>126</v>
      </c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7:186" x14ac:dyDescent="0.25">
      <c r="Q166" s="21"/>
      <c r="R166" s="21"/>
      <c r="S166" s="2"/>
      <c r="T166" s="95" t="s">
        <v>410</v>
      </c>
      <c r="U166" s="96">
        <v>1200</v>
      </c>
      <c r="V166" s="96">
        <v>1140</v>
      </c>
      <c r="W166" s="96">
        <v>1080</v>
      </c>
      <c r="X166" s="96">
        <v>1020</v>
      </c>
      <c r="Y166" s="96">
        <v>960</v>
      </c>
      <c r="Z166" s="96">
        <v>900</v>
      </c>
      <c r="AA166" s="96">
        <v>840</v>
      </c>
      <c r="AB166" s="96">
        <v>720</v>
      </c>
      <c r="AC166" s="95" t="s">
        <v>410</v>
      </c>
      <c r="AD166" s="96">
        <v>1900</v>
      </c>
      <c r="AE166" s="96">
        <v>1810</v>
      </c>
      <c r="AF166" s="96">
        <v>1710</v>
      </c>
      <c r="AG166" s="96">
        <v>1620</v>
      </c>
      <c r="AH166" s="96">
        <v>1520</v>
      </c>
      <c r="AI166" s="96">
        <v>1430</v>
      </c>
      <c r="AJ166" s="96">
        <v>1330</v>
      </c>
      <c r="AK166" s="96">
        <v>1140</v>
      </c>
      <c r="AL166" s="2"/>
      <c r="AM166" s="95" t="s">
        <v>410</v>
      </c>
      <c r="AN166" s="96">
        <v>1700</v>
      </c>
      <c r="AO166" s="96">
        <v>1620</v>
      </c>
      <c r="AP166" s="96">
        <v>1530</v>
      </c>
      <c r="AQ166" s="96">
        <v>1450</v>
      </c>
      <c r="AR166" s="96">
        <v>1360</v>
      </c>
      <c r="AS166" s="96">
        <v>1280</v>
      </c>
      <c r="AT166" s="96">
        <v>1190</v>
      </c>
      <c r="AU166" s="96">
        <v>1020</v>
      </c>
      <c r="AV166" s="21"/>
      <c r="AW166" s="95" t="s">
        <v>410</v>
      </c>
      <c r="AX166" s="96">
        <v>600</v>
      </c>
      <c r="AY166" s="96">
        <v>570</v>
      </c>
      <c r="AZ166" s="96">
        <v>540</v>
      </c>
      <c r="BA166" s="96">
        <v>510</v>
      </c>
      <c r="BB166" s="96">
        <v>480</v>
      </c>
      <c r="BC166" s="96">
        <v>450</v>
      </c>
      <c r="BD166" s="96">
        <v>420</v>
      </c>
      <c r="BE166" s="96">
        <v>360</v>
      </c>
      <c r="BF166" s="95" t="s">
        <v>410</v>
      </c>
      <c r="BG166" s="96">
        <v>800</v>
      </c>
      <c r="BH166" s="96">
        <v>760</v>
      </c>
      <c r="BI166" s="96">
        <v>720</v>
      </c>
      <c r="BJ166" s="96">
        <v>680</v>
      </c>
      <c r="BK166" s="96">
        <v>640</v>
      </c>
      <c r="BL166" s="96">
        <v>600</v>
      </c>
      <c r="BM166" s="96">
        <v>560</v>
      </c>
      <c r="BN166" s="96">
        <v>480</v>
      </c>
      <c r="BO166" s="20"/>
      <c r="BP166" s="20"/>
      <c r="BQ166" s="20"/>
      <c r="CH166" s="2">
        <v>62365</v>
      </c>
      <c r="CI166" s="2" t="s">
        <v>126</v>
      </c>
      <c r="CP166" s="3">
        <v>62150</v>
      </c>
      <c r="CQ166" s="3" t="s">
        <v>33461</v>
      </c>
      <c r="CR166" s="3" t="s">
        <v>126</v>
      </c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7:186" x14ac:dyDescent="0.25">
      <c r="Q167" s="21"/>
      <c r="R167" s="21"/>
      <c r="S167" s="2"/>
      <c r="T167" s="95" t="s">
        <v>411</v>
      </c>
      <c r="U167" s="96">
        <v>900</v>
      </c>
      <c r="V167" s="96">
        <v>860</v>
      </c>
      <c r="W167" s="96">
        <v>810</v>
      </c>
      <c r="X167" s="96">
        <v>770</v>
      </c>
      <c r="Y167" s="96">
        <v>720</v>
      </c>
      <c r="Z167" s="96">
        <v>680</v>
      </c>
      <c r="AA167" s="96">
        <v>630</v>
      </c>
      <c r="AB167" s="96">
        <v>540</v>
      </c>
      <c r="AC167" s="95" t="s">
        <v>411</v>
      </c>
      <c r="AD167" s="96">
        <v>1400</v>
      </c>
      <c r="AE167" s="96">
        <v>1330</v>
      </c>
      <c r="AF167" s="96">
        <v>1260</v>
      </c>
      <c r="AG167" s="96">
        <v>1190</v>
      </c>
      <c r="AH167" s="96">
        <v>1120</v>
      </c>
      <c r="AI167" s="96">
        <v>1050</v>
      </c>
      <c r="AJ167" s="96">
        <v>980</v>
      </c>
      <c r="AK167" s="96">
        <v>840</v>
      </c>
      <c r="AL167" s="2"/>
      <c r="AM167" s="95" t="s">
        <v>411</v>
      </c>
      <c r="AN167" s="96">
        <v>1400</v>
      </c>
      <c r="AO167" s="96">
        <v>1330</v>
      </c>
      <c r="AP167" s="96">
        <v>1260</v>
      </c>
      <c r="AQ167" s="96">
        <v>1190</v>
      </c>
      <c r="AR167" s="96">
        <v>1120</v>
      </c>
      <c r="AS167" s="96">
        <v>1050</v>
      </c>
      <c r="AT167" s="96">
        <v>980</v>
      </c>
      <c r="AU167" s="96">
        <v>840</v>
      </c>
      <c r="AV167" s="21"/>
      <c r="AW167" s="95" t="s">
        <v>411</v>
      </c>
      <c r="AX167" s="96">
        <v>500</v>
      </c>
      <c r="AY167" s="96">
        <v>480</v>
      </c>
      <c r="AZ167" s="96">
        <v>450</v>
      </c>
      <c r="BA167" s="96">
        <v>430</v>
      </c>
      <c r="BB167" s="96">
        <v>400</v>
      </c>
      <c r="BC167" s="96">
        <v>380</v>
      </c>
      <c r="BD167" s="96">
        <v>350</v>
      </c>
      <c r="BE167" s="96">
        <v>300</v>
      </c>
      <c r="BF167" s="95" t="s">
        <v>411</v>
      </c>
      <c r="BG167" s="96">
        <v>600</v>
      </c>
      <c r="BH167" s="96">
        <v>570</v>
      </c>
      <c r="BI167" s="96">
        <v>540</v>
      </c>
      <c r="BJ167" s="96">
        <v>510</v>
      </c>
      <c r="BK167" s="96">
        <v>480</v>
      </c>
      <c r="BL167" s="96">
        <v>450</v>
      </c>
      <c r="BM167" s="96">
        <v>420</v>
      </c>
      <c r="BN167" s="96">
        <v>360</v>
      </c>
      <c r="BO167" s="20"/>
      <c r="BP167" s="20"/>
      <c r="BQ167" s="20"/>
      <c r="CH167" s="2">
        <v>62366</v>
      </c>
      <c r="CI167" s="2" t="s">
        <v>124</v>
      </c>
      <c r="CP167" s="3">
        <v>62151</v>
      </c>
      <c r="CQ167" s="3" t="s">
        <v>33462</v>
      </c>
      <c r="CR167" s="3" t="s">
        <v>126</v>
      </c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7:186" x14ac:dyDescent="0.25">
      <c r="Q168" s="21"/>
      <c r="R168" s="21"/>
      <c r="S168" s="2"/>
      <c r="T168" s="95" t="s">
        <v>412</v>
      </c>
      <c r="U168" s="96">
        <v>700</v>
      </c>
      <c r="V168" s="96">
        <v>670</v>
      </c>
      <c r="W168" s="96">
        <v>630</v>
      </c>
      <c r="X168" s="96">
        <v>600</v>
      </c>
      <c r="Y168" s="96">
        <v>560</v>
      </c>
      <c r="Z168" s="96">
        <v>530</v>
      </c>
      <c r="AA168" s="96">
        <v>490</v>
      </c>
      <c r="AB168" s="96">
        <v>420</v>
      </c>
      <c r="AC168" s="95" t="s">
        <v>412</v>
      </c>
      <c r="AD168" s="96">
        <v>1100</v>
      </c>
      <c r="AE168" s="96">
        <v>1050</v>
      </c>
      <c r="AF168" s="96">
        <v>990</v>
      </c>
      <c r="AG168" s="96">
        <v>940</v>
      </c>
      <c r="AH168" s="96">
        <v>880</v>
      </c>
      <c r="AI168" s="96">
        <v>830</v>
      </c>
      <c r="AJ168" s="96">
        <v>770</v>
      </c>
      <c r="AK168" s="96">
        <v>660</v>
      </c>
      <c r="AL168" s="2"/>
      <c r="AM168" s="95" t="s">
        <v>412</v>
      </c>
      <c r="AN168" s="96">
        <v>1100</v>
      </c>
      <c r="AO168" s="96">
        <v>1050</v>
      </c>
      <c r="AP168" s="96">
        <v>990</v>
      </c>
      <c r="AQ168" s="96">
        <v>940</v>
      </c>
      <c r="AR168" s="96">
        <v>880</v>
      </c>
      <c r="AS168" s="96">
        <v>830</v>
      </c>
      <c r="AT168" s="96">
        <v>770</v>
      </c>
      <c r="AU168" s="96">
        <v>660</v>
      </c>
      <c r="AV168" s="21"/>
      <c r="AW168" s="95" t="s">
        <v>412</v>
      </c>
      <c r="AX168" s="96">
        <v>400</v>
      </c>
      <c r="AY168" s="96">
        <v>380</v>
      </c>
      <c r="AZ168" s="96">
        <v>360</v>
      </c>
      <c r="BA168" s="96">
        <v>340</v>
      </c>
      <c r="BB168" s="96">
        <v>320</v>
      </c>
      <c r="BC168" s="96">
        <v>300</v>
      </c>
      <c r="BD168" s="96">
        <v>280</v>
      </c>
      <c r="BE168" s="96">
        <v>240</v>
      </c>
      <c r="BF168" s="95" t="s">
        <v>412</v>
      </c>
      <c r="BG168" s="96">
        <v>500</v>
      </c>
      <c r="BH168" s="96">
        <v>480</v>
      </c>
      <c r="BI168" s="96">
        <v>450</v>
      </c>
      <c r="BJ168" s="96">
        <v>430</v>
      </c>
      <c r="BK168" s="96">
        <v>400</v>
      </c>
      <c r="BL168" s="96">
        <v>380</v>
      </c>
      <c r="BM168" s="96">
        <v>350</v>
      </c>
      <c r="BN168" s="96">
        <v>300</v>
      </c>
      <c r="BO168" s="20"/>
      <c r="BP168" s="20"/>
      <c r="BQ168" s="20"/>
      <c r="CH168" s="2">
        <v>62367</v>
      </c>
      <c r="CI168" s="2" t="s">
        <v>126</v>
      </c>
      <c r="CP168" s="3">
        <v>62152</v>
      </c>
      <c r="CQ168" s="3" t="s">
        <v>26331</v>
      </c>
      <c r="CR168" s="3" t="s">
        <v>126</v>
      </c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7:186" x14ac:dyDescent="0.25">
      <c r="Q169" s="21"/>
      <c r="R169" s="21"/>
      <c r="S169" s="2"/>
      <c r="T169" s="95" t="s">
        <v>413</v>
      </c>
      <c r="U169" s="96">
        <v>900</v>
      </c>
      <c r="V169" s="96">
        <v>860</v>
      </c>
      <c r="W169" s="96">
        <v>810</v>
      </c>
      <c r="X169" s="96">
        <v>770</v>
      </c>
      <c r="Y169" s="96">
        <v>720</v>
      </c>
      <c r="Z169" s="96">
        <v>680</v>
      </c>
      <c r="AA169" s="96">
        <v>630</v>
      </c>
      <c r="AB169" s="96">
        <v>540</v>
      </c>
      <c r="AC169" s="95" t="s">
        <v>413</v>
      </c>
      <c r="AD169" s="96">
        <v>1400</v>
      </c>
      <c r="AE169" s="96">
        <v>1330</v>
      </c>
      <c r="AF169" s="96">
        <v>1260</v>
      </c>
      <c r="AG169" s="96">
        <v>1190</v>
      </c>
      <c r="AH169" s="96">
        <v>1120</v>
      </c>
      <c r="AI169" s="96">
        <v>1050</v>
      </c>
      <c r="AJ169" s="96">
        <v>980</v>
      </c>
      <c r="AK169" s="96">
        <v>840</v>
      </c>
      <c r="AL169" s="2"/>
      <c r="AM169" s="95" t="s">
        <v>413</v>
      </c>
      <c r="AN169" s="96">
        <v>1300</v>
      </c>
      <c r="AO169" s="96">
        <v>1240</v>
      </c>
      <c r="AP169" s="96">
        <v>1170</v>
      </c>
      <c r="AQ169" s="96">
        <v>1110</v>
      </c>
      <c r="AR169" s="96">
        <v>1040</v>
      </c>
      <c r="AS169" s="96">
        <v>980</v>
      </c>
      <c r="AT169" s="96">
        <v>910</v>
      </c>
      <c r="AU169" s="96">
        <v>780</v>
      </c>
      <c r="AV169" s="21"/>
      <c r="AW169" s="95" t="s">
        <v>413</v>
      </c>
      <c r="AX169" s="96">
        <v>400</v>
      </c>
      <c r="AY169" s="96">
        <v>380</v>
      </c>
      <c r="AZ169" s="96">
        <v>360</v>
      </c>
      <c r="BA169" s="96">
        <v>340</v>
      </c>
      <c r="BB169" s="96">
        <v>320</v>
      </c>
      <c r="BC169" s="96">
        <v>300</v>
      </c>
      <c r="BD169" s="96">
        <v>280</v>
      </c>
      <c r="BE169" s="96">
        <v>240</v>
      </c>
      <c r="BF169" s="95" t="s">
        <v>413</v>
      </c>
      <c r="BG169" s="96">
        <v>600</v>
      </c>
      <c r="BH169" s="96">
        <v>570</v>
      </c>
      <c r="BI169" s="96">
        <v>540</v>
      </c>
      <c r="BJ169" s="96">
        <v>510</v>
      </c>
      <c r="BK169" s="96">
        <v>480</v>
      </c>
      <c r="BL169" s="96">
        <v>450</v>
      </c>
      <c r="BM169" s="96">
        <v>420</v>
      </c>
      <c r="BN169" s="96">
        <v>360</v>
      </c>
      <c r="BO169" s="20"/>
      <c r="BP169" s="20"/>
      <c r="BQ169" s="20"/>
      <c r="CH169" s="2">
        <v>62368</v>
      </c>
      <c r="CI169" s="2" t="s">
        <v>126</v>
      </c>
      <c r="CP169" s="3">
        <v>62153</v>
      </c>
      <c r="CQ169" s="3" t="s">
        <v>33463</v>
      </c>
      <c r="CR169" s="3" t="s">
        <v>126</v>
      </c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7:186" x14ac:dyDescent="0.25">
      <c r="Q170" s="21"/>
      <c r="R170" s="21"/>
      <c r="S170" s="2"/>
      <c r="T170" s="95" t="s">
        <v>414</v>
      </c>
      <c r="U170" s="96">
        <v>1100</v>
      </c>
      <c r="V170" s="96">
        <v>1050</v>
      </c>
      <c r="W170" s="96">
        <v>990</v>
      </c>
      <c r="X170" s="96">
        <v>940</v>
      </c>
      <c r="Y170" s="96">
        <v>880</v>
      </c>
      <c r="Z170" s="96">
        <v>830</v>
      </c>
      <c r="AA170" s="96">
        <v>770</v>
      </c>
      <c r="AB170" s="96">
        <v>660</v>
      </c>
      <c r="AC170" s="95" t="s">
        <v>414</v>
      </c>
      <c r="AD170" s="96">
        <v>1800</v>
      </c>
      <c r="AE170" s="96">
        <v>1710</v>
      </c>
      <c r="AF170" s="96">
        <v>1620</v>
      </c>
      <c r="AG170" s="96">
        <v>1530</v>
      </c>
      <c r="AH170" s="96">
        <v>1440</v>
      </c>
      <c r="AI170" s="96">
        <v>1350</v>
      </c>
      <c r="AJ170" s="96">
        <v>1260</v>
      </c>
      <c r="AK170" s="96">
        <v>1080</v>
      </c>
      <c r="AL170" s="2"/>
      <c r="AM170" s="95" t="s">
        <v>414</v>
      </c>
      <c r="AN170" s="96">
        <v>1600</v>
      </c>
      <c r="AO170" s="96">
        <v>1520</v>
      </c>
      <c r="AP170" s="96">
        <v>1440</v>
      </c>
      <c r="AQ170" s="96">
        <v>1360</v>
      </c>
      <c r="AR170" s="96">
        <v>1280</v>
      </c>
      <c r="AS170" s="96">
        <v>1200</v>
      </c>
      <c r="AT170" s="96">
        <v>1120</v>
      </c>
      <c r="AU170" s="96">
        <v>960</v>
      </c>
      <c r="AV170" s="21"/>
      <c r="AW170" s="95" t="s">
        <v>414</v>
      </c>
      <c r="AX170" s="96">
        <v>500</v>
      </c>
      <c r="AY170" s="96">
        <v>480</v>
      </c>
      <c r="AZ170" s="96">
        <v>450</v>
      </c>
      <c r="BA170" s="96">
        <v>430</v>
      </c>
      <c r="BB170" s="96">
        <v>400</v>
      </c>
      <c r="BC170" s="96">
        <v>380</v>
      </c>
      <c r="BD170" s="96">
        <v>350</v>
      </c>
      <c r="BE170" s="96">
        <v>300</v>
      </c>
      <c r="BF170" s="95" t="s">
        <v>414</v>
      </c>
      <c r="BG170" s="96">
        <v>700</v>
      </c>
      <c r="BH170" s="96">
        <v>670</v>
      </c>
      <c r="BI170" s="96">
        <v>630</v>
      </c>
      <c r="BJ170" s="96">
        <v>600</v>
      </c>
      <c r="BK170" s="96">
        <v>560</v>
      </c>
      <c r="BL170" s="96">
        <v>530</v>
      </c>
      <c r="BM170" s="96">
        <v>490</v>
      </c>
      <c r="BN170" s="96">
        <v>420</v>
      </c>
      <c r="BO170" s="20"/>
      <c r="BP170" s="20"/>
      <c r="BQ170" s="20"/>
      <c r="CH170" s="2">
        <v>62369</v>
      </c>
      <c r="CI170" s="2" t="s">
        <v>126</v>
      </c>
      <c r="CP170" s="3">
        <v>62154</v>
      </c>
      <c r="CQ170" s="3" t="s">
        <v>33464</v>
      </c>
      <c r="CR170" s="3" t="s">
        <v>126</v>
      </c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7:186" x14ac:dyDescent="0.25">
      <c r="Q171" s="21"/>
      <c r="R171" s="21"/>
      <c r="S171" s="2"/>
      <c r="T171" s="95" t="s">
        <v>415</v>
      </c>
      <c r="U171" s="96">
        <v>900</v>
      </c>
      <c r="V171" s="96">
        <v>860</v>
      </c>
      <c r="W171" s="96">
        <v>810</v>
      </c>
      <c r="X171" s="96">
        <v>770</v>
      </c>
      <c r="Y171" s="96">
        <v>720</v>
      </c>
      <c r="Z171" s="96">
        <v>680</v>
      </c>
      <c r="AA171" s="96">
        <v>630</v>
      </c>
      <c r="AB171" s="96">
        <v>540</v>
      </c>
      <c r="AC171" s="95" t="s">
        <v>415</v>
      </c>
      <c r="AD171" s="96">
        <v>1400</v>
      </c>
      <c r="AE171" s="96">
        <v>1330</v>
      </c>
      <c r="AF171" s="96">
        <v>1260</v>
      </c>
      <c r="AG171" s="96">
        <v>1190</v>
      </c>
      <c r="AH171" s="96">
        <v>1120</v>
      </c>
      <c r="AI171" s="96">
        <v>1050</v>
      </c>
      <c r="AJ171" s="96">
        <v>980</v>
      </c>
      <c r="AK171" s="96">
        <v>840</v>
      </c>
      <c r="AL171" s="2"/>
      <c r="AM171" s="95" t="s">
        <v>415</v>
      </c>
      <c r="AN171" s="96">
        <v>1300</v>
      </c>
      <c r="AO171" s="96">
        <v>1240</v>
      </c>
      <c r="AP171" s="96">
        <v>1170</v>
      </c>
      <c r="AQ171" s="96">
        <v>1110</v>
      </c>
      <c r="AR171" s="96">
        <v>1040</v>
      </c>
      <c r="AS171" s="96">
        <v>980</v>
      </c>
      <c r="AT171" s="96">
        <v>910</v>
      </c>
      <c r="AU171" s="96">
        <v>780</v>
      </c>
      <c r="AV171" s="21"/>
      <c r="AW171" s="95" t="s">
        <v>415</v>
      </c>
      <c r="AX171" s="96">
        <v>400</v>
      </c>
      <c r="AY171" s="96">
        <v>380</v>
      </c>
      <c r="AZ171" s="96">
        <v>360</v>
      </c>
      <c r="BA171" s="96">
        <v>340</v>
      </c>
      <c r="BB171" s="96">
        <v>320</v>
      </c>
      <c r="BC171" s="96">
        <v>300</v>
      </c>
      <c r="BD171" s="96">
        <v>280</v>
      </c>
      <c r="BE171" s="96">
        <v>240</v>
      </c>
      <c r="BF171" s="95" t="s">
        <v>415</v>
      </c>
      <c r="BG171" s="96">
        <v>600</v>
      </c>
      <c r="BH171" s="96">
        <v>570</v>
      </c>
      <c r="BI171" s="96">
        <v>540</v>
      </c>
      <c r="BJ171" s="96">
        <v>510</v>
      </c>
      <c r="BK171" s="96">
        <v>480</v>
      </c>
      <c r="BL171" s="96">
        <v>450</v>
      </c>
      <c r="BM171" s="96">
        <v>420</v>
      </c>
      <c r="BN171" s="96">
        <v>360</v>
      </c>
      <c r="BO171" s="20"/>
      <c r="BP171" s="20"/>
      <c r="BQ171" s="20"/>
      <c r="CH171" s="2">
        <v>62370</v>
      </c>
      <c r="CI171" s="2" t="s">
        <v>126</v>
      </c>
      <c r="CP171" s="3">
        <v>62155</v>
      </c>
      <c r="CQ171" s="3" t="s">
        <v>33465</v>
      </c>
      <c r="CR171" s="3" t="s">
        <v>126</v>
      </c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7:186" x14ac:dyDescent="0.25">
      <c r="Q172" s="21"/>
      <c r="R172" s="21"/>
      <c r="S172" s="2"/>
      <c r="T172" s="95" t="s">
        <v>416</v>
      </c>
      <c r="U172" s="96">
        <v>700</v>
      </c>
      <c r="V172" s="96">
        <v>670</v>
      </c>
      <c r="W172" s="96">
        <v>630</v>
      </c>
      <c r="X172" s="96">
        <v>600</v>
      </c>
      <c r="Y172" s="96">
        <v>560</v>
      </c>
      <c r="Z172" s="96">
        <v>530</v>
      </c>
      <c r="AA172" s="96">
        <v>490</v>
      </c>
      <c r="AB172" s="96">
        <v>420</v>
      </c>
      <c r="AC172" s="95" t="s">
        <v>416</v>
      </c>
      <c r="AD172" s="96">
        <v>1100</v>
      </c>
      <c r="AE172" s="96">
        <v>1050</v>
      </c>
      <c r="AF172" s="96">
        <v>990</v>
      </c>
      <c r="AG172" s="96">
        <v>940</v>
      </c>
      <c r="AH172" s="96">
        <v>880</v>
      </c>
      <c r="AI172" s="96">
        <v>830</v>
      </c>
      <c r="AJ172" s="96">
        <v>770</v>
      </c>
      <c r="AK172" s="96">
        <v>660</v>
      </c>
      <c r="AL172" s="2"/>
      <c r="AM172" s="95" t="s">
        <v>416</v>
      </c>
      <c r="AN172" s="96">
        <v>1100</v>
      </c>
      <c r="AO172" s="96">
        <v>1050</v>
      </c>
      <c r="AP172" s="96">
        <v>990</v>
      </c>
      <c r="AQ172" s="96">
        <v>940</v>
      </c>
      <c r="AR172" s="96">
        <v>880</v>
      </c>
      <c r="AS172" s="96">
        <v>830</v>
      </c>
      <c r="AT172" s="96">
        <v>770</v>
      </c>
      <c r="AU172" s="96">
        <v>660</v>
      </c>
      <c r="AV172" s="21"/>
      <c r="AW172" s="95" t="s">
        <v>416</v>
      </c>
      <c r="AX172" s="96">
        <v>400</v>
      </c>
      <c r="AY172" s="96">
        <v>380</v>
      </c>
      <c r="AZ172" s="96">
        <v>360</v>
      </c>
      <c r="BA172" s="96">
        <v>340</v>
      </c>
      <c r="BB172" s="96">
        <v>320</v>
      </c>
      <c r="BC172" s="96">
        <v>300</v>
      </c>
      <c r="BD172" s="96">
        <v>280</v>
      </c>
      <c r="BE172" s="96">
        <v>240</v>
      </c>
      <c r="BF172" s="95" t="s">
        <v>416</v>
      </c>
      <c r="BG172" s="96">
        <v>500</v>
      </c>
      <c r="BH172" s="96">
        <v>480</v>
      </c>
      <c r="BI172" s="96">
        <v>450</v>
      </c>
      <c r="BJ172" s="96">
        <v>430</v>
      </c>
      <c r="BK172" s="96">
        <v>400</v>
      </c>
      <c r="BL172" s="96">
        <v>380</v>
      </c>
      <c r="BM172" s="96">
        <v>350</v>
      </c>
      <c r="BN172" s="96">
        <v>300</v>
      </c>
      <c r="BO172" s="20"/>
      <c r="BP172" s="20"/>
      <c r="BQ172" s="20"/>
      <c r="CH172" s="2">
        <v>62371</v>
      </c>
      <c r="CI172" s="2" t="s">
        <v>126</v>
      </c>
      <c r="CP172" s="3">
        <v>62156</v>
      </c>
      <c r="CQ172" s="3" t="s">
        <v>33466</v>
      </c>
      <c r="CR172" s="3" t="s">
        <v>126</v>
      </c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7:186" x14ac:dyDescent="0.25">
      <c r="Q173" s="21"/>
      <c r="R173" s="21"/>
      <c r="S173" s="2"/>
      <c r="T173" s="95" t="s">
        <v>417</v>
      </c>
      <c r="U173" s="96">
        <v>1600</v>
      </c>
      <c r="V173" s="96">
        <v>1520</v>
      </c>
      <c r="W173" s="96">
        <v>1440</v>
      </c>
      <c r="X173" s="96">
        <v>1360</v>
      </c>
      <c r="Y173" s="96">
        <v>1280</v>
      </c>
      <c r="Z173" s="96">
        <v>1200</v>
      </c>
      <c r="AA173" s="96">
        <v>1120</v>
      </c>
      <c r="AB173" s="96">
        <v>960</v>
      </c>
      <c r="AC173" s="95" t="s">
        <v>417</v>
      </c>
      <c r="AD173" s="96">
        <v>2600</v>
      </c>
      <c r="AE173" s="96">
        <v>2470</v>
      </c>
      <c r="AF173" s="96">
        <v>2340</v>
      </c>
      <c r="AG173" s="96">
        <v>2210</v>
      </c>
      <c r="AH173" s="96">
        <v>2080</v>
      </c>
      <c r="AI173" s="96">
        <v>1950</v>
      </c>
      <c r="AJ173" s="96">
        <v>1820</v>
      </c>
      <c r="AK173" s="96">
        <v>1560</v>
      </c>
      <c r="AL173" s="2"/>
      <c r="AM173" s="95" t="s">
        <v>417</v>
      </c>
      <c r="AN173" s="96">
        <v>2400</v>
      </c>
      <c r="AO173" s="96">
        <v>2280</v>
      </c>
      <c r="AP173" s="96">
        <v>2160</v>
      </c>
      <c r="AQ173" s="96">
        <v>2040</v>
      </c>
      <c r="AR173" s="96">
        <v>1920</v>
      </c>
      <c r="AS173" s="96">
        <v>1800</v>
      </c>
      <c r="AT173" s="96">
        <v>1680</v>
      </c>
      <c r="AU173" s="96">
        <v>1440</v>
      </c>
      <c r="AV173" s="21"/>
      <c r="AW173" s="95" t="s">
        <v>417</v>
      </c>
      <c r="AX173" s="96">
        <v>800</v>
      </c>
      <c r="AY173" s="96">
        <v>760</v>
      </c>
      <c r="AZ173" s="96">
        <v>720</v>
      </c>
      <c r="BA173" s="96">
        <v>680</v>
      </c>
      <c r="BB173" s="96">
        <v>640</v>
      </c>
      <c r="BC173" s="96">
        <v>600</v>
      </c>
      <c r="BD173" s="96">
        <v>560</v>
      </c>
      <c r="BE173" s="96">
        <v>480</v>
      </c>
      <c r="BF173" s="95" t="s">
        <v>417</v>
      </c>
      <c r="BG173" s="96">
        <v>1100</v>
      </c>
      <c r="BH173" s="96">
        <v>1050</v>
      </c>
      <c r="BI173" s="96">
        <v>990</v>
      </c>
      <c r="BJ173" s="96">
        <v>940</v>
      </c>
      <c r="BK173" s="96">
        <v>880</v>
      </c>
      <c r="BL173" s="96">
        <v>830</v>
      </c>
      <c r="BM173" s="96">
        <v>770</v>
      </c>
      <c r="BN173" s="96">
        <v>660</v>
      </c>
      <c r="BO173" s="20"/>
      <c r="BP173" s="20"/>
      <c r="BQ173" s="20"/>
      <c r="CH173" s="2">
        <v>62372</v>
      </c>
      <c r="CI173" s="2" t="s">
        <v>126</v>
      </c>
      <c r="CP173" s="3">
        <v>62157</v>
      </c>
      <c r="CQ173" s="3" t="s">
        <v>29107</v>
      </c>
      <c r="CR173" s="3" t="s">
        <v>122</v>
      </c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7:186" x14ac:dyDescent="0.25">
      <c r="Q174" s="21"/>
      <c r="R174" s="21"/>
      <c r="S174" s="2"/>
      <c r="T174" s="95" t="s">
        <v>14210</v>
      </c>
      <c r="U174" s="96">
        <v>900</v>
      </c>
      <c r="V174" s="96">
        <v>860</v>
      </c>
      <c r="W174" s="96">
        <v>810</v>
      </c>
      <c r="X174" s="96">
        <v>770</v>
      </c>
      <c r="Y174" s="96">
        <v>720</v>
      </c>
      <c r="Z174" s="96">
        <v>680</v>
      </c>
      <c r="AA174" s="96">
        <v>630</v>
      </c>
      <c r="AB174" s="96">
        <v>540</v>
      </c>
      <c r="AC174" s="95" t="s">
        <v>14210</v>
      </c>
      <c r="AD174" s="96">
        <v>1400</v>
      </c>
      <c r="AE174" s="96">
        <v>1330</v>
      </c>
      <c r="AF174" s="96">
        <v>1260</v>
      </c>
      <c r="AG174" s="96">
        <v>1190</v>
      </c>
      <c r="AH174" s="96">
        <v>1120</v>
      </c>
      <c r="AI174" s="96">
        <v>1050</v>
      </c>
      <c r="AJ174" s="96">
        <v>980</v>
      </c>
      <c r="AK174" s="96">
        <v>840</v>
      </c>
      <c r="AL174" s="2"/>
      <c r="AM174" s="95" t="s">
        <v>14210</v>
      </c>
      <c r="AN174" s="96">
        <v>1300</v>
      </c>
      <c r="AO174" s="96">
        <v>1240</v>
      </c>
      <c r="AP174" s="96">
        <v>1170</v>
      </c>
      <c r="AQ174" s="96">
        <v>1110</v>
      </c>
      <c r="AR174" s="96">
        <v>1040</v>
      </c>
      <c r="AS174" s="96">
        <v>980</v>
      </c>
      <c r="AT174" s="96">
        <v>910</v>
      </c>
      <c r="AU174" s="96">
        <v>780</v>
      </c>
      <c r="AV174" s="21"/>
      <c r="AW174" s="95" t="s">
        <v>14210</v>
      </c>
      <c r="AX174" s="96">
        <v>400</v>
      </c>
      <c r="AY174" s="96">
        <v>380</v>
      </c>
      <c r="AZ174" s="96">
        <v>360</v>
      </c>
      <c r="BA174" s="96">
        <v>340</v>
      </c>
      <c r="BB174" s="96">
        <v>320</v>
      </c>
      <c r="BC174" s="96">
        <v>300</v>
      </c>
      <c r="BD174" s="96">
        <v>280</v>
      </c>
      <c r="BE174" s="96">
        <v>240</v>
      </c>
      <c r="BF174" s="95" t="s">
        <v>14210</v>
      </c>
      <c r="BG174" s="96">
        <v>600</v>
      </c>
      <c r="BH174" s="96">
        <v>570</v>
      </c>
      <c r="BI174" s="96">
        <v>540</v>
      </c>
      <c r="BJ174" s="96">
        <v>510</v>
      </c>
      <c r="BK174" s="96">
        <v>480</v>
      </c>
      <c r="BL174" s="96">
        <v>450</v>
      </c>
      <c r="BM174" s="96">
        <v>420</v>
      </c>
      <c r="BN174" s="96">
        <v>360</v>
      </c>
      <c r="BO174" s="20"/>
      <c r="BP174" s="20"/>
      <c r="BQ174" s="20"/>
      <c r="CH174" s="2">
        <v>62373</v>
      </c>
      <c r="CI174" s="2" t="s">
        <v>126</v>
      </c>
      <c r="CP174" s="3">
        <v>62158</v>
      </c>
      <c r="CQ174" s="3" t="s">
        <v>33467</v>
      </c>
      <c r="CR174" s="3" t="s">
        <v>122</v>
      </c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7:186" x14ac:dyDescent="0.25">
      <c r="Q175" s="21"/>
      <c r="R175" s="21"/>
      <c r="S175" s="2"/>
      <c r="T175" s="95" t="s">
        <v>418</v>
      </c>
      <c r="U175" s="96">
        <v>1100</v>
      </c>
      <c r="V175" s="96">
        <v>1050</v>
      </c>
      <c r="W175" s="96">
        <v>990</v>
      </c>
      <c r="X175" s="96">
        <v>940</v>
      </c>
      <c r="Y175" s="96">
        <v>880</v>
      </c>
      <c r="Z175" s="96">
        <v>830</v>
      </c>
      <c r="AA175" s="96">
        <v>770</v>
      </c>
      <c r="AB175" s="96">
        <v>660</v>
      </c>
      <c r="AC175" s="95" t="s">
        <v>418</v>
      </c>
      <c r="AD175" s="96">
        <v>1800</v>
      </c>
      <c r="AE175" s="96">
        <v>1710</v>
      </c>
      <c r="AF175" s="96">
        <v>1620</v>
      </c>
      <c r="AG175" s="96">
        <v>1530</v>
      </c>
      <c r="AH175" s="96">
        <v>1440</v>
      </c>
      <c r="AI175" s="96">
        <v>1350</v>
      </c>
      <c r="AJ175" s="96">
        <v>1260</v>
      </c>
      <c r="AK175" s="96">
        <v>1080</v>
      </c>
      <c r="AL175" s="2"/>
      <c r="AM175" s="95" t="s">
        <v>418</v>
      </c>
      <c r="AN175" s="96">
        <v>1600</v>
      </c>
      <c r="AO175" s="96">
        <v>1520</v>
      </c>
      <c r="AP175" s="96">
        <v>1440</v>
      </c>
      <c r="AQ175" s="96">
        <v>1360</v>
      </c>
      <c r="AR175" s="96">
        <v>1280</v>
      </c>
      <c r="AS175" s="96">
        <v>1200</v>
      </c>
      <c r="AT175" s="96">
        <v>1120</v>
      </c>
      <c r="AU175" s="96">
        <v>960</v>
      </c>
      <c r="AV175" s="21"/>
      <c r="AW175" s="95" t="s">
        <v>418</v>
      </c>
      <c r="AX175" s="96">
        <v>500</v>
      </c>
      <c r="AY175" s="96">
        <v>480</v>
      </c>
      <c r="AZ175" s="96">
        <v>450</v>
      </c>
      <c r="BA175" s="96">
        <v>430</v>
      </c>
      <c r="BB175" s="96">
        <v>400</v>
      </c>
      <c r="BC175" s="96">
        <v>380</v>
      </c>
      <c r="BD175" s="96">
        <v>350</v>
      </c>
      <c r="BE175" s="96">
        <v>300</v>
      </c>
      <c r="BF175" s="95" t="s">
        <v>418</v>
      </c>
      <c r="BG175" s="96">
        <v>700</v>
      </c>
      <c r="BH175" s="96">
        <v>670</v>
      </c>
      <c r="BI175" s="96">
        <v>630</v>
      </c>
      <c r="BJ175" s="96">
        <v>600</v>
      </c>
      <c r="BK175" s="96">
        <v>560</v>
      </c>
      <c r="BL175" s="96">
        <v>530</v>
      </c>
      <c r="BM175" s="96">
        <v>490</v>
      </c>
      <c r="BN175" s="96">
        <v>420</v>
      </c>
      <c r="BO175" s="20"/>
      <c r="BP175" s="20"/>
      <c r="BQ175" s="20"/>
      <c r="CH175" s="2">
        <v>62374</v>
      </c>
      <c r="CI175" s="2" t="s">
        <v>126</v>
      </c>
      <c r="CP175" s="3">
        <v>62159</v>
      </c>
      <c r="CQ175" s="3" t="s">
        <v>29108</v>
      </c>
      <c r="CR175" s="3" t="s">
        <v>122</v>
      </c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7:186" x14ac:dyDescent="0.25">
      <c r="Q176" s="21"/>
      <c r="R176" s="21"/>
      <c r="S176" s="2"/>
      <c r="T176" s="95" t="s">
        <v>419</v>
      </c>
      <c r="U176" s="96">
        <v>1100</v>
      </c>
      <c r="V176" s="96">
        <v>1050</v>
      </c>
      <c r="W176" s="96">
        <v>990</v>
      </c>
      <c r="X176" s="96">
        <v>940</v>
      </c>
      <c r="Y176" s="96">
        <v>880</v>
      </c>
      <c r="Z176" s="96">
        <v>830</v>
      </c>
      <c r="AA176" s="96">
        <v>770</v>
      </c>
      <c r="AB176" s="96">
        <v>660</v>
      </c>
      <c r="AC176" s="95" t="s">
        <v>419</v>
      </c>
      <c r="AD176" s="96">
        <v>1800</v>
      </c>
      <c r="AE176" s="96">
        <v>1710</v>
      </c>
      <c r="AF176" s="96">
        <v>1620</v>
      </c>
      <c r="AG176" s="96">
        <v>1530</v>
      </c>
      <c r="AH176" s="96">
        <v>1440</v>
      </c>
      <c r="AI176" s="96">
        <v>1350</v>
      </c>
      <c r="AJ176" s="96">
        <v>1260</v>
      </c>
      <c r="AK176" s="96">
        <v>1080</v>
      </c>
      <c r="AL176" s="2"/>
      <c r="AM176" s="95" t="s">
        <v>419</v>
      </c>
      <c r="AN176" s="96">
        <v>1600</v>
      </c>
      <c r="AO176" s="96">
        <v>1520</v>
      </c>
      <c r="AP176" s="96">
        <v>1440</v>
      </c>
      <c r="AQ176" s="96">
        <v>1360</v>
      </c>
      <c r="AR176" s="96">
        <v>1280</v>
      </c>
      <c r="AS176" s="96">
        <v>1200</v>
      </c>
      <c r="AT176" s="96">
        <v>1120</v>
      </c>
      <c r="AU176" s="96">
        <v>960</v>
      </c>
      <c r="AV176" s="21"/>
      <c r="AW176" s="95" t="s">
        <v>419</v>
      </c>
      <c r="AX176" s="96">
        <v>500</v>
      </c>
      <c r="AY176" s="96">
        <v>480</v>
      </c>
      <c r="AZ176" s="96">
        <v>450</v>
      </c>
      <c r="BA176" s="96">
        <v>430</v>
      </c>
      <c r="BB176" s="96">
        <v>400</v>
      </c>
      <c r="BC176" s="96">
        <v>380</v>
      </c>
      <c r="BD176" s="96">
        <v>350</v>
      </c>
      <c r="BE176" s="96">
        <v>300</v>
      </c>
      <c r="BF176" s="95" t="s">
        <v>419</v>
      </c>
      <c r="BG176" s="96">
        <v>700</v>
      </c>
      <c r="BH176" s="96">
        <v>670</v>
      </c>
      <c r="BI176" s="96">
        <v>630</v>
      </c>
      <c r="BJ176" s="96">
        <v>600</v>
      </c>
      <c r="BK176" s="96">
        <v>560</v>
      </c>
      <c r="BL176" s="96">
        <v>530</v>
      </c>
      <c r="BM176" s="96">
        <v>490</v>
      </c>
      <c r="BN176" s="96">
        <v>420</v>
      </c>
      <c r="BO176" s="20"/>
      <c r="BP176" s="20"/>
      <c r="BQ176" s="20"/>
      <c r="CH176" s="2">
        <v>62375</v>
      </c>
      <c r="CI176" s="2" t="s">
        <v>126</v>
      </c>
      <c r="CP176" s="3">
        <v>62160</v>
      </c>
      <c r="CQ176" s="3" t="s">
        <v>33468</v>
      </c>
      <c r="CR176" s="3" t="s">
        <v>124</v>
      </c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9:186" x14ac:dyDescent="0.25">
      <c r="S177" s="2"/>
      <c r="T177" s="95" t="s">
        <v>420</v>
      </c>
      <c r="U177" s="96">
        <v>800</v>
      </c>
      <c r="V177" s="96">
        <v>760</v>
      </c>
      <c r="W177" s="96">
        <v>720</v>
      </c>
      <c r="X177" s="96">
        <v>680</v>
      </c>
      <c r="Y177" s="96">
        <v>640</v>
      </c>
      <c r="Z177" s="96">
        <v>600</v>
      </c>
      <c r="AA177" s="96">
        <v>560</v>
      </c>
      <c r="AB177" s="96">
        <v>480</v>
      </c>
      <c r="AC177" s="95" t="s">
        <v>420</v>
      </c>
      <c r="AD177" s="96">
        <v>1300</v>
      </c>
      <c r="AE177" s="96">
        <v>1240</v>
      </c>
      <c r="AF177" s="96">
        <v>1170</v>
      </c>
      <c r="AG177" s="96">
        <v>1110</v>
      </c>
      <c r="AH177" s="96">
        <v>1040</v>
      </c>
      <c r="AI177" s="96">
        <v>980</v>
      </c>
      <c r="AJ177" s="96">
        <v>910</v>
      </c>
      <c r="AK177" s="96">
        <v>780</v>
      </c>
      <c r="AL177" s="2"/>
      <c r="AM177" s="95" t="s">
        <v>420</v>
      </c>
      <c r="AN177" s="96">
        <v>1200</v>
      </c>
      <c r="AO177" s="96">
        <v>1140</v>
      </c>
      <c r="AP177" s="96">
        <v>1080</v>
      </c>
      <c r="AQ177" s="96">
        <v>1020</v>
      </c>
      <c r="AR177" s="96">
        <v>960</v>
      </c>
      <c r="AS177" s="96">
        <v>900</v>
      </c>
      <c r="AT177" s="96">
        <v>840</v>
      </c>
      <c r="AU177" s="96">
        <v>720</v>
      </c>
      <c r="AW177" s="95" t="s">
        <v>420</v>
      </c>
      <c r="AX177" s="96">
        <v>400</v>
      </c>
      <c r="AY177" s="96">
        <v>380</v>
      </c>
      <c r="AZ177" s="96">
        <v>360</v>
      </c>
      <c r="BA177" s="96">
        <v>340</v>
      </c>
      <c r="BB177" s="96">
        <v>320</v>
      </c>
      <c r="BC177" s="96">
        <v>300</v>
      </c>
      <c r="BD177" s="96">
        <v>280</v>
      </c>
      <c r="BE177" s="96">
        <v>240</v>
      </c>
      <c r="BF177" s="95" t="s">
        <v>420</v>
      </c>
      <c r="BG177" s="96">
        <v>500</v>
      </c>
      <c r="BH177" s="96">
        <v>480</v>
      </c>
      <c r="BI177" s="96">
        <v>450</v>
      </c>
      <c r="BJ177" s="96">
        <v>430</v>
      </c>
      <c r="BK177" s="96">
        <v>400</v>
      </c>
      <c r="BL177" s="96">
        <v>380</v>
      </c>
      <c r="BM177" s="96">
        <v>350</v>
      </c>
      <c r="BN177" s="96">
        <v>300</v>
      </c>
      <c r="CH177" s="2">
        <v>62376</v>
      </c>
      <c r="CI177" s="2" t="s">
        <v>126</v>
      </c>
      <c r="CP177" s="3">
        <v>62161</v>
      </c>
      <c r="CQ177" s="3" t="s">
        <v>33469</v>
      </c>
      <c r="CR177" s="3" t="s">
        <v>124</v>
      </c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9:186" x14ac:dyDescent="0.25">
      <c r="S178" s="2"/>
      <c r="T178" s="95" t="s">
        <v>421</v>
      </c>
      <c r="U178" s="96">
        <v>900</v>
      </c>
      <c r="V178" s="96">
        <v>860</v>
      </c>
      <c r="W178" s="96">
        <v>810</v>
      </c>
      <c r="X178" s="96">
        <v>770</v>
      </c>
      <c r="Y178" s="96">
        <v>720</v>
      </c>
      <c r="Z178" s="96">
        <v>680</v>
      </c>
      <c r="AA178" s="96">
        <v>630</v>
      </c>
      <c r="AB178" s="96">
        <v>540</v>
      </c>
      <c r="AC178" s="95" t="s">
        <v>421</v>
      </c>
      <c r="AD178" s="96">
        <v>1400</v>
      </c>
      <c r="AE178" s="96">
        <v>1330</v>
      </c>
      <c r="AF178" s="96">
        <v>1260</v>
      </c>
      <c r="AG178" s="96">
        <v>1190</v>
      </c>
      <c r="AH178" s="96">
        <v>1120</v>
      </c>
      <c r="AI178" s="96">
        <v>1050</v>
      </c>
      <c r="AJ178" s="96">
        <v>980</v>
      </c>
      <c r="AK178" s="96">
        <v>840</v>
      </c>
      <c r="AL178" s="2"/>
      <c r="AM178" s="95" t="s">
        <v>421</v>
      </c>
      <c r="AN178" s="96">
        <v>1400</v>
      </c>
      <c r="AO178" s="96">
        <v>1330</v>
      </c>
      <c r="AP178" s="96">
        <v>1260</v>
      </c>
      <c r="AQ178" s="96">
        <v>1190</v>
      </c>
      <c r="AR178" s="96">
        <v>1120</v>
      </c>
      <c r="AS178" s="96">
        <v>1050</v>
      </c>
      <c r="AT178" s="96">
        <v>980</v>
      </c>
      <c r="AU178" s="96">
        <v>840</v>
      </c>
      <c r="AW178" s="95" t="s">
        <v>421</v>
      </c>
      <c r="AX178" s="96">
        <v>500</v>
      </c>
      <c r="AY178" s="96">
        <v>480</v>
      </c>
      <c r="AZ178" s="96">
        <v>450</v>
      </c>
      <c r="BA178" s="96">
        <v>430</v>
      </c>
      <c r="BB178" s="96">
        <v>400</v>
      </c>
      <c r="BC178" s="96">
        <v>380</v>
      </c>
      <c r="BD178" s="96">
        <v>350</v>
      </c>
      <c r="BE178" s="96">
        <v>300</v>
      </c>
      <c r="BF178" s="95" t="s">
        <v>421</v>
      </c>
      <c r="BG178" s="96">
        <v>600</v>
      </c>
      <c r="BH178" s="96">
        <v>570</v>
      </c>
      <c r="BI178" s="96">
        <v>540</v>
      </c>
      <c r="BJ178" s="96">
        <v>510</v>
      </c>
      <c r="BK178" s="96">
        <v>480</v>
      </c>
      <c r="BL178" s="96">
        <v>450</v>
      </c>
      <c r="BM178" s="96">
        <v>420</v>
      </c>
      <c r="BN178" s="96">
        <v>360</v>
      </c>
      <c r="CH178" s="2">
        <v>62377</v>
      </c>
      <c r="CI178" s="2" t="s">
        <v>126</v>
      </c>
      <c r="CP178" s="3">
        <v>62162</v>
      </c>
      <c r="CQ178" s="3" t="s">
        <v>33470</v>
      </c>
      <c r="CR178" s="3" t="s">
        <v>126</v>
      </c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9:186" x14ac:dyDescent="0.25">
      <c r="S179" s="2"/>
      <c r="T179" s="95" t="s">
        <v>422</v>
      </c>
      <c r="U179" s="96">
        <v>1000</v>
      </c>
      <c r="V179" s="96">
        <v>950</v>
      </c>
      <c r="W179" s="96">
        <v>900</v>
      </c>
      <c r="X179" s="96">
        <v>850</v>
      </c>
      <c r="Y179" s="96">
        <v>800</v>
      </c>
      <c r="Z179" s="96">
        <v>750</v>
      </c>
      <c r="AA179" s="96">
        <v>700</v>
      </c>
      <c r="AB179" s="96">
        <v>600</v>
      </c>
      <c r="AC179" s="95" t="s">
        <v>422</v>
      </c>
      <c r="AD179" s="96">
        <v>1600</v>
      </c>
      <c r="AE179" s="96">
        <v>1520</v>
      </c>
      <c r="AF179" s="96">
        <v>1440</v>
      </c>
      <c r="AG179" s="96">
        <v>1360</v>
      </c>
      <c r="AH179" s="96">
        <v>1280</v>
      </c>
      <c r="AI179" s="96">
        <v>1200</v>
      </c>
      <c r="AJ179" s="96">
        <v>1120</v>
      </c>
      <c r="AK179" s="96">
        <v>960</v>
      </c>
      <c r="AL179" s="2"/>
      <c r="AM179" s="95" t="s">
        <v>422</v>
      </c>
      <c r="AN179" s="96">
        <v>1500</v>
      </c>
      <c r="AO179" s="96">
        <v>1430</v>
      </c>
      <c r="AP179" s="96">
        <v>1350</v>
      </c>
      <c r="AQ179" s="96">
        <v>1280</v>
      </c>
      <c r="AR179" s="96">
        <v>1200</v>
      </c>
      <c r="AS179" s="96">
        <v>1130</v>
      </c>
      <c r="AT179" s="96">
        <v>1050</v>
      </c>
      <c r="AU179" s="96">
        <v>900</v>
      </c>
      <c r="AW179" s="95" t="s">
        <v>422</v>
      </c>
      <c r="AX179" s="96">
        <v>500</v>
      </c>
      <c r="AY179" s="96">
        <v>480</v>
      </c>
      <c r="AZ179" s="96">
        <v>450</v>
      </c>
      <c r="BA179" s="96">
        <v>430</v>
      </c>
      <c r="BB179" s="96">
        <v>400</v>
      </c>
      <c r="BC179" s="96">
        <v>380</v>
      </c>
      <c r="BD179" s="96">
        <v>350</v>
      </c>
      <c r="BE179" s="96">
        <v>300</v>
      </c>
      <c r="BF179" s="95" t="s">
        <v>422</v>
      </c>
      <c r="BG179" s="96">
        <v>600</v>
      </c>
      <c r="BH179" s="96">
        <v>570</v>
      </c>
      <c r="BI179" s="96">
        <v>540</v>
      </c>
      <c r="BJ179" s="96">
        <v>510</v>
      </c>
      <c r="BK179" s="96">
        <v>480</v>
      </c>
      <c r="BL179" s="96">
        <v>450</v>
      </c>
      <c r="BM179" s="96">
        <v>420</v>
      </c>
      <c r="BN179" s="96">
        <v>360</v>
      </c>
      <c r="CH179" s="2">
        <v>62378</v>
      </c>
      <c r="CI179" s="2" t="s">
        <v>124</v>
      </c>
      <c r="CP179" s="3">
        <v>62163</v>
      </c>
      <c r="CQ179" s="3" t="s">
        <v>35750</v>
      </c>
      <c r="CR179" s="3" t="s">
        <v>126</v>
      </c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9:186" x14ac:dyDescent="0.25">
      <c r="S180" s="2"/>
      <c r="T180" s="95" t="s">
        <v>423</v>
      </c>
      <c r="U180" s="96">
        <v>1100</v>
      </c>
      <c r="V180" s="96">
        <v>1050</v>
      </c>
      <c r="W180" s="96">
        <v>990</v>
      </c>
      <c r="X180" s="96">
        <v>940</v>
      </c>
      <c r="Y180" s="96">
        <v>880</v>
      </c>
      <c r="Z180" s="96">
        <v>830</v>
      </c>
      <c r="AA180" s="96">
        <v>770</v>
      </c>
      <c r="AB180" s="96">
        <v>660</v>
      </c>
      <c r="AC180" s="95" t="s">
        <v>423</v>
      </c>
      <c r="AD180" s="96">
        <v>1800</v>
      </c>
      <c r="AE180" s="96">
        <v>1710</v>
      </c>
      <c r="AF180" s="96">
        <v>1620</v>
      </c>
      <c r="AG180" s="96">
        <v>1530</v>
      </c>
      <c r="AH180" s="96">
        <v>1440</v>
      </c>
      <c r="AI180" s="96">
        <v>1350</v>
      </c>
      <c r="AJ180" s="96">
        <v>1260</v>
      </c>
      <c r="AK180" s="96">
        <v>1080</v>
      </c>
      <c r="AL180" s="2"/>
      <c r="AM180" s="95" t="s">
        <v>423</v>
      </c>
      <c r="AN180" s="96">
        <v>1600</v>
      </c>
      <c r="AO180" s="96">
        <v>1520</v>
      </c>
      <c r="AP180" s="96">
        <v>1440</v>
      </c>
      <c r="AQ180" s="96">
        <v>1360</v>
      </c>
      <c r="AR180" s="96">
        <v>1280</v>
      </c>
      <c r="AS180" s="96">
        <v>1200</v>
      </c>
      <c r="AT180" s="96">
        <v>1120</v>
      </c>
      <c r="AU180" s="96">
        <v>960</v>
      </c>
      <c r="AW180" s="95" t="s">
        <v>423</v>
      </c>
      <c r="AX180" s="96">
        <v>500</v>
      </c>
      <c r="AY180" s="96">
        <v>480</v>
      </c>
      <c r="AZ180" s="96">
        <v>450</v>
      </c>
      <c r="BA180" s="96">
        <v>430</v>
      </c>
      <c r="BB180" s="96">
        <v>400</v>
      </c>
      <c r="BC180" s="96">
        <v>380</v>
      </c>
      <c r="BD180" s="96">
        <v>350</v>
      </c>
      <c r="BE180" s="96">
        <v>300</v>
      </c>
      <c r="BF180" s="95" t="s">
        <v>423</v>
      </c>
      <c r="BG180" s="96">
        <v>700</v>
      </c>
      <c r="BH180" s="96">
        <v>670</v>
      </c>
      <c r="BI180" s="96">
        <v>630</v>
      </c>
      <c r="BJ180" s="96">
        <v>600</v>
      </c>
      <c r="BK180" s="96">
        <v>560</v>
      </c>
      <c r="BL180" s="96">
        <v>530</v>
      </c>
      <c r="BM180" s="96">
        <v>490</v>
      </c>
      <c r="BN180" s="96">
        <v>420</v>
      </c>
      <c r="CH180" s="2">
        <v>62379</v>
      </c>
      <c r="CI180" s="2" t="s">
        <v>126</v>
      </c>
      <c r="CP180" s="3">
        <v>62164</v>
      </c>
      <c r="CQ180" s="3" t="s">
        <v>29109</v>
      </c>
      <c r="CR180" s="3" t="s">
        <v>126</v>
      </c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9:186" x14ac:dyDescent="0.25">
      <c r="S181" s="2"/>
      <c r="T181" s="95" t="s">
        <v>424</v>
      </c>
      <c r="U181" s="96">
        <v>800</v>
      </c>
      <c r="V181" s="96">
        <v>760</v>
      </c>
      <c r="W181" s="96">
        <v>720</v>
      </c>
      <c r="X181" s="96">
        <v>680</v>
      </c>
      <c r="Y181" s="96">
        <v>640</v>
      </c>
      <c r="Z181" s="96">
        <v>600</v>
      </c>
      <c r="AA181" s="96">
        <v>560</v>
      </c>
      <c r="AB181" s="96">
        <v>480</v>
      </c>
      <c r="AC181" s="95" t="s">
        <v>424</v>
      </c>
      <c r="AD181" s="96">
        <v>1300</v>
      </c>
      <c r="AE181" s="96">
        <v>1240</v>
      </c>
      <c r="AF181" s="96">
        <v>1170</v>
      </c>
      <c r="AG181" s="96">
        <v>1110</v>
      </c>
      <c r="AH181" s="96">
        <v>1040</v>
      </c>
      <c r="AI181" s="96">
        <v>980</v>
      </c>
      <c r="AJ181" s="96">
        <v>910</v>
      </c>
      <c r="AK181" s="96">
        <v>780</v>
      </c>
      <c r="AL181" s="2"/>
      <c r="AM181" s="95" t="s">
        <v>424</v>
      </c>
      <c r="AN181" s="96">
        <v>1200</v>
      </c>
      <c r="AO181" s="96">
        <v>1140</v>
      </c>
      <c r="AP181" s="96">
        <v>1080</v>
      </c>
      <c r="AQ181" s="96">
        <v>1020</v>
      </c>
      <c r="AR181" s="96">
        <v>960</v>
      </c>
      <c r="AS181" s="96">
        <v>900</v>
      </c>
      <c r="AT181" s="96">
        <v>840</v>
      </c>
      <c r="AU181" s="96">
        <v>720</v>
      </c>
      <c r="AW181" s="95" t="s">
        <v>424</v>
      </c>
      <c r="AX181" s="96">
        <v>400</v>
      </c>
      <c r="AY181" s="96">
        <v>380</v>
      </c>
      <c r="AZ181" s="96">
        <v>360</v>
      </c>
      <c r="BA181" s="96">
        <v>340</v>
      </c>
      <c r="BB181" s="96">
        <v>320</v>
      </c>
      <c r="BC181" s="96">
        <v>300</v>
      </c>
      <c r="BD181" s="96">
        <v>280</v>
      </c>
      <c r="BE181" s="96">
        <v>240</v>
      </c>
      <c r="BF181" s="95" t="s">
        <v>424</v>
      </c>
      <c r="BG181" s="96">
        <v>500</v>
      </c>
      <c r="BH181" s="96">
        <v>480</v>
      </c>
      <c r="BI181" s="96">
        <v>450</v>
      </c>
      <c r="BJ181" s="96">
        <v>430</v>
      </c>
      <c r="BK181" s="96">
        <v>400</v>
      </c>
      <c r="BL181" s="96">
        <v>380</v>
      </c>
      <c r="BM181" s="96">
        <v>350</v>
      </c>
      <c r="BN181" s="96">
        <v>300</v>
      </c>
      <c r="CH181" s="2">
        <v>62380</v>
      </c>
      <c r="CI181" s="2" t="s">
        <v>126</v>
      </c>
      <c r="CP181" s="3">
        <v>62165</v>
      </c>
      <c r="CQ181" s="3" t="s">
        <v>29110</v>
      </c>
      <c r="CR181" s="3" t="s">
        <v>124</v>
      </c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9:186" x14ac:dyDescent="0.25">
      <c r="S182" s="2"/>
      <c r="T182" s="95" t="s">
        <v>425</v>
      </c>
      <c r="U182" s="96">
        <v>1300</v>
      </c>
      <c r="V182" s="96">
        <v>1240</v>
      </c>
      <c r="W182" s="96">
        <v>1170</v>
      </c>
      <c r="X182" s="96">
        <v>1110</v>
      </c>
      <c r="Y182" s="96">
        <v>1040</v>
      </c>
      <c r="Z182" s="96">
        <v>980</v>
      </c>
      <c r="AA182" s="96">
        <v>910</v>
      </c>
      <c r="AB182" s="96">
        <v>780</v>
      </c>
      <c r="AC182" s="95" t="s">
        <v>425</v>
      </c>
      <c r="AD182" s="96">
        <v>2100</v>
      </c>
      <c r="AE182" s="96">
        <v>2000</v>
      </c>
      <c r="AF182" s="96">
        <v>1890</v>
      </c>
      <c r="AG182" s="96">
        <v>1790</v>
      </c>
      <c r="AH182" s="96">
        <v>1680</v>
      </c>
      <c r="AI182" s="96">
        <v>1580</v>
      </c>
      <c r="AJ182" s="96">
        <v>1470</v>
      </c>
      <c r="AK182" s="96">
        <v>1260</v>
      </c>
      <c r="AL182" s="2"/>
      <c r="AM182" s="95" t="s">
        <v>425</v>
      </c>
      <c r="AN182" s="96">
        <v>1900</v>
      </c>
      <c r="AO182" s="96">
        <v>1810</v>
      </c>
      <c r="AP182" s="96">
        <v>1710</v>
      </c>
      <c r="AQ182" s="96">
        <v>1620</v>
      </c>
      <c r="AR182" s="96">
        <v>1520</v>
      </c>
      <c r="AS182" s="96">
        <v>1430</v>
      </c>
      <c r="AT182" s="96">
        <v>1330</v>
      </c>
      <c r="AU182" s="96">
        <v>1140</v>
      </c>
      <c r="AW182" s="95" t="s">
        <v>425</v>
      </c>
      <c r="AX182" s="96">
        <v>600</v>
      </c>
      <c r="AY182" s="96">
        <v>570</v>
      </c>
      <c r="AZ182" s="96">
        <v>540</v>
      </c>
      <c r="BA182" s="96">
        <v>510</v>
      </c>
      <c r="BB182" s="96">
        <v>480</v>
      </c>
      <c r="BC182" s="96">
        <v>450</v>
      </c>
      <c r="BD182" s="96">
        <v>420</v>
      </c>
      <c r="BE182" s="96">
        <v>360</v>
      </c>
      <c r="BF182" s="95" t="s">
        <v>425</v>
      </c>
      <c r="BG182" s="96">
        <v>800</v>
      </c>
      <c r="BH182" s="96">
        <v>760</v>
      </c>
      <c r="BI182" s="96">
        <v>720</v>
      </c>
      <c r="BJ182" s="96">
        <v>680</v>
      </c>
      <c r="BK182" s="96">
        <v>640</v>
      </c>
      <c r="BL182" s="96">
        <v>600</v>
      </c>
      <c r="BM182" s="96">
        <v>560</v>
      </c>
      <c r="BN182" s="96">
        <v>480</v>
      </c>
      <c r="CH182" s="2">
        <v>62381</v>
      </c>
      <c r="CI182" s="2" t="s">
        <v>124</v>
      </c>
      <c r="CP182" s="3">
        <v>62166</v>
      </c>
      <c r="CQ182" s="3" t="s">
        <v>17565</v>
      </c>
      <c r="CR182" s="3" t="s">
        <v>124</v>
      </c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9:186" x14ac:dyDescent="0.25">
      <c r="S183" s="2"/>
      <c r="T183" s="95" t="s">
        <v>426</v>
      </c>
      <c r="U183" s="96">
        <v>1100</v>
      </c>
      <c r="V183" s="96">
        <v>1050</v>
      </c>
      <c r="W183" s="96">
        <v>990</v>
      </c>
      <c r="X183" s="96">
        <v>940</v>
      </c>
      <c r="Y183" s="96">
        <v>880</v>
      </c>
      <c r="Z183" s="96">
        <v>830</v>
      </c>
      <c r="AA183" s="96">
        <v>770</v>
      </c>
      <c r="AB183" s="96">
        <v>660</v>
      </c>
      <c r="AC183" s="95" t="s">
        <v>426</v>
      </c>
      <c r="AD183" s="96">
        <v>1800</v>
      </c>
      <c r="AE183" s="96">
        <v>1710</v>
      </c>
      <c r="AF183" s="96">
        <v>1620</v>
      </c>
      <c r="AG183" s="96">
        <v>1530</v>
      </c>
      <c r="AH183" s="96">
        <v>1440</v>
      </c>
      <c r="AI183" s="96">
        <v>1350</v>
      </c>
      <c r="AJ183" s="96">
        <v>1260</v>
      </c>
      <c r="AK183" s="96">
        <v>1080</v>
      </c>
      <c r="AL183" s="2"/>
      <c r="AM183" s="95" t="s">
        <v>426</v>
      </c>
      <c r="AN183" s="96">
        <v>1600</v>
      </c>
      <c r="AO183" s="96">
        <v>1520</v>
      </c>
      <c r="AP183" s="96">
        <v>1440</v>
      </c>
      <c r="AQ183" s="96">
        <v>1360</v>
      </c>
      <c r="AR183" s="96">
        <v>1280</v>
      </c>
      <c r="AS183" s="96">
        <v>1200</v>
      </c>
      <c r="AT183" s="96">
        <v>1120</v>
      </c>
      <c r="AU183" s="96">
        <v>960</v>
      </c>
      <c r="AW183" s="95" t="s">
        <v>426</v>
      </c>
      <c r="AX183" s="96">
        <v>500</v>
      </c>
      <c r="AY183" s="96">
        <v>480</v>
      </c>
      <c r="AZ183" s="96">
        <v>450</v>
      </c>
      <c r="BA183" s="96">
        <v>430</v>
      </c>
      <c r="BB183" s="96">
        <v>400</v>
      </c>
      <c r="BC183" s="96">
        <v>380</v>
      </c>
      <c r="BD183" s="96">
        <v>350</v>
      </c>
      <c r="BE183" s="96">
        <v>300</v>
      </c>
      <c r="BF183" s="95" t="s">
        <v>426</v>
      </c>
      <c r="BG183" s="96">
        <v>700</v>
      </c>
      <c r="BH183" s="96">
        <v>670</v>
      </c>
      <c r="BI183" s="96">
        <v>630</v>
      </c>
      <c r="BJ183" s="96">
        <v>600</v>
      </c>
      <c r="BK183" s="96">
        <v>560</v>
      </c>
      <c r="BL183" s="96">
        <v>530</v>
      </c>
      <c r="BM183" s="96">
        <v>490</v>
      </c>
      <c r="BN183" s="96">
        <v>420</v>
      </c>
      <c r="CH183" s="2">
        <v>62382</v>
      </c>
      <c r="CI183" s="2" t="s">
        <v>124</v>
      </c>
      <c r="CP183" s="3">
        <v>62167</v>
      </c>
      <c r="CQ183" s="3" t="s">
        <v>33471</v>
      </c>
      <c r="CR183" s="3" t="s">
        <v>124</v>
      </c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9:186" x14ac:dyDescent="0.25">
      <c r="S184" s="2"/>
      <c r="T184" s="95" t="s">
        <v>427</v>
      </c>
      <c r="U184" s="96">
        <v>1000</v>
      </c>
      <c r="V184" s="96">
        <v>950</v>
      </c>
      <c r="W184" s="96">
        <v>900</v>
      </c>
      <c r="X184" s="96">
        <v>850</v>
      </c>
      <c r="Y184" s="96">
        <v>800</v>
      </c>
      <c r="Z184" s="96">
        <v>750</v>
      </c>
      <c r="AA184" s="96">
        <v>700</v>
      </c>
      <c r="AB184" s="96">
        <v>600</v>
      </c>
      <c r="AC184" s="95" t="s">
        <v>427</v>
      </c>
      <c r="AD184" s="96">
        <v>1600</v>
      </c>
      <c r="AE184" s="96">
        <v>1520</v>
      </c>
      <c r="AF184" s="96">
        <v>1440</v>
      </c>
      <c r="AG184" s="96">
        <v>1360</v>
      </c>
      <c r="AH184" s="96">
        <v>1280</v>
      </c>
      <c r="AI184" s="96">
        <v>1200</v>
      </c>
      <c r="AJ184" s="96">
        <v>1120</v>
      </c>
      <c r="AK184" s="96">
        <v>960</v>
      </c>
      <c r="AL184" s="2"/>
      <c r="AM184" s="95" t="s">
        <v>427</v>
      </c>
      <c r="AN184" s="96">
        <v>1500</v>
      </c>
      <c r="AO184" s="96">
        <v>1430</v>
      </c>
      <c r="AP184" s="96">
        <v>1350</v>
      </c>
      <c r="AQ184" s="96">
        <v>1280</v>
      </c>
      <c r="AR184" s="96">
        <v>1200</v>
      </c>
      <c r="AS184" s="96">
        <v>1130</v>
      </c>
      <c r="AT184" s="96">
        <v>1050</v>
      </c>
      <c r="AU184" s="96">
        <v>900</v>
      </c>
      <c r="AW184" s="95" t="s">
        <v>427</v>
      </c>
      <c r="AX184" s="96">
        <v>500</v>
      </c>
      <c r="AY184" s="96">
        <v>480</v>
      </c>
      <c r="AZ184" s="96">
        <v>450</v>
      </c>
      <c r="BA184" s="96">
        <v>430</v>
      </c>
      <c r="BB184" s="96">
        <v>400</v>
      </c>
      <c r="BC184" s="96">
        <v>380</v>
      </c>
      <c r="BD184" s="96">
        <v>350</v>
      </c>
      <c r="BE184" s="96">
        <v>300</v>
      </c>
      <c r="BF184" s="95" t="s">
        <v>427</v>
      </c>
      <c r="BG184" s="96">
        <v>600</v>
      </c>
      <c r="BH184" s="96">
        <v>570</v>
      </c>
      <c r="BI184" s="96">
        <v>540</v>
      </c>
      <c r="BJ184" s="96">
        <v>510</v>
      </c>
      <c r="BK184" s="96">
        <v>480</v>
      </c>
      <c r="BL184" s="96">
        <v>450</v>
      </c>
      <c r="BM184" s="96">
        <v>420</v>
      </c>
      <c r="BN184" s="96">
        <v>360</v>
      </c>
      <c r="CH184" s="2">
        <v>62383</v>
      </c>
      <c r="CI184" s="2" t="s">
        <v>126</v>
      </c>
      <c r="CP184" s="3">
        <v>62168</v>
      </c>
      <c r="CQ184" s="3" t="s">
        <v>33472</v>
      </c>
      <c r="CR184" s="3" t="s">
        <v>124</v>
      </c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9:186" x14ac:dyDescent="0.25">
      <c r="S185" s="2"/>
      <c r="T185" s="95" t="s">
        <v>30767</v>
      </c>
      <c r="U185" s="96">
        <v>900</v>
      </c>
      <c r="V185" s="96">
        <v>860</v>
      </c>
      <c r="W185" s="96">
        <v>810</v>
      </c>
      <c r="X185" s="96">
        <v>770</v>
      </c>
      <c r="Y185" s="96">
        <v>720</v>
      </c>
      <c r="Z185" s="96">
        <v>680</v>
      </c>
      <c r="AA185" s="96">
        <v>630</v>
      </c>
      <c r="AB185" s="96">
        <v>540</v>
      </c>
      <c r="AC185" s="95" t="s">
        <v>30767</v>
      </c>
      <c r="AD185" s="96">
        <v>1400</v>
      </c>
      <c r="AE185" s="96">
        <v>1330</v>
      </c>
      <c r="AF185" s="96">
        <v>1260</v>
      </c>
      <c r="AG185" s="96">
        <v>1190</v>
      </c>
      <c r="AH185" s="96">
        <v>1120</v>
      </c>
      <c r="AI185" s="96">
        <v>1050</v>
      </c>
      <c r="AJ185" s="96">
        <v>980</v>
      </c>
      <c r="AK185" s="96">
        <v>840</v>
      </c>
      <c r="AL185" s="2"/>
      <c r="AM185" s="95" t="s">
        <v>30767</v>
      </c>
      <c r="AN185" s="96">
        <v>1300</v>
      </c>
      <c r="AO185" s="96">
        <v>1240</v>
      </c>
      <c r="AP185" s="96">
        <v>1170</v>
      </c>
      <c r="AQ185" s="96">
        <v>1110</v>
      </c>
      <c r="AR185" s="96">
        <v>1040</v>
      </c>
      <c r="AS185" s="96">
        <v>980</v>
      </c>
      <c r="AT185" s="96">
        <v>910</v>
      </c>
      <c r="AU185" s="96">
        <v>780</v>
      </c>
      <c r="AW185" s="95" t="s">
        <v>30767</v>
      </c>
      <c r="AX185" s="96">
        <v>400</v>
      </c>
      <c r="AY185" s="96">
        <v>380</v>
      </c>
      <c r="AZ185" s="96">
        <v>360</v>
      </c>
      <c r="BA185" s="96">
        <v>340</v>
      </c>
      <c r="BB185" s="96">
        <v>320</v>
      </c>
      <c r="BC185" s="96">
        <v>300</v>
      </c>
      <c r="BD185" s="96">
        <v>280</v>
      </c>
      <c r="BE185" s="96">
        <v>240</v>
      </c>
      <c r="BF185" s="95" t="s">
        <v>30767</v>
      </c>
      <c r="BG185" s="96">
        <v>600</v>
      </c>
      <c r="BH185" s="96">
        <v>570</v>
      </c>
      <c r="BI185" s="96">
        <v>540</v>
      </c>
      <c r="BJ185" s="96">
        <v>510</v>
      </c>
      <c r="BK185" s="96">
        <v>480</v>
      </c>
      <c r="BL185" s="96">
        <v>450</v>
      </c>
      <c r="BM185" s="96">
        <v>420</v>
      </c>
      <c r="BN185" s="96">
        <v>360</v>
      </c>
      <c r="CH185" s="2">
        <v>62384</v>
      </c>
      <c r="CI185" s="2" t="s">
        <v>122</v>
      </c>
      <c r="CP185" s="3">
        <v>62169</v>
      </c>
      <c r="CQ185" s="3" t="s">
        <v>26340</v>
      </c>
      <c r="CR185" s="3" t="s">
        <v>122</v>
      </c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9:186" x14ac:dyDescent="0.25">
      <c r="S186" s="2"/>
      <c r="T186" s="95" t="s">
        <v>428</v>
      </c>
      <c r="U186" s="96">
        <v>800</v>
      </c>
      <c r="V186" s="96">
        <v>760</v>
      </c>
      <c r="W186" s="96">
        <v>720</v>
      </c>
      <c r="X186" s="96">
        <v>680</v>
      </c>
      <c r="Y186" s="96">
        <v>640</v>
      </c>
      <c r="Z186" s="96">
        <v>600</v>
      </c>
      <c r="AA186" s="96">
        <v>560</v>
      </c>
      <c r="AB186" s="96">
        <v>480</v>
      </c>
      <c r="AC186" s="95" t="s">
        <v>428</v>
      </c>
      <c r="AD186" s="96">
        <v>1300</v>
      </c>
      <c r="AE186" s="96">
        <v>1240</v>
      </c>
      <c r="AF186" s="96">
        <v>1170</v>
      </c>
      <c r="AG186" s="96">
        <v>1110</v>
      </c>
      <c r="AH186" s="96">
        <v>1040</v>
      </c>
      <c r="AI186" s="96">
        <v>980</v>
      </c>
      <c r="AJ186" s="96">
        <v>910</v>
      </c>
      <c r="AK186" s="96">
        <v>780</v>
      </c>
      <c r="AL186" s="2"/>
      <c r="AM186" s="95" t="s">
        <v>428</v>
      </c>
      <c r="AN186" s="96">
        <v>1200</v>
      </c>
      <c r="AO186" s="96">
        <v>1140</v>
      </c>
      <c r="AP186" s="96">
        <v>1080</v>
      </c>
      <c r="AQ186" s="96">
        <v>1020</v>
      </c>
      <c r="AR186" s="96">
        <v>960</v>
      </c>
      <c r="AS186" s="96">
        <v>900</v>
      </c>
      <c r="AT186" s="96">
        <v>840</v>
      </c>
      <c r="AU186" s="96">
        <v>720</v>
      </c>
      <c r="AW186" s="95" t="s">
        <v>428</v>
      </c>
      <c r="AX186" s="96">
        <v>400</v>
      </c>
      <c r="AY186" s="96">
        <v>380</v>
      </c>
      <c r="AZ186" s="96">
        <v>360</v>
      </c>
      <c r="BA186" s="96">
        <v>340</v>
      </c>
      <c r="BB186" s="96">
        <v>320</v>
      </c>
      <c r="BC186" s="96">
        <v>300</v>
      </c>
      <c r="BD186" s="96">
        <v>280</v>
      </c>
      <c r="BE186" s="96">
        <v>240</v>
      </c>
      <c r="BF186" s="95" t="s">
        <v>428</v>
      </c>
      <c r="BG186" s="96">
        <v>500</v>
      </c>
      <c r="BH186" s="96">
        <v>480</v>
      </c>
      <c r="BI186" s="96">
        <v>450</v>
      </c>
      <c r="BJ186" s="96">
        <v>430</v>
      </c>
      <c r="BK186" s="96">
        <v>400</v>
      </c>
      <c r="BL186" s="96">
        <v>380</v>
      </c>
      <c r="BM186" s="96">
        <v>350</v>
      </c>
      <c r="BN186" s="96">
        <v>300</v>
      </c>
      <c r="CH186" s="2">
        <v>62385</v>
      </c>
      <c r="CI186" s="2" t="s">
        <v>126</v>
      </c>
      <c r="CP186" s="3">
        <v>62170</v>
      </c>
      <c r="CQ186" s="3" t="s">
        <v>33473</v>
      </c>
      <c r="CR186" s="3" t="s">
        <v>124</v>
      </c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9:186" x14ac:dyDescent="0.25">
      <c r="S187" s="2"/>
      <c r="T187" s="95" t="s">
        <v>30768</v>
      </c>
      <c r="U187" s="96">
        <v>1400</v>
      </c>
      <c r="V187" s="96">
        <v>1330</v>
      </c>
      <c r="W187" s="96">
        <v>1260</v>
      </c>
      <c r="X187" s="96">
        <v>1190</v>
      </c>
      <c r="Y187" s="96">
        <v>1120</v>
      </c>
      <c r="Z187" s="96">
        <v>1050</v>
      </c>
      <c r="AA187" s="96">
        <v>980</v>
      </c>
      <c r="AB187" s="96">
        <v>840</v>
      </c>
      <c r="AC187" s="95" t="s">
        <v>30768</v>
      </c>
      <c r="AD187" s="96">
        <v>2200</v>
      </c>
      <c r="AE187" s="96">
        <v>2090</v>
      </c>
      <c r="AF187" s="96">
        <v>1980</v>
      </c>
      <c r="AG187" s="96">
        <v>1870</v>
      </c>
      <c r="AH187" s="96">
        <v>1760</v>
      </c>
      <c r="AI187" s="96">
        <v>1650</v>
      </c>
      <c r="AJ187" s="96">
        <v>1540</v>
      </c>
      <c r="AK187" s="96">
        <v>1320</v>
      </c>
      <c r="AL187" s="2"/>
      <c r="AM187" s="95" t="s">
        <v>30768</v>
      </c>
      <c r="AN187" s="96">
        <v>2100</v>
      </c>
      <c r="AO187" s="96">
        <v>2000</v>
      </c>
      <c r="AP187" s="96">
        <v>1890</v>
      </c>
      <c r="AQ187" s="96">
        <v>1790</v>
      </c>
      <c r="AR187" s="96">
        <v>1680</v>
      </c>
      <c r="AS187" s="96">
        <v>1580</v>
      </c>
      <c r="AT187" s="96">
        <v>1470</v>
      </c>
      <c r="AU187" s="96">
        <v>1260</v>
      </c>
      <c r="AW187" s="95" t="s">
        <v>30768</v>
      </c>
      <c r="AX187" s="96">
        <v>700</v>
      </c>
      <c r="AY187" s="96">
        <v>670</v>
      </c>
      <c r="AZ187" s="96">
        <v>630</v>
      </c>
      <c r="BA187" s="96">
        <v>600</v>
      </c>
      <c r="BB187" s="96">
        <v>560</v>
      </c>
      <c r="BC187" s="96">
        <v>530</v>
      </c>
      <c r="BD187" s="96">
        <v>490</v>
      </c>
      <c r="BE187" s="96">
        <v>420</v>
      </c>
      <c r="BF187" s="95" t="s">
        <v>30768</v>
      </c>
      <c r="BG187" s="96">
        <v>900</v>
      </c>
      <c r="BH187" s="96">
        <v>860</v>
      </c>
      <c r="BI187" s="96">
        <v>810</v>
      </c>
      <c r="BJ187" s="96">
        <v>770</v>
      </c>
      <c r="BK187" s="96">
        <v>720</v>
      </c>
      <c r="BL187" s="96">
        <v>680</v>
      </c>
      <c r="BM187" s="96">
        <v>630</v>
      </c>
      <c r="BN187" s="96">
        <v>540</v>
      </c>
      <c r="CH187" s="2">
        <v>62386</v>
      </c>
      <c r="CI187" s="2" t="s">
        <v>126</v>
      </c>
      <c r="CP187" s="3">
        <v>62171</v>
      </c>
      <c r="CQ187" s="3" t="s">
        <v>24662</v>
      </c>
      <c r="CR187" s="3" t="s">
        <v>124</v>
      </c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9:186" x14ac:dyDescent="0.25">
      <c r="S188" s="2"/>
      <c r="T188" s="95" t="s">
        <v>30769</v>
      </c>
      <c r="U188" s="96">
        <v>1700</v>
      </c>
      <c r="V188" s="96">
        <v>1620</v>
      </c>
      <c r="W188" s="96">
        <v>1530</v>
      </c>
      <c r="X188" s="96">
        <v>1450</v>
      </c>
      <c r="Y188" s="96">
        <v>1360</v>
      </c>
      <c r="Z188" s="96">
        <v>1280</v>
      </c>
      <c r="AA188" s="96">
        <v>1190</v>
      </c>
      <c r="AB188" s="96">
        <v>1020</v>
      </c>
      <c r="AC188" s="95" t="s">
        <v>30769</v>
      </c>
      <c r="AD188" s="96">
        <v>2700</v>
      </c>
      <c r="AE188" s="96">
        <v>2570</v>
      </c>
      <c r="AF188" s="96">
        <v>2430</v>
      </c>
      <c r="AG188" s="96">
        <v>2300</v>
      </c>
      <c r="AH188" s="96">
        <v>2160</v>
      </c>
      <c r="AI188" s="96">
        <v>2030</v>
      </c>
      <c r="AJ188" s="96">
        <v>1890</v>
      </c>
      <c r="AK188" s="96">
        <v>1620</v>
      </c>
      <c r="AL188" s="2"/>
      <c r="AM188" s="95" t="s">
        <v>30769</v>
      </c>
      <c r="AN188" s="96">
        <v>2500</v>
      </c>
      <c r="AO188" s="96">
        <v>2380</v>
      </c>
      <c r="AP188" s="96">
        <v>2250</v>
      </c>
      <c r="AQ188" s="96">
        <v>2130</v>
      </c>
      <c r="AR188" s="96">
        <v>2000</v>
      </c>
      <c r="AS188" s="96">
        <v>1880</v>
      </c>
      <c r="AT188" s="96">
        <v>1750</v>
      </c>
      <c r="AU188" s="96">
        <v>1500</v>
      </c>
      <c r="AW188" s="95" t="s">
        <v>30769</v>
      </c>
      <c r="AX188" s="96">
        <v>800</v>
      </c>
      <c r="AY188" s="96">
        <v>760</v>
      </c>
      <c r="AZ188" s="96">
        <v>720</v>
      </c>
      <c r="BA188" s="96">
        <v>680</v>
      </c>
      <c r="BB188" s="96">
        <v>640</v>
      </c>
      <c r="BC188" s="96">
        <v>600</v>
      </c>
      <c r="BD188" s="96">
        <v>560</v>
      </c>
      <c r="BE188" s="96">
        <v>480</v>
      </c>
      <c r="BF188" s="95" t="s">
        <v>30769</v>
      </c>
      <c r="BG188" s="96">
        <v>1100</v>
      </c>
      <c r="BH188" s="96">
        <v>1050</v>
      </c>
      <c r="BI188" s="96">
        <v>990</v>
      </c>
      <c r="BJ188" s="96">
        <v>940</v>
      </c>
      <c r="BK188" s="96">
        <v>880</v>
      </c>
      <c r="BL188" s="96">
        <v>830</v>
      </c>
      <c r="BM188" s="96">
        <v>770</v>
      </c>
      <c r="BN188" s="96">
        <v>660</v>
      </c>
      <c r="CH188" s="2">
        <v>62387</v>
      </c>
      <c r="CI188" s="2" t="s">
        <v>126</v>
      </c>
      <c r="CP188" s="3">
        <v>62172</v>
      </c>
      <c r="CQ188" s="3" t="s">
        <v>15242</v>
      </c>
      <c r="CR188" s="3" t="s">
        <v>124</v>
      </c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9:186" x14ac:dyDescent="0.25">
      <c r="S189" s="2"/>
      <c r="T189" s="95" t="s">
        <v>429</v>
      </c>
      <c r="U189" s="96">
        <v>800</v>
      </c>
      <c r="V189" s="96">
        <v>760</v>
      </c>
      <c r="W189" s="96">
        <v>720</v>
      </c>
      <c r="X189" s="96">
        <v>680</v>
      </c>
      <c r="Y189" s="96">
        <v>640</v>
      </c>
      <c r="Z189" s="96">
        <v>600</v>
      </c>
      <c r="AA189" s="96">
        <v>560</v>
      </c>
      <c r="AB189" s="96">
        <v>480</v>
      </c>
      <c r="AC189" s="95" t="s">
        <v>429</v>
      </c>
      <c r="AD189" s="96">
        <v>1300</v>
      </c>
      <c r="AE189" s="96">
        <v>1240</v>
      </c>
      <c r="AF189" s="96">
        <v>1170</v>
      </c>
      <c r="AG189" s="96">
        <v>1110</v>
      </c>
      <c r="AH189" s="96">
        <v>1040</v>
      </c>
      <c r="AI189" s="96">
        <v>980</v>
      </c>
      <c r="AJ189" s="96">
        <v>910</v>
      </c>
      <c r="AK189" s="96">
        <v>780</v>
      </c>
      <c r="AL189" s="2"/>
      <c r="AM189" s="95" t="s">
        <v>429</v>
      </c>
      <c r="AN189" s="96">
        <v>1300</v>
      </c>
      <c r="AO189" s="96">
        <v>1240</v>
      </c>
      <c r="AP189" s="96">
        <v>1170</v>
      </c>
      <c r="AQ189" s="96">
        <v>1110</v>
      </c>
      <c r="AR189" s="96">
        <v>1040</v>
      </c>
      <c r="AS189" s="96">
        <v>980</v>
      </c>
      <c r="AT189" s="96">
        <v>910</v>
      </c>
      <c r="AU189" s="96">
        <v>780</v>
      </c>
      <c r="AW189" s="95" t="s">
        <v>429</v>
      </c>
      <c r="AX189" s="96">
        <v>400</v>
      </c>
      <c r="AY189" s="96">
        <v>380</v>
      </c>
      <c r="AZ189" s="96">
        <v>360</v>
      </c>
      <c r="BA189" s="96">
        <v>340</v>
      </c>
      <c r="BB189" s="96">
        <v>320</v>
      </c>
      <c r="BC189" s="96">
        <v>300</v>
      </c>
      <c r="BD189" s="96">
        <v>280</v>
      </c>
      <c r="BE189" s="96">
        <v>240</v>
      </c>
      <c r="BF189" s="95" t="s">
        <v>429</v>
      </c>
      <c r="BG189" s="96">
        <v>600</v>
      </c>
      <c r="BH189" s="96">
        <v>570</v>
      </c>
      <c r="BI189" s="96">
        <v>540</v>
      </c>
      <c r="BJ189" s="96">
        <v>510</v>
      </c>
      <c r="BK189" s="96">
        <v>480</v>
      </c>
      <c r="BL189" s="96">
        <v>450</v>
      </c>
      <c r="BM189" s="96">
        <v>420</v>
      </c>
      <c r="BN189" s="96">
        <v>360</v>
      </c>
      <c r="CH189" s="2">
        <v>62398</v>
      </c>
      <c r="CI189" s="2" t="s">
        <v>126</v>
      </c>
      <c r="CP189" s="3">
        <v>62173</v>
      </c>
      <c r="CQ189" s="3" t="s">
        <v>15243</v>
      </c>
      <c r="CR189" s="3" t="s">
        <v>124</v>
      </c>
    </row>
    <row r="190" spans="19:186" x14ac:dyDescent="0.25">
      <c r="S190" s="2"/>
      <c r="T190" s="95" t="s">
        <v>430</v>
      </c>
      <c r="U190" s="96">
        <v>900</v>
      </c>
      <c r="V190" s="96">
        <v>860</v>
      </c>
      <c r="W190" s="96">
        <v>810</v>
      </c>
      <c r="X190" s="96">
        <v>770</v>
      </c>
      <c r="Y190" s="96">
        <v>720</v>
      </c>
      <c r="Z190" s="96">
        <v>680</v>
      </c>
      <c r="AA190" s="96">
        <v>630</v>
      </c>
      <c r="AB190" s="96">
        <v>540</v>
      </c>
      <c r="AC190" s="95" t="s">
        <v>430</v>
      </c>
      <c r="AD190" s="96">
        <v>1400</v>
      </c>
      <c r="AE190" s="96">
        <v>1330</v>
      </c>
      <c r="AF190" s="96">
        <v>1260</v>
      </c>
      <c r="AG190" s="96">
        <v>1190</v>
      </c>
      <c r="AH190" s="96">
        <v>1120</v>
      </c>
      <c r="AI190" s="96">
        <v>1050</v>
      </c>
      <c r="AJ190" s="96">
        <v>980</v>
      </c>
      <c r="AK190" s="96">
        <v>840</v>
      </c>
      <c r="AL190" s="2"/>
      <c r="AM190" s="95" t="s">
        <v>430</v>
      </c>
      <c r="AN190" s="96">
        <v>1400</v>
      </c>
      <c r="AO190" s="96">
        <v>1330</v>
      </c>
      <c r="AP190" s="96">
        <v>1260</v>
      </c>
      <c r="AQ190" s="96">
        <v>1190</v>
      </c>
      <c r="AR190" s="96">
        <v>1120</v>
      </c>
      <c r="AS190" s="96">
        <v>1050</v>
      </c>
      <c r="AT190" s="96">
        <v>980</v>
      </c>
      <c r="AU190" s="96">
        <v>840</v>
      </c>
      <c r="AW190" s="95" t="s">
        <v>430</v>
      </c>
      <c r="AX190" s="96">
        <v>500</v>
      </c>
      <c r="AY190" s="96">
        <v>480</v>
      </c>
      <c r="AZ190" s="96">
        <v>450</v>
      </c>
      <c r="BA190" s="96">
        <v>430</v>
      </c>
      <c r="BB190" s="96">
        <v>400</v>
      </c>
      <c r="BC190" s="96">
        <v>380</v>
      </c>
      <c r="BD190" s="96">
        <v>350</v>
      </c>
      <c r="BE190" s="96">
        <v>300</v>
      </c>
      <c r="BF190" s="95" t="s">
        <v>430</v>
      </c>
      <c r="BG190" s="96">
        <v>600</v>
      </c>
      <c r="BH190" s="96">
        <v>570</v>
      </c>
      <c r="BI190" s="96">
        <v>540</v>
      </c>
      <c r="BJ190" s="96">
        <v>510</v>
      </c>
      <c r="BK190" s="96">
        <v>480</v>
      </c>
      <c r="BL190" s="96">
        <v>450</v>
      </c>
      <c r="BM190" s="96">
        <v>420</v>
      </c>
      <c r="BN190" s="96">
        <v>360</v>
      </c>
      <c r="CH190" s="2">
        <v>62399</v>
      </c>
      <c r="CI190" s="2" t="s">
        <v>124</v>
      </c>
      <c r="CP190" s="3">
        <v>62174</v>
      </c>
      <c r="CQ190" s="3" t="s">
        <v>16632</v>
      </c>
      <c r="CR190" s="3" t="s">
        <v>124</v>
      </c>
    </row>
    <row r="191" spans="19:186" x14ac:dyDescent="0.25">
      <c r="S191" s="2"/>
      <c r="T191" s="95" t="s">
        <v>431</v>
      </c>
      <c r="U191" s="96">
        <v>1500</v>
      </c>
      <c r="V191" s="96">
        <v>1430</v>
      </c>
      <c r="W191" s="96">
        <v>1350</v>
      </c>
      <c r="X191" s="96">
        <v>1280</v>
      </c>
      <c r="Y191" s="96">
        <v>1200</v>
      </c>
      <c r="Z191" s="96">
        <v>1130</v>
      </c>
      <c r="AA191" s="96">
        <v>1050</v>
      </c>
      <c r="AB191" s="96">
        <v>900</v>
      </c>
      <c r="AC191" s="95" t="s">
        <v>431</v>
      </c>
      <c r="AD191" s="96">
        <v>2400</v>
      </c>
      <c r="AE191" s="96">
        <v>2280</v>
      </c>
      <c r="AF191" s="96">
        <v>2160</v>
      </c>
      <c r="AG191" s="96">
        <v>2040</v>
      </c>
      <c r="AH191" s="96">
        <v>1920</v>
      </c>
      <c r="AI191" s="96">
        <v>1800</v>
      </c>
      <c r="AJ191" s="96">
        <v>1680</v>
      </c>
      <c r="AK191" s="96">
        <v>1440</v>
      </c>
      <c r="AL191" s="2"/>
      <c r="AM191" s="95" t="s">
        <v>431</v>
      </c>
      <c r="AN191" s="96">
        <v>2200</v>
      </c>
      <c r="AO191" s="96">
        <v>2090</v>
      </c>
      <c r="AP191" s="96">
        <v>1980</v>
      </c>
      <c r="AQ191" s="96">
        <v>1870</v>
      </c>
      <c r="AR191" s="96">
        <v>1760</v>
      </c>
      <c r="AS191" s="96">
        <v>1650</v>
      </c>
      <c r="AT191" s="96">
        <v>1540</v>
      </c>
      <c r="AU191" s="96">
        <v>1320</v>
      </c>
      <c r="AW191" s="95" t="s">
        <v>431</v>
      </c>
      <c r="AX191" s="96">
        <v>700</v>
      </c>
      <c r="AY191" s="96">
        <v>670</v>
      </c>
      <c r="AZ191" s="96">
        <v>630</v>
      </c>
      <c r="BA191" s="96">
        <v>600</v>
      </c>
      <c r="BB191" s="96">
        <v>560</v>
      </c>
      <c r="BC191" s="96">
        <v>530</v>
      </c>
      <c r="BD191" s="96">
        <v>490</v>
      </c>
      <c r="BE191" s="96">
        <v>420</v>
      </c>
      <c r="BF191" s="95" t="s">
        <v>431</v>
      </c>
      <c r="BG191" s="96">
        <v>1000</v>
      </c>
      <c r="BH191" s="96">
        <v>950</v>
      </c>
      <c r="BI191" s="96">
        <v>900</v>
      </c>
      <c r="BJ191" s="96">
        <v>850</v>
      </c>
      <c r="BK191" s="96">
        <v>800</v>
      </c>
      <c r="BL191" s="96">
        <v>750</v>
      </c>
      <c r="BM191" s="96">
        <v>700</v>
      </c>
      <c r="BN191" s="96">
        <v>600</v>
      </c>
      <c r="CH191" s="2">
        <v>62521</v>
      </c>
      <c r="CI191" s="2" t="s">
        <v>122</v>
      </c>
      <c r="CP191" s="3">
        <v>62175</v>
      </c>
      <c r="CQ191" s="3" t="s">
        <v>16633</v>
      </c>
      <c r="CR191" s="3" t="s">
        <v>124</v>
      </c>
    </row>
    <row r="192" spans="19:186" x14ac:dyDescent="0.25">
      <c r="S192" s="2"/>
      <c r="T192" s="95" t="s">
        <v>30770</v>
      </c>
      <c r="U192" s="96">
        <v>1000</v>
      </c>
      <c r="V192" s="96">
        <v>950</v>
      </c>
      <c r="W192" s="96">
        <v>900</v>
      </c>
      <c r="X192" s="96">
        <v>850</v>
      </c>
      <c r="Y192" s="96">
        <v>800</v>
      </c>
      <c r="Z192" s="96">
        <v>750</v>
      </c>
      <c r="AA192" s="96">
        <v>700</v>
      </c>
      <c r="AB192" s="96">
        <v>600</v>
      </c>
      <c r="AC192" s="95" t="s">
        <v>30770</v>
      </c>
      <c r="AD192" s="96">
        <v>1600</v>
      </c>
      <c r="AE192" s="96">
        <v>1520</v>
      </c>
      <c r="AF192" s="96">
        <v>1440</v>
      </c>
      <c r="AG192" s="96">
        <v>1360</v>
      </c>
      <c r="AH192" s="96">
        <v>1280</v>
      </c>
      <c r="AI192" s="96">
        <v>1200</v>
      </c>
      <c r="AJ192" s="96">
        <v>1120</v>
      </c>
      <c r="AK192" s="96">
        <v>960</v>
      </c>
      <c r="AL192" s="2"/>
      <c r="AM192" s="95" t="s">
        <v>30770</v>
      </c>
      <c r="AN192" s="96">
        <v>1500</v>
      </c>
      <c r="AO192" s="96">
        <v>1430</v>
      </c>
      <c r="AP192" s="96">
        <v>1350</v>
      </c>
      <c r="AQ192" s="96">
        <v>1280</v>
      </c>
      <c r="AR192" s="96">
        <v>1200</v>
      </c>
      <c r="AS192" s="96">
        <v>1130</v>
      </c>
      <c r="AT192" s="96">
        <v>1050</v>
      </c>
      <c r="AU192" s="96">
        <v>900</v>
      </c>
      <c r="AW192" s="95" t="s">
        <v>30770</v>
      </c>
      <c r="AX192" s="96">
        <v>500</v>
      </c>
      <c r="AY192" s="96">
        <v>480</v>
      </c>
      <c r="AZ192" s="96">
        <v>450</v>
      </c>
      <c r="BA192" s="96">
        <v>430</v>
      </c>
      <c r="BB192" s="96">
        <v>400</v>
      </c>
      <c r="BC192" s="96">
        <v>380</v>
      </c>
      <c r="BD192" s="96">
        <v>350</v>
      </c>
      <c r="BE192" s="96">
        <v>300</v>
      </c>
      <c r="BF192" s="95" t="s">
        <v>30770</v>
      </c>
      <c r="BG192" s="96">
        <v>600</v>
      </c>
      <c r="BH192" s="96">
        <v>570</v>
      </c>
      <c r="BI192" s="96">
        <v>540</v>
      </c>
      <c r="BJ192" s="96">
        <v>510</v>
      </c>
      <c r="BK192" s="96">
        <v>480</v>
      </c>
      <c r="BL192" s="96">
        <v>450</v>
      </c>
      <c r="BM192" s="96">
        <v>420</v>
      </c>
      <c r="BN192" s="96">
        <v>360</v>
      </c>
      <c r="CH192" s="2">
        <v>62522</v>
      </c>
      <c r="CI192" s="2" t="s">
        <v>126</v>
      </c>
      <c r="CP192" s="3">
        <v>62176</v>
      </c>
      <c r="CQ192" s="3" t="s">
        <v>14009</v>
      </c>
      <c r="CR192" s="3" t="s">
        <v>126</v>
      </c>
    </row>
    <row r="193" spans="19:96" x14ac:dyDescent="0.25">
      <c r="S193" s="2"/>
      <c r="T193" s="95" t="s">
        <v>14211</v>
      </c>
      <c r="U193" s="96">
        <v>800</v>
      </c>
      <c r="V193" s="96">
        <v>760</v>
      </c>
      <c r="W193" s="96">
        <v>720</v>
      </c>
      <c r="X193" s="96">
        <v>680</v>
      </c>
      <c r="Y193" s="96">
        <v>640</v>
      </c>
      <c r="Z193" s="96">
        <v>600</v>
      </c>
      <c r="AA193" s="96">
        <v>560</v>
      </c>
      <c r="AB193" s="96">
        <v>480</v>
      </c>
      <c r="AC193" s="95" t="s">
        <v>14211</v>
      </c>
      <c r="AD193" s="96">
        <v>1300</v>
      </c>
      <c r="AE193" s="96">
        <v>1240</v>
      </c>
      <c r="AF193" s="96">
        <v>1170</v>
      </c>
      <c r="AG193" s="96">
        <v>1110</v>
      </c>
      <c r="AH193" s="96">
        <v>1040</v>
      </c>
      <c r="AI193" s="96">
        <v>980</v>
      </c>
      <c r="AJ193" s="96">
        <v>910</v>
      </c>
      <c r="AK193" s="96">
        <v>780</v>
      </c>
      <c r="AL193" s="2"/>
      <c r="AM193" s="95" t="s">
        <v>14211</v>
      </c>
      <c r="AN193" s="96">
        <v>1200</v>
      </c>
      <c r="AO193" s="96">
        <v>1140</v>
      </c>
      <c r="AP193" s="96">
        <v>1080</v>
      </c>
      <c r="AQ193" s="96">
        <v>1020</v>
      </c>
      <c r="AR193" s="96">
        <v>960</v>
      </c>
      <c r="AS193" s="96">
        <v>900</v>
      </c>
      <c r="AT193" s="96">
        <v>840</v>
      </c>
      <c r="AU193" s="96">
        <v>720</v>
      </c>
      <c r="AW193" s="95" t="s">
        <v>14211</v>
      </c>
      <c r="AX193" s="96">
        <v>400</v>
      </c>
      <c r="AY193" s="96">
        <v>380</v>
      </c>
      <c r="AZ193" s="96">
        <v>360</v>
      </c>
      <c r="BA193" s="96">
        <v>340</v>
      </c>
      <c r="BB193" s="96">
        <v>320</v>
      </c>
      <c r="BC193" s="96">
        <v>300</v>
      </c>
      <c r="BD193" s="96">
        <v>280</v>
      </c>
      <c r="BE193" s="96">
        <v>240</v>
      </c>
      <c r="BF193" s="95" t="s">
        <v>14211</v>
      </c>
      <c r="BG193" s="96">
        <v>500</v>
      </c>
      <c r="BH193" s="96">
        <v>480</v>
      </c>
      <c r="BI193" s="96">
        <v>450</v>
      </c>
      <c r="BJ193" s="96">
        <v>430</v>
      </c>
      <c r="BK193" s="96">
        <v>400</v>
      </c>
      <c r="BL193" s="96">
        <v>380</v>
      </c>
      <c r="BM193" s="96">
        <v>350</v>
      </c>
      <c r="BN193" s="96">
        <v>300</v>
      </c>
      <c r="CH193" s="2">
        <v>62523</v>
      </c>
      <c r="CI193" s="2" t="s">
        <v>124</v>
      </c>
      <c r="CP193" s="3">
        <v>62177</v>
      </c>
      <c r="CQ193" s="3" t="s">
        <v>33474</v>
      </c>
      <c r="CR193" s="3" t="s">
        <v>126</v>
      </c>
    </row>
    <row r="194" spans="19:96" x14ac:dyDescent="0.25">
      <c r="S194" s="2"/>
      <c r="T194" s="95" t="s">
        <v>432</v>
      </c>
      <c r="U194" s="96">
        <v>1000</v>
      </c>
      <c r="V194" s="96">
        <v>950</v>
      </c>
      <c r="W194" s="96">
        <v>900</v>
      </c>
      <c r="X194" s="96">
        <v>850</v>
      </c>
      <c r="Y194" s="96">
        <v>800</v>
      </c>
      <c r="Z194" s="96">
        <v>750</v>
      </c>
      <c r="AA194" s="96">
        <v>700</v>
      </c>
      <c r="AB194" s="96">
        <v>600</v>
      </c>
      <c r="AC194" s="95" t="s">
        <v>432</v>
      </c>
      <c r="AD194" s="96">
        <v>1600</v>
      </c>
      <c r="AE194" s="96">
        <v>1520</v>
      </c>
      <c r="AF194" s="96">
        <v>1440</v>
      </c>
      <c r="AG194" s="96">
        <v>1360</v>
      </c>
      <c r="AH194" s="96">
        <v>1280</v>
      </c>
      <c r="AI194" s="96">
        <v>1200</v>
      </c>
      <c r="AJ194" s="96">
        <v>1120</v>
      </c>
      <c r="AK194" s="96">
        <v>960</v>
      </c>
      <c r="AL194" s="2"/>
      <c r="AM194" s="95" t="s">
        <v>432</v>
      </c>
      <c r="AN194" s="96">
        <v>1500</v>
      </c>
      <c r="AO194" s="96">
        <v>1430</v>
      </c>
      <c r="AP194" s="96">
        <v>1350</v>
      </c>
      <c r="AQ194" s="96">
        <v>1280</v>
      </c>
      <c r="AR194" s="96">
        <v>1200</v>
      </c>
      <c r="AS194" s="96">
        <v>1130</v>
      </c>
      <c r="AT194" s="96">
        <v>1050</v>
      </c>
      <c r="AU194" s="96">
        <v>900</v>
      </c>
      <c r="AW194" s="95" t="s">
        <v>432</v>
      </c>
      <c r="AX194" s="96">
        <v>500</v>
      </c>
      <c r="AY194" s="96">
        <v>480</v>
      </c>
      <c r="AZ194" s="96">
        <v>450</v>
      </c>
      <c r="BA194" s="96">
        <v>430</v>
      </c>
      <c r="BB194" s="96">
        <v>400</v>
      </c>
      <c r="BC194" s="96">
        <v>380</v>
      </c>
      <c r="BD194" s="96">
        <v>350</v>
      </c>
      <c r="BE194" s="96">
        <v>300</v>
      </c>
      <c r="BF194" s="95" t="s">
        <v>432</v>
      </c>
      <c r="BG194" s="96">
        <v>700</v>
      </c>
      <c r="BH194" s="96">
        <v>670</v>
      </c>
      <c r="BI194" s="96">
        <v>630</v>
      </c>
      <c r="BJ194" s="96">
        <v>600</v>
      </c>
      <c r="BK194" s="96">
        <v>560</v>
      </c>
      <c r="BL194" s="96">
        <v>530</v>
      </c>
      <c r="BM194" s="96">
        <v>490</v>
      </c>
      <c r="BN194" s="96">
        <v>420</v>
      </c>
      <c r="CH194" s="2">
        <v>62524</v>
      </c>
      <c r="CI194" s="2" t="s">
        <v>124</v>
      </c>
      <c r="CP194" s="3">
        <v>62178</v>
      </c>
      <c r="CQ194" s="3" t="s">
        <v>17566</v>
      </c>
      <c r="CR194" s="3" t="s">
        <v>126</v>
      </c>
    </row>
    <row r="195" spans="19:96" x14ac:dyDescent="0.25">
      <c r="S195" s="2"/>
      <c r="T195" s="95" t="s">
        <v>433</v>
      </c>
      <c r="U195" s="96">
        <v>800</v>
      </c>
      <c r="V195" s="96">
        <v>760</v>
      </c>
      <c r="W195" s="96">
        <v>720</v>
      </c>
      <c r="X195" s="96">
        <v>680</v>
      </c>
      <c r="Y195" s="96">
        <v>640</v>
      </c>
      <c r="Z195" s="96">
        <v>600</v>
      </c>
      <c r="AA195" s="96">
        <v>560</v>
      </c>
      <c r="AB195" s="96">
        <v>480</v>
      </c>
      <c r="AC195" s="95" t="s">
        <v>433</v>
      </c>
      <c r="AD195" s="96">
        <v>1300</v>
      </c>
      <c r="AE195" s="96">
        <v>1240</v>
      </c>
      <c r="AF195" s="96">
        <v>1170</v>
      </c>
      <c r="AG195" s="96">
        <v>1110</v>
      </c>
      <c r="AH195" s="96">
        <v>1040</v>
      </c>
      <c r="AI195" s="96">
        <v>980</v>
      </c>
      <c r="AJ195" s="96">
        <v>910</v>
      </c>
      <c r="AK195" s="96">
        <v>780</v>
      </c>
      <c r="AL195" s="2"/>
      <c r="AM195" s="95" t="s">
        <v>433</v>
      </c>
      <c r="AN195" s="96">
        <v>1100</v>
      </c>
      <c r="AO195" s="96">
        <v>1050</v>
      </c>
      <c r="AP195" s="96">
        <v>990</v>
      </c>
      <c r="AQ195" s="96">
        <v>940</v>
      </c>
      <c r="AR195" s="96">
        <v>880</v>
      </c>
      <c r="AS195" s="96">
        <v>830</v>
      </c>
      <c r="AT195" s="96">
        <v>770</v>
      </c>
      <c r="AU195" s="96">
        <v>660</v>
      </c>
      <c r="AW195" s="95" t="s">
        <v>433</v>
      </c>
      <c r="AX195" s="96">
        <v>400</v>
      </c>
      <c r="AY195" s="96">
        <v>380</v>
      </c>
      <c r="AZ195" s="96">
        <v>360</v>
      </c>
      <c r="BA195" s="96">
        <v>340</v>
      </c>
      <c r="BB195" s="96">
        <v>320</v>
      </c>
      <c r="BC195" s="96">
        <v>300</v>
      </c>
      <c r="BD195" s="96">
        <v>280</v>
      </c>
      <c r="BE195" s="96">
        <v>240</v>
      </c>
      <c r="BF195" s="95" t="s">
        <v>433</v>
      </c>
      <c r="BG195" s="96">
        <v>500</v>
      </c>
      <c r="BH195" s="96">
        <v>480</v>
      </c>
      <c r="BI195" s="96">
        <v>450</v>
      </c>
      <c r="BJ195" s="96">
        <v>430</v>
      </c>
      <c r="BK195" s="96">
        <v>400</v>
      </c>
      <c r="BL195" s="96">
        <v>380</v>
      </c>
      <c r="BM195" s="96">
        <v>350</v>
      </c>
      <c r="BN195" s="96">
        <v>300</v>
      </c>
      <c r="CH195" s="2">
        <v>62525</v>
      </c>
      <c r="CI195" s="2" t="s">
        <v>126</v>
      </c>
      <c r="CP195" s="3">
        <v>62179</v>
      </c>
      <c r="CQ195" s="3" t="s">
        <v>33475</v>
      </c>
      <c r="CR195" s="3" t="s">
        <v>126</v>
      </c>
    </row>
    <row r="196" spans="19:96" x14ac:dyDescent="0.25">
      <c r="S196" s="2"/>
      <c r="T196" s="95" t="s">
        <v>434</v>
      </c>
      <c r="U196" s="96">
        <v>900</v>
      </c>
      <c r="V196" s="96">
        <v>860</v>
      </c>
      <c r="W196" s="96">
        <v>810</v>
      </c>
      <c r="X196" s="96">
        <v>770</v>
      </c>
      <c r="Y196" s="96">
        <v>720</v>
      </c>
      <c r="Z196" s="96">
        <v>680</v>
      </c>
      <c r="AA196" s="96">
        <v>630</v>
      </c>
      <c r="AB196" s="96">
        <v>540</v>
      </c>
      <c r="AC196" s="95" t="s">
        <v>434</v>
      </c>
      <c r="AD196" s="96">
        <v>1400</v>
      </c>
      <c r="AE196" s="96">
        <v>1330</v>
      </c>
      <c r="AF196" s="96">
        <v>1260</v>
      </c>
      <c r="AG196" s="96">
        <v>1190</v>
      </c>
      <c r="AH196" s="96">
        <v>1120</v>
      </c>
      <c r="AI196" s="96">
        <v>1050</v>
      </c>
      <c r="AJ196" s="96">
        <v>980</v>
      </c>
      <c r="AK196" s="96">
        <v>840</v>
      </c>
      <c r="AL196" s="2"/>
      <c r="AM196" s="95" t="s">
        <v>434</v>
      </c>
      <c r="AN196" s="96">
        <v>1400</v>
      </c>
      <c r="AO196" s="96">
        <v>1330</v>
      </c>
      <c r="AP196" s="96">
        <v>1260</v>
      </c>
      <c r="AQ196" s="96">
        <v>1190</v>
      </c>
      <c r="AR196" s="96">
        <v>1120</v>
      </c>
      <c r="AS196" s="96">
        <v>1050</v>
      </c>
      <c r="AT196" s="96">
        <v>980</v>
      </c>
      <c r="AU196" s="96">
        <v>840</v>
      </c>
      <c r="AW196" s="95" t="s">
        <v>434</v>
      </c>
      <c r="AX196" s="96">
        <v>500</v>
      </c>
      <c r="AY196" s="96">
        <v>480</v>
      </c>
      <c r="AZ196" s="96">
        <v>450</v>
      </c>
      <c r="BA196" s="96">
        <v>430</v>
      </c>
      <c r="BB196" s="96">
        <v>400</v>
      </c>
      <c r="BC196" s="96">
        <v>380</v>
      </c>
      <c r="BD196" s="96">
        <v>350</v>
      </c>
      <c r="BE196" s="96">
        <v>300</v>
      </c>
      <c r="BF196" s="95" t="s">
        <v>434</v>
      </c>
      <c r="BG196" s="96">
        <v>600</v>
      </c>
      <c r="BH196" s="96">
        <v>570</v>
      </c>
      <c r="BI196" s="96">
        <v>540</v>
      </c>
      <c r="BJ196" s="96">
        <v>510</v>
      </c>
      <c r="BK196" s="96">
        <v>480</v>
      </c>
      <c r="BL196" s="96">
        <v>450</v>
      </c>
      <c r="BM196" s="96">
        <v>420</v>
      </c>
      <c r="BN196" s="96">
        <v>360</v>
      </c>
      <c r="CH196" s="2">
        <v>62526</v>
      </c>
      <c r="CI196" s="2" t="s">
        <v>126</v>
      </c>
      <c r="CP196" s="3">
        <v>62180</v>
      </c>
      <c r="CQ196" s="3" t="s">
        <v>33476</v>
      </c>
      <c r="CR196" s="3" t="s">
        <v>126</v>
      </c>
    </row>
    <row r="197" spans="19:96" x14ac:dyDescent="0.25">
      <c r="S197" s="2"/>
      <c r="T197" s="95" t="s">
        <v>435</v>
      </c>
      <c r="U197" s="96">
        <v>900</v>
      </c>
      <c r="V197" s="96">
        <v>860</v>
      </c>
      <c r="W197" s="96">
        <v>810</v>
      </c>
      <c r="X197" s="96">
        <v>770</v>
      </c>
      <c r="Y197" s="96">
        <v>720</v>
      </c>
      <c r="Z197" s="96">
        <v>680</v>
      </c>
      <c r="AA197" s="96">
        <v>630</v>
      </c>
      <c r="AB197" s="96">
        <v>540</v>
      </c>
      <c r="AC197" s="95" t="s">
        <v>435</v>
      </c>
      <c r="AD197" s="96">
        <v>1400</v>
      </c>
      <c r="AE197" s="96">
        <v>1330</v>
      </c>
      <c r="AF197" s="96">
        <v>1260</v>
      </c>
      <c r="AG197" s="96">
        <v>1190</v>
      </c>
      <c r="AH197" s="96">
        <v>1120</v>
      </c>
      <c r="AI197" s="96">
        <v>1050</v>
      </c>
      <c r="AJ197" s="96">
        <v>980</v>
      </c>
      <c r="AK197" s="96">
        <v>840</v>
      </c>
      <c r="AL197" s="2"/>
      <c r="AM197" s="95" t="s">
        <v>435</v>
      </c>
      <c r="AN197" s="96">
        <v>1400</v>
      </c>
      <c r="AO197" s="96">
        <v>1330</v>
      </c>
      <c r="AP197" s="96">
        <v>1260</v>
      </c>
      <c r="AQ197" s="96">
        <v>1190</v>
      </c>
      <c r="AR197" s="96">
        <v>1120</v>
      </c>
      <c r="AS197" s="96">
        <v>1050</v>
      </c>
      <c r="AT197" s="96">
        <v>980</v>
      </c>
      <c r="AU197" s="96">
        <v>840</v>
      </c>
      <c r="AW197" s="95" t="s">
        <v>435</v>
      </c>
      <c r="AX197" s="96">
        <v>500</v>
      </c>
      <c r="AY197" s="96">
        <v>480</v>
      </c>
      <c r="AZ197" s="96">
        <v>450</v>
      </c>
      <c r="BA197" s="96">
        <v>430</v>
      </c>
      <c r="BB197" s="96">
        <v>400</v>
      </c>
      <c r="BC197" s="96">
        <v>380</v>
      </c>
      <c r="BD197" s="96">
        <v>350</v>
      </c>
      <c r="BE197" s="96">
        <v>300</v>
      </c>
      <c r="BF197" s="95" t="s">
        <v>435</v>
      </c>
      <c r="BG197" s="96">
        <v>600</v>
      </c>
      <c r="BH197" s="96">
        <v>570</v>
      </c>
      <c r="BI197" s="96">
        <v>540</v>
      </c>
      <c r="BJ197" s="96">
        <v>510</v>
      </c>
      <c r="BK197" s="96">
        <v>480</v>
      </c>
      <c r="BL197" s="96">
        <v>450</v>
      </c>
      <c r="BM197" s="96">
        <v>420</v>
      </c>
      <c r="BN197" s="96">
        <v>360</v>
      </c>
      <c r="CH197" s="2">
        <v>62527</v>
      </c>
      <c r="CI197" s="2" t="s">
        <v>126</v>
      </c>
      <c r="CP197" s="3">
        <v>62181</v>
      </c>
      <c r="CQ197" s="3" t="s">
        <v>26327</v>
      </c>
      <c r="CR197" s="3" t="s">
        <v>126</v>
      </c>
    </row>
    <row r="198" spans="19:96" x14ac:dyDescent="0.25">
      <c r="S198" s="2"/>
      <c r="T198" s="95" t="s">
        <v>436</v>
      </c>
      <c r="U198" s="96">
        <v>1100</v>
      </c>
      <c r="V198" s="96">
        <v>1050</v>
      </c>
      <c r="W198" s="96">
        <v>990</v>
      </c>
      <c r="X198" s="96">
        <v>940</v>
      </c>
      <c r="Y198" s="96">
        <v>880</v>
      </c>
      <c r="Z198" s="96">
        <v>830</v>
      </c>
      <c r="AA198" s="96">
        <v>770</v>
      </c>
      <c r="AB198" s="96">
        <v>660</v>
      </c>
      <c r="AC198" s="95" t="s">
        <v>436</v>
      </c>
      <c r="AD198" s="96">
        <v>1800</v>
      </c>
      <c r="AE198" s="96">
        <v>1710</v>
      </c>
      <c r="AF198" s="96">
        <v>1620</v>
      </c>
      <c r="AG198" s="96">
        <v>1530</v>
      </c>
      <c r="AH198" s="96">
        <v>1440</v>
      </c>
      <c r="AI198" s="96">
        <v>1350</v>
      </c>
      <c r="AJ198" s="96">
        <v>1260</v>
      </c>
      <c r="AK198" s="96">
        <v>1080</v>
      </c>
      <c r="AL198" s="2"/>
      <c r="AM198" s="95" t="s">
        <v>436</v>
      </c>
      <c r="AN198" s="96">
        <v>1700</v>
      </c>
      <c r="AO198" s="96">
        <v>1620</v>
      </c>
      <c r="AP198" s="96">
        <v>1530</v>
      </c>
      <c r="AQ198" s="96">
        <v>1450</v>
      </c>
      <c r="AR198" s="96">
        <v>1360</v>
      </c>
      <c r="AS198" s="96">
        <v>1280</v>
      </c>
      <c r="AT198" s="96">
        <v>1190</v>
      </c>
      <c r="AU198" s="96">
        <v>1020</v>
      </c>
      <c r="AW198" s="95" t="s">
        <v>436</v>
      </c>
      <c r="AX198" s="96">
        <v>600</v>
      </c>
      <c r="AY198" s="96">
        <v>570</v>
      </c>
      <c r="AZ198" s="96">
        <v>540</v>
      </c>
      <c r="BA198" s="96">
        <v>510</v>
      </c>
      <c r="BB198" s="96">
        <v>480</v>
      </c>
      <c r="BC198" s="96">
        <v>450</v>
      </c>
      <c r="BD198" s="96">
        <v>420</v>
      </c>
      <c r="BE198" s="96">
        <v>360</v>
      </c>
      <c r="BF198" s="95" t="s">
        <v>436</v>
      </c>
      <c r="BG198" s="96">
        <v>700</v>
      </c>
      <c r="BH198" s="96">
        <v>670</v>
      </c>
      <c r="BI198" s="96">
        <v>630</v>
      </c>
      <c r="BJ198" s="96">
        <v>600</v>
      </c>
      <c r="BK198" s="96">
        <v>560</v>
      </c>
      <c r="BL198" s="96">
        <v>530</v>
      </c>
      <c r="BM198" s="96">
        <v>490</v>
      </c>
      <c r="BN198" s="96">
        <v>420</v>
      </c>
      <c r="CH198" s="2">
        <v>62528</v>
      </c>
      <c r="CI198" s="2" t="s">
        <v>124</v>
      </c>
      <c r="CP198" s="3">
        <v>62182</v>
      </c>
      <c r="CQ198" s="3" t="s">
        <v>24661</v>
      </c>
      <c r="CR198" s="3" t="s">
        <v>126</v>
      </c>
    </row>
    <row r="199" spans="19:96" x14ac:dyDescent="0.25">
      <c r="S199" s="2"/>
      <c r="T199" s="95" t="s">
        <v>437</v>
      </c>
      <c r="U199" s="96">
        <v>1600</v>
      </c>
      <c r="V199" s="96">
        <v>1520</v>
      </c>
      <c r="W199" s="96">
        <v>1440</v>
      </c>
      <c r="X199" s="96">
        <v>1360</v>
      </c>
      <c r="Y199" s="96">
        <v>1280</v>
      </c>
      <c r="Z199" s="96">
        <v>1200</v>
      </c>
      <c r="AA199" s="96">
        <v>1120</v>
      </c>
      <c r="AB199" s="96">
        <v>960</v>
      </c>
      <c r="AC199" s="95" t="s">
        <v>437</v>
      </c>
      <c r="AD199" s="96">
        <v>2600</v>
      </c>
      <c r="AE199" s="96">
        <v>2470</v>
      </c>
      <c r="AF199" s="96">
        <v>2340</v>
      </c>
      <c r="AG199" s="96">
        <v>2210</v>
      </c>
      <c r="AH199" s="96">
        <v>2080</v>
      </c>
      <c r="AI199" s="96">
        <v>1950</v>
      </c>
      <c r="AJ199" s="96">
        <v>1820</v>
      </c>
      <c r="AK199" s="96">
        <v>1560</v>
      </c>
      <c r="AL199" s="2"/>
      <c r="AM199" s="95" t="s">
        <v>437</v>
      </c>
      <c r="AN199" s="96">
        <v>2400</v>
      </c>
      <c r="AO199" s="96">
        <v>2280</v>
      </c>
      <c r="AP199" s="96">
        <v>2160</v>
      </c>
      <c r="AQ199" s="96">
        <v>2040</v>
      </c>
      <c r="AR199" s="96">
        <v>1920</v>
      </c>
      <c r="AS199" s="96">
        <v>1800</v>
      </c>
      <c r="AT199" s="96">
        <v>1680</v>
      </c>
      <c r="AU199" s="96">
        <v>1440</v>
      </c>
      <c r="AW199" s="95" t="s">
        <v>437</v>
      </c>
      <c r="AX199" s="96">
        <v>800</v>
      </c>
      <c r="AY199" s="96">
        <v>760</v>
      </c>
      <c r="AZ199" s="96">
        <v>720</v>
      </c>
      <c r="BA199" s="96">
        <v>680</v>
      </c>
      <c r="BB199" s="96">
        <v>640</v>
      </c>
      <c r="BC199" s="96">
        <v>600</v>
      </c>
      <c r="BD199" s="96">
        <v>560</v>
      </c>
      <c r="BE199" s="96">
        <v>480</v>
      </c>
      <c r="BF199" s="95" t="s">
        <v>437</v>
      </c>
      <c r="BG199" s="96">
        <v>1000</v>
      </c>
      <c r="BH199" s="96">
        <v>950</v>
      </c>
      <c r="BI199" s="96">
        <v>900</v>
      </c>
      <c r="BJ199" s="96">
        <v>850</v>
      </c>
      <c r="BK199" s="96">
        <v>800</v>
      </c>
      <c r="BL199" s="96">
        <v>750</v>
      </c>
      <c r="BM199" s="96">
        <v>700</v>
      </c>
      <c r="BN199" s="96">
        <v>600</v>
      </c>
      <c r="CH199" s="2">
        <v>62529</v>
      </c>
      <c r="CI199" s="2" t="s">
        <v>124</v>
      </c>
      <c r="CP199" s="3">
        <v>62183</v>
      </c>
      <c r="CQ199" s="3" t="s">
        <v>16631</v>
      </c>
      <c r="CR199" s="3" t="s">
        <v>126</v>
      </c>
    </row>
    <row r="200" spans="19:96" x14ac:dyDescent="0.25">
      <c r="S200" s="2"/>
      <c r="T200" s="95" t="s">
        <v>438</v>
      </c>
      <c r="U200" s="96">
        <v>1000</v>
      </c>
      <c r="V200" s="96">
        <v>950</v>
      </c>
      <c r="W200" s="96">
        <v>900</v>
      </c>
      <c r="X200" s="96">
        <v>850</v>
      </c>
      <c r="Y200" s="96">
        <v>800</v>
      </c>
      <c r="Z200" s="96">
        <v>750</v>
      </c>
      <c r="AA200" s="96">
        <v>700</v>
      </c>
      <c r="AB200" s="96">
        <v>600</v>
      </c>
      <c r="AC200" s="95" t="s">
        <v>438</v>
      </c>
      <c r="AD200" s="96">
        <v>1600</v>
      </c>
      <c r="AE200" s="96">
        <v>1520</v>
      </c>
      <c r="AF200" s="96">
        <v>1440</v>
      </c>
      <c r="AG200" s="96">
        <v>1360</v>
      </c>
      <c r="AH200" s="96">
        <v>1280</v>
      </c>
      <c r="AI200" s="96">
        <v>1200</v>
      </c>
      <c r="AJ200" s="96">
        <v>1120</v>
      </c>
      <c r="AK200" s="96">
        <v>960</v>
      </c>
      <c r="AL200" s="2"/>
      <c r="AM200" s="95" t="s">
        <v>438</v>
      </c>
      <c r="AN200" s="96">
        <v>1500</v>
      </c>
      <c r="AO200" s="96">
        <v>1430</v>
      </c>
      <c r="AP200" s="96">
        <v>1350</v>
      </c>
      <c r="AQ200" s="96">
        <v>1280</v>
      </c>
      <c r="AR200" s="96">
        <v>1200</v>
      </c>
      <c r="AS200" s="96">
        <v>1130</v>
      </c>
      <c r="AT200" s="96">
        <v>1050</v>
      </c>
      <c r="AU200" s="96">
        <v>900</v>
      </c>
      <c r="AW200" s="95" t="s">
        <v>438</v>
      </c>
      <c r="AX200" s="96">
        <v>500</v>
      </c>
      <c r="AY200" s="96">
        <v>480</v>
      </c>
      <c r="AZ200" s="96">
        <v>450</v>
      </c>
      <c r="BA200" s="96">
        <v>430</v>
      </c>
      <c r="BB200" s="96">
        <v>400</v>
      </c>
      <c r="BC200" s="96">
        <v>380</v>
      </c>
      <c r="BD200" s="96">
        <v>350</v>
      </c>
      <c r="BE200" s="96">
        <v>300</v>
      </c>
      <c r="BF200" s="95" t="s">
        <v>438</v>
      </c>
      <c r="BG200" s="96">
        <v>600</v>
      </c>
      <c r="BH200" s="96">
        <v>570</v>
      </c>
      <c r="BI200" s="96">
        <v>540</v>
      </c>
      <c r="BJ200" s="96">
        <v>510</v>
      </c>
      <c r="BK200" s="96">
        <v>480</v>
      </c>
      <c r="BL200" s="96">
        <v>450</v>
      </c>
      <c r="BM200" s="96">
        <v>420</v>
      </c>
      <c r="BN200" s="96">
        <v>360</v>
      </c>
      <c r="CH200" s="2">
        <v>62530</v>
      </c>
      <c r="CI200" s="2" t="s">
        <v>122</v>
      </c>
      <c r="CP200" s="3">
        <v>62184</v>
      </c>
      <c r="CQ200" s="3" t="s">
        <v>33477</v>
      </c>
      <c r="CR200" s="3" t="s">
        <v>126</v>
      </c>
    </row>
    <row r="201" spans="19:96" x14ac:dyDescent="0.25">
      <c r="S201" s="2"/>
      <c r="T201" s="95" t="s">
        <v>439</v>
      </c>
      <c r="U201" s="96">
        <v>1000</v>
      </c>
      <c r="V201" s="96">
        <v>950</v>
      </c>
      <c r="W201" s="96">
        <v>900</v>
      </c>
      <c r="X201" s="96">
        <v>850</v>
      </c>
      <c r="Y201" s="96">
        <v>800</v>
      </c>
      <c r="Z201" s="96">
        <v>750</v>
      </c>
      <c r="AA201" s="96">
        <v>700</v>
      </c>
      <c r="AB201" s="96">
        <v>600</v>
      </c>
      <c r="AC201" s="95" t="s">
        <v>439</v>
      </c>
      <c r="AD201" s="96">
        <v>1600</v>
      </c>
      <c r="AE201" s="96">
        <v>1520</v>
      </c>
      <c r="AF201" s="96">
        <v>1440</v>
      </c>
      <c r="AG201" s="96">
        <v>1360</v>
      </c>
      <c r="AH201" s="96">
        <v>1280</v>
      </c>
      <c r="AI201" s="96">
        <v>1200</v>
      </c>
      <c r="AJ201" s="96">
        <v>1120</v>
      </c>
      <c r="AK201" s="96">
        <v>960</v>
      </c>
      <c r="AL201" s="2"/>
      <c r="AM201" s="95" t="s">
        <v>439</v>
      </c>
      <c r="AN201" s="96">
        <v>1500</v>
      </c>
      <c r="AO201" s="96">
        <v>1430</v>
      </c>
      <c r="AP201" s="96">
        <v>1350</v>
      </c>
      <c r="AQ201" s="96">
        <v>1280</v>
      </c>
      <c r="AR201" s="96">
        <v>1200</v>
      </c>
      <c r="AS201" s="96">
        <v>1130</v>
      </c>
      <c r="AT201" s="96">
        <v>1050</v>
      </c>
      <c r="AU201" s="96">
        <v>900</v>
      </c>
      <c r="AW201" s="95" t="s">
        <v>439</v>
      </c>
      <c r="AX201" s="96">
        <v>500</v>
      </c>
      <c r="AY201" s="96">
        <v>480</v>
      </c>
      <c r="AZ201" s="96">
        <v>450</v>
      </c>
      <c r="BA201" s="96">
        <v>430</v>
      </c>
      <c r="BB201" s="96">
        <v>400</v>
      </c>
      <c r="BC201" s="96">
        <v>380</v>
      </c>
      <c r="BD201" s="96">
        <v>350</v>
      </c>
      <c r="BE201" s="96">
        <v>300</v>
      </c>
      <c r="BF201" s="95" t="s">
        <v>439</v>
      </c>
      <c r="BG201" s="96">
        <v>600</v>
      </c>
      <c r="BH201" s="96">
        <v>570</v>
      </c>
      <c r="BI201" s="96">
        <v>540</v>
      </c>
      <c r="BJ201" s="96">
        <v>510</v>
      </c>
      <c r="BK201" s="96">
        <v>480</v>
      </c>
      <c r="BL201" s="96">
        <v>450</v>
      </c>
      <c r="BM201" s="96">
        <v>420</v>
      </c>
      <c r="BN201" s="96">
        <v>360</v>
      </c>
      <c r="CH201" s="2">
        <v>62531</v>
      </c>
      <c r="CI201" s="2" t="s">
        <v>126</v>
      </c>
      <c r="CP201" s="3">
        <v>62185</v>
      </c>
      <c r="CQ201" s="3" t="s">
        <v>33478</v>
      </c>
      <c r="CR201" s="3" t="s">
        <v>126</v>
      </c>
    </row>
    <row r="202" spans="19:96" x14ac:dyDescent="0.25">
      <c r="S202" s="2"/>
      <c r="T202" s="95" t="s">
        <v>440</v>
      </c>
      <c r="U202" s="96">
        <v>800</v>
      </c>
      <c r="V202" s="96">
        <v>760</v>
      </c>
      <c r="W202" s="96">
        <v>720</v>
      </c>
      <c r="X202" s="96">
        <v>680</v>
      </c>
      <c r="Y202" s="96">
        <v>640</v>
      </c>
      <c r="Z202" s="96">
        <v>600</v>
      </c>
      <c r="AA202" s="96">
        <v>560</v>
      </c>
      <c r="AB202" s="96">
        <v>480</v>
      </c>
      <c r="AC202" s="95" t="s">
        <v>440</v>
      </c>
      <c r="AD202" s="96">
        <v>1300</v>
      </c>
      <c r="AE202" s="96">
        <v>1240</v>
      </c>
      <c r="AF202" s="96">
        <v>1170</v>
      </c>
      <c r="AG202" s="96">
        <v>1110</v>
      </c>
      <c r="AH202" s="96">
        <v>1040</v>
      </c>
      <c r="AI202" s="96">
        <v>980</v>
      </c>
      <c r="AJ202" s="96">
        <v>910</v>
      </c>
      <c r="AK202" s="96">
        <v>780</v>
      </c>
      <c r="AL202" s="2"/>
      <c r="AM202" s="95" t="s">
        <v>440</v>
      </c>
      <c r="AN202" s="96">
        <v>1200</v>
      </c>
      <c r="AO202" s="96">
        <v>1140</v>
      </c>
      <c r="AP202" s="96">
        <v>1080</v>
      </c>
      <c r="AQ202" s="96">
        <v>1020</v>
      </c>
      <c r="AR202" s="96">
        <v>960</v>
      </c>
      <c r="AS202" s="96">
        <v>900</v>
      </c>
      <c r="AT202" s="96">
        <v>840</v>
      </c>
      <c r="AU202" s="96">
        <v>720</v>
      </c>
      <c r="AW202" s="95" t="s">
        <v>440</v>
      </c>
      <c r="AX202" s="96">
        <v>400</v>
      </c>
      <c r="AY202" s="96">
        <v>380</v>
      </c>
      <c r="AZ202" s="96">
        <v>360</v>
      </c>
      <c r="BA202" s="96">
        <v>340</v>
      </c>
      <c r="BB202" s="96">
        <v>320</v>
      </c>
      <c r="BC202" s="96">
        <v>300</v>
      </c>
      <c r="BD202" s="96">
        <v>280</v>
      </c>
      <c r="BE202" s="96">
        <v>240</v>
      </c>
      <c r="BF202" s="95" t="s">
        <v>440</v>
      </c>
      <c r="BG202" s="96">
        <v>500</v>
      </c>
      <c r="BH202" s="96">
        <v>480</v>
      </c>
      <c r="BI202" s="96">
        <v>450</v>
      </c>
      <c r="BJ202" s="96">
        <v>430</v>
      </c>
      <c r="BK202" s="96">
        <v>400</v>
      </c>
      <c r="BL202" s="96">
        <v>380</v>
      </c>
      <c r="BM202" s="96">
        <v>350</v>
      </c>
      <c r="BN202" s="96">
        <v>300</v>
      </c>
      <c r="CH202" s="2">
        <v>62532</v>
      </c>
      <c r="CI202" s="2" t="s">
        <v>124</v>
      </c>
      <c r="CP202" s="3">
        <v>62186</v>
      </c>
      <c r="CQ202" s="3" t="s">
        <v>33479</v>
      </c>
      <c r="CR202" s="3" t="s">
        <v>126</v>
      </c>
    </row>
    <row r="203" spans="19:96" x14ac:dyDescent="0.25">
      <c r="S203" s="2"/>
      <c r="T203" s="95" t="s">
        <v>441</v>
      </c>
      <c r="U203" s="96">
        <v>1100</v>
      </c>
      <c r="V203" s="96">
        <v>1050</v>
      </c>
      <c r="W203" s="96">
        <v>990</v>
      </c>
      <c r="X203" s="96">
        <v>940</v>
      </c>
      <c r="Y203" s="96">
        <v>880</v>
      </c>
      <c r="Z203" s="96">
        <v>830</v>
      </c>
      <c r="AA203" s="96">
        <v>770</v>
      </c>
      <c r="AB203" s="96">
        <v>660</v>
      </c>
      <c r="AC203" s="95" t="s">
        <v>441</v>
      </c>
      <c r="AD203" s="96">
        <v>1800</v>
      </c>
      <c r="AE203" s="96">
        <v>1710</v>
      </c>
      <c r="AF203" s="96">
        <v>1620</v>
      </c>
      <c r="AG203" s="96">
        <v>1530</v>
      </c>
      <c r="AH203" s="96">
        <v>1440</v>
      </c>
      <c r="AI203" s="96">
        <v>1350</v>
      </c>
      <c r="AJ203" s="96">
        <v>1260</v>
      </c>
      <c r="AK203" s="96">
        <v>1080</v>
      </c>
      <c r="AL203" s="2"/>
      <c r="AM203" s="95" t="s">
        <v>441</v>
      </c>
      <c r="AN203" s="96">
        <v>1700</v>
      </c>
      <c r="AO203" s="96">
        <v>1620</v>
      </c>
      <c r="AP203" s="96">
        <v>1530</v>
      </c>
      <c r="AQ203" s="96">
        <v>1450</v>
      </c>
      <c r="AR203" s="96">
        <v>1360</v>
      </c>
      <c r="AS203" s="96">
        <v>1280</v>
      </c>
      <c r="AT203" s="96">
        <v>1190</v>
      </c>
      <c r="AU203" s="96">
        <v>1020</v>
      </c>
      <c r="AW203" s="95" t="s">
        <v>441</v>
      </c>
      <c r="AX203" s="96">
        <v>600</v>
      </c>
      <c r="AY203" s="96">
        <v>570</v>
      </c>
      <c r="AZ203" s="96">
        <v>540</v>
      </c>
      <c r="BA203" s="96">
        <v>510</v>
      </c>
      <c r="BB203" s="96">
        <v>480</v>
      </c>
      <c r="BC203" s="96">
        <v>450</v>
      </c>
      <c r="BD203" s="96">
        <v>420</v>
      </c>
      <c r="BE203" s="96">
        <v>360</v>
      </c>
      <c r="BF203" s="95" t="s">
        <v>441</v>
      </c>
      <c r="BG203" s="96">
        <v>700</v>
      </c>
      <c r="BH203" s="96">
        <v>670</v>
      </c>
      <c r="BI203" s="96">
        <v>630</v>
      </c>
      <c r="BJ203" s="96">
        <v>600</v>
      </c>
      <c r="BK203" s="96">
        <v>560</v>
      </c>
      <c r="BL203" s="96">
        <v>530</v>
      </c>
      <c r="BM203" s="96">
        <v>490</v>
      </c>
      <c r="BN203" s="96">
        <v>420</v>
      </c>
      <c r="CH203" s="2">
        <v>62533</v>
      </c>
      <c r="CI203" s="2" t="s">
        <v>126</v>
      </c>
      <c r="CP203" s="3">
        <v>62187</v>
      </c>
      <c r="CQ203" s="3" t="s">
        <v>26328</v>
      </c>
      <c r="CR203" s="3" t="s">
        <v>126</v>
      </c>
    </row>
    <row r="204" spans="19:96" x14ac:dyDescent="0.25">
      <c r="S204" s="2"/>
      <c r="T204" s="95" t="s">
        <v>442</v>
      </c>
      <c r="U204" s="96">
        <v>3000</v>
      </c>
      <c r="V204" s="96">
        <v>2850</v>
      </c>
      <c r="W204" s="96">
        <v>2700</v>
      </c>
      <c r="X204" s="96">
        <v>2550</v>
      </c>
      <c r="Y204" s="96">
        <v>2400</v>
      </c>
      <c r="Z204" s="96">
        <v>2250</v>
      </c>
      <c r="AA204" s="96">
        <v>2100</v>
      </c>
      <c r="AB204" s="96">
        <v>1800</v>
      </c>
      <c r="AC204" s="95" t="s">
        <v>442</v>
      </c>
      <c r="AD204" s="96">
        <v>4800</v>
      </c>
      <c r="AE204" s="96">
        <v>4560</v>
      </c>
      <c r="AF204" s="96">
        <v>4320</v>
      </c>
      <c r="AG204" s="96">
        <v>4080</v>
      </c>
      <c r="AH204" s="96">
        <v>3840</v>
      </c>
      <c r="AI204" s="96">
        <v>3600</v>
      </c>
      <c r="AJ204" s="96">
        <v>3360</v>
      </c>
      <c r="AK204" s="96">
        <v>2880</v>
      </c>
      <c r="AL204" s="2"/>
      <c r="AM204" s="95" t="s">
        <v>442</v>
      </c>
      <c r="AN204" s="96">
        <v>4500</v>
      </c>
      <c r="AO204" s="96">
        <v>4280</v>
      </c>
      <c r="AP204" s="96">
        <v>4050</v>
      </c>
      <c r="AQ204" s="96">
        <v>3830</v>
      </c>
      <c r="AR204" s="96">
        <v>3600</v>
      </c>
      <c r="AS204" s="96">
        <v>3380</v>
      </c>
      <c r="AT204" s="96">
        <v>3150</v>
      </c>
      <c r="AU204" s="96">
        <v>2700</v>
      </c>
      <c r="AW204" s="95" t="s">
        <v>442</v>
      </c>
      <c r="AX204" s="96">
        <v>1500</v>
      </c>
      <c r="AY204" s="96">
        <v>1430</v>
      </c>
      <c r="AZ204" s="96">
        <v>1350</v>
      </c>
      <c r="BA204" s="96">
        <v>1280</v>
      </c>
      <c r="BB204" s="96">
        <v>1200</v>
      </c>
      <c r="BC204" s="96">
        <v>1130</v>
      </c>
      <c r="BD204" s="96">
        <v>1050</v>
      </c>
      <c r="BE204" s="96">
        <v>900</v>
      </c>
      <c r="BF204" s="95" t="s">
        <v>442</v>
      </c>
      <c r="BG204" s="96">
        <v>2000</v>
      </c>
      <c r="BH204" s="96">
        <v>1900</v>
      </c>
      <c r="BI204" s="96">
        <v>1800</v>
      </c>
      <c r="BJ204" s="96">
        <v>1700</v>
      </c>
      <c r="BK204" s="96">
        <v>1600</v>
      </c>
      <c r="BL204" s="96">
        <v>1500</v>
      </c>
      <c r="BM204" s="96">
        <v>1400</v>
      </c>
      <c r="BN204" s="96">
        <v>1200</v>
      </c>
      <c r="CH204" s="2">
        <v>62534</v>
      </c>
      <c r="CI204" s="2" t="s">
        <v>124</v>
      </c>
      <c r="CP204" s="3">
        <v>62188</v>
      </c>
      <c r="CQ204" s="3" t="s">
        <v>33480</v>
      </c>
      <c r="CR204" s="3" t="s">
        <v>126</v>
      </c>
    </row>
    <row r="205" spans="19:96" x14ac:dyDescent="0.25">
      <c r="S205" s="2"/>
      <c r="T205" s="95" t="s">
        <v>443</v>
      </c>
      <c r="U205" s="96">
        <v>700</v>
      </c>
      <c r="V205" s="96">
        <v>670</v>
      </c>
      <c r="W205" s="96">
        <v>630</v>
      </c>
      <c r="X205" s="96">
        <v>600</v>
      </c>
      <c r="Y205" s="96">
        <v>560</v>
      </c>
      <c r="Z205" s="96">
        <v>530</v>
      </c>
      <c r="AA205" s="96">
        <v>490</v>
      </c>
      <c r="AB205" s="96">
        <v>420</v>
      </c>
      <c r="AC205" s="95" t="s">
        <v>443</v>
      </c>
      <c r="AD205" s="96">
        <v>1100</v>
      </c>
      <c r="AE205" s="96">
        <v>1050</v>
      </c>
      <c r="AF205" s="96">
        <v>990</v>
      </c>
      <c r="AG205" s="96">
        <v>940</v>
      </c>
      <c r="AH205" s="96">
        <v>880</v>
      </c>
      <c r="AI205" s="96">
        <v>830</v>
      </c>
      <c r="AJ205" s="96">
        <v>770</v>
      </c>
      <c r="AK205" s="96">
        <v>660</v>
      </c>
      <c r="AL205" s="2"/>
      <c r="AM205" s="95" t="s">
        <v>443</v>
      </c>
      <c r="AN205" s="96">
        <v>1100</v>
      </c>
      <c r="AO205" s="96">
        <v>1050</v>
      </c>
      <c r="AP205" s="96">
        <v>990</v>
      </c>
      <c r="AQ205" s="96">
        <v>940</v>
      </c>
      <c r="AR205" s="96">
        <v>880</v>
      </c>
      <c r="AS205" s="96">
        <v>830</v>
      </c>
      <c r="AT205" s="96">
        <v>770</v>
      </c>
      <c r="AU205" s="96">
        <v>660</v>
      </c>
      <c r="AW205" s="95" t="s">
        <v>443</v>
      </c>
      <c r="AX205" s="96">
        <v>400</v>
      </c>
      <c r="AY205" s="96">
        <v>380</v>
      </c>
      <c r="AZ205" s="96">
        <v>360</v>
      </c>
      <c r="BA205" s="96">
        <v>340</v>
      </c>
      <c r="BB205" s="96">
        <v>320</v>
      </c>
      <c r="BC205" s="96">
        <v>300</v>
      </c>
      <c r="BD205" s="96">
        <v>280</v>
      </c>
      <c r="BE205" s="96">
        <v>240</v>
      </c>
      <c r="BF205" s="95" t="s">
        <v>443</v>
      </c>
      <c r="BG205" s="96">
        <v>500</v>
      </c>
      <c r="BH205" s="96">
        <v>480</v>
      </c>
      <c r="BI205" s="96">
        <v>450</v>
      </c>
      <c r="BJ205" s="96">
        <v>430</v>
      </c>
      <c r="BK205" s="96">
        <v>400</v>
      </c>
      <c r="BL205" s="96">
        <v>380</v>
      </c>
      <c r="BM205" s="96">
        <v>350</v>
      </c>
      <c r="BN205" s="96">
        <v>300</v>
      </c>
      <c r="CH205" s="2">
        <v>62535</v>
      </c>
      <c r="CI205" s="2" t="s">
        <v>124</v>
      </c>
      <c r="CP205" s="3">
        <v>62189</v>
      </c>
      <c r="CQ205" s="3" t="s">
        <v>33481</v>
      </c>
      <c r="CR205" s="3" t="s">
        <v>126</v>
      </c>
    </row>
    <row r="206" spans="19:96" x14ac:dyDescent="0.25">
      <c r="S206" s="2"/>
      <c r="T206" s="95" t="s">
        <v>444</v>
      </c>
      <c r="U206" s="96">
        <v>900</v>
      </c>
      <c r="V206" s="96">
        <v>860</v>
      </c>
      <c r="W206" s="96">
        <v>810</v>
      </c>
      <c r="X206" s="96">
        <v>770</v>
      </c>
      <c r="Y206" s="96">
        <v>720</v>
      </c>
      <c r="Z206" s="96">
        <v>680</v>
      </c>
      <c r="AA206" s="96">
        <v>630</v>
      </c>
      <c r="AB206" s="96">
        <v>540</v>
      </c>
      <c r="AC206" s="95" t="s">
        <v>444</v>
      </c>
      <c r="AD206" s="96">
        <v>1400</v>
      </c>
      <c r="AE206" s="96">
        <v>1330</v>
      </c>
      <c r="AF206" s="96">
        <v>1260</v>
      </c>
      <c r="AG206" s="96">
        <v>1190</v>
      </c>
      <c r="AH206" s="96">
        <v>1120</v>
      </c>
      <c r="AI206" s="96">
        <v>1050</v>
      </c>
      <c r="AJ206" s="96">
        <v>980</v>
      </c>
      <c r="AK206" s="96">
        <v>840</v>
      </c>
      <c r="AL206" s="2"/>
      <c r="AM206" s="95" t="s">
        <v>444</v>
      </c>
      <c r="AN206" s="96">
        <v>1300</v>
      </c>
      <c r="AO206" s="96">
        <v>1240</v>
      </c>
      <c r="AP206" s="96">
        <v>1170</v>
      </c>
      <c r="AQ206" s="96">
        <v>1110</v>
      </c>
      <c r="AR206" s="96">
        <v>1040</v>
      </c>
      <c r="AS206" s="96">
        <v>980</v>
      </c>
      <c r="AT206" s="96">
        <v>910</v>
      </c>
      <c r="AU206" s="96">
        <v>780</v>
      </c>
      <c r="AW206" s="95" t="s">
        <v>444</v>
      </c>
      <c r="AX206" s="96">
        <v>400</v>
      </c>
      <c r="AY206" s="96">
        <v>380</v>
      </c>
      <c r="AZ206" s="96">
        <v>360</v>
      </c>
      <c r="BA206" s="96">
        <v>340</v>
      </c>
      <c r="BB206" s="96">
        <v>320</v>
      </c>
      <c r="BC206" s="96">
        <v>300</v>
      </c>
      <c r="BD206" s="96">
        <v>280</v>
      </c>
      <c r="BE206" s="96">
        <v>240</v>
      </c>
      <c r="BF206" s="95" t="s">
        <v>444</v>
      </c>
      <c r="BG206" s="96">
        <v>600</v>
      </c>
      <c r="BH206" s="96">
        <v>570</v>
      </c>
      <c r="BI206" s="96">
        <v>540</v>
      </c>
      <c r="BJ206" s="96">
        <v>510</v>
      </c>
      <c r="BK206" s="96">
        <v>480</v>
      </c>
      <c r="BL206" s="96">
        <v>450</v>
      </c>
      <c r="BM206" s="96">
        <v>420</v>
      </c>
      <c r="BN206" s="96">
        <v>360</v>
      </c>
      <c r="CH206" s="2">
        <v>62536</v>
      </c>
      <c r="CI206" s="2" t="s">
        <v>126</v>
      </c>
      <c r="CP206" s="3">
        <v>62190</v>
      </c>
      <c r="CQ206" s="3" t="s">
        <v>33482</v>
      </c>
      <c r="CR206" s="3" t="s">
        <v>126</v>
      </c>
    </row>
    <row r="207" spans="19:96" x14ac:dyDescent="0.25">
      <c r="S207" s="2"/>
      <c r="T207" s="95" t="s">
        <v>445</v>
      </c>
      <c r="U207" s="96">
        <v>1200</v>
      </c>
      <c r="V207" s="96">
        <v>1140</v>
      </c>
      <c r="W207" s="96">
        <v>1080</v>
      </c>
      <c r="X207" s="96">
        <v>1020</v>
      </c>
      <c r="Y207" s="96">
        <v>960</v>
      </c>
      <c r="Z207" s="96">
        <v>900</v>
      </c>
      <c r="AA207" s="96">
        <v>840</v>
      </c>
      <c r="AB207" s="96">
        <v>720</v>
      </c>
      <c r="AC207" s="95" t="s">
        <v>445</v>
      </c>
      <c r="AD207" s="96">
        <v>1900</v>
      </c>
      <c r="AE207" s="96">
        <v>1810</v>
      </c>
      <c r="AF207" s="96">
        <v>1710</v>
      </c>
      <c r="AG207" s="96">
        <v>1620</v>
      </c>
      <c r="AH207" s="96">
        <v>1520</v>
      </c>
      <c r="AI207" s="96">
        <v>1430</v>
      </c>
      <c r="AJ207" s="96">
        <v>1330</v>
      </c>
      <c r="AK207" s="96">
        <v>1140</v>
      </c>
      <c r="AL207" s="2"/>
      <c r="AM207" s="95" t="s">
        <v>445</v>
      </c>
      <c r="AN207" s="96">
        <v>1700</v>
      </c>
      <c r="AO207" s="96">
        <v>1620</v>
      </c>
      <c r="AP207" s="96">
        <v>1530</v>
      </c>
      <c r="AQ207" s="96">
        <v>1450</v>
      </c>
      <c r="AR207" s="96">
        <v>1360</v>
      </c>
      <c r="AS207" s="96">
        <v>1280</v>
      </c>
      <c r="AT207" s="96">
        <v>1190</v>
      </c>
      <c r="AU207" s="96">
        <v>1020</v>
      </c>
      <c r="AW207" s="95" t="s">
        <v>445</v>
      </c>
      <c r="AX207" s="96">
        <v>600</v>
      </c>
      <c r="AY207" s="96">
        <v>570</v>
      </c>
      <c r="AZ207" s="96">
        <v>540</v>
      </c>
      <c r="BA207" s="96">
        <v>510</v>
      </c>
      <c r="BB207" s="96">
        <v>480</v>
      </c>
      <c r="BC207" s="96">
        <v>450</v>
      </c>
      <c r="BD207" s="96">
        <v>420</v>
      </c>
      <c r="BE207" s="96">
        <v>360</v>
      </c>
      <c r="BF207" s="95" t="s">
        <v>445</v>
      </c>
      <c r="BG207" s="96">
        <v>800</v>
      </c>
      <c r="BH207" s="96">
        <v>760</v>
      </c>
      <c r="BI207" s="96">
        <v>720</v>
      </c>
      <c r="BJ207" s="96">
        <v>680</v>
      </c>
      <c r="BK207" s="96">
        <v>640</v>
      </c>
      <c r="BL207" s="96">
        <v>600</v>
      </c>
      <c r="BM207" s="96">
        <v>560</v>
      </c>
      <c r="BN207" s="96">
        <v>480</v>
      </c>
      <c r="CH207" s="2">
        <v>62537</v>
      </c>
      <c r="CI207" s="2" t="s">
        <v>126</v>
      </c>
      <c r="CP207" s="3">
        <v>62191</v>
      </c>
      <c r="CQ207" s="3" t="s">
        <v>33483</v>
      </c>
      <c r="CR207" s="3" t="s">
        <v>126</v>
      </c>
    </row>
    <row r="208" spans="19:96" x14ac:dyDescent="0.25">
      <c r="S208" s="2"/>
      <c r="T208" s="95" t="s">
        <v>446</v>
      </c>
      <c r="U208" s="96">
        <v>900</v>
      </c>
      <c r="V208" s="96">
        <v>860</v>
      </c>
      <c r="W208" s="96">
        <v>810</v>
      </c>
      <c r="X208" s="96">
        <v>770</v>
      </c>
      <c r="Y208" s="96">
        <v>720</v>
      </c>
      <c r="Z208" s="96">
        <v>680</v>
      </c>
      <c r="AA208" s="96">
        <v>630</v>
      </c>
      <c r="AB208" s="96">
        <v>540</v>
      </c>
      <c r="AC208" s="95" t="s">
        <v>446</v>
      </c>
      <c r="AD208" s="96">
        <v>1400</v>
      </c>
      <c r="AE208" s="96">
        <v>1330</v>
      </c>
      <c r="AF208" s="96">
        <v>1260</v>
      </c>
      <c r="AG208" s="96">
        <v>1190</v>
      </c>
      <c r="AH208" s="96">
        <v>1120</v>
      </c>
      <c r="AI208" s="96">
        <v>1050</v>
      </c>
      <c r="AJ208" s="96">
        <v>980</v>
      </c>
      <c r="AK208" s="96">
        <v>840</v>
      </c>
      <c r="AL208" s="2"/>
      <c r="AM208" s="95" t="s">
        <v>446</v>
      </c>
      <c r="AN208" s="96">
        <v>1400</v>
      </c>
      <c r="AO208" s="96">
        <v>1330</v>
      </c>
      <c r="AP208" s="96">
        <v>1260</v>
      </c>
      <c r="AQ208" s="96">
        <v>1190</v>
      </c>
      <c r="AR208" s="96">
        <v>1120</v>
      </c>
      <c r="AS208" s="96">
        <v>1050</v>
      </c>
      <c r="AT208" s="96">
        <v>980</v>
      </c>
      <c r="AU208" s="96">
        <v>840</v>
      </c>
      <c r="AW208" s="95" t="s">
        <v>446</v>
      </c>
      <c r="AX208" s="96">
        <v>500</v>
      </c>
      <c r="AY208" s="96">
        <v>480</v>
      </c>
      <c r="AZ208" s="96">
        <v>450</v>
      </c>
      <c r="BA208" s="96">
        <v>430</v>
      </c>
      <c r="BB208" s="96">
        <v>400</v>
      </c>
      <c r="BC208" s="96">
        <v>380</v>
      </c>
      <c r="BD208" s="96">
        <v>350</v>
      </c>
      <c r="BE208" s="96">
        <v>300</v>
      </c>
      <c r="BF208" s="95" t="s">
        <v>446</v>
      </c>
      <c r="BG208" s="96">
        <v>600</v>
      </c>
      <c r="BH208" s="96">
        <v>570</v>
      </c>
      <c r="BI208" s="96">
        <v>540</v>
      </c>
      <c r="BJ208" s="96">
        <v>510</v>
      </c>
      <c r="BK208" s="96">
        <v>480</v>
      </c>
      <c r="BL208" s="96">
        <v>450</v>
      </c>
      <c r="BM208" s="96">
        <v>420</v>
      </c>
      <c r="BN208" s="96">
        <v>360</v>
      </c>
      <c r="CH208" s="2">
        <v>62538</v>
      </c>
      <c r="CI208" s="2" t="s">
        <v>126</v>
      </c>
      <c r="CP208" s="3">
        <v>62192</v>
      </c>
      <c r="CQ208" s="3" t="s">
        <v>29113</v>
      </c>
      <c r="CR208" s="3" t="s">
        <v>124</v>
      </c>
    </row>
    <row r="209" spans="19:96" x14ac:dyDescent="0.25">
      <c r="S209" s="2"/>
      <c r="T209" s="95" t="s">
        <v>30771</v>
      </c>
      <c r="U209" s="96">
        <v>1500</v>
      </c>
      <c r="V209" s="96">
        <v>1430</v>
      </c>
      <c r="W209" s="96">
        <v>1350</v>
      </c>
      <c r="X209" s="96">
        <v>1280</v>
      </c>
      <c r="Y209" s="96">
        <v>1200</v>
      </c>
      <c r="Z209" s="96">
        <v>1130</v>
      </c>
      <c r="AA209" s="96">
        <v>1050</v>
      </c>
      <c r="AB209" s="96">
        <v>900</v>
      </c>
      <c r="AC209" s="95" t="s">
        <v>30771</v>
      </c>
      <c r="AD209" s="96">
        <v>2400</v>
      </c>
      <c r="AE209" s="96">
        <v>2280</v>
      </c>
      <c r="AF209" s="96">
        <v>2160</v>
      </c>
      <c r="AG209" s="96">
        <v>2040</v>
      </c>
      <c r="AH209" s="96">
        <v>1920</v>
      </c>
      <c r="AI209" s="96">
        <v>1800</v>
      </c>
      <c r="AJ209" s="96">
        <v>1680</v>
      </c>
      <c r="AK209" s="96">
        <v>1440</v>
      </c>
      <c r="AL209" s="2"/>
      <c r="AM209" s="95" t="s">
        <v>30771</v>
      </c>
      <c r="AN209" s="96">
        <v>2200</v>
      </c>
      <c r="AO209" s="96">
        <v>2090</v>
      </c>
      <c r="AP209" s="96">
        <v>1980</v>
      </c>
      <c r="AQ209" s="96">
        <v>1870</v>
      </c>
      <c r="AR209" s="96">
        <v>1760</v>
      </c>
      <c r="AS209" s="96">
        <v>1650</v>
      </c>
      <c r="AT209" s="96">
        <v>1540</v>
      </c>
      <c r="AU209" s="96">
        <v>1320</v>
      </c>
      <c r="AW209" s="95" t="s">
        <v>30771</v>
      </c>
      <c r="AX209" s="96">
        <v>700</v>
      </c>
      <c r="AY209" s="96">
        <v>670</v>
      </c>
      <c r="AZ209" s="96">
        <v>630</v>
      </c>
      <c r="BA209" s="96">
        <v>600</v>
      </c>
      <c r="BB209" s="96">
        <v>560</v>
      </c>
      <c r="BC209" s="96">
        <v>530</v>
      </c>
      <c r="BD209" s="96">
        <v>490</v>
      </c>
      <c r="BE209" s="96">
        <v>420</v>
      </c>
      <c r="BF209" s="95" t="s">
        <v>30771</v>
      </c>
      <c r="BG209" s="96">
        <v>1000</v>
      </c>
      <c r="BH209" s="96">
        <v>950</v>
      </c>
      <c r="BI209" s="96">
        <v>900</v>
      </c>
      <c r="BJ209" s="96">
        <v>850</v>
      </c>
      <c r="BK209" s="96">
        <v>800</v>
      </c>
      <c r="BL209" s="96">
        <v>750</v>
      </c>
      <c r="BM209" s="96">
        <v>700</v>
      </c>
      <c r="BN209" s="96">
        <v>600</v>
      </c>
      <c r="CH209" s="2">
        <v>62539</v>
      </c>
      <c r="CI209" s="2" t="s">
        <v>124</v>
      </c>
      <c r="CP209" s="3">
        <v>62193</v>
      </c>
      <c r="CQ209" s="3" t="s">
        <v>29112</v>
      </c>
      <c r="CR209" s="3" t="s">
        <v>124</v>
      </c>
    </row>
    <row r="210" spans="19:96" x14ac:dyDescent="0.25">
      <c r="S210" s="2"/>
      <c r="T210" s="95" t="s">
        <v>447</v>
      </c>
      <c r="U210" s="96">
        <v>1300</v>
      </c>
      <c r="V210" s="96">
        <v>1240</v>
      </c>
      <c r="W210" s="96">
        <v>1170</v>
      </c>
      <c r="X210" s="96">
        <v>1110</v>
      </c>
      <c r="Y210" s="96">
        <v>1040</v>
      </c>
      <c r="Z210" s="96">
        <v>980</v>
      </c>
      <c r="AA210" s="96">
        <v>910</v>
      </c>
      <c r="AB210" s="96">
        <v>780</v>
      </c>
      <c r="AC210" s="95" t="s">
        <v>447</v>
      </c>
      <c r="AD210" s="96">
        <v>2100</v>
      </c>
      <c r="AE210" s="96">
        <v>2000</v>
      </c>
      <c r="AF210" s="96">
        <v>1890</v>
      </c>
      <c r="AG210" s="96">
        <v>1790</v>
      </c>
      <c r="AH210" s="96">
        <v>1680</v>
      </c>
      <c r="AI210" s="96">
        <v>1580</v>
      </c>
      <c r="AJ210" s="96">
        <v>1470</v>
      </c>
      <c r="AK210" s="96">
        <v>1260</v>
      </c>
      <c r="AL210" s="2"/>
      <c r="AM210" s="95" t="s">
        <v>447</v>
      </c>
      <c r="AN210" s="96">
        <v>1900</v>
      </c>
      <c r="AO210" s="96">
        <v>1810</v>
      </c>
      <c r="AP210" s="96">
        <v>1710</v>
      </c>
      <c r="AQ210" s="96">
        <v>1620</v>
      </c>
      <c r="AR210" s="96">
        <v>1520</v>
      </c>
      <c r="AS210" s="96">
        <v>1430</v>
      </c>
      <c r="AT210" s="96">
        <v>1330</v>
      </c>
      <c r="AU210" s="96">
        <v>1140</v>
      </c>
      <c r="AW210" s="95" t="s">
        <v>447</v>
      </c>
      <c r="AX210" s="96">
        <v>600</v>
      </c>
      <c r="AY210" s="96">
        <v>570</v>
      </c>
      <c r="AZ210" s="96">
        <v>540</v>
      </c>
      <c r="BA210" s="96">
        <v>510</v>
      </c>
      <c r="BB210" s="96">
        <v>480</v>
      </c>
      <c r="BC210" s="96">
        <v>450</v>
      </c>
      <c r="BD210" s="96">
        <v>420</v>
      </c>
      <c r="BE210" s="96">
        <v>360</v>
      </c>
      <c r="BF210" s="95" t="s">
        <v>447</v>
      </c>
      <c r="BG210" s="96">
        <v>800</v>
      </c>
      <c r="BH210" s="96">
        <v>760</v>
      </c>
      <c r="BI210" s="96">
        <v>720</v>
      </c>
      <c r="BJ210" s="96">
        <v>680</v>
      </c>
      <c r="BK210" s="96">
        <v>640</v>
      </c>
      <c r="BL210" s="96">
        <v>600</v>
      </c>
      <c r="BM210" s="96">
        <v>560</v>
      </c>
      <c r="BN210" s="96">
        <v>480</v>
      </c>
      <c r="CH210" s="2">
        <v>62540</v>
      </c>
      <c r="CI210" s="2" t="s">
        <v>124</v>
      </c>
      <c r="CP210" s="3">
        <v>62194</v>
      </c>
      <c r="CQ210" s="3" t="s">
        <v>33484</v>
      </c>
      <c r="CR210" s="3" t="s">
        <v>126</v>
      </c>
    </row>
    <row r="211" spans="19:96" x14ac:dyDescent="0.25">
      <c r="S211" s="2"/>
      <c r="T211" s="95" t="s">
        <v>448</v>
      </c>
      <c r="U211" s="96">
        <v>1300</v>
      </c>
      <c r="V211" s="96">
        <v>1240</v>
      </c>
      <c r="W211" s="96">
        <v>1170</v>
      </c>
      <c r="X211" s="96">
        <v>1110</v>
      </c>
      <c r="Y211" s="96">
        <v>1040</v>
      </c>
      <c r="Z211" s="96">
        <v>980</v>
      </c>
      <c r="AA211" s="96">
        <v>910</v>
      </c>
      <c r="AB211" s="96">
        <v>780</v>
      </c>
      <c r="AC211" s="95" t="s">
        <v>448</v>
      </c>
      <c r="AD211" s="96">
        <v>2100</v>
      </c>
      <c r="AE211" s="96">
        <v>2000</v>
      </c>
      <c r="AF211" s="96">
        <v>1890</v>
      </c>
      <c r="AG211" s="96">
        <v>1790</v>
      </c>
      <c r="AH211" s="96">
        <v>1680</v>
      </c>
      <c r="AI211" s="96">
        <v>1580</v>
      </c>
      <c r="AJ211" s="96">
        <v>1470</v>
      </c>
      <c r="AK211" s="96">
        <v>1260</v>
      </c>
      <c r="AL211" s="2"/>
      <c r="AM211" s="95" t="s">
        <v>448</v>
      </c>
      <c r="AN211" s="96">
        <v>1900</v>
      </c>
      <c r="AO211" s="96">
        <v>1810</v>
      </c>
      <c r="AP211" s="96">
        <v>1710</v>
      </c>
      <c r="AQ211" s="96">
        <v>1620</v>
      </c>
      <c r="AR211" s="96">
        <v>1520</v>
      </c>
      <c r="AS211" s="96">
        <v>1430</v>
      </c>
      <c r="AT211" s="96">
        <v>1330</v>
      </c>
      <c r="AU211" s="96">
        <v>1140</v>
      </c>
      <c r="AW211" s="95" t="s">
        <v>448</v>
      </c>
      <c r="AX211" s="96">
        <v>600</v>
      </c>
      <c r="AY211" s="96">
        <v>570</v>
      </c>
      <c r="AZ211" s="96">
        <v>540</v>
      </c>
      <c r="BA211" s="96">
        <v>510</v>
      </c>
      <c r="BB211" s="96">
        <v>480</v>
      </c>
      <c r="BC211" s="96">
        <v>450</v>
      </c>
      <c r="BD211" s="96">
        <v>420</v>
      </c>
      <c r="BE211" s="96">
        <v>360</v>
      </c>
      <c r="BF211" s="95" t="s">
        <v>448</v>
      </c>
      <c r="BG211" s="96">
        <v>800</v>
      </c>
      <c r="BH211" s="96">
        <v>760</v>
      </c>
      <c r="BI211" s="96">
        <v>720</v>
      </c>
      <c r="BJ211" s="96">
        <v>680</v>
      </c>
      <c r="BK211" s="96">
        <v>640</v>
      </c>
      <c r="BL211" s="96">
        <v>600</v>
      </c>
      <c r="BM211" s="96">
        <v>560</v>
      </c>
      <c r="BN211" s="96">
        <v>480</v>
      </c>
      <c r="CH211" s="2">
        <v>62541</v>
      </c>
      <c r="CI211" s="2" t="s">
        <v>124</v>
      </c>
      <c r="CP211" s="3">
        <v>62195</v>
      </c>
      <c r="CQ211" s="3" t="s">
        <v>29111</v>
      </c>
      <c r="CR211" s="3" t="s">
        <v>126</v>
      </c>
    </row>
    <row r="212" spans="19:96" x14ac:dyDescent="0.25">
      <c r="S212" s="2"/>
      <c r="T212" s="95" t="s">
        <v>30772</v>
      </c>
      <c r="U212" s="96">
        <v>1100</v>
      </c>
      <c r="V212" s="96">
        <v>1050</v>
      </c>
      <c r="W212" s="96">
        <v>990</v>
      </c>
      <c r="X212" s="96">
        <v>940</v>
      </c>
      <c r="Y212" s="96">
        <v>880</v>
      </c>
      <c r="Z212" s="96">
        <v>830</v>
      </c>
      <c r="AA212" s="96">
        <v>770</v>
      </c>
      <c r="AB212" s="96">
        <v>660</v>
      </c>
      <c r="AC212" s="95" t="s">
        <v>30772</v>
      </c>
      <c r="AD212" s="96">
        <v>1800</v>
      </c>
      <c r="AE212" s="96">
        <v>1710</v>
      </c>
      <c r="AF212" s="96">
        <v>1620</v>
      </c>
      <c r="AG212" s="96">
        <v>1530</v>
      </c>
      <c r="AH212" s="96">
        <v>1440</v>
      </c>
      <c r="AI212" s="96">
        <v>1350</v>
      </c>
      <c r="AJ212" s="96">
        <v>1260</v>
      </c>
      <c r="AK212" s="96">
        <v>1080</v>
      </c>
      <c r="AL212" s="2"/>
      <c r="AM212" s="95" t="s">
        <v>30772</v>
      </c>
      <c r="AN212" s="96">
        <v>1700</v>
      </c>
      <c r="AO212" s="96">
        <v>1620</v>
      </c>
      <c r="AP212" s="96">
        <v>1530</v>
      </c>
      <c r="AQ212" s="96">
        <v>1450</v>
      </c>
      <c r="AR212" s="96">
        <v>1360</v>
      </c>
      <c r="AS212" s="96">
        <v>1280</v>
      </c>
      <c r="AT212" s="96">
        <v>1190</v>
      </c>
      <c r="AU212" s="96">
        <v>1020</v>
      </c>
      <c r="AW212" s="95" t="s">
        <v>30772</v>
      </c>
      <c r="AX212" s="96">
        <v>600</v>
      </c>
      <c r="AY212" s="96">
        <v>570</v>
      </c>
      <c r="AZ212" s="96">
        <v>540</v>
      </c>
      <c r="BA212" s="96">
        <v>510</v>
      </c>
      <c r="BB212" s="96">
        <v>480</v>
      </c>
      <c r="BC212" s="96">
        <v>450</v>
      </c>
      <c r="BD212" s="96">
        <v>420</v>
      </c>
      <c r="BE212" s="96">
        <v>360</v>
      </c>
      <c r="BF212" s="95" t="s">
        <v>30772</v>
      </c>
      <c r="BG212" s="96">
        <v>700</v>
      </c>
      <c r="BH212" s="96">
        <v>670</v>
      </c>
      <c r="BI212" s="96">
        <v>630</v>
      </c>
      <c r="BJ212" s="96">
        <v>600</v>
      </c>
      <c r="BK212" s="96">
        <v>560</v>
      </c>
      <c r="BL212" s="96">
        <v>530</v>
      </c>
      <c r="BM212" s="96">
        <v>490</v>
      </c>
      <c r="BN212" s="96">
        <v>420</v>
      </c>
      <c r="CH212" s="2">
        <v>62542</v>
      </c>
      <c r="CI212" s="2" t="s">
        <v>124</v>
      </c>
      <c r="CP212" s="3">
        <v>62196</v>
      </c>
      <c r="CQ212" s="3" t="s">
        <v>33485</v>
      </c>
      <c r="CR212" s="3" t="s">
        <v>126</v>
      </c>
    </row>
    <row r="213" spans="19:96" x14ac:dyDescent="0.25">
      <c r="S213" s="2"/>
      <c r="T213" s="95" t="s">
        <v>449</v>
      </c>
      <c r="U213" s="96">
        <v>1300</v>
      </c>
      <c r="V213" s="96">
        <v>1240</v>
      </c>
      <c r="W213" s="96">
        <v>1170</v>
      </c>
      <c r="X213" s="96">
        <v>1110</v>
      </c>
      <c r="Y213" s="96">
        <v>1040</v>
      </c>
      <c r="Z213" s="96">
        <v>980</v>
      </c>
      <c r="AA213" s="96">
        <v>910</v>
      </c>
      <c r="AB213" s="96">
        <v>780</v>
      </c>
      <c r="AC213" s="95" t="s">
        <v>449</v>
      </c>
      <c r="AD213" s="96">
        <v>2100</v>
      </c>
      <c r="AE213" s="96">
        <v>2000</v>
      </c>
      <c r="AF213" s="96">
        <v>1890</v>
      </c>
      <c r="AG213" s="96">
        <v>1790</v>
      </c>
      <c r="AH213" s="96">
        <v>1680</v>
      </c>
      <c r="AI213" s="96">
        <v>1580</v>
      </c>
      <c r="AJ213" s="96">
        <v>1470</v>
      </c>
      <c r="AK213" s="96">
        <v>1260</v>
      </c>
      <c r="AL213" s="2"/>
      <c r="AM213" s="95" t="s">
        <v>449</v>
      </c>
      <c r="AN213" s="96">
        <v>1900</v>
      </c>
      <c r="AO213" s="96">
        <v>1810</v>
      </c>
      <c r="AP213" s="96">
        <v>1710</v>
      </c>
      <c r="AQ213" s="96">
        <v>1620</v>
      </c>
      <c r="AR213" s="96">
        <v>1520</v>
      </c>
      <c r="AS213" s="96">
        <v>1430</v>
      </c>
      <c r="AT213" s="96">
        <v>1330</v>
      </c>
      <c r="AU213" s="96">
        <v>1140</v>
      </c>
      <c r="AW213" s="95" t="s">
        <v>449</v>
      </c>
      <c r="AX213" s="96">
        <v>700</v>
      </c>
      <c r="AY213" s="96">
        <v>670</v>
      </c>
      <c r="AZ213" s="96">
        <v>630</v>
      </c>
      <c r="BA213" s="96">
        <v>600</v>
      </c>
      <c r="BB213" s="96">
        <v>560</v>
      </c>
      <c r="BC213" s="96">
        <v>530</v>
      </c>
      <c r="BD213" s="96">
        <v>490</v>
      </c>
      <c r="BE213" s="96">
        <v>420</v>
      </c>
      <c r="BF213" s="95" t="s">
        <v>449</v>
      </c>
      <c r="BG213" s="96">
        <v>900</v>
      </c>
      <c r="BH213" s="96">
        <v>860</v>
      </c>
      <c r="BI213" s="96">
        <v>810</v>
      </c>
      <c r="BJ213" s="96">
        <v>770</v>
      </c>
      <c r="BK213" s="96">
        <v>720</v>
      </c>
      <c r="BL213" s="96">
        <v>680</v>
      </c>
      <c r="BM213" s="96">
        <v>630</v>
      </c>
      <c r="BN213" s="96">
        <v>540</v>
      </c>
      <c r="CH213" s="2">
        <v>62543</v>
      </c>
      <c r="CI213" s="2" t="s">
        <v>124</v>
      </c>
      <c r="CP213" s="3">
        <v>62197</v>
      </c>
      <c r="CQ213" s="3" t="s">
        <v>33486</v>
      </c>
      <c r="CR213" s="3" t="s">
        <v>126</v>
      </c>
    </row>
    <row r="214" spans="19:96" x14ac:dyDescent="0.25">
      <c r="S214" s="2"/>
      <c r="T214" s="95" t="s">
        <v>450</v>
      </c>
      <c r="U214" s="96">
        <v>2400</v>
      </c>
      <c r="V214" s="96">
        <v>2280</v>
      </c>
      <c r="W214" s="96">
        <v>2160</v>
      </c>
      <c r="X214" s="96">
        <v>2040</v>
      </c>
      <c r="Y214" s="96">
        <v>1920</v>
      </c>
      <c r="Z214" s="96">
        <v>1800</v>
      </c>
      <c r="AA214" s="96">
        <v>1680</v>
      </c>
      <c r="AB214" s="96">
        <v>1440</v>
      </c>
      <c r="AC214" s="95" t="s">
        <v>450</v>
      </c>
      <c r="AD214" s="96">
        <v>3800</v>
      </c>
      <c r="AE214" s="96">
        <v>3610</v>
      </c>
      <c r="AF214" s="96">
        <v>3420</v>
      </c>
      <c r="AG214" s="96">
        <v>3230</v>
      </c>
      <c r="AH214" s="96">
        <v>3040</v>
      </c>
      <c r="AI214" s="96">
        <v>2850</v>
      </c>
      <c r="AJ214" s="96">
        <v>2660</v>
      </c>
      <c r="AK214" s="96">
        <v>2280</v>
      </c>
      <c r="AL214" s="2"/>
      <c r="AM214" s="95" t="s">
        <v>450</v>
      </c>
      <c r="AN214" s="96">
        <v>3700</v>
      </c>
      <c r="AO214" s="96">
        <v>3520</v>
      </c>
      <c r="AP214" s="96">
        <v>3330</v>
      </c>
      <c r="AQ214" s="96">
        <v>3150</v>
      </c>
      <c r="AR214" s="96">
        <v>2960</v>
      </c>
      <c r="AS214" s="96">
        <v>2780</v>
      </c>
      <c r="AT214" s="96">
        <v>2590</v>
      </c>
      <c r="AU214" s="96">
        <v>2220</v>
      </c>
      <c r="AW214" s="95" t="s">
        <v>450</v>
      </c>
      <c r="AX214" s="96">
        <v>1200</v>
      </c>
      <c r="AY214" s="96">
        <v>1140</v>
      </c>
      <c r="AZ214" s="96">
        <v>1080</v>
      </c>
      <c r="BA214" s="96">
        <v>1020</v>
      </c>
      <c r="BB214" s="96">
        <v>960</v>
      </c>
      <c r="BC214" s="96">
        <v>900</v>
      </c>
      <c r="BD214" s="96">
        <v>840</v>
      </c>
      <c r="BE214" s="96">
        <v>720</v>
      </c>
      <c r="BF214" s="95" t="s">
        <v>450</v>
      </c>
      <c r="BG214" s="96">
        <v>1600</v>
      </c>
      <c r="BH214" s="96">
        <v>1520</v>
      </c>
      <c r="BI214" s="96">
        <v>1440</v>
      </c>
      <c r="BJ214" s="96">
        <v>1360</v>
      </c>
      <c r="BK214" s="96">
        <v>1280</v>
      </c>
      <c r="BL214" s="96">
        <v>1200</v>
      </c>
      <c r="BM214" s="96">
        <v>1120</v>
      </c>
      <c r="BN214" s="96">
        <v>960</v>
      </c>
      <c r="CH214" s="2">
        <v>62544</v>
      </c>
      <c r="CI214" s="2" t="s">
        <v>124</v>
      </c>
      <c r="CP214" s="3">
        <v>62198</v>
      </c>
      <c r="CQ214" s="3" t="s">
        <v>33487</v>
      </c>
      <c r="CR214" s="3" t="s">
        <v>124</v>
      </c>
    </row>
    <row r="215" spans="19:96" x14ac:dyDescent="0.25">
      <c r="S215" s="2"/>
      <c r="T215" s="95" t="s">
        <v>451</v>
      </c>
      <c r="U215" s="96">
        <v>1000</v>
      </c>
      <c r="V215" s="96">
        <v>950</v>
      </c>
      <c r="W215" s="96">
        <v>900</v>
      </c>
      <c r="X215" s="96">
        <v>850</v>
      </c>
      <c r="Y215" s="96">
        <v>800</v>
      </c>
      <c r="Z215" s="96">
        <v>750</v>
      </c>
      <c r="AA215" s="96">
        <v>700</v>
      </c>
      <c r="AB215" s="96">
        <v>600</v>
      </c>
      <c r="AC215" s="95" t="s">
        <v>451</v>
      </c>
      <c r="AD215" s="96">
        <v>1600</v>
      </c>
      <c r="AE215" s="96">
        <v>1520</v>
      </c>
      <c r="AF215" s="96">
        <v>1440</v>
      </c>
      <c r="AG215" s="96">
        <v>1360</v>
      </c>
      <c r="AH215" s="96">
        <v>1280</v>
      </c>
      <c r="AI215" s="96">
        <v>1200</v>
      </c>
      <c r="AJ215" s="96">
        <v>1120</v>
      </c>
      <c r="AK215" s="96">
        <v>960</v>
      </c>
      <c r="AL215" s="2"/>
      <c r="AM215" s="95" t="s">
        <v>451</v>
      </c>
      <c r="AN215" s="96">
        <v>1500</v>
      </c>
      <c r="AO215" s="96">
        <v>1430</v>
      </c>
      <c r="AP215" s="96">
        <v>1350</v>
      </c>
      <c r="AQ215" s="96">
        <v>1280</v>
      </c>
      <c r="AR215" s="96">
        <v>1200</v>
      </c>
      <c r="AS215" s="96">
        <v>1130</v>
      </c>
      <c r="AT215" s="96">
        <v>1050</v>
      </c>
      <c r="AU215" s="96">
        <v>900</v>
      </c>
      <c r="AW215" s="95" t="s">
        <v>451</v>
      </c>
      <c r="AX215" s="96">
        <v>500</v>
      </c>
      <c r="AY215" s="96">
        <v>480</v>
      </c>
      <c r="AZ215" s="96">
        <v>450</v>
      </c>
      <c r="BA215" s="96">
        <v>430</v>
      </c>
      <c r="BB215" s="96">
        <v>400</v>
      </c>
      <c r="BC215" s="96">
        <v>380</v>
      </c>
      <c r="BD215" s="96">
        <v>350</v>
      </c>
      <c r="BE215" s="96">
        <v>300</v>
      </c>
      <c r="BF215" s="95" t="s">
        <v>451</v>
      </c>
      <c r="BG215" s="96">
        <v>700</v>
      </c>
      <c r="BH215" s="96">
        <v>670</v>
      </c>
      <c r="BI215" s="96">
        <v>630</v>
      </c>
      <c r="BJ215" s="96">
        <v>600</v>
      </c>
      <c r="BK215" s="96">
        <v>560</v>
      </c>
      <c r="BL215" s="96">
        <v>530</v>
      </c>
      <c r="BM215" s="96">
        <v>490</v>
      </c>
      <c r="BN215" s="96">
        <v>420</v>
      </c>
      <c r="CH215" s="2">
        <v>62545</v>
      </c>
      <c r="CI215" s="2" t="s">
        <v>124</v>
      </c>
      <c r="CP215" s="3">
        <v>62199</v>
      </c>
      <c r="CQ215" s="3" t="s">
        <v>33488</v>
      </c>
      <c r="CR215" s="3" t="s">
        <v>126</v>
      </c>
    </row>
    <row r="216" spans="19:96" x14ac:dyDescent="0.25">
      <c r="S216" s="2"/>
      <c r="T216" s="95" t="s">
        <v>452</v>
      </c>
      <c r="U216" s="96">
        <v>900</v>
      </c>
      <c r="V216" s="96">
        <v>860</v>
      </c>
      <c r="W216" s="96">
        <v>810</v>
      </c>
      <c r="X216" s="96">
        <v>770</v>
      </c>
      <c r="Y216" s="96">
        <v>720</v>
      </c>
      <c r="Z216" s="96">
        <v>680</v>
      </c>
      <c r="AA216" s="96">
        <v>630</v>
      </c>
      <c r="AB216" s="96">
        <v>540</v>
      </c>
      <c r="AC216" s="95" t="s">
        <v>452</v>
      </c>
      <c r="AD216" s="96">
        <v>1400</v>
      </c>
      <c r="AE216" s="96">
        <v>1330</v>
      </c>
      <c r="AF216" s="96">
        <v>1260</v>
      </c>
      <c r="AG216" s="96">
        <v>1190</v>
      </c>
      <c r="AH216" s="96">
        <v>1120</v>
      </c>
      <c r="AI216" s="96">
        <v>1050</v>
      </c>
      <c r="AJ216" s="96">
        <v>980</v>
      </c>
      <c r="AK216" s="96">
        <v>840</v>
      </c>
      <c r="AL216" s="2"/>
      <c r="AM216" s="95" t="s">
        <v>452</v>
      </c>
      <c r="AN216" s="96">
        <v>1300</v>
      </c>
      <c r="AO216" s="96">
        <v>1240</v>
      </c>
      <c r="AP216" s="96">
        <v>1170</v>
      </c>
      <c r="AQ216" s="96">
        <v>1110</v>
      </c>
      <c r="AR216" s="96">
        <v>1040</v>
      </c>
      <c r="AS216" s="96">
        <v>980</v>
      </c>
      <c r="AT216" s="96">
        <v>910</v>
      </c>
      <c r="AU216" s="96">
        <v>780</v>
      </c>
      <c r="AW216" s="95" t="s">
        <v>452</v>
      </c>
      <c r="AX216" s="96">
        <v>400</v>
      </c>
      <c r="AY216" s="96">
        <v>380</v>
      </c>
      <c r="AZ216" s="96">
        <v>360</v>
      </c>
      <c r="BA216" s="96">
        <v>340</v>
      </c>
      <c r="BB216" s="96">
        <v>320</v>
      </c>
      <c r="BC216" s="96">
        <v>300</v>
      </c>
      <c r="BD216" s="96">
        <v>280</v>
      </c>
      <c r="BE216" s="96">
        <v>240</v>
      </c>
      <c r="BF216" s="95" t="s">
        <v>452</v>
      </c>
      <c r="BG216" s="96">
        <v>600</v>
      </c>
      <c r="BH216" s="96">
        <v>570</v>
      </c>
      <c r="BI216" s="96">
        <v>540</v>
      </c>
      <c r="BJ216" s="96">
        <v>510</v>
      </c>
      <c r="BK216" s="96">
        <v>480</v>
      </c>
      <c r="BL216" s="96">
        <v>450</v>
      </c>
      <c r="BM216" s="96">
        <v>420</v>
      </c>
      <c r="BN216" s="96">
        <v>360</v>
      </c>
      <c r="CH216" s="2">
        <v>62546</v>
      </c>
      <c r="CI216" s="2" t="s">
        <v>126</v>
      </c>
      <c r="CP216" s="3">
        <v>62200</v>
      </c>
      <c r="CQ216" s="3" t="s">
        <v>29114</v>
      </c>
      <c r="CR216" s="3" t="s">
        <v>126</v>
      </c>
    </row>
    <row r="217" spans="19:96" x14ac:dyDescent="0.25">
      <c r="S217" s="2"/>
      <c r="T217" s="95" t="s">
        <v>453</v>
      </c>
      <c r="U217" s="96">
        <v>1000</v>
      </c>
      <c r="V217" s="96">
        <v>950</v>
      </c>
      <c r="W217" s="96">
        <v>900</v>
      </c>
      <c r="X217" s="96">
        <v>850</v>
      </c>
      <c r="Y217" s="96">
        <v>800</v>
      </c>
      <c r="Z217" s="96">
        <v>750</v>
      </c>
      <c r="AA217" s="96">
        <v>700</v>
      </c>
      <c r="AB217" s="96">
        <v>600</v>
      </c>
      <c r="AC217" s="95" t="s">
        <v>453</v>
      </c>
      <c r="AD217" s="96">
        <v>1600</v>
      </c>
      <c r="AE217" s="96">
        <v>1520</v>
      </c>
      <c r="AF217" s="96">
        <v>1440</v>
      </c>
      <c r="AG217" s="96">
        <v>1360</v>
      </c>
      <c r="AH217" s="96">
        <v>1280</v>
      </c>
      <c r="AI217" s="96">
        <v>1200</v>
      </c>
      <c r="AJ217" s="96">
        <v>1120</v>
      </c>
      <c r="AK217" s="96">
        <v>960</v>
      </c>
      <c r="AL217" s="2"/>
      <c r="AM217" s="95" t="s">
        <v>453</v>
      </c>
      <c r="AN217" s="96">
        <v>1400</v>
      </c>
      <c r="AO217" s="96">
        <v>1330</v>
      </c>
      <c r="AP217" s="96">
        <v>1260</v>
      </c>
      <c r="AQ217" s="96">
        <v>1190</v>
      </c>
      <c r="AR217" s="96">
        <v>1120</v>
      </c>
      <c r="AS217" s="96">
        <v>1050</v>
      </c>
      <c r="AT217" s="96">
        <v>980</v>
      </c>
      <c r="AU217" s="96">
        <v>840</v>
      </c>
      <c r="AW217" s="95" t="s">
        <v>453</v>
      </c>
      <c r="AX217" s="96">
        <v>500</v>
      </c>
      <c r="AY217" s="96">
        <v>480</v>
      </c>
      <c r="AZ217" s="96">
        <v>450</v>
      </c>
      <c r="BA217" s="96">
        <v>430</v>
      </c>
      <c r="BB217" s="96">
        <v>400</v>
      </c>
      <c r="BC217" s="96">
        <v>380</v>
      </c>
      <c r="BD217" s="96">
        <v>350</v>
      </c>
      <c r="BE217" s="96">
        <v>300</v>
      </c>
      <c r="BF217" s="95" t="s">
        <v>453</v>
      </c>
      <c r="BG217" s="96">
        <v>600</v>
      </c>
      <c r="BH217" s="96">
        <v>570</v>
      </c>
      <c r="BI217" s="96">
        <v>540</v>
      </c>
      <c r="BJ217" s="96">
        <v>510</v>
      </c>
      <c r="BK217" s="96">
        <v>480</v>
      </c>
      <c r="BL217" s="96">
        <v>450</v>
      </c>
      <c r="BM217" s="96">
        <v>420</v>
      </c>
      <c r="BN217" s="96">
        <v>360</v>
      </c>
      <c r="CH217" s="2">
        <v>62547</v>
      </c>
      <c r="CI217" s="2" t="s">
        <v>126</v>
      </c>
      <c r="CP217" s="3">
        <v>62201</v>
      </c>
      <c r="CQ217" s="3" t="s">
        <v>33489</v>
      </c>
      <c r="CR217" s="3" t="s">
        <v>126</v>
      </c>
    </row>
    <row r="218" spans="19:96" x14ac:dyDescent="0.25">
      <c r="S218" s="2"/>
      <c r="T218" s="95" t="s">
        <v>454</v>
      </c>
      <c r="U218" s="96">
        <v>800</v>
      </c>
      <c r="V218" s="96">
        <v>760</v>
      </c>
      <c r="W218" s="96">
        <v>720</v>
      </c>
      <c r="X218" s="96">
        <v>680</v>
      </c>
      <c r="Y218" s="96">
        <v>640</v>
      </c>
      <c r="Z218" s="96">
        <v>600</v>
      </c>
      <c r="AA218" s="96">
        <v>560</v>
      </c>
      <c r="AB218" s="96">
        <v>480</v>
      </c>
      <c r="AC218" s="95" t="s">
        <v>454</v>
      </c>
      <c r="AD218" s="96">
        <v>1300</v>
      </c>
      <c r="AE218" s="96">
        <v>1240</v>
      </c>
      <c r="AF218" s="96">
        <v>1170</v>
      </c>
      <c r="AG218" s="96">
        <v>1110</v>
      </c>
      <c r="AH218" s="96">
        <v>1040</v>
      </c>
      <c r="AI218" s="96">
        <v>980</v>
      </c>
      <c r="AJ218" s="96">
        <v>910</v>
      </c>
      <c r="AK218" s="96">
        <v>780</v>
      </c>
      <c r="AL218" s="2"/>
      <c r="AM218" s="95" t="s">
        <v>454</v>
      </c>
      <c r="AN218" s="96">
        <v>1200</v>
      </c>
      <c r="AO218" s="96">
        <v>1140</v>
      </c>
      <c r="AP218" s="96">
        <v>1080</v>
      </c>
      <c r="AQ218" s="96">
        <v>1020</v>
      </c>
      <c r="AR218" s="96">
        <v>960</v>
      </c>
      <c r="AS218" s="96">
        <v>900</v>
      </c>
      <c r="AT218" s="96">
        <v>840</v>
      </c>
      <c r="AU218" s="96">
        <v>720</v>
      </c>
      <c r="AW218" s="95" t="s">
        <v>454</v>
      </c>
      <c r="AX218" s="96">
        <v>400</v>
      </c>
      <c r="AY218" s="96">
        <v>380</v>
      </c>
      <c r="AZ218" s="96">
        <v>360</v>
      </c>
      <c r="BA218" s="96">
        <v>340</v>
      </c>
      <c r="BB218" s="96">
        <v>320</v>
      </c>
      <c r="BC218" s="96">
        <v>300</v>
      </c>
      <c r="BD218" s="96">
        <v>280</v>
      </c>
      <c r="BE218" s="96">
        <v>240</v>
      </c>
      <c r="BF218" s="95" t="s">
        <v>454</v>
      </c>
      <c r="BG218" s="96">
        <v>500</v>
      </c>
      <c r="BH218" s="96">
        <v>480</v>
      </c>
      <c r="BI218" s="96">
        <v>450</v>
      </c>
      <c r="BJ218" s="96">
        <v>430</v>
      </c>
      <c r="BK218" s="96">
        <v>400</v>
      </c>
      <c r="BL218" s="96">
        <v>380</v>
      </c>
      <c r="BM218" s="96">
        <v>350</v>
      </c>
      <c r="BN218" s="96">
        <v>300</v>
      </c>
      <c r="CH218" s="2">
        <v>62548</v>
      </c>
      <c r="CI218" s="2" t="s">
        <v>124</v>
      </c>
      <c r="CP218" s="3">
        <v>62202</v>
      </c>
      <c r="CQ218" s="3" t="s">
        <v>29114</v>
      </c>
      <c r="CR218" s="3" t="s">
        <v>122</v>
      </c>
    </row>
    <row r="219" spans="19:96" x14ac:dyDescent="0.25">
      <c r="S219" s="2"/>
      <c r="T219" s="95" t="s">
        <v>455</v>
      </c>
      <c r="U219" s="96">
        <v>1200</v>
      </c>
      <c r="V219" s="96">
        <v>1140</v>
      </c>
      <c r="W219" s="96">
        <v>1080</v>
      </c>
      <c r="X219" s="96">
        <v>1020</v>
      </c>
      <c r="Y219" s="96">
        <v>960</v>
      </c>
      <c r="Z219" s="96">
        <v>900</v>
      </c>
      <c r="AA219" s="96">
        <v>840</v>
      </c>
      <c r="AB219" s="96">
        <v>720</v>
      </c>
      <c r="AC219" s="95" t="s">
        <v>455</v>
      </c>
      <c r="AD219" s="96">
        <v>1900</v>
      </c>
      <c r="AE219" s="96">
        <v>1810</v>
      </c>
      <c r="AF219" s="96">
        <v>1710</v>
      </c>
      <c r="AG219" s="96">
        <v>1620</v>
      </c>
      <c r="AH219" s="96">
        <v>1520</v>
      </c>
      <c r="AI219" s="96">
        <v>1430</v>
      </c>
      <c r="AJ219" s="96">
        <v>1330</v>
      </c>
      <c r="AK219" s="96">
        <v>1140</v>
      </c>
      <c r="AL219" s="2"/>
      <c r="AM219" s="95" t="s">
        <v>455</v>
      </c>
      <c r="AN219" s="96">
        <v>1800</v>
      </c>
      <c r="AO219" s="96">
        <v>1710</v>
      </c>
      <c r="AP219" s="96">
        <v>1620</v>
      </c>
      <c r="AQ219" s="96">
        <v>1530</v>
      </c>
      <c r="AR219" s="96">
        <v>1440</v>
      </c>
      <c r="AS219" s="96">
        <v>1350</v>
      </c>
      <c r="AT219" s="96">
        <v>1260</v>
      </c>
      <c r="AU219" s="96">
        <v>1080</v>
      </c>
      <c r="AW219" s="95" t="s">
        <v>455</v>
      </c>
      <c r="AX219" s="96">
        <v>600</v>
      </c>
      <c r="AY219" s="96">
        <v>570</v>
      </c>
      <c r="AZ219" s="96">
        <v>540</v>
      </c>
      <c r="BA219" s="96">
        <v>510</v>
      </c>
      <c r="BB219" s="96">
        <v>480</v>
      </c>
      <c r="BC219" s="96">
        <v>450</v>
      </c>
      <c r="BD219" s="96">
        <v>420</v>
      </c>
      <c r="BE219" s="96">
        <v>360</v>
      </c>
      <c r="BF219" s="95" t="s">
        <v>455</v>
      </c>
      <c r="BG219" s="96">
        <v>800</v>
      </c>
      <c r="BH219" s="96">
        <v>760</v>
      </c>
      <c r="BI219" s="96">
        <v>720</v>
      </c>
      <c r="BJ219" s="96">
        <v>680</v>
      </c>
      <c r="BK219" s="96">
        <v>640</v>
      </c>
      <c r="BL219" s="96">
        <v>600</v>
      </c>
      <c r="BM219" s="96">
        <v>560</v>
      </c>
      <c r="BN219" s="96">
        <v>480</v>
      </c>
      <c r="CH219" s="2">
        <v>62549</v>
      </c>
      <c r="CI219" s="2" t="s">
        <v>126</v>
      </c>
      <c r="CP219" s="3">
        <v>62203</v>
      </c>
      <c r="CQ219" s="3" t="s">
        <v>223</v>
      </c>
      <c r="CR219" s="3" t="s">
        <v>122</v>
      </c>
    </row>
    <row r="220" spans="19:96" x14ac:dyDescent="0.25">
      <c r="S220" s="2"/>
      <c r="T220" s="95" t="s">
        <v>456</v>
      </c>
      <c r="U220" s="96">
        <v>3300</v>
      </c>
      <c r="V220" s="96">
        <v>3140</v>
      </c>
      <c r="W220" s="96">
        <v>2970</v>
      </c>
      <c r="X220" s="96">
        <v>2810</v>
      </c>
      <c r="Y220" s="96">
        <v>2640</v>
      </c>
      <c r="Z220" s="96">
        <v>2480</v>
      </c>
      <c r="AA220" s="96">
        <v>2310</v>
      </c>
      <c r="AB220" s="96">
        <v>1980</v>
      </c>
      <c r="AC220" s="95" t="s">
        <v>456</v>
      </c>
      <c r="AD220" s="96">
        <v>5300</v>
      </c>
      <c r="AE220" s="96">
        <v>5040</v>
      </c>
      <c r="AF220" s="96">
        <v>4770</v>
      </c>
      <c r="AG220" s="96">
        <v>4510</v>
      </c>
      <c r="AH220" s="96">
        <v>4240</v>
      </c>
      <c r="AI220" s="96">
        <v>3980</v>
      </c>
      <c r="AJ220" s="96">
        <v>3710</v>
      </c>
      <c r="AK220" s="96">
        <v>3180</v>
      </c>
      <c r="AL220" s="2"/>
      <c r="AM220" s="95" t="s">
        <v>456</v>
      </c>
      <c r="AN220" s="96">
        <v>5000</v>
      </c>
      <c r="AO220" s="96">
        <v>4750</v>
      </c>
      <c r="AP220" s="96">
        <v>4500</v>
      </c>
      <c r="AQ220" s="96">
        <v>4250</v>
      </c>
      <c r="AR220" s="96">
        <v>4000</v>
      </c>
      <c r="AS220" s="96">
        <v>3750</v>
      </c>
      <c r="AT220" s="96">
        <v>3500</v>
      </c>
      <c r="AU220" s="96">
        <v>3000</v>
      </c>
      <c r="AW220" s="95" t="s">
        <v>456</v>
      </c>
      <c r="AX220" s="96">
        <v>1700</v>
      </c>
      <c r="AY220" s="96">
        <v>1620</v>
      </c>
      <c r="AZ220" s="96">
        <v>1530</v>
      </c>
      <c r="BA220" s="96">
        <v>1450</v>
      </c>
      <c r="BB220" s="96">
        <v>1360</v>
      </c>
      <c r="BC220" s="96">
        <v>1280</v>
      </c>
      <c r="BD220" s="96">
        <v>1190</v>
      </c>
      <c r="BE220" s="96">
        <v>1020</v>
      </c>
      <c r="BF220" s="95" t="s">
        <v>456</v>
      </c>
      <c r="BG220" s="96">
        <v>2200</v>
      </c>
      <c r="BH220" s="96">
        <v>2090</v>
      </c>
      <c r="BI220" s="96">
        <v>1980</v>
      </c>
      <c r="BJ220" s="96">
        <v>1870</v>
      </c>
      <c r="BK220" s="96">
        <v>1760</v>
      </c>
      <c r="BL220" s="96">
        <v>1650</v>
      </c>
      <c r="BM220" s="96">
        <v>1540</v>
      </c>
      <c r="BN220" s="96">
        <v>1320</v>
      </c>
      <c r="CH220" s="2">
        <v>62550</v>
      </c>
      <c r="CI220" s="2" t="s">
        <v>126</v>
      </c>
      <c r="CP220" s="3">
        <v>62204</v>
      </c>
      <c r="CQ220" s="3" t="s">
        <v>16630</v>
      </c>
      <c r="CR220" s="3" t="s">
        <v>124</v>
      </c>
    </row>
    <row r="221" spans="19:96" x14ac:dyDescent="0.25">
      <c r="S221" s="2"/>
      <c r="T221" s="95" t="s">
        <v>457</v>
      </c>
      <c r="U221" s="96">
        <v>1100</v>
      </c>
      <c r="V221" s="96">
        <v>1050</v>
      </c>
      <c r="W221" s="96">
        <v>990</v>
      </c>
      <c r="X221" s="96">
        <v>940</v>
      </c>
      <c r="Y221" s="96">
        <v>880</v>
      </c>
      <c r="Z221" s="96">
        <v>830</v>
      </c>
      <c r="AA221" s="96">
        <v>770</v>
      </c>
      <c r="AB221" s="96">
        <v>660</v>
      </c>
      <c r="AC221" s="95" t="s">
        <v>457</v>
      </c>
      <c r="AD221" s="96">
        <v>1800</v>
      </c>
      <c r="AE221" s="96">
        <v>1710</v>
      </c>
      <c r="AF221" s="96">
        <v>1620</v>
      </c>
      <c r="AG221" s="96">
        <v>1530</v>
      </c>
      <c r="AH221" s="96">
        <v>1440</v>
      </c>
      <c r="AI221" s="96">
        <v>1350</v>
      </c>
      <c r="AJ221" s="96">
        <v>1260</v>
      </c>
      <c r="AK221" s="96">
        <v>1080</v>
      </c>
      <c r="AL221" s="2"/>
      <c r="AM221" s="95" t="s">
        <v>457</v>
      </c>
      <c r="AN221" s="96">
        <v>1600</v>
      </c>
      <c r="AO221" s="96">
        <v>1520</v>
      </c>
      <c r="AP221" s="96">
        <v>1440</v>
      </c>
      <c r="AQ221" s="96">
        <v>1360</v>
      </c>
      <c r="AR221" s="96">
        <v>1280</v>
      </c>
      <c r="AS221" s="96">
        <v>1200</v>
      </c>
      <c r="AT221" s="96">
        <v>1120</v>
      </c>
      <c r="AU221" s="96">
        <v>960</v>
      </c>
      <c r="AW221" s="95" t="s">
        <v>457</v>
      </c>
      <c r="AX221" s="96">
        <v>500</v>
      </c>
      <c r="AY221" s="96">
        <v>480</v>
      </c>
      <c r="AZ221" s="96">
        <v>450</v>
      </c>
      <c r="BA221" s="96">
        <v>430</v>
      </c>
      <c r="BB221" s="96">
        <v>400</v>
      </c>
      <c r="BC221" s="96">
        <v>380</v>
      </c>
      <c r="BD221" s="96">
        <v>350</v>
      </c>
      <c r="BE221" s="96">
        <v>300</v>
      </c>
      <c r="BF221" s="95" t="s">
        <v>457</v>
      </c>
      <c r="BG221" s="96">
        <v>700</v>
      </c>
      <c r="BH221" s="96">
        <v>670</v>
      </c>
      <c r="BI221" s="96">
        <v>630</v>
      </c>
      <c r="BJ221" s="96">
        <v>600</v>
      </c>
      <c r="BK221" s="96">
        <v>560</v>
      </c>
      <c r="BL221" s="96">
        <v>530</v>
      </c>
      <c r="BM221" s="96">
        <v>490</v>
      </c>
      <c r="BN221" s="96">
        <v>420</v>
      </c>
      <c r="CH221" s="2">
        <v>62551</v>
      </c>
      <c r="CI221" s="2" t="s">
        <v>126</v>
      </c>
      <c r="CP221" s="3">
        <v>62205</v>
      </c>
      <c r="CQ221" s="3" t="s">
        <v>218</v>
      </c>
      <c r="CR221" s="3" t="s">
        <v>124</v>
      </c>
    </row>
    <row r="222" spans="19:96" x14ac:dyDescent="0.25">
      <c r="S222" s="2"/>
      <c r="T222" s="95" t="s">
        <v>458</v>
      </c>
      <c r="U222" s="96">
        <v>1300</v>
      </c>
      <c r="V222" s="96">
        <v>1240</v>
      </c>
      <c r="W222" s="96">
        <v>1170</v>
      </c>
      <c r="X222" s="96">
        <v>1110</v>
      </c>
      <c r="Y222" s="96">
        <v>1040</v>
      </c>
      <c r="Z222" s="96">
        <v>980</v>
      </c>
      <c r="AA222" s="96">
        <v>910</v>
      </c>
      <c r="AB222" s="96">
        <v>780</v>
      </c>
      <c r="AC222" s="95" t="s">
        <v>458</v>
      </c>
      <c r="AD222" s="96">
        <v>2100</v>
      </c>
      <c r="AE222" s="96">
        <v>2000</v>
      </c>
      <c r="AF222" s="96">
        <v>1890</v>
      </c>
      <c r="AG222" s="96">
        <v>1790</v>
      </c>
      <c r="AH222" s="96">
        <v>1680</v>
      </c>
      <c r="AI222" s="96">
        <v>1580</v>
      </c>
      <c r="AJ222" s="96">
        <v>1470</v>
      </c>
      <c r="AK222" s="96">
        <v>1260</v>
      </c>
      <c r="AL222" s="2"/>
      <c r="AM222" s="95" t="s">
        <v>458</v>
      </c>
      <c r="AN222" s="96">
        <v>2000</v>
      </c>
      <c r="AO222" s="96">
        <v>1900</v>
      </c>
      <c r="AP222" s="96">
        <v>1800</v>
      </c>
      <c r="AQ222" s="96">
        <v>1700</v>
      </c>
      <c r="AR222" s="96">
        <v>1600</v>
      </c>
      <c r="AS222" s="96">
        <v>1500</v>
      </c>
      <c r="AT222" s="96">
        <v>1400</v>
      </c>
      <c r="AU222" s="96">
        <v>1200</v>
      </c>
      <c r="AW222" s="95" t="s">
        <v>458</v>
      </c>
      <c r="AX222" s="96">
        <v>700</v>
      </c>
      <c r="AY222" s="96">
        <v>670</v>
      </c>
      <c r="AZ222" s="96">
        <v>630</v>
      </c>
      <c r="BA222" s="96">
        <v>600</v>
      </c>
      <c r="BB222" s="96">
        <v>560</v>
      </c>
      <c r="BC222" s="96">
        <v>530</v>
      </c>
      <c r="BD222" s="96">
        <v>490</v>
      </c>
      <c r="BE222" s="96">
        <v>420</v>
      </c>
      <c r="BF222" s="95" t="s">
        <v>458</v>
      </c>
      <c r="BG222" s="96">
        <v>900</v>
      </c>
      <c r="BH222" s="96">
        <v>860</v>
      </c>
      <c r="BI222" s="96">
        <v>810</v>
      </c>
      <c r="BJ222" s="96">
        <v>770</v>
      </c>
      <c r="BK222" s="96">
        <v>720</v>
      </c>
      <c r="BL222" s="96">
        <v>680</v>
      </c>
      <c r="BM222" s="96">
        <v>630</v>
      </c>
      <c r="BN222" s="96">
        <v>540</v>
      </c>
      <c r="CH222" s="2">
        <v>62552</v>
      </c>
      <c r="CI222" s="2" t="s">
        <v>126</v>
      </c>
      <c r="CP222" s="3">
        <v>62206</v>
      </c>
      <c r="CQ222" s="3" t="s">
        <v>24659</v>
      </c>
      <c r="CR222" s="3" t="s">
        <v>124</v>
      </c>
    </row>
    <row r="223" spans="19:96" x14ac:dyDescent="0.25">
      <c r="S223" s="2"/>
      <c r="T223" s="95" t="s">
        <v>459</v>
      </c>
      <c r="U223" s="96">
        <v>1100</v>
      </c>
      <c r="V223" s="96">
        <v>1050</v>
      </c>
      <c r="W223" s="96">
        <v>990</v>
      </c>
      <c r="X223" s="96">
        <v>940</v>
      </c>
      <c r="Y223" s="96">
        <v>880</v>
      </c>
      <c r="Z223" s="96">
        <v>830</v>
      </c>
      <c r="AA223" s="96">
        <v>770</v>
      </c>
      <c r="AB223" s="96">
        <v>660</v>
      </c>
      <c r="AC223" s="95" t="s">
        <v>459</v>
      </c>
      <c r="AD223" s="96">
        <v>1800</v>
      </c>
      <c r="AE223" s="96">
        <v>1710</v>
      </c>
      <c r="AF223" s="96">
        <v>1620</v>
      </c>
      <c r="AG223" s="96">
        <v>1530</v>
      </c>
      <c r="AH223" s="96">
        <v>1440</v>
      </c>
      <c r="AI223" s="96">
        <v>1350</v>
      </c>
      <c r="AJ223" s="96">
        <v>1260</v>
      </c>
      <c r="AK223" s="96">
        <v>1080</v>
      </c>
      <c r="AL223" s="2"/>
      <c r="AM223" s="95" t="s">
        <v>459</v>
      </c>
      <c r="AN223" s="96">
        <v>1600</v>
      </c>
      <c r="AO223" s="96">
        <v>1520</v>
      </c>
      <c r="AP223" s="96">
        <v>1440</v>
      </c>
      <c r="AQ223" s="96">
        <v>1360</v>
      </c>
      <c r="AR223" s="96">
        <v>1280</v>
      </c>
      <c r="AS223" s="96">
        <v>1200</v>
      </c>
      <c r="AT223" s="96">
        <v>1120</v>
      </c>
      <c r="AU223" s="96">
        <v>960</v>
      </c>
      <c r="AW223" s="95" t="s">
        <v>459</v>
      </c>
      <c r="AX223" s="96">
        <v>500</v>
      </c>
      <c r="AY223" s="96">
        <v>480</v>
      </c>
      <c r="AZ223" s="96">
        <v>450</v>
      </c>
      <c r="BA223" s="96">
        <v>430</v>
      </c>
      <c r="BB223" s="96">
        <v>400</v>
      </c>
      <c r="BC223" s="96">
        <v>380</v>
      </c>
      <c r="BD223" s="96">
        <v>350</v>
      </c>
      <c r="BE223" s="96">
        <v>300</v>
      </c>
      <c r="BF223" s="95" t="s">
        <v>459</v>
      </c>
      <c r="BG223" s="96">
        <v>700</v>
      </c>
      <c r="BH223" s="96">
        <v>670</v>
      </c>
      <c r="BI223" s="96">
        <v>630</v>
      </c>
      <c r="BJ223" s="96">
        <v>600</v>
      </c>
      <c r="BK223" s="96">
        <v>560</v>
      </c>
      <c r="BL223" s="96">
        <v>530</v>
      </c>
      <c r="BM223" s="96">
        <v>490</v>
      </c>
      <c r="BN223" s="96">
        <v>420</v>
      </c>
      <c r="CH223" s="2">
        <v>62553</v>
      </c>
      <c r="CI223" s="2" t="s">
        <v>124</v>
      </c>
      <c r="CP223" s="3">
        <v>62207</v>
      </c>
      <c r="CQ223" s="3" t="s">
        <v>16629</v>
      </c>
      <c r="CR223" s="3" t="s">
        <v>124</v>
      </c>
    </row>
    <row r="224" spans="19:96" x14ac:dyDescent="0.25">
      <c r="S224" s="2"/>
      <c r="T224" s="95" t="s">
        <v>460</v>
      </c>
      <c r="U224" s="96">
        <v>900</v>
      </c>
      <c r="V224" s="96">
        <v>860</v>
      </c>
      <c r="W224" s="96">
        <v>810</v>
      </c>
      <c r="X224" s="96">
        <v>770</v>
      </c>
      <c r="Y224" s="96">
        <v>720</v>
      </c>
      <c r="Z224" s="96">
        <v>680</v>
      </c>
      <c r="AA224" s="96">
        <v>630</v>
      </c>
      <c r="AB224" s="96">
        <v>540</v>
      </c>
      <c r="AC224" s="95" t="s">
        <v>460</v>
      </c>
      <c r="AD224" s="96">
        <v>1400</v>
      </c>
      <c r="AE224" s="96">
        <v>1330</v>
      </c>
      <c r="AF224" s="96">
        <v>1260</v>
      </c>
      <c r="AG224" s="96">
        <v>1190</v>
      </c>
      <c r="AH224" s="96">
        <v>1120</v>
      </c>
      <c r="AI224" s="96">
        <v>1050</v>
      </c>
      <c r="AJ224" s="96">
        <v>980</v>
      </c>
      <c r="AK224" s="96">
        <v>840</v>
      </c>
      <c r="AL224" s="2"/>
      <c r="AM224" s="95" t="s">
        <v>460</v>
      </c>
      <c r="AN224" s="96">
        <v>1300</v>
      </c>
      <c r="AO224" s="96">
        <v>1240</v>
      </c>
      <c r="AP224" s="96">
        <v>1170</v>
      </c>
      <c r="AQ224" s="96">
        <v>1110</v>
      </c>
      <c r="AR224" s="96">
        <v>1040</v>
      </c>
      <c r="AS224" s="96">
        <v>980</v>
      </c>
      <c r="AT224" s="96">
        <v>910</v>
      </c>
      <c r="AU224" s="96">
        <v>780</v>
      </c>
      <c r="AW224" s="95" t="s">
        <v>460</v>
      </c>
      <c r="AX224" s="96">
        <v>500</v>
      </c>
      <c r="AY224" s="96">
        <v>480</v>
      </c>
      <c r="AZ224" s="96">
        <v>450</v>
      </c>
      <c r="BA224" s="96">
        <v>430</v>
      </c>
      <c r="BB224" s="96">
        <v>400</v>
      </c>
      <c r="BC224" s="96">
        <v>380</v>
      </c>
      <c r="BD224" s="96">
        <v>350</v>
      </c>
      <c r="BE224" s="96">
        <v>300</v>
      </c>
      <c r="BF224" s="95" t="s">
        <v>460</v>
      </c>
      <c r="BG224" s="96">
        <v>600</v>
      </c>
      <c r="BH224" s="96">
        <v>570</v>
      </c>
      <c r="BI224" s="96">
        <v>540</v>
      </c>
      <c r="BJ224" s="96">
        <v>510</v>
      </c>
      <c r="BK224" s="96">
        <v>480</v>
      </c>
      <c r="BL224" s="96">
        <v>450</v>
      </c>
      <c r="BM224" s="96">
        <v>420</v>
      </c>
      <c r="BN224" s="96">
        <v>360</v>
      </c>
      <c r="CH224" s="2">
        <v>62554</v>
      </c>
      <c r="CI224" s="2" t="s">
        <v>124</v>
      </c>
      <c r="CP224" s="3">
        <v>62208</v>
      </c>
      <c r="CQ224" s="3" t="s">
        <v>17567</v>
      </c>
      <c r="CR224" s="3" t="s">
        <v>126</v>
      </c>
    </row>
    <row r="225" spans="19:96" x14ac:dyDescent="0.25">
      <c r="S225" s="2"/>
      <c r="T225" s="95" t="s">
        <v>461</v>
      </c>
      <c r="U225" s="96">
        <v>800</v>
      </c>
      <c r="V225" s="96">
        <v>760</v>
      </c>
      <c r="W225" s="96">
        <v>720</v>
      </c>
      <c r="X225" s="96">
        <v>680</v>
      </c>
      <c r="Y225" s="96">
        <v>640</v>
      </c>
      <c r="Z225" s="96">
        <v>600</v>
      </c>
      <c r="AA225" s="96">
        <v>560</v>
      </c>
      <c r="AB225" s="96">
        <v>480</v>
      </c>
      <c r="AC225" s="95" t="s">
        <v>461</v>
      </c>
      <c r="AD225" s="96">
        <v>1300</v>
      </c>
      <c r="AE225" s="96">
        <v>1240</v>
      </c>
      <c r="AF225" s="96">
        <v>1170</v>
      </c>
      <c r="AG225" s="96">
        <v>1110</v>
      </c>
      <c r="AH225" s="96">
        <v>1040</v>
      </c>
      <c r="AI225" s="96">
        <v>980</v>
      </c>
      <c r="AJ225" s="96">
        <v>910</v>
      </c>
      <c r="AK225" s="96">
        <v>780</v>
      </c>
      <c r="AL225" s="2"/>
      <c r="AM225" s="95" t="s">
        <v>461</v>
      </c>
      <c r="AN225" s="96">
        <v>1200</v>
      </c>
      <c r="AO225" s="96">
        <v>1140</v>
      </c>
      <c r="AP225" s="96">
        <v>1080</v>
      </c>
      <c r="AQ225" s="96">
        <v>1020</v>
      </c>
      <c r="AR225" s="96">
        <v>960</v>
      </c>
      <c r="AS225" s="96">
        <v>900</v>
      </c>
      <c r="AT225" s="96">
        <v>840</v>
      </c>
      <c r="AU225" s="96">
        <v>720</v>
      </c>
      <c r="AW225" s="95" t="s">
        <v>461</v>
      </c>
      <c r="AX225" s="96">
        <v>400</v>
      </c>
      <c r="AY225" s="96">
        <v>380</v>
      </c>
      <c r="AZ225" s="96">
        <v>360</v>
      </c>
      <c r="BA225" s="96">
        <v>340</v>
      </c>
      <c r="BB225" s="96">
        <v>320</v>
      </c>
      <c r="BC225" s="96">
        <v>300</v>
      </c>
      <c r="BD225" s="96">
        <v>280</v>
      </c>
      <c r="BE225" s="96">
        <v>240</v>
      </c>
      <c r="BF225" s="95" t="s">
        <v>461</v>
      </c>
      <c r="BG225" s="96">
        <v>500</v>
      </c>
      <c r="BH225" s="96">
        <v>480</v>
      </c>
      <c r="BI225" s="96">
        <v>450</v>
      </c>
      <c r="BJ225" s="96">
        <v>430</v>
      </c>
      <c r="BK225" s="96">
        <v>400</v>
      </c>
      <c r="BL225" s="96">
        <v>380</v>
      </c>
      <c r="BM225" s="96">
        <v>350</v>
      </c>
      <c r="BN225" s="96">
        <v>300</v>
      </c>
      <c r="CH225" s="2">
        <v>62555</v>
      </c>
      <c r="CI225" s="2" t="s">
        <v>124</v>
      </c>
      <c r="CP225" s="3">
        <v>62209</v>
      </c>
      <c r="CQ225" s="3" t="s">
        <v>29116</v>
      </c>
      <c r="CR225" s="3" t="s">
        <v>126</v>
      </c>
    </row>
    <row r="226" spans="19:96" x14ac:dyDescent="0.25">
      <c r="S226" s="2"/>
      <c r="T226" s="95" t="s">
        <v>462</v>
      </c>
      <c r="U226" s="96">
        <v>1200</v>
      </c>
      <c r="V226" s="96">
        <v>1140</v>
      </c>
      <c r="W226" s="96">
        <v>1080</v>
      </c>
      <c r="X226" s="96">
        <v>1020</v>
      </c>
      <c r="Y226" s="96">
        <v>960</v>
      </c>
      <c r="Z226" s="96">
        <v>900</v>
      </c>
      <c r="AA226" s="96">
        <v>840</v>
      </c>
      <c r="AB226" s="96">
        <v>720</v>
      </c>
      <c r="AC226" s="95" t="s">
        <v>462</v>
      </c>
      <c r="AD226" s="96">
        <v>1900</v>
      </c>
      <c r="AE226" s="96">
        <v>1810</v>
      </c>
      <c r="AF226" s="96">
        <v>1710</v>
      </c>
      <c r="AG226" s="96">
        <v>1620</v>
      </c>
      <c r="AH226" s="96">
        <v>1520</v>
      </c>
      <c r="AI226" s="96">
        <v>1430</v>
      </c>
      <c r="AJ226" s="96">
        <v>1330</v>
      </c>
      <c r="AK226" s="96">
        <v>1140</v>
      </c>
      <c r="AL226" s="2"/>
      <c r="AM226" s="95" t="s">
        <v>462</v>
      </c>
      <c r="AN226" s="96">
        <v>1800</v>
      </c>
      <c r="AO226" s="96">
        <v>1710</v>
      </c>
      <c r="AP226" s="96">
        <v>1620</v>
      </c>
      <c r="AQ226" s="96">
        <v>1530</v>
      </c>
      <c r="AR226" s="96">
        <v>1440</v>
      </c>
      <c r="AS226" s="96">
        <v>1350</v>
      </c>
      <c r="AT226" s="96">
        <v>1260</v>
      </c>
      <c r="AU226" s="96">
        <v>1080</v>
      </c>
      <c r="AW226" s="95" t="s">
        <v>462</v>
      </c>
      <c r="AX226" s="96">
        <v>600</v>
      </c>
      <c r="AY226" s="96">
        <v>570</v>
      </c>
      <c r="AZ226" s="96">
        <v>540</v>
      </c>
      <c r="BA226" s="96">
        <v>510</v>
      </c>
      <c r="BB226" s="96">
        <v>480</v>
      </c>
      <c r="BC226" s="96">
        <v>450</v>
      </c>
      <c r="BD226" s="96">
        <v>420</v>
      </c>
      <c r="BE226" s="96">
        <v>360</v>
      </c>
      <c r="BF226" s="95" t="s">
        <v>462</v>
      </c>
      <c r="BG226" s="96">
        <v>800</v>
      </c>
      <c r="BH226" s="96">
        <v>760</v>
      </c>
      <c r="BI226" s="96">
        <v>720</v>
      </c>
      <c r="BJ226" s="96">
        <v>680</v>
      </c>
      <c r="BK226" s="96">
        <v>640</v>
      </c>
      <c r="BL226" s="96">
        <v>600</v>
      </c>
      <c r="BM226" s="96">
        <v>560</v>
      </c>
      <c r="BN226" s="96">
        <v>480</v>
      </c>
      <c r="CH226" s="2">
        <v>62556</v>
      </c>
      <c r="CI226" s="2" t="s">
        <v>122</v>
      </c>
      <c r="CP226" s="3">
        <v>62210</v>
      </c>
      <c r="CQ226" s="3" t="s">
        <v>29115</v>
      </c>
      <c r="CR226" s="3" t="s">
        <v>126</v>
      </c>
    </row>
    <row r="227" spans="19:96" x14ac:dyDescent="0.25">
      <c r="S227" s="2"/>
      <c r="T227" s="95" t="s">
        <v>463</v>
      </c>
      <c r="U227" s="96">
        <v>1000</v>
      </c>
      <c r="V227" s="96">
        <v>950</v>
      </c>
      <c r="W227" s="96">
        <v>900</v>
      </c>
      <c r="X227" s="96">
        <v>850</v>
      </c>
      <c r="Y227" s="96">
        <v>800</v>
      </c>
      <c r="Z227" s="96">
        <v>750</v>
      </c>
      <c r="AA227" s="96">
        <v>700</v>
      </c>
      <c r="AB227" s="96">
        <v>600</v>
      </c>
      <c r="AC227" s="95" t="s">
        <v>463</v>
      </c>
      <c r="AD227" s="96">
        <v>1600</v>
      </c>
      <c r="AE227" s="96">
        <v>1520</v>
      </c>
      <c r="AF227" s="96">
        <v>1440</v>
      </c>
      <c r="AG227" s="96">
        <v>1360</v>
      </c>
      <c r="AH227" s="96">
        <v>1280</v>
      </c>
      <c r="AI227" s="96">
        <v>1200</v>
      </c>
      <c r="AJ227" s="96">
        <v>1120</v>
      </c>
      <c r="AK227" s="96">
        <v>960</v>
      </c>
      <c r="AL227" s="2"/>
      <c r="AM227" s="95" t="s">
        <v>463</v>
      </c>
      <c r="AN227" s="96">
        <v>1500</v>
      </c>
      <c r="AO227" s="96">
        <v>1430</v>
      </c>
      <c r="AP227" s="96">
        <v>1350</v>
      </c>
      <c r="AQ227" s="96">
        <v>1280</v>
      </c>
      <c r="AR227" s="96">
        <v>1200</v>
      </c>
      <c r="AS227" s="96">
        <v>1130</v>
      </c>
      <c r="AT227" s="96">
        <v>1050</v>
      </c>
      <c r="AU227" s="96">
        <v>900</v>
      </c>
      <c r="AW227" s="95" t="s">
        <v>463</v>
      </c>
      <c r="AX227" s="96">
        <v>500</v>
      </c>
      <c r="AY227" s="96">
        <v>480</v>
      </c>
      <c r="AZ227" s="96">
        <v>450</v>
      </c>
      <c r="BA227" s="96">
        <v>430</v>
      </c>
      <c r="BB227" s="96">
        <v>400</v>
      </c>
      <c r="BC227" s="96">
        <v>380</v>
      </c>
      <c r="BD227" s="96">
        <v>350</v>
      </c>
      <c r="BE227" s="96">
        <v>300</v>
      </c>
      <c r="BF227" s="95" t="s">
        <v>463</v>
      </c>
      <c r="BG227" s="96">
        <v>600</v>
      </c>
      <c r="BH227" s="96">
        <v>570</v>
      </c>
      <c r="BI227" s="96">
        <v>540</v>
      </c>
      <c r="BJ227" s="96">
        <v>510</v>
      </c>
      <c r="BK227" s="96">
        <v>480</v>
      </c>
      <c r="BL227" s="96">
        <v>450</v>
      </c>
      <c r="BM227" s="96">
        <v>420</v>
      </c>
      <c r="BN227" s="96">
        <v>360</v>
      </c>
      <c r="CH227" s="2">
        <v>62796</v>
      </c>
      <c r="CI227" s="2" t="s">
        <v>124</v>
      </c>
      <c r="CP227" s="3">
        <v>62211</v>
      </c>
      <c r="CQ227" s="3" t="s">
        <v>26325</v>
      </c>
      <c r="CR227" s="3" t="s">
        <v>126</v>
      </c>
    </row>
    <row r="228" spans="19:96" x14ac:dyDescent="0.25">
      <c r="S228" s="2"/>
      <c r="T228" s="95" t="s">
        <v>464</v>
      </c>
      <c r="U228" s="96">
        <v>1600</v>
      </c>
      <c r="V228" s="96">
        <v>1520</v>
      </c>
      <c r="W228" s="96">
        <v>1440</v>
      </c>
      <c r="X228" s="96">
        <v>1360</v>
      </c>
      <c r="Y228" s="96">
        <v>1280</v>
      </c>
      <c r="Z228" s="96">
        <v>1200</v>
      </c>
      <c r="AA228" s="96">
        <v>1120</v>
      </c>
      <c r="AB228" s="96">
        <v>960</v>
      </c>
      <c r="AC228" s="95" t="s">
        <v>464</v>
      </c>
      <c r="AD228" s="96">
        <v>2600</v>
      </c>
      <c r="AE228" s="96">
        <v>2470</v>
      </c>
      <c r="AF228" s="96">
        <v>2340</v>
      </c>
      <c r="AG228" s="96">
        <v>2210</v>
      </c>
      <c r="AH228" s="96">
        <v>2080</v>
      </c>
      <c r="AI228" s="96">
        <v>1950</v>
      </c>
      <c r="AJ228" s="96">
        <v>1820</v>
      </c>
      <c r="AK228" s="96">
        <v>1560</v>
      </c>
      <c r="AL228" s="2"/>
      <c r="AM228" s="95" t="s">
        <v>464</v>
      </c>
      <c r="AN228" s="96">
        <v>2400</v>
      </c>
      <c r="AO228" s="96">
        <v>2280</v>
      </c>
      <c r="AP228" s="96">
        <v>2160</v>
      </c>
      <c r="AQ228" s="96">
        <v>2040</v>
      </c>
      <c r="AR228" s="96">
        <v>1920</v>
      </c>
      <c r="AS228" s="96">
        <v>1800</v>
      </c>
      <c r="AT228" s="96">
        <v>1680</v>
      </c>
      <c r="AU228" s="96">
        <v>1440</v>
      </c>
      <c r="AW228" s="95" t="s">
        <v>464</v>
      </c>
      <c r="AX228" s="96">
        <v>800</v>
      </c>
      <c r="AY228" s="96">
        <v>760</v>
      </c>
      <c r="AZ228" s="96">
        <v>720</v>
      </c>
      <c r="BA228" s="96">
        <v>680</v>
      </c>
      <c r="BB228" s="96">
        <v>640</v>
      </c>
      <c r="BC228" s="96">
        <v>600</v>
      </c>
      <c r="BD228" s="96">
        <v>560</v>
      </c>
      <c r="BE228" s="96">
        <v>480</v>
      </c>
      <c r="BF228" s="95" t="s">
        <v>464</v>
      </c>
      <c r="BG228" s="96">
        <v>1000</v>
      </c>
      <c r="BH228" s="96">
        <v>950</v>
      </c>
      <c r="BI228" s="96">
        <v>900</v>
      </c>
      <c r="BJ228" s="96">
        <v>850</v>
      </c>
      <c r="BK228" s="96">
        <v>800</v>
      </c>
      <c r="BL228" s="96">
        <v>750</v>
      </c>
      <c r="BM228" s="96">
        <v>700</v>
      </c>
      <c r="BN228" s="96">
        <v>600</v>
      </c>
      <c r="CH228" s="2">
        <v>62797</v>
      </c>
      <c r="CI228" s="2" t="s">
        <v>124</v>
      </c>
      <c r="CP228" s="3">
        <v>62212</v>
      </c>
      <c r="CQ228" s="3" t="s">
        <v>33490</v>
      </c>
      <c r="CR228" s="3" t="s">
        <v>126</v>
      </c>
    </row>
    <row r="229" spans="19:96" x14ac:dyDescent="0.25">
      <c r="S229" s="2"/>
      <c r="T229" s="95" t="s">
        <v>465</v>
      </c>
      <c r="U229" s="96">
        <v>900</v>
      </c>
      <c r="V229" s="96">
        <v>860</v>
      </c>
      <c r="W229" s="96">
        <v>810</v>
      </c>
      <c r="X229" s="96">
        <v>770</v>
      </c>
      <c r="Y229" s="96">
        <v>720</v>
      </c>
      <c r="Z229" s="96">
        <v>680</v>
      </c>
      <c r="AA229" s="96">
        <v>630</v>
      </c>
      <c r="AB229" s="96">
        <v>540</v>
      </c>
      <c r="AC229" s="95" t="s">
        <v>465</v>
      </c>
      <c r="AD229" s="96">
        <v>1400</v>
      </c>
      <c r="AE229" s="96">
        <v>1330</v>
      </c>
      <c r="AF229" s="96">
        <v>1260</v>
      </c>
      <c r="AG229" s="96">
        <v>1190</v>
      </c>
      <c r="AH229" s="96">
        <v>1120</v>
      </c>
      <c r="AI229" s="96">
        <v>1050</v>
      </c>
      <c r="AJ229" s="96">
        <v>980</v>
      </c>
      <c r="AK229" s="96">
        <v>840</v>
      </c>
      <c r="AL229" s="2"/>
      <c r="AM229" s="95" t="s">
        <v>465</v>
      </c>
      <c r="AN229" s="96">
        <v>1300</v>
      </c>
      <c r="AO229" s="96">
        <v>1240</v>
      </c>
      <c r="AP229" s="96">
        <v>1170</v>
      </c>
      <c r="AQ229" s="96">
        <v>1110</v>
      </c>
      <c r="AR229" s="96">
        <v>1040</v>
      </c>
      <c r="AS229" s="96">
        <v>980</v>
      </c>
      <c r="AT229" s="96">
        <v>910</v>
      </c>
      <c r="AU229" s="96">
        <v>780</v>
      </c>
      <c r="AW229" s="95" t="s">
        <v>465</v>
      </c>
      <c r="AX229" s="96">
        <v>400</v>
      </c>
      <c r="AY229" s="96">
        <v>380</v>
      </c>
      <c r="AZ229" s="96">
        <v>360</v>
      </c>
      <c r="BA229" s="96">
        <v>340</v>
      </c>
      <c r="BB229" s="96">
        <v>320</v>
      </c>
      <c r="BC229" s="96">
        <v>300</v>
      </c>
      <c r="BD229" s="96">
        <v>280</v>
      </c>
      <c r="BE229" s="96">
        <v>240</v>
      </c>
      <c r="BF229" s="95" t="s">
        <v>465</v>
      </c>
      <c r="BG229" s="96">
        <v>600</v>
      </c>
      <c r="BH229" s="96">
        <v>570</v>
      </c>
      <c r="BI229" s="96">
        <v>540</v>
      </c>
      <c r="BJ229" s="96">
        <v>510</v>
      </c>
      <c r="BK229" s="96">
        <v>480</v>
      </c>
      <c r="BL229" s="96">
        <v>450</v>
      </c>
      <c r="BM229" s="96">
        <v>420</v>
      </c>
      <c r="BN229" s="96">
        <v>360</v>
      </c>
      <c r="CH229" s="2">
        <v>62798</v>
      </c>
      <c r="CI229" s="2" t="s">
        <v>124</v>
      </c>
      <c r="CP229" s="3">
        <v>62213</v>
      </c>
      <c r="CQ229" s="3" t="s">
        <v>26326</v>
      </c>
      <c r="CR229" s="3" t="s">
        <v>126</v>
      </c>
    </row>
    <row r="230" spans="19:96" x14ac:dyDescent="0.25">
      <c r="S230" s="2"/>
      <c r="T230" s="95" t="s">
        <v>466</v>
      </c>
      <c r="U230" s="96">
        <v>1400</v>
      </c>
      <c r="V230" s="96">
        <v>1330</v>
      </c>
      <c r="W230" s="96">
        <v>1260</v>
      </c>
      <c r="X230" s="96">
        <v>1190</v>
      </c>
      <c r="Y230" s="96">
        <v>1120</v>
      </c>
      <c r="Z230" s="96">
        <v>1050</v>
      </c>
      <c r="AA230" s="96">
        <v>980</v>
      </c>
      <c r="AB230" s="96">
        <v>840</v>
      </c>
      <c r="AC230" s="95" t="s">
        <v>466</v>
      </c>
      <c r="AD230" s="96">
        <v>2200</v>
      </c>
      <c r="AE230" s="96">
        <v>2090</v>
      </c>
      <c r="AF230" s="96">
        <v>1980</v>
      </c>
      <c r="AG230" s="96">
        <v>1870</v>
      </c>
      <c r="AH230" s="96">
        <v>1760</v>
      </c>
      <c r="AI230" s="96">
        <v>1650</v>
      </c>
      <c r="AJ230" s="96">
        <v>1540</v>
      </c>
      <c r="AK230" s="96">
        <v>1320</v>
      </c>
      <c r="AL230" s="2"/>
      <c r="AM230" s="95" t="s">
        <v>466</v>
      </c>
      <c r="AN230" s="96">
        <v>2100</v>
      </c>
      <c r="AO230" s="96">
        <v>2000</v>
      </c>
      <c r="AP230" s="96">
        <v>1890</v>
      </c>
      <c r="AQ230" s="96">
        <v>1790</v>
      </c>
      <c r="AR230" s="96">
        <v>1680</v>
      </c>
      <c r="AS230" s="96">
        <v>1580</v>
      </c>
      <c r="AT230" s="96">
        <v>1470</v>
      </c>
      <c r="AU230" s="96">
        <v>1260</v>
      </c>
      <c r="AW230" s="95" t="s">
        <v>466</v>
      </c>
      <c r="AX230" s="96">
        <v>700</v>
      </c>
      <c r="AY230" s="96">
        <v>670</v>
      </c>
      <c r="AZ230" s="96">
        <v>630</v>
      </c>
      <c r="BA230" s="96">
        <v>600</v>
      </c>
      <c r="BB230" s="96">
        <v>560</v>
      </c>
      <c r="BC230" s="96">
        <v>530</v>
      </c>
      <c r="BD230" s="96">
        <v>490</v>
      </c>
      <c r="BE230" s="96">
        <v>420</v>
      </c>
      <c r="BF230" s="95" t="s">
        <v>466</v>
      </c>
      <c r="BG230" s="96">
        <v>900</v>
      </c>
      <c r="BH230" s="96">
        <v>860</v>
      </c>
      <c r="BI230" s="96">
        <v>810</v>
      </c>
      <c r="BJ230" s="96">
        <v>770</v>
      </c>
      <c r="BK230" s="96">
        <v>720</v>
      </c>
      <c r="BL230" s="96">
        <v>680</v>
      </c>
      <c r="BM230" s="96">
        <v>630</v>
      </c>
      <c r="BN230" s="96">
        <v>540</v>
      </c>
      <c r="CH230" s="2">
        <v>62799</v>
      </c>
      <c r="CI230" s="2" t="s">
        <v>122</v>
      </c>
      <c r="CP230" s="3">
        <v>62214</v>
      </c>
      <c r="CQ230" s="3" t="s">
        <v>33491</v>
      </c>
      <c r="CR230" s="3" t="s">
        <v>126</v>
      </c>
    </row>
    <row r="231" spans="19:96" x14ac:dyDescent="0.25">
      <c r="S231" s="2"/>
      <c r="T231" s="95" t="s">
        <v>467</v>
      </c>
      <c r="U231" s="96">
        <v>1300</v>
      </c>
      <c r="V231" s="96">
        <v>1240</v>
      </c>
      <c r="W231" s="96">
        <v>1170</v>
      </c>
      <c r="X231" s="96">
        <v>1110</v>
      </c>
      <c r="Y231" s="96">
        <v>1040</v>
      </c>
      <c r="Z231" s="96">
        <v>980</v>
      </c>
      <c r="AA231" s="96">
        <v>910</v>
      </c>
      <c r="AB231" s="96">
        <v>780</v>
      </c>
      <c r="AC231" s="95" t="s">
        <v>467</v>
      </c>
      <c r="AD231" s="96">
        <v>2100</v>
      </c>
      <c r="AE231" s="96">
        <v>2000</v>
      </c>
      <c r="AF231" s="96">
        <v>1890</v>
      </c>
      <c r="AG231" s="96">
        <v>1790</v>
      </c>
      <c r="AH231" s="96">
        <v>1680</v>
      </c>
      <c r="AI231" s="96">
        <v>1580</v>
      </c>
      <c r="AJ231" s="96">
        <v>1470</v>
      </c>
      <c r="AK231" s="96">
        <v>1260</v>
      </c>
      <c r="AL231" s="2"/>
      <c r="AM231" s="95" t="s">
        <v>467</v>
      </c>
      <c r="AN231" s="96">
        <v>1900</v>
      </c>
      <c r="AO231" s="96">
        <v>1810</v>
      </c>
      <c r="AP231" s="96">
        <v>1710</v>
      </c>
      <c r="AQ231" s="96">
        <v>1620</v>
      </c>
      <c r="AR231" s="96">
        <v>1520</v>
      </c>
      <c r="AS231" s="96">
        <v>1430</v>
      </c>
      <c r="AT231" s="96">
        <v>1330</v>
      </c>
      <c r="AU231" s="96">
        <v>1140</v>
      </c>
      <c r="AW231" s="95" t="s">
        <v>467</v>
      </c>
      <c r="AX231" s="96">
        <v>600</v>
      </c>
      <c r="AY231" s="96">
        <v>570</v>
      </c>
      <c r="AZ231" s="96">
        <v>540</v>
      </c>
      <c r="BA231" s="96">
        <v>510</v>
      </c>
      <c r="BB231" s="96">
        <v>480</v>
      </c>
      <c r="BC231" s="96">
        <v>450</v>
      </c>
      <c r="BD231" s="96">
        <v>420</v>
      </c>
      <c r="BE231" s="96">
        <v>360</v>
      </c>
      <c r="BF231" s="95" t="s">
        <v>467</v>
      </c>
      <c r="BG231" s="96">
        <v>900</v>
      </c>
      <c r="BH231" s="96">
        <v>860</v>
      </c>
      <c r="BI231" s="96">
        <v>810</v>
      </c>
      <c r="BJ231" s="96">
        <v>770</v>
      </c>
      <c r="BK231" s="96">
        <v>720</v>
      </c>
      <c r="BL231" s="96">
        <v>680</v>
      </c>
      <c r="BM231" s="96">
        <v>630</v>
      </c>
      <c r="BN231" s="96">
        <v>540</v>
      </c>
      <c r="CH231" s="2">
        <v>62800</v>
      </c>
      <c r="CI231" s="2" t="s">
        <v>126</v>
      </c>
      <c r="CP231" s="3">
        <v>62215</v>
      </c>
      <c r="CQ231" s="3" t="s">
        <v>33492</v>
      </c>
      <c r="CR231" s="3" t="s">
        <v>124</v>
      </c>
    </row>
    <row r="232" spans="19:96" x14ac:dyDescent="0.25">
      <c r="S232" s="2"/>
      <c r="T232" s="95" t="s">
        <v>17548</v>
      </c>
      <c r="U232" s="96">
        <v>900</v>
      </c>
      <c r="V232" s="96">
        <v>860</v>
      </c>
      <c r="W232" s="96">
        <v>810</v>
      </c>
      <c r="X232" s="96">
        <v>770</v>
      </c>
      <c r="Y232" s="96">
        <v>720</v>
      </c>
      <c r="Z232" s="96">
        <v>680</v>
      </c>
      <c r="AA232" s="96">
        <v>630</v>
      </c>
      <c r="AB232" s="96">
        <v>540</v>
      </c>
      <c r="AC232" s="95" t="s">
        <v>17548</v>
      </c>
      <c r="AD232" s="96">
        <v>1400</v>
      </c>
      <c r="AE232" s="96">
        <v>1330</v>
      </c>
      <c r="AF232" s="96">
        <v>1260</v>
      </c>
      <c r="AG232" s="96">
        <v>1190</v>
      </c>
      <c r="AH232" s="96">
        <v>1120</v>
      </c>
      <c r="AI232" s="96">
        <v>1050</v>
      </c>
      <c r="AJ232" s="96">
        <v>980</v>
      </c>
      <c r="AK232" s="96">
        <v>840</v>
      </c>
      <c r="AL232" s="2"/>
      <c r="AM232" s="95" t="s">
        <v>17548</v>
      </c>
      <c r="AN232" s="96">
        <v>1300</v>
      </c>
      <c r="AO232" s="96">
        <v>1240</v>
      </c>
      <c r="AP232" s="96">
        <v>1170</v>
      </c>
      <c r="AQ232" s="96">
        <v>1110</v>
      </c>
      <c r="AR232" s="96">
        <v>1040</v>
      </c>
      <c r="AS232" s="96">
        <v>980</v>
      </c>
      <c r="AT232" s="96">
        <v>910</v>
      </c>
      <c r="AU232" s="96">
        <v>780</v>
      </c>
      <c r="AW232" s="95" t="s">
        <v>17548</v>
      </c>
      <c r="AX232" s="96">
        <v>400</v>
      </c>
      <c r="AY232" s="96">
        <v>380</v>
      </c>
      <c r="AZ232" s="96">
        <v>360</v>
      </c>
      <c r="BA232" s="96">
        <v>340</v>
      </c>
      <c r="BB232" s="96">
        <v>320</v>
      </c>
      <c r="BC232" s="96">
        <v>300</v>
      </c>
      <c r="BD232" s="96">
        <v>280</v>
      </c>
      <c r="BE232" s="96">
        <v>240</v>
      </c>
      <c r="BF232" s="95" t="s">
        <v>17548</v>
      </c>
      <c r="BG232" s="96">
        <v>600</v>
      </c>
      <c r="BH232" s="96">
        <v>570</v>
      </c>
      <c r="BI232" s="96">
        <v>540</v>
      </c>
      <c r="BJ232" s="96">
        <v>510</v>
      </c>
      <c r="BK232" s="96">
        <v>480</v>
      </c>
      <c r="BL232" s="96">
        <v>450</v>
      </c>
      <c r="BM232" s="96">
        <v>420</v>
      </c>
      <c r="BN232" s="96">
        <v>360</v>
      </c>
      <c r="CH232" s="2">
        <v>62801</v>
      </c>
      <c r="CI232" s="2" t="s">
        <v>124</v>
      </c>
      <c r="CP232" s="3">
        <v>62216</v>
      </c>
      <c r="CQ232" s="3" t="s">
        <v>33493</v>
      </c>
      <c r="CR232" s="3" t="s">
        <v>126</v>
      </c>
    </row>
    <row r="233" spans="19:96" x14ac:dyDescent="0.25">
      <c r="S233" s="2"/>
      <c r="T233" s="95" t="s">
        <v>468</v>
      </c>
      <c r="U233" s="96">
        <v>1000</v>
      </c>
      <c r="V233" s="96">
        <v>950</v>
      </c>
      <c r="W233" s="96">
        <v>900</v>
      </c>
      <c r="X233" s="96">
        <v>850</v>
      </c>
      <c r="Y233" s="96">
        <v>800</v>
      </c>
      <c r="Z233" s="96">
        <v>750</v>
      </c>
      <c r="AA233" s="96">
        <v>700</v>
      </c>
      <c r="AB233" s="96">
        <v>600</v>
      </c>
      <c r="AC233" s="95" t="s">
        <v>468</v>
      </c>
      <c r="AD233" s="96">
        <v>1600</v>
      </c>
      <c r="AE233" s="96">
        <v>1520</v>
      </c>
      <c r="AF233" s="96">
        <v>1440</v>
      </c>
      <c r="AG233" s="96">
        <v>1360</v>
      </c>
      <c r="AH233" s="96">
        <v>1280</v>
      </c>
      <c r="AI233" s="96">
        <v>1200</v>
      </c>
      <c r="AJ233" s="96">
        <v>1120</v>
      </c>
      <c r="AK233" s="96">
        <v>960</v>
      </c>
      <c r="AL233" s="2"/>
      <c r="AM233" s="95" t="s">
        <v>468</v>
      </c>
      <c r="AN233" s="96">
        <v>1500</v>
      </c>
      <c r="AO233" s="96">
        <v>1430</v>
      </c>
      <c r="AP233" s="96">
        <v>1350</v>
      </c>
      <c r="AQ233" s="96">
        <v>1280</v>
      </c>
      <c r="AR233" s="96">
        <v>1200</v>
      </c>
      <c r="AS233" s="96">
        <v>1130</v>
      </c>
      <c r="AT233" s="96">
        <v>1050</v>
      </c>
      <c r="AU233" s="96">
        <v>900</v>
      </c>
      <c r="AW233" s="95" t="s">
        <v>468</v>
      </c>
      <c r="AX233" s="96">
        <v>500</v>
      </c>
      <c r="AY233" s="96">
        <v>480</v>
      </c>
      <c r="AZ233" s="96">
        <v>450</v>
      </c>
      <c r="BA233" s="96">
        <v>430</v>
      </c>
      <c r="BB233" s="96">
        <v>400</v>
      </c>
      <c r="BC233" s="96">
        <v>380</v>
      </c>
      <c r="BD233" s="96">
        <v>350</v>
      </c>
      <c r="BE233" s="96">
        <v>300</v>
      </c>
      <c r="BF233" s="95" t="s">
        <v>468</v>
      </c>
      <c r="BG233" s="96">
        <v>700</v>
      </c>
      <c r="BH233" s="96">
        <v>670</v>
      </c>
      <c r="BI233" s="96">
        <v>630</v>
      </c>
      <c r="BJ233" s="96">
        <v>600</v>
      </c>
      <c r="BK233" s="96">
        <v>560</v>
      </c>
      <c r="BL233" s="96">
        <v>530</v>
      </c>
      <c r="BM233" s="96">
        <v>490</v>
      </c>
      <c r="BN233" s="96">
        <v>420</v>
      </c>
      <c r="CH233" s="2">
        <v>62802</v>
      </c>
      <c r="CI233" s="2" t="s">
        <v>126</v>
      </c>
      <c r="CP233" s="3">
        <v>62217</v>
      </c>
      <c r="CQ233" s="3" t="s">
        <v>33493</v>
      </c>
      <c r="CR233" s="3" t="s">
        <v>122</v>
      </c>
    </row>
    <row r="234" spans="19:96" x14ac:dyDescent="0.25">
      <c r="S234" s="2"/>
      <c r="T234" s="95" t="s">
        <v>469</v>
      </c>
      <c r="U234" s="96">
        <v>1000</v>
      </c>
      <c r="V234" s="96">
        <v>950</v>
      </c>
      <c r="W234" s="96">
        <v>900</v>
      </c>
      <c r="X234" s="96">
        <v>850</v>
      </c>
      <c r="Y234" s="96">
        <v>800</v>
      </c>
      <c r="Z234" s="96">
        <v>750</v>
      </c>
      <c r="AA234" s="96">
        <v>700</v>
      </c>
      <c r="AB234" s="96">
        <v>600</v>
      </c>
      <c r="AC234" s="95" t="s">
        <v>469</v>
      </c>
      <c r="AD234" s="96">
        <v>1600</v>
      </c>
      <c r="AE234" s="96">
        <v>1520</v>
      </c>
      <c r="AF234" s="96">
        <v>1440</v>
      </c>
      <c r="AG234" s="96">
        <v>1360</v>
      </c>
      <c r="AH234" s="96">
        <v>1280</v>
      </c>
      <c r="AI234" s="96">
        <v>1200</v>
      </c>
      <c r="AJ234" s="96">
        <v>1120</v>
      </c>
      <c r="AK234" s="96">
        <v>960</v>
      </c>
      <c r="AL234" s="2"/>
      <c r="AM234" s="95" t="s">
        <v>469</v>
      </c>
      <c r="AN234" s="96">
        <v>1400</v>
      </c>
      <c r="AO234" s="96">
        <v>1330</v>
      </c>
      <c r="AP234" s="96">
        <v>1260</v>
      </c>
      <c r="AQ234" s="96">
        <v>1190</v>
      </c>
      <c r="AR234" s="96">
        <v>1120</v>
      </c>
      <c r="AS234" s="96">
        <v>1050</v>
      </c>
      <c r="AT234" s="96">
        <v>980</v>
      </c>
      <c r="AU234" s="96">
        <v>840</v>
      </c>
      <c r="AW234" s="95" t="s">
        <v>469</v>
      </c>
      <c r="AX234" s="96">
        <v>500</v>
      </c>
      <c r="AY234" s="96">
        <v>480</v>
      </c>
      <c r="AZ234" s="96">
        <v>450</v>
      </c>
      <c r="BA234" s="96">
        <v>430</v>
      </c>
      <c r="BB234" s="96">
        <v>400</v>
      </c>
      <c r="BC234" s="96">
        <v>380</v>
      </c>
      <c r="BD234" s="96">
        <v>350</v>
      </c>
      <c r="BE234" s="96">
        <v>300</v>
      </c>
      <c r="BF234" s="95" t="s">
        <v>469</v>
      </c>
      <c r="BG234" s="96">
        <v>600</v>
      </c>
      <c r="BH234" s="96">
        <v>570</v>
      </c>
      <c r="BI234" s="96">
        <v>540</v>
      </c>
      <c r="BJ234" s="96">
        <v>510</v>
      </c>
      <c r="BK234" s="96">
        <v>480</v>
      </c>
      <c r="BL234" s="96">
        <v>450</v>
      </c>
      <c r="BM234" s="96">
        <v>420</v>
      </c>
      <c r="BN234" s="96">
        <v>360</v>
      </c>
      <c r="CH234" s="2">
        <v>62803</v>
      </c>
      <c r="CI234" s="2" t="s">
        <v>126</v>
      </c>
      <c r="CP234" s="3">
        <v>62218</v>
      </c>
      <c r="CQ234" s="3" t="s">
        <v>33493</v>
      </c>
      <c r="CR234" s="3" t="s">
        <v>124</v>
      </c>
    </row>
    <row r="235" spans="19:96" x14ac:dyDescent="0.25">
      <c r="S235" s="2"/>
      <c r="T235" s="95" t="s">
        <v>470</v>
      </c>
      <c r="U235" s="96">
        <v>1100</v>
      </c>
      <c r="V235" s="96">
        <v>1050</v>
      </c>
      <c r="W235" s="96">
        <v>990</v>
      </c>
      <c r="X235" s="96">
        <v>940</v>
      </c>
      <c r="Y235" s="96">
        <v>880</v>
      </c>
      <c r="Z235" s="96">
        <v>830</v>
      </c>
      <c r="AA235" s="96">
        <v>770</v>
      </c>
      <c r="AB235" s="96">
        <v>660</v>
      </c>
      <c r="AC235" s="95" t="s">
        <v>470</v>
      </c>
      <c r="AD235" s="96">
        <v>1800</v>
      </c>
      <c r="AE235" s="96">
        <v>1710</v>
      </c>
      <c r="AF235" s="96">
        <v>1620</v>
      </c>
      <c r="AG235" s="96">
        <v>1530</v>
      </c>
      <c r="AH235" s="96">
        <v>1440</v>
      </c>
      <c r="AI235" s="96">
        <v>1350</v>
      </c>
      <c r="AJ235" s="96">
        <v>1260</v>
      </c>
      <c r="AK235" s="96">
        <v>1080</v>
      </c>
      <c r="AL235" s="2"/>
      <c r="AM235" s="95" t="s">
        <v>470</v>
      </c>
      <c r="AN235" s="96">
        <v>1600</v>
      </c>
      <c r="AO235" s="96">
        <v>1520</v>
      </c>
      <c r="AP235" s="96">
        <v>1440</v>
      </c>
      <c r="AQ235" s="96">
        <v>1360</v>
      </c>
      <c r="AR235" s="96">
        <v>1280</v>
      </c>
      <c r="AS235" s="96">
        <v>1200</v>
      </c>
      <c r="AT235" s="96">
        <v>1120</v>
      </c>
      <c r="AU235" s="96">
        <v>960</v>
      </c>
      <c r="AW235" s="95" t="s">
        <v>470</v>
      </c>
      <c r="AX235" s="96">
        <v>500</v>
      </c>
      <c r="AY235" s="96">
        <v>480</v>
      </c>
      <c r="AZ235" s="96">
        <v>450</v>
      </c>
      <c r="BA235" s="96">
        <v>430</v>
      </c>
      <c r="BB235" s="96">
        <v>400</v>
      </c>
      <c r="BC235" s="96">
        <v>380</v>
      </c>
      <c r="BD235" s="96">
        <v>350</v>
      </c>
      <c r="BE235" s="96">
        <v>300</v>
      </c>
      <c r="BF235" s="95" t="s">
        <v>470</v>
      </c>
      <c r="BG235" s="96">
        <v>700</v>
      </c>
      <c r="BH235" s="96">
        <v>670</v>
      </c>
      <c r="BI235" s="96">
        <v>630</v>
      </c>
      <c r="BJ235" s="96">
        <v>600</v>
      </c>
      <c r="BK235" s="96">
        <v>560</v>
      </c>
      <c r="BL235" s="96">
        <v>530</v>
      </c>
      <c r="BM235" s="96">
        <v>490</v>
      </c>
      <c r="BN235" s="96">
        <v>420</v>
      </c>
      <c r="CH235" s="2">
        <v>62804</v>
      </c>
      <c r="CI235" s="2" t="s">
        <v>122</v>
      </c>
      <c r="CP235" s="3">
        <v>62219</v>
      </c>
      <c r="CQ235" s="3" t="s">
        <v>33494</v>
      </c>
      <c r="CR235" s="3" t="s">
        <v>126</v>
      </c>
    </row>
    <row r="236" spans="19:96" x14ac:dyDescent="0.25">
      <c r="S236" s="2"/>
      <c r="T236" s="95" t="s">
        <v>471</v>
      </c>
      <c r="U236" s="96">
        <v>1200</v>
      </c>
      <c r="V236" s="96">
        <v>1140</v>
      </c>
      <c r="W236" s="96">
        <v>1080</v>
      </c>
      <c r="X236" s="96">
        <v>1020</v>
      </c>
      <c r="Y236" s="96">
        <v>960</v>
      </c>
      <c r="Z236" s="96">
        <v>900</v>
      </c>
      <c r="AA236" s="96">
        <v>840</v>
      </c>
      <c r="AB236" s="96">
        <v>720</v>
      </c>
      <c r="AC236" s="95" t="s">
        <v>471</v>
      </c>
      <c r="AD236" s="96">
        <v>1900</v>
      </c>
      <c r="AE236" s="96">
        <v>1810</v>
      </c>
      <c r="AF236" s="96">
        <v>1710</v>
      </c>
      <c r="AG236" s="96">
        <v>1620</v>
      </c>
      <c r="AH236" s="96">
        <v>1520</v>
      </c>
      <c r="AI236" s="96">
        <v>1430</v>
      </c>
      <c r="AJ236" s="96">
        <v>1330</v>
      </c>
      <c r="AK236" s="96">
        <v>1140</v>
      </c>
      <c r="AL236" s="2"/>
      <c r="AM236" s="95" t="s">
        <v>471</v>
      </c>
      <c r="AN236" s="96">
        <v>1900</v>
      </c>
      <c r="AO236" s="96">
        <v>1810</v>
      </c>
      <c r="AP236" s="96">
        <v>1710</v>
      </c>
      <c r="AQ236" s="96">
        <v>1620</v>
      </c>
      <c r="AR236" s="96">
        <v>1520</v>
      </c>
      <c r="AS236" s="96">
        <v>1430</v>
      </c>
      <c r="AT236" s="96">
        <v>1330</v>
      </c>
      <c r="AU236" s="96">
        <v>1140</v>
      </c>
      <c r="AW236" s="95" t="s">
        <v>471</v>
      </c>
      <c r="AX236" s="96">
        <v>600</v>
      </c>
      <c r="AY236" s="96">
        <v>570</v>
      </c>
      <c r="AZ236" s="96">
        <v>540</v>
      </c>
      <c r="BA236" s="96">
        <v>510</v>
      </c>
      <c r="BB236" s="96">
        <v>480</v>
      </c>
      <c r="BC236" s="96">
        <v>450</v>
      </c>
      <c r="BD236" s="96">
        <v>420</v>
      </c>
      <c r="BE236" s="96">
        <v>360</v>
      </c>
      <c r="BF236" s="95" t="s">
        <v>471</v>
      </c>
      <c r="BG236" s="96">
        <v>800</v>
      </c>
      <c r="BH236" s="96">
        <v>760</v>
      </c>
      <c r="BI236" s="96">
        <v>720</v>
      </c>
      <c r="BJ236" s="96">
        <v>680</v>
      </c>
      <c r="BK236" s="96">
        <v>640</v>
      </c>
      <c r="BL236" s="96">
        <v>600</v>
      </c>
      <c r="BM236" s="96">
        <v>560</v>
      </c>
      <c r="BN236" s="96">
        <v>480</v>
      </c>
      <c r="CH236" s="2">
        <v>62805</v>
      </c>
      <c r="CI236" s="2" t="s">
        <v>124</v>
      </c>
      <c r="CP236" s="3">
        <v>62220</v>
      </c>
      <c r="CQ236" s="3" t="s">
        <v>33495</v>
      </c>
      <c r="CR236" s="3" t="s">
        <v>126</v>
      </c>
    </row>
    <row r="237" spans="19:96" x14ac:dyDescent="0.25">
      <c r="S237" s="2"/>
      <c r="T237" s="95" t="s">
        <v>17557</v>
      </c>
      <c r="U237" s="96">
        <v>1700</v>
      </c>
      <c r="V237" s="96">
        <v>1620</v>
      </c>
      <c r="W237" s="96">
        <v>1530</v>
      </c>
      <c r="X237" s="96">
        <v>1450</v>
      </c>
      <c r="Y237" s="96">
        <v>1360</v>
      </c>
      <c r="Z237" s="96">
        <v>1280</v>
      </c>
      <c r="AA237" s="96">
        <v>1190</v>
      </c>
      <c r="AB237" s="96">
        <v>1020</v>
      </c>
      <c r="AC237" s="95" t="s">
        <v>17557</v>
      </c>
      <c r="AD237" s="96">
        <v>2700</v>
      </c>
      <c r="AE237" s="96">
        <v>2570</v>
      </c>
      <c r="AF237" s="96">
        <v>2430</v>
      </c>
      <c r="AG237" s="96">
        <v>2300</v>
      </c>
      <c r="AH237" s="96">
        <v>2160</v>
      </c>
      <c r="AI237" s="96">
        <v>2030</v>
      </c>
      <c r="AJ237" s="96">
        <v>1890</v>
      </c>
      <c r="AK237" s="96">
        <v>1620</v>
      </c>
      <c r="AL237" s="2"/>
      <c r="AM237" s="95" t="s">
        <v>17557</v>
      </c>
      <c r="AN237" s="96">
        <v>2500</v>
      </c>
      <c r="AO237" s="96">
        <v>2380</v>
      </c>
      <c r="AP237" s="96">
        <v>2250</v>
      </c>
      <c r="AQ237" s="96">
        <v>2130</v>
      </c>
      <c r="AR237" s="96">
        <v>2000</v>
      </c>
      <c r="AS237" s="96">
        <v>1880</v>
      </c>
      <c r="AT237" s="96">
        <v>1750</v>
      </c>
      <c r="AU237" s="96">
        <v>1500</v>
      </c>
      <c r="AW237" s="95" t="s">
        <v>17557</v>
      </c>
      <c r="AX237" s="96">
        <v>800</v>
      </c>
      <c r="AY237" s="96">
        <v>760</v>
      </c>
      <c r="AZ237" s="96">
        <v>720</v>
      </c>
      <c r="BA237" s="96">
        <v>680</v>
      </c>
      <c r="BB237" s="96">
        <v>640</v>
      </c>
      <c r="BC237" s="96">
        <v>600</v>
      </c>
      <c r="BD237" s="96">
        <v>560</v>
      </c>
      <c r="BE237" s="96">
        <v>480</v>
      </c>
      <c r="BF237" s="95" t="s">
        <v>17557</v>
      </c>
      <c r="BG237" s="96">
        <v>1100</v>
      </c>
      <c r="BH237" s="96">
        <v>1050</v>
      </c>
      <c r="BI237" s="96">
        <v>990</v>
      </c>
      <c r="BJ237" s="96">
        <v>940</v>
      </c>
      <c r="BK237" s="96">
        <v>880</v>
      </c>
      <c r="BL237" s="96">
        <v>830</v>
      </c>
      <c r="BM237" s="96">
        <v>770</v>
      </c>
      <c r="BN237" s="96">
        <v>660</v>
      </c>
      <c r="CH237" s="2">
        <v>62806</v>
      </c>
      <c r="CI237" s="2" t="s">
        <v>126</v>
      </c>
      <c r="CP237" s="3">
        <v>62249</v>
      </c>
      <c r="CQ237" s="3" t="s">
        <v>33496</v>
      </c>
      <c r="CR237" s="3" t="s">
        <v>126</v>
      </c>
    </row>
    <row r="238" spans="19:96" x14ac:dyDescent="0.25">
      <c r="S238" s="2"/>
      <c r="T238" s="95" t="s">
        <v>30773</v>
      </c>
      <c r="U238" s="96">
        <v>900</v>
      </c>
      <c r="V238" s="96">
        <v>860</v>
      </c>
      <c r="W238" s="96">
        <v>810</v>
      </c>
      <c r="X238" s="96">
        <v>770</v>
      </c>
      <c r="Y238" s="96">
        <v>720</v>
      </c>
      <c r="Z238" s="96">
        <v>680</v>
      </c>
      <c r="AA238" s="96">
        <v>630</v>
      </c>
      <c r="AB238" s="96">
        <v>540</v>
      </c>
      <c r="AC238" s="95" t="s">
        <v>30773</v>
      </c>
      <c r="AD238" s="96">
        <v>1400</v>
      </c>
      <c r="AE238" s="96">
        <v>1330</v>
      </c>
      <c r="AF238" s="96">
        <v>1260</v>
      </c>
      <c r="AG238" s="96">
        <v>1190</v>
      </c>
      <c r="AH238" s="96">
        <v>1120</v>
      </c>
      <c r="AI238" s="96">
        <v>1050</v>
      </c>
      <c r="AJ238" s="96">
        <v>980</v>
      </c>
      <c r="AK238" s="96">
        <v>840</v>
      </c>
      <c r="AL238" s="2"/>
      <c r="AM238" s="95" t="s">
        <v>30773</v>
      </c>
      <c r="AN238" s="96">
        <v>1300</v>
      </c>
      <c r="AO238" s="96">
        <v>1240</v>
      </c>
      <c r="AP238" s="96">
        <v>1170</v>
      </c>
      <c r="AQ238" s="96">
        <v>1110</v>
      </c>
      <c r="AR238" s="96">
        <v>1040</v>
      </c>
      <c r="AS238" s="96">
        <v>980</v>
      </c>
      <c r="AT238" s="96">
        <v>910</v>
      </c>
      <c r="AU238" s="96">
        <v>780</v>
      </c>
      <c r="AW238" s="95" t="s">
        <v>30773</v>
      </c>
      <c r="AX238" s="96">
        <v>400</v>
      </c>
      <c r="AY238" s="96">
        <v>380</v>
      </c>
      <c r="AZ238" s="96">
        <v>360</v>
      </c>
      <c r="BA238" s="96">
        <v>340</v>
      </c>
      <c r="BB238" s="96">
        <v>320</v>
      </c>
      <c r="BC238" s="96">
        <v>300</v>
      </c>
      <c r="BD238" s="96">
        <v>280</v>
      </c>
      <c r="BE238" s="96">
        <v>240</v>
      </c>
      <c r="BF238" s="95" t="s">
        <v>30773</v>
      </c>
      <c r="BG238" s="96">
        <v>600</v>
      </c>
      <c r="BH238" s="96">
        <v>570</v>
      </c>
      <c r="BI238" s="96">
        <v>540</v>
      </c>
      <c r="BJ238" s="96">
        <v>510</v>
      </c>
      <c r="BK238" s="96">
        <v>480</v>
      </c>
      <c r="BL238" s="96">
        <v>450</v>
      </c>
      <c r="BM238" s="96">
        <v>420</v>
      </c>
      <c r="BN238" s="96">
        <v>360</v>
      </c>
      <c r="CH238" s="2">
        <v>62807</v>
      </c>
      <c r="CI238" s="2" t="s">
        <v>126</v>
      </c>
      <c r="CP238" s="3">
        <v>62251</v>
      </c>
      <c r="CQ238" s="3" t="s">
        <v>31888</v>
      </c>
      <c r="CR238" s="3" t="s">
        <v>126</v>
      </c>
    </row>
    <row r="239" spans="19:96" x14ac:dyDescent="0.25">
      <c r="S239" s="2"/>
      <c r="T239" s="95" t="s">
        <v>472</v>
      </c>
      <c r="U239" s="96">
        <v>900</v>
      </c>
      <c r="V239" s="96">
        <v>860</v>
      </c>
      <c r="W239" s="96">
        <v>810</v>
      </c>
      <c r="X239" s="96">
        <v>770</v>
      </c>
      <c r="Y239" s="96">
        <v>720</v>
      </c>
      <c r="Z239" s="96">
        <v>680</v>
      </c>
      <c r="AA239" s="96">
        <v>630</v>
      </c>
      <c r="AB239" s="96">
        <v>540</v>
      </c>
      <c r="AC239" s="95" t="s">
        <v>472</v>
      </c>
      <c r="AD239" s="96">
        <v>1400</v>
      </c>
      <c r="AE239" s="96">
        <v>1330</v>
      </c>
      <c r="AF239" s="96">
        <v>1260</v>
      </c>
      <c r="AG239" s="96">
        <v>1190</v>
      </c>
      <c r="AH239" s="96">
        <v>1120</v>
      </c>
      <c r="AI239" s="96">
        <v>1050</v>
      </c>
      <c r="AJ239" s="96">
        <v>980</v>
      </c>
      <c r="AK239" s="96">
        <v>840</v>
      </c>
      <c r="AL239" s="2"/>
      <c r="AM239" s="95" t="s">
        <v>472</v>
      </c>
      <c r="AN239" s="96">
        <v>1400</v>
      </c>
      <c r="AO239" s="96">
        <v>1330</v>
      </c>
      <c r="AP239" s="96">
        <v>1260</v>
      </c>
      <c r="AQ239" s="96">
        <v>1190</v>
      </c>
      <c r="AR239" s="96">
        <v>1120</v>
      </c>
      <c r="AS239" s="96">
        <v>1050</v>
      </c>
      <c r="AT239" s="96">
        <v>980</v>
      </c>
      <c r="AU239" s="96">
        <v>840</v>
      </c>
      <c r="AW239" s="95" t="s">
        <v>472</v>
      </c>
      <c r="AX239" s="96">
        <v>500</v>
      </c>
      <c r="AY239" s="96">
        <v>480</v>
      </c>
      <c r="AZ239" s="96">
        <v>450</v>
      </c>
      <c r="BA239" s="96">
        <v>430</v>
      </c>
      <c r="BB239" s="96">
        <v>400</v>
      </c>
      <c r="BC239" s="96">
        <v>380</v>
      </c>
      <c r="BD239" s="96">
        <v>350</v>
      </c>
      <c r="BE239" s="96">
        <v>300</v>
      </c>
      <c r="BF239" s="95" t="s">
        <v>472</v>
      </c>
      <c r="BG239" s="96">
        <v>600</v>
      </c>
      <c r="BH239" s="96">
        <v>570</v>
      </c>
      <c r="BI239" s="96">
        <v>540</v>
      </c>
      <c r="BJ239" s="96">
        <v>510</v>
      </c>
      <c r="BK239" s="96">
        <v>480</v>
      </c>
      <c r="BL239" s="96">
        <v>450</v>
      </c>
      <c r="BM239" s="96">
        <v>420</v>
      </c>
      <c r="BN239" s="96">
        <v>360</v>
      </c>
      <c r="CH239" s="2">
        <v>62808</v>
      </c>
      <c r="CI239" s="2" t="s">
        <v>124</v>
      </c>
      <c r="CP239" s="3">
        <v>62252</v>
      </c>
      <c r="CQ239" s="3" t="s">
        <v>31888</v>
      </c>
      <c r="CR239" s="3" t="s">
        <v>126</v>
      </c>
    </row>
    <row r="240" spans="19:96" x14ac:dyDescent="0.25">
      <c r="S240" s="2"/>
      <c r="T240" s="95" t="s">
        <v>473</v>
      </c>
      <c r="U240" s="96">
        <v>1300</v>
      </c>
      <c r="V240" s="96">
        <v>1240</v>
      </c>
      <c r="W240" s="96">
        <v>1170</v>
      </c>
      <c r="X240" s="96">
        <v>1110</v>
      </c>
      <c r="Y240" s="96">
        <v>1040</v>
      </c>
      <c r="Z240" s="96">
        <v>980</v>
      </c>
      <c r="AA240" s="96">
        <v>910</v>
      </c>
      <c r="AB240" s="96">
        <v>780</v>
      </c>
      <c r="AC240" s="95" t="s">
        <v>473</v>
      </c>
      <c r="AD240" s="96">
        <v>2100</v>
      </c>
      <c r="AE240" s="96">
        <v>2000</v>
      </c>
      <c r="AF240" s="96">
        <v>1890</v>
      </c>
      <c r="AG240" s="96">
        <v>1790</v>
      </c>
      <c r="AH240" s="96">
        <v>1680</v>
      </c>
      <c r="AI240" s="96">
        <v>1580</v>
      </c>
      <c r="AJ240" s="96">
        <v>1470</v>
      </c>
      <c r="AK240" s="96">
        <v>1260</v>
      </c>
      <c r="AL240" s="2"/>
      <c r="AM240" s="95" t="s">
        <v>473</v>
      </c>
      <c r="AN240" s="96">
        <v>2000</v>
      </c>
      <c r="AO240" s="96">
        <v>1900</v>
      </c>
      <c r="AP240" s="96">
        <v>1800</v>
      </c>
      <c r="AQ240" s="96">
        <v>1700</v>
      </c>
      <c r="AR240" s="96">
        <v>1600</v>
      </c>
      <c r="AS240" s="96">
        <v>1500</v>
      </c>
      <c r="AT240" s="96">
        <v>1400</v>
      </c>
      <c r="AU240" s="96">
        <v>1200</v>
      </c>
      <c r="AW240" s="95" t="s">
        <v>473</v>
      </c>
      <c r="AX240" s="96">
        <v>700</v>
      </c>
      <c r="AY240" s="96">
        <v>670</v>
      </c>
      <c r="AZ240" s="96">
        <v>630</v>
      </c>
      <c r="BA240" s="96">
        <v>600</v>
      </c>
      <c r="BB240" s="96">
        <v>560</v>
      </c>
      <c r="BC240" s="96">
        <v>530</v>
      </c>
      <c r="BD240" s="96">
        <v>490</v>
      </c>
      <c r="BE240" s="96">
        <v>420</v>
      </c>
      <c r="BF240" s="95" t="s">
        <v>473</v>
      </c>
      <c r="BG240" s="96">
        <v>900</v>
      </c>
      <c r="BH240" s="96">
        <v>860</v>
      </c>
      <c r="BI240" s="96">
        <v>810</v>
      </c>
      <c r="BJ240" s="96">
        <v>770</v>
      </c>
      <c r="BK240" s="96">
        <v>720</v>
      </c>
      <c r="BL240" s="96">
        <v>680</v>
      </c>
      <c r="BM240" s="96">
        <v>630</v>
      </c>
      <c r="BN240" s="96">
        <v>540</v>
      </c>
      <c r="CH240" s="2">
        <v>62809</v>
      </c>
      <c r="CI240" s="2" t="s">
        <v>122</v>
      </c>
      <c r="CP240" s="3">
        <v>62256</v>
      </c>
      <c r="CQ240" s="3" t="s">
        <v>27642</v>
      </c>
      <c r="CR240" s="3" t="s">
        <v>126</v>
      </c>
    </row>
    <row r="241" spans="19:96" x14ac:dyDescent="0.25">
      <c r="S241" s="2"/>
      <c r="T241" s="95" t="s">
        <v>474</v>
      </c>
      <c r="U241" s="96">
        <v>1100</v>
      </c>
      <c r="V241" s="96">
        <v>1050</v>
      </c>
      <c r="W241" s="96">
        <v>990</v>
      </c>
      <c r="X241" s="96">
        <v>940</v>
      </c>
      <c r="Y241" s="96">
        <v>880</v>
      </c>
      <c r="Z241" s="96">
        <v>830</v>
      </c>
      <c r="AA241" s="96">
        <v>770</v>
      </c>
      <c r="AB241" s="96">
        <v>660</v>
      </c>
      <c r="AC241" s="95" t="s">
        <v>474</v>
      </c>
      <c r="AD241" s="96">
        <v>1800</v>
      </c>
      <c r="AE241" s="96">
        <v>1710</v>
      </c>
      <c r="AF241" s="96">
        <v>1620</v>
      </c>
      <c r="AG241" s="96">
        <v>1530</v>
      </c>
      <c r="AH241" s="96">
        <v>1440</v>
      </c>
      <c r="AI241" s="96">
        <v>1350</v>
      </c>
      <c r="AJ241" s="96">
        <v>1260</v>
      </c>
      <c r="AK241" s="96">
        <v>1080</v>
      </c>
      <c r="AL241" s="2"/>
      <c r="AM241" s="95" t="s">
        <v>474</v>
      </c>
      <c r="AN241" s="96">
        <v>1600</v>
      </c>
      <c r="AO241" s="96">
        <v>1520</v>
      </c>
      <c r="AP241" s="96">
        <v>1440</v>
      </c>
      <c r="AQ241" s="96">
        <v>1360</v>
      </c>
      <c r="AR241" s="96">
        <v>1280</v>
      </c>
      <c r="AS241" s="96">
        <v>1200</v>
      </c>
      <c r="AT241" s="96">
        <v>1120</v>
      </c>
      <c r="AU241" s="96">
        <v>960</v>
      </c>
      <c r="AW241" s="95" t="s">
        <v>474</v>
      </c>
      <c r="AX241" s="96">
        <v>500</v>
      </c>
      <c r="AY241" s="96">
        <v>480</v>
      </c>
      <c r="AZ241" s="96">
        <v>450</v>
      </c>
      <c r="BA241" s="96">
        <v>430</v>
      </c>
      <c r="BB241" s="96">
        <v>400</v>
      </c>
      <c r="BC241" s="96">
        <v>380</v>
      </c>
      <c r="BD241" s="96">
        <v>350</v>
      </c>
      <c r="BE241" s="96">
        <v>300</v>
      </c>
      <c r="BF241" s="95" t="s">
        <v>474</v>
      </c>
      <c r="BG241" s="96">
        <v>700</v>
      </c>
      <c r="BH241" s="96">
        <v>670</v>
      </c>
      <c r="BI241" s="96">
        <v>630</v>
      </c>
      <c r="BJ241" s="96">
        <v>600</v>
      </c>
      <c r="BK241" s="96">
        <v>560</v>
      </c>
      <c r="BL241" s="96">
        <v>530</v>
      </c>
      <c r="BM241" s="96">
        <v>490</v>
      </c>
      <c r="BN241" s="96">
        <v>420</v>
      </c>
      <c r="CH241" s="2">
        <v>62810</v>
      </c>
      <c r="CI241" s="2" t="s">
        <v>124</v>
      </c>
      <c r="CP241" s="3">
        <v>62258</v>
      </c>
      <c r="CQ241" s="3" t="s">
        <v>33497</v>
      </c>
      <c r="CR241" s="3" t="s">
        <v>126</v>
      </c>
    </row>
    <row r="242" spans="19:96" x14ac:dyDescent="0.25">
      <c r="S242" s="2"/>
      <c r="T242" s="95" t="s">
        <v>475</v>
      </c>
      <c r="U242" s="96">
        <v>900</v>
      </c>
      <c r="V242" s="96">
        <v>860</v>
      </c>
      <c r="W242" s="96">
        <v>810</v>
      </c>
      <c r="X242" s="96">
        <v>770</v>
      </c>
      <c r="Y242" s="96">
        <v>720</v>
      </c>
      <c r="Z242" s="96">
        <v>680</v>
      </c>
      <c r="AA242" s="96">
        <v>630</v>
      </c>
      <c r="AB242" s="96">
        <v>540</v>
      </c>
      <c r="AC242" s="95" t="s">
        <v>475</v>
      </c>
      <c r="AD242" s="96">
        <v>1400</v>
      </c>
      <c r="AE242" s="96">
        <v>1330</v>
      </c>
      <c r="AF242" s="96">
        <v>1260</v>
      </c>
      <c r="AG242" s="96">
        <v>1190</v>
      </c>
      <c r="AH242" s="96">
        <v>1120</v>
      </c>
      <c r="AI242" s="96">
        <v>1050</v>
      </c>
      <c r="AJ242" s="96">
        <v>980</v>
      </c>
      <c r="AK242" s="96">
        <v>840</v>
      </c>
      <c r="AL242" s="2"/>
      <c r="AM242" s="95" t="s">
        <v>475</v>
      </c>
      <c r="AN242" s="96">
        <v>1400</v>
      </c>
      <c r="AO242" s="96">
        <v>1330</v>
      </c>
      <c r="AP242" s="96">
        <v>1260</v>
      </c>
      <c r="AQ242" s="96">
        <v>1190</v>
      </c>
      <c r="AR242" s="96">
        <v>1120</v>
      </c>
      <c r="AS242" s="96">
        <v>1050</v>
      </c>
      <c r="AT242" s="96">
        <v>980</v>
      </c>
      <c r="AU242" s="96">
        <v>840</v>
      </c>
      <c r="AW242" s="95" t="s">
        <v>475</v>
      </c>
      <c r="AX242" s="96">
        <v>500</v>
      </c>
      <c r="AY242" s="96">
        <v>480</v>
      </c>
      <c r="AZ242" s="96">
        <v>450</v>
      </c>
      <c r="BA242" s="96">
        <v>430</v>
      </c>
      <c r="BB242" s="96">
        <v>400</v>
      </c>
      <c r="BC242" s="96">
        <v>380</v>
      </c>
      <c r="BD242" s="96">
        <v>350</v>
      </c>
      <c r="BE242" s="96">
        <v>300</v>
      </c>
      <c r="BF242" s="95" t="s">
        <v>475</v>
      </c>
      <c r="BG242" s="96">
        <v>600</v>
      </c>
      <c r="BH242" s="96">
        <v>570</v>
      </c>
      <c r="BI242" s="96">
        <v>540</v>
      </c>
      <c r="BJ242" s="96">
        <v>510</v>
      </c>
      <c r="BK242" s="96">
        <v>480</v>
      </c>
      <c r="BL242" s="96">
        <v>450</v>
      </c>
      <c r="BM242" s="96">
        <v>420</v>
      </c>
      <c r="BN242" s="96">
        <v>360</v>
      </c>
      <c r="CH242" s="2">
        <v>62811</v>
      </c>
      <c r="CI242" s="2" t="s">
        <v>126</v>
      </c>
      <c r="CP242" s="3">
        <v>62259</v>
      </c>
      <c r="CQ242" s="3" t="s">
        <v>33498</v>
      </c>
      <c r="CR242" s="3" t="s">
        <v>126</v>
      </c>
    </row>
    <row r="243" spans="19:96" x14ac:dyDescent="0.25">
      <c r="S243" s="2"/>
      <c r="T243" s="95" t="s">
        <v>476</v>
      </c>
      <c r="U243" s="96">
        <v>1600</v>
      </c>
      <c r="V243" s="96">
        <v>1520</v>
      </c>
      <c r="W243" s="96">
        <v>1440</v>
      </c>
      <c r="X243" s="96">
        <v>1360</v>
      </c>
      <c r="Y243" s="96">
        <v>1280</v>
      </c>
      <c r="Z243" s="96">
        <v>1200</v>
      </c>
      <c r="AA243" s="96">
        <v>1120</v>
      </c>
      <c r="AB243" s="96">
        <v>960</v>
      </c>
      <c r="AC243" s="95" t="s">
        <v>476</v>
      </c>
      <c r="AD243" s="96">
        <v>2600</v>
      </c>
      <c r="AE243" s="96">
        <v>2470</v>
      </c>
      <c r="AF243" s="96">
        <v>2340</v>
      </c>
      <c r="AG243" s="96">
        <v>2210</v>
      </c>
      <c r="AH243" s="96">
        <v>2080</v>
      </c>
      <c r="AI243" s="96">
        <v>1950</v>
      </c>
      <c r="AJ243" s="96">
        <v>1820</v>
      </c>
      <c r="AK243" s="96">
        <v>1560</v>
      </c>
      <c r="AL243" s="2"/>
      <c r="AM243" s="95" t="s">
        <v>476</v>
      </c>
      <c r="AN243" s="96">
        <v>2400</v>
      </c>
      <c r="AO243" s="96">
        <v>2280</v>
      </c>
      <c r="AP243" s="96">
        <v>2160</v>
      </c>
      <c r="AQ243" s="96">
        <v>2040</v>
      </c>
      <c r="AR243" s="96">
        <v>1920</v>
      </c>
      <c r="AS243" s="96">
        <v>1800</v>
      </c>
      <c r="AT243" s="96">
        <v>1680</v>
      </c>
      <c r="AU243" s="96">
        <v>1440</v>
      </c>
      <c r="AW243" s="95" t="s">
        <v>476</v>
      </c>
      <c r="AX243" s="96">
        <v>800</v>
      </c>
      <c r="AY243" s="96">
        <v>760</v>
      </c>
      <c r="AZ243" s="96">
        <v>720</v>
      </c>
      <c r="BA243" s="96">
        <v>680</v>
      </c>
      <c r="BB243" s="96">
        <v>640</v>
      </c>
      <c r="BC243" s="96">
        <v>600</v>
      </c>
      <c r="BD243" s="96">
        <v>560</v>
      </c>
      <c r="BE243" s="96">
        <v>480</v>
      </c>
      <c r="BF243" s="95" t="s">
        <v>476</v>
      </c>
      <c r="BG243" s="96">
        <v>1000</v>
      </c>
      <c r="BH243" s="96">
        <v>950</v>
      </c>
      <c r="BI243" s="96">
        <v>900</v>
      </c>
      <c r="BJ243" s="96">
        <v>850</v>
      </c>
      <c r="BK243" s="96">
        <v>800</v>
      </c>
      <c r="BL243" s="96">
        <v>750</v>
      </c>
      <c r="BM243" s="96">
        <v>700</v>
      </c>
      <c r="BN243" s="96">
        <v>600</v>
      </c>
      <c r="CH243" s="2">
        <v>62812</v>
      </c>
      <c r="CI243" s="2" t="s">
        <v>124</v>
      </c>
      <c r="CP243" s="3">
        <v>62260</v>
      </c>
      <c r="CQ243" s="3" t="s">
        <v>33499</v>
      </c>
      <c r="CR243" s="3" t="s">
        <v>126</v>
      </c>
    </row>
    <row r="244" spans="19:96" x14ac:dyDescent="0.25">
      <c r="S244" s="2"/>
      <c r="T244" s="95" t="s">
        <v>477</v>
      </c>
      <c r="U244" s="96">
        <v>800</v>
      </c>
      <c r="V244" s="96">
        <v>760</v>
      </c>
      <c r="W244" s="96">
        <v>720</v>
      </c>
      <c r="X244" s="96">
        <v>680</v>
      </c>
      <c r="Y244" s="96">
        <v>640</v>
      </c>
      <c r="Z244" s="96">
        <v>600</v>
      </c>
      <c r="AA244" s="96">
        <v>560</v>
      </c>
      <c r="AB244" s="96">
        <v>480</v>
      </c>
      <c r="AC244" s="95" t="s">
        <v>477</v>
      </c>
      <c r="AD244" s="96">
        <v>1300</v>
      </c>
      <c r="AE244" s="96">
        <v>1240</v>
      </c>
      <c r="AF244" s="96">
        <v>1170</v>
      </c>
      <c r="AG244" s="96">
        <v>1110</v>
      </c>
      <c r="AH244" s="96">
        <v>1040</v>
      </c>
      <c r="AI244" s="96">
        <v>980</v>
      </c>
      <c r="AJ244" s="96">
        <v>910</v>
      </c>
      <c r="AK244" s="96">
        <v>780</v>
      </c>
      <c r="AL244" s="2"/>
      <c r="AM244" s="95" t="s">
        <v>477</v>
      </c>
      <c r="AN244" s="96">
        <v>1200</v>
      </c>
      <c r="AO244" s="96">
        <v>1140</v>
      </c>
      <c r="AP244" s="96">
        <v>1080</v>
      </c>
      <c r="AQ244" s="96">
        <v>1020</v>
      </c>
      <c r="AR244" s="96">
        <v>960</v>
      </c>
      <c r="AS244" s="96">
        <v>900</v>
      </c>
      <c r="AT244" s="96">
        <v>840</v>
      </c>
      <c r="AU244" s="96">
        <v>720</v>
      </c>
      <c r="AW244" s="95" t="s">
        <v>477</v>
      </c>
      <c r="AX244" s="96">
        <v>400</v>
      </c>
      <c r="AY244" s="96">
        <v>380</v>
      </c>
      <c r="AZ244" s="96">
        <v>360</v>
      </c>
      <c r="BA244" s="96">
        <v>340</v>
      </c>
      <c r="BB244" s="96">
        <v>320</v>
      </c>
      <c r="BC244" s="96">
        <v>300</v>
      </c>
      <c r="BD244" s="96">
        <v>280</v>
      </c>
      <c r="BE244" s="96">
        <v>240</v>
      </c>
      <c r="BF244" s="95" t="s">
        <v>477</v>
      </c>
      <c r="BG244" s="96">
        <v>500</v>
      </c>
      <c r="BH244" s="96">
        <v>480</v>
      </c>
      <c r="BI244" s="96">
        <v>450</v>
      </c>
      <c r="BJ244" s="96">
        <v>430</v>
      </c>
      <c r="BK244" s="96">
        <v>400</v>
      </c>
      <c r="BL244" s="96">
        <v>380</v>
      </c>
      <c r="BM244" s="96">
        <v>350</v>
      </c>
      <c r="BN244" s="96">
        <v>300</v>
      </c>
      <c r="CH244" s="2">
        <v>62813</v>
      </c>
      <c r="CI244" s="2" t="s">
        <v>126</v>
      </c>
      <c r="CP244" s="3">
        <v>62261</v>
      </c>
      <c r="CQ244" s="3" t="s">
        <v>33497</v>
      </c>
      <c r="CR244" s="3" t="s">
        <v>126</v>
      </c>
    </row>
    <row r="245" spans="19:96" x14ac:dyDescent="0.25">
      <c r="S245" s="2"/>
      <c r="T245" s="95" t="s">
        <v>478</v>
      </c>
      <c r="U245" s="96">
        <v>2500</v>
      </c>
      <c r="V245" s="96">
        <v>2380</v>
      </c>
      <c r="W245" s="96">
        <v>2250</v>
      </c>
      <c r="X245" s="96">
        <v>2130</v>
      </c>
      <c r="Y245" s="96">
        <v>2000</v>
      </c>
      <c r="Z245" s="96">
        <v>1880</v>
      </c>
      <c r="AA245" s="96">
        <v>1750</v>
      </c>
      <c r="AB245" s="96">
        <v>1500</v>
      </c>
      <c r="AC245" s="95" t="s">
        <v>478</v>
      </c>
      <c r="AD245" s="96">
        <v>4000</v>
      </c>
      <c r="AE245" s="96">
        <v>3800</v>
      </c>
      <c r="AF245" s="96">
        <v>3600</v>
      </c>
      <c r="AG245" s="96">
        <v>3400</v>
      </c>
      <c r="AH245" s="96">
        <v>3200</v>
      </c>
      <c r="AI245" s="96">
        <v>3000</v>
      </c>
      <c r="AJ245" s="96">
        <v>2800</v>
      </c>
      <c r="AK245" s="96">
        <v>2400</v>
      </c>
      <c r="AL245" s="2"/>
      <c r="AM245" s="95" t="s">
        <v>478</v>
      </c>
      <c r="AN245" s="96">
        <v>3800</v>
      </c>
      <c r="AO245" s="96">
        <v>3610</v>
      </c>
      <c r="AP245" s="96">
        <v>3420</v>
      </c>
      <c r="AQ245" s="96">
        <v>3230</v>
      </c>
      <c r="AR245" s="96">
        <v>3040</v>
      </c>
      <c r="AS245" s="96">
        <v>2850</v>
      </c>
      <c r="AT245" s="96">
        <v>2660</v>
      </c>
      <c r="AU245" s="96">
        <v>2280</v>
      </c>
      <c r="AW245" s="95" t="s">
        <v>478</v>
      </c>
      <c r="AX245" s="96">
        <v>1300</v>
      </c>
      <c r="AY245" s="96">
        <v>1240</v>
      </c>
      <c r="AZ245" s="96">
        <v>1170</v>
      </c>
      <c r="BA245" s="96">
        <v>1110</v>
      </c>
      <c r="BB245" s="96">
        <v>1040</v>
      </c>
      <c r="BC245" s="96">
        <v>980</v>
      </c>
      <c r="BD245" s="96">
        <v>910</v>
      </c>
      <c r="BE245" s="96">
        <v>780</v>
      </c>
      <c r="BF245" s="95" t="s">
        <v>478</v>
      </c>
      <c r="BG245" s="96">
        <v>1700</v>
      </c>
      <c r="BH245" s="96">
        <v>1620</v>
      </c>
      <c r="BI245" s="96">
        <v>1530</v>
      </c>
      <c r="BJ245" s="96">
        <v>1450</v>
      </c>
      <c r="BK245" s="96">
        <v>1360</v>
      </c>
      <c r="BL245" s="96">
        <v>1280</v>
      </c>
      <c r="BM245" s="96">
        <v>1190</v>
      </c>
      <c r="BN245" s="96">
        <v>1020</v>
      </c>
      <c r="CH245" s="2">
        <v>62814</v>
      </c>
      <c r="CI245" s="2" t="s">
        <v>122</v>
      </c>
      <c r="CP245" s="3">
        <v>62262</v>
      </c>
      <c r="CQ245" s="3" t="s">
        <v>33500</v>
      </c>
      <c r="CR245" s="3" t="s">
        <v>126</v>
      </c>
    </row>
    <row r="246" spans="19:96" x14ac:dyDescent="0.25">
      <c r="S246" s="2"/>
      <c r="T246" s="95" t="s">
        <v>479</v>
      </c>
      <c r="U246" s="96">
        <v>800</v>
      </c>
      <c r="V246" s="96">
        <v>760</v>
      </c>
      <c r="W246" s="96">
        <v>720</v>
      </c>
      <c r="X246" s="96">
        <v>680</v>
      </c>
      <c r="Y246" s="96">
        <v>640</v>
      </c>
      <c r="Z246" s="96">
        <v>600</v>
      </c>
      <c r="AA246" s="96">
        <v>560</v>
      </c>
      <c r="AB246" s="96">
        <v>480</v>
      </c>
      <c r="AC246" s="95" t="s">
        <v>479</v>
      </c>
      <c r="AD246" s="96">
        <v>1300</v>
      </c>
      <c r="AE246" s="96">
        <v>1240</v>
      </c>
      <c r="AF246" s="96">
        <v>1170</v>
      </c>
      <c r="AG246" s="96">
        <v>1110</v>
      </c>
      <c r="AH246" s="96">
        <v>1040</v>
      </c>
      <c r="AI246" s="96">
        <v>980</v>
      </c>
      <c r="AJ246" s="96">
        <v>910</v>
      </c>
      <c r="AK246" s="96">
        <v>780</v>
      </c>
      <c r="AL246" s="2"/>
      <c r="AM246" s="95" t="s">
        <v>479</v>
      </c>
      <c r="AN246" s="96">
        <v>1100</v>
      </c>
      <c r="AO246" s="96">
        <v>1050</v>
      </c>
      <c r="AP246" s="96">
        <v>990</v>
      </c>
      <c r="AQ246" s="96">
        <v>940</v>
      </c>
      <c r="AR246" s="96">
        <v>880</v>
      </c>
      <c r="AS246" s="96">
        <v>830</v>
      </c>
      <c r="AT246" s="96">
        <v>770</v>
      </c>
      <c r="AU246" s="96">
        <v>660</v>
      </c>
      <c r="AW246" s="95" t="s">
        <v>479</v>
      </c>
      <c r="AX246" s="96">
        <v>400</v>
      </c>
      <c r="AY246" s="96">
        <v>380</v>
      </c>
      <c r="AZ246" s="96">
        <v>360</v>
      </c>
      <c r="BA246" s="96">
        <v>340</v>
      </c>
      <c r="BB246" s="96">
        <v>320</v>
      </c>
      <c r="BC246" s="96">
        <v>300</v>
      </c>
      <c r="BD246" s="96">
        <v>280</v>
      </c>
      <c r="BE246" s="96">
        <v>240</v>
      </c>
      <c r="BF246" s="95" t="s">
        <v>479</v>
      </c>
      <c r="BG246" s="96">
        <v>500</v>
      </c>
      <c r="BH246" s="96">
        <v>480</v>
      </c>
      <c r="BI246" s="96">
        <v>450</v>
      </c>
      <c r="BJ246" s="96">
        <v>430</v>
      </c>
      <c r="BK246" s="96">
        <v>400</v>
      </c>
      <c r="BL246" s="96">
        <v>380</v>
      </c>
      <c r="BM246" s="96">
        <v>350</v>
      </c>
      <c r="BN246" s="96">
        <v>300</v>
      </c>
      <c r="CH246" s="2">
        <v>62815</v>
      </c>
      <c r="CI246" s="2" t="s">
        <v>122</v>
      </c>
      <c r="CP246" s="3">
        <v>62263</v>
      </c>
      <c r="CQ246" s="3" t="s">
        <v>33501</v>
      </c>
      <c r="CR246" s="3" t="s">
        <v>126</v>
      </c>
    </row>
    <row r="247" spans="19:96" x14ac:dyDescent="0.25">
      <c r="S247" s="2"/>
      <c r="T247" s="95" t="s">
        <v>480</v>
      </c>
      <c r="U247" s="96">
        <v>1300</v>
      </c>
      <c r="V247" s="96">
        <v>1240</v>
      </c>
      <c r="W247" s="96">
        <v>1170</v>
      </c>
      <c r="X247" s="96">
        <v>1110</v>
      </c>
      <c r="Y247" s="96">
        <v>1040</v>
      </c>
      <c r="Z247" s="96">
        <v>980</v>
      </c>
      <c r="AA247" s="96">
        <v>910</v>
      </c>
      <c r="AB247" s="96">
        <v>780</v>
      </c>
      <c r="AC247" s="95" t="s">
        <v>480</v>
      </c>
      <c r="AD247" s="96">
        <v>2100</v>
      </c>
      <c r="AE247" s="96">
        <v>2000</v>
      </c>
      <c r="AF247" s="96">
        <v>1890</v>
      </c>
      <c r="AG247" s="96">
        <v>1790</v>
      </c>
      <c r="AH247" s="96">
        <v>1680</v>
      </c>
      <c r="AI247" s="96">
        <v>1580</v>
      </c>
      <c r="AJ247" s="96">
        <v>1470</v>
      </c>
      <c r="AK247" s="96">
        <v>1260</v>
      </c>
      <c r="AL247" s="2"/>
      <c r="AM247" s="95" t="s">
        <v>480</v>
      </c>
      <c r="AN247" s="96">
        <v>2000</v>
      </c>
      <c r="AO247" s="96">
        <v>1900</v>
      </c>
      <c r="AP247" s="96">
        <v>1800</v>
      </c>
      <c r="AQ247" s="96">
        <v>1700</v>
      </c>
      <c r="AR247" s="96">
        <v>1600</v>
      </c>
      <c r="AS247" s="96">
        <v>1500</v>
      </c>
      <c r="AT247" s="96">
        <v>1400</v>
      </c>
      <c r="AU247" s="96">
        <v>1200</v>
      </c>
      <c r="AW247" s="95" t="s">
        <v>480</v>
      </c>
      <c r="AX247" s="96">
        <v>700</v>
      </c>
      <c r="AY247" s="96">
        <v>670</v>
      </c>
      <c r="AZ247" s="96">
        <v>630</v>
      </c>
      <c r="BA247" s="96">
        <v>600</v>
      </c>
      <c r="BB247" s="96">
        <v>560</v>
      </c>
      <c r="BC247" s="96">
        <v>530</v>
      </c>
      <c r="BD247" s="96">
        <v>490</v>
      </c>
      <c r="BE247" s="96">
        <v>420</v>
      </c>
      <c r="BF247" s="95" t="s">
        <v>480</v>
      </c>
      <c r="BG247" s="96">
        <v>900</v>
      </c>
      <c r="BH247" s="96">
        <v>860</v>
      </c>
      <c r="BI247" s="96">
        <v>810</v>
      </c>
      <c r="BJ247" s="96">
        <v>770</v>
      </c>
      <c r="BK247" s="96">
        <v>720</v>
      </c>
      <c r="BL247" s="96">
        <v>680</v>
      </c>
      <c r="BM247" s="96">
        <v>630</v>
      </c>
      <c r="BN247" s="96">
        <v>540</v>
      </c>
      <c r="CH247" s="2">
        <v>62816</v>
      </c>
      <c r="CI247" s="2" t="s">
        <v>124</v>
      </c>
      <c r="CP247" s="3">
        <v>62267</v>
      </c>
      <c r="CQ247" s="3" t="s">
        <v>33502</v>
      </c>
      <c r="CR247" s="3" t="s">
        <v>126</v>
      </c>
    </row>
    <row r="248" spans="19:96" x14ac:dyDescent="0.25">
      <c r="S248" s="2"/>
      <c r="T248" s="95" t="s">
        <v>481</v>
      </c>
      <c r="U248" s="96">
        <v>1000</v>
      </c>
      <c r="V248" s="96">
        <v>950</v>
      </c>
      <c r="W248" s="96">
        <v>900</v>
      </c>
      <c r="X248" s="96">
        <v>850</v>
      </c>
      <c r="Y248" s="96">
        <v>800</v>
      </c>
      <c r="Z248" s="96">
        <v>750</v>
      </c>
      <c r="AA248" s="96">
        <v>700</v>
      </c>
      <c r="AB248" s="96">
        <v>600</v>
      </c>
      <c r="AC248" s="95" t="s">
        <v>481</v>
      </c>
      <c r="AD248" s="96">
        <v>1600</v>
      </c>
      <c r="AE248" s="96">
        <v>1520</v>
      </c>
      <c r="AF248" s="96">
        <v>1440</v>
      </c>
      <c r="AG248" s="96">
        <v>1360</v>
      </c>
      <c r="AH248" s="96">
        <v>1280</v>
      </c>
      <c r="AI248" s="96">
        <v>1200</v>
      </c>
      <c r="AJ248" s="96">
        <v>1120</v>
      </c>
      <c r="AK248" s="96">
        <v>960</v>
      </c>
      <c r="AL248" s="2"/>
      <c r="AM248" s="95" t="s">
        <v>481</v>
      </c>
      <c r="AN248" s="96">
        <v>1400</v>
      </c>
      <c r="AO248" s="96">
        <v>1330</v>
      </c>
      <c r="AP248" s="96">
        <v>1260</v>
      </c>
      <c r="AQ248" s="96">
        <v>1190</v>
      </c>
      <c r="AR248" s="96">
        <v>1120</v>
      </c>
      <c r="AS248" s="96">
        <v>1050</v>
      </c>
      <c r="AT248" s="96">
        <v>980</v>
      </c>
      <c r="AU248" s="96">
        <v>840</v>
      </c>
      <c r="AW248" s="95" t="s">
        <v>481</v>
      </c>
      <c r="AX248" s="96">
        <v>500</v>
      </c>
      <c r="AY248" s="96">
        <v>480</v>
      </c>
      <c r="AZ248" s="96">
        <v>450</v>
      </c>
      <c r="BA248" s="96">
        <v>430</v>
      </c>
      <c r="BB248" s="96">
        <v>400</v>
      </c>
      <c r="BC248" s="96">
        <v>380</v>
      </c>
      <c r="BD248" s="96">
        <v>350</v>
      </c>
      <c r="BE248" s="96">
        <v>300</v>
      </c>
      <c r="BF248" s="95" t="s">
        <v>481</v>
      </c>
      <c r="BG248" s="96">
        <v>600</v>
      </c>
      <c r="BH248" s="96">
        <v>570</v>
      </c>
      <c r="BI248" s="96">
        <v>540</v>
      </c>
      <c r="BJ248" s="96">
        <v>510</v>
      </c>
      <c r="BK248" s="96">
        <v>480</v>
      </c>
      <c r="BL248" s="96">
        <v>450</v>
      </c>
      <c r="BM248" s="96">
        <v>420</v>
      </c>
      <c r="BN248" s="96">
        <v>360</v>
      </c>
      <c r="CH248" s="2">
        <v>62817</v>
      </c>
      <c r="CI248" s="2" t="s">
        <v>126</v>
      </c>
      <c r="CP248" s="3">
        <v>62268</v>
      </c>
      <c r="CQ248" s="3" t="s">
        <v>33503</v>
      </c>
      <c r="CR248" s="3" t="s">
        <v>126</v>
      </c>
    </row>
    <row r="249" spans="19:96" x14ac:dyDescent="0.25">
      <c r="S249" s="2"/>
      <c r="T249" s="95" t="s">
        <v>482</v>
      </c>
      <c r="U249" s="96">
        <v>1000</v>
      </c>
      <c r="V249" s="96">
        <v>950</v>
      </c>
      <c r="W249" s="96">
        <v>900</v>
      </c>
      <c r="X249" s="96">
        <v>850</v>
      </c>
      <c r="Y249" s="96">
        <v>800</v>
      </c>
      <c r="Z249" s="96">
        <v>750</v>
      </c>
      <c r="AA249" s="96">
        <v>700</v>
      </c>
      <c r="AB249" s="96">
        <v>600</v>
      </c>
      <c r="AC249" s="95" t="s">
        <v>482</v>
      </c>
      <c r="AD249" s="96">
        <v>1600</v>
      </c>
      <c r="AE249" s="96">
        <v>1520</v>
      </c>
      <c r="AF249" s="96">
        <v>1440</v>
      </c>
      <c r="AG249" s="96">
        <v>1360</v>
      </c>
      <c r="AH249" s="96">
        <v>1280</v>
      </c>
      <c r="AI249" s="96">
        <v>1200</v>
      </c>
      <c r="AJ249" s="96">
        <v>1120</v>
      </c>
      <c r="AK249" s="96">
        <v>960</v>
      </c>
      <c r="AL249" s="2"/>
      <c r="AM249" s="95" t="s">
        <v>482</v>
      </c>
      <c r="AN249" s="96">
        <v>1500</v>
      </c>
      <c r="AO249" s="96">
        <v>1430</v>
      </c>
      <c r="AP249" s="96">
        <v>1350</v>
      </c>
      <c r="AQ249" s="96">
        <v>1280</v>
      </c>
      <c r="AR249" s="96">
        <v>1200</v>
      </c>
      <c r="AS249" s="96">
        <v>1130</v>
      </c>
      <c r="AT249" s="96">
        <v>1050</v>
      </c>
      <c r="AU249" s="96">
        <v>900</v>
      </c>
      <c r="AW249" s="95" t="s">
        <v>482</v>
      </c>
      <c r="AX249" s="96">
        <v>500</v>
      </c>
      <c r="AY249" s="96">
        <v>480</v>
      </c>
      <c r="AZ249" s="96">
        <v>450</v>
      </c>
      <c r="BA249" s="96">
        <v>430</v>
      </c>
      <c r="BB249" s="96">
        <v>400</v>
      </c>
      <c r="BC249" s="96">
        <v>380</v>
      </c>
      <c r="BD249" s="96">
        <v>350</v>
      </c>
      <c r="BE249" s="96">
        <v>300</v>
      </c>
      <c r="BF249" s="95" t="s">
        <v>482</v>
      </c>
      <c r="BG249" s="96">
        <v>600</v>
      </c>
      <c r="BH249" s="96">
        <v>570</v>
      </c>
      <c r="BI249" s="96">
        <v>540</v>
      </c>
      <c r="BJ249" s="96">
        <v>510</v>
      </c>
      <c r="BK249" s="96">
        <v>480</v>
      </c>
      <c r="BL249" s="96">
        <v>450</v>
      </c>
      <c r="BM249" s="96">
        <v>420</v>
      </c>
      <c r="BN249" s="96">
        <v>360</v>
      </c>
      <c r="CH249" s="2">
        <v>62818</v>
      </c>
      <c r="CI249" s="2" t="s">
        <v>126</v>
      </c>
      <c r="CP249" s="3">
        <v>62272</v>
      </c>
      <c r="CQ249" s="3" t="s">
        <v>33504</v>
      </c>
      <c r="CR249" s="3" t="s">
        <v>126</v>
      </c>
    </row>
    <row r="250" spans="19:96" x14ac:dyDescent="0.25">
      <c r="S250" s="2"/>
      <c r="T250" s="95" t="s">
        <v>483</v>
      </c>
      <c r="U250" s="96">
        <v>700</v>
      </c>
      <c r="V250" s="96">
        <v>670</v>
      </c>
      <c r="W250" s="96">
        <v>630</v>
      </c>
      <c r="X250" s="96">
        <v>600</v>
      </c>
      <c r="Y250" s="96">
        <v>560</v>
      </c>
      <c r="Z250" s="96">
        <v>530</v>
      </c>
      <c r="AA250" s="96">
        <v>490</v>
      </c>
      <c r="AB250" s="96">
        <v>420</v>
      </c>
      <c r="AC250" s="95" t="s">
        <v>483</v>
      </c>
      <c r="AD250" s="96">
        <v>1100</v>
      </c>
      <c r="AE250" s="96">
        <v>1050</v>
      </c>
      <c r="AF250" s="96">
        <v>990</v>
      </c>
      <c r="AG250" s="96">
        <v>940</v>
      </c>
      <c r="AH250" s="96">
        <v>880</v>
      </c>
      <c r="AI250" s="96">
        <v>830</v>
      </c>
      <c r="AJ250" s="96">
        <v>770</v>
      </c>
      <c r="AK250" s="96">
        <v>660</v>
      </c>
      <c r="AL250" s="2"/>
      <c r="AM250" s="95" t="s">
        <v>483</v>
      </c>
      <c r="AN250" s="96">
        <v>1100</v>
      </c>
      <c r="AO250" s="96">
        <v>1050</v>
      </c>
      <c r="AP250" s="96">
        <v>990</v>
      </c>
      <c r="AQ250" s="96">
        <v>940</v>
      </c>
      <c r="AR250" s="96">
        <v>880</v>
      </c>
      <c r="AS250" s="96">
        <v>830</v>
      </c>
      <c r="AT250" s="96">
        <v>770</v>
      </c>
      <c r="AU250" s="96">
        <v>660</v>
      </c>
      <c r="AW250" s="95" t="s">
        <v>483</v>
      </c>
      <c r="AX250" s="96">
        <v>400</v>
      </c>
      <c r="AY250" s="96">
        <v>380</v>
      </c>
      <c r="AZ250" s="96">
        <v>360</v>
      </c>
      <c r="BA250" s="96">
        <v>340</v>
      </c>
      <c r="BB250" s="96">
        <v>320</v>
      </c>
      <c r="BC250" s="96">
        <v>300</v>
      </c>
      <c r="BD250" s="96">
        <v>280</v>
      </c>
      <c r="BE250" s="96">
        <v>240</v>
      </c>
      <c r="BF250" s="95" t="s">
        <v>483</v>
      </c>
      <c r="BG250" s="96">
        <v>500</v>
      </c>
      <c r="BH250" s="96">
        <v>480</v>
      </c>
      <c r="BI250" s="96">
        <v>450</v>
      </c>
      <c r="BJ250" s="96">
        <v>430</v>
      </c>
      <c r="BK250" s="96">
        <v>400</v>
      </c>
      <c r="BL250" s="96">
        <v>380</v>
      </c>
      <c r="BM250" s="96">
        <v>350</v>
      </c>
      <c r="BN250" s="96">
        <v>300</v>
      </c>
      <c r="CH250" s="2">
        <v>62819</v>
      </c>
      <c r="CI250" s="2" t="s">
        <v>122</v>
      </c>
      <c r="CP250" s="3">
        <v>62273</v>
      </c>
      <c r="CQ250" s="3" t="s">
        <v>33505</v>
      </c>
      <c r="CR250" s="3" t="s">
        <v>126</v>
      </c>
    </row>
    <row r="251" spans="19:96" x14ac:dyDescent="0.25">
      <c r="S251" s="2"/>
      <c r="T251" s="95" t="s">
        <v>484</v>
      </c>
      <c r="U251" s="96">
        <v>700</v>
      </c>
      <c r="V251" s="96">
        <v>670</v>
      </c>
      <c r="W251" s="96">
        <v>630</v>
      </c>
      <c r="X251" s="96">
        <v>600</v>
      </c>
      <c r="Y251" s="96">
        <v>560</v>
      </c>
      <c r="Z251" s="96">
        <v>530</v>
      </c>
      <c r="AA251" s="96">
        <v>490</v>
      </c>
      <c r="AB251" s="96">
        <v>420</v>
      </c>
      <c r="AC251" s="95" t="s">
        <v>484</v>
      </c>
      <c r="AD251" s="96">
        <v>1100</v>
      </c>
      <c r="AE251" s="96">
        <v>1050</v>
      </c>
      <c r="AF251" s="96">
        <v>990</v>
      </c>
      <c r="AG251" s="96">
        <v>940</v>
      </c>
      <c r="AH251" s="96">
        <v>880</v>
      </c>
      <c r="AI251" s="96">
        <v>830</v>
      </c>
      <c r="AJ251" s="96">
        <v>770</v>
      </c>
      <c r="AK251" s="96">
        <v>660</v>
      </c>
      <c r="AL251" s="2"/>
      <c r="AM251" s="95" t="s">
        <v>484</v>
      </c>
      <c r="AN251" s="96">
        <v>1100</v>
      </c>
      <c r="AO251" s="96">
        <v>1050</v>
      </c>
      <c r="AP251" s="96">
        <v>990</v>
      </c>
      <c r="AQ251" s="96">
        <v>940</v>
      </c>
      <c r="AR251" s="96">
        <v>880</v>
      </c>
      <c r="AS251" s="96">
        <v>830</v>
      </c>
      <c r="AT251" s="96">
        <v>770</v>
      </c>
      <c r="AU251" s="96">
        <v>660</v>
      </c>
      <c r="AW251" s="95" t="s">
        <v>484</v>
      </c>
      <c r="AX251" s="96">
        <v>400</v>
      </c>
      <c r="AY251" s="96">
        <v>380</v>
      </c>
      <c r="AZ251" s="96">
        <v>360</v>
      </c>
      <c r="BA251" s="96">
        <v>340</v>
      </c>
      <c r="BB251" s="96">
        <v>320</v>
      </c>
      <c r="BC251" s="96">
        <v>300</v>
      </c>
      <c r="BD251" s="96">
        <v>280</v>
      </c>
      <c r="BE251" s="96">
        <v>240</v>
      </c>
      <c r="BF251" s="95" t="s">
        <v>484</v>
      </c>
      <c r="BG251" s="96">
        <v>500</v>
      </c>
      <c r="BH251" s="96">
        <v>480</v>
      </c>
      <c r="BI251" s="96">
        <v>450</v>
      </c>
      <c r="BJ251" s="96">
        <v>430</v>
      </c>
      <c r="BK251" s="96">
        <v>400</v>
      </c>
      <c r="BL251" s="96">
        <v>380</v>
      </c>
      <c r="BM251" s="96">
        <v>350</v>
      </c>
      <c r="BN251" s="96">
        <v>300</v>
      </c>
      <c r="CH251" s="2">
        <v>62820</v>
      </c>
      <c r="CI251" s="2" t="s">
        <v>122</v>
      </c>
      <c r="CP251" s="3">
        <v>62274</v>
      </c>
      <c r="CQ251" s="3" t="s">
        <v>24290</v>
      </c>
      <c r="CR251" s="3" t="s">
        <v>124</v>
      </c>
    </row>
    <row r="252" spans="19:96" x14ac:dyDescent="0.25">
      <c r="S252" s="2"/>
      <c r="T252" s="95" t="s">
        <v>485</v>
      </c>
      <c r="U252" s="96">
        <v>900</v>
      </c>
      <c r="V252" s="96">
        <v>860</v>
      </c>
      <c r="W252" s="96">
        <v>810</v>
      </c>
      <c r="X252" s="96">
        <v>770</v>
      </c>
      <c r="Y252" s="96">
        <v>720</v>
      </c>
      <c r="Z252" s="96">
        <v>680</v>
      </c>
      <c r="AA252" s="96">
        <v>630</v>
      </c>
      <c r="AB252" s="96">
        <v>540</v>
      </c>
      <c r="AC252" s="95" t="s">
        <v>485</v>
      </c>
      <c r="AD252" s="96">
        <v>1400</v>
      </c>
      <c r="AE252" s="96">
        <v>1330</v>
      </c>
      <c r="AF252" s="96">
        <v>1260</v>
      </c>
      <c r="AG252" s="96">
        <v>1190</v>
      </c>
      <c r="AH252" s="96">
        <v>1120</v>
      </c>
      <c r="AI252" s="96">
        <v>1050</v>
      </c>
      <c r="AJ252" s="96">
        <v>980</v>
      </c>
      <c r="AK252" s="96">
        <v>840</v>
      </c>
      <c r="AL252" s="2"/>
      <c r="AM252" s="95" t="s">
        <v>485</v>
      </c>
      <c r="AN252" s="96">
        <v>1300</v>
      </c>
      <c r="AO252" s="96">
        <v>1240</v>
      </c>
      <c r="AP252" s="96">
        <v>1170</v>
      </c>
      <c r="AQ252" s="96">
        <v>1110</v>
      </c>
      <c r="AR252" s="96">
        <v>1040</v>
      </c>
      <c r="AS252" s="96">
        <v>980</v>
      </c>
      <c r="AT252" s="96">
        <v>910</v>
      </c>
      <c r="AU252" s="96">
        <v>780</v>
      </c>
      <c r="AW252" s="95" t="s">
        <v>485</v>
      </c>
      <c r="AX252" s="96">
        <v>400</v>
      </c>
      <c r="AY252" s="96">
        <v>380</v>
      </c>
      <c r="AZ252" s="96">
        <v>360</v>
      </c>
      <c r="BA252" s="96">
        <v>340</v>
      </c>
      <c r="BB252" s="96">
        <v>320</v>
      </c>
      <c r="BC252" s="96">
        <v>300</v>
      </c>
      <c r="BD252" s="96">
        <v>280</v>
      </c>
      <c r="BE252" s="96">
        <v>240</v>
      </c>
      <c r="BF252" s="95" t="s">
        <v>485</v>
      </c>
      <c r="BG252" s="96">
        <v>600</v>
      </c>
      <c r="BH252" s="96">
        <v>570</v>
      </c>
      <c r="BI252" s="96">
        <v>540</v>
      </c>
      <c r="BJ252" s="96">
        <v>510</v>
      </c>
      <c r="BK252" s="96">
        <v>480</v>
      </c>
      <c r="BL252" s="96">
        <v>450</v>
      </c>
      <c r="BM252" s="96">
        <v>420</v>
      </c>
      <c r="BN252" s="96">
        <v>360</v>
      </c>
      <c r="CH252" s="2">
        <v>62821</v>
      </c>
      <c r="CI252" s="2" t="s">
        <v>126</v>
      </c>
      <c r="CP252" s="3">
        <v>62275</v>
      </c>
      <c r="CQ252" s="3" t="s">
        <v>33506</v>
      </c>
      <c r="CR252" s="3" t="s">
        <v>126</v>
      </c>
    </row>
    <row r="253" spans="19:96" x14ac:dyDescent="0.25">
      <c r="S253" s="2"/>
      <c r="T253" s="95" t="s">
        <v>486</v>
      </c>
      <c r="U253" s="96">
        <v>900</v>
      </c>
      <c r="V253" s="96">
        <v>860</v>
      </c>
      <c r="W253" s="96">
        <v>810</v>
      </c>
      <c r="X253" s="96">
        <v>770</v>
      </c>
      <c r="Y253" s="96">
        <v>720</v>
      </c>
      <c r="Z253" s="96">
        <v>680</v>
      </c>
      <c r="AA253" s="96">
        <v>630</v>
      </c>
      <c r="AB253" s="96">
        <v>540</v>
      </c>
      <c r="AC253" s="95" t="s">
        <v>486</v>
      </c>
      <c r="AD253" s="96">
        <v>1400</v>
      </c>
      <c r="AE253" s="96">
        <v>1330</v>
      </c>
      <c r="AF253" s="96">
        <v>1260</v>
      </c>
      <c r="AG253" s="96">
        <v>1190</v>
      </c>
      <c r="AH253" s="96">
        <v>1120</v>
      </c>
      <c r="AI253" s="96">
        <v>1050</v>
      </c>
      <c r="AJ253" s="96">
        <v>980</v>
      </c>
      <c r="AK253" s="96">
        <v>840</v>
      </c>
      <c r="AL253" s="2"/>
      <c r="AM253" s="95" t="s">
        <v>486</v>
      </c>
      <c r="AN253" s="96">
        <v>1400</v>
      </c>
      <c r="AO253" s="96">
        <v>1330</v>
      </c>
      <c r="AP253" s="96">
        <v>1260</v>
      </c>
      <c r="AQ253" s="96">
        <v>1190</v>
      </c>
      <c r="AR253" s="96">
        <v>1120</v>
      </c>
      <c r="AS253" s="96">
        <v>1050</v>
      </c>
      <c r="AT253" s="96">
        <v>980</v>
      </c>
      <c r="AU253" s="96">
        <v>840</v>
      </c>
      <c r="AW253" s="95" t="s">
        <v>486</v>
      </c>
      <c r="AX253" s="96">
        <v>500</v>
      </c>
      <c r="AY253" s="96">
        <v>480</v>
      </c>
      <c r="AZ253" s="96">
        <v>450</v>
      </c>
      <c r="BA253" s="96">
        <v>430</v>
      </c>
      <c r="BB253" s="96">
        <v>400</v>
      </c>
      <c r="BC253" s="96">
        <v>380</v>
      </c>
      <c r="BD253" s="96">
        <v>350</v>
      </c>
      <c r="BE253" s="96">
        <v>300</v>
      </c>
      <c r="BF253" s="95" t="s">
        <v>486</v>
      </c>
      <c r="BG253" s="96">
        <v>600</v>
      </c>
      <c r="BH253" s="96">
        <v>570</v>
      </c>
      <c r="BI253" s="96">
        <v>540</v>
      </c>
      <c r="BJ253" s="96">
        <v>510</v>
      </c>
      <c r="BK253" s="96">
        <v>480</v>
      </c>
      <c r="BL253" s="96">
        <v>450</v>
      </c>
      <c r="BM253" s="96">
        <v>420</v>
      </c>
      <c r="BN253" s="96">
        <v>360</v>
      </c>
      <c r="CH253" s="2">
        <v>62822</v>
      </c>
      <c r="CI253" s="2" t="s">
        <v>124</v>
      </c>
      <c r="CP253" s="3">
        <v>62276</v>
      </c>
      <c r="CQ253" s="3" t="s">
        <v>33504</v>
      </c>
      <c r="CR253" s="3" t="s">
        <v>126</v>
      </c>
    </row>
    <row r="254" spans="19:96" x14ac:dyDescent="0.25">
      <c r="S254" s="2"/>
      <c r="T254" s="95" t="s">
        <v>487</v>
      </c>
      <c r="U254" s="96">
        <v>700</v>
      </c>
      <c r="V254" s="96">
        <v>670</v>
      </c>
      <c r="W254" s="96">
        <v>630</v>
      </c>
      <c r="X254" s="96">
        <v>600</v>
      </c>
      <c r="Y254" s="96">
        <v>560</v>
      </c>
      <c r="Z254" s="96">
        <v>530</v>
      </c>
      <c r="AA254" s="96">
        <v>490</v>
      </c>
      <c r="AB254" s="96">
        <v>420</v>
      </c>
      <c r="AC254" s="95" t="s">
        <v>487</v>
      </c>
      <c r="AD254" s="96">
        <v>1100</v>
      </c>
      <c r="AE254" s="96">
        <v>1050</v>
      </c>
      <c r="AF254" s="96">
        <v>990</v>
      </c>
      <c r="AG254" s="96">
        <v>940</v>
      </c>
      <c r="AH254" s="96">
        <v>880</v>
      </c>
      <c r="AI254" s="96">
        <v>830</v>
      </c>
      <c r="AJ254" s="96">
        <v>770</v>
      </c>
      <c r="AK254" s="96">
        <v>660</v>
      </c>
      <c r="AL254" s="2"/>
      <c r="AM254" s="95" t="s">
        <v>487</v>
      </c>
      <c r="AN254" s="96">
        <v>1000</v>
      </c>
      <c r="AO254" s="96">
        <v>950</v>
      </c>
      <c r="AP254" s="96">
        <v>900</v>
      </c>
      <c r="AQ254" s="96">
        <v>850</v>
      </c>
      <c r="AR254" s="96">
        <v>800</v>
      </c>
      <c r="AS254" s="96">
        <v>750</v>
      </c>
      <c r="AT254" s="96">
        <v>700</v>
      </c>
      <c r="AU254" s="96">
        <v>600</v>
      </c>
      <c r="AW254" s="95" t="s">
        <v>487</v>
      </c>
      <c r="AX254" s="96">
        <v>300</v>
      </c>
      <c r="AY254" s="96">
        <v>290</v>
      </c>
      <c r="AZ254" s="96">
        <v>270</v>
      </c>
      <c r="BA254" s="96">
        <v>260</v>
      </c>
      <c r="BB254" s="96">
        <v>240</v>
      </c>
      <c r="BC254" s="96">
        <v>230</v>
      </c>
      <c r="BD254" s="96">
        <v>210</v>
      </c>
      <c r="BE254" s="96">
        <v>180</v>
      </c>
      <c r="BF254" s="95" t="s">
        <v>487</v>
      </c>
      <c r="BG254" s="96">
        <v>400</v>
      </c>
      <c r="BH254" s="96">
        <v>380</v>
      </c>
      <c r="BI254" s="96">
        <v>360</v>
      </c>
      <c r="BJ254" s="96">
        <v>340</v>
      </c>
      <c r="BK254" s="96">
        <v>320</v>
      </c>
      <c r="BL254" s="96">
        <v>300</v>
      </c>
      <c r="BM254" s="96">
        <v>280</v>
      </c>
      <c r="BN254" s="96">
        <v>240</v>
      </c>
      <c r="CH254" s="2">
        <v>62823</v>
      </c>
      <c r="CI254" s="2" t="s">
        <v>126</v>
      </c>
      <c r="CP254" s="3">
        <v>62277</v>
      </c>
      <c r="CQ254" s="3" t="s">
        <v>26347</v>
      </c>
      <c r="CR254" s="3" t="s">
        <v>122</v>
      </c>
    </row>
    <row r="255" spans="19:96" x14ac:dyDescent="0.25">
      <c r="S255" s="2"/>
      <c r="T255" s="95" t="s">
        <v>488</v>
      </c>
      <c r="U255" s="96">
        <v>900</v>
      </c>
      <c r="V255" s="96">
        <v>860</v>
      </c>
      <c r="W255" s="96">
        <v>810</v>
      </c>
      <c r="X255" s="96">
        <v>770</v>
      </c>
      <c r="Y255" s="96">
        <v>720</v>
      </c>
      <c r="Z255" s="96">
        <v>680</v>
      </c>
      <c r="AA255" s="96">
        <v>630</v>
      </c>
      <c r="AB255" s="96">
        <v>540</v>
      </c>
      <c r="AC255" s="95" t="s">
        <v>488</v>
      </c>
      <c r="AD255" s="96">
        <v>1400</v>
      </c>
      <c r="AE255" s="96">
        <v>1330</v>
      </c>
      <c r="AF255" s="96">
        <v>1260</v>
      </c>
      <c r="AG255" s="96">
        <v>1190</v>
      </c>
      <c r="AH255" s="96">
        <v>1120</v>
      </c>
      <c r="AI255" s="96">
        <v>1050</v>
      </c>
      <c r="AJ255" s="96">
        <v>980</v>
      </c>
      <c r="AK255" s="96">
        <v>840</v>
      </c>
      <c r="AL255" s="2"/>
      <c r="AM255" s="95" t="s">
        <v>488</v>
      </c>
      <c r="AN255" s="96">
        <v>1300</v>
      </c>
      <c r="AO255" s="96">
        <v>1240</v>
      </c>
      <c r="AP255" s="96">
        <v>1170</v>
      </c>
      <c r="AQ255" s="96">
        <v>1110</v>
      </c>
      <c r="AR255" s="96">
        <v>1040</v>
      </c>
      <c r="AS255" s="96">
        <v>980</v>
      </c>
      <c r="AT255" s="96">
        <v>910</v>
      </c>
      <c r="AU255" s="96">
        <v>780</v>
      </c>
      <c r="AW255" s="95" t="s">
        <v>488</v>
      </c>
      <c r="AX255" s="96">
        <v>400</v>
      </c>
      <c r="AY255" s="96">
        <v>380</v>
      </c>
      <c r="AZ255" s="96">
        <v>360</v>
      </c>
      <c r="BA255" s="96">
        <v>340</v>
      </c>
      <c r="BB255" s="96">
        <v>320</v>
      </c>
      <c r="BC255" s="96">
        <v>300</v>
      </c>
      <c r="BD255" s="96">
        <v>280</v>
      </c>
      <c r="BE255" s="96">
        <v>240</v>
      </c>
      <c r="BF255" s="95" t="s">
        <v>488</v>
      </c>
      <c r="BG255" s="96">
        <v>600</v>
      </c>
      <c r="BH255" s="96">
        <v>570</v>
      </c>
      <c r="BI255" s="96">
        <v>540</v>
      </c>
      <c r="BJ255" s="96">
        <v>510</v>
      </c>
      <c r="BK255" s="96">
        <v>480</v>
      </c>
      <c r="BL255" s="96">
        <v>450</v>
      </c>
      <c r="BM255" s="96">
        <v>420</v>
      </c>
      <c r="BN255" s="96">
        <v>360</v>
      </c>
      <c r="CH255" s="2">
        <v>62824</v>
      </c>
      <c r="CI255" s="2" t="s">
        <v>124</v>
      </c>
      <c r="CP255" s="3">
        <v>62278</v>
      </c>
      <c r="CQ255" s="3" t="s">
        <v>24290</v>
      </c>
      <c r="CR255" s="3" t="s">
        <v>126</v>
      </c>
    </row>
    <row r="256" spans="19:96" x14ac:dyDescent="0.25">
      <c r="S256" s="2"/>
      <c r="T256" s="95" t="s">
        <v>489</v>
      </c>
      <c r="U256" s="96">
        <v>1100</v>
      </c>
      <c r="V256" s="96">
        <v>1050</v>
      </c>
      <c r="W256" s="96">
        <v>990</v>
      </c>
      <c r="X256" s="96">
        <v>940</v>
      </c>
      <c r="Y256" s="96">
        <v>880</v>
      </c>
      <c r="Z256" s="96">
        <v>830</v>
      </c>
      <c r="AA256" s="96">
        <v>770</v>
      </c>
      <c r="AB256" s="96">
        <v>660</v>
      </c>
      <c r="AC256" s="95" t="s">
        <v>489</v>
      </c>
      <c r="AD256" s="96">
        <v>1800</v>
      </c>
      <c r="AE256" s="96">
        <v>1710</v>
      </c>
      <c r="AF256" s="96">
        <v>1620</v>
      </c>
      <c r="AG256" s="96">
        <v>1530</v>
      </c>
      <c r="AH256" s="96">
        <v>1440</v>
      </c>
      <c r="AI256" s="96">
        <v>1350</v>
      </c>
      <c r="AJ256" s="96">
        <v>1260</v>
      </c>
      <c r="AK256" s="96">
        <v>1080</v>
      </c>
      <c r="AL256" s="2"/>
      <c r="AM256" s="95" t="s">
        <v>489</v>
      </c>
      <c r="AN256" s="96">
        <v>1600</v>
      </c>
      <c r="AO256" s="96">
        <v>1520</v>
      </c>
      <c r="AP256" s="96">
        <v>1440</v>
      </c>
      <c r="AQ256" s="96">
        <v>1360</v>
      </c>
      <c r="AR256" s="96">
        <v>1280</v>
      </c>
      <c r="AS256" s="96">
        <v>1200</v>
      </c>
      <c r="AT256" s="96">
        <v>1120</v>
      </c>
      <c r="AU256" s="96">
        <v>960</v>
      </c>
      <c r="AW256" s="95" t="s">
        <v>489</v>
      </c>
      <c r="AX256" s="96">
        <v>500</v>
      </c>
      <c r="AY256" s="96">
        <v>480</v>
      </c>
      <c r="AZ256" s="96">
        <v>450</v>
      </c>
      <c r="BA256" s="96">
        <v>430</v>
      </c>
      <c r="BB256" s="96">
        <v>400</v>
      </c>
      <c r="BC256" s="96">
        <v>380</v>
      </c>
      <c r="BD256" s="96">
        <v>350</v>
      </c>
      <c r="BE256" s="96">
        <v>300</v>
      </c>
      <c r="BF256" s="95" t="s">
        <v>489</v>
      </c>
      <c r="BG256" s="96">
        <v>700</v>
      </c>
      <c r="BH256" s="96">
        <v>670</v>
      </c>
      <c r="BI256" s="96">
        <v>630</v>
      </c>
      <c r="BJ256" s="96">
        <v>600</v>
      </c>
      <c r="BK256" s="96">
        <v>560</v>
      </c>
      <c r="BL256" s="96">
        <v>530</v>
      </c>
      <c r="BM256" s="96">
        <v>490</v>
      </c>
      <c r="BN256" s="96">
        <v>420</v>
      </c>
      <c r="CH256" s="2">
        <v>62825</v>
      </c>
      <c r="CI256" s="2" t="s">
        <v>126</v>
      </c>
      <c r="CP256" s="3">
        <v>62279</v>
      </c>
      <c r="CQ256" s="3" t="s">
        <v>33506</v>
      </c>
      <c r="CR256" s="3" t="s">
        <v>126</v>
      </c>
    </row>
    <row r="257" spans="19:96" x14ac:dyDescent="0.25">
      <c r="S257" s="2"/>
      <c r="T257" s="95" t="s">
        <v>490</v>
      </c>
      <c r="U257" s="96">
        <v>800</v>
      </c>
      <c r="V257" s="96">
        <v>760</v>
      </c>
      <c r="W257" s="96">
        <v>720</v>
      </c>
      <c r="X257" s="96">
        <v>680</v>
      </c>
      <c r="Y257" s="96">
        <v>640</v>
      </c>
      <c r="Z257" s="96">
        <v>600</v>
      </c>
      <c r="AA257" s="96">
        <v>560</v>
      </c>
      <c r="AB257" s="96">
        <v>480</v>
      </c>
      <c r="AC257" s="95" t="s">
        <v>490</v>
      </c>
      <c r="AD257" s="96">
        <v>1300</v>
      </c>
      <c r="AE257" s="96">
        <v>1240</v>
      </c>
      <c r="AF257" s="96">
        <v>1170</v>
      </c>
      <c r="AG257" s="96">
        <v>1110</v>
      </c>
      <c r="AH257" s="96">
        <v>1040</v>
      </c>
      <c r="AI257" s="96">
        <v>980</v>
      </c>
      <c r="AJ257" s="96">
        <v>910</v>
      </c>
      <c r="AK257" s="96">
        <v>780</v>
      </c>
      <c r="AL257" s="2"/>
      <c r="AM257" s="95" t="s">
        <v>490</v>
      </c>
      <c r="AN257" s="96">
        <v>1100</v>
      </c>
      <c r="AO257" s="96">
        <v>1050</v>
      </c>
      <c r="AP257" s="96">
        <v>990</v>
      </c>
      <c r="AQ257" s="96">
        <v>940</v>
      </c>
      <c r="AR257" s="96">
        <v>880</v>
      </c>
      <c r="AS257" s="96">
        <v>830</v>
      </c>
      <c r="AT257" s="96">
        <v>770</v>
      </c>
      <c r="AU257" s="96">
        <v>660</v>
      </c>
      <c r="AW257" s="95" t="s">
        <v>490</v>
      </c>
      <c r="AX257" s="96">
        <v>400</v>
      </c>
      <c r="AY257" s="96">
        <v>380</v>
      </c>
      <c r="AZ257" s="96">
        <v>360</v>
      </c>
      <c r="BA257" s="96">
        <v>340</v>
      </c>
      <c r="BB257" s="96">
        <v>320</v>
      </c>
      <c r="BC257" s="96">
        <v>300</v>
      </c>
      <c r="BD257" s="96">
        <v>280</v>
      </c>
      <c r="BE257" s="96">
        <v>240</v>
      </c>
      <c r="BF257" s="95" t="s">
        <v>490</v>
      </c>
      <c r="BG257" s="96">
        <v>500</v>
      </c>
      <c r="BH257" s="96">
        <v>480</v>
      </c>
      <c r="BI257" s="96">
        <v>450</v>
      </c>
      <c r="BJ257" s="96">
        <v>430</v>
      </c>
      <c r="BK257" s="96">
        <v>400</v>
      </c>
      <c r="BL257" s="96">
        <v>380</v>
      </c>
      <c r="BM257" s="96">
        <v>350</v>
      </c>
      <c r="BN257" s="96">
        <v>300</v>
      </c>
      <c r="CH257" s="2">
        <v>62826</v>
      </c>
      <c r="CI257" s="2" t="s">
        <v>126</v>
      </c>
      <c r="CP257" s="3">
        <v>62280</v>
      </c>
      <c r="CQ257" s="3" t="s">
        <v>33505</v>
      </c>
      <c r="CR257" s="3" t="s">
        <v>122</v>
      </c>
    </row>
    <row r="258" spans="19:96" x14ac:dyDescent="0.25">
      <c r="S258" s="2"/>
      <c r="T258" s="95" t="s">
        <v>491</v>
      </c>
      <c r="U258" s="96">
        <v>900</v>
      </c>
      <c r="V258" s="96">
        <v>860</v>
      </c>
      <c r="W258" s="96">
        <v>810</v>
      </c>
      <c r="X258" s="96">
        <v>770</v>
      </c>
      <c r="Y258" s="96">
        <v>720</v>
      </c>
      <c r="Z258" s="96">
        <v>680</v>
      </c>
      <c r="AA258" s="96">
        <v>630</v>
      </c>
      <c r="AB258" s="96">
        <v>540</v>
      </c>
      <c r="AC258" s="95" t="s">
        <v>491</v>
      </c>
      <c r="AD258" s="96">
        <v>1400</v>
      </c>
      <c r="AE258" s="96">
        <v>1330</v>
      </c>
      <c r="AF258" s="96">
        <v>1260</v>
      </c>
      <c r="AG258" s="96">
        <v>1190</v>
      </c>
      <c r="AH258" s="96">
        <v>1120</v>
      </c>
      <c r="AI258" s="96">
        <v>1050</v>
      </c>
      <c r="AJ258" s="96">
        <v>980</v>
      </c>
      <c r="AK258" s="96">
        <v>840</v>
      </c>
      <c r="AL258" s="2"/>
      <c r="AM258" s="95" t="s">
        <v>491</v>
      </c>
      <c r="AN258" s="96">
        <v>1300</v>
      </c>
      <c r="AO258" s="96">
        <v>1240</v>
      </c>
      <c r="AP258" s="96">
        <v>1170</v>
      </c>
      <c r="AQ258" s="96">
        <v>1110</v>
      </c>
      <c r="AR258" s="96">
        <v>1040</v>
      </c>
      <c r="AS258" s="96">
        <v>980</v>
      </c>
      <c r="AT258" s="96">
        <v>910</v>
      </c>
      <c r="AU258" s="96">
        <v>780</v>
      </c>
      <c r="AW258" s="95" t="s">
        <v>491</v>
      </c>
      <c r="AX258" s="96">
        <v>400</v>
      </c>
      <c r="AY258" s="96">
        <v>380</v>
      </c>
      <c r="AZ258" s="96">
        <v>360</v>
      </c>
      <c r="BA258" s="96">
        <v>340</v>
      </c>
      <c r="BB258" s="96">
        <v>320</v>
      </c>
      <c r="BC258" s="96">
        <v>300</v>
      </c>
      <c r="BD258" s="96">
        <v>280</v>
      </c>
      <c r="BE258" s="96">
        <v>240</v>
      </c>
      <c r="BF258" s="95" t="s">
        <v>491</v>
      </c>
      <c r="BG258" s="96">
        <v>600</v>
      </c>
      <c r="BH258" s="96">
        <v>570</v>
      </c>
      <c r="BI258" s="96">
        <v>540</v>
      </c>
      <c r="BJ258" s="96">
        <v>510</v>
      </c>
      <c r="BK258" s="96">
        <v>480</v>
      </c>
      <c r="BL258" s="96">
        <v>450</v>
      </c>
      <c r="BM258" s="96">
        <v>420</v>
      </c>
      <c r="BN258" s="96">
        <v>360</v>
      </c>
      <c r="CH258" s="2">
        <v>62827</v>
      </c>
      <c r="CI258" s="2" t="s">
        <v>126</v>
      </c>
      <c r="CP258" s="3">
        <v>62285</v>
      </c>
      <c r="CQ258" s="3" t="s">
        <v>29119</v>
      </c>
      <c r="CR258" s="3" t="s">
        <v>126</v>
      </c>
    </row>
    <row r="259" spans="19:96" x14ac:dyDescent="0.25">
      <c r="S259" s="2"/>
      <c r="T259" s="95" t="s">
        <v>492</v>
      </c>
      <c r="U259" s="96">
        <v>900</v>
      </c>
      <c r="V259" s="96">
        <v>860</v>
      </c>
      <c r="W259" s="96">
        <v>810</v>
      </c>
      <c r="X259" s="96">
        <v>770</v>
      </c>
      <c r="Y259" s="96">
        <v>720</v>
      </c>
      <c r="Z259" s="96">
        <v>680</v>
      </c>
      <c r="AA259" s="96">
        <v>630</v>
      </c>
      <c r="AB259" s="96">
        <v>540</v>
      </c>
      <c r="AC259" s="95" t="s">
        <v>492</v>
      </c>
      <c r="AD259" s="96">
        <v>1400</v>
      </c>
      <c r="AE259" s="96">
        <v>1330</v>
      </c>
      <c r="AF259" s="96">
        <v>1260</v>
      </c>
      <c r="AG259" s="96">
        <v>1190</v>
      </c>
      <c r="AH259" s="96">
        <v>1120</v>
      </c>
      <c r="AI259" s="96">
        <v>1050</v>
      </c>
      <c r="AJ259" s="96">
        <v>980</v>
      </c>
      <c r="AK259" s="96">
        <v>840</v>
      </c>
      <c r="AL259" s="2"/>
      <c r="AM259" s="95" t="s">
        <v>492</v>
      </c>
      <c r="AN259" s="96">
        <v>1400</v>
      </c>
      <c r="AO259" s="96">
        <v>1330</v>
      </c>
      <c r="AP259" s="96">
        <v>1260</v>
      </c>
      <c r="AQ259" s="96">
        <v>1190</v>
      </c>
      <c r="AR259" s="96">
        <v>1120</v>
      </c>
      <c r="AS259" s="96">
        <v>1050</v>
      </c>
      <c r="AT259" s="96">
        <v>980</v>
      </c>
      <c r="AU259" s="96">
        <v>840</v>
      </c>
      <c r="AW259" s="95" t="s">
        <v>492</v>
      </c>
      <c r="AX259" s="96">
        <v>500</v>
      </c>
      <c r="AY259" s="96">
        <v>480</v>
      </c>
      <c r="AZ259" s="96">
        <v>450</v>
      </c>
      <c r="BA259" s="96">
        <v>430</v>
      </c>
      <c r="BB259" s="96">
        <v>400</v>
      </c>
      <c r="BC259" s="96">
        <v>380</v>
      </c>
      <c r="BD259" s="96">
        <v>350</v>
      </c>
      <c r="BE259" s="96">
        <v>300</v>
      </c>
      <c r="BF259" s="95" t="s">
        <v>492</v>
      </c>
      <c r="BG259" s="96">
        <v>600</v>
      </c>
      <c r="BH259" s="96">
        <v>570</v>
      </c>
      <c r="BI259" s="96">
        <v>540</v>
      </c>
      <c r="BJ259" s="96">
        <v>510</v>
      </c>
      <c r="BK259" s="96">
        <v>480</v>
      </c>
      <c r="BL259" s="96">
        <v>450</v>
      </c>
      <c r="BM259" s="96">
        <v>420</v>
      </c>
      <c r="BN259" s="96">
        <v>360</v>
      </c>
      <c r="CH259" s="2">
        <v>62828</v>
      </c>
      <c r="CI259" s="2" t="s">
        <v>126</v>
      </c>
      <c r="CP259" s="3">
        <v>62286</v>
      </c>
      <c r="CQ259" s="3" t="s">
        <v>29118</v>
      </c>
      <c r="CR259" s="3" t="s">
        <v>126</v>
      </c>
    </row>
    <row r="260" spans="19:96" x14ac:dyDescent="0.25">
      <c r="S260" s="2"/>
      <c r="T260" s="95" t="s">
        <v>30774</v>
      </c>
      <c r="U260" s="96">
        <v>900</v>
      </c>
      <c r="V260" s="96">
        <v>860</v>
      </c>
      <c r="W260" s="96">
        <v>810</v>
      </c>
      <c r="X260" s="96">
        <v>770</v>
      </c>
      <c r="Y260" s="96">
        <v>720</v>
      </c>
      <c r="Z260" s="96">
        <v>680</v>
      </c>
      <c r="AA260" s="96">
        <v>630</v>
      </c>
      <c r="AB260" s="96">
        <v>540</v>
      </c>
      <c r="AC260" s="95" t="s">
        <v>30774</v>
      </c>
      <c r="AD260" s="96">
        <v>1400</v>
      </c>
      <c r="AE260" s="96">
        <v>1330</v>
      </c>
      <c r="AF260" s="96">
        <v>1260</v>
      </c>
      <c r="AG260" s="96">
        <v>1190</v>
      </c>
      <c r="AH260" s="96">
        <v>1120</v>
      </c>
      <c r="AI260" s="96">
        <v>1050</v>
      </c>
      <c r="AJ260" s="96">
        <v>980</v>
      </c>
      <c r="AK260" s="96">
        <v>840</v>
      </c>
      <c r="AL260" s="2"/>
      <c r="AM260" s="95" t="s">
        <v>30774</v>
      </c>
      <c r="AN260" s="96">
        <v>1300</v>
      </c>
      <c r="AO260" s="96">
        <v>1240</v>
      </c>
      <c r="AP260" s="96">
        <v>1170</v>
      </c>
      <c r="AQ260" s="96">
        <v>1110</v>
      </c>
      <c r="AR260" s="96">
        <v>1040</v>
      </c>
      <c r="AS260" s="96">
        <v>980</v>
      </c>
      <c r="AT260" s="96">
        <v>910</v>
      </c>
      <c r="AU260" s="96">
        <v>780</v>
      </c>
      <c r="AW260" s="95" t="s">
        <v>30774</v>
      </c>
      <c r="AX260" s="96">
        <v>400</v>
      </c>
      <c r="AY260" s="96">
        <v>380</v>
      </c>
      <c r="AZ260" s="96">
        <v>360</v>
      </c>
      <c r="BA260" s="96">
        <v>340</v>
      </c>
      <c r="BB260" s="96">
        <v>320</v>
      </c>
      <c r="BC260" s="96">
        <v>300</v>
      </c>
      <c r="BD260" s="96">
        <v>280</v>
      </c>
      <c r="BE260" s="96">
        <v>240</v>
      </c>
      <c r="BF260" s="95" t="s">
        <v>30774</v>
      </c>
      <c r="BG260" s="96">
        <v>600</v>
      </c>
      <c r="BH260" s="96">
        <v>570</v>
      </c>
      <c r="BI260" s="96">
        <v>540</v>
      </c>
      <c r="BJ260" s="96">
        <v>510</v>
      </c>
      <c r="BK260" s="96">
        <v>480</v>
      </c>
      <c r="BL260" s="96">
        <v>450</v>
      </c>
      <c r="BM260" s="96">
        <v>420</v>
      </c>
      <c r="BN260" s="96">
        <v>360</v>
      </c>
      <c r="CH260" s="2">
        <v>62829</v>
      </c>
      <c r="CI260" s="2" t="s">
        <v>126</v>
      </c>
      <c r="CP260" s="3">
        <v>62288</v>
      </c>
      <c r="CQ260" s="3" t="s">
        <v>33507</v>
      </c>
      <c r="CR260" s="3" t="s">
        <v>124</v>
      </c>
    </row>
    <row r="261" spans="19:96" x14ac:dyDescent="0.25">
      <c r="S261" s="2"/>
      <c r="T261" s="95" t="s">
        <v>493</v>
      </c>
      <c r="U261" s="96">
        <v>700</v>
      </c>
      <c r="V261" s="96">
        <v>670</v>
      </c>
      <c r="W261" s="96">
        <v>630</v>
      </c>
      <c r="X261" s="96">
        <v>600</v>
      </c>
      <c r="Y261" s="96">
        <v>560</v>
      </c>
      <c r="Z261" s="96">
        <v>530</v>
      </c>
      <c r="AA261" s="96">
        <v>490</v>
      </c>
      <c r="AB261" s="96">
        <v>420</v>
      </c>
      <c r="AC261" s="95" t="s">
        <v>493</v>
      </c>
      <c r="AD261" s="96">
        <v>1100</v>
      </c>
      <c r="AE261" s="96">
        <v>1050</v>
      </c>
      <c r="AF261" s="96">
        <v>990</v>
      </c>
      <c r="AG261" s="96">
        <v>940</v>
      </c>
      <c r="AH261" s="96">
        <v>880</v>
      </c>
      <c r="AI261" s="96">
        <v>830</v>
      </c>
      <c r="AJ261" s="96">
        <v>770</v>
      </c>
      <c r="AK261" s="96">
        <v>660</v>
      </c>
      <c r="AL261" s="2"/>
      <c r="AM261" s="95" t="s">
        <v>493</v>
      </c>
      <c r="AN261" s="96">
        <v>1100</v>
      </c>
      <c r="AO261" s="96">
        <v>1050</v>
      </c>
      <c r="AP261" s="96">
        <v>990</v>
      </c>
      <c r="AQ261" s="96">
        <v>940</v>
      </c>
      <c r="AR261" s="96">
        <v>880</v>
      </c>
      <c r="AS261" s="96">
        <v>830</v>
      </c>
      <c r="AT261" s="96">
        <v>770</v>
      </c>
      <c r="AU261" s="96">
        <v>660</v>
      </c>
      <c r="AW261" s="95" t="s">
        <v>493</v>
      </c>
      <c r="AX261" s="96">
        <v>400</v>
      </c>
      <c r="AY261" s="96">
        <v>380</v>
      </c>
      <c r="AZ261" s="96">
        <v>360</v>
      </c>
      <c r="BA261" s="96">
        <v>340</v>
      </c>
      <c r="BB261" s="96">
        <v>320</v>
      </c>
      <c r="BC261" s="96">
        <v>300</v>
      </c>
      <c r="BD261" s="96">
        <v>280</v>
      </c>
      <c r="BE261" s="96">
        <v>240</v>
      </c>
      <c r="BF261" s="95" t="s">
        <v>493</v>
      </c>
      <c r="BG261" s="96">
        <v>500</v>
      </c>
      <c r="BH261" s="96">
        <v>480</v>
      </c>
      <c r="BI261" s="96">
        <v>450</v>
      </c>
      <c r="BJ261" s="96">
        <v>430</v>
      </c>
      <c r="BK261" s="96">
        <v>400</v>
      </c>
      <c r="BL261" s="96">
        <v>380</v>
      </c>
      <c r="BM261" s="96">
        <v>350</v>
      </c>
      <c r="BN261" s="96">
        <v>300</v>
      </c>
      <c r="CH261" s="2">
        <v>62830</v>
      </c>
      <c r="CI261" s="2" t="s">
        <v>124</v>
      </c>
      <c r="CP261" s="3">
        <v>62289</v>
      </c>
      <c r="CQ261" s="3" t="s">
        <v>33508</v>
      </c>
      <c r="CR261" s="3" t="s">
        <v>126</v>
      </c>
    </row>
    <row r="262" spans="19:96" x14ac:dyDescent="0.25">
      <c r="S262" s="2"/>
      <c r="T262" s="95" t="s">
        <v>494</v>
      </c>
      <c r="U262" s="96">
        <v>1900</v>
      </c>
      <c r="V262" s="96">
        <v>1810</v>
      </c>
      <c r="W262" s="96">
        <v>1710</v>
      </c>
      <c r="X262" s="96">
        <v>1620</v>
      </c>
      <c r="Y262" s="96">
        <v>1520</v>
      </c>
      <c r="Z262" s="96">
        <v>1430</v>
      </c>
      <c r="AA262" s="96">
        <v>1330</v>
      </c>
      <c r="AB262" s="96">
        <v>1140</v>
      </c>
      <c r="AC262" s="95" t="s">
        <v>494</v>
      </c>
      <c r="AD262" s="96">
        <v>3000</v>
      </c>
      <c r="AE262" s="96">
        <v>2850</v>
      </c>
      <c r="AF262" s="96">
        <v>2700</v>
      </c>
      <c r="AG262" s="96">
        <v>2550</v>
      </c>
      <c r="AH262" s="96">
        <v>2400</v>
      </c>
      <c r="AI262" s="96">
        <v>2250</v>
      </c>
      <c r="AJ262" s="96">
        <v>2100</v>
      </c>
      <c r="AK262" s="96">
        <v>1800</v>
      </c>
      <c r="AL262" s="2"/>
      <c r="AM262" s="95" t="s">
        <v>494</v>
      </c>
      <c r="AN262" s="96">
        <v>2900</v>
      </c>
      <c r="AO262" s="96">
        <v>2760</v>
      </c>
      <c r="AP262" s="96">
        <v>2610</v>
      </c>
      <c r="AQ262" s="96">
        <v>2470</v>
      </c>
      <c r="AR262" s="96">
        <v>2320</v>
      </c>
      <c r="AS262" s="96">
        <v>2180</v>
      </c>
      <c r="AT262" s="96">
        <v>2030</v>
      </c>
      <c r="AU262" s="96">
        <v>1740</v>
      </c>
      <c r="AW262" s="95" t="s">
        <v>494</v>
      </c>
      <c r="AX262" s="96">
        <v>1000</v>
      </c>
      <c r="AY262" s="96">
        <v>950</v>
      </c>
      <c r="AZ262" s="96">
        <v>900</v>
      </c>
      <c r="BA262" s="96">
        <v>850</v>
      </c>
      <c r="BB262" s="96">
        <v>800</v>
      </c>
      <c r="BC262" s="96">
        <v>750</v>
      </c>
      <c r="BD262" s="96">
        <v>700</v>
      </c>
      <c r="BE262" s="96">
        <v>600</v>
      </c>
      <c r="BF262" s="95" t="s">
        <v>494</v>
      </c>
      <c r="BG262" s="96">
        <v>1300</v>
      </c>
      <c r="BH262" s="96">
        <v>1240</v>
      </c>
      <c r="BI262" s="96">
        <v>1170</v>
      </c>
      <c r="BJ262" s="96">
        <v>1110</v>
      </c>
      <c r="BK262" s="96">
        <v>1040</v>
      </c>
      <c r="BL262" s="96">
        <v>980</v>
      </c>
      <c r="BM262" s="96">
        <v>910</v>
      </c>
      <c r="BN262" s="96">
        <v>780</v>
      </c>
      <c r="CH262" s="2">
        <v>62831</v>
      </c>
      <c r="CI262" s="2" t="s">
        <v>122</v>
      </c>
      <c r="CP262" s="3">
        <v>62290</v>
      </c>
      <c r="CQ262" s="3" t="s">
        <v>33509</v>
      </c>
      <c r="CR262" s="3" t="s">
        <v>126</v>
      </c>
    </row>
    <row r="263" spans="19:96" x14ac:dyDescent="0.25">
      <c r="S263" s="2"/>
      <c r="T263" s="95" t="s">
        <v>495</v>
      </c>
      <c r="U263" s="96">
        <v>900</v>
      </c>
      <c r="V263" s="96">
        <v>860</v>
      </c>
      <c r="W263" s="96">
        <v>810</v>
      </c>
      <c r="X263" s="96">
        <v>770</v>
      </c>
      <c r="Y263" s="96">
        <v>720</v>
      </c>
      <c r="Z263" s="96">
        <v>680</v>
      </c>
      <c r="AA263" s="96">
        <v>630</v>
      </c>
      <c r="AB263" s="96">
        <v>540</v>
      </c>
      <c r="AC263" s="95" t="s">
        <v>495</v>
      </c>
      <c r="AD263" s="96">
        <v>1400</v>
      </c>
      <c r="AE263" s="96">
        <v>1330</v>
      </c>
      <c r="AF263" s="96">
        <v>1260</v>
      </c>
      <c r="AG263" s="96">
        <v>1190</v>
      </c>
      <c r="AH263" s="96">
        <v>1120</v>
      </c>
      <c r="AI263" s="96">
        <v>1050</v>
      </c>
      <c r="AJ263" s="96">
        <v>980</v>
      </c>
      <c r="AK263" s="96">
        <v>840</v>
      </c>
      <c r="AL263" s="2"/>
      <c r="AM263" s="95" t="s">
        <v>495</v>
      </c>
      <c r="AN263" s="96">
        <v>1400</v>
      </c>
      <c r="AO263" s="96">
        <v>1330</v>
      </c>
      <c r="AP263" s="96">
        <v>1260</v>
      </c>
      <c r="AQ263" s="96">
        <v>1190</v>
      </c>
      <c r="AR263" s="96">
        <v>1120</v>
      </c>
      <c r="AS263" s="96">
        <v>1050</v>
      </c>
      <c r="AT263" s="96">
        <v>980</v>
      </c>
      <c r="AU263" s="96">
        <v>840</v>
      </c>
      <c r="AW263" s="95" t="s">
        <v>495</v>
      </c>
      <c r="AX263" s="96">
        <v>500</v>
      </c>
      <c r="AY263" s="96">
        <v>480</v>
      </c>
      <c r="AZ263" s="96">
        <v>450</v>
      </c>
      <c r="BA263" s="96">
        <v>430</v>
      </c>
      <c r="BB263" s="96">
        <v>400</v>
      </c>
      <c r="BC263" s="96">
        <v>380</v>
      </c>
      <c r="BD263" s="96">
        <v>350</v>
      </c>
      <c r="BE263" s="96">
        <v>300</v>
      </c>
      <c r="BF263" s="95" t="s">
        <v>495</v>
      </c>
      <c r="BG263" s="96">
        <v>600</v>
      </c>
      <c r="BH263" s="96">
        <v>570</v>
      </c>
      <c r="BI263" s="96">
        <v>540</v>
      </c>
      <c r="BJ263" s="96">
        <v>510</v>
      </c>
      <c r="BK263" s="96">
        <v>480</v>
      </c>
      <c r="BL263" s="96">
        <v>450</v>
      </c>
      <c r="BM263" s="96">
        <v>420</v>
      </c>
      <c r="BN263" s="96">
        <v>360</v>
      </c>
      <c r="CH263" s="2">
        <v>62832</v>
      </c>
      <c r="CI263" s="2" t="s">
        <v>126</v>
      </c>
      <c r="CP263" s="3">
        <v>62292</v>
      </c>
      <c r="CQ263" s="3" t="s">
        <v>29121</v>
      </c>
      <c r="CR263" s="3" t="s">
        <v>126</v>
      </c>
    </row>
    <row r="264" spans="19:96" x14ac:dyDescent="0.25">
      <c r="S264" s="2"/>
      <c r="T264" s="95" t="s">
        <v>14259</v>
      </c>
      <c r="U264" s="96">
        <v>2300</v>
      </c>
      <c r="V264" s="96">
        <v>2190</v>
      </c>
      <c r="W264" s="96">
        <v>2070</v>
      </c>
      <c r="X264" s="96">
        <v>1960</v>
      </c>
      <c r="Y264" s="96">
        <v>1840</v>
      </c>
      <c r="Z264" s="96">
        <v>1730</v>
      </c>
      <c r="AA264" s="96">
        <v>1610</v>
      </c>
      <c r="AB264" s="96">
        <v>1380</v>
      </c>
      <c r="AC264" s="95" t="s">
        <v>14259</v>
      </c>
      <c r="AD264" s="96">
        <v>3700</v>
      </c>
      <c r="AE264" s="96">
        <v>3520</v>
      </c>
      <c r="AF264" s="96">
        <v>3330</v>
      </c>
      <c r="AG264" s="96">
        <v>3150</v>
      </c>
      <c r="AH264" s="96">
        <v>2960</v>
      </c>
      <c r="AI264" s="96">
        <v>2780</v>
      </c>
      <c r="AJ264" s="96">
        <v>2590</v>
      </c>
      <c r="AK264" s="96">
        <v>2220</v>
      </c>
      <c r="AL264" s="2"/>
      <c r="AM264" s="95" t="s">
        <v>14259</v>
      </c>
      <c r="AN264" s="96">
        <v>3400</v>
      </c>
      <c r="AO264" s="96">
        <v>3230</v>
      </c>
      <c r="AP264" s="96">
        <v>3060</v>
      </c>
      <c r="AQ264" s="96">
        <v>2890</v>
      </c>
      <c r="AR264" s="96">
        <v>2720</v>
      </c>
      <c r="AS264" s="96">
        <v>2550</v>
      </c>
      <c r="AT264" s="96">
        <v>2380</v>
      </c>
      <c r="AU264" s="96">
        <v>2040</v>
      </c>
      <c r="AW264" s="95" t="s">
        <v>14259</v>
      </c>
      <c r="AX264" s="96">
        <v>1100</v>
      </c>
      <c r="AY264" s="96">
        <v>1050</v>
      </c>
      <c r="AZ264" s="96">
        <v>990</v>
      </c>
      <c r="BA264" s="96">
        <v>940</v>
      </c>
      <c r="BB264" s="96">
        <v>880</v>
      </c>
      <c r="BC264" s="96">
        <v>830</v>
      </c>
      <c r="BD264" s="96">
        <v>770</v>
      </c>
      <c r="BE264" s="96">
        <v>660</v>
      </c>
      <c r="BF264" s="95" t="s">
        <v>14259</v>
      </c>
      <c r="BG264" s="96">
        <v>1500</v>
      </c>
      <c r="BH264" s="96">
        <v>1430</v>
      </c>
      <c r="BI264" s="96">
        <v>1350</v>
      </c>
      <c r="BJ264" s="96">
        <v>1280</v>
      </c>
      <c r="BK264" s="96">
        <v>1200</v>
      </c>
      <c r="BL264" s="96">
        <v>1130</v>
      </c>
      <c r="BM264" s="96">
        <v>1050</v>
      </c>
      <c r="BN264" s="96">
        <v>900</v>
      </c>
      <c r="CH264" s="2">
        <v>62833</v>
      </c>
      <c r="CI264" s="2" t="s">
        <v>126</v>
      </c>
      <c r="CP264" s="3">
        <v>62293</v>
      </c>
      <c r="CQ264" s="3" t="s">
        <v>17567</v>
      </c>
      <c r="CR264" s="3" t="s">
        <v>126</v>
      </c>
    </row>
    <row r="265" spans="19:96" x14ac:dyDescent="0.25">
      <c r="S265" s="2"/>
      <c r="T265" s="95" t="s">
        <v>496</v>
      </c>
      <c r="U265" s="96">
        <v>800</v>
      </c>
      <c r="V265" s="96">
        <v>760</v>
      </c>
      <c r="W265" s="96">
        <v>720</v>
      </c>
      <c r="X265" s="96">
        <v>680</v>
      </c>
      <c r="Y265" s="96">
        <v>640</v>
      </c>
      <c r="Z265" s="96">
        <v>600</v>
      </c>
      <c r="AA265" s="96">
        <v>560</v>
      </c>
      <c r="AB265" s="96">
        <v>480</v>
      </c>
      <c r="AC265" s="95" t="s">
        <v>496</v>
      </c>
      <c r="AD265" s="96">
        <v>1300</v>
      </c>
      <c r="AE265" s="96">
        <v>1240</v>
      </c>
      <c r="AF265" s="96">
        <v>1170</v>
      </c>
      <c r="AG265" s="96">
        <v>1110</v>
      </c>
      <c r="AH265" s="96">
        <v>1040</v>
      </c>
      <c r="AI265" s="96">
        <v>980</v>
      </c>
      <c r="AJ265" s="96">
        <v>910</v>
      </c>
      <c r="AK265" s="96">
        <v>780</v>
      </c>
      <c r="AL265" s="2"/>
      <c r="AM265" s="95" t="s">
        <v>496</v>
      </c>
      <c r="AN265" s="96">
        <v>1200</v>
      </c>
      <c r="AO265" s="96">
        <v>1140</v>
      </c>
      <c r="AP265" s="96">
        <v>1080</v>
      </c>
      <c r="AQ265" s="96">
        <v>1020</v>
      </c>
      <c r="AR265" s="96">
        <v>960</v>
      </c>
      <c r="AS265" s="96">
        <v>900</v>
      </c>
      <c r="AT265" s="96">
        <v>840</v>
      </c>
      <c r="AU265" s="96">
        <v>720</v>
      </c>
      <c r="AW265" s="95" t="s">
        <v>496</v>
      </c>
      <c r="AX265" s="96">
        <v>400</v>
      </c>
      <c r="AY265" s="96">
        <v>380</v>
      </c>
      <c r="AZ265" s="96">
        <v>360</v>
      </c>
      <c r="BA265" s="96">
        <v>340</v>
      </c>
      <c r="BB265" s="96">
        <v>320</v>
      </c>
      <c r="BC265" s="96">
        <v>300</v>
      </c>
      <c r="BD265" s="96">
        <v>280</v>
      </c>
      <c r="BE265" s="96">
        <v>240</v>
      </c>
      <c r="BF265" s="95" t="s">
        <v>496</v>
      </c>
      <c r="BG265" s="96">
        <v>500</v>
      </c>
      <c r="BH265" s="96">
        <v>480</v>
      </c>
      <c r="BI265" s="96">
        <v>450</v>
      </c>
      <c r="BJ265" s="96">
        <v>430</v>
      </c>
      <c r="BK265" s="96">
        <v>400</v>
      </c>
      <c r="BL265" s="96">
        <v>380</v>
      </c>
      <c r="BM265" s="96">
        <v>350</v>
      </c>
      <c r="BN265" s="96">
        <v>300</v>
      </c>
      <c r="CH265" s="2">
        <v>62834</v>
      </c>
      <c r="CI265" s="2" t="s">
        <v>126</v>
      </c>
      <c r="CP265" s="3">
        <v>62294</v>
      </c>
      <c r="CQ265" s="3" t="s">
        <v>33510</v>
      </c>
      <c r="CR265" s="3" t="s">
        <v>126</v>
      </c>
    </row>
    <row r="266" spans="19:96" x14ac:dyDescent="0.25">
      <c r="S266" s="2"/>
      <c r="T266" s="95" t="s">
        <v>497</v>
      </c>
      <c r="U266" s="96">
        <v>1100</v>
      </c>
      <c r="V266" s="96">
        <v>1050</v>
      </c>
      <c r="W266" s="96">
        <v>990</v>
      </c>
      <c r="X266" s="96">
        <v>940</v>
      </c>
      <c r="Y266" s="96">
        <v>880</v>
      </c>
      <c r="Z266" s="96">
        <v>830</v>
      </c>
      <c r="AA266" s="96">
        <v>770</v>
      </c>
      <c r="AB266" s="96">
        <v>660</v>
      </c>
      <c r="AC266" s="95" t="s">
        <v>497</v>
      </c>
      <c r="AD266" s="96">
        <v>1800</v>
      </c>
      <c r="AE266" s="96">
        <v>1710</v>
      </c>
      <c r="AF266" s="96">
        <v>1620</v>
      </c>
      <c r="AG266" s="96">
        <v>1530</v>
      </c>
      <c r="AH266" s="96">
        <v>1440</v>
      </c>
      <c r="AI266" s="96">
        <v>1350</v>
      </c>
      <c r="AJ266" s="96">
        <v>1260</v>
      </c>
      <c r="AK266" s="96">
        <v>1080</v>
      </c>
      <c r="AL266" s="2"/>
      <c r="AM266" s="95" t="s">
        <v>497</v>
      </c>
      <c r="AN266" s="96">
        <v>1700</v>
      </c>
      <c r="AO266" s="96">
        <v>1620</v>
      </c>
      <c r="AP266" s="96">
        <v>1530</v>
      </c>
      <c r="AQ266" s="96">
        <v>1450</v>
      </c>
      <c r="AR266" s="96">
        <v>1360</v>
      </c>
      <c r="AS266" s="96">
        <v>1280</v>
      </c>
      <c r="AT266" s="96">
        <v>1190</v>
      </c>
      <c r="AU266" s="96">
        <v>1020</v>
      </c>
      <c r="AW266" s="95" t="s">
        <v>497</v>
      </c>
      <c r="AX266" s="96">
        <v>600</v>
      </c>
      <c r="AY266" s="96">
        <v>570</v>
      </c>
      <c r="AZ266" s="96">
        <v>540</v>
      </c>
      <c r="BA266" s="96">
        <v>510</v>
      </c>
      <c r="BB266" s="96">
        <v>480</v>
      </c>
      <c r="BC266" s="96">
        <v>450</v>
      </c>
      <c r="BD266" s="96">
        <v>420</v>
      </c>
      <c r="BE266" s="96">
        <v>360</v>
      </c>
      <c r="BF266" s="95" t="s">
        <v>497</v>
      </c>
      <c r="BG266" s="96">
        <v>700</v>
      </c>
      <c r="BH266" s="96">
        <v>670</v>
      </c>
      <c r="BI266" s="96">
        <v>630</v>
      </c>
      <c r="BJ266" s="96">
        <v>600</v>
      </c>
      <c r="BK266" s="96">
        <v>560</v>
      </c>
      <c r="BL266" s="96">
        <v>530</v>
      </c>
      <c r="BM266" s="96">
        <v>490</v>
      </c>
      <c r="BN266" s="96">
        <v>420</v>
      </c>
      <c r="CH266" s="2">
        <v>62835</v>
      </c>
      <c r="CI266" s="2" t="s">
        <v>124</v>
      </c>
      <c r="CP266" s="3">
        <v>62295</v>
      </c>
      <c r="CQ266" s="3" t="s">
        <v>29120</v>
      </c>
      <c r="CR266" s="3" t="s">
        <v>126</v>
      </c>
    </row>
    <row r="267" spans="19:96" x14ac:dyDescent="0.25">
      <c r="S267" s="2"/>
      <c r="T267" s="95" t="s">
        <v>498</v>
      </c>
      <c r="U267" s="96">
        <v>1200</v>
      </c>
      <c r="V267" s="96">
        <v>1140</v>
      </c>
      <c r="W267" s="96">
        <v>1080</v>
      </c>
      <c r="X267" s="96">
        <v>1020</v>
      </c>
      <c r="Y267" s="96">
        <v>960</v>
      </c>
      <c r="Z267" s="96">
        <v>900</v>
      </c>
      <c r="AA267" s="96">
        <v>840</v>
      </c>
      <c r="AB267" s="96">
        <v>720</v>
      </c>
      <c r="AC267" s="95" t="s">
        <v>498</v>
      </c>
      <c r="AD267" s="96">
        <v>1900</v>
      </c>
      <c r="AE267" s="96">
        <v>1810</v>
      </c>
      <c r="AF267" s="96">
        <v>1710</v>
      </c>
      <c r="AG267" s="96">
        <v>1620</v>
      </c>
      <c r="AH267" s="96">
        <v>1520</v>
      </c>
      <c r="AI267" s="96">
        <v>1430</v>
      </c>
      <c r="AJ267" s="96">
        <v>1330</v>
      </c>
      <c r="AK267" s="96">
        <v>1140</v>
      </c>
      <c r="AL267" s="2"/>
      <c r="AM267" s="95" t="s">
        <v>498</v>
      </c>
      <c r="AN267" s="96">
        <v>1800</v>
      </c>
      <c r="AO267" s="96">
        <v>1710</v>
      </c>
      <c r="AP267" s="96">
        <v>1620</v>
      </c>
      <c r="AQ267" s="96">
        <v>1530</v>
      </c>
      <c r="AR267" s="96">
        <v>1440</v>
      </c>
      <c r="AS267" s="96">
        <v>1350</v>
      </c>
      <c r="AT267" s="96">
        <v>1260</v>
      </c>
      <c r="AU267" s="96">
        <v>1080</v>
      </c>
      <c r="AW267" s="95" t="s">
        <v>498</v>
      </c>
      <c r="AX267" s="96">
        <v>600</v>
      </c>
      <c r="AY267" s="96">
        <v>570</v>
      </c>
      <c r="AZ267" s="96">
        <v>540</v>
      </c>
      <c r="BA267" s="96">
        <v>510</v>
      </c>
      <c r="BB267" s="96">
        <v>480</v>
      </c>
      <c r="BC267" s="96">
        <v>450</v>
      </c>
      <c r="BD267" s="96">
        <v>420</v>
      </c>
      <c r="BE267" s="96">
        <v>360</v>
      </c>
      <c r="BF267" s="95" t="s">
        <v>498</v>
      </c>
      <c r="BG267" s="96">
        <v>800</v>
      </c>
      <c r="BH267" s="96">
        <v>760</v>
      </c>
      <c r="BI267" s="96">
        <v>720</v>
      </c>
      <c r="BJ267" s="96">
        <v>680</v>
      </c>
      <c r="BK267" s="96">
        <v>640</v>
      </c>
      <c r="BL267" s="96">
        <v>600</v>
      </c>
      <c r="BM267" s="96">
        <v>560</v>
      </c>
      <c r="BN267" s="96">
        <v>480</v>
      </c>
      <c r="CH267" s="2">
        <v>62836</v>
      </c>
      <c r="CI267" s="2" t="s">
        <v>126</v>
      </c>
      <c r="CP267" s="3">
        <v>62296</v>
      </c>
      <c r="CQ267" s="3" t="s">
        <v>29122</v>
      </c>
      <c r="CR267" s="3" t="s">
        <v>126</v>
      </c>
    </row>
    <row r="268" spans="19:96" x14ac:dyDescent="0.25">
      <c r="S268" s="2"/>
      <c r="T268" s="95" t="s">
        <v>499</v>
      </c>
      <c r="U268" s="96">
        <v>1100</v>
      </c>
      <c r="V268" s="96">
        <v>1050</v>
      </c>
      <c r="W268" s="96">
        <v>990</v>
      </c>
      <c r="X268" s="96">
        <v>940</v>
      </c>
      <c r="Y268" s="96">
        <v>880</v>
      </c>
      <c r="Z268" s="96">
        <v>830</v>
      </c>
      <c r="AA268" s="96">
        <v>770</v>
      </c>
      <c r="AB268" s="96">
        <v>660</v>
      </c>
      <c r="AC268" s="95" t="s">
        <v>499</v>
      </c>
      <c r="AD268" s="96">
        <v>1800</v>
      </c>
      <c r="AE268" s="96">
        <v>1710</v>
      </c>
      <c r="AF268" s="96">
        <v>1620</v>
      </c>
      <c r="AG268" s="96">
        <v>1530</v>
      </c>
      <c r="AH268" s="96">
        <v>1440</v>
      </c>
      <c r="AI268" s="96">
        <v>1350</v>
      </c>
      <c r="AJ268" s="96">
        <v>1260</v>
      </c>
      <c r="AK268" s="96">
        <v>1080</v>
      </c>
      <c r="AL268" s="2"/>
      <c r="AM268" s="95" t="s">
        <v>499</v>
      </c>
      <c r="AN268" s="96">
        <v>1600</v>
      </c>
      <c r="AO268" s="96">
        <v>1520</v>
      </c>
      <c r="AP268" s="96">
        <v>1440</v>
      </c>
      <c r="AQ268" s="96">
        <v>1360</v>
      </c>
      <c r="AR268" s="96">
        <v>1280</v>
      </c>
      <c r="AS268" s="96">
        <v>1200</v>
      </c>
      <c r="AT268" s="96">
        <v>1120</v>
      </c>
      <c r="AU268" s="96">
        <v>960</v>
      </c>
      <c r="AW268" s="95" t="s">
        <v>499</v>
      </c>
      <c r="AX268" s="96">
        <v>500</v>
      </c>
      <c r="AY268" s="96">
        <v>480</v>
      </c>
      <c r="AZ268" s="96">
        <v>450</v>
      </c>
      <c r="BA268" s="96">
        <v>430</v>
      </c>
      <c r="BB268" s="96">
        <v>400</v>
      </c>
      <c r="BC268" s="96">
        <v>380</v>
      </c>
      <c r="BD268" s="96">
        <v>350</v>
      </c>
      <c r="BE268" s="96">
        <v>300</v>
      </c>
      <c r="BF268" s="95" t="s">
        <v>499</v>
      </c>
      <c r="BG268" s="96">
        <v>700</v>
      </c>
      <c r="BH268" s="96">
        <v>670</v>
      </c>
      <c r="BI268" s="96">
        <v>630</v>
      </c>
      <c r="BJ268" s="96">
        <v>600</v>
      </c>
      <c r="BK268" s="96">
        <v>560</v>
      </c>
      <c r="BL268" s="96">
        <v>530</v>
      </c>
      <c r="BM268" s="96">
        <v>490</v>
      </c>
      <c r="BN268" s="96">
        <v>420</v>
      </c>
      <c r="CH268" s="2">
        <v>62837</v>
      </c>
      <c r="CI268" s="2" t="s">
        <v>124</v>
      </c>
      <c r="CP268" s="3">
        <v>62301</v>
      </c>
      <c r="CQ268" s="3" t="s">
        <v>29126</v>
      </c>
      <c r="CR268" s="3" t="s">
        <v>124</v>
      </c>
    </row>
    <row r="269" spans="19:96" x14ac:dyDescent="0.25">
      <c r="S269" s="2"/>
      <c r="T269" s="95" t="s">
        <v>26323</v>
      </c>
      <c r="U269" s="96">
        <v>900</v>
      </c>
      <c r="V269" s="96">
        <v>860</v>
      </c>
      <c r="W269" s="96">
        <v>810</v>
      </c>
      <c r="X269" s="96">
        <v>770</v>
      </c>
      <c r="Y269" s="96">
        <v>720</v>
      </c>
      <c r="Z269" s="96">
        <v>680</v>
      </c>
      <c r="AA269" s="96">
        <v>630</v>
      </c>
      <c r="AB269" s="96">
        <v>540</v>
      </c>
      <c r="AC269" s="95" t="s">
        <v>26323</v>
      </c>
      <c r="AD269" s="96">
        <v>1400</v>
      </c>
      <c r="AE269" s="96">
        <v>1330</v>
      </c>
      <c r="AF269" s="96">
        <v>1260</v>
      </c>
      <c r="AG269" s="96">
        <v>1190</v>
      </c>
      <c r="AH269" s="96">
        <v>1120</v>
      </c>
      <c r="AI269" s="96">
        <v>1050</v>
      </c>
      <c r="AJ269" s="96">
        <v>980</v>
      </c>
      <c r="AK269" s="96">
        <v>840</v>
      </c>
      <c r="AL269" s="2"/>
      <c r="AM269" s="95" t="s">
        <v>26323</v>
      </c>
      <c r="AN269" s="96">
        <v>1300</v>
      </c>
      <c r="AO269" s="96">
        <v>1240</v>
      </c>
      <c r="AP269" s="96">
        <v>1170</v>
      </c>
      <c r="AQ269" s="96">
        <v>1110</v>
      </c>
      <c r="AR269" s="96">
        <v>1040</v>
      </c>
      <c r="AS269" s="96">
        <v>980</v>
      </c>
      <c r="AT269" s="96">
        <v>910</v>
      </c>
      <c r="AU269" s="96">
        <v>780</v>
      </c>
      <c r="AW269" s="95" t="s">
        <v>26323</v>
      </c>
      <c r="AX269" s="96">
        <v>400</v>
      </c>
      <c r="AY269" s="96">
        <v>380</v>
      </c>
      <c r="AZ269" s="96">
        <v>360</v>
      </c>
      <c r="BA269" s="96">
        <v>340</v>
      </c>
      <c r="BB269" s="96">
        <v>320</v>
      </c>
      <c r="BC269" s="96">
        <v>300</v>
      </c>
      <c r="BD269" s="96">
        <v>280</v>
      </c>
      <c r="BE269" s="96">
        <v>240</v>
      </c>
      <c r="BF269" s="95" t="s">
        <v>26323</v>
      </c>
      <c r="BG269" s="96">
        <v>600</v>
      </c>
      <c r="BH269" s="96">
        <v>570</v>
      </c>
      <c r="BI269" s="96">
        <v>540</v>
      </c>
      <c r="BJ269" s="96">
        <v>510</v>
      </c>
      <c r="BK269" s="96">
        <v>480</v>
      </c>
      <c r="BL269" s="96">
        <v>450</v>
      </c>
      <c r="BM269" s="96">
        <v>420</v>
      </c>
      <c r="BN269" s="96">
        <v>360</v>
      </c>
      <c r="CH269" s="2">
        <v>62838</v>
      </c>
      <c r="CI269" s="2" t="s">
        <v>124</v>
      </c>
      <c r="CP269" s="3">
        <v>62302</v>
      </c>
      <c r="CQ269" s="3" t="s">
        <v>33511</v>
      </c>
      <c r="CR269" s="3" t="s">
        <v>124</v>
      </c>
    </row>
    <row r="270" spans="19:96" x14ac:dyDescent="0.25">
      <c r="S270" s="2"/>
      <c r="T270" s="95" t="s">
        <v>500</v>
      </c>
      <c r="U270" s="96">
        <v>900</v>
      </c>
      <c r="V270" s="96">
        <v>860</v>
      </c>
      <c r="W270" s="96">
        <v>810</v>
      </c>
      <c r="X270" s="96">
        <v>770</v>
      </c>
      <c r="Y270" s="96">
        <v>720</v>
      </c>
      <c r="Z270" s="96">
        <v>680</v>
      </c>
      <c r="AA270" s="96">
        <v>630</v>
      </c>
      <c r="AB270" s="96">
        <v>540</v>
      </c>
      <c r="AC270" s="95" t="s">
        <v>500</v>
      </c>
      <c r="AD270" s="96">
        <v>1400</v>
      </c>
      <c r="AE270" s="96">
        <v>1330</v>
      </c>
      <c r="AF270" s="96">
        <v>1260</v>
      </c>
      <c r="AG270" s="96">
        <v>1190</v>
      </c>
      <c r="AH270" s="96">
        <v>1120</v>
      </c>
      <c r="AI270" s="96">
        <v>1050</v>
      </c>
      <c r="AJ270" s="96">
        <v>980</v>
      </c>
      <c r="AK270" s="96">
        <v>840</v>
      </c>
      <c r="AL270" s="2"/>
      <c r="AM270" s="95" t="s">
        <v>500</v>
      </c>
      <c r="AN270" s="96">
        <v>1400</v>
      </c>
      <c r="AO270" s="96">
        <v>1330</v>
      </c>
      <c r="AP270" s="96">
        <v>1260</v>
      </c>
      <c r="AQ270" s="96">
        <v>1190</v>
      </c>
      <c r="AR270" s="96">
        <v>1120</v>
      </c>
      <c r="AS270" s="96">
        <v>1050</v>
      </c>
      <c r="AT270" s="96">
        <v>980</v>
      </c>
      <c r="AU270" s="96">
        <v>840</v>
      </c>
      <c r="AW270" s="95" t="s">
        <v>500</v>
      </c>
      <c r="AX270" s="96">
        <v>500</v>
      </c>
      <c r="AY270" s="96">
        <v>480</v>
      </c>
      <c r="AZ270" s="96">
        <v>450</v>
      </c>
      <c r="BA270" s="96">
        <v>430</v>
      </c>
      <c r="BB270" s="96">
        <v>400</v>
      </c>
      <c r="BC270" s="96">
        <v>380</v>
      </c>
      <c r="BD270" s="96">
        <v>350</v>
      </c>
      <c r="BE270" s="96">
        <v>300</v>
      </c>
      <c r="BF270" s="95" t="s">
        <v>500</v>
      </c>
      <c r="BG270" s="96">
        <v>600</v>
      </c>
      <c r="BH270" s="96">
        <v>570</v>
      </c>
      <c r="BI270" s="96">
        <v>540</v>
      </c>
      <c r="BJ270" s="96">
        <v>510</v>
      </c>
      <c r="BK270" s="96">
        <v>480</v>
      </c>
      <c r="BL270" s="96">
        <v>450</v>
      </c>
      <c r="BM270" s="96">
        <v>420</v>
      </c>
      <c r="BN270" s="96">
        <v>360</v>
      </c>
      <c r="CH270" s="2">
        <v>62839</v>
      </c>
      <c r="CI270" s="2" t="s">
        <v>126</v>
      </c>
      <c r="CP270" s="3">
        <v>62303</v>
      </c>
      <c r="CQ270" s="3" t="s">
        <v>29123</v>
      </c>
      <c r="CR270" s="3" t="s">
        <v>124</v>
      </c>
    </row>
    <row r="271" spans="19:96" x14ac:dyDescent="0.25">
      <c r="S271" s="2"/>
      <c r="T271" s="95" t="s">
        <v>501</v>
      </c>
      <c r="U271" s="96">
        <v>1000</v>
      </c>
      <c r="V271" s="96">
        <v>950</v>
      </c>
      <c r="W271" s="96">
        <v>900</v>
      </c>
      <c r="X271" s="96">
        <v>850</v>
      </c>
      <c r="Y271" s="96">
        <v>800</v>
      </c>
      <c r="Z271" s="96">
        <v>750</v>
      </c>
      <c r="AA271" s="96">
        <v>700</v>
      </c>
      <c r="AB271" s="96">
        <v>600</v>
      </c>
      <c r="AC271" s="95" t="s">
        <v>501</v>
      </c>
      <c r="AD271" s="96">
        <v>1600</v>
      </c>
      <c r="AE271" s="96">
        <v>1520</v>
      </c>
      <c r="AF271" s="96">
        <v>1440</v>
      </c>
      <c r="AG271" s="96">
        <v>1360</v>
      </c>
      <c r="AH271" s="96">
        <v>1280</v>
      </c>
      <c r="AI271" s="96">
        <v>1200</v>
      </c>
      <c r="AJ271" s="96">
        <v>1120</v>
      </c>
      <c r="AK271" s="96">
        <v>960</v>
      </c>
      <c r="AL271" s="2"/>
      <c r="AM271" s="95" t="s">
        <v>501</v>
      </c>
      <c r="AN271" s="96">
        <v>1500</v>
      </c>
      <c r="AO271" s="96">
        <v>1430</v>
      </c>
      <c r="AP271" s="96">
        <v>1350</v>
      </c>
      <c r="AQ271" s="96">
        <v>1280</v>
      </c>
      <c r="AR271" s="96">
        <v>1200</v>
      </c>
      <c r="AS271" s="96">
        <v>1130</v>
      </c>
      <c r="AT271" s="96">
        <v>1050</v>
      </c>
      <c r="AU271" s="96">
        <v>900</v>
      </c>
      <c r="AW271" s="95" t="s">
        <v>501</v>
      </c>
      <c r="AX271" s="96">
        <v>500</v>
      </c>
      <c r="AY271" s="96">
        <v>480</v>
      </c>
      <c r="AZ271" s="96">
        <v>450</v>
      </c>
      <c r="BA271" s="96">
        <v>430</v>
      </c>
      <c r="BB271" s="96">
        <v>400</v>
      </c>
      <c r="BC271" s="96">
        <v>380</v>
      </c>
      <c r="BD271" s="96">
        <v>350</v>
      </c>
      <c r="BE271" s="96">
        <v>300</v>
      </c>
      <c r="BF271" s="95" t="s">
        <v>501</v>
      </c>
      <c r="BG271" s="96">
        <v>600</v>
      </c>
      <c r="BH271" s="96">
        <v>570</v>
      </c>
      <c r="BI271" s="96">
        <v>540</v>
      </c>
      <c r="BJ271" s="96">
        <v>510</v>
      </c>
      <c r="BK271" s="96">
        <v>480</v>
      </c>
      <c r="BL271" s="96">
        <v>450</v>
      </c>
      <c r="BM271" s="96">
        <v>420</v>
      </c>
      <c r="BN271" s="96">
        <v>360</v>
      </c>
      <c r="CH271" s="2">
        <v>62840</v>
      </c>
      <c r="CI271" s="2" t="s">
        <v>126</v>
      </c>
      <c r="CP271" s="3">
        <v>62304</v>
      </c>
      <c r="CQ271" s="3" t="s">
        <v>29125</v>
      </c>
      <c r="CR271" s="3" t="s">
        <v>126</v>
      </c>
    </row>
    <row r="272" spans="19:96" x14ac:dyDescent="0.25">
      <c r="S272" s="2"/>
      <c r="T272" s="95" t="s">
        <v>502</v>
      </c>
      <c r="U272" s="96">
        <v>1700</v>
      </c>
      <c r="V272" s="96">
        <v>1620</v>
      </c>
      <c r="W272" s="96">
        <v>1530</v>
      </c>
      <c r="X272" s="96">
        <v>1450</v>
      </c>
      <c r="Y272" s="96">
        <v>1360</v>
      </c>
      <c r="Z272" s="96">
        <v>1280</v>
      </c>
      <c r="AA272" s="96">
        <v>1190</v>
      </c>
      <c r="AB272" s="96">
        <v>1020</v>
      </c>
      <c r="AC272" s="95" t="s">
        <v>502</v>
      </c>
      <c r="AD272" s="96">
        <v>2700</v>
      </c>
      <c r="AE272" s="96">
        <v>2570</v>
      </c>
      <c r="AF272" s="96">
        <v>2430</v>
      </c>
      <c r="AG272" s="96">
        <v>2300</v>
      </c>
      <c r="AH272" s="96">
        <v>2160</v>
      </c>
      <c r="AI272" s="96">
        <v>2030</v>
      </c>
      <c r="AJ272" s="96">
        <v>1890</v>
      </c>
      <c r="AK272" s="96">
        <v>1620</v>
      </c>
      <c r="AL272" s="2"/>
      <c r="AM272" s="95" t="s">
        <v>502</v>
      </c>
      <c r="AN272" s="96">
        <v>2600</v>
      </c>
      <c r="AO272" s="96">
        <v>2470</v>
      </c>
      <c r="AP272" s="96">
        <v>2340</v>
      </c>
      <c r="AQ272" s="96">
        <v>2210</v>
      </c>
      <c r="AR272" s="96">
        <v>2080</v>
      </c>
      <c r="AS272" s="96">
        <v>1950</v>
      </c>
      <c r="AT272" s="96">
        <v>1820</v>
      </c>
      <c r="AU272" s="96">
        <v>1560</v>
      </c>
      <c r="AW272" s="95" t="s">
        <v>502</v>
      </c>
      <c r="AX272" s="96">
        <v>900</v>
      </c>
      <c r="AY272" s="96">
        <v>860</v>
      </c>
      <c r="AZ272" s="96">
        <v>810</v>
      </c>
      <c r="BA272" s="96">
        <v>770</v>
      </c>
      <c r="BB272" s="96">
        <v>720</v>
      </c>
      <c r="BC272" s="96">
        <v>680</v>
      </c>
      <c r="BD272" s="96">
        <v>630</v>
      </c>
      <c r="BE272" s="96">
        <v>540</v>
      </c>
      <c r="BF272" s="95" t="s">
        <v>502</v>
      </c>
      <c r="BG272" s="96">
        <v>1100</v>
      </c>
      <c r="BH272" s="96">
        <v>1050</v>
      </c>
      <c r="BI272" s="96">
        <v>990</v>
      </c>
      <c r="BJ272" s="96">
        <v>940</v>
      </c>
      <c r="BK272" s="96">
        <v>880</v>
      </c>
      <c r="BL272" s="96">
        <v>830</v>
      </c>
      <c r="BM272" s="96">
        <v>770</v>
      </c>
      <c r="BN272" s="96">
        <v>660</v>
      </c>
      <c r="CH272" s="2">
        <v>62841</v>
      </c>
      <c r="CI272" s="2" t="s">
        <v>126</v>
      </c>
      <c r="CP272" s="3">
        <v>62305</v>
      </c>
      <c r="CQ272" s="3" t="s">
        <v>29124</v>
      </c>
      <c r="CR272" s="3" t="s">
        <v>126</v>
      </c>
    </row>
    <row r="273" spans="19:96" x14ac:dyDescent="0.25">
      <c r="S273" s="2"/>
      <c r="T273" s="95" t="s">
        <v>503</v>
      </c>
      <c r="U273" s="96">
        <v>1300</v>
      </c>
      <c r="V273" s="96">
        <v>1240</v>
      </c>
      <c r="W273" s="96">
        <v>1170</v>
      </c>
      <c r="X273" s="96">
        <v>1110</v>
      </c>
      <c r="Y273" s="96">
        <v>1040</v>
      </c>
      <c r="Z273" s="96">
        <v>980</v>
      </c>
      <c r="AA273" s="96">
        <v>910</v>
      </c>
      <c r="AB273" s="96">
        <v>780</v>
      </c>
      <c r="AC273" s="95" t="s">
        <v>503</v>
      </c>
      <c r="AD273" s="96">
        <v>2100</v>
      </c>
      <c r="AE273" s="96">
        <v>2000</v>
      </c>
      <c r="AF273" s="96">
        <v>1890</v>
      </c>
      <c r="AG273" s="96">
        <v>1790</v>
      </c>
      <c r="AH273" s="96">
        <v>1680</v>
      </c>
      <c r="AI273" s="96">
        <v>1580</v>
      </c>
      <c r="AJ273" s="96">
        <v>1470</v>
      </c>
      <c r="AK273" s="96">
        <v>1260</v>
      </c>
      <c r="AL273" s="2"/>
      <c r="AM273" s="95" t="s">
        <v>503</v>
      </c>
      <c r="AN273" s="96">
        <v>1900</v>
      </c>
      <c r="AO273" s="96">
        <v>1810</v>
      </c>
      <c r="AP273" s="96">
        <v>1710</v>
      </c>
      <c r="AQ273" s="96">
        <v>1620</v>
      </c>
      <c r="AR273" s="96">
        <v>1520</v>
      </c>
      <c r="AS273" s="96">
        <v>1430</v>
      </c>
      <c r="AT273" s="96">
        <v>1330</v>
      </c>
      <c r="AU273" s="96">
        <v>1140</v>
      </c>
      <c r="AW273" s="95" t="s">
        <v>503</v>
      </c>
      <c r="AX273" s="96">
        <v>600</v>
      </c>
      <c r="AY273" s="96">
        <v>570</v>
      </c>
      <c r="AZ273" s="96">
        <v>540</v>
      </c>
      <c r="BA273" s="96">
        <v>510</v>
      </c>
      <c r="BB273" s="96">
        <v>480</v>
      </c>
      <c r="BC273" s="96">
        <v>450</v>
      </c>
      <c r="BD273" s="96">
        <v>420</v>
      </c>
      <c r="BE273" s="96">
        <v>360</v>
      </c>
      <c r="BF273" s="95" t="s">
        <v>503</v>
      </c>
      <c r="BG273" s="96">
        <v>800</v>
      </c>
      <c r="BH273" s="96">
        <v>760</v>
      </c>
      <c r="BI273" s="96">
        <v>720</v>
      </c>
      <c r="BJ273" s="96">
        <v>680</v>
      </c>
      <c r="BK273" s="96">
        <v>640</v>
      </c>
      <c r="BL273" s="96">
        <v>600</v>
      </c>
      <c r="BM273" s="96">
        <v>560</v>
      </c>
      <c r="BN273" s="96">
        <v>480</v>
      </c>
      <c r="CH273" s="2">
        <v>62842</v>
      </c>
      <c r="CI273" s="2" t="s">
        <v>124</v>
      </c>
      <c r="CP273" s="3">
        <v>62307</v>
      </c>
      <c r="CQ273" s="3" t="s">
        <v>33512</v>
      </c>
      <c r="CR273" s="3" t="s">
        <v>122</v>
      </c>
    </row>
    <row r="274" spans="19:96" x14ac:dyDescent="0.25">
      <c r="S274" s="2"/>
      <c r="T274" s="95" t="s">
        <v>504</v>
      </c>
      <c r="U274" s="96">
        <v>800</v>
      </c>
      <c r="V274" s="96">
        <v>760</v>
      </c>
      <c r="W274" s="96">
        <v>720</v>
      </c>
      <c r="X274" s="96">
        <v>680</v>
      </c>
      <c r="Y274" s="96">
        <v>640</v>
      </c>
      <c r="Z274" s="96">
        <v>600</v>
      </c>
      <c r="AA274" s="96">
        <v>560</v>
      </c>
      <c r="AB274" s="96">
        <v>480</v>
      </c>
      <c r="AC274" s="95" t="s">
        <v>504</v>
      </c>
      <c r="AD274" s="96">
        <v>1300</v>
      </c>
      <c r="AE274" s="96">
        <v>1240</v>
      </c>
      <c r="AF274" s="96">
        <v>1170</v>
      </c>
      <c r="AG274" s="96">
        <v>1110</v>
      </c>
      <c r="AH274" s="96">
        <v>1040</v>
      </c>
      <c r="AI274" s="96">
        <v>980</v>
      </c>
      <c r="AJ274" s="96">
        <v>910</v>
      </c>
      <c r="AK274" s="96">
        <v>780</v>
      </c>
      <c r="AL274" s="2"/>
      <c r="AM274" s="95" t="s">
        <v>504</v>
      </c>
      <c r="AN274" s="96">
        <v>1200</v>
      </c>
      <c r="AO274" s="96">
        <v>1140</v>
      </c>
      <c r="AP274" s="96">
        <v>1080</v>
      </c>
      <c r="AQ274" s="96">
        <v>1020</v>
      </c>
      <c r="AR274" s="96">
        <v>960</v>
      </c>
      <c r="AS274" s="96">
        <v>900</v>
      </c>
      <c r="AT274" s="96">
        <v>840</v>
      </c>
      <c r="AU274" s="96">
        <v>720</v>
      </c>
      <c r="AW274" s="95" t="s">
        <v>504</v>
      </c>
      <c r="AX274" s="96">
        <v>400</v>
      </c>
      <c r="AY274" s="96">
        <v>380</v>
      </c>
      <c r="AZ274" s="96">
        <v>360</v>
      </c>
      <c r="BA274" s="96">
        <v>340</v>
      </c>
      <c r="BB274" s="96">
        <v>320</v>
      </c>
      <c r="BC274" s="96">
        <v>300</v>
      </c>
      <c r="BD274" s="96">
        <v>280</v>
      </c>
      <c r="BE274" s="96">
        <v>240</v>
      </c>
      <c r="BF274" s="95" t="s">
        <v>504</v>
      </c>
      <c r="BG274" s="96">
        <v>500</v>
      </c>
      <c r="BH274" s="96">
        <v>480</v>
      </c>
      <c r="BI274" s="96">
        <v>450</v>
      </c>
      <c r="BJ274" s="96">
        <v>430</v>
      </c>
      <c r="BK274" s="96">
        <v>400</v>
      </c>
      <c r="BL274" s="96">
        <v>380</v>
      </c>
      <c r="BM274" s="96">
        <v>350</v>
      </c>
      <c r="BN274" s="96">
        <v>300</v>
      </c>
      <c r="CH274" s="2">
        <v>62843</v>
      </c>
      <c r="CI274" s="2" t="s">
        <v>124</v>
      </c>
      <c r="CP274" s="3">
        <v>62308</v>
      </c>
      <c r="CQ274" s="3" t="s">
        <v>33512</v>
      </c>
      <c r="CR274" s="3" t="s">
        <v>126</v>
      </c>
    </row>
    <row r="275" spans="19:96" x14ac:dyDescent="0.25">
      <c r="S275" s="2"/>
      <c r="T275" s="95" t="s">
        <v>505</v>
      </c>
      <c r="U275" s="96">
        <v>700</v>
      </c>
      <c r="V275" s="96">
        <v>670</v>
      </c>
      <c r="W275" s="96">
        <v>630</v>
      </c>
      <c r="X275" s="96">
        <v>600</v>
      </c>
      <c r="Y275" s="96">
        <v>560</v>
      </c>
      <c r="Z275" s="96">
        <v>530</v>
      </c>
      <c r="AA275" s="96">
        <v>490</v>
      </c>
      <c r="AB275" s="96">
        <v>420</v>
      </c>
      <c r="AC275" s="95" t="s">
        <v>505</v>
      </c>
      <c r="AD275" s="96">
        <v>1100</v>
      </c>
      <c r="AE275" s="96">
        <v>1050</v>
      </c>
      <c r="AF275" s="96">
        <v>990</v>
      </c>
      <c r="AG275" s="96">
        <v>940</v>
      </c>
      <c r="AH275" s="96">
        <v>880</v>
      </c>
      <c r="AI275" s="96">
        <v>830</v>
      </c>
      <c r="AJ275" s="96">
        <v>770</v>
      </c>
      <c r="AK275" s="96">
        <v>660</v>
      </c>
      <c r="AL275" s="2"/>
      <c r="AM275" s="95" t="s">
        <v>505</v>
      </c>
      <c r="AN275" s="96">
        <v>1000</v>
      </c>
      <c r="AO275" s="96">
        <v>950</v>
      </c>
      <c r="AP275" s="96">
        <v>900</v>
      </c>
      <c r="AQ275" s="96">
        <v>850</v>
      </c>
      <c r="AR275" s="96">
        <v>800</v>
      </c>
      <c r="AS275" s="96">
        <v>750</v>
      </c>
      <c r="AT275" s="96">
        <v>700</v>
      </c>
      <c r="AU275" s="96">
        <v>600</v>
      </c>
      <c r="AW275" s="95" t="s">
        <v>505</v>
      </c>
      <c r="AX275" s="96">
        <v>300</v>
      </c>
      <c r="AY275" s="96">
        <v>290</v>
      </c>
      <c r="AZ275" s="96">
        <v>270</v>
      </c>
      <c r="BA275" s="96">
        <v>260</v>
      </c>
      <c r="BB275" s="96">
        <v>240</v>
      </c>
      <c r="BC275" s="96">
        <v>230</v>
      </c>
      <c r="BD275" s="96">
        <v>210</v>
      </c>
      <c r="BE275" s="96">
        <v>180</v>
      </c>
      <c r="BF275" s="95" t="s">
        <v>505</v>
      </c>
      <c r="BG275" s="96">
        <v>500</v>
      </c>
      <c r="BH275" s="96">
        <v>480</v>
      </c>
      <c r="BI275" s="96">
        <v>450</v>
      </c>
      <c r="BJ275" s="96">
        <v>430</v>
      </c>
      <c r="BK275" s="96">
        <v>400</v>
      </c>
      <c r="BL275" s="96">
        <v>380</v>
      </c>
      <c r="BM275" s="96">
        <v>350</v>
      </c>
      <c r="BN275" s="96">
        <v>300</v>
      </c>
      <c r="CH275" s="2">
        <v>62844</v>
      </c>
      <c r="CI275" s="2" t="s">
        <v>122</v>
      </c>
      <c r="CP275" s="3">
        <v>62309</v>
      </c>
      <c r="CQ275" s="3" t="s">
        <v>33513</v>
      </c>
      <c r="CR275" s="3" t="s">
        <v>122</v>
      </c>
    </row>
    <row r="276" spans="19:96" x14ac:dyDescent="0.25">
      <c r="S276" s="2"/>
      <c r="T276" s="95" t="s">
        <v>506</v>
      </c>
      <c r="U276" s="96">
        <v>1000</v>
      </c>
      <c r="V276" s="96">
        <v>950</v>
      </c>
      <c r="W276" s="96">
        <v>900</v>
      </c>
      <c r="X276" s="96">
        <v>850</v>
      </c>
      <c r="Y276" s="96">
        <v>800</v>
      </c>
      <c r="Z276" s="96">
        <v>750</v>
      </c>
      <c r="AA276" s="96">
        <v>700</v>
      </c>
      <c r="AB276" s="96">
        <v>600</v>
      </c>
      <c r="AC276" s="95" t="s">
        <v>506</v>
      </c>
      <c r="AD276" s="96">
        <v>1600</v>
      </c>
      <c r="AE276" s="96">
        <v>1520</v>
      </c>
      <c r="AF276" s="96">
        <v>1440</v>
      </c>
      <c r="AG276" s="96">
        <v>1360</v>
      </c>
      <c r="AH276" s="96">
        <v>1280</v>
      </c>
      <c r="AI276" s="96">
        <v>1200</v>
      </c>
      <c r="AJ276" s="96">
        <v>1120</v>
      </c>
      <c r="AK276" s="96">
        <v>960</v>
      </c>
      <c r="AL276" s="2"/>
      <c r="AM276" s="95" t="s">
        <v>506</v>
      </c>
      <c r="AN276" s="96">
        <v>1500</v>
      </c>
      <c r="AO276" s="96">
        <v>1430</v>
      </c>
      <c r="AP276" s="96">
        <v>1350</v>
      </c>
      <c r="AQ276" s="96">
        <v>1280</v>
      </c>
      <c r="AR276" s="96">
        <v>1200</v>
      </c>
      <c r="AS276" s="96">
        <v>1130</v>
      </c>
      <c r="AT276" s="96">
        <v>1050</v>
      </c>
      <c r="AU276" s="96">
        <v>900</v>
      </c>
      <c r="AW276" s="95" t="s">
        <v>506</v>
      </c>
      <c r="AX276" s="96">
        <v>500</v>
      </c>
      <c r="AY276" s="96">
        <v>480</v>
      </c>
      <c r="AZ276" s="96">
        <v>450</v>
      </c>
      <c r="BA276" s="96">
        <v>430</v>
      </c>
      <c r="BB276" s="96">
        <v>400</v>
      </c>
      <c r="BC276" s="96">
        <v>380</v>
      </c>
      <c r="BD276" s="96">
        <v>350</v>
      </c>
      <c r="BE276" s="96">
        <v>300</v>
      </c>
      <c r="BF276" s="95" t="s">
        <v>506</v>
      </c>
      <c r="BG276" s="96">
        <v>700</v>
      </c>
      <c r="BH276" s="96">
        <v>670</v>
      </c>
      <c r="BI276" s="96">
        <v>630</v>
      </c>
      <c r="BJ276" s="96">
        <v>600</v>
      </c>
      <c r="BK276" s="96">
        <v>560</v>
      </c>
      <c r="BL276" s="96">
        <v>530</v>
      </c>
      <c r="BM276" s="96">
        <v>490</v>
      </c>
      <c r="BN276" s="96">
        <v>420</v>
      </c>
      <c r="CH276" s="2">
        <v>62845</v>
      </c>
      <c r="CI276" s="2" t="s">
        <v>126</v>
      </c>
      <c r="CP276" s="3">
        <v>62310</v>
      </c>
      <c r="CQ276" s="3" t="s">
        <v>33514</v>
      </c>
      <c r="CR276" s="3" t="s">
        <v>122</v>
      </c>
    </row>
    <row r="277" spans="19:96" x14ac:dyDescent="0.25">
      <c r="S277" s="2"/>
      <c r="T277" s="95" t="s">
        <v>507</v>
      </c>
      <c r="U277" s="96">
        <v>700</v>
      </c>
      <c r="V277" s="96">
        <v>670</v>
      </c>
      <c r="W277" s="96">
        <v>630</v>
      </c>
      <c r="X277" s="96">
        <v>600</v>
      </c>
      <c r="Y277" s="96">
        <v>560</v>
      </c>
      <c r="Z277" s="96">
        <v>530</v>
      </c>
      <c r="AA277" s="96">
        <v>490</v>
      </c>
      <c r="AB277" s="96">
        <v>420</v>
      </c>
      <c r="AC277" s="95" t="s">
        <v>507</v>
      </c>
      <c r="AD277" s="96">
        <v>1100</v>
      </c>
      <c r="AE277" s="96">
        <v>1050</v>
      </c>
      <c r="AF277" s="96">
        <v>990</v>
      </c>
      <c r="AG277" s="96">
        <v>940</v>
      </c>
      <c r="AH277" s="96">
        <v>880</v>
      </c>
      <c r="AI277" s="96">
        <v>830</v>
      </c>
      <c r="AJ277" s="96">
        <v>770</v>
      </c>
      <c r="AK277" s="96">
        <v>660</v>
      </c>
      <c r="AL277" s="2"/>
      <c r="AM277" s="95" t="s">
        <v>507</v>
      </c>
      <c r="AN277" s="96">
        <v>1100</v>
      </c>
      <c r="AO277" s="96">
        <v>1050</v>
      </c>
      <c r="AP277" s="96">
        <v>990</v>
      </c>
      <c r="AQ277" s="96">
        <v>940</v>
      </c>
      <c r="AR277" s="96">
        <v>880</v>
      </c>
      <c r="AS277" s="96">
        <v>830</v>
      </c>
      <c r="AT277" s="96">
        <v>770</v>
      </c>
      <c r="AU277" s="96">
        <v>660</v>
      </c>
      <c r="AW277" s="95" t="s">
        <v>507</v>
      </c>
      <c r="AX277" s="96">
        <v>400</v>
      </c>
      <c r="AY277" s="96">
        <v>380</v>
      </c>
      <c r="AZ277" s="96">
        <v>360</v>
      </c>
      <c r="BA277" s="96">
        <v>340</v>
      </c>
      <c r="BB277" s="96">
        <v>320</v>
      </c>
      <c r="BC277" s="96">
        <v>300</v>
      </c>
      <c r="BD277" s="96">
        <v>280</v>
      </c>
      <c r="BE277" s="96">
        <v>240</v>
      </c>
      <c r="BF277" s="95" t="s">
        <v>507</v>
      </c>
      <c r="BG277" s="96">
        <v>500</v>
      </c>
      <c r="BH277" s="96">
        <v>480</v>
      </c>
      <c r="BI277" s="96">
        <v>450</v>
      </c>
      <c r="BJ277" s="96">
        <v>430</v>
      </c>
      <c r="BK277" s="96">
        <v>400</v>
      </c>
      <c r="BL277" s="96">
        <v>380</v>
      </c>
      <c r="BM277" s="96">
        <v>350</v>
      </c>
      <c r="BN277" s="96">
        <v>300</v>
      </c>
      <c r="CH277" s="2">
        <v>62846</v>
      </c>
      <c r="CI277" s="2" t="s">
        <v>124</v>
      </c>
      <c r="CP277" s="3">
        <v>62311</v>
      </c>
      <c r="CQ277" s="3" t="s">
        <v>33515</v>
      </c>
      <c r="CR277" s="3" t="s">
        <v>124</v>
      </c>
    </row>
    <row r="278" spans="19:96" x14ac:dyDescent="0.25">
      <c r="S278" s="2"/>
      <c r="T278" s="95" t="s">
        <v>14260</v>
      </c>
      <c r="U278" s="96">
        <v>1700</v>
      </c>
      <c r="V278" s="96">
        <v>1620</v>
      </c>
      <c r="W278" s="96">
        <v>1530</v>
      </c>
      <c r="X278" s="96">
        <v>1450</v>
      </c>
      <c r="Y278" s="96">
        <v>1360</v>
      </c>
      <c r="Z278" s="96">
        <v>1280</v>
      </c>
      <c r="AA278" s="96">
        <v>1190</v>
      </c>
      <c r="AB278" s="96">
        <v>1020</v>
      </c>
      <c r="AC278" s="95" t="s">
        <v>14260</v>
      </c>
      <c r="AD278" s="96">
        <v>2700</v>
      </c>
      <c r="AE278" s="96">
        <v>2570</v>
      </c>
      <c r="AF278" s="96">
        <v>2430</v>
      </c>
      <c r="AG278" s="96">
        <v>2300</v>
      </c>
      <c r="AH278" s="96">
        <v>2160</v>
      </c>
      <c r="AI278" s="96">
        <v>2030</v>
      </c>
      <c r="AJ278" s="96">
        <v>1890</v>
      </c>
      <c r="AK278" s="96">
        <v>1620</v>
      </c>
      <c r="AL278" s="2"/>
      <c r="AM278" s="95" t="s">
        <v>14260</v>
      </c>
      <c r="AN278" s="96">
        <v>2500</v>
      </c>
      <c r="AO278" s="96">
        <v>2380</v>
      </c>
      <c r="AP278" s="96">
        <v>2250</v>
      </c>
      <c r="AQ278" s="96">
        <v>2130</v>
      </c>
      <c r="AR278" s="96">
        <v>2000</v>
      </c>
      <c r="AS278" s="96">
        <v>1880</v>
      </c>
      <c r="AT278" s="96">
        <v>1750</v>
      </c>
      <c r="AU278" s="96">
        <v>1500</v>
      </c>
      <c r="AW278" s="95" t="s">
        <v>14260</v>
      </c>
      <c r="AX278" s="96">
        <v>800</v>
      </c>
      <c r="AY278" s="96">
        <v>760</v>
      </c>
      <c r="AZ278" s="96">
        <v>720</v>
      </c>
      <c r="BA278" s="96">
        <v>680</v>
      </c>
      <c r="BB278" s="96">
        <v>640</v>
      </c>
      <c r="BC278" s="96">
        <v>600</v>
      </c>
      <c r="BD278" s="96">
        <v>560</v>
      </c>
      <c r="BE278" s="96">
        <v>480</v>
      </c>
      <c r="BF278" s="95" t="s">
        <v>14260</v>
      </c>
      <c r="BG278" s="96">
        <v>1100</v>
      </c>
      <c r="BH278" s="96">
        <v>1050</v>
      </c>
      <c r="BI278" s="96">
        <v>990</v>
      </c>
      <c r="BJ278" s="96">
        <v>940</v>
      </c>
      <c r="BK278" s="96">
        <v>880</v>
      </c>
      <c r="BL278" s="96">
        <v>830</v>
      </c>
      <c r="BM278" s="96">
        <v>770</v>
      </c>
      <c r="BN278" s="96">
        <v>660</v>
      </c>
      <c r="CH278" s="2">
        <v>62847</v>
      </c>
      <c r="CI278" s="2" t="s">
        <v>126</v>
      </c>
      <c r="CP278" s="3">
        <v>62312</v>
      </c>
      <c r="CQ278" s="3" t="s">
        <v>29095</v>
      </c>
      <c r="CR278" s="3" t="s">
        <v>124</v>
      </c>
    </row>
    <row r="279" spans="19:96" x14ac:dyDescent="0.25">
      <c r="S279" s="2"/>
      <c r="T279" s="95" t="s">
        <v>508</v>
      </c>
      <c r="U279" s="96">
        <v>1600</v>
      </c>
      <c r="V279" s="96">
        <v>1520</v>
      </c>
      <c r="W279" s="96">
        <v>1440</v>
      </c>
      <c r="X279" s="96">
        <v>1360</v>
      </c>
      <c r="Y279" s="96">
        <v>1280</v>
      </c>
      <c r="Z279" s="96">
        <v>1200</v>
      </c>
      <c r="AA279" s="96">
        <v>1120</v>
      </c>
      <c r="AB279" s="96">
        <v>960</v>
      </c>
      <c r="AC279" s="95" t="s">
        <v>508</v>
      </c>
      <c r="AD279" s="96">
        <v>2600</v>
      </c>
      <c r="AE279" s="96">
        <v>2470</v>
      </c>
      <c r="AF279" s="96">
        <v>2340</v>
      </c>
      <c r="AG279" s="96">
        <v>2210</v>
      </c>
      <c r="AH279" s="96">
        <v>2080</v>
      </c>
      <c r="AI279" s="96">
        <v>1950</v>
      </c>
      <c r="AJ279" s="96">
        <v>1820</v>
      </c>
      <c r="AK279" s="96">
        <v>1560</v>
      </c>
      <c r="AL279" s="2"/>
      <c r="AM279" s="95" t="s">
        <v>508</v>
      </c>
      <c r="AN279" s="96">
        <v>2400</v>
      </c>
      <c r="AO279" s="96">
        <v>2280</v>
      </c>
      <c r="AP279" s="96">
        <v>2160</v>
      </c>
      <c r="AQ279" s="96">
        <v>2040</v>
      </c>
      <c r="AR279" s="96">
        <v>1920</v>
      </c>
      <c r="AS279" s="96">
        <v>1800</v>
      </c>
      <c r="AT279" s="96">
        <v>1680</v>
      </c>
      <c r="AU279" s="96">
        <v>1440</v>
      </c>
      <c r="AW279" s="95" t="s">
        <v>508</v>
      </c>
      <c r="AX279" s="96">
        <v>800</v>
      </c>
      <c r="AY279" s="96">
        <v>760</v>
      </c>
      <c r="AZ279" s="96">
        <v>720</v>
      </c>
      <c r="BA279" s="96">
        <v>680</v>
      </c>
      <c r="BB279" s="96">
        <v>640</v>
      </c>
      <c r="BC279" s="96">
        <v>600</v>
      </c>
      <c r="BD279" s="96">
        <v>560</v>
      </c>
      <c r="BE279" s="96">
        <v>480</v>
      </c>
      <c r="BF279" s="95" t="s">
        <v>508</v>
      </c>
      <c r="BG279" s="96">
        <v>1100</v>
      </c>
      <c r="BH279" s="96">
        <v>1050</v>
      </c>
      <c r="BI279" s="96">
        <v>990</v>
      </c>
      <c r="BJ279" s="96">
        <v>940</v>
      </c>
      <c r="BK279" s="96">
        <v>880</v>
      </c>
      <c r="BL279" s="96">
        <v>830</v>
      </c>
      <c r="BM279" s="96">
        <v>770</v>
      </c>
      <c r="BN279" s="96">
        <v>660</v>
      </c>
      <c r="CH279" s="2">
        <v>62848</v>
      </c>
      <c r="CI279" s="2" t="s">
        <v>126</v>
      </c>
      <c r="CP279" s="3">
        <v>62313</v>
      </c>
      <c r="CQ279" s="3" t="s">
        <v>33516</v>
      </c>
      <c r="CR279" s="3" t="s">
        <v>126</v>
      </c>
    </row>
    <row r="280" spans="19:96" x14ac:dyDescent="0.25">
      <c r="S280" s="2"/>
      <c r="T280" s="95" t="s">
        <v>509</v>
      </c>
      <c r="U280" s="96">
        <v>800</v>
      </c>
      <c r="V280" s="96">
        <v>760</v>
      </c>
      <c r="W280" s="96">
        <v>720</v>
      </c>
      <c r="X280" s="96">
        <v>680</v>
      </c>
      <c r="Y280" s="96">
        <v>640</v>
      </c>
      <c r="Z280" s="96">
        <v>600</v>
      </c>
      <c r="AA280" s="96">
        <v>560</v>
      </c>
      <c r="AB280" s="96">
        <v>480</v>
      </c>
      <c r="AC280" s="95" t="s">
        <v>509</v>
      </c>
      <c r="AD280" s="96">
        <v>1300</v>
      </c>
      <c r="AE280" s="96">
        <v>1240</v>
      </c>
      <c r="AF280" s="96">
        <v>1170</v>
      </c>
      <c r="AG280" s="96">
        <v>1110</v>
      </c>
      <c r="AH280" s="96">
        <v>1040</v>
      </c>
      <c r="AI280" s="96">
        <v>980</v>
      </c>
      <c r="AJ280" s="96">
        <v>910</v>
      </c>
      <c r="AK280" s="96">
        <v>780</v>
      </c>
      <c r="AL280" s="2"/>
      <c r="AM280" s="95" t="s">
        <v>509</v>
      </c>
      <c r="AN280" s="96">
        <v>1200</v>
      </c>
      <c r="AO280" s="96">
        <v>1140</v>
      </c>
      <c r="AP280" s="96">
        <v>1080</v>
      </c>
      <c r="AQ280" s="96">
        <v>1020</v>
      </c>
      <c r="AR280" s="96">
        <v>960</v>
      </c>
      <c r="AS280" s="96">
        <v>900</v>
      </c>
      <c r="AT280" s="96">
        <v>840</v>
      </c>
      <c r="AU280" s="96">
        <v>720</v>
      </c>
      <c r="AW280" s="95" t="s">
        <v>509</v>
      </c>
      <c r="AX280" s="96">
        <v>400</v>
      </c>
      <c r="AY280" s="96">
        <v>380</v>
      </c>
      <c r="AZ280" s="96">
        <v>360</v>
      </c>
      <c r="BA280" s="96">
        <v>340</v>
      </c>
      <c r="BB280" s="96">
        <v>320</v>
      </c>
      <c r="BC280" s="96">
        <v>300</v>
      </c>
      <c r="BD280" s="96">
        <v>280</v>
      </c>
      <c r="BE280" s="96">
        <v>240</v>
      </c>
      <c r="BF280" s="95" t="s">
        <v>509</v>
      </c>
      <c r="BG280" s="96">
        <v>500</v>
      </c>
      <c r="BH280" s="96">
        <v>480</v>
      </c>
      <c r="BI280" s="96">
        <v>450</v>
      </c>
      <c r="BJ280" s="96">
        <v>430</v>
      </c>
      <c r="BK280" s="96">
        <v>400</v>
      </c>
      <c r="BL280" s="96">
        <v>380</v>
      </c>
      <c r="BM280" s="96">
        <v>350</v>
      </c>
      <c r="BN280" s="96">
        <v>300</v>
      </c>
      <c r="CH280" s="2">
        <v>62849</v>
      </c>
      <c r="CI280" s="2" t="s">
        <v>126</v>
      </c>
      <c r="CP280" s="3">
        <v>62314</v>
      </c>
      <c r="CQ280" s="3" t="s">
        <v>33517</v>
      </c>
      <c r="CR280" s="3" t="s">
        <v>126</v>
      </c>
    </row>
    <row r="281" spans="19:96" x14ac:dyDescent="0.25">
      <c r="S281" s="2"/>
      <c r="T281" s="95" t="s">
        <v>510</v>
      </c>
      <c r="U281" s="96">
        <v>800</v>
      </c>
      <c r="V281" s="96">
        <v>760</v>
      </c>
      <c r="W281" s="96">
        <v>720</v>
      </c>
      <c r="X281" s="96">
        <v>680</v>
      </c>
      <c r="Y281" s="96">
        <v>640</v>
      </c>
      <c r="Z281" s="96">
        <v>600</v>
      </c>
      <c r="AA281" s="96">
        <v>560</v>
      </c>
      <c r="AB281" s="96">
        <v>480</v>
      </c>
      <c r="AC281" s="95" t="s">
        <v>510</v>
      </c>
      <c r="AD281" s="96">
        <v>1300</v>
      </c>
      <c r="AE281" s="96">
        <v>1240</v>
      </c>
      <c r="AF281" s="96">
        <v>1170</v>
      </c>
      <c r="AG281" s="96">
        <v>1110</v>
      </c>
      <c r="AH281" s="96">
        <v>1040</v>
      </c>
      <c r="AI281" s="96">
        <v>980</v>
      </c>
      <c r="AJ281" s="96">
        <v>910</v>
      </c>
      <c r="AK281" s="96">
        <v>780</v>
      </c>
      <c r="AL281" s="2"/>
      <c r="AM281" s="95" t="s">
        <v>510</v>
      </c>
      <c r="AN281" s="96">
        <v>1200</v>
      </c>
      <c r="AO281" s="96">
        <v>1140</v>
      </c>
      <c r="AP281" s="96">
        <v>1080</v>
      </c>
      <c r="AQ281" s="96">
        <v>1020</v>
      </c>
      <c r="AR281" s="96">
        <v>960</v>
      </c>
      <c r="AS281" s="96">
        <v>900</v>
      </c>
      <c r="AT281" s="96">
        <v>840</v>
      </c>
      <c r="AU281" s="96">
        <v>720</v>
      </c>
      <c r="AW281" s="95" t="s">
        <v>510</v>
      </c>
      <c r="AX281" s="96">
        <v>400</v>
      </c>
      <c r="AY281" s="96">
        <v>380</v>
      </c>
      <c r="AZ281" s="96">
        <v>360</v>
      </c>
      <c r="BA281" s="96">
        <v>340</v>
      </c>
      <c r="BB281" s="96">
        <v>320</v>
      </c>
      <c r="BC281" s="96">
        <v>300</v>
      </c>
      <c r="BD281" s="96">
        <v>280</v>
      </c>
      <c r="BE281" s="96">
        <v>240</v>
      </c>
      <c r="BF281" s="95" t="s">
        <v>510</v>
      </c>
      <c r="BG281" s="96">
        <v>500</v>
      </c>
      <c r="BH281" s="96">
        <v>480</v>
      </c>
      <c r="BI281" s="96">
        <v>450</v>
      </c>
      <c r="BJ281" s="96">
        <v>430</v>
      </c>
      <c r="BK281" s="96">
        <v>400</v>
      </c>
      <c r="BL281" s="96">
        <v>380</v>
      </c>
      <c r="BM281" s="96">
        <v>350</v>
      </c>
      <c r="BN281" s="96">
        <v>300</v>
      </c>
      <c r="CH281" s="2">
        <v>62850</v>
      </c>
      <c r="CI281" s="2" t="s">
        <v>124</v>
      </c>
      <c r="CP281" s="3">
        <v>62315</v>
      </c>
      <c r="CQ281" s="3" t="s">
        <v>33518</v>
      </c>
      <c r="CR281" s="3" t="s">
        <v>126</v>
      </c>
    </row>
    <row r="282" spans="19:96" x14ac:dyDescent="0.25">
      <c r="S282" s="2"/>
      <c r="T282" s="95" t="s">
        <v>511</v>
      </c>
      <c r="U282" s="96">
        <v>1500</v>
      </c>
      <c r="V282" s="96">
        <v>1430</v>
      </c>
      <c r="W282" s="96">
        <v>1350</v>
      </c>
      <c r="X282" s="96">
        <v>1280</v>
      </c>
      <c r="Y282" s="96">
        <v>1200</v>
      </c>
      <c r="Z282" s="96">
        <v>1130</v>
      </c>
      <c r="AA282" s="96">
        <v>1050</v>
      </c>
      <c r="AB282" s="96">
        <v>900</v>
      </c>
      <c r="AC282" s="95" t="s">
        <v>511</v>
      </c>
      <c r="AD282" s="96">
        <v>2400</v>
      </c>
      <c r="AE282" s="96">
        <v>2280</v>
      </c>
      <c r="AF282" s="96">
        <v>2160</v>
      </c>
      <c r="AG282" s="96">
        <v>2040</v>
      </c>
      <c r="AH282" s="96">
        <v>1920</v>
      </c>
      <c r="AI282" s="96">
        <v>1800</v>
      </c>
      <c r="AJ282" s="96">
        <v>1680</v>
      </c>
      <c r="AK282" s="96">
        <v>1440</v>
      </c>
      <c r="AL282" s="2"/>
      <c r="AM282" s="95" t="s">
        <v>511</v>
      </c>
      <c r="AN282" s="96">
        <v>2200</v>
      </c>
      <c r="AO282" s="96">
        <v>2090</v>
      </c>
      <c r="AP282" s="96">
        <v>1980</v>
      </c>
      <c r="AQ282" s="96">
        <v>1870</v>
      </c>
      <c r="AR282" s="96">
        <v>1760</v>
      </c>
      <c r="AS282" s="96">
        <v>1650</v>
      </c>
      <c r="AT282" s="96">
        <v>1540</v>
      </c>
      <c r="AU282" s="96">
        <v>1320</v>
      </c>
      <c r="AW282" s="95" t="s">
        <v>511</v>
      </c>
      <c r="AX282" s="96">
        <v>700</v>
      </c>
      <c r="AY282" s="96">
        <v>670</v>
      </c>
      <c r="AZ282" s="96">
        <v>630</v>
      </c>
      <c r="BA282" s="96">
        <v>600</v>
      </c>
      <c r="BB282" s="96">
        <v>560</v>
      </c>
      <c r="BC282" s="96">
        <v>530</v>
      </c>
      <c r="BD282" s="96">
        <v>490</v>
      </c>
      <c r="BE282" s="96">
        <v>420</v>
      </c>
      <c r="BF282" s="95" t="s">
        <v>511</v>
      </c>
      <c r="BG282" s="96">
        <v>1000</v>
      </c>
      <c r="BH282" s="96">
        <v>950</v>
      </c>
      <c r="BI282" s="96">
        <v>900</v>
      </c>
      <c r="BJ282" s="96">
        <v>850</v>
      </c>
      <c r="BK282" s="96">
        <v>800</v>
      </c>
      <c r="BL282" s="96">
        <v>750</v>
      </c>
      <c r="BM282" s="96">
        <v>700</v>
      </c>
      <c r="BN282" s="96">
        <v>600</v>
      </c>
      <c r="CH282" s="2">
        <v>62851</v>
      </c>
      <c r="CI282" s="2" t="s">
        <v>124</v>
      </c>
      <c r="CP282" s="3">
        <v>62316</v>
      </c>
      <c r="CQ282" s="3" t="s">
        <v>33514</v>
      </c>
      <c r="CR282" s="3" t="s">
        <v>124</v>
      </c>
    </row>
    <row r="283" spans="19:96" x14ac:dyDescent="0.25">
      <c r="S283" s="2"/>
      <c r="T283" s="95" t="s">
        <v>512</v>
      </c>
      <c r="U283" s="96">
        <v>900</v>
      </c>
      <c r="V283" s="96">
        <v>860</v>
      </c>
      <c r="W283" s="96">
        <v>810</v>
      </c>
      <c r="X283" s="96">
        <v>770</v>
      </c>
      <c r="Y283" s="96">
        <v>720</v>
      </c>
      <c r="Z283" s="96">
        <v>680</v>
      </c>
      <c r="AA283" s="96">
        <v>630</v>
      </c>
      <c r="AB283" s="96">
        <v>540</v>
      </c>
      <c r="AC283" s="95" t="s">
        <v>512</v>
      </c>
      <c r="AD283" s="96">
        <v>1400</v>
      </c>
      <c r="AE283" s="96">
        <v>1330</v>
      </c>
      <c r="AF283" s="96">
        <v>1260</v>
      </c>
      <c r="AG283" s="96">
        <v>1190</v>
      </c>
      <c r="AH283" s="96">
        <v>1120</v>
      </c>
      <c r="AI283" s="96">
        <v>1050</v>
      </c>
      <c r="AJ283" s="96">
        <v>980</v>
      </c>
      <c r="AK283" s="96">
        <v>840</v>
      </c>
      <c r="AL283" s="2"/>
      <c r="AM283" s="95" t="s">
        <v>512</v>
      </c>
      <c r="AN283" s="96">
        <v>1400</v>
      </c>
      <c r="AO283" s="96">
        <v>1330</v>
      </c>
      <c r="AP283" s="96">
        <v>1260</v>
      </c>
      <c r="AQ283" s="96">
        <v>1190</v>
      </c>
      <c r="AR283" s="96">
        <v>1120</v>
      </c>
      <c r="AS283" s="96">
        <v>1050</v>
      </c>
      <c r="AT283" s="96">
        <v>980</v>
      </c>
      <c r="AU283" s="96">
        <v>840</v>
      </c>
      <c r="AW283" s="95" t="s">
        <v>512</v>
      </c>
      <c r="AX283" s="96">
        <v>500</v>
      </c>
      <c r="AY283" s="96">
        <v>480</v>
      </c>
      <c r="AZ283" s="96">
        <v>450</v>
      </c>
      <c r="BA283" s="96">
        <v>430</v>
      </c>
      <c r="BB283" s="96">
        <v>400</v>
      </c>
      <c r="BC283" s="96">
        <v>380</v>
      </c>
      <c r="BD283" s="96">
        <v>350</v>
      </c>
      <c r="BE283" s="96">
        <v>300</v>
      </c>
      <c r="BF283" s="95" t="s">
        <v>512</v>
      </c>
      <c r="BG283" s="96">
        <v>600</v>
      </c>
      <c r="BH283" s="96">
        <v>570</v>
      </c>
      <c r="BI283" s="96">
        <v>540</v>
      </c>
      <c r="BJ283" s="96">
        <v>510</v>
      </c>
      <c r="BK283" s="96">
        <v>480</v>
      </c>
      <c r="BL283" s="96">
        <v>450</v>
      </c>
      <c r="BM283" s="96">
        <v>420</v>
      </c>
      <c r="BN283" s="96">
        <v>360</v>
      </c>
      <c r="CH283" s="2">
        <v>62854</v>
      </c>
      <c r="CI283" s="2" t="s">
        <v>126</v>
      </c>
      <c r="CP283" s="3">
        <v>62317</v>
      </c>
      <c r="CQ283" s="3" t="s">
        <v>33513</v>
      </c>
      <c r="CR283" s="3" t="s">
        <v>126</v>
      </c>
    </row>
    <row r="284" spans="19:96" x14ac:dyDescent="0.25">
      <c r="S284" s="2"/>
      <c r="T284" s="95" t="s">
        <v>513</v>
      </c>
      <c r="U284" s="96">
        <v>1100</v>
      </c>
      <c r="V284" s="96">
        <v>1050</v>
      </c>
      <c r="W284" s="96">
        <v>990</v>
      </c>
      <c r="X284" s="96">
        <v>940</v>
      </c>
      <c r="Y284" s="96">
        <v>880</v>
      </c>
      <c r="Z284" s="96">
        <v>830</v>
      </c>
      <c r="AA284" s="96">
        <v>770</v>
      </c>
      <c r="AB284" s="96">
        <v>660</v>
      </c>
      <c r="AC284" s="95" t="s">
        <v>513</v>
      </c>
      <c r="AD284" s="96">
        <v>1800</v>
      </c>
      <c r="AE284" s="96">
        <v>1710</v>
      </c>
      <c r="AF284" s="96">
        <v>1620</v>
      </c>
      <c r="AG284" s="96">
        <v>1530</v>
      </c>
      <c r="AH284" s="96">
        <v>1440</v>
      </c>
      <c r="AI284" s="96">
        <v>1350</v>
      </c>
      <c r="AJ284" s="96">
        <v>1260</v>
      </c>
      <c r="AK284" s="96">
        <v>1080</v>
      </c>
      <c r="AL284" s="2"/>
      <c r="AM284" s="95" t="s">
        <v>513</v>
      </c>
      <c r="AN284" s="96">
        <v>1700</v>
      </c>
      <c r="AO284" s="96">
        <v>1620</v>
      </c>
      <c r="AP284" s="96">
        <v>1530</v>
      </c>
      <c r="AQ284" s="96">
        <v>1450</v>
      </c>
      <c r="AR284" s="96">
        <v>1360</v>
      </c>
      <c r="AS284" s="96">
        <v>1280</v>
      </c>
      <c r="AT284" s="96">
        <v>1190</v>
      </c>
      <c r="AU284" s="96">
        <v>1020</v>
      </c>
      <c r="AW284" s="95" t="s">
        <v>513</v>
      </c>
      <c r="AX284" s="96">
        <v>600</v>
      </c>
      <c r="AY284" s="96">
        <v>570</v>
      </c>
      <c r="AZ284" s="96">
        <v>540</v>
      </c>
      <c r="BA284" s="96">
        <v>510</v>
      </c>
      <c r="BB284" s="96">
        <v>480</v>
      </c>
      <c r="BC284" s="96">
        <v>450</v>
      </c>
      <c r="BD284" s="96">
        <v>420</v>
      </c>
      <c r="BE284" s="96">
        <v>360</v>
      </c>
      <c r="BF284" s="95" t="s">
        <v>513</v>
      </c>
      <c r="BG284" s="96">
        <v>700</v>
      </c>
      <c r="BH284" s="96">
        <v>670</v>
      </c>
      <c r="BI284" s="96">
        <v>630</v>
      </c>
      <c r="BJ284" s="96">
        <v>600</v>
      </c>
      <c r="BK284" s="96">
        <v>560</v>
      </c>
      <c r="BL284" s="96">
        <v>530</v>
      </c>
      <c r="BM284" s="96">
        <v>490</v>
      </c>
      <c r="BN284" s="96">
        <v>420</v>
      </c>
      <c r="CH284" s="2">
        <v>62855</v>
      </c>
      <c r="CI284" s="2" t="s">
        <v>126</v>
      </c>
      <c r="CP284" s="3">
        <v>62318</v>
      </c>
      <c r="CQ284" s="3" t="s">
        <v>33515</v>
      </c>
      <c r="CR284" s="3" t="s">
        <v>126</v>
      </c>
    </row>
    <row r="285" spans="19:96" x14ac:dyDescent="0.25">
      <c r="S285" s="2"/>
      <c r="T285" s="95" t="s">
        <v>514</v>
      </c>
      <c r="U285" s="96">
        <v>1000</v>
      </c>
      <c r="V285" s="96">
        <v>950</v>
      </c>
      <c r="W285" s="96">
        <v>900</v>
      </c>
      <c r="X285" s="96">
        <v>850</v>
      </c>
      <c r="Y285" s="96">
        <v>800</v>
      </c>
      <c r="Z285" s="96">
        <v>750</v>
      </c>
      <c r="AA285" s="96">
        <v>700</v>
      </c>
      <c r="AB285" s="96">
        <v>600</v>
      </c>
      <c r="AC285" s="95" t="s">
        <v>514</v>
      </c>
      <c r="AD285" s="96">
        <v>1600</v>
      </c>
      <c r="AE285" s="96">
        <v>1520</v>
      </c>
      <c r="AF285" s="96">
        <v>1440</v>
      </c>
      <c r="AG285" s="96">
        <v>1360</v>
      </c>
      <c r="AH285" s="96">
        <v>1280</v>
      </c>
      <c r="AI285" s="96">
        <v>1200</v>
      </c>
      <c r="AJ285" s="96">
        <v>1120</v>
      </c>
      <c r="AK285" s="96">
        <v>960</v>
      </c>
      <c r="AL285" s="2"/>
      <c r="AM285" s="95" t="s">
        <v>514</v>
      </c>
      <c r="AN285" s="96">
        <v>1500</v>
      </c>
      <c r="AO285" s="96">
        <v>1430</v>
      </c>
      <c r="AP285" s="96">
        <v>1350</v>
      </c>
      <c r="AQ285" s="96">
        <v>1280</v>
      </c>
      <c r="AR285" s="96">
        <v>1200</v>
      </c>
      <c r="AS285" s="96">
        <v>1130</v>
      </c>
      <c r="AT285" s="96">
        <v>1050</v>
      </c>
      <c r="AU285" s="96">
        <v>900</v>
      </c>
      <c r="AW285" s="95" t="s">
        <v>514</v>
      </c>
      <c r="AX285" s="96">
        <v>500</v>
      </c>
      <c r="AY285" s="96">
        <v>480</v>
      </c>
      <c r="AZ285" s="96">
        <v>450</v>
      </c>
      <c r="BA285" s="96">
        <v>430</v>
      </c>
      <c r="BB285" s="96">
        <v>400</v>
      </c>
      <c r="BC285" s="96">
        <v>380</v>
      </c>
      <c r="BD285" s="96">
        <v>350</v>
      </c>
      <c r="BE285" s="96">
        <v>300</v>
      </c>
      <c r="BF285" s="95" t="s">
        <v>514</v>
      </c>
      <c r="BG285" s="96">
        <v>700</v>
      </c>
      <c r="BH285" s="96">
        <v>670</v>
      </c>
      <c r="BI285" s="96">
        <v>630</v>
      </c>
      <c r="BJ285" s="96">
        <v>600</v>
      </c>
      <c r="BK285" s="96">
        <v>560</v>
      </c>
      <c r="BL285" s="96">
        <v>530</v>
      </c>
      <c r="BM285" s="96">
        <v>490</v>
      </c>
      <c r="BN285" s="96">
        <v>420</v>
      </c>
      <c r="CH285" s="2">
        <v>62952</v>
      </c>
      <c r="CI285" s="2" t="s">
        <v>126</v>
      </c>
      <c r="CP285" s="3">
        <v>62319</v>
      </c>
      <c r="CQ285" s="3" t="s">
        <v>33519</v>
      </c>
      <c r="CR285" s="3" t="s">
        <v>126</v>
      </c>
    </row>
    <row r="286" spans="19:96" x14ac:dyDescent="0.25">
      <c r="S286" s="2"/>
      <c r="T286" s="95" t="s">
        <v>515</v>
      </c>
      <c r="U286" s="96">
        <v>1200</v>
      </c>
      <c r="V286" s="96">
        <v>1140</v>
      </c>
      <c r="W286" s="96">
        <v>1080</v>
      </c>
      <c r="X286" s="96">
        <v>1020</v>
      </c>
      <c r="Y286" s="96">
        <v>960</v>
      </c>
      <c r="Z286" s="96">
        <v>900</v>
      </c>
      <c r="AA286" s="96">
        <v>840</v>
      </c>
      <c r="AB286" s="96">
        <v>720</v>
      </c>
      <c r="AC286" s="95" t="s">
        <v>515</v>
      </c>
      <c r="AD286" s="96">
        <v>1900</v>
      </c>
      <c r="AE286" s="96">
        <v>1810</v>
      </c>
      <c r="AF286" s="96">
        <v>1710</v>
      </c>
      <c r="AG286" s="96">
        <v>1620</v>
      </c>
      <c r="AH286" s="96">
        <v>1520</v>
      </c>
      <c r="AI286" s="96">
        <v>1430</v>
      </c>
      <c r="AJ286" s="96">
        <v>1330</v>
      </c>
      <c r="AK286" s="96">
        <v>1140</v>
      </c>
      <c r="AL286" s="2"/>
      <c r="AM286" s="95" t="s">
        <v>515</v>
      </c>
      <c r="AN286" s="96">
        <v>1800</v>
      </c>
      <c r="AO286" s="96">
        <v>1710</v>
      </c>
      <c r="AP286" s="96">
        <v>1620</v>
      </c>
      <c r="AQ286" s="96">
        <v>1530</v>
      </c>
      <c r="AR286" s="96">
        <v>1440</v>
      </c>
      <c r="AS286" s="96">
        <v>1350</v>
      </c>
      <c r="AT286" s="96">
        <v>1260</v>
      </c>
      <c r="AU286" s="96">
        <v>1080</v>
      </c>
      <c r="AW286" s="95" t="s">
        <v>515</v>
      </c>
      <c r="AX286" s="96">
        <v>600</v>
      </c>
      <c r="AY286" s="96">
        <v>570</v>
      </c>
      <c r="AZ286" s="96">
        <v>540</v>
      </c>
      <c r="BA286" s="96">
        <v>510</v>
      </c>
      <c r="BB286" s="96">
        <v>480</v>
      </c>
      <c r="BC286" s="96">
        <v>450</v>
      </c>
      <c r="BD286" s="96">
        <v>420</v>
      </c>
      <c r="BE286" s="96">
        <v>360</v>
      </c>
      <c r="BF286" s="95" t="s">
        <v>515</v>
      </c>
      <c r="BG286" s="96">
        <v>800</v>
      </c>
      <c r="BH286" s="96">
        <v>760</v>
      </c>
      <c r="BI286" s="96">
        <v>720</v>
      </c>
      <c r="BJ286" s="96">
        <v>680</v>
      </c>
      <c r="BK286" s="96">
        <v>640</v>
      </c>
      <c r="BL286" s="96">
        <v>600</v>
      </c>
      <c r="BM286" s="96">
        <v>560</v>
      </c>
      <c r="BN286" s="96">
        <v>480</v>
      </c>
      <c r="CH286" s="2">
        <v>62953</v>
      </c>
      <c r="CI286" s="2" t="s">
        <v>124</v>
      </c>
      <c r="CP286" s="3">
        <v>62320</v>
      </c>
      <c r="CQ286" s="3" t="s">
        <v>33517</v>
      </c>
      <c r="CR286" s="3" t="s">
        <v>126</v>
      </c>
    </row>
    <row r="287" spans="19:96" x14ac:dyDescent="0.25">
      <c r="S287" s="2"/>
      <c r="T287" s="95" t="s">
        <v>516</v>
      </c>
      <c r="U287" s="96">
        <v>1100</v>
      </c>
      <c r="V287" s="96">
        <v>1050</v>
      </c>
      <c r="W287" s="96">
        <v>990</v>
      </c>
      <c r="X287" s="96">
        <v>940</v>
      </c>
      <c r="Y287" s="96">
        <v>880</v>
      </c>
      <c r="Z287" s="96">
        <v>830</v>
      </c>
      <c r="AA287" s="96">
        <v>770</v>
      </c>
      <c r="AB287" s="96">
        <v>660</v>
      </c>
      <c r="AC287" s="95" t="s">
        <v>516</v>
      </c>
      <c r="AD287" s="96">
        <v>1800</v>
      </c>
      <c r="AE287" s="96">
        <v>1710</v>
      </c>
      <c r="AF287" s="96">
        <v>1620</v>
      </c>
      <c r="AG287" s="96">
        <v>1530</v>
      </c>
      <c r="AH287" s="96">
        <v>1440</v>
      </c>
      <c r="AI287" s="96">
        <v>1350</v>
      </c>
      <c r="AJ287" s="96">
        <v>1260</v>
      </c>
      <c r="AK287" s="96">
        <v>1080</v>
      </c>
      <c r="AL287" s="2"/>
      <c r="AM287" s="95" t="s">
        <v>516</v>
      </c>
      <c r="AN287" s="96">
        <v>1600</v>
      </c>
      <c r="AO287" s="96">
        <v>1520</v>
      </c>
      <c r="AP287" s="96">
        <v>1440</v>
      </c>
      <c r="AQ287" s="96">
        <v>1360</v>
      </c>
      <c r="AR287" s="96">
        <v>1280</v>
      </c>
      <c r="AS287" s="96">
        <v>1200</v>
      </c>
      <c r="AT287" s="96">
        <v>1120</v>
      </c>
      <c r="AU287" s="96">
        <v>960</v>
      </c>
      <c r="AW287" s="95" t="s">
        <v>516</v>
      </c>
      <c r="AX287" s="96">
        <v>500</v>
      </c>
      <c r="AY287" s="96">
        <v>480</v>
      </c>
      <c r="AZ287" s="96">
        <v>450</v>
      </c>
      <c r="BA287" s="96">
        <v>430</v>
      </c>
      <c r="BB287" s="96">
        <v>400</v>
      </c>
      <c r="BC287" s="96">
        <v>380</v>
      </c>
      <c r="BD287" s="96">
        <v>350</v>
      </c>
      <c r="BE287" s="96">
        <v>300</v>
      </c>
      <c r="BF287" s="95" t="s">
        <v>516</v>
      </c>
      <c r="BG287" s="96">
        <v>700</v>
      </c>
      <c r="BH287" s="96">
        <v>670</v>
      </c>
      <c r="BI287" s="96">
        <v>630</v>
      </c>
      <c r="BJ287" s="96">
        <v>600</v>
      </c>
      <c r="BK287" s="96">
        <v>560</v>
      </c>
      <c r="BL287" s="96">
        <v>530</v>
      </c>
      <c r="BM287" s="96">
        <v>490</v>
      </c>
      <c r="BN287" s="96">
        <v>420</v>
      </c>
      <c r="CH287" s="2">
        <v>62954</v>
      </c>
      <c r="CI287" s="2" t="s">
        <v>124</v>
      </c>
      <c r="CP287" s="3">
        <v>62388</v>
      </c>
      <c r="CQ287" s="3" t="s">
        <v>33520</v>
      </c>
      <c r="CR287" s="3" t="s">
        <v>126</v>
      </c>
    </row>
    <row r="288" spans="19:96" x14ac:dyDescent="0.25">
      <c r="S288" s="2"/>
      <c r="T288" s="95" t="s">
        <v>517</v>
      </c>
      <c r="U288" s="96">
        <v>1000</v>
      </c>
      <c r="V288" s="96">
        <v>950</v>
      </c>
      <c r="W288" s="96">
        <v>900</v>
      </c>
      <c r="X288" s="96">
        <v>850</v>
      </c>
      <c r="Y288" s="96">
        <v>800</v>
      </c>
      <c r="Z288" s="96">
        <v>750</v>
      </c>
      <c r="AA288" s="96">
        <v>700</v>
      </c>
      <c r="AB288" s="96">
        <v>600</v>
      </c>
      <c r="AC288" s="95" t="s">
        <v>517</v>
      </c>
      <c r="AD288" s="96">
        <v>1600</v>
      </c>
      <c r="AE288" s="96">
        <v>1520</v>
      </c>
      <c r="AF288" s="96">
        <v>1440</v>
      </c>
      <c r="AG288" s="96">
        <v>1360</v>
      </c>
      <c r="AH288" s="96">
        <v>1280</v>
      </c>
      <c r="AI288" s="96">
        <v>1200</v>
      </c>
      <c r="AJ288" s="96">
        <v>1120</v>
      </c>
      <c r="AK288" s="96">
        <v>960</v>
      </c>
      <c r="AL288" s="2"/>
      <c r="AM288" s="95" t="s">
        <v>517</v>
      </c>
      <c r="AN288" s="96">
        <v>1500</v>
      </c>
      <c r="AO288" s="96">
        <v>1430</v>
      </c>
      <c r="AP288" s="96">
        <v>1350</v>
      </c>
      <c r="AQ288" s="96">
        <v>1280</v>
      </c>
      <c r="AR288" s="96">
        <v>1200</v>
      </c>
      <c r="AS288" s="96">
        <v>1130</v>
      </c>
      <c r="AT288" s="96">
        <v>1050</v>
      </c>
      <c r="AU288" s="96">
        <v>900</v>
      </c>
      <c r="AW288" s="95" t="s">
        <v>517</v>
      </c>
      <c r="AX288" s="96">
        <v>500</v>
      </c>
      <c r="AY288" s="96">
        <v>480</v>
      </c>
      <c r="AZ288" s="96">
        <v>450</v>
      </c>
      <c r="BA288" s="96">
        <v>430</v>
      </c>
      <c r="BB288" s="96">
        <v>400</v>
      </c>
      <c r="BC288" s="96">
        <v>380</v>
      </c>
      <c r="BD288" s="96">
        <v>350</v>
      </c>
      <c r="BE288" s="96">
        <v>300</v>
      </c>
      <c r="BF288" s="95" t="s">
        <v>517</v>
      </c>
      <c r="BG288" s="96">
        <v>700</v>
      </c>
      <c r="BH288" s="96">
        <v>670</v>
      </c>
      <c r="BI288" s="96">
        <v>630</v>
      </c>
      <c r="BJ288" s="96">
        <v>600</v>
      </c>
      <c r="BK288" s="96">
        <v>560</v>
      </c>
      <c r="BL288" s="96">
        <v>530</v>
      </c>
      <c r="BM288" s="96">
        <v>490</v>
      </c>
      <c r="BN288" s="96">
        <v>420</v>
      </c>
      <c r="CH288" s="2">
        <v>62957</v>
      </c>
      <c r="CI288" s="2" t="s">
        <v>126</v>
      </c>
      <c r="CP288" s="3">
        <v>62389</v>
      </c>
      <c r="CQ288" s="3" t="s">
        <v>33521</v>
      </c>
      <c r="CR288" s="3" t="s">
        <v>124</v>
      </c>
    </row>
    <row r="289" spans="19:96" x14ac:dyDescent="0.25">
      <c r="S289" s="2"/>
      <c r="T289" s="95" t="s">
        <v>30775</v>
      </c>
      <c r="U289" s="96">
        <v>900</v>
      </c>
      <c r="V289" s="96">
        <v>860</v>
      </c>
      <c r="W289" s="96">
        <v>810</v>
      </c>
      <c r="X289" s="96">
        <v>770</v>
      </c>
      <c r="Y289" s="96">
        <v>720</v>
      </c>
      <c r="Z289" s="96">
        <v>680</v>
      </c>
      <c r="AA289" s="96">
        <v>630</v>
      </c>
      <c r="AB289" s="96">
        <v>540</v>
      </c>
      <c r="AC289" s="95" t="s">
        <v>30775</v>
      </c>
      <c r="AD289" s="96">
        <v>1400</v>
      </c>
      <c r="AE289" s="96">
        <v>1330</v>
      </c>
      <c r="AF289" s="96">
        <v>1260</v>
      </c>
      <c r="AG289" s="96">
        <v>1190</v>
      </c>
      <c r="AH289" s="96">
        <v>1120</v>
      </c>
      <c r="AI289" s="96">
        <v>1050</v>
      </c>
      <c r="AJ289" s="96">
        <v>980</v>
      </c>
      <c r="AK289" s="96">
        <v>840</v>
      </c>
      <c r="AL289" s="2"/>
      <c r="AM289" s="95" t="s">
        <v>30775</v>
      </c>
      <c r="AN289" s="96">
        <v>1400</v>
      </c>
      <c r="AO289" s="96">
        <v>1330</v>
      </c>
      <c r="AP289" s="96">
        <v>1260</v>
      </c>
      <c r="AQ289" s="96">
        <v>1190</v>
      </c>
      <c r="AR289" s="96">
        <v>1120</v>
      </c>
      <c r="AS289" s="96">
        <v>1050</v>
      </c>
      <c r="AT289" s="96">
        <v>980</v>
      </c>
      <c r="AU289" s="96">
        <v>840</v>
      </c>
      <c r="AW289" s="95" t="s">
        <v>30775</v>
      </c>
      <c r="AX289" s="96">
        <v>500</v>
      </c>
      <c r="AY289" s="96">
        <v>480</v>
      </c>
      <c r="AZ289" s="96">
        <v>450</v>
      </c>
      <c r="BA289" s="96">
        <v>430</v>
      </c>
      <c r="BB289" s="96">
        <v>400</v>
      </c>
      <c r="BC289" s="96">
        <v>380</v>
      </c>
      <c r="BD289" s="96">
        <v>350</v>
      </c>
      <c r="BE289" s="96">
        <v>300</v>
      </c>
      <c r="BF289" s="95" t="s">
        <v>30775</v>
      </c>
      <c r="BG289" s="96">
        <v>600</v>
      </c>
      <c r="BH289" s="96">
        <v>570</v>
      </c>
      <c r="BI289" s="96">
        <v>540</v>
      </c>
      <c r="BJ289" s="96">
        <v>510</v>
      </c>
      <c r="BK289" s="96">
        <v>480</v>
      </c>
      <c r="BL289" s="96">
        <v>450</v>
      </c>
      <c r="BM289" s="96">
        <v>420</v>
      </c>
      <c r="BN289" s="96">
        <v>360</v>
      </c>
      <c r="CH289" s="2">
        <v>62958</v>
      </c>
      <c r="CI289" s="2" t="s">
        <v>124</v>
      </c>
      <c r="CP289" s="3">
        <v>62390</v>
      </c>
      <c r="CQ289" s="3" t="s">
        <v>33522</v>
      </c>
      <c r="CR289" s="3" t="s">
        <v>126</v>
      </c>
    </row>
    <row r="290" spans="19:96" x14ac:dyDescent="0.25">
      <c r="S290" s="2"/>
      <c r="T290" s="95" t="s">
        <v>518</v>
      </c>
      <c r="U290" s="96">
        <v>1000</v>
      </c>
      <c r="V290" s="96">
        <v>950</v>
      </c>
      <c r="W290" s="96">
        <v>900</v>
      </c>
      <c r="X290" s="96">
        <v>850</v>
      </c>
      <c r="Y290" s="96">
        <v>800</v>
      </c>
      <c r="Z290" s="96">
        <v>750</v>
      </c>
      <c r="AA290" s="96">
        <v>700</v>
      </c>
      <c r="AB290" s="96">
        <v>600</v>
      </c>
      <c r="AC290" s="95" t="s">
        <v>518</v>
      </c>
      <c r="AD290" s="96">
        <v>1600</v>
      </c>
      <c r="AE290" s="96">
        <v>1520</v>
      </c>
      <c r="AF290" s="96">
        <v>1440</v>
      </c>
      <c r="AG290" s="96">
        <v>1360</v>
      </c>
      <c r="AH290" s="96">
        <v>1280</v>
      </c>
      <c r="AI290" s="96">
        <v>1200</v>
      </c>
      <c r="AJ290" s="96">
        <v>1120</v>
      </c>
      <c r="AK290" s="96">
        <v>960</v>
      </c>
      <c r="AL290" s="2"/>
      <c r="AM290" s="95" t="s">
        <v>518</v>
      </c>
      <c r="AN290" s="96">
        <v>1400</v>
      </c>
      <c r="AO290" s="96">
        <v>1330</v>
      </c>
      <c r="AP290" s="96">
        <v>1260</v>
      </c>
      <c r="AQ290" s="96">
        <v>1190</v>
      </c>
      <c r="AR290" s="96">
        <v>1120</v>
      </c>
      <c r="AS290" s="96">
        <v>1050</v>
      </c>
      <c r="AT290" s="96">
        <v>980</v>
      </c>
      <c r="AU290" s="96">
        <v>840</v>
      </c>
      <c r="AW290" s="95" t="s">
        <v>518</v>
      </c>
      <c r="AX290" s="96">
        <v>500</v>
      </c>
      <c r="AY290" s="96">
        <v>480</v>
      </c>
      <c r="AZ290" s="96">
        <v>450</v>
      </c>
      <c r="BA290" s="96">
        <v>430</v>
      </c>
      <c r="BB290" s="96">
        <v>400</v>
      </c>
      <c r="BC290" s="96">
        <v>380</v>
      </c>
      <c r="BD290" s="96">
        <v>350</v>
      </c>
      <c r="BE290" s="96">
        <v>300</v>
      </c>
      <c r="BF290" s="95" t="s">
        <v>518</v>
      </c>
      <c r="BG290" s="96">
        <v>600</v>
      </c>
      <c r="BH290" s="96">
        <v>570</v>
      </c>
      <c r="BI290" s="96">
        <v>540</v>
      </c>
      <c r="BJ290" s="96">
        <v>510</v>
      </c>
      <c r="BK290" s="96">
        <v>480</v>
      </c>
      <c r="BL290" s="96">
        <v>450</v>
      </c>
      <c r="BM290" s="96">
        <v>420</v>
      </c>
      <c r="BN290" s="96">
        <v>360</v>
      </c>
      <c r="CH290" s="2">
        <v>62959</v>
      </c>
      <c r="CI290" s="2" t="s">
        <v>124</v>
      </c>
      <c r="CP290" s="3">
        <v>62391</v>
      </c>
      <c r="CQ290" s="3" t="s">
        <v>33523</v>
      </c>
      <c r="CR290" s="3" t="s">
        <v>126</v>
      </c>
    </row>
    <row r="291" spans="19:96" x14ac:dyDescent="0.25">
      <c r="S291" s="2"/>
      <c r="T291" s="95" t="s">
        <v>519</v>
      </c>
      <c r="U291" s="96">
        <v>1400</v>
      </c>
      <c r="V291" s="96">
        <v>1330</v>
      </c>
      <c r="W291" s="96">
        <v>1260</v>
      </c>
      <c r="X291" s="96">
        <v>1190</v>
      </c>
      <c r="Y291" s="96">
        <v>1120</v>
      </c>
      <c r="Z291" s="96">
        <v>1050</v>
      </c>
      <c r="AA291" s="96">
        <v>980</v>
      </c>
      <c r="AB291" s="96">
        <v>840</v>
      </c>
      <c r="AC291" s="95" t="s">
        <v>519</v>
      </c>
      <c r="AD291" s="96">
        <v>2200</v>
      </c>
      <c r="AE291" s="96">
        <v>2090</v>
      </c>
      <c r="AF291" s="96">
        <v>1980</v>
      </c>
      <c r="AG291" s="96">
        <v>1870</v>
      </c>
      <c r="AH291" s="96">
        <v>1760</v>
      </c>
      <c r="AI291" s="96">
        <v>1650</v>
      </c>
      <c r="AJ291" s="96">
        <v>1540</v>
      </c>
      <c r="AK291" s="96">
        <v>1320</v>
      </c>
      <c r="AL291" s="2"/>
      <c r="AM291" s="95" t="s">
        <v>519</v>
      </c>
      <c r="AN291" s="96">
        <v>2100</v>
      </c>
      <c r="AO291" s="96">
        <v>2000</v>
      </c>
      <c r="AP291" s="96">
        <v>1890</v>
      </c>
      <c r="AQ291" s="96">
        <v>1790</v>
      </c>
      <c r="AR291" s="96">
        <v>1680</v>
      </c>
      <c r="AS291" s="96">
        <v>1580</v>
      </c>
      <c r="AT291" s="96">
        <v>1470</v>
      </c>
      <c r="AU291" s="96">
        <v>1260</v>
      </c>
      <c r="AW291" s="95" t="s">
        <v>519</v>
      </c>
      <c r="AX291" s="96">
        <v>700</v>
      </c>
      <c r="AY291" s="96">
        <v>670</v>
      </c>
      <c r="AZ291" s="96">
        <v>630</v>
      </c>
      <c r="BA291" s="96">
        <v>600</v>
      </c>
      <c r="BB291" s="96">
        <v>560</v>
      </c>
      <c r="BC291" s="96">
        <v>530</v>
      </c>
      <c r="BD291" s="96">
        <v>490</v>
      </c>
      <c r="BE291" s="96">
        <v>420</v>
      </c>
      <c r="BF291" s="95" t="s">
        <v>519</v>
      </c>
      <c r="BG291" s="96">
        <v>900</v>
      </c>
      <c r="BH291" s="96">
        <v>860</v>
      </c>
      <c r="BI291" s="96">
        <v>810</v>
      </c>
      <c r="BJ291" s="96">
        <v>770</v>
      </c>
      <c r="BK291" s="96">
        <v>720</v>
      </c>
      <c r="BL291" s="96">
        <v>680</v>
      </c>
      <c r="BM291" s="96">
        <v>630</v>
      </c>
      <c r="BN291" s="96">
        <v>540</v>
      </c>
      <c r="CH291" s="2">
        <v>62960</v>
      </c>
      <c r="CI291" s="2" t="s">
        <v>126</v>
      </c>
      <c r="CP291" s="3">
        <v>62392</v>
      </c>
      <c r="CQ291" s="3" t="s">
        <v>33524</v>
      </c>
      <c r="CR291" s="3" t="s">
        <v>126</v>
      </c>
    </row>
    <row r="292" spans="19:96" x14ac:dyDescent="0.25">
      <c r="S292" s="2"/>
      <c r="T292" s="95" t="s">
        <v>520</v>
      </c>
      <c r="U292" s="96">
        <v>900</v>
      </c>
      <c r="V292" s="96">
        <v>860</v>
      </c>
      <c r="W292" s="96">
        <v>810</v>
      </c>
      <c r="X292" s="96">
        <v>770</v>
      </c>
      <c r="Y292" s="96">
        <v>720</v>
      </c>
      <c r="Z292" s="96">
        <v>680</v>
      </c>
      <c r="AA292" s="96">
        <v>630</v>
      </c>
      <c r="AB292" s="96">
        <v>540</v>
      </c>
      <c r="AC292" s="95" t="s">
        <v>520</v>
      </c>
      <c r="AD292" s="96">
        <v>1400</v>
      </c>
      <c r="AE292" s="96">
        <v>1330</v>
      </c>
      <c r="AF292" s="96">
        <v>1260</v>
      </c>
      <c r="AG292" s="96">
        <v>1190</v>
      </c>
      <c r="AH292" s="96">
        <v>1120</v>
      </c>
      <c r="AI292" s="96">
        <v>1050</v>
      </c>
      <c r="AJ292" s="96">
        <v>980</v>
      </c>
      <c r="AK292" s="96">
        <v>840</v>
      </c>
      <c r="AL292" s="2"/>
      <c r="AM292" s="95" t="s">
        <v>520</v>
      </c>
      <c r="AN292" s="96">
        <v>1400</v>
      </c>
      <c r="AO292" s="96">
        <v>1330</v>
      </c>
      <c r="AP292" s="96">
        <v>1260</v>
      </c>
      <c r="AQ292" s="96">
        <v>1190</v>
      </c>
      <c r="AR292" s="96">
        <v>1120</v>
      </c>
      <c r="AS292" s="96">
        <v>1050</v>
      </c>
      <c r="AT292" s="96">
        <v>980</v>
      </c>
      <c r="AU292" s="96">
        <v>840</v>
      </c>
      <c r="AW292" s="95" t="s">
        <v>520</v>
      </c>
      <c r="AX292" s="96">
        <v>500</v>
      </c>
      <c r="AY292" s="96">
        <v>480</v>
      </c>
      <c r="AZ292" s="96">
        <v>450</v>
      </c>
      <c r="BA292" s="96">
        <v>430</v>
      </c>
      <c r="BB292" s="96">
        <v>400</v>
      </c>
      <c r="BC292" s="96">
        <v>380</v>
      </c>
      <c r="BD292" s="96">
        <v>350</v>
      </c>
      <c r="BE292" s="96">
        <v>300</v>
      </c>
      <c r="BF292" s="95" t="s">
        <v>520</v>
      </c>
      <c r="BG292" s="96">
        <v>600</v>
      </c>
      <c r="BH292" s="96">
        <v>570</v>
      </c>
      <c r="BI292" s="96">
        <v>540</v>
      </c>
      <c r="BJ292" s="96">
        <v>510</v>
      </c>
      <c r="BK292" s="96">
        <v>480</v>
      </c>
      <c r="BL292" s="96">
        <v>450</v>
      </c>
      <c r="BM292" s="96">
        <v>420</v>
      </c>
      <c r="BN292" s="96">
        <v>360</v>
      </c>
      <c r="CH292" s="2">
        <v>62984</v>
      </c>
      <c r="CI292" s="2" t="s">
        <v>126</v>
      </c>
      <c r="CP292" s="3">
        <v>62393</v>
      </c>
      <c r="CQ292" s="3" t="s">
        <v>33525</v>
      </c>
      <c r="CR292" s="3" t="s">
        <v>126</v>
      </c>
    </row>
    <row r="293" spans="19:96" x14ac:dyDescent="0.25">
      <c r="S293" s="2"/>
      <c r="T293" s="95" t="s">
        <v>521</v>
      </c>
      <c r="U293" s="96">
        <v>1000</v>
      </c>
      <c r="V293" s="96">
        <v>950</v>
      </c>
      <c r="W293" s="96">
        <v>900</v>
      </c>
      <c r="X293" s="96">
        <v>850</v>
      </c>
      <c r="Y293" s="96">
        <v>800</v>
      </c>
      <c r="Z293" s="96">
        <v>750</v>
      </c>
      <c r="AA293" s="96">
        <v>700</v>
      </c>
      <c r="AB293" s="96">
        <v>600</v>
      </c>
      <c r="AC293" s="95" t="s">
        <v>521</v>
      </c>
      <c r="AD293" s="96">
        <v>1600</v>
      </c>
      <c r="AE293" s="96">
        <v>1520</v>
      </c>
      <c r="AF293" s="96">
        <v>1440</v>
      </c>
      <c r="AG293" s="96">
        <v>1360</v>
      </c>
      <c r="AH293" s="96">
        <v>1280</v>
      </c>
      <c r="AI293" s="96">
        <v>1200</v>
      </c>
      <c r="AJ293" s="96">
        <v>1120</v>
      </c>
      <c r="AK293" s="96">
        <v>960</v>
      </c>
      <c r="AL293" s="2"/>
      <c r="AM293" s="95" t="s">
        <v>521</v>
      </c>
      <c r="AN293" s="96">
        <v>1600</v>
      </c>
      <c r="AO293" s="96">
        <v>1520</v>
      </c>
      <c r="AP293" s="96">
        <v>1440</v>
      </c>
      <c r="AQ293" s="96">
        <v>1360</v>
      </c>
      <c r="AR293" s="96">
        <v>1280</v>
      </c>
      <c r="AS293" s="96">
        <v>1200</v>
      </c>
      <c r="AT293" s="96">
        <v>1120</v>
      </c>
      <c r="AU293" s="96">
        <v>960</v>
      </c>
      <c r="AW293" s="95" t="s">
        <v>521</v>
      </c>
      <c r="AX293" s="96">
        <v>500</v>
      </c>
      <c r="AY293" s="96">
        <v>480</v>
      </c>
      <c r="AZ293" s="96">
        <v>450</v>
      </c>
      <c r="BA293" s="96">
        <v>430</v>
      </c>
      <c r="BB293" s="96">
        <v>400</v>
      </c>
      <c r="BC293" s="96">
        <v>380</v>
      </c>
      <c r="BD293" s="96">
        <v>350</v>
      </c>
      <c r="BE293" s="96">
        <v>300</v>
      </c>
      <c r="BF293" s="95" t="s">
        <v>521</v>
      </c>
      <c r="BG293" s="96">
        <v>700</v>
      </c>
      <c r="BH293" s="96">
        <v>670</v>
      </c>
      <c r="BI293" s="96">
        <v>630</v>
      </c>
      <c r="BJ293" s="96">
        <v>600</v>
      </c>
      <c r="BK293" s="96">
        <v>560</v>
      </c>
      <c r="BL293" s="96">
        <v>530</v>
      </c>
      <c r="BM293" s="96">
        <v>490</v>
      </c>
      <c r="BN293" s="96">
        <v>420</v>
      </c>
      <c r="CH293" s="2">
        <v>62985</v>
      </c>
      <c r="CI293" s="2" t="s">
        <v>124</v>
      </c>
      <c r="CP293" s="3">
        <v>62394</v>
      </c>
      <c r="CQ293" s="3" t="s">
        <v>33520</v>
      </c>
      <c r="CR293" s="3" t="s">
        <v>126</v>
      </c>
    </row>
    <row r="294" spans="19:96" x14ac:dyDescent="0.25">
      <c r="S294" s="2"/>
      <c r="T294" s="95" t="s">
        <v>522</v>
      </c>
      <c r="U294" s="96">
        <v>700</v>
      </c>
      <c r="V294" s="96">
        <v>670</v>
      </c>
      <c r="W294" s="96">
        <v>630</v>
      </c>
      <c r="X294" s="96">
        <v>600</v>
      </c>
      <c r="Y294" s="96">
        <v>560</v>
      </c>
      <c r="Z294" s="96">
        <v>530</v>
      </c>
      <c r="AA294" s="96">
        <v>490</v>
      </c>
      <c r="AB294" s="96">
        <v>420</v>
      </c>
      <c r="AC294" s="95" t="s">
        <v>522</v>
      </c>
      <c r="AD294" s="96">
        <v>1100</v>
      </c>
      <c r="AE294" s="96">
        <v>1050</v>
      </c>
      <c r="AF294" s="96">
        <v>990</v>
      </c>
      <c r="AG294" s="96">
        <v>940</v>
      </c>
      <c r="AH294" s="96">
        <v>880</v>
      </c>
      <c r="AI294" s="96">
        <v>830</v>
      </c>
      <c r="AJ294" s="96">
        <v>770</v>
      </c>
      <c r="AK294" s="96">
        <v>660</v>
      </c>
      <c r="AL294" s="2"/>
      <c r="AM294" s="95" t="s">
        <v>522</v>
      </c>
      <c r="AN294" s="96">
        <v>1100</v>
      </c>
      <c r="AO294" s="96">
        <v>1050</v>
      </c>
      <c r="AP294" s="96">
        <v>990</v>
      </c>
      <c r="AQ294" s="96">
        <v>940</v>
      </c>
      <c r="AR294" s="96">
        <v>880</v>
      </c>
      <c r="AS294" s="96">
        <v>830</v>
      </c>
      <c r="AT294" s="96">
        <v>770</v>
      </c>
      <c r="AU294" s="96">
        <v>660</v>
      </c>
      <c r="AW294" s="95" t="s">
        <v>522</v>
      </c>
      <c r="AX294" s="96">
        <v>400</v>
      </c>
      <c r="AY294" s="96">
        <v>380</v>
      </c>
      <c r="AZ294" s="96">
        <v>360</v>
      </c>
      <c r="BA294" s="96">
        <v>340</v>
      </c>
      <c r="BB294" s="96">
        <v>320</v>
      </c>
      <c r="BC294" s="96">
        <v>300</v>
      </c>
      <c r="BD294" s="96">
        <v>280</v>
      </c>
      <c r="BE294" s="96">
        <v>240</v>
      </c>
      <c r="BF294" s="95" t="s">
        <v>522</v>
      </c>
      <c r="BG294" s="96">
        <v>500</v>
      </c>
      <c r="BH294" s="96">
        <v>480</v>
      </c>
      <c r="BI294" s="96">
        <v>450</v>
      </c>
      <c r="BJ294" s="96">
        <v>430</v>
      </c>
      <c r="BK294" s="96">
        <v>400</v>
      </c>
      <c r="BL294" s="96">
        <v>380</v>
      </c>
      <c r="BM294" s="96">
        <v>350</v>
      </c>
      <c r="BN294" s="96">
        <v>300</v>
      </c>
      <c r="CH294" s="2">
        <v>62986</v>
      </c>
      <c r="CI294" s="2" t="s">
        <v>126</v>
      </c>
      <c r="CP294" s="3">
        <v>62395</v>
      </c>
      <c r="CQ294" s="3" t="s">
        <v>33526</v>
      </c>
      <c r="CR294" s="3" t="s">
        <v>126</v>
      </c>
    </row>
    <row r="295" spans="19:96" x14ac:dyDescent="0.25">
      <c r="S295" s="2"/>
      <c r="T295" s="95" t="s">
        <v>523</v>
      </c>
      <c r="U295" s="96">
        <v>600</v>
      </c>
      <c r="V295" s="96">
        <v>570</v>
      </c>
      <c r="W295" s="96">
        <v>540</v>
      </c>
      <c r="X295" s="96">
        <v>510</v>
      </c>
      <c r="Y295" s="96">
        <v>480</v>
      </c>
      <c r="Z295" s="96">
        <v>450</v>
      </c>
      <c r="AA295" s="96">
        <v>420</v>
      </c>
      <c r="AB295" s="96">
        <v>360</v>
      </c>
      <c r="AC295" s="95" t="s">
        <v>523</v>
      </c>
      <c r="AD295" s="96">
        <v>1000</v>
      </c>
      <c r="AE295" s="96">
        <v>950</v>
      </c>
      <c r="AF295" s="96">
        <v>900</v>
      </c>
      <c r="AG295" s="96">
        <v>850</v>
      </c>
      <c r="AH295" s="96">
        <v>800</v>
      </c>
      <c r="AI295" s="96">
        <v>750</v>
      </c>
      <c r="AJ295" s="96">
        <v>700</v>
      </c>
      <c r="AK295" s="96">
        <v>600</v>
      </c>
      <c r="AL295" s="2"/>
      <c r="AM295" s="95" t="s">
        <v>523</v>
      </c>
      <c r="AN295" s="96">
        <v>900</v>
      </c>
      <c r="AO295" s="96">
        <v>860</v>
      </c>
      <c r="AP295" s="96">
        <v>810</v>
      </c>
      <c r="AQ295" s="96">
        <v>770</v>
      </c>
      <c r="AR295" s="96">
        <v>720</v>
      </c>
      <c r="AS295" s="96">
        <v>680</v>
      </c>
      <c r="AT295" s="96">
        <v>630</v>
      </c>
      <c r="AU295" s="96">
        <v>540</v>
      </c>
      <c r="AW295" s="95" t="s">
        <v>523</v>
      </c>
      <c r="AX295" s="96">
        <v>300</v>
      </c>
      <c r="AY295" s="96">
        <v>290</v>
      </c>
      <c r="AZ295" s="96">
        <v>270</v>
      </c>
      <c r="BA295" s="96">
        <v>260</v>
      </c>
      <c r="BB295" s="96">
        <v>240</v>
      </c>
      <c r="BC295" s="96">
        <v>230</v>
      </c>
      <c r="BD295" s="96">
        <v>210</v>
      </c>
      <c r="BE295" s="96">
        <v>180</v>
      </c>
      <c r="BF295" s="95" t="s">
        <v>523</v>
      </c>
      <c r="BG295" s="96">
        <v>400</v>
      </c>
      <c r="BH295" s="96">
        <v>380</v>
      </c>
      <c r="BI295" s="96">
        <v>360</v>
      </c>
      <c r="BJ295" s="96">
        <v>340</v>
      </c>
      <c r="BK295" s="96">
        <v>320</v>
      </c>
      <c r="BL295" s="96">
        <v>300</v>
      </c>
      <c r="BM295" s="96">
        <v>280</v>
      </c>
      <c r="BN295" s="96">
        <v>240</v>
      </c>
      <c r="CH295" s="2">
        <v>62987</v>
      </c>
      <c r="CI295" s="2" t="s">
        <v>122</v>
      </c>
      <c r="CP295" s="3">
        <v>62396</v>
      </c>
      <c r="CQ295" s="3" t="s">
        <v>33527</v>
      </c>
      <c r="CR295" s="3" t="s">
        <v>126</v>
      </c>
    </row>
    <row r="296" spans="19:96" x14ac:dyDescent="0.25">
      <c r="S296" s="2"/>
      <c r="T296" s="95" t="s">
        <v>524</v>
      </c>
      <c r="U296" s="96">
        <v>900</v>
      </c>
      <c r="V296" s="96">
        <v>860</v>
      </c>
      <c r="W296" s="96">
        <v>810</v>
      </c>
      <c r="X296" s="96">
        <v>770</v>
      </c>
      <c r="Y296" s="96">
        <v>720</v>
      </c>
      <c r="Z296" s="96">
        <v>680</v>
      </c>
      <c r="AA296" s="96">
        <v>630</v>
      </c>
      <c r="AB296" s="96">
        <v>540</v>
      </c>
      <c r="AC296" s="95" t="s">
        <v>524</v>
      </c>
      <c r="AD296" s="96">
        <v>1400</v>
      </c>
      <c r="AE296" s="96">
        <v>1330</v>
      </c>
      <c r="AF296" s="96">
        <v>1260</v>
      </c>
      <c r="AG296" s="96">
        <v>1190</v>
      </c>
      <c r="AH296" s="96">
        <v>1120</v>
      </c>
      <c r="AI296" s="96">
        <v>1050</v>
      </c>
      <c r="AJ296" s="96">
        <v>980</v>
      </c>
      <c r="AK296" s="96">
        <v>840</v>
      </c>
      <c r="AL296" s="2"/>
      <c r="AM296" s="95" t="s">
        <v>524</v>
      </c>
      <c r="AN296" s="96">
        <v>1400</v>
      </c>
      <c r="AO296" s="96">
        <v>1330</v>
      </c>
      <c r="AP296" s="96">
        <v>1260</v>
      </c>
      <c r="AQ296" s="96">
        <v>1190</v>
      </c>
      <c r="AR296" s="96">
        <v>1120</v>
      </c>
      <c r="AS296" s="96">
        <v>1050</v>
      </c>
      <c r="AT296" s="96">
        <v>980</v>
      </c>
      <c r="AU296" s="96">
        <v>840</v>
      </c>
      <c r="AW296" s="95" t="s">
        <v>524</v>
      </c>
      <c r="AX296" s="96">
        <v>500</v>
      </c>
      <c r="AY296" s="96">
        <v>480</v>
      </c>
      <c r="AZ296" s="96">
        <v>450</v>
      </c>
      <c r="BA296" s="96">
        <v>430</v>
      </c>
      <c r="BB296" s="96">
        <v>400</v>
      </c>
      <c r="BC296" s="96">
        <v>380</v>
      </c>
      <c r="BD296" s="96">
        <v>350</v>
      </c>
      <c r="BE296" s="96">
        <v>300</v>
      </c>
      <c r="BF296" s="95" t="s">
        <v>524</v>
      </c>
      <c r="BG296" s="96">
        <v>600</v>
      </c>
      <c r="BH296" s="96">
        <v>570</v>
      </c>
      <c r="BI296" s="96">
        <v>540</v>
      </c>
      <c r="BJ296" s="96">
        <v>510</v>
      </c>
      <c r="BK296" s="96">
        <v>480</v>
      </c>
      <c r="BL296" s="96">
        <v>450</v>
      </c>
      <c r="BM296" s="96">
        <v>420</v>
      </c>
      <c r="BN296" s="96">
        <v>360</v>
      </c>
      <c r="CH296" s="2">
        <v>62988</v>
      </c>
      <c r="CI296" s="2" t="s">
        <v>122</v>
      </c>
      <c r="CP296" s="3">
        <v>62397</v>
      </c>
      <c r="CQ296" s="3" t="s">
        <v>33528</v>
      </c>
      <c r="CR296" s="3" t="s">
        <v>126</v>
      </c>
    </row>
    <row r="297" spans="19:96" x14ac:dyDescent="0.25">
      <c r="S297" s="2"/>
      <c r="T297" s="95" t="s">
        <v>525</v>
      </c>
      <c r="U297" s="96">
        <v>700</v>
      </c>
      <c r="V297" s="96">
        <v>670</v>
      </c>
      <c r="W297" s="96">
        <v>630</v>
      </c>
      <c r="X297" s="96">
        <v>600</v>
      </c>
      <c r="Y297" s="96">
        <v>560</v>
      </c>
      <c r="Z297" s="96">
        <v>530</v>
      </c>
      <c r="AA297" s="96">
        <v>490</v>
      </c>
      <c r="AB297" s="96">
        <v>420</v>
      </c>
      <c r="AC297" s="95" t="s">
        <v>525</v>
      </c>
      <c r="AD297" s="96">
        <v>1100</v>
      </c>
      <c r="AE297" s="96">
        <v>1050</v>
      </c>
      <c r="AF297" s="96">
        <v>990</v>
      </c>
      <c r="AG297" s="96">
        <v>940</v>
      </c>
      <c r="AH297" s="96">
        <v>880</v>
      </c>
      <c r="AI297" s="96">
        <v>830</v>
      </c>
      <c r="AJ297" s="96">
        <v>770</v>
      </c>
      <c r="AK297" s="96">
        <v>660</v>
      </c>
      <c r="AL297" s="2"/>
      <c r="AM297" s="95" t="s">
        <v>525</v>
      </c>
      <c r="AN297" s="96">
        <v>1100</v>
      </c>
      <c r="AO297" s="96">
        <v>1050</v>
      </c>
      <c r="AP297" s="96">
        <v>990</v>
      </c>
      <c r="AQ297" s="96">
        <v>940</v>
      </c>
      <c r="AR297" s="96">
        <v>880</v>
      </c>
      <c r="AS297" s="96">
        <v>830</v>
      </c>
      <c r="AT297" s="96">
        <v>770</v>
      </c>
      <c r="AU297" s="96">
        <v>660</v>
      </c>
      <c r="AW297" s="95" t="s">
        <v>525</v>
      </c>
      <c r="AX297" s="96">
        <v>400</v>
      </c>
      <c r="AY297" s="96">
        <v>380</v>
      </c>
      <c r="AZ297" s="96">
        <v>360</v>
      </c>
      <c r="BA297" s="96">
        <v>340</v>
      </c>
      <c r="BB297" s="96">
        <v>320</v>
      </c>
      <c r="BC297" s="96">
        <v>300</v>
      </c>
      <c r="BD297" s="96">
        <v>280</v>
      </c>
      <c r="BE297" s="96">
        <v>240</v>
      </c>
      <c r="BF297" s="95" t="s">
        <v>525</v>
      </c>
      <c r="BG297" s="96">
        <v>500</v>
      </c>
      <c r="BH297" s="96">
        <v>480</v>
      </c>
      <c r="BI297" s="96">
        <v>450</v>
      </c>
      <c r="BJ297" s="96">
        <v>430</v>
      </c>
      <c r="BK297" s="96">
        <v>400</v>
      </c>
      <c r="BL297" s="96">
        <v>380</v>
      </c>
      <c r="BM297" s="96">
        <v>350</v>
      </c>
      <c r="BN297" s="96">
        <v>300</v>
      </c>
      <c r="CH297" s="2">
        <v>62991</v>
      </c>
      <c r="CI297" s="2" t="s">
        <v>124</v>
      </c>
      <c r="CP297" s="3">
        <v>62400</v>
      </c>
      <c r="CQ297" s="3" t="s">
        <v>26372</v>
      </c>
      <c r="CR297" s="3" t="s">
        <v>124</v>
      </c>
    </row>
    <row r="298" spans="19:96" x14ac:dyDescent="0.25">
      <c r="S298" s="2"/>
      <c r="T298" s="95" t="s">
        <v>526</v>
      </c>
      <c r="U298" s="96">
        <v>2500</v>
      </c>
      <c r="V298" s="96">
        <v>2380</v>
      </c>
      <c r="W298" s="96">
        <v>2250</v>
      </c>
      <c r="X298" s="96">
        <v>2130</v>
      </c>
      <c r="Y298" s="96">
        <v>2000</v>
      </c>
      <c r="Z298" s="96">
        <v>1880</v>
      </c>
      <c r="AA298" s="96">
        <v>1750</v>
      </c>
      <c r="AB298" s="96">
        <v>1500</v>
      </c>
      <c r="AC298" s="95" t="s">
        <v>526</v>
      </c>
      <c r="AD298" s="96">
        <v>4000</v>
      </c>
      <c r="AE298" s="96">
        <v>3800</v>
      </c>
      <c r="AF298" s="96">
        <v>3600</v>
      </c>
      <c r="AG298" s="96">
        <v>3400</v>
      </c>
      <c r="AH298" s="96">
        <v>3200</v>
      </c>
      <c r="AI298" s="96">
        <v>3000</v>
      </c>
      <c r="AJ298" s="96">
        <v>2800</v>
      </c>
      <c r="AK298" s="96">
        <v>2400</v>
      </c>
      <c r="AL298" s="2"/>
      <c r="AM298" s="95" t="s">
        <v>526</v>
      </c>
      <c r="AN298" s="96">
        <v>3700</v>
      </c>
      <c r="AO298" s="96">
        <v>3520</v>
      </c>
      <c r="AP298" s="96">
        <v>3330</v>
      </c>
      <c r="AQ298" s="96">
        <v>3150</v>
      </c>
      <c r="AR298" s="96">
        <v>2960</v>
      </c>
      <c r="AS298" s="96">
        <v>2780</v>
      </c>
      <c r="AT298" s="96">
        <v>2590</v>
      </c>
      <c r="AU298" s="96">
        <v>2220</v>
      </c>
      <c r="AW298" s="95" t="s">
        <v>526</v>
      </c>
      <c r="AX298" s="96">
        <v>1200</v>
      </c>
      <c r="AY298" s="96">
        <v>1140</v>
      </c>
      <c r="AZ298" s="96">
        <v>1080</v>
      </c>
      <c r="BA298" s="96">
        <v>1020</v>
      </c>
      <c r="BB298" s="96">
        <v>960</v>
      </c>
      <c r="BC298" s="96">
        <v>900</v>
      </c>
      <c r="BD298" s="96">
        <v>840</v>
      </c>
      <c r="BE298" s="96">
        <v>720</v>
      </c>
      <c r="BF298" s="95" t="s">
        <v>526</v>
      </c>
      <c r="BG298" s="96">
        <v>1600</v>
      </c>
      <c r="BH298" s="96">
        <v>1520</v>
      </c>
      <c r="BI298" s="96">
        <v>1440</v>
      </c>
      <c r="BJ298" s="96">
        <v>1360</v>
      </c>
      <c r="BK298" s="96">
        <v>1280</v>
      </c>
      <c r="BL298" s="96">
        <v>1200</v>
      </c>
      <c r="BM298" s="96">
        <v>1120</v>
      </c>
      <c r="BN298" s="96">
        <v>960</v>
      </c>
      <c r="CH298" s="2">
        <v>62994</v>
      </c>
      <c r="CI298" s="2" t="s">
        <v>126</v>
      </c>
      <c r="CP298" s="3">
        <v>62401</v>
      </c>
      <c r="CQ298" s="3" t="s">
        <v>26371</v>
      </c>
      <c r="CR298" s="3" t="s">
        <v>124</v>
      </c>
    </row>
    <row r="299" spans="19:96" x14ac:dyDescent="0.25">
      <c r="S299" s="2"/>
      <c r="T299" s="95" t="s">
        <v>527</v>
      </c>
      <c r="U299" s="96">
        <v>800</v>
      </c>
      <c r="V299" s="96">
        <v>760</v>
      </c>
      <c r="W299" s="96">
        <v>720</v>
      </c>
      <c r="X299" s="96">
        <v>680</v>
      </c>
      <c r="Y299" s="96">
        <v>640</v>
      </c>
      <c r="Z299" s="96">
        <v>600</v>
      </c>
      <c r="AA299" s="96">
        <v>560</v>
      </c>
      <c r="AB299" s="96">
        <v>480</v>
      </c>
      <c r="AC299" s="95" t="s">
        <v>527</v>
      </c>
      <c r="AD299" s="96">
        <v>1300</v>
      </c>
      <c r="AE299" s="96">
        <v>1240</v>
      </c>
      <c r="AF299" s="96">
        <v>1170</v>
      </c>
      <c r="AG299" s="96">
        <v>1110</v>
      </c>
      <c r="AH299" s="96">
        <v>1040</v>
      </c>
      <c r="AI299" s="96">
        <v>980</v>
      </c>
      <c r="AJ299" s="96">
        <v>910</v>
      </c>
      <c r="AK299" s="96">
        <v>780</v>
      </c>
      <c r="AL299" s="2"/>
      <c r="AM299" s="95" t="s">
        <v>527</v>
      </c>
      <c r="AN299" s="96">
        <v>1200</v>
      </c>
      <c r="AO299" s="96">
        <v>1140</v>
      </c>
      <c r="AP299" s="96">
        <v>1080</v>
      </c>
      <c r="AQ299" s="96">
        <v>1020</v>
      </c>
      <c r="AR299" s="96">
        <v>960</v>
      </c>
      <c r="AS299" s="96">
        <v>900</v>
      </c>
      <c r="AT299" s="96">
        <v>840</v>
      </c>
      <c r="AU299" s="96">
        <v>720</v>
      </c>
      <c r="AW299" s="95" t="s">
        <v>527</v>
      </c>
      <c r="AX299" s="96">
        <v>400</v>
      </c>
      <c r="AY299" s="96">
        <v>380</v>
      </c>
      <c r="AZ299" s="96">
        <v>360</v>
      </c>
      <c r="BA299" s="96">
        <v>340</v>
      </c>
      <c r="BB299" s="96">
        <v>320</v>
      </c>
      <c r="BC299" s="96">
        <v>300</v>
      </c>
      <c r="BD299" s="96">
        <v>280</v>
      </c>
      <c r="BE299" s="96">
        <v>240</v>
      </c>
      <c r="BF299" s="95" t="s">
        <v>527</v>
      </c>
      <c r="BG299" s="96">
        <v>500</v>
      </c>
      <c r="BH299" s="96">
        <v>480</v>
      </c>
      <c r="BI299" s="96">
        <v>450</v>
      </c>
      <c r="BJ299" s="96">
        <v>430</v>
      </c>
      <c r="BK299" s="96">
        <v>400</v>
      </c>
      <c r="BL299" s="96">
        <v>380</v>
      </c>
      <c r="BM299" s="96">
        <v>350</v>
      </c>
      <c r="BN299" s="96">
        <v>300</v>
      </c>
      <c r="CH299" s="2">
        <v>62997</v>
      </c>
      <c r="CI299" s="2" t="s">
        <v>126</v>
      </c>
      <c r="CP299" s="3">
        <v>62402</v>
      </c>
      <c r="CQ299" s="3" t="s">
        <v>29145</v>
      </c>
      <c r="CR299" s="3" t="s">
        <v>124</v>
      </c>
    </row>
    <row r="300" spans="19:96" x14ac:dyDescent="0.25">
      <c r="S300" s="2"/>
      <c r="T300" s="95" t="s">
        <v>30776</v>
      </c>
      <c r="U300" s="96">
        <v>1500</v>
      </c>
      <c r="V300" s="96">
        <v>1430</v>
      </c>
      <c r="W300" s="96">
        <v>1350</v>
      </c>
      <c r="X300" s="96">
        <v>1280</v>
      </c>
      <c r="Y300" s="96">
        <v>1200</v>
      </c>
      <c r="Z300" s="96">
        <v>1130</v>
      </c>
      <c r="AA300" s="96">
        <v>1050</v>
      </c>
      <c r="AB300" s="96">
        <v>900</v>
      </c>
      <c r="AC300" s="95" t="s">
        <v>30776</v>
      </c>
      <c r="AD300" s="96">
        <v>2400</v>
      </c>
      <c r="AE300" s="96">
        <v>2280</v>
      </c>
      <c r="AF300" s="96">
        <v>2160</v>
      </c>
      <c r="AG300" s="96">
        <v>2040</v>
      </c>
      <c r="AH300" s="96">
        <v>1920</v>
      </c>
      <c r="AI300" s="96">
        <v>1800</v>
      </c>
      <c r="AJ300" s="96">
        <v>1680</v>
      </c>
      <c r="AK300" s="96">
        <v>1440</v>
      </c>
      <c r="AL300" s="2"/>
      <c r="AM300" s="95" t="s">
        <v>30776</v>
      </c>
      <c r="AN300" s="96">
        <v>2200</v>
      </c>
      <c r="AO300" s="96">
        <v>2090</v>
      </c>
      <c r="AP300" s="96">
        <v>1980</v>
      </c>
      <c r="AQ300" s="96">
        <v>1870</v>
      </c>
      <c r="AR300" s="96">
        <v>1760</v>
      </c>
      <c r="AS300" s="96">
        <v>1650</v>
      </c>
      <c r="AT300" s="96">
        <v>1540</v>
      </c>
      <c r="AU300" s="96">
        <v>1320</v>
      </c>
      <c r="AW300" s="95" t="s">
        <v>30776</v>
      </c>
      <c r="AX300" s="96">
        <v>700</v>
      </c>
      <c r="AY300" s="96">
        <v>670</v>
      </c>
      <c r="AZ300" s="96">
        <v>630</v>
      </c>
      <c r="BA300" s="96">
        <v>600</v>
      </c>
      <c r="BB300" s="96">
        <v>560</v>
      </c>
      <c r="BC300" s="96">
        <v>530</v>
      </c>
      <c r="BD300" s="96">
        <v>490</v>
      </c>
      <c r="BE300" s="96">
        <v>420</v>
      </c>
      <c r="BF300" s="95" t="s">
        <v>30776</v>
      </c>
      <c r="BG300" s="96">
        <v>1000</v>
      </c>
      <c r="BH300" s="96">
        <v>950</v>
      </c>
      <c r="BI300" s="96">
        <v>900</v>
      </c>
      <c r="BJ300" s="96">
        <v>850</v>
      </c>
      <c r="BK300" s="96">
        <v>800</v>
      </c>
      <c r="BL300" s="96">
        <v>750</v>
      </c>
      <c r="BM300" s="96">
        <v>700</v>
      </c>
      <c r="BN300" s="96">
        <v>600</v>
      </c>
      <c r="CH300" s="2">
        <v>62998</v>
      </c>
      <c r="CI300" s="2" t="s">
        <v>124</v>
      </c>
      <c r="CP300" s="3">
        <v>62403</v>
      </c>
      <c r="CQ300" s="3" t="s">
        <v>33529</v>
      </c>
      <c r="CR300" s="3" t="s">
        <v>126</v>
      </c>
    </row>
    <row r="301" spans="19:96" x14ac:dyDescent="0.25">
      <c r="S301" s="2"/>
      <c r="T301" s="95" t="s">
        <v>528</v>
      </c>
      <c r="U301" s="96">
        <v>700</v>
      </c>
      <c r="V301" s="96">
        <v>670</v>
      </c>
      <c r="W301" s="96">
        <v>630</v>
      </c>
      <c r="X301" s="96">
        <v>600</v>
      </c>
      <c r="Y301" s="96">
        <v>560</v>
      </c>
      <c r="Z301" s="96">
        <v>530</v>
      </c>
      <c r="AA301" s="96">
        <v>490</v>
      </c>
      <c r="AB301" s="96">
        <v>420</v>
      </c>
      <c r="AC301" s="95" t="s">
        <v>528</v>
      </c>
      <c r="AD301" s="96">
        <v>1100</v>
      </c>
      <c r="AE301" s="96">
        <v>1050</v>
      </c>
      <c r="AF301" s="96">
        <v>990</v>
      </c>
      <c r="AG301" s="96">
        <v>940</v>
      </c>
      <c r="AH301" s="96">
        <v>880</v>
      </c>
      <c r="AI301" s="96">
        <v>830</v>
      </c>
      <c r="AJ301" s="96">
        <v>770</v>
      </c>
      <c r="AK301" s="96">
        <v>660</v>
      </c>
      <c r="AL301" s="2"/>
      <c r="AM301" s="95" t="s">
        <v>528</v>
      </c>
      <c r="AN301" s="96">
        <v>1100</v>
      </c>
      <c r="AO301" s="96">
        <v>1050</v>
      </c>
      <c r="AP301" s="96">
        <v>990</v>
      </c>
      <c r="AQ301" s="96">
        <v>940</v>
      </c>
      <c r="AR301" s="96">
        <v>880</v>
      </c>
      <c r="AS301" s="96">
        <v>830</v>
      </c>
      <c r="AT301" s="96">
        <v>770</v>
      </c>
      <c r="AU301" s="96">
        <v>660</v>
      </c>
      <c r="AW301" s="95" t="s">
        <v>528</v>
      </c>
      <c r="AX301" s="96">
        <v>400</v>
      </c>
      <c r="AY301" s="96">
        <v>380</v>
      </c>
      <c r="AZ301" s="96">
        <v>360</v>
      </c>
      <c r="BA301" s="96">
        <v>340</v>
      </c>
      <c r="BB301" s="96">
        <v>320</v>
      </c>
      <c r="BC301" s="96">
        <v>300</v>
      </c>
      <c r="BD301" s="96">
        <v>280</v>
      </c>
      <c r="BE301" s="96">
        <v>240</v>
      </c>
      <c r="BF301" s="95" t="s">
        <v>528</v>
      </c>
      <c r="BG301" s="96">
        <v>500</v>
      </c>
      <c r="BH301" s="96">
        <v>480</v>
      </c>
      <c r="BI301" s="96">
        <v>450</v>
      </c>
      <c r="BJ301" s="96">
        <v>430</v>
      </c>
      <c r="BK301" s="96">
        <v>400</v>
      </c>
      <c r="BL301" s="96">
        <v>380</v>
      </c>
      <c r="BM301" s="96">
        <v>350</v>
      </c>
      <c r="BN301" s="96">
        <v>300</v>
      </c>
      <c r="CH301" s="2">
        <v>63002</v>
      </c>
      <c r="CI301" s="2" t="s">
        <v>124</v>
      </c>
      <c r="CP301" s="3">
        <v>62404</v>
      </c>
      <c r="CQ301" s="3" t="s">
        <v>33530</v>
      </c>
      <c r="CR301" s="3" t="s">
        <v>126</v>
      </c>
    </row>
    <row r="302" spans="19:96" x14ac:dyDescent="0.25">
      <c r="S302" s="2"/>
      <c r="T302" s="95" t="s">
        <v>529</v>
      </c>
      <c r="U302" s="96">
        <v>700</v>
      </c>
      <c r="V302" s="96">
        <v>670</v>
      </c>
      <c r="W302" s="96">
        <v>630</v>
      </c>
      <c r="X302" s="96">
        <v>600</v>
      </c>
      <c r="Y302" s="96">
        <v>560</v>
      </c>
      <c r="Z302" s="96">
        <v>530</v>
      </c>
      <c r="AA302" s="96">
        <v>490</v>
      </c>
      <c r="AB302" s="96">
        <v>420</v>
      </c>
      <c r="AC302" s="95" t="s">
        <v>529</v>
      </c>
      <c r="AD302" s="96">
        <v>1100</v>
      </c>
      <c r="AE302" s="96">
        <v>1050</v>
      </c>
      <c r="AF302" s="96">
        <v>990</v>
      </c>
      <c r="AG302" s="96">
        <v>940</v>
      </c>
      <c r="AH302" s="96">
        <v>880</v>
      </c>
      <c r="AI302" s="96">
        <v>830</v>
      </c>
      <c r="AJ302" s="96">
        <v>770</v>
      </c>
      <c r="AK302" s="96">
        <v>660</v>
      </c>
      <c r="AL302" s="2"/>
      <c r="AM302" s="95" t="s">
        <v>529</v>
      </c>
      <c r="AN302" s="96">
        <v>1100</v>
      </c>
      <c r="AO302" s="96">
        <v>1050</v>
      </c>
      <c r="AP302" s="96">
        <v>990</v>
      </c>
      <c r="AQ302" s="96">
        <v>940</v>
      </c>
      <c r="AR302" s="96">
        <v>880</v>
      </c>
      <c r="AS302" s="96">
        <v>830</v>
      </c>
      <c r="AT302" s="96">
        <v>770</v>
      </c>
      <c r="AU302" s="96">
        <v>660</v>
      </c>
      <c r="AW302" s="95" t="s">
        <v>529</v>
      </c>
      <c r="AX302" s="96">
        <v>400</v>
      </c>
      <c r="AY302" s="96">
        <v>380</v>
      </c>
      <c r="AZ302" s="96">
        <v>360</v>
      </c>
      <c r="BA302" s="96">
        <v>340</v>
      </c>
      <c r="BB302" s="96">
        <v>320</v>
      </c>
      <c r="BC302" s="96">
        <v>300</v>
      </c>
      <c r="BD302" s="96">
        <v>280</v>
      </c>
      <c r="BE302" s="96">
        <v>240</v>
      </c>
      <c r="BF302" s="95" t="s">
        <v>529</v>
      </c>
      <c r="BG302" s="96">
        <v>500</v>
      </c>
      <c r="BH302" s="96">
        <v>480</v>
      </c>
      <c r="BI302" s="96">
        <v>450</v>
      </c>
      <c r="BJ302" s="96">
        <v>430</v>
      </c>
      <c r="BK302" s="96">
        <v>400</v>
      </c>
      <c r="BL302" s="96">
        <v>380</v>
      </c>
      <c r="BM302" s="96">
        <v>350</v>
      </c>
      <c r="BN302" s="96">
        <v>300</v>
      </c>
      <c r="CH302" s="2">
        <v>63006</v>
      </c>
      <c r="CI302" s="2" t="s">
        <v>124</v>
      </c>
      <c r="CP302" s="3">
        <v>62405</v>
      </c>
      <c r="CQ302" s="3" t="s">
        <v>33531</v>
      </c>
      <c r="CR302" s="3" t="s">
        <v>126</v>
      </c>
    </row>
    <row r="303" spans="19:96" x14ac:dyDescent="0.25">
      <c r="S303" s="2"/>
      <c r="T303" s="95" t="s">
        <v>530</v>
      </c>
      <c r="U303" s="96">
        <v>900</v>
      </c>
      <c r="V303" s="96">
        <v>860</v>
      </c>
      <c r="W303" s="96">
        <v>810</v>
      </c>
      <c r="X303" s="96">
        <v>770</v>
      </c>
      <c r="Y303" s="96">
        <v>720</v>
      </c>
      <c r="Z303" s="96">
        <v>680</v>
      </c>
      <c r="AA303" s="96">
        <v>630</v>
      </c>
      <c r="AB303" s="96">
        <v>540</v>
      </c>
      <c r="AC303" s="95" t="s">
        <v>530</v>
      </c>
      <c r="AD303" s="96">
        <v>1400</v>
      </c>
      <c r="AE303" s="96">
        <v>1330</v>
      </c>
      <c r="AF303" s="96">
        <v>1260</v>
      </c>
      <c r="AG303" s="96">
        <v>1190</v>
      </c>
      <c r="AH303" s="96">
        <v>1120</v>
      </c>
      <c r="AI303" s="96">
        <v>1050</v>
      </c>
      <c r="AJ303" s="96">
        <v>980</v>
      </c>
      <c r="AK303" s="96">
        <v>840</v>
      </c>
      <c r="AL303" s="2"/>
      <c r="AM303" s="95" t="s">
        <v>530</v>
      </c>
      <c r="AN303" s="96">
        <v>1300</v>
      </c>
      <c r="AO303" s="96">
        <v>1240</v>
      </c>
      <c r="AP303" s="96">
        <v>1170</v>
      </c>
      <c r="AQ303" s="96">
        <v>1110</v>
      </c>
      <c r="AR303" s="96">
        <v>1040</v>
      </c>
      <c r="AS303" s="96">
        <v>980</v>
      </c>
      <c r="AT303" s="96">
        <v>910</v>
      </c>
      <c r="AU303" s="96">
        <v>780</v>
      </c>
      <c r="AW303" s="95" t="s">
        <v>530</v>
      </c>
      <c r="AX303" s="96">
        <v>400</v>
      </c>
      <c r="AY303" s="96">
        <v>380</v>
      </c>
      <c r="AZ303" s="96">
        <v>360</v>
      </c>
      <c r="BA303" s="96">
        <v>340</v>
      </c>
      <c r="BB303" s="96">
        <v>320</v>
      </c>
      <c r="BC303" s="96">
        <v>300</v>
      </c>
      <c r="BD303" s="96">
        <v>280</v>
      </c>
      <c r="BE303" s="96">
        <v>240</v>
      </c>
      <c r="BF303" s="95" t="s">
        <v>530</v>
      </c>
      <c r="BG303" s="96">
        <v>600</v>
      </c>
      <c r="BH303" s="96">
        <v>570</v>
      </c>
      <c r="BI303" s="96">
        <v>540</v>
      </c>
      <c r="BJ303" s="96">
        <v>510</v>
      </c>
      <c r="BK303" s="96">
        <v>480</v>
      </c>
      <c r="BL303" s="96">
        <v>450</v>
      </c>
      <c r="BM303" s="96">
        <v>420</v>
      </c>
      <c r="BN303" s="96">
        <v>360</v>
      </c>
      <c r="CH303" s="2">
        <v>63017</v>
      </c>
      <c r="CI303" s="2" t="s">
        <v>122</v>
      </c>
      <c r="CP303" s="3">
        <v>62406</v>
      </c>
      <c r="CQ303" s="3" t="s">
        <v>33532</v>
      </c>
      <c r="CR303" s="3" t="s">
        <v>126</v>
      </c>
    </row>
    <row r="304" spans="19:96" x14ac:dyDescent="0.25">
      <c r="S304" s="2"/>
      <c r="T304" s="95" t="s">
        <v>30777</v>
      </c>
      <c r="U304" s="96">
        <v>900</v>
      </c>
      <c r="V304" s="96">
        <v>860</v>
      </c>
      <c r="W304" s="96">
        <v>810</v>
      </c>
      <c r="X304" s="96">
        <v>770</v>
      </c>
      <c r="Y304" s="96">
        <v>720</v>
      </c>
      <c r="Z304" s="96">
        <v>680</v>
      </c>
      <c r="AA304" s="96">
        <v>630</v>
      </c>
      <c r="AB304" s="96">
        <v>540</v>
      </c>
      <c r="AC304" s="95" t="s">
        <v>30777</v>
      </c>
      <c r="AD304" s="96">
        <v>1400</v>
      </c>
      <c r="AE304" s="96">
        <v>1330</v>
      </c>
      <c r="AF304" s="96">
        <v>1260</v>
      </c>
      <c r="AG304" s="96">
        <v>1190</v>
      </c>
      <c r="AH304" s="96">
        <v>1120</v>
      </c>
      <c r="AI304" s="96">
        <v>1050</v>
      </c>
      <c r="AJ304" s="96">
        <v>980</v>
      </c>
      <c r="AK304" s="96">
        <v>840</v>
      </c>
      <c r="AL304" s="2"/>
      <c r="AM304" s="95" t="s">
        <v>30777</v>
      </c>
      <c r="AN304" s="96">
        <v>1300</v>
      </c>
      <c r="AO304" s="96">
        <v>1240</v>
      </c>
      <c r="AP304" s="96">
        <v>1170</v>
      </c>
      <c r="AQ304" s="96">
        <v>1110</v>
      </c>
      <c r="AR304" s="96">
        <v>1040</v>
      </c>
      <c r="AS304" s="96">
        <v>980</v>
      </c>
      <c r="AT304" s="96">
        <v>910</v>
      </c>
      <c r="AU304" s="96">
        <v>780</v>
      </c>
      <c r="AW304" s="95" t="s">
        <v>30777</v>
      </c>
      <c r="AX304" s="96">
        <v>400</v>
      </c>
      <c r="AY304" s="96">
        <v>380</v>
      </c>
      <c r="AZ304" s="96">
        <v>360</v>
      </c>
      <c r="BA304" s="96">
        <v>340</v>
      </c>
      <c r="BB304" s="96">
        <v>320</v>
      </c>
      <c r="BC304" s="96">
        <v>300</v>
      </c>
      <c r="BD304" s="96">
        <v>280</v>
      </c>
      <c r="BE304" s="96">
        <v>240</v>
      </c>
      <c r="BF304" s="95" t="s">
        <v>30777</v>
      </c>
      <c r="BG304" s="96">
        <v>600</v>
      </c>
      <c r="BH304" s="96">
        <v>570</v>
      </c>
      <c r="BI304" s="96">
        <v>540</v>
      </c>
      <c r="BJ304" s="96">
        <v>510</v>
      </c>
      <c r="BK304" s="96">
        <v>480</v>
      </c>
      <c r="BL304" s="96">
        <v>450</v>
      </c>
      <c r="BM304" s="96">
        <v>420</v>
      </c>
      <c r="BN304" s="96">
        <v>360</v>
      </c>
      <c r="CH304" s="2">
        <v>63032</v>
      </c>
      <c r="CI304" s="2" t="s">
        <v>124</v>
      </c>
      <c r="CP304" s="3">
        <v>62407</v>
      </c>
      <c r="CQ304" s="3" t="s">
        <v>29146</v>
      </c>
      <c r="CR304" s="3" t="s">
        <v>126</v>
      </c>
    </row>
    <row r="305" spans="19:96" x14ac:dyDescent="0.25">
      <c r="S305" s="2"/>
      <c r="T305" s="95" t="s">
        <v>531</v>
      </c>
      <c r="U305" s="96">
        <v>800</v>
      </c>
      <c r="V305" s="96">
        <v>760</v>
      </c>
      <c r="W305" s="96">
        <v>720</v>
      </c>
      <c r="X305" s="96">
        <v>680</v>
      </c>
      <c r="Y305" s="96">
        <v>640</v>
      </c>
      <c r="Z305" s="96">
        <v>600</v>
      </c>
      <c r="AA305" s="96">
        <v>560</v>
      </c>
      <c r="AB305" s="96">
        <v>480</v>
      </c>
      <c r="AC305" s="95" t="s">
        <v>531</v>
      </c>
      <c r="AD305" s="96">
        <v>1300</v>
      </c>
      <c r="AE305" s="96">
        <v>1240</v>
      </c>
      <c r="AF305" s="96">
        <v>1170</v>
      </c>
      <c r="AG305" s="96">
        <v>1110</v>
      </c>
      <c r="AH305" s="96">
        <v>1040</v>
      </c>
      <c r="AI305" s="96">
        <v>980</v>
      </c>
      <c r="AJ305" s="96">
        <v>910</v>
      </c>
      <c r="AK305" s="96">
        <v>780</v>
      </c>
      <c r="AL305" s="2"/>
      <c r="AM305" s="95" t="s">
        <v>531</v>
      </c>
      <c r="AN305" s="96">
        <v>1200</v>
      </c>
      <c r="AO305" s="96">
        <v>1140</v>
      </c>
      <c r="AP305" s="96">
        <v>1080</v>
      </c>
      <c r="AQ305" s="96">
        <v>1020</v>
      </c>
      <c r="AR305" s="96">
        <v>960</v>
      </c>
      <c r="AS305" s="96">
        <v>900</v>
      </c>
      <c r="AT305" s="96">
        <v>840</v>
      </c>
      <c r="AU305" s="96">
        <v>720</v>
      </c>
      <c r="AW305" s="95" t="s">
        <v>531</v>
      </c>
      <c r="AX305" s="96">
        <v>400</v>
      </c>
      <c r="AY305" s="96">
        <v>380</v>
      </c>
      <c r="AZ305" s="96">
        <v>360</v>
      </c>
      <c r="BA305" s="96">
        <v>340</v>
      </c>
      <c r="BB305" s="96">
        <v>320</v>
      </c>
      <c r="BC305" s="96">
        <v>300</v>
      </c>
      <c r="BD305" s="96">
        <v>280</v>
      </c>
      <c r="BE305" s="96">
        <v>240</v>
      </c>
      <c r="BF305" s="95" t="s">
        <v>531</v>
      </c>
      <c r="BG305" s="96">
        <v>500</v>
      </c>
      <c r="BH305" s="96">
        <v>480</v>
      </c>
      <c r="BI305" s="96">
        <v>450</v>
      </c>
      <c r="BJ305" s="96">
        <v>430</v>
      </c>
      <c r="BK305" s="96">
        <v>400</v>
      </c>
      <c r="BL305" s="96">
        <v>380</v>
      </c>
      <c r="BM305" s="96">
        <v>350</v>
      </c>
      <c r="BN305" s="96">
        <v>300</v>
      </c>
      <c r="CH305" s="2">
        <v>63033</v>
      </c>
      <c r="CI305" s="2" t="s">
        <v>124</v>
      </c>
      <c r="CP305" s="3">
        <v>62408</v>
      </c>
      <c r="CQ305" s="3" t="s">
        <v>33533</v>
      </c>
      <c r="CR305" s="3" t="s">
        <v>126</v>
      </c>
    </row>
    <row r="306" spans="19:96" x14ac:dyDescent="0.25">
      <c r="S306" s="2"/>
      <c r="T306" s="95" t="s">
        <v>532</v>
      </c>
      <c r="U306" s="96">
        <v>2300</v>
      </c>
      <c r="V306" s="96">
        <v>2190</v>
      </c>
      <c r="W306" s="96">
        <v>2070</v>
      </c>
      <c r="X306" s="96">
        <v>1960</v>
      </c>
      <c r="Y306" s="96">
        <v>1840</v>
      </c>
      <c r="Z306" s="96">
        <v>1730</v>
      </c>
      <c r="AA306" s="96">
        <v>1610</v>
      </c>
      <c r="AB306" s="96">
        <v>1380</v>
      </c>
      <c r="AC306" s="95" t="s">
        <v>532</v>
      </c>
      <c r="AD306" s="96">
        <v>3700</v>
      </c>
      <c r="AE306" s="96">
        <v>3520</v>
      </c>
      <c r="AF306" s="96">
        <v>3330</v>
      </c>
      <c r="AG306" s="96">
        <v>3150</v>
      </c>
      <c r="AH306" s="96">
        <v>2960</v>
      </c>
      <c r="AI306" s="96">
        <v>2780</v>
      </c>
      <c r="AJ306" s="96">
        <v>2590</v>
      </c>
      <c r="AK306" s="96">
        <v>2220</v>
      </c>
      <c r="AL306" s="2"/>
      <c r="AM306" s="95" t="s">
        <v>532</v>
      </c>
      <c r="AN306" s="96">
        <v>3500</v>
      </c>
      <c r="AO306" s="96">
        <v>3330</v>
      </c>
      <c r="AP306" s="96">
        <v>3150</v>
      </c>
      <c r="AQ306" s="96">
        <v>2980</v>
      </c>
      <c r="AR306" s="96">
        <v>2800</v>
      </c>
      <c r="AS306" s="96">
        <v>2630</v>
      </c>
      <c r="AT306" s="96">
        <v>2450</v>
      </c>
      <c r="AU306" s="96">
        <v>2100</v>
      </c>
      <c r="AW306" s="95" t="s">
        <v>532</v>
      </c>
      <c r="AX306" s="96">
        <v>1200</v>
      </c>
      <c r="AY306" s="96">
        <v>1140</v>
      </c>
      <c r="AZ306" s="96">
        <v>1080</v>
      </c>
      <c r="BA306" s="96">
        <v>1020</v>
      </c>
      <c r="BB306" s="96">
        <v>960</v>
      </c>
      <c r="BC306" s="96">
        <v>900</v>
      </c>
      <c r="BD306" s="96">
        <v>840</v>
      </c>
      <c r="BE306" s="96">
        <v>720</v>
      </c>
      <c r="BF306" s="95" t="s">
        <v>532</v>
      </c>
      <c r="BG306" s="96">
        <v>1500</v>
      </c>
      <c r="BH306" s="96">
        <v>1430</v>
      </c>
      <c r="BI306" s="96">
        <v>1350</v>
      </c>
      <c r="BJ306" s="96">
        <v>1280</v>
      </c>
      <c r="BK306" s="96">
        <v>1200</v>
      </c>
      <c r="BL306" s="96">
        <v>1130</v>
      </c>
      <c r="BM306" s="96">
        <v>1050</v>
      </c>
      <c r="BN306" s="96">
        <v>900</v>
      </c>
      <c r="CH306" s="2">
        <v>63034</v>
      </c>
      <c r="CI306" s="2" t="s">
        <v>124</v>
      </c>
      <c r="CP306" s="3">
        <v>62409</v>
      </c>
      <c r="CQ306" s="3" t="s">
        <v>29147</v>
      </c>
      <c r="CR306" s="3" t="s">
        <v>126</v>
      </c>
    </row>
    <row r="307" spans="19:96" x14ac:dyDescent="0.25">
      <c r="S307" s="2"/>
      <c r="T307" s="95" t="s">
        <v>533</v>
      </c>
      <c r="U307" s="96">
        <v>800</v>
      </c>
      <c r="V307" s="96">
        <v>760</v>
      </c>
      <c r="W307" s="96">
        <v>720</v>
      </c>
      <c r="X307" s="96">
        <v>680</v>
      </c>
      <c r="Y307" s="96">
        <v>640</v>
      </c>
      <c r="Z307" s="96">
        <v>600</v>
      </c>
      <c r="AA307" s="96">
        <v>560</v>
      </c>
      <c r="AB307" s="96">
        <v>480</v>
      </c>
      <c r="AC307" s="95" t="s">
        <v>533</v>
      </c>
      <c r="AD307" s="96">
        <v>1300</v>
      </c>
      <c r="AE307" s="96">
        <v>1240</v>
      </c>
      <c r="AF307" s="96">
        <v>1170</v>
      </c>
      <c r="AG307" s="96">
        <v>1110</v>
      </c>
      <c r="AH307" s="96">
        <v>1040</v>
      </c>
      <c r="AI307" s="96">
        <v>980</v>
      </c>
      <c r="AJ307" s="96">
        <v>910</v>
      </c>
      <c r="AK307" s="96">
        <v>780</v>
      </c>
      <c r="AL307" s="2"/>
      <c r="AM307" s="95" t="s">
        <v>533</v>
      </c>
      <c r="AN307" s="96">
        <v>1100</v>
      </c>
      <c r="AO307" s="96">
        <v>1050</v>
      </c>
      <c r="AP307" s="96">
        <v>990</v>
      </c>
      <c r="AQ307" s="96">
        <v>940</v>
      </c>
      <c r="AR307" s="96">
        <v>880</v>
      </c>
      <c r="AS307" s="96">
        <v>830</v>
      </c>
      <c r="AT307" s="96">
        <v>770</v>
      </c>
      <c r="AU307" s="96">
        <v>660</v>
      </c>
      <c r="AW307" s="95" t="s">
        <v>533</v>
      </c>
      <c r="AX307" s="96">
        <v>400</v>
      </c>
      <c r="AY307" s="96">
        <v>380</v>
      </c>
      <c r="AZ307" s="96">
        <v>360</v>
      </c>
      <c r="BA307" s="96">
        <v>340</v>
      </c>
      <c r="BB307" s="96">
        <v>320</v>
      </c>
      <c r="BC307" s="96">
        <v>300</v>
      </c>
      <c r="BD307" s="96">
        <v>280</v>
      </c>
      <c r="BE307" s="96">
        <v>240</v>
      </c>
      <c r="BF307" s="95" t="s">
        <v>533</v>
      </c>
      <c r="BG307" s="96">
        <v>500</v>
      </c>
      <c r="BH307" s="96">
        <v>480</v>
      </c>
      <c r="BI307" s="96">
        <v>450</v>
      </c>
      <c r="BJ307" s="96">
        <v>430</v>
      </c>
      <c r="BK307" s="96">
        <v>400</v>
      </c>
      <c r="BL307" s="96">
        <v>380</v>
      </c>
      <c r="BM307" s="96">
        <v>350</v>
      </c>
      <c r="BN307" s="96">
        <v>300</v>
      </c>
      <c r="CH307" s="2">
        <v>63035</v>
      </c>
      <c r="CI307" s="2" t="s">
        <v>126</v>
      </c>
      <c r="CP307" s="3">
        <v>62410</v>
      </c>
      <c r="CQ307" s="3" t="s">
        <v>33534</v>
      </c>
      <c r="CR307" s="3" t="s">
        <v>126</v>
      </c>
    </row>
    <row r="308" spans="19:96" x14ac:dyDescent="0.25">
      <c r="S308" s="2"/>
      <c r="T308" s="95" t="s">
        <v>534</v>
      </c>
      <c r="U308" s="96">
        <v>1000</v>
      </c>
      <c r="V308" s="96">
        <v>950</v>
      </c>
      <c r="W308" s="96">
        <v>900</v>
      </c>
      <c r="X308" s="96">
        <v>850</v>
      </c>
      <c r="Y308" s="96">
        <v>800</v>
      </c>
      <c r="Z308" s="96">
        <v>750</v>
      </c>
      <c r="AA308" s="96">
        <v>700</v>
      </c>
      <c r="AB308" s="96">
        <v>600</v>
      </c>
      <c r="AC308" s="95" t="s">
        <v>534</v>
      </c>
      <c r="AD308" s="96">
        <v>1600</v>
      </c>
      <c r="AE308" s="96">
        <v>1520</v>
      </c>
      <c r="AF308" s="96">
        <v>1440</v>
      </c>
      <c r="AG308" s="96">
        <v>1360</v>
      </c>
      <c r="AH308" s="96">
        <v>1280</v>
      </c>
      <c r="AI308" s="96">
        <v>1200</v>
      </c>
      <c r="AJ308" s="96">
        <v>1120</v>
      </c>
      <c r="AK308" s="96">
        <v>960</v>
      </c>
      <c r="AL308" s="2"/>
      <c r="AM308" s="95" t="s">
        <v>534</v>
      </c>
      <c r="AN308" s="96">
        <v>1500</v>
      </c>
      <c r="AO308" s="96">
        <v>1430</v>
      </c>
      <c r="AP308" s="96">
        <v>1350</v>
      </c>
      <c r="AQ308" s="96">
        <v>1280</v>
      </c>
      <c r="AR308" s="96">
        <v>1200</v>
      </c>
      <c r="AS308" s="96">
        <v>1130</v>
      </c>
      <c r="AT308" s="96">
        <v>1050</v>
      </c>
      <c r="AU308" s="96">
        <v>900</v>
      </c>
      <c r="AW308" s="95" t="s">
        <v>534</v>
      </c>
      <c r="AX308" s="96">
        <v>500</v>
      </c>
      <c r="AY308" s="96">
        <v>480</v>
      </c>
      <c r="AZ308" s="96">
        <v>450</v>
      </c>
      <c r="BA308" s="96">
        <v>430</v>
      </c>
      <c r="BB308" s="96">
        <v>400</v>
      </c>
      <c r="BC308" s="96">
        <v>380</v>
      </c>
      <c r="BD308" s="96">
        <v>350</v>
      </c>
      <c r="BE308" s="96">
        <v>300</v>
      </c>
      <c r="BF308" s="95" t="s">
        <v>534</v>
      </c>
      <c r="BG308" s="96">
        <v>700</v>
      </c>
      <c r="BH308" s="96">
        <v>670</v>
      </c>
      <c r="BI308" s="96">
        <v>630</v>
      </c>
      <c r="BJ308" s="96">
        <v>600</v>
      </c>
      <c r="BK308" s="96">
        <v>560</v>
      </c>
      <c r="BL308" s="96">
        <v>530</v>
      </c>
      <c r="BM308" s="96">
        <v>490</v>
      </c>
      <c r="BN308" s="96">
        <v>420</v>
      </c>
      <c r="CH308" s="2">
        <v>63036</v>
      </c>
      <c r="CI308" s="2" t="s">
        <v>126</v>
      </c>
      <c r="CP308" s="3">
        <v>62411</v>
      </c>
      <c r="CQ308" s="3" t="s">
        <v>33535</v>
      </c>
      <c r="CR308" s="3" t="s">
        <v>126</v>
      </c>
    </row>
    <row r="309" spans="19:96" x14ac:dyDescent="0.25">
      <c r="S309" s="2"/>
      <c r="T309" s="95" t="s">
        <v>535</v>
      </c>
      <c r="U309" s="96">
        <v>1000</v>
      </c>
      <c r="V309" s="96">
        <v>950</v>
      </c>
      <c r="W309" s="96">
        <v>900</v>
      </c>
      <c r="X309" s="96">
        <v>850</v>
      </c>
      <c r="Y309" s="96">
        <v>800</v>
      </c>
      <c r="Z309" s="96">
        <v>750</v>
      </c>
      <c r="AA309" s="96">
        <v>700</v>
      </c>
      <c r="AB309" s="96">
        <v>600</v>
      </c>
      <c r="AC309" s="95" t="s">
        <v>535</v>
      </c>
      <c r="AD309" s="96">
        <v>1600</v>
      </c>
      <c r="AE309" s="96">
        <v>1520</v>
      </c>
      <c r="AF309" s="96">
        <v>1440</v>
      </c>
      <c r="AG309" s="96">
        <v>1360</v>
      </c>
      <c r="AH309" s="96">
        <v>1280</v>
      </c>
      <c r="AI309" s="96">
        <v>1200</v>
      </c>
      <c r="AJ309" s="96">
        <v>1120</v>
      </c>
      <c r="AK309" s="96">
        <v>960</v>
      </c>
      <c r="AL309" s="2"/>
      <c r="AM309" s="95" t="s">
        <v>535</v>
      </c>
      <c r="AN309" s="96">
        <v>1600</v>
      </c>
      <c r="AO309" s="96">
        <v>1520</v>
      </c>
      <c r="AP309" s="96">
        <v>1440</v>
      </c>
      <c r="AQ309" s="96">
        <v>1360</v>
      </c>
      <c r="AR309" s="96">
        <v>1280</v>
      </c>
      <c r="AS309" s="96">
        <v>1200</v>
      </c>
      <c r="AT309" s="96">
        <v>1120</v>
      </c>
      <c r="AU309" s="96">
        <v>960</v>
      </c>
      <c r="AW309" s="95" t="s">
        <v>535</v>
      </c>
      <c r="AX309" s="96">
        <v>500</v>
      </c>
      <c r="AY309" s="96">
        <v>480</v>
      </c>
      <c r="AZ309" s="96">
        <v>450</v>
      </c>
      <c r="BA309" s="96">
        <v>430</v>
      </c>
      <c r="BB309" s="96">
        <v>400</v>
      </c>
      <c r="BC309" s="96">
        <v>380</v>
      </c>
      <c r="BD309" s="96">
        <v>350</v>
      </c>
      <c r="BE309" s="96">
        <v>300</v>
      </c>
      <c r="BF309" s="95" t="s">
        <v>535</v>
      </c>
      <c r="BG309" s="96">
        <v>700</v>
      </c>
      <c r="BH309" s="96">
        <v>670</v>
      </c>
      <c r="BI309" s="96">
        <v>630</v>
      </c>
      <c r="BJ309" s="96">
        <v>600</v>
      </c>
      <c r="BK309" s="96">
        <v>560</v>
      </c>
      <c r="BL309" s="96">
        <v>530</v>
      </c>
      <c r="BM309" s="96">
        <v>490</v>
      </c>
      <c r="BN309" s="96">
        <v>420</v>
      </c>
      <c r="CH309" s="2">
        <v>63039</v>
      </c>
      <c r="CI309" s="2" t="s">
        <v>124</v>
      </c>
      <c r="CP309" s="3">
        <v>62412</v>
      </c>
      <c r="CQ309" s="3" t="s">
        <v>29147</v>
      </c>
      <c r="CR309" s="3" t="s">
        <v>124</v>
      </c>
    </row>
    <row r="310" spans="19:96" x14ac:dyDescent="0.25">
      <c r="S310" s="2"/>
      <c r="T310" s="95" t="s">
        <v>536</v>
      </c>
      <c r="U310" s="96">
        <v>800</v>
      </c>
      <c r="V310" s="96">
        <v>760</v>
      </c>
      <c r="W310" s="96">
        <v>720</v>
      </c>
      <c r="X310" s="96">
        <v>680</v>
      </c>
      <c r="Y310" s="96">
        <v>640</v>
      </c>
      <c r="Z310" s="96">
        <v>600</v>
      </c>
      <c r="AA310" s="96">
        <v>560</v>
      </c>
      <c r="AB310" s="96">
        <v>480</v>
      </c>
      <c r="AC310" s="95" t="s">
        <v>536</v>
      </c>
      <c r="AD310" s="96">
        <v>1300</v>
      </c>
      <c r="AE310" s="96">
        <v>1240</v>
      </c>
      <c r="AF310" s="96">
        <v>1170</v>
      </c>
      <c r="AG310" s="96">
        <v>1110</v>
      </c>
      <c r="AH310" s="96">
        <v>1040</v>
      </c>
      <c r="AI310" s="96">
        <v>980</v>
      </c>
      <c r="AJ310" s="96">
        <v>910</v>
      </c>
      <c r="AK310" s="96">
        <v>780</v>
      </c>
      <c r="AL310" s="2"/>
      <c r="AM310" s="95" t="s">
        <v>536</v>
      </c>
      <c r="AN310" s="96">
        <v>1300</v>
      </c>
      <c r="AO310" s="96">
        <v>1240</v>
      </c>
      <c r="AP310" s="96">
        <v>1170</v>
      </c>
      <c r="AQ310" s="96">
        <v>1110</v>
      </c>
      <c r="AR310" s="96">
        <v>1040</v>
      </c>
      <c r="AS310" s="96">
        <v>980</v>
      </c>
      <c r="AT310" s="96">
        <v>910</v>
      </c>
      <c r="AU310" s="96">
        <v>780</v>
      </c>
      <c r="AW310" s="95" t="s">
        <v>536</v>
      </c>
      <c r="AX310" s="96">
        <v>400</v>
      </c>
      <c r="AY310" s="96">
        <v>380</v>
      </c>
      <c r="AZ310" s="96">
        <v>360</v>
      </c>
      <c r="BA310" s="96">
        <v>340</v>
      </c>
      <c r="BB310" s="96">
        <v>320</v>
      </c>
      <c r="BC310" s="96">
        <v>300</v>
      </c>
      <c r="BD310" s="96">
        <v>280</v>
      </c>
      <c r="BE310" s="96">
        <v>240</v>
      </c>
      <c r="BF310" s="95" t="s">
        <v>536</v>
      </c>
      <c r="BG310" s="96">
        <v>600</v>
      </c>
      <c r="BH310" s="96">
        <v>570</v>
      </c>
      <c r="BI310" s="96">
        <v>540</v>
      </c>
      <c r="BJ310" s="96">
        <v>510</v>
      </c>
      <c r="BK310" s="96">
        <v>480</v>
      </c>
      <c r="BL310" s="96">
        <v>450</v>
      </c>
      <c r="BM310" s="96">
        <v>420</v>
      </c>
      <c r="BN310" s="96">
        <v>360</v>
      </c>
      <c r="CH310" s="2">
        <v>63040</v>
      </c>
      <c r="CI310" s="2" t="s">
        <v>124</v>
      </c>
      <c r="CP310" s="3">
        <v>62413</v>
      </c>
      <c r="CQ310" s="3" t="s">
        <v>33534</v>
      </c>
      <c r="CR310" s="3" t="s">
        <v>124</v>
      </c>
    </row>
    <row r="311" spans="19:96" x14ac:dyDescent="0.25">
      <c r="S311" s="2"/>
      <c r="T311" s="95" t="s">
        <v>30778</v>
      </c>
      <c r="U311" s="96">
        <v>1000</v>
      </c>
      <c r="V311" s="96">
        <v>950</v>
      </c>
      <c r="W311" s="96">
        <v>900</v>
      </c>
      <c r="X311" s="96">
        <v>850</v>
      </c>
      <c r="Y311" s="96">
        <v>800</v>
      </c>
      <c r="Z311" s="96">
        <v>750</v>
      </c>
      <c r="AA311" s="96">
        <v>700</v>
      </c>
      <c r="AB311" s="96">
        <v>600</v>
      </c>
      <c r="AC311" s="95" t="s">
        <v>30778</v>
      </c>
      <c r="AD311" s="96">
        <v>1600</v>
      </c>
      <c r="AE311" s="96">
        <v>1520</v>
      </c>
      <c r="AF311" s="96">
        <v>1440</v>
      </c>
      <c r="AG311" s="96">
        <v>1360</v>
      </c>
      <c r="AH311" s="96">
        <v>1280</v>
      </c>
      <c r="AI311" s="96">
        <v>1200</v>
      </c>
      <c r="AJ311" s="96">
        <v>1120</v>
      </c>
      <c r="AK311" s="96">
        <v>960</v>
      </c>
      <c r="AL311" s="2"/>
      <c r="AM311" s="95" t="s">
        <v>30778</v>
      </c>
      <c r="AN311" s="96">
        <v>1400</v>
      </c>
      <c r="AO311" s="96">
        <v>1330</v>
      </c>
      <c r="AP311" s="96">
        <v>1260</v>
      </c>
      <c r="AQ311" s="96">
        <v>1190</v>
      </c>
      <c r="AR311" s="96">
        <v>1120</v>
      </c>
      <c r="AS311" s="96">
        <v>1050</v>
      </c>
      <c r="AT311" s="96">
        <v>980</v>
      </c>
      <c r="AU311" s="96">
        <v>840</v>
      </c>
      <c r="AW311" s="95" t="s">
        <v>30778</v>
      </c>
      <c r="AX311" s="96">
        <v>500</v>
      </c>
      <c r="AY311" s="96">
        <v>480</v>
      </c>
      <c r="AZ311" s="96">
        <v>450</v>
      </c>
      <c r="BA311" s="96">
        <v>430</v>
      </c>
      <c r="BB311" s="96">
        <v>400</v>
      </c>
      <c r="BC311" s="96">
        <v>380</v>
      </c>
      <c r="BD311" s="96">
        <v>350</v>
      </c>
      <c r="BE311" s="96">
        <v>300</v>
      </c>
      <c r="BF311" s="95" t="s">
        <v>30778</v>
      </c>
      <c r="BG311" s="96">
        <v>600</v>
      </c>
      <c r="BH311" s="96">
        <v>570</v>
      </c>
      <c r="BI311" s="96">
        <v>540</v>
      </c>
      <c r="BJ311" s="96">
        <v>510</v>
      </c>
      <c r="BK311" s="96">
        <v>480</v>
      </c>
      <c r="BL311" s="96">
        <v>450</v>
      </c>
      <c r="BM311" s="96">
        <v>420</v>
      </c>
      <c r="BN311" s="96">
        <v>360</v>
      </c>
      <c r="CH311" s="2">
        <v>63041</v>
      </c>
      <c r="CI311" s="2" t="s">
        <v>122</v>
      </c>
      <c r="CP311" s="3">
        <v>62414</v>
      </c>
      <c r="CQ311" s="3" t="s">
        <v>33536</v>
      </c>
      <c r="CR311" s="3" t="s">
        <v>126</v>
      </c>
    </row>
    <row r="312" spans="19:96" x14ac:dyDescent="0.25">
      <c r="S312" s="2"/>
      <c r="T312" s="95" t="s">
        <v>537</v>
      </c>
      <c r="U312" s="96">
        <v>1000</v>
      </c>
      <c r="V312" s="96">
        <v>950</v>
      </c>
      <c r="W312" s="96">
        <v>900</v>
      </c>
      <c r="X312" s="96">
        <v>850</v>
      </c>
      <c r="Y312" s="96">
        <v>800</v>
      </c>
      <c r="Z312" s="96">
        <v>750</v>
      </c>
      <c r="AA312" s="96">
        <v>700</v>
      </c>
      <c r="AB312" s="96">
        <v>600</v>
      </c>
      <c r="AC312" s="95" t="s">
        <v>537</v>
      </c>
      <c r="AD312" s="96">
        <v>1600</v>
      </c>
      <c r="AE312" s="96">
        <v>1520</v>
      </c>
      <c r="AF312" s="96">
        <v>1440</v>
      </c>
      <c r="AG312" s="96">
        <v>1360</v>
      </c>
      <c r="AH312" s="96">
        <v>1280</v>
      </c>
      <c r="AI312" s="96">
        <v>1200</v>
      </c>
      <c r="AJ312" s="96">
        <v>1120</v>
      </c>
      <c r="AK312" s="96">
        <v>960</v>
      </c>
      <c r="AL312" s="2"/>
      <c r="AM312" s="95" t="s">
        <v>537</v>
      </c>
      <c r="AN312" s="96">
        <v>1500</v>
      </c>
      <c r="AO312" s="96">
        <v>1430</v>
      </c>
      <c r="AP312" s="96">
        <v>1350</v>
      </c>
      <c r="AQ312" s="96">
        <v>1280</v>
      </c>
      <c r="AR312" s="96">
        <v>1200</v>
      </c>
      <c r="AS312" s="96">
        <v>1130</v>
      </c>
      <c r="AT312" s="96">
        <v>1050</v>
      </c>
      <c r="AU312" s="96">
        <v>900</v>
      </c>
      <c r="AW312" s="95" t="s">
        <v>537</v>
      </c>
      <c r="AX312" s="96">
        <v>500</v>
      </c>
      <c r="AY312" s="96">
        <v>480</v>
      </c>
      <c r="AZ312" s="96">
        <v>450</v>
      </c>
      <c r="BA312" s="96">
        <v>430</v>
      </c>
      <c r="BB312" s="96">
        <v>400</v>
      </c>
      <c r="BC312" s="96">
        <v>380</v>
      </c>
      <c r="BD312" s="96">
        <v>350</v>
      </c>
      <c r="BE312" s="96">
        <v>300</v>
      </c>
      <c r="BF312" s="95" t="s">
        <v>537</v>
      </c>
      <c r="BG312" s="96">
        <v>700</v>
      </c>
      <c r="BH312" s="96">
        <v>670</v>
      </c>
      <c r="BI312" s="96">
        <v>630</v>
      </c>
      <c r="BJ312" s="96">
        <v>600</v>
      </c>
      <c r="BK312" s="96">
        <v>560</v>
      </c>
      <c r="BL312" s="96">
        <v>530</v>
      </c>
      <c r="BM312" s="96">
        <v>490</v>
      </c>
      <c r="BN312" s="96">
        <v>420</v>
      </c>
      <c r="CH312" s="2">
        <v>63051</v>
      </c>
      <c r="CI312" s="2" t="s">
        <v>122</v>
      </c>
      <c r="CP312" s="3">
        <v>62415</v>
      </c>
      <c r="CQ312" s="3" t="s">
        <v>33537</v>
      </c>
      <c r="CR312" s="3" t="s">
        <v>126</v>
      </c>
    </row>
    <row r="313" spans="19:96" x14ac:dyDescent="0.25">
      <c r="S313" s="2"/>
      <c r="T313" s="95" t="s">
        <v>22190</v>
      </c>
      <c r="U313" s="96">
        <v>900</v>
      </c>
      <c r="V313" s="96">
        <v>860</v>
      </c>
      <c r="W313" s="96">
        <v>810</v>
      </c>
      <c r="X313" s="96">
        <v>770</v>
      </c>
      <c r="Y313" s="96">
        <v>720</v>
      </c>
      <c r="Z313" s="96">
        <v>680</v>
      </c>
      <c r="AA313" s="96">
        <v>630</v>
      </c>
      <c r="AB313" s="96">
        <v>540</v>
      </c>
      <c r="AC313" s="95" t="s">
        <v>22190</v>
      </c>
      <c r="AD313" s="96">
        <v>1400</v>
      </c>
      <c r="AE313" s="96">
        <v>1330</v>
      </c>
      <c r="AF313" s="96">
        <v>1260</v>
      </c>
      <c r="AG313" s="96">
        <v>1190</v>
      </c>
      <c r="AH313" s="96">
        <v>1120</v>
      </c>
      <c r="AI313" s="96">
        <v>1050</v>
      </c>
      <c r="AJ313" s="96">
        <v>980</v>
      </c>
      <c r="AK313" s="96">
        <v>840</v>
      </c>
      <c r="AL313" s="2"/>
      <c r="AM313" s="95" t="s">
        <v>22190</v>
      </c>
      <c r="AN313" s="96">
        <v>1400</v>
      </c>
      <c r="AO313" s="96">
        <v>1330</v>
      </c>
      <c r="AP313" s="96">
        <v>1260</v>
      </c>
      <c r="AQ313" s="96">
        <v>1190</v>
      </c>
      <c r="AR313" s="96">
        <v>1120</v>
      </c>
      <c r="AS313" s="96">
        <v>1050</v>
      </c>
      <c r="AT313" s="96">
        <v>980</v>
      </c>
      <c r="AU313" s="96">
        <v>840</v>
      </c>
      <c r="AW313" s="95" t="s">
        <v>22190</v>
      </c>
      <c r="AX313" s="96">
        <v>500</v>
      </c>
      <c r="AY313" s="96">
        <v>480</v>
      </c>
      <c r="AZ313" s="96">
        <v>450</v>
      </c>
      <c r="BA313" s="96">
        <v>430</v>
      </c>
      <c r="BB313" s="96">
        <v>400</v>
      </c>
      <c r="BC313" s="96">
        <v>380</v>
      </c>
      <c r="BD313" s="96">
        <v>350</v>
      </c>
      <c r="BE313" s="96">
        <v>300</v>
      </c>
      <c r="BF313" s="95" t="s">
        <v>22190</v>
      </c>
      <c r="BG313" s="96">
        <v>600</v>
      </c>
      <c r="BH313" s="96">
        <v>570</v>
      </c>
      <c r="BI313" s="96">
        <v>540</v>
      </c>
      <c r="BJ313" s="96">
        <v>510</v>
      </c>
      <c r="BK313" s="96">
        <v>480</v>
      </c>
      <c r="BL313" s="96">
        <v>450</v>
      </c>
      <c r="BM313" s="96">
        <v>420</v>
      </c>
      <c r="BN313" s="96">
        <v>360</v>
      </c>
      <c r="CH313" s="2">
        <v>63052</v>
      </c>
      <c r="CI313" s="2" t="s">
        <v>126</v>
      </c>
      <c r="CP313" s="3">
        <v>62416</v>
      </c>
      <c r="CQ313" s="3" t="s">
        <v>33538</v>
      </c>
      <c r="CR313" s="3" t="s">
        <v>126</v>
      </c>
    </row>
    <row r="314" spans="19:96" x14ac:dyDescent="0.25">
      <c r="S314" s="2"/>
      <c r="T314" s="95" t="s">
        <v>538</v>
      </c>
      <c r="U314" s="96">
        <v>2100</v>
      </c>
      <c r="V314" s="96">
        <v>2000</v>
      </c>
      <c r="W314" s="96">
        <v>1890</v>
      </c>
      <c r="X314" s="96">
        <v>1790</v>
      </c>
      <c r="Y314" s="96">
        <v>1680</v>
      </c>
      <c r="Z314" s="96">
        <v>1580</v>
      </c>
      <c r="AA314" s="96">
        <v>1470</v>
      </c>
      <c r="AB314" s="96">
        <v>1260</v>
      </c>
      <c r="AC314" s="95" t="s">
        <v>538</v>
      </c>
      <c r="AD314" s="96">
        <v>3400</v>
      </c>
      <c r="AE314" s="96">
        <v>3230</v>
      </c>
      <c r="AF314" s="96">
        <v>3060</v>
      </c>
      <c r="AG314" s="96">
        <v>2890</v>
      </c>
      <c r="AH314" s="96">
        <v>2720</v>
      </c>
      <c r="AI314" s="96">
        <v>2550</v>
      </c>
      <c r="AJ314" s="96">
        <v>2380</v>
      </c>
      <c r="AK314" s="96">
        <v>2040</v>
      </c>
      <c r="AL314" s="2"/>
      <c r="AM314" s="95" t="s">
        <v>538</v>
      </c>
      <c r="AN314" s="96">
        <v>3100</v>
      </c>
      <c r="AO314" s="96">
        <v>2950</v>
      </c>
      <c r="AP314" s="96">
        <v>2790</v>
      </c>
      <c r="AQ314" s="96">
        <v>2640</v>
      </c>
      <c r="AR314" s="96">
        <v>2480</v>
      </c>
      <c r="AS314" s="96">
        <v>2330</v>
      </c>
      <c r="AT314" s="96">
        <v>2170</v>
      </c>
      <c r="AU314" s="96">
        <v>1860</v>
      </c>
      <c r="AW314" s="95" t="s">
        <v>538</v>
      </c>
      <c r="AX314" s="96">
        <v>1000</v>
      </c>
      <c r="AY314" s="96">
        <v>950</v>
      </c>
      <c r="AZ314" s="96">
        <v>900</v>
      </c>
      <c r="BA314" s="96">
        <v>850</v>
      </c>
      <c r="BB314" s="96">
        <v>800</v>
      </c>
      <c r="BC314" s="96">
        <v>750</v>
      </c>
      <c r="BD314" s="96">
        <v>700</v>
      </c>
      <c r="BE314" s="96">
        <v>600</v>
      </c>
      <c r="BF314" s="95" t="s">
        <v>538</v>
      </c>
      <c r="BG314" s="96">
        <v>1400</v>
      </c>
      <c r="BH314" s="96">
        <v>1330</v>
      </c>
      <c r="BI314" s="96">
        <v>1260</v>
      </c>
      <c r="BJ314" s="96">
        <v>1190</v>
      </c>
      <c r="BK314" s="96">
        <v>1120</v>
      </c>
      <c r="BL314" s="96">
        <v>1050</v>
      </c>
      <c r="BM314" s="96">
        <v>980</v>
      </c>
      <c r="BN314" s="96">
        <v>840</v>
      </c>
      <c r="CH314" s="2">
        <v>63053</v>
      </c>
      <c r="CI314" s="2" t="s">
        <v>126</v>
      </c>
      <c r="CP314" s="3">
        <v>62417</v>
      </c>
      <c r="CQ314" s="3" t="s">
        <v>33539</v>
      </c>
      <c r="CR314" s="3" t="s">
        <v>126</v>
      </c>
    </row>
    <row r="315" spans="19:96" x14ac:dyDescent="0.25">
      <c r="S315" s="2"/>
      <c r="T315" s="95" t="s">
        <v>22191</v>
      </c>
      <c r="U315" s="96">
        <v>2900</v>
      </c>
      <c r="V315" s="96">
        <v>2760</v>
      </c>
      <c r="W315" s="96">
        <v>2610</v>
      </c>
      <c r="X315" s="96">
        <v>2470</v>
      </c>
      <c r="Y315" s="96">
        <v>2320</v>
      </c>
      <c r="Z315" s="96">
        <v>2180</v>
      </c>
      <c r="AA315" s="96">
        <v>2030</v>
      </c>
      <c r="AB315" s="96">
        <v>1740</v>
      </c>
      <c r="AC315" s="95" t="s">
        <v>22191</v>
      </c>
      <c r="AD315" s="96">
        <v>4600</v>
      </c>
      <c r="AE315" s="96">
        <v>4370</v>
      </c>
      <c r="AF315" s="96">
        <v>4140</v>
      </c>
      <c r="AG315" s="96">
        <v>3910</v>
      </c>
      <c r="AH315" s="96">
        <v>3680</v>
      </c>
      <c r="AI315" s="96">
        <v>3450</v>
      </c>
      <c r="AJ315" s="96">
        <v>3220</v>
      </c>
      <c r="AK315" s="96">
        <v>2760</v>
      </c>
      <c r="AL315" s="2"/>
      <c r="AM315" s="95" t="s">
        <v>22191</v>
      </c>
      <c r="AN315" s="96">
        <v>4300</v>
      </c>
      <c r="AO315" s="96">
        <v>4090</v>
      </c>
      <c r="AP315" s="96">
        <v>3870</v>
      </c>
      <c r="AQ315" s="96">
        <v>3660</v>
      </c>
      <c r="AR315" s="96">
        <v>3440</v>
      </c>
      <c r="AS315" s="96">
        <v>3230</v>
      </c>
      <c r="AT315" s="96">
        <v>3010</v>
      </c>
      <c r="AU315" s="96">
        <v>2580</v>
      </c>
      <c r="AW315" s="95" t="s">
        <v>22191</v>
      </c>
      <c r="AX315" s="96">
        <v>1400</v>
      </c>
      <c r="AY315" s="96">
        <v>1330</v>
      </c>
      <c r="AZ315" s="96">
        <v>1260</v>
      </c>
      <c r="BA315" s="96">
        <v>1190</v>
      </c>
      <c r="BB315" s="96">
        <v>1120</v>
      </c>
      <c r="BC315" s="96">
        <v>1050</v>
      </c>
      <c r="BD315" s="96">
        <v>980</v>
      </c>
      <c r="BE315" s="96">
        <v>840</v>
      </c>
      <c r="BF315" s="95" t="s">
        <v>22191</v>
      </c>
      <c r="BG315" s="96">
        <v>1900</v>
      </c>
      <c r="BH315" s="96">
        <v>1810</v>
      </c>
      <c r="BI315" s="96">
        <v>1710</v>
      </c>
      <c r="BJ315" s="96">
        <v>1620</v>
      </c>
      <c r="BK315" s="96">
        <v>1520</v>
      </c>
      <c r="BL315" s="96">
        <v>1430</v>
      </c>
      <c r="BM315" s="96">
        <v>1330</v>
      </c>
      <c r="BN315" s="96">
        <v>1140</v>
      </c>
      <c r="CH315" s="2">
        <v>63056</v>
      </c>
      <c r="CI315" s="2" t="s">
        <v>126</v>
      </c>
      <c r="CP315" s="3">
        <v>62418</v>
      </c>
      <c r="CQ315" s="3" t="s">
        <v>33540</v>
      </c>
      <c r="CR315" s="3" t="s">
        <v>126</v>
      </c>
    </row>
    <row r="316" spans="19:96" x14ac:dyDescent="0.25">
      <c r="S316" s="2"/>
      <c r="T316" s="95" t="s">
        <v>539</v>
      </c>
      <c r="U316" s="96">
        <v>900</v>
      </c>
      <c r="V316" s="96">
        <v>860</v>
      </c>
      <c r="W316" s="96">
        <v>810</v>
      </c>
      <c r="X316" s="96">
        <v>770</v>
      </c>
      <c r="Y316" s="96">
        <v>720</v>
      </c>
      <c r="Z316" s="96">
        <v>680</v>
      </c>
      <c r="AA316" s="96">
        <v>630</v>
      </c>
      <c r="AB316" s="96">
        <v>540</v>
      </c>
      <c r="AC316" s="95" t="s">
        <v>539</v>
      </c>
      <c r="AD316" s="96">
        <v>1400</v>
      </c>
      <c r="AE316" s="96">
        <v>1330</v>
      </c>
      <c r="AF316" s="96">
        <v>1260</v>
      </c>
      <c r="AG316" s="96">
        <v>1190</v>
      </c>
      <c r="AH316" s="96">
        <v>1120</v>
      </c>
      <c r="AI316" s="96">
        <v>1050</v>
      </c>
      <c r="AJ316" s="96">
        <v>980</v>
      </c>
      <c r="AK316" s="96">
        <v>840</v>
      </c>
      <c r="AL316" s="2"/>
      <c r="AM316" s="95" t="s">
        <v>539</v>
      </c>
      <c r="AN316" s="96">
        <v>1400</v>
      </c>
      <c r="AO316" s="96">
        <v>1330</v>
      </c>
      <c r="AP316" s="96">
        <v>1260</v>
      </c>
      <c r="AQ316" s="96">
        <v>1190</v>
      </c>
      <c r="AR316" s="96">
        <v>1120</v>
      </c>
      <c r="AS316" s="96">
        <v>1050</v>
      </c>
      <c r="AT316" s="96">
        <v>980</v>
      </c>
      <c r="AU316" s="96">
        <v>840</v>
      </c>
      <c r="AW316" s="95" t="s">
        <v>539</v>
      </c>
      <c r="AX316" s="96">
        <v>500</v>
      </c>
      <c r="AY316" s="96">
        <v>480</v>
      </c>
      <c r="AZ316" s="96">
        <v>450</v>
      </c>
      <c r="BA316" s="96">
        <v>430</v>
      </c>
      <c r="BB316" s="96">
        <v>400</v>
      </c>
      <c r="BC316" s="96">
        <v>380</v>
      </c>
      <c r="BD316" s="96">
        <v>350</v>
      </c>
      <c r="BE316" s="96">
        <v>300</v>
      </c>
      <c r="BF316" s="95" t="s">
        <v>539</v>
      </c>
      <c r="BG316" s="96">
        <v>600</v>
      </c>
      <c r="BH316" s="96">
        <v>570</v>
      </c>
      <c r="BI316" s="96">
        <v>540</v>
      </c>
      <c r="BJ316" s="96">
        <v>510</v>
      </c>
      <c r="BK316" s="96">
        <v>480</v>
      </c>
      <c r="BL316" s="96">
        <v>450</v>
      </c>
      <c r="BM316" s="96">
        <v>420</v>
      </c>
      <c r="BN316" s="96">
        <v>360</v>
      </c>
      <c r="CH316" s="2">
        <v>63062</v>
      </c>
      <c r="CI316" s="2" t="s">
        <v>124</v>
      </c>
      <c r="CP316" s="3">
        <v>62419</v>
      </c>
      <c r="CQ316" s="3" t="s">
        <v>29131</v>
      </c>
      <c r="CR316" s="3" t="s">
        <v>122</v>
      </c>
    </row>
    <row r="317" spans="19:96" x14ac:dyDescent="0.25">
      <c r="S317" s="2"/>
      <c r="T317" s="95" t="s">
        <v>540</v>
      </c>
      <c r="U317" s="96">
        <v>700</v>
      </c>
      <c r="V317" s="96">
        <v>670</v>
      </c>
      <c r="W317" s="96">
        <v>630</v>
      </c>
      <c r="X317" s="96">
        <v>600</v>
      </c>
      <c r="Y317" s="96">
        <v>560</v>
      </c>
      <c r="Z317" s="96">
        <v>530</v>
      </c>
      <c r="AA317" s="96">
        <v>490</v>
      </c>
      <c r="AB317" s="96">
        <v>420</v>
      </c>
      <c r="AC317" s="95" t="s">
        <v>540</v>
      </c>
      <c r="AD317" s="96">
        <v>1100</v>
      </c>
      <c r="AE317" s="96">
        <v>1050</v>
      </c>
      <c r="AF317" s="96">
        <v>990</v>
      </c>
      <c r="AG317" s="96">
        <v>940</v>
      </c>
      <c r="AH317" s="96">
        <v>880</v>
      </c>
      <c r="AI317" s="96">
        <v>830</v>
      </c>
      <c r="AJ317" s="96">
        <v>770</v>
      </c>
      <c r="AK317" s="96">
        <v>660</v>
      </c>
      <c r="AL317" s="2"/>
      <c r="AM317" s="95" t="s">
        <v>540</v>
      </c>
      <c r="AN317" s="96">
        <v>1000</v>
      </c>
      <c r="AO317" s="96">
        <v>950</v>
      </c>
      <c r="AP317" s="96">
        <v>900</v>
      </c>
      <c r="AQ317" s="96">
        <v>850</v>
      </c>
      <c r="AR317" s="96">
        <v>800</v>
      </c>
      <c r="AS317" s="96">
        <v>750</v>
      </c>
      <c r="AT317" s="96">
        <v>700</v>
      </c>
      <c r="AU317" s="96">
        <v>600</v>
      </c>
      <c r="AW317" s="95" t="s">
        <v>540</v>
      </c>
      <c r="AX317" s="96">
        <v>300</v>
      </c>
      <c r="AY317" s="96">
        <v>290</v>
      </c>
      <c r="AZ317" s="96">
        <v>270</v>
      </c>
      <c r="BA317" s="96">
        <v>260</v>
      </c>
      <c r="BB317" s="96">
        <v>240</v>
      </c>
      <c r="BC317" s="96">
        <v>230</v>
      </c>
      <c r="BD317" s="96">
        <v>210</v>
      </c>
      <c r="BE317" s="96">
        <v>180</v>
      </c>
      <c r="BF317" s="95" t="s">
        <v>540</v>
      </c>
      <c r="BG317" s="96">
        <v>500</v>
      </c>
      <c r="BH317" s="96">
        <v>480</v>
      </c>
      <c r="BI317" s="96">
        <v>450</v>
      </c>
      <c r="BJ317" s="96">
        <v>430</v>
      </c>
      <c r="BK317" s="96">
        <v>400</v>
      </c>
      <c r="BL317" s="96">
        <v>380</v>
      </c>
      <c r="BM317" s="96">
        <v>350</v>
      </c>
      <c r="BN317" s="96">
        <v>300</v>
      </c>
      <c r="CH317" s="2">
        <v>63082</v>
      </c>
      <c r="CI317" s="2" t="s">
        <v>122</v>
      </c>
      <c r="CP317" s="3">
        <v>62420</v>
      </c>
      <c r="CQ317" s="3" t="s">
        <v>29149</v>
      </c>
      <c r="CR317" s="3" t="s">
        <v>124</v>
      </c>
    </row>
    <row r="318" spans="19:96" x14ac:dyDescent="0.25">
      <c r="S318" s="2"/>
      <c r="T318" s="95" t="s">
        <v>541</v>
      </c>
      <c r="U318" s="96">
        <v>1200</v>
      </c>
      <c r="V318" s="96">
        <v>1140</v>
      </c>
      <c r="W318" s="96">
        <v>1080</v>
      </c>
      <c r="X318" s="96">
        <v>1020</v>
      </c>
      <c r="Y318" s="96">
        <v>960</v>
      </c>
      <c r="Z318" s="96">
        <v>900</v>
      </c>
      <c r="AA318" s="96">
        <v>840</v>
      </c>
      <c r="AB318" s="96">
        <v>720</v>
      </c>
      <c r="AC318" s="95" t="s">
        <v>541</v>
      </c>
      <c r="AD318" s="96">
        <v>1900</v>
      </c>
      <c r="AE318" s="96">
        <v>1810</v>
      </c>
      <c r="AF318" s="96">
        <v>1710</v>
      </c>
      <c r="AG318" s="96">
        <v>1620</v>
      </c>
      <c r="AH318" s="96">
        <v>1520</v>
      </c>
      <c r="AI318" s="96">
        <v>1430</v>
      </c>
      <c r="AJ318" s="96">
        <v>1330</v>
      </c>
      <c r="AK318" s="96">
        <v>1140</v>
      </c>
      <c r="AL318" s="2"/>
      <c r="AM318" s="95" t="s">
        <v>541</v>
      </c>
      <c r="AN318" s="96">
        <v>1700</v>
      </c>
      <c r="AO318" s="96">
        <v>1620</v>
      </c>
      <c r="AP318" s="96">
        <v>1530</v>
      </c>
      <c r="AQ318" s="96">
        <v>1450</v>
      </c>
      <c r="AR318" s="96">
        <v>1360</v>
      </c>
      <c r="AS318" s="96">
        <v>1280</v>
      </c>
      <c r="AT318" s="96">
        <v>1190</v>
      </c>
      <c r="AU318" s="96">
        <v>1020</v>
      </c>
      <c r="AW318" s="95" t="s">
        <v>541</v>
      </c>
      <c r="AX318" s="96">
        <v>600</v>
      </c>
      <c r="AY318" s="96">
        <v>570</v>
      </c>
      <c r="AZ318" s="96">
        <v>540</v>
      </c>
      <c r="BA318" s="96">
        <v>510</v>
      </c>
      <c r="BB318" s="96">
        <v>480</v>
      </c>
      <c r="BC318" s="96">
        <v>450</v>
      </c>
      <c r="BD318" s="96">
        <v>420</v>
      </c>
      <c r="BE318" s="96">
        <v>360</v>
      </c>
      <c r="BF318" s="95" t="s">
        <v>541</v>
      </c>
      <c r="BG318" s="96">
        <v>800</v>
      </c>
      <c r="BH318" s="96">
        <v>760</v>
      </c>
      <c r="BI318" s="96">
        <v>720</v>
      </c>
      <c r="BJ318" s="96">
        <v>680</v>
      </c>
      <c r="BK318" s="96">
        <v>640</v>
      </c>
      <c r="BL318" s="96">
        <v>600</v>
      </c>
      <c r="BM318" s="96">
        <v>560</v>
      </c>
      <c r="BN318" s="96">
        <v>480</v>
      </c>
      <c r="CH318" s="2">
        <v>63088</v>
      </c>
      <c r="CI318" s="2" t="s">
        <v>122</v>
      </c>
      <c r="CP318" s="3">
        <v>62421</v>
      </c>
      <c r="CQ318" s="3" t="s">
        <v>29148</v>
      </c>
      <c r="CR318" s="3" t="s">
        <v>124</v>
      </c>
    </row>
    <row r="319" spans="19:96" x14ac:dyDescent="0.25">
      <c r="S319" s="2"/>
      <c r="T319" s="95" t="s">
        <v>22192</v>
      </c>
      <c r="U319" s="96">
        <v>2100</v>
      </c>
      <c r="V319" s="96">
        <v>2000</v>
      </c>
      <c r="W319" s="96">
        <v>1890</v>
      </c>
      <c r="X319" s="96">
        <v>1790</v>
      </c>
      <c r="Y319" s="96">
        <v>1680</v>
      </c>
      <c r="Z319" s="96">
        <v>1580</v>
      </c>
      <c r="AA319" s="96">
        <v>1470</v>
      </c>
      <c r="AB319" s="96">
        <v>1260</v>
      </c>
      <c r="AC319" s="95" t="s">
        <v>22192</v>
      </c>
      <c r="AD319" s="96">
        <v>3400</v>
      </c>
      <c r="AE319" s="96">
        <v>3230</v>
      </c>
      <c r="AF319" s="96">
        <v>3060</v>
      </c>
      <c r="AG319" s="96">
        <v>2890</v>
      </c>
      <c r="AH319" s="96">
        <v>2720</v>
      </c>
      <c r="AI319" s="96">
        <v>2550</v>
      </c>
      <c r="AJ319" s="96">
        <v>2380</v>
      </c>
      <c r="AK319" s="96">
        <v>2040</v>
      </c>
      <c r="AL319" s="2"/>
      <c r="AM319" s="95" t="s">
        <v>22192</v>
      </c>
      <c r="AN319" s="96">
        <v>3200</v>
      </c>
      <c r="AO319" s="96">
        <v>3040</v>
      </c>
      <c r="AP319" s="96">
        <v>2880</v>
      </c>
      <c r="AQ319" s="96">
        <v>2720</v>
      </c>
      <c r="AR319" s="96">
        <v>2560</v>
      </c>
      <c r="AS319" s="96">
        <v>2400</v>
      </c>
      <c r="AT319" s="96">
        <v>2240</v>
      </c>
      <c r="AU319" s="96">
        <v>1920</v>
      </c>
      <c r="AW319" s="95" t="s">
        <v>22192</v>
      </c>
      <c r="AX319" s="96">
        <v>1100</v>
      </c>
      <c r="AY319" s="96">
        <v>1050</v>
      </c>
      <c r="AZ319" s="96">
        <v>990</v>
      </c>
      <c r="BA319" s="96">
        <v>940</v>
      </c>
      <c r="BB319" s="96">
        <v>880</v>
      </c>
      <c r="BC319" s="96">
        <v>830</v>
      </c>
      <c r="BD319" s="96">
        <v>770</v>
      </c>
      <c r="BE319" s="96">
        <v>660</v>
      </c>
      <c r="BF319" s="95" t="s">
        <v>22192</v>
      </c>
      <c r="BG319" s="96">
        <v>1400</v>
      </c>
      <c r="BH319" s="96">
        <v>1330</v>
      </c>
      <c r="BI319" s="96">
        <v>1260</v>
      </c>
      <c r="BJ319" s="96">
        <v>1190</v>
      </c>
      <c r="BK319" s="96">
        <v>1120</v>
      </c>
      <c r="BL319" s="96">
        <v>1050</v>
      </c>
      <c r="BM319" s="96">
        <v>980</v>
      </c>
      <c r="BN319" s="96">
        <v>840</v>
      </c>
      <c r="CH319" s="2">
        <v>63118</v>
      </c>
      <c r="CI319" s="2" t="s">
        <v>126</v>
      </c>
      <c r="CP319" s="3">
        <v>62422</v>
      </c>
      <c r="CQ319" s="3" t="s">
        <v>33541</v>
      </c>
      <c r="CR319" s="3" t="s">
        <v>124</v>
      </c>
    </row>
    <row r="320" spans="19:96" x14ac:dyDescent="0.25">
      <c r="S320" s="2"/>
      <c r="T320" s="95" t="s">
        <v>542</v>
      </c>
      <c r="U320" s="96">
        <v>800</v>
      </c>
      <c r="V320" s="96">
        <v>760</v>
      </c>
      <c r="W320" s="96">
        <v>720</v>
      </c>
      <c r="X320" s="96">
        <v>680</v>
      </c>
      <c r="Y320" s="96">
        <v>640</v>
      </c>
      <c r="Z320" s="96">
        <v>600</v>
      </c>
      <c r="AA320" s="96">
        <v>560</v>
      </c>
      <c r="AB320" s="96">
        <v>480</v>
      </c>
      <c r="AC320" s="95" t="s">
        <v>542</v>
      </c>
      <c r="AD320" s="96">
        <v>1300</v>
      </c>
      <c r="AE320" s="96">
        <v>1240</v>
      </c>
      <c r="AF320" s="96">
        <v>1170</v>
      </c>
      <c r="AG320" s="96">
        <v>1110</v>
      </c>
      <c r="AH320" s="96">
        <v>1040</v>
      </c>
      <c r="AI320" s="96">
        <v>980</v>
      </c>
      <c r="AJ320" s="96">
        <v>910</v>
      </c>
      <c r="AK320" s="96">
        <v>780</v>
      </c>
      <c r="AL320" s="2"/>
      <c r="AM320" s="95" t="s">
        <v>542</v>
      </c>
      <c r="AN320" s="96">
        <v>1200</v>
      </c>
      <c r="AO320" s="96">
        <v>1140</v>
      </c>
      <c r="AP320" s="96">
        <v>1080</v>
      </c>
      <c r="AQ320" s="96">
        <v>1020</v>
      </c>
      <c r="AR320" s="96">
        <v>960</v>
      </c>
      <c r="AS320" s="96">
        <v>900</v>
      </c>
      <c r="AT320" s="96">
        <v>840</v>
      </c>
      <c r="AU320" s="96">
        <v>720</v>
      </c>
      <c r="AW320" s="95" t="s">
        <v>542</v>
      </c>
      <c r="AX320" s="96">
        <v>400</v>
      </c>
      <c r="AY320" s="96">
        <v>380</v>
      </c>
      <c r="AZ320" s="96">
        <v>360</v>
      </c>
      <c r="BA320" s="96">
        <v>340</v>
      </c>
      <c r="BB320" s="96">
        <v>320</v>
      </c>
      <c r="BC320" s="96">
        <v>300</v>
      </c>
      <c r="BD320" s="96">
        <v>280</v>
      </c>
      <c r="BE320" s="96">
        <v>240</v>
      </c>
      <c r="BF320" s="95" t="s">
        <v>542</v>
      </c>
      <c r="BG320" s="96">
        <v>500</v>
      </c>
      <c r="BH320" s="96">
        <v>480</v>
      </c>
      <c r="BI320" s="96">
        <v>450</v>
      </c>
      <c r="BJ320" s="96">
        <v>430</v>
      </c>
      <c r="BK320" s="96">
        <v>400</v>
      </c>
      <c r="BL320" s="96">
        <v>380</v>
      </c>
      <c r="BM320" s="96">
        <v>350</v>
      </c>
      <c r="BN320" s="96">
        <v>300</v>
      </c>
      <c r="CH320" s="2">
        <v>63119</v>
      </c>
      <c r="CI320" s="2" t="s">
        <v>126</v>
      </c>
      <c r="CP320" s="3">
        <v>62423</v>
      </c>
      <c r="CQ320" s="3" t="s">
        <v>33542</v>
      </c>
      <c r="CR320" s="3" t="s">
        <v>124</v>
      </c>
    </row>
    <row r="321" spans="19:96" x14ac:dyDescent="0.25">
      <c r="S321" s="2"/>
      <c r="T321" s="95" t="s">
        <v>543</v>
      </c>
      <c r="U321" s="96">
        <v>900</v>
      </c>
      <c r="V321" s="96">
        <v>860</v>
      </c>
      <c r="W321" s="96">
        <v>810</v>
      </c>
      <c r="X321" s="96">
        <v>770</v>
      </c>
      <c r="Y321" s="96">
        <v>720</v>
      </c>
      <c r="Z321" s="96">
        <v>680</v>
      </c>
      <c r="AA321" s="96">
        <v>630</v>
      </c>
      <c r="AB321" s="96">
        <v>540</v>
      </c>
      <c r="AC321" s="95" t="s">
        <v>543</v>
      </c>
      <c r="AD321" s="96">
        <v>1400</v>
      </c>
      <c r="AE321" s="96">
        <v>1330</v>
      </c>
      <c r="AF321" s="96">
        <v>1260</v>
      </c>
      <c r="AG321" s="96">
        <v>1190</v>
      </c>
      <c r="AH321" s="96">
        <v>1120</v>
      </c>
      <c r="AI321" s="96">
        <v>1050</v>
      </c>
      <c r="AJ321" s="96">
        <v>980</v>
      </c>
      <c r="AK321" s="96">
        <v>840</v>
      </c>
      <c r="AL321" s="2"/>
      <c r="AM321" s="95" t="s">
        <v>543</v>
      </c>
      <c r="AN321" s="96">
        <v>1400</v>
      </c>
      <c r="AO321" s="96">
        <v>1330</v>
      </c>
      <c r="AP321" s="96">
        <v>1260</v>
      </c>
      <c r="AQ321" s="96">
        <v>1190</v>
      </c>
      <c r="AR321" s="96">
        <v>1120</v>
      </c>
      <c r="AS321" s="96">
        <v>1050</v>
      </c>
      <c r="AT321" s="96">
        <v>980</v>
      </c>
      <c r="AU321" s="96">
        <v>840</v>
      </c>
      <c r="AW321" s="95" t="s">
        <v>543</v>
      </c>
      <c r="AX321" s="96">
        <v>500</v>
      </c>
      <c r="AY321" s="96">
        <v>480</v>
      </c>
      <c r="AZ321" s="96">
        <v>450</v>
      </c>
      <c r="BA321" s="96">
        <v>430</v>
      </c>
      <c r="BB321" s="96">
        <v>400</v>
      </c>
      <c r="BC321" s="96">
        <v>380</v>
      </c>
      <c r="BD321" s="96">
        <v>350</v>
      </c>
      <c r="BE321" s="96">
        <v>300</v>
      </c>
      <c r="BF321" s="95" t="s">
        <v>543</v>
      </c>
      <c r="BG321" s="96">
        <v>600</v>
      </c>
      <c r="BH321" s="96">
        <v>570</v>
      </c>
      <c r="BI321" s="96">
        <v>540</v>
      </c>
      <c r="BJ321" s="96">
        <v>510</v>
      </c>
      <c r="BK321" s="96">
        <v>480</v>
      </c>
      <c r="BL321" s="96">
        <v>450</v>
      </c>
      <c r="BM321" s="96">
        <v>420</v>
      </c>
      <c r="BN321" s="96">
        <v>360</v>
      </c>
      <c r="CH321" s="2">
        <v>63120</v>
      </c>
      <c r="CI321" s="2" t="s">
        <v>122</v>
      </c>
      <c r="CP321" s="3">
        <v>62424</v>
      </c>
      <c r="CQ321" s="3" t="s">
        <v>33543</v>
      </c>
      <c r="CR321" s="3" t="s">
        <v>126</v>
      </c>
    </row>
    <row r="322" spans="19:96" x14ac:dyDescent="0.25">
      <c r="S322" s="2"/>
      <c r="T322" s="95" t="s">
        <v>544</v>
      </c>
      <c r="U322" s="96">
        <v>700</v>
      </c>
      <c r="V322" s="96">
        <v>670</v>
      </c>
      <c r="W322" s="96">
        <v>630</v>
      </c>
      <c r="X322" s="96">
        <v>600</v>
      </c>
      <c r="Y322" s="96">
        <v>560</v>
      </c>
      <c r="Z322" s="96">
        <v>530</v>
      </c>
      <c r="AA322" s="96">
        <v>490</v>
      </c>
      <c r="AB322" s="96">
        <v>420</v>
      </c>
      <c r="AC322" s="95" t="s">
        <v>544</v>
      </c>
      <c r="AD322" s="96">
        <v>1100</v>
      </c>
      <c r="AE322" s="96">
        <v>1050</v>
      </c>
      <c r="AF322" s="96">
        <v>990</v>
      </c>
      <c r="AG322" s="96">
        <v>940</v>
      </c>
      <c r="AH322" s="96">
        <v>880</v>
      </c>
      <c r="AI322" s="96">
        <v>830</v>
      </c>
      <c r="AJ322" s="96">
        <v>770</v>
      </c>
      <c r="AK322" s="96">
        <v>660</v>
      </c>
      <c r="AL322" s="2"/>
      <c r="AM322" s="95" t="s">
        <v>544</v>
      </c>
      <c r="AN322" s="96">
        <v>1000</v>
      </c>
      <c r="AO322" s="96">
        <v>950</v>
      </c>
      <c r="AP322" s="96">
        <v>900</v>
      </c>
      <c r="AQ322" s="96">
        <v>850</v>
      </c>
      <c r="AR322" s="96">
        <v>800</v>
      </c>
      <c r="AS322" s="96">
        <v>750</v>
      </c>
      <c r="AT322" s="96">
        <v>700</v>
      </c>
      <c r="AU322" s="96">
        <v>600</v>
      </c>
      <c r="AW322" s="95" t="s">
        <v>544</v>
      </c>
      <c r="AX322" s="96">
        <v>300</v>
      </c>
      <c r="AY322" s="96">
        <v>290</v>
      </c>
      <c r="AZ322" s="96">
        <v>270</v>
      </c>
      <c r="BA322" s="96">
        <v>260</v>
      </c>
      <c r="BB322" s="96">
        <v>240</v>
      </c>
      <c r="BC322" s="96">
        <v>230</v>
      </c>
      <c r="BD322" s="96">
        <v>210</v>
      </c>
      <c r="BE322" s="96">
        <v>180</v>
      </c>
      <c r="BF322" s="95" t="s">
        <v>544</v>
      </c>
      <c r="BG322" s="96">
        <v>400</v>
      </c>
      <c r="BH322" s="96">
        <v>380</v>
      </c>
      <c r="BI322" s="96">
        <v>360</v>
      </c>
      <c r="BJ322" s="96">
        <v>340</v>
      </c>
      <c r="BK322" s="96">
        <v>320</v>
      </c>
      <c r="BL322" s="96">
        <v>300</v>
      </c>
      <c r="BM322" s="96">
        <v>280</v>
      </c>
      <c r="BN322" s="96">
        <v>240</v>
      </c>
      <c r="CH322" s="2">
        <v>63121</v>
      </c>
      <c r="CI322" s="2" t="s">
        <v>124</v>
      </c>
      <c r="CP322" s="3">
        <v>62425</v>
      </c>
      <c r="CQ322" s="3" t="s">
        <v>26367</v>
      </c>
      <c r="CR322" s="3" t="s">
        <v>126</v>
      </c>
    </row>
    <row r="323" spans="19:96" x14ac:dyDescent="0.25">
      <c r="S323" s="2"/>
      <c r="T323" s="95" t="s">
        <v>545</v>
      </c>
      <c r="U323" s="96">
        <v>900</v>
      </c>
      <c r="V323" s="96">
        <v>860</v>
      </c>
      <c r="W323" s="96">
        <v>810</v>
      </c>
      <c r="X323" s="96">
        <v>770</v>
      </c>
      <c r="Y323" s="96">
        <v>720</v>
      </c>
      <c r="Z323" s="96">
        <v>680</v>
      </c>
      <c r="AA323" s="96">
        <v>630</v>
      </c>
      <c r="AB323" s="96">
        <v>540</v>
      </c>
      <c r="AC323" s="95" t="s">
        <v>545</v>
      </c>
      <c r="AD323" s="96">
        <v>1400</v>
      </c>
      <c r="AE323" s="96">
        <v>1330</v>
      </c>
      <c r="AF323" s="96">
        <v>1260</v>
      </c>
      <c r="AG323" s="96">
        <v>1190</v>
      </c>
      <c r="AH323" s="96">
        <v>1120</v>
      </c>
      <c r="AI323" s="96">
        <v>1050</v>
      </c>
      <c r="AJ323" s="96">
        <v>980</v>
      </c>
      <c r="AK323" s="96">
        <v>840</v>
      </c>
      <c r="AL323" s="2"/>
      <c r="AM323" s="95" t="s">
        <v>545</v>
      </c>
      <c r="AN323" s="96">
        <v>1400</v>
      </c>
      <c r="AO323" s="96">
        <v>1330</v>
      </c>
      <c r="AP323" s="96">
        <v>1260</v>
      </c>
      <c r="AQ323" s="96">
        <v>1190</v>
      </c>
      <c r="AR323" s="96">
        <v>1120</v>
      </c>
      <c r="AS323" s="96">
        <v>1050</v>
      </c>
      <c r="AT323" s="96">
        <v>980</v>
      </c>
      <c r="AU323" s="96">
        <v>840</v>
      </c>
      <c r="AW323" s="95" t="s">
        <v>545</v>
      </c>
      <c r="AX323" s="96">
        <v>500</v>
      </c>
      <c r="AY323" s="96">
        <v>480</v>
      </c>
      <c r="AZ323" s="96">
        <v>450</v>
      </c>
      <c r="BA323" s="96">
        <v>430</v>
      </c>
      <c r="BB323" s="96">
        <v>400</v>
      </c>
      <c r="BC323" s="96">
        <v>380</v>
      </c>
      <c r="BD323" s="96">
        <v>350</v>
      </c>
      <c r="BE323" s="96">
        <v>300</v>
      </c>
      <c r="BF323" s="95" t="s">
        <v>545</v>
      </c>
      <c r="BG323" s="96">
        <v>600</v>
      </c>
      <c r="BH323" s="96">
        <v>570</v>
      </c>
      <c r="BI323" s="96">
        <v>540</v>
      </c>
      <c r="BJ323" s="96">
        <v>510</v>
      </c>
      <c r="BK323" s="96">
        <v>480</v>
      </c>
      <c r="BL323" s="96">
        <v>450</v>
      </c>
      <c r="BM323" s="96">
        <v>420</v>
      </c>
      <c r="BN323" s="96">
        <v>360</v>
      </c>
      <c r="CH323" s="2">
        <v>63122</v>
      </c>
      <c r="CI323" s="2" t="s">
        <v>126</v>
      </c>
      <c r="CP323" s="3">
        <v>62426</v>
      </c>
      <c r="CQ323" s="3" t="s">
        <v>29160</v>
      </c>
      <c r="CR323" s="3" t="s">
        <v>122</v>
      </c>
    </row>
    <row r="324" spans="19:96" x14ac:dyDescent="0.25">
      <c r="S324" s="2"/>
      <c r="T324" s="95" t="s">
        <v>546</v>
      </c>
      <c r="U324" s="96">
        <v>700</v>
      </c>
      <c r="V324" s="96">
        <v>670</v>
      </c>
      <c r="W324" s="96">
        <v>630</v>
      </c>
      <c r="X324" s="96">
        <v>600</v>
      </c>
      <c r="Y324" s="96">
        <v>560</v>
      </c>
      <c r="Z324" s="96">
        <v>530</v>
      </c>
      <c r="AA324" s="96">
        <v>490</v>
      </c>
      <c r="AB324" s="96">
        <v>420</v>
      </c>
      <c r="AC324" s="95" t="s">
        <v>546</v>
      </c>
      <c r="AD324" s="96">
        <v>1100</v>
      </c>
      <c r="AE324" s="96">
        <v>1050</v>
      </c>
      <c r="AF324" s="96">
        <v>990</v>
      </c>
      <c r="AG324" s="96">
        <v>940</v>
      </c>
      <c r="AH324" s="96">
        <v>880</v>
      </c>
      <c r="AI324" s="96">
        <v>830</v>
      </c>
      <c r="AJ324" s="96">
        <v>770</v>
      </c>
      <c r="AK324" s="96">
        <v>660</v>
      </c>
      <c r="AL324" s="2"/>
      <c r="AM324" s="95" t="s">
        <v>546</v>
      </c>
      <c r="AN324" s="96">
        <v>1100</v>
      </c>
      <c r="AO324" s="96">
        <v>1050</v>
      </c>
      <c r="AP324" s="96">
        <v>990</v>
      </c>
      <c r="AQ324" s="96">
        <v>940</v>
      </c>
      <c r="AR324" s="96">
        <v>880</v>
      </c>
      <c r="AS324" s="96">
        <v>830</v>
      </c>
      <c r="AT324" s="96">
        <v>770</v>
      </c>
      <c r="AU324" s="96">
        <v>660</v>
      </c>
      <c r="AW324" s="95" t="s">
        <v>546</v>
      </c>
      <c r="AX324" s="96">
        <v>400</v>
      </c>
      <c r="AY324" s="96">
        <v>380</v>
      </c>
      <c r="AZ324" s="96">
        <v>360</v>
      </c>
      <c r="BA324" s="96">
        <v>340</v>
      </c>
      <c r="BB324" s="96">
        <v>320</v>
      </c>
      <c r="BC324" s="96">
        <v>300</v>
      </c>
      <c r="BD324" s="96">
        <v>280</v>
      </c>
      <c r="BE324" s="96">
        <v>240</v>
      </c>
      <c r="BF324" s="95" t="s">
        <v>546</v>
      </c>
      <c r="BG324" s="96">
        <v>500</v>
      </c>
      <c r="BH324" s="96">
        <v>480</v>
      </c>
      <c r="BI324" s="96">
        <v>450</v>
      </c>
      <c r="BJ324" s="96">
        <v>430</v>
      </c>
      <c r="BK324" s="96">
        <v>400</v>
      </c>
      <c r="BL324" s="96">
        <v>380</v>
      </c>
      <c r="BM324" s="96">
        <v>350</v>
      </c>
      <c r="BN324" s="96">
        <v>300</v>
      </c>
      <c r="CH324" s="2">
        <v>63123</v>
      </c>
      <c r="CI324" s="2" t="s">
        <v>122</v>
      </c>
      <c r="CP324" s="3">
        <v>62427</v>
      </c>
      <c r="CQ324" s="3" t="s">
        <v>26360</v>
      </c>
      <c r="CR324" s="3" t="s">
        <v>122</v>
      </c>
    </row>
    <row r="325" spans="19:96" x14ac:dyDescent="0.25">
      <c r="S325" s="2"/>
      <c r="T325" s="95" t="s">
        <v>547</v>
      </c>
      <c r="U325" s="96">
        <v>1200</v>
      </c>
      <c r="V325" s="96">
        <v>1140</v>
      </c>
      <c r="W325" s="96">
        <v>1080</v>
      </c>
      <c r="X325" s="96">
        <v>1020</v>
      </c>
      <c r="Y325" s="96">
        <v>960</v>
      </c>
      <c r="Z325" s="96">
        <v>900</v>
      </c>
      <c r="AA325" s="96">
        <v>840</v>
      </c>
      <c r="AB325" s="96">
        <v>720</v>
      </c>
      <c r="AC325" s="95" t="s">
        <v>547</v>
      </c>
      <c r="AD325" s="96">
        <v>1900</v>
      </c>
      <c r="AE325" s="96">
        <v>1810</v>
      </c>
      <c r="AF325" s="96">
        <v>1710</v>
      </c>
      <c r="AG325" s="96">
        <v>1620</v>
      </c>
      <c r="AH325" s="96">
        <v>1520</v>
      </c>
      <c r="AI325" s="96">
        <v>1430</v>
      </c>
      <c r="AJ325" s="96">
        <v>1330</v>
      </c>
      <c r="AK325" s="96">
        <v>1140</v>
      </c>
      <c r="AL325" s="2"/>
      <c r="AM325" s="95" t="s">
        <v>547</v>
      </c>
      <c r="AN325" s="96">
        <v>1800</v>
      </c>
      <c r="AO325" s="96">
        <v>1710</v>
      </c>
      <c r="AP325" s="96">
        <v>1620</v>
      </c>
      <c r="AQ325" s="96">
        <v>1530</v>
      </c>
      <c r="AR325" s="96">
        <v>1440</v>
      </c>
      <c r="AS325" s="96">
        <v>1350</v>
      </c>
      <c r="AT325" s="96">
        <v>1260</v>
      </c>
      <c r="AU325" s="96">
        <v>1080</v>
      </c>
      <c r="AW325" s="95" t="s">
        <v>547</v>
      </c>
      <c r="AX325" s="96">
        <v>600</v>
      </c>
      <c r="AY325" s="96">
        <v>570</v>
      </c>
      <c r="AZ325" s="96">
        <v>540</v>
      </c>
      <c r="BA325" s="96">
        <v>510</v>
      </c>
      <c r="BB325" s="96">
        <v>480</v>
      </c>
      <c r="BC325" s="96">
        <v>450</v>
      </c>
      <c r="BD325" s="96">
        <v>420</v>
      </c>
      <c r="BE325" s="96">
        <v>360</v>
      </c>
      <c r="BF325" s="95" t="s">
        <v>547</v>
      </c>
      <c r="BG325" s="96">
        <v>800</v>
      </c>
      <c r="BH325" s="96">
        <v>760</v>
      </c>
      <c r="BI325" s="96">
        <v>720</v>
      </c>
      <c r="BJ325" s="96">
        <v>680</v>
      </c>
      <c r="BK325" s="96">
        <v>640</v>
      </c>
      <c r="BL325" s="96">
        <v>600</v>
      </c>
      <c r="BM325" s="96">
        <v>560</v>
      </c>
      <c r="BN325" s="96">
        <v>480</v>
      </c>
      <c r="CH325" s="2">
        <v>63125</v>
      </c>
      <c r="CI325" s="2" t="s">
        <v>124</v>
      </c>
      <c r="CP325" s="3">
        <v>62428</v>
      </c>
      <c r="CQ325" s="3" t="s">
        <v>29151</v>
      </c>
      <c r="CR325" s="3" t="s">
        <v>122</v>
      </c>
    </row>
    <row r="326" spans="19:96" x14ac:dyDescent="0.25">
      <c r="S326" s="2"/>
      <c r="T326" s="95" t="s">
        <v>30779</v>
      </c>
      <c r="U326" s="96">
        <v>1000</v>
      </c>
      <c r="V326" s="96">
        <v>950</v>
      </c>
      <c r="W326" s="96">
        <v>900</v>
      </c>
      <c r="X326" s="96">
        <v>850</v>
      </c>
      <c r="Y326" s="96">
        <v>800</v>
      </c>
      <c r="Z326" s="96">
        <v>750</v>
      </c>
      <c r="AA326" s="96">
        <v>700</v>
      </c>
      <c r="AB326" s="96">
        <v>600</v>
      </c>
      <c r="AC326" s="95" t="s">
        <v>30779</v>
      </c>
      <c r="AD326" s="96">
        <v>1600</v>
      </c>
      <c r="AE326" s="96">
        <v>1520</v>
      </c>
      <c r="AF326" s="96">
        <v>1440</v>
      </c>
      <c r="AG326" s="96">
        <v>1360</v>
      </c>
      <c r="AH326" s="96">
        <v>1280</v>
      </c>
      <c r="AI326" s="96">
        <v>1200</v>
      </c>
      <c r="AJ326" s="96">
        <v>1120</v>
      </c>
      <c r="AK326" s="96">
        <v>960</v>
      </c>
      <c r="AL326" s="2"/>
      <c r="AM326" s="95" t="s">
        <v>30779</v>
      </c>
      <c r="AN326" s="96">
        <v>1500</v>
      </c>
      <c r="AO326" s="96">
        <v>1430</v>
      </c>
      <c r="AP326" s="96">
        <v>1350</v>
      </c>
      <c r="AQ326" s="96">
        <v>1280</v>
      </c>
      <c r="AR326" s="96">
        <v>1200</v>
      </c>
      <c r="AS326" s="96">
        <v>1130</v>
      </c>
      <c r="AT326" s="96">
        <v>1050</v>
      </c>
      <c r="AU326" s="96">
        <v>900</v>
      </c>
      <c r="AW326" s="95" t="s">
        <v>30779</v>
      </c>
      <c r="AX326" s="96">
        <v>500</v>
      </c>
      <c r="AY326" s="96">
        <v>480</v>
      </c>
      <c r="AZ326" s="96">
        <v>450</v>
      </c>
      <c r="BA326" s="96">
        <v>430</v>
      </c>
      <c r="BB326" s="96">
        <v>400</v>
      </c>
      <c r="BC326" s="96">
        <v>380</v>
      </c>
      <c r="BD326" s="96">
        <v>350</v>
      </c>
      <c r="BE326" s="96">
        <v>300</v>
      </c>
      <c r="BF326" s="95" t="s">
        <v>30779</v>
      </c>
      <c r="BG326" s="96">
        <v>700</v>
      </c>
      <c r="BH326" s="96">
        <v>670</v>
      </c>
      <c r="BI326" s="96">
        <v>630</v>
      </c>
      <c r="BJ326" s="96">
        <v>600</v>
      </c>
      <c r="BK326" s="96">
        <v>560</v>
      </c>
      <c r="BL326" s="96">
        <v>530</v>
      </c>
      <c r="BM326" s="96">
        <v>490</v>
      </c>
      <c r="BN326" s="96">
        <v>420</v>
      </c>
      <c r="CH326" s="2">
        <v>63126</v>
      </c>
      <c r="CI326" s="2" t="s">
        <v>126</v>
      </c>
      <c r="CP326" s="3">
        <v>62429</v>
      </c>
      <c r="CQ326" s="3" t="s">
        <v>33544</v>
      </c>
      <c r="CR326" s="3" t="s">
        <v>122</v>
      </c>
    </row>
    <row r="327" spans="19:96" x14ac:dyDescent="0.25">
      <c r="S327" s="2"/>
      <c r="T327" s="95" t="s">
        <v>548</v>
      </c>
      <c r="U327" s="96">
        <v>1000</v>
      </c>
      <c r="V327" s="96">
        <v>950</v>
      </c>
      <c r="W327" s="96">
        <v>900</v>
      </c>
      <c r="X327" s="96">
        <v>850</v>
      </c>
      <c r="Y327" s="96">
        <v>800</v>
      </c>
      <c r="Z327" s="96">
        <v>750</v>
      </c>
      <c r="AA327" s="96">
        <v>700</v>
      </c>
      <c r="AB327" s="96">
        <v>600</v>
      </c>
      <c r="AC327" s="95" t="s">
        <v>548</v>
      </c>
      <c r="AD327" s="96">
        <v>1600</v>
      </c>
      <c r="AE327" s="96">
        <v>1520</v>
      </c>
      <c r="AF327" s="96">
        <v>1440</v>
      </c>
      <c r="AG327" s="96">
        <v>1360</v>
      </c>
      <c r="AH327" s="96">
        <v>1280</v>
      </c>
      <c r="AI327" s="96">
        <v>1200</v>
      </c>
      <c r="AJ327" s="96">
        <v>1120</v>
      </c>
      <c r="AK327" s="96">
        <v>960</v>
      </c>
      <c r="AL327" s="2"/>
      <c r="AM327" s="95" t="s">
        <v>548</v>
      </c>
      <c r="AN327" s="96">
        <v>1400</v>
      </c>
      <c r="AO327" s="96">
        <v>1330</v>
      </c>
      <c r="AP327" s="96">
        <v>1260</v>
      </c>
      <c r="AQ327" s="96">
        <v>1190</v>
      </c>
      <c r="AR327" s="96">
        <v>1120</v>
      </c>
      <c r="AS327" s="96">
        <v>1050</v>
      </c>
      <c r="AT327" s="96">
        <v>980</v>
      </c>
      <c r="AU327" s="96">
        <v>840</v>
      </c>
      <c r="AW327" s="95" t="s">
        <v>548</v>
      </c>
      <c r="AX327" s="96">
        <v>500</v>
      </c>
      <c r="AY327" s="96">
        <v>480</v>
      </c>
      <c r="AZ327" s="96">
        <v>450</v>
      </c>
      <c r="BA327" s="96">
        <v>430</v>
      </c>
      <c r="BB327" s="96">
        <v>400</v>
      </c>
      <c r="BC327" s="96">
        <v>380</v>
      </c>
      <c r="BD327" s="96">
        <v>350</v>
      </c>
      <c r="BE327" s="96">
        <v>300</v>
      </c>
      <c r="BF327" s="95" t="s">
        <v>548</v>
      </c>
      <c r="BG327" s="96">
        <v>600</v>
      </c>
      <c r="BH327" s="96">
        <v>570</v>
      </c>
      <c r="BI327" s="96">
        <v>540</v>
      </c>
      <c r="BJ327" s="96">
        <v>510</v>
      </c>
      <c r="BK327" s="96">
        <v>480</v>
      </c>
      <c r="BL327" s="96">
        <v>450</v>
      </c>
      <c r="BM327" s="96">
        <v>420</v>
      </c>
      <c r="BN327" s="96">
        <v>360</v>
      </c>
      <c r="CH327" s="2">
        <v>63131</v>
      </c>
      <c r="CI327" s="2" t="s">
        <v>124</v>
      </c>
      <c r="CP327" s="3">
        <v>62430</v>
      </c>
      <c r="CQ327" s="3" t="s">
        <v>29159</v>
      </c>
      <c r="CR327" s="3" t="s">
        <v>122</v>
      </c>
    </row>
    <row r="328" spans="19:96" x14ac:dyDescent="0.25">
      <c r="S328" s="2"/>
      <c r="T328" s="95" t="s">
        <v>549</v>
      </c>
      <c r="U328" s="96">
        <v>1000</v>
      </c>
      <c r="V328" s="96">
        <v>950</v>
      </c>
      <c r="W328" s="96">
        <v>900</v>
      </c>
      <c r="X328" s="96">
        <v>850</v>
      </c>
      <c r="Y328" s="96">
        <v>800</v>
      </c>
      <c r="Z328" s="96">
        <v>750</v>
      </c>
      <c r="AA328" s="96">
        <v>700</v>
      </c>
      <c r="AB328" s="96">
        <v>600</v>
      </c>
      <c r="AC328" s="95" t="s">
        <v>549</v>
      </c>
      <c r="AD328" s="96">
        <v>1600</v>
      </c>
      <c r="AE328" s="96">
        <v>1520</v>
      </c>
      <c r="AF328" s="96">
        <v>1440</v>
      </c>
      <c r="AG328" s="96">
        <v>1360</v>
      </c>
      <c r="AH328" s="96">
        <v>1280</v>
      </c>
      <c r="AI328" s="96">
        <v>1200</v>
      </c>
      <c r="AJ328" s="96">
        <v>1120</v>
      </c>
      <c r="AK328" s="96">
        <v>960</v>
      </c>
      <c r="AL328" s="2"/>
      <c r="AM328" s="95" t="s">
        <v>549</v>
      </c>
      <c r="AN328" s="96">
        <v>1500</v>
      </c>
      <c r="AO328" s="96">
        <v>1430</v>
      </c>
      <c r="AP328" s="96">
        <v>1350</v>
      </c>
      <c r="AQ328" s="96">
        <v>1280</v>
      </c>
      <c r="AR328" s="96">
        <v>1200</v>
      </c>
      <c r="AS328" s="96">
        <v>1130</v>
      </c>
      <c r="AT328" s="96">
        <v>1050</v>
      </c>
      <c r="AU328" s="96">
        <v>900</v>
      </c>
      <c r="AW328" s="95" t="s">
        <v>549</v>
      </c>
      <c r="AX328" s="96">
        <v>500</v>
      </c>
      <c r="AY328" s="96">
        <v>480</v>
      </c>
      <c r="AZ328" s="96">
        <v>450</v>
      </c>
      <c r="BA328" s="96">
        <v>430</v>
      </c>
      <c r="BB328" s="96">
        <v>400</v>
      </c>
      <c r="BC328" s="96">
        <v>380</v>
      </c>
      <c r="BD328" s="96">
        <v>350</v>
      </c>
      <c r="BE328" s="96">
        <v>300</v>
      </c>
      <c r="BF328" s="95" t="s">
        <v>549</v>
      </c>
      <c r="BG328" s="96">
        <v>700</v>
      </c>
      <c r="BH328" s="96">
        <v>670</v>
      </c>
      <c r="BI328" s="96">
        <v>630</v>
      </c>
      <c r="BJ328" s="96">
        <v>600</v>
      </c>
      <c r="BK328" s="96">
        <v>560</v>
      </c>
      <c r="BL328" s="96">
        <v>530</v>
      </c>
      <c r="BM328" s="96">
        <v>490</v>
      </c>
      <c r="BN328" s="96">
        <v>420</v>
      </c>
      <c r="CH328" s="2">
        <v>63132</v>
      </c>
      <c r="CI328" s="2" t="s">
        <v>124</v>
      </c>
      <c r="CP328" s="3">
        <v>62431</v>
      </c>
      <c r="CQ328" s="3" t="s">
        <v>29152</v>
      </c>
      <c r="CR328" s="3" t="s">
        <v>122</v>
      </c>
    </row>
    <row r="329" spans="19:96" x14ac:dyDescent="0.25">
      <c r="S329" s="2"/>
      <c r="T329" s="95" t="s">
        <v>550</v>
      </c>
      <c r="U329" s="96">
        <v>1300</v>
      </c>
      <c r="V329" s="96">
        <v>1240</v>
      </c>
      <c r="W329" s="96">
        <v>1170</v>
      </c>
      <c r="X329" s="96">
        <v>1110</v>
      </c>
      <c r="Y329" s="96">
        <v>1040</v>
      </c>
      <c r="Z329" s="96">
        <v>980</v>
      </c>
      <c r="AA329" s="96">
        <v>910</v>
      </c>
      <c r="AB329" s="96">
        <v>780</v>
      </c>
      <c r="AC329" s="95" t="s">
        <v>550</v>
      </c>
      <c r="AD329" s="96">
        <v>2100</v>
      </c>
      <c r="AE329" s="96">
        <v>2000</v>
      </c>
      <c r="AF329" s="96">
        <v>1890</v>
      </c>
      <c r="AG329" s="96">
        <v>1790</v>
      </c>
      <c r="AH329" s="96">
        <v>1680</v>
      </c>
      <c r="AI329" s="96">
        <v>1580</v>
      </c>
      <c r="AJ329" s="96">
        <v>1470</v>
      </c>
      <c r="AK329" s="96">
        <v>1260</v>
      </c>
      <c r="AL329" s="2"/>
      <c r="AM329" s="95" t="s">
        <v>550</v>
      </c>
      <c r="AN329" s="96">
        <v>1900</v>
      </c>
      <c r="AO329" s="96">
        <v>1810</v>
      </c>
      <c r="AP329" s="96">
        <v>1710</v>
      </c>
      <c r="AQ329" s="96">
        <v>1620</v>
      </c>
      <c r="AR329" s="96">
        <v>1520</v>
      </c>
      <c r="AS329" s="96">
        <v>1430</v>
      </c>
      <c r="AT329" s="96">
        <v>1330</v>
      </c>
      <c r="AU329" s="96">
        <v>1140</v>
      </c>
      <c r="AW329" s="95" t="s">
        <v>550</v>
      </c>
      <c r="AX329" s="96">
        <v>600</v>
      </c>
      <c r="AY329" s="96">
        <v>570</v>
      </c>
      <c r="AZ329" s="96">
        <v>540</v>
      </c>
      <c r="BA329" s="96">
        <v>510</v>
      </c>
      <c r="BB329" s="96">
        <v>480</v>
      </c>
      <c r="BC329" s="96">
        <v>450</v>
      </c>
      <c r="BD329" s="96">
        <v>420</v>
      </c>
      <c r="BE329" s="96">
        <v>360</v>
      </c>
      <c r="BF329" s="95" t="s">
        <v>550</v>
      </c>
      <c r="BG329" s="96">
        <v>800</v>
      </c>
      <c r="BH329" s="96">
        <v>760</v>
      </c>
      <c r="BI329" s="96">
        <v>720</v>
      </c>
      <c r="BJ329" s="96">
        <v>680</v>
      </c>
      <c r="BK329" s="96">
        <v>640</v>
      </c>
      <c r="BL329" s="96">
        <v>600</v>
      </c>
      <c r="BM329" s="96">
        <v>560</v>
      </c>
      <c r="BN329" s="96">
        <v>480</v>
      </c>
      <c r="CH329" s="2">
        <v>63142</v>
      </c>
      <c r="CI329" s="2" t="s">
        <v>126</v>
      </c>
      <c r="CP329" s="3">
        <v>62432</v>
      </c>
      <c r="CQ329" s="3" t="s">
        <v>29150</v>
      </c>
      <c r="CR329" s="3" t="s">
        <v>122</v>
      </c>
    </row>
    <row r="330" spans="19:96" x14ac:dyDescent="0.25">
      <c r="S330" s="2"/>
      <c r="T330" s="95" t="s">
        <v>551</v>
      </c>
      <c r="U330" s="96">
        <v>900</v>
      </c>
      <c r="V330" s="96">
        <v>860</v>
      </c>
      <c r="W330" s="96">
        <v>810</v>
      </c>
      <c r="X330" s="96">
        <v>770</v>
      </c>
      <c r="Y330" s="96">
        <v>720</v>
      </c>
      <c r="Z330" s="96">
        <v>680</v>
      </c>
      <c r="AA330" s="96">
        <v>630</v>
      </c>
      <c r="AB330" s="96">
        <v>540</v>
      </c>
      <c r="AC330" s="95" t="s">
        <v>551</v>
      </c>
      <c r="AD330" s="96">
        <v>1400</v>
      </c>
      <c r="AE330" s="96">
        <v>1330</v>
      </c>
      <c r="AF330" s="96">
        <v>1260</v>
      </c>
      <c r="AG330" s="96">
        <v>1190</v>
      </c>
      <c r="AH330" s="96">
        <v>1120</v>
      </c>
      <c r="AI330" s="96">
        <v>1050</v>
      </c>
      <c r="AJ330" s="96">
        <v>980</v>
      </c>
      <c r="AK330" s="96">
        <v>840</v>
      </c>
      <c r="AL330" s="2"/>
      <c r="AM330" s="95" t="s">
        <v>551</v>
      </c>
      <c r="AN330" s="96">
        <v>1300</v>
      </c>
      <c r="AO330" s="96">
        <v>1240</v>
      </c>
      <c r="AP330" s="96">
        <v>1170</v>
      </c>
      <c r="AQ330" s="96">
        <v>1110</v>
      </c>
      <c r="AR330" s="96">
        <v>1040</v>
      </c>
      <c r="AS330" s="96">
        <v>980</v>
      </c>
      <c r="AT330" s="96">
        <v>910</v>
      </c>
      <c r="AU330" s="96">
        <v>780</v>
      </c>
      <c r="AW330" s="95" t="s">
        <v>551</v>
      </c>
      <c r="AX330" s="96">
        <v>400</v>
      </c>
      <c r="AY330" s="96">
        <v>380</v>
      </c>
      <c r="AZ330" s="96">
        <v>360</v>
      </c>
      <c r="BA330" s="96">
        <v>340</v>
      </c>
      <c r="BB330" s="96">
        <v>320</v>
      </c>
      <c r="BC330" s="96">
        <v>300</v>
      </c>
      <c r="BD330" s="96">
        <v>280</v>
      </c>
      <c r="BE330" s="96">
        <v>240</v>
      </c>
      <c r="BF330" s="95" t="s">
        <v>551</v>
      </c>
      <c r="BG330" s="96">
        <v>600</v>
      </c>
      <c r="BH330" s="96">
        <v>570</v>
      </c>
      <c r="BI330" s="96">
        <v>540</v>
      </c>
      <c r="BJ330" s="96">
        <v>510</v>
      </c>
      <c r="BK330" s="96">
        <v>480</v>
      </c>
      <c r="BL330" s="96">
        <v>450</v>
      </c>
      <c r="BM330" s="96">
        <v>420</v>
      </c>
      <c r="BN330" s="96">
        <v>360</v>
      </c>
      <c r="CH330" s="2">
        <v>63143</v>
      </c>
      <c r="CI330" s="2" t="s">
        <v>126</v>
      </c>
      <c r="CP330" s="3">
        <v>62433</v>
      </c>
      <c r="CQ330" s="3" t="s">
        <v>26358</v>
      </c>
      <c r="CR330" s="3" t="s">
        <v>122</v>
      </c>
    </row>
    <row r="331" spans="19:96" x14ac:dyDescent="0.25">
      <c r="S331" s="2"/>
      <c r="T331" s="95" t="s">
        <v>552</v>
      </c>
      <c r="U331" s="96">
        <v>900</v>
      </c>
      <c r="V331" s="96">
        <v>860</v>
      </c>
      <c r="W331" s="96">
        <v>810</v>
      </c>
      <c r="X331" s="96">
        <v>770</v>
      </c>
      <c r="Y331" s="96">
        <v>720</v>
      </c>
      <c r="Z331" s="96">
        <v>680</v>
      </c>
      <c r="AA331" s="96">
        <v>630</v>
      </c>
      <c r="AB331" s="96">
        <v>540</v>
      </c>
      <c r="AC331" s="95" t="s">
        <v>552</v>
      </c>
      <c r="AD331" s="96">
        <v>1400</v>
      </c>
      <c r="AE331" s="96">
        <v>1330</v>
      </c>
      <c r="AF331" s="96">
        <v>1260</v>
      </c>
      <c r="AG331" s="96">
        <v>1190</v>
      </c>
      <c r="AH331" s="96">
        <v>1120</v>
      </c>
      <c r="AI331" s="96">
        <v>1050</v>
      </c>
      <c r="AJ331" s="96">
        <v>980</v>
      </c>
      <c r="AK331" s="96">
        <v>840</v>
      </c>
      <c r="AL331" s="2"/>
      <c r="AM331" s="95" t="s">
        <v>552</v>
      </c>
      <c r="AN331" s="96">
        <v>1400</v>
      </c>
      <c r="AO331" s="96">
        <v>1330</v>
      </c>
      <c r="AP331" s="96">
        <v>1260</v>
      </c>
      <c r="AQ331" s="96">
        <v>1190</v>
      </c>
      <c r="AR331" s="96">
        <v>1120</v>
      </c>
      <c r="AS331" s="96">
        <v>1050</v>
      </c>
      <c r="AT331" s="96">
        <v>980</v>
      </c>
      <c r="AU331" s="96">
        <v>840</v>
      </c>
      <c r="AW331" s="95" t="s">
        <v>552</v>
      </c>
      <c r="AX331" s="96">
        <v>500</v>
      </c>
      <c r="AY331" s="96">
        <v>480</v>
      </c>
      <c r="AZ331" s="96">
        <v>450</v>
      </c>
      <c r="BA331" s="96">
        <v>430</v>
      </c>
      <c r="BB331" s="96">
        <v>400</v>
      </c>
      <c r="BC331" s="96">
        <v>380</v>
      </c>
      <c r="BD331" s="96">
        <v>350</v>
      </c>
      <c r="BE331" s="96">
        <v>300</v>
      </c>
      <c r="BF331" s="95" t="s">
        <v>552</v>
      </c>
      <c r="BG331" s="96">
        <v>600</v>
      </c>
      <c r="BH331" s="96">
        <v>570</v>
      </c>
      <c r="BI331" s="96">
        <v>540</v>
      </c>
      <c r="BJ331" s="96">
        <v>510</v>
      </c>
      <c r="BK331" s="96">
        <v>480</v>
      </c>
      <c r="BL331" s="96">
        <v>450</v>
      </c>
      <c r="BM331" s="96">
        <v>420</v>
      </c>
      <c r="BN331" s="96">
        <v>360</v>
      </c>
      <c r="CH331" s="2">
        <v>63144</v>
      </c>
      <c r="CI331" s="2" t="s">
        <v>126</v>
      </c>
      <c r="CP331" s="3">
        <v>62434</v>
      </c>
      <c r="CQ331" s="3" t="s">
        <v>29164</v>
      </c>
      <c r="CR331" s="3" t="s">
        <v>122</v>
      </c>
    </row>
    <row r="332" spans="19:96" x14ac:dyDescent="0.25">
      <c r="S332" s="2"/>
      <c r="T332" s="95" t="s">
        <v>30780</v>
      </c>
      <c r="U332" s="96">
        <v>900</v>
      </c>
      <c r="V332" s="96">
        <v>860</v>
      </c>
      <c r="W332" s="96">
        <v>810</v>
      </c>
      <c r="X332" s="96">
        <v>770</v>
      </c>
      <c r="Y332" s="96">
        <v>720</v>
      </c>
      <c r="Z332" s="96">
        <v>680</v>
      </c>
      <c r="AA332" s="96">
        <v>630</v>
      </c>
      <c r="AB332" s="96">
        <v>540</v>
      </c>
      <c r="AC332" s="95" t="s">
        <v>30780</v>
      </c>
      <c r="AD332" s="96">
        <v>1400</v>
      </c>
      <c r="AE332" s="96">
        <v>1330</v>
      </c>
      <c r="AF332" s="96">
        <v>1260</v>
      </c>
      <c r="AG332" s="96">
        <v>1190</v>
      </c>
      <c r="AH332" s="96">
        <v>1120</v>
      </c>
      <c r="AI332" s="96">
        <v>1050</v>
      </c>
      <c r="AJ332" s="96">
        <v>980</v>
      </c>
      <c r="AK332" s="96">
        <v>840</v>
      </c>
      <c r="AL332" s="2"/>
      <c r="AM332" s="95" t="s">
        <v>30780</v>
      </c>
      <c r="AN332" s="96">
        <v>1300</v>
      </c>
      <c r="AO332" s="96">
        <v>1240</v>
      </c>
      <c r="AP332" s="96">
        <v>1170</v>
      </c>
      <c r="AQ332" s="96">
        <v>1110</v>
      </c>
      <c r="AR332" s="96">
        <v>1040</v>
      </c>
      <c r="AS332" s="96">
        <v>980</v>
      </c>
      <c r="AT332" s="96">
        <v>910</v>
      </c>
      <c r="AU332" s="96">
        <v>780</v>
      </c>
      <c r="AW332" s="95" t="s">
        <v>30780</v>
      </c>
      <c r="AX332" s="96">
        <v>400</v>
      </c>
      <c r="AY332" s="96">
        <v>380</v>
      </c>
      <c r="AZ332" s="96">
        <v>360</v>
      </c>
      <c r="BA332" s="96">
        <v>340</v>
      </c>
      <c r="BB332" s="96">
        <v>320</v>
      </c>
      <c r="BC332" s="96">
        <v>300</v>
      </c>
      <c r="BD332" s="96">
        <v>280</v>
      </c>
      <c r="BE332" s="96">
        <v>240</v>
      </c>
      <c r="BF332" s="95" t="s">
        <v>30780</v>
      </c>
      <c r="BG332" s="96">
        <v>600</v>
      </c>
      <c r="BH332" s="96">
        <v>570</v>
      </c>
      <c r="BI332" s="96">
        <v>540</v>
      </c>
      <c r="BJ332" s="96">
        <v>510</v>
      </c>
      <c r="BK332" s="96">
        <v>480</v>
      </c>
      <c r="BL332" s="96">
        <v>450</v>
      </c>
      <c r="BM332" s="96">
        <v>420</v>
      </c>
      <c r="BN332" s="96">
        <v>360</v>
      </c>
      <c r="CH332" s="2">
        <v>63145</v>
      </c>
      <c r="CI332" s="2" t="s">
        <v>126</v>
      </c>
      <c r="CP332" s="3">
        <v>62435</v>
      </c>
      <c r="CQ332" s="3" t="s">
        <v>29156</v>
      </c>
      <c r="CR332" s="3" t="s">
        <v>124</v>
      </c>
    </row>
    <row r="333" spans="19:96" x14ac:dyDescent="0.25">
      <c r="S333" s="2"/>
      <c r="T333" s="95" t="s">
        <v>553</v>
      </c>
      <c r="U333" s="96">
        <v>2100</v>
      </c>
      <c r="V333" s="96">
        <v>2000</v>
      </c>
      <c r="W333" s="96">
        <v>1890</v>
      </c>
      <c r="X333" s="96">
        <v>1790</v>
      </c>
      <c r="Y333" s="96">
        <v>1680</v>
      </c>
      <c r="Z333" s="96">
        <v>1580</v>
      </c>
      <c r="AA333" s="96">
        <v>1470</v>
      </c>
      <c r="AB333" s="96">
        <v>1260</v>
      </c>
      <c r="AC333" s="95" t="s">
        <v>553</v>
      </c>
      <c r="AD333" s="96">
        <v>3400</v>
      </c>
      <c r="AE333" s="96">
        <v>3230</v>
      </c>
      <c r="AF333" s="96">
        <v>3060</v>
      </c>
      <c r="AG333" s="96">
        <v>2890</v>
      </c>
      <c r="AH333" s="96">
        <v>2720</v>
      </c>
      <c r="AI333" s="96">
        <v>2550</v>
      </c>
      <c r="AJ333" s="96">
        <v>2380</v>
      </c>
      <c r="AK333" s="96">
        <v>2040</v>
      </c>
      <c r="AL333" s="2"/>
      <c r="AM333" s="95" t="s">
        <v>553</v>
      </c>
      <c r="AN333" s="96">
        <v>3100</v>
      </c>
      <c r="AO333" s="96">
        <v>2950</v>
      </c>
      <c r="AP333" s="96">
        <v>2790</v>
      </c>
      <c r="AQ333" s="96">
        <v>2640</v>
      </c>
      <c r="AR333" s="96">
        <v>2480</v>
      </c>
      <c r="AS333" s="96">
        <v>2330</v>
      </c>
      <c r="AT333" s="96">
        <v>2170</v>
      </c>
      <c r="AU333" s="96">
        <v>1860</v>
      </c>
      <c r="AW333" s="95" t="s">
        <v>553</v>
      </c>
      <c r="AX333" s="96">
        <v>1100</v>
      </c>
      <c r="AY333" s="96">
        <v>1050</v>
      </c>
      <c r="AZ333" s="96">
        <v>990</v>
      </c>
      <c r="BA333" s="96">
        <v>940</v>
      </c>
      <c r="BB333" s="96">
        <v>880</v>
      </c>
      <c r="BC333" s="96">
        <v>830</v>
      </c>
      <c r="BD333" s="96">
        <v>770</v>
      </c>
      <c r="BE333" s="96">
        <v>660</v>
      </c>
      <c r="BF333" s="95" t="s">
        <v>553</v>
      </c>
      <c r="BG333" s="96">
        <v>1400</v>
      </c>
      <c r="BH333" s="96">
        <v>1330</v>
      </c>
      <c r="BI333" s="96">
        <v>1260</v>
      </c>
      <c r="BJ333" s="96">
        <v>1190</v>
      </c>
      <c r="BK333" s="96">
        <v>1120</v>
      </c>
      <c r="BL333" s="96">
        <v>1050</v>
      </c>
      <c r="BM333" s="96">
        <v>980</v>
      </c>
      <c r="BN333" s="96">
        <v>840</v>
      </c>
      <c r="CH333" s="2">
        <v>63146</v>
      </c>
      <c r="CI333" s="2" t="s">
        <v>126</v>
      </c>
      <c r="CP333" s="3">
        <v>62436</v>
      </c>
      <c r="CQ333" s="3" t="s">
        <v>29155</v>
      </c>
      <c r="CR333" s="3" t="s">
        <v>124</v>
      </c>
    </row>
    <row r="334" spans="19:96" x14ac:dyDescent="0.25">
      <c r="S334" s="2"/>
      <c r="T334" s="95" t="s">
        <v>554</v>
      </c>
      <c r="U334" s="96">
        <v>1500</v>
      </c>
      <c r="V334" s="96">
        <v>1430</v>
      </c>
      <c r="W334" s="96">
        <v>1350</v>
      </c>
      <c r="X334" s="96">
        <v>1280</v>
      </c>
      <c r="Y334" s="96">
        <v>1200</v>
      </c>
      <c r="Z334" s="96">
        <v>1130</v>
      </c>
      <c r="AA334" s="96">
        <v>1050</v>
      </c>
      <c r="AB334" s="96">
        <v>900</v>
      </c>
      <c r="AC334" s="95" t="s">
        <v>554</v>
      </c>
      <c r="AD334" s="96">
        <v>2400</v>
      </c>
      <c r="AE334" s="96">
        <v>2280</v>
      </c>
      <c r="AF334" s="96">
        <v>2160</v>
      </c>
      <c r="AG334" s="96">
        <v>2040</v>
      </c>
      <c r="AH334" s="96">
        <v>1920</v>
      </c>
      <c r="AI334" s="96">
        <v>1800</v>
      </c>
      <c r="AJ334" s="96">
        <v>1680</v>
      </c>
      <c r="AK334" s="96">
        <v>1440</v>
      </c>
      <c r="AL334" s="2"/>
      <c r="AM334" s="95" t="s">
        <v>554</v>
      </c>
      <c r="AN334" s="96">
        <v>2200</v>
      </c>
      <c r="AO334" s="96">
        <v>2090</v>
      </c>
      <c r="AP334" s="96">
        <v>1980</v>
      </c>
      <c r="AQ334" s="96">
        <v>1870</v>
      </c>
      <c r="AR334" s="96">
        <v>1760</v>
      </c>
      <c r="AS334" s="96">
        <v>1650</v>
      </c>
      <c r="AT334" s="96">
        <v>1540</v>
      </c>
      <c r="AU334" s="96">
        <v>1320</v>
      </c>
      <c r="AW334" s="95" t="s">
        <v>554</v>
      </c>
      <c r="AX334" s="96">
        <v>700</v>
      </c>
      <c r="AY334" s="96">
        <v>670</v>
      </c>
      <c r="AZ334" s="96">
        <v>630</v>
      </c>
      <c r="BA334" s="96">
        <v>600</v>
      </c>
      <c r="BB334" s="96">
        <v>560</v>
      </c>
      <c r="BC334" s="96">
        <v>530</v>
      </c>
      <c r="BD334" s="96">
        <v>490</v>
      </c>
      <c r="BE334" s="96">
        <v>420</v>
      </c>
      <c r="BF334" s="95" t="s">
        <v>554</v>
      </c>
      <c r="BG334" s="96">
        <v>1000</v>
      </c>
      <c r="BH334" s="96">
        <v>950</v>
      </c>
      <c r="BI334" s="96">
        <v>900</v>
      </c>
      <c r="BJ334" s="96">
        <v>850</v>
      </c>
      <c r="BK334" s="96">
        <v>800</v>
      </c>
      <c r="BL334" s="96">
        <v>750</v>
      </c>
      <c r="BM334" s="96">
        <v>700</v>
      </c>
      <c r="BN334" s="96">
        <v>600</v>
      </c>
      <c r="CH334" s="2">
        <v>63148</v>
      </c>
      <c r="CI334" s="2" t="s">
        <v>124</v>
      </c>
      <c r="CP334" s="3">
        <v>62437</v>
      </c>
      <c r="CQ334" s="3" t="s">
        <v>29161</v>
      </c>
      <c r="CR334" s="3" t="s">
        <v>124</v>
      </c>
    </row>
    <row r="335" spans="19:96" x14ac:dyDescent="0.25">
      <c r="S335" s="2"/>
      <c r="T335" s="95" t="s">
        <v>555</v>
      </c>
      <c r="U335" s="96">
        <v>800</v>
      </c>
      <c r="V335" s="96">
        <v>760</v>
      </c>
      <c r="W335" s="96">
        <v>720</v>
      </c>
      <c r="X335" s="96">
        <v>680</v>
      </c>
      <c r="Y335" s="96">
        <v>640</v>
      </c>
      <c r="Z335" s="96">
        <v>600</v>
      </c>
      <c r="AA335" s="96">
        <v>560</v>
      </c>
      <c r="AB335" s="96">
        <v>480</v>
      </c>
      <c r="AC335" s="95" t="s">
        <v>555</v>
      </c>
      <c r="AD335" s="96">
        <v>1300</v>
      </c>
      <c r="AE335" s="96">
        <v>1240</v>
      </c>
      <c r="AF335" s="96">
        <v>1170</v>
      </c>
      <c r="AG335" s="96">
        <v>1110</v>
      </c>
      <c r="AH335" s="96">
        <v>1040</v>
      </c>
      <c r="AI335" s="96">
        <v>980</v>
      </c>
      <c r="AJ335" s="96">
        <v>910</v>
      </c>
      <c r="AK335" s="96">
        <v>780</v>
      </c>
      <c r="AL335" s="2"/>
      <c r="AM335" s="95" t="s">
        <v>555</v>
      </c>
      <c r="AN335" s="96">
        <v>1200</v>
      </c>
      <c r="AO335" s="96">
        <v>1140</v>
      </c>
      <c r="AP335" s="96">
        <v>1080</v>
      </c>
      <c r="AQ335" s="96">
        <v>1020</v>
      </c>
      <c r="AR335" s="96">
        <v>960</v>
      </c>
      <c r="AS335" s="96">
        <v>900</v>
      </c>
      <c r="AT335" s="96">
        <v>840</v>
      </c>
      <c r="AU335" s="96">
        <v>720</v>
      </c>
      <c r="AW335" s="95" t="s">
        <v>555</v>
      </c>
      <c r="AX335" s="96">
        <v>400</v>
      </c>
      <c r="AY335" s="96">
        <v>380</v>
      </c>
      <c r="AZ335" s="96">
        <v>360</v>
      </c>
      <c r="BA335" s="96">
        <v>340</v>
      </c>
      <c r="BB335" s="96">
        <v>320</v>
      </c>
      <c r="BC335" s="96">
        <v>300</v>
      </c>
      <c r="BD335" s="96">
        <v>280</v>
      </c>
      <c r="BE335" s="96">
        <v>240</v>
      </c>
      <c r="BF335" s="95" t="s">
        <v>555</v>
      </c>
      <c r="BG335" s="96">
        <v>500</v>
      </c>
      <c r="BH335" s="96">
        <v>480</v>
      </c>
      <c r="BI335" s="96">
        <v>450</v>
      </c>
      <c r="BJ335" s="96">
        <v>430</v>
      </c>
      <c r="BK335" s="96">
        <v>400</v>
      </c>
      <c r="BL335" s="96">
        <v>380</v>
      </c>
      <c r="BM335" s="96">
        <v>350</v>
      </c>
      <c r="BN335" s="96">
        <v>300</v>
      </c>
      <c r="CH335" s="2">
        <v>63149</v>
      </c>
      <c r="CI335" s="2" t="s">
        <v>126</v>
      </c>
      <c r="CP335" s="3">
        <v>62438</v>
      </c>
      <c r="CQ335" s="3" t="s">
        <v>29158</v>
      </c>
      <c r="CR335" s="3" t="s">
        <v>124</v>
      </c>
    </row>
    <row r="336" spans="19:96" x14ac:dyDescent="0.25">
      <c r="S336" s="2"/>
      <c r="T336" s="95" t="s">
        <v>13645</v>
      </c>
      <c r="U336" s="96">
        <v>1200</v>
      </c>
      <c r="V336" s="96">
        <v>1140</v>
      </c>
      <c r="W336" s="96">
        <v>1080</v>
      </c>
      <c r="X336" s="96">
        <v>1020</v>
      </c>
      <c r="Y336" s="96">
        <v>960</v>
      </c>
      <c r="Z336" s="96">
        <v>900</v>
      </c>
      <c r="AA336" s="96">
        <v>840</v>
      </c>
      <c r="AB336" s="96">
        <v>720</v>
      </c>
      <c r="AC336" s="95" t="s">
        <v>13645</v>
      </c>
      <c r="AD336" s="96">
        <v>1900</v>
      </c>
      <c r="AE336" s="96">
        <v>1810</v>
      </c>
      <c r="AF336" s="96">
        <v>1710</v>
      </c>
      <c r="AG336" s="96">
        <v>1620</v>
      </c>
      <c r="AH336" s="96">
        <v>1520</v>
      </c>
      <c r="AI336" s="96">
        <v>1430</v>
      </c>
      <c r="AJ336" s="96">
        <v>1330</v>
      </c>
      <c r="AK336" s="96">
        <v>1140</v>
      </c>
      <c r="AL336" s="2"/>
      <c r="AM336" s="95" t="s">
        <v>13645</v>
      </c>
      <c r="AN336" s="96">
        <v>1800</v>
      </c>
      <c r="AO336" s="96">
        <v>1710</v>
      </c>
      <c r="AP336" s="96">
        <v>1620</v>
      </c>
      <c r="AQ336" s="96">
        <v>1530</v>
      </c>
      <c r="AR336" s="96">
        <v>1440</v>
      </c>
      <c r="AS336" s="96">
        <v>1350</v>
      </c>
      <c r="AT336" s="96">
        <v>1260</v>
      </c>
      <c r="AU336" s="96">
        <v>1080</v>
      </c>
      <c r="AW336" s="95" t="s">
        <v>13645</v>
      </c>
      <c r="AX336" s="96">
        <v>600</v>
      </c>
      <c r="AY336" s="96">
        <v>570</v>
      </c>
      <c r="AZ336" s="96">
        <v>540</v>
      </c>
      <c r="BA336" s="96">
        <v>510</v>
      </c>
      <c r="BB336" s="96">
        <v>480</v>
      </c>
      <c r="BC336" s="96">
        <v>450</v>
      </c>
      <c r="BD336" s="96">
        <v>420</v>
      </c>
      <c r="BE336" s="96">
        <v>360</v>
      </c>
      <c r="BF336" s="95" t="s">
        <v>13645</v>
      </c>
      <c r="BG336" s="96">
        <v>800</v>
      </c>
      <c r="BH336" s="96">
        <v>760</v>
      </c>
      <c r="BI336" s="96">
        <v>720</v>
      </c>
      <c r="BJ336" s="96">
        <v>680</v>
      </c>
      <c r="BK336" s="96">
        <v>640</v>
      </c>
      <c r="BL336" s="96">
        <v>600</v>
      </c>
      <c r="BM336" s="96">
        <v>560</v>
      </c>
      <c r="BN336" s="96">
        <v>480</v>
      </c>
      <c r="CH336" s="2">
        <v>63158</v>
      </c>
      <c r="CI336" s="2" t="s">
        <v>126</v>
      </c>
      <c r="CP336" s="3">
        <v>62439</v>
      </c>
      <c r="CQ336" s="3" t="s">
        <v>26359</v>
      </c>
      <c r="CR336" s="3" t="s">
        <v>124</v>
      </c>
    </row>
    <row r="337" spans="19:96" x14ac:dyDescent="0.25">
      <c r="S337" s="2"/>
      <c r="T337" s="95" t="s">
        <v>556</v>
      </c>
      <c r="U337" s="96">
        <v>1200</v>
      </c>
      <c r="V337" s="96">
        <v>1140</v>
      </c>
      <c r="W337" s="96">
        <v>1080</v>
      </c>
      <c r="X337" s="96">
        <v>1020</v>
      </c>
      <c r="Y337" s="96">
        <v>960</v>
      </c>
      <c r="Z337" s="96">
        <v>900</v>
      </c>
      <c r="AA337" s="96">
        <v>840</v>
      </c>
      <c r="AB337" s="96">
        <v>720</v>
      </c>
      <c r="AC337" s="95" t="s">
        <v>556</v>
      </c>
      <c r="AD337" s="96">
        <v>1900</v>
      </c>
      <c r="AE337" s="96">
        <v>1810</v>
      </c>
      <c r="AF337" s="96">
        <v>1710</v>
      </c>
      <c r="AG337" s="96">
        <v>1620</v>
      </c>
      <c r="AH337" s="96">
        <v>1520</v>
      </c>
      <c r="AI337" s="96">
        <v>1430</v>
      </c>
      <c r="AJ337" s="96">
        <v>1330</v>
      </c>
      <c r="AK337" s="96">
        <v>1140</v>
      </c>
      <c r="AL337" s="2"/>
      <c r="AM337" s="95" t="s">
        <v>556</v>
      </c>
      <c r="AN337" s="96">
        <v>1800</v>
      </c>
      <c r="AO337" s="96">
        <v>1710</v>
      </c>
      <c r="AP337" s="96">
        <v>1620</v>
      </c>
      <c r="AQ337" s="96">
        <v>1530</v>
      </c>
      <c r="AR337" s="96">
        <v>1440</v>
      </c>
      <c r="AS337" s="96">
        <v>1350</v>
      </c>
      <c r="AT337" s="96">
        <v>1260</v>
      </c>
      <c r="AU337" s="96">
        <v>1080</v>
      </c>
      <c r="AW337" s="95" t="s">
        <v>556</v>
      </c>
      <c r="AX337" s="96">
        <v>600</v>
      </c>
      <c r="AY337" s="96">
        <v>570</v>
      </c>
      <c r="AZ337" s="96">
        <v>540</v>
      </c>
      <c r="BA337" s="96">
        <v>510</v>
      </c>
      <c r="BB337" s="96">
        <v>480</v>
      </c>
      <c r="BC337" s="96">
        <v>450</v>
      </c>
      <c r="BD337" s="96">
        <v>420</v>
      </c>
      <c r="BE337" s="96">
        <v>360</v>
      </c>
      <c r="BF337" s="95" t="s">
        <v>556</v>
      </c>
      <c r="BG337" s="96">
        <v>800</v>
      </c>
      <c r="BH337" s="96">
        <v>760</v>
      </c>
      <c r="BI337" s="96">
        <v>720</v>
      </c>
      <c r="BJ337" s="96">
        <v>680</v>
      </c>
      <c r="BK337" s="96">
        <v>640</v>
      </c>
      <c r="BL337" s="96">
        <v>600</v>
      </c>
      <c r="BM337" s="96">
        <v>560</v>
      </c>
      <c r="BN337" s="96">
        <v>480</v>
      </c>
      <c r="CH337" s="2">
        <v>63159</v>
      </c>
      <c r="CI337" s="2" t="s">
        <v>126</v>
      </c>
      <c r="CP337" s="3">
        <v>62440</v>
      </c>
      <c r="CQ337" s="3" t="s">
        <v>29154</v>
      </c>
      <c r="CR337" s="3" t="s">
        <v>124</v>
      </c>
    </row>
    <row r="338" spans="19:96" x14ac:dyDescent="0.25">
      <c r="S338" s="2"/>
      <c r="T338" s="95" t="s">
        <v>557</v>
      </c>
      <c r="U338" s="96">
        <v>700</v>
      </c>
      <c r="V338" s="96">
        <v>670</v>
      </c>
      <c r="W338" s="96">
        <v>630</v>
      </c>
      <c r="X338" s="96">
        <v>600</v>
      </c>
      <c r="Y338" s="96">
        <v>560</v>
      </c>
      <c r="Z338" s="96">
        <v>530</v>
      </c>
      <c r="AA338" s="96">
        <v>490</v>
      </c>
      <c r="AB338" s="96">
        <v>420</v>
      </c>
      <c r="AC338" s="95" t="s">
        <v>557</v>
      </c>
      <c r="AD338" s="96">
        <v>1100</v>
      </c>
      <c r="AE338" s="96">
        <v>1050</v>
      </c>
      <c r="AF338" s="96">
        <v>990</v>
      </c>
      <c r="AG338" s="96">
        <v>940</v>
      </c>
      <c r="AH338" s="96">
        <v>880</v>
      </c>
      <c r="AI338" s="96">
        <v>830</v>
      </c>
      <c r="AJ338" s="96">
        <v>770</v>
      </c>
      <c r="AK338" s="96">
        <v>660</v>
      </c>
      <c r="AL338" s="2"/>
      <c r="AM338" s="95" t="s">
        <v>557</v>
      </c>
      <c r="AN338" s="96">
        <v>1100</v>
      </c>
      <c r="AO338" s="96">
        <v>1050</v>
      </c>
      <c r="AP338" s="96">
        <v>990</v>
      </c>
      <c r="AQ338" s="96">
        <v>940</v>
      </c>
      <c r="AR338" s="96">
        <v>880</v>
      </c>
      <c r="AS338" s="96">
        <v>830</v>
      </c>
      <c r="AT338" s="96">
        <v>770</v>
      </c>
      <c r="AU338" s="96">
        <v>660</v>
      </c>
      <c r="AW338" s="95" t="s">
        <v>557</v>
      </c>
      <c r="AX338" s="96">
        <v>400</v>
      </c>
      <c r="AY338" s="96">
        <v>380</v>
      </c>
      <c r="AZ338" s="96">
        <v>360</v>
      </c>
      <c r="BA338" s="96">
        <v>340</v>
      </c>
      <c r="BB338" s="96">
        <v>320</v>
      </c>
      <c r="BC338" s="96">
        <v>300</v>
      </c>
      <c r="BD338" s="96">
        <v>280</v>
      </c>
      <c r="BE338" s="96">
        <v>240</v>
      </c>
      <c r="BF338" s="95" t="s">
        <v>557</v>
      </c>
      <c r="BG338" s="96">
        <v>500</v>
      </c>
      <c r="BH338" s="96">
        <v>480</v>
      </c>
      <c r="BI338" s="96">
        <v>450</v>
      </c>
      <c r="BJ338" s="96">
        <v>430</v>
      </c>
      <c r="BK338" s="96">
        <v>400</v>
      </c>
      <c r="BL338" s="96">
        <v>380</v>
      </c>
      <c r="BM338" s="96">
        <v>350</v>
      </c>
      <c r="BN338" s="96">
        <v>300</v>
      </c>
      <c r="CH338" s="2">
        <v>63160</v>
      </c>
      <c r="CI338" s="2" t="s">
        <v>126</v>
      </c>
      <c r="CP338" s="3">
        <v>62441</v>
      </c>
      <c r="CQ338" s="3" t="s">
        <v>29166</v>
      </c>
      <c r="CR338" s="3" t="s">
        <v>124</v>
      </c>
    </row>
    <row r="339" spans="19:96" x14ac:dyDescent="0.25">
      <c r="S339" s="2"/>
      <c r="T339" s="95" t="s">
        <v>558</v>
      </c>
      <c r="U339" s="96">
        <v>1200</v>
      </c>
      <c r="V339" s="96">
        <v>1140</v>
      </c>
      <c r="W339" s="96">
        <v>1080</v>
      </c>
      <c r="X339" s="96">
        <v>1020</v>
      </c>
      <c r="Y339" s="96">
        <v>960</v>
      </c>
      <c r="Z339" s="96">
        <v>900</v>
      </c>
      <c r="AA339" s="96">
        <v>840</v>
      </c>
      <c r="AB339" s="96">
        <v>720</v>
      </c>
      <c r="AC339" s="95" t="s">
        <v>558</v>
      </c>
      <c r="AD339" s="96">
        <v>1900</v>
      </c>
      <c r="AE339" s="96">
        <v>1810</v>
      </c>
      <c r="AF339" s="96">
        <v>1710</v>
      </c>
      <c r="AG339" s="96">
        <v>1620</v>
      </c>
      <c r="AH339" s="96">
        <v>1520</v>
      </c>
      <c r="AI339" s="96">
        <v>1430</v>
      </c>
      <c r="AJ339" s="96">
        <v>1330</v>
      </c>
      <c r="AK339" s="96">
        <v>1140</v>
      </c>
      <c r="AL339" s="2"/>
      <c r="AM339" s="95" t="s">
        <v>558</v>
      </c>
      <c r="AN339" s="96">
        <v>1800</v>
      </c>
      <c r="AO339" s="96">
        <v>1710</v>
      </c>
      <c r="AP339" s="96">
        <v>1620</v>
      </c>
      <c r="AQ339" s="96">
        <v>1530</v>
      </c>
      <c r="AR339" s="96">
        <v>1440</v>
      </c>
      <c r="AS339" s="96">
        <v>1350</v>
      </c>
      <c r="AT339" s="96">
        <v>1260</v>
      </c>
      <c r="AU339" s="96">
        <v>1080</v>
      </c>
      <c r="AW339" s="95" t="s">
        <v>558</v>
      </c>
      <c r="AX339" s="96">
        <v>600</v>
      </c>
      <c r="AY339" s="96">
        <v>570</v>
      </c>
      <c r="AZ339" s="96">
        <v>540</v>
      </c>
      <c r="BA339" s="96">
        <v>510</v>
      </c>
      <c r="BB339" s="96">
        <v>480</v>
      </c>
      <c r="BC339" s="96">
        <v>450</v>
      </c>
      <c r="BD339" s="96">
        <v>420</v>
      </c>
      <c r="BE339" s="96">
        <v>360</v>
      </c>
      <c r="BF339" s="95" t="s">
        <v>558</v>
      </c>
      <c r="BG339" s="96">
        <v>800</v>
      </c>
      <c r="BH339" s="96">
        <v>760</v>
      </c>
      <c r="BI339" s="96">
        <v>720</v>
      </c>
      <c r="BJ339" s="96">
        <v>680</v>
      </c>
      <c r="BK339" s="96">
        <v>640</v>
      </c>
      <c r="BL339" s="96">
        <v>600</v>
      </c>
      <c r="BM339" s="96">
        <v>560</v>
      </c>
      <c r="BN339" s="96">
        <v>480</v>
      </c>
      <c r="CH339" s="2">
        <v>63161</v>
      </c>
      <c r="CI339" s="2" t="s">
        <v>126</v>
      </c>
      <c r="CP339" s="3">
        <v>62442</v>
      </c>
      <c r="CQ339" s="3" t="s">
        <v>33545</v>
      </c>
      <c r="CR339" s="3" t="s">
        <v>124</v>
      </c>
    </row>
    <row r="340" spans="19:96" x14ac:dyDescent="0.25">
      <c r="S340" s="2"/>
      <c r="T340" s="95" t="s">
        <v>559</v>
      </c>
      <c r="U340" s="96">
        <v>2100</v>
      </c>
      <c r="V340" s="96">
        <v>2000</v>
      </c>
      <c r="W340" s="96">
        <v>1890</v>
      </c>
      <c r="X340" s="96">
        <v>1790</v>
      </c>
      <c r="Y340" s="96">
        <v>1680</v>
      </c>
      <c r="Z340" s="96">
        <v>1580</v>
      </c>
      <c r="AA340" s="96">
        <v>1470</v>
      </c>
      <c r="AB340" s="96">
        <v>1260</v>
      </c>
      <c r="AC340" s="95" t="s">
        <v>559</v>
      </c>
      <c r="AD340" s="96">
        <v>3400</v>
      </c>
      <c r="AE340" s="96">
        <v>3230</v>
      </c>
      <c r="AF340" s="96">
        <v>3060</v>
      </c>
      <c r="AG340" s="96">
        <v>2890</v>
      </c>
      <c r="AH340" s="96">
        <v>2720</v>
      </c>
      <c r="AI340" s="96">
        <v>2550</v>
      </c>
      <c r="AJ340" s="96">
        <v>2380</v>
      </c>
      <c r="AK340" s="96">
        <v>2040</v>
      </c>
      <c r="AL340" s="2"/>
      <c r="AM340" s="95" t="s">
        <v>559</v>
      </c>
      <c r="AN340" s="96">
        <v>3100</v>
      </c>
      <c r="AO340" s="96">
        <v>2950</v>
      </c>
      <c r="AP340" s="96">
        <v>2790</v>
      </c>
      <c r="AQ340" s="96">
        <v>2640</v>
      </c>
      <c r="AR340" s="96">
        <v>2480</v>
      </c>
      <c r="AS340" s="96">
        <v>2330</v>
      </c>
      <c r="AT340" s="96">
        <v>2170</v>
      </c>
      <c r="AU340" s="96">
        <v>1860</v>
      </c>
      <c r="AW340" s="95" t="s">
        <v>559</v>
      </c>
      <c r="AX340" s="96">
        <v>1100</v>
      </c>
      <c r="AY340" s="96">
        <v>1050</v>
      </c>
      <c r="AZ340" s="96">
        <v>990</v>
      </c>
      <c r="BA340" s="96">
        <v>940</v>
      </c>
      <c r="BB340" s="96">
        <v>880</v>
      </c>
      <c r="BC340" s="96">
        <v>830</v>
      </c>
      <c r="BD340" s="96">
        <v>770</v>
      </c>
      <c r="BE340" s="96">
        <v>660</v>
      </c>
      <c r="BF340" s="95" t="s">
        <v>559</v>
      </c>
      <c r="BG340" s="96">
        <v>1400</v>
      </c>
      <c r="BH340" s="96">
        <v>1330</v>
      </c>
      <c r="BI340" s="96">
        <v>1260</v>
      </c>
      <c r="BJ340" s="96">
        <v>1190</v>
      </c>
      <c r="BK340" s="96">
        <v>1120</v>
      </c>
      <c r="BL340" s="96">
        <v>1050</v>
      </c>
      <c r="BM340" s="96">
        <v>980</v>
      </c>
      <c r="BN340" s="96">
        <v>840</v>
      </c>
      <c r="CH340" s="2">
        <v>63162</v>
      </c>
      <c r="CI340" s="2" t="s">
        <v>126</v>
      </c>
      <c r="CP340" s="3">
        <v>62443</v>
      </c>
      <c r="CQ340" s="3" t="s">
        <v>33546</v>
      </c>
      <c r="CR340" s="3" t="s">
        <v>124</v>
      </c>
    </row>
    <row r="341" spans="19:96" x14ac:dyDescent="0.25">
      <c r="S341" s="2"/>
      <c r="T341" s="95" t="s">
        <v>560</v>
      </c>
      <c r="U341" s="96">
        <v>600</v>
      </c>
      <c r="V341" s="96">
        <v>570</v>
      </c>
      <c r="W341" s="96">
        <v>540</v>
      </c>
      <c r="X341" s="96">
        <v>510</v>
      </c>
      <c r="Y341" s="96">
        <v>480</v>
      </c>
      <c r="Z341" s="96">
        <v>450</v>
      </c>
      <c r="AA341" s="96">
        <v>420</v>
      </c>
      <c r="AB341" s="96">
        <v>360</v>
      </c>
      <c r="AC341" s="95" t="s">
        <v>560</v>
      </c>
      <c r="AD341" s="96">
        <v>1000</v>
      </c>
      <c r="AE341" s="96">
        <v>950</v>
      </c>
      <c r="AF341" s="96">
        <v>900</v>
      </c>
      <c r="AG341" s="96">
        <v>850</v>
      </c>
      <c r="AH341" s="96">
        <v>800</v>
      </c>
      <c r="AI341" s="96">
        <v>750</v>
      </c>
      <c r="AJ341" s="96">
        <v>700</v>
      </c>
      <c r="AK341" s="96">
        <v>600</v>
      </c>
      <c r="AL341" s="2"/>
      <c r="AM341" s="95" t="s">
        <v>560</v>
      </c>
      <c r="AN341" s="96">
        <v>900</v>
      </c>
      <c r="AO341" s="96">
        <v>860</v>
      </c>
      <c r="AP341" s="96">
        <v>810</v>
      </c>
      <c r="AQ341" s="96">
        <v>770</v>
      </c>
      <c r="AR341" s="96">
        <v>720</v>
      </c>
      <c r="AS341" s="96">
        <v>680</v>
      </c>
      <c r="AT341" s="96">
        <v>630</v>
      </c>
      <c r="AU341" s="96">
        <v>540</v>
      </c>
      <c r="AW341" s="95" t="s">
        <v>560</v>
      </c>
      <c r="AX341" s="96">
        <v>300</v>
      </c>
      <c r="AY341" s="96">
        <v>290</v>
      </c>
      <c r="AZ341" s="96">
        <v>270</v>
      </c>
      <c r="BA341" s="96">
        <v>260</v>
      </c>
      <c r="BB341" s="96">
        <v>240</v>
      </c>
      <c r="BC341" s="96">
        <v>230</v>
      </c>
      <c r="BD341" s="96">
        <v>210</v>
      </c>
      <c r="BE341" s="96">
        <v>180</v>
      </c>
      <c r="BF341" s="95" t="s">
        <v>560</v>
      </c>
      <c r="BG341" s="96">
        <v>400</v>
      </c>
      <c r="BH341" s="96">
        <v>380</v>
      </c>
      <c r="BI341" s="96">
        <v>360</v>
      </c>
      <c r="BJ341" s="96">
        <v>340</v>
      </c>
      <c r="BK341" s="96">
        <v>320</v>
      </c>
      <c r="BL341" s="96">
        <v>300</v>
      </c>
      <c r="BM341" s="96">
        <v>280</v>
      </c>
      <c r="BN341" s="96">
        <v>240</v>
      </c>
      <c r="CH341" s="2">
        <v>63163</v>
      </c>
      <c r="CI341" s="2" t="s">
        <v>126</v>
      </c>
      <c r="CP341" s="3">
        <v>62444</v>
      </c>
      <c r="CQ341" s="3" t="s">
        <v>33547</v>
      </c>
      <c r="CR341" s="3" t="s">
        <v>124</v>
      </c>
    </row>
    <row r="342" spans="19:96" x14ac:dyDescent="0.25">
      <c r="S342" s="2"/>
      <c r="T342" s="95" t="s">
        <v>561</v>
      </c>
      <c r="U342" s="96">
        <v>900</v>
      </c>
      <c r="V342" s="96">
        <v>860</v>
      </c>
      <c r="W342" s="96">
        <v>810</v>
      </c>
      <c r="X342" s="96">
        <v>770</v>
      </c>
      <c r="Y342" s="96">
        <v>720</v>
      </c>
      <c r="Z342" s="96">
        <v>680</v>
      </c>
      <c r="AA342" s="96">
        <v>630</v>
      </c>
      <c r="AB342" s="96">
        <v>540</v>
      </c>
      <c r="AC342" s="95" t="s">
        <v>561</v>
      </c>
      <c r="AD342" s="96">
        <v>1400</v>
      </c>
      <c r="AE342" s="96">
        <v>1330</v>
      </c>
      <c r="AF342" s="96">
        <v>1260</v>
      </c>
      <c r="AG342" s="96">
        <v>1190</v>
      </c>
      <c r="AH342" s="96">
        <v>1120</v>
      </c>
      <c r="AI342" s="96">
        <v>1050</v>
      </c>
      <c r="AJ342" s="96">
        <v>980</v>
      </c>
      <c r="AK342" s="96">
        <v>840</v>
      </c>
      <c r="AL342" s="2"/>
      <c r="AM342" s="95" t="s">
        <v>561</v>
      </c>
      <c r="AN342" s="96">
        <v>1300</v>
      </c>
      <c r="AO342" s="96">
        <v>1240</v>
      </c>
      <c r="AP342" s="96">
        <v>1170</v>
      </c>
      <c r="AQ342" s="96">
        <v>1110</v>
      </c>
      <c r="AR342" s="96">
        <v>1040</v>
      </c>
      <c r="AS342" s="96">
        <v>980</v>
      </c>
      <c r="AT342" s="96">
        <v>910</v>
      </c>
      <c r="AU342" s="96">
        <v>780</v>
      </c>
      <c r="AW342" s="95" t="s">
        <v>561</v>
      </c>
      <c r="AX342" s="96">
        <v>400</v>
      </c>
      <c r="AY342" s="96">
        <v>380</v>
      </c>
      <c r="AZ342" s="96">
        <v>360</v>
      </c>
      <c r="BA342" s="96">
        <v>340</v>
      </c>
      <c r="BB342" s="96">
        <v>320</v>
      </c>
      <c r="BC342" s="96">
        <v>300</v>
      </c>
      <c r="BD342" s="96">
        <v>280</v>
      </c>
      <c r="BE342" s="96">
        <v>240</v>
      </c>
      <c r="BF342" s="95" t="s">
        <v>561</v>
      </c>
      <c r="BG342" s="96">
        <v>600</v>
      </c>
      <c r="BH342" s="96">
        <v>570</v>
      </c>
      <c r="BI342" s="96">
        <v>540</v>
      </c>
      <c r="BJ342" s="96">
        <v>510</v>
      </c>
      <c r="BK342" s="96">
        <v>480</v>
      </c>
      <c r="BL342" s="96">
        <v>450</v>
      </c>
      <c r="BM342" s="96">
        <v>420</v>
      </c>
      <c r="BN342" s="96">
        <v>360</v>
      </c>
      <c r="CH342" s="2">
        <v>63165</v>
      </c>
      <c r="CI342" s="2" t="s">
        <v>126</v>
      </c>
      <c r="CP342" s="3">
        <v>62445</v>
      </c>
      <c r="CQ342" s="3" t="s">
        <v>33548</v>
      </c>
      <c r="CR342" s="3" t="s">
        <v>124</v>
      </c>
    </row>
    <row r="343" spans="19:96" x14ac:dyDescent="0.25">
      <c r="S343" s="2"/>
      <c r="T343" s="95" t="s">
        <v>22193</v>
      </c>
      <c r="U343" s="96">
        <v>1100</v>
      </c>
      <c r="V343" s="96">
        <v>1050</v>
      </c>
      <c r="W343" s="96">
        <v>990</v>
      </c>
      <c r="X343" s="96">
        <v>940</v>
      </c>
      <c r="Y343" s="96">
        <v>880</v>
      </c>
      <c r="Z343" s="96">
        <v>830</v>
      </c>
      <c r="AA343" s="96">
        <v>770</v>
      </c>
      <c r="AB343" s="96">
        <v>660</v>
      </c>
      <c r="AC343" s="95" t="s">
        <v>22193</v>
      </c>
      <c r="AD343" s="96">
        <v>1800</v>
      </c>
      <c r="AE343" s="96">
        <v>1710</v>
      </c>
      <c r="AF343" s="96">
        <v>1620</v>
      </c>
      <c r="AG343" s="96">
        <v>1530</v>
      </c>
      <c r="AH343" s="96">
        <v>1440</v>
      </c>
      <c r="AI343" s="96">
        <v>1350</v>
      </c>
      <c r="AJ343" s="96">
        <v>1260</v>
      </c>
      <c r="AK343" s="96">
        <v>1080</v>
      </c>
      <c r="AL343" s="2"/>
      <c r="AM343" s="95" t="s">
        <v>22193</v>
      </c>
      <c r="AN343" s="96">
        <v>1600</v>
      </c>
      <c r="AO343" s="96">
        <v>1520</v>
      </c>
      <c r="AP343" s="96">
        <v>1440</v>
      </c>
      <c r="AQ343" s="96">
        <v>1360</v>
      </c>
      <c r="AR343" s="96">
        <v>1280</v>
      </c>
      <c r="AS343" s="96">
        <v>1200</v>
      </c>
      <c r="AT343" s="96">
        <v>1120</v>
      </c>
      <c r="AU343" s="96">
        <v>960</v>
      </c>
      <c r="AW343" s="95" t="s">
        <v>22193</v>
      </c>
      <c r="AX343" s="96">
        <v>500</v>
      </c>
      <c r="AY343" s="96">
        <v>480</v>
      </c>
      <c r="AZ343" s="96">
        <v>450</v>
      </c>
      <c r="BA343" s="96">
        <v>430</v>
      </c>
      <c r="BB343" s="96">
        <v>400</v>
      </c>
      <c r="BC343" s="96">
        <v>380</v>
      </c>
      <c r="BD343" s="96">
        <v>350</v>
      </c>
      <c r="BE343" s="96">
        <v>300</v>
      </c>
      <c r="BF343" s="95" t="s">
        <v>22193</v>
      </c>
      <c r="BG343" s="96">
        <v>700</v>
      </c>
      <c r="BH343" s="96">
        <v>670</v>
      </c>
      <c r="BI343" s="96">
        <v>630</v>
      </c>
      <c r="BJ343" s="96">
        <v>600</v>
      </c>
      <c r="BK343" s="96">
        <v>560</v>
      </c>
      <c r="BL343" s="96">
        <v>530</v>
      </c>
      <c r="BM343" s="96">
        <v>490</v>
      </c>
      <c r="BN343" s="96">
        <v>420</v>
      </c>
      <c r="CH343" s="2">
        <v>63176</v>
      </c>
      <c r="CI343" s="2" t="s">
        <v>126</v>
      </c>
      <c r="CP343" s="3">
        <v>62446</v>
      </c>
      <c r="CQ343" s="3" t="s">
        <v>29157</v>
      </c>
      <c r="CR343" s="3" t="s">
        <v>124</v>
      </c>
    </row>
    <row r="344" spans="19:96" x14ac:dyDescent="0.25">
      <c r="S344" s="2"/>
      <c r="T344" s="95" t="s">
        <v>562</v>
      </c>
      <c r="U344" s="96">
        <v>1300</v>
      </c>
      <c r="V344" s="96">
        <v>1240</v>
      </c>
      <c r="W344" s="96">
        <v>1170</v>
      </c>
      <c r="X344" s="96">
        <v>1110</v>
      </c>
      <c r="Y344" s="96">
        <v>1040</v>
      </c>
      <c r="Z344" s="96">
        <v>980</v>
      </c>
      <c r="AA344" s="96">
        <v>910</v>
      </c>
      <c r="AB344" s="96">
        <v>780</v>
      </c>
      <c r="AC344" s="95" t="s">
        <v>562</v>
      </c>
      <c r="AD344" s="96">
        <v>2100</v>
      </c>
      <c r="AE344" s="96">
        <v>2000</v>
      </c>
      <c r="AF344" s="96">
        <v>1890</v>
      </c>
      <c r="AG344" s="96">
        <v>1790</v>
      </c>
      <c r="AH344" s="96">
        <v>1680</v>
      </c>
      <c r="AI344" s="96">
        <v>1580</v>
      </c>
      <c r="AJ344" s="96">
        <v>1470</v>
      </c>
      <c r="AK344" s="96">
        <v>1260</v>
      </c>
      <c r="AL344" s="2"/>
      <c r="AM344" s="95" t="s">
        <v>562</v>
      </c>
      <c r="AN344" s="96">
        <v>2000</v>
      </c>
      <c r="AO344" s="96">
        <v>1900</v>
      </c>
      <c r="AP344" s="96">
        <v>1800</v>
      </c>
      <c r="AQ344" s="96">
        <v>1700</v>
      </c>
      <c r="AR344" s="96">
        <v>1600</v>
      </c>
      <c r="AS344" s="96">
        <v>1500</v>
      </c>
      <c r="AT344" s="96">
        <v>1400</v>
      </c>
      <c r="AU344" s="96">
        <v>1200</v>
      </c>
      <c r="AW344" s="95" t="s">
        <v>562</v>
      </c>
      <c r="AX344" s="96">
        <v>700</v>
      </c>
      <c r="AY344" s="96">
        <v>670</v>
      </c>
      <c r="AZ344" s="96">
        <v>630</v>
      </c>
      <c r="BA344" s="96">
        <v>600</v>
      </c>
      <c r="BB344" s="96">
        <v>560</v>
      </c>
      <c r="BC344" s="96">
        <v>530</v>
      </c>
      <c r="BD344" s="96">
        <v>490</v>
      </c>
      <c r="BE344" s="96">
        <v>420</v>
      </c>
      <c r="BF344" s="95" t="s">
        <v>562</v>
      </c>
      <c r="BG344" s="96">
        <v>900</v>
      </c>
      <c r="BH344" s="96">
        <v>860</v>
      </c>
      <c r="BI344" s="96">
        <v>810</v>
      </c>
      <c r="BJ344" s="96">
        <v>770</v>
      </c>
      <c r="BK344" s="96">
        <v>720</v>
      </c>
      <c r="BL344" s="96">
        <v>680</v>
      </c>
      <c r="BM344" s="96">
        <v>630</v>
      </c>
      <c r="BN344" s="96">
        <v>540</v>
      </c>
      <c r="CH344" s="2">
        <v>63177</v>
      </c>
      <c r="CI344" s="2" t="s">
        <v>124</v>
      </c>
      <c r="CP344" s="3">
        <v>62447</v>
      </c>
      <c r="CQ344" s="3" t="s">
        <v>29153</v>
      </c>
      <c r="CR344" s="3" t="s">
        <v>126</v>
      </c>
    </row>
    <row r="345" spans="19:96" x14ac:dyDescent="0.25">
      <c r="S345" s="2"/>
      <c r="T345" s="95" t="s">
        <v>30781</v>
      </c>
      <c r="U345" s="96">
        <v>1200</v>
      </c>
      <c r="V345" s="96">
        <v>1140</v>
      </c>
      <c r="W345" s="96">
        <v>1080</v>
      </c>
      <c r="X345" s="96">
        <v>1020</v>
      </c>
      <c r="Y345" s="96">
        <v>960</v>
      </c>
      <c r="Z345" s="96">
        <v>900</v>
      </c>
      <c r="AA345" s="96">
        <v>840</v>
      </c>
      <c r="AB345" s="96">
        <v>720</v>
      </c>
      <c r="AC345" s="95" t="s">
        <v>30781</v>
      </c>
      <c r="AD345" s="96">
        <v>1900</v>
      </c>
      <c r="AE345" s="96">
        <v>1810</v>
      </c>
      <c r="AF345" s="96">
        <v>1710</v>
      </c>
      <c r="AG345" s="96">
        <v>1620</v>
      </c>
      <c r="AH345" s="96">
        <v>1520</v>
      </c>
      <c r="AI345" s="96">
        <v>1430</v>
      </c>
      <c r="AJ345" s="96">
        <v>1330</v>
      </c>
      <c r="AK345" s="96">
        <v>1140</v>
      </c>
      <c r="AL345" s="2"/>
      <c r="AM345" s="95" t="s">
        <v>30781</v>
      </c>
      <c r="AN345" s="96">
        <v>1800</v>
      </c>
      <c r="AO345" s="96">
        <v>1710</v>
      </c>
      <c r="AP345" s="96">
        <v>1620</v>
      </c>
      <c r="AQ345" s="96">
        <v>1530</v>
      </c>
      <c r="AR345" s="96">
        <v>1440</v>
      </c>
      <c r="AS345" s="96">
        <v>1350</v>
      </c>
      <c r="AT345" s="96">
        <v>1260</v>
      </c>
      <c r="AU345" s="96">
        <v>1080</v>
      </c>
      <c r="AW345" s="95" t="s">
        <v>30781</v>
      </c>
      <c r="AX345" s="96">
        <v>600</v>
      </c>
      <c r="AY345" s="96">
        <v>570</v>
      </c>
      <c r="AZ345" s="96">
        <v>540</v>
      </c>
      <c r="BA345" s="96">
        <v>510</v>
      </c>
      <c r="BB345" s="96">
        <v>480</v>
      </c>
      <c r="BC345" s="96">
        <v>450</v>
      </c>
      <c r="BD345" s="96">
        <v>420</v>
      </c>
      <c r="BE345" s="96">
        <v>360</v>
      </c>
      <c r="BF345" s="95" t="s">
        <v>30781</v>
      </c>
      <c r="BG345" s="96">
        <v>800</v>
      </c>
      <c r="BH345" s="96">
        <v>760</v>
      </c>
      <c r="BI345" s="96">
        <v>720</v>
      </c>
      <c r="BJ345" s="96">
        <v>680</v>
      </c>
      <c r="BK345" s="96">
        <v>640</v>
      </c>
      <c r="BL345" s="96">
        <v>600</v>
      </c>
      <c r="BM345" s="96">
        <v>560</v>
      </c>
      <c r="BN345" s="96">
        <v>480</v>
      </c>
      <c r="CH345" s="2">
        <v>63178</v>
      </c>
      <c r="CI345" s="2" t="s">
        <v>126</v>
      </c>
      <c r="CP345" s="3">
        <v>62448</v>
      </c>
      <c r="CQ345" s="3" t="s">
        <v>33549</v>
      </c>
      <c r="CR345" s="3" t="s">
        <v>126</v>
      </c>
    </row>
    <row r="346" spans="19:96" x14ac:dyDescent="0.25">
      <c r="S346" s="2"/>
      <c r="T346" s="95" t="s">
        <v>563</v>
      </c>
      <c r="U346" s="96">
        <v>1100</v>
      </c>
      <c r="V346" s="96">
        <v>1050</v>
      </c>
      <c r="W346" s="96">
        <v>990</v>
      </c>
      <c r="X346" s="96">
        <v>940</v>
      </c>
      <c r="Y346" s="96">
        <v>880</v>
      </c>
      <c r="Z346" s="96">
        <v>830</v>
      </c>
      <c r="AA346" s="96">
        <v>770</v>
      </c>
      <c r="AB346" s="96">
        <v>660</v>
      </c>
      <c r="AC346" s="95" t="s">
        <v>563</v>
      </c>
      <c r="AD346" s="96">
        <v>1800</v>
      </c>
      <c r="AE346" s="96">
        <v>1710</v>
      </c>
      <c r="AF346" s="96">
        <v>1620</v>
      </c>
      <c r="AG346" s="96">
        <v>1530</v>
      </c>
      <c r="AH346" s="96">
        <v>1440</v>
      </c>
      <c r="AI346" s="96">
        <v>1350</v>
      </c>
      <c r="AJ346" s="96">
        <v>1260</v>
      </c>
      <c r="AK346" s="96">
        <v>1080</v>
      </c>
      <c r="AL346" s="2"/>
      <c r="AM346" s="95" t="s">
        <v>563</v>
      </c>
      <c r="AN346" s="96">
        <v>1700</v>
      </c>
      <c r="AO346" s="96">
        <v>1620</v>
      </c>
      <c r="AP346" s="96">
        <v>1530</v>
      </c>
      <c r="AQ346" s="96">
        <v>1450</v>
      </c>
      <c r="AR346" s="96">
        <v>1360</v>
      </c>
      <c r="AS346" s="96">
        <v>1280</v>
      </c>
      <c r="AT346" s="96">
        <v>1190</v>
      </c>
      <c r="AU346" s="96">
        <v>1020</v>
      </c>
      <c r="AW346" s="95" t="s">
        <v>563</v>
      </c>
      <c r="AX346" s="96">
        <v>600</v>
      </c>
      <c r="AY346" s="96">
        <v>570</v>
      </c>
      <c r="AZ346" s="96">
        <v>540</v>
      </c>
      <c r="BA346" s="96">
        <v>510</v>
      </c>
      <c r="BB346" s="96">
        <v>480</v>
      </c>
      <c r="BC346" s="96">
        <v>450</v>
      </c>
      <c r="BD346" s="96">
        <v>420</v>
      </c>
      <c r="BE346" s="96">
        <v>360</v>
      </c>
      <c r="BF346" s="95" t="s">
        <v>563</v>
      </c>
      <c r="BG346" s="96">
        <v>700</v>
      </c>
      <c r="BH346" s="96">
        <v>670</v>
      </c>
      <c r="BI346" s="96">
        <v>630</v>
      </c>
      <c r="BJ346" s="96">
        <v>600</v>
      </c>
      <c r="BK346" s="96">
        <v>560</v>
      </c>
      <c r="BL346" s="96">
        <v>530</v>
      </c>
      <c r="BM346" s="96">
        <v>490</v>
      </c>
      <c r="BN346" s="96">
        <v>420</v>
      </c>
      <c r="CH346" s="2">
        <v>63179</v>
      </c>
      <c r="CI346" s="2" t="s">
        <v>126</v>
      </c>
      <c r="CP346" s="3">
        <v>62449</v>
      </c>
      <c r="CQ346" s="3" t="s">
        <v>29165</v>
      </c>
      <c r="CR346" s="3" t="s">
        <v>126</v>
      </c>
    </row>
    <row r="347" spans="19:96" x14ac:dyDescent="0.25">
      <c r="S347" s="2"/>
      <c r="T347" s="95" t="s">
        <v>564</v>
      </c>
      <c r="U347" s="96">
        <v>2300</v>
      </c>
      <c r="V347" s="96">
        <v>2190</v>
      </c>
      <c r="W347" s="96">
        <v>2070</v>
      </c>
      <c r="X347" s="96">
        <v>1960</v>
      </c>
      <c r="Y347" s="96">
        <v>1840</v>
      </c>
      <c r="Z347" s="96">
        <v>1730</v>
      </c>
      <c r="AA347" s="96">
        <v>1610</v>
      </c>
      <c r="AB347" s="96">
        <v>1380</v>
      </c>
      <c r="AC347" s="95" t="s">
        <v>564</v>
      </c>
      <c r="AD347" s="96">
        <v>3700</v>
      </c>
      <c r="AE347" s="96">
        <v>3520</v>
      </c>
      <c r="AF347" s="96">
        <v>3330</v>
      </c>
      <c r="AG347" s="96">
        <v>3150</v>
      </c>
      <c r="AH347" s="96">
        <v>2960</v>
      </c>
      <c r="AI347" s="96">
        <v>2780</v>
      </c>
      <c r="AJ347" s="96">
        <v>2590</v>
      </c>
      <c r="AK347" s="96">
        <v>2220</v>
      </c>
      <c r="AL347" s="2"/>
      <c r="AM347" s="95" t="s">
        <v>564</v>
      </c>
      <c r="AN347" s="96">
        <v>3500</v>
      </c>
      <c r="AO347" s="96">
        <v>3330</v>
      </c>
      <c r="AP347" s="96">
        <v>3150</v>
      </c>
      <c r="AQ347" s="96">
        <v>2980</v>
      </c>
      <c r="AR347" s="96">
        <v>2800</v>
      </c>
      <c r="AS347" s="96">
        <v>2630</v>
      </c>
      <c r="AT347" s="96">
        <v>2450</v>
      </c>
      <c r="AU347" s="96">
        <v>2100</v>
      </c>
      <c r="AW347" s="95" t="s">
        <v>564</v>
      </c>
      <c r="AX347" s="96">
        <v>1200</v>
      </c>
      <c r="AY347" s="96">
        <v>1140</v>
      </c>
      <c r="AZ347" s="96">
        <v>1080</v>
      </c>
      <c r="BA347" s="96">
        <v>1020</v>
      </c>
      <c r="BB347" s="96">
        <v>960</v>
      </c>
      <c r="BC347" s="96">
        <v>900</v>
      </c>
      <c r="BD347" s="96">
        <v>840</v>
      </c>
      <c r="BE347" s="96">
        <v>720</v>
      </c>
      <c r="BF347" s="95" t="s">
        <v>564</v>
      </c>
      <c r="BG347" s="96">
        <v>1500</v>
      </c>
      <c r="BH347" s="96">
        <v>1430</v>
      </c>
      <c r="BI347" s="96">
        <v>1350</v>
      </c>
      <c r="BJ347" s="96">
        <v>1280</v>
      </c>
      <c r="BK347" s="96">
        <v>1200</v>
      </c>
      <c r="BL347" s="96">
        <v>1130</v>
      </c>
      <c r="BM347" s="96">
        <v>1050</v>
      </c>
      <c r="BN347" s="96">
        <v>900</v>
      </c>
      <c r="CH347" s="2">
        <v>63185</v>
      </c>
      <c r="CI347" s="2" t="s">
        <v>124</v>
      </c>
      <c r="CP347" s="3">
        <v>62450</v>
      </c>
      <c r="CQ347" s="3" t="s">
        <v>8907</v>
      </c>
      <c r="CR347" s="3" t="s">
        <v>126</v>
      </c>
    </row>
    <row r="348" spans="19:96" x14ac:dyDescent="0.25">
      <c r="S348" s="2"/>
      <c r="T348" s="95" t="s">
        <v>13646</v>
      </c>
      <c r="U348" s="96">
        <v>1000</v>
      </c>
      <c r="V348" s="96">
        <v>950</v>
      </c>
      <c r="W348" s="96">
        <v>900</v>
      </c>
      <c r="X348" s="96">
        <v>850</v>
      </c>
      <c r="Y348" s="96">
        <v>800</v>
      </c>
      <c r="Z348" s="96">
        <v>750</v>
      </c>
      <c r="AA348" s="96">
        <v>700</v>
      </c>
      <c r="AB348" s="96">
        <v>600</v>
      </c>
      <c r="AC348" s="95" t="s">
        <v>13646</v>
      </c>
      <c r="AD348" s="96">
        <v>1600</v>
      </c>
      <c r="AE348" s="96">
        <v>1520</v>
      </c>
      <c r="AF348" s="96">
        <v>1440</v>
      </c>
      <c r="AG348" s="96">
        <v>1360</v>
      </c>
      <c r="AH348" s="96">
        <v>1280</v>
      </c>
      <c r="AI348" s="96">
        <v>1200</v>
      </c>
      <c r="AJ348" s="96">
        <v>1120</v>
      </c>
      <c r="AK348" s="96">
        <v>960</v>
      </c>
      <c r="AL348" s="2"/>
      <c r="AM348" s="95" t="s">
        <v>13646</v>
      </c>
      <c r="AN348" s="96">
        <v>1400</v>
      </c>
      <c r="AO348" s="96">
        <v>1330</v>
      </c>
      <c r="AP348" s="96">
        <v>1260</v>
      </c>
      <c r="AQ348" s="96">
        <v>1190</v>
      </c>
      <c r="AR348" s="96">
        <v>1120</v>
      </c>
      <c r="AS348" s="96">
        <v>1050</v>
      </c>
      <c r="AT348" s="96">
        <v>980</v>
      </c>
      <c r="AU348" s="96">
        <v>840</v>
      </c>
      <c r="AW348" s="95" t="s">
        <v>13646</v>
      </c>
      <c r="AX348" s="96">
        <v>500</v>
      </c>
      <c r="AY348" s="96">
        <v>480</v>
      </c>
      <c r="AZ348" s="96">
        <v>450</v>
      </c>
      <c r="BA348" s="96">
        <v>430</v>
      </c>
      <c r="BB348" s="96">
        <v>400</v>
      </c>
      <c r="BC348" s="96">
        <v>380</v>
      </c>
      <c r="BD348" s="96">
        <v>350</v>
      </c>
      <c r="BE348" s="96">
        <v>300</v>
      </c>
      <c r="BF348" s="95" t="s">
        <v>13646</v>
      </c>
      <c r="BG348" s="96">
        <v>600</v>
      </c>
      <c r="BH348" s="96">
        <v>570</v>
      </c>
      <c r="BI348" s="96">
        <v>540</v>
      </c>
      <c r="BJ348" s="96">
        <v>510</v>
      </c>
      <c r="BK348" s="96">
        <v>480</v>
      </c>
      <c r="BL348" s="96">
        <v>450</v>
      </c>
      <c r="BM348" s="96">
        <v>420</v>
      </c>
      <c r="BN348" s="96">
        <v>360</v>
      </c>
      <c r="CH348" s="2">
        <v>63186</v>
      </c>
      <c r="CI348" s="2" t="s">
        <v>122</v>
      </c>
      <c r="CP348" s="3">
        <v>62451</v>
      </c>
      <c r="CQ348" s="3" t="s">
        <v>33550</v>
      </c>
      <c r="CR348" s="3" t="s">
        <v>126</v>
      </c>
    </row>
    <row r="349" spans="19:96" x14ac:dyDescent="0.25">
      <c r="S349" s="2"/>
      <c r="T349" s="95" t="s">
        <v>565</v>
      </c>
      <c r="U349" s="96">
        <v>1000</v>
      </c>
      <c r="V349" s="96">
        <v>950</v>
      </c>
      <c r="W349" s="96">
        <v>900</v>
      </c>
      <c r="X349" s="96">
        <v>850</v>
      </c>
      <c r="Y349" s="96">
        <v>800</v>
      </c>
      <c r="Z349" s="96">
        <v>750</v>
      </c>
      <c r="AA349" s="96">
        <v>700</v>
      </c>
      <c r="AB349" s="96">
        <v>600</v>
      </c>
      <c r="AC349" s="95" t="s">
        <v>565</v>
      </c>
      <c r="AD349" s="96">
        <v>1600</v>
      </c>
      <c r="AE349" s="96">
        <v>1520</v>
      </c>
      <c r="AF349" s="96">
        <v>1440</v>
      </c>
      <c r="AG349" s="96">
        <v>1360</v>
      </c>
      <c r="AH349" s="96">
        <v>1280</v>
      </c>
      <c r="AI349" s="96">
        <v>1200</v>
      </c>
      <c r="AJ349" s="96">
        <v>1120</v>
      </c>
      <c r="AK349" s="96">
        <v>960</v>
      </c>
      <c r="AL349" s="2"/>
      <c r="AM349" s="95" t="s">
        <v>565</v>
      </c>
      <c r="AN349" s="96">
        <v>1500</v>
      </c>
      <c r="AO349" s="96">
        <v>1430</v>
      </c>
      <c r="AP349" s="96">
        <v>1350</v>
      </c>
      <c r="AQ349" s="96">
        <v>1280</v>
      </c>
      <c r="AR349" s="96">
        <v>1200</v>
      </c>
      <c r="AS349" s="96">
        <v>1130</v>
      </c>
      <c r="AT349" s="96">
        <v>1050</v>
      </c>
      <c r="AU349" s="96">
        <v>900</v>
      </c>
      <c r="AW349" s="95" t="s">
        <v>565</v>
      </c>
      <c r="AX349" s="96">
        <v>500</v>
      </c>
      <c r="AY349" s="96">
        <v>480</v>
      </c>
      <c r="AZ349" s="96">
        <v>450</v>
      </c>
      <c r="BA349" s="96">
        <v>430</v>
      </c>
      <c r="BB349" s="96">
        <v>400</v>
      </c>
      <c r="BC349" s="96">
        <v>380</v>
      </c>
      <c r="BD349" s="96">
        <v>350</v>
      </c>
      <c r="BE349" s="96">
        <v>300</v>
      </c>
      <c r="BF349" s="95" t="s">
        <v>565</v>
      </c>
      <c r="BG349" s="96">
        <v>600</v>
      </c>
      <c r="BH349" s="96">
        <v>570</v>
      </c>
      <c r="BI349" s="96">
        <v>540</v>
      </c>
      <c r="BJ349" s="96">
        <v>510</v>
      </c>
      <c r="BK349" s="96">
        <v>480</v>
      </c>
      <c r="BL349" s="96">
        <v>450</v>
      </c>
      <c r="BM349" s="96">
        <v>420</v>
      </c>
      <c r="BN349" s="96">
        <v>360</v>
      </c>
      <c r="CH349" s="2">
        <v>63190</v>
      </c>
      <c r="CI349" s="2" t="s">
        <v>126</v>
      </c>
      <c r="CP349" s="3">
        <v>62452</v>
      </c>
      <c r="CQ349" s="3" t="s">
        <v>33551</v>
      </c>
      <c r="CR349" s="3" t="s">
        <v>126</v>
      </c>
    </row>
    <row r="350" spans="19:96" x14ac:dyDescent="0.25">
      <c r="S350" s="2"/>
      <c r="T350" s="95" t="s">
        <v>566</v>
      </c>
      <c r="U350" s="96">
        <v>1000</v>
      </c>
      <c r="V350" s="96">
        <v>950</v>
      </c>
      <c r="W350" s="96">
        <v>900</v>
      </c>
      <c r="X350" s="96">
        <v>850</v>
      </c>
      <c r="Y350" s="96">
        <v>800</v>
      </c>
      <c r="Z350" s="96">
        <v>750</v>
      </c>
      <c r="AA350" s="96">
        <v>700</v>
      </c>
      <c r="AB350" s="96">
        <v>600</v>
      </c>
      <c r="AC350" s="95" t="s">
        <v>566</v>
      </c>
      <c r="AD350" s="96">
        <v>1600</v>
      </c>
      <c r="AE350" s="96">
        <v>1520</v>
      </c>
      <c r="AF350" s="96">
        <v>1440</v>
      </c>
      <c r="AG350" s="96">
        <v>1360</v>
      </c>
      <c r="AH350" s="96">
        <v>1280</v>
      </c>
      <c r="AI350" s="96">
        <v>1200</v>
      </c>
      <c r="AJ350" s="96">
        <v>1120</v>
      </c>
      <c r="AK350" s="96">
        <v>960</v>
      </c>
      <c r="AL350" s="2"/>
      <c r="AM350" s="95" t="s">
        <v>566</v>
      </c>
      <c r="AN350" s="96">
        <v>1500</v>
      </c>
      <c r="AO350" s="96">
        <v>1430</v>
      </c>
      <c r="AP350" s="96">
        <v>1350</v>
      </c>
      <c r="AQ350" s="96">
        <v>1280</v>
      </c>
      <c r="AR350" s="96">
        <v>1200</v>
      </c>
      <c r="AS350" s="96">
        <v>1130</v>
      </c>
      <c r="AT350" s="96">
        <v>1050</v>
      </c>
      <c r="AU350" s="96">
        <v>900</v>
      </c>
      <c r="AW350" s="95" t="s">
        <v>566</v>
      </c>
      <c r="AX350" s="96">
        <v>500</v>
      </c>
      <c r="AY350" s="96">
        <v>480</v>
      </c>
      <c r="AZ350" s="96">
        <v>450</v>
      </c>
      <c r="BA350" s="96">
        <v>430</v>
      </c>
      <c r="BB350" s="96">
        <v>400</v>
      </c>
      <c r="BC350" s="96">
        <v>380</v>
      </c>
      <c r="BD350" s="96">
        <v>350</v>
      </c>
      <c r="BE350" s="96">
        <v>300</v>
      </c>
      <c r="BF350" s="95" t="s">
        <v>566</v>
      </c>
      <c r="BG350" s="96">
        <v>700</v>
      </c>
      <c r="BH350" s="96">
        <v>670</v>
      </c>
      <c r="BI350" s="96">
        <v>630</v>
      </c>
      <c r="BJ350" s="96">
        <v>600</v>
      </c>
      <c r="BK350" s="96">
        <v>560</v>
      </c>
      <c r="BL350" s="96">
        <v>530</v>
      </c>
      <c r="BM350" s="96">
        <v>490</v>
      </c>
      <c r="BN350" s="96">
        <v>420</v>
      </c>
      <c r="CH350" s="2">
        <v>63191</v>
      </c>
      <c r="CI350" s="2" t="s">
        <v>126</v>
      </c>
      <c r="CP350" s="3">
        <v>62453</v>
      </c>
      <c r="CQ350" s="3" t="s">
        <v>29162</v>
      </c>
      <c r="CR350" s="3" t="s">
        <v>126</v>
      </c>
    </row>
    <row r="351" spans="19:96" x14ac:dyDescent="0.25">
      <c r="S351" s="2"/>
      <c r="T351" s="95" t="s">
        <v>567</v>
      </c>
      <c r="U351" s="96">
        <v>1700</v>
      </c>
      <c r="V351" s="96">
        <v>1620</v>
      </c>
      <c r="W351" s="96">
        <v>1530</v>
      </c>
      <c r="X351" s="96">
        <v>1450</v>
      </c>
      <c r="Y351" s="96">
        <v>1360</v>
      </c>
      <c r="Z351" s="96">
        <v>1280</v>
      </c>
      <c r="AA351" s="96">
        <v>1190</v>
      </c>
      <c r="AB351" s="96">
        <v>1020</v>
      </c>
      <c r="AC351" s="95" t="s">
        <v>567</v>
      </c>
      <c r="AD351" s="96">
        <v>2700</v>
      </c>
      <c r="AE351" s="96">
        <v>2570</v>
      </c>
      <c r="AF351" s="96">
        <v>2430</v>
      </c>
      <c r="AG351" s="96">
        <v>2300</v>
      </c>
      <c r="AH351" s="96">
        <v>2160</v>
      </c>
      <c r="AI351" s="96">
        <v>2030</v>
      </c>
      <c r="AJ351" s="96">
        <v>1890</v>
      </c>
      <c r="AK351" s="96">
        <v>1620</v>
      </c>
      <c r="AL351" s="2"/>
      <c r="AM351" s="95" t="s">
        <v>567</v>
      </c>
      <c r="AN351" s="96">
        <v>2500</v>
      </c>
      <c r="AO351" s="96">
        <v>2380</v>
      </c>
      <c r="AP351" s="96">
        <v>2250</v>
      </c>
      <c r="AQ351" s="96">
        <v>2130</v>
      </c>
      <c r="AR351" s="96">
        <v>2000</v>
      </c>
      <c r="AS351" s="96">
        <v>1880</v>
      </c>
      <c r="AT351" s="96">
        <v>1750</v>
      </c>
      <c r="AU351" s="96">
        <v>1500</v>
      </c>
      <c r="AW351" s="95" t="s">
        <v>567</v>
      </c>
      <c r="AX351" s="96">
        <v>900</v>
      </c>
      <c r="AY351" s="96">
        <v>860</v>
      </c>
      <c r="AZ351" s="96">
        <v>810</v>
      </c>
      <c r="BA351" s="96">
        <v>770</v>
      </c>
      <c r="BB351" s="96">
        <v>720</v>
      </c>
      <c r="BC351" s="96">
        <v>680</v>
      </c>
      <c r="BD351" s="96">
        <v>630</v>
      </c>
      <c r="BE351" s="96">
        <v>540</v>
      </c>
      <c r="BF351" s="95" t="s">
        <v>567</v>
      </c>
      <c r="BG351" s="96">
        <v>1100</v>
      </c>
      <c r="BH351" s="96">
        <v>1050</v>
      </c>
      <c r="BI351" s="96">
        <v>990</v>
      </c>
      <c r="BJ351" s="96">
        <v>940</v>
      </c>
      <c r="BK351" s="96">
        <v>880</v>
      </c>
      <c r="BL351" s="96">
        <v>830</v>
      </c>
      <c r="BM351" s="96">
        <v>770</v>
      </c>
      <c r="BN351" s="96">
        <v>660</v>
      </c>
      <c r="CH351" s="2">
        <v>63196</v>
      </c>
      <c r="CI351" s="2" t="s">
        <v>124</v>
      </c>
      <c r="CP351" s="3">
        <v>62454</v>
      </c>
      <c r="CQ351" s="3" t="s">
        <v>33552</v>
      </c>
      <c r="CR351" s="3" t="s">
        <v>126</v>
      </c>
    </row>
    <row r="352" spans="19:96" x14ac:dyDescent="0.25">
      <c r="S352" s="2"/>
      <c r="T352" s="95" t="s">
        <v>568</v>
      </c>
      <c r="U352" s="96">
        <v>1000</v>
      </c>
      <c r="V352" s="96">
        <v>950</v>
      </c>
      <c r="W352" s="96">
        <v>900</v>
      </c>
      <c r="X352" s="96">
        <v>850</v>
      </c>
      <c r="Y352" s="96">
        <v>800</v>
      </c>
      <c r="Z352" s="96">
        <v>750</v>
      </c>
      <c r="AA352" s="96">
        <v>700</v>
      </c>
      <c r="AB352" s="96">
        <v>600</v>
      </c>
      <c r="AC352" s="95" t="s">
        <v>568</v>
      </c>
      <c r="AD352" s="96">
        <v>1600</v>
      </c>
      <c r="AE352" s="96">
        <v>1520</v>
      </c>
      <c r="AF352" s="96">
        <v>1440</v>
      </c>
      <c r="AG352" s="96">
        <v>1360</v>
      </c>
      <c r="AH352" s="96">
        <v>1280</v>
      </c>
      <c r="AI352" s="96">
        <v>1200</v>
      </c>
      <c r="AJ352" s="96">
        <v>1120</v>
      </c>
      <c r="AK352" s="96">
        <v>960</v>
      </c>
      <c r="AL352" s="2"/>
      <c r="AM352" s="95" t="s">
        <v>568</v>
      </c>
      <c r="AN352" s="96">
        <v>1500</v>
      </c>
      <c r="AO352" s="96">
        <v>1430</v>
      </c>
      <c r="AP352" s="96">
        <v>1350</v>
      </c>
      <c r="AQ352" s="96">
        <v>1280</v>
      </c>
      <c r="AR352" s="96">
        <v>1200</v>
      </c>
      <c r="AS352" s="96">
        <v>1130</v>
      </c>
      <c r="AT352" s="96">
        <v>1050</v>
      </c>
      <c r="AU352" s="96">
        <v>900</v>
      </c>
      <c r="AW352" s="95" t="s">
        <v>568</v>
      </c>
      <c r="AX352" s="96">
        <v>500</v>
      </c>
      <c r="AY352" s="96">
        <v>480</v>
      </c>
      <c r="AZ352" s="96">
        <v>450</v>
      </c>
      <c r="BA352" s="96">
        <v>430</v>
      </c>
      <c r="BB352" s="96">
        <v>400</v>
      </c>
      <c r="BC352" s="96">
        <v>380</v>
      </c>
      <c r="BD352" s="96">
        <v>350</v>
      </c>
      <c r="BE352" s="96">
        <v>300</v>
      </c>
      <c r="BF352" s="95" t="s">
        <v>568</v>
      </c>
      <c r="BG352" s="96">
        <v>600</v>
      </c>
      <c r="BH352" s="96">
        <v>570</v>
      </c>
      <c r="BI352" s="96">
        <v>540</v>
      </c>
      <c r="BJ352" s="96">
        <v>510</v>
      </c>
      <c r="BK352" s="96">
        <v>480</v>
      </c>
      <c r="BL352" s="96">
        <v>450</v>
      </c>
      <c r="BM352" s="96">
        <v>420</v>
      </c>
      <c r="BN352" s="96">
        <v>360</v>
      </c>
      <c r="CH352" s="2">
        <v>63199</v>
      </c>
      <c r="CI352" s="2" t="s">
        <v>124</v>
      </c>
      <c r="CP352" s="3">
        <v>62455</v>
      </c>
      <c r="CQ352" s="3" t="s">
        <v>33553</v>
      </c>
      <c r="CR352" s="3" t="s">
        <v>126</v>
      </c>
    </row>
    <row r="353" spans="19:96" x14ac:dyDescent="0.25">
      <c r="S353" s="2"/>
      <c r="T353" s="95" t="s">
        <v>569</v>
      </c>
      <c r="U353" s="96">
        <v>1000</v>
      </c>
      <c r="V353" s="96">
        <v>950</v>
      </c>
      <c r="W353" s="96">
        <v>900</v>
      </c>
      <c r="X353" s="96">
        <v>850</v>
      </c>
      <c r="Y353" s="96">
        <v>800</v>
      </c>
      <c r="Z353" s="96">
        <v>750</v>
      </c>
      <c r="AA353" s="96">
        <v>700</v>
      </c>
      <c r="AB353" s="96">
        <v>600</v>
      </c>
      <c r="AC353" s="95" t="s">
        <v>569</v>
      </c>
      <c r="AD353" s="96">
        <v>1600</v>
      </c>
      <c r="AE353" s="96">
        <v>1520</v>
      </c>
      <c r="AF353" s="96">
        <v>1440</v>
      </c>
      <c r="AG353" s="96">
        <v>1360</v>
      </c>
      <c r="AH353" s="96">
        <v>1280</v>
      </c>
      <c r="AI353" s="96">
        <v>1200</v>
      </c>
      <c r="AJ353" s="96">
        <v>1120</v>
      </c>
      <c r="AK353" s="96">
        <v>960</v>
      </c>
      <c r="AL353" s="2"/>
      <c r="AM353" s="95" t="s">
        <v>569</v>
      </c>
      <c r="AN353" s="96">
        <v>1500</v>
      </c>
      <c r="AO353" s="96">
        <v>1430</v>
      </c>
      <c r="AP353" s="96">
        <v>1350</v>
      </c>
      <c r="AQ353" s="96">
        <v>1280</v>
      </c>
      <c r="AR353" s="96">
        <v>1200</v>
      </c>
      <c r="AS353" s="96">
        <v>1130</v>
      </c>
      <c r="AT353" s="96">
        <v>1050</v>
      </c>
      <c r="AU353" s="96">
        <v>900</v>
      </c>
      <c r="AW353" s="95" t="s">
        <v>569</v>
      </c>
      <c r="AX353" s="96">
        <v>500</v>
      </c>
      <c r="AY353" s="96">
        <v>480</v>
      </c>
      <c r="AZ353" s="96">
        <v>450</v>
      </c>
      <c r="BA353" s="96">
        <v>430</v>
      </c>
      <c r="BB353" s="96">
        <v>400</v>
      </c>
      <c r="BC353" s="96">
        <v>380</v>
      </c>
      <c r="BD353" s="96">
        <v>350</v>
      </c>
      <c r="BE353" s="96">
        <v>300</v>
      </c>
      <c r="BF353" s="95" t="s">
        <v>569</v>
      </c>
      <c r="BG353" s="96">
        <v>700</v>
      </c>
      <c r="BH353" s="96">
        <v>670</v>
      </c>
      <c r="BI353" s="96">
        <v>630</v>
      </c>
      <c r="BJ353" s="96">
        <v>600</v>
      </c>
      <c r="BK353" s="96">
        <v>560</v>
      </c>
      <c r="BL353" s="96">
        <v>530</v>
      </c>
      <c r="BM353" s="96">
        <v>490</v>
      </c>
      <c r="BN353" s="96">
        <v>420</v>
      </c>
      <c r="CH353" s="2">
        <v>63202</v>
      </c>
      <c r="CI353" s="2" t="s">
        <v>126</v>
      </c>
      <c r="CP353" s="3">
        <v>62456</v>
      </c>
      <c r="CQ353" s="3" t="s">
        <v>33554</v>
      </c>
      <c r="CR353" s="3" t="s">
        <v>126</v>
      </c>
    </row>
    <row r="354" spans="19:96" x14ac:dyDescent="0.25">
      <c r="S354" s="2"/>
      <c r="T354" s="95" t="s">
        <v>570</v>
      </c>
      <c r="U354" s="96">
        <v>800</v>
      </c>
      <c r="V354" s="96">
        <v>760</v>
      </c>
      <c r="W354" s="96">
        <v>720</v>
      </c>
      <c r="X354" s="96">
        <v>680</v>
      </c>
      <c r="Y354" s="96">
        <v>640</v>
      </c>
      <c r="Z354" s="96">
        <v>600</v>
      </c>
      <c r="AA354" s="96">
        <v>560</v>
      </c>
      <c r="AB354" s="96">
        <v>480</v>
      </c>
      <c r="AC354" s="95" t="s">
        <v>570</v>
      </c>
      <c r="AD354" s="96">
        <v>1300</v>
      </c>
      <c r="AE354" s="96">
        <v>1240</v>
      </c>
      <c r="AF354" s="96">
        <v>1170</v>
      </c>
      <c r="AG354" s="96">
        <v>1110</v>
      </c>
      <c r="AH354" s="96">
        <v>1040</v>
      </c>
      <c r="AI354" s="96">
        <v>980</v>
      </c>
      <c r="AJ354" s="96">
        <v>910</v>
      </c>
      <c r="AK354" s="96">
        <v>780</v>
      </c>
      <c r="AL354" s="2"/>
      <c r="AM354" s="95" t="s">
        <v>570</v>
      </c>
      <c r="AN354" s="96">
        <v>1200</v>
      </c>
      <c r="AO354" s="96">
        <v>1140</v>
      </c>
      <c r="AP354" s="96">
        <v>1080</v>
      </c>
      <c r="AQ354" s="96">
        <v>1020</v>
      </c>
      <c r="AR354" s="96">
        <v>960</v>
      </c>
      <c r="AS354" s="96">
        <v>900</v>
      </c>
      <c r="AT354" s="96">
        <v>840</v>
      </c>
      <c r="AU354" s="96">
        <v>720</v>
      </c>
      <c r="AW354" s="95" t="s">
        <v>570</v>
      </c>
      <c r="AX354" s="96">
        <v>400</v>
      </c>
      <c r="AY354" s="96">
        <v>380</v>
      </c>
      <c r="AZ354" s="96">
        <v>360</v>
      </c>
      <c r="BA354" s="96">
        <v>340</v>
      </c>
      <c r="BB354" s="96">
        <v>320</v>
      </c>
      <c r="BC354" s="96">
        <v>300</v>
      </c>
      <c r="BD354" s="96">
        <v>280</v>
      </c>
      <c r="BE354" s="96">
        <v>240</v>
      </c>
      <c r="BF354" s="95" t="s">
        <v>570</v>
      </c>
      <c r="BG354" s="96">
        <v>500</v>
      </c>
      <c r="BH354" s="96">
        <v>480</v>
      </c>
      <c r="BI354" s="96">
        <v>450</v>
      </c>
      <c r="BJ354" s="96">
        <v>430</v>
      </c>
      <c r="BK354" s="96">
        <v>400</v>
      </c>
      <c r="BL354" s="96">
        <v>380</v>
      </c>
      <c r="BM354" s="96">
        <v>350</v>
      </c>
      <c r="BN354" s="96">
        <v>300</v>
      </c>
      <c r="CH354" s="2">
        <v>63206</v>
      </c>
      <c r="CI354" s="2" t="s">
        <v>126</v>
      </c>
      <c r="CP354" s="3">
        <v>62457</v>
      </c>
      <c r="CQ354" s="3" t="s">
        <v>33555</v>
      </c>
      <c r="CR354" s="3" t="s">
        <v>126</v>
      </c>
    </row>
    <row r="355" spans="19:96" x14ac:dyDescent="0.25">
      <c r="S355" s="2"/>
      <c r="T355" s="95" t="s">
        <v>571</v>
      </c>
      <c r="U355" s="96">
        <v>1000</v>
      </c>
      <c r="V355" s="96">
        <v>950</v>
      </c>
      <c r="W355" s="96">
        <v>900</v>
      </c>
      <c r="X355" s="96">
        <v>850</v>
      </c>
      <c r="Y355" s="96">
        <v>800</v>
      </c>
      <c r="Z355" s="96">
        <v>750</v>
      </c>
      <c r="AA355" s="96">
        <v>700</v>
      </c>
      <c r="AB355" s="96">
        <v>600</v>
      </c>
      <c r="AC355" s="95" t="s">
        <v>571</v>
      </c>
      <c r="AD355" s="96">
        <v>1600</v>
      </c>
      <c r="AE355" s="96">
        <v>1520</v>
      </c>
      <c r="AF355" s="96">
        <v>1440</v>
      </c>
      <c r="AG355" s="96">
        <v>1360</v>
      </c>
      <c r="AH355" s="96">
        <v>1280</v>
      </c>
      <c r="AI355" s="96">
        <v>1200</v>
      </c>
      <c r="AJ355" s="96">
        <v>1120</v>
      </c>
      <c r="AK355" s="96">
        <v>960</v>
      </c>
      <c r="AL355" s="2"/>
      <c r="AM355" s="95" t="s">
        <v>571</v>
      </c>
      <c r="AN355" s="96">
        <v>1500</v>
      </c>
      <c r="AO355" s="96">
        <v>1430</v>
      </c>
      <c r="AP355" s="96">
        <v>1350</v>
      </c>
      <c r="AQ355" s="96">
        <v>1280</v>
      </c>
      <c r="AR355" s="96">
        <v>1200</v>
      </c>
      <c r="AS355" s="96">
        <v>1130</v>
      </c>
      <c r="AT355" s="96">
        <v>1050</v>
      </c>
      <c r="AU355" s="96">
        <v>900</v>
      </c>
      <c r="AW355" s="95" t="s">
        <v>571</v>
      </c>
      <c r="AX355" s="96">
        <v>500</v>
      </c>
      <c r="AY355" s="96">
        <v>480</v>
      </c>
      <c r="AZ355" s="96">
        <v>450</v>
      </c>
      <c r="BA355" s="96">
        <v>430</v>
      </c>
      <c r="BB355" s="96">
        <v>400</v>
      </c>
      <c r="BC355" s="96">
        <v>380</v>
      </c>
      <c r="BD355" s="96">
        <v>350</v>
      </c>
      <c r="BE355" s="96">
        <v>300</v>
      </c>
      <c r="BF355" s="95" t="s">
        <v>571</v>
      </c>
      <c r="BG355" s="96">
        <v>600</v>
      </c>
      <c r="BH355" s="96">
        <v>570</v>
      </c>
      <c r="BI355" s="96">
        <v>540</v>
      </c>
      <c r="BJ355" s="96">
        <v>510</v>
      </c>
      <c r="BK355" s="96">
        <v>480</v>
      </c>
      <c r="BL355" s="96">
        <v>450</v>
      </c>
      <c r="BM355" s="96">
        <v>420</v>
      </c>
      <c r="BN355" s="96">
        <v>360</v>
      </c>
      <c r="CH355" s="2">
        <v>63207</v>
      </c>
      <c r="CI355" s="2" t="s">
        <v>126</v>
      </c>
      <c r="CP355" s="3">
        <v>62458</v>
      </c>
      <c r="CQ355" s="3" t="s">
        <v>29163</v>
      </c>
      <c r="CR355" s="3" t="s">
        <v>126</v>
      </c>
    </row>
    <row r="356" spans="19:96" x14ac:dyDescent="0.25">
      <c r="S356" s="2"/>
      <c r="T356" s="95" t="s">
        <v>572</v>
      </c>
      <c r="U356" s="96">
        <v>800</v>
      </c>
      <c r="V356" s="96">
        <v>760</v>
      </c>
      <c r="W356" s="96">
        <v>720</v>
      </c>
      <c r="X356" s="96">
        <v>680</v>
      </c>
      <c r="Y356" s="96">
        <v>640</v>
      </c>
      <c r="Z356" s="96">
        <v>600</v>
      </c>
      <c r="AA356" s="96">
        <v>560</v>
      </c>
      <c r="AB356" s="96">
        <v>480</v>
      </c>
      <c r="AC356" s="95" t="s">
        <v>572</v>
      </c>
      <c r="AD356" s="96">
        <v>1300</v>
      </c>
      <c r="AE356" s="96">
        <v>1240</v>
      </c>
      <c r="AF356" s="96">
        <v>1170</v>
      </c>
      <c r="AG356" s="96">
        <v>1110</v>
      </c>
      <c r="AH356" s="96">
        <v>1040</v>
      </c>
      <c r="AI356" s="96">
        <v>980</v>
      </c>
      <c r="AJ356" s="96">
        <v>910</v>
      </c>
      <c r="AK356" s="96">
        <v>780</v>
      </c>
      <c r="AL356" s="2"/>
      <c r="AM356" s="95" t="s">
        <v>572</v>
      </c>
      <c r="AN356" s="96">
        <v>1200</v>
      </c>
      <c r="AO356" s="96">
        <v>1140</v>
      </c>
      <c r="AP356" s="96">
        <v>1080</v>
      </c>
      <c r="AQ356" s="96">
        <v>1020</v>
      </c>
      <c r="AR356" s="96">
        <v>960</v>
      </c>
      <c r="AS356" s="96">
        <v>900</v>
      </c>
      <c r="AT356" s="96">
        <v>840</v>
      </c>
      <c r="AU356" s="96">
        <v>720</v>
      </c>
      <c r="AW356" s="95" t="s">
        <v>572</v>
      </c>
      <c r="AX356" s="96">
        <v>400</v>
      </c>
      <c r="AY356" s="96">
        <v>380</v>
      </c>
      <c r="AZ356" s="96">
        <v>360</v>
      </c>
      <c r="BA356" s="96">
        <v>340</v>
      </c>
      <c r="BB356" s="96">
        <v>320</v>
      </c>
      <c r="BC356" s="96">
        <v>300</v>
      </c>
      <c r="BD356" s="96">
        <v>280</v>
      </c>
      <c r="BE356" s="96">
        <v>240</v>
      </c>
      <c r="BF356" s="95" t="s">
        <v>572</v>
      </c>
      <c r="BG356" s="96">
        <v>500</v>
      </c>
      <c r="BH356" s="96">
        <v>480</v>
      </c>
      <c r="BI356" s="96">
        <v>450</v>
      </c>
      <c r="BJ356" s="96">
        <v>430</v>
      </c>
      <c r="BK356" s="96">
        <v>400</v>
      </c>
      <c r="BL356" s="96">
        <v>380</v>
      </c>
      <c r="BM356" s="96">
        <v>350</v>
      </c>
      <c r="BN356" s="96">
        <v>300</v>
      </c>
      <c r="CH356" s="2">
        <v>63214</v>
      </c>
      <c r="CI356" s="2" t="s">
        <v>122</v>
      </c>
      <c r="CP356" s="3">
        <v>62459</v>
      </c>
      <c r="CQ356" s="3" t="s">
        <v>33556</v>
      </c>
      <c r="CR356" s="3" t="s">
        <v>126</v>
      </c>
    </row>
    <row r="357" spans="19:96" x14ac:dyDescent="0.25">
      <c r="S357" s="2"/>
      <c r="T357" s="95" t="s">
        <v>573</v>
      </c>
      <c r="U357" s="96">
        <v>1800</v>
      </c>
      <c r="V357" s="96">
        <v>1710</v>
      </c>
      <c r="W357" s="96">
        <v>1620</v>
      </c>
      <c r="X357" s="96">
        <v>1530</v>
      </c>
      <c r="Y357" s="96">
        <v>1440</v>
      </c>
      <c r="Z357" s="96">
        <v>1350</v>
      </c>
      <c r="AA357" s="96">
        <v>1260</v>
      </c>
      <c r="AB357" s="96">
        <v>1080</v>
      </c>
      <c r="AC357" s="95" t="s">
        <v>573</v>
      </c>
      <c r="AD357" s="96">
        <v>2900</v>
      </c>
      <c r="AE357" s="96">
        <v>2760</v>
      </c>
      <c r="AF357" s="96">
        <v>2610</v>
      </c>
      <c r="AG357" s="96">
        <v>2470</v>
      </c>
      <c r="AH357" s="96">
        <v>2320</v>
      </c>
      <c r="AI357" s="96">
        <v>2180</v>
      </c>
      <c r="AJ357" s="96">
        <v>2030</v>
      </c>
      <c r="AK357" s="96">
        <v>1740</v>
      </c>
      <c r="AL357" s="2"/>
      <c r="AM357" s="95" t="s">
        <v>573</v>
      </c>
      <c r="AN357" s="96">
        <v>2700</v>
      </c>
      <c r="AO357" s="96">
        <v>2570</v>
      </c>
      <c r="AP357" s="96">
        <v>2430</v>
      </c>
      <c r="AQ357" s="96">
        <v>2300</v>
      </c>
      <c r="AR357" s="96">
        <v>2160</v>
      </c>
      <c r="AS357" s="96">
        <v>2030</v>
      </c>
      <c r="AT357" s="96">
        <v>1890</v>
      </c>
      <c r="AU357" s="96">
        <v>1620</v>
      </c>
      <c r="AW357" s="95" t="s">
        <v>573</v>
      </c>
      <c r="AX357" s="96">
        <v>900</v>
      </c>
      <c r="AY357" s="96">
        <v>860</v>
      </c>
      <c r="AZ357" s="96">
        <v>810</v>
      </c>
      <c r="BA357" s="96">
        <v>770</v>
      </c>
      <c r="BB357" s="96">
        <v>720</v>
      </c>
      <c r="BC357" s="96">
        <v>680</v>
      </c>
      <c r="BD357" s="96">
        <v>630</v>
      </c>
      <c r="BE357" s="96">
        <v>540</v>
      </c>
      <c r="BF357" s="95" t="s">
        <v>573</v>
      </c>
      <c r="BG357" s="96">
        <v>1200</v>
      </c>
      <c r="BH357" s="96">
        <v>1140</v>
      </c>
      <c r="BI357" s="96">
        <v>1080</v>
      </c>
      <c r="BJ357" s="96">
        <v>1020</v>
      </c>
      <c r="BK357" s="96">
        <v>960</v>
      </c>
      <c r="BL357" s="96">
        <v>900</v>
      </c>
      <c r="BM357" s="96">
        <v>840</v>
      </c>
      <c r="BN357" s="96">
        <v>720</v>
      </c>
      <c r="CH357" s="2">
        <v>63223</v>
      </c>
      <c r="CI357" s="2" t="s">
        <v>124</v>
      </c>
      <c r="CP357" s="3">
        <v>62460</v>
      </c>
      <c r="CQ357" s="3" t="s">
        <v>33557</v>
      </c>
      <c r="CR357" s="3" t="s">
        <v>124</v>
      </c>
    </row>
    <row r="358" spans="19:96" x14ac:dyDescent="0.25">
      <c r="S358" s="2"/>
      <c r="T358" s="95" t="s">
        <v>574</v>
      </c>
      <c r="U358" s="96">
        <v>900</v>
      </c>
      <c r="V358" s="96">
        <v>860</v>
      </c>
      <c r="W358" s="96">
        <v>810</v>
      </c>
      <c r="X358" s="96">
        <v>770</v>
      </c>
      <c r="Y358" s="96">
        <v>720</v>
      </c>
      <c r="Z358" s="96">
        <v>680</v>
      </c>
      <c r="AA358" s="96">
        <v>630</v>
      </c>
      <c r="AB358" s="96">
        <v>540</v>
      </c>
      <c r="AC358" s="95" t="s">
        <v>574</v>
      </c>
      <c r="AD358" s="96">
        <v>1400</v>
      </c>
      <c r="AE358" s="96">
        <v>1330</v>
      </c>
      <c r="AF358" s="96">
        <v>1260</v>
      </c>
      <c r="AG358" s="96">
        <v>1190</v>
      </c>
      <c r="AH358" s="96">
        <v>1120</v>
      </c>
      <c r="AI358" s="96">
        <v>1050</v>
      </c>
      <c r="AJ358" s="96">
        <v>980</v>
      </c>
      <c r="AK358" s="96">
        <v>840</v>
      </c>
      <c r="AL358" s="2"/>
      <c r="AM358" s="95" t="s">
        <v>574</v>
      </c>
      <c r="AN358" s="96">
        <v>1400</v>
      </c>
      <c r="AO358" s="96">
        <v>1330</v>
      </c>
      <c r="AP358" s="96">
        <v>1260</v>
      </c>
      <c r="AQ358" s="96">
        <v>1190</v>
      </c>
      <c r="AR358" s="96">
        <v>1120</v>
      </c>
      <c r="AS358" s="96">
        <v>1050</v>
      </c>
      <c r="AT358" s="96">
        <v>980</v>
      </c>
      <c r="AU358" s="96">
        <v>840</v>
      </c>
      <c r="AW358" s="95" t="s">
        <v>574</v>
      </c>
      <c r="AX358" s="96">
        <v>500</v>
      </c>
      <c r="AY358" s="96">
        <v>480</v>
      </c>
      <c r="AZ358" s="96">
        <v>450</v>
      </c>
      <c r="BA358" s="96">
        <v>430</v>
      </c>
      <c r="BB358" s="96">
        <v>400</v>
      </c>
      <c r="BC358" s="96">
        <v>380</v>
      </c>
      <c r="BD358" s="96">
        <v>350</v>
      </c>
      <c r="BE358" s="96">
        <v>300</v>
      </c>
      <c r="BF358" s="95" t="s">
        <v>574</v>
      </c>
      <c r="BG358" s="96">
        <v>600</v>
      </c>
      <c r="BH358" s="96">
        <v>570</v>
      </c>
      <c r="BI358" s="96">
        <v>540</v>
      </c>
      <c r="BJ358" s="96">
        <v>510</v>
      </c>
      <c r="BK358" s="96">
        <v>480</v>
      </c>
      <c r="BL358" s="96">
        <v>450</v>
      </c>
      <c r="BM358" s="96">
        <v>420</v>
      </c>
      <c r="BN358" s="96">
        <v>360</v>
      </c>
      <c r="CH358" s="2">
        <v>63224</v>
      </c>
      <c r="CI358" s="2" t="s">
        <v>124</v>
      </c>
      <c r="CP358" s="3">
        <v>62461</v>
      </c>
      <c r="CQ358" s="3" t="s">
        <v>33558</v>
      </c>
      <c r="CR358" s="3" t="s">
        <v>126</v>
      </c>
    </row>
    <row r="359" spans="19:96" x14ac:dyDescent="0.25">
      <c r="S359" s="2"/>
      <c r="T359" s="95" t="s">
        <v>30782</v>
      </c>
      <c r="U359" s="96">
        <v>800</v>
      </c>
      <c r="V359" s="96">
        <v>760</v>
      </c>
      <c r="W359" s="96">
        <v>720</v>
      </c>
      <c r="X359" s="96">
        <v>680</v>
      </c>
      <c r="Y359" s="96">
        <v>640</v>
      </c>
      <c r="Z359" s="96">
        <v>600</v>
      </c>
      <c r="AA359" s="96">
        <v>560</v>
      </c>
      <c r="AB359" s="96">
        <v>480</v>
      </c>
      <c r="AC359" s="95" t="s">
        <v>30782</v>
      </c>
      <c r="AD359" s="96">
        <v>1300</v>
      </c>
      <c r="AE359" s="96">
        <v>1240</v>
      </c>
      <c r="AF359" s="96">
        <v>1170</v>
      </c>
      <c r="AG359" s="96">
        <v>1110</v>
      </c>
      <c r="AH359" s="96">
        <v>1040</v>
      </c>
      <c r="AI359" s="96">
        <v>980</v>
      </c>
      <c r="AJ359" s="96">
        <v>910</v>
      </c>
      <c r="AK359" s="96">
        <v>780</v>
      </c>
      <c r="AL359" s="2"/>
      <c r="AM359" s="95" t="s">
        <v>30782</v>
      </c>
      <c r="AN359" s="96">
        <v>1200</v>
      </c>
      <c r="AO359" s="96">
        <v>1140</v>
      </c>
      <c r="AP359" s="96">
        <v>1080</v>
      </c>
      <c r="AQ359" s="96">
        <v>1020</v>
      </c>
      <c r="AR359" s="96">
        <v>960</v>
      </c>
      <c r="AS359" s="96">
        <v>900</v>
      </c>
      <c r="AT359" s="96">
        <v>840</v>
      </c>
      <c r="AU359" s="96">
        <v>720</v>
      </c>
      <c r="AW359" s="95" t="s">
        <v>30782</v>
      </c>
      <c r="AX359" s="96">
        <v>400</v>
      </c>
      <c r="AY359" s="96">
        <v>380</v>
      </c>
      <c r="AZ359" s="96">
        <v>360</v>
      </c>
      <c r="BA359" s="96">
        <v>340</v>
      </c>
      <c r="BB359" s="96">
        <v>320</v>
      </c>
      <c r="BC359" s="96">
        <v>300</v>
      </c>
      <c r="BD359" s="96">
        <v>280</v>
      </c>
      <c r="BE359" s="96">
        <v>240</v>
      </c>
      <c r="BF359" s="95" t="s">
        <v>30782</v>
      </c>
      <c r="BG359" s="96">
        <v>500</v>
      </c>
      <c r="BH359" s="96">
        <v>480</v>
      </c>
      <c r="BI359" s="96">
        <v>450</v>
      </c>
      <c r="BJ359" s="96">
        <v>430</v>
      </c>
      <c r="BK359" s="96">
        <v>400</v>
      </c>
      <c r="BL359" s="96">
        <v>380</v>
      </c>
      <c r="BM359" s="96">
        <v>350</v>
      </c>
      <c r="BN359" s="96">
        <v>300</v>
      </c>
      <c r="CH359" s="2">
        <v>63225</v>
      </c>
      <c r="CI359" s="2" t="s">
        <v>124</v>
      </c>
      <c r="CP359" s="3">
        <v>62462</v>
      </c>
      <c r="CQ359" s="3" t="s">
        <v>29167</v>
      </c>
      <c r="CR359" s="3" t="s">
        <v>126</v>
      </c>
    </row>
    <row r="360" spans="19:96" x14ac:dyDescent="0.25">
      <c r="S360" s="2"/>
      <c r="T360" s="95" t="s">
        <v>575</v>
      </c>
      <c r="U360" s="96">
        <v>800</v>
      </c>
      <c r="V360" s="96">
        <v>760</v>
      </c>
      <c r="W360" s="96">
        <v>720</v>
      </c>
      <c r="X360" s="96">
        <v>680</v>
      </c>
      <c r="Y360" s="96">
        <v>640</v>
      </c>
      <c r="Z360" s="96">
        <v>600</v>
      </c>
      <c r="AA360" s="96">
        <v>560</v>
      </c>
      <c r="AB360" s="96">
        <v>480</v>
      </c>
      <c r="AC360" s="95" t="s">
        <v>575</v>
      </c>
      <c r="AD360" s="96">
        <v>1300</v>
      </c>
      <c r="AE360" s="96">
        <v>1240</v>
      </c>
      <c r="AF360" s="96">
        <v>1170</v>
      </c>
      <c r="AG360" s="96">
        <v>1110</v>
      </c>
      <c r="AH360" s="96">
        <v>1040</v>
      </c>
      <c r="AI360" s="96">
        <v>980</v>
      </c>
      <c r="AJ360" s="96">
        <v>910</v>
      </c>
      <c r="AK360" s="96">
        <v>780</v>
      </c>
      <c r="AL360" s="2"/>
      <c r="AM360" s="95" t="s">
        <v>575</v>
      </c>
      <c r="AN360" s="96">
        <v>1100</v>
      </c>
      <c r="AO360" s="96">
        <v>1050</v>
      </c>
      <c r="AP360" s="96">
        <v>990</v>
      </c>
      <c r="AQ360" s="96">
        <v>940</v>
      </c>
      <c r="AR360" s="96">
        <v>880</v>
      </c>
      <c r="AS360" s="96">
        <v>830</v>
      </c>
      <c r="AT360" s="96">
        <v>770</v>
      </c>
      <c r="AU360" s="96">
        <v>660</v>
      </c>
      <c r="AW360" s="95" t="s">
        <v>575</v>
      </c>
      <c r="AX360" s="96">
        <v>400</v>
      </c>
      <c r="AY360" s="96">
        <v>380</v>
      </c>
      <c r="AZ360" s="96">
        <v>360</v>
      </c>
      <c r="BA360" s="96">
        <v>340</v>
      </c>
      <c r="BB360" s="96">
        <v>320</v>
      </c>
      <c r="BC360" s="96">
        <v>300</v>
      </c>
      <c r="BD360" s="96">
        <v>280</v>
      </c>
      <c r="BE360" s="96">
        <v>240</v>
      </c>
      <c r="BF360" s="95" t="s">
        <v>575</v>
      </c>
      <c r="BG360" s="96">
        <v>500</v>
      </c>
      <c r="BH360" s="96">
        <v>480</v>
      </c>
      <c r="BI360" s="96">
        <v>450</v>
      </c>
      <c r="BJ360" s="96">
        <v>430</v>
      </c>
      <c r="BK360" s="96">
        <v>400</v>
      </c>
      <c r="BL360" s="96">
        <v>380</v>
      </c>
      <c r="BM360" s="96">
        <v>350</v>
      </c>
      <c r="BN360" s="96">
        <v>300</v>
      </c>
      <c r="CH360" s="2">
        <v>63236</v>
      </c>
      <c r="CI360" s="2" t="s">
        <v>126</v>
      </c>
      <c r="CP360" s="3">
        <v>62463</v>
      </c>
      <c r="CQ360" s="3" t="s">
        <v>29168</v>
      </c>
      <c r="CR360" s="3" t="s">
        <v>126</v>
      </c>
    </row>
    <row r="361" spans="19:96" x14ac:dyDescent="0.25">
      <c r="S361" s="2"/>
      <c r="T361" s="95" t="s">
        <v>576</v>
      </c>
      <c r="U361" s="96">
        <v>700</v>
      </c>
      <c r="V361" s="96">
        <v>670</v>
      </c>
      <c r="W361" s="96">
        <v>630</v>
      </c>
      <c r="X361" s="96">
        <v>600</v>
      </c>
      <c r="Y361" s="96">
        <v>560</v>
      </c>
      <c r="Z361" s="96">
        <v>530</v>
      </c>
      <c r="AA361" s="96">
        <v>490</v>
      </c>
      <c r="AB361" s="96">
        <v>420</v>
      </c>
      <c r="AC361" s="95" t="s">
        <v>576</v>
      </c>
      <c r="AD361" s="96">
        <v>1100</v>
      </c>
      <c r="AE361" s="96">
        <v>1050</v>
      </c>
      <c r="AF361" s="96">
        <v>990</v>
      </c>
      <c r="AG361" s="96">
        <v>940</v>
      </c>
      <c r="AH361" s="96">
        <v>880</v>
      </c>
      <c r="AI361" s="96">
        <v>830</v>
      </c>
      <c r="AJ361" s="96">
        <v>770</v>
      </c>
      <c r="AK361" s="96">
        <v>660</v>
      </c>
      <c r="AL361" s="2"/>
      <c r="AM361" s="95" t="s">
        <v>576</v>
      </c>
      <c r="AN361" s="96">
        <v>1000</v>
      </c>
      <c r="AO361" s="96">
        <v>950</v>
      </c>
      <c r="AP361" s="96">
        <v>900</v>
      </c>
      <c r="AQ361" s="96">
        <v>850</v>
      </c>
      <c r="AR361" s="96">
        <v>800</v>
      </c>
      <c r="AS361" s="96">
        <v>750</v>
      </c>
      <c r="AT361" s="96">
        <v>700</v>
      </c>
      <c r="AU361" s="96">
        <v>600</v>
      </c>
      <c r="AW361" s="95" t="s">
        <v>576</v>
      </c>
      <c r="AX361" s="96">
        <v>300</v>
      </c>
      <c r="AY361" s="96">
        <v>290</v>
      </c>
      <c r="AZ361" s="96">
        <v>270</v>
      </c>
      <c r="BA361" s="96">
        <v>260</v>
      </c>
      <c r="BB361" s="96">
        <v>240</v>
      </c>
      <c r="BC361" s="96">
        <v>230</v>
      </c>
      <c r="BD361" s="96">
        <v>210</v>
      </c>
      <c r="BE361" s="96">
        <v>180</v>
      </c>
      <c r="BF361" s="95" t="s">
        <v>576</v>
      </c>
      <c r="BG361" s="96">
        <v>400</v>
      </c>
      <c r="BH361" s="96">
        <v>380</v>
      </c>
      <c r="BI361" s="96">
        <v>360</v>
      </c>
      <c r="BJ361" s="96">
        <v>340</v>
      </c>
      <c r="BK361" s="96">
        <v>320</v>
      </c>
      <c r="BL361" s="96">
        <v>300</v>
      </c>
      <c r="BM361" s="96">
        <v>280</v>
      </c>
      <c r="BN361" s="96">
        <v>240</v>
      </c>
      <c r="CH361" s="2">
        <v>63237</v>
      </c>
      <c r="CI361" s="2" t="s">
        <v>126</v>
      </c>
      <c r="CP361" s="3">
        <v>62464</v>
      </c>
      <c r="CQ361" s="3" t="s">
        <v>33559</v>
      </c>
      <c r="CR361" s="3" t="s">
        <v>126</v>
      </c>
    </row>
    <row r="362" spans="19:96" x14ac:dyDescent="0.25">
      <c r="S362" s="2"/>
      <c r="T362" s="95" t="s">
        <v>33150</v>
      </c>
      <c r="U362" s="96">
        <v>2000</v>
      </c>
      <c r="V362" s="96">
        <v>1900</v>
      </c>
      <c r="W362" s="96">
        <v>1800</v>
      </c>
      <c r="X362" s="96">
        <v>1700</v>
      </c>
      <c r="Y362" s="96">
        <v>1600</v>
      </c>
      <c r="Z362" s="96">
        <v>1500</v>
      </c>
      <c r="AA362" s="96">
        <v>1400</v>
      </c>
      <c r="AB362" s="96">
        <v>1200</v>
      </c>
      <c r="AC362" s="95" t="s">
        <v>33150</v>
      </c>
      <c r="AD362" s="96">
        <v>3200</v>
      </c>
      <c r="AE362" s="96">
        <v>3040</v>
      </c>
      <c r="AF362" s="96">
        <v>2880</v>
      </c>
      <c r="AG362" s="96">
        <v>2720</v>
      </c>
      <c r="AH362" s="96">
        <v>2560</v>
      </c>
      <c r="AI362" s="96">
        <v>2400</v>
      </c>
      <c r="AJ362" s="96">
        <v>2240</v>
      </c>
      <c r="AK362" s="96">
        <v>1920</v>
      </c>
      <c r="AL362" s="2"/>
      <c r="AM362" s="95" t="s">
        <v>33150</v>
      </c>
      <c r="AN362" s="96">
        <v>3100</v>
      </c>
      <c r="AO362" s="96">
        <v>2950</v>
      </c>
      <c r="AP362" s="96">
        <v>2790</v>
      </c>
      <c r="AQ362" s="96">
        <v>2640</v>
      </c>
      <c r="AR362" s="96">
        <v>2480</v>
      </c>
      <c r="AS362" s="96">
        <v>2330</v>
      </c>
      <c r="AT362" s="96">
        <v>2170</v>
      </c>
      <c r="AU362" s="96">
        <v>1860</v>
      </c>
      <c r="AW362" s="95" t="s">
        <v>33150</v>
      </c>
      <c r="AX362" s="96">
        <v>1000</v>
      </c>
      <c r="AY362" s="96">
        <v>950</v>
      </c>
      <c r="AZ362" s="96">
        <v>900</v>
      </c>
      <c r="BA362" s="96">
        <v>850</v>
      </c>
      <c r="BB362" s="96">
        <v>800</v>
      </c>
      <c r="BC362" s="96">
        <v>750</v>
      </c>
      <c r="BD362" s="96">
        <v>700</v>
      </c>
      <c r="BE362" s="96">
        <v>600</v>
      </c>
      <c r="BF362" s="95" t="s">
        <v>33150</v>
      </c>
      <c r="BG362" s="96">
        <v>1300</v>
      </c>
      <c r="BH362" s="96">
        <v>1240</v>
      </c>
      <c r="BI362" s="96">
        <v>1170</v>
      </c>
      <c r="BJ362" s="96">
        <v>1110</v>
      </c>
      <c r="BK362" s="96">
        <v>1040</v>
      </c>
      <c r="BL362" s="96">
        <v>980</v>
      </c>
      <c r="BM362" s="96">
        <v>910</v>
      </c>
      <c r="BN362" s="96">
        <v>780</v>
      </c>
      <c r="CH362" s="2">
        <v>63238</v>
      </c>
      <c r="CI362" s="2" t="s">
        <v>122</v>
      </c>
      <c r="CP362" s="3">
        <v>62465</v>
      </c>
      <c r="CQ362" s="3" t="s">
        <v>33560</v>
      </c>
      <c r="CR362" s="3" t="s">
        <v>126</v>
      </c>
    </row>
    <row r="363" spans="19:96" x14ac:dyDescent="0.25">
      <c r="S363" s="2"/>
      <c r="T363" s="95" t="s">
        <v>577</v>
      </c>
      <c r="U363" s="96">
        <v>900</v>
      </c>
      <c r="V363" s="96">
        <v>860</v>
      </c>
      <c r="W363" s="96">
        <v>810</v>
      </c>
      <c r="X363" s="96">
        <v>770</v>
      </c>
      <c r="Y363" s="96">
        <v>720</v>
      </c>
      <c r="Z363" s="96">
        <v>680</v>
      </c>
      <c r="AA363" s="96">
        <v>630</v>
      </c>
      <c r="AB363" s="96">
        <v>540</v>
      </c>
      <c r="AC363" s="95" t="s">
        <v>577</v>
      </c>
      <c r="AD363" s="96">
        <v>1400</v>
      </c>
      <c r="AE363" s="96">
        <v>1330</v>
      </c>
      <c r="AF363" s="96">
        <v>1260</v>
      </c>
      <c r="AG363" s="96">
        <v>1190</v>
      </c>
      <c r="AH363" s="96">
        <v>1120</v>
      </c>
      <c r="AI363" s="96">
        <v>1050</v>
      </c>
      <c r="AJ363" s="96">
        <v>980</v>
      </c>
      <c r="AK363" s="96">
        <v>840</v>
      </c>
      <c r="AL363" s="2"/>
      <c r="AM363" s="95" t="s">
        <v>577</v>
      </c>
      <c r="AN363" s="96">
        <v>1400</v>
      </c>
      <c r="AO363" s="96">
        <v>1330</v>
      </c>
      <c r="AP363" s="96">
        <v>1260</v>
      </c>
      <c r="AQ363" s="96">
        <v>1190</v>
      </c>
      <c r="AR363" s="96">
        <v>1120</v>
      </c>
      <c r="AS363" s="96">
        <v>1050</v>
      </c>
      <c r="AT363" s="96">
        <v>980</v>
      </c>
      <c r="AU363" s="96">
        <v>840</v>
      </c>
      <c r="AW363" s="95" t="s">
        <v>577</v>
      </c>
      <c r="AX363" s="96">
        <v>500</v>
      </c>
      <c r="AY363" s="96">
        <v>480</v>
      </c>
      <c r="AZ363" s="96">
        <v>450</v>
      </c>
      <c r="BA363" s="96">
        <v>430</v>
      </c>
      <c r="BB363" s="96">
        <v>400</v>
      </c>
      <c r="BC363" s="96">
        <v>380</v>
      </c>
      <c r="BD363" s="96">
        <v>350</v>
      </c>
      <c r="BE363" s="96">
        <v>300</v>
      </c>
      <c r="BF363" s="95" t="s">
        <v>577</v>
      </c>
      <c r="BG363" s="96">
        <v>600</v>
      </c>
      <c r="BH363" s="96">
        <v>570</v>
      </c>
      <c r="BI363" s="96">
        <v>540</v>
      </c>
      <c r="BJ363" s="96">
        <v>510</v>
      </c>
      <c r="BK363" s="96">
        <v>480</v>
      </c>
      <c r="BL363" s="96">
        <v>450</v>
      </c>
      <c r="BM363" s="96">
        <v>420</v>
      </c>
      <c r="BN363" s="96">
        <v>360</v>
      </c>
      <c r="CH363" s="2">
        <v>63239</v>
      </c>
      <c r="CI363" s="2" t="s">
        <v>122</v>
      </c>
      <c r="CP363" s="3">
        <v>62466</v>
      </c>
      <c r="CQ363" s="3" t="s">
        <v>33561</v>
      </c>
      <c r="CR363" s="3" t="s">
        <v>126</v>
      </c>
    </row>
    <row r="364" spans="19:96" x14ac:dyDescent="0.25">
      <c r="S364" s="2"/>
      <c r="T364" s="95" t="s">
        <v>30783</v>
      </c>
      <c r="U364" s="96">
        <v>1200</v>
      </c>
      <c r="V364" s="96">
        <v>1140</v>
      </c>
      <c r="W364" s="96">
        <v>1080</v>
      </c>
      <c r="X364" s="96">
        <v>1020</v>
      </c>
      <c r="Y364" s="96">
        <v>960</v>
      </c>
      <c r="Z364" s="96">
        <v>900</v>
      </c>
      <c r="AA364" s="96">
        <v>840</v>
      </c>
      <c r="AB364" s="96">
        <v>720</v>
      </c>
      <c r="AC364" s="95" t="s">
        <v>30783</v>
      </c>
      <c r="AD364" s="96">
        <v>1900</v>
      </c>
      <c r="AE364" s="96">
        <v>1810</v>
      </c>
      <c r="AF364" s="96">
        <v>1710</v>
      </c>
      <c r="AG364" s="96">
        <v>1620</v>
      </c>
      <c r="AH364" s="96">
        <v>1520</v>
      </c>
      <c r="AI364" s="96">
        <v>1430</v>
      </c>
      <c r="AJ364" s="96">
        <v>1330</v>
      </c>
      <c r="AK364" s="96">
        <v>1140</v>
      </c>
      <c r="AL364" s="2"/>
      <c r="AM364" s="95" t="s">
        <v>30783</v>
      </c>
      <c r="AN364" s="96">
        <v>1800</v>
      </c>
      <c r="AO364" s="96">
        <v>1710</v>
      </c>
      <c r="AP364" s="96">
        <v>1620</v>
      </c>
      <c r="AQ364" s="96">
        <v>1530</v>
      </c>
      <c r="AR364" s="96">
        <v>1440</v>
      </c>
      <c r="AS364" s="96">
        <v>1350</v>
      </c>
      <c r="AT364" s="96">
        <v>1260</v>
      </c>
      <c r="AU364" s="96">
        <v>1080</v>
      </c>
      <c r="AW364" s="95" t="s">
        <v>30783</v>
      </c>
      <c r="AX364" s="96">
        <v>600</v>
      </c>
      <c r="AY364" s="96">
        <v>570</v>
      </c>
      <c r="AZ364" s="96">
        <v>540</v>
      </c>
      <c r="BA364" s="96">
        <v>510</v>
      </c>
      <c r="BB364" s="96">
        <v>480</v>
      </c>
      <c r="BC364" s="96">
        <v>450</v>
      </c>
      <c r="BD364" s="96">
        <v>420</v>
      </c>
      <c r="BE364" s="96">
        <v>360</v>
      </c>
      <c r="BF364" s="95" t="s">
        <v>30783</v>
      </c>
      <c r="BG364" s="96">
        <v>800</v>
      </c>
      <c r="BH364" s="96">
        <v>760</v>
      </c>
      <c r="BI364" s="96">
        <v>720</v>
      </c>
      <c r="BJ364" s="96">
        <v>680</v>
      </c>
      <c r="BK364" s="96">
        <v>640</v>
      </c>
      <c r="BL364" s="96">
        <v>600</v>
      </c>
      <c r="BM364" s="96">
        <v>560</v>
      </c>
      <c r="BN364" s="96">
        <v>480</v>
      </c>
      <c r="CH364" s="2">
        <v>63240</v>
      </c>
      <c r="CI364" s="2" t="s">
        <v>126</v>
      </c>
      <c r="CP364" s="3">
        <v>62467</v>
      </c>
      <c r="CQ364" s="3" t="s">
        <v>29130</v>
      </c>
      <c r="CR364" s="3" t="s">
        <v>124</v>
      </c>
    </row>
    <row r="365" spans="19:96" x14ac:dyDescent="0.25">
      <c r="S365" s="2"/>
      <c r="T365" s="95" t="s">
        <v>578</v>
      </c>
      <c r="U365" s="96">
        <v>1700</v>
      </c>
      <c r="V365" s="96">
        <v>1620</v>
      </c>
      <c r="W365" s="96">
        <v>1530</v>
      </c>
      <c r="X365" s="96">
        <v>1450</v>
      </c>
      <c r="Y365" s="96">
        <v>1360</v>
      </c>
      <c r="Z365" s="96">
        <v>1280</v>
      </c>
      <c r="AA365" s="96">
        <v>1190</v>
      </c>
      <c r="AB365" s="96">
        <v>1020</v>
      </c>
      <c r="AC365" s="95" t="s">
        <v>578</v>
      </c>
      <c r="AD365" s="96">
        <v>2700</v>
      </c>
      <c r="AE365" s="96">
        <v>2570</v>
      </c>
      <c r="AF365" s="96">
        <v>2430</v>
      </c>
      <c r="AG365" s="96">
        <v>2300</v>
      </c>
      <c r="AH365" s="96">
        <v>2160</v>
      </c>
      <c r="AI365" s="96">
        <v>2030</v>
      </c>
      <c r="AJ365" s="96">
        <v>1890</v>
      </c>
      <c r="AK365" s="96">
        <v>1620</v>
      </c>
      <c r="AL365" s="2"/>
      <c r="AM365" s="95" t="s">
        <v>578</v>
      </c>
      <c r="AN365" s="96">
        <v>2500</v>
      </c>
      <c r="AO365" s="96">
        <v>2380</v>
      </c>
      <c r="AP365" s="96">
        <v>2250</v>
      </c>
      <c r="AQ365" s="96">
        <v>2130</v>
      </c>
      <c r="AR365" s="96">
        <v>2000</v>
      </c>
      <c r="AS365" s="96">
        <v>1880</v>
      </c>
      <c r="AT365" s="96">
        <v>1750</v>
      </c>
      <c r="AU365" s="96">
        <v>1500</v>
      </c>
      <c r="AW365" s="95" t="s">
        <v>578</v>
      </c>
      <c r="AX365" s="96">
        <v>800</v>
      </c>
      <c r="AY365" s="96">
        <v>760</v>
      </c>
      <c r="AZ365" s="96">
        <v>720</v>
      </c>
      <c r="BA365" s="96">
        <v>680</v>
      </c>
      <c r="BB365" s="96">
        <v>640</v>
      </c>
      <c r="BC365" s="96">
        <v>600</v>
      </c>
      <c r="BD365" s="96">
        <v>560</v>
      </c>
      <c r="BE365" s="96">
        <v>480</v>
      </c>
      <c r="BF365" s="95" t="s">
        <v>578</v>
      </c>
      <c r="BG365" s="96">
        <v>1100</v>
      </c>
      <c r="BH365" s="96">
        <v>1050</v>
      </c>
      <c r="BI365" s="96">
        <v>990</v>
      </c>
      <c r="BJ365" s="96">
        <v>940</v>
      </c>
      <c r="BK365" s="96">
        <v>880</v>
      </c>
      <c r="BL365" s="96">
        <v>830</v>
      </c>
      <c r="BM365" s="96">
        <v>770</v>
      </c>
      <c r="BN365" s="96">
        <v>660</v>
      </c>
      <c r="CH365" s="2">
        <v>63244</v>
      </c>
      <c r="CI365" s="2" t="s">
        <v>124</v>
      </c>
      <c r="CP365" s="3">
        <v>62468</v>
      </c>
      <c r="CQ365" s="3" t="s">
        <v>33562</v>
      </c>
      <c r="CR365" s="3" t="s">
        <v>124</v>
      </c>
    </row>
    <row r="366" spans="19:96" x14ac:dyDescent="0.25">
      <c r="S366" s="2"/>
      <c r="T366" s="95" t="s">
        <v>13585</v>
      </c>
      <c r="U366" s="96">
        <v>1900</v>
      </c>
      <c r="V366" s="96">
        <v>1810</v>
      </c>
      <c r="W366" s="96">
        <v>1710</v>
      </c>
      <c r="X366" s="96">
        <v>1620</v>
      </c>
      <c r="Y366" s="96">
        <v>1520</v>
      </c>
      <c r="Z366" s="96">
        <v>1430</v>
      </c>
      <c r="AA366" s="96">
        <v>1330</v>
      </c>
      <c r="AB366" s="96">
        <v>1140</v>
      </c>
      <c r="AC366" s="95" t="s">
        <v>13585</v>
      </c>
      <c r="AD366" s="96">
        <v>3000</v>
      </c>
      <c r="AE366" s="96">
        <v>2850</v>
      </c>
      <c r="AF366" s="96">
        <v>2700</v>
      </c>
      <c r="AG366" s="96">
        <v>2550</v>
      </c>
      <c r="AH366" s="96">
        <v>2400</v>
      </c>
      <c r="AI366" s="96">
        <v>2250</v>
      </c>
      <c r="AJ366" s="96">
        <v>2100</v>
      </c>
      <c r="AK366" s="96">
        <v>1800</v>
      </c>
      <c r="AL366" s="2"/>
      <c r="AM366" s="95" t="s">
        <v>13585</v>
      </c>
      <c r="AN366" s="96">
        <v>2900</v>
      </c>
      <c r="AO366" s="96">
        <v>2760</v>
      </c>
      <c r="AP366" s="96">
        <v>2610</v>
      </c>
      <c r="AQ366" s="96">
        <v>2470</v>
      </c>
      <c r="AR366" s="96">
        <v>2320</v>
      </c>
      <c r="AS366" s="96">
        <v>2180</v>
      </c>
      <c r="AT366" s="96">
        <v>2030</v>
      </c>
      <c r="AU366" s="96">
        <v>1740</v>
      </c>
      <c r="AW366" s="95" t="s">
        <v>13585</v>
      </c>
      <c r="AX366" s="96">
        <v>1000</v>
      </c>
      <c r="AY366" s="96">
        <v>950</v>
      </c>
      <c r="AZ366" s="96">
        <v>900</v>
      </c>
      <c r="BA366" s="96">
        <v>850</v>
      </c>
      <c r="BB366" s="96">
        <v>800</v>
      </c>
      <c r="BC366" s="96">
        <v>750</v>
      </c>
      <c r="BD366" s="96">
        <v>700</v>
      </c>
      <c r="BE366" s="96">
        <v>600</v>
      </c>
      <c r="BF366" s="95" t="s">
        <v>13585</v>
      </c>
      <c r="BG366" s="96">
        <v>1300</v>
      </c>
      <c r="BH366" s="96">
        <v>1240</v>
      </c>
      <c r="BI366" s="96">
        <v>1170</v>
      </c>
      <c r="BJ366" s="96">
        <v>1110</v>
      </c>
      <c r="BK366" s="96">
        <v>1040</v>
      </c>
      <c r="BL366" s="96">
        <v>980</v>
      </c>
      <c r="BM366" s="96">
        <v>910</v>
      </c>
      <c r="BN366" s="96">
        <v>780</v>
      </c>
      <c r="CH366" s="2">
        <v>63245</v>
      </c>
      <c r="CI366" s="2" t="s">
        <v>124</v>
      </c>
      <c r="CP366" s="3">
        <v>62469</v>
      </c>
      <c r="CQ366" s="3" t="s">
        <v>33563</v>
      </c>
      <c r="CR366" s="3" t="s">
        <v>126</v>
      </c>
    </row>
    <row r="367" spans="19:96" x14ac:dyDescent="0.25">
      <c r="S367" s="2"/>
      <c r="T367" s="95" t="s">
        <v>30784</v>
      </c>
      <c r="U367" s="96">
        <v>1200</v>
      </c>
      <c r="V367" s="96">
        <v>1140</v>
      </c>
      <c r="W367" s="96">
        <v>1080</v>
      </c>
      <c r="X367" s="96">
        <v>1020</v>
      </c>
      <c r="Y367" s="96">
        <v>960</v>
      </c>
      <c r="Z367" s="96">
        <v>900</v>
      </c>
      <c r="AA367" s="96">
        <v>840</v>
      </c>
      <c r="AB367" s="96">
        <v>720</v>
      </c>
      <c r="AC367" s="95" t="s">
        <v>30784</v>
      </c>
      <c r="AD367" s="96">
        <v>1900</v>
      </c>
      <c r="AE367" s="96">
        <v>1810</v>
      </c>
      <c r="AF367" s="96">
        <v>1710</v>
      </c>
      <c r="AG367" s="96">
        <v>1620</v>
      </c>
      <c r="AH367" s="96">
        <v>1520</v>
      </c>
      <c r="AI367" s="96">
        <v>1430</v>
      </c>
      <c r="AJ367" s="96">
        <v>1330</v>
      </c>
      <c r="AK367" s="96">
        <v>1140</v>
      </c>
      <c r="AL367" s="2"/>
      <c r="AM367" s="95" t="s">
        <v>30784</v>
      </c>
      <c r="AN367" s="96">
        <v>1700</v>
      </c>
      <c r="AO367" s="96">
        <v>1620</v>
      </c>
      <c r="AP367" s="96">
        <v>1530</v>
      </c>
      <c r="AQ367" s="96">
        <v>1450</v>
      </c>
      <c r="AR367" s="96">
        <v>1360</v>
      </c>
      <c r="AS367" s="96">
        <v>1280</v>
      </c>
      <c r="AT367" s="96">
        <v>1190</v>
      </c>
      <c r="AU367" s="96">
        <v>1020</v>
      </c>
      <c r="AW367" s="95" t="s">
        <v>30784</v>
      </c>
      <c r="AX367" s="96">
        <v>600</v>
      </c>
      <c r="AY367" s="96">
        <v>570</v>
      </c>
      <c r="AZ367" s="96">
        <v>540</v>
      </c>
      <c r="BA367" s="96">
        <v>510</v>
      </c>
      <c r="BB367" s="96">
        <v>480</v>
      </c>
      <c r="BC367" s="96">
        <v>450</v>
      </c>
      <c r="BD367" s="96">
        <v>420</v>
      </c>
      <c r="BE367" s="96">
        <v>360</v>
      </c>
      <c r="BF367" s="95" t="s">
        <v>30784</v>
      </c>
      <c r="BG367" s="96">
        <v>800</v>
      </c>
      <c r="BH367" s="96">
        <v>760</v>
      </c>
      <c r="BI367" s="96">
        <v>720</v>
      </c>
      <c r="BJ367" s="96">
        <v>680</v>
      </c>
      <c r="BK367" s="96">
        <v>640</v>
      </c>
      <c r="BL367" s="96">
        <v>600</v>
      </c>
      <c r="BM367" s="96">
        <v>560</v>
      </c>
      <c r="BN367" s="96">
        <v>480</v>
      </c>
      <c r="CH367" s="2">
        <v>63249</v>
      </c>
      <c r="CI367" s="2" t="s">
        <v>122</v>
      </c>
      <c r="CP367" s="3">
        <v>62470</v>
      </c>
      <c r="CQ367" s="3" t="s">
        <v>29169</v>
      </c>
      <c r="CR367" s="3" t="s">
        <v>126</v>
      </c>
    </row>
    <row r="368" spans="19:96" x14ac:dyDescent="0.25">
      <c r="S368" s="2"/>
      <c r="T368" s="95" t="s">
        <v>579</v>
      </c>
      <c r="U368" s="96">
        <v>600</v>
      </c>
      <c r="V368" s="96">
        <v>570</v>
      </c>
      <c r="W368" s="96">
        <v>540</v>
      </c>
      <c r="X368" s="96">
        <v>510</v>
      </c>
      <c r="Y368" s="96">
        <v>480</v>
      </c>
      <c r="Z368" s="96">
        <v>450</v>
      </c>
      <c r="AA368" s="96">
        <v>420</v>
      </c>
      <c r="AB368" s="96">
        <v>360</v>
      </c>
      <c r="AC368" s="95" t="s">
        <v>579</v>
      </c>
      <c r="AD368" s="96">
        <v>1000</v>
      </c>
      <c r="AE368" s="96">
        <v>950</v>
      </c>
      <c r="AF368" s="96">
        <v>900</v>
      </c>
      <c r="AG368" s="96">
        <v>850</v>
      </c>
      <c r="AH368" s="96">
        <v>800</v>
      </c>
      <c r="AI368" s="96">
        <v>750</v>
      </c>
      <c r="AJ368" s="96">
        <v>700</v>
      </c>
      <c r="AK368" s="96">
        <v>600</v>
      </c>
      <c r="AL368" s="2"/>
      <c r="AM368" s="95" t="s">
        <v>579</v>
      </c>
      <c r="AN368" s="96">
        <v>900</v>
      </c>
      <c r="AO368" s="96">
        <v>860</v>
      </c>
      <c r="AP368" s="96">
        <v>810</v>
      </c>
      <c r="AQ368" s="96">
        <v>770</v>
      </c>
      <c r="AR368" s="96">
        <v>720</v>
      </c>
      <c r="AS368" s="96">
        <v>680</v>
      </c>
      <c r="AT368" s="96">
        <v>630</v>
      </c>
      <c r="AU368" s="96">
        <v>540</v>
      </c>
      <c r="AW368" s="95" t="s">
        <v>579</v>
      </c>
      <c r="AX368" s="96">
        <v>300</v>
      </c>
      <c r="AY368" s="96">
        <v>290</v>
      </c>
      <c r="AZ368" s="96">
        <v>270</v>
      </c>
      <c r="BA368" s="96">
        <v>260</v>
      </c>
      <c r="BB368" s="96">
        <v>240</v>
      </c>
      <c r="BC368" s="96">
        <v>230</v>
      </c>
      <c r="BD368" s="96">
        <v>210</v>
      </c>
      <c r="BE368" s="96">
        <v>180</v>
      </c>
      <c r="BF368" s="95" t="s">
        <v>579</v>
      </c>
      <c r="BG368" s="96">
        <v>400</v>
      </c>
      <c r="BH368" s="96">
        <v>380</v>
      </c>
      <c r="BI368" s="96">
        <v>360</v>
      </c>
      <c r="BJ368" s="96">
        <v>340</v>
      </c>
      <c r="BK368" s="96">
        <v>320</v>
      </c>
      <c r="BL368" s="96">
        <v>300</v>
      </c>
      <c r="BM368" s="96">
        <v>280</v>
      </c>
      <c r="BN368" s="96">
        <v>240</v>
      </c>
      <c r="CH368" s="2">
        <v>63250</v>
      </c>
      <c r="CI368" s="2" t="s">
        <v>126</v>
      </c>
      <c r="CP368" s="3">
        <v>62471</v>
      </c>
      <c r="CQ368" s="3" t="s">
        <v>33564</v>
      </c>
      <c r="CR368" s="3" t="s">
        <v>126</v>
      </c>
    </row>
    <row r="369" spans="19:96" x14ac:dyDescent="0.25">
      <c r="S369" s="2"/>
      <c r="T369" s="95" t="s">
        <v>580</v>
      </c>
      <c r="U369" s="96">
        <v>600</v>
      </c>
      <c r="V369" s="96">
        <v>570</v>
      </c>
      <c r="W369" s="96">
        <v>540</v>
      </c>
      <c r="X369" s="96">
        <v>510</v>
      </c>
      <c r="Y369" s="96">
        <v>480</v>
      </c>
      <c r="Z369" s="96">
        <v>450</v>
      </c>
      <c r="AA369" s="96">
        <v>420</v>
      </c>
      <c r="AB369" s="96">
        <v>360</v>
      </c>
      <c r="AC369" s="95" t="s">
        <v>580</v>
      </c>
      <c r="AD369" s="96">
        <v>1000</v>
      </c>
      <c r="AE369" s="96">
        <v>950</v>
      </c>
      <c r="AF369" s="96">
        <v>900</v>
      </c>
      <c r="AG369" s="96">
        <v>850</v>
      </c>
      <c r="AH369" s="96">
        <v>800</v>
      </c>
      <c r="AI369" s="96">
        <v>750</v>
      </c>
      <c r="AJ369" s="96">
        <v>700</v>
      </c>
      <c r="AK369" s="96">
        <v>600</v>
      </c>
      <c r="AL369" s="2"/>
      <c r="AM369" s="95" t="s">
        <v>580</v>
      </c>
      <c r="AN369" s="96">
        <v>900</v>
      </c>
      <c r="AO369" s="96">
        <v>860</v>
      </c>
      <c r="AP369" s="96">
        <v>810</v>
      </c>
      <c r="AQ369" s="96">
        <v>770</v>
      </c>
      <c r="AR369" s="96">
        <v>720</v>
      </c>
      <c r="AS369" s="96">
        <v>680</v>
      </c>
      <c r="AT369" s="96">
        <v>630</v>
      </c>
      <c r="AU369" s="96">
        <v>540</v>
      </c>
      <c r="AW369" s="95" t="s">
        <v>580</v>
      </c>
      <c r="AX369" s="96">
        <v>300</v>
      </c>
      <c r="AY369" s="96">
        <v>290</v>
      </c>
      <c r="AZ369" s="96">
        <v>270</v>
      </c>
      <c r="BA369" s="96">
        <v>260</v>
      </c>
      <c r="BB369" s="96">
        <v>240</v>
      </c>
      <c r="BC369" s="96">
        <v>230</v>
      </c>
      <c r="BD369" s="96">
        <v>210</v>
      </c>
      <c r="BE369" s="96">
        <v>180</v>
      </c>
      <c r="BF369" s="95" t="s">
        <v>580</v>
      </c>
      <c r="BG369" s="96">
        <v>400</v>
      </c>
      <c r="BH369" s="96">
        <v>380</v>
      </c>
      <c r="BI369" s="96">
        <v>360</v>
      </c>
      <c r="BJ369" s="96">
        <v>340</v>
      </c>
      <c r="BK369" s="96">
        <v>320</v>
      </c>
      <c r="BL369" s="96">
        <v>300</v>
      </c>
      <c r="BM369" s="96">
        <v>280</v>
      </c>
      <c r="BN369" s="96">
        <v>240</v>
      </c>
      <c r="CH369" s="2">
        <v>63251</v>
      </c>
      <c r="CI369" s="2" t="s">
        <v>124</v>
      </c>
      <c r="CP369" s="3">
        <v>62472</v>
      </c>
      <c r="CQ369" s="3" t="s">
        <v>33565</v>
      </c>
      <c r="CR369" s="3" t="s">
        <v>126</v>
      </c>
    </row>
    <row r="370" spans="19:96" x14ac:dyDescent="0.25">
      <c r="S370" s="2"/>
      <c r="T370" s="95" t="s">
        <v>30785</v>
      </c>
      <c r="U370" s="96">
        <v>1900</v>
      </c>
      <c r="V370" s="96">
        <v>1810</v>
      </c>
      <c r="W370" s="96">
        <v>1710</v>
      </c>
      <c r="X370" s="96">
        <v>1620</v>
      </c>
      <c r="Y370" s="96">
        <v>1520</v>
      </c>
      <c r="Z370" s="96">
        <v>1430</v>
      </c>
      <c r="AA370" s="96">
        <v>1330</v>
      </c>
      <c r="AB370" s="96">
        <v>1140</v>
      </c>
      <c r="AC370" s="95" t="s">
        <v>30785</v>
      </c>
      <c r="AD370" s="96">
        <v>3000</v>
      </c>
      <c r="AE370" s="96">
        <v>2850</v>
      </c>
      <c r="AF370" s="96">
        <v>2700</v>
      </c>
      <c r="AG370" s="96">
        <v>2550</v>
      </c>
      <c r="AH370" s="96">
        <v>2400</v>
      </c>
      <c r="AI370" s="96">
        <v>2250</v>
      </c>
      <c r="AJ370" s="96">
        <v>2100</v>
      </c>
      <c r="AK370" s="96">
        <v>1800</v>
      </c>
      <c r="AL370" s="2"/>
      <c r="AM370" s="95" t="s">
        <v>30785</v>
      </c>
      <c r="AN370" s="96">
        <v>2900</v>
      </c>
      <c r="AO370" s="96">
        <v>2760</v>
      </c>
      <c r="AP370" s="96">
        <v>2610</v>
      </c>
      <c r="AQ370" s="96">
        <v>2470</v>
      </c>
      <c r="AR370" s="96">
        <v>2320</v>
      </c>
      <c r="AS370" s="96">
        <v>2180</v>
      </c>
      <c r="AT370" s="96">
        <v>2030</v>
      </c>
      <c r="AU370" s="96">
        <v>1740</v>
      </c>
      <c r="AW370" s="95" t="s">
        <v>30785</v>
      </c>
      <c r="AX370" s="96">
        <v>1000</v>
      </c>
      <c r="AY370" s="96">
        <v>950</v>
      </c>
      <c r="AZ370" s="96">
        <v>900</v>
      </c>
      <c r="BA370" s="96">
        <v>850</v>
      </c>
      <c r="BB370" s="96">
        <v>800</v>
      </c>
      <c r="BC370" s="96">
        <v>750</v>
      </c>
      <c r="BD370" s="96">
        <v>700</v>
      </c>
      <c r="BE370" s="96">
        <v>600</v>
      </c>
      <c r="BF370" s="95" t="s">
        <v>30785</v>
      </c>
      <c r="BG370" s="96">
        <v>1300</v>
      </c>
      <c r="BH370" s="96">
        <v>1240</v>
      </c>
      <c r="BI370" s="96">
        <v>1170</v>
      </c>
      <c r="BJ370" s="96">
        <v>1110</v>
      </c>
      <c r="BK370" s="96">
        <v>1040</v>
      </c>
      <c r="BL370" s="96">
        <v>980</v>
      </c>
      <c r="BM370" s="96">
        <v>910</v>
      </c>
      <c r="BN370" s="96">
        <v>780</v>
      </c>
      <c r="CH370" s="2">
        <v>63253</v>
      </c>
      <c r="CI370" s="2" t="s">
        <v>126</v>
      </c>
      <c r="CP370" s="3">
        <v>62473</v>
      </c>
      <c r="CQ370" s="3" t="s">
        <v>26356</v>
      </c>
      <c r="CR370" s="3" t="s">
        <v>122</v>
      </c>
    </row>
    <row r="371" spans="19:96" x14ac:dyDescent="0.25">
      <c r="S371" s="2"/>
      <c r="T371" s="95" t="s">
        <v>581</v>
      </c>
      <c r="U371" s="96">
        <v>900</v>
      </c>
      <c r="V371" s="96">
        <v>860</v>
      </c>
      <c r="W371" s="96">
        <v>810</v>
      </c>
      <c r="X371" s="96">
        <v>770</v>
      </c>
      <c r="Y371" s="96">
        <v>720</v>
      </c>
      <c r="Z371" s="96">
        <v>680</v>
      </c>
      <c r="AA371" s="96">
        <v>630</v>
      </c>
      <c r="AB371" s="96">
        <v>540</v>
      </c>
      <c r="AC371" s="95" t="s">
        <v>581</v>
      </c>
      <c r="AD371" s="96">
        <v>1400</v>
      </c>
      <c r="AE371" s="96">
        <v>1330</v>
      </c>
      <c r="AF371" s="96">
        <v>1260</v>
      </c>
      <c r="AG371" s="96">
        <v>1190</v>
      </c>
      <c r="AH371" s="96">
        <v>1120</v>
      </c>
      <c r="AI371" s="96">
        <v>1050</v>
      </c>
      <c r="AJ371" s="96">
        <v>980</v>
      </c>
      <c r="AK371" s="96">
        <v>840</v>
      </c>
      <c r="AL371" s="2"/>
      <c r="AM371" s="95" t="s">
        <v>581</v>
      </c>
      <c r="AN371" s="96">
        <v>1400</v>
      </c>
      <c r="AO371" s="96">
        <v>1330</v>
      </c>
      <c r="AP371" s="96">
        <v>1260</v>
      </c>
      <c r="AQ371" s="96">
        <v>1190</v>
      </c>
      <c r="AR371" s="96">
        <v>1120</v>
      </c>
      <c r="AS371" s="96">
        <v>1050</v>
      </c>
      <c r="AT371" s="96">
        <v>980</v>
      </c>
      <c r="AU371" s="96">
        <v>840</v>
      </c>
      <c r="AW371" s="95" t="s">
        <v>581</v>
      </c>
      <c r="AX371" s="96">
        <v>500</v>
      </c>
      <c r="AY371" s="96">
        <v>480</v>
      </c>
      <c r="AZ371" s="96">
        <v>450</v>
      </c>
      <c r="BA371" s="96">
        <v>430</v>
      </c>
      <c r="BB371" s="96">
        <v>400</v>
      </c>
      <c r="BC371" s="96">
        <v>380</v>
      </c>
      <c r="BD371" s="96">
        <v>350</v>
      </c>
      <c r="BE371" s="96">
        <v>300</v>
      </c>
      <c r="BF371" s="95" t="s">
        <v>581</v>
      </c>
      <c r="BG371" s="96">
        <v>600</v>
      </c>
      <c r="BH371" s="96">
        <v>570</v>
      </c>
      <c r="BI371" s="96">
        <v>540</v>
      </c>
      <c r="BJ371" s="96">
        <v>510</v>
      </c>
      <c r="BK371" s="96">
        <v>480</v>
      </c>
      <c r="BL371" s="96">
        <v>450</v>
      </c>
      <c r="BM371" s="96">
        <v>420</v>
      </c>
      <c r="BN371" s="96">
        <v>360</v>
      </c>
      <c r="CH371" s="2">
        <v>63256</v>
      </c>
      <c r="CI371" s="2" t="s">
        <v>126</v>
      </c>
      <c r="CP371" s="3">
        <v>62474</v>
      </c>
      <c r="CQ371" s="3" t="s">
        <v>33566</v>
      </c>
      <c r="CR371" s="3" t="s">
        <v>124</v>
      </c>
    </row>
    <row r="372" spans="19:96" x14ac:dyDescent="0.25">
      <c r="S372" s="2"/>
      <c r="T372" s="95" t="s">
        <v>582</v>
      </c>
      <c r="U372" s="96">
        <v>1200</v>
      </c>
      <c r="V372" s="96">
        <v>1140</v>
      </c>
      <c r="W372" s="96">
        <v>1080</v>
      </c>
      <c r="X372" s="96">
        <v>1020</v>
      </c>
      <c r="Y372" s="96">
        <v>960</v>
      </c>
      <c r="Z372" s="96">
        <v>900</v>
      </c>
      <c r="AA372" s="96">
        <v>840</v>
      </c>
      <c r="AB372" s="96">
        <v>720</v>
      </c>
      <c r="AC372" s="95" t="s">
        <v>582</v>
      </c>
      <c r="AD372" s="96">
        <v>1900</v>
      </c>
      <c r="AE372" s="96">
        <v>1810</v>
      </c>
      <c r="AF372" s="96">
        <v>1710</v>
      </c>
      <c r="AG372" s="96">
        <v>1620</v>
      </c>
      <c r="AH372" s="96">
        <v>1520</v>
      </c>
      <c r="AI372" s="96">
        <v>1430</v>
      </c>
      <c r="AJ372" s="96">
        <v>1330</v>
      </c>
      <c r="AK372" s="96">
        <v>1140</v>
      </c>
      <c r="AL372" s="2"/>
      <c r="AM372" s="95" t="s">
        <v>582</v>
      </c>
      <c r="AN372" s="96">
        <v>1800</v>
      </c>
      <c r="AO372" s="96">
        <v>1710</v>
      </c>
      <c r="AP372" s="96">
        <v>1620</v>
      </c>
      <c r="AQ372" s="96">
        <v>1530</v>
      </c>
      <c r="AR372" s="96">
        <v>1440</v>
      </c>
      <c r="AS372" s="96">
        <v>1350</v>
      </c>
      <c r="AT372" s="96">
        <v>1260</v>
      </c>
      <c r="AU372" s="96">
        <v>1080</v>
      </c>
      <c r="AW372" s="95" t="s">
        <v>582</v>
      </c>
      <c r="AX372" s="96">
        <v>600</v>
      </c>
      <c r="AY372" s="96">
        <v>570</v>
      </c>
      <c r="AZ372" s="96">
        <v>540</v>
      </c>
      <c r="BA372" s="96">
        <v>510</v>
      </c>
      <c r="BB372" s="96">
        <v>480</v>
      </c>
      <c r="BC372" s="96">
        <v>450</v>
      </c>
      <c r="BD372" s="96">
        <v>420</v>
      </c>
      <c r="BE372" s="96">
        <v>360</v>
      </c>
      <c r="BF372" s="95" t="s">
        <v>582</v>
      </c>
      <c r="BG372" s="96">
        <v>800</v>
      </c>
      <c r="BH372" s="96">
        <v>760</v>
      </c>
      <c r="BI372" s="96">
        <v>720</v>
      </c>
      <c r="BJ372" s="96">
        <v>680</v>
      </c>
      <c r="BK372" s="96">
        <v>640</v>
      </c>
      <c r="BL372" s="96">
        <v>600</v>
      </c>
      <c r="BM372" s="96">
        <v>560</v>
      </c>
      <c r="BN372" s="96">
        <v>480</v>
      </c>
      <c r="CH372" s="2">
        <v>63258</v>
      </c>
      <c r="CI372" s="2" t="s">
        <v>124</v>
      </c>
      <c r="CP372" s="3">
        <v>62475</v>
      </c>
      <c r="CQ372" s="3" t="s">
        <v>33567</v>
      </c>
      <c r="CR372" s="3" t="s">
        <v>122</v>
      </c>
    </row>
    <row r="373" spans="19:96" x14ac:dyDescent="0.25">
      <c r="S373" s="2"/>
      <c r="T373" s="95" t="s">
        <v>13586</v>
      </c>
      <c r="U373" s="96">
        <v>1400</v>
      </c>
      <c r="V373" s="96">
        <v>1330</v>
      </c>
      <c r="W373" s="96">
        <v>1260</v>
      </c>
      <c r="X373" s="96">
        <v>1190</v>
      </c>
      <c r="Y373" s="96">
        <v>1120</v>
      </c>
      <c r="Z373" s="96">
        <v>1050</v>
      </c>
      <c r="AA373" s="96">
        <v>980</v>
      </c>
      <c r="AB373" s="96">
        <v>840</v>
      </c>
      <c r="AC373" s="95" t="s">
        <v>13586</v>
      </c>
      <c r="AD373" s="96">
        <v>2200</v>
      </c>
      <c r="AE373" s="96">
        <v>2090</v>
      </c>
      <c r="AF373" s="96">
        <v>1980</v>
      </c>
      <c r="AG373" s="96">
        <v>1870</v>
      </c>
      <c r="AH373" s="96">
        <v>1760</v>
      </c>
      <c r="AI373" s="96">
        <v>1650</v>
      </c>
      <c r="AJ373" s="96">
        <v>1540</v>
      </c>
      <c r="AK373" s="96">
        <v>1320</v>
      </c>
      <c r="AL373" s="2"/>
      <c r="AM373" s="95" t="s">
        <v>13586</v>
      </c>
      <c r="AN373" s="96">
        <v>2200</v>
      </c>
      <c r="AO373" s="96">
        <v>2090</v>
      </c>
      <c r="AP373" s="96">
        <v>1980</v>
      </c>
      <c r="AQ373" s="96">
        <v>1870</v>
      </c>
      <c r="AR373" s="96">
        <v>1760</v>
      </c>
      <c r="AS373" s="96">
        <v>1650</v>
      </c>
      <c r="AT373" s="96">
        <v>1540</v>
      </c>
      <c r="AU373" s="96">
        <v>1320</v>
      </c>
      <c r="AW373" s="95" t="s">
        <v>13586</v>
      </c>
      <c r="AX373" s="96">
        <v>700</v>
      </c>
      <c r="AY373" s="96">
        <v>670</v>
      </c>
      <c r="AZ373" s="96">
        <v>630</v>
      </c>
      <c r="BA373" s="96">
        <v>600</v>
      </c>
      <c r="BB373" s="96">
        <v>560</v>
      </c>
      <c r="BC373" s="96">
        <v>530</v>
      </c>
      <c r="BD373" s="96">
        <v>490</v>
      </c>
      <c r="BE373" s="96">
        <v>420</v>
      </c>
      <c r="BF373" s="95" t="s">
        <v>13586</v>
      </c>
      <c r="BG373" s="96">
        <v>900</v>
      </c>
      <c r="BH373" s="96">
        <v>860</v>
      </c>
      <c r="BI373" s="96">
        <v>810</v>
      </c>
      <c r="BJ373" s="96">
        <v>770</v>
      </c>
      <c r="BK373" s="96">
        <v>720</v>
      </c>
      <c r="BL373" s="96">
        <v>680</v>
      </c>
      <c r="BM373" s="96">
        <v>630</v>
      </c>
      <c r="BN373" s="96">
        <v>540</v>
      </c>
      <c r="CH373" s="2">
        <v>63259</v>
      </c>
      <c r="CI373" s="2" t="s">
        <v>126</v>
      </c>
      <c r="CP373" s="3">
        <v>62476</v>
      </c>
      <c r="CQ373" s="3" t="s">
        <v>33568</v>
      </c>
      <c r="CR373" s="3" t="s">
        <v>126</v>
      </c>
    </row>
    <row r="374" spans="19:96" x14ac:dyDescent="0.25">
      <c r="S374" s="2"/>
      <c r="T374" s="95" t="s">
        <v>583</v>
      </c>
      <c r="U374" s="96">
        <v>1000</v>
      </c>
      <c r="V374" s="96">
        <v>950</v>
      </c>
      <c r="W374" s="96">
        <v>900</v>
      </c>
      <c r="X374" s="96">
        <v>850</v>
      </c>
      <c r="Y374" s="96">
        <v>800</v>
      </c>
      <c r="Z374" s="96">
        <v>750</v>
      </c>
      <c r="AA374" s="96">
        <v>700</v>
      </c>
      <c r="AB374" s="96">
        <v>600</v>
      </c>
      <c r="AC374" s="95" t="s">
        <v>583</v>
      </c>
      <c r="AD374" s="96">
        <v>1600</v>
      </c>
      <c r="AE374" s="96">
        <v>1520</v>
      </c>
      <c r="AF374" s="96">
        <v>1440</v>
      </c>
      <c r="AG374" s="96">
        <v>1360</v>
      </c>
      <c r="AH374" s="96">
        <v>1280</v>
      </c>
      <c r="AI374" s="96">
        <v>1200</v>
      </c>
      <c r="AJ374" s="96">
        <v>1120</v>
      </c>
      <c r="AK374" s="96">
        <v>960</v>
      </c>
      <c r="AL374" s="2"/>
      <c r="AM374" s="95" t="s">
        <v>583</v>
      </c>
      <c r="AN374" s="96">
        <v>1600</v>
      </c>
      <c r="AO374" s="96">
        <v>1520</v>
      </c>
      <c r="AP374" s="96">
        <v>1440</v>
      </c>
      <c r="AQ374" s="96">
        <v>1360</v>
      </c>
      <c r="AR374" s="96">
        <v>1280</v>
      </c>
      <c r="AS374" s="96">
        <v>1200</v>
      </c>
      <c r="AT374" s="96">
        <v>1120</v>
      </c>
      <c r="AU374" s="96">
        <v>960</v>
      </c>
      <c r="AW374" s="95" t="s">
        <v>583</v>
      </c>
      <c r="AX374" s="96">
        <v>500</v>
      </c>
      <c r="AY374" s="96">
        <v>480</v>
      </c>
      <c r="AZ374" s="96">
        <v>450</v>
      </c>
      <c r="BA374" s="96">
        <v>430</v>
      </c>
      <c r="BB374" s="96">
        <v>400</v>
      </c>
      <c r="BC374" s="96">
        <v>380</v>
      </c>
      <c r="BD374" s="96">
        <v>350</v>
      </c>
      <c r="BE374" s="96">
        <v>300</v>
      </c>
      <c r="BF374" s="95" t="s">
        <v>583</v>
      </c>
      <c r="BG374" s="96">
        <v>700</v>
      </c>
      <c r="BH374" s="96">
        <v>670</v>
      </c>
      <c r="BI374" s="96">
        <v>630</v>
      </c>
      <c r="BJ374" s="96">
        <v>600</v>
      </c>
      <c r="BK374" s="96">
        <v>560</v>
      </c>
      <c r="BL374" s="96">
        <v>530</v>
      </c>
      <c r="BM374" s="96">
        <v>490</v>
      </c>
      <c r="BN374" s="96">
        <v>420</v>
      </c>
      <c r="CH374" s="2">
        <v>63260</v>
      </c>
      <c r="CI374" s="2" t="s">
        <v>126</v>
      </c>
      <c r="CP374" s="3">
        <v>62477</v>
      </c>
      <c r="CQ374" s="3" t="s">
        <v>29172</v>
      </c>
      <c r="CR374" s="3" t="s">
        <v>126</v>
      </c>
    </row>
    <row r="375" spans="19:96" x14ac:dyDescent="0.25">
      <c r="S375" s="2"/>
      <c r="T375" s="95" t="s">
        <v>584</v>
      </c>
      <c r="U375" s="96">
        <v>800</v>
      </c>
      <c r="V375" s="96">
        <v>760</v>
      </c>
      <c r="W375" s="96">
        <v>720</v>
      </c>
      <c r="X375" s="96">
        <v>680</v>
      </c>
      <c r="Y375" s="96">
        <v>640</v>
      </c>
      <c r="Z375" s="96">
        <v>600</v>
      </c>
      <c r="AA375" s="96">
        <v>560</v>
      </c>
      <c r="AB375" s="96">
        <v>480</v>
      </c>
      <c r="AC375" s="95" t="s">
        <v>584</v>
      </c>
      <c r="AD375" s="96">
        <v>1300</v>
      </c>
      <c r="AE375" s="96">
        <v>1240</v>
      </c>
      <c r="AF375" s="96">
        <v>1170</v>
      </c>
      <c r="AG375" s="96">
        <v>1110</v>
      </c>
      <c r="AH375" s="96">
        <v>1040</v>
      </c>
      <c r="AI375" s="96">
        <v>980</v>
      </c>
      <c r="AJ375" s="96">
        <v>910</v>
      </c>
      <c r="AK375" s="96">
        <v>780</v>
      </c>
      <c r="AL375" s="2"/>
      <c r="AM375" s="95" t="s">
        <v>584</v>
      </c>
      <c r="AN375" s="96">
        <v>1200</v>
      </c>
      <c r="AO375" s="96">
        <v>1140</v>
      </c>
      <c r="AP375" s="96">
        <v>1080</v>
      </c>
      <c r="AQ375" s="96">
        <v>1020</v>
      </c>
      <c r="AR375" s="96">
        <v>960</v>
      </c>
      <c r="AS375" s="96">
        <v>900</v>
      </c>
      <c r="AT375" s="96">
        <v>840</v>
      </c>
      <c r="AU375" s="96">
        <v>720</v>
      </c>
      <c r="AW375" s="95" t="s">
        <v>584</v>
      </c>
      <c r="AX375" s="96">
        <v>400</v>
      </c>
      <c r="AY375" s="96">
        <v>380</v>
      </c>
      <c r="AZ375" s="96">
        <v>360</v>
      </c>
      <c r="BA375" s="96">
        <v>340</v>
      </c>
      <c r="BB375" s="96">
        <v>320</v>
      </c>
      <c r="BC375" s="96">
        <v>300</v>
      </c>
      <c r="BD375" s="96">
        <v>280</v>
      </c>
      <c r="BE375" s="96">
        <v>240</v>
      </c>
      <c r="BF375" s="95" t="s">
        <v>584</v>
      </c>
      <c r="BG375" s="96">
        <v>500</v>
      </c>
      <c r="BH375" s="96">
        <v>480</v>
      </c>
      <c r="BI375" s="96">
        <v>450</v>
      </c>
      <c r="BJ375" s="96">
        <v>430</v>
      </c>
      <c r="BK375" s="96">
        <v>400</v>
      </c>
      <c r="BL375" s="96">
        <v>380</v>
      </c>
      <c r="BM375" s="96">
        <v>350</v>
      </c>
      <c r="BN375" s="96">
        <v>300</v>
      </c>
      <c r="CH375" s="2">
        <v>63261</v>
      </c>
      <c r="CI375" s="2" t="s">
        <v>126</v>
      </c>
      <c r="CP375" s="3">
        <v>62478</v>
      </c>
      <c r="CQ375" s="3" t="s">
        <v>29170</v>
      </c>
      <c r="CR375" s="3" t="s">
        <v>126</v>
      </c>
    </row>
    <row r="376" spans="19:96" x14ac:dyDescent="0.25">
      <c r="S376" s="2"/>
      <c r="T376" s="95" t="s">
        <v>585</v>
      </c>
      <c r="U376" s="96">
        <v>1200</v>
      </c>
      <c r="V376" s="96">
        <v>1140</v>
      </c>
      <c r="W376" s="96">
        <v>1080</v>
      </c>
      <c r="X376" s="96">
        <v>1020</v>
      </c>
      <c r="Y376" s="96">
        <v>960</v>
      </c>
      <c r="Z376" s="96">
        <v>900</v>
      </c>
      <c r="AA376" s="96">
        <v>840</v>
      </c>
      <c r="AB376" s="96">
        <v>720</v>
      </c>
      <c r="AC376" s="95" t="s">
        <v>585</v>
      </c>
      <c r="AD376" s="96">
        <v>1900</v>
      </c>
      <c r="AE376" s="96">
        <v>1810</v>
      </c>
      <c r="AF376" s="96">
        <v>1710</v>
      </c>
      <c r="AG376" s="96">
        <v>1620</v>
      </c>
      <c r="AH376" s="96">
        <v>1520</v>
      </c>
      <c r="AI376" s="96">
        <v>1430</v>
      </c>
      <c r="AJ376" s="96">
        <v>1330</v>
      </c>
      <c r="AK376" s="96">
        <v>1140</v>
      </c>
      <c r="AL376" s="2"/>
      <c r="AM376" s="95" t="s">
        <v>585</v>
      </c>
      <c r="AN376" s="96">
        <v>1700</v>
      </c>
      <c r="AO376" s="96">
        <v>1620</v>
      </c>
      <c r="AP376" s="96">
        <v>1530</v>
      </c>
      <c r="AQ376" s="96">
        <v>1450</v>
      </c>
      <c r="AR376" s="96">
        <v>1360</v>
      </c>
      <c r="AS376" s="96">
        <v>1280</v>
      </c>
      <c r="AT376" s="96">
        <v>1190</v>
      </c>
      <c r="AU376" s="96">
        <v>1020</v>
      </c>
      <c r="AW376" s="95" t="s">
        <v>585</v>
      </c>
      <c r="AX376" s="96">
        <v>600</v>
      </c>
      <c r="AY376" s="96">
        <v>570</v>
      </c>
      <c r="AZ376" s="96">
        <v>540</v>
      </c>
      <c r="BA376" s="96">
        <v>510</v>
      </c>
      <c r="BB376" s="96">
        <v>480</v>
      </c>
      <c r="BC376" s="96">
        <v>450</v>
      </c>
      <c r="BD376" s="96">
        <v>420</v>
      </c>
      <c r="BE376" s="96">
        <v>360</v>
      </c>
      <c r="BF376" s="95" t="s">
        <v>585</v>
      </c>
      <c r="BG376" s="96">
        <v>800</v>
      </c>
      <c r="BH376" s="96">
        <v>760</v>
      </c>
      <c r="BI376" s="96">
        <v>720</v>
      </c>
      <c r="BJ376" s="96">
        <v>680</v>
      </c>
      <c r="BK376" s="96">
        <v>640</v>
      </c>
      <c r="BL376" s="96">
        <v>600</v>
      </c>
      <c r="BM376" s="96">
        <v>560</v>
      </c>
      <c r="BN376" s="96">
        <v>480</v>
      </c>
      <c r="CH376" s="2">
        <v>63262</v>
      </c>
      <c r="CI376" s="2" t="s">
        <v>124</v>
      </c>
      <c r="CP376" s="3">
        <v>62479</v>
      </c>
      <c r="CQ376" s="3" t="s">
        <v>29171</v>
      </c>
      <c r="CR376" s="3" t="s">
        <v>126</v>
      </c>
    </row>
    <row r="377" spans="19:96" x14ac:dyDescent="0.25">
      <c r="S377" s="2"/>
      <c r="T377" s="95" t="s">
        <v>586</v>
      </c>
      <c r="U377" s="96">
        <v>1200</v>
      </c>
      <c r="V377" s="96">
        <v>1140</v>
      </c>
      <c r="W377" s="96">
        <v>1080</v>
      </c>
      <c r="X377" s="96">
        <v>1020</v>
      </c>
      <c r="Y377" s="96">
        <v>960</v>
      </c>
      <c r="Z377" s="96">
        <v>900</v>
      </c>
      <c r="AA377" s="96">
        <v>840</v>
      </c>
      <c r="AB377" s="96">
        <v>720</v>
      </c>
      <c r="AC377" s="95" t="s">
        <v>586</v>
      </c>
      <c r="AD377" s="96">
        <v>1900</v>
      </c>
      <c r="AE377" s="96">
        <v>1810</v>
      </c>
      <c r="AF377" s="96">
        <v>1710</v>
      </c>
      <c r="AG377" s="96">
        <v>1620</v>
      </c>
      <c r="AH377" s="96">
        <v>1520</v>
      </c>
      <c r="AI377" s="96">
        <v>1430</v>
      </c>
      <c r="AJ377" s="96">
        <v>1330</v>
      </c>
      <c r="AK377" s="96">
        <v>1140</v>
      </c>
      <c r="AL377" s="2"/>
      <c r="AM377" s="95" t="s">
        <v>586</v>
      </c>
      <c r="AN377" s="96">
        <v>1800</v>
      </c>
      <c r="AO377" s="96">
        <v>1710</v>
      </c>
      <c r="AP377" s="96">
        <v>1620</v>
      </c>
      <c r="AQ377" s="96">
        <v>1530</v>
      </c>
      <c r="AR377" s="96">
        <v>1440</v>
      </c>
      <c r="AS377" s="96">
        <v>1350</v>
      </c>
      <c r="AT377" s="96">
        <v>1260</v>
      </c>
      <c r="AU377" s="96">
        <v>1080</v>
      </c>
      <c r="AW377" s="95" t="s">
        <v>586</v>
      </c>
      <c r="AX377" s="96">
        <v>600</v>
      </c>
      <c r="AY377" s="96">
        <v>570</v>
      </c>
      <c r="AZ377" s="96">
        <v>540</v>
      </c>
      <c r="BA377" s="96">
        <v>510</v>
      </c>
      <c r="BB377" s="96">
        <v>480</v>
      </c>
      <c r="BC377" s="96">
        <v>450</v>
      </c>
      <c r="BD377" s="96">
        <v>420</v>
      </c>
      <c r="BE377" s="96">
        <v>360</v>
      </c>
      <c r="BF377" s="95" t="s">
        <v>586</v>
      </c>
      <c r="BG377" s="96">
        <v>800</v>
      </c>
      <c r="BH377" s="96">
        <v>760</v>
      </c>
      <c r="BI377" s="96">
        <v>720</v>
      </c>
      <c r="BJ377" s="96">
        <v>680</v>
      </c>
      <c r="BK377" s="96">
        <v>640</v>
      </c>
      <c r="BL377" s="96">
        <v>600</v>
      </c>
      <c r="BM377" s="96">
        <v>560</v>
      </c>
      <c r="BN377" s="96">
        <v>480</v>
      </c>
      <c r="CH377" s="2">
        <v>63263</v>
      </c>
      <c r="CI377" s="2" t="s">
        <v>124</v>
      </c>
      <c r="CP377" s="3">
        <v>62480</v>
      </c>
      <c r="CQ377" s="3" t="s">
        <v>33569</v>
      </c>
      <c r="CR377" s="3" t="s">
        <v>126</v>
      </c>
    </row>
    <row r="378" spans="19:96" x14ac:dyDescent="0.25">
      <c r="S378" s="2"/>
      <c r="T378" s="95" t="s">
        <v>587</v>
      </c>
      <c r="U378" s="96">
        <v>800</v>
      </c>
      <c r="V378" s="96">
        <v>760</v>
      </c>
      <c r="W378" s="96">
        <v>720</v>
      </c>
      <c r="X378" s="96">
        <v>680</v>
      </c>
      <c r="Y378" s="96">
        <v>640</v>
      </c>
      <c r="Z378" s="96">
        <v>600</v>
      </c>
      <c r="AA378" s="96">
        <v>560</v>
      </c>
      <c r="AB378" s="96">
        <v>480</v>
      </c>
      <c r="AC378" s="95" t="s">
        <v>587</v>
      </c>
      <c r="AD378" s="96">
        <v>1300</v>
      </c>
      <c r="AE378" s="96">
        <v>1240</v>
      </c>
      <c r="AF378" s="96">
        <v>1170</v>
      </c>
      <c r="AG378" s="96">
        <v>1110</v>
      </c>
      <c r="AH378" s="96">
        <v>1040</v>
      </c>
      <c r="AI378" s="96">
        <v>980</v>
      </c>
      <c r="AJ378" s="96">
        <v>910</v>
      </c>
      <c r="AK378" s="96">
        <v>780</v>
      </c>
      <c r="AL378" s="2"/>
      <c r="AM378" s="95" t="s">
        <v>587</v>
      </c>
      <c r="AN378" s="96">
        <v>1200</v>
      </c>
      <c r="AO378" s="96">
        <v>1140</v>
      </c>
      <c r="AP378" s="96">
        <v>1080</v>
      </c>
      <c r="AQ378" s="96">
        <v>1020</v>
      </c>
      <c r="AR378" s="96">
        <v>960</v>
      </c>
      <c r="AS378" s="96">
        <v>900</v>
      </c>
      <c r="AT378" s="96">
        <v>840</v>
      </c>
      <c r="AU378" s="96">
        <v>720</v>
      </c>
      <c r="AW378" s="95" t="s">
        <v>587</v>
      </c>
      <c r="AX378" s="96">
        <v>400</v>
      </c>
      <c r="AY378" s="96">
        <v>380</v>
      </c>
      <c r="AZ378" s="96">
        <v>360</v>
      </c>
      <c r="BA378" s="96">
        <v>340</v>
      </c>
      <c r="BB378" s="96">
        <v>320</v>
      </c>
      <c r="BC378" s="96">
        <v>300</v>
      </c>
      <c r="BD378" s="96">
        <v>280</v>
      </c>
      <c r="BE378" s="96">
        <v>240</v>
      </c>
      <c r="BF378" s="95" t="s">
        <v>587</v>
      </c>
      <c r="BG378" s="96">
        <v>500</v>
      </c>
      <c r="BH378" s="96">
        <v>480</v>
      </c>
      <c r="BI378" s="96">
        <v>450</v>
      </c>
      <c r="BJ378" s="96">
        <v>430</v>
      </c>
      <c r="BK378" s="96">
        <v>400</v>
      </c>
      <c r="BL378" s="96">
        <v>380</v>
      </c>
      <c r="BM378" s="96">
        <v>350</v>
      </c>
      <c r="BN378" s="96">
        <v>300</v>
      </c>
      <c r="CH378" s="2">
        <v>63265</v>
      </c>
      <c r="CI378" s="2" t="s">
        <v>126</v>
      </c>
      <c r="CP378" s="3">
        <v>62481</v>
      </c>
      <c r="CQ378" s="3" t="s">
        <v>33570</v>
      </c>
      <c r="CR378" s="3" t="s">
        <v>124</v>
      </c>
    </row>
    <row r="379" spans="19:96" x14ac:dyDescent="0.25">
      <c r="S379" s="2"/>
      <c r="T379" s="95" t="s">
        <v>588</v>
      </c>
      <c r="U379" s="96">
        <v>1300</v>
      </c>
      <c r="V379" s="96">
        <v>1240</v>
      </c>
      <c r="W379" s="96">
        <v>1170</v>
      </c>
      <c r="X379" s="96">
        <v>1110</v>
      </c>
      <c r="Y379" s="96">
        <v>1040</v>
      </c>
      <c r="Z379" s="96">
        <v>980</v>
      </c>
      <c r="AA379" s="96">
        <v>910</v>
      </c>
      <c r="AB379" s="96">
        <v>780</v>
      </c>
      <c r="AC379" s="95" t="s">
        <v>588</v>
      </c>
      <c r="AD379" s="96">
        <v>2100</v>
      </c>
      <c r="AE379" s="96">
        <v>2000</v>
      </c>
      <c r="AF379" s="96">
        <v>1890</v>
      </c>
      <c r="AG379" s="96">
        <v>1790</v>
      </c>
      <c r="AH379" s="96">
        <v>1680</v>
      </c>
      <c r="AI379" s="96">
        <v>1580</v>
      </c>
      <c r="AJ379" s="96">
        <v>1470</v>
      </c>
      <c r="AK379" s="96">
        <v>1260</v>
      </c>
      <c r="AL379" s="2"/>
      <c r="AM379" s="95" t="s">
        <v>588</v>
      </c>
      <c r="AN379" s="96">
        <v>2000</v>
      </c>
      <c r="AO379" s="96">
        <v>1900</v>
      </c>
      <c r="AP379" s="96">
        <v>1800</v>
      </c>
      <c r="AQ379" s="96">
        <v>1700</v>
      </c>
      <c r="AR379" s="96">
        <v>1600</v>
      </c>
      <c r="AS379" s="96">
        <v>1500</v>
      </c>
      <c r="AT379" s="96">
        <v>1400</v>
      </c>
      <c r="AU379" s="96">
        <v>1200</v>
      </c>
      <c r="AW379" s="95" t="s">
        <v>588</v>
      </c>
      <c r="AX379" s="96">
        <v>700</v>
      </c>
      <c r="AY379" s="96">
        <v>670</v>
      </c>
      <c r="AZ379" s="96">
        <v>630</v>
      </c>
      <c r="BA379" s="96">
        <v>600</v>
      </c>
      <c r="BB379" s="96">
        <v>560</v>
      </c>
      <c r="BC379" s="96">
        <v>530</v>
      </c>
      <c r="BD379" s="96">
        <v>490</v>
      </c>
      <c r="BE379" s="96">
        <v>420</v>
      </c>
      <c r="BF379" s="95" t="s">
        <v>588</v>
      </c>
      <c r="BG379" s="96">
        <v>900</v>
      </c>
      <c r="BH379" s="96">
        <v>860</v>
      </c>
      <c r="BI379" s="96">
        <v>810</v>
      </c>
      <c r="BJ379" s="96">
        <v>770</v>
      </c>
      <c r="BK379" s="96">
        <v>720</v>
      </c>
      <c r="BL379" s="96">
        <v>680</v>
      </c>
      <c r="BM379" s="96">
        <v>630</v>
      </c>
      <c r="BN379" s="96">
        <v>540</v>
      </c>
      <c r="CH379" s="2">
        <v>63267</v>
      </c>
      <c r="CI379" s="2" t="s">
        <v>126</v>
      </c>
      <c r="CP379" s="3">
        <v>62482</v>
      </c>
      <c r="CQ379" s="3" t="s">
        <v>30432</v>
      </c>
      <c r="CR379" s="3" t="s">
        <v>124</v>
      </c>
    </row>
    <row r="380" spans="19:96" x14ac:dyDescent="0.25">
      <c r="S380" s="2"/>
      <c r="T380" s="95" t="s">
        <v>589</v>
      </c>
      <c r="U380" s="96">
        <v>1100</v>
      </c>
      <c r="V380" s="96">
        <v>1050</v>
      </c>
      <c r="W380" s="96">
        <v>990</v>
      </c>
      <c r="X380" s="96">
        <v>940</v>
      </c>
      <c r="Y380" s="96">
        <v>880</v>
      </c>
      <c r="Z380" s="96">
        <v>830</v>
      </c>
      <c r="AA380" s="96">
        <v>770</v>
      </c>
      <c r="AB380" s="96">
        <v>660</v>
      </c>
      <c r="AC380" s="95" t="s">
        <v>589</v>
      </c>
      <c r="AD380" s="96">
        <v>1800</v>
      </c>
      <c r="AE380" s="96">
        <v>1710</v>
      </c>
      <c r="AF380" s="96">
        <v>1620</v>
      </c>
      <c r="AG380" s="96">
        <v>1530</v>
      </c>
      <c r="AH380" s="96">
        <v>1440</v>
      </c>
      <c r="AI380" s="96">
        <v>1350</v>
      </c>
      <c r="AJ380" s="96">
        <v>1260</v>
      </c>
      <c r="AK380" s="96">
        <v>1080</v>
      </c>
      <c r="AL380" s="2"/>
      <c r="AM380" s="95" t="s">
        <v>589</v>
      </c>
      <c r="AN380" s="96">
        <v>1600</v>
      </c>
      <c r="AO380" s="96">
        <v>1520</v>
      </c>
      <c r="AP380" s="96">
        <v>1440</v>
      </c>
      <c r="AQ380" s="96">
        <v>1360</v>
      </c>
      <c r="AR380" s="96">
        <v>1280</v>
      </c>
      <c r="AS380" s="96">
        <v>1200</v>
      </c>
      <c r="AT380" s="96">
        <v>1120</v>
      </c>
      <c r="AU380" s="96">
        <v>960</v>
      </c>
      <c r="AW380" s="95" t="s">
        <v>589</v>
      </c>
      <c r="AX380" s="96">
        <v>500</v>
      </c>
      <c r="AY380" s="96">
        <v>480</v>
      </c>
      <c r="AZ380" s="96">
        <v>450</v>
      </c>
      <c r="BA380" s="96">
        <v>430</v>
      </c>
      <c r="BB380" s="96">
        <v>400</v>
      </c>
      <c r="BC380" s="96">
        <v>380</v>
      </c>
      <c r="BD380" s="96">
        <v>350</v>
      </c>
      <c r="BE380" s="96">
        <v>300</v>
      </c>
      <c r="BF380" s="95" t="s">
        <v>589</v>
      </c>
      <c r="BG380" s="96">
        <v>700</v>
      </c>
      <c r="BH380" s="96">
        <v>670</v>
      </c>
      <c r="BI380" s="96">
        <v>630</v>
      </c>
      <c r="BJ380" s="96">
        <v>600</v>
      </c>
      <c r="BK380" s="96">
        <v>560</v>
      </c>
      <c r="BL380" s="96">
        <v>530</v>
      </c>
      <c r="BM380" s="96">
        <v>490</v>
      </c>
      <c r="BN380" s="96">
        <v>420</v>
      </c>
      <c r="CH380" s="2">
        <v>63268</v>
      </c>
      <c r="CI380" s="2" t="s">
        <v>124</v>
      </c>
      <c r="CP380" s="3">
        <v>62483</v>
      </c>
      <c r="CQ380" s="3" t="s">
        <v>33571</v>
      </c>
      <c r="CR380" s="3" t="s">
        <v>126</v>
      </c>
    </row>
    <row r="381" spans="19:96" x14ac:dyDescent="0.25">
      <c r="S381" s="2"/>
      <c r="T381" s="95" t="s">
        <v>590</v>
      </c>
      <c r="U381" s="96">
        <v>1200</v>
      </c>
      <c r="V381" s="96">
        <v>1140</v>
      </c>
      <c r="W381" s="96">
        <v>1080</v>
      </c>
      <c r="X381" s="96">
        <v>1020</v>
      </c>
      <c r="Y381" s="96">
        <v>960</v>
      </c>
      <c r="Z381" s="96">
        <v>900</v>
      </c>
      <c r="AA381" s="96">
        <v>840</v>
      </c>
      <c r="AB381" s="96">
        <v>720</v>
      </c>
      <c r="AC381" s="95" t="s">
        <v>590</v>
      </c>
      <c r="AD381" s="96">
        <v>1900</v>
      </c>
      <c r="AE381" s="96">
        <v>1810</v>
      </c>
      <c r="AF381" s="96">
        <v>1710</v>
      </c>
      <c r="AG381" s="96">
        <v>1620</v>
      </c>
      <c r="AH381" s="96">
        <v>1520</v>
      </c>
      <c r="AI381" s="96">
        <v>1430</v>
      </c>
      <c r="AJ381" s="96">
        <v>1330</v>
      </c>
      <c r="AK381" s="96">
        <v>1140</v>
      </c>
      <c r="AL381" s="2"/>
      <c r="AM381" s="95" t="s">
        <v>590</v>
      </c>
      <c r="AN381" s="96">
        <v>1700</v>
      </c>
      <c r="AO381" s="96">
        <v>1620</v>
      </c>
      <c r="AP381" s="96">
        <v>1530</v>
      </c>
      <c r="AQ381" s="96">
        <v>1450</v>
      </c>
      <c r="AR381" s="96">
        <v>1360</v>
      </c>
      <c r="AS381" s="96">
        <v>1280</v>
      </c>
      <c r="AT381" s="96">
        <v>1190</v>
      </c>
      <c r="AU381" s="96">
        <v>1020</v>
      </c>
      <c r="AW381" s="95" t="s">
        <v>590</v>
      </c>
      <c r="AX381" s="96">
        <v>600</v>
      </c>
      <c r="AY381" s="96">
        <v>570</v>
      </c>
      <c r="AZ381" s="96">
        <v>540</v>
      </c>
      <c r="BA381" s="96">
        <v>510</v>
      </c>
      <c r="BB381" s="96">
        <v>480</v>
      </c>
      <c r="BC381" s="96">
        <v>450</v>
      </c>
      <c r="BD381" s="96">
        <v>420</v>
      </c>
      <c r="BE381" s="96">
        <v>360</v>
      </c>
      <c r="BF381" s="95" t="s">
        <v>590</v>
      </c>
      <c r="BG381" s="96">
        <v>800</v>
      </c>
      <c r="BH381" s="96">
        <v>760</v>
      </c>
      <c r="BI381" s="96">
        <v>720</v>
      </c>
      <c r="BJ381" s="96">
        <v>680</v>
      </c>
      <c r="BK381" s="96">
        <v>640</v>
      </c>
      <c r="BL381" s="96">
        <v>600</v>
      </c>
      <c r="BM381" s="96">
        <v>560</v>
      </c>
      <c r="BN381" s="96">
        <v>480</v>
      </c>
      <c r="CH381" s="2">
        <v>63271</v>
      </c>
      <c r="CI381" s="2" t="s">
        <v>126</v>
      </c>
      <c r="CP381" s="3">
        <v>62484</v>
      </c>
      <c r="CQ381" s="3" t="s">
        <v>33572</v>
      </c>
      <c r="CR381" s="3" t="s">
        <v>126</v>
      </c>
    </row>
    <row r="382" spans="19:96" x14ac:dyDescent="0.25">
      <c r="S382" s="2"/>
      <c r="T382" s="95" t="s">
        <v>591</v>
      </c>
      <c r="U382" s="96">
        <v>900</v>
      </c>
      <c r="V382" s="96">
        <v>860</v>
      </c>
      <c r="W382" s="96">
        <v>810</v>
      </c>
      <c r="X382" s="96">
        <v>770</v>
      </c>
      <c r="Y382" s="96">
        <v>720</v>
      </c>
      <c r="Z382" s="96">
        <v>680</v>
      </c>
      <c r="AA382" s="96">
        <v>630</v>
      </c>
      <c r="AB382" s="96">
        <v>540</v>
      </c>
      <c r="AC382" s="95" t="s">
        <v>591</v>
      </c>
      <c r="AD382" s="96">
        <v>1400</v>
      </c>
      <c r="AE382" s="96">
        <v>1330</v>
      </c>
      <c r="AF382" s="96">
        <v>1260</v>
      </c>
      <c r="AG382" s="96">
        <v>1190</v>
      </c>
      <c r="AH382" s="96">
        <v>1120</v>
      </c>
      <c r="AI382" s="96">
        <v>1050</v>
      </c>
      <c r="AJ382" s="96">
        <v>980</v>
      </c>
      <c r="AK382" s="96">
        <v>840</v>
      </c>
      <c r="AL382" s="2"/>
      <c r="AM382" s="95" t="s">
        <v>591</v>
      </c>
      <c r="AN382" s="96">
        <v>1300</v>
      </c>
      <c r="AO382" s="96">
        <v>1240</v>
      </c>
      <c r="AP382" s="96">
        <v>1170</v>
      </c>
      <c r="AQ382" s="96">
        <v>1110</v>
      </c>
      <c r="AR382" s="96">
        <v>1040</v>
      </c>
      <c r="AS382" s="96">
        <v>980</v>
      </c>
      <c r="AT382" s="96">
        <v>910</v>
      </c>
      <c r="AU382" s="96">
        <v>780</v>
      </c>
      <c r="AW382" s="95" t="s">
        <v>591</v>
      </c>
      <c r="AX382" s="96">
        <v>400</v>
      </c>
      <c r="AY382" s="96">
        <v>380</v>
      </c>
      <c r="AZ382" s="96">
        <v>360</v>
      </c>
      <c r="BA382" s="96">
        <v>340</v>
      </c>
      <c r="BB382" s="96">
        <v>320</v>
      </c>
      <c r="BC382" s="96">
        <v>300</v>
      </c>
      <c r="BD382" s="96">
        <v>280</v>
      </c>
      <c r="BE382" s="96">
        <v>240</v>
      </c>
      <c r="BF382" s="95" t="s">
        <v>591</v>
      </c>
      <c r="BG382" s="96">
        <v>600</v>
      </c>
      <c r="BH382" s="96">
        <v>570</v>
      </c>
      <c r="BI382" s="96">
        <v>540</v>
      </c>
      <c r="BJ382" s="96">
        <v>510</v>
      </c>
      <c r="BK382" s="96">
        <v>480</v>
      </c>
      <c r="BL382" s="96">
        <v>450</v>
      </c>
      <c r="BM382" s="96">
        <v>420</v>
      </c>
      <c r="BN382" s="96">
        <v>360</v>
      </c>
      <c r="CH382" s="2">
        <v>63272</v>
      </c>
      <c r="CI382" s="2" t="s">
        <v>124</v>
      </c>
      <c r="CP382" s="3">
        <v>62485</v>
      </c>
      <c r="CQ382" s="3" t="s">
        <v>33573</v>
      </c>
      <c r="CR382" s="3" t="s">
        <v>126</v>
      </c>
    </row>
    <row r="383" spans="19:96" x14ac:dyDescent="0.25">
      <c r="S383" s="2"/>
      <c r="T383" s="95" t="s">
        <v>592</v>
      </c>
      <c r="U383" s="96">
        <v>1200</v>
      </c>
      <c r="V383" s="96">
        <v>1140</v>
      </c>
      <c r="W383" s="96">
        <v>1080</v>
      </c>
      <c r="X383" s="96">
        <v>1020</v>
      </c>
      <c r="Y383" s="96">
        <v>960</v>
      </c>
      <c r="Z383" s="96">
        <v>900</v>
      </c>
      <c r="AA383" s="96">
        <v>840</v>
      </c>
      <c r="AB383" s="96">
        <v>720</v>
      </c>
      <c r="AC383" s="95" t="s">
        <v>592</v>
      </c>
      <c r="AD383" s="96">
        <v>1900</v>
      </c>
      <c r="AE383" s="96">
        <v>1810</v>
      </c>
      <c r="AF383" s="96">
        <v>1710</v>
      </c>
      <c r="AG383" s="96">
        <v>1620</v>
      </c>
      <c r="AH383" s="96">
        <v>1520</v>
      </c>
      <c r="AI383" s="96">
        <v>1430</v>
      </c>
      <c r="AJ383" s="96">
        <v>1330</v>
      </c>
      <c r="AK383" s="96">
        <v>1140</v>
      </c>
      <c r="AL383" s="2"/>
      <c r="AM383" s="95" t="s">
        <v>592</v>
      </c>
      <c r="AN383" s="96">
        <v>1800</v>
      </c>
      <c r="AO383" s="96">
        <v>1710</v>
      </c>
      <c r="AP383" s="96">
        <v>1620</v>
      </c>
      <c r="AQ383" s="96">
        <v>1530</v>
      </c>
      <c r="AR383" s="96">
        <v>1440</v>
      </c>
      <c r="AS383" s="96">
        <v>1350</v>
      </c>
      <c r="AT383" s="96">
        <v>1260</v>
      </c>
      <c r="AU383" s="96">
        <v>1080</v>
      </c>
      <c r="AW383" s="95" t="s">
        <v>592</v>
      </c>
      <c r="AX383" s="96">
        <v>600</v>
      </c>
      <c r="AY383" s="96">
        <v>570</v>
      </c>
      <c r="AZ383" s="96">
        <v>540</v>
      </c>
      <c r="BA383" s="96">
        <v>510</v>
      </c>
      <c r="BB383" s="96">
        <v>480</v>
      </c>
      <c r="BC383" s="96">
        <v>450</v>
      </c>
      <c r="BD383" s="96">
        <v>420</v>
      </c>
      <c r="BE383" s="96">
        <v>360</v>
      </c>
      <c r="BF383" s="95" t="s">
        <v>592</v>
      </c>
      <c r="BG383" s="96">
        <v>800</v>
      </c>
      <c r="BH383" s="96">
        <v>760</v>
      </c>
      <c r="BI383" s="96">
        <v>720</v>
      </c>
      <c r="BJ383" s="96">
        <v>680</v>
      </c>
      <c r="BK383" s="96">
        <v>640</v>
      </c>
      <c r="BL383" s="96">
        <v>600</v>
      </c>
      <c r="BM383" s="96">
        <v>560</v>
      </c>
      <c r="BN383" s="96">
        <v>480</v>
      </c>
      <c r="CH383" s="2">
        <v>63274</v>
      </c>
      <c r="CI383" s="2" t="s">
        <v>124</v>
      </c>
      <c r="CP383" s="3">
        <v>62486</v>
      </c>
      <c r="CQ383" s="3" t="s">
        <v>33574</v>
      </c>
      <c r="CR383" s="3" t="s">
        <v>126</v>
      </c>
    </row>
    <row r="384" spans="19:96" x14ac:dyDescent="0.25">
      <c r="S384" s="2"/>
      <c r="T384" s="95" t="s">
        <v>593</v>
      </c>
      <c r="U384" s="96">
        <v>800</v>
      </c>
      <c r="V384" s="96">
        <v>760</v>
      </c>
      <c r="W384" s="96">
        <v>720</v>
      </c>
      <c r="X384" s="96">
        <v>680</v>
      </c>
      <c r="Y384" s="96">
        <v>640</v>
      </c>
      <c r="Z384" s="96">
        <v>600</v>
      </c>
      <c r="AA384" s="96">
        <v>560</v>
      </c>
      <c r="AB384" s="96">
        <v>480</v>
      </c>
      <c r="AC384" s="95" t="s">
        <v>593</v>
      </c>
      <c r="AD384" s="96">
        <v>1300</v>
      </c>
      <c r="AE384" s="96">
        <v>1240</v>
      </c>
      <c r="AF384" s="96">
        <v>1170</v>
      </c>
      <c r="AG384" s="96">
        <v>1110</v>
      </c>
      <c r="AH384" s="96">
        <v>1040</v>
      </c>
      <c r="AI384" s="96">
        <v>980</v>
      </c>
      <c r="AJ384" s="96">
        <v>910</v>
      </c>
      <c r="AK384" s="96">
        <v>780</v>
      </c>
      <c r="AL384" s="2"/>
      <c r="AM384" s="95" t="s">
        <v>593</v>
      </c>
      <c r="AN384" s="96">
        <v>1300</v>
      </c>
      <c r="AO384" s="96">
        <v>1240</v>
      </c>
      <c r="AP384" s="96">
        <v>1170</v>
      </c>
      <c r="AQ384" s="96">
        <v>1110</v>
      </c>
      <c r="AR384" s="96">
        <v>1040</v>
      </c>
      <c r="AS384" s="96">
        <v>980</v>
      </c>
      <c r="AT384" s="96">
        <v>910</v>
      </c>
      <c r="AU384" s="96">
        <v>780</v>
      </c>
      <c r="AW384" s="95" t="s">
        <v>593</v>
      </c>
      <c r="AX384" s="96">
        <v>400</v>
      </c>
      <c r="AY384" s="96">
        <v>380</v>
      </c>
      <c r="AZ384" s="96">
        <v>360</v>
      </c>
      <c r="BA384" s="96">
        <v>340</v>
      </c>
      <c r="BB384" s="96">
        <v>320</v>
      </c>
      <c r="BC384" s="96">
        <v>300</v>
      </c>
      <c r="BD384" s="96">
        <v>280</v>
      </c>
      <c r="BE384" s="96">
        <v>240</v>
      </c>
      <c r="BF384" s="95" t="s">
        <v>593</v>
      </c>
      <c r="BG384" s="96">
        <v>600</v>
      </c>
      <c r="BH384" s="96">
        <v>570</v>
      </c>
      <c r="BI384" s="96">
        <v>540</v>
      </c>
      <c r="BJ384" s="96">
        <v>510</v>
      </c>
      <c r="BK384" s="96">
        <v>480</v>
      </c>
      <c r="BL384" s="96">
        <v>450</v>
      </c>
      <c r="BM384" s="96">
        <v>420</v>
      </c>
      <c r="BN384" s="96">
        <v>360</v>
      </c>
      <c r="CH384" s="2">
        <v>63275</v>
      </c>
      <c r="CI384" s="2" t="s">
        <v>126</v>
      </c>
      <c r="CP384" s="3">
        <v>62487</v>
      </c>
      <c r="CQ384" s="3" t="s">
        <v>33575</v>
      </c>
      <c r="CR384" s="3" t="s">
        <v>126</v>
      </c>
    </row>
    <row r="385" spans="19:96" x14ac:dyDescent="0.25">
      <c r="S385" s="2"/>
      <c r="T385" s="95" t="s">
        <v>594</v>
      </c>
      <c r="U385" s="96">
        <v>1000</v>
      </c>
      <c r="V385" s="96">
        <v>950</v>
      </c>
      <c r="W385" s="96">
        <v>900</v>
      </c>
      <c r="X385" s="96">
        <v>850</v>
      </c>
      <c r="Y385" s="96">
        <v>800</v>
      </c>
      <c r="Z385" s="96">
        <v>750</v>
      </c>
      <c r="AA385" s="96">
        <v>700</v>
      </c>
      <c r="AB385" s="96">
        <v>600</v>
      </c>
      <c r="AC385" s="95" t="s">
        <v>594</v>
      </c>
      <c r="AD385" s="96">
        <v>1600</v>
      </c>
      <c r="AE385" s="96">
        <v>1520</v>
      </c>
      <c r="AF385" s="96">
        <v>1440</v>
      </c>
      <c r="AG385" s="96">
        <v>1360</v>
      </c>
      <c r="AH385" s="96">
        <v>1280</v>
      </c>
      <c r="AI385" s="96">
        <v>1200</v>
      </c>
      <c r="AJ385" s="96">
        <v>1120</v>
      </c>
      <c r="AK385" s="96">
        <v>960</v>
      </c>
      <c r="AL385" s="2"/>
      <c r="AM385" s="95" t="s">
        <v>594</v>
      </c>
      <c r="AN385" s="96">
        <v>1600</v>
      </c>
      <c r="AO385" s="96">
        <v>1520</v>
      </c>
      <c r="AP385" s="96">
        <v>1440</v>
      </c>
      <c r="AQ385" s="96">
        <v>1360</v>
      </c>
      <c r="AR385" s="96">
        <v>1280</v>
      </c>
      <c r="AS385" s="96">
        <v>1200</v>
      </c>
      <c r="AT385" s="96">
        <v>1120</v>
      </c>
      <c r="AU385" s="96">
        <v>960</v>
      </c>
      <c r="AW385" s="95" t="s">
        <v>594</v>
      </c>
      <c r="AX385" s="96">
        <v>500</v>
      </c>
      <c r="AY385" s="96">
        <v>480</v>
      </c>
      <c r="AZ385" s="96">
        <v>450</v>
      </c>
      <c r="BA385" s="96">
        <v>430</v>
      </c>
      <c r="BB385" s="96">
        <v>400</v>
      </c>
      <c r="BC385" s="96">
        <v>380</v>
      </c>
      <c r="BD385" s="96">
        <v>350</v>
      </c>
      <c r="BE385" s="96">
        <v>300</v>
      </c>
      <c r="BF385" s="95" t="s">
        <v>594</v>
      </c>
      <c r="BG385" s="96">
        <v>700</v>
      </c>
      <c r="BH385" s="96">
        <v>670</v>
      </c>
      <c r="BI385" s="96">
        <v>630</v>
      </c>
      <c r="BJ385" s="96">
        <v>600</v>
      </c>
      <c r="BK385" s="96">
        <v>560</v>
      </c>
      <c r="BL385" s="96">
        <v>530</v>
      </c>
      <c r="BM385" s="96">
        <v>490</v>
      </c>
      <c r="BN385" s="96">
        <v>420</v>
      </c>
      <c r="CH385" s="2">
        <v>63291</v>
      </c>
      <c r="CI385" s="2" t="s">
        <v>124</v>
      </c>
      <c r="CP385" s="3">
        <v>62488</v>
      </c>
      <c r="CQ385" s="3" t="s">
        <v>33576</v>
      </c>
      <c r="CR385" s="3" t="s">
        <v>122</v>
      </c>
    </row>
    <row r="386" spans="19:96" x14ac:dyDescent="0.25">
      <c r="S386" s="2"/>
      <c r="T386" s="95" t="s">
        <v>595</v>
      </c>
      <c r="U386" s="96">
        <v>1400</v>
      </c>
      <c r="V386" s="96">
        <v>1330</v>
      </c>
      <c r="W386" s="96">
        <v>1260</v>
      </c>
      <c r="X386" s="96">
        <v>1190</v>
      </c>
      <c r="Y386" s="96">
        <v>1120</v>
      </c>
      <c r="Z386" s="96">
        <v>1050</v>
      </c>
      <c r="AA386" s="96">
        <v>980</v>
      </c>
      <c r="AB386" s="96">
        <v>840</v>
      </c>
      <c r="AC386" s="95" t="s">
        <v>595</v>
      </c>
      <c r="AD386" s="96">
        <v>2200</v>
      </c>
      <c r="AE386" s="96">
        <v>2090</v>
      </c>
      <c r="AF386" s="96">
        <v>1980</v>
      </c>
      <c r="AG386" s="96">
        <v>1870</v>
      </c>
      <c r="AH386" s="96">
        <v>1760</v>
      </c>
      <c r="AI386" s="96">
        <v>1650</v>
      </c>
      <c r="AJ386" s="96">
        <v>1540</v>
      </c>
      <c r="AK386" s="96">
        <v>1320</v>
      </c>
      <c r="AL386" s="2"/>
      <c r="AM386" s="95" t="s">
        <v>595</v>
      </c>
      <c r="AN386" s="96">
        <v>2000</v>
      </c>
      <c r="AO386" s="96">
        <v>1900</v>
      </c>
      <c r="AP386" s="96">
        <v>1800</v>
      </c>
      <c r="AQ386" s="96">
        <v>1700</v>
      </c>
      <c r="AR386" s="96">
        <v>1600</v>
      </c>
      <c r="AS386" s="96">
        <v>1500</v>
      </c>
      <c r="AT386" s="96">
        <v>1400</v>
      </c>
      <c r="AU386" s="96">
        <v>1200</v>
      </c>
      <c r="AW386" s="95" t="s">
        <v>595</v>
      </c>
      <c r="AX386" s="96">
        <v>700</v>
      </c>
      <c r="AY386" s="96">
        <v>670</v>
      </c>
      <c r="AZ386" s="96">
        <v>630</v>
      </c>
      <c r="BA386" s="96">
        <v>600</v>
      </c>
      <c r="BB386" s="96">
        <v>560</v>
      </c>
      <c r="BC386" s="96">
        <v>530</v>
      </c>
      <c r="BD386" s="96">
        <v>490</v>
      </c>
      <c r="BE386" s="96">
        <v>420</v>
      </c>
      <c r="BF386" s="95" t="s">
        <v>595</v>
      </c>
      <c r="BG386" s="96">
        <v>900</v>
      </c>
      <c r="BH386" s="96">
        <v>860</v>
      </c>
      <c r="BI386" s="96">
        <v>810</v>
      </c>
      <c r="BJ386" s="96">
        <v>770</v>
      </c>
      <c r="BK386" s="96">
        <v>720</v>
      </c>
      <c r="BL386" s="96">
        <v>680</v>
      </c>
      <c r="BM386" s="96">
        <v>630</v>
      </c>
      <c r="BN386" s="96">
        <v>540</v>
      </c>
      <c r="CH386" s="2">
        <v>63292</v>
      </c>
      <c r="CI386" s="2" t="s">
        <v>124</v>
      </c>
      <c r="CP386" s="3">
        <v>62489</v>
      </c>
      <c r="CQ386" s="3" t="s">
        <v>33577</v>
      </c>
      <c r="CR386" s="3" t="s">
        <v>126</v>
      </c>
    </row>
    <row r="387" spans="19:96" x14ac:dyDescent="0.25">
      <c r="S387" s="2"/>
      <c r="T387" s="95" t="s">
        <v>596</v>
      </c>
      <c r="U387" s="96">
        <v>1100</v>
      </c>
      <c r="V387" s="96">
        <v>1050</v>
      </c>
      <c r="W387" s="96">
        <v>990</v>
      </c>
      <c r="X387" s="96">
        <v>940</v>
      </c>
      <c r="Y387" s="96">
        <v>880</v>
      </c>
      <c r="Z387" s="96">
        <v>830</v>
      </c>
      <c r="AA387" s="96">
        <v>770</v>
      </c>
      <c r="AB387" s="96">
        <v>660</v>
      </c>
      <c r="AC387" s="95" t="s">
        <v>596</v>
      </c>
      <c r="AD387" s="96">
        <v>1800</v>
      </c>
      <c r="AE387" s="96">
        <v>1710</v>
      </c>
      <c r="AF387" s="96">
        <v>1620</v>
      </c>
      <c r="AG387" s="96">
        <v>1530</v>
      </c>
      <c r="AH387" s="96">
        <v>1440</v>
      </c>
      <c r="AI387" s="96">
        <v>1350</v>
      </c>
      <c r="AJ387" s="96">
        <v>1260</v>
      </c>
      <c r="AK387" s="96">
        <v>1080</v>
      </c>
      <c r="AL387" s="2"/>
      <c r="AM387" s="95" t="s">
        <v>596</v>
      </c>
      <c r="AN387" s="96">
        <v>1600</v>
      </c>
      <c r="AO387" s="96">
        <v>1520</v>
      </c>
      <c r="AP387" s="96">
        <v>1440</v>
      </c>
      <c r="AQ387" s="96">
        <v>1360</v>
      </c>
      <c r="AR387" s="96">
        <v>1280</v>
      </c>
      <c r="AS387" s="96">
        <v>1200</v>
      </c>
      <c r="AT387" s="96">
        <v>1120</v>
      </c>
      <c r="AU387" s="96">
        <v>960</v>
      </c>
      <c r="AW387" s="95" t="s">
        <v>596</v>
      </c>
      <c r="AX387" s="96">
        <v>500</v>
      </c>
      <c r="AY387" s="96">
        <v>480</v>
      </c>
      <c r="AZ387" s="96">
        <v>450</v>
      </c>
      <c r="BA387" s="96">
        <v>430</v>
      </c>
      <c r="BB387" s="96">
        <v>400</v>
      </c>
      <c r="BC387" s="96">
        <v>380</v>
      </c>
      <c r="BD387" s="96">
        <v>350</v>
      </c>
      <c r="BE387" s="96">
        <v>300</v>
      </c>
      <c r="BF387" s="95" t="s">
        <v>596</v>
      </c>
      <c r="BG387" s="96">
        <v>700</v>
      </c>
      <c r="BH387" s="96">
        <v>670</v>
      </c>
      <c r="BI387" s="96">
        <v>630</v>
      </c>
      <c r="BJ387" s="96">
        <v>600</v>
      </c>
      <c r="BK387" s="96">
        <v>560</v>
      </c>
      <c r="BL387" s="96">
        <v>530</v>
      </c>
      <c r="BM387" s="96">
        <v>490</v>
      </c>
      <c r="BN387" s="96">
        <v>420</v>
      </c>
      <c r="CH387" s="2">
        <v>63293</v>
      </c>
      <c r="CI387" s="2" t="s">
        <v>124</v>
      </c>
      <c r="CP387" s="3">
        <v>62490</v>
      </c>
      <c r="CQ387" s="3" t="s">
        <v>33578</v>
      </c>
      <c r="CR387" s="3" t="s">
        <v>126</v>
      </c>
    </row>
    <row r="388" spans="19:96" x14ac:dyDescent="0.25">
      <c r="S388" s="2"/>
      <c r="T388" s="95" t="s">
        <v>597</v>
      </c>
      <c r="U388" s="96">
        <v>700</v>
      </c>
      <c r="V388" s="96">
        <v>670</v>
      </c>
      <c r="W388" s="96">
        <v>630</v>
      </c>
      <c r="X388" s="96">
        <v>600</v>
      </c>
      <c r="Y388" s="96">
        <v>560</v>
      </c>
      <c r="Z388" s="96">
        <v>530</v>
      </c>
      <c r="AA388" s="96">
        <v>490</v>
      </c>
      <c r="AB388" s="96">
        <v>420</v>
      </c>
      <c r="AC388" s="95" t="s">
        <v>597</v>
      </c>
      <c r="AD388" s="96">
        <v>1100</v>
      </c>
      <c r="AE388" s="96">
        <v>1050</v>
      </c>
      <c r="AF388" s="96">
        <v>990</v>
      </c>
      <c r="AG388" s="96">
        <v>940</v>
      </c>
      <c r="AH388" s="96">
        <v>880</v>
      </c>
      <c r="AI388" s="96">
        <v>830</v>
      </c>
      <c r="AJ388" s="96">
        <v>770</v>
      </c>
      <c r="AK388" s="96">
        <v>660</v>
      </c>
      <c r="AL388" s="2"/>
      <c r="AM388" s="95" t="s">
        <v>597</v>
      </c>
      <c r="AN388" s="96">
        <v>1000</v>
      </c>
      <c r="AO388" s="96">
        <v>950</v>
      </c>
      <c r="AP388" s="96">
        <v>900</v>
      </c>
      <c r="AQ388" s="96">
        <v>850</v>
      </c>
      <c r="AR388" s="96">
        <v>800</v>
      </c>
      <c r="AS388" s="96">
        <v>750</v>
      </c>
      <c r="AT388" s="96">
        <v>700</v>
      </c>
      <c r="AU388" s="96">
        <v>600</v>
      </c>
      <c r="AW388" s="95" t="s">
        <v>597</v>
      </c>
      <c r="AX388" s="96">
        <v>300</v>
      </c>
      <c r="AY388" s="96">
        <v>290</v>
      </c>
      <c r="AZ388" s="96">
        <v>270</v>
      </c>
      <c r="BA388" s="96">
        <v>260</v>
      </c>
      <c r="BB388" s="96">
        <v>240</v>
      </c>
      <c r="BC388" s="96">
        <v>230</v>
      </c>
      <c r="BD388" s="96">
        <v>210</v>
      </c>
      <c r="BE388" s="96">
        <v>180</v>
      </c>
      <c r="BF388" s="95" t="s">
        <v>597</v>
      </c>
      <c r="BG388" s="96">
        <v>400</v>
      </c>
      <c r="BH388" s="96">
        <v>380</v>
      </c>
      <c r="BI388" s="96">
        <v>360</v>
      </c>
      <c r="BJ388" s="96">
        <v>340</v>
      </c>
      <c r="BK388" s="96">
        <v>320</v>
      </c>
      <c r="BL388" s="96">
        <v>300</v>
      </c>
      <c r="BM388" s="96">
        <v>280</v>
      </c>
      <c r="BN388" s="96">
        <v>240</v>
      </c>
      <c r="CH388" s="2">
        <v>63294</v>
      </c>
      <c r="CI388" s="2" t="s">
        <v>126</v>
      </c>
      <c r="CP388" s="3">
        <v>62491</v>
      </c>
      <c r="CQ388" s="3" t="s">
        <v>33579</v>
      </c>
      <c r="CR388" s="3" t="s">
        <v>126</v>
      </c>
    </row>
    <row r="389" spans="19:96" x14ac:dyDescent="0.25">
      <c r="S389" s="2"/>
      <c r="T389" s="95" t="s">
        <v>598</v>
      </c>
      <c r="U389" s="96">
        <v>800</v>
      </c>
      <c r="V389" s="96">
        <v>760</v>
      </c>
      <c r="W389" s="96">
        <v>720</v>
      </c>
      <c r="X389" s="96">
        <v>680</v>
      </c>
      <c r="Y389" s="96">
        <v>640</v>
      </c>
      <c r="Z389" s="96">
        <v>600</v>
      </c>
      <c r="AA389" s="96">
        <v>560</v>
      </c>
      <c r="AB389" s="96">
        <v>480</v>
      </c>
      <c r="AC389" s="95" t="s">
        <v>598</v>
      </c>
      <c r="AD389" s="96">
        <v>1300</v>
      </c>
      <c r="AE389" s="96">
        <v>1240</v>
      </c>
      <c r="AF389" s="96">
        <v>1170</v>
      </c>
      <c r="AG389" s="96">
        <v>1110</v>
      </c>
      <c r="AH389" s="96">
        <v>1040</v>
      </c>
      <c r="AI389" s="96">
        <v>980</v>
      </c>
      <c r="AJ389" s="96">
        <v>910</v>
      </c>
      <c r="AK389" s="96">
        <v>780</v>
      </c>
      <c r="AL389" s="2"/>
      <c r="AM389" s="95" t="s">
        <v>598</v>
      </c>
      <c r="AN389" s="96">
        <v>1200</v>
      </c>
      <c r="AO389" s="96">
        <v>1140</v>
      </c>
      <c r="AP389" s="96">
        <v>1080</v>
      </c>
      <c r="AQ389" s="96">
        <v>1020</v>
      </c>
      <c r="AR389" s="96">
        <v>960</v>
      </c>
      <c r="AS389" s="96">
        <v>900</v>
      </c>
      <c r="AT389" s="96">
        <v>840</v>
      </c>
      <c r="AU389" s="96">
        <v>720</v>
      </c>
      <c r="AW389" s="95" t="s">
        <v>598</v>
      </c>
      <c r="AX389" s="96">
        <v>400</v>
      </c>
      <c r="AY389" s="96">
        <v>380</v>
      </c>
      <c r="AZ389" s="96">
        <v>360</v>
      </c>
      <c r="BA389" s="96">
        <v>340</v>
      </c>
      <c r="BB389" s="96">
        <v>320</v>
      </c>
      <c r="BC389" s="96">
        <v>300</v>
      </c>
      <c r="BD389" s="96">
        <v>280</v>
      </c>
      <c r="BE389" s="96">
        <v>240</v>
      </c>
      <c r="BF389" s="95" t="s">
        <v>598</v>
      </c>
      <c r="BG389" s="96">
        <v>500</v>
      </c>
      <c r="BH389" s="96">
        <v>480</v>
      </c>
      <c r="BI389" s="96">
        <v>450</v>
      </c>
      <c r="BJ389" s="96">
        <v>430</v>
      </c>
      <c r="BK389" s="96">
        <v>400</v>
      </c>
      <c r="BL389" s="96">
        <v>380</v>
      </c>
      <c r="BM389" s="96">
        <v>350</v>
      </c>
      <c r="BN389" s="96">
        <v>300</v>
      </c>
      <c r="CH389" s="2">
        <v>63295</v>
      </c>
      <c r="CI389" s="2" t="s">
        <v>122</v>
      </c>
      <c r="CP389" s="3">
        <v>62492</v>
      </c>
      <c r="CQ389" s="3" t="s">
        <v>33580</v>
      </c>
      <c r="CR389" s="3" t="s">
        <v>126</v>
      </c>
    </row>
    <row r="390" spans="19:96" x14ac:dyDescent="0.25">
      <c r="S390" s="2"/>
      <c r="T390" s="95" t="s">
        <v>30786</v>
      </c>
      <c r="U390" s="96">
        <v>1400</v>
      </c>
      <c r="V390" s="96">
        <v>1330</v>
      </c>
      <c r="W390" s="96">
        <v>1260</v>
      </c>
      <c r="X390" s="96">
        <v>1190</v>
      </c>
      <c r="Y390" s="96">
        <v>1120</v>
      </c>
      <c r="Z390" s="96">
        <v>1050</v>
      </c>
      <c r="AA390" s="96">
        <v>980</v>
      </c>
      <c r="AB390" s="96">
        <v>840</v>
      </c>
      <c r="AC390" s="95" t="s">
        <v>30786</v>
      </c>
      <c r="AD390" s="96">
        <v>2200</v>
      </c>
      <c r="AE390" s="96">
        <v>2090</v>
      </c>
      <c r="AF390" s="96">
        <v>1980</v>
      </c>
      <c r="AG390" s="96">
        <v>1870</v>
      </c>
      <c r="AH390" s="96">
        <v>1760</v>
      </c>
      <c r="AI390" s="96">
        <v>1650</v>
      </c>
      <c r="AJ390" s="96">
        <v>1540</v>
      </c>
      <c r="AK390" s="96">
        <v>1320</v>
      </c>
      <c r="AL390" s="2"/>
      <c r="AM390" s="95" t="s">
        <v>30786</v>
      </c>
      <c r="AN390" s="96">
        <v>2100</v>
      </c>
      <c r="AO390" s="96">
        <v>2000</v>
      </c>
      <c r="AP390" s="96">
        <v>1890</v>
      </c>
      <c r="AQ390" s="96">
        <v>1790</v>
      </c>
      <c r="AR390" s="96">
        <v>1680</v>
      </c>
      <c r="AS390" s="96">
        <v>1580</v>
      </c>
      <c r="AT390" s="96">
        <v>1470</v>
      </c>
      <c r="AU390" s="96">
        <v>1260</v>
      </c>
      <c r="AW390" s="95" t="s">
        <v>30786</v>
      </c>
      <c r="AX390" s="96">
        <v>700</v>
      </c>
      <c r="AY390" s="96">
        <v>670</v>
      </c>
      <c r="AZ390" s="96">
        <v>630</v>
      </c>
      <c r="BA390" s="96">
        <v>600</v>
      </c>
      <c r="BB390" s="96">
        <v>560</v>
      </c>
      <c r="BC390" s="96">
        <v>530</v>
      </c>
      <c r="BD390" s="96">
        <v>490</v>
      </c>
      <c r="BE390" s="96">
        <v>420</v>
      </c>
      <c r="BF390" s="95" t="s">
        <v>30786</v>
      </c>
      <c r="BG390" s="96">
        <v>900</v>
      </c>
      <c r="BH390" s="96">
        <v>860</v>
      </c>
      <c r="BI390" s="96">
        <v>810</v>
      </c>
      <c r="BJ390" s="96">
        <v>770</v>
      </c>
      <c r="BK390" s="96">
        <v>720</v>
      </c>
      <c r="BL390" s="96">
        <v>680</v>
      </c>
      <c r="BM390" s="96">
        <v>630</v>
      </c>
      <c r="BN390" s="96">
        <v>540</v>
      </c>
      <c r="CH390" s="2">
        <v>63316</v>
      </c>
      <c r="CI390" s="2" t="s">
        <v>124</v>
      </c>
      <c r="CP390" s="3">
        <v>62493</v>
      </c>
      <c r="CQ390" s="3" t="s">
        <v>33581</v>
      </c>
      <c r="CR390" s="3" t="s">
        <v>126</v>
      </c>
    </row>
    <row r="391" spans="19:96" x14ac:dyDescent="0.25">
      <c r="S391" s="2"/>
      <c r="T391" s="95" t="s">
        <v>599</v>
      </c>
      <c r="U391" s="96">
        <v>1000</v>
      </c>
      <c r="V391" s="96">
        <v>950</v>
      </c>
      <c r="W391" s="96">
        <v>900</v>
      </c>
      <c r="X391" s="96">
        <v>850</v>
      </c>
      <c r="Y391" s="96">
        <v>800</v>
      </c>
      <c r="Z391" s="96">
        <v>750</v>
      </c>
      <c r="AA391" s="96">
        <v>700</v>
      </c>
      <c r="AB391" s="96">
        <v>600</v>
      </c>
      <c r="AC391" s="95" t="s">
        <v>599</v>
      </c>
      <c r="AD391" s="96">
        <v>1600</v>
      </c>
      <c r="AE391" s="96">
        <v>1520</v>
      </c>
      <c r="AF391" s="96">
        <v>1440</v>
      </c>
      <c r="AG391" s="96">
        <v>1360</v>
      </c>
      <c r="AH391" s="96">
        <v>1280</v>
      </c>
      <c r="AI391" s="96">
        <v>1200</v>
      </c>
      <c r="AJ391" s="96">
        <v>1120</v>
      </c>
      <c r="AK391" s="96">
        <v>960</v>
      </c>
      <c r="AL391" s="2"/>
      <c r="AM391" s="95" t="s">
        <v>599</v>
      </c>
      <c r="AN391" s="96">
        <v>1500</v>
      </c>
      <c r="AO391" s="96">
        <v>1430</v>
      </c>
      <c r="AP391" s="96">
        <v>1350</v>
      </c>
      <c r="AQ391" s="96">
        <v>1280</v>
      </c>
      <c r="AR391" s="96">
        <v>1200</v>
      </c>
      <c r="AS391" s="96">
        <v>1130</v>
      </c>
      <c r="AT391" s="96">
        <v>1050</v>
      </c>
      <c r="AU391" s="96">
        <v>900</v>
      </c>
      <c r="AW391" s="95" t="s">
        <v>599</v>
      </c>
      <c r="AX391" s="96">
        <v>500</v>
      </c>
      <c r="AY391" s="96">
        <v>480</v>
      </c>
      <c r="AZ391" s="96">
        <v>450</v>
      </c>
      <c r="BA391" s="96">
        <v>430</v>
      </c>
      <c r="BB391" s="96">
        <v>400</v>
      </c>
      <c r="BC391" s="96">
        <v>380</v>
      </c>
      <c r="BD391" s="96">
        <v>350</v>
      </c>
      <c r="BE391" s="96">
        <v>300</v>
      </c>
      <c r="BF391" s="95" t="s">
        <v>599</v>
      </c>
      <c r="BG391" s="96">
        <v>600</v>
      </c>
      <c r="BH391" s="96">
        <v>570</v>
      </c>
      <c r="BI391" s="96">
        <v>540</v>
      </c>
      <c r="BJ391" s="96">
        <v>510</v>
      </c>
      <c r="BK391" s="96">
        <v>480</v>
      </c>
      <c r="BL391" s="96">
        <v>450</v>
      </c>
      <c r="BM391" s="96">
        <v>420</v>
      </c>
      <c r="BN391" s="96">
        <v>360</v>
      </c>
      <c r="CH391" s="2">
        <v>63317</v>
      </c>
      <c r="CI391" s="2" t="s">
        <v>126</v>
      </c>
      <c r="CP391" s="3">
        <v>62494</v>
      </c>
      <c r="CQ391" s="3" t="s">
        <v>33582</v>
      </c>
      <c r="CR391" s="3" t="s">
        <v>124</v>
      </c>
    </row>
    <row r="392" spans="19:96" x14ac:dyDescent="0.25">
      <c r="S392" s="2"/>
      <c r="T392" s="95" t="s">
        <v>600</v>
      </c>
      <c r="U392" s="96">
        <v>1200</v>
      </c>
      <c r="V392" s="96">
        <v>1140</v>
      </c>
      <c r="W392" s="96">
        <v>1080</v>
      </c>
      <c r="X392" s="96">
        <v>1020</v>
      </c>
      <c r="Y392" s="96">
        <v>960</v>
      </c>
      <c r="Z392" s="96">
        <v>900</v>
      </c>
      <c r="AA392" s="96">
        <v>840</v>
      </c>
      <c r="AB392" s="96">
        <v>720</v>
      </c>
      <c r="AC392" s="95" t="s">
        <v>600</v>
      </c>
      <c r="AD392" s="96">
        <v>1900</v>
      </c>
      <c r="AE392" s="96">
        <v>1810</v>
      </c>
      <c r="AF392" s="96">
        <v>1710</v>
      </c>
      <c r="AG392" s="96">
        <v>1620</v>
      </c>
      <c r="AH392" s="96">
        <v>1520</v>
      </c>
      <c r="AI392" s="96">
        <v>1430</v>
      </c>
      <c r="AJ392" s="96">
        <v>1330</v>
      </c>
      <c r="AK392" s="96">
        <v>1140</v>
      </c>
      <c r="AL392" s="2"/>
      <c r="AM392" s="95" t="s">
        <v>600</v>
      </c>
      <c r="AN392" s="96">
        <v>1800</v>
      </c>
      <c r="AO392" s="96">
        <v>1710</v>
      </c>
      <c r="AP392" s="96">
        <v>1620</v>
      </c>
      <c r="AQ392" s="96">
        <v>1530</v>
      </c>
      <c r="AR392" s="96">
        <v>1440</v>
      </c>
      <c r="AS392" s="96">
        <v>1350</v>
      </c>
      <c r="AT392" s="96">
        <v>1260</v>
      </c>
      <c r="AU392" s="96">
        <v>1080</v>
      </c>
      <c r="AW392" s="95" t="s">
        <v>600</v>
      </c>
      <c r="AX392" s="96">
        <v>600</v>
      </c>
      <c r="AY392" s="96">
        <v>570</v>
      </c>
      <c r="AZ392" s="96">
        <v>540</v>
      </c>
      <c r="BA392" s="96">
        <v>510</v>
      </c>
      <c r="BB392" s="96">
        <v>480</v>
      </c>
      <c r="BC392" s="96">
        <v>450</v>
      </c>
      <c r="BD392" s="96">
        <v>420</v>
      </c>
      <c r="BE392" s="96">
        <v>360</v>
      </c>
      <c r="BF392" s="95" t="s">
        <v>600</v>
      </c>
      <c r="BG392" s="96">
        <v>800</v>
      </c>
      <c r="BH392" s="96">
        <v>760</v>
      </c>
      <c r="BI392" s="96">
        <v>720</v>
      </c>
      <c r="BJ392" s="96">
        <v>680</v>
      </c>
      <c r="BK392" s="96">
        <v>640</v>
      </c>
      <c r="BL392" s="96">
        <v>600</v>
      </c>
      <c r="BM392" s="96">
        <v>560</v>
      </c>
      <c r="BN392" s="96">
        <v>480</v>
      </c>
      <c r="CH392" s="2">
        <v>63318</v>
      </c>
      <c r="CI392" s="2" t="s">
        <v>124</v>
      </c>
      <c r="CP392" s="3">
        <v>62495</v>
      </c>
      <c r="CQ392" s="3" t="s">
        <v>33583</v>
      </c>
      <c r="CR392" s="3" t="s">
        <v>126</v>
      </c>
    </row>
    <row r="393" spans="19:96" x14ac:dyDescent="0.25">
      <c r="S393" s="2"/>
      <c r="T393" s="95" t="s">
        <v>30787</v>
      </c>
      <c r="U393" s="96">
        <v>800</v>
      </c>
      <c r="V393" s="96">
        <v>760</v>
      </c>
      <c r="W393" s="96">
        <v>720</v>
      </c>
      <c r="X393" s="96">
        <v>680</v>
      </c>
      <c r="Y393" s="96">
        <v>640</v>
      </c>
      <c r="Z393" s="96">
        <v>600</v>
      </c>
      <c r="AA393" s="96">
        <v>560</v>
      </c>
      <c r="AB393" s="96">
        <v>480</v>
      </c>
      <c r="AC393" s="95" t="s">
        <v>30787</v>
      </c>
      <c r="AD393" s="96">
        <v>1300</v>
      </c>
      <c r="AE393" s="96">
        <v>1240</v>
      </c>
      <c r="AF393" s="96">
        <v>1170</v>
      </c>
      <c r="AG393" s="96">
        <v>1110</v>
      </c>
      <c r="AH393" s="96">
        <v>1040</v>
      </c>
      <c r="AI393" s="96">
        <v>980</v>
      </c>
      <c r="AJ393" s="96">
        <v>910</v>
      </c>
      <c r="AK393" s="96">
        <v>780</v>
      </c>
      <c r="AL393" s="2"/>
      <c r="AM393" s="95" t="s">
        <v>30787</v>
      </c>
      <c r="AN393" s="96">
        <v>1200</v>
      </c>
      <c r="AO393" s="96">
        <v>1140</v>
      </c>
      <c r="AP393" s="96">
        <v>1080</v>
      </c>
      <c r="AQ393" s="96">
        <v>1020</v>
      </c>
      <c r="AR393" s="96">
        <v>960</v>
      </c>
      <c r="AS393" s="96">
        <v>900</v>
      </c>
      <c r="AT393" s="96">
        <v>840</v>
      </c>
      <c r="AU393" s="96">
        <v>720</v>
      </c>
      <c r="AW393" s="95" t="s">
        <v>30787</v>
      </c>
      <c r="AX393" s="96">
        <v>400</v>
      </c>
      <c r="AY393" s="96">
        <v>380</v>
      </c>
      <c r="AZ393" s="96">
        <v>360</v>
      </c>
      <c r="BA393" s="96">
        <v>340</v>
      </c>
      <c r="BB393" s="96">
        <v>320</v>
      </c>
      <c r="BC393" s="96">
        <v>300</v>
      </c>
      <c r="BD393" s="96">
        <v>280</v>
      </c>
      <c r="BE393" s="96">
        <v>240</v>
      </c>
      <c r="BF393" s="95" t="s">
        <v>30787</v>
      </c>
      <c r="BG393" s="96">
        <v>500</v>
      </c>
      <c r="BH393" s="96">
        <v>480</v>
      </c>
      <c r="BI393" s="96">
        <v>450</v>
      </c>
      <c r="BJ393" s="96">
        <v>430</v>
      </c>
      <c r="BK393" s="96">
        <v>400</v>
      </c>
      <c r="BL393" s="96">
        <v>380</v>
      </c>
      <c r="BM393" s="96">
        <v>350</v>
      </c>
      <c r="BN393" s="96">
        <v>300</v>
      </c>
      <c r="CH393" s="2">
        <v>63319</v>
      </c>
      <c r="CI393" s="2" t="s">
        <v>124</v>
      </c>
      <c r="CP393" s="3">
        <v>62496</v>
      </c>
      <c r="CQ393" s="3" t="s">
        <v>33584</v>
      </c>
      <c r="CR393" s="3" t="s">
        <v>126</v>
      </c>
    </row>
    <row r="394" spans="19:96" x14ac:dyDescent="0.25">
      <c r="S394" s="2"/>
      <c r="T394" s="95" t="s">
        <v>601</v>
      </c>
      <c r="U394" s="96">
        <v>1300</v>
      </c>
      <c r="V394" s="96">
        <v>1240</v>
      </c>
      <c r="W394" s="96">
        <v>1170</v>
      </c>
      <c r="X394" s="96">
        <v>1110</v>
      </c>
      <c r="Y394" s="96">
        <v>1040</v>
      </c>
      <c r="Z394" s="96">
        <v>980</v>
      </c>
      <c r="AA394" s="96">
        <v>910</v>
      </c>
      <c r="AB394" s="96">
        <v>780</v>
      </c>
      <c r="AC394" s="95" t="s">
        <v>601</v>
      </c>
      <c r="AD394" s="96">
        <v>2100</v>
      </c>
      <c r="AE394" s="96">
        <v>2000</v>
      </c>
      <c r="AF394" s="96">
        <v>1890</v>
      </c>
      <c r="AG394" s="96">
        <v>1790</v>
      </c>
      <c r="AH394" s="96">
        <v>1680</v>
      </c>
      <c r="AI394" s="96">
        <v>1580</v>
      </c>
      <c r="AJ394" s="96">
        <v>1470</v>
      </c>
      <c r="AK394" s="96">
        <v>1260</v>
      </c>
      <c r="AL394" s="2"/>
      <c r="AM394" s="95" t="s">
        <v>601</v>
      </c>
      <c r="AN394" s="96">
        <v>2000</v>
      </c>
      <c r="AO394" s="96">
        <v>1900</v>
      </c>
      <c r="AP394" s="96">
        <v>1800</v>
      </c>
      <c r="AQ394" s="96">
        <v>1700</v>
      </c>
      <c r="AR394" s="96">
        <v>1600</v>
      </c>
      <c r="AS394" s="96">
        <v>1500</v>
      </c>
      <c r="AT394" s="96">
        <v>1400</v>
      </c>
      <c r="AU394" s="96">
        <v>1200</v>
      </c>
      <c r="AW394" s="95" t="s">
        <v>601</v>
      </c>
      <c r="AX394" s="96">
        <v>700</v>
      </c>
      <c r="AY394" s="96">
        <v>670</v>
      </c>
      <c r="AZ394" s="96">
        <v>630</v>
      </c>
      <c r="BA394" s="96">
        <v>600</v>
      </c>
      <c r="BB394" s="96">
        <v>560</v>
      </c>
      <c r="BC394" s="96">
        <v>530</v>
      </c>
      <c r="BD394" s="96">
        <v>490</v>
      </c>
      <c r="BE394" s="96">
        <v>420</v>
      </c>
      <c r="BF394" s="95" t="s">
        <v>601</v>
      </c>
      <c r="BG394" s="96">
        <v>900</v>
      </c>
      <c r="BH394" s="96">
        <v>860</v>
      </c>
      <c r="BI394" s="96">
        <v>810</v>
      </c>
      <c r="BJ394" s="96">
        <v>770</v>
      </c>
      <c r="BK394" s="96">
        <v>720</v>
      </c>
      <c r="BL394" s="96">
        <v>680</v>
      </c>
      <c r="BM394" s="96">
        <v>630</v>
      </c>
      <c r="BN394" s="96">
        <v>540</v>
      </c>
      <c r="CH394" s="2">
        <v>63320</v>
      </c>
      <c r="CI394" s="2" t="s">
        <v>122</v>
      </c>
      <c r="CP394" s="3">
        <v>62497</v>
      </c>
      <c r="CQ394" s="3" t="s">
        <v>33584</v>
      </c>
      <c r="CR394" s="3" t="s">
        <v>126</v>
      </c>
    </row>
    <row r="395" spans="19:96" x14ac:dyDescent="0.25">
      <c r="S395" s="2"/>
      <c r="T395" s="95" t="s">
        <v>602</v>
      </c>
      <c r="U395" s="96">
        <v>900</v>
      </c>
      <c r="V395" s="96">
        <v>860</v>
      </c>
      <c r="W395" s="96">
        <v>810</v>
      </c>
      <c r="X395" s="96">
        <v>770</v>
      </c>
      <c r="Y395" s="96">
        <v>720</v>
      </c>
      <c r="Z395" s="96">
        <v>680</v>
      </c>
      <c r="AA395" s="96">
        <v>630</v>
      </c>
      <c r="AB395" s="96">
        <v>540</v>
      </c>
      <c r="AC395" s="95" t="s">
        <v>602</v>
      </c>
      <c r="AD395" s="96">
        <v>1400</v>
      </c>
      <c r="AE395" s="96">
        <v>1330</v>
      </c>
      <c r="AF395" s="96">
        <v>1260</v>
      </c>
      <c r="AG395" s="96">
        <v>1190</v>
      </c>
      <c r="AH395" s="96">
        <v>1120</v>
      </c>
      <c r="AI395" s="96">
        <v>1050</v>
      </c>
      <c r="AJ395" s="96">
        <v>980</v>
      </c>
      <c r="AK395" s="96">
        <v>840</v>
      </c>
      <c r="AL395" s="2"/>
      <c r="AM395" s="95" t="s">
        <v>602</v>
      </c>
      <c r="AN395" s="96">
        <v>1400</v>
      </c>
      <c r="AO395" s="96">
        <v>1330</v>
      </c>
      <c r="AP395" s="96">
        <v>1260</v>
      </c>
      <c r="AQ395" s="96">
        <v>1190</v>
      </c>
      <c r="AR395" s="96">
        <v>1120</v>
      </c>
      <c r="AS395" s="96">
        <v>1050</v>
      </c>
      <c r="AT395" s="96">
        <v>980</v>
      </c>
      <c r="AU395" s="96">
        <v>840</v>
      </c>
      <c r="AW395" s="95" t="s">
        <v>602</v>
      </c>
      <c r="AX395" s="96">
        <v>500</v>
      </c>
      <c r="AY395" s="96">
        <v>480</v>
      </c>
      <c r="AZ395" s="96">
        <v>450</v>
      </c>
      <c r="BA395" s="96">
        <v>430</v>
      </c>
      <c r="BB395" s="96">
        <v>400</v>
      </c>
      <c r="BC395" s="96">
        <v>380</v>
      </c>
      <c r="BD395" s="96">
        <v>350</v>
      </c>
      <c r="BE395" s="96">
        <v>300</v>
      </c>
      <c r="BF395" s="95" t="s">
        <v>602</v>
      </c>
      <c r="BG395" s="96">
        <v>600</v>
      </c>
      <c r="BH395" s="96">
        <v>570</v>
      </c>
      <c r="BI395" s="96">
        <v>540</v>
      </c>
      <c r="BJ395" s="96">
        <v>510</v>
      </c>
      <c r="BK395" s="96">
        <v>480</v>
      </c>
      <c r="BL395" s="96">
        <v>450</v>
      </c>
      <c r="BM395" s="96">
        <v>420</v>
      </c>
      <c r="BN395" s="96">
        <v>360</v>
      </c>
      <c r="CH395" s="2">
        <v>63321</v>
      </c>
      <c r="CI395" s="2" t="s">
        <v>124</v>
      </c>
      <c r="CP395" s="3">
        <v>62498</v>
      </c>
      <c r="CQ395" s="3" t="s">
        <v>33582</v>
      </c>
      <c r="CR395" s="3" t="s">
        <v>126</v>
      </c>
    </row>
    <row r="396" spans="19:96" x14ac:dyDescent="0.25">
      <c r="S396" s="2"/>
      <c r="T396" s="95" t="s">
        <v>603</v>
      </c>
      <c r="U396" s="96">
        <v>800</v>
      </c>
      <c r="V396" s="96">
        <v>760</v>
      </c>
      <c r="W396" s="96">
        <v>720</v>
      </c>
      <c r="X396" s="96">
        <v>680</v>
      </c>
      <c r="Y396" s="96">
        <v>640</v>
      </c>
      <c r="Z396" s="96">
        <v>600</v>
      </c>
      <c r="AA396" s="96">
        <v>560</v>
      </c>
      <c r="AB396" s="96">
        <v>480</v>
      </c>
      <c r="AC396" s="95" t="s">
        <v>603</v>
      </c>
      <c r="AD396" s="96">
        <v>1300</v>
      </c>
      <c r="AE396" s="96">
        <v>1240</v>
      </c>
      <c r="AF396" s="96">
        <v>1170</v>
      </c>
      <c r="AG396" s="96">
        <v>1110</v>
      </c>
      <c r="AH396" s="96">
        <v>1040</v>
      </c>
      <c r="AI396" s="96">
        <v>980</v>
      </c>
      <c r="AJ396" s="96">
        <v>910</v>
      </c>
      <c r="AK396" s="96">
        <v>780</v>
      </c>
      <c r="AL396" s="2"/>
      <c r="AM396" s="95" t="s">
        <v>603</v>
      </c>
      <c r="AN396" s="96">
        <v>1200</v>
      </c>
      <c r="AO396" s="96">
        <v>1140</v>
      </c>
      <c r="AP396" s="96">
        <v>1080</v>
      </c>
      <c r="AQ396" s="96">
        <v>1020</v>
      </c>
      <c r="AR396" s="96">
        <v>960</v>
      </c>
      <c r="AS396" s="96">
        <v>900</v>
      </c>
      <c r="AT396" s="96">
        <v>840</v>
      </c>
      <c r="AU396" s="96">
        <v>720</v>
      </c>
      <c r="AW396" s="95" t="s">
        <v>603</v>
      </c>
      <c r="AX396" s="96">
        <v>400</v>
      </c>
      <c r="AY396" s="96">
        <v>380</v>
      </c>
      <c r="AZ396" s="96">
        <v>360</v>
      </c>
      <c r="BA396" s="96">
        <v>340</v>
      </c>
      <c r="BB396" s="96">
        <v>320</v>
      </c>
      <c r="BC396" s="96">
        <v>300</v>
      </c>
      <c r="BD396" s="96">
        <v>280</v>
      </c>
      <c r="BE396" s="96">
        <v>240</v>
      </c>
      <c r="BF396" s="95" t="s">
        <v>603</v>
      </c>
      <c r="BG396" s="96">
        <v>500</v>
      </c>
      <c r="BH396" s="96">
        <v>480</v>
      </c>
      <c r="BI396" s="96">
        <v>450</v>
      </c>
      <c r="BJ396" s="96">
        <v>430</v>
      </c>
      <c r="BK396" s="96">
        <v>400</v>
      </c>
      <c r="BL396" s="96">
        <v>380</v>
      </c>
      <c r="BM396" s="96">
        <v>350</v>
      </c>
      <c r="BN396" s="96">
        <v>300</v>
      </c>
      <c r="CH396" s="2">
        <v>63326</v>
      </c>
      <c r="CI396" s="2" t="s">
        <v>122</v>
      </c>
      <c r="CP396" s="3">
        <v>62499</v>
      </c>
      <c r="CQ396" s="3" t="s">
        <v>33585</v>
      </c>
      <c r="CR396" s="3" t="s">
        <v>126</v>
      </c>
    </row>
    <row r="397" spans="19:96" x14ac:dyDescent="0.25">
      <c r="S397" s="2"/>
      <c r="T397" s="95" t="s">
        <v>604</v>
      </c>
      <c r="U397" s="96">
        <v>800</v>
      </c>
      <c r="V397" s="96">
        <v>760</v>
      </c>
      <c r="W397" s="96">
        <v>720</v>
      </c>
      <c r="X397" s="96">
        <v>680</v>
      </c>
      <c r="Y397" s="96">
        <v>640</v>
      </c>
      <c r="Z397" s="96">
        <v>600</v>
      </c>
      <c r="AA397" s="96">
        <v>560</v>
      </c>
      <c r="AB397" s="96">
        <v>480</v>
      </c>
      <c r="AC397" s="95" t="s">
        <v>604</v>
      </c>
      <c r="AD397" s="96">
        <v>1300</v>
      </c>
      <c r="AE397" s="96">
        <v>1240</v>
      </c>
      <c r="AF397" s="96">
        <v>1170</v>
      </c>
      <c r="AG397" s="96">
        <v>1110</v>
      </c>
      <c r="AH397" s="96">
        <v>1040</v>
      </c>
      <c r="AI397" s="96">
        <v>980</v>
      </c>
      <c r="AJ397" s="96">
        <v>910</v>
      </c>
      <c r="AK397" s="96">
        <v>780</v>
      </c>
      <c r="AL397" s="2"/>
      <c r="AM397" s="95" t="s">
        <v>604</v>
      </c>
      <c r="AN397" s="96">
        <v>1200</v>
      </c>
      <c r="AO397" s="96">
        <v>1140</v>
      </c>
      <c r="AP397" s="96">
        <v>1080</v>
      </c>
      <c r="AQ397" s="96">
        <v>1020</v>
      </c>
      <c r="AR397" s="96">
        <v>960</v>
      </c>
      <c r="AS397" s="96">
        <v>900</v>
      </c>
      <c r="AT397" s="96">
        <v>840</v>
      </c>
      <c r="AU397" s="96">
        <v>720</v>
      </c>
      <c r="AW397" s="95" t="s">
        <v>604</v>
      </c>
      <c r="AX397" s="96">
        <v>400</v>
      </c>
      <c r="AY397" s="96">
        <v>380</v>
      </c>
      <c r="AZ397" s="96">
        <v>360</v>
      </c>
      <c r="BA397" s="96">
        <v>340</v>
      </c>
      <c r="BB397" s="96">
        <v>320</v>
      </c>
      <c r="BC397" s="96">
        <v>300</v>
      </c>
      <c r="BD397" s="96">
        <v>280</v>
      </c>
      <c r="BE397" s="96">
        <v>240</v>
      </c>
      <c r="BF397" s="95" t="s">
        <v>604</v>
      </c>
      <c r="BG397" s="96">
        <v>500</v>
      </c>
      <c r="BH397" s="96">
        <v>480</v>
      </c>
      <c r="BI397" s="96">
        <v>450</v>
      </c>
      <c r="BJ397" s="96">
        <v>430</v>
      </c>
      <c r="BK397" s="96">
        <v>400</v>
      </c>
      <c r="BL397" s="96">
        <v>380</v>
      </c>
      <c r="BM397" s="96">
        <v>350</v>
      </c>
      <c r="BN397" s="96">
        <v>300</v>
      </c>
      <c r="CH397" s="2">
        <v>63327</v>
      </c>
      <c r="CI397" s="2" t="s">
        <v>124</v>
      </c>
      <c r="CP397" s="3">
        <v>62500</v>
      </c>
      <c r="CQ397" s="3" t="s">
        <v>33586</v>
      </c>
      <c r="CR397" s="3" t="s">
        <v>126</v>
      </c>
    </row>
    <row r="398" spans="19:96" x14ac:dyDescent="0.25">
      <c r="S398" s="2"/>
      <c r="T398" s="95" t="s">
        <v>605</v>
      </c>
      <c r="U398" s="96">
        <v>2200</v>
      </c>
      <c r="V398" s="96">
        <v>2090</v>
      </c>
      <c r="W398" s="96">
        <v>1980</v>
      </c>
      <c r="X398" s="96">
        <v>1870</v>
      </c>
      <c r="Y398" s="96">
        <v>1760</v>
      </c>
      <c r="Z398" s="96">
        <v>1650</v>
      </c>
      <c r="AA398" s="96">
        <v>1540</v>
      </c>
      <c r="AB398" s="96">
        <v>1320</v>
      </c>
      <c r="AC398" s="95" t="s">
        <v>605</v>
      </c>
      <c r="AD398" s="96">
        <v>3500</v>
      </c>
      <c r="AE398" s="96">
        <v>3330</v>
      </c>
      <c r="AF398" s="96">
        <v>3150</v>
      </c>
      <c r="AG398" s="96">
        <v>2980</v>
      </c>
      <c r="AH398" s="96">
        <v>2800</v>
      </c>
      <c r="AI398" s="96">
        <v>2630</v>
      </c>
      <c r="AJ398" s="96">
        <v>2450</v>
      </c>
      <c r="AK398" s="96">
        <v>2100</v>
      </c>
      <c r="AL398" s="2"/>
      <c r="AM398" s="95" t="s">
        <v>605</v>
      </c>
      <c r="AN398" s="96">
        <v>3300</v>
      </c>
      <c r="AO398" s="96">
        <v>3140</v>
      </c>
      <c r="AP398" s="96">
        <v>2970</v>
      </c>
      <c r="AQ398" s="96">
        <v>2810</v>
      </c>
      <c r="AR398" s="96">
        <v>2640</v>
      </c>
      <c r="AS398" s="96">
        <v>2480</v>
      </c>
      <c r="AT398" s="96">
        <v>2310</v>
      </c>
      <c r="AU398" s="96">
        <v>1980</v>
      </c>
      <c r="AW398" s="95" t="s">
        <v>605</v>
      </c>
      <c r="AX398" s="96">
        <v>1100</v>
      </c>
      <c r="AY398" s="96">
        <v>1050</v>
      </c>
      <c r="AZ398" s="96">
        <v>990</v>
      </c>
      <c r="BA398" s="96">
        <v>940</v>
      </c>
      <c r="BB398" s="96">
        <v>880</v>
      </c>
      <c r="BC398" s="96">
        <v>830</v>
      </c>
      <c r="BD398" s="96">
        <v>770</v>
      </c>
      <c r="BE398" s="96">
        <v>660</v>
      </c>
      <c r="BF398" s="95" t="s">
        <v>605</v>
      </c>
      <c r="BG398" s="96">
        <v>1500</v>
      </c>
      <c r="BH398" s="96">
        <v>1430</v>
      </c>
      <c r="BI398" s="96">
        <v>1350</v>
      </c>
      <c r="BJ398" s="96">
        <v>1280</v>
      </c>
      <c r="BK398" s="96">
        <v>1200</v>
      </c>
      <c r="BL398" s="96">
        <v>1130</v>
      </c>
      <c r="BM398" s="96">
        <v>1050</v>
      </c>
      <c r="BN398" s="96">
        <v>900</v>
      </c>
      <c r="CH398" s="2">
        <v>63328</v>
      </c>
      <c r="CI398" s="2" t="s">
        <v>126</v>
      </c>
      <c r="CP398" s="3">
        <v>62501</v>
      </c>
      <c r="CQ398" s="3" t="s">
        <v>33587</v>
      </c>
      <c r="CR398" s="3" t="s">
        <v>126</v>
      </c>
    </row>
    <row r="399" spans="19:96" x14ac:dyDescent="0.25">
      <c r="S399" s="2"/>
      <c r="T399" s="95" t="s">
        <v>606</v>
      </c>
      <c r="U399" s="96">
        <v>900</v>
      </c>
      <c r="V399" s="96">
        <v>860</v>
      </c>
      <c r="W399" s="96">
        <v>810</v>
      </c>
      <c r="X399" s="96">
        <v>770</v>
      </c>
      <c r="Y399" s="96">
        <v>720</v>
      </c>
      <c r="Z399" s="96">
        <v>680</v>
      </c>
      <c r="AA399" s="96">
        <v>630</v>
      </c>
      <c r="AB399" s="96">
        <v>540</v>
      </c>
      <c r="AC399" s="95" t="s">
        <v>606</v>
      </c>
      <c r="AD399" s="96">
        <v>1400</v>
      </c>
      <c r="AE399" s="96">
        <v>1330</v>
      </c>
      <c r="AF399" s="96">
        <v>1260</v>
      </c>
      <c r="AG399" s="96">
        <v>1190</v>
      </c>
      <c r="AH399" s="96">
        <v>1120</v>
      </c>
      <c r="AI399" s="96">
        <v>1050</v>
      </c>
      <c r="AJ399" s="96">
        <v>980</v>
      </c>
      <c r="AK399" s="96">
        <v>840</v>
      </c>
      <c r="AL399" s="2"/>
      <c r="AM399" s="95" t="s">
        <v>606</v>
      </c>
      <c r="AN399" s="96">
        <v>1300</v>
      </c>
      <c r="AO399" s="96">
        <v>1240</v>
      </c>
      <c r="AP399" s="96">
        <v>1170</v>
      </c>
      <c r="AQ399" s="96">
        <v>1110</v>
      </c>
      <c r="AR399" s="96">
        <v>1040</v>
      </c>
      <c r="AS399" s="96">
        <v>980</v>
      </c>
      <c r="AT399" s="96">
        <v>910</v>
      </c>
      <c r="AU399" s="96">
        <v>780</v>
      </c>
      <c r="AW399" s="95" t="s">
        <v>606</v>
      </c>
      <c r="AX399" s="96">
        <v>400</v>
      </c>
      <c r="AY399" s="96">
        <v>380</v>
      </c>
      <c r="AZ399" s="96">
        <v>360</v>
      </c>
      <c r="BA399" s="96">
        <v>340</v>
      </c>
      <c r="BB399" s="96">
        <v>320</v>
      </c>
      <c r="BC399" s="96">
        <v>300</v>
      </c>
      <c r="BD399" s="96">
        <v>280</v>
      </c>
      <c r="BE399" s="96">
        <v>240</v>
      </c>
      <c r="BF399" s="95" t="s">
        <v>606</v>
      </c>
      <c r="BG399" s="96">
        <v>600</v>
      </c>
      <c r="BH399" s="96">
        <v>570</v>
      </c>
      <c r="BI399" s="96">
        <v>540</v>
      </c>
      <c r="BJ399" s="96">
        <v>510</v>
      </c>
      <c r="BK399" s="96">
        <v>480</v>
      </c>
      <c r="BL399" s="96">
        <v>450</v>
      </c>
      <c r="BM399" s="96">
        <v>420</v>
      </c>
      <c r="BN399" s="96">
        <v>360</v>
      </c>
      <c r="CH399" s="2">
        <v>63329</v>
      </c>
      <c r="CI399" s="2" t="s">
        <v>126</v>
      </c>
      <c r="CP399" s="3">
        <v>62502</v>
      </c>
      <c r="CQ399" s="3" t="s">
        <v>33588</v>
      </c>
      <c r="CR399" s="3" t="s">
        <v>126</v>
      </c>
    </row>
    <row r="400" spans="19:96" x14ac:dyDescent="0.25">
      <c r="S400" s="2"/>
      <c r="T400" s="95" t="s">
        <v>607</v>
      </c>
      <c r="U400" s="96">
        <v>1300</v>
      </c>
      <c r="V400" s="96">
        <v>1240</v>
      </c>
      <c r="W400" s="96">
        <v>1170</v>
      </c>
      <c r="X400" s="96">
        <v>1110</v>
      </c>
      <c r="Y400" s="96">
        <v>1040</v>
      </c>
      <c r="Z400" s="96">
        <v>980</v>
      </c>
      <c r="AA400" s="96">
        <v>910</v>
      </c>
      <c r="AB400" s="96">
        <v>780</v>
      </c>
      <c r="AC400" s="95" t="s">
        <v>607</v>
      </c>
      <c r="AD400" s="96">
        <v>2100</v>
      </c>
      <c r="AE400" s="96">
        <v>2000</v>
      </c>
      <c r="AF400" s="96">
        <v>1890</v>
      </c>
      <c r="AG400" s="96">
        <v>1790</v>
      </c>
      <c r="AH400" s="96">
        <v>1680</v>
      </c>
      <c r="AI400" s="96">
        <v>1580</v>
      </c>
      <c r="AJ400" s="96">
        <v>1470</v>
      </c>
      <c r="AK400" s="96">
        <v>1260</v>
      </c>
      <c r="AL400" s="2"/>
      <c r="AM400" s="95" t="s">
        <v>607</v>
      </c>
      <c r="AN400" s="96">
        <v>2000</v>
      </c>
      <c r="AO400" s="96">
        <v>1900</v>
      </c>
      <c r="AP400" s="96">
        <v>1800</v>
      </c>
      <c r="AQ400" s="96">
        <v>1700</v>
      </c>
      <c r="AR400" s="96">
        <v>1600</v>
      </c>
      <c r="AS400" s="96">
        <v>1500</v>
      </c>
      <c r="AT400" s="96">
        <v>1400</v>
      </c>
      <c r="AU400" s="96">
        <v>1200</v>
      </c>
      <c r="AW400" s="95" t="s">
        <v>607</v>
      </c>
      <c r="AX400" s="96">
        <v>700</v>
      </c>
      <c r="AY400" s="96">
        <v>670</v>
      </c>
      <c r="AZ400" s="96">
        <v>630</v>
      </c>
      <c r="BA400" s="96">
        <v>600</v>
      </c>
      <c r="BB400" s="96">
        <v>560</v>
      </c>
      <c r="BC400" s="96">
        <v>530</v>
      </c>
      <c r="BD400" s="96">
        <v>490</v>
      </c>
      <c r="BE400" s="96">
        <v>420</v>
      </c>
      <c r="BF400" s="95" t="s">
        <v>607</v>
      </c>
      <c r="BG400" s="96">
        <v>900</v>
      </c>
      <c r="BH400" s="96">
        <v>860</v>
      </c>
      <c r="BI400" s="96">
        <v>810</v>
      </c>
      <c r="BJ400" s="96">
        <v>770</v>
      </c>
      <c r="BK400" s="96">
        <v>720</v>
      </c>
      <c r="BL400" s="96">
        <v>680</v>
      </c>
      <c r="BM400" s="96">
        <v>630</v>
      </c>
      <c r="BN400" s="96">
        <v>540</v>
      </c>
      <c r="CH400" s="2">
        <v>63332</v>
      </c>
      <c r="CI400" s="2" t="s">
        <v>124</v>
      </c>
      <c r="CP400" s="3">
        <v>62503</v>
      </c>
      <c r="CQ400" s="3" t="s">
        <v>33589</v>
      </c>
      <c r="CR400" s="3" t="s">
        <v>126</v>
      </c>
    </row>
    <row r="401" spans="19:96" x14ac:dyDescent="0.25">
      <c r="S401" s="2"/>
      <c r="T401" s="95" t="s">
        <v>608</v>
      </c>
      <c r="U401" s="96">
        <v>900</v>
      </c>
      <c r="V401" s="96">
        <v>860</v>
      </c>
      <c r="W401" s="96">
        <v>810</v>
      </c>
      <c r="X401" s="96">
        <v>770</v>
      </c>
      <c r="Y401" s="96">
        <v>720</v>
      </c>
      <c r="Z401" s="96">
        <v>680</v>
      </c>
      <c r="AA401" s="96">
        <v>630</v>
      </c>
      <c r="AB401" s="96">
        <v>540</v>
      </c>
      <c r="AC401" s="95" t="s">
        <v>608</v>
      </c>
      <c r="AD401" s="96">
        <v>1400</v>
      </c>
      <c r="AE401" s="96">
        <v>1330</v>
      </c>
      <c r="AF401" s="96">
        <v>1260</v>
      </c>
      <c r="AG401" s="96">
        <v>1190</v>
      </c>
      <c r="AH401" s="96">
        <v>1120</v>
      </c>
      <c r="AI401" s="96">
        <v>1050</v>
      </c>
      <c r="AJ401" s="96">
        <v>980</v>
      </c>
      <c r="AK401" s="96">
        <v>840</v>
      </c>
      <c r="AL401" s="2"/>
      <c r="AM401" s="95" t="s">
        <v>608</v>
      </c>
      <c r="AN401" s="96">
        <v>1300</v>
      </c>
      <c r="AO401" s="96">
        <v>1240</v>
      </c>
      <c r="AP401" s="96">
        <v>1170</v>
      </c>
      <c r="AQ401" s="96">
        <v>1110</v>
      </c>
      <c r="AR401" s="96">
        <v>1040</v>
      </c>
      <c r="AS401" s="96">
        <v>980</v>
      </c>
      <c r="AT401" s="96">
        <v>910</v>
      </c>
      <c r="AU401" s="96">
        <v>780</v>
      </c>
      <c r="AW401" s="95" t="s">
        <v>608</v>
      </c>
      <c r="AX401" s="96">
        <v>400</v>
      </c>
      <c r="AY401" s="96">
        <v>380</v>
      </c>
      <c r="AZ401" s="96">
        <v>360</v>
      </c>
      <c r="BA401" s="96">
        <v>340</v>
      </c>
      <c r="BB401" s="96">
        <v>320</v>
      </c>
      <c r="BC401" s="96">
        <v>300</v>
      </c>
      <c r="BD401" s="96">
        <v>280</v>
      </c>
      <c r="BE401" s="96">
        <v>240</v>
      </c>
      <c r="BF401" s="95" t="s">
        <v>608</v>
      </c>
      <c r="BG401" s="96">
        <v>600</v>
      </c>
      <c r="BH401" s="96">
        <v>570</v>
      </c>
      <c r="BI401" s="96">
        <v>540</v>
      </c>
      <c r="BJ401" s="96">
        <v>510</v>
      </c>
      <c r="BK401" s="96">
        <v>480</v>
      </c>
      <c r="BL401" s="96">
        <v>450</v>
      </c>
      <c r="BM401" s="96">
        <v>420</v>
      </c>
      <c r="BN401" s="96">
        <v>360</v>
      </c>
      <c r="CH401" s="2">
        <v>63333</v>
      </c>
      <c r="CI401" s="2" t="s">
        <v>124</v>
      </c>
      <c r="CP401" s="3">
        <v>62504</v>
      </c>
      <c r="CQ401" s="3" t="s">
        <v>33589</v>
      </c>
      <c r="CR401" s="3" t="s">
        <v>124</v>
      </c>
    </row>
    <row r="402" spans="19:96" x14ac:dyDescent="0.25">
      <c r="S402" s="2"/>
      <c r="T402" s="95" t="s">
        <v>30788</v>
      </c>
      <c r="U402" s="96">
        <v>1500</v>
      </c>
      <c r="V402" s="96">
        <v>1430</v>
      </c>
      <c r="W402" s="96">
        <v>1350</v>
      </c>
      <c r="X402" s="96">
        <v>1280</v>
      </c>
      <c r="Y402" s="96">
        <v>1200</v>
      </c>
      <c r="Z402" s="96">
        <v>1130</v>
      </c>
      <c r="AA402" s="96">
        <v>1050</v>
      </c>
      <c r="AB402" s="96">
        <v>900</v>
      </c>
      <c r="AC402" s="95" t="s">
        <v>30788</v>
      </c>
      <c r="AD402" s="96">
        <v>2400</v>
      </c>
      <c r="AE402" s="96">
        <v>2280</v>
      </c>
      <c r="AF402" s="96">
        <v>2160</v>
      </c>
      <c r="AG402" s="96">
        <v>2040</v>
      </c>
      <c r="AH402" s="96">
        <v>1920</v>
      </c>
      <c r="AI402" s="96">
        <v>1800</v>
      </c>
      <c r="AJ402" s="96">
        <v>1680</v>
      </c>
      <c r="AK402" s="96">
        <v>1440</v>
      </c>
      <c r="AL402" s="2"/>
      <c r="AM402" s="95" t="s">
        <v>30788</v>
      </c>
      <c r="AN402" s="96">
        <v>2200</v>
      </c>
      <c r="AO402" s="96">
        <v>2090</v>
      </c>
      <c r="AP402" s="96">
        <v>1980</v>
      </c>
      <c r="AQ402" s="96">
        <v>1870</v>
      </c>
      <c r="AR402" s="96">
        <v>1760</v>
      </c>
      <c r="AS402" s="96">
        <v>1650</v>
      </c>
      <c r="AT402" s="96">
        <v>1540</v>
      </c>
      <c r="AU402" s="96">
        <v>1320</v>
      </c>
      <c r="AW402" s="95" t="s">
        <v>30788</v>
      </c>
      <c r="AX402" s="96">
        <v>700</v>
      </c>
      <c r="AY402" s="96">
        <v>670</v>
      </c>
      <c r="AZ402" s="96">
        <v>630</v>
      </c>
      <c r="BA402" s="96">
        <v>600</v>
      </c>
      <c r="BB402" s="96">
        <v>560</v>
      </c>
      <c r="BC402" s="96">
        <v>530</v>
      </c>
      <c r="BD402" s="96">
        <v>490</v>
      </c>
      <c r="BE402" s="96">
        <v>420</v>
      </c>
      <c r="BF402" s="95" t="s">
        <v>30788</v>
      </c>
      <c r="BG402" s="96">
        <v>1000</v>
      </c>
      <c r="BH402" s="96">
        <v>950</v>
      </c>
      <c r="BI402" s="96">
        <v>900</v>
      </c>
      <c r="BJ402" s="96">
        <v>850</v>
      </c>
      <c r="BK402" s="96">
        <v>800</v>
      </c>
      <c r="BL402" s="96">
        <v>750</v>
      </c>
      <c r="BM402" s="96">
        <v>700</v>
      </c>
      <c r="BN402" s="96">
        <v>600</v>
      </c>
      <c r="CH402" s="2">
        <v>63335</v>
      </c>
      <c r="CI402" s="2" t="s">
        <v>126</v>
      </c>
      <c r="CP402" s="3">
        <v>62505</v>
      </c>
      <c r="CQ402" s="3" t="s">
        <v>29217</v>
      </c>
      <c r="CR402" s="3" t="s">
        <v>124</v>
      </c>
    </row>
    <row r="403" spans="19:96" x14ac:dyDescent="0.25">
      <c r="S403" s="2"/>
      <c r="T403" s="95" t="s">
        <v>609</v>
      </c>
      <c r="U403" s="96">
        <v>800</v>
      </c>
      <c r="V403" s="96">
        <v>760</v>
      </c>
      <c r="W403" s="96">
        <v>720</v>
      </c>
      <c r="X403" s="96">
        <v>680</v>
      </c>
      <c r="Y403" s="96">
        <v>640</v>
      </c>
      <c r="Z403" s="96">
        <v>600</v>
      </c>
      <c r="AA403" s="96">
        <v>560</v>
      </c>
      <c r="AB403" s="96">
        <v>480</v>
      </c>
      <c r="AC403" s="95" t="s">
        <v>609</v>
      </c>
      <c r="AD403" s="96">
        <v>1300</v>
      </c>
      <c r="AE403" s="96">
        <v>1240</v>
      </c>
      <c r="AF403" s="96">
        <v>1170</v>
      </c>
      <c r="AG403" s="96">
        <v>1110</v>
      </c>
      <c r="AH403" s="96">
        <v>1040</v>
      </c>
      <c r="AI403" s="96">
        <v>980</v>
      </c>
      <c r="AJ403" s="96">
        <v>910</v>
      </c>
      <c r="AK403" s="96">
        <v>780</v>
      </c>
      <c r="AL403" s="2"/>
      <c r="AM403" s="95" t="s">
        <v>609</v>
      </c>
      <c r="AN403" s="96">
        <v>1100</v>
      </c>
      <c r="AO403" s="96">
        <v>1050</v>
      </c>
      <c r="AP403" s="96">
        <v>990</v>
      </c>
      <c r="AQ403" s="96">
        <v>940</v>
      </c>
      <c r="AR403" s="96">
        <v>880</v>
      </c>
      <c r="AS403" s="96">
        <v>830</v>
      </c>
      <c r="AT403" s="96">
        <v>770</v>
      </c>
      <c r="AU403" s="96">
        <v>660</v>
      </c>
      <c r="AW403" s="95" t="s">
        <v>609</v>
      </c>
      <c r="AX403" s="96">
        <v>400</v>
      </c>
      <c r="AY403" s="96">
        <v>380</v>
      </c>
      <c r="AZ403" s="96">
        <v>360</v>
      </c>
      <c r="BA403" s="96">
        <v>340</v>
      </c>
      <c r="BB403" s="96">
        <v>320</v>
      </c>
      <c r="BC403" s="96">
        <v>300</v>
      </c>
      <c r="BD403" s="96">
        <v>280</v>
      </c>
      <c r="BE403" s="96">
        <v>240</v>
      </c>
      <c r="BF403" s="95" t="s">
        <v>609</v>
      </c>
      <c r="BG403" s="96">
        <v>500</v>
      </c>
      <c r="BH403" s="96">
        <v>480</v>
      </c>
      <c r="BI403" s="96">
        <v>450</v>
      </c>
      <c r="BJ403" s="96">
        <v>430</v>
      </c>
      <c r="BK403" s="96">
        <v>400</v>
      </c>
      <c r="BL403" s="96">
        <v>380</v>
      </c>
      <c r="BM403" s="96">
        <v>350</v>
      </c>
      <c r="BN403" s="96">
        <v>300</v>
      </c>
      <c r="CH403" s="2">
        <v>63341</v>
      </c>
      <c r="CI403" s="2" t="s">
        <v>126</v>
      </c>
      <c r="CP403" s="3">
        <v>62506</v>
      </c>
      <c r="CQ403" s="3" t="s">
        <v>33590</v>
      </c>
      <c r="CR403" s="3" t="s">
        <v>124</v>
      </c>
    </row>
    <row r="404" spans="19:96" x14ac:dyDescent="0.25">
      <c r="S404" s="2"/>
      <c r="T404" s="95" t="s">
        <v>610</v>
      </c>
      <c r="U404" s="96">
        <v>900</v>
      </c>
      <c r="V404" s="96">
        <v>860</v>
      </c>
      <c r="W404" s="96">
        <v>810</v>
      </c>
      <c r="X404" s="96">
        <v>770</v>
      </c>
      <c r="Y404" s="96">
        <v>720</v>
      </c>
      <c r="Z404" s="96">
        <v>680</v>
      </c>
      <c r="AA404" s="96">
        <v>630</v>
      </c>
      <c r="AB404" s="96">
        <v>540</v>
      </c>
      <c r="AC404" s="95" t="s">
        <v>610</v>
      </c>
      <c r="AD404" s="96">
        <v>1400</v>
      </c>
      <c r="AE404" s="96">
        <v>1330</v>
      </c>
      <c r="AF404" s="96">
        <v>1260</v>
      </c>
      <c r="AG404" s="96">
        <v>1190</v>
      </c>
      <c r="AH404" s="96">
        <v>1120</v>
      </c>
      <c r="AI404" s="96">
        <v>1050</v>
      </c>
      <c r="AJ404" s="96">
        <v>980</v>
      </c>
      <c r="AK404" s="96">
        <v>840</v>
      </c>
      <c r="AL404" s="2"/>
      <c r="AM404" s="95" t="s">
        <v>610</v>
      </c>
      <c r="AN404" s="96">
        <v>1300</v>
      </c>
      <c r="AO404" s="96">
        <v>1240</v>
      </c>
      <c r="AP404" s="96">
        <v>1170</v>
      </c>
      <c r="AQ404" s="96">
        <v>1110</v>
      </c>
      <c r="AR404" s="96">
        <v>1040</v>
      </c>
      <c r="AS404" s="96">
        <v>980</v>
      </c>
      <c r="AT404" s="96">
        <v>910</v>
      </c>
      <c r="AU404" s="96">
        <v>780</v>
      </c>
      <c r="AW404" s="95" t="s">
        <v>610</v>
      </c>
      <c r="AX404" s="96">
        <v>400</v>
      </c>
      <c r="AY404" s="96">
        <v>380</v>
      </c>
      <c r="AZ404" s="96">
        <v>360</v>
      </c>
      <c r="BA404" s="96">
        <v>340</v>
      </c>
      <c r="BB404" s="96">
        <v>320</v>
      </c>
      <c r="BC404" s="96">
        <v>300</v>
      </c>
      <c r="BD404" s="96">
        <v>280</v>
      </c>
      <c r="BE404" s="96">
        <v>240</v>
      </c>
      <c r="BF404" s="95" t="s">
        <v>610</v>
      </c>
      <c r="BG404" s="96">
        <v>600</v>
      </c>
      <c r="BH404" s="96">
        <v>570</v>
      </c>
      <c r="BI404" s="96">
        <v>540</v>
      </c>
      <c r="BJ404" s="96">
        <v>510</v>
      </c>
      <c r="BK404" s="96">
        <v>480</v>
      </c>
      <c r="BL404" s="96">
        <v>450</v>
      </c>
      <c r="BM404" s="96">
        <v>420</v>
      </c>
      <c r="BN404" s="96">
        <v>360</v>
      </c>
      <c r="CH404" s="2">
        <v>63342</v>
      </c>
      <c r="CI404" s="2" t="s">
        <v>124</v>
      </c>
      <c r="CP404" s="3">
        <v>62507</v>
      </c>
      <c r="CQ404" s="3" t="s">
        <v>33591</v>
      </c>
      <c r="CR404" s="3" t="s">
        <v>124</v>
      </c>
    </row>
    <row r="405" spans="19:96" x14ac:dyDescent="0.25">
      <c r="S405" s="2"/>
      <c r="T405" s="95" t="s">
        <v>13587</v>
      </c>
      <c r="U405" s="96">
        <v>1400</v>
      </c>
      <c r="V405" s="96">
        <v>1330</v>
      </c>
      <c r="W405" s="96">
        <v>1260</v>
      </c>
      <c r="X405" s="96">
        <v>1190</v>
      </c>
      <c r="Y405" s="96">
        <v>1120</v>
      </c>
      <c r="Z405" s="96">
        <v>1050</v>
      </c>
      <c r="AA405" s="96">
        <v>980</v>
      </c>
      <c r="AB405" s="96">
        <v>840</v>
      </c>
      <c r="AC405" s="95" t="s">
        <v>13587</v>
      </c>
      <c r="AD405" s="96">
        <v>2200</v>
      </c>
      <c r="AE405" s="96">
        <v>2090</v>
      </c>
      <c r="AF405" s="96">
        <v>1980</v>
      </c>
      <c r="AG405" s="96">
        <v>1870</v>
      </c>
      <c r="AH405" s="96">
        <v>1760</v>
      </c>
      <c r="AI405" s="96">
        <v>1650</v>
      </c>
      <c r="AJ405" s="96">
        <v>1540</v>
      </c>
      <c r="AK405" s="96">
        <v>1320</v>
      </c>
      <c r="AL405" s="2"/>
      <c r="AM405" s="95" t="s">
        <v>13587</v>
      </c>
      <c r="AN405" s="96">
        <v>2200</v>
      </c>
      <c r="AO405" s="96">
        <v>2090</v>
      </c>
      <c r="AP405" s="96">
        <v>1980</v>
      </c>
      <c r="AQ405" s="96">
        <v>1870</v>
      </c>
      <c r="AR405" s="96">
        <v>1760</v>
      </c>
      <c r="AS405" s="96">
        <v>1650</v>
      </c>
      <c r="AT405" s="96">
        <v>1540</v>
      </c>
      <c r="AU405" s="96">
        <v>1320</v>
      </c>
      <c r="AW405" s="95" t="s">
        <v>13587</v>
      </c>
      <c r="AX405" s="96">
        <v>700</v>
      </c>
      <c r="AY405" s="96">
        <v>670</v>
      </c>
      <c r="AZ405" s="96">
        <v>630</v>
      </c>
      <c r="BA405" s="96">
        <v>600</v>
      </c>
      <c r="BB405" s="96">
        <v>560</v>
      </c>
      <c r="BC405" s="96">
        <v>530</v>
      </c>
      <c r="BD405" s="96">
        <v>490</v>
      </c>
      <c r="BE405" s="96">
        <v>420</v>
      </c>
      <c r="BF405" s="95" t="s">
        <v>13587</v>
      </c>
      <c r="BG405" s="96">
        <v>900</v>
      </c>
      <c r="BH405" s="96">
        <v>860</v>
      </c>
      <c r="BI405" s="96">
        <v>810</v>
      </c>
      <c r="BJ405" s="96">
        <v>770</v>
      </c>
      <c r="BK405" s="96">
        <v>720</v>
      </c>
      <c r="BL405" s="96">
        <v>680</v>
      </c>
      <c r="BM405" s="96">
        <v>630</v>
      </c>
      <c r="BN405" s="96">
        <v>540</v>
      </c>
      <c r="CH405" s="2">
        <v>63343</v>
      </c>
      <c r="CI405" s="2" t="s">
        <v>124</v>
      </c>
      <c r="CP405" s="3">
        <v>62508</v>
      </c>
      <c r="CQ405" s="3" t="s">
        <v>33592</v>
      </c>
      <c r="CR405" s="3" t="s">
        <v>126</v>
      </c>
    </row>
    <row r="406" spans="19:96" x14ac:dyDescent="0.25">
      <c r="S406" s="2"/>
      <c r="T406" s="95" t="s">
        <v>611</v>
      </c>
      <c r="U406" s="96">
        <v>1200</v>
      </c>
      <c r="V406" s="96">
        <v>1140</v>
      </c>
      <c r="W406" s="96">
        <v>1080</v>
      </c>
      <c r="X406" s="96">
        <v>1020</v>
      </c>
      <c r="Y406" s="96">
        <v>960</v>
      </c>
      <c r="Z406" s="96">
        <v>900</v>
      </c>
      <c r="AA406" s="96">
        <v>840</v>
      </c>
      <c r="AB406" s="96">
        <v>720</v>
      </c>
      <c r="AC406" s="95" t="s">
        <v>611</v>
      </c>
      <c r="AD406" s="96">
        <v>1900</v>
      </c>
      <c r="AE406" s="96">
        <v>1810</v>
      </c>
      <c r="AF406" s="96">
        <v>1710</v>
      </c>
      <c r="AG406" s="96">
        <v>1620</v>
      </c>
      <c r="AH406" s="96">
        <v>1520</v>
      </c>
      <c r="AI406" s="96">
        <v>1430</v>
      </c>
      <c r="AJ406" s="96">
        <v>1330</v>
      </c>
      <c r="AK406" s="96">
        <v>1140</v>
      </c>
      <c r="AL406" s="2"/>
      <c r="AM406" s="95" t="s">
        <v>611</v>
      </c>
      <c r="AN406" s="96">
        <v>1800</v>
      </c>
      <c r="AO406" s="96">
        <v>1710</v>
      </c>
      <c r="AP406" s="96">
        <v>1620</v>
      </c>
      <c r="AQ406" s="96">
        <v>1530</v>
      </c>
      <c r="AR406" s="96">
        <v>1440</v>
      </c>
      <c r="AS406" s="96">
        <v>1350</v>
      </c>
      <c r="AT406" s="96">
        <v>1260</v>
      </c>
      <c r="AU406" s="96">
        <v>1080</v>
      </c>
      <c r="AW406" s="95" t="s">
        <v>611</v>
      </c>
      <c r="AX406" s="96">
        <v>600</v>
      </c>
      <c r="AY406" s="96">
        <v>570</v>
      </c>
      <c r="AZ406" s="96">
        <v>540</v>
      </c>
      <c r="BA406" s="96">
        <v>510</v>
      </c>
      <c r="BB406" s="96">
        <v>480</v>
      </c>
      <c r="BC406" s="96">
        <v>450</v>
      </c>
      <c r="BD406" s="96">
        <v>420</v>
      </c>
      <c r="BE406" s="96">
        <v>360</v>
      </c>
      <c r="BF406" s="95" t="s">
        <v>611</v>
      </c>
      <c r="BG406" s="96">
        <v>800</v>
      </c>
      <c r="BH406" s="96">
        <v>760</v>
      </c>
      <c r="BI406" s="96">
        <v>720</v>
      </c>
      <c r="BJ406" s="96">
        <v>680</v>
      </c>
      <c r="BK406" s="96">
        <v>640</v>
      </c>
      <c r="BL406" s="96">
        <v>600</v>
      </c>
      <c r="BM406" s="96">
        <v>560</v>
      </c>
      <c r="BN406" s="96">
        <v>480</v>
      </c>
      <c r="CH406" s="2">
        <v>63344</v>
      </c>
      <c r="CI406" s="2" t="s">
        <v>124</v>
      </c>
      <c r="CP406" s="3">
        <v>62509</v>
      </c>
      <c r="CQ406" s="3" t="s">
        <v>33593</v>
      </c>
      <c r="CR406" s="3" t="s">
        <v>126</v>
      </c>
    </row>
    <row r="407" spans="19:96" x14ac:dyDescent="0.25">
      <c r="S407" s="2"/>
      <c r="T407" s="95" t="s">
        <v>612</v>
      </c>
      <c r="U407" s="96">
        <v>1200</v>
      </c>
      <c r="V407" s="96">
        <v>1140</v>
      </c>
      <c r="W407" s="96">
        <v>1080</v>
      </c>
      <c r="X407" s="96">
        <v>1020</v>
      </c>
      <c r="Y407" s="96">
        <v>960</v>
      </c>
      <c r="Z407" s="96">
        <v>900</v>
      </c>
      <c r="AA407" s="96">
        <v>840</v>
      </c>
      <c r="AB407" s="96">
        <v>720</v>
      </c>
      <c r="AC407" s="95" t="s">
        <v>612</v>
      </c>
      <c r="AD407" s="96">
        <v>1900</v>
      </c>
      <c r="AE407" s="96">
        <v>1810</v>
      </c>
      <c r="AF407" s="96">
        <v>1710</v>
      </c>
      <c r="AG407" s="96">
        <v>1620</v>
      </c>
      <c r="AH407" s="96">
        <v>1520</v>
      </c>
      <c r="AI407" s="96">
        <v>1430</v>
      </c>
      <c r="AJ407" s="96">
        <v>1330</v>
      </c>
      <c r="AK407" s="96">
        <v>1140</v>
      </c>
      <c r="AL407" s="2"/>
      <c r="AM407" s="95" t="s">
        <v>612</v>
      </c>
      <c r="AN407" s="96">
        <v>1900</v>
      </c>
      <c r="AO407" s="96">
        <v>1810</v>
      </c>
      <c r="AP407" s="96">
        <v>1710</v>
      </c>
      <c r="AQ407" s="96">
        <v>1620</v>
      </c>
      <c r="AR407" s="96">
        <v>1520</v>
      </c>
      <c r="AS407" s="96">
        <v>1430</v>
      </c>
      <c r="AT407" s="96">
        <v>1330</v>
      </c>
      <c r="AU407" s="96">
        <v>1140</v>
      </c>
      <c r="AW407" s="95" t="s">
        <v>612</v>
      </c>
      <c r="AX407" s="96">
        <v>600</v>
      </c>
      <c r="AY407" s="96">
        <v>570</v>
      </c>
      <c r="AZ407" s="96">
        <v>540</v>
      </c>
      <c r="BA407" s="96">
        <v>510</v>
      </c>
      <c r="BB407" s="96">
        <v>480</v>
      </c>
      <c r="BC407" s="96">
        <v>450</v>
      </c>
      <c r="BD407" s="96">
        <v>420</v>
      </c>
      <c r="BE407" s="96">
        <v>360</v>
      </c>
      <c r="BF407" s="95" t="s">
        <v>612</v>
      </c>
      <c r="BG407" s="96">
        <v>800</v>
      </c>
      <c r="BH407" s="96">
        <v>760</v>
      </c>
      <c r="BI407" s="96">
        <v>720</v>
      </c>
      <c r="BJ407" s="96">
        <v>680</v>
      </c>
      <c r="BK407" s="96">
        <v>640</v>
      </c>
      <c r="BL407" s="96">
        <v>600</v>
      </c>
      <c r="BM407" s="96">
        <v>560</v>
      </c>
      <c r="BN407" s="96">
        <v>480</v>
      </c>
      <c r="CH407" s="2">
        <v>63352</v>
      </c>
      <c r="CI407" s="2" t="s">
        <v>124</v>
      </c>
      <c r="CP407" s="3">
        <v>62510</v>
      </c>
      <c r="CQ407" s="3" t="s">
        <v>33594</v>
      </c>
      <c r="CR407" s="3" t="s">
        <v>126</v>
      </c>
    </row>
    <row r="408" spans="19:96" x14ac:dyDescent="0.25">
      <c r="S408" s="2"/>
      <c r="T408" s="95" t="s">
        <v>613</v>
      </c>
      <c r="U408" s="96">
        <v>700</v>
      </c>
      <c r="V408" s="96">
        <v>670</v>
      </c>
      <c r="W408" s="96">
        <v>630</v>
      </c>
      <c r="X408" s="96">
        <v>600</v>
      </c>
      <c r="Y408" s="96">
        <v>560</v>
      </c>
      <c r="Z408" s="96">
        <v>530</v>
      </c>
      <c r="AA408" s="96">
        <v>490</v>
      </c>
      <c r="AB408" s="96">
        <v>420</v>
      </c>
      <c r="AC408" s="95" t="s">
        <v>613</v>
      </c>
      <c r="AD408" s="96">
        <v>1100</v>
      </c>
      <c r="AE408" s="96">
        <v>1050</v>
      </c>
      <c r="AF408" s="96">
        <v>990</v>
      </c>
      <c r="AG408" s="96">
        <v>940</v>
      </c>
      <c r="AH408" s="96">
        <v>880</v>
      </c>
      <c r="AI408" s="96">
        <v>830</v>
      </c>
      <c r="AJ408" s="96">
        <v>770</v>
      </c>
      <c r="AK408" s="96">
        <v>660</v>
      </c>
      <c r="AL408" s="2"/>
      <c r="AM408" s="95" t="s">
        <v>613</v>
      </c>
      <c r="AN408" s="96">
        <v>1100</v>
      </c>
      <c r="AO408" s="96">
        <v>1050</v>
      </c>
      <c r="AP408" s="96">
        <v>990</v>
      </c>
      <c r="AQ408" s="96">
        <v>940</v>
      </c>
      <c r="AR408" s="96">
        <v>880</v>
      </c>
      <c r="AS408" s="96">
        <v>830</v>
      </c>
      <c r="AT408" s="96">
        <v>770</v>
      </c>
      <c r="AU408" s="96">
        <v>660</v>
      </c>
      <c r="AW408" s="95" t="s">
        <v>613</v>
      </c>
      <c r="AX408" s="96">
        <v>400</v>
      </c>
      <c r="AY408" s="96">
        <v>380</v>
      </c>
      <c r="AZ408" s="96">
        <v>360</v>
      </c>
      <c r="BA408" s="96">
        <v>340</v>
      </c>
      <c r="BB408" s="96">
        <v>320</v>
      </c>
      <c r="BC408" s="96">
        <v>300</v>
      </c>
      <c r="BD408" s="96">
        <v>280</v>
      </c>
      <c r="BE408" s="96">
        <v>240</v>
      </c>
      <c r="BF408" s="95" t="s">
        <v>613</v>
      </c>
      <c r="BG408" s="96">
        <v>500</v>
      </c>
      <c r="BH408" s="96">
        <v>480</v>
      </c>
      <c r="BI408" s="96">
        <v>450</v>
      </c>
      <c r="BJ408" s="96">
        <v>430</v>
      </c>
      <c r="BK408" s="96">
        <v>400</v>
      </c>
      <c r="BL408" s="96">
        <v>380</v>
      </c>
      <c r="BM408" s="96">
        <v>350</v>
      </c>
      <c r="BN408" s="96">
        <v>300</v>
      </c>
      <c r="CH408" s="2">
        <v>63353</v>
      </c>
      <c r="CI408" s="2" t="s">
        <v>126</v>
      </c>
      <c r="CP408" s="3">
        <v>62511</v>
      </c>
      <c r="CQ408" s="3" t="s">
        <v>33595</v>
      </c>
      <c r="CR408" s="3" t="s">
        <v>122</v>
      </c>
    </row>
    <row r="409" spans="19:96" x14ac:dyDescent="0.25">
      <c r="S409" s="2"/>
      <c r="T409" s="95" t="s">
        <v>614</v>
      </c>
      <c r="U409" s="96">
        <v>1700</v>
      </c>
      <c r="V409" s="96">
        <v>1620</v>
      </c>
      <c r="W409" s="96">
        <v>1530</v>
      </c>
      <c r="X409" s="96">
        <v>1450</v>
      </c>
      <c r="Y409" s="96">
        <v>1360</v>
      </c>
      <c r="Z409" s="96">
        <v>1280</v>
      </c>
      <c r="AA409" s="96">
        <v>1190</v>
      </c>
      <c r="AB409" s="96">
        <v>1020</v>
      </c>
      <c r="AC409" s="95" t="s">
        <v>614</v>
      </c>
      <c r="AD409" s="96">
        <v>2700</v>
      </c>
      <c r="AE409" s="96">
        <v>2570</v>
      </c>
      <c r="AF409" s="96">
        <v>2430</v>
      </c>
      <c r="AG409" s="96">
        <v>2300</v>
      </c>
      <c r="AH409" s="96">
        <v>2160</v>
      </c>
      <c r="AI409" s="96">
        <v>2030</v>
      </c>
      <c r="AJ409" s="96">
        <v>1890</v>
      </c>
      <c r="AK409" s="96">
        <v>1620</v>
      </c>
      <c r="AL409" s="2"/>
      <c r="AM409" s="95" t="s">
        <v>614</v>
      </c>
      <c r="AN409" s="96">
        <v>2500</v>
      </c>
      <c r="AO409" s="96">
        <v>2380</v>
      </c>
      <c r="AP409" s="96">
        <v>2250</v>
      </c>
      <c r="AQ409" s="96">
        <v>2130</v>
      </c>
      <c r="AR409" s="96">
        <v>2000</v>
      </c>
      <c r="AS409" s="96">
        <v>1880</v>
      </c>
      <c r="AT409" s="96">
        <v>1750</v>
      </c>
      <c r="AU409" s="96">
        <v>1500</v>
      </c>
      <c r="AW409" s="95" t="s">
        <v>614</v>
      </c>
      <c r="AX409" s="96">
        <v>800</v>
      </c>
      <c r="AY409" s="96">
        <v>760</v>
      </c>
      <c r="AZ409" s="96">
        <v>720</v>
      </c>
      <c r="BA409" s="96">
        <v>680</v>
      </c>
      <c r="BB409" s="96">
        <v>640</v>
      </c>
      <c r="BC409" s="96">
        <v>600</v>
      </c>
      <c r="BD409" s="96">
        <v>560</v>
      </c>
      <c r="BE409" s="96">
        <v>480</v>
      </c>
      <c r="BF409" s="95" t="s">
        <v>614</v>
      </c>
      <c r="BG409" s="96">
        <v>1100</v>
      </c>
      <c r="BH409" s="96">
        <v>1050</v>
      </c>
      <c r="BI409" s="96">
        <v>990</v>
      </c>
      <c r="BJ409" s="96">
        <v>940</v>
      </c>
      <c r="BK409" s="96">
        <v>880</v>
      </c>
      <c r="BL409" s="96">
        <v>830</v>
      </c>
      <c r="BM409" s="96">
        <v>770</v>
      </c>
      <c r="BN409" s="96">
        <v>660</v>
      </c>
      <c r="CH409" s="2">
        <v>63354</v>
      </c>
      <c r="CI409" s="2" t="s">
        <v>124</v>
      </c>
      <c r="CP409" s="3">
        <v>62512</v>
      </c>
      <c r="CQ409" s="3" t="s">
        <v>29217</v>
      </c>
      <c r="CR409" s="3" t="s">
        <v>122</v>
      </c>
    </row>
    <row r="410" spans="19:96" x14ac:dyDescent="0.25">
      <c r="S410" s="2"/>
      <c r="T410" s="95" t="s">
        <v>14261</v>
      </c>
      <c r="U410" s="96">
        <v>2200</v>
      </c>
      <c r="V410" s="96">
        <v>2090</v>
      </c>
      <c r="W410" s="96">
        <v>1980</v>
      </c>
      <c r="X410" s="96">
        <v>1870</v>
      </c>
      <c r="Y410" s="96">
        <v>1760</v>
      </c>
      <c r="Z410" s="96">
        <v>1650</v>
      </c>
      <c r="AA410" s="96">
        <v>1540</v>
      </c>
      <c r="AB410" s="96">
        <v>1320</v>
      </c>
      <c r="AC410" s="95" t="s">
        <v>14261</v>
      </c>
      <c r="AD410" s="96">
        <v>3500</v>
      </c>
      <c r="AE410" s="96">
        <v>3330</v>
      </c>
      <c r="AF410" s="96">
        <v>3150</v>
      </c>
      <c r="AG410" s="96">
        <v>2980</v>
      </c>
      <c r="AH410" s="96">
        <v>2800</v>
      </c>
      <c r="AI410" s="96">
        <v>2630</v>
      </c>
      <c r="AJ410" s="96">
        <v>2450</v>
      </c>
      <c r="AK410" s="96">
        <v>2100</v>
      </c>
      <c r="AL410" s="2"/>
      <c r="AM410" s="95" t="s">
        <v>14261</v>
      </c>
      <c r="AN410" s="96">
        <v>3400</v>
      </c>
      <c r="AO410" s="96">
        <v>3230</v>
      </c>
      <c r="AP410" s="96">
        <v>3060</v>
      </c>
      <c r="AQ410" s="96">
        <v>2890</v>
      </c>
      <c r="AR410" s="96">
        <v>2720</v>
      </c>
      <c r="AS410" s="96">
        <v>2550</v>
      </c>
      <c r="AT410" s="96">
        <v>2380</v>
      </c>
      <c r="AU410" s="96">
        <v>2040</v>
      </c>
      <c r="AW410" s="95" t="s">
        <v>14261</v>
      </c>
      <c r="AX410" s="96">
        <v>1100</v>
      </c>
      <c r="AY410" s="96">
        <v>1050</v>
      </c>
      <c r="AZ410" s="96">
        <v>990</v>
      </c>
      <c r="BA410" s="96">
        <v>940</v>
      </c>
      <c r="BB410" s="96">
        <v>880</v>
      </c>
      <c r="BC410" s="96">
        <v>830</v>
      </c>
      <c r="BD410" s="96">
        <v>770</v>
      </c>
      <c r="BE410" s="96">
        <v>660</v>
      </c>
      <c r="BF410" s="95" t="s">
        <v>14261</v>
      </c>
      <c r="BG410" s="96">
        <v>1500</v>
      </c>
      <c r="BH410" s="96">
        <v>1430</v>
      </c>
      <c r="BI410" s="96">
        <v>1350</v>
      </c>
      <c r="BJ410" s="96">
        <v>1280</v>
      </c>
      <c r="BK410" s="96">
        <v>1200</v>
      </c>
      <c r="BL410" s="96">
        <v>1130</v>
      </c>
      <c r="BM410" s="96">
        <v>1050</v>
      </c>
      <c r="BN410" s="96">
        <v>900</v>
      </c>
      <c r="CH410" s="2">
        <v>63363</v>
      </c>
      <c r="CI410" s="2" t="s">
        <v>122</v>
      </c>
      <c r="CP410" s="3">
        <v>62513</v>
      </c>
      <c r="CQ410" s="3" t="s">
        <v>33596</v>
      </c>
      <c r="CR410" s="3" t="s">
        <v>124</v>
      </c>
    </row>
    <row r="411" spans="19:96" x14ac:dyDescent="0.25">
      <c r="S411" s="2"/>
      <c r="T411" s="95" t="s">
        <v>615</v>
      </c>
      <c r="U411" s="96">
        <v>900</v>
      </c>
      <c r="V411" s="96">
        <v>860</v>
      </c>
      <c r="W411" s="96">
        <v>810</v>
      </c>
      <c r="X411" s="96">
        <v>770</v>
      </c>
      <c r="Y411" s="96">
        <v>720</v>
      </c>
      <c r="Z411" s="96">
        <v>680</v>
      </c>
      <c r="AA411" s="96">
        <v>630</v>
      </c>
      <c r="AB411" s="96">
        <v>540</v>
      </c>
      <c r="AC411" s="95" t="s">
        <v>615</v>
      </c>
      <c r="AD411" s="96">
        <v>1400</v>
      </c>
      <c r="AE411" s="96">
        <v>1330</v>
      </c>
      <c r="AF411" s="96">
        <v>1260</v>
      </c>
      <c r="AG411" s="96">
        <v>1190</v>
      </c>
      <c r="AH411" s="96">
        <v>1120</v>
      </c>
      <c r="AI411" s="96">
        <v>1050</v>
      </c>
      <c r="AJ411" s="96">
        <v>980</v>
      </c>
      <c r="AK411" s="96">
        <v>840</v>
      </c>
      <c r="AL411" s="2"/>
      <c r="AM411" s="95" t="s">
        <v>615</v>
      </c>
      <c r="AN411" s="96">
        <v>1400</v>
      </c>
      <c r="AO411" s="96">
        <v>1330</v>
      </c>
      <c r="AP411" s="96">
        <v>1260</v>
      </c>
      <c r="AQ411" s="96">
        <v>1190</v>
      </c>
      <c r="AR411" s="96">
        <v>1120</v>
      </c>
      <c r="AS411" s="96">
        <v>1050</v>
      </c>
      <c r="AT411" s="96">
        <v>980</v>
      </c>
      <c r="AU411" s="96">
        <v>840</v>
      </c>
      <c r="AW411" s="95" t="s">
        <v>615</v>
      </c>
      <c r="AX411" s="96">
        <v>500</v>
      </c>
      <c r="AY411" s="96">
        <v>480</v>
      </c>
      <c r="AZ411" s="96">
        <v>450</v>
      </c>
      <c r="BA411" s="96">
        <v>430</v>
      </c>
      <c r="BB411" s="96">
        <v>400</v>
      </c>
      <c r="BC411" s="96">
        <v>380</v>
      </c>
      <c r="BD411" s="96">
        <v>350</v>
      </c>
      <c r="BE411" s="96">
        <v>300</v>
      </c>
      <c r="BF411" s="95" t="s">
        <v>615</v>
      </c>
      <c r="BG411" s="96">
        <v>600</v>
      </c>
      <c r="BH411" s="96">
        <v>570</v>
      </c>
      <c r="BI411" s="96">
        <v>540</v>
      </c>
      <c r="BJ411" s="96">
        <v>510</v>
      </c>
      <c r="BK411" s="96">
        <v>480</v>
      </c>
      <c r="BL411" s="96">
        <v>450</v>
      </c>
      <c r="BM411" s="96">
        <v>420</v>
      </c>
      <c r="BN411" s="96">
        <v>360</v>
      </c>
      <c r="CH411" s="2">
        <v>63364</v>
      </c>
      <c r="CI411" s="2" t="s">
        <v>126</v>
      </c>
      <c r="CP411" s="3">
        <v>62514</v>
      </c>
      <c r="CQ411" s="3" t="s">
        <v>33597</v>
      </c>
      <c r="CR411" s="3" t="s">
        <v>122</v>
      </c>
    </row>
    <row r="412" spans="19:96" x14ac:dyDescent="0.25">
      <c r="S412" s="2"/>
      <c r="T412" s="95" t="s">
        <v>616</v>
      </c>
      <c r="U412" s="96">
        <v>1600</v>
      </c>
      <c r="V412" s="96">
        <v>1520</v>
      </c>
      <c r="W412" s="96">
        <v>1440</v>
      </c>
      <c r="X412" s="96">
        <v>1360</v>
      </c>
      <c r="Y412" s="96">
        <v>1280</v>
      </c>
      <c r="Z412" s="96">
        <v>1200</v>
      </c>
      <c r="AA412" s="96">
        <v>1120</v>
      </c>
      <c r="AB412" s="96">
        <v>960</v>
      </c>
      <c r="AC412" s="95" t="s">
        <v>616</v>
      </c>
      <c r="AD412" s="96">
        <v>2600</v>
      </c>
      <c r="AE412" s="96">
        <v>2470</v>
      </c>
      <c r="AF412" s="96">
        <v>2340</v>
      </c>
      <c r="AG412" s="96">
        <v>2210</v>
      </c>
      <c r="AH412" s="96">
        <v>2080</v>
      </c>
      <c r="AI412" s="96">
        <v>1950</v>
      </c>
      <c r="AJ412" s="96">
        <v>1820</v>
      </c>
      <c r="AK412" s="96">
        <v>1560</v>
      </c>
      <c r="AL412" s="2"/>
      <c r="AM412" s="95" t="s">
        <v>616</v>
      </c>
      <c r="AN412" s="96">
        <v>2400</v>
      </c>
      <c r="AO412" s="96">
        <v>2280</v>
      </c>
      <c r="AP412" s="96">
        <v>2160</v>
      </c>
      <c r="AQ412" s="96">
        <v>2040</v>
      </c>
      <c r="AR412" s="96">
        <v>1920</v>
      </c>
      <c r="AS412" s="96">
        <v>1800</v>
      </c>
      <c r="AT412" s="96">
        <v>1680</v>
      </c>
      <c r="AU412" s="96">
        <v>1440</v>
      </c>
      <c r="AW412" s="95" t="s">
        <v>616</v>
      </c>
      <c r="AX412" s="96">
        <v>800</v>
      </c>
      <c r="AY412" s="96">
        <v>760</v>
      </c>
      <c r="AZ412" s="96">
        <v>720</v>
      </c>
      <c r="BA412" s="96">
        <v>680</v>
      </c>
      <c r="BB412" s="96">
        <v>640</v>
      </c>
      <c r="BC412" s="96">
        <v>600</v>
      </c>
      <c r="BD412" s="96">
        <v>560</v>
      </c>
      <c r="BE412" s="96">
        <v>480</v>
      </c>
      <c r="BF412" s="95" t="s">
        <v>616</v>
      </c>
      <c r="BG412" s="96">
        <v>1000</v>
      </c>
      <c r="BH412" s="96">
        <v>950</v>
      </c>
      <c r="BI412" s="96">
        <v>900</v>
      </c>
      <c r="BJ412" s="96">
        <v>850</v>
      </c>
      <c r="BK412" s="96">
        <v>800</v>
      </c>
      <c r="BL412" s="96">
        <v>750</v>
      </c>
      <c r="BM412" s="96">
        <v>700</v>
      </c>
      <c r="BN412" s="96">
        <v>600</v>
      </c>
      <c r="CH412" s="2">
        <v>63371</v>
      </c>
      <c r="CI412" s="2" t="s">
        <v>122</v>
      </c>
      <c r="CP412" s="3">
        <v>62515</v>
      </c>
      <c r="CQ412" s="3" t="s">
        <v>33598</v>
      </c>
      <c r="CR412" s="3" t="s">
        <v>122</v>
      </c>
    </row>
    <row r="413" spans="19:96" x14ac:dyDescent="0.25">
      <c r="S413" s="2"/>
      <c r="T413" s="95" t="s">
        <v>22194</v>
      </c>
      <c r="U413" s="96">
        <v>2100</v>
      </c>
      <c r="V413" s="96">
        <v>2000</v>
      </c>
      <c r="W413" s="96">
        <v>1890</v>
      </c>
      <c r="X413" s="96">
        <v>1790</v>
      </c>
      <c r="Y413" s="96">
        <v>1680</v>
      </c>
      <c r="Z413" s="96">
        <v>1580</v>
      </c>
      <c r="AA413" s="96">
        <v>1470</v>
      </c>
      <c r="AB413" s="96">
        <v>1260</v>
      </c>
      <c r="AC413" s="95" t="s">
        <v>22194</v>
      </c>
      <c r="AD413" s="96">
        <v>3400</v>
      </c>
      <c r="AE413" s="96">
        <v>3230</v>
      </c>
      <c r="AF413" s="96">
        <v>3060</v>
      </c>
      <c r="AG413" s="96">
        <v>2890</v>
      </c>
      <c r="AH413" s="96">
        <v>2720</v>
      </c>
      <c r="AI413" s="96">
        <v>2550</v>
      </c>
      <c r="AJ413" s="96">
        <v>2380</v>
      </c>
      <c r="AK413" s="96">
        <v>2040</v>
      </c>
      <c r="AL413" s="2"/>
      <c r="AM413" s="95" t="s">
        <v>22194</v>
      </c>
      <c r="AN413" s="96">
        <v>3200</v>
      </c>
      <c r="AO413" s="96">
        <v>3040</v>
      </c>
      <c r="AP413" s="96">
        <v>2880</v>
      </c>
      <c r="AQ413" s="96">
        <v>2720</v>
      </c>
      <c r="AR413" s="96">
        <v>2560</v>
      </c>
      <c r="AS413" s="96">
        <v>2400</v>
      </c>
      <c r="AT413" s="96">
        <v>2240</v>
      </c>
      <c r="AU413" s="96">
        <v>1920</v>
      </c>
      <c r="AW413" s="95" t="s">
        <v>22194</v>
      </c>
      <c r="AX413" s="96">
        <v>1100</v>
      </c>
      <c r="AY413" s="96">
        <v>1050</v>
      </c>
      <c r="AZ413" s="96">
        <v>990</v>
      </c>
      <c r="BA413" s="96">
        <v>940</v>
      </c>
      <c r="BB413" s="96">
        <v>880</v>
      </c>
      <c r="BC413" s="96">
        <v>830</v>
      </c>
      <c r="BD413" s="96">
        <v>770</v>
      </c>
      <c r="BE413" s="96">
        <v>660</v>
      </c>
      <c r="BF413" s="95" t="s">
        <v>22194</v>
      </c>
      <c r="BG413" s="96">
        <v>1400</v>
      </c>
      <c r="BH413" s="96">
        <v>1330</v>
      </c>
      <c r="BI413" s="96">
        <v>1260</v>
      </c>
      <c r="BJ413" s="96">
        <v>1190</v>
      </c>
      <c r="BK413" s="96">
        <v>1120</v>
      </c>
      <c r="BL413" s="96">
        <v>1050</v>
      </c>
      <c r="BM413" s="96">
        <v>980</v>
      </c>
      <c r="BN413" s="96">
        <v>840</v>
      </c>
      <c r="CH413" s="2">
        <v>63372</v>
      </c>
      <c r="CI413" s="2" t="s">
        <v>122</v>
      </c>
      <c r="CP413" s="3">
        <v>62516</v>
      </c>
      <c r="CQ413" s="3" t="s">
        <v>33599</v>
      </c>
      <c r="CR413" s="3" t="s">
        <v>126</v>
      </c>
    </row>
    <row r="414" spans="19:96" x14ac:dyDescent="0.25">
      <c r="S414" s="2"/>
      <c r="T414" s="95" t="s">
        <v>617</v>
      </c>
      <c r="U414" s="96">
        <v>1200</v>
      </c>
      <c r="V414" s="96">
        <v>1140</v>
      </c>
      <c r="W414" s="96">
        <v>1080</v>
      </c>
      <c r="X414" s="96">
        <v>1020</v>
      </c>
      <c r="Y414" s="96">
        <v>960</v>
      </c>
      <c r="Z414" s="96">
        <v>900</v>
      </c>
      <c r="AA414" s="96">
        <v>840</v>
      </c>
      <c r="AB414" s="96">
        <v>720</v>
      </c>
      <c r="AC414" s="95" t="s">
        <v>617</v>
      </c>
      <c r="AD414" s="96">
        <v>1900</v>
      </c>
      <c r="AE414" s="96">
        <v>1810</v>
      </c>
      <c r="AF414" s="96">
        <v>1710</v>
      </c>
      <c r="AG414" s="96">
        <v>1620</v>
      </c>
      <c r="AH414" s="96">
        <v>1520</v>
      </c>
      <c r="AI414" s="96">
        <v>1430</v>
      </c>
      <c r="AJ414" s="96">
        <v>1330</v>
      </c>
      <c r="AK414" s="96">
        <v>1140</v>
      </c>
      <c r="AL414" s="2"/>
      <c r="AM414" s="95" t="s">
        <v>617</v>
      </c>
      <c r="AN414" s="96">
        <v>1800</v>
      </c>
      <c r="AO414" s="96">
        <v>1710</v>
      </c>
      <c r="AP414" s="96">
        <v>1620</v>
      </c>
      <c r="AQ414" s="96">
        <v>1530</v>
      </c>
      <c r="AR414" s="96">
        <v>1440</v>
      </c>
      <c r="AS414" s="96">
        <v>1350</v>
      </c>
      <c r="AT414" s="96">
        <v>1260</v>
      </c>
      <c r="AU414" s="96">
        <v>1080</v>
      </c>
      <c r="AW414" s="95" t="s">
        <v>617</v>
      </c>
      <c r="AX414" s="96">
        <v>600</v>
      </c>
      <c r="AY414" s="96">
        <v>570</v>
      </c>
      <c r="AZ414" s="96">
        <v>540</v>
      </c>
      <c r="BA414" s="96">
        <v>510</v>
      </c>
      <c r="BB414" s="96">
        <v>480</v>
      </c>
      <c r="BC414" s="96">
        <v>450</v>
      </c>
      <c r="BD414" s="96">
        <v>420</v>
      </c>
      <c r="BE414" s="96">
        <v>360</v>
      </c>
      <c r="BF414" s="95" t="s">
        <v>617</v>
      </c>
      <c r="BG414" s="96">
        <v>800</v>
      </c>
      <c r="BH414" s="96">
        <v>760</v>
      </c>
      <c r="BI414" s="96">
        <v>720</v>
      </c>
      <c r="BJ414" s="96">
        <v>680</v>
      </c>
      <c r="BK414" s="96">
        <v>640</v>
      </c>
      <c r="BL414" s="96">
        <v>600</v>
      </c>
      <c r="BM414" s="96">
        <v>560</v>
      </c>
      <c r="BN414" s="96">
        <v>480</v>
      </c>
      <c r="CH414" s="2">
        <v>63373</v>
      </c>
      <c r="CI414" s="2" t="s">
        <v>124</v>
      </c>
      <c r="CP414" s="3">
        <v>62517</v>
      </c>
      <c r="CQ414" s="3" t="s">
        <v>33600</v>
      </c>
      <c r="CR414" s="3" t="s">
        <v>126</v>
      </c>
    </row>
    <row r="415" spans="19:96" x14ac:dyDescent="0.25">
      <c r="S415" s="2"/>
      <c r="T415" s="95" t="s">
        <v>618</v>
      </c>
      <c r="U415" s="96">
        <v>1500</v>
      </c>
      <c r="V415" s="96">
        <v>1430</v>
      </c>
      <c r="W415" s="96">
        <v>1350</v>
      </c>
      <c r="X415" s="96">
        <v>1280</v>
      </c>
      <c r="Y415" s="96">
        <v>1200</v>
      </c>
      <c r="Z415" s="96">
        <v>1130</v>
      </c>
      <c r="AA415" s="96">
        <v>1050</v>
      </c>
      <c r="AB415" s="96">
        <v>900</v>
      </c>
      <c r="AC415" s="95" t="s">
        <v>618</v>
      </c>
      <c r="AD415" s="96">
        <v>2400</v>
      </c>
      <c r="AE415" s="96">
        <v>2280</v>
      </c>
      <c r="AF415" s="96">
        <v>2160</v>
      </c>
      <c r="AG415" s="96">
        <v>2040</v>
      </c>
      <c r="AH415" s="96">
        <v>1920</v>
      </c>
      <c r="AI415" s="96">
        <v>1800</v>
      </c>
      <c r="AJ415" s="96">
        <v>1680</v>
      </c>
      <c r="AK415" s="96">
        <v>1440</v>
      </c>
      <c r="AL415" s="2"/>
      <c r="AM415" s="95" t="s">
        <v>618</v>
      </c>
      <c r="AN415" s="96">
        <v>2200</v>
      </c>
      <c r="AO415" s="96">
        <v>2090</v>
      </c>
      <c r="AP415" s="96">
        <v>1980</v>
      </c>
      <c r="AQ415" s="96">
        <v>1870</v>
      </c>
      <c r="AR415" s="96">
        <v>1760</v>
      </c>
      <c r="AS415" s="96">
        <v>1650</v>
      </c>
      <c r="AT415" s="96">
        <v>1540</v>
      </c>
      <c r="AU415" s="96">
        <v>1320</v>
      </c>
      <c r="AW415" s="95" t="s">
        <v>618</v>
      </c>
      <c r="AX415" s="96">
        <v>700</v>
      </c>
      <c r="AY415" s="96">
        <v>670</v>
      </c>
      <c r="AZ415" s="96">
        <v>630</v>
      </c>
      <c r="BA415" s="96">
        <v>600</v>
      </c>
      <c r="BB415" s="96">
        <v>560</v>
      </c>
      <c r="BC415" s="96">
        <v>530</v>
      </c>
      <c r="BD415" s="96">
        <v>490</v>
      </c>
      <c r="BE415" s="96">
        <v>420</v>
      </c>
      <c r="BF415" s="95" t="s">
        <v>618</v>
      </c>
      <c r="BG415" s="96">
        <v>1000</v>
      </c>
      <c r="BH415" s="96">
        <v>950</v>
      </c>
      <c r="BI415" s="96">
        <v>900</v>
      </c>
      <c r="BJ415" s="96">
        <v>850</v>
      </c>
      <c r="BK415" s="96">
        <v>800</v>
      </c>
      <c r="BL415" s="96">
        <v>750</v>
      </c>
      <c r="BM415" s="96">
        <v>700</v>
      </c>
      <c r="BN415" s="96">
        <v>600</v>
      </c>
      <c r="CH415" s="2">
        <v>63374</v>
      </c>
      <c r="CI415" s="2" t="s">
        <v>122</v>
      </c>
      <c r="CP415" s="3">
        <v>62518</v>
      </c>
      <c r="CQ415" s="3" t="s">
        <v>33601</v>
      </c>
      <c r="CR415" s="3" t="s">
        <v>126</v>
      </c>
    </row>
    <row r="416" spans="19:96" x14ac:dyDescent="0.25">
      <c r="S416" s="2"/>
      <c r="T416" s="95" t="s">
        <v>619</v>
      </c>
      <c r="U416" s="96">
        <v>1200</v>
      </c>
      <c r="V416" s="96">
        <v>1140</v>
      </c>
      <c r="W416" s="96">
        <v>1080</v>
      </c>
      <c r="X416" s="96">
        <v>1020</v>
      </c>
      <c r="Y416" s="96">
        <v>960</v>
      </c>
      <c r="Z416" s="96">
        <v>900</v>
      </c>
      <c r="AA416" s="96">
        <v>840</v>
      </c>
      <c r="AB416" s="96">
        <v>720</v>
      </c>
      <c r="AC416" s="95" t="s">
        <v>619</v>
      </c>
      <c r="AD416" s="96">
        <v>1900</v>
      </c>
      <c r="AE416" s="96">
        <v>1810</v>
      </c>
      <c r="AF416" s="96">
        <v>1710</v>
      </c>
      <c r="AG416" s="96">
        <v>1620</v>
      </c>
      <c r="AH416" s="96">
        <v>1520</v>
      </c>
      <c r="AI416" s="96">
        <v>1430</v>
      </c>
      <c r="AJ416" s="96">
        <v>1330</v>
      </c>
      <c r="AK416" s="96">
        <v>1140</v>
      </c>
      <c r="AL416" s="2"/>
      <c r="AM416" s="95" t="s">
        <v>619</v>
      </c>
      <c r="AN416" s="96">
        <v>1800</v>
      </c>
      <c r="AO416" s="96">
        <v>1710</v>
      </c>
      <c r="AP416" s="96">
        <v>1620</v>
      </c>
      <c r="AQ416" s="96">
        <v>1530</v>
      </c>
      <c r="AR416" s="96">
        <v>1440</v>
      </c>
      <c r="AS416" s="96">
        <v>1350</v>
      </c>
      <c r="AT416" s="96">
        <v>1260</v>
      </c>
      <c r="AU416" s="96">
        <v>1080</v>
      </c>
      <c r="AW416" s="95" t="s">
        <v>619</v>
      </c>
      <c r="AX416" s="96">
        <v>600</v>
      </c>
      <c r="AY416" s="96">
        <v>570</v>
      </c>
      <c r="AZ416" s="96">
        <v>540</v>
      </c>
      <c r="BA416" s="96">
        <v>510</v>
      </c>
      <c r="BB416" s="96">
        <v>480</v>
      </c>
      <c r="BC416" s="96">
        <v>450</v>
      </c>
      <c r="BD416" s="96">
        <v>420</v>
      </c>
      <c r="BE416" s="96">
        <v>360</v>
      </c>
      <c r="BF416" s="95" t="s">
        <v>619</v>
      </c>
      <c r="BG416" s="96">
        <v>800</v>
      </c>
      <c r="BH416" s="96">
        <v>760</v>
      </c>
      <c r="BI416" s="96">
        <v>720</v>
      </c>
      <c r="BJ416" s="96">
        <v>680</v>
      </c>
      <c r="BK416" s="96">
        <v>640</v>
      </c>
      <c r="BL416" s="96">
        <v>600</v>
      </c>
      <c r="BM416" s="96">
        <v>560</v>
      </c>
      <c r="BN416" s="96">
        <v>480</v>
      </c>
      <c r="CH416" s="2">
        <v>63380</v>
      </c>
      <c r="CI416" s="2" t="s">
        <v>124</v>
      </c>
      <c r="CP416" s="3">
        <v>62519</v>
      </c>
      <c r="CQ416" s="3" t="s">
        <v>33602</v>
      </c>
      <c r="CR416" s="3" t="s">
        <v>126</v>
      </c>
    </row>
    <row r="417" spans="19:96" x14ac:dyDescent="0.25">
      <c r="S417" s="2"/>
      <c r="T417" s="95" t="s">
        <v>620</v>
      </c>
      <c r="U417" s="96">
        <v>1100</v>
      </c>
      <c r="V417" s="96">
        <v>1050</v>
      </c>
      <c r="W417" s="96">
        <v>990</v>
      </c>
      <c r="X417" s="96">
        <v>940</v>
      </c>
      <c r="Y417" s="96">
        <v>880</v>
      </c>
      <c r="Z417" s="96">
        <v>830</v>
      </c>
      <c r="AA417" s="96">
        <v>770</v>
      </c>
      <c r="AB417" s="96">
        <v>660</v>
      </c>
      <c r="AC417" s="95" t="s">
        <v>620</v>
      </c>
      <c r="AD417" s="96">
        <v>1800</v>
      </c>
      <c r="AE417" s="96">
        <v>1710</v>
      </c>
      <c r="AF417" s="96">
        <v>1620</v>
      </c>
      <c r="AG417" s="96">
        <v>1530</v>
      </c>
      <c r="AH417" s="96">
        <v>1440</v>
      </c>
      <c r="AI417" s="96">
        <v>1350</v>
      </c>
      <c r="AJ417" s="96">
        <v>1260</v>
      </c>
      <c r="AK417" s="96">
        <v>1080</v>
      </c>
      <c r="AL417" s="2"/>
      <c r="AM417" s="95" t="s">
        <v>620</v>
      </c>
      <c r="AN417" s="96">
        <v>1700</v>
      </c>
      <c r="AO417" s="96">
        <v>1620</v>
      </c>
      <c r="AP417" s="96">
        <v>1530</v>
      </c>
      <c r="AQ417" s="96">
        <v>1450</v>
      </c>
      <c r="AR417" s="96">
        <v>1360</v>
      </c>
      <c r="AS417" s="96">
        <v>1280</v>
      </c>
      <c r="AT417" s="96">
        <v>1190</v>
      </c>
      <c r="AU417" s="96">
        <v>1020</v>
      </c>
      <c r="AW417" s="95" t="s">
        <v>620</v>
      </c>
      <c r="AX417" s="96">
        <v>600</v>
      </c>
      <c r="AY417" s="96">
        <v>570</v>
      </c>
      <c r="AZ417" s="96">
        <v>540</v>
      </c>
      <c r="BA417" s="96">
        <v>510</v>
      </c>
      <c r="BB417" s="96">
        <v>480</v>
      </c>
      <c r="BC417" s="96">
        <v>450</v>
      </c>
      <c r="BD417" s="96">
        <v>420</v>
      </c>
      <c r="BE417" s="96">
        <v>360</v>
      </c>
      <c r="BF417" s="95" t="s">
        <v>620</v>
      </c>
      <c r="BG417" s="96">
        <v>700</v>
      </c>
      <c r="BH417" s="96">
        <v>670</v>
      </c>
      <c r="BI417" s="96">
        <v>630</v>
      </c>
      <c r="BJ417" s="96">
        <v>600</v>
      </c>
      <c r="BK417" s="96">
        <v>560</v>
      </c>
      <c r="BL417" s="96">
        <v>530</v>
      </c>
      <c r="BM417" s="96">
        <v>490</v>
      </c>
      <c r="BN417" s="96">
        <v>420</v>
      </c>
      <c r="CH417" s="2">
        <v>63391</v>
      </c>
      <c r="CI417" s="2" t="s">
        <v>124</v>
      </c>
      <c r="CP417" s="3">
        <v>62520</v>
      </c>
      <c r="CQ417" s="3" t="s">
        <v>33603</v>
      </c>
      <c r="CR417" s="3" t="s">
        <v>126</v>
      </c>
    </row>
    <row r="418" spans="19:96" x14ac:dyDescent="0.25">
      <c r="S418" s="2"/>
      <c r="T418" s="95" t="s">
        <v>621</v>
      </c>
      <c r="U418" s="96">
        <v>1200</v>
      </c>
      <c r="V418" s="96">
        <v>1140</v>
      </c>
      <c r="W418" s="96">
        <v>1080</v>
      </c>
      <c r="X418" s="96">
        <v>1020</v>
      </c>
      <c r="Y418" s="96">
        <v>960</v>
      </c>
      <c r="Z418" s="96">
        <v>900</v>
      </c>
      <c r="AA418" s="96">
        <v>840</v>
      </c>
      <c r="AB418" s="96">
        <v>720</v>
      </c>
      <c r="AC418" s="95" t="s">
        <v>621</v>
      </c>
      <c r="AD418" s="96">
        <v>1900</v>
      </c>
      <c r="AE418" s="96">
        <v>1810</v>
      </c>
      <c r="AF418" s="96">
        <v>1710</v>
      </c>
      <c r="AG418" s="96">
        <v>1620</v>
      </c>
      <c r="AH418" s="96">
        <v>1520</v>
      </c>
      <c r="AI418" s="96">
        <v>1430</v>
      </c>
      <c r="AJ418" s="96">
        <v>1330</v>
      </c>
      <c r="AK418" s="96">
        <v>1140</v>
      </c>
      <c r="AL418" s="2"/>
      <c r="AM418" s="95" t="s">
        <v>621</v>
      </c>
      <c r="AN418" s="96">
        <v>1800</v>
      </c>
      <c r="AO418" s="96">
        <v>1710</v>
      </c>
      <c r="AP418" s="96">
        <v>1620</v>
      </c>
      <c r="AQ418" s="96">
        <v>1530</v>
      </c>
      <c r="AR418" s="96">
        <v>1440</v>
      </c>
      <c r="AS418" s="96">
        <v>1350</v>
      </c>
      <c r="AT418" s="96">
        <v>1260</v>
      </c>
      <c r="AU418" s="96">
        <v>1080</v>
      </c>
      <c r="AW418" s="95" t="s">
        <v>621</v>
      </c>
      <c r="AX418" s="96">
        <v>600</v>
      </c>
      <c r="AY418" s="96">
        <v>570</v>
      </c>
      <c r="AZ418" s="96">
        <v>540</v>
      </c>
      <c r="BA418" s="96">
        <v>510</v>
      </c>
      <c r="BB418" s="96">
        <v>480</v>
      </c>
      <c r="BC418" s="96">
        <v>450</v>
      </c>
      <c r="BD418" s="96">
        <v>420</v>
      </c>
      <c r="BE418" s="96">
        <v>360</v>
      </c>
      <c r="BF418" s="95" t="s">
        <v>621</v>
      </c>
      <c r="BG418" s="96">
        <v>800</v>
      </c>
      <c r="BH418" s="96">
        <v>760</v>
      </c>
      <c r="BI418" s="96">
        <v>720</v>
      </c>
      <c r="BJ418" s="96">
        <v>680</v>
      </c>
      <c r="BK418" s="96">
        <v>640</v>
      </c>
      <c r="BL418" s="96">
        <v>600</v>
      </c>
      <c r="BM418" s="96">
        <v>560</v>
      </c>
      <c r="BN418" s="96">
        <v>480</v>
      </c>
      <c r="CH418" s="2">
        <v>63392</v>
      </c>
      <c r="CI418" s="2" t="s">
        <v>126</v>
      </c>
      <c r="CP418" s="3">
        <v>62557</v>
      </c>
      <c r="CQ418" s="3" t="s">
        <v>26364</v>
      </c>
      <c r="CR418" s="3" t="s">
        <v>126</v>
      </c>
    </row>
    <row r="419" spans="19:96" x14ac:dyDescent="0.25">
      <c r="S419" s="2"/>
      <c r="T419" s="95" t="s">
        <v>27754</v>
      </c>
      <c r="U419" s="96">
        <v>900</v>
      </c>
      <c r="V419" s="96">
        <v>860</v>
      </c>
      <c r="W419" s="96">
        <v>810</v>
      </c>
      <c r="X419" s="96">
        <v>770</v>
      </c>
      <c r="Y419" s="96">
        <v>720</v>
      </c>
      <c r="Z419" s="96">
        <v>680</v>
      </c>
      <c r="AA419" s="96">
        <v>630</v>
      </c>
      <c r="AB419" s="96">
        <v>540</v>
      </c>
      <c r="AC419" s="95" t="s">
        <v>27754</v>
      </c>
      <c r="AD419" s="96">
        <v>1400</v>
      </c>
      <c r="AE419" s="96">
        <v>1330</v>
      </c>
      <c r="AF419" s="96">
        <v>1260</v>
      </c>
      <c r="AG419" s="96">
        <v>1190</v>
      </c>
      <c r="AH419" s="96">
        <v>1120</v>
      </c>
      <c r="AI419" s="96">
        <v>1050</v>
      </c>
      <c r="AJ419" s="96">
        <v>980</v>
      </c>
      <c r="AK419" s="96">
        <v>840</v>
      </c>
      <c r="AL419" s="2"/>
      <c r="AM419" s="95" t="s">
        <v>27754</v>
      </c>
      <c r="AN419" s="96">
        <v>1300</v>
      </c>
      <c r="AO419" s="96">
        <v>1240</v>
      </c>
      <c r="AP419" s="96">
        <v>1170</v>
      </c>
      <c r="AQ419" s="96">
        <v>1110</v>
      </c>
      <c r="AR419" s="96">
        <v>1040</v>
      </c>
      <c r="AS419" s="96">
        <v>980</v>
      </c>
      <c r="AT419" s="96">
        <v>910</v>
      </c>
      <c r="AU419" s="96">
        <v>780</v>
      </c>
      <c r="AW419" s="95" t="s">
        <v>27754</v>
      </c>
      <c r="AX419" s="96">
        <v>400</v>
      </c>
      <c r="AY419" s="96">
        <v>380</v>
      </c>
      <c r="AZ419" s="96">
        <v>360</v>
      </c>
      <c r="BA419" s="96">
        <v>340</v>
      </c>
      <c r="BB419" s="96">
        <v>320</v>
      </c>
      <c r="BC419" s="96">
        <v>300</v>
      </c>
      <c r="BD419" s="96">
        <v>280</v>
      </c>
      <c r="BE419" s="96">
        <v>240</v>
      </c>
      <c r="BF419" s="95" t="s">
        <v>27754</v>
      </c>
      <c r="BG419" s="96">
        <v>600</v>
      </c>
      <c r="BH419" s="96">
        <v>570</v>
      </c>
      <c r="BI419" s="96">
        <v>540</v>
      </c>
      <c r="BJ419" s="96">
        <v>510</v>
      </c>
      <c r="BK419" s="96">
        <v>480</v>
      </c>
      <c r="BL419" s="96">
        <v>450</v>
      </c>
      <c r="BM419" s="96">
        <v>420</v>
      </c>
      <c r="BN419" s="96">
        <v>360</v>
      </c>
      <c r="CH419" s="2">
        <v>63394</v>
      </c>
      <c r="CI419" s="2" t="s">
        <v>124</v>
      </c>
      <c r="CP419" s="3">
        <v>62558</v>
      </c>
      <c r="CQ419" s="3" t="s">
        <v>26365</v>
      </c>
      <c r="CR419" s="3" t="s">
        <v>126</v>
      </c>
    </row>
    <row r="420" spans="19:96" x14ac:dyDescent="0.25">
      <c r="S420" s="2"/>
      <c r="T420" s="95" t="s">
        <v>622</v>
      </c>
      <c r="U420" s="96">
        <v>1000</v>
      </c>
      <c r="V420" s="96">
        <v>950</v>
      </c>
      <c r="W420" s="96">
        <v>900</v>
      </c>
      <c r="X420" s="96">
        <v>850</v>
      </c>
      <c r="Y420" s="96">
        <v>800</v>
      </c>
      <c r="Z420" s="96">
        <v>750</v>
      </c>
      <c r="AA420" s="96">
        <v>700</v>
      </c>
      <c r="AB420" s="96">
        <v>600</v>
      </c>
      <c r="AC420" s="95" t="s">
        <v>622</v>
      </c>
      <c r="AD420" s="96">
        <v>1600</v>
      </c>
      <c r="AE420" s="96">
        <v>1520</v>
      </c>
      <c r="AF420" s="96">
        <v>1440</v>
      </c>
      <c r="AG420" s="96">
        <v>1360</v>
      </c>
      <c r="AH420" s="96">
        <v>1280</v>
      </c>
      <c r="AI420" s="96">
        <v>1200</v>
      </c>
      <c r="AJ420" s="96">
        <v>1120</v>
      </c>
      <c r="AK420" s="96">
        <v>960</v>
      </c>
      <c r="AL420" s="2"/>
      <c r="AM420" s="95" t="s">
        <v>622</v>
      </c>
      <c r="AN420" s="96">
        <v>1500</v>
      </c>
      <c r="AO420" s="96">
        <v>1430</v>
      </c>
      <c r="AP420" s="96">
        <v>1350</v>
      </c>
      <c r="AQ420" s="96">
        <v>1280</v>
      </c>
      <c r="AR420" s="96">
        <v>1200</v>
      </c>
      <c r="AS420" s="96">
        <v>1130</v>
      </c>
      <c r="AT420" s="96">
        <v>1050</v>
      </c>
      <c r="AU420" s="96">
        <v>900</v>
      </c>
      <c r="AW420" s="95" t="s">
        <v>622</v>
      </c>
      <c r="AX420" s="96">
        <v>500</v>
      </c>
      <c r="AY420" s="96">
        <v>480</v>
      </c>
      <c r="AZ420" s="96">
        <v>450</v>
      </c>
      <c r="BA420" s="96">
        <v>430</v>
      </c>
      <c r="BB420" s="96">
        <v>400</v>
      </c>
      <c r="BC420" s="96">
        <v>380</v>
      </c>
      <c r="BD420" s="96">
        <v>350</v>
      </c>
      <c r="BE420" s="96">
        <v>300</v>
      </c>
      <c r="BF420" s="95" t="s">
        <v>622</v>
      </c>
      <c r="BG420" s="96">
        <v>700</v>
      </c>
      <c r="BH420" s="96">
        <v>670</v>
      </c>
      <c r="BI420" s="96">
        <v>630</v>
      </c>
      <c r="BJ420" s="96">
        <v>600</v>
      </c>
      <c r="BK420" s="96">
        <v>560</v>
      </c>
      <c r="BL420" s="96">
        <v>530</v>
      </c>
      <c r="BM420" s="96">
        <v>490</v>
      </c>
      <c r="BN420" s="96">
        <v>420</v>
      </c>
      <c r="CH420" s="2">
        <v>63401</v>
      </c>
      <c r="CI420" s="2" t="s">
        <v>124</v>
      </c>
      <c r="CP420" s="3">
        <v>62559</v>
      </c>
      <c r="CQ420" s="3" t="s">
        <v>33604</v>
      </c>
      <c r="CR420" s="3" t="s">
        <v>122</v>
      </c>
    </row>
    <row r="421" spans="19:96" x14ac:dyDescent="0.25">
      <c r="S421" s="2"/>
      <c r="T421" s="95" t="s">
        <v>623</v>
      </c>
      <c r="U421" s="96">
        <v>1100</v>
      </c>
      <c r="V421" s="96">
        <v>1050</v>
      </c>
      <c r="W421" s="96">
        <v>990</v>
      </c>
      <c r="X421" s="96">
        <v>940</v>
      </c>
      <c r="Y421" s="96">
        <v>880</v>
      </c>
      <c r="Z421" s="96">
        <v>830</v>
      </c>
      <c r="AA421" s="96">
        <v>770</v>
      </c>
      <c r="AB421" s="96">
        <v>660</v>
      </c>
      <c r="AC421" s="95" t="s">
        <v>623</v>
      </c>
      <c r="AD421" s="96">
        <v>1800</v>
      </c>
      <c r="AE421" s="96">
        <v>1710</v>
      </c>
      <c r="AF421" s="96">
        <v>1620</v>
      </c>
      <c r="AG421" s="96">
        <v>1530</v>
      </c>
      <c r="AH421" s="96">
        <v>1440</v>
      </c>
      <c r="AI421" s="96">
        <v>1350</v>
      </c>
      <c r="AJ421" s="96">
        <v>1260</v>
      </c>
      <c r="AK421" s="96">
        <v>1080</v>
      </c>
      <c r="AL421" s="2"/>
      <c r="AM421" s="95" t="s">
        <v>623</v>
      </c>
      <c r="AN421" s="96">
        <v>1600</v>
      </c>
      <c r="AO421" s="96">
        <v>1520</v>
      </c>
      <c r="AP421" s="96">
        <v>1440</v>
      </c>
      <c r="AQ421" s="96">
        <v>1360</v>
      </c>
      <c r="AR421" s="96">
        <v>1280</v>
      </c>
      <c r="AS421" s="96">
        <v>1200</v>
      </c>
      <c r="AT421" s="96">
        <v>1120</v>
      </c>
      <c r="AU421" s="96">
        <v>960</v>
      </c>
      <c r="AW421" s="95" t="s">
        <v>623</v>
      </c>
      <c r="AX421" s="96">
        <v>500</v>
      </c>
      <c r="AY421" s="96">
        <v>480</v>
      </c>
      <c r="AZ421" s="96">
        <v>450</v>
      </c>
      <c r="BA421" s="96">
        <v>430</v>
      </c>
      <c r="BB421" s="96">
        <v>400</v>
      </c>
      <c r="BC421" s="96">
        <v>380</v>
      </c>
      <c r="BD421" s="96">
        <v>350</v>
      </c>
      <c r="BE421" s="96">
        <v>300</v>
      </c>
      <c r="BF421" s="95" t="s">
        <v>623</v>
      </c>
      <c r="BG421" s="96">
        <v>700</v>
      </c>
      <c r="BH421" s="96">
        <v>670</v>
      </c>
      <c r="BI421" s="96">
        <v>630</v>
      </c>
      <c r="BJ421" s="96">
        <v>600</v>
      </c>
      <c r="BK421" s="96">
        <v>560</v>
      </c>
      <c r="BL421" s="96">
        <v>530</v>
      </c>
      <c r="BM421" s="96">
        <v>490</v>
      </c>
      <c r="BN421" s="96">
        <v>420</v>
      </c>
      <c r="CH421" s="2">
        <v>63403</v>
      </c>
      <c r="CI421" s="2" t="s">
        <v>124</v>
      </c>
      <c r="CP421" s="3">
        <v>62560</v>
      </c>
      <c r="CQ421" s="3" t="s">
        <v>33605</v>
      </c>
      <c r="CR421" s="3" t="s">
        <v>126</v>
      </c>
    </row>
    <row r="422" spans="19:96" x14ac:dyDescent="0.25">
      <c r="S422" s="2"/>
      <c r="T422" s="95" t="s">
        <v>624</v>
      </c>
      <c r="U422" s="96">
        <v>800</v>
      </c>
      <c r="V422" s="96">
        <v>760</v>
      </c>
      <c r="W422" s="96">
        <v>720</v>
      </c>
      <c r="X422" s="96">
        <v>680</v>
      </c>
      <c r="Y422" s="96">
        <v>640</v>
      </c>
      <c r="Z422" s="96">
        <v>600</v>
      </c>
      <c r="AA422" s="96">
        <v>560</v>
      </c>
      <c r="AB422" s="96">
        <v>480</v>
      </c>
      <c r="AC422" s="95" t="s">
        <v>624</v>
      </c>
      <c r="AD422" s="96">
        <v>1300</v>
      </c>
      <c r="AE422" s="96">
        <v>1240</v>
      </c>
      <c r="AF422" s="96">
        <v>1170</v>
      </c>
      <c r="AG422" s="96">
        <v>1110</v>
      </c>
      <c r="AH422" s="96">
        <v>1040</v>
      </c>
      <c r="AI422" s="96">
        <v>980</v>
      </c>
      <c r="AJ422" s="96">
        <v>910</v>
      </c>
      <c r="AK422" s="96">
        <v>780</v>
      </c>
      <c r="AL422" s="2"/>
      <c r="AM422" s="95" t="s">
        <v>624</v>
      </c>
      <c r="AN422" s="96">
        <v>1200</v>
      </c>
      <c r="AO422" s="96">
        <v>1140</v>
      </c>
      <c r="AP422" s="96">
        <v>1080</v>
      </c>
      <c r="AQ422" s="96">
        <v>1020</v>
      </c>
      <c r="AR422" s="96">
        <v>960</v>
      </c>
      <c r="AS422" s="96">
        <v>900</v>
      </c>
      <c r="AT422" s="96">
        <v>840</v>
      </c>
      <c r="AU422" s="96">
        <v>720</v>
      </c>
      <c r="AW422" s="95" t="s">
        <v>624</v>
      </c>
      <c r="AX422" s="96">
        <v>400</v>
      </c>
      <c r="AY422" s="96">
        <v>380</v>
      </c>
      <c r="AZ422" s="96">
        <v>360</v>
      </c>
      <c r="BA422" s="96">
        <v>340</v>
      </c>
      <c r="BB422" s="96">
        <v>320</v>
      </c>
      <c r="BC422" s="96">
        <v>300</v>
      </c>
      <c r="BD422" s="96">
        <v>280</v>
      </c>
      <c r="BE422" s="96">
        <v>240</v>
      </c>
      <c r="BF422" s="95" t="s">
        <v>624</v>
      </c>
      <c r="BG422" s="96">
        <v>500</v>
      </c>
      <c r="BH422" s="96">
        <v>480</v>
      </c>
      <c r="BI422" s="96">
        <v>450</v>
      </c>
      <c r="BJ422" s="96">
        <v>430</v>
      </c>
      <c r="BK422" s="96">
        <v>400</v>
      </c>
      <c r="BL422" s="96">
        <v>380</v>
      </c>
      <c r="BM422" s="96">
        <v>350</v>
      </c>
      <c r="BN422" s="96">
        <v>300</v>
      </c>
      <c r="CH422" s="2">
        <v>63407</v>
      </c>
      <c r="CI422" s="2" t="s">
        <v>126</v>
      </c>
      <c r="CP422" s="3">
        <v>62561</v>
      </c>
      <c r="CQ422" s="3" t="s">
        <v>33606</v>
      </c>
      <c r="CR422" s="3" t="s">
        <v>126</v>
      </c>
    </row>
    <row r="423" spans="19:96" x14ac:dyDescent="0.25">
      <c r="S423" s="2"/>
      <c r="T423" s="95" t="s">
        <v>625</v>
      </c>
      <c r="U423" s="96">
        <v>800</v>
      </c>
      <c r="V423" s="96">
        <v>760</v>
      </c>
      <c r="W423" s="96">
        <v>720</v>
      </c>
      <c r="X423" s="96">
        <v>680</v>
      </c>
      <c r="Y423" s="96">
        <v>640</v>
      </c>
      <c r="Z423" s="96">
        <v>600</v>
      </c>
      <c r="AA423" s="96">
        <v>560</v>
      </c>
      <c r="AB423" s="96">
        <v>480</v>
      </c>
      <c r="AC423" s="95" t="s">
        <v>625</v>
      </c>
      <c r="AD423" s="96">
        <v>1300</v>
      </c>
      <c r="AE423" s="96">
        <v>1240</v>
      </c>
      <c r="AF423" s="96">
        <v>1170</v>
      </c>
      <c r="AG423" s="96">
        <v>1110</v>
      </c>
      <c r="AH423" s="96">
        <v>1040</v>
      </c>
      <c r="AI423" s="96">
        <v>980</v>
      </c>
      <c r="AJ423" s="96">
        <v>910</v>
      </c>
      <c r="AK423" s="96">
        <v>780</v>
      </c>
      <c r="AL423" s="2"/>
      <c r="AM423" s="95" t="s">
        <v>625</v>
      </c>
      <c r="AN423" s="96">
        <v>1200</v>
      </c>
      <c r="AO423" s="96">
        <v>1140</v>
      </c>
      <c r="AP423" s="96">
        <v>1080</v>
      </c>
      <c r="AQ423" s="96">
        <v>1020</v>
      </c>
      <c r="AR423" s="96">
        <v>960</v>
      </c>
      <c r="AS423" s="96">
        <v>900</v>
      </c>
      <c r="AT423" s="96">
        <v>840</v>
      </c>
      <c r="AU423" s="96">
        <v>720</v>
      </c>
      <c r="AW423" s="95" t="s">
        <v>625</v>
      </c>
      <c r="AX423" s="96">
        <v>400</v>
      </c>
      <c r="AY423" s="96">
        <v>380</v>
      </c>
      <c r="AZ423" s="96">
        <v>360</v>
      </c>
      <c r="BA423" s="96">
        <v>340</v>
      </c>
      <c r="BB423" s="96">
        <v>320</v>
      </c>
      <c r="BC423" s="96">
        <v>300</v>
      </c>
      <c r="BD423" s="96">
        <v>280</v>
      </c>
      <c r="BE423" s="96">
        <v>240</v>
      </c>
      <c r="BF423" s="95" t="s">
        <v>625</v>
      </c>
      <c r="BG423" s="96">
        <v>500</v>
      </c>
      <c r="BH423" s="96">
        <v>480</v>
      </c>
      <c r="BI423" s="96">
        <v>450</v>
      </c>
      <c r="BJ423" s="96">
        <v>430</v>
      </c>
      <c r="BK423" s="96">
        <v>400</v>
      </c>
      <c r="BL423" s="96">
        <v>380</v>
      </c>
      <c r="BM423" s="96">
        <v>350</v>
      </c>
      <c r="BN423" s="96">
        <v>300</v>
      </c>
      <c r="CH423" s="2">
        <v>63408</v>
      </c>
      <c r="CI423" s="2" t="s">
        <v>126</v>
      </c>
      <c r="CP423" s="3">
        <v>62562</v>
      </c>
      <c r="CQ423" s="3" t="s">
        <v>33607</v>
      </c>
      <c r="CR423" s="3" t="s">
        <v>126</v>
      </c>
    </row>
    <row r="424" spans="19:96" x14ac:dyDescent="0.25">
      <c r="S424" s="2"/>
      <c r="T424" s="95" t="s">
        <v>626</v>
      </c>
      <c r="U424" s="96">
        <v>800</v>
      </c>
      <c r="V424" s="96">
        <v>760</v>
      </c>
      <c r="W424" s="96">
        <v>720</v>
      </c>
      <c r="X424" s="96">
        <v>680</v>
      </c>
      <c r="Y424" s="96">
        <v>640</v>
      </c>
      <c r="Z424" s="96">
        <v>600</v>
      </c>
      <c r="AA424" s="96">
        <v>560</v>
      </c>
      <c r="AB424" s="96">
        <v>480</v>
      </c>
      <c r="AC424" s="95" t="s">
        <v>626</v>
      </c>
      <c r="AD424" s="96">
        <v>1300</v>
      </c>
      <c r="AE424" s="96">
        <v>1240</v>
      </c>
      <c r="AF424" s="96">
        <v>1170</v>
      </c>
      <c r="AG424" s="96">
        <v>1110</v>
      </c>
      <c r="AH424" s="96">
        <v>1040</v>
      </c>
      <c r="AI424" s="96">
        <v>980</v>
      </c>
      <c r="AJ424" s="96">
        <v>910</v>
      </c>
      <c r="AK424" s="96">
        <v>780</v>
      </c>
      <c r="AL424" s="2"/>
      <c r="AM424" s="95" t="s">
        <v>626</v>
      </c>
      <c r="AN424" s="96">
        <v>1100</v>
      </c>
      <c r="AO424" s="96">
        <v>1050</v>
      </c>
      <c r="AP424" s="96">
        <v>990</v>
      </c>
      <c r="AQ424" s="96">
        <v>940</v>
      </c>
      <c r="AR424" s="96">
        <v>880</v>
      </c>
      <c r="AS424" s="96">
        <v>830</v>
      </c>
      <c r="AT424" s="96">
        <v>770</v>
      </c>
      <c r="AU424" s="96">
        <v>660</v>
      </c>
      <c r="AW424" s="95" t="s">
        <v>626</v>
      </c>
      <c r="AX424" s="96">
        <v>400</v>
      </c>
      <c r="AY424" s="96">
        <v>380</v>
      </c>
      <c r="AZ424" s="96">
        <v>360</v>
      </c>
      <c r="BA424" s="96">
        <v>340</v>
      </c>
      <c r="BB424" s="96">
        <v>320</v>
      </c>
      <c r="BC424" s="96">
        <v>300</v>
      </c>
      <c r="BD424" s="96">
        <v>280</v>
      </c>
      <c r="BE424" s="96">
        <v>240</v>
      </c>
      <c r="BF424" s="95" t="s">
        <v>626</v>
      </c>
      <c r="BG424" s="96">
        <v>500</v>
      </c>
      <c r="BH424" s="96">
        <v>480</v>
      </c>
      <c r="BI424" s="96">
        <v>450</v>
      </c>
      <c r="BJ424" s="96">
        <v>430</v>
      </c>
      <c r="BK424" s="96">
        <v>400</v>
      </c>
      <c r="BL424" s="96">
        <v>380</v>
      </c>
      <c r="BM424" s="96">
        <v>350</v>
      </c>
      <c r="BN424" s="96">
        <v>300</v>
      </c>
      <c r="CH424" s="2">
        <v>63409</v>
      </c>
      <c r="CI424" s="2" t="s">
        <v>126</v>
      </c>
      <c r="CP424" s="3">
        <v>62563</v>
      </c>
      <c r="CQ424" s="3" t="s">
        <v>29185</v>
      </c>
      <c r="CR424" s="3" t="s">
        <v>126</v>
      </c>
    </row>
    <row r="425" spans="19:96" x14ac:dyDescent="0.25">
      <c r="S425" s="2"/>
      <c r="T425" s="95" t="s">
        <v>22195</v>
      </c>
      <c r="U425" s="96">
        <v>1100</v>
      </c>
      <c r="V425" s="96">
        <v>1050</v>
      </c>
      <c r="W425" s="96">
        <v>990</v>
      </c>
      <c r="X425" s="96">
        <v>940</v>
      </c>
      <c r="Y425" s="96">
        <v>880</v>
      </c>
      <c r="Z425" s="96">
        <v>830</v>
      </c>
      <c r="AA425" s="96">
        <v>770</v>
      </c>
      <c r="AB425" s="96">
        <v>660</v>
      </c>
      <c r="AC425" s="95" t="s">
        <v>22195</v>
      </c>
      <c r="AD425" s="96">
        <v>1800</v>
      </c>
      <c r="AE425" s="96">
        <v>1710</v>
      </c>
      <c r="AF425" s="96">
        <v>1620</v>
      </c>
      <c r="AG425" s="96">
        <v>1530</v>
      </c>
      <c r="AH425" s="96">
        <v>1440</v>
      </c>
      <c r="AI425" s="96">
        <v>1350</v>
      </c>
      <c r="AJ425" s="96">
        <v>1260</v>
      </c>
      <c r="AK425" s="96">
        <v>1080</v>
      </c>
      <c r="AL425" s="2"/>
      <c r="AM425" s="95" t="s">
        <v>22195</v>
      </c>
      <c r="AN425" s="96">
        <v>1600</v>
      </c>
      <c r="AO425" s="96">
        <v>1520</v>
      </c>
      <c r="AP425" s="96">
        <v>1440</v>
      </c>
      <c r="AQ425" s="96">
        <v>1360</v>
      </c>
      <c r="AR425" s="96">
        <v>1280</v>
      </c>
      <c r="AS425" s="96">
        <v>1200</v>
      </c>
      <c r="AT425" s="96">
        <v>1120</v>
      </c>
      <c r="AU425" s="96">
        <v>960</v>
      </c>
      <c r="AW425" s="95" t="s">
        <v>22195</v>
      </c>
      <c r="AX425" s="96">
        <v>500</v>
      </c>
      <c r="AY425" s="96">
        <v>480</v>
      </c>
      <c r="AZ425" s="96">
        <v>450</v>
      </c>
      <c r="BA425" s="96">
        <v>430</v>
      </c>
      <c r="BB425" s="96">
        <v>400</v>
      </c>
      <c r="BC425" s="96">
        <v>380</v>
      </c>
      <c r="BD425" s="96">
        <v>350</v>
      </c>
      <c r="BE425" s="96">
        <v>300</v>
      </c>
      <c r="BF425" s="95" t="s">
        <v>22195</v>
      </c>
      <c r="BG425" s="96">
        <v>700</v>
      </c>
      <c r="BH425" s="96">
        <v>670</v>
      </c>
      <c r="BI425" s="96">
        <v>630</v>
      </c>
      <c r="BJ425" s="96">
        <v>600</v>
      </c>
      <c r="BK425" s="96">
        <v>560</v>
      </c>
      <c r="BL425" s="96">
        <v>530</v>
      </c>
      <c r="BM425" s="96">
        <v>490</v>
      </c>
      <c r="BN425" s="96">
        <v>420</v>
      </c>
      <c r="CH425" s="2">
        <v>63412</v>
      </c>
      <c r="CI425" s="2" t="s">
        <v>122</v>
      </c>
      <c r="CP425" s="3">
        <v>62564</v>
      </c>
      <c r="CQ425" s="3" t="s">
        <v>33608</v>
      </c>
      <c r="CR425" s="3" t="s">
        <v>126</v>
      </c>
    </row>
    <row r="426" spans="19:96" x14ac:dyDescent="0.25">
      <c r="S426" s="2"/>
      <c r="T426" s="95" t="s">
        <v>627</v>
      </c>
      <c r="U426" s="96">
        <v>700</v>
      </c>
      <c r="V426" s="96">
        <v>670</v>
      </c>
      <c r="W426" s="96">
        <v>630</v>
      </c>
      <c r="X426" s="96">
        <v>600</v>
      </c>
      <c r="Y426" s="96">
        <v>560</v>
      </c>
      <c r="Z426" s="96">
        <v>530</v>
      </c>
      <c r="AA426" s="96">
        <v>490</v>
      </c>
      <c r="AB426" s="96">
        <v>420</v>
      </c>
      <c r="AC426" s="95" t="s">
        <v>627</v>
      </c>
      <c r="AD426" s="96">
        <v>1100</v>
      </c>
      <c r="AE426" s="96">
        <v>1050</v>
      </c>
      <c r="AF426" s="96">
        <v>990</v>
      </c>
      <c r="AG426" s="96">
        <v>940</v>
      </c>
      <c r="AH426" s="96">
        <v>880</v>
      </c>
      <c r="AI426" s="96">
        <v>830</v>
      </c>
      <c r="AJ426" s="96">
        <v>770</v>
      </c>
      <c r="AK426" s="96">
        <v>660</v>
      </c>
      <c r="AL426" s="2"/>
      <c r="AM426" s="95" t="s">
        <v>627</v>
      </c>
      <c r="AN426" s="96">
        <v>1100</v>
      </c>
      <c r="AO426" s="96">
        <v>1050</v>
      </c>
      <c r="AP426" s="96">
        <v>990</v>
      </c>
      <c r="AQ426" s="96">
        <v>940</v>
      </c>
      <c r="AR426" s="96">
        <v>880</v>
      </c>
      <c r="AS426" s="96">
        <v>830</v>
      </c>
      <c r="AT426" s="96">
        <v>770</v>
      </c>
      <c r="AU426" s="96">
        <v>660</v>
      </c>
      <c r="AW426" s="95" t="s">
        <v>627</v>
      </c>
      <c r="AX426" s="96">
        <v>400</v>
      </c>
      <c r="AY426" s="96">
        <v>380</v>
      </c>
      <c r="AZ426" s="96">
        <v>360</v>
      </c>
      <c r="BA426" s="96">
        <v>340</v>
      </c>
      <c r="BB426" s="96">
        <v>320</v>
      </c>
      <c r="BC426" s="96">
        <v>300</v>
      </c>
      <c r="BD426" s="96">
        <v>280</v>
      </c>
      <c r="BE426" s="96">
        <v>240</v>
      </c>
      <c r="BF426" s="95" t="s">
        <v>627</v>
      </c>
      <c r="BG426" s="96">
        <v>500</v>
      </c>
      <c r="BH426" s="96">
        <v>480</v>
      </c>
      <c r="BI426" s="96">
        <v>450</v>
      </c>
      <c r="BJ426" s="96">
        <v>430</v>
      </c>
      <c r="BK426" s="96">
        <v>400</v>
      </c>
      <c r="BL426" s="96">
        <v>380</v>
      </c>
      <c r="BM426" s="96">
        <v>350</v>
      </c>
      <c r="BN426" s="96">
        <v>300</v>
      </c>
      <c r="CH426" s="2">
        <v>63413</v>
      </c>
      <c r="CI426" s="2" t="s">
        <v>124</v>
      </c>
      <c r="CP426" s="3">
        <v>62565</v>
      </c>
      <c r="CQ426" s="3" t="s">
        <v>29183</v>
      </c>
      <c r="CR426" s="3" t="s">
        <v>126</v>
      </c>
    </row>
    <row r="427" spans="19:96" x14ac:dyDescent="0.25">
      <c r="S427" s="2"/>
      <c r="T427" s="95" t="s">
        <v>628</v>
      </c>
      <c r="U427" s="96">
        <v>900</v>
      </c>
      <c r="V427" s="96">
        <v>860</v>
      </c>
      <c r="W427" s="96">
        <v>810</v>
      </c>
      <c r="X427" s="96">
        <v>770</v>
      </c>
      <c r="Y427" s="96">
        <v>720</v>
      </c>
      <c r="Z427" s="96">
        <v>680</v>
      </c>
      <c r="AA427" s="96">
        <v>630</v>
      </c>
      <c r="AB427" s="96">
        <v>540</v>
      </c>
      <c r="AC427" s="95" t="s">
        <v>628</v>
      </c>
      <c r="AD427" s="96">
        <v>1400</v>
      </c>
      <c r="AE427" s="96">
        <v>1330</v>
      </c>
      <c r="AF427" s="96">
        <v>1260</v>
      </c>
      <c r="AG427" s="96">
        <v>1190</v>
      </c>
      <c r="AH427" s="96">
        <v>1120</v>
      </c>
      <c r="AI427" s="96">
        <v>1050</v>
      </c>
      <c r="AJ427" s="96">
        <v>980</v>
      </c>
      <c r="AK427" s="96">
        <v>840</v>
      </c>
      <c r="AL427" s="2"/>
      <c r="AM427" s="95" t="s">
        <v>628</v>
      </c>
      <c r="AN427" s="96">
        <v>1300</v>
      </c>
      <c r="AO427" s="96">
        <v>1240</v>
      </c>
      <c r="AP427" s="96">
        <v>1170</v>
      </c>
      <c r="AQ427" s="96">
        <v>1110</v>
      </c>
      <c r="AR427" s="96">
        <v>1040</v>
      </c>
      <c r="AS427" s="96">
        <v>980</v>
      </c>
      <c r="AT427" s="96">
        <v>910</v>
      </c>
      <c r="AU427" s="96">
        <v>780</v>
      </c>
      <c r="AW427" s="95" t="s">
        <v>628</v>
      </c>
      <c r="AX427" s="96">
        <v>400</v>
      </c>
      <c r="AY427" s="96">
        <v>380</v>
      </c>
      <c r="AZ427" s="96">
        <v>360</v>
      </c>
      <c r="BA427" s="96">
        <v>340</v>
      </c>
      <c r="BB427" s="96">
        <v>320</v>
      </c>
      <c r="BC427" s="96">
        <v>300</v>
      </c>
      <c r="BD427" s="96">
        <v>280</v>
      </c>
      <c r="BE427" s="96">
        <v>240</v>
      </c>
      <c r="BF427" s="95" t="s">
        <v>628</v>
      </c>
      <c r="BG427" s="96">
        <v>600</v>
      </c>
      <c r="BH427" s="96">
        <v>570</v>
      </c>
      <c r="BI427" s="96">
        <v>540</v>
      </c>
      <c r="BJ427" s="96">
        <v>510</v>
      </c>
      <c r="BK427" s="96">
        <v>480</v>
      </c>
      <c r="BL427" s="96">
        <v>450</v>
      </c>
      <c r="BM427" s="96">
        <v>420</v>
      </c>
      <c r="BN427" s="96">
        <v>360</v>
      </c>
      <c r="CH427" s="2">
        <v>63414</v>
      </c>
      <c r="CI427" s="2" t="s">
        <v>124</v>
      </c>
      <c r="CP427" s="3">
        <v>62566</v>
      </c>
      <c r="CQ427" s="3" t="s">
        <v>33609</v>
      </c>
      <c r="CR427" s="3" t="s">
        <v>126</v>
      </c>
    </row>
    <row r="428" spans="19:96" x14ac:dyDescent="0.25">
      <c r="S428" s="2"/>
      <c r="T428" s="95" t="s">
        <v>629</v>
      </c>
      <c r="U428" s="96">
        <v>1000</v>
      </c>
      <c r="V428" s="96">
        <v>950</v>
      </c>
      <c r="W428" s="96">
        <v>900</v>
      </c>
      <c r="X428" s="96">
        <v>850</v>
      </c>
      <c r="Y428" s="96">
        <v>800</v>
      </c>
      <c r="Z428" s="96">
        <v>750</v>
      </c>
      <c r="AA428" s="96">
        <v>700</v>
      </c>
      <c r="AB428" s="96">
        <v>600</v>
      </c>
      <c r="AC428" s="95" t="s">
        <v>629</v>
      </c>
      <c r="AD428" s="96">
        <v>1600</v>
      </c>
      <c r="AE428" s="96">
        <v>1520</v>
      </c>
      <c r="AF428" s="96">
        <v>1440</v>
      </c>
      <c r="AG428" s="96">
        <v>1360</v>
      </c>
      <c r="AH428" s="96">
        <v>1280</v>
      </c>
      <c r="AI428" s="96">
        <v>1200</v>
      </c>
      <c r="AJ428" s="96">
        <v>1120</v>
      </c>
      <c r="AK428" s="96">
        <v>960</v>
      </c>
      <c r="AL428" s="2"/>
      <c r="AM428" s="95" t="s">
        <v>629</v>
      </c>
      <c r="AN428" s="96">
        <v>1600</v>
      </c>
      <c r="AO428" s="96">
        <v>1520</v>
      </c>
      <c r="AP428" s="96">
        <v>1440</v>
      </c>
      <c r="AQ428" s="96">
        <v>1360</v>
      </c>
      <c r="AR428" s="96">
        <v>1280</v>
      </c>
      <c r="AS428" s="96">
        <v>1200</v>
      </c>
      <c r="AT428" s="96">
        <v>1120</v>
      </c>
      <c r="AU428" s="96">
        <v>960</v>
      </c>
      <c r="AW428" s="95" t="s">
        <v>629</v>
      </c>
      <c r="AX428" s="96">
        <v>500</v>
      </c>
      <c r="AY428" s="96">
        <v>480</v>
      </c>
      <c r="AZ428" s="96">
        <v>450</v>
      </c>
      <c r="BA428" s="96">
        <v>430</v>
      </c>
      <c r="BB428" s="96">
        <v>400</v>
      </c>
      <c r="BC428" s="96">
        <v>380</v>
      </c>
      <c r="BD428" s="96">
        <v>350</v>
      </c>
      <c r="BE428" s="96">
        <v>300</v>
      </c>
      <c r="BF428" s="95" t="s">
        <v>629</v>
      </c>
      <c r="BG428" s="96">
        <v>700</v>
      </c>
      <c r="BH428" s="96">
        <v>670</v>
      </c>
      <c r="BI428" s="96">
        <v>630</v>
      </c>
      <c r="BJ428" s="96">
        <v>600</v>
      </c>
      <c r="BK428" s="96">
        <v>560</v>
      </c>
      <c r="BL428" s="96">
        <v>530</v>
      </c>
      <c r="BM428" s="96">
        <v>490</v>
      </c>
      <c r="BN428" s="96">
        <v>420</v>
      </c>
      <c r="CH428" s="2">
        <v>63415</v>
      </c>
      <c r="CI428" s="2" t="s">
        <v>124</v>
      </c>
      <c r="CP428" s="3">
        <v>62567</v>
      </c>
      <c r="CQ428" s="3" t="s">
        <v>29184</v>
      </c>
      <c r="CR428" s="3" t="s">
        <v>126</v>
      </c>
    </row>
    <row r="429" spans="19:96" x14ac:dyDescent="0.25">
      <c r="S429" s="2"/>
      <c r="T429" s="95" t="s">
        <v>22196</v>
      </c>
      <c r="U429" s="96">
        <v>1100</v>
      </c>
      <c r="V429" s="96">
        <v>1050</v>
      </c>
      <c r="W429" s="96">
        <v>990</v>
      </c>
      <c r="X429" s="96">
        <v>940</v>
      </c>
      <c r="Y429" s="96">
        <v>880</v>
      </c>
      <c r="Z429" s="96">
        <v>830</v>
      </c>
      <c r="AA429" s="96">
        <v>770</v>
      </c>
      <c r="AB429" s="96">
        <v>660</v>
      </c>
      <c r="AC429" s="95" t="s">
        <v>22196</v>
      </c>
      <c r="AD429" s="96">
        <v>1800</v>
      </c>
      <c r="AE429" s="96">
        <v>1710</v>
      </c>
      <c r="AF429" s="96">
        <v>1620</v>
      </c>
      <c r="AG429" s="96">
        <v>1530</v>
      </c>
      <c r="AH429" s="96">
        <v>1440</v>
      </c>
      <c r="AI429" s="96">
        <v>1350</v>
      </c>
      <c r="AJ429" s="96">
        <v>1260</v>
      </c>
      <c r="AK429" s="96">
        <v>1080</v>
      </c>
      <c r="AL429" s="2"/>
      <c r="AM429" s="95" t="s">
        <v>22196</v>
      </c>
      <c r="AN429" s="96">
        <v>1600</v>
      </c>
      <c r="AO429" s="96">
        <v>1520</v>
      </c>
      <c r="AP429" s="96">
        <v>1440</v>
      </c>
      <c r="AQ429" s="96">
        <v>1360</v>
      </c>
      <c r="AR429" s="96">
        <v>1280</v>
      </c>
      <c r="AS429" s="96">
        <v>1200</v>
      </c>
      <c r="AT429" s="96">
        <v>1120</v>
      </c>
      <c r="AU429" s="96">
        <v>960</v>
      </c>
      <c r="AW429" s="95" t="s">
        <v>22196</v>
      </c>
      <c r="AX429" s="96">
        <v>500</v>
      </c>
      <c r="AY429" s="96">
        <v>480</v>
      </c>
      <c r="AZ429" s="96">
        <v>450</v>
      </c>
      <c r="BA429" s="96">
        <v>430</v>
      </c>
      <c r="BB429" s="96">
        <v>400</v>
      </c>
      <c r="BC429" s="96">
        <v>380</v>
      </c>
      <c r="BD429" s="96">
        <v>350</v>
      </c>
      <c r="BE429" s="96">
        <v>300</v>
      </c>
      <c r="BF429" s="95" t="s">
        <v>22196</v>
      </c>
      <c r="BG429" s="96">
        <v>700</v>
      </c>
      <c r="BH429" s="96">
        <v>670</v>
      </c>
      <c r="BI429" s="96">
        <v>630</v>
      </c>
      <c r="BJ429" s="96">
        <v>600</v>
      </c>
      <c r="BK429" s="96">
        <v>560</v>
      </c>
      <c r="BL429" s="96">
        <v>530</v>
      </c>
      <c r="BM429" s="96">
        <v>490</v>
      </c>
      <c r="BN429" s="96">
        <v>420</v>
      </c>
      <c r="CH429" s="2">
        <v>63419</v>
      </c>
      <c r="CI429" s="2" t="s">
        <v>126</v>
      </c>
      <c r="CP429" s="3">
        <v>62568</v>
      </c>
      <c r="CQ429" s="3" t="s">
        <v>33610</v>
      </c>
      <c r="CR429" s="3" t="s">
        <v>126</v>
      </c>
    </row>
    <row r="430" spans="19:96" x14ac:dyDescent="0.25">
      <c r="S430" s="2"/>
      <c r="T430" s="95" t="s">
        <v>33151</v>
      </c>
      <c r="U430" s="96">
        <v>1000</v>
      </c>
      <c r="V430" s="96">
        <v>950</v>
      </c>
      <c r="W430" s="96">
        <v>900</v>
      </c>
      <c r="X430" s="96">
        <v>850</v>
      </c>
      <c r="Y430" s="96">
        <v>800</v>
      </c>
      <c r="Z430" s="96">
        <v>750</v>
      </c>
      <c r="AA430" s="96">
        <v>700</v>
      </c>
      <c r="AB430" s="96">
        <v>600</v>
      </c>
      <c r="AC430" s="95" t="s">
        <v>33151</v>
      </c>
      <c r="AD430" s="96">
        <v>1600</v>
      </c>
      <c r="AE430" s="96">
        <v>1520</v>
      </c>
      <c r="AF430" s="96">
        <v>1440</v>
      </c>
      <c r="AG430" s="96">
        <v>1360</v>
      </c>
      <c r="AH430" s="96">
        <v>1280</v>
      </c>
      <c r="AI430" s="96">
        <v>1200</v>
      </c>
      <c r="AJ430" s="96">
        <v>1120</v>
      </c>
      <c r="AK430" s="96">
        <v>960</v>
      </c>
      <c r="AL430" s="2"/>
      <c r="AM430" s="95" t="s">
        <v>33151</v>
      </c>
      <c r="AN430" s="96">
        <v>1400</v>
      </c>
      <c r="AO430" s="96">
        <v>1330</v>
      </c>
      <c r="AP430" s="96">
        <v>1260</v>
      </c>
      <c r="AQ430" s="96">
        <v>1190</v>
      </c>
      <c r="AR430" s="96">
        <v>1120</v>
      </c>
      <c r="AS430" s="96">
        <v>1050</v>
      </c>
      <c r="AT430" s="96">
        <v>980</v>
      </c>
      <c r="AU430" s="96">
        <v>840</v>
      </c>
      <c r="AW430" s="95" t="s">
        <v>33151</v>
      </c>
      <c r="AX430" s="96">
        <v>500</v>
      </c>
      <c r="AY430" s="96">
        <v>480</v>
      </c>
      <c r="AZ430" s="96">
        <v>450</v>
      </c>
      <c r="BA430" s="96">
        <v>430</v>
      </c>
      <c r="BB430" s="96">
        <v>400</v>
      </c>
      <c r="BC430" s="96">
        <v>380</v>
      </c>
      <c r="BD430" s="96">
        <v>350</v>
      </c>
      <c r="BE430" s="96">
        <v>300</v>
      </c>
      <c r="BF430" s="95" t="s">
        <v>33151</v>
      </c>
      <c r="BG430" s="96">
        <v>600</v>
      </c>
      <c r="BH430" s="96">
        <v>570</v>
      </c>
      <c r="BI430" s="96">
        <v>540</v>
      </c>
      <c r="BJ430" s="96">
        <v>510</v>
      </c>
      <c r="BK430" s="96">
        <v>480</v>
      </c>
      <c r="BL430" s="96">
        <v>450</v>
      </c>
      <c r="BM430" s="96">
        <v>420</v>
      </c>
      <c r="BN430" s="96">
        <v>360</v>
      </c>
      <c r="CH430" s="2">
        <v>63420</v>
      </c>
      <c r="CI430" s="2" t="s">
        <v>124</v>
      </c>
      <c r="CP430" s="3">
        <v>62569</v>
      </c>
      <c r="CQ430" s="3" t="s">
        <v>29127</v>
      </c>
      <c r="CR430" s="3" t="s">
        <v>122</v>
      </c>
    </row>
    <row r="431" spans="19:96" x14ac:dyDescent="0.25">
      <c r="S431" s="2"/>
      <c r="T431" s="95" t="s">
        <v>630</v>
      </c>
      <c r="U431" s="96">
        <v>1200</v>
      </c>
      <c r="V431" s="96">
        <v>1140</v>
      </c>
      <c r="W431" s="96">
        <v>1080</v>
      </c>
      <c r="X431" s="96">
        <v>1020</v>
      </c>
      <c r="Y431" s="96">
        <v>960</v>
      </c>
      <c r="Z431" s="96">
        <v>900</v>
      </c>
      <c r="AA431" s="96">
        <v>840</v>
      </c>
      <c r="AB431" s="96">
        <v>720</v>
      </c>
      <c r="AC431" s="95" t="s">
        <v>630</v>
      </c>
      <c r="AD431" s="96">
        <v>1900</v>
      </c>
      <c r="AE431" s="96">
        <v>1810</v>
      </c>
      <c r="AF431" s="96">
        <v>1710</v>
      </c>
      <c r="AG431" s="96">
        <v>1620</v>
      </c>
      <c r="AH431" s="96">
        <v>1520</v>
      </c>
      <c r="AI431" s="96">
        <v>1430</v>
      </c>
      <c r="AJ431" s="96">
        <v>1330</v>
      </c>
      <c r="AK431" s="96">
        <v>1140</v>
      </c>
      <c r="AL431" s="2"/>
      <c r="AM431" s="95" t="s">
        <v>630</v>
      </c>
      <c r="AN431" s="96">
        <v>1800</v>
      </c>
      <c r="AO431" s="96">
        <v>1710</v>
      </c>
      <c r="AP431" s="96">
        <v>1620</v>
      </c>
      <c r="AQ431" s="96">
        <v>1530</v>
      </c>
      <c r="AR431" s="96">
        <v>1440</v>
      </c>
      <c r="AS431" s="96">
        <v>1350</v>
      </c>
      <c r="AT431" s="96">
        <v>1260</v>
      </c>
      <c r="AU431" s="96">
        <v>1080</v>
      </c>
      <c r="AW431" s="95" t="s">
        <v>630</v>
      </c>
      <c r="AX431" s="96">
        <v>600</v>
      </c>
      <c r="AY431" s="96">
        <v>570</v>
      </c>
      <c r="AZ431" s="96">
        <v>540</v>
      </c>
      <c r="BA431" s="96">
        <v>510</v>
      </c>
      <c r="BB431" s="96">
        <v>480</v>
      </c>
      <c r="BC431" s="96">
        <v>450</v>
      </c>
      <c r="BD431" s="96">
        <v>420</v>
      </c>
      <c r="BE431" s="96">
        <v>360</v>
      </c>
      <c r="BF431" s="95" t="s">
        <v>630</v>
      </c>
      <c r="BG431" s="96">
        <v>800</v>
      </c>
      <c r="BH431" s="96">
        <v>760</v>
      </c>
      <c r="BI431" s="96">
        <v>720</v>
      </c>
      <c r="BJ431" s="96">
        <v>680</v>
      </c>
      <c r="BK431" s="96">
        <v>640</v>
      </c>
      <c r="BL431" s="96">
        <v>600</v>
      </c>
      <c r="BM431" s="96">
        <v>560</v>
      </c>
      <c r="BN431" s="96">
        <v>480</v>
      </c>
      <c r="CH431" s="2">
        <v>63422</v>
      </c>
      <c r="CI431" s="2" t="s">
        <v>122</v>
      </c>
      <c r="CP431" s="3">
        <v>62570</v>
      </c>
      <c r="CQ431" s="3" t="s">
        <v>33611</v>
      </c>
      <c r="CR431" s="3" t="s">
        <v>126</v>
      </c>
    </row>
    <row r="432" spans="19:96" x14ac:dyDescent="0.25">
      <c r="S432" s="2"/>
      <c r="T432" s="95" t="s">
        <v>631</v>
      </c>
      <c r="U432" s="96">
        <v>800</v>
      </c>
      <c r="V432" s="96">
        <v>760</v>
      </c>
      <c r="W432" s="96">
        <v>720</v>
      </c>
      <c r="X432" s="96">
        <v>680</v>
      </c>
      <c r="Y432" s="96">
        <v>640</v>
      </c>
      <c r="Z432" s="96">
        <v>600</v>
      </c>
      <c r="AA432" s="96">
        <v>560</v>
      </c>
      <c r="AB432" s="96">
        <v>480</v>
      </c>
      <c r="AC432" s="95" t="s">
        <v>631</v>
      </c>
      <c r="AD432" s="96">
        <v>1300</v>
      </c>
      <c r="AE432" s="96">
        <v>1240</v>
      </c>
      <c r="AF432" s="96">
        <v>1170</v>
      </c>
      <c r="AG432" s="96">
        <v>1110</v>
      </c>
      <c r="AH432" s="96">
        <v>1040</v>
      </c>
      <c r="AI432" s="96">
        <v>980</v>
      </c>
      <c r="AJ432" s="96">
        <v>910</v>
      </c>
      <c r="AK432" s="96">
        <v>780</v>
      </c>
      <c r="AL432" s="2"/>
      <c r="AM432" s="95" t="s">
        <v>631</v>
      </c>
      <c r="AN432" s="96">
        <v>1200</v>
      </c>
      <c r="AO432" s="96">
        <v>1140</v>
      </c>
      <c r="AP432" s="96">
        <v>1080</v>
      </c>
      <c r="AQ432" s="96">
        <v>1020</v>
      </c>
      <c r="AR432" s="96">
        <v>960</v>
      </c>
      <c r="AS432" s="96">
        <v>900</v>
      </c>
      <c r="AT432" s="96">
        <v>840</v>
      </c>
      <c r="AU432" s="96">
        <v>720</v>
      </c>
      <c r="AW432" s="95" t="s">
        <v>631</v>
      </c>
      <c r="AX432" s="96">
        <v>400</v>
      </c>
      <c r="AY432" s="96">
        <v>380</v>
      </c>
      <c r="AZ432" s="96">
        <v>360</v>
      </c>
      <c r="BA432" s="96">
        <v>340</v>
      </c>
      <c r="BB432" s="96">
        <v>320</v>
      </c>
      <c r="BC432" s="96">
        <v>300</v>
      </c>
      <c r="BD432" s="96">
        <v>280</v>
      </c>
      <c r="BE432" s="96">
        <v>240</v>
      </c>
      <c r="BF432" s="95" t="s">
        <v>631</v>
      </c>
      <c r="BG432" s="96">
        <v>500</v>
      </c>
      <c r="BH432" s="96">
        <v>480</v>
      </c>
      <c r="BI432" s="96">
        <v>450</v>
      </c>
      <c r="BJ432" s="96">
        <v>430</v>
      </c>
      <c r="BK432" s="96">
        <v>400</v>
      </c>
      <c r="BL432" s="96">
        <v>380</v>
      </c>
      <c r="BM432" s="96">
        <v>350</v>
      </c>
      <c r="BN432" s="96">
        <v>300</v>
      </c>
      <c r="CH432" s="2">
        <v>63425</v>
      </c>
      <c r="CI432" s="2" t="s">
        <v>124</v>
      </c>
      <c r="CP432" s="3">
        <v>62571</v>
      </c>
      <c r="CQ432" s="3" t="s">
        <v>33612</v>
      </c>
      <c r="CR432" s="3" t="s">
        <v>122</v>
      </c>
    </row>
    <row r="433" spans="19:96" x14ac:dyDescent="0.25">
      <c r="S433" s="2"/>
      <c r="T433" s="95" t="s">
        <v>632</v>
      </c>
      <c r="U433" s="96">
        <v>2400</v>
      </c>
      <c r="V433" s="96">
        <v>2280</v>
      </c>
      <c r="W433" s="96">
        <v>2160</v>
      </c>
      <c r="X433" s="96">
        <v>2040</v>
      </c>
      <c r="Y433" s="96">
        <v>1920</v>
      </c>
      <c r="Z433" s="96">
        <v>1800</v>
      </c>
      <c r="AA433" s="96">
        <v>1680</v>
      </c>
      <c r="AB433" s="96">
        <v>1440</v>
      </c>
      <c r="AC433" s="95" t="s">
        <v>632</v>
      </c>
      <c r="AD433" s="96">
        <v>3800</v>
      </c>
      <c r="AE433" s="96">
        <v>3610</v>
      </c>
      <c r="AF433" s="96">
        <v>3420</v>
      </c>
      <c r="AG433" s="96">
        <v>3230</v>
      </c>
      <c r="AH433" s="96">
        <v>3040</v>
      </c>
      <c r="AI433" s="96">
        <v>2850</v>
      </c>
      <c r="AJ433" s="96">
        <v>2660</v>
      </c>
      <c r="AK433" s="96">
        <v>2280</v>
      </c>
      <c r="AL433" s="2"/>
      <c r="AM433" s="95" t="s">
        <v>632</v>
      </c>
      <c r="AN433" s="96">
        <v>3700</v>
      </c>
      <c r="AO433" s="96">
        <v>3520</v>
      </c>
      <c r="AP433" s="96">
        <v>3330</v>
      </c>
      <c r="AQ433" s="96">
        <v>3150</v>
      </c>
      <c r="AR433" s="96">
        <v>2960</v>
      </c>
      <c r="AS433" s="96">
        <v>2780</v>
      </c>
      <c r="AT433" s="96">
        <v>2590</v>
      </c>
      <c r="AU433" s="96">
        <v>2220</v>
      </c>
      <c r="AW433" s="95" t="s">
        <v>632</v>
      </c>
      <c r="AX433" s="96">
        <v>1200</v>
      </c>
      <c r="AY433" s="96">
        <v>1140</v>
      </c>
      <c r="AZ433" s="96">
        <v>1080</v>
      </c>
      <c r="BA433" s="96">
        <v>1020</v>
      </c>
      <c r="BB433" s="96">
        <v>960</v>
      </c>
      <c r="BC433" s="96">
        <v>900</v>
      </c>
      <c r="BD433" s="96">
        <v>840</v>
      </c>
      <c r="BE433" s="96">
        <v>720</v>
      </c>
      <c r="BF433" s="95" t="s">
        <v>632</v>
      </c>
      <c r="BG433" s="96">
        <v>1600</v>
      </c>
      <c r="BH433" s="96">
        <v>1520</v>
      </c>
      <c r="BI433" s="96">
        <v>1440</v>
      </c>
      <c r="BJ433" s="96">
        <v>1360</v>
      </c>
      <c r="BK433" s="96">
        <v>1280</v>
      </c>
      <c r="BL433" s="96">
        <v>1200</v>
      </c>
      <c r="BM433" s="96">
        <v>1120</v>
      </c>
      <c r="BN433" s="96">
        <v>960</v>
      </c>
      <c r="CH433" s="2">
        <v>63426</v>
      </c>
      <c r="CI433" s="2" t="s">
        <v>124</v>
      </c>
      <c r="CP433" s="3">
        <v>62572</v>
      </c>
      <c r="CQ433" s="3" t="s">
        <v>33613</v>
      </c>
      <c r="CR433" s="3" t="s">
        <v>122</v>
      </c>
    </row>
    <row r="434" spans="19:96" x14ac:dyDescent="0.25">
      <c r="S434" s="2"/>
      <c r="T434" s="95" t="s">
        <v>30789</v>
      </c>
      <c r="U434" s="96">
        <v>1100</v>
      </c>
      <c r="V434" s="96">
        <v>1050</v>
      </c>
      <c r="W434" s="96">
        <v>990</v>
      </c>
      <c r="X434" s="96">
        <v>940</v>
      </c>
      <c r="Y434" s="96">
        <v>880</v>
      </c>
      <c r="Z434" s="96">
        <v>830</v>
      </c>
      <c r="AA434" s="96">
        <v>770</v>
      </c>
      <c r="AB434" s="96">
        <v>660</v>
      </c>
      <c r="AC434" s="95" t="s">
        <v>30789</v>
      </c>
      <c r="AD434" s="96">
        <v>1800</v>
      </c>
      <c r="AE434" s="96">
        <v>1710</v>
      </c>
      <c r="AF434" s="96">
        <v>1620</v>
      </c>
      <c r="AG434" s="96">
        <v>1530</v>
      </c>
      <c r="AH434" s="96">
        <v>1440</v>
      </c>
      <c r="AI434" s="96">
        <v>1350</v>
      </c>
      <c r="AJ434" s="96">
        <v>1260</v>
      </c>
      <c r="AK434" s="96">
        <v>1080</v>
      </c>
      <c r="AL434" s="2"/>
      <c r="AM434" s="95" t="s">
        <v>30789</v>
      </c>
      <c r="AN434" s="96">
        <v>1600</v>
      </c>
      <c r="AO434" s="96">
        <v>1520</v>
      </c>
      <c r="AP434" s="96">
        <v>1440</v>
      </c>
      <c r="AQ434" s="96">
        <v>1360</v>
      </c>
      <c r="AR434" s="96">
        <v>1280</v>
      </c>
      <c r="AS434" s="96">
        <v>1200</v>
      </c>
      <c r="AT434" s="96">
        <v>1120</v>
      </c>
      <c r="AU434" s="96">
        <v>960</v>
      </c>
      <c r="AW434" s="95" t="s">
        <v>30789</v>
      </c>
      <c r="AX434" s="96">
        <v>500</v>
      </c>
      <c r="AY434" s="96">
        <v>480</v>
      </c>
      <c r="AZ434" s="96">
        <v>450</v>
      </c>
      <c r="BA434" s="96">
        <v>430</v>
      </c>
      <c r="BB434" s="96">
        <v>400</v>
      </c>
      <c r="BC434" s="96">
        <v>380</v>
      </c>
      <c r="BD434" s="96">
        <v>350</v>
      </c>
      <c r="BE434" s="96">
        <v>300</v>
      </c>
      <c r="BF434" s="95" t="s">
        <v>30789</v>
      </c>
      <c r="BG434" s="96">
        <v>700</v>
      </c>
      <c r="BH434" s="96">
        <v>670</v>
      </c>
      <c r="BI434" s="96">
        <v>630</v>
      </c>
      <c r="BJ434" s="96">
        <v>600</v>
      </c>
      <c r="BK434" s="96">
        <v>560</v>
      </c>
      <c r="BL434" s="96">
        <v>530</v>
      </c>
      <c r="BM434" s="96">
        <v>490</v>
      </c>
      <c r="BN434" s="96">
        <v>420</v>
      </c>
      <c r="CH434" s="2">
        <v>63428</v>
      </c>
      <c r="CI434" s="2" t="s">
        <v>126</v>
      </c>
      <c r="CP434" s="3">
        <v>62573</v>
      </c>
      <c r="CQ434" s="3" t="s">
        <v>33614</v>
      </c>
      <c r="CR434" s="3" t="s">
        <v>122</v>
      </c>
    </row>
    <row r="435" spans="19:96" x14ac:dyDescent="0.25">
      <c r="S435" s="2"/>
      <c r="T435" s="95" t="s">
        <v>13588</v>
      </c>
      <c r="U435" s="96">
        <v>1300</v>
      </c>
      <c r="V435" s="96">
        <v>1240</v>
      </c>
      <c r="W435" s="96">
        <v>1170</v>
      </c>
      <c r="X435" s="96">
        <v>1110</v>
      </c>
      <c r="Y435" s="96">
        <v>1040</v>
      </c>
      <c r="Z435" s="96">
        <v>980</v>
      </c>
      <c r="AA435" s="96">
        <v>910</v>
      </c>
      <c r="AB435" s="96">
        <v>780</v>
      </c>
      <c r="AC435" s="95" t="s">
        <v>13588</v>
      </c>
      <c r="AD435" s="96">
        <v>2100</v>
      </c>
      <c r="AE435" s="96">
        <v>2000</v>
      </c>
      <c r="AF435" s="96">
        <v>1890</v>
      </c>
      <c r="AG435" s="96">
        <v>1790</v>
      </c>
      <c r="AH435" s="96">
        <v>1680</v>
      </c>
      <c r="AI435" s="96">
        <v>1580</v>
      </c>
      <c r="AJ435" s="96">
        <v>1470</v>
      </c>
      <c r="AK435" s="96">
        <v>1260</v>
      </c>
      <c r="AL435" s="2"/>
      <c r="AM435" s="95" t="s">
        <v>13588</v>
      </c>
      <c r="AN435" s="96">
        <v>1900</v>
      </c>
      <c r="AO435" s="96">
        <v>1810</v>
      </c>
      <c r="AP435" s="96">
        <v>1710</v>
      </c>
      <c r="AQ435" s="96">
        <v>1620</v>
      </c>
      <c r="AR435" s="96">
        <v>1520</v>
      </c>
      <c r="AS435" s="96">
        <v>1430</v>
      </c>
      <c r="AT435" s="96">
        <v>1330</v>
      </c>
      <c r="AU435" s="96">
        <v>1140</v>
      </c>
      <c r="AW435" s="95" t="s">
        <v>13588</v>
      </c>
      <c r="AX435" s="96">
        <v>600</v>
      </c>
      <c r="AY435" s="96">
        <v>570</v>
      </c>
      <c r="AZ435" s="96">
        <v>540</v>
      </c>
      <c r="BA435" s="96">
        <v>510</v>
      </c>
      <c r="BB435" s="96">
        <v>480</v>
      </c>
      <c r="BC435" s="96">
        <v>450</v>
      </c>
      <c r="BD435" s="96">
        <v>420</v>
      </c>
      <c r="BE435" s="96">
        <v>360</v>
      </c>
      <c r="BF435" s="95" t="s">
        <v>13588</v>
      </c>
      <c r="BG435" s="96">
        <v>900</v>
      </c>
      <c r="BH435" s="96">
        <v>860</v>
      </c>
      <c r="BI435" s="96">
        <v>810</v>
      </c>
      <c r="BJ435" s="96">
        <v>770</v>
      </c>
      <c r="BK435" s="96">
        <v>720</v>
      </c>
      <c r="BL435" s="96">
        <v>680</v>
      </c>
      <c r="BM435" s="96">
        <v>630</v>
      </c>
      <c r="BN435" s="96">
        <v>540</v>
      </c>
      <c r="CH435" s="2">
        <v>63430</v>
      </c>
      <c r="CI435" s="2" t="s">
        <v>124</v>
      </c>
      <c r="CP435" s="3">
        <v>62574</v>
      </c>
      <c r="CQ435" s="3" t="s">
        <v>33615</v>
      </c>
      <c r="CR435" s="3" t="s">
        <v>122</v>
      </c>
    </row>
    <row r="436" spans="19:96" x14ac:dyDescent="0.25">
      <c r="S436" s="2"/>
      <c r="T436" s="95" t="s">
        <v>633</v>
      </c>
      <c r="U436" s="96">
        <v>1000</v>
      </c>
      <c r="V436" s="96">
        <v>950</v>
      </c>
      <c r="W436" s="96">
        <v>900</v>
      </c>
      <c r="X436" s="96">
        <v>850</v>
      </c>
      <c r="Y436" s="96">
        <v>800</v>
      </c>
      <c r="Z436" s="96">
        <v>750</v>
      </c>
      <c r="AA436" s="96">
        <v>700</v>
      </c>
      <c r="AB436" s="96">
        <v>600</v>
      </c>
      <c r="AC436" s="95" t="s">
        <v>633</v>
      </c>
      <c r="AD436" s="96">
        <v>1600</v>
      </c>
      <c r="AE436" s="96">
        <v>1520</v>
      </c>
      <c r="AF436" s="96">
        <v>1440</v>
      </c>
      <c r="AG436" s="96">
        <v>1360</v>
      </c>
      <c r="AH436" s="96">
        <v>1280</v>
      </c>
      <c r="AI436" s="96">
        <v>1200</v>
      </c>
      <c r="AJ436" s="96">
        <v>1120</v>
      </c>
      <c r="AK436" s="96">
        <v>960</v>
      </c>
      <c r="AL436" s="2"/>
      <c r="AM436" s="95" t="s">
        <v>633</v>
      </c>
      <c r="AN436" s="96">
        <v>1400</v>
      </c>
      <c r="AO436" s="96">
        <v>1330</v>
      </c>
      <c r="AP436" s="96">
        <v>1260</v>
      </c>
      <c r="AQ436" s="96">
        <v>1190</v>
      </c>
      <c r="AR436" s="96">
        <v>1120</v>
      </c>
      <c r="AS436" s="96">
        <v>1050</v>
      </c>
      <c r="AT436" s="96">
        <v>980</v>
      </c>
      <c r="AU436" s="96">
        <v>840</v>
      </c>
      <c r="AW436" s="95" t="s">
        <v>633</v>
      </c>
      <c r="AX436" s="96">
        <v>500</v>
      </c>
      <c r="AY436" s="96">
        <v>480</v>
      </c>
      <c r="AZ436" s="96">
        <v>450</v>
      </c>
      <c r="BA436" s="96">
        <v>430</v>
      </c>
      <c r="BB436" s="96">
        <v>400</v>
      </c>
      <c r="BC436" s="96">
        <v>380</v>
      </c>
      <c r="BD436" s="96">
        <v>350</v>
      </c>
      <c r="BE436" s="96">
        <v>300</v>
      </c>
      <c r="BF436" s="95" t="s">
        <v>633</v>
      </c>
      <c r="BG436" s="96">
        <v>600</v>
      </c>
      <c r="BH436" s="96">
        <v>570</v>
      </c>
      <c r="BI436" s="96">
        <v>540</v>
      </c>
      <c r="BJ436" s="96">
        <v>510</v>
      </c>
      <c r="BK436" s="96">
        <v>480</v>
      </c>
      <c r="BL436" s="96">
        <v>450</v>
      </c>
      <c r="BM436" s="96">
        <v>420</v>
      </c>
      <c r="BN436" s="96">
        <v>360</v>
      </c>
      <c r="CH436" s="2">
        <v>63431</v>
      </c>
      <c r="CI436" s="2" t="s">
        <v>124</v>
      </c>
      <c r="CP436" s="3">
        <v>62575</v>
      </c>
      <c r="CQ436" s="3" t="s">
        <v>26354</v>
      </c>
      <c r="CR436" s="3" t="s">
        <v>122</v>
      </c>
    </row>
    <row r="437" spans="19:96" x14ac:dyDescent="0.25">
      <c r="S437" s="2"/>
      <c r="T437" s="95" t="s">
        <v>634</v>
      </c>
      <c r="U437" s="96">
        <v>1000</v>
      </c>
      <c r="V437" s="96">
        <v>950</v>
      </c>
      <c r="W437" s="96">
        <v>900</v>
      </c>
      <c r="X437" s="96">
        <v>850</v>
      </c>
      <c r="Y437" s="96">
        <v>800</v>
      </c>
      <c r="Z437" s="96">
        <v>750</v>
      </c>
      <c r="AA437" s="96">
        <v>700</v>
      </c>
      <c r="AB437" s="96">
        <v>600</v>
      </c>
      <c r="AC437" s="95" t="s">
        <v>634</v>
      </c>
      <c r="AD437" s="96">
        <v>1600</v>
      </c>
      <c r="AE437" s="96">
        <v>1520</v>
      </c>
      <c r="AF437" s="96">
        <v>1440</v>
      </c>
      <c r="AG437" s="96">
        <v>1360</v>
      </c>
      <c r="AH437" s="96">
        <v>1280</v>
      </c>
      <c r="AI437" s="96">
        <v>1200</v>
      </c>
      <c r="AJ437" s="96">
        <v>1120</v>
      </c>
      <c r="AK437" s="96">
        <v>960</v>
      </c>
      <c r="AL437" s="2"/>
      <c r="AM437" s="95" t="s">
        <v>634</v>
      </c>
      <c r="AN437" s="96">
        <v>1500</v>
      </c>
      <c r="AO437" s="96">
        <v>1430</v>
      </c>
      <c r="AP437" s="96">
        <v>1350</v>
      </c>
      <c r="AQ437" s="96">
        <v>1280</v>
      </c>
      <c r="AR437" s="96">
        <v>1200</v>
      </c>
      <c r="AS437" s="96">
        <v>1130</v>
      </c>
      <c r="AT437" s="96">
        <v>1050</v>
      </c>
      <c r="AU437" s="96">
        <v>900</v>
      </c>
      <c r="AW437" s="95" t="s">
        <v>634</v>
      </c>
      <c r="AX437" s="96">
        <v>500</v>
      </c>
      <c r="AY437" s="96">
        <v>480</v>
      </c>
      <c r="AZ437" s="96">
        <v>450</v>
      </c>
      <c r="BA437" s="96">
        <v>430</v>
      </c>
      <c r="BB437" s="96">
        <v>400</v>
      </c>
      <c r="BC437" s="96">
        <v>380</v>
      </c>
      <c r="BD437" s="96">
        <v>350</v>
      </c>
      <c r="BE437" s="96">
        <v>300</v>
      </c>
      <c r="BF437" s="95" t="s">
        <v>634</v>
      </c>
      <c r="BG437" s="96">
        <v>700</v>
      </c>
      <c r="BH437" s="96">
        <v>670</v>
      </c>
      <c r="BI437" s="96">
        <v>630</v>
      </c>
      <c r="BJ437" s="96">
        <v>600</v>
      </c>
      <c r="BK437" s="96">
        <v>560</v>
      </c>
      <c r="BL437" s="96">
        <v>530</v>
      </c>
      <c r="BM437" s="96">
        <v>490</v>
      </c>
      <c r="BN437" s="96">
        <v>420</v>
      </c>
      <c r="CH437" s="2">
        <v>63432</v>
      </c>
      <c r="CI437" s="2" t="s">
        <v>126</v>
      </c>
      <c r="CP437" s="3">
        <v>62576</v>
      </c>
      <c r="CQ437" s="3" t="s">
        <v>26353</v>
      </c>
      <c r="CR437" s="3" t="s">
        <v>124</v>
      </c>
    </row>
    <row r="438" spans="19:96" x14ac:dyDescent="0.25">
      <c r="S438" s="2"/>
      <c r="T438" s="95" t="s">
        <v>635</v>
      </c>
      <c r="U438" s="96">
        <v>1200</v>
      </c>
      <c r="V438" s="96">
        <v>1140</v>
      </c>
      <c r="W438" s="96">
        <v>1080</v>
      </c>
      <c r="X438" s="96">
        <v>1020</v>
      </c>
      <c r="Y438" s="96">
        <v>960</v>
      </c>
      <c r="Z438" s="96">
        <v>900</v>
      </c>
      <c r="AA438" s="96">
        <v>840</v>
      </c>
      <c r="AB438" s="96">
        <v>720</v>
      </c>
      <c r="AC438" s="95" t="s">
        <v>635</v>
      </c>
      <c r="AD438" s="96">
        <v>1900</v>
      </c>
      <c r="AE438" s="96">
        <v>1810</v>
      </c>
      <c r="AF438" s="96">
        <v>1710</v>
      </c>
      <c r="AG438" s="96">
        <v>1620</v>
      </c>
      <c r="AH438" s="96">
        <v>1520</v>
      </c>
      <c r="AI438" s="96">
        <v>1430</v>
      </c>
      <c r="AJ438" s="96">
        <v>1330</v>
      </c>
      <c r="AK438" s="96">
        <v>1140</v>
      </c>
      <c r="AL438" s="2"/>
      <c r="AM438" s="95" t="s">
        <v>635</v>
      </c>
      <c r="AN438" s="96">
        <v>1800</v>
      </c>
      <c r="AO438" s="96">
        <v>1710</v>
      </c>
      <c r="AP438" s="96">
        <v>1620</v>
      </c>
      <c r="AQ438" s="96">
        <v>1530</v>
      </c>
      <c r="AR438" s="96">
        <v>1440</v>
      </c>
      <c r="AS438" s="96">
        <v>1350</v>
      </c>
      <c r="AT438" s="96">
        <v>1260</v>
      </c>
      <c r="AU438" s="96">
        <v>1080</v>
      </c>
      <c r="AW438" s="95" t="s">
        <v>635</v>
      </c>
      <c r="AX438" s="96">
        <v>600</v>
      </c>
      <c r="AY438" s="96">
        <v>570</v>
      </c>
      <c r="AZ438" s="96">
        <v>540</v>
      </c>
      <c r="BA438" s="96">
        <v>510</v>
      </c>
      <c r="BB438" s="96">
        <v>480</v>
      </c>
      <c r="BC438" s="96">
        <v>450</v>
      </c>
      <c r="BD438" s="96">
        <v>420</v>
      </c>
      <c r="BE438" s="96">
        <v>360</v>
      </c>
      <c r="BF438" s="95" t="s">
        <v>635</v>
      </c>
      <c r="BG438" s="96">
        <v>800</v>
      </c>
      <c r="BH438" s="96">
        <v>760</v>
      </c>
      <c r="BI438" s="96">
        <v>720</v>
      </c>
      <c r="BJ438" s="96">
        <v>680</v>
      </c>
      <c r="BK438" s="96">
        <v>640</v>
      </c>
      <c r="BL438" s="96">
        <v>600</v>
      </c>
      <c r="BM438" s="96">
        <v>560</v>
      </c>
      <c r="BN438" s="96">
        <v>480</v>
      </c>
      <c r="CH438" s="2">
        <v>63435</v>
      </c>
      <c r="CI438" s="2" t="s">
        <v>126</v>
      </c>
      <c r="CP438" s="3">
        <v>62577</v>
      </c>
      <c r="CQ438" s="3" t="s">
        <v>29190</v>
      </c>
      <c r="CR438" s="3" t="s">
        <v>124</v>
      </c>
    </row>
    <row r="439" spans="19:96" x14ac:dyDescent="0.25">
      <c r="S439" s="2"/>
      <c r="T439" s="95" t="s">
        <v>636</v>
      </c>
      <c r="U439" s="96">
        <v>1500</v>
      </c>
      <c r="V439" s="96">
        <v>1430</v>
      </c>
      <c r="W439" s="96">
        <v>1350</v>
      </c>
      <c r="X439" s="96">
        <v>1280</v>
      </c>
      <c r="Y439" s="96">
        <v>1200</v>
      </c>
      <c r="Z439" s="96">
        <v>1130</v>
      </c>
      <c r="AA439" s="96">
        <v>1050</v>
      </c>
      <c r="AB439" s="96">
        <v>900</v>
      </c>
      <c r="AC439" s="95" t="s">
        <v>636</v>
      </c>
      <c r="AD439" s="96">
        <v>2400</v>
      </c>
      <c r="AE439" s="96">
        <v>2280</v>
      </c>
      <c r="AF439" s="96">
        <v>2160</v>
      </c>
      <c r="AG439" s="96">
        <v>2040</v>
      </c>
      <c r="AH439" s="96">
        <v>1920</v>
      </c>
      <c r="AI439" s="96">
        <v>1800</v>
      </c>
      <c r="AJ439" s="96">
        <v>1680</v>
      </c>
      <c r="AK439" s="96">
        <v>1440</v>
      </c>
      <c r="AL439" s="2"/>
      <c r="AM439" s="95" t="s">
        <v>636</v>
      </c>
      <c r="AN439" s="96">
        <v>2200</v>
      </c>
      <c r="AO439" s="96">
        <v>2090</v>
      </c>
      <c r="AP439" s="96">
        <v>1980</v>
      </c>
      <c r="AQ439" s="96">
        <v>1870</v>
      </c>
      <c r="AR439" s="96">
        <v>1760</v>
      </c>
      <c r="AS439" s="96">
        <v>1650</v>
      </c>
      <c r="AT439" s="96">
        <v>1540</v>
      </c>
      <c r="AU439" s="96">
        <v>1320</v>
      </c>
      <c r="AW439" s="95" t="s">
        <v>636</v>
      </c>
      <c r="AX439" s="96">
        <v>700</v>
      </c>
      <c r="AY439" s="96">
        <v>670</v>
      </c>
      <c r="AZ439" s="96">
        <v>630</v>
      </c>
      <c r="BA439" s="96">
        <v>600</v>
      </c>
      <c r="BB439" s="96">
        <v>560</v>
      </c>
      <c r="BC439" s="96">
        <v>530</v>
      </c>
      <c r="BD439" s="96">
        <v>490</v>
      </c>
      <c r="BE439" s="96">
        <v>420</v>
      </c>
      <c r="BF439" s="95" t="s">
        <v>636</v>
      </c>
      <c r="BG439" s="96">
        <v>1000</v>
      </c>
      <c r="BH439" s="96">
        <v>950</v>
      </c>
      <c r="BI439" s="96">
        <v>900</v>
      </c>
      <c r="BJ439" s="96">
        <v>850</v>
      </c>
      <c r="BK439" s="96">
        <v>800</v>
      </c>
      <c r="BL439" s="96">
        <v>750</v>
      </c>
      <c r="BM439" s="96">
        <v>700</v>
      </c>
      <c r="BN439" s="96">
        <v>600</v>
      </c>
      <c r="CH439" s="2">
        <v>63444</v>
      </c>
      <c r="CI439" s="2" t="s">
        <v>124</v>
      </c>
      <c r="CP439" s="3">
        <v>62578</v>
      </c>
      <c r="CQ439" s="3" t="s">
        <v>33616</v>
      </c>
      <c r="CR439" s="3" t="s">
        <v>124</v>
      </c>
    </row>
    <row r="440" spans="19:96" x14ac:dyDescent="0.25">
      <c r="S440" s="2"/>
      <c r="T440" s="95" t="s">
        <v>637</v>
      </c>
      <c r="U440" s="96">
        <v>800</v>
      </c>
      <c r="V440" s="96">
        <v>760</v>
      </c>
      <c r="W440" s="96">
        <v>720</v>
      </c>
      <c r="X440" s="96">
        <v>680</v>
      </c>
      <c r="Y440" s="96">
        <v>640</v>
      </c>
      <c r="Z440" s="96">
        <v>600</v>
      </c>
      <c r="AA440" s="96">
        <v>560</v>
      </c>
      <c r="AB440" s="96">
        <v>480</v>
      </c>
      <c r="AC440" s="95" t="s">
        <v>637</v>
      </c>
      <c r="AD440" s="96">
        <v>1300</v>
      </c>
      <c r="AE440" s="96">
        <v>1240</v>
      </c>
      <c r="AF440" s="96">
        <v>1170</v>
      </c>
      <c r="AG440" s="96">
        <v>1110</v>
      </c>
      <c r="AH440" s="96">
        <v>1040</v>
      </c>
      <c r="AI440" s="96">
        <v>980</v>
      </c>
      <c r="AJ440" s="96">
        <v>910</v>
      </c>
      <c r="AK440" s="96">
        <v>780</v>
      </c>
      <c r="AL440" s="2"/>
      <c r="AM440" s="95" t="s">
        <v>637</v>
      </c>
      <c r="AN440" s="96">
        <v>1200</v>
      </c>
      <c r="AO440" s="96">
        <v>1140</v>
      </c>
      <c r="AP440" s="96">
        <v>1080</v>
      </c>
      <c r="AQ440" s="96">
        <v>1020</v>
      </c>
      <c r="AR440" s="96">
        <v>960</v>
      </c>
      <c r="AS440" s="96">
        <v>900</v>
      </c>
      <c r="AT440" s="96">
        <v>840</v>
      </c>
      <c r="AU440" s="96">
        <v>720</v>
      </c>
      <c r="AW440" s="95" t="s">
        <v>637</v>
      </c>
      <c r="AX440" s="96">
        <v>400</v>
      </c>
      <c r="AY440" s="96">
        <v>380</v>
      </c>
      <c r="AZ440" s="96">
        <v>360</v>
      </c>
      <c r="BA440" s="96">
        <v>340</v>
      </c>
      <c r="BB440" s="96">
        <v>320</v>
      </c>
      <c r="BC440" s="96">
        <v>300</v>
      </c>
      <c r="BD440" s="96">
        <v>280</v>
      </c>
      <c r="BE440" s="96">
        <v>240</v>
      </c>
      <c r="BF440" s="95" t="s">
        <v>637</v>
      </c>
      <c r="BG440" s="96">
        <v>500</v>
      </c>
      <c r="BH440" s="96">
        <v>480</v>
      </c>
      <c r="BI440" s="96">
        <v>450</v>
      </c>
      <c r="BJ440" s="96">
        <v>430</v>
      </c>
      <c r="BK440" s="96">
        <v>400</v>
      </c>
      <c r="BL440" s="96">
        <v>380</v>
      </c>
      <c r="BM440" s="96">
        <v>350</v>
      </c>
      <c r="BN440" s="96">
        <v>300</v>
      </c>
      <c r="CH440" s="2">
        <v>63453</v>
      </c>
      <c r="CI440" s="2" t="s">
        <v>122</v>
      </c>
      <c r="CP440" s="3">
        <v>62579</v>
      </c>
      <c r="CQ440" s="3" t="s">
        <v>29191</v>
      </c>
      <c r="CR440" s="3" t="s">
        <v>124</v>
      </c>
    </row>
    <row r="441" spans="19:96" x14ac:dyDescent="0.25">
      <c r="S441" s="2"/>
      <c r="T441" s="95" t="s">
        <v>30790</v>
      </c>
      <c r="U441" s="96">
        <v>1000</v>
      </c>
      <c r="V441" s="96">
        <v>950</v>
      </c>
      <c r="W441" s="96">
        <v>900</v>
      </c>
      <c r="X441" s="96">
        <v>850</v>
      </c>
      <c r="Y441" s="96">
        <v>800</v>
      </c>
      <c r="Z441" s="96">
        <v>750</v>
      </c>
      <c r="AA441" s="96">
        <v>700</v>
      </c>
      <c r="AB441" s="96">
        <v>600</v>
      </c>
      <c r="AC441" s="95" t="s">
        <v>30790</v>
      </c>
      <c r="AD441" s="96">
        <v>1600</v>
      </c>
      <c r="AE441" s="96">
        <v>1520</v>
      </c>
      <c r="AF441" s="96">
        <v>1440</v>
      </c>
      <c r="AG441" s="96">
        <v>1360</v>
      </c>
      <c r="AH441" s="96">
        <v>1280</v>
      </c>
      <c r="AI441" s="96">
        <v>1200</v>
      </c>
      <c r="AJ441" s="96">
        <v>1120</v>
      </c>
      <c r="AK441" s="96">
        <v>960</v>
      </c>
      <c r="AL441" s="2"/>
      <c r="AM441" s="95" t="s">
        <v>30790</v>
      </c>
      <c r="AN441" s="96">
        <v>1400</v>
      </c>
      <c r="AO441" s="96">
        <v>1330</v>
      </c>
      <c r="AP441" s="96">
        <v>1260</v>
      </c>
      <c r="AQ441" s="96">
        <v>1190</v>
      </c>
      <c r="AR441" s="96">
        <v>1120</v>
      </c>
      <c r="AS441" s="96">
        <v>1050</v>
      </c>
      <c r="AT441" s="96">
        <v>980</v>
      </c>
      <c r="AU441" s="96">
        <v>840</v>
      </c>
      <c r="AW441" s="95" t="s">
        <v>30790</v>
      </c>
      <c r="AX441" s="96">
        <v>500</v>
      </c>
      <c r="AY441" s="96">
        <v>480</v>
      </c>
      <c r="AZ441" s="96">
        <v>450</v>
      </c>
      <c r="BA441" s="96">
        <v>430</v>
      </c>
      <c r="BB441" s="96">
        <v>400</v>
      </c>
      <c r="BC441" s="96">
        <v>380</v>
      </c>
      <c r="BD441" s="96">
        <v>350</v>
      </c>
      <c r="BE441" s="96">
        <v>300</v>
      </c>
      <c r="BF441" s="95" t="s">
        <v>30790</v>
      </c>
      <c r="BG441" s="96">
        <v>600</v>
      </c>
      <c r="BH441" s="96">
        <v>570</v>
      </c>
      <c r="BI441" s="96">
        <v>540</v>
      </c>
      <c r="BJ441" s="96">
        <v>510</v>
      </c>
      <c r="BK441" s="96">
        <v>480</v>
      </c>
      <c r="BL441" s="96">
        <v>450</v>
      </c>
      <c r="BM441" s="96">
        <v>420</v>
      </c>
      <c r="BN441" s="96">
        <v>360</v>
      </c>
      <c r="CH441" s="2">
        <v>63464</v>
      </c>
      <c r="CI441" s="2" t="s">
        <v>124</v>
      </c>
      <c r="CP441" s="3">
        <v>62580</v>
      </c>
      <c r="CQ441" s="3" t="s">
        <v>33617</v>
      </c>
      <c r="CR441" s="3" t="s">
        <v>124</v>
      </c>
    </row>
    <row r="442" spans="19:96" x14ac:dyDescent="0.25">
      <c r="S442" s="2"/>
      <c r="T442" s="95" t="s">
        <v>638</v>
      </c>
      <c r="U442" s="96">
        <v>800</v>
      </c>
      <c r="V442" s="96">
        <v>760</v>
      </c>
      <c r="W442" s="96">
        <v>720</v>
      </c>
      <c r="X442" s="96">
        <v>680</v>
      </c>
      <c r="Y442" s="96">
        <v>640</v>
      </c>
      <c r="Z442" s="96">
        <v>600</v>
      </c>
      <c r="AA442" s="96">
        <v>560</v>
      </c>
      <c r="AB442" s="96">
        <v>480</v>
      </c>
      <c r="AC442" s="95" t="s">
        <v>638</v>
      </c>
      <c r="AD442" s="96">
        <v>1300</v>
      </c>
      <c r="AE442" s="96">
        <v>1240</v>
      </c>
      <c r="AF442" s="96">
        <v>1170</v>
      </c>
      <c r="AG442" s="96">
        <v>1110</v>
      </c>
      <c r="AH442" s="96">
        <v>1040</v>
      </c>
      <c r="AI442" s="96">
        <v>980</v>
      </c>
      <c r="AJ442" s="96">
        <v>910</v>
      </c>
      <c r="AK442" s="96">
        <v>780</v>
      </c>
      <c r="AL442" s="2"/>
      <c r="AM442" s="95" t="s">
        <v>638</v>
      </c>
      <c r="AN442" s="96">
        <v>1200</v>
      </c>
      <c r="AO442" s="96">
        <v>1140</v>
      </c>
      <c r="AP442" s="96">
        <v>1080</v>
      </c>
      <c r="AQ442" s="96">
        <v>1020</v>
      </c>
      <c r="AR442" s="96">
        <v>960</v>
      </c>
      <c r="AS442" s="96">
        <v>900</v>
      </c>
      <c r="AT442" s="96">
        <v>840</v>
      </c>
      <c r="AU442" s="96">
        <v>720</v>
      </c>
      <c r="AW442" s="95" t="s">
        <v>638</v>
      </c>
      <c r="AX442" s="96">
        <v>400</v>
      </c>
      <c r="AY442" s="96">
        <v>380</v>
      </c>
      <c r="AZ442" s="96">
        <v>360</v>
      </c>
      <c r="BA442" s="96">
        <v>340</v>
      </c>
      <c r="BB442" s="96">
        <v>320</v>
      </c>
      <c r="BC442" s="96">
        <v>300</v>
      </c>
      <c r="BD442" s="96">
        <v>280</v>
      </c>
      <c r="BE442" s="96">
        <v>240</v>
      </c>
      <c r="BF442" s="95" t="s">
        <v>638</v>
      </c>
      <c r="BG442" s="96">
        <v>500</v>
      </c>
      <c r="BH442" s="96">
        <v>480</v>
      </c>
      <c r="BI442" s="96">
        <v>450</v>
      </c>
      <c r="BJ442" s="96">
        <v>430</v>
      </c>
      <c r="BK442" s="96">
        <v>400</v>
      </c>
      <c r="BL442" s="96">
        <v>380</v>
      </c>
      <c r="BM442" s="96">
        <v>350</v>
      </c>
      <c r="BN442" s="96">
        <v>300</v>
      </c>
      <c r="CH442" s="2">
        <v>63465</v>
      </c>
      <c r="CI442" s="2" t="s">
        <v>124</v>
      </c>
      <c r="CP442" s="3">
        <v>62581</v>
      </c>
      <c r="CQ442" s="3" t="s">
        <v>26355</v>
      </c>
      <c r="CR442" s="3" t="s">
        <v>124</v>
      </c>
    </row>
    <row r="443" spans="19:96" x14ac:dyDescent="0.25">
      <c r="S443" s="2"/>
      <c r="T443" s="95" t="s">
        <v>639</v>
      </c>
      <c r="U443" s="96">
        <v>1200</v>
      </c>
      <c r="V443" s="96">
        <v>1140</v>
      </c>
      <c r="W443" s="96">
        <v>1080</v>
      </c>
      <c r="X443" s="96">
        <v>1020</v>
      </c>
      <c r="Y443" s="96">
        <v>960</v>
      </c>
      <c r="Z443" s="96">
        <v>900</v>
      </c>
      <c r="AA443" s="96">
        <v>840</v>
      </c>
      <c r="AB443" s="96">
        <v>720</v>
      </c>
      <c r="AC443" s="95" t="s">
        <v>639</v>
      </c>
      <c r="AD443" s="96">
        <v>1900</v>
      </c>
      <c r="AE443" s="96">
        <v>1810</v>
      </c>
      <c r="AF443" s="96">
        <v>1710</v>
      </c>
      <c r="AG443" s="96">
        <v>1620</v>
      </c>
      <c r="AH443" s="96">
        <v>1520</v>
      </c>
      <c r="AI443" s="96">
        <v>1430</v>
      </c>
      <c r="AJ443" s="96">
        <v>1330</v>
      </c>
      <c r="AK443" s="96">
        <v>1140</v>
      </c>
      <c r="AL443" s="2"/>
      <c r="AM443" s="95" t="s">
        <v>639</v>
      </c>
      <c r="AN443" s="96">
        <v>1700</v>
      </c>
      <c r="AO443" s="96">
        <v>1620</v>
      </c>
      <c r="AP443" s="96">
        <v>1530</v>
      </c>
      <c r="AQ443" s="96">
        <v>1450</v>
      </c>
      <c r="AR443" s="96">
        <v>1360</v>
      </c>
      <c r="AS443" s="96">
        <v>1280</v>
      </c>
      <c r="AT443" s="96">
        <v>1190</v>
      </c>
      <c r="AU443" s="96">
        <v>1020</v>
      </c>
      <c r="AW443" s="95" t="s">
        <v>639</v>
      </c>
      <c r="AX443" s="96">
        <v>600</v>
      </c>
      <c r="AY443" s="96">
        <v>570</v>
      </c>
      <c r="AZ443" s="96">
        <v>540</v>
      </c>
      <c r="BA443" s="96">
        <v>510</v>
      </c>
      <c r="BB443" s="96">
        <v>480</v>
      </c>
      <c r="BC443" s="96">
        <v>450</v>
      </c>
      <c r="BD443" s="96">
        <v>420</v>
      </c>
      <c r="BE443" s="96">
        <v>360</v>
      </c>
      <c r="BF443" s="95" t="s">
        <v>639</v>
      </c>
      <c r="BG443" s="96">
        <v>800</v>
      </c>
      <c r="BH443" s="96">
        <v>760</v>
      </c>
      <c r="BI443" s="96">
        <v>720</v>
      </c>
      <c r="BJ443" s="96">
        <v>680</v>
      </c>
      <c r="BK443" s="96">
        <v>640</v>
      </c>
      <c r="BL443" s="96">
        <v>600</v>
      </c>
      <c r="BM443" s="96">
        <v>560</v>
      </c>
      <c r="BN443" s="96">
        <v>480</v>
      </c>
      <c r="CH443" s="2">
        <v>63466</v>
      </c>
      <c r="CI443" s="2" t="s">
        <v>124</v>
      </c>
      <c r="CP443" s="3">
        <v>62582</v>
      </c>
      <c r="CQ443" s="3" t="s">
        <v>29192</v>
      </c>
      <c r="CR443" s="3" t="s">
        <v>124</v>
      </c>
    </row>
    <row r="444" spans="19:96" x14ac:dyDescent="0.25">
      <c r="S444" s="2"/>
      <c r="T444" s="95" t="s">
        <v>17549</v>
      </c>
      <c r="U444" s="96">
        <v>800</v>
      </c>
      <c r="V444" s="96">
        <v>760</v>
      </c>
      <c r="W444" s="96">
        <v>720</v>
      </c>
      <c r="X444" s="96">
        <v>680</v>
      </c>
      <c r="Y444" s="96">
        <v>640</v>
      </c>
      <c r="Z444" s="96">
        <v>600</v>
      </c>
      <c r="AA444" s="96">
        <v>560</v>
      </c>
      <c r="AB444" s="96">
        <v>480</v>
      </c>
      <c r="AC444" s="95" t="s">
        <v>17549</v>
      </c>
      <c r="AD444" s="96">
        <v>1300</v>
      </c>
      <c r="AE444" s="96">
        <v>1240</v>
      </c>
      <c r="AF444" s="96">
        <v>1170</v>
      </c>
      <c r="AG444" s="96">
        <v>1110</v>
      </c>
      <c r="AH444" s="96">
        <v>1040</v>
      </c>
      <c r="AI444" s="96">
        <v>980</v>
      </c>
      <c r="AJ444" s="96">
        <v>910</v>
      </c>
      <c r="AK444" s="96">
        <v>780</v>
      </c>
      <c r="AL444" s="2"/>
      <c r="AM444" s="95" t="s">
        <v>17549</v>
      </c>
      <c r="AN444" s="96">
        <v>1200</v>
      </c>
      <c r="AO444" s="96">
        <v>1140</v>
      </c>
      <c r="AP444" s="96">
        <v>1080</v>
      </c>
      <c r="AQ444" s="96">
        <v>1020</v>
      </c>
      <c r="AR444" s="96">
        <v>960</v>
      </c>
      <c r="AS444" s="96">
        <v>900</v>
      </c>
      <c r="AT444" s="96">
        <v>840</v>
      </c>
      <c r="AU444" s="96">
        <v>720</v>
      </c>
      <c r="AW444" s="95" t="s">
        <v>17549</v>
      </c>
      <c r="AX444" s="96">
        <v>400</v>
      </c>
      <c r="AY444" s="96">
        <v>380</v>
      </c>
      <c r="AZ444" s="96">
        <v>360</v>
      </c>
      <c r="BA444" s="96">
        <v>340</v>
      </c>
      <c r="BB444" s="96">
        <v>320</v>
      </c>
      <c r="BC444" s="96">
        <v>300</v>
      </c>
      <c r="BD444" s="96">
        <v>280</v>
      </c>
      <c r="BE444" s="96">
        <v>240</v>
      </c>
      <c r="BF444" s="95" t="s">
        <v>17549</v>
      </c>
      <c r="BG444" s="96">
        <v>500</v>
      </c>
      <c r="BH444" s="96">
        <v>480</v>
      </c>
      <c r="BI444" s="96">
        <v>450</v>
      </c>
      <c r="BJ444" s="96">
        <v>430</v>
      </c>
      <c r="BK444" s="96">
        <v>400</v>
      </c>
      <c r="BL444" s="96">
        <v>380</v>
      </c>
      <c r="BM444" s="96">
        <v>350</v>
      </c>
      <c r="BN444" s="96">
        <v>300</v>
      </c>
      <c r="CH444" s="2">
        <v>63467</v>
      </c>
      <c r="CI444" s="2" t="s">
        <v>126</v>
      </c>
      <c r="CP444" s="3">
        <v>62583</v>
      </c>
      <c r="CQ444" s="3" t="s">
        <v>33618</v>
      </c>
      <c r="CR444" s="3" t="s">
        <v>126</v>
      </c>
    </row>
    <row r="445" spans="19:96" x14ac:dyDescent="0.25">
      <c r="S445" s="2"/>
      <c r="T445" s="95" t="s">
        <v>640</v>
      </c>
      <c r="U445" s="96">
        <v>600</v>
      </c>
      <c r="V445" s="96">
        <v>570</v>
      </c>
      <c r="W445" s="96">
        <v>540</v>
      </c>
      <c r="X445" s="96">
        <v>510</v>
      </c>
      <c r="Y445" s="96">
        <v>480</v>
      </c>
      <c r="Z445" s="96">
        <v>450</v>
      </c>
      <c r="AA445" s="96">
        <v>420</v>
      </c>
      <c r="AB445" s="96">
        <v>360</v>
      </c>
      <c r="AC445" s="95" t="s">
        <v>640</v>
      </c>
      <c r="AD445" s="96">
        <v>1000</v>
      </c>
      <c r="AE445" s="96">
        <v>950</v>
      </c>
      <c r="AF445" s="96">
        <v>900</v>
      </c>
      <c r="AG445" s="96">
        <v>850</v>
      </c>
      <c r="AH445" s="96">
        <v>800</v>
      </c>
      <c r="AI445" s="96">
        <v>750</v>
      </c>
      <c r="AJ445" s="96">
        <v>700</v>
      </c>
      <c r="AK445" s="96">
        <v>600</v>
      </c>
      <c r="AL445" s="2"/>
      <c r="AM445" s="95" t="s">
        <v>640</v>
      </c>
      <c r="AN445" s="96">
        <v>900</v>
      </c>
      <c r="AO445" s="96">
        <v>860</v>
      </c>
      <c r="AP445" s="96">
        <v>810</v>
      </c>
      <c r="AQ445" s="96">
        <v>770</v>
      </c>
      <c r="AR445" s="96">
        <v>720</v>
      </c>
      <c r="AS445" s="96">
        <v>680</v>
      </c>
      <c r="AT445" s="96">
        <v>630</v>
      </c>
      <c r="AU445" s="96">
        <v>540</v>
      </c>
      <c r="AW445" s="95" t="s">
        <v>640</v>
      </c>
      <c r="AX445" s="96">
        <v>300</v>
      </c>
      <c r="AY445" s="96">
        <v>290</v>
      </c>
      <c r="AZ445" s="96">
        <v>270</v>
      </c>
      <c r="BA445" s="96">
        <v>260</v>
      </c>
      <c r="BB445" s="96">
        <v>240</v>
      </c>
      <c r="BC445" s="96">
        <v>230</v>
      </c>
      <c r="BD445" s="96">
        <v>210</v>
      </c>
      <c r="BE445" s="96">
        <v>180</v>
      </c>
      <c r="BF445" s="95" t="s">
        <v>640</v>
      </c>
      <c r="BG445" s="96">
        <v>400</v>
      </c>
      <c r="BH445" s="96">
        <v>380</v>
      </c>
      <c r="BI445" s="96">
        <v>360</v>
      </c>
      <c r="BJ445" s="96">
        <v>340</v>
      </c>
      <c r="BK445" s="96">
        <v>320</v>
      </c>
      <c r="BL445" s="96">
        <v>300</v>
      </c>
      <c r="BM445" s="96">
        <v>280</v>
      </c>
      <c r="BN445" s="96">
        <v>240</v>
      </c>
      <c r="CH445" s="2">
        <v>63468</v>
      </c>
      <c r="CI445" s="2" t="s">
        <v>126</v>
      </c>
      <c r="CP445" s="3">
        <v>62584</v>
      </c>
      <c r="CQ445" s="3" t="s">
        <v>33619</v>
      </c>
      <c r="CR445" s="3" t="s">
        <v>126</v>
      </c>
    </row>
    <row r="446" spans="19:96" x14ac:dyDescent="0.25">
      <c r="S446" s="2"/>
      <c r="T446" s="95" t="s">
        <v>641</v>
      </c>
      <c r="U446" s="96">
        <v>1000</v>
      </c>
      <c r="V446" s="96">
        <v>950</v>
      </c>
      <c r="W446" s="96">
        <v>900</v>
      </c>
      <c r="X446" s="96">
        <v>850</v>
      </c>
      <c r="Y446" s="96">
        <v>800</v>
      </c>
      <c r="Z446" s="96">
        <v>750</v>
      </c>
      <c r="AA446" s="96">
        <v>700</v>
      </c>
      <c r="AB446" s="96">
        <v>600</v>
      </c>
      <c r="AC446" s="95" t="s">
        <v>641</v>
      </c>
      <c r="AD446" s="96">
        <v>1600</v>
      </c>
      <c r="AE446" s="96">
        <v>1520</v>
      </c>
      <c r="AF446" s="96">
        <v>1440</v>
      </c>
      <c r="AG446" s="96">
        <v>1360</v>
      </c>
      <c r="AH446" s="96">
        <v>1280</v>
      </c>
      <c r="AI446" s="96">
        <v>1200</v>
      </c>
      <c r="AJ446" s="96">
        <v>1120</v>
      </c>
      <c r="AK446" s="96">
        <v>960</v>
      </c>
      <c r="AL446" s="2"/>
      <c r="AM446" s="95" t="s">
        <v>641</v>
      </c>
      <c r="AN446" s="96">
        <v>1500</v>
      </c>
      <c r="AO446" s="96">
        <v>1430</v>
      </c>
      <c r="AP446" s="96">
        <v>1350</v>
      </c>
      <c r="AQ446" s="96">
        <v>1280</v>
      </c>
      <c r="AR446" s="96">
        <v>1200</v>
      </c>
      <c r="AS446" s="96">
        <v>1130</v>
      </c>
      <c r="AT446" s="96">
        <v>1050</v>
      </c>
      <c r="AU446" s="96">
        <v>900</v>
      </c>
      <c r="AW446" s="95" t="s">
        <v>641</v>
      </c>
      <c r="AX446" s="96">
        <v>500</v>
      </c>
      <c r="AY446" s="96">
        <v>480</v>
      </c>
      <c r="AZ446" s="96">
        <v>450</v>
      </c>
      <c r="BA446" s="96">
        <v>430</v>
      </c>
      <c r="BB446" s="96">
        <v>400</v>
      </c>
      <c r="BC446" s="96">
        <v>380</v>
      </c>
      <c r="BD446" s="96">
        <v>350</v>
      </c>
      <c r="BE446" s="96">
        <v>300</v>
      </c>
      <c r="BF446" s="95" t="s">
        <v>641</v>
      </c>
      <c r="BG446" s="96">
        <v>600</v>
      </c>
      <c r="BH446" s="96">
        <v>570</v>
      </c>
      <c r="BI446" s="96">
        <v>540</v>
      </c>
      <c r="BJ446" s="96">
        <v>510</v>
      </c>
      <c r="BK446" s="96">
        <v>480</v>
      </c>
      <c r="BL446" s="96">
        <v>450</v>
      </c>
      <c r="BM446" s="96">
        <v>420</v>
      </c>
      <c r="BN446" s="96">
        <v>360</v>
      </c>
      <c r="CH446" s="2">
        <v>63469</v>
      </c>
      <c r="CI446" s="2" t="s">
        <v>124</v>
      </c>
      <c r="CP446" s="3">
        <v>62585</v>
      </c>
      <c r="CQ446" s="3" t="s">
        <v>33620</v>
      </c>
      <c r="CR446" s="3" t="s">
        <v>126</v>
      </c>
    </row>
    <row r="447" spans="19:96" x14ac:dyDescent="0.25">
      <c r="S447" s="2"/>
      <c r="T447" s="95" t="s">
        <v>642</v>
      </c>
      <c r="U447" s="96">
        <v>1000</v>
      </c>
      <c r="V447" s="96">
        <v>950</v>
      </c>
      <c r="W447" s="96">
        <v>900</v>
      </c>
      <c r="X447" s="96">
        <v>850</v>
      </c>
      <c r="Y447" s="96">
        <v>800</v>
      </c>
      <c r="Z447" s="96">
        <v>750</v>
      </c>
      <c r="AA447" s="96">
        <v>700</v>
      </c>
      <c r="AB447" s="96">
        <v>600</v>
      </c>
      <c r="AC447" s="95" t="s">
        <v>642</v>
      </c>
      <c r="AD447" s="96">
        <v>1600</v>
      </c>
      <c r="AE447" s="96">
        <v>1520</v>
      </c>
      <c r="AF447" s="96">
        <v>1440</v>
      </c>
      <c r="AG447" s="96">
        <v>1360</v>
      </c>
      <c r="AH447" s="96">
        <v>1280</v>
      </c>
      <c r="AI447" s="96">
        <v>1200</v>
      </c>
      <c r="AJ447" s="96">
        <v>1120</v>
      </c>
      <c r="AK447" s="96">
        <v>960</v>
      </c>
      <c r="AL447" s="2"/>
      <c r="AM447" s="95" t="s">
        <v>642</v>
      </c>
      <c r="AN447" s="96">
        <v>1600</v>
      </c>
      <c r="AO447" s="96">
        <v>1520</v>
      </c>
      <c r="AP447" s="96">
        <v>1440</v>
      </c>
      <c r="AQ447" s="96">
        <v>1360</v>
      </c>
      <c r="AR447" s="96">
        <v>1280</v>
      </c>
      <c r="AS447" s="96">
        <v>1200</v>
      </c>
      <c r="AT447" s="96">
        <v>1120</v>
      </c>
      <c r="AU447" s="96">
        <v>960</v>
      </c>
      <c r="AW447" s="95" t="s">
        <v>642</v>
      </c>
      <c r="AX447" s="96">
        <v>500</v>
      </c>
      <c r="AY447" s="96">
        <v>480</v>
      </c>
      <c r="AZ447" s="96">
        <v>450</v>
      </c>
      <c r="BA447" s="96">
        <v>430</v>
      </c>
      <c r="BB447" s="96">
        <v>400</v>
      </c>
      <c r="BC447" s="96">
        <v>380</v>
      </c>
      <c r="BD447" s="96">
        <v>350</v>
      </c>
      <c r="BE447" s="96">
        <v>300</v>
      </c>
      <c r="BF447" s="95" t="s">
        <v>642</v>
      </c>
      <c r="BG447" s="96">
        <v>700</v>
      </c>
      <c r="BH447" s="96">
        <v>670</v>
      </c>
      <c r="BI447" s="96">
        <v>630</v>
      </c>
      <c r="BJ447" s="96">
        <v>600</v>
      </c>
      <c r="BK447" s="96">
        <v>560</v>
      </c>
      <c r="BL447" s="96">
        <v>530</v>
      </c>
      <c r="BM447" s="96">
        <v>490</v>
      </c>
      <c r="BN447" s="96">
        <v>420</v>
      </c>
      <c r="CH447" s="2">
        <v>63485</v>
      </c>
      <c r="CI447" s="2" t="s">
        <v>122</v>
      </c>
      <c r="CP447" s="3">
        <v>62586</v>
      </c>
      <c r="CQ447" s="3" t="s">
        <v>33621</v>
      </c>
      <c r="CR447" s="3" t="s">
        <v>126</v>
      </c>
    </row>
    <row r="448" spans="19:96" x14ac:dyDescent="0.25">
      <c r="S448" s="2"/>
      <c r="T448" s="95" t="s">
        <v>643</v>
      </c>
      <c r="U448" s="96">
        <v>900</v>
      </c>
      <c r="V448" s="96">
        <v>860</v>
      </c>
      <c r="W448" s="96">
        <v>810</v>
      </c>
      <c r="X448" s="96">
        <v>770</v>
      </c>
      <c r="Y448" s="96">
        <v>720</v>
      </c>
      <c r="Z448" s="96">
        <v>680</v>
      </c>
      <c r="AA448" s="96">
        <v>630</v>
      </c>
      <c r="AB448" s="96">
        <v>540</v>
      </c>
      <c r="AC448" s="95" t="s">
        <v>643</v>
      </c>
      <c r="AD448" s="96">
        <v>1400</v>
      </c>
      <c r="AE448" s="96">
        <v>1330</v>
      </c>
      <c r="AF448" s="96">
        <v>1260</v>
      </c>
      <c r="AG448" s="96">
        <v>1190</v>
      </c>
      <c r="AH448" s="96">
        <v>1120</v>
      </c>
      <c r="AI448" s="96">
        <v>1050</v>
      </c>
      <c r="AJ448" s="96">
        <v>980</v>
      </c>
      <c r="AK448" s="96">
        <v>840</v>
      </c>
      <c r="AL448" s="2"/>
      <c r="AM448" s="95" t="s">
        <v>643</v>
      </c>
      <c r="AN448" s="96">
        <v>1400</v>
      </c>
      <c r="AO448" s="96">
        <v>1330</v>
      </c>
      <c r="AP448" s="96">
        <v>1260</v>
      </c>
      <c r="AQ448" s="96">
        <v>1190</v>
      </c>
      <c r="AR448" s="96">
        <v>1120</v>
      </c>
      <c r="AS448" s="96">
        <v>1050</v>
      </c>
      <c r="AT448" s="96">
        <v>980</v>
      </c>
      <c r="AU448" s="96">
        <v>840</v>
      </c>
      <c r="AW448" s="95" t="s">
        <v>643</v>
      </c>
      <c r="AX448" s="96">
        <v>500</v>
      </c>
      <c r="AY448" s="96">
        <v>480</v>
      </c>
      <c r="AZ448" s="96">
        <v>450</v>
      </c>
      <c r="BA448" s="96">
        <v>430</v>
      </c>
      <c r="BB448" s="96">
        <v>400</v>
      </c>
      <c r="BC448" s="96">
        <v>380</v>
      </c>
      <c r="BD448" s="96">
        <v>350</v>
      </c>
      <c r="BE448" s="96">
        <v>300</v>
      </c>
      <c r="BF448" s="95" t="s">
        <v>643</v>
      </c>
      <c r="BG448" s="96">
        <v>600</v>
      </c>
      <c r="BH448" s="96">
        <v>570</v>
      </c>
      <c r="BI448" s="96">
        <v>540</v>
      </c>
      <c r="BJ448" s="96">
        <v>510</v>
      </c>
      <c r="BK448" s="96">
        <v>480</v>
      </c>
      <c r="BL448" s="96">
        <v>450</v>
      </c>
      <c r="BM448" s="96">
        <v>420</v>
      </c>
      <c r="BN448" s="96">
        <v>360</v>
      </c>
      <c r="CH448" s="2">
        <v>63486</v>
      </c>
      <c r="CI448" s="2" t="s">
        <v>126</v>
      </c>
      <c r="CP448" s="3">
        <v>62587</v>
      </c>
      <c r="CQ448" s="3" t="s">
        <v>33622</v>
      </c>
      <c r="CR448" s="3" t="s">
        <v>126</v>
      </c>
    </row>
    <row r="449" spans="19:96" x14ac:dyDescent="0.25">
      <c r="S449" s="2"/>
      <c r="T449" s="95" t="s">
        <v>644</v>
      </c>
      <c r="U449" s="96">
        <v>800</v>
      </c>
      <c r="V449" s="96">
        <v>760</v>
      </c>
      <c r="W449" s="96">
        <v>720</v>
      </c>
      <c r="X449" s="96">
        <v>680</v>
      </c>
      <c r="Y449" s="96">
        <v>640</v>
      </c>
      <c r="Z449" s="96">
        <v>600</v>
      </c>
      <c r="AA449" s="96">
        <v>560</v>
      </c>
      <c r="AB449" s="96">
        <v>480</v>
      </c>
      <c r="AC449" s="95" t="s">
        <v>644</v>
      </c>
      <c r="AD449" s="96">
        <v>1300</v>
      </c>
      <c r="AE449" s="96">
        <v>1240</v>
      </c>
      <c r="AF449" s="96">
        <v>1170</v>
      </c>
      <c r="AG449" s="96">
        <v>1110</v>
      </c>
      <c r="AH449" s="96">
        <v>1040</v>
      </c>
      <c r="AI449" s="96">
        <v>980</v>
      </c>
      <c r="AJ449" s="96">
        <v>910</v>
      </c>
      <c r="AK449" s="96">
        <v>780</v>
      </c>
      <c r="AL449" s="2"/>
      <c r="AM449" s="95" t="s">
        <v>644</v>
      </c>
      <c r="AN449" s="96">
        <v>1200</v>
      </c>
      <c r="AO449" s="96">
        <v>1140</v>
      </c>
      <c r="AP449" s="96">
        <v>1080</v>
      </c>
      <c r="AQ449" s="96">
        <v>1020</v>
      </c>
      <c r="AR449" s="96">
        <v>960</v>
      </c>
      <c r="AS449" s="96">
        <v>900</v>
      </c>
      <c r="AT449" s="96">
        <v>840</v>
      </c>
      <c r="AU449" s="96">
        <v>720</v>
      </c>
      <c r="AW449" s="95" t="s">
        <v>644</v>
      </c>
      <c r="AX449" s="96">
        <v>400</v>
      </c>
      <c r="AY449" s="96">
        <v>380</v>
      </c>
      <c r="AZ449" s="96">
        <v>360</v>
      </c>
      <c r="BA449" s="96">
        <v>340</v>
      </c>
      <c r="BB449" s="96">
        <v>320</v>
      </c>
      <c r="BC449" s="96">
        <v>300</v>
      </c>
      <c r="BD449" s="96">
        <v>280</v>
      </c>
      <c r="BE449" s="96">
        <v>240</v>
      </c>
      <c r="BF449" s="95" t="s">
        <v>644</v>
      </c>
      <c r="BG449" s="96">
        <v>500</v>
      </c>
      <c r="BH449" s="96">
        <v>480</v>
      </c>
      <c r="BI449" s="96">
        <v>450</v>
      </c>
      <c r="BJ449" s="96">
        <v>430</v>
      </c>
      <c r="BK449" s="96">
        <v>400</v>
      </c>
      <c r="BL449" s="96">
        <v>380</v>
      </c>
      <c r="BM449" s="96">
        <v>350</v>
      </c>
      <c r="BN449" s="96">
        <v>300</v>
      </c>
      <c r="CH449" s="2">
        <v>63487</v>
      </c>
      <c r="CI449" s="2" t="s">
        <v>126</v>
      </c>
      <c r="CP449" s="3">
        <v>62588</v>
      </c>
      <c r="CQ449" s="3" t="s">
        <v>33623</v>
      </c>
      <c r="CR449" s="3" t="s">
        <v>126</v>
      </c>
    </row>
    <row r="450" spans="19:96" x14ac:dyDescent="0.25">
      <c r="S450" s="2"/>
      <c r="T450" s="95" t="s">
        <v>645</v>
      </c>
      <c r="U450" s="96">
        <v>800</v>
      </c>
      <c r="V450" s="96">
        <v>760</v>
      </c>
      <c r="W450" s="96">
        <v>720</v>
      </c>
      <c r="X450" s="96">
        <v>680</v>
      </c>
      <c r="Y450" s="96">
        <v>640</v>
      </c>
      <c r="Z450" s="96">
        <v>600</v>
      </c>
      <c r="AA450" s="96">
        <v>560</v>
      </c>
      <c r="AB450" s="96">
        <v>480</v>
      </c>
      <c r="AC450" s="95" t="s">
        <v>645</v>
      </c>
      <c r="AD450" s="96">
        <v>1300</v>
      </c>
      <c r="AE450" s="96">
        <v>1240</v>
      </c>
      <c r="AF450" s="96">
        <v>1170</v>
      </c>
      <c r="AG450" s="96">
        <v>1110</v>
      </c>
      <c r="AH450" s="96">
        <v>1040</v>
      </c>
      <c r="AI450" s="96">
        <v>980</v>
      </c>
      <c r="AJ450" s="96">
        <v>910</v>
      </c>
      <c r="AK450" s="96">
        <v>780</v>
      </c>
      <c r="AL450" s="2"/>
      <c r="AM450" s="95" t="s">
        <v>645</v>
      </c>
      <c r="AN450" s="96">
        <v>1100</v>
      </c>
      <c r="AO450" s="96">
        <v>1050</v>
      </c>
      <c r="AP450" s="96">
        <v>990</v>
      </c>
      <c r="AQ450" s="96">
        <v>940</v>
      </c>
      <c r="AR450" s="96">
        <v>880</v>
      </c>
      <c r="AS450" s="96">
        <v>830</v>
      </c>
      <c r="AT450" s="96">
        <v>770</v>
      </c>
      <c r="AU450" s="96">
        <v>660</v>
      </c>
      <c r="AW450" s="95" t="s">
        <v>645</v>
      </c>
      <c r="AX450" s="96">
        <v>400</v>
      </c>
      <c r="AY450" s="96">
        <v>380</v>
      </c>
      <c r="AZ450" s="96">
        <v>360</v>
      </c>
      <c r="BA450" s="96">
        <v>340</v>
      </c>
      <c r="BB450" s="96">
        <v>320</v>
      </c>
      <c r="BC450" s="96">
        <v>300</v>
      </c>
      <c r="BD450" s="96">
        <v>280</v>
      </c>
      <c r="BE450" s="96">
        <v>240</v>
      </c>
      <c r="BF450" s="95" t="s">
        <v>645</v>
      </c>
      <c r="BG450" s="96">
        <v>500</v>
      </c>
      <c r="BH450" s="96">
        <v>480</v>
      </c>
      <c r="BI450" s="96">
        <v>450</v>
      </c>
      <c r="BJ450" s="96">
        <v>430</v>
      </c>
      <c r="BK450" s="96">
        <v>400</v>
      </c>
      <c r="BL450" s="96">
        <v>380</v>
      </c>
      <c r="BM450" s="96">
        <v>350</v>
      </c>
      <c r="BN450" s="96">
        <v>300</v>
      </c>
      <c r="CH450" s="2">
        <v>63488</v>
      </c>
      <c r="CI450" s="2" t="s">
        <v>122</v>
      </c>
      <c r="CP450" s="3">
        <v>62589</v>
      </c>
      <c r="CQ450" s="3" t="s">
        <v>29570</v>
      </c>
      <c r="CR450" s="3" t="s">
        <v>126</v>
      </c>
    </row>
    <row r="451" spans="19:96" x14ac:dyDescent="0.25">
      <c r="S451" s="2"/>
      <c r="T451" s="95" t="s">
        <v>646</v>
      </c>
      <c r="U451" s="96">
        <v>800</v>
      </c>
      <c r="V451" s="96">
        <v>760</v>
      </c>
      <c r="W451" s="96">
        <v>720</v>
      </c>
      <c r="X451" s="96">
        <v>680</v>
      </c>
      <c r="Y451" s="96">
        <v>640</v>
      </c>
      <c r="Z451" s="96">
        <v>600</v>
      </c>
      <c r="AA451" s="96">
        <v>560</v>
      </c>
      <c r="AB451" s="96">
        <v>480</v>
      </c>
      <c r="AC451" s="95" t="s">
        <v>646</v>
      </c>
      <c r="AD451" s="96">
        <v>1300</v>
      </c>
      <c r="AE451" s="96">
        <v>1240</v>
      </c>
      <c r="AF451" s="96">
        <v>1170</v>
      </c>
      <c r="AG451" s="96">
        <v>1110</v>
      </c>
      <c r="AH451" s="96">
        <v>1040</v>
      </c>
      <c r="AI451" s="96">
        <v>980</v>
      </c>
      <c r="AJ451" s="96">
        <v>910</v>
      </c>
      <c r="AK451" s="96">
        <v>780</v>
      </c>
      <c r="AL451" s="2"/>
      <c r="AM451" s="95" t="s">
        <v>646</v>
      </c>
      <c r="AN451" s="96">
        <v>1200</v>
      </c>
      <c r="AO451" s="96">
        <v>1140</v>
      </c>
      <c r="AP451" s="96">
        <v>1080</v>
      </c>
      <c r="AQ451" s="96">
        <v>1020</v>
      </c>
      <c r="AR451" s="96">
        <v>960</v>
      </c>
      <c r="AS451" s="96">
        <v>900</v>
      </c>
      <c r="AT451" s="96">
        <v>840</v>
      </c>
      <c r="AU451" s="96">
        <v>720</v>
      </c>
      <c r="AW451" s="95" t="s">
        <v>646</v>
      </c>
      <c r="AX451" s="96">
        <v>400</v>
      </c>
      <c r="AY451" s="96">
        <v>380</v>
      </c>
      <c r="AZ451" s="96">
        <v>360</v>
      </c>
      <c r="BA451" s="96">
        <v>340</v>
      </c>
      <c r="BB451" s="96">
        <v>320</v>
      </c>
      <c r="BC451" s="96">
        <v>300</v>
      </c>
      <c r="BD451" s="96">
        <v>280</v>
      </c>
      <c r="BE451" s="96">
        <v>240</v>
      </c>
      <c r="BF451" s="95" t="s">
        <v>646</v>
      </c>
      <c r="BG451" s="96">
        <v>500</v>
      </c>
      <c r="BH451" s="96">
        <v>480</v>
      </c>
      <c r="BI451" s="96">
        <v>450</v>
      </c>
      <c r="BJ451" s="96">
        <v>430</v>
      </c>
      <c r="BK451" s="96">
        <v>400</v>
      </c>
      <c r="BL451" s="96">
        <v>380</v>
      </c>
      <c r="BM451" s="96">
        <v>350</v>
      </c>
      <c r="BN451" s="96">
        <v>300</v>
      </c>
      <c r="CH451" s="2">
        <v>63490</v>
      </c>
      <c r="CI451" s="2" t="s">
        <v>126</v>
      </c>
      <c r="CP451" s="3">
        <v>62590</v>
      </c>
      <c r="CQ451" s="3" t="s">
        <v>33624</v>
      </c>
      <c r="CR451" s="3" t="s">
        <v>126</v>
      </c>
    </row>
    <row r="452" spans="19:96" x14ac:dyDescent="0.25">
      <c r="S452" s="2"/>
      <c r="T452" s="95" t="s">
        <v>22197</v>
      </c>
      <c r="U452" s="96">
        <v>1000</v>
      </c>
      <c r="V452" s="96">
        <v>950</v>
      </c>
      <c r="W452" s="96">
        <v>900</v>
      </c>
      <c r="X452" s="96">
        <v>850</v>
      </c>
      <c r="Y452" s="96">
        <v>800</v>
      </c>
      <c r="Z452" s="96">
        <v>750</v>
      </c>
      <c r="AA452" s="96">
        <v>700</v>
      </c>
      <c r="AB452" s="96">
        <v>600</v>
      </c>
      <c r="AC452" s="95" t="s">
        <v>22197</v>
      </c>
      <c r="AD452" s="96">
        <v>1600</v>
      </c>
      <c r="AE452" s="96">
        <v>1520</v>
      </c>
      <c r="AF452" s="96">
        <v>1440</v>
      </c>
      <c r="AG452" s="96">
        <v>1360</v>
      </c>
      <c r="AH452" s="96">
        <v>1280</v>
      </c>
      <c r="AI452" s="96">
        <v>1200</v>
      </c>
      <c r="AJ452" s="96">
        <v>1120</v>
      </c>
      <c r="AK452" s="96">
        <v>960</v>
      </c>
      <c r="AL452" s="2"/>
      <c r="AM452" s="95" t="s">
        <v>22197</v>
      </c>
      <c r="AN452" s="96">
        <v>1500</v>
      </c>
      <c r="AO452" s="96">
        <v>1430</v>
      </c>
      <c r="AP452" s="96">
        <v>1350</v>
      </c>
      <c r="AQ452" s="96">
        <v>1280</v>
      </c>
      <c r="AR452" s="96">
        <v>1200</v>
      </c>
      <c r="AS452" s="96">
        <v>1130</v>
      </c>
      <c r="AT452" s="96">
        <v>1050</v>
      </c>
      <c r="AU452" s="96">
        <v>900</v>
      </c>
      <c r="AW452" s="95" t="s">
        <v>22197</v>
      </c>
      <c r="AX452" s="96">
        <v>500</v>
      </c>
      <c r="AY452" s="96">
        <v>480</v>
      </c>
      <c r="AZ452" s="96">
        <v>450</v>
      </c>
      <c r="BA452" s="96">
        <v>430</v>
      </c>
      <c r="BB452" s="96">
        <v>400</v>
      </c>
      <c r="BC452" s="96">
        <v>380</v>
      </c>
      <c r="BD452" s="96">
        <v>350</v>
      </c>
      <c r="BE452" s="96">
        <v>300</v>
      </c>
      <c r="BF452" s="95" t="s">
        <v>22197</v>
      </c>
      <c r="BG452" s="96">
        <v>700</v>
      </c>
      <c r="BH452" s="96">
        <v>670</v>
      </c>
      <c r="BI452" s="96">
        <v>630</v>
      </c>
      <c r="BJ452" s="96">
        <v>600</v>
      </c>
      <c r="BK452" s="96">
        <v>560</v>
      </c>
      <c r="BL452" s="96">
        <v>530</v>
      </c>
      <c r="BM452" s="96">
        <v>490</v>
      </c>
      <c r="BN452" s="96">
        <v>420</v>
      </c>
      <c r="CH452" s="2">
        <v>63492</v>
      </c>
      <c r="CI452" s="2" t="s">
        <v>126</v>
      </c>
      <c r="CP452" s="3">
        <v>62591</v>
      </c>
      <c r="CQ452" s="3" t="s">
        <v>33625</v>
      </c>
      <c r="CR452" s="3" t="s">
        <v>126</v>
      </c>
    </row>
    <row r="453" spans="19:96" x14ac:dyDescent="0.25">
      <c r="S453" s="2"/>
      <c r="T453" s="95" t="s">
        <v>647</v>
      </c>
      <c r="U453" s="96">
        <v>700</v>
      </c>
      <c r="V453" s="96">
        <v>670</v>
      </c>
      <c r="W453" s="96">
        <v>630</v>
      </c>
      <c r="X453" s="96">
        <v>600</v>
      </c>
      <c r="Y453" s="96">
        <v>560</v>
      </c>
      <c r="Z453" s="96">
        <v>530</v>
      </c>
      <c r="AA453" s="96">
        <v>490</v>
      </c>
      <c r="AB453" s="96">
        <v>420</v>
      </c>
      <c r="AC453" s="95" t="s">
        <v>647</v>
      </c>
      <c r="AD453" s="96">
        <v>1100</v>
      </c>
      <c r="AE453" s="96">
        <v>1050</v>
      </c>
      <c r="AF453" s="96">
        <v>990</v>
      </c>
      <c r="AG453" s="96">
        <v>940</v>
      </c>
      <c r="AH453" s="96">
        <v>880</v>
      </c>
      <c r="AI453" s="96">
        <v>830</v>
      </c>
      <c r="AJ453" s="96">
        <v>770</v>
      </c>
      <c r="AK453" s="96">
        <v>660</v>
      </c>
      <c r="AL453" s="2"/>
      <c r="AM453" s="95" t="s">
        <v>647</v>
      </c>
      <c r="AN453" s="96">
        <v>1000</v>
      </c>
      <c r="AO453" s="96">
        <v>950</v>
      </c>
      <c r="AP453" s="96">
        <v>900</v>
      </c>
      <c r="AQ453" s="96">
        <v>850</v>
      </c>
      <c r="AR453" s="96">
        <v>800</v>
      </c>
      <c r="AS453" s="96">
        <v>750</v>
      </c>
      <c r="AT453" s="96">
        <v>700</v>
      </c>
      <c r="AU453" s="96">
        <v>600</v>
      </c>
      <c r="AW453" s="95" t="s">
        <v>647</v>
      </c>
      <c r="AX453" s="96">
        <v>300</v>
      </c>
      <c r="AY453" s="96">
        <v>290</v>
      </c>
      <c r="AZ453" s="96">
        <v>270</v>
      </c>
      <c r="BA453" s="96">
        <v>260</v>
      </c>
      <c r="BB453" s="96">
        <v>240</v>
      </c>
      <c r="BC453" s="96">
        <v>230</v>
      </c>
      <c r="BD453" s="96">
        <v>210</v>
      </c>
      <c r="BE453" s="96">
        <v>180</v>
      </c>
      <c r="BF453" s="95" t="s">
        <v>647</v>
      </c>
      <c r="BG453" s="96">
        <v>400</v>
      </c>
      <c r="BH453" s="96">
        <v>380</v>
      </c>
      <c r="BI453" s="96">
        <v>360</v>
      </c>
      <c r="BJ453" s="96">
        <v>340</v>
      </c>
      <c r="BK453" s="96">
        <v>320</v>
      </c>
      <c r="BL453" s="96">
        <v>300</v>
      </c>
      <c r="BM453" s="96">
        <v>280</v>
      </c>
      <c r="BN453" s="96">
        <v>240</v>
      </c>
      <c r="CH453" s="2">
        <v>63493</v>
      </c>
      <c r="CI453" s="2" t="s">
        <v>126</v>
      </c>
      <c r="CP453" s="3">
        <v>62592</v>
      </c>
      <c r="CQ453" s="3" t="s">
        <v>33626</v>
      </c>
      <c r="CR453" s="3" t="s">
        <v>126</v>
      </c>
    </row>
    <row r="454" spans="19:96" x14ac:dyDescent="0.25">
      <c r="S454" s="2"/>
      <c r="T454" s="95" t="s">
        <v>648</v>
      </c>
      <c r="U454" s="96">
        <v>1200</v>
      </c>
      <c r="V454" s="96">
        <v>1140</v>
      </c>
      <c r="W454" s="96">
        <v>1080</v>
      </c>
      <c r="X454" s="96">
        <v>1020</v>
      </c>
      <c r="Y454" s="96">
        <v>960</v>
      </c>
      <c r="Z454" s="96">
        <v>900</v>
      </c>
      <c r="AA454" s="96">
        <v>840</v>
      </c>
      <c r="AB454" s="96">
        <v>720</v>
      </c>
      <c r="AC454" s="95" t="s">
        <v>648</v>
      </c>
      <c r="AD454" s="96">
        <v>1900</v>
      </c>
      <c r="AE454" s="96">
        <v>1810</v>
      </c>
      <c r="AF454" s="96">
        <v>1710</v>
      </c>
      <c r="AG454" s="96">
        <v>1620</v>
      </c>
      <c r="AH454" s="96">
        <v>1520</v>
      </c>
      <c r="AI454" s="96">
        <v>1430</v>
      </c>
      <c r="AJ454" s="96">
        <v>1330</v>
      </c>
      <c r="AK454" s="96">
        <v>1140</v>
      </c>
      <c r="AL454" s="2"/>
      <c r="AM454" s="95" t="s">
        <v>648</v>
      </c>
      <c r="AN454" s="96">
        <v>1800</v>
      </c>
      <c r="AO454" s="96">
        <v>1710</v>
      </c>
      <c r="AP454" s="96">
        <v>1620</v>
      </c>
      <c r="AQ454" s="96">
        <v>1530</v>
      </c>
      <c r="AR454" s="96">
        <v>1440</v>
      </c>
      <c r="AS454" s="96">
        <v>1350</v>
      </c>
      <c r="AT454" s="96">
        <v>1260</v>
      </c>
      <c r="AU454" s="96">
        <v>1080</v>
      </c>
      <c r="AW454" s="95" t="s">
        <v>648</v>
      </c>
      <c r="AX454" s="96">
        <v>600</v>
      </c>
      <c r="AY454" s="96">
        <v>570</v>
      </c>
      <c r="AZ454" s="96">
        <v>540</v>
      </c>
      <c r="BA454" s="96">
        <v>510</v>
      </c>
      <c r="BB454" s="96">
        <v>480</v>
      </c>
      <c r="BC454" s="96">
        <v>450</v>
      </c>
      <c r="BD454" s="96">
        <v>420</v>
      </c>
      <c r="BE454" s="96">
        <v>360</v>
      </c>
      <c r="BF454" s="95" t="s">
        <v>648</v>
      </c>
      <c r="BG454" s="96">
        <v>800</v>
      </c>
      <c r="BH454" s="96">
        <v>760</v>
      </c>
      <c r="BI454" s="96">
        <v>720</v>
      </c>
      <c r="BJ454" s="96">
        <v>680</v>
      </c>
      <c r="BK454" s="96">
        <v>640</v>
      </c>
      <c r="BL454" s="96">
        <v>600</v>
      </c>
      <c r="BM454" s="96">
        <v>560</v>
      </c>
      <c r="BN454" s="96">
        <v>480</v>
      </c>
      <c r="CH454" s="2">
        <v>63494</v>
      </c>
      <c r="CI454" s="2" t="s">
        <v>126</v>
      </c>
      <c r="CP454" s="3">
        <v>62593</v>
      </c>
      <c r="CQ454" s="3" t="s">
        <v>33627</v>
      </c>
      <c r="CR454" s="3" t="s">
        <v>126</v>
      </c>
    </row>
    <row r="455" spans="19:96" x14ac:dyDescent="0.25">
      <c r="S455" s="2"/>
      <c r="T455" s="95" t="s">
        <v>30791</v>
      </c>
      <c r="U455" s="96">
        <v>1200</v>
      </c>
      <c r="V455" s="96">
        <v>1140</v>
      </c>
      <c r="W455" s="96">
        <v>1080</v>
      </c>
      <c r="X455" s="96">
        <v>1020</v>
      </c>
      <c r="Y455" s="96">
        <v>960</v>
      </c>
      <c r="Z455" s="96">
        <v>900</v>
      </c>
      <c r="AA455" s="96">
        <v>840</v>
      </c>
      <c r="AB455" s="96">
        <v>720</v>
      </c>
      <c r="AC455" s="95" t="s">
        <v>30791</v>
      </c>
      <c r="AD455" s="96">
        <v>1900</v>
      </c>
      <c r="AE455" s="96">
        <v>1810</v>
      </c>
      <c r="AF455" s="96">
        <v>1710</v>
      </c>
      <c r="AG455" s="96">
        <v>1620</v>
      </c>
      <c r="AH455" s="96">
        <v>1520</v>
      </c>
      <c r="AI455" s="96">
        <v>1430</v>
      </c>
      <c r="AJ455" s="96">
        <v>1330</v>
      </c>
      <c r="AK455" s="96">
        <v>1140</v>
      </c>
      <c r="AL455" s="2"/>
      <c r="AM455" s="95" t="s">
        <v>30791</v>
      </c>
      <c r="AN455" s="96">
        <v>1800</v>
      </c>
      <c r="AO455" s="96">
        <v>1710</v>
      </c>
      <c r="AP455" s="96">
        <v>1620</v>
      </c>
      <c r="AQ455" s="96">
        <v>1530</v>
      </c>
      <c r="AR455" s="96">
        <v>1440</v>
      </c>
      <c r="AS455" s="96">
        <v>1350</v>
      </c>
      <c r="AT455" s="96">
        <v>1260</v>
      </c>
      <c r="AU455" s="96">
        <v>1080</v>
      </c>
      <c r="AW455" s="95" t="s">
        <v>30791</v>
      </c>
      <c r="AX455" s="96">
        <v>600</v>
      </c>
      <c r="AY455" s="96">
        <v>570</v>
      </c>
      <c r="AZ455" s="96">
        <v>540</v>
      </c>
      <c r="BA455" s="96">
        <v>510</v>
      </c>
      <c r="BB455" s="96">
        <v>480</v>
      </c>
      <c r="BC455" s="96">
        <v>450</v>
      </c>
      <c r="BD455" s="96">
        <v>420</v>
      </c>
      <c r="BE455" s="96">
        <v>360</v>
      </c>
      <c r="BF455" s="95" t="s">
        <v>30791</v>
      </c>
      <c r="BG455" s="96">
        <v>800</v>
      </c>
      <c r="BH455" s="96">
        <v>760</v>
      </c>
      <c r="BI455" s="96">
        <v>720</v>
      </c>
      <c r="BJ455" s="96">
        <v>680</v>
      </c>
      <c r="BK455" s="96">
        <v>640</v>
      </c>
      <c r="BL455" s="96">
        <v>600</v>
      </c>
      <c r="BM455" s="96">
        <v>560</v>
      </c>
      <c r="BN455" s="96">
        <v>480</v>
      </c>
      <c r="CH455" s="2">
        <v>63496</v>
      </c>
      <c r="CI455" s="2" t="s">
        <v>126</v>
      </c>
      <c r="CP455" s="3">
        <v>62594</v>
      </c>
      <c r="CQ455" s="3" t="s">
        <v>33628</v>
      </c>
      <c r="CR455" s="3" t="s">
        <v>126</v>
      </c>
    </row>
    <row r="456" spans="19:96" x14ac:dyDescent="0.25">
      <c r="S456" s="2"/>
      <c r="T456" s="95" t="s">
        <v>649</v>
      </c>
      <c r="U456" s="96">
        <v>600</v>
      </c>
      <c r="V456" s="96">
        <v>570</v>
      </c>
      <c r="W456" s="96">
        <v>540</v>
      </c>
      <c r="X456" s="96">
        <v>510</v>
      </c>
      <c r="Y456" s="96">
        <v>480</v>
      </c>
      <c r="Z456" s="96">
        <v>450</v>
      </c>
      <c r="AA456" s="96">
        <v>420</v>
      </c>
      <c r="AB456" s="96">
        <v>360</v>
      </c>
      <c r="AC456" s="95" t="s">
        <v>649</v>
      </c>
      <c r="AD456" s="96">
        <v>1000</v>
      </c>
      <c r="AE456" s="96">
        <v>950</v>
      </c>
      <c r="AF456" s="96">
        <v>900</v>
      </c>
      <c r="AG456" s="96">
        <v>850</v>
      </c>
      <c r="AH456" s="96">
        <v>800</v>
      </c>
      <c r="AI456" s="96">
        <v>750</v>
      </c>
      <c r="AJ456" s="96">
        <v>700</v>
      </c>
      <c r="AK456" s="96">
        <v>600</v>
      </c>
      <c r="AL456" s="2"/>
      <c r="AM456" s="95" t="s">
        <v>649</v>
      </c>
      <c r="AN456" s="96">
        <v>900</v>
      </c>
      <c r="AO456" s="96">
        <v>860</v>
      </c>
      <c r="AP456" s="96">
        <v>810</v>
      </c>
      <c r="AQ456" s="96">
        <v>770</v>
      </c>
      <c r="AR456" s="96">
        <v>720</v>
      </c>
      <c r="AS456" s="96">
        <v>680</v>
      </c>
      <c r="AT456" s="96">
        <v>630</v>
      </c>
      <c r="AU456" s="96">
        <v>540</v>
      </c>
      <c r="AW456" s="95" t="s">
        <v>649</v>
      </c>
      <c r="AX456" s="96">
        <v>300</v>
      </c>
      <c r="AY456" s="96">
        <v>290</v>
      </c>
      <c r="AZ456" s="96">
        <v>270</v>
      </c>
      <c r="BA456" s="96">
        <v>260</v>
      </c>
      <c r="BB456" s="96">
        <v>240</v>
      </c>
      <c r="BC456" s="96">
        <v>230</v>
      </c>
      <c r="BD456" s="96">
        <v>210</v>
      </c>
      <c r="BE456" s="96">
        <v>180</v>
      </c>
      <c r="BF456" s="95" t="s">
        <v>649</v>
      </c>
      <c r="BG456" s="96">
        <v>400</v>
      </c>
      <c r="BH456" s="96">
        <v>380</v>
      </c>
      <c r="BI456" s="96">
        <v>360</v>
      </c>
      <c r="BJ456" s="96">
        <v>340</v>
      </c>
      <c r="BK456" s="96">
        <v>320</v>
      </c>
      <c r="BL456" s="96">
        <v>300</v>
      </c>
      <c r="BM456" s="96">
        <v>280</v>
      </c>
      <c r="BN456" s="96">
        <v>240</v>
      </c>
      <c r="CH456" s="2">
        <v>63498</v>
      </c>
      <c r="CI456" s="2" t="s">
        <v>124</v>
      </c>
      <c r="CP456" s="3">
        <v>62595</v>
      </c>
      <c r="CQ456" s="3" t="s">
        <v>33629</v>
      </c>
      <c r="CR456" s="3" t="s">
        <v>126</v>
      </c>
    </row>
    <row r="457" spans="19:96" x14ac:dyDescent="0.25">
      <c r="S457" s="2"/>
      <c r="T457" s="95" t="s">
        <v>650</v>
      </c>
      <c r="U457" s="96">
        <v>900</v>
      </c>
      <c r="V457" s="96">
        <v>860</v>
      </c>
      <c r="W457" s="96">
        <v>810</v>
      </c>
      <c r="X457" s="96">
        <v>770</v>
      </c>
      <c r="Y457" s="96">
        <v>720</v>
      </c>
      <c r="Z457" s="96">
        <v>680</v>
      </c>
      <c r="AA457" s="96">
        <v>630</v>
      </c>
      <c r="AB457" s="96">
        <v>540</v>
      </c>
      <c r="AC457" s="95" t="s">
        <v>650</v>
      </c>
      <c r="AD457" s="96">
        <v>1400</v>
      </c>
      <c r="AE457" s="96">
        <v>1330</v>
      </c>
      <c r="AF457" s="96">
        <v>1260</v>
      </c>
      <c r="AG457" s="96">
        <v>1190</v>
      </c>
      <c r="AH457" s="96">
        <v>1120</v>
      </c>
      <c r="AI457" s="96">
        <v>1050</v>
      </c>
      <c r="AJ457" s="96">
        <v>980</v>
      </c>
      <c r="AK457" s="96">
        <v>840</v>
      </c>
      <c r="AL457" s="2"/>
      <c r="AM457" s="95" t="s">
        <v>650</v>
      </c>
      <c r="AN457" s="96">
        <v>1300</v>
      </c>
      <c r="AO457" s="96">
        <v>1240</v>
      </c>
      <c r="AP457" s="96">
        <v>1170</v>
      </c>
      <c r="AQ457" s="96">
        <v>1110</v>
      </c>
      <c r="AR457" s="96">
        <v>1040</v>
      </c>
      <c r="AS457" s="96">
        <v>980</v>
      </c>
      <c r="AT457" s="96">
        <v>910</v>
      </c>
      <c r="AU457" s="96">
        <v>780</v>
      </c>
      <c r="AW457" s="95" t="s">
        <v>650</v>
      </c>
      <c r="AX457" s="96">
        <v>400</v>
      </c>
      <c r="AY457" s="96">
        <v>380</v>
      </c>
      <c r="AZ457" s="96">
        <v>360</v>
      </c>
      <c r="BA457" s="96">
        <v>340</v>
      </c>
      <c r="BB457" s="96">
        <v>320</v>
      </c>
      <c r="BC457" s="96">
        <v>300</v>
      </c>
      <c r="BD457" s="96">
        <v>280</v>
      </c>
      <c r="BE457" s="96">
        <v>240</v>
      </c>
      <c r="BF457" s="95" t="s">
        <v>650</v>
      </c>
      <c r="BG457" s="96">
        <v>600</v>
      </c>
      <c r="BH457" s="96">
        <v>570</v>
      </c>
      <c r="BI457" s="96">
        <v>540</v>
      </c>
      <c r="BJ457" s="96">
        <v>510</v>
      </c>
      <c r="BK457" s="96">
        <v>480</v>
      </c>
      <c r="BL457" s="96">
        <v>450</v>
      </c>
      <c r="BM457" s="96">
        <v>420</v>
      </c>
      <c r="BN457" s="96">
        <v>360</v>
      </c>
      <c r="CH457" s="2">
        <v>63513</v>
      </c>
      <c r="CI457" s="2" t="s">
        <v>124</v>
      </c>
      <c r="CP457" s="3">
        <v>62596</v>
      </c>
      <c r="CQ457" s="3" t="s">
        <v>24669</v>
      </c>
      <c r="CR457" s="3" t="s">
        <v>126</v>
      </c>
    </row>
    <row r="458" spans="19:96" x14ac:dyDescent="0.25">
      <c r="S458" s="2"/>
      <c r="T458" s="95" t="s">
        <v>33152</v>
      </c>
      <c r="U458" s="96">
        <v>800</v>
      </c>
      <c r="V458" s="96">
        <v>760</v>
      </c>
      <c r="W458" s="96">
        <v>720</v>
      </c>
      <c r="X458" s="96">
        <v>680</v>
      </c>
      <c r="Y458" s="96">
        <v>640</v>
      </c>
      <c r="Z458" s="96">
        <v>600</v>
      </c>
      <c r="AA458" s="96">
        <v>560</v>
      </c>
      <c r="AB458" s="96">
        <v>480</v>
      </c>
      <c r="AC458" s="95" t="s">
        <v>33152</v>
      </c>
      <c r="AD458" s="96">
        <v>1300</v>
      </c>
      <c r="AE458" s="96">
        <v>1240</v>
      </c>
      <c r="AF458" s="96">
        <v>1170</v>
      </c>
      <c r="AG458" s="96">
        <v>1110</v>
      </c>
      <c r="AH458" s="96">
        <v>1040</v>
      </c>
      <c r="AI458" s="96">
        <v>980</v>
      </c>
      <c r="AJ458" s="96">
        <v>910</v>
      </c>
      <c r="AK458" s="96">
        <v>780</v>
      </c>
      <c r="AL458" s="2"/>
      <c r="AM458" s="95" t="s">
        <v>33152</v>
      </c>
      <c r="AN458" s="96">
        <v>1200</v>
      </c>
      <c r="AO458" s="96">
        <v>1140</v>
      </c>
      <c r="AP458" s="96">
        <v>1080</v>
      </c>
      <c r="AQ458" s="96">
        <v>1020</v>
      </c>
      <c r="AR458" s="96">
        <v>960</v>
      </c>
      <c r="AS458" s="96">
        <v>900</v>
      </c>
      <c r="AT458" s="96">
        <v>840</v>
      </c>
      <c r="AU458" s="96">
        <v>720</v>
      </c>
      <c r="AW458" s="95" t="s">
        <v>33152</v>
      </c>
      <c r="AX458" s="96">
        <v>400</v>
      </c>
      <c r="AY458" s="96">
        <v>380</v>
      </c>
      <c r="AZ458" s="96">
        <v>360</v>
      </c>
      <c r="BA458" s="96">
        <v>340</v>
      </c>
      <c r="BB458" s="96">
        <v>320</v>
      </c>
      <c r="BC458" s="96">
        <v>300</v>
      </c>
      <c r="BD458" s="96">
        <v>280</v>
      </c>
      <c r="BE458" s="96">
        <v>240</v>
      </c>
      <c r="BF458" s="95" t="s">
        <v>33152</v>
      </c>
      <c r="BG458" s="96">
        <v>500</v>
      </c>
      <c r="BH458" s="96">
        <v>480</v>
      </c>
      <c r="BI458" s="96">
        <v>450</v>
      </c>
      <c r="BJ458" s="96">
        <v>430</v>
      </c>
      <c r="BK458" s="96">
        <v>400</v>
      </c>
      <c r="BL458" s="96">
        <v>380</v>
      </c>
      <c r="BM458" s="96">
        <v>350</v>
      </c>
      <c r="BN458" s="96">
        <v>300</v>
      </c>
      <c r="CH458" s="2">
        <v>63514</v>
      </c>
      <c r="CI458" s="2" t="s">
        <v>126</v>
      </c>
      <c r="CP458" s="3">
        <v>62597</v>
      </c>
      <c r="CQ458" s="3" t="s">
        <v>24668</v>
      </c>
      <c r="CR458" s="3" t="s">
        <v>126</v>
      </c>
    </row>
    <row r="459" spans="19:96" x14ac:dyDescent="0.25">
      <c r="S459" s="2"/>
      <c r="T459" s="95" t="s">
        <v>651</v>
      </c>
      <c r="U459" s="96">
        <v>1500</v>
      </c>
      <c r="V459" s="96">
        <v>1430</v>
      </c>
      <c r="W459" s="96">
        <v>1350</v>
      </c>
      <c r="X459" s="96">
        <v>1280</v>
      </c>
      <c r="Y459" s="96">
        <v>1200</v>
      </c>
      <c r="Z459" s="96">
        <v>1130</v>
      </c>
      <c r="AA459" s="96">
        <v>1050</v>
      </c>
      <c r="AB459" s="96">
        <v>900</v>
      </c>
      <c r="AC459" s="95" t="s">
        <v>651</v>
      </c>
      <c r="AD459" s="96">
        <v>2400</v>
      </c>
      <c r="AE459" s="96">
        <v>2280</v>
      </c>
      <c r="AF459" s="96">
        <v>2160</v>
      </c>
      <c r="AG459" s="96">
        <v>2040</v>
      </c>
      <c r="AH459" s="96">
        <v>1920</v>
      </c>
      <c r="AI459" s="96">
        <v>1800</v>
      </c>
      <c r="AJ459" s="96">
        <v>1680</v>
      </c>
      <c r="AK459" s="96">
        <v>1440</v>
      </c>
      <c r="AL459" s="2"/>
      <c r="AM459" s="95" t="s">
        <v>651</v>
      </c>
      <c r="AN459" s="96">
        <v>2200</v>
      </c>
      <c r="AO459" s="96">
        <v>2090</v>
      </c>
      <c r="AP459" s="96">
        <v>1980</v>
      </c>
      <c r="AQ459" s="96">
        <v>1870</v>
      </c>
      <c r="AR459" s="96">
        <v>1760</v>
      </c>
      <c r="AS459" s="96">
        <v>1650</v>
      </c>
      <c r="AT459" s="96">
        <v>1540</v>
      </c>
      <c r="AU459" s="96">
        <v>1320</v>
      </c>
      <c r="AW459" s="95" t="s">
        <v>651</v>
      </c>
      <c r="AX459" s="96">
        <v>700</v>
      </c>
      <c r="AY459" s="96">
        <v>670</v>
      </c>
      <c r="AZ459" s="96">
        <v>630</v>
      </c>
      <c r="BA459" s="96">
        <v>600</v>
      </c>
      <c r="BB459" s="96">
        <v>560</v>
      </c>
      <c r="BC459" s="96">
        <v>530</v>
      </c>
      <c r="BD459" s="96">
        <v>490</v>
      </c>
      <c r="BE459" s="96">
        <v>420</v>
      </c>
      <c r="BF459" s="95" t="s">
        <v>651</v>
      </c>
      <c r="BG459" s="96">
        <v>1000</v>
      </c>
      <c r="BH459" s="96">
        <v>950</v>
      </c>
      <c r="BI459" s="96">
        <v>900</v>
      </c>
      <c r="BJ459" s="96">
        <v>850</v>
      </c>
      <c r="BK459" s="96">
        <v>800</v>
      </c>
      <c r="BL459" s="96">
        <v>750</v>
      </c>
      <c r="BM459" s="96">
        <v>700</v>
      </c>
      <c r="BN459" s="96">
        <v>600</v>
      </c>
      <c r="CH459" s="2">
        <v>63515</v>
      </c>
      <c r="CI459" s="2" t="s">
        <v>126</v>
      </c>
      <c r="CP459" s="3">
        <v>62598</v>
      </c>
      <c r="CQ459" s="3" t="s">
        <v>33630</v>
      </c>
      <c r="CR459" s="3" t="s">
        <v>126</v>
      </c>
    </row>
    <row r="460" spans="19:96" x14ac:dyDescent="0.25">
      <c r="S460" s="2"/>
      <c r="T460" s="95" t="s">
        <v>652</v>
      </c>
      <c r="U460" s="96">
        <v>900</v>
      </c>
      <c r="V460" s="96">
        <v>860</v>
      </c>
      <c r="W460" s="96">
        <v>810</v>
      </c>
      <c r="X460" s="96">
        <v>770</v>
      </c>
      <c r="Y460" s="96">
        <v>720</v>
      </c>
      <c r="Z460" s="96">
        <v>680</v>
      </c>
      <c r="AA460" s="96">
        <v>630</v>
      </c>
      <c r="AB460" s="96">
        <v>540</v>
      </c>
      <c r="AC460" s="95" t="s">
        <v>652</v>
      </c>
      <c r="AD460" s="96">
        <v>1400</v>
      </c>
      <c r="AE460" s="96">
        <v>1330</v>
      </c>
      <c r="AF460" s="96">
        <v>1260</v>
      </c>
      <c r="AG460" s="96">
        <v>1190</v>
      </c>
      <c r="AH460" s="96">
        <v>1120</v>
      </c>
      <c r="AI460" s="96">
        <v>1050</v>
      </c>
      <c r="AJ460" s="96">
        <v>980</v>
      </c>
      <c r="AK460" s="96">
        <v>840</v>
      </c>
      <c r="AL460" s="2"/>
      <c r="AM460" s="95" t="s">
        <v>652</v>
      </c>
      <c r="AN460" s="96">
        <v>1400</v>
      </c>
      <c r="AO460" s="96">
        <v>1330</v>
      </c>
      <c r="AP460" s="96">
        <v>1260</v>
      </c>
      <c r="AQ460" s="96">
        <v>1190</v>
      </c>
      <c r="AR460" s="96">
        <v>1120</v>
      </c>
      <c r="AS460" s="96">
        <v>1050</v>
      </c>
      <c r="AT460" s="96">
        <v>980</v>
      </c>
      <c r="AU460" s="96">
        <v>840</v>
      </c>
      <c r="AW460" s="95" t="s">
        <v>652</v>
      </c>
      <c r="AX460" s="96">
        <v>500</v>
      </c>
      <c r="AY460" s="96">
        <v>480</v>
      </c>
      <c r="AZ460" s="96">
        <v>450</v>
      </c>
      <c r="BA460" s="96">
        <v>430</v>
      </c>
      <c r="BB460" s="96">
        <v>400</v>
      </c>
      <c r="BC460" s="96">
        <v>380</v>
      </c>
      <c r="BD460" s="96">
        <v>350</v>
      </c>
      <c r="BE460" s="96">
        <v>300</v>
      </c>
      <c r="BF460" s="95" t="s">
        <v>652</v>
      </c>
      <c r="BG460" s="96">
        <v>600</v>
      </c>
      <c r="BH460" s="96">
        <v>570</v>
      </c>
      <c r="BI460" s="96">
        <v>540</v>
      </c>
      <c r="BJ460" s="96">
        <v>510</v>
      </c>
      <c r="BK460" s="96">
        <v>480</v>
      </c>
      <c r="BL460" s="96">
        <v>450</v>
      </c>
      <c r="BM460" s="96">
        <v>420</v>
      </c>
      <c r="BN460" s="96">
        <v>360</v>
      </c>
      <c r="CH460" s="2">
        <v>63516</v>
      </c>
      <c r="CI460" s="2" t="s">
        <v>124</v>
      </c>
      <c r="CP460" s="3">
        <v>62599</v>
      </c>
      <c r="CQ460" s="3" t="s">
        <v>33631</v>
      </c>
      <c r="CR460" s="3" t="s">
        <v>126</v>
      </c>
    </row>
    <row r="461" spans="19:96" x14ac:dyDescent="0.25">
      <c r="S461" s="2"/>
      <c r="T461" s="95" t="s">
        <v>653</v>
      </c>
      <c r="U461" s="96">
        <v>1100</v>
      </c>
      <c r="V461" s="96">
        <v>1050</v>
      </c>
      <c r="W461" s="96">
        <v>990</v>
      </c>
      <c r="X461" s="96">
        <v>940</v>
      </c>
      <c r="Y461" s="96">
        <v>880</v>
      </c>
      <c r="Z461" s="96">
        <v>830</v>
      </c>
      <c r="AA461" s="96">
        <v>770</v>
      </c>
      <c r="AB461" s="96">
        <v>660</v>
      </c>
      <c r="AC461" s="95" t="s">
        <v>653</v>
      </c>
      <c r="AD461" s="96">
        <v>1800</v>
      </c>
      <c r="AE461" s="96">
        <v>1710</v>
      </c>
      <c r="AF461" s="96">
        <v>1620</v>
      </c>
      <c r="AG461" s="96">
        <v>1530</v>
      </c>
      <c r="AH461" s="96">
        <v>1440</v>
      </c>
      <c r="AI461" s="96">
        <v>1350</v>
      </c>
      <c r="AJ461" s="96">
        <v>1260</v>
      </c>
      <c r="AK461" s="96">
        <v>1080</v>
      </c>
      <c r="AL461" s="2"/>
      <c r="AM461" s="95" t="s">
        <v>653</v>
      </c>
      <c r="AN461" s="96">
        <v>1600</v>
      </c>
      <c r="AO461" s="96">
        <v>1520</v>
      </c>
      <c r="AP461" s="96">
        <v>1440</v>
      </c>
      <c r="AQ461" s="96">
        <v>1360</v>
      </c>
      <c r="AR461" s="96">
        <v>1280</v>
      </c>
      <c r="AS461" s="96">
        <v>1200</v>
      </c>
      <c r="AT461" s="96">
        <v>1120</v>
      </c>
      <c r="AU461" s="96">
        <v>960</v>
      </c>
      <c r="AW461" s="95" t="s">
        <v>653</v>
      </c>
      <c r="AX461" s="96">
        <v>500</v>
      </c>
      <c r="AY461" s="96">
        <v>480</v>
      </c>
      <c r="AZ461" s="96">
        <v>450</v>
      </c>
      <c r="BA461" s="96">
        <v>430</v>
      </c>
      <c r="BB461" s="96">
        <v>400</v>
      </c>
      <c r="BC461" s="96">
        <v>380</v>
      </c>
      <c r="BD461" s="96">
        <v>350</v>
      </c>
      <c r="BE461" s="96">
        <v>300</v>
      </c>
      <c r="BF461" s="95" t="s">
        <v>653</v>
      </c>
      <c r="BG461" s="96">
        <v>700</v>
      </c>
      <c r="BH461" s="96">
        <v>670</v>
      </c>
      <c r="BI461" s="96">
        <v>630</v>
      </c>
      <c r="BJ461" s="96">
        <v>600</v>
      </c>
      <c r="BK461" s="96">
        <v>560</v>
      </c>
      <c r="BL461" s="96">
        <v>530</v>
      </c>
      <c r="BM461" s="96">
        <v>490</v>
      </c>
      <c r="BN461" s="96">
        <v>420</v>
      </c>
      <c r="CH461" s="2">
        <v>63517</v>
      </c>
      <c r="CI461" s="2" t="s">
        <v>126</v>
      </c>
      <c r="CP461" s="3">
        <v>62600</v>
      </c>
      <c r="CQ461" s="3" t="s">
        <v>33632</v>
      </c>
      <c r="CR461" s="3" t="s">
        <v>126</v>
      </c>
    </row>
    <row r="462" spans="19:96" x14ac:dyDescent="0.25">
      <c r="S462" s="2"/>
      <c r="T462" s="95" t="s">
        <v>654</v>
      </c>
      <c r="U462" s="96">
        <v>800</v>
      </c>
      <c r="V462" s="96">
        <v>760</v>
      </c>
      <c r="W462" s="96">
        <v>720</v>
      </c>
      <c r="X462" s="96">
        <v>680</v>
      </c>
      <c r="Y462" s="96">
        <v>640</v>
      </c>
      <c r="Z462" s="96">
        <v>600</v>
      </c>
      <c r="AA462" s="96">
        <v>560</v>
      </c>
      <c r="AB462" s="96">
        <v>480</v>
      </c>
      <c r="AC462" s="95" t="s">
        <v>654</v>
      </c>
      <c r="AD462" s="96">
        <v>1300</v>
      </c>
      <c r="AE462" s="96">
        <v>1240</v>
      </c>
      <c r="AF462" s="96">
        <v>1170</v>
      </c>
      <c r="AG462" s="96">
        <v>1110</v>
      </c>
      <c r="AH462" s="96">
        <v>1040</v>
      </c>
      <c r="AI462" s="96">
        <v>980</v>
      </c>
      <c r="AJ462" s="96">
        <v>910</v>
      </c>
      <c r="AK462" s="96">
        <v>780</v>
      </c>
      <c r="AL462" s="2"/>
      <c r="AM462" s="95" t="s">
        <v>654</v>
      </c>
      <c r="AN462" s="96">
        <v>1200</v>
      </c>
      <c r="AO462" s="96">
        <v>1140</v>
      </c>
      <c r="AP462" s="96">
        <v>1080</v>
      </c>
      <c r="AQ462" s="96">
        <v>1020</v>
      </c>
      <c r="AR462" s="96">
        <v>960</v>
      </c>
      <c r="AS462" s="96">
        <v>900</v>
      </c>
      <c r="AT462" s="96">
        <v>840</v>
      </c>
      <c r="AU462" s="96">
        <v>720</v>
      </c>
      <c r="AW462" s="95" t="s">
        <v>654</v>
      </c>
      <c r="AX462" s="96">
        <v>400</v>
      </c>
      <c r="AY462" s="96">
        <v>380</v>
      </c>
      <c r="AZ462" s="96">
        <v>360</v>
      </c>
      <c r="BA462" s="96">
        <v>340</v>
      </c>
      <c r="BB462" s="96">
        <v>320</v>
      </c>
      <c r="BC462" s="96">
        <v>300</v>
      </c>
      <c r="BD462" s="96">
        <v>280</v>
      </c>
      <c r="BE462" s="96">
        <v>240</v>
      </c>
      <c r="BF462" s="95" t="s">
        <v>654</v>
      </c>
      <c r="BG462" s="96">
        <v>500</v>
      </c>
      <c r="BH462" s="96">
        <v>480</v>
      </c>
      <c r="BI462" s="96">
        <v>450</v>
      </c>
      <c r="BJ462" s="96">
        <v>430</v>
      </c>
      <c r="BK462" s="96">
        <v>400</v>
      </c>
      <c r="BL462" s="96">
        <v>380</v>
      </c>
      <c r="BM462" s="96">
        <v>350</v>
      </c>
      <c r="BN462" s="96">
        <v>300</v>
      </c>
      <c r="CH462" s="2">
        <v>63544</v>
      </c>
      <c r="CI462" s="2" t="s">
        <v>122</v>
      </c>
      <c r="CP462" s="3">
        <v>62601</v>
      </c>
      <c r="CQ462" s="3" t="s">
        <v>33633</v>
      </c>
      <c r="CR462" s="3" t="s">
        <v>126</v>
      </c>
    </row>
    <row r="463" spans="19:96" x14ac:dyDescent="0.25">
      <c r="S463" s="2"/>
      <c r="T463" s="95" t="s">
        <v>655</v>
      </c>
      <c r="U463" s="96">
        <v>700</v>
      </c>
      <c r="V463" s="96">
        <v>670</v>
      </c>
      <c r="W463" s="96">
        <v>630</v>
      </c>
      <c r="X463" s="96">
        <v>600</v>
      </c>
      <c r="Y463" s="96">
        <v>560</v>
      </c>
      <c r="Z463" s="96">
        <v>530</v>
      </c>
      <c r="AA463" s="96">
        <v>490</v>
      </c>
      <c r="AB463" s="96">
        <v>420</v>
      </c>
      <c r="AC463" s="95" t="s">
        <v>655</v>
      </c>
      <c r="AD463" s="96">
        <v>1100</v>
      </c>
      <c r="AE463" s="96">
        <v>1050</v>
      </c>
      <c r="AF463" s="96">
        <v>990</v>
      </c>
      <c r="AG463" s="96">
        <v>940</v>
      </c>
      <c r="AH463" s="96">
        <v>880</v>
      </c>
      <c r="AI463" s="96">
        <v>830</v>
      </c>
      <c r="AJ463" s="96">
        <v>770</v>
      </c>
      <c r="AK463" s="96">
        <v>660</v>
      </c>
      <c r="AL463" s="2"/>
      <c r="AM463" s="95" t="s">
        <v>655</v>
      </c>
      <c r="AN463" s="96">
        <v>1000</v>
      </c>
      <c r="AO463" s="96">
        <v>950</v>
      </c>
      <c r="AP463" s="96">
        <v>900</v>
      </c>
      <c r="AQ463" s="96">
        <v>850</v>
      </c>
      <c r="AR463" s="96">
        <v>800</v>
      </c>
      <c r="AS463" s="96">
        <v>750</v>
      </c>
      <c r="AT463" s="96">
        <v>700</v>
      </c>
      <c r="AU463" s="96">
        <v>600</v>
      </c>
      <c r="AW463" s="95" t="s">
        <v>655</v>
      </c>
      <c r="AX463" s="96">
        <v>300</v>
      </c>
      <c r="AY463" s="96">
        <v>290</v>
      </c>
      <c r="AZ463" s="96">
        <v>270</v>
      </c>
      <c r="BA463" s="96">
        <v>260</v>
      </c>
      <c r="BB463" s="96">
        <v>240</v>
      </c>
      <c r="BC463" s="96">
        <v>230</v>
      </c>
      <c r="BD463" s="96">
        <v>210</v>
      </c>
      <c r="BE463" s="96">
        <v>180</v>
      </c>
      <c r="BF463" s="95" t="s">
        <v>655</v>
      </c>
      <c r="BG463" s="96">
        <v>400</v>
      </c>
      <c r="BH463" s="96">
        <v>380</v>
      </c>
      <c r="BI463" s="96">
        <v>360</v>
      </c>
      <c r="BJ463" s="96">
        <v>340</v>
      </c>
      <c r="BK463" s="96">
        <v>320</v>
      </c>
      <c r="BL463" s="96">
        <v>300</v>
      </c>
      <c r="BM463" s="96">
        <v>280</v>
      </c>
      <c r="BN463" s="96">
        <v>240</v>
      </c>
      <c r="CH463" s="2">
        <v>63545</v>
      </c>
      <c r="CI463" s="2" t="s">
        <v>122</v>
      </c>
      <c r="CP463" s="3">
        <v>62602</v>
      </c>
      <c r="CQ463" s="3" t="s">
        <v>29187</v>
      </c>
      <c r="CR463" s="3" t="s">
        <v>126</v>
      </c>
    </row>
    <row r="464" spans="19:96" x14ac:dyDescent="0.25">
      <c r="S464" s="2"/>
      <c r="T464" s="95" t="s">
        <v>656</v>
      </c>
      <c r="U464" s="96">
        <v>1000</v>
      </c>
      <c r="V464" s="96">
        <v>950</v>
      </c>
      <c r="W464" s="96">
        <v>900</v>
      </c>
      <c r="X464" s="96">
        <v>850</v>
      </c>
      <c r="Y464" s="96">
        <v>800</v>
      </c>
      <c r="Z464" s="96">
        <v>750</v>
      </c>
      <c r="AA464" s="96">
        <v>700</v>
      </c>
      <c r="AB464" s="96">
        <v>600</v>
      </c>
      <c r="AC464" s="95" t="s">
        <v>656</v>
      </c>
      <c r="AD464" s="96">
        <v>1600</v>
      </c>
      <c r="AE464" s="96">
        <v>1520</v>
      </c>
      <c r="AF464" s="96">
        <v>1440</v>
      </c>
      <c r="AG464" s="96">
        <v>1360</v>
      </c>
      <c r="AH464" s="96">
        <v>1280</v>
      </c>
      <c r="AI464" s="96">
        <v>1200</v>
      </c>
      <c r="AJ464" s="96">
        <v>1120</v>
      </c>
      <c r="AK464" s="96">
        <v>960</v>
      </c>
      <c r="AL464" s="2"/>
      <c r="AM464" s="95" t="s">
        <v>656</v>
      </c>
      <c r="AN464" s="96">
        <v>1500</v>
      </c>
      <c r="AO464" s="96">
        <v>1430</v>
      </c>
      <c r="AP464" s="96">
        <v>1350</v>
      </c>
      <c r="AQ464" s="96">
        <v>1280</v>
      </c>
      <c r="AR464" s="96">
        <v>1200</v>
      </c>
      <c r="AS464" s="96">
        <v>1130</v>
      </c>
      <c r="AT464" s="96">
        <v>1050</v>
      </c>
      <c r="AU464" s="96">
        <v>900</v>
      </c>
      <c r="AW464" s="95" t="s">
        <v>656</v>
      </c>
      <c r="AX464" s="96">
        <v>500</v>
      </c>
      <c r="AY464" s="96">
        <v>480</v>
      </c>
      <c r="AZ464" s="96">
        <v>450</v>
      </c>
      <c r="BA464" s="96">
        <v>430</v>
      </c>
      <c r="BB464" s="96">
        <v>400</v>
      </c>
      <c r="BC464" s="96">
        <v>380</v>
      </c>
      <c r="BD464" s="96">
        <v>350</v>
      </c>
      <c r="BE464" s="96">
        <v>300</v>
      </c>
      <c r="BF464" s="95" t="s">
        <v>656</v>
      </c>
      <c r="BG464" s="96">
        <v>700</v>
      </c>
      <c r="BH464" s="96">
        <v>670</v>
      </c>
      <c r="BI464" s="96">
        <v>630</v>
      </c>
      <c r="BJ464" s="96">
        <v>600</v>
      </c>
      <c r="BK464" s="96">
        <v>560</v>
      </c>
      <c r="BL464" s="96">
        <v>530</v>
      </c>
      <c r="BM464" s="96">
        <v>490</v>
      </c>
      <c r="BN464" s="96">
        <v>420</v>
      </c>
      <c r="CH464" s="2">
        <v>63546</v>
      </c>
      <c r="CI464" s="2" t="s">
        <v>122</v>
      </c>
      <c r="CP464" s="3">
        <v>62603</v>
      </c>
      <c r="CQ464" s="3" t="s">
        <v>29193</v>
      </c>
      <c r="CR464" s="3" t="s">
        <v>126</v>
      </c>
    </row>
    <row r="465" spans="19:96" x14ac:dyDescent="0.25">
      <c r="S465" s="2"/>
      <c r="T465" s="95" t="s">
        <v>657</v>
      </c>
      <c r="U465" s="96">
        <v>1000</v>
      </c>
      <c r="V465" s="96">
        <v>950</v>
      </c>
      <c r="W465" s="96">
        <v>900</v>
      </c>
      <c r="X465" s="96">
        <v>850</v>
      </c>
      <c r="Y465" s="96">
        <v>800</v>
      </c>
      <c r="Z465" s="96">
        <v>750</v>
      </c>
      <c r="AA465" s="96">
        <v>700</v>
      </c>
      <c r="AB465" s="96">
        <v>600</v>
      </c>
      <c r="AC465" s="95" t="s">
        <v>657</v>
      </c>
      <c r="AD465" s="96">
        <v>1600</v>
      </c>
      <c r="AE465" s="96">
        <v>1520</v>
      </c>
      <c r="AF465" s="96">
        <v>1440</v>
      </c>
      <c r="AG465" s="96">
        <v>1360</v>
      </c>
      <c r="AH465" s="96">
        <v>1280</v>
      </c>
      <c r="AI465" s="96">
        <v>1200</v>
      </c>
      <c r="AJ465" s="96">
        <v>1120</v>
      </c>
      <c r="AK465" s="96">
        <v>960</v>
      </c>
      <c r="AL465" s="2"/>
      <c r="AM465" s="95" t="s">
        <v>657</v>
      </c>
      <c r="AN465" s="96">
        <v>1500</v>
      </c>
      <c r="AO465" s="96">
        <v>1430</v>
      </c>
      <c r="AP465" s="96">
        <v>1350</v>
      </c>
      <c r="AQ465" s="96">
        <v>1280</v>
      </c>
      <c r="AR465" s="96">
        <v>1200</v>
      </c>
      <c r="AS465" s="96">
        <v>1130</v>
      </c>
      <c r="AT465" s="96">
        <v>1050</v>
      </c>
      <c r="AU465" s="96">
        <v>900</v>
      </c>
      <c r="AW465" s="95" t="s">
        <v>657</v>
      </c>
      <c r="AX465" s="96">
        <v>500</v>
      </c>
      <c r="AY465" s="96">
        <v>480</v>
      </c>
      <c r="AZ465" s="96">
        <v>450</v>
      </c>
      <c r="BA465" s="96">
        <v>430</v>
      </c>
      <c r="BB465" s="96">
        <v>400</v>
      </c>
      <c r="BC465" s="96">
        <v>380</v>
      </c>
      <c r="BD465" s="96">
        <v>350</v>
      </c>
      <c r="BE465" s="96">
        <v>300</v>
      </c>
      <c r="BF465" s="95" t="s">
        <v>657</v>
      </c>
      <c r="BG465" s="96">
        <v>700</v>
      </c>
      <c r="BH465" s="96">
        <v>670</v>
      </c>
      <c r="BI465" s="96">
        <v>630</v>
      </c>
      <c r="BJ465" s="96">
        <v>600</v>
      </c>
      <c r="BK465" s="96">
        <v>560</v>
      </c>
      <c r="BL465" s="96">
        <v>530</v>
      </c>
      <c r="BM465" s="96">
        <v>490</v>
      </c>
      <c r="BN465" s="96">
        <v>420</v>
      </c>
      <c r="CH465" s="2">
        <v>63547</v>
      </c>
      <c r="CI465" s="2" t="s">
        <v>122</v>
      </c>
      <c r="CP465" s="3">
        <v>62604</v>
      </c>
      <c r="CQ465" s="3" t="s">
        <v>29186</v>
      </c>
      <c r="CR465" s="3" t="s">
        <v>126</v>
      </c>
    </row>
    <row r="466" spans="19:96" x14ac:dyDescent="0.25">
      <c r="S466" s="2"/>
      <c r="T466" s="95" t="s">
        <v>658</v>
      </c>
      <c r="U466" s="96">
        <v>800</v>
      </c>
      <c r="V466" s="96">
        <v>760</v>
      </c>
      <c r="W466" s="96">
        <v>720</v>
      </c>
      <c r="X466" s="96">
        <v>680</v>
      </c>
      <c r="Y466" s="96">
        <v>640</v>
      </c>
      <c r="Z466" s="96">
        <v>600</v>
      </c>
      <c r="AA466" s="96">
        <v>560</v>
      </c>
      <c r="AB466" s="96">
        <v>480</v>
      </c>
      <c r="AC466" s="95" t="s">
        <v>658</v>
      </c>
      <c r="AD466" s="96">
        <v>1300</v>
      </c>
      <c r="AE466" s="96">
        <v>1240</v>
      </c>
      <c r="AF466" s="96">
        <v>1170</v>
      </c>
      <c r="AG466" s="96">
        <v>1110</v>
      </c>
      <c r="AH466" s="96">
        <v>1040</v>
      </c>
      <c r="AI466" s="96">
        <v>980</v>
      </c>
      <c r="AJ466" s="96">
        <v>910</v>
      </c>
      <c r="AK466" s="96">
        <v>780</v>
      </c>
      <c r="AL466" s="2"/>
      <c r="AM466" s="95" t="s">
        <v>658</v>
      </c>
      <c r="AN466" s="96">
        <v>1100</v>
      </c>
      <c r="AO466" s="96">
        <v>1050</v>
      </c>
      <c r="AP466" s="96">
        <v>990</v>
      </c>
      <c r="AQ466" s="96">
        <v>940</v>
      </c>
      <c r="AR466" s="96">
        <v>880</v>
      </c>
      <c r="AS466" s="96">
        <v>830</v>
      </c>
      <c r="AT466" s="96">
        <v>770</v>
      </c>
      <c r="AU466" s="96">
        <v>660</v>
      </c>
      <c r="AW466" s="95" t="s">
        <v>658</v>
      </c>
      <c r="AX466" s="96">
        <v>400</v>
      </c>
      <c r="AY466" s="96">
        <v>380</v>
      </c>
      <c r="AZ466" s="96">
        <v>360</v>
      </c>
      <c r="BA466" s="96">
        <v>340</v>
      </c>
      <c r="BB466" s="96">
        <v>320</v>
      </c>
      <c r="BC466" s="96">
        <v>300</v>
      </c>
      <c r="BD466" s="96">
        <v>280</v>
      </c>
      <c r="BE466" s="96">
        <v>240</v>
      </c>
      <c r="BF466" s="95" t="s">
        <v>658</v>
      </c>
      <c r="BG466" s="96">
        <v>500</v>
      </c>
      <c r="BH466" s="96">
        <v>480</v>
      </c>
      <c r="BI466" s="96">
        <v>450</v>
      </c>
      <c r="BJ466" s="96">
        <v>430</v>
      </c>
      <c r="BK466" s="96">
        <v>400</v>
      </c>
      <c r="BL466" s="96">
        <v>380</v>
      </c>
      <c r="BM466" s="96">
        <v>350</v>
      </c>
      <c r="BN466" s="96">
        <v>300</v>
      </c>
      <c r="CH466" s="2">
        <v>63548</v>
      </c>
      <c r="CI466" s="2" t="s">
        <v>124</v>
      </c>
      <c r="CP466" s="3">
        <v>62605</v>
      </c>
      <c r="CQ466" s="3" t="s">
        <v>33634</v>
      </c>
      <c r="CR466" s="3" t="s">
        <v>126</v>
      </c>
    </row>
    <row r="467" spans="19:96" x14ac:dyDescent="0.25">
      <c r="S467" s="2"/>
      <c r="T467" s="95" t="s">
        <v>659</v>
      </c>
      <c r="U467" s="96">
        <v>900</v>
      </c>
      <c r="V467" s="96">
        <v>860</v>
      </c>
      <c r="W467" s="96">
        <v>810</v>
      </c>
      <c r="X467" s="96">
        <v>770</v>
      </c>
      <c r="Y467" s="96">
        <v>720</v>
      </c>
      <c r="Z467" s="96">
        <v>680</v>
      </c>
      <c r="AA467" s="96">
        <v>630</v>
      </c>
      <c r="AB467" s="96">
        <v>540</v>
      </c>
      <c r="AC467" s="95" t="s">
        <v>659</v>
      </c>
      <c r="AD467" s="96">
        <v>1400</v>
      </c>
      <c r="AE467" s="96">
        <v>1330</v>
      </c>
      <c r="AF467" s="96">
        <v>1260</v>
      </c>
      <c r="AG467" s="96">
        <v>1190</v>
      </c>
      <c r="AH467" s="96">
        <v>1120</v>
      </c>
      <c r="AI467" s="96">
        <v>1050</v>
      </c>
      <c r="AJ467" s="96">
        <v>980</v>
      </c>
      <c r="AK467" s="96">
        <v>840</v>
      </c>
      <c r="AL467" s="2"/>
      <c r="AM467" s="95" t="s">
        <v>659</v>
      </c>
      <c r="AN467" s="96">
        <v>1400</v>
      </c>
      <c r="AO467" s="96">
        <v>1330</v>
      </c>
      <c r="AP467" s="96">
        <v>1260</v>
      </c>
      <c r="AQ467" s="96">
        <v>1190</v>
      </c>
      <c r="AR467" s="96">
        <v>1120</v>
      </c>
      <c r="AS467" s="96">
        <v>1050</v>
      </c>
      <c r="AT467" s="96">
        <v>980</v>
      </c>
      <c r="AU467" s="96">
        <v>840</v>
      </c>
      <c r="AW467" s="95" t="s">
        <v>659</v>
      </c>
      <c r="AX467" s="96">
        <v>500</v>
      </c>
      <c r="AY467" s="96">
        <v>480</v>
      </c>
      <c r="AZ467" s="96">
        <v>450</v>
      </c>
      <c r="BA467" s="96">
        <v>430</v>
      </c>
      <c r="BB467" s="96">
        <v>400</v>
      </c>
      <c r="BC467" s="96">
        <v>380</v>
      </c>
      <c r="BD467" s="96">
        <v>350</v>
      </c>
      <c r="BE467" s="96">
        <v>300</v>
      </c>
      <c r="BF467" s="95" t="s">
        <v>659</v>
      </c>
      <c r="BG467" s="96">
        <v>600</v>
      </c>
      <c r="BH467" s="96">
        <v>570</v>
      </c>
      <c r="BI467" s="96">
        <v>540</v>
      </c>
      <c r="BJ467" s="96">
        <v>510</v>
      </c>
      <c r="BK467" s="96">
        <v>480</v>
      </c>
      <c r="BL467" s="96">
        <v>450</v>
      </c>
      <c r="BM467" s="96">
        <v>420</v>
      </c>
      <c r="BN467" s="96">
        <v>360</v>
      </c>
      <c r="CH467" s="2">
        <v>63553</v>
      </c>
      <c r="CI467" s="2" t="s">
        <v>122</v>
      </c>
      <c r="CP467" s="3">
        <v>62606</v>
      </c>
      <c r="CQ467" s="3" t="s">
        <v>29188</v>
      </c>
      <c r="CR467" s="3" t="s">
        <v>126</v>
      </c>
    </row>
    <row r="468" spans="19:96" x14ac:dyDescent="0.25">
      <c r="S468" s="2"/>
      <c r="T468" s="95" t="s">
        <v>22198</v>
      </c>
      <c r="U468" s="96">
        <v>900</v>
      </c>
      <c r="V468" s="96">
        <v>860</v>
      </c>
      <c r="W468" s="96">
        <v>810</v>
      </c>
      <c r="X468" s="96">
        <v>770</v>
      </c>
      <c r="Y468" s="96">
        <v>720</v>
      </c>
      <c r="Z468" s="96">
        <v>680</v>
      </c>
      <c r="AA468" s="96">
        <v>630</v>
      </c>
      <c r="AB468" s="96">
        <v>540</v>
      </c>
      <c r="AC468" s="95" t="s">
        <v>22198</v>
      </c>
      <c r="AD468" s="96">
        <v>1400</v>
      </c>
      <c r="AE468" s="96">
        <v>1330</v>
      </c>
      <c r="AF468" s="96">
        <v>1260</v>
      </c>
      <c r="AG468" s="96">
        <v>1190</v>
      </c>
      <c r="AH468" s="96">
        <v>1120</v>
      </c>
      <c r="AI468" s="96">
        <v>1050</v>
      </c>
      <c r="AJ468" s="96">
        <v>980</v>
      </c>
      <c r="AK468" s="96">
        <v>840</v>
      </c>
      <c r="AL468" s="2"/>
      <c r="AM468" s="95" t="s">
        <v>22198</v>
      </c>
      <c r="AN468" s="96">
        <v>1400</v>
      </c>
      <c r="AO468" s="96">
        <v>1330</v>
      </c>
      <c r="AP468" s="96">
        <v>1260</v>
      </c>
      <c r="AQ468" s="96">
        <v>1190</v>
      </c>
      <c r="AR468" s="96">
        <v>1120</v>
      </c>
      <c r="AS468" s="96">
        <v>1050</v>
      </c>
      <c r="AT468" s="96">
        <v>980</v>
      </c>
      <c r="AU468" s="96">
        <v>840</v>
      </c>
      <c r="AW468" s="95" t="s">
        <v>22198</v>
      </c>
      <c r="AX468" s="96">
        <v>500</v>
      </c>
      <c r="AY468" s="96">
        <v>480</v>
      </c>
      <c r="AZ468" s="96">
        <v>450</v>
      </c>
      <c r="BA468" s="96">
        <v>430</v>
      </c>
      <c r="BB468" s="96">
        <v>400</v>
      </c>
      <c r="BC468" s="96">
        <v>380</v>
      </c>
      <c r="BD468" s="96">
        <v>350</v>
      </c>
      <c r="BE468" s="96">
        <v>300</v>
      </c>
      <c r="BF468" s="95" t="s">
        <v>22198</v>
      </c>
      <c r="BG468" s="96">
        <v>600</v>
      </c>
      <c r="BH468" s="96">
        <v>570</v>
      </c>
      <c r="BI468" s="96">
        <v>540</v>
      </c>
      <c r="BJ468" s="96">
        <v>510</v>
      </c>
      <c r="BK468" s="96">
        <v>480</v>
      </c>
      <c r="BL468" s="96">
        <v>450</v>
      </c>
      <c r="BM468" s="96">
        <v>420</v>
      </c>
      <c r="BN468" s="96">
        <v>360</v>
      </c>
      <c r="CH468" s="2">
        <v>63555</v>
      </c>
      <c r="CI468" s="2" t="s">
        <v>124</v>
      </c>
      <c r="CP468" s="3">
        <v>62607</v>
      </c>
      <c r="CQ468" s="3" t="s">
        <v>29189</v>
      </c>
      <c r="CR468" s="3" t="s">
        <v>126</v>
      </c>
    </row>
    <row r="469" spans="19:96" x14ac:dyDescent="0.25">
      <c r="S469" s="2"/>
      <c r="T469" s="95" t="s">
        <v>660</v>
      </c>
      <c r="U469" s="96">
        <v>800</v>
      </c>
      <c r="V469" s="96">
        <v>760</v>
      </c>
      <c r="W469" s="96">
        <v>720</v>
      </c>
      <c r="X469" s="96">
        <v>680</v>
      </c>
      <c r="Y469" s="96">
        <v>640</v>
      </c>
      <c r="Z469" s="96">
        <v>600</v>
      </c>
      <c r="AA469" s="96">
        <v>560</v>
      </c>
      <c r="AB469" s="96">
        <v>480</v>
      </c>
      <c r="AC469" s="95" t="s">
        <v>660</v>
      </c>
      <c r="AD469" s="96">
        <v>1300</v>
      </c>
      <c r="AE469" s="96">
        <v>1240</v>
      </c>
      <c r="AF469" s="96">
        <v>1170</v>
      </c>
      <c r="AG469" s="96">
        <v>1110</v>
      </c>
      <c r="AH469" s="96">
        <v>1040</v>
      </c>
      <c r="AI469" s="96">
        <v>980</v>
      </c>
      <c r="AJ469" s="96">
        <v>910</v>
      </c>
      <c r="AK469" s="96">
        <v>780</v>
      </c>
      <c r="AL469" s="2"/>
      <c r="AM469" s="95" t="s">
        <v>660</v>
      </c>
      <c r="AN469" s="96">
        <v>1200</v>
      </c>
      <c r="AO469" s="96">
        <v>1140</v>
      </c>
      <c r="AP469" s="96">
        <v>1080</v>
      </c>
      <c r="AQ469" s="96">
        <v>1020</v>
      </c>
      <c r="AR469" s="96">
        <v>960</v>
      </c>
      <c r="AS469" s="96">
        <v>900</v>
      </c>
      <c r="AT469" s="96">
        <v>840</v>
      </c>
      <c r="AU469" s="96">
        <v>720</v>
      </c>
      <c r="AW469" s="95" t="s">
        <v>660</v>
      </c>
      <c r="AX469" s="96">
        <v>400</v>
      </c>
      <c r="AY469" s="96">
        <v>380</v>
      </c>
      <c r="AZ469" s="96">
        <v>360</v>
      </c>
      <c r="BA469" s="96">
        <v>340</v>
      </c>
      <c r="BB469" s="96">
        <v>320</v>
      </c>
      <c r="BC469" s="96">
        <v>300</v>
      </c>
      <c r="BD469" s="96">
        <v>280</v>
      </c>
      <c r="BE469" s="96">
        <v>240</v>
      </c>
      <c r="BF469" s="95" t="s">
        <v>660</v>
      </c>
      <c r="BG469" s="96">
        <v>500</v>
      </c>
      <c r="BH469" s="96">
        <v>480</v>
      </c>
      <c r="BI469" s="96">
        <v>450</v>
      </c>
      <c r="BJ469" s="96">
        <v>430</v>
      </c>
      <c r="BK469" s="96">
        <v>400</v>
      </c>
      <c r="BL469" s="96">
        <v>380</v>
      </c>
      <c r="BM469" s="96">
        <v>350</v>
      </c>
      <c r="BN469" s="96">
        <v>300</v>
      </c>
      <c r="CH469" s="2">
        <v>63556</v>
      </c>
      <c r="CI469" s="2" t="s">
        <v>124</v>
      </c>
      <c r="CP469" s="3">
        <v>62608</v>
      </c>
      <c r="CQ469" s="3" t="s">
        <v>33635</v>
      </c>
      <c r="CR469" s="3" t="s">
        <v>126</v>
      </c>
    </row>
    <row r="470" spans="19:96" x14ac:dyDescent="0.25">
      <c r="S470" s="2"/>
      <c r="T470" s="95" t="s">
        <v>30792</v>
      </c>
      <c r="U470" s="96">
        <v>800</v>
      </c>
      <c r="V470" s="96">
        <v>760</v>
      </c>
      <c r="W470" s="96">
        <v>720</v>
      </c>
      <c r="X470" s="96">
        <v>680</v>
      </c>
      <c r="Y470" s="96">
        <v>640</v>
      </c>
      <c r="Z470" s="96">
        <v>600</v>
      </c>
      <c r="AA470" s="96">
        <v>560</v>
      </c>
      <c r="AB470" s="96">
        <v>480</v>
      </c>
      <c r="AC470" s="95" t="s">
        <v>30792</v>
      </c>
      <c r="AD470" s="96">
        <v>1300</v>
      </c>
      <c r="AE470" s="96">
        <v>1240</v>
      </c>
      <c r="AF470" s="96">
        <v>1170</v>
      </c>
      <c r="AG470" s="96">
        <v>1110</v>
      </c>
      <c r="AH470" s="96">
        <v>1040</v>
      </c>
      <c r="AI470" s="96">
        <v>980</v>
      </c>
      <c r="AJ470" s="96">
        <v>910</v>
      </c>
      <c r="AK470" s="96">
        <v>780</v>
      </c>
      <c r="AL470" s="2"/>
      <c r="AM470" s="95" t="s">
        <v>30792</v>
      </c>
      <c r="AN470" s="96">
        <v>1200</v>
      </c>
      <c r="AO470" s="96">
        <v>1140</v>
      </c>
      <c r="AP470" s="96">
        <v>1080</v>
      </c>
      <c r="AQ470" s="96">
        <v>1020</v>
      </c>
      <c r="AR470" s="96">
        <v>960</v>
      </c>
      <c r="AS470" s="96">
        <v>900</v>
      </c>
      <c r="AT470" s="96">
        <v>840</v>
      </c>
      <c r="AU470" s="96">
        <v>720</v>
      </c>
      <c r="AW470" s="95" t="s">
        <v>30792</v>
      </c>
      <c r="AX470" s="96">
        <v>400</v>
      </c>
      <c r="AY470" s="96">
        <v>380</v>
      </c>
      <c r="AZ470" s="96">
        <v>360</v>
      </c>
      <c r="BA470" s="96">
        <v>340</v>
      </c>
      <c r="BB470" s="96">
        <v>320</v>
      </c>
      <c r="BC470" s="96">
        <v>300</v>
      </c>
      <c r="BD470" s="96">
        <v>280</v>
      </c>
      <c r="BE470" s="96">
        <v>240</v>
      </c>
      <c r="BF470" s="95" t="s">
        <v>30792</v>
      </c>
      <c r="BG470" s="96">
        <v>500</v>
      </c>
      <c r="BH470" s="96">
        <v>480</v>
      </c>
      <c r="BI470" s="96">
        <v>450</v>
      </c>
      <c r="BJ470" s="96">
        <v>430</v>
      </c>
      <c r="BK470" s="96">
        <v>400</v>
      </c>
      <c r="BL470" s="96">
        <v>380</v>
      </c>
      <c r="BM470" s="96">
        <v>350</v>
      </c>
      <c r="BN470" s="96">
        <v>300</v>
      </c>
      <c r="CH470" s="2">
        <v>63557</v>
      </c>
      <c r="CI470" s="2" t="s">
        <v>124</v>
      </c>
      <c r="CP470" s="3">
        <v>62609</v>
      </c>
      <c r="CQ470" s="3" t="s">
        <v>33636</v>
      </c>
      <c r="CR470" s="3" t="s">
        <v>126</v>
      </c>
    </row>
    <row r="471" spans="19:96" x14ac:dyDescent="0.25">
      <c r="S471" s="2"/>
      <c r="T471" s="95" t="s">
        <v>661</v>
      </c>
      <c r="U471" s="96">
        <v>900</v>
      </c>
      <c r="V471" s="96">
        <v>860</v>
      </c>
      <c r="W471" s="96">
        <v>810</v>
      </c>
      <c r="X471" s="96">
        <v>770</v>
      </c>
      <c r="Y471" s="96">
        <v>720</v>
      </c>
      <c r="Z471" s="96">
        <v>680</v>
      </c>
      <c r="AA471" s="96">
        <v>630</v>
      </c>
      <c r="AB471" s="96">
        <v>540</v>
      </c>
      <c r="AC471" s="95" t="s">
        <v>661</v>
      </c>
      <c r="AD471" s="96">
        <v>1400</v>
      </c>
      <c r="AE471" s="96">
        <v>1330</v>
      </c>
      <c r="AF471" s="96">
        <v>1260</v>
      </c>
      <c r="AG471" s="96">
        <v>1190</v>
      </c>
      <c r="AH471" s="96">
        <v>1120</v>
      </c>
      <c r="AI471" s="96">
        <v>1050</v>
      </c>
      <c r="AJ471" s="96">
        <v>980</v>
      </c>
      <c r="AK471" s="96">
        <v>840</v>
      </c>
      <c r="AL471" s="2"/>
      <c r="AM471" s="95" t="s">
        <v>661</v>
      </c>
      <c r="AN471" s="96">
        <v>1400</v>
      </c>
      <c r="AO471" s="96">
        <v>1330</v>
      </c>
      <c r="AP471" s="96">
        <v>1260</v>
      </c>
      <c r="AQ471" s="96">
        <v>1190</v>
      </c>
      <c r="AR471" s="96">
        <v>1120</v>
      </c>
      <c r="AS471" s="96">
        <v>1050</v>
      </c>
      <c r="AT471" s="96">
        <v>980</v>
      </c>
      <c r="AU471" s="96">
        <v>840</v>
      </c>
      <c r="AW471" s="95" t="s">
        <v>661</v>
      </c>
      <c r="AX471" s="96">
        <v>500</v>
      </c>
      <c r="AY471" s="96">
        <v>480</v>
      </c>
      <c r="AZ471" s="96">
        <v>450</v>
      </c>
      <c r="BA471" s="96">
        <v>430</v>
      </c>
      <c r="BB471" s="96">
        <v>400</v>
      </c>
      <c r="BC471" s="96">
        <v>380</v>
      </c>
      <c r="BD471" s="96">
        <v>350</v>
      </c>
      <c r="BE471" s="96">
        <v>300</v>
      </c>
      <c r="BF471" s="95" t="s">
        <v>661</v>
      </c>
      <c r="BG471" s="96">
        <v>600</v>
      </c>
      <c r="BH471" s="96">
        <v>570</v>
      </c>
      <c r="BI471" s="96">
        <v>540</v>
      </c>
      <c r="BJ471" s="96">
        <v>510</v>
      </c>
      <c r="BK471" s="96">
        <v>480</v>
      </c>
      <c r="BL471" s="96">
        <v>450</v>
      </c>
      <c r="BM471" s="96">
        <v>420</v>
      </c>
      <c r="BN471" s="96">
        <v>360</v>
      </c>
      <c r="CH471" s="2">
        <v>63558</v>
      </c>
      <c r="CI471" s="2" t="s">
        <v>126</v>
      </c>
      <c r="CP471" s="3">
        <v>62610</v>
      </c>
      <c r="CQ471" s="3" t="s">
        <v>33637</v>
      </c>
      <c r="CR471" s="3" t="s">
        <v>126</v>
      </c>
    </row>
    <row r="472" spans="19:96" x14ac:dyDescent="0.25">
      <c r="S472" s="2"/>
      <c r="T472" s="95" t="s">
        <v>30793</v>
      </c>
      <c r="U472" s="96">
        <v>1100</v>
      </c>
      <c r="V472" s="96">
        <v>1050</v>
      </c>
      <c r="W472" s="96">
        <v>990</v>
      </c>
      <c r="X472" s="96">
        <v>940</v>
      </c>
      <c r="Y472" s="96">
        <v>880</v>
      </c>
      <c r="Z472" s="96">
        <v>830</v>
      </c>
      <c r="AA472" s="96">
        <v>770</v>
      </c>
      <c r="AB472" s="96">
        <v>660</v>
      </c>
      <c r="AC472" s="95" t="s">
        <v>30793</v>
      </c>
      <c r="AD472" s="96">
        <v>1800</v>
      </c>
      <c r="AE472" s="96">
        <v>1710</v>
      </c>
      <c r="AF472" s="96">
        <v>1620</v>
      </c>
      <c r="AG472" s="96">
        <v>1530</v>
      </c>
      <c r="AH472" s="96">
        <v>1440</v>
      </c>
      <c r="AI472" s="96">
        <v>1350</v>
      </c>
      <c r="AJ472" s="96">
        <v>1260</v>
      </c>
      <c r="AK472" s="96">
        <v>1080</v>
      </c>
      <c r="AL472" s="2"/>
      <c r="AM472" s="95" t="s">
        <v>30793</v>
      </c>
      <c r="AN472" s="96">
        <v>1600</v>
      </c>
      <c r="AO472" s="96">
        <v>1520</v>
      </c>
      <c r="AP472" s="96">
        <v>1440</v>
      </c>
      <c r="AQ472" s="96">
        <v>1360</v>
      </c>
      <c r="AR472" s="96">
        <v>1280</v>
      </c>
      <c r="AS472" s="96">
        <v>1200</v>
      </c>
      <c r="AT472" s="96">
        <v>1120</v>
      </c>
      <c r="AU472" s="96">
        <v>960</v>
      </c>
      <c r="AW472" s="95" t="s">
        <v>30793</v>
      </c>
      <c r="AX472" s="96">
        <v>500</v>
      </c>
      <c r="AY472" s="96">
        <v>480</v>
      </c>
      <c r="AZ472" s="96">
        <v>450</v>
      </c>
      <c r="BA472" s="96">
        <v>430</v>
      </c>
      <c r="BB472" s="96">
        <v>400</v>
      </c>
      <c r="BC472" s="96">
        <v>380</v>
      </c>
      <c r="BD472" s="96">
        <v>350</v>
      </c>
      <c r="BE472" s="96">
        <v>300</v>
      </c>
      <c r="BF472" s="95" t="s">
        <v>30793</v>
      </c>
      <c r="BG472" s="96">
        <v>700</v>
      </c>
      <c r="BH472" s="96">
        <v>670</v>
      </c>
      <c r="BI472" s="96">
        <v>630</v>
      </c>
      <c r="BJ472" s="96">
        <v>600</v>
      </c>
      <c r="BK472" s="96">
        <v>560</v>
      </c>
      <c r="BL472" s="96">
        <v>530</v>
      </c>
      <c r="BM472" s="96">
        <v>490</v>
      </c>
      <c r="BN472" s="96">
        <v>420</v>
      </c>
      <c r="CH472" s="2">
        <v>63559</v>
      </c>
      <c r="CI472" s="2" t="s">
        <v>126</v>
      </c>
      <c r="CP472" s="3">
        <v>62611</v>
      </c>
      <c r="CQ472" s="3" t="s">
        <v>33638</v>
      </c>
      <c r="CR472" s="3" t="s">
        <v>126</v>
      </c>
    </row>
    <row r="473" spans="19:96" x14ac:dyDescent="0.25">
      <c r="S473" s="2"/>
      <c r="T473" s="95" t="s">
        <v>662</v>
      </c>
      <c r="U473" s="96">
        <v>800</v>
      </c>
      <c r="V473" s="96">
        <v>760</v>
      </c>
      <c r="W473" s="96">
        <v>720</v>
      </c>
      <c r="X473" s="96">
        <v>680</v>
      </c>
      <c r="Y473" s="96">
        <v>640</v>
      </c>
      <c r="Z473" s="96">
        <v>600</v>
      </c>
      <c r="AA473" s="96">
        <v>560</v>
      </c>
      <c r="AB473" s="96">
        <v>480</v>
      </c>
      <c r="AC473" s="95" t="s">
        <v>662</v>
      </c>
      <c r="AD473" s="96">
        <v>1300</v>
      </c>
      <c r="AE473" s="96">
        <v>1240</v>
      </c>
      <c r="AF473" s="96">
        <v>1170</v>
      </c>
      <c r="AG473" s="96">
        <v>1110</v>
      </c>
      <c r="AH473" s="96">
        <v>1040</v>
      </c>
      <c r="AI473" s="96">
        <v>980</v>
      </c>
      <c r="AJ473" s="96">
        <v>910</v>
      </c>
      <c r="AK473" s="96">
        <v>780</v>
      </c>
      <c r="AL473" s="2"/>
      <c r="AM473" s="95" t="s">
        <v>662</v>
      </c>
      <c r="AN473" s="96">
        <v>1300</v>
      </c>
      <c r="AO473" s="96">
        <v>1240</v>
      </c>
      <c r="AP473" s="96">
        <v>1170</v>
      </c>
      <c r="AQ473" s="96">
        <v>1110</v>
      </c>
      <c r="AR473" s="96">
        <v>1040</v>
      </c>
      <c r="AS473" s="96">
        <v>980</v>
      </c>
      <c r="AT473" s="96">
        <v>910</v>
      </c>
      <c r="AU473" s="96">
        <v>780</v>
      </c>
      <c r="AW473" s="95" t="s">
        <v>662</v>
      </c>
      <c r="AX473" s="96">
        <v>400</v>
      </c>
      <c r="AY473" s="96">
        <v>380</v>
      </c>
      <c r="AZ473" s="96">
        <v>360</v>
      </c>
      <c r="BA473" s="96">
        <v>340</v>
      </c>
      <c r="BB473" s="96">
        <v>320</v>
      </c>
      <c r="BC473" s="96">
        <v>300</v>
      </c>
      <c r="BD473" s="96">
        <v>280</v>
      </c>
      <c r="BE473" s="96">
        <v>240</v>
      </c>
      <c r="BF473" s="95" t="s">
        <v>662</v>
      </c>
      <c r="BG473" s="96">
        <v>500</v>
      </c>
      <c r="BH473" s="96">
        <v>480</v>
      </c>
      <c r="BI473" s="96">
        <v>450</v>
      </c>
      <c r="BJ473" s="96">
        <v>430</v>
      </c>
      <c r="BK473" s="96">
        <v>400</v>
      </c>
      <c r="BL473" s="96">
        <v>380</v>
      </c>
      <c r="BM473" s="96">
        <v>350</v>
      </c>
      <c r="BN473" s="96">
        <v>300</v>
      </c>
      <c r="CH473" s="2">
        <v>63560</v>
      </c>
      <c r="CI473" s="2" t="s">
        <v>126</v>
      </c>
      <c r="CP473" s="3">
        <v>62612</v>
      </c>
      <c r="CQ473" s="3" t="s">
        <v>15244</v>
      </c>
      <c r="CR473" s="3" t="s">
        <v>122</v>
      </c>
    </row>
    <row r="474" spans="19:96" x14ac:dyDescent="0.25">
      <c r="S474" s="2"/>
      <c r="T474" s="95" t="s">
        <v>663</v>
      </c>
      <c r="U474" s="96">
        <v>700</v>
      </c>
      <c r="V474" s="96">
        <v>670</v>
      </c>
      <c r="W474" s="96">
        <v>630</v>
      </c>
      <c r="X474" s="96">
        <v>600</v>
      </c>
      <c r="Y474" s="96">
        <v>560</v>
      </c>
      <c r="Z474" s="96">
        <v>530</v>
      </c>
      <c r="AA474" s="96">
        <v>490</v>
      </c>
      <c r="AB474" s="96">
        <v>420</v>
      </c>
      <c r="AC474" s="95" t="s">
        <v>663</v>
      </c>
      <c r="AD474" s="96">
        <v>1100</v>
      </c>
      <c r="AE474" s="96">
        <v>1050</v>
      </c>
      <c r="AF474" s="96">
        <v>990</v>
      </c>
      <c r="AG474" s="96">
        <v>940</v>
      </c>
      <c r="AH474" s="96">
        <v>880</v>
      </c>
      <c r="AI474" s="96">
        <v>830</v>
      </c>
      <c r="AJ474" s="96">
        <v>770</v>
      </c>
      <c r="AK474" s="96">
        <v>660</v>
      </c>
      <c r="AL474" s="2"/>
      <c r="AM474" s="95" t="s">
        <v>663</v>
      </c>
      <c r="AN474" s="96">
        <v>1000</v>
      </c>
      <c r="AO474" s="96">
        <v>950</v>
      </c>
      <c r="AP474" s="96">
        <v>900</v>
      </c>
      <c r="AQ474" s="96">
        <v>850</v>
      </c>
      <c r="AR474" s="96">
        <v>800</v>
      </c>
      <c r="AS474" s="96">
        <v>750</v>
      </c>
      <c r="AT474" s="96">
        <v>700</v>
      </c>
      <c r="AU474" s="96">
        <v>600</v>
      </c>
      <c r="AW474" s="95" t="s">
        <v>663</v>
      </c>
      <c r="AX474" s="96">
        <v>300</v>
      </c>
      <c r="AY474" s="96">
        <v>290</v>
      </c>
      <c r="AZ474" s="96">
        <v>270</v>
      </c>
      <c r="BA474" s="96">
        <v>260</v>
      </c>
      <c r="BB474" s="96">
        <v>240</v>
      </c>
      <c r="BC474" s="96">
        <v>230</v>
      </c>
      <c r="BD474" s="96">
        <v>210</v>
      </c>
      <c r="BE474" s="96">
        <v>180</v>
      </c>
      <c r="BF474" s="95" t="s">
        <v>663</v>
      </c>
      <c r="BG474" s="96">
        <v>400</v>
      </c>
      <c r="BH474" s="96">
        <v>380</v>
      </c>
      <c r="BI474" s="96">
        <v>360</v>
      </c>
      <c r="BJ474" s="96">
        <v>340</v>
      </c>
      <c r="BK474" s="96">
        <v>320</v>
      </c>
      <c r="BL474" s="96">
        <v>300</v>
      </c>
      <c r="BM474" s="96">
        <v>280</v>
      </c>
      <c r="BN474" s="96">
        <v>240</v>
      </c>
      <c r="CH474" s="2">
        <v>63561</v>
      </c>
      <c r="CI474" s="2" t="s">
        <v>126</v>
      </c>
      <c r="CP474" s="3">
        <v>62613</v>
      </c>
      <c r="CQ474" s="3" t="s">
        <v>33639</v>
      </c>
      <c r="CR474" s="3" t="s">
        <v>124</v>
      </c>
    </row>
    <row r="475" spans="19:96" x14ac:dyDescent="0.25">
      <c r="S475" s="2"/>
      <c r="T475" s="95" t="s">
        <v>664</v>
      </c>
      <c r="U475" s="96">
        <v>1000</v>
      </c>
      <c r="V475" s="96">
        <v>950</v>
      </c>
      <c r="W475" s="96">
        <v>900</v>
      </c>
      <c r="X475" s="96">
        <v>850</v>
      </c>
      <c r="Y475" s="96">
        <v>800</v>
      </c>
      <c r="Z475" s="96">
        <v>750</v>
      </c>
      <c r="AA475" s="96">
        <v>700</v>
      </c>
      <c r="AB475" s="96">
        <v>600</v>
      </c>
      <c r="AC475" s="95" t="s">
        <v>664</v>
      </c>
      <c r="AD475" s="96">
        <v>1600</v>
      </c>
      <c r="AE475" s="96">
        <v>1520</v>
      </c>
      <c r="AF475" s="96">
        <v>1440</v>
      </c>
      <c r="AG475" s="96">
        <v>1360</v>
      </c>
      <c r="AH475" s="96">
        <v>1280</v>
      </c>
      <c r="AI475" s="96">
        <v>1200</v>
      </c>
      <c r="AJ475" s="96">
        <v>1120</v>
      </c>
      <c r="AK475" s="96">
        <v>960</v>
      </c>
      <c r="AL475" s="2"/>
      <c r="AM475" s="95" t="s">
        <v>664</v>
      </c>
      <c r="AN475" s="96">
        <v>1500</v>
      </c>
      <c r="AO475" s="96">
        <v>1430</v>
      </c>
      <c r="AP475" s="96">
        <v>1350</v>
      </c>
      <c r="AQ475" s="96">
        <v>1280</v>
      </c>
      <c r="AR475" s="96">
        <v>1200</v>
      </c>
      <c r="AS475" s="96">
        <v>1130</v>
      </c>
      <c r="AT475" s="96">
        <v>1050</v>
      </c>
      <c r="AU475" s="96">
        <v>900</v>
      </c>
      <c r="AW475" s="95" t="s">
        <v>664</v>
      </c>
      <c r="AX475" s="96">
        <v>500</v>
      </c>
      <c r="AY475" s="96">
        <v>480</v>
      </c>
      <c r="AZ475" s="96">
        <v>450</v>
      </c>
      <c r="BA475" s="96">
        <v>430</v>
      </c>
      <c r="BB475" s="96">
        <v>400</v>
      </c>
      <c r="BC475" s="96">
        <v>380</v>
      </c>
      <c r="BD475" s="96">
        <v>350</v>
      </c>
      <c r="BE475" s="96">
        <v>300</v>
      </c>
      <c r="BF475" s="95" t="s">
        <v>664</v>
      </c>
      <c r="BG475" s="96">
        <v>600</v>
      </c>
      <c r="BH475" s="96">
        <v>570</v>
      </c>
      <c r="BI475" s="96">
        <v>540</v>
      </c>
      <c r="BJ475" s="96">
        <v>510</v>
      </c>
      <c r="BK475" s="96">
        <v>480</v>
      </c>
      <c r="BL475" s="96">
        <v>450</v>
      </c>
      <c r="BM475" s="96">
        <v>420</v>
      </c>
      <c r="BN475" s="96">
        <v>360</v>
      </c>
      <c r="CH475" s="2">
        <v>63562</v>
      </c>
      <c r="CI475" s="2" t="s">
        <v>124</v>
      </c>
      <c r="CP475" s="3">
        <v>62614</v>
      </c>
      <c r="CQ475" s="3" t="s">
        <v>33640</v>
      </c>
      <c r="CR475" s="3" t="s">
        <v>126</v>
      </c>
    </row>
    <row r="476" spans="19:96" x14ac:dyDescent="0.25">
      <c r="S476" s="2"/>
      <c r="T476" s="95" t="s">
        <v>665</v>
      </c>
      <c r="U476" s="96">
        <v>1200</v>
      </c>
      <c r="V476" s="96">
        <v>1140</v>
      </c>
      <c r="W476" s="96">
        <v>1080</v>
      </c>
      <c r="X476" s="96">
        <v>1020</v>
      </c>
      <c r="Y476" s="96">
        <v>960</v>
      </c>
      <c r="Z476" s="96">
        <v>900</v>
      </c>
      <c r="AA476" s="96">
        <v>840</v>
      </c>
      <c r="AB476" s="96">
        <v>720</v>
      </c>
      <c r="AC476" s="95" t="s">
        <v>665</v>
      </c>
      <c r="AD476" s="96">
        <v>1900</v>
      </c>
      <c r="AE476" s="96">
        <v>1810</v>
      </c>
      <c r="AF476" s="96">
        <v>1710</v>
      </c>
      <c r="AG476" s="96">
        <v>1620</v>
      </c>
      <c r="AH476" s="96">
        <v>1520</v>
      </c>
      <c r="AI476" s="96">
        <v>1430</v>
      </c>
      <c r="AJ476" s="96">
        <v>1330</v>
      </c>
      <c r="AK476" s="96">
        <v>1140</v>
      </c>
      <c r="AL476" s="2"/>
      <c r="AM476" s="95" t="s">
        <v>665</v>
      </c>
      <c r="AN476" s="96">
        <v>1800</v>
      </c>
      <c r="AO476" s="96">
        <v>1710</v>
      </c>
      <c r="AP476" s="96">
        <v>1620</v>
      </c>
      <c r="AQ476" s="96">
        <v>1530</v>
      </c>
      <c r="AR476" s="96">
        <v>1440</v>
      </c>
      <c r="AS476" s="96">
        <v>1350</v>
      </c>
      <c r="AT476" s="96">
        <v>1260</v>
      </c>
      <c r="AU476" s="96">
        <v>1080</v>
      </c>
      <c r="AW476" s="95" t="s">
        <v>665</v>
      </c>
      <c r="AX476" s="96">
        <v>600</v>
      </c>
      <c r="AY476" s="96">
        <v>570</v>
      </c>
      <c r="AZ476" s="96">
        <v>540</v>
      </c>
      <c r="BA476" s="96">
        <v>510</v>
      </c>
      <c r="BB476" s="96">
        <v>480</v>
      </c>
      <c r="BC476" s="96">
        <v>450</v>
      </c>
      <c r="BD476" s="96">
        <v>420</v>
      </c>
      <c r="BE476" s="96">
        <v>360</v>
      </c>
      <c r="BF476" s="95" t="s">
        <v>665</v>
      </c>
      <c r="BG476" s="96">
        <v>800</v>
      </c>
      <c r="BH476" s="96">
        <v>760</v>
      </c>
      <c r="BI476" s="96">
        <v>720</v>
      </c>
      <c r="BJ476" s="96">
        <v>680</v>
      </c>
      <c r="BK476" s="96">
        <v>640</v>
      </c>
      <c r="BL476" s="96">
        <v>600</v>
      </c>
      <c r="BM476" s="96">
        <v>560</v>
      </c>
      <c r="BN476" s="96">
        <v>480</v>
      </c>
      <c r="CH476" s="2">
        <v>63563</v>
      </c>
      <c r="CI476" s="2" t="s">
        <v>126</v>
      </c>
      <c r="CP476" s="3">
        <v>62615</v>
      </c>
      <c r="CQ476" s="3" t="s">
        <v>33641</v>
      </c>
      <c r="CR476" s="3" t="s">
        <v>126</v>
      </c>
    </row>
    <row r="477" spans="19:96" x14ac:dyDescent="0.25">
      <c r="S477" s="2"/>
      <c r="T477" s="95" t="s">
        <v>666</v>
      </c>
      <c r="U477" s="96">
        <v>1200</v>
      </c>
      <c r="V477" s="96">
        <v>1140</v>
      </c>
      <c r="W477" s="96">
        <v>1080</v>
      </c>
      <c r="X477" s="96">
        <v>1020</v>
      </c>
      <c r="Y477" s="96">
        <v>960</v>
      </c>
      <c r="Z477" s="96">
        <v>900</v>
      </c>
      <c r="AA477" s="96">
        <v>840</v>
      </c>
      <c r="AB477" s="96">
        <v>720</v>
      </c>
      <c r="AC477" s="95" t="s">
        <v>666</v>
      </c>
      <c r="AD477" s="96">
        <v>1900</v>
      </c>
      <c r="AE477" s="96">
        <v>1810</v>
      </c>
      <c r="AF477" s="96">
        <v>1710</v>
      </c>
      <c r="AG477" s="96">
        <v>1620</v>
      </c>
      <c r="AH477" s="96">
        <v>1520</v>
      </c>
      <c r="AI477" s="96">
        <v>1430</v>
      </c>
      <c r="AJ477" s="96">
        <v>1330</v>
      </c>
      <c r="AK477" s="96">
        <v>1140</v>
      </c>
      <c r="AL477" s="2"/>
      <c r="AM477" s="95" t="s">
        <v>666</v>
      </c>
      <c r="AN477" s="96">
        <v>1900</v>
      </c>
      <c r="AO477" s="96">
        <v>1810</v>
      </c>
      <c r="AP477" s="96">
        <v>1710</v>
      </c>
      <c r="AQ477" s="96">
        <v>1620</v>
      </c>
      <c r="AR477" s="96">
        <v>1520</v>
      </c>
      <c r="AS477" s="96">
        <v>1430</v>
      </c>
      <c r="AT477" s="96">
        <v>1330</v>
      </c>
      <c r="AU477" s="96">
        <v>1140</v>
      </c>
      <c r="AW477" s="95" t="s">
        <v>666</v>
      </c>
      <c r="AX477" s="96">
        <v>600</v>
      </c>
      <c r="AY477" s="96">
        <v>570</v>
      </c>
      <c r="AZ477" s="96">
        <v>540</v>
      </c>
      <c r="BA477" s="96">
        <v>510</v>
      </c>
      <c r="BB477" s="96">
        <v>480</v>
      </c>
      <c r="BC477" s="96">
        <v>450</v>
      </c>
      <c r="BD477" s="96">
        <v>420</v>
      </c>
      <c r="BE477" s="96">
        <v>360</v>
      </c>
      <c r="BF477" s="95" t="s">
        <v>666</v>
      </c>
      <c r="BG477" s="96">
        <v>800</v>
      </c>
      <c r="BH477" s="96">
        <v>760</v>
      </c>
      <c r="BI477" s="96">
        <v>720</v>
      </c>
      <c r="BJ477" s="96">
        <v>680</v>
      </c>
      <c r="BK477" s="96">
        <v>640</v>
      </c>
      <c r="BL477" s="96">
        <v>600</v>
      </c>
      <c r="BM477" s="96">
        <v>560</v>
      </c>
      <c r="BN477" s="96">
        <v>480</v>
      </c>
      <c r="CH477" s="2">
        <v>63564</v>
      </c>
      <c r="CI477" s="2" t="s">
        <v>126</v>
      </c>
      <c r="CP477" s="3">
        <v>62616</v>
      </c>
      <c r="CQ477" s="3" t="s">
        <v>33642</v>
      </c>
      <c r="CR477" s="3" t="s">
        <v>126</v>
      </c>
    </row>
    <row r="478" spans="19:96" x14ac:dyDescent="0.25">
      <c r="S478" s="2"/>
      <c r="T478" s="95" t="s">
        <v>667</v>
      </c>
      <c r="U478" s="96">
        <v>1200</v>
      </c>
      <c r="V478" s="96">
        <v>1140</v>
      </c>
      <c r="W478" s="96">
        <v>1080</v>
      </c>
      <c r="X478" s="96">
        <v>1020</v>
      </c>
      <c r="Y478" s="96">
        <v>960</v>
      </c>
      <c r="Z478" s="96">
        <v>900</v>
      </c>
      <c r="AA478" s="96">
        <v>840</v>
      </c>
      <c r="AB478" s="96">
        <v>720</v>
      </c>
      <c r="AC478" s="95" t="s">
        <v>667</v>
      </c>
      <c r="AD478" s="96">
        <v>1900</v>
      </c>
      <c r="AE478" s="96">
        <v>1810</v>
      </c>
      <c r="AF478" s="96">
        <v>1710</v>
      </c>
      <c r="AG478" s="96">
        <v>1620</v>
      </c>
      <c r="AH478" s="96">
        <v>1520</v>
      </c>
      <c r="AI478" s="96">
        <v>1430</v>
      </c>
      <c r="AJ478" s="96">
        <v>1330</v>
      </c>
      <c r="AK478" s="96">
        <v>1140</v>
      </c>
      <c r="AL478" s="2"/>
      <c r="AM478" s="95" t="s">
        <v>667</v>
      </c>
      <c r="AN478" s="96">
        <v>1700</v>
      </c>
      <c r="AO478" s="96">
        <v>1620</v>
      </c>
      <c r="AP478" s="96">
        <v>1530</v>
      </c>
      <c r="AQ478" s="96">
        <v>1450</v>
      </c>
      <c r="AR478" s="96">
        <v>1360</v>
      </c>
      <c r="AS478" s="96">
        <v>1280</v>
      </c>
      <c r="AT478" s="96">
        <v>1190</v>
      </c>
      <c r="AU478" s="96">
        <v>1020</v>
      </c>
      <c r="AW478" s="95" t="s">
        <v>667</v>
      </c>
      <c r="AX478" s="96">
        <v>600</v>
      </c>
      <c r="AY478" s="96">
        <v>570</v>
      </c>
      <c r="AZ478" s="96">
        <v>540</v>
      </c>
      <c r="BA478" s="96">
        <v>510</v>
      </c>
      <c r="BB478" s="96">
        <v>480</v>
      </c>
      <c r="BC478" s="96">
        <v>450</v>
      </c>
      <c r="BD478" s="96">
        <v>420</v>
      </c>
      <c r="BE478" s="96">
        <v>360</v>
      </c>
      <c r="BF478" s="95" t="s">
        <v>667</v>
      </c>
      <c r="BG478" s="96">
        <v>800</v>
      </c>
      <c r="BH478" s="96">
        <v>760</v>
      </c>
      <c r="BI478" s="96">
        <v>720</v>
      </c>
      <c r="BJ478" s="96">
        <v>680</v>
      </c>
      <c r="BK478" s="96">
        <v>640</v>
      </c>
      <c r="BL478" s="96">
        <v>600</v>
      </c>
      <c r="BM478" s="96">
        <v>560</v>
      </c>
      <c r="BN478" s="96">
        <v>480</v>
      </c>
      <c r="CH478" s="2">
        <v>63566</v>
      </c>
      <c r="CI478" s="2" t="s">
        <v>126</v>
      </c>
      <c r="CP478" s="3">
        <v>62617</v>
      </c>
      <c r="CQ478" s="3" t="s">
        <v>33643</v>
      </c>
      <c r="CR478" s="3" t="s">
        <v>126</v>
      </c>
    </row>
    <row r="479" spans="19:96" x14ac:dyDescent="0.25">
      <c r="S479" s="2"/>
      <c r="T479" s="95" t="s">
        <v>13589</v>
      </c>
      <c r="U479" s="96">
        <v>1300</v>
      </c>
      <c r="V479" s="96">
        <v>1240</v>
      </c>
      <c r="W479" s="96">
        <v>1170</v>
      </c>
      <c r="X479" s="96">
        <v>1110</v>
      </c>
      <c r="Y479" s="96">
        <v>1040</v>
      </c>
      <c r="Z479" s="96">
        <v>980</v>
      </c>
      <c r="AA479" s="96">
        <v>910</v>
      </c>
      <c r="AB479" s="96">
        <v>780</v>
      </c>
      <c r="AC479" s="95" t="s">
        <v>13589</v>
      </c>
      <c r="AD479" s="96">
        <v>2100</v>
      </c>
      <c r="AE479" s="96">
        <v>2000</v>
      </c>
      <c r="AF479" s="96">
        <v>1890</v>
      </c>
      <c r="AG479" s="96">
        <v>1790</v>
      </c>
      <c r="AH479" s="96">
        <v>1680</v>
      </c>
      <c r="AI479" s="96">
        <v>1580</v>
      </c>
      <c r="AJ479" s="96">
        <v>1470</v>
      </c>
      <c r="AK479" s="96">
        <v>1260</v>
      </c>
      <c r="AL479" s="2"/>
      <c r="AM479" s="95" t="s">
        <v>13589</v>
      </c>
      <c r="AN479" s="96">
        <v>1900</v>
      </c>
      <c r="AO479" s="96">
        <v>1810</v>
      </c>
      <c r="AP479" s="96">
        <v>1710</v>
      </c>
      <c r="AQ479" s="96">
        <v>1620</v>
      </c>
      <c r="AR479" s="96">
        <v>1520</v>
      </c>
      <c r="AS479" s="96">
        <v>1430</v>
      </c>
      <c r="AT479" s="96">
        <v>1330</v>
      </c>
      <c r="AU479" s="96">
        <v>1140</v>
      </c>
      <c r="AW479" s="95" t="s">
        <v>13589</v>
      </c>
      <c r="AX479" s="96">
        <v>600</v>
      </c>
      <c r="AY479" s="96">
        <v>570</v>
      </c>
      <c r="AZ479" s="96">
        <v>540</v>
      </c>
      <c r="BA479" s="96">
        <v>510</v>
      </c>
      <c r="BB479" s="96">
        <v>480</v>
      </c>
      <c r="BC479" s="96">
        <v>450</v>
      </c>
      <c r="BD479" s="96">
        <v>420</v>
      </c>
      <c r="BE479" s="96">
        <v>360</v>
      </c>
      <c r="BF479" s="95" t="s">
        <v>13589</v>
      </c>
      <c r="BG479" s="96">
        <v>800</v>
      </c>
      <c r="BH479" s="96">
        <v>760</v>
      </c>
      <c r="BI479" s="96">
        <v>720</v>
      </c>
      <c r="BJ479" s="96">
        <v>680</v>
      </c>
      <c r="BK479" s="96">
        <v>640</v>
      </c>
      <c r="BL479" s="96">
        <v>600</v>
      </c>
      <c r="BM479" s="96">
        <v>560</v>
      </c>
      <c r="BN479" s="96">
        <v>480</v>
      </c>
      <c r="CH479" s="2">
        <v>63568</v>
      </c>
      <c r="CI479" s="2" t="s">
        <v>124</v>
      </c>
      <c r="CP479" s="3">
        <v>62618</v>
      </c>
      <c r="CQ479" s="3" t="s">
        <v>33644</v>
      </c>
      <c r="CR479" s="3" t="s">
        <v>126</v>
      </c>
    </row>
    <row r="480" spans="19:96" x14ac:dyDescent="0.25">
      <c r="S480" s="2"/>
      <c r="T480" s="95" t="s">
        <v>668</v>
      </c>
      <c r="U480" s="96">
        <v>3000</v>
      </c>
      <c r="V480" s="96">
        <v>2850</v>
      </c>
      <c r="W480" s="96">
        <v>2700</v>
      </c>
      <c r="X480" s="96">
        <v>2550</v>
      </c>
      <c r="Y480" s="96">
        <v>2400</v>
      </c>
      <c r="Z480" s="96">
        <v>2250</v>
      </c>
      <c r="AA480" s="96">
        <v>2100</v>
      </c>
      <c r="AB480" s="96">
        <v>1800</v>
      </c>
      <c r="AC480" s="95" t="s">
        <v>668</v>
      </c>
      <c r="AD480" s="96">
        <v>4800</v>
      </c>
      <c r="AE480" s="96">
        <v>4560</v>
      </c>
      <c r="AF480" s="96">
        <v>4320</v>
      </c>
      <c r="AG480" s="96">
        <v>4080</v>
      </c>
      <c r="AH480" s="96">
        <v>3840</v>
      </c>
      <c r="AI480" s="96">
        <v>3600</v>
      </c>
      <c r="AJ480" s="96">
        <v>3360</v>
      </c>
      <c r="AK480" s="96">
        <v>2880</v>
      </c>
      <c r="AL480" s="2"/>
      <c r="AM480" s="95" t="s">
        <v>668</v>
      </c>
      <c r="AN480" s="96">
        <v>4400</v>
      </c>
      <c r="AO480" s="96">
        <v>4180</v>
      </c>
      <c r="AP480" s="96">
        <v>3960</v>
      </c>
      <c r="AQ480" s="96">
        <v>3740</v>
      </c>
      <c r="AR480" s="96">
        <v>3520</v>
      </c>
      <c r="AS480" s="96">
        <v>3300</v>
      </c>
      <c r="AT480" s="96">
        <v>3080</v>
      </c>
      <c r="AU480" s="96">
        <v>2640</v>
      </c>
      <c r="AW480" s="95" t="s">
        <v>668</v>
      </c>
      <c r="AX480" s="96">
        <v>1500</v>
      </c>
      <c r="AY480" s="96">
        <v>1430</v>
      </c>
      <c r="AZ480" s="96">
        <v>1350</v>
      </c>
      <c r="BA480" s="96">
        <v>1280</v>
      </c>
      <c r="BB480" s="96">
        <v>1200</v>
      </c>
      <c r="BC480" s="96">
        <v>1130</v>
      </c>
      <c r="BD480" s="96">
        <v>1050</v>
      </c>
      <c r="BE480" s="96">
        <v>900</v>
      </c>
      <c r="BF480" s="95" t="s">
        <v>668</v>
      </c>
      <c r="BG480" s="96">
        <v>1900</v>
      </c>
      <c r="BH480" s="96">
        <v>1810</v>
      </c>
      <c r="BI480" s="96">
        <v>1710</v>
      </c>
      <c r="BJ480" s="96">
        <v>1620</v>
      </c>
      <c r="BK480" s="96">
        <v>1520</v>
      </c>
      <c r="BL480" s="96">
        <v>1430</v>
      </c>
      <c r="BM480" s="96">
        <v>1330</v>
      </c>
      <c r="BN480" s="96">
        <v>1140</v>
      </c>
      <c r="CH480" s="2">
        <v>63570</v>
      </c>
      <c r="CI480" s="2" t="s">
        <v>126</v>
      </c>
      <c r="CP480" s="3">
        <v>62619</v>
      </c>
      <c r="CQ480" s="3" t="s">
        <v>33645</v>
      </c>
      <c r="CR480" s="3" t="s">
        <v>126</v>
      </c>
    </row>
    <row r="481" spans="19:96" x14ac:dyDescent="0.25">
      <c r="S481" s="2"/>
      <c r="T481" s="95" t="s">
        <v>669</v>
      </c>
      <c r="U481" s="96">
        <v>700</v>
      </c>
      <c r="V481" s="96">
        <v>670</v>
      </c>
      <c r="W481" s="96">
        <v>630</v>
      </c>
      <c r="X481" s="96">
        <v>600</v>
      </c>
      <c r="Y481" s="96">
        <v>560</v>
      </c>
      <c r="Z481" s="96">
        <v>530</v>
      </c>
      <c r="AA481" s="96">
        <v>490</v>
      </c>
      <c r="AB481" s="96">
        <v>420</v>
      </c>
      <c r="AC481" s="95" t="s">
        <v>669</v>
      </c>
      <c r="AD481" s="96">
        <v>1100</v>
      </c>
      <c r="AE481" s="96">
        <v>1050</v>
      </c>
      <c r="AF481" s="96">
        <v>990</v>
      </c>
      <c r="AG481" s="96">
        <v>940</v>
      </c>
      <c r="AH481" s="96">
        <v>880</v>
      </c>
      <c r="AI481" s="96">
        <v>830</v>
      </c>
      <c r="AJ481" s="96">
        <v>770</v>
      </c>
      <c r="AK481" s="96">
        <v>660</v>
      </c>
      <c r="AL481" s="2"/>
      <c r="AM481" s="95" t="s">
        <v>669</v>
      </c>
      <c r="AN481" s="96">
        <v>1000</v>
      </c>
      <c r="AO481" s="96">
        <v>950</v>
      </c>
      <c r="AP481" s="96">
        <v>900</v>
      </c>
      <c r="AQ481" s="96">
        <v>850</v>
      </c>
      <c r="AR481" s="96">
        <v>800</v>
      </c>
      <c r="AS481" s="96">
        <v>750</v>
      </c>
      <c r="AT481" s="96">
        <v>700</v>
      </c>
      <c r="AU481" s="96">
        <v>600</v>
      </c>
      <c r="AW481" s="95" t="s">
        <v>669</v>
      </c>
      <c r="AX481" s="96">
        <v>300</v>
      </c>
      <c r="AY481" s="96">
        <v>290</v>
      </c>
      <c r="AZ481" s="96">
        <v>270</v>
      </c>
      <c r="BA481" s="96">
        <v>260</v>
      </c>
      <c r="BB481" s="96">
        <v>240</v>
      </c>
      <c r="BC481" s="96">
        <v>230</v>
      </c>
      <c r="BD481" s="96">
        <v>210</v>
      </c>
      <c r="BE481" s="96">
        <v>180</v>
      </c>
      <c r="BF481" s="95" t="s">
        <v>669</v>
      </c>
      <c r="BG481" s="96">
        <v>400</v>
      </c>
      <c r="BH481" s="96">
        <v>380</v>
      </c>
      <c r="BI481" s="96">
        <v>360</v>
      </c>
      <c r="BJ481" s="96">
        <v>340</v>
      </c>
      <c r="BK481" s="96">
        <v>320</v>
      </c>
      <c r="BL481" s="96">
        <v>300</v>
      </c>
      <c r="BM481" s="96">
        <v>280</v>
      </c>
      <c r="BN481" s="96">
        <v>240</v>
      </c>
      <c r="CH481" s="2">
        <v>63619</v>
      </c>
      <c r="CI481" s="2" t="s">
        <v>124</v>
      </c>
      <c r="CP481" s="3">
        <v>62620</v>
      </c>
      <c r="CQ481" s="3" t="s">
        <v>33646</v>
      </c>
      <c r="CR481" s="3" t="s">
        <v>126</v>
      </c>
    </row>
    <row r="482" spans="19:96" x14ac:dyDescent="0.25">
      <c r="S482" s="2"/>
      <c r="T482" s="95" t="s">
        <v>670</v>
      </c>
      <c r="U482" s="96">
        <v>900</v>
      </c>
      <c r="V482" s="96">
        <v>860</v>
      </c>
      <c r="W482" s="96">
        <v>810</v>
      </c>
      <c r="X482" s="96">
        <v>770</v>
      </c>
      <c r="Y482" s="96">
        <v>720</v>
      </c>
      <c r="Z482" s="96">
        <v>680</v>
      </c>
      <c r="AA482" s="96">
        <v>630</v>
      </c>
      <c r="AB482" s="96">
        <v>540</v>
      </c>
      <c r="AC482" s="95" t="s">
        <v>670</v>
      </c>
      <c r="AD482" s="96">
        <v>1400</v>
      </c>
      <c r="AE482" s="96">
        <v>1330</v>
      </c>
      <c r="AF482" s="96">
        <v>1260</v>
      </c>
      <c r="AG482" s="96">
        <v>1190</v>
      </c>
      <c r="AH482" s="96">
        <v>1120</v>
      </c>
      <c r="AI482" s="96">
        <v>1050</v>
      </c>
      <c r="AJ482" s="96">
        <v>980</v>
      </c>
      <c r="AK482" s="96">
        <v>840</v>
      </c>
      <c r="AL482" s="2"/>
      <c r="AM482" s="95" t="s">
        <v>670</v>
      </c>
      <c r="AN482" s="96">
        <v>1300</v>
      </c>
      <c r="AO482" s="96">
        <v>1240</v>
      </c>
      <c r="AP482" s="96">
        <v>1170</v>
      </c>
      <c r="AQ482" s="96">
        <v>1110</v>
      </c>
      <c r="AR482" s="96">
        <v>1040</v>
      </c>
      <c r="AS482" s="96">
        <v>980</v>
      </c>
      <c r="AT482" s="96">
        <v>910</v>
      </c>
      <c r="AU482" s="96">
        <v>780</v>
      </c>
      <c r="AW482" s="95" t="s">
        <v>670</v>
      </c>
      <c r="AX482" s="96">
        <v>400</v>
      </c>
      <c r="AY482" s="96">
        <v>380</v>
      </c>
      <c r="AZ482" s="96">
        <v>360</v>
      </c>
      <c r="BA482" s="96">
        <v>340</v>
      </c>
      <c r="BB482" s="96">
        <v>320</v>
      </c>
      <c r="BC482" s="96">
        <v>300</v>
      </c>
      <c r="BD482" s="96">
        <v>280</v>
      </c>
      <c r="BE482" s="96">
        <v>240</v>
      </c>
      <c r="BF482" s="95" t="s">
        <v>670</v>
      </c>
      <c r="BG482" s="96">
        <v>600</v>
      </c>
      <c r="BH482" s="96">
        <v>570</v>
      </c>
      <c r="BI482" s="96">
        <v>540</v>
      </c>
      <c r="BJ482" s="96">
        <v>510</v>
      </c>
      <c r="BK482" s="96">
        <v>480</v>
      </c>
      <c r="BL482" s="96">
        <v>450</v>
      </c>
      <c r="BM482" s="96">
        <v>420</v>
      </c>
      <c r="BN482" s="96">
        <v>360</v>
      </c>
      <c r="CH482" s="2">
        <v>63620</v>
      </c>
      <c r="CI482" s="2" t="s">
        <v>124</v>
      </c>
      <c r="CP482" s="3">
        <v>62621</v>
      </c>
      <c r="CQ482" s="3" t="s">
        <v>33647</v>
      </c>
      <c r="CR482" s="3" t="s">
        <v>126</v>
      </c>
    </row>
    <row r="483" spans="19:96" x14ac:dyDescent="0.25">
      <c r="S483" s="2"/>
      <c r="T483" s="95" t="s">
        <v>671</v>
      </c>
      <c r="U483" s="96">
        <v>1000</v>
      </c>
      <c r="V483" s="96">
        <v>950</v>
      </c>
      <c r="W483" s="96">
        <v>900</v>
      </c>
      <c r="X483" s="96">
        <v>850</v>
      </c>
      <c r="Y483" s="96">
        <v>800</v>
      </c>
      <c r="Z483" s="96">
        <v>750</v>
      </c>
      <c r="AA483" s="96">
        <v>700</v>
      </c>
      <c r="AB483" s="96">
        <v>600</v>
      </c>
      <c r="AC483" s="95" t="s">
        <v>671</v>
      </c>
      <c r="AD483" s="96">
        <v>1600</v>
      </c>
      <c r="AE483" s="96">
        <v>1520</v>
      </c>
      <c r="AF483" s="96">
        <v>1440</v>
      </c>
      <c r="AG483" s="96">
        <v>1360</v>
      </c>
      <c r="AH483" s="96">
        <v>1280</v>
      </c>
      <c r="AI483" s="96">
        <v>1200</v>
      </c>
      <c r="AJ483" s="96">
        <v>1120</v>
      </c>
      <c r="AK483" s="96">
        <v>960</v>
      </c>
      <c r="AL483" s="2"/>
      <c r="AM483" s="95" t="s">
        <v>671</v>
      </c>
      <c r="AN483" s="96">
        <v>1400</v>
      </c>
      <c r="AO483" s="96">
        <v>1330</v>
      </c>
      <c r="AP483" s="96">
        <v>1260</v>
      </c>
      <c r="AQ483" s="96">
        <v>1190</v>
      </c>
      <c r="AR483" s="96">
        <v>1120</v>
      </c>
      <c r="AS483" s="96">
        <v>1050</v>
      </c>
      <c r="AT483" s="96">
        <v>980</v>
      </c>
      <c r="AU483" s="96">
        <v>840</v>
      </c>
      <c r="AW483" s="95" t="s">
        <v>671</v>
      </c>
      <c r="AX483" s="96">
        <v>500</v>
      </c>
      <c r="AY483" s="96">
        <v>480</v>
      </c>
      <c r="AZ483" s="96">
        <v>450</v>
      </c>
      <c r="BA483" s="96">
        <v>430</v>
      </c>
      <c r="BB483" s="96">
        <v>400</v>
      </c>
      <c r="BC483" s="96">
        <v>380</v>
      </c>
      <c r="BD483" s="96">
        <v>350</v>
      </c>
      <c r="BE483" s="96">
        <v>300</v>
      </c>
      <c r="BF483" s="95" t="s">
        <v>671</v>
      </c>
      <c r="BG483" s="96">
        <v>600</v>
      </c>
      <c r="BH483" s="96">
        <v>570</v>
      </c>
      <c r="BI483" s="96">
        <v>540</v>
      </c>
      <c r="BJ483" s="96">
        <v>510</v>
      </c>
      <c r="BK483" s="96">
        <v>480</v>
      </c>
      <c r="BL483" s="96">
        <v>450</v>
      </c>
      <c r="BM483" s="96">
        <v>420</v>
      </c>
      <c r="BN483" s="96">
        <v>360</v>
      </c>
      <c r="CH483" s="2">
        <v>63621</v>
      </c>
      <c r="CI483" s="2" t="s">
        <v>126</v>
      </c>
      <c r="CP483" s="3">
        <v>62622</v>
      </c>
      <c r="CQ483" s="3" t="s">
        <v>33648</v>
      </c>
      <c r="CR483" s="3" t="s">
        <v>126</v>
      </c>
    </row>
    <row r="484" spans="19:96" x14ac:dyDescent="0.25">
      <c r="S484" s="2"/>
      <c r="T484" s="95" t="s">
        <v>672</v>
      </c>
      <c r="U484" s="96">
        <v>700</v>
      </c>
      <c r="V484" s="96">
        <v>670</v>
      </c>
      <c r="W484" s="96">
        <v>630</v>
      </c>
      <c r="X484" s="96">
        <v>600</v>
      </c>
      <c r="Y484" s="96">
        <v>560</v>
      </c>
      <c r="Z484" s="96">
        <v>530</v>
      </c>
      <c r="AA484" s="96">
        <v>490</v>
      </c>
      <c r="AB484" s="96">
        <v>420</v>
      </c>
      <c r="AC484" s="95" t="s">
        <v>672</v>
      </c>
      <c r="AD484" s="96">
        <v>1100</v>
      </c>
      <c r="AE484" s="96">
        <v>1050</v>
      </c>
      <c r="AF484" s="96">
        <v>990</v>
      </c>
      <c r="AG484" s="96">
        <v>940</v>
      </c>
      <c r="AH484" s="96">
        <v>880</v>
      </c>
      <c r="AI484" s="96">
        <v>830</v>
      </c>
      <c r="AJ484" s="96">
        <v>770</v>
      </c>
      <c r="AK484" s="96">
        <v>660</v>
      </c>
      <c r="AL484" s="2"/>
      <c r="AM484" s="95" t="s">
        <v>672</v>
      </c>
      <c r="AN484" s="96">
        <v>1100</v>
      </c>
      <c r="AO484" s="96">
        <v>1050</v>
      </c>
      <c r="AP484" s="96">
        <v>990</v>
      </c>
      <c r="AQ484" s="96">
        <v>940</v>
      </c>
      <c r="AR484" s="96">
        <v>880</v>
      </c>
      <c r="AS484" s="96">
        <v>830</v>
      </c>
      <c r="AT484" s="96">
        <v>770</v>
      </c>
      <c r="AU484" s="96">
        <v>660</v>
      </c>
      <c r="AW484" s="95" t="s">
        <v>672</v>
      </c>
      <c r="AX484" s="96">
        <v>400</v>
      </c>
      <c r="AY484" s="96">
        <v>380</v>
      </c>
      <c r="AZ484" s="96">
        <v>360</v>
      </c>
      <c r="BA484" s="96">
        <v>340</v>
      </c>
      <c r="BB484" s="96">
        <v>320</v>
      </c>
      <c r="BC484" s="96">
        <v>300</v>
      </c>
      <c r="BD484" s="96">
        <v>280</v>
      </c>
      <c r="BE484" s="96">
        <v>240</v>
      </c>
      <c r="BF484" s="95" t="s">
        <v>672</v>
      </c>
      <c r="BG484" s="96">
        <v>500</v>
      </c>
      <c r="BH484" s="96">
        <v>480</v>
      </c>
      <c r="BI484" s="96">
        <v>450</v>
      </c>
      <c r="BJ484" s="96">
        <v>430</v>
      </c>
      <c r="BK484" s="96">
        <v>400</v>
      </c>
      <c r="BL484" s="96">
        <v>380</v>
      </c>
      <c r="BM484" s="96">
        <v>350</v>
      </c>
      <c r="BN484" s="96">
        <v>300</v>
      </c>
      <c r="CH484" s="2">
        <v>63622</v>
      </c>
      <c r="CI484" s="2" t="s">
        <v>126</v>
      </c>
      <c r="CP484" s="3">
        <v>62623</v>
      </c>
      <c r="CQ484" s="3" t="s">
        <v>33649</v>
      </c>
      <c r="CR484" s="3" t="s">
        <v>122</v>
      </c>
    </row>
    <row r="485" spans="19:96" x14ac:dyDescent="0.25">
      <c r="S485" s="2"/>
      <c r="T485" s="95" t="s">
        <v>673</v>
      </c>
      <c r="U485" s="96">
        <v>700</v>
      </c>
      <c r="V485" s="96">
        <v>670</v>
      </c>
      <c r="W485" s="96">
        <v>630</v>
      </c>
      <c r="X485" s="96">
        <v>600</v>
      </c>
      <c r="Y485" s="96">
        <v>560</v>
      </c>
      <c r="Z485" s="96">
        <v>530</v>
      </c>
      <c r="AA485" s="96">
        <v>490</v>
      </c>
      <c r="AB485" s="96">
        <v>420</v>
      </c>
      <c r="AC485" s="95" t="s">
        <v>673</v>
      </c>
      <c r="AD485" s="96">
        <v>1100</v>
      </c>
      <c r="AE485" s="96">
        <v>1050</v>
      </c>
      <c r="AF485" s="96">
        <v>990</v>
      </c>
      <c r="AG485" s="96">
        <v>940</v>
      </c>
      <c r="AH485" s="96">
        <v>880</v>
      </c>
      <c r="AI485" s="96">
        <v>830</v>
      </c>
      <c r="AJ485" s="96">
        <v>770</v>
      </c>
      <c r="AK485" s="96">
        <v>660</v>
      </c>
      <c r="AL485" s="2"/>
      <c r="AM485" s="95" t="s">
        <v>673</v>
      </c>
      <c r="AN485" s="96">
        <v>1100</v>
      </c>
      <c r="AO485" s="96">
        <v>1050</v>
      </c>
      <c r="AP485" s="96">
        <v>990</v>
      </c>
      <c r="AQ485" s="96">
        <v>940</v>
      </c>
      <c r="AR485" s="96">
        <v>880</v>
      </c>
      <c r="AS485" s="96">
        <v>830</v>
      </c>
      <c r="AT485" s="96">
        <v>770</v>
      </c>
      <c r="AU485" s="96">
        <v>660</v>
      </c>
      <c r="AW485" s="95" t="s">
        <v>673</v>
      </c>
      <c r="AX485" s="96">
        <v>400</v>
      </c>
      <c r="AY485" s="96">
        <v>380</v>
      </c>
      <c r="AZ485" s="96">
        <v>360</v>
      </c>
      <c r="BA485" s="96">
        <v>340</v>
      </c>
      <c r="BB485" s="96">
        <v>320</v>
      </c>
      <c r="BC485" s="96">
        <v>300</v>
      </c>
      <c r="BD485" s="96">
        <v>280</v>
      </c>
      <c r="BE485" s="96">
        <v>240</v>
      </c>
      <c r="BF485" s="95" t="s">
        <v>673</v>
      </c>
      <c r="BG485" s="96">
        <v>500</v>
      </c>
      <c r="BH485" s="96">
        <v>480</v>
      </c>
      <c r="BI485" s="96">
        <v>450</v>
      </c>
      <c r="BJ485" s="96">
        <v>430</v>
      </c>
      <c r="BK485" s="96">
        <v>400</v>
      </c>
      <c r="BL485" s="96">
        <v>380</v>
      </c>
      <c r="BM485" s="96">
        <v>350</v>
      </c>
      <c r="BN485" s="96">
        <v>300</v>
      </c>
      <c r="CH485" s="2">
        <v>63623</v>
      </c>
      <c r="CI485" s="2" t="s">
        <v>126</v>
      </c>
      <c r="CP485" s="3">
        <v>62624</v>
      </c>
      <c r="CQ485" s="3" t="s">
        <v>33650</v>
      </c>
      <c r="CR485" s="3" t="s">
        <v>124</v>
      </c>
    </row>
    <row r="486" spans="19:96" x14ac:dyDescent="0.25">
      <c r="S486" s="2"/>
      <c r="T486" s="95" t="s">
        <v>30794</v>
      </c>
      <c r="U486" s="96">
        <v>1300</v>
      </c>
      <c r="V486" s="96">
        <v>1240</v>
      </c>
      <c r="W486" s="96">
        <v>1170</v>
      </c>
      <c r="X486" s="96">
        <v>1110</v>
      </c>
      <c r="Y486" s="96">
        <v>1040</v>
      </c>
      <c r="Z486" s="96">
        <v>980</v>
      </c>
      <c r="AA486" s="96">
        <v>910</v>
      </c>
      <c r="AB486" s="96">
        <v>780</v>
      </c>
      <c r="AC486" s="95" t="s">
        <v>30794</v>
      </c>
      <c r="AD486" s="96">
        <v>2100</v>
      </c>
      <c r="AE486" s="96">
        <v>2000</v>
      </c>
      <c r="AF486" s="96">
        <v>1890</v>
      </c>
      <c r="AG486" s="96">
        <v>1790</v>
      </c>
      <c r="AH486" s="96">
        <v>1680</v>
      </c>
      <c r="AI486" s="96">
        <v>1580</v>
      </c>
      <c r="AJ486" s="96">
        <v>1470</v>
      </c>
      <c r="AK486" s="96">
        <v>1260</v>
      </c>
      <c r="AL486" s="2"/>
      <c r="AM486" s="95" t="s">
        <v>30794</v>
      </c>
      <c r="AN486" s="96">
        <v>1900</v>
      </c>
      <c r="AO486" s="96">
        <v>1810</v>
      </c>
      <c r="AP486" s="96">
        <v>1710</v>
      </c>
      <c r="AQ486" s="96">
        <v>1620</v>
      </c>
      <c r="AR486" s="96">
        <v>1520</v>
      </c>
      <c r="AS486" s="96">
        <v>1430</v>
      </c>
      <c r="AT486" s="96">
        <v>1330</v>
      </c>
      <c r="AU486" s="96">
        <v>1140</v>
      </c>
      <c r="AW486" s="95" t="s">
        <v>30794</v>
      </c>
      <c r="AX486" s="96">
        <v>600</v>
      </c>
      <c r="AY486" s="96">
        <v>570</v>
      </c>
      <c r="AZ486" s="96">
        <v>540</v>
      </c>
      <c r="BA486" s="96">
        <v>510</v>
      </c>
      <c r="BB486" s="96">
        <v>480</v>
      </c>
      <c r="BC486" s="96">
        <v>450</v>
      </c>
      <c r="BD486" s="96">
        <v>420</v>
      </c>
      <c r="BE486" s="96">
        <v>360</v>
      </c>
      <c r="BF486" s="95" t="s">
        <v>30794</v>
      </c>
      <c r="BG486" s="96">
        <v>800</v>
      </c>
      <c r="BH486" s="96">
        <v>760</v>
      </c>
      <c r="BI486" s="96">
        <v>720</v>
      </c>
      <c r="BJ486" s="96">
        <v>680</v>
      </c>
      <c r="BK486" s="96">
        <v>640</v>
      </c>
      <c r="BL486" s="96">
        <v>600</v>
      </c>
      <c r="BM486" s="96">
        <v>560</v>
      </c>
      <c r="BN486" s="96">
        <v>480</v>
      </c>
      <c r="CH486" s="2">
        <v>63624</v>
      </c>
      <c r="CI486" s="2" t="s">
        <v>124</v>
      </c>
      <c r="CP486" s="3">
        <v>62625</v>
      </c>
      <c r="CQ486" s="3" t="s">
        <v>33651</v>
      </c>
      <c r="CR486" s="3" t="s">
        <v>124</v>
      </c>
    </row>
    <row r="487" spans="19:96" x14ac:dyDescent="0.25">
      <c r="S487" s="2"/>
      <c r="T487" s="95" t="s">
        <v>30795</v>
      </c>
      <c r="U487" s="96">
        <v>1300</v>
      </c>
      <c r="V487" s="96">
        <v>1240</v>
      </c>
      <c r="W487" s="96">
        <v>1170</v>
      </c>
      <c r="X487" s="96">
        <v>1110</v>
      </c>
      <c r="Y487" s="96">
        <v>1040</v>
      </c>
      <c r="Z487" s="96">
        <v>980</v>
      </c>
      <c r="AA487" s="96">
        <v>910</v>
      </c>
      <c r="AB487" s="96">
        <v>780</v>
      </c>
      <c r="AC487" s="95" t="s">
        <v>30795</v>
      </c>
      <c r="AD487" s="96">
        <v>2100</v>
      </c>
      <c r="AE487" s="96">
        <v>2000</v>
      </c>
      <c r="AF487" s="96">
        <v>1890</v>
      </c>
      <c r="AG487" s="96">
        <v>1790</v>
      </c>
      <c r="AH487" s="96">
        <v>1680</v>
      </c>
      <c r="AI487" s="96">
        <v>1580</v>
      </c>
      <c r="AJ487" s="96">
        <v>1470</v>
      </c>
      <c r="AK487" s="96">
        <v>1260</v>
      </c>
      <c r="AL487" s="2"/>
      <c r="AM487" s="95" t="s">
        <v>30795</v>
      </c>
      <c r="AN487" s="96">
        <v>1900</v>
      </c>
      <c r="AO487" s="96">
        <v>1810</v>
      </c>
      <c r="AP487" s="96">
        <v>1710</v>
      </c>
      <c r="AQ487" s="96">
        <v>1620</v>
      </c>
      <c r="AR487" s="96">
        <v>1520</v>
      </c>
      <c r="AS487" s="96">
        <v>1430</v>
      </c>
      <c r="AT487" s="96">
        <v>1330</v>
      </c>
      <c r="AU487" s="96">
        <v>1140</v>
      </c>
      <c r="AW487" s="95" t="s">
        <v>30795</v>
      </c>
      <c r="AX487" s="96">
        <v>600</v>
      </c>
      <c r="AY487" s="96">
        <v>570</v>
      </c>
      <c r="AZ487" s="96">
        <v>540</v>
      </c>
      <c r="BA487" s="96">
        <v>510</v>
      </c>
      <c r="BB487" s="96">
        <v>480</v>
      </c>
      <c r="BC487" s="96">
        <v>450</v>
      </c>
      <c r="BD487" s="96">
        <v>420</v>
      </c>
      <c r="BE487" s="96">
        <v>360</v>
      </c>
      <c r="BF487" s="95" t="s">
        <v>30795</v>
      </c>
      <c r="BG487" s="96">
        <v>800</v>
      </c>
      <c r="BH487" s="96">
        <v>760</v>
      </c>
      <c r="BI487" s="96">
        <v>720</v>
      </c>
      <c r="BJ487" s="96">
        <v>680</v>
      </c>
      <c r="BK487" s="96">
        <v>640</v>
      </c>
      <c r="BL487" s="96">
        <v>600</v>
      </c>
      <c r="BM487" s="96">
        <v>560</v>
      </c>
      <c r="BN487" s="96">
        <v>480</v>
      </c>
      <c r="CH487" s="2">
        <v>63625</v>
      </c>
      <c r="CI487" s="2" t="s">
        <v>126</v>
      </c>
      <c r="CP487" s="3">
        <v>62626</v>
      </c>
      <c r="CQ487" s="3" t="s">
        <v>33652</v>
      </c>
      <c r="CR487" s="3" t="s">
        <v>124</v>
      </c>
    </row>
    <row r="488" spans="19:96" x14ac:dyDescent="0.25">
      <c r="S488" s="2"/>
      <c r="T488" s="95" t="s">
        <v>674</v>
      </c>
      <c r="U488" s="96">
        <v>900</v>
      </c>
      <c r="V488" s="96">
        <v>860</v>
      </c>
      <c r="W488" s="96">
        <v>810</v>
      </c>
      <c r="X488" s="96">
        <v>770</v>
      </c>
      <c r="Y488" s="96">
        <v>720</v>
      </c>
      <c r="Z488" s="96">
        <v>680</v>
      </c>
      <c r="AA488" s="96">
        <v>630</v>
      </c>
      <c r="AB488" s="96">
        <v>540</v>
      </c>
      <c r="AC488" s="95" t="s">
        <v>674</v>
      </c>
      <c r="AD488" s="96">
        <v>1400</v>
      </c>
      <c r="AE488" s="96">
        <v>1330</v>
      </c>
      <c r="AF488" s="96">
        <v>1260</v>
      </c>
      <c r="AG488" s="96">
        <v>1190</v>
      </c>
      <c r="AH488" s="96">
        <v>1120</v>
      </c>
      <c r="AI488" s="96">
        <v>1050</v>
      </c>
      <c r="AJ488" s="96">
        <v>980</v>
      </c>
      <c r="AK488" s="96">
        <v>840</v>
      </c>
      <c r="AL488" s="2"/>
      <c r="AM488" s="95" t="s">
        <v>674</v>
      </c>
      <c r="AN488" s="96">
        <v>1300</v>
      </c>
      <c r="AO488" s="96">
        <v>1240</v>
      </c>
      <c r="AP488" s="96">
        <v>1170</v>
      </c>
      <c r="AQ488" s="96">
        <v>1110</v>
      </c>
      <c r="AR488" s="96">
        <v>1040</v>
      </c>
      <c r="AS488" s="96">
        <v>980</v>
      </c>
      <c r="AT488" s="96">
        <v>910</v>
      </c>
      <c r="AU488" s="96">
        <v>780</v>
      </c>
      <c r="AW488" s="95" t="s">
        <v>674</v>
      </c>
      <c r="AX488" s="96">
        <v>400</v>
      </c>
      <c r="AY488" s="96">
        <v>380</v>
      </c>
      <c r="AZ488" s="96">
        <v>360</v>
      </c>
      <c r="BA488" s="96">
        <v>340</v>
      </c>
      <c r="BB488" s="96">
        <v>320</v>
      </c>
      <c r="BC488" s="96">
        <v>300</v>
      </c>
      <c r="BD488" s="96">
        <v>280</v>
      </c>
      <c r="BE488" s="96">
        <v>240</v>
      </c>
      <c r="BF488" s="95" t="s">
        <v>674</v>
      </c>
      <c r="BG488" s="96">
        <v>600</v>
      </c>
      <c r="BH488" s="96">
        <v>570</v>
      </c>
      <c r="BI488" s="96">
        <v>540</v>
      </c>
      <c r="BJ488" s="96">
        <v>510</v>
      </c>
      <c r="BK488" s="96">
        <v>480</v>
      </c>
      <c r="BL488" s="96">
        <v>450</v>
      </c>
      <c r="BM488" s="96">
        <v>420</v>
      </c>
      <c r="BN488" s="96">
        <v>360</v>
      </c>
      <c r="CH488" s="2">
        <v>63626</v>
      </c>
      <c r="CI488" s="2" t="s">
        <v>126</v>
      </c>
      <c r="CP488" s="3">
        <v>62627</v>
      </c>
      <c r="CQ488" s="3" t="s">
        <v>33653</v>
      </c>
      <c r="CR488" s="3" t="s">
        <v>124</v>
      </c>
    </row>
    <row r="489" spans="19:96" x14ac:dyDescent="0.25">
      <c r="S489" s="2"/>
      <c r="T489" s="95" t="s">
        <v>675</v>
      </c>
      <c r="U489" s="96">
        <v>1100</v>
      </c>
      <c r="V489" s="96">
        <v>1050</v>
      </c>
      <c r="W489" s="96">
        <v>990</v>
      </c>
      <c r="X489" s="96">
        <v>940</v>
      </c>
      <c r="Y489" s="96">
        <v>880</v>
      </c>
      <c r="Z489" s="96">
        <v>830</v>
      </c>
      <c r="AA489" s="96">
        <v>770</v>
      </c>
      <c r="AB489" s="96">
        <v>660</v>
      </c>
      <c r="AC489" s="95" t="s">
        <v>675</v>
      </c>
      <c r="AD489" s="96">
        <v>1800</v>
      </c>
      <c r="AE489" s="96">
        <v>1710</v>
      </c>
      <c r="AF489" s="96">
        <v>1620</v>
      </c>
      <c r="AG489" s="96">
        <v>1530</v>
      </c>
      <c r="AH489" s="96">
        <v>1440</v>
      </c>
      <c r="AI489" s="96">
        <v>1350</v>
      </c>
      <c r="AJ489" s="96">
        <v>1260</v>
      </c>
      <c r="AK489" s="96">
        <v>1080</v>
      </c>
      <c r="AL489" s="2"/>
      <c r="AM489" s="95" t="s">
        <v>675</v>
      </c>
      <c r="AN489" s="96">
        <v>1600</v>
      </c>
      <c r="AO489" s="96">
        <v>1520</v>
      </c>
      <c r="AP489" s="96">
        <v>1440</v>
      </c>
      <c r="AQ489" s="96">
        <v>1360</v>
      </c>
      <c r="AR489" s="96">
        <v>1280</v>
      </c>
      <c r="AS489" s="96">
        <v>1200</v>
      </c>
      <c r="AT489" s="96">
        <v>1120</v>
      </c>
      <c r="AU489" s="96">
        <v>960</v>
      </c>
      <c r="AW489" s="95" t="s">
        <v>675</v>
      </c>
      <c r="AX489" s="96">
        <v>500</v>
      </c>
      <c r="AY489" s="96">
        <v>480</v>
      </c>
      <c r="AZ489" s="96">
        <v>450</v>
      </c>
      <c r="BA489" s="96">
        <v>430</v>
      </c>
      <c r="BB489" s="96">
        <v>400</v>
      </c>
      <c r="BC489" s="96">
        <v>380</v>
      </c>
      <c r="BD489" s="96">
        <v>350</v>
      </c>
      <c r="BE489" s="96">
        <v>300</v>
      </c>
      <c r="BF489" s="95" t="s">
        <v>675</v>
      </c>
      <c r="BG489" s="96">
        <v>700</v>
      </c>
      <c r="BH489" s="96">
        <v>670</v>
      </c>
      <c r="BI489" s="96">
        <v>630</v>
      </c>
      <c r="BJ489" s="96">
        <v>600</v>
      </c>
      <c r="BK489" s="96">
        <v>560</v>
      </c>
      <c r="BL489" s="96">
        <v>530</v>
      </c>
      <c r="BM489" s="96">
        <v>490</v>
      </c>
      <c r="BN489" s="96">
        <v>420</v>
      </c>
      <c r="CH489" s="2">
        <v>63627</v>
      </c>
      <c r="CI489" s="2" t="s">
        <v>126</v>
      </c>
      <c r="CP489" s="3">
        <v>62628</v>
      </c>
      <c r="CQ489" s="3" t="s">
        <v>33654</v>
      </c>
      <c r="CR489" s="3" t="s">
        <v>124</v>
      </c>
    </row>
    <row r="490" spans="19:96" x14ac:dyDescent="0.25">
      <c r="S490" s="2"/>
      <c r="T490" s="95" t="s">
        <v>676</v>
      </c>
      <c r="U490" s="96">
        <v>1000</v>
      </c>
      <c r="V490" s="96">
        <v>950</v>
      </c>
      <c r="W490" s="96">
        <v>900</v>
      </c>
      <c r="X490" s="96">
        <v>850</v>
      </c>
      <c r="Y490" s="96">
        <v>800</v>
      </c>
      <c r="Z490" s="96">
        <v>750</v>
      </c>
      <c r="AA490" s="96">
        <v>700</v>
      </c>
      <c r="AB490" s="96">
        <v>600</v>
      </c>
      <c r="AC490" s="95" t="s">
        <v>676</v>
      </c>
      <c r="AD490" s="96">
        <v>1600</v>
      </c>
      <c r="AE490" s="96">
        <v>1520</v>
      </c>
      <c r="AF490" s="96">
        <v>1440</v>
      </c>
      <c r="AG490" s="96">
        <v>1360</v>
      </c>
      <c r="AH490" s="96">
        <v>1280</v>
      </c>
      <c r="AI490" s="96">
        <v>1200</v>
      </c>
      <c r="AJ490" s="96">
        <v>1120</v>
      </c>
      <c r="AK490" s="96">
        <v>960</v>
      </c>
      <c r="AL490" s="2"/>
      <c r="AM490" s="95" t="s">
        <v>676</v>
      </c>
      <c r="AN490" s="96">
        <v>1500</v>
      </c>
      <c r="AO490" s="96">
        <v>1430</v>
      </c>
      <c r="AP490" s="96">
        <v>1350</v>
      </c>
      <c r="AQ490" s="96">
        <v>1280</v>
      </c>
      <c r="AR490" s="96">
        <v>1200</v>
      </c>
      <c r="AS490" s="96">
        <v>1130</v>
      </c>
      <c r="AT490" s="96">
        <v>1050</v>
      </c>
      <c r="AU490" s="96">
        <v>900</v>
      </c>
      <c r="AW490" s="95" t="s">
        <v>676</v>
      </c>
      <c r="AX490" s="96">
        <v>500</v>
      </c>
      <c r="AY490" s="96">
        <v>480</v>
      </c>
      <c r="AZ490" s="96">
        <v>450</v>
      </c>
      <c r="BA490" s="96">
        <v>430</v>
      </c>
      <c r="BB490" s="96">
        <v>400</v>
      </c>
      <c r="BC490" s="96">
        <v>380</v>
      </c>
      <c r="BD490" s="96">
        <v>350</v>
      </c>
      <c r="BE490" s="96">
        <v>300</v>
      </c>
      <c r="BF490" s="95" t="s">
        <v>676</v>
      </c>
      <c r="BG490" s="96">
        <v>700</v>
      </c>
      <c r="BH490" s="96">
        <v>670</v>
      </c>
      <c r="BI490" s="96">
        <v>630</v>
      </c>
      <c r="BJ490" s="96">
        <v>600</v>
      </c>
      <c r="BK490" s="96">
        <v>560</v>
      </c>
      <c r="BL490" s="96">
        <v>530</v>
      </c>
      <c r="BM490" s="96">
        <v>490</v>
      </c>
      <c r="BN490" s="96">
        <v>420</v>
      </c>
      <c r="CH490" s="2">
        <v>63628</v>
      </c>
      <c r="CI490" s="2" t="s">
        <v>126</v>
      </c>
      <c r="CP490" s="3">
        <v>62629</v>
      </c>
      <c r="CQ490" s="3" t="s">
        <v>33655</v>
      </c>
      <c r="CR490" s="3" t="s">
        <v>124</v>
      </c>
    </row>
    <row r="491" spans="19:96" x14ac:dyDescent="0.25">
      <c r="S491" s="2"/>
      <c r="T491" s="95" t="s">
        <v>677</v>
      </c>
      <c r="U491" s="96">
        <v>800</v>
      </c>
      <c r="V491" s="96">
        <v>760</v>
      </c>
      <c r="W491" s="96">
        <v>720</v>
      </c>
      <c r="X491" s="96">
        <v>680</v>
      </c>
      <c r="Y491" s="96">
        <v>640</v>
      </c>
      <c r="Z491" s="96">
        <v>600</v>
      </c>
      <c r="AA491" s="96">
        <v>560</v>
      </c>
      <c r="AB491" s="96">
        <v>480</v>
      </c>
      <c r="AC491" s="95" t="s">
        <v>677</v>
      </c>
      <c r="AD491" s="96">
        <v>1300</v>
      </c>
      <c r="AE491" s="96">
        <v>1240</v>
      </c>
      <c r="AF491" s="96">
        <v>1170</v>
      </c>
      <c r="AG491" s="96">
        <v>1110</v>
      </c>
      <c r="AH491" s="96">
        <v>1040</v>
      </c>
      <c r="AI491" s="96">
        <v>980</v>
      </c>
      <c r="AJ491" s="96">
        <v>910</v>
      </c>
      <c r="AK491" s="96">
        <v>780</v>
      </c>
      <c r="AL491" s="2"/>
      <c r="AM491" s="95" t="s">
        <v>677</v>
      </c>
      <c r="AN491" s="96">
        <v>1200</v>
      </c>
      <c r="AO491" s="96">
        <v>1140</v>
      </c>
      <c r="AP491" s="96">
        <v>1080</v>
      </c>
      <c r="AQ491" s="96">
        <v>1020</v>
      </c>
      <c r="AR491" s="96">
        <v>960</v>
      </c>
      <c r="AS491" s="96">
        <v>900</v>
      </c>
      <c r="AT491" s="96">
        <v>840</v>
      </c>
      <c r="AU491" s="96">
        <v>720</v>
      </c>
      <c r="AW491" s="95" t="s">
        <v>677</v>
      </c>
      <c r="AX491" s="96">
        <v>400</v>
      </c>
      <c r="AY491" s="96">
        <v>380</v>
      </c>
      <c r="AZ491" s="96">
        <v>360</v>
      </c>
      <c r="BA491" s="96">
        <v>340</v>
      </c>
      <c r="BB491" s="96">
        <v>320</v>
      </c>
      <c r="BC491" s="96">
        <v>300</v>
      </c>
      <c r="BD491" s="96">
        <v>280</v>
      </c>
      <c r="BE491" s="96">
        <v>240</v>
      </c>
      <c r="BF491" s="95" t="s">
        <v>677</v>
      </c>
      <c r="BG491" s="96">
        <v>500</v>
      </c>
      <c r="BH491" s="96">
        <v>480</v>
      </c>
      <c r="BI491" s="96">
        <v>450</v>
      </c>
      <c r="BJ491" s="96">
        <v>430</v>
      </c>
      <c r="BK491" s="96">
        <v>400</v>
      </c>
      <c r="BL491" s="96">
        <v>380</v>
      </c>
      <c r="BM491" s="96">
        <v>350</v>
      </c>
      <c r="BN491" s="96">
        <v>300</v>
      </c>
      <c r="CH491" s="2">
        <v>63629</v>
      </c>
      <c r="CI491" s="2" t="s">
        <v>124</v>
      </c>
      <c r="CP491" s="3">
        <v>62630</v>
      </c>
      <c r="CQ491" s="3" t="s">
        <v>29182</v>
      </c>
      <c r="CR491" s="3" t="s">
        <v>124</v>
      </c>
    </row>
    <row r="492" spans="19:96" x14ac:dyDescent="0.25">
      <c r="S492" s="2"/>
      <c r="T492" s="95" t="s">
        <v>678</v>
      </c>
      <c r="U492" s="96">
        <v>600</v>
      </c>
      <c r="V492" s="96">
        <v>570</v>
      </c>
      <c r="W492" s="96">
        <v>540</v>
      </c>
      <c r="X492" s="96">
        <v>510</v>
      </c>
      <c r="Y492" s="96">
        <v>480</v>
      </c>
      <c r="Z492" s="96">
        <v>450</v>
      </c>
      <c r="AA492" s="96">
        <v>420</v>
      </c>
      <c r="AB492" s="96">
        <v>360</v>
      </c>
      <c r="AC492" s="95" t="s">
        <v>678</v>
      </c>
      <c r="AD492" s="96">
        <v>1000</v>
      </c>
      <c r="AE492" s="96">
        <v>950</v>
      </c>
      <c r="AF492" s="96">
        <v>900</v>
      </c>
      <c r="AG492" s="96">
        <v>850</v>
      </c>
      <c r="AH492" s="96">
        <v>800</v>
      </c>
      <c r="AI492" s="96">
        <v>750</v>
      </c>
      <c r="AJ492" s="96">
        <v>700</v>
      </c>
      <c r="AK492" s="96">
        <v>600</v>
      </c>
      <c r="AL492" s="2"/>
      <c r="AM492" s="95" t="s">
        <v>678</v>
      </c>
      <c r="AN492" s="96">
        <v>900</v>
      </c>
      <c r="AO492" s="96">
        <v>860</v>
      </c>
      <c r="AP492" s="96">
        <v>810</v>
      </c>
      <c r="AQ492" s="96">
        <v>770</v>
      </c>
      <c r="AR492" s="96">
        <v>720</v>
      </c>
      <c r="AS492" s="96">
        <v>680</v>
      </c>
      <c r="AT492" s="96">
        <v>630</v>
      </c>
      <c r="AU492" s="96">
        <v>540</v>
      </c>
      <c r="AW492" s="95" t="s">
        <v>678</v>
      </c>
      <c r="AX492" s="96">
        <v>300</v>
      </c>
      <c r="AY492" s="96">
        <v>290</v>
      </c>
      <c r="AZ492" s="96">
        <v>270</v>
      </c>
      <c r="BA492" s="96">
        <v>260</v>
      </c>
      <c r="BB492" s="96">
        <v>240</v>
      </c>
      <c r="BC492" s="96">
        <v>230</v>
      </c>
      <c r="BD492" s="96">
        <v>210</v>
      </c>
      <c r="BE492" s="96">
        <v>180</v>
      </c>
      <c r="BF492" s="95" t="s">
        <v>678</v>
      </c>
      <c r="BG492" s="96">
        <v>400</v>
      </c>
      <c r="BH492" s="96">
        <v>380</v>
      </c>
      <c r="BI492" s="96">
        <v>360</v>
      </c>
      <c r="BJ492" s="96">
        <v>340</v>
      </c>
      <c r="BK492" s="96">
        <v>320</v>
      </c>
      <c r="BL492" s="96">
        <v>300</v>
      </c>
      <c r="BM492" s="96">
        <v>280</v>
      </c>
      <c r="BN492" s="96">
        <v>240</v>
      </c>
      <c r="CH492" s="2">
        <v>63630</v>
      </c>
      <c r="CI492" s="2" t="s">
        <v>124</v>
      </c>
      <c r="CP492" s="3">
        <v>62631</v>
      </c>
      <c r="CQ492" s="3" t="s">
        <v>33656</v>
      </c>
      <c r="CR492" s="3" t="s">
        <v>124</v>
      </c>
    </row>
    <row r="493" spans="19:96" x14ac:dyDescent="0.25">
      <c r="S493" s="2"/>
      <c r="T493" s="95" t="s">
        <v>679</v>
      </c>
      <c r="U493" s="96">
        <v>900</v>
      </c>
      <c r="V493" s="96">
        <v>860</v>
      </c>
      <c r="W493" s="96">
        <v>810</v>
      </c>
      <c r="X493" s="96">
        <v>770</v>
      </c>
      <c r="Y493" s="96">
        <v>720</v>
      </c>
      <c r="Z493" s="96">
        <v>680</v>
      </c>
      <c r="AA493" s="96">
        <v>630</v>
      </c>
      <c r="AB493" s="96">
        <v>540</v>
      </c>
      <c r="AC493" s="95" t="s">
        <v>679</v>
      </c>
      <c r="AD493" s="96">
        <v>1400</v>
      </c>
      <c r="AE493" s="96">
        <v>1330</v>
      </c>
      <c r="AF493" s="96">
        <v>1260</v>
      </c>
      <c r="AG493" s="96">
        <v>1190</v>
      </c>
      <c r="AH493" s="96">
        <v>1120</v>
      </c>
      <c r="AI493" s="96">
        <v>1050</v>
      </c>
      <c r="AJ493" s="96">
        <v>980</v>
      </c>
      <c r="AK493" s="96">
        <v>840</v>
      </c>
      <c r="AL493" s="2"/>
      <c r="AM493" s="95" t="s">
        <v>679</v>
      </c>
      <c r="AN493" s="96">
        <v>1400</v>
      </c>
      <c r="AO493" s="96">
        <v>1330</v>
      </c>
      <c r="AP493" s="96">
        <v>1260</v>
      </c>
      <c r="AQ493" s="96">
        <v>1190</v>
      </c>
      <c r="AR493" s="96">
        <v>1120</v>
      </c>
      <c r="AS493" s="96">
        <v>1050</v>
      </c>
      <c r="AT493" s="96">
        <v>980</v>
      </c>
      <c r="AU493" s="96">
        <v>840</v>
      </c>
      <c r="AW493" s="95" t="s">
        <v>679</v>
      </c>
      <c r="AX493" s="96">
        <v>500</v>
      </c>
      <c r="AY493" s="96">
        <v>480</v>
      </c>
      <c r="AZ493" s="96">
        <v>450</v>
      </c>
      <c r="BA493" s="96">
        <v>430</v>
      </c>
      <c r="BB493" s="96">
        <v>400</v>
      </c>
      <c r="BC493" s="96">
        <v>380</v>
      </c>
      <c r="BD493" s="96">
        <v>350</v>
      </c>
      <c r="BE493" s="96">
        <v>300</v>
      </c>
      <c r="BF493" s="95" t="s">
        <v>679</v>
      </c>
      <c r="BG493" s="96">
        <v>600</v>
      </c>
      <c r="BH493" s="96">
        <v>570</v>
      </c>
      <c r="BI493" s="96">
        <v>540</v>
      </c>
      <c r="BJ493" s="96">
        <v>510</v>
      </c>
      <c r="BK493" s="96">
        <v>480</v>
      </c>
      <c r="BL493" s="96">
        <v>450</v>
      </c>
      <c r="BM493" s="96">
        <v>420</v>
      </c>
      <c r="BN493" s="96">
        <v>360</v>
      </c>
      <c r="CH493" s="2">
        <v>63631</v>
      </c>
      <c r="CI493" s="2" t="s">
        <v>126</v>
      </c>
      <c r="CP493" s="3">
        <v>62632</v>
      </c>
      <c r="CQ493" s="3" t="s">
        <v>33657</v>
      </c>
      <c r="CR493" s="3" t="s">
        <v>124</v>
      </c>
    </row>
    <row r="494" spans="19:96" x14ac:dyDescent="0.25">
      <c r="S494" s="2"/>
      <c r="T494" s="95" t="s">
        <v>13590</v>
      </c>
      <c r="U494" s="96">
        <v>1300</v>
      </c>
      <c r="V494" s="96">
        <v>1240</v>
      </c>
      <c r="W494" s="96">
        <v>1170</v>
      </c>
      <c r="X494" s="96">
        <v>1110</v>
      </c>
      <c r="Y494" s="96">
        <v>1040</v>
      </c>
      <c r="Z494" s="96">
        <v>980</v>
      </c>
      <c r="AA494" s="96">
        <v>910</v>
      </c>
      <c r="AB494" s="96">
        <v>780</v>
      </c>
      <c r="AC494" s="95" t="s">
        <v>13590</v>
      </c>
      <c r="AD494" s="96">
        <v>2100</v>
      </c>
      <c r="AE494" s="96">
        <v>2000</v>
      </c>
      <c r="AF494" s="96">
        <v>1890</v>
      </c>
      <c r="AG494" s="96">
        <v>1790</v>
      </c>
      <c r="AH494" s="96">
        <v>1680</v>
      </c>
      <c r="AI494" s="96">
        <v>1580</v>
      </c>
      <c r="AJ494" s="96">
        <v>1470</v>
      </c>
      <c r="AK494" s="96">
        <v>1260</v>
      </c>
      <c r="AL494" s="2"/>
      <c r="AM494" s="95" t="s">
        <v>13590</v>
      </c>
      <c r="AN494" s="96">
        <v>1900</v>
      </c>
      <c r="AO494" s="96">
        <v>1810</v>
      </c>
      <c r="AP494" s="96">
        <v>1710</v>
      </c>
      <c r="AQ494" s="96">
        <v>1620</v>
      </c>
      <c r="AR494" s="96">
        <v>1520</v>
      </c>
      <c r="AS494" s="96">
        <v>1430</v>
      </c>
      <c r="AT494" s="96">
        <v>1330</v>
      </c>
      <c r="AU494" s="96">
        <v>1140</v>
      </c>
      <c r="AW494" s="95" t="s">
        <v>13590</v>
      </c>
      <c r="AX494" s="96">
        <v>700</v>
      </c>
      <c r="AY494" s="96">
        <v>670</v>
      </c>
      <c r="AZ494" s="96">
        <v>630</v>
      </c>
      <c r="BA494" s="96">
        <v>600</v>
      </c>
      <c r="BB494" s="96">
        <v>560</v>
      </c>
      <c r="BC494" s="96">
        <v>530</v>
      </c>
      <c r="BD494" s="96">
        <v>490</v>
      </c>
      <c r="BE494" s="96">
        <v>420</v>
      </c>
      <c r="BF494" s="95" t="s">
        <v>13590</v>
      </c>
      <c r="BG494" s="96">
        <v>900</v>
      </c>
      <c r="BH494" s="96">
        <v>860</v>
      </c>
      <c r="BI494" s="96">
        <v>810</v>
      </c>
      <c r="BJ494" s="96">
        <v>770</v>
      </c>
      <c r="BK494" s="96">
        <v>720</v>
      </c>
      <c r="BL494" s="96">
        <v>680</v>
      </c>
      <c r="BM494" s="96">
        <v>630</v>
      </c>
      <c r="BN494" s="96">
        <v>540</v>
      </c>
      <c r="CH494" s="2">
        <v>63632</v>
      </c>
      <c r="CI494" s="2" t="s">
        <v>122</v>
      </c>
      <c r="CP494" s="3">
        <v>62633</v>
      </c>
      <c r="CQ494" s="3" t="s">
        <v>33658</v>
      </c>
      <c r="CR494" s="3" t="s">
        <v>124</v>
      </c>
    </row>
    <row r="495" spans="19:96" x14ac:dyDescent="0.25">
      <c r="S495" s="2"/>
      <c r="T495" s="95" t="s">
        <v>680</v>
      </c>
      <c r="U495" s="96">
        <v>900</v>
      </c>
      <c r="V495" s="96">
        <v>860</v>
      </c>
      <c r="W495" s="96">
        <v>810</v>
      </c>
      <c r="X495" s="96">
        <v>770</v>
      </c>
      <c r="Y495" s="96">
        <v>720</v>
      </c>
      <c r="Z495" s="96">
        <v>680</v>
      </c>
      <c r="AA495" s="96">
        <v>630</v>
      </c>
      <c r="AB495" s="96">
        <v>540</v>
      </c>
      <c r="AC495" s="95" t="s">
        <v>680</v>
      </c>
      <c r="AD495" s="96">
        <v>1400</v>
      </c>
      <c r="AE495" s="96">
        <v>1330</v>
      </c>
      <c r="AF495" s="96">
        <v>1260</v>
      </c>
      <c r="AG495" s="96">
        <v>1190</v>
      </c>
      <c r="AH495" s="96">
        <v>1120</v>
      </c>
      <c r="AI495" s="96">
        <v>1050</v>
      </c>
      <c r="AJ495" s="96">
        <v>980</v>
      </c>
      <c r="AK495" s="96">
        <v>840</v>
      </c>
      <c r="AL495" s="2"/>
      <c r="AM495" s="95" t="s">
        <v>680</v>
      </c>
      <c r="AN495" s="96">
        <v>1400</v>
      </c>
      <c r="AO495" s="96">
        <v>1330</v>
      </c>
      <c r="AP495" s="96">
        <v>1260</v>
      </c>
      <c r="AQ495" s="96">
        <v>1190</v>
      </c>
      <c r="AR495" s="96">
        <v>1120</v>
      </c>
      <c r="AS495" s="96">
        <v>1050</v>
      </c>
      <c r="AT495" s="96">
        <v>980</v>
      </c>
      <c r="AU495" s="96">
        <v>840</v>
      </c>
      <c r="AW495" s="95" t="s">
        <v>680</v>
      </c>
      <c r="AX495" s="96">
        <v>500</v>
      </c>
      <c r="AY495" s="96">
        <v>480</v>
      </c>
      <c r="AZ495" s="96">
        <v>450</v>
      </c>
      <c r="BA495" s="96">
        <v>430</v>
      </c>
      <c r="BB495" s="96">
        <v>400</v>
      </c>
      <c r="BC495" s="96">
        <v>380</v>
      </c>
      <c r="BD495" s="96">
        <v>350</v>
      </c>
      <c r="BE495" s="96">
        <v>300</v>
      </c>
      <c r="BF495" s="95" t="s">
        <v>680</v>
      </c>
      <c r="BG495" s="96">
        <v>600</v>
      </c>
      <c r="BH495" s="96">
        <v>570</v>
      </c>
      <c r="BI495" s="96">
        <v>540</v>
      </c>
      <c r="BJ495" s="96">
        <v>510</v>
      </c>
      <c r="BK495" s="96">
        <v>480</v>
      </c>
      <c r="BL495" s="96">
        <v>450</v>
      </c>
      <c r="BM495" s="96">
        <v>420</v>
      </c>
      <c r="BN495" s="96">
        <v>360</v>
      </c>
      <c r="CH495" s="2">
        <v>63633</v>
      </c>
      <c r="CI495" s="2" t="s">
        <v>126</v>
      </c>
      <c r="CP495" s="3">
        <v>62634</v>
      </c>
      <c r="CQ495" s="3" t="s">
        <v>29181</v>
      </c>
      <c r="CR495" s="3" t="s">
        <v>124</v>
      </c>
    </row>
    <row r="496" spans="19:96" x14ac:dyDescent="0.25">
      <c r="S496" s="2"/>
      <c r="T496" s="95" t="s">
        <v>30796</v>
      </c>
      <c r="U496" s="96">
        <v>1400</v>
      </c>
      <c r="V496" s="96">
        <v>1330</v>
      </c>
      <c r="W496" s="96">
        <v>1260</v>
      </c>
      <c r="X496" s="96">
        <v>1190</v>
      </c>
      <c r="Y496" s="96">
        <v>1120</v>
      </c>
      <c r="Z496" s="96">
        <v>1050</v>
      </c>
      <c r="AA496" s="96">
        <v>980</v>
      </c>
      <c r="AB496" s="96">
        <v>840</v>
      </c>
      <c r="AC496" s="95" t="s">
        <v>30796</v>
      </c>
      <c r="AD496" s="96">
        <v>2200</v>
      </c>
      <c r="AE496" s="96">
        <v>2090</v>
      </c>
      <c r="AF496" s="96">
        <v>1980</v>
      </c>
      <c r="AG496" s="96">
        <v>1870</v>
      </c>
      <c r="AH496" s="96">
        <v>1760</v>
      </c>
      <c r="AI496" s="96">
        <v>1650</v>
      </c>
      <c r="AJ496" s="96">
        <v>1540</v>
      </c>
      <c r="AK496" s="96">
        <v>1320</v>
      </c>
      <c r="AL496" s="2"/>
      <c r="AM496" s="95" t="s">
        <v>30796</v>
      </c>
      <c r="AN496" s="96">
        <v>2100</v>
      </c>
      <c r="AO496" s="96">
        <v>2000</v>
      </c>
      <c r="AP496" s="96">
        <v>1890</v>
      </c>
      <c r="AQ496" s="96">
        <v>1790</v>
      </c>
      <c r="AR496" s="96">
        <v>1680</v>
      </c>
      <c r="AS496" s="96">
        <v>1580</v>
      </c>
      <c r="AT496" s="96">
        <v>1470</v>
      </c>
      <c r="AU496" s="96">
        <v>1260</v>
      </c>
      <c r="AW496" s="95" t="s">
        <v>30796</v>
      </c>
      <c r="AX496" s="96">
        <v>700</v>
      </c>
      <c r="AY496" s="96">
        <v>670</v>
      </c>
      <c r="AZ496" s="96">
        <v>630</v>
      </c>
      <c r="BA496" s="96">
        <v>600</v>
      </c>
      <c r="BB496" s="96">
        <v>560</v>
      </c>
      <c r="BC496" s="96">
        <v>530</v>
      </c>
      <c r="BD496" s="96">
        <v>490</v>
      </c>
      <c r="BE496" s="96">
        <v>420</v>
      </c>
      <c r="BF496" s="95" t="s">
        <v>30796</v>
      </c>
      <c r="BG496" s="96">
        <v>900</v>
      </c>
      <c r="BH496" s="96">
        <v>860</v>
      </c>
      <c r="BI496" s="96">
        <v>810</v>
      </c>
      <c r="BJ496" s="96">
        <v>770</v>
      </c>
      <c r="BK496" s="96">
        <v>720</v>
      </c>
      <c r="BL496" s="96">
        <v>680</v>
      </c>
      <c r="BM496" s="96">
        <v>630</v>
      </c>
      <c r="BN496" s="96">
        <v>540</v>
      </c>
      <c r="CH496" s="2">
        <v>63634</v>
      </c>
      <c r="CI496" s="2" t="s">
        <v>122</v>
      </c>
      <c r="CP496" s="3">
        <v>62635</v>
      </c>
      <c r="CQ496" s="3" t="s">
        <v>33659</v>
      </c>
      <c r="CR496" s="3" t="s">
        <v>126</v>
      </c>
    </row>
    <row r="497" spans="19:96" x14ac:dyDescent="0.25">
      <c r="S497" s="2"/>
      <c r="T497" s="95" t="s">
        <v>681</v>
      </c>
      <c r="U497" s="96">
        <v>1000</v>
      </c>
      <c r="V497" s="96">
        <v>950</v>
      </c>
      <c r="W497" s="96">
        <v>900</v>
      </c>
      <c r="X497" s="96">
        <v>850</v>
      </c>
      <c r="Y497" s="96">
        <v>800</v>
      </c>
      <c r="Z497" s="96">
        <v>750</v>
      </c>
      <c r="AA497" s="96">
        <v>700</v>
      </c>
      <c r="AB497" s="96">
        <v>600</v>
      </c>
      <c r="AC497" s="95" t="s">
        <v>681</v>
      </c>
      <c r="AD497" s="96">
        <v>1600</v>
      </c>
      <c r="AE497" s="96">
        <v>1520</v>
      </c>
      <c r="AF497" s="96">
        <v>1440</v>
      </c>
      <c r="AG497" s="96">
        <v>1360</v>
      </c>
      <c r="AH497" s="96">
        <v>1280</v>
      </c>
      <c r="AI497" s="96">
        <v>1200</v>
      </c>
      <c r="AJ497" s="96">
        <v>1120</v>
      </c>
      <c r="AK497" s="96">
        <v>960</v>
      </c>
      <c r="AL497" s="2"/>
      <c r="AM497" s="95" t="s">
        <v>681</v>
      </c>
      <c r="AN497" s="96">
        <v>1500</v>
      </c>
      <c r="AO497" s="96">
        <v>1430</v>
      </c>
      <c r="AP497" s="96">
        <v>1350</v>
      </c>
      <c r="AQ497" s="96">
        <v>1280</v>
      </c>
      <c r="AR497" s="96">
        <v>1200</v>
      </c>
      <c r="AS497" s="96">
        <v>1130</v>
      </c>
      <c r="AT497" s="96">
        <v>1050</v>
      </c>
      <c r="AU497" s="96">
        <v>900</v>
      </c>
      <c r="AW497" s="95" t="s">
        <v>681</v>
      </c>
      <c r="AX497" s="96">
        <v>500</v>
      </c>
      <c r="AY497" s="96">
        <v>480</v>
      </c>
      <c r="AZ497" s="96">
        <v>450</v>
      </c>
      <c r="BA497" s="96">
        <v>430</v>
      </c>
      <c r="BB497" s="96">
        <v>400</v>
      </c>
      <c r="BC497" s="96">
        <v>380</v>
      </c>
      <c r="BD497" s="96">
        <v>350</v>
      </c>
      <c r="BE497" s="96">
        <v>300</v>
      </c>
      <c r="BF497" s="95" t="s">
        <v>681</v>
      </c>
      <c r="BG497" s="96">
        <v>700</v>
      </c>
      <c r="BH497" s="96">
        <v>670</v>
      </c>
      <c r="BI497" s="96">
        <v>630</v>
      </c>
      <c r="BJ497" s="96">
        <v>600</v>
      </c>
      <c r="BK497" s="96">
        <v>560</v>
      </c>
      <c r="BL497" s="96">
        <v>530</v>
      </c>
      <c r="BM497" s="96">
        <v>490</v>
      </c>
      <c r="BN497" s="96">
        <v>420</v>
      </c>
      <c r="CH497" s="2">
        <v>63635</v>
      </c>
      <c r="CI497" s="2" t="s">
        <v>122</v>
      </c>
      <c r="CP497" s="3">
        <v>62636</v>
      </c>
      <c r="CQ497" s="3" t="s">
        <v>33660</v>
      </c>
      <c r="CR497" s="3" t="s">
        <v>126</v>
      </c>
    </row>
    <row r="498" spans="19:96" x14ac:dyDescent="0.25">
      <c r="S498" s="2"/>
      <c r="T498" s="95" t="s">
        <v>682</v>
      </c>
      <c r="U498" s="96">
        <v>800</v>
      </c>
      <c r="V498" s="96">
        <v>760</v>
      </c>
      <c r="W498" s="96">
        <v>720</v>
      </c>
      <c r="X498" s="96">
        <v>680</v>
      </c>
      <c r="Y498" s="96">
        <v>640</v>
      </c>
      <c r="Z498" s="96">
        <v>600</v>
      </c>
      <c r="AA498" s="96">
        <v>560</v>
      </c>
      <c r="AB498" s="96">
        <v>480</v>
      </c>
      <c r="AC498" s="95" t="s">
        <v>682</v>
      </c>
      <c r="AD498" s="96">
        <v>1300</v>
      </c>
      <c r="AE498" s="96">
        <v>1240</v>
      </c>
      <c r="AF498" s="96">
        <v>1170</v>
      </c>
      <c r="AG498" s="96">
        <v>1110</v>
      </c>
      <c r="AH498" s="96">
        <v>1040</v>
      </c>
      <c r="AI498" s="96">
        <v>980</v>
      </c>
      <c r="AJ498" s="96">
        <v>910</v>
      </c>
      <c r="AK498" s="96">
        <v>780</v>
      </c>
      <c r="AL498" s="2"/>
      <c r="AM498" s="95" t="s">
        <v>682</v>
      </c>
      <c r="AN498" s="96">
        <v>1200</v>
      </c>
      <c r="AO498" s="96">
        <v>1140</v>
      </c>
      <c r="AP498" s="96">
        <v>1080</v>
      </c>
      <c r="AQ498" s="96">
        <v>1020</v>
      </c>
      <c r="AR498" s="96">
        <v>960</v>
      </c>
      <c r="AS498" s="96">
        <v>900</v>
      </c>
      <c r="AT498" s="96">
        <v>840</v>
      </c>
      <c r="AU498" s="96">
        <v>720</v>
      </c>
      <c r="AW498" s="95" t="s">
        <v>682</v>
      </c>
      <c r="AX498" s="96">
        <v>400</v>
      </c>
      <c r="AY498" s="96">
        <v>380</v>
      </c>
      <c r="AZ498" s="96">
        <v>360</v>
      </c>
      <c r="BA498" s="96">
        <v>340</v>
      </c>
      <c r="BB498" s="96">
        <v>320</v>
      </c>
      <c r="BC498" s="96">
        <v>300</v>
      </c>
      <c r="BD498" s="96">
        <v>280</v>
      </c>
      <c r="BE498" s="96">
        <v>240</v>
      </c>
      <c r="BF498" s="95" t="s">
        <v>682</v>
      </c>
      <c r="BG498" s="96">
        <v>500</v>
      </c>
      <c r="BH498" s="96">
        <v>480</v>
      </c>
      <c r="BI498" s="96">
        <v>450</v>
      </c>
      <c r="BJ498" s="96">
        <v>430</v>
      </c>
      <c r="BK498" s="96">
        <v>400</v>
      </c>
      <c r="BL498" s="96">
        <v>380</v>
      </c>
      <c r="BM498" s="96">
        <v>350</v>
      </c>
      <c r="BN498" s="96">
        <v>300</v>
      </c>
      <c r="CH498" s="2">
        <v>63637</v>
      </c>
      <c r="CI498" s="2" t="s">
        <v>124</v>
      </c>
      <c r="CP498" s="3">
        <v>62637</v>
      </c>
      <c r="CQ498" s="3" t="s">
        <v>33661</v>
      </c>
      <c r="CR498" s="3" t="s">
        <v>126</v>
      </c>
    </row>
    <row r="499" spans="19:96" x14ac:dyDescent="0.25">
      <c r="S499" s="2"/>
      <c r="T499" s="95" t="s">
        <v>683</v>
      </c>
      <c r="U499" s="96">
        <v>900</v>
      </c>
      <c r="V499" s="96">
        <v>860</v>
      </c>
      <c r="W499" s="96">
        <v>810</v>
      </c>
      <c r="X499" s="96">
        <v>770</v>
      </c>
      <c r="Y499" s="96">
        <v>720</v>
      </c>
      <c r="Z499" s="96">
        <v>680</v>
      </c>
      <c r="AA499" s="96">
        <v>630</v>
      </c>
      <c r="AB499" s="96">
        <v>540</v>
      </c>
      <c r="AC499" s="95" t="s">
        <v>683</v>
      </c>
      <c r="AD499" s="96">
        <v>1400</v>
      </c>
      <c r="AE499" s="96">
        <v>1330</v>
      </c>
      <c r="AF499" s="96">
        <v>1260</v>
      </c>
      <c r="AG499" s="96">
        <v>1190</v>
      </c>
      <c r="AH499" s="96">
        <v>1120</v>
      </c>
      <c r="AI499" s="96">
        <v>1050</v>
      </c>
      <c r="AJ499" s="96">
        <v>980</v>
      </c>
      <c r="AK499" s="96">
        <v>840</v>
      </c>
      <c r="AL499" s="2"/>
      <c r="AM499" s="95" t="s">
        <v>683</v>
      </c>
      <c r="AN499" s="96">
        <v>1400</v>
      </c>
      <c r="AO499" s="96">
        <v>1330</v>
      </c>
      <c r="AP499" s="96">
        <v>1260</v>
      </c>
      <c r="AQ499" s="96">
        <v>1190</v>
      </c>
      <c r="AR499" s="96">
        <v>1120</v>
      </c>
      <c r="AS499" s="96">
        <v>1050</v>
      </c>
      <c r="AT499" s="96">
        <v>980</v>
      </c>
      <c r="AU499" s="96">
        <v>840</v>
      </c>
      <c r="AW499" s="95" t="s">
        <v>683</v>
      </c>
      <c r="AX499" s="96">
        <v>500</v>
      </c>
      <c r="AY499" s="96">
        <v>480</v>
      </c>
      <c r="AZ499" s="96">
        <v>450</v>
      </c>
      <c r="BA499" s="96">
        <v>430</v>
      </c>
      <c r="BB499" s="96">
        <v>400</v>
      </c>
      <c r="BC499" s="96">
        <v>380</v>
      </c>
      <c r="BD499" s="96">
        <v>350</v>
      </c>
      <c r="BE499" s="96">
        <v>300</v>
      </c>
      <c r="BF499" s="95" t="s">
        <v>683</v>
      </c>
      <c r="BG499" s="96">
        <v>600</v>
      </c>
      <c r="BH499" s="96">
        <v>570</v>
      </c>
      <c r="BI499" s="96">
        <v>540</v>
      </c>
      <c r="BJ499" s="96">
        <v>510</v>
      </c>
      <c r="BK499" s="96">
        <v>480</v>
      </c>
      <c r="BL499" s="96">
        <v>450</v>
      </c>
      <c r="BM499" s="96">
        <v>420</v>
      </c>
      <c r="BN499" s="96">
        <v>360</v>
      </c>
      <c r="CH499" s="2">
        <v>63638</v>
      </c>
      <c r="CI499" s="2" t="s">
        <v>126</v>
      </c>
      <c r="CP499" s="3">
        <v>62638</v>
      </c>
      <c r="CQ499" s="3" t="s">
        <v>33662</v>
      </c>
      <c r="CR499" s="3" t="s">
        <v>126</v>
      </c>
    </row>
    <row r="500" spans="19:96" x14ac:dyDescent="0.25">
      <c r="S500" s="2"/>
      <c r="T500" s="95" t="s">
        <v>684</v>
      </c>
      <c r="U500" s="96">
        <v>1000</v>
      </c>
      <c r="V500" s="96">
        <v>950</v>
      </c>
      <c r="W500" s="96">
        <v>900</v>
      </c>
      <c r="X500" s="96">
        <v>850</v>
      </c>
      <c r="Y500" s="96">
        <v>800</v>
      </c>
      <c r="Z500" s="96">
        <v>750</v>
      </c>
      <c r="AA500" s="96">
        <v>700</v>
      </c>
      <c r="AB500" s="96">
        <v>600</v>
      </c>
      <c r="AC500" s="95" t="s">
        <v>684</v>
      </c>
      <c r="AD500" s="96">
        <v>1600</v>
      </c>
      <c r="AE500" s="96">
        <v>1520</v>
      </c>
      <c r="AF500" s="96">
        <v>1440</v>
      </c>
      <c r="AG500" s="96">
        <v>1360</v>
      </c>
      <c r="AH500" s="96">
        <v>1280</v>
      </c>
      <c r="AI500" s="96">
        <v>1200</v>
      </c>
      <c r="AJ500" s="96">
        <v>1120</v>
      </c>
      <c r="AK500" s="96">
        <v>960</v>
      </c>
      <c r="AL500" s="2"/>
      <c r="AM500" s="95" t="s">
        <v>684</v>
      </c>
      <c r="AN500" s="96">
        <v>1500</v>
      </c>
      <c r="AO500" s="96">
        <v>1430</v>
      </c>
      <c r="AP500" s="96">
        <v>1350</v>
      </c>
      <c r="AQ500" s="96">
        <v>1280</v>
      </c>
      <c r="AR500" s="96">
        <v>1200</v>
      </c>
      <c r="AS500" s="96">
        <v>1130</v>
      </c>
      <c r="AT500" s="96">
        <v>1050</v>
      </c>
      <c r="AU500" s="96">
        <v>900</v>
      </c>
      <c r="AW500" s="95" t="s">
        <v>684</v>
      </c>
      <c r="AX500" s="96">
        <v>500</v>
      </c>
      <c r="AY500" s="96">
        <v>480</v>
      </c>
      <c r="AZ500" s="96">
        <v>450</v>
      </c>
      <c r="BA500" s="96">
        <v>430</v>
      </c>
      <c r="BB500" s="96">
        <v>400</v>
      </c>
      <c r="BC500" s="96">
        <v>380</v>
      </c>
      <c r="BD500" s="96">
        <v>350</v>
      </c>
      <c r="BE500" s="96">
        <v>300</v>
      </c>
      <c r="BF500" s="95" t="s">
        <v>684</v>
      </c>
      <c r="BG500" s="96">
        <v>700</v>
      </c>
      <c r="BH500" s="96">
        <v>670</v>
      </c>
      <c r="BI500" s="96">
        <v>630</v>
      </c>
      <c r="BJ500" s="96">
        <v>600</v>
      </c>
      <c r="BK500" s="96">
        <v>560</v>
      </c>
      <c r="BL500" s="96">
        <v>530</v>
      </c>
      <c r="BM500" s="96">
        <v>490</v>
      </c>
      <c r="BN500" s="96">
        <v>420</v>
      </c>
      <c r="CH500" s="2">
        <v>63641</v>
      </c>
      <c r="CI500" s="2" t="s">
        <v>126</v>
      </c>
      <c r="CP500" s="3">
        <v>62639</v>
      </c>
      <c r="CQ500" s="3" t="s">
        <v>33663</v>
      </c>
      <c r="CR500" s="3" t="s">
        <v>126</v>
      </c>
    </row>
    <row r="501" spans="19:96" x14ac:dyDescent="0.25">
      <c r="S501" s="2"/>
      <c r="T501" s="95" t="s">
        <v>685</v>
      </c>
      <c r="U501" s="96">
        <v>800</v>
      </c>
      <c r="V501" s="96">
        <v>760</v>
      </c>
      <c r="W501" s="96">
        <v>720</v>
      </c>
      <c r="X501" s="96">
        <v>680</v>
      </c>
      <c r="Y501" s="96">
        <v>640</v>
      </c>
      <c r="Z501" s="96">
        <v>600</v>
      </c>
      <c r="AA501" s="96">
        <v>560</v>
      </c>
      <c r="AB501" s="96">
        <v>480</v>
      </c>
      <c r="AC501" s="95" t="s">
        <v>685</v>
      </c>
      <c r="AD501" s="96">
        <v>1300</v>
      </c>
      <c r="AE501" s="96">
        <v>1240</v>
      </c>
      <c r="AF501" s="96">
        <v>1170</v>
      </c>
      <c r="AG501" s="96">
        <v>1110</v>
      </c>
      <c r="AH501" s="96">
        <v>1040</v>
      </c>
      <c r="AI501" s="96">
        <v>980</v>
      </c>
      <c r="AJ501" s="96">
        <v>910</v>
      </c>
      <c r="AK501" s="96">
        <v>780</v>
      </c>
      <c r="AL501" s="2"/>
      <c r="AM501" s="95" t="s">
        <v>685</v>
      </c>
      <c r="AN501" s="96">
        <v>1200</v>
      </c>
      <c r="AO501" s="96">
        <v>1140</v>
      </c>
      <c r="AP501" s="96">
        <v>1080</v>
      </c>
      <c r="AQ501" s="96">
        <v>1020</v>
      </c>
      <c r="AR501" s="96">
        <v>960</v>
      </c>
      <c r="AS501" s="96">
        <v>900</v>
      </c>
      <c r="AT501" s="96">
        <v>840</v>
      </c>
      <c r="AU501" s="96">
        <v>720</v>
      </c>
      <c r="AW501" s="95" t="s">
        <v>685</v>
      </c>
      <c r="AX501" s="96">
        <v>400</v>
      </c>
      <c r="AY501" s="96">
        <v>380</v>
      </c>
      <c r="AZ501" s="96">
        <v>360</v>
      </c>
      <c r="BA501" s="96">
        <v>340</v>
      </c>
      <c r="BB501" s="96">
        <v>320</v>
      </c>
      <c r="BC501" s="96">
        <v>300</v>
      </c>
      <c r="BD501" s="96">
        <v>280</v>
      </c>
      <c r="BE501" s="96">
        <v>240</v>
      </c>
      <c r="BF501" s="95" t="s">
        <v>685</v>
      </c>
      <c r="BG501" s="96">
        <v>500</v>
      </c>
      <c r="BH501" s="96">
        <v>480</v>
      </c>
      <c r="BI501" s="96">
        <v>450</v>
      </c>
      <c r="BJ501" s="96">
        <v>430</v>
      </c>
      <c r="BK501" s="96">
        <v>400</v>
      </c>
      <c r="BL501" s="96">
        <v>380</v>
      </c>
      <c r="BM501" s="96">
        <v>350</v>
      </c>
      <c r="BN501" s="96">
        <v>300</v>
      </c>
      <c r="CH501" s="2">
        <v>63645</v>
      </c>
      <c r="CI501" s="2" t="s">
        <v>126</v>
      </c>
      <c r="CP501" s="3">
        <v>62640</v>
      </c>
      <c r="CQ501" s="3" t="s">
        <v>33664</v>
      </c>
      <c r="CR501" s="3" t="s">
        <v>126</v>
      </c>
    </row>
    <row r="502" spans="19:96" x14ac:dyDescent="0.25">
      <c r="S502" s="2"/>
      <c r="T502" s="95" t="s">
        <v>686</v>
      </c>
      <c r="U502" s="96">
        <v>600</v>
      </c>
      <c r="V502" s="96">
        <v>570</v>
      </c>
      <c r="W502" s="96">
        <v>540</v>
      </c>
      <c r="X502" s="96">
        <v>510</v>
      </c>
      <c r="Y502" s="96">
        <v>480</v>
      </c>
      <c r="Z502" s="96">
        <v>450</v>
      </c>
      <c r="AA502" s="96">
        <v>420</v>
      </c>
      <c r="AB502" s="96">
        <v>360</v>
      </c>
      <c r="AC502" s="95" t="s">
        <v>686</v>
      </c>
      <c r="AD502" s="96">
        <v>1000</v>
      </c>
      <c r="AE502" s="96">
        <v>950</v>
      </c>
      <c r="AF502" s="96">
        <v>900</v>
      </c>
      <c r="AG502" s="96">
        <v>850</v>
      </c>
      <c r="AH502" s="96">
        <v>800</v>
      </c>
      <c r="AI502" s="96">
        <v>750</v>
      </c>
      <c r="AJ502" s="96">
        <v>700</v>
      </c>
      <c r="AK502" s="96">
        <v>600</v>
      </c>
      <c r="AL502" s="2"/>
      <c r="AM502" s="95" t="s">
        <v>686</v>
      </c>
      <c r="AN502" s="96">
        <v>900</v>
      </c>
      <c r="AO502" s="96">
        <v>860</v>
      </c>
      <c r="AP502" s="96">
        <v>810</v>
      </c>
      <c r="AQ502" s="96">
        <v>770</v>
      </c>
      <c r="AR502" s="96">
        <v>720</v>
      </c>
      <c r="AS502" s="96">
        <v>680</v>
      </c>
      <c r="AT502" s="96">
        <v>630</v>
      </c>
      <c r="AU502" s="96">
        <v>540</v>
      </c>
      <c r="AW502" s="95" t="s">
        <v>686</v>
      </c>
      <c r="AX502" s="96">
        <v>300</v>
      </c>
      <c r="AY502" s="96">
        <v>290</v>
      </c>
      <c r="AZ502" s="96">
        <v>270</v>
      </c>
      <c r="BA502" s="96">
        <v>260</v>
      </c>
      <c r="BB502" s="96">
        <v>240</v>
      </c>
      <c r="BC502" s="96">
        <v>230</v>
      </c>
      <c r="BD502" s="96">
        <v>210</v>
      </c>
      <c r="BE502" s="96">
        <v>180</v>
      </c>
      <c r="BF502" s="95" t="s">
        <v>686</v>
      </c>
      <c r="BG502" s="96">
        <v>400</v>
      </c>
      <c r="BH502" s="96">
        <v>380</v>
      </c>
      <c r="BI502" s="96">
        <v>360</v>
      </c>
      <c r="BJ502" s="96">
        <v>340</v>
      </c>
      <c r="BK502" s="96">
        <v>320</v>
      </c>
      <c r="BL502" s="96">
        <v>300</v>
      </c>
      <c r="BM502" s="96">
        <v>280</v>
      </c>
      <c r="BN502" s="96">
        <v>240</v>
      </c>
      <c r="CH502" s="2">
        <v>63646</v>
      </c>
      <c r="CI502" s="2" t="s">
        <v>124</v>
      </c>
      <c r="CP502" s="3">
        <v>62641</v>
      </c>
      <c r="CQ502" s="3" t="s">
        <v>33665</v>
      </c>
      <c r="CR502" s="3" t="s">
        <v>126</v>
      </c>
    </row>
    <row r="503" spans="19:96" x14ac:dyDescent="0.25">
      <c r="S503" s="2"/>
      <c r="T503" s="95" t="s">
        <v>687</v>
      </c>
      <c r="U503" s="96">
        <v>900</v>
      </c>
      <c r="V503" s="96">
        <v>860</v>
      </c>
      <c r="W503" s="96">
        <v>810</v>
      </c>
      <c r="X503" s="96">
        <v>770</v>
      </c>
      <c r="Y503" s="96">
        <v>720</v>
      </c>
      <c r="Z503" s="96">
        <v>680</v>
      </c>
      <c r="AA503" s="96">
        <v>630</v>
      </c>
      <c r="AB503" s="96">
        <v>540</v>
      </c>
      <c r="AC503" s="95" t="s">
        <v>687</v>
      </c>
      <c r="AD503" s="96">
        <v>1400</v>
      </c>
      <c r="AE503" s="96">
        <v>1330</v>
      </c>
      <c r="AF503" s="96">
        <v>1260</v>
      </c>
      <c r="AG503" s="96">
        <v>1190</v>
      </c>
      <c r="AH503" s="96">
        <v>1120</v>
      </c>
      <c r="AI503" s="96">
        <v>1050</v>
      </c>
      <c r="AJ503" s="96">
        <v>980</v>
      </c>
      <c r="AK503" s="96">
        <v>840</v>
      </c>
      <c r="AL503" s="2"/>
      <c r="AM503" s="95" t="s">
        <v>687</v>
      </c>
      <c r="AN503" s="96">
        <v>1300</v>
      </c>
      <c r="AO503" s="96">
        <v>1240</v>
      </c>
      <c r="AP503" s="96">
        <v>1170</v>
      </c>
      <c r="AQ503" s="96">
        <v>1110</v>
      </c>
      <c r="AR503" s="96">
        <v>1040</v>
      </c>
      <c r="AS503" s="96">
        <v>980</v>
      </c>
      <c r="AT503" s="96">
        <v>910</v>
      </c>
      <c r="AU503" s="96">
        <v>780</v>
      </c>
      <c r="AW503" s="95" t="s">
        <v>687</v>
      </c>
      <c r="AX503" s="96">
        <v>400</v>
      </c>
      <c r="AY503" s="96">
        <v>380</v>
      </c>
      <c r="AZ503" s="96">
        <v>360</v>
      </c>
      <c r="BA503" s="96">
        <v>340</v>
      </c>
      <c r="BB503" s="96">
        <v>320</v>
      </c>
      <c r="BC503" s="96">
        <v>300</v>
      </c>
      <c r="BD503" s="96">
        <v>280</v>
      </c>
      <c r="BE503" s="96">
        <v>240</v>
      </c>
      <c r="BF503" s="95" t="s">
        <v>687</v>
      </c>
      <c r="BG503" s="96">
        <v>600</v>
      </c>
      <c r="BH503" s="96">
        <v>570</v>
      </c>
      <c r="BI503" s="96">
        <v>540</v>
      </c>
      <c r="BJ503" s="96">
        <v>510</v>
      </c>
      <c r="BK503" s="96">
        <v>480</v>
      </c>
      <c r="BL503" s="96">
        <v>450</v>
      </c>
      <c r="BM503" s="96">
        <v>420</v>
      </c>
      <c r="BN503" s="96">
        <v>360</v>
      </c>
      <c r="CH503" s="2">
        <v>63647</v>
      </c>
      <c r="CI503" s="2" t="s">
        <v>126</v>
      </c>
      <c r="CP503" s="3">
        <v>62642</v>
      </c>
      <c r="CQ503" s="3" t="s">
        <v>33666</v>
      </c>
      <c r="CR503" s="3" t="s">
        <v>126</v>
      </c>
    </row>
    <row r="504" spans="19:96" x14ac:dyDescent="0.25">
      <c r="S504" s="2"/>
      <c r="T504" s="95" t="s">
        <v>688</v>
      </c>
      <c r="U504" s="96">
        <v>1000</v>
      </c>
      <c r="V504" s="96">
        <v>950</v>
      </c>
      <c r="W504" s="96">
        <v>900</v>
      </c>
      <c r="X504" s="96">
        <v>850</v>
      </c>
      <c r="Y504" s="96">
        <v>800</v>
      </c>
      <c r="Z504" s="96">
        <v>750</v>
      </c>
      <c r="AA504" s="96">
        <v>700</v>
      </c>
      <c r="AB504" s="96">
        <v>600</v>
      </c>
      <c r="AC504" s="95" t="s">
        <v>688</v>
      </c>
      <c r="AD504" s="96">
        <v>1600</v>
      </c>
      <c r="AE504" s="96">
        <v>1520</v>
      </c>
      <c r="AF504" s="96">
        <v>1440</v>
      </c>
      <c r="AG504" s="96">
        <v>1360</v>
      </c>
      <c r="AH504" s="96">
        <v>1280</v>
      </c>
      <c r="AI504" s="96">
        <v>1200</v>
      </c>
      <c r="AJ504" s="96">
        <v>1120</v>
      </c>
      <c r="AK504" s="96">
        <v>960</v>
      </c>
      <c r="AL504" s="2"/>
      <c r="AM504" s="95" t="s">
        <v>688</v>
      </c>
      <c r="AN504" s="96">
        <v>1400</v>
      </c>
      <c r="AO504" s="96">
        <v>1330</v>
      </c>
      <c r="AP504" s="96">
        <v>1260</v>
      </c>
      <c r="AQ504" s="96">
        <v>1190</v>
      </c>
      <c r="AR504" s="96">
        <v>1120</v>
      </c>
      <c r="AS504" s="96">
        <v>1050</v>
      </c>
      <c r="AT504" s="96">
        <v>980</v>
      </c>
      <c r="AU504" s="96">
        <v>840</v>
      </c>
      <c r="AW504" s="95" t="s">
        <v>688</v>
      </c>
      <c r="AX504" s="96">
        <v>500</v>
      </c>
      <c r="AY504" s="96">
        <v>480</v>
      </c>
      <c r="AZ504" s="96">
        <v>450</v>
      </c>
      <c r="BA504" s="96">
        <v>430</v>
      </c>
      <c r="BB504" s="96">
        <v>400</v>
      </c>
      <c r="BC504" s="96">
        <v>380</v>
      </c>
      <c r="BD504" s="96">
        <v>350</v>
      </c>
      <c r="BE504" s="96">
        <v>300</v>
      </c>
      <c r="BF504" s="95" t="s">
        <v>688</v>
      </c>
      <c r="BG504" s="96">
        <v>600</v>
      </c>
      <c r="BH504" s="96">
        <v>570</v>
      </c>
      <c r="BI504" s="96">
        <v>540</v>
      </c>
      <c r="BJ504" s="96">
        <v>510</v>
      </c>
      <c r="BK504" s="96">
        <v>480</v>
      </c>
      <c r="BL504" s="96">
        <v>450</v>
      </c>
      <c r="BM504" s="96">
        <v>420</v>
      </c>
      <c r="BN504" s="96">
        <v>360</v>
      </c>
      <c r="CH504" s="2">
        <v>63650</v>
      </c>
      <c r="CI504" s="2" t="s">
        <v>124</v>
      </c>
      <c r="CP504" s="3">
        <v>62643</v>
      </c>
      <c r="CQ504" s="3" t="s">
        <v>33667</v>
      </c>
      <c r="CR504" s="3" t="s">
        <v>126</v>
      </c>
    </row>
    <row r="505" spans="19:96" x14ac:dyDescent="0.25">
      <c r="S505" s="2"/>
      <c r="T505" s="95" t="s">
        <v>689</v>
      </c>
      <c r="U505" s="96">
        <v>1000</v>
      </c>
      <c r="V505" s="96">
        <v>950</v>
      </c>
      <c r="W505" s="96">
        <v>900</v>
      </c>
      <c r="X505" s="96">
        <v>850</v>
      </c>
      <c r="Y505" s="96">
        <v>800</v>
      </c>
      <c r="Z505" s="96">
        <v>750</v>
      </c>
      <c r="AA505" s="96">
        <v>700</v>
      </c>
      <c r="AB505" s="96">
        <v>600</v>
      </c>
      <c r="AC505" s="95" t="s">
        <v>689</v>
      </c>
      <c r="AD505" s="96">
        <v>1600</v>
      </c>
      <c r="AE505" s="96">
        <v>1520</v>
      </c>
      <c r="AF505" s="96">
        <v>1440</v>
      </c>
      <c r="AG505" s="96">
        <v>1360</v>
      </c>
      <c r="AH505" s="96">
        <v>1280</v>
      </c>
      <c r="AI505" s="96">
        <v>1200</v>
      </c>
      <c r="AJ505" s="96">
        <v>1120</v>
      </c>
      <c r="AK505" s="96">
        <v>960</v>
      </c>
      <c r="AL505" s="2"/>
      <c r="AM505" s="95" t="s">
        <v>689</v>
      </c>
      <c r="AN505" s="96">
        <v>1500</v>
      </c>
      <c r="AO505" s="96">
        <v>1430</v>
      </c>
      <c r="AP505" s="96">
        <v>1350</v>
      </c>
      <c r="AQ505" s="96">
        <v>1280</v>
      </c>
      <c r="AR505" s="96">
        <v>1200</v>
      </c>
      <c r="AS505" s="96">
        <v>1130</v>
      </c>
      <c r="AT505" s="96">
        <v>1050</v>
      </c>
      <c r="AU505" s="96">
        <v>900</v>
      </c>
      <c r="AW505" s="95" t="s">
        <v>689</v>
      </c>
      <c r="AX505" s="96">
        <v>500</v>
      </c>
      <c r="AY505" s="96">
        <v>480</v>
      </c>
      <c r="AZ505" s="96">
        <v>450</v>
      </c>
      <c r="BA505" s="96">
        <v>430</v>
      </c>
      <c r="BB505" s="96">
        <v>400</v>
      </c>
      <c r="BC505" s="96">
        <v>380</v>
      </c>
      <c r="BD505" s="96">
        <v>350</v>
      </c>
      <c r="BE505" s="96">
        <v>300</v>
      </c>
      <c r="BF505" s="95" t="s">
        <v>689</v>
      </c>
      <c r="BG505" s="96">
        <v>600</v>
      </c>
      <c r="BH505" s="96">
        <v>570</v>
      </c>
      <c r="BI505" s="96">
        <v>540</v>
      </c>
      <c r="BJ505" s="96">
        <v>510</v>
      </c>
      <c r="BK505" s="96">
        <v>480</v>
      </c>
      <c r="BL505" s="96">
        <v>450</v>
      </c>
      <c r="BM505" s="96">
        <v>420</v>
      </c>
      <c r="BN505" s="96">
        <v>360</v>
      </c>
      <c r="CH505" s="2">
        <v>63652</v>
      </c>
      <c r="CI505" s="2" t="s">
        <v>126</v>
      </c>
      <c r="CP505" s="3">
        <v>62644</v>
      </c>
      <c r="CQ505" s="3" t="s">
        <v>33668</v>
      </c>
      <c r="CR505" s="3" t="s">
        <v>126</v>
      </c>
    </row>
    <row r="506" spans="19:96" x14ac:dyDescent="0.25">
      <c r="S506" s="2"/>
      <c r="T506" s="95" t="s">
        <v>690</v>
      </c>
      <c r="U506" s="96">
        <v>700</v>
      </c>
      <c r="V506" s="96">
        <v>670</v>
      </c>
      <c r="W506" s="96">
        <v>630</v>
      </c>
      <c r="X506" s="96">
        <v>600</v>
      </c>
      <c r="Y506" s="96">
        <v>560</v>
      </c>
      <c r="Z506" s="96">
        <v>530</v>
      </c>
      <c r="AA506" s="96">
        <v>490</v>
      </c>
      <c r="AB506" s="96">
        <v>420</v>
      </c>
      <c r="AC506" s="95" t="s">
        <v>690</v>
      </c>
      <c r="AD506" s="96">
        <v>1100</v>
      </c>
      <c r="AE506" s="96">
        <v>1050</v>
      </c>
      <c r="AF506" s="96">
        <v>990</v>
      </c>
      <c r="AG506" s="96">
        <v>940</v>
      </c>
      <c r="AH506" s="96">
        <v>880</v>
      </c>
      <c r="AI506" s="96">
        <v>830</v>
      </c>
      <c r="AJ506" s="96">
        <v>770</v>
      </c>
      <c r="AK506" s="96">
        <v>660</v>
      </c>
      <c r="AL506" s="2"/>
      <c r="AM506" s="95" t="s">
        <v>690</v>
      </c>
      <c r="AN506" s="96">
        <v>1000</v>
      </c>
      <c r="AO506" s="96">
        <v>950</v>
      </c>
      <c r="AP506" s="96">
        <v>900</v>
      </c>
      <c r="AQ506" s="96">
        <v>850</v>
      </c>
      <c r="AR506" s="96">
        <v>800</v>
      </c>
      <c r="AS506" s="96">
        <v>750</v>
      </c>
      <c r="AT506" s="96">
        <v>700</v>
      </c>
      <c r="AU506" s="96">
        <v>600</v>
      </c>
      <c r="AW506" s="95" t="s">
        <v>690</v>
      </c>
      <c r="AX506" s="96">
        <v>300</v>
      </c>
      <c r="AY506" s="96">
        <v>290</v>
      </c>
      <c r="AZ506" s="96">
        <v>270</v>
      </c>
      <c r="BA506" s="96">
        <v>260</v>
      </c>
      <c r="BB506" s="96">
        <v>240</v>
      </c>
      <c r="BC506" s="96">
        <v>230</v>
      </c>
      <c r="BD506" s="96">
        <v>210</v>
      </c>
      <c r="BE506" s="96">
        <v>180</v>
      </c>
      <c r="BF506" s="95" t="s">
        <v>690</v>
      </c>
      <c r="BG506" s="96">
        <v>500</v>
      </c>
      <c r="BH506" s="96">
        <v>480</v>
      </c>
      <c r="BI506" s="96">
        <v>450</v>
      </c>
      <c r="BJ506" s="96">
        <v>430</v>
      </c>
      <c r="BK506" s="96">
        <v>400</v>
      </c>
      <c r="BL506" s="96">
        <v>380</v>
      </c>
      <c r="BM506" s="96">
        <v>350</v>
      </c>
      <c r="BN506" s="96">
        <v>300</v>
      </c>
      <c r="CH506" s="2">
        <v>63653</v>
      </c>
      <c r="CI506" s="2" t="s">
        <v>126</v>
      </c>
      <c r="CP506" s="3">
        <v>62645</v>
      </c>
      <c r="CQ506" s="3" t="s">
        <v>33669</v>
      </c>
      <c r="CR506" s="3" t="s">
        <v>126</v>
      </c>
    </row>
    <row r="507" spans="19:96" x14ac:dyDescent="0.25">
      <c r="S507" s="2"/>
      <c r="T507" s="95" t="s">
        <v>691</v>
      </c>
      <c r="U507" s="96">
        <v>800</v>
      </c>
      <c r="V507" s="96">
        <v>760</v>
      </c>
      <c r="W507" s="96">
        <v>720</v>
      </c>
      <c r="X507" s="96">
        <v>680</v>
      </c>
      <c r="Y507" s="96">
        <v>640</v>
      </c>
      <c r="Z507" s="96">
        <v>600</v>
      </c>
      <c r="AA507" s="96">
        <v>560</v>
      </c>
      <c r="AB507" s="96">
        <v>480</v>
      </c>
      <c r="AC507" s="95" t="s">
        <v>691</v>
      </c>
      <c r="AD507" s="96">
        <v>1300</v>
      </c>
      <c r="AE507" s="96">
        <v>1240</v>
      </c>
      <c r="AF507" s="96">
        <v>1170</v>
      </c>
      <c r="AG507" s="96">
        <v>1110</v>
      </c>
      <c r="AH507" s="96">
        <v>1040</v>
      </c>
      <c r="AI507" s="96">
        <v>980</v>
      </c>
      <c r="AJ507" s="96">
        <v>910</v>
      </c>
      <c r="AK507" s="96">
        <v>780</v>
      </c>
      <c r="AL507" s="2"/>
      <c r="AM507" s="95" t="s">
        <v>691</v>
      </c>
      <c r="AN507" s="96">
        <v>1200</v>
      </c>
      <c r="AO507" s="96">
        <v>1140</v>
      </c>
      <c r="AP507" s="96">
        <v>1080</v>
      </c>
      <c r="AQ507" s="96">
        <v>1020</v>
      </c>
      <c r="AR507" s="96">
        <v>960</v>
      </c>
      <c r="AS507" s="96">
        <v>900</v>
      </c>
      <c r="AT507" s="96">
        <v>840</v>
      </c>
      <c r="AU507" s="96">
        <v>720</v>
      </c>
      <c r="AW507" s="95" t="s">
        <v>691</v>
      </c>
      <c r="AX507" s="96">
        <v>400</v>
      </c>
      <c r="AY507" s="96">
        <v>380</v>
      </c>
      <c r="AZ507" s="96">
        <v>360</v>
      </c>
      <c r="BA507" s="96">
        <v>340</v>
      </c>
      <c r="BB507" s="96">
        <v>320</v>
      </c>
      <c r="BC507" s="96">
        <v>300</v>
      </c>
      <c r="BD507" s="96">
        <v>280</v>
      </c>
      <c r="BE507" s="96">
        <v>240</v>
      </c>
      <c r="BF507" s="95" t="s">
        <v>691</v>
      </c>
      <c r="BG507" s="96">
        <v>500</v>
      </c>
      <c r="BH507" s="96">
        <v>480</v>
      </c>
      <c r="BI507" s="96">
        <v>450</v>
      </c>
      <c r="BJ507" s="96">
        <v>430</v>
      </c>
      <c r="BK507" s="96">
        <v>400</v>
      </c>
      <c r="BL507" s="96">
        <v>380</v>
      </c>
      <c r="BM507" s="96">
        <v>350</v>
      </c>
      <c r="BN507" s="96">
        <v>300</v>
      </c>
      <c r="CH507" s="2">
        <v>63670</v>
      </c>
      <c r="CI507" s="2" t="s">
        <v>124</v>
      </c>
      <c r="CP507" s="3">
        <v>62646</v>
      </c>
      <c r="CQ507" s="3" t="s">
        <v>33670</v>
      </c>
      <c r="CR507" s="3" t="s">
        <v>126</v>
      </c>
    </row>
    <row r="508" spans="19:96" x14ac:dyDescent="0.25">
      <c r="S508" s="2"/>
      <c r="T508" s="95" t="s">
        <v>692</v>
      </c>
      <c r="U508" s="96">
        <v>800</v>
      </c>
      <c r="V508" s="96">
        <v>760</v>
      </c>
      <c r="W508" s="96">
        <v>720</v>
      </c>
      <c r="X508" s="96">
        <v>680</v>
      </c>
      <c r="Y508" s="96">
        <v>640</v>
      </c>
      <c r="Z508" s="96">
        <v>600</v>
      </c>
      <c r="AA508" s="96">
        <v>560</v>
      </c>
      <c r="AB508" s="96">
        <v>480</v>
      </c>
      <c r="AC508" s="95" t="s">
        <v>692</v>
      </c>
      <c r="AD508" s="96">
        <v>1300</v>
      </c>
      <c r="AE508" s="96">
        <v>1240</v>
      </c>
      <c r="AF508" s="96">
        <v>1170</v>
      </c>
      <c r="AG508" s="96">
        <v>1110</v>
      </c>
      <c r="AH508" s="96">
        <v>1040</v>
      </c>
      <c r="AI508" s="96">
        <v>980</v>
      </c>
      <c r="AJ508" s="96">
        <v>910</v>
      </c>
      <c r="AK508" s="96">
        <v>780</v>
      </c>
      <c r="AL508" s="2"/>
      <c r="AM508" s="95" t="s">
        <v>692</v>
      </c>
      <c r="AN508" s="96">
        <v>1200</v>
      </c>
      <c r="AO508" s="96">
        <v>1140</v>
      </c>
      <c r="AP508" s="96">
        <v>1080</v>
      </c>
      <c r="AQ508" s="96">
        <v>1020</v>
      </c>
      <c r="AR508" s="96">
        <v>960</v>
      </c>
      <c r="AS508" s="96">
        <v>900</v>
      </c>
      <c r="AT508" s="96">
        <v>840</v>
      </c>
      <c r="AU508" s="96">
        <v>720</v>
      </c>
      <c r="AW508" s="95" t="s">
        <v>692</v>
      </c>
      <c r="AX508" s="96">
        <v>400</v>
      </c>
      <c r="AY508" s="96">
        <v>380</v>
      </c>
      <c r="AZ508" s="96">
        <v>360</v>
      </c>
      <c r="BA508" s="96">
        <v>340</v>
      </c>
      <c r="BB508" s="96">
        <v>320</v>
      </c>
      <c r="BC508" s="96">
        <v>300</v>
      </c>
      <c r="BD508" s="96">
        <v>280</v>
      </c>
      <c r="BE508" s="96">
        <v>240</v>
      </c>
      <c r="BF508" s="95" t="s">
        <v>692</v>
      </c>
      <c r="BG508" s="96">
        <v>500</v>
      </c>
      <c r="BH508" s="96">
        <v>480</v>
      </c>
      <c r="BI508" s="96">
        <v>450</v>
      </c>
      <c r="BJ508" s="96">
        <v>430</v>
      </c>
      <c r="BK508" s="96">
        <v>400</v>
      </c>
      <c r="BL508" s="96">
        <v>380</v>
      </c>
      <c r="BM508" s="96">
        <v>350</v>
      </c>
      <c r="BN508" s="96">
        <v>300</v>
      </c>
      <c r="CH508" s="2">
        <v>63671</v>
      </c>
      <c r="CI508" s="2" t="s">
        <v>124</v>
      </c>
      <c r="CP508" s="3">
        <v>62647</v>
      </c>
      <c r="CQ508" s="3" t="s">
        <v>33671</v>
      </c>
      <c r="CR508" s="3" t="s">
        <v>126</v>
      </c>
    </row>
    <row r="509" spans="19:96" x14ac:dyDescent="0.25">
      <c r="S509" s="2"/>
      <c r="T509" s="95" t="s">
        <v>693</v>
      </c>
      <c r="U509" s="96">
        <v>700</v>
      </c>
      <c r="V509" s="96">
        <v>670</v>
      </c>
      <c r="W509" s="96">
        <v>630</v>
      </c>
      <c r="X509" s="96">
        <v>600</v>
      </c>
      <c r="Y509" s="96">
        <v>560</v>
      </c>
      <c r="Z509" s="96">
        <v>530</v>
      </c>
      <c r="AA509" s="96">
        <v>490</v>
      </c>
      <c r="AB509" s="96">
        <v>420</v>
      </c>
      <c r="AC509" s="95" t="s">
        <v>693</v>
      </c>
      <c r="AD509" s="96">
        <v>1100</v>
      </c>
      <c r="AE509" s="96">
        <v>1050</v>
      </c>
      <c r="AF509" s="96">
        <v>990</v>
      </c>
      <c r="AG509" s="96">
        <v>940</v>
      </c>
      <c r="AH509" s="96">
        <v>880</v>
      </c>
      <c r="AI509" s="96">
        <v>830</v>
      </c>
      <c r="AJ509" s="96">
        <v>770</v>
      </c>
      <c r="AK509" s="96">
        <v>660</v>
      </c>
      <c r="AL509" s="2"/>
      <c r="AM509" s="95" t="s">
        <v>693</v>
      </c>
      <c r="AN509" s="96">
        <v>1000</v>
      </c>
      <c r="AO509" s="96">
        <v>950</v>
      </c>
      <c r="AP509" s="96">
        <v>900</v>
      </c>
      <c r="AQ509" s="96">
        <v>850</v>
      </c>
      <c r="AR509" s="96">
        <v>800</v>
      </c>
      <c r="AS509" s="96">
        <v>750</v>
      </c>
      <c r="AT509" s="96">
        <v>700</v>
      </c>
      <c r="AU509" s="96">
        <v>600</v>
      </c>
      <c r="AW509" s="95" t="s">
        <v>693</v>
      </c>
      <c r="AX509" s="96">
        <v>300</v>
      </c>
      <c r="AY509" s="96">
        <v>290</v>
      </c>
      <c r="AZ509" s="96">
        <v>270</v>
      </c>
      <c r="BA509" s="96">
        <v>260</v>
      </c>
      <c r="BB509" s="96">
        <v>240</v>
      </c>
      <c r="BC509" s="96">
        <v>230</v>
      </c>
      <c r="BD509" s="96">
        <v>210</v>
      </c>
      <c r="BE509" s="96">
        <v>180</v>
      </c>
      <c r="BF509" s="95" t="s">
        <v>693</v>
      </c>
      <c r="BG509" s="96">
        <v>400</v>
      </c>
      <c r="BH509" s="96">
        <v>380</v>
      </c>
      <c r="BI509" s="96">
        <v>360</v>
      </c>
      <c r="BJ509" s="96">
        <v>340</v>
      </c>
      <c r="BK509" s="96">
        <v>320</v>
      </c>
      <c r="BL509" s="96">
        <v>300</v>
      </c>
      <c r="BM509" s="96">
        <v>280</v>
      </c>
      <c r="BN509" s="96">
        <v>240</v>
      </c>
      <c r="CH509" s="2">
        <v>63672</v>
      </c>
      <c r="CI509" s="2" t="s">
        <v>126</v>
      </c>
      <c r="CP509" s="3">
        <v>62648</v>
      </c>
      <c r="CQ509" s="3" t="s">
        <v>33672</v>
      </c>
      <c r="CR509" s="3" t="s">
        <v>126</v>
      </c>
    </row>
    <row r="510" spans="19:96" x14ac:dyDescent="0.25">
      <c r="S510" s="2"/>
      <c r="T510" s="95" t="s">
        <v>694</v>
      </c>
      <c r="U510" s="96">
        <v>700</v>
      </c>
      <c r="V510" s="96">
        <v>670</v>
      </c>
      <c r="W510" s="96">
        <v>630</v>
      </c>
      <c r="X510" s="96">
        <v>600</v>
      </c>
      <c r="Y510" s="96">
        <v>560</v>
      </c>
      <c r="Z510" s="96">
        <v>530</v>
      </c>
      <c r="AA510" s="96">
        <v>490</v>
      </c>
      <c r="AB510" s="96">
        <v>420</v>
      </c>
      <c r="AC510" s="95" t="s">
        <v>694</v>
      </c>
      <c r="AD510" s="96">
        <v>1100</v>
      </c>
      <c r="AE510" s="96">
        <v>1050</v>
      </c>
      <c r="AF510" s="96">
        <v>990</v>
      </c>
      <c r="AG510" s="96">
        <v>940</v>
      </c>
      <c r="AH510" s="96">
        <v>880</v>
      </c>
      <c r="AI510" s="96">
        <v>830</v>
      </c>
      <c r="AJ510" s="96">
        <v>770</v>
      </c>
      <c r="AK510" s="96">
        <v>660</v>
      </c>
      <c r="AL510" s="2"/>
      <c r="AM510" s="95" t="s">
        <v>694</v>
      </c>
      <c r="AN510" s="96">
        <v>1100</v>
      </c>
      <c r="AO510" s="96">
        <v>1050</v>
      </c>
      <c r="AP510" s="96">
        <v>990</v>
      </c>
      <c r="AQ510" s="96">
        <v>940</v>
      </c>
      <c r="AR510" s="96">
        <v>880</v>
      </c>
      <c r="AS510" s="96">
        <v>830</v>
      </c>
      <c r="AT510" s="96">
        <v>770</v>
      </c>
      <c r="AU510" s="96">
        <v>660</v>
      </c>
      <c r="AW510" s="95" t="s">
        <v>694</v>
      </c>
      <c r="AX510" s="96">
        <v>400</v>
      </c>
      <c r="AY510" s="96">
        <v>380</v>
      </c>
      <c r="AZ510" s="96">
        <v>360</v>
      </c>
      <c r="BA510" s="96">
        <v>340</v>
      </c>
      <c r="BB510" s="96">
        <v>320</v>
      </c>
      <c r="BC510" s="96">
        <v>300</v>
      </c>
      <c r="BD510" s="96">
        <v>280</v>
      </c>
      <c r="BE510" s="96">
        <v>240</v>
      </c>
      <c r="BF510" s="95" t="s">
        <v>694</v>
      </c>
      <c r="BG510" s="96">
        <v>500</v>
      </c>
      <c r="BH510" s="96">
        <v>480</v>
      </c>
      <c r="BI510" s="96">
        <v>450</v>
      </c>
      <c r="BJ510" s="96">
        <v>430</v>
      </c>
      <c r="BK510" s="96">
        <v>400</v>
      </c>
      <c r="BL510" s="96">
        <v>380</v>
      </c>
      <c r="BM510" s="96">
        <v>350</v>
      </c>
      <c r="BN510" s="96">
        <v>300</v>
      </c>
      <c r="CH510" s="2">
        <v>63673</v>
      </c>
      <c r="CI510" s="2" t="s">
        <v>126</v>
      </c>
      <c r="CP510" s="3">
        <v>62649</v>
      </c>
      <c r="CQ510" s="3" t="s">
        <v>33673</v>
      </c>
      <c r="CR510" s="3" t="s">
        <v>126</v>
      </c>
    </row>
    <row r="511" spans="19:96" x14ac:dyDescent="0.25">
      <c r="S511" s="2"/>
      <c r="T511" s="95" t="s">
        <v>695</v>
      </c>
      <c r="U511" s="96">
        <v>1500</v>
      </c>
      <c r="V511" s="96">
        <v>1430</v>
      </c>
      <c r="W511" s="96">
        <v>1350</v>
      </c>
      <c r="X511" s="96">
        <v>1280</v>
      </c>
      <c r="Y511" s="96">
        <v>1200</v>
      </c>
      <c r="Z511" s="96">
        <v>1130</v>
      </c>
      <c r="AA511" s="96">
        <v>1050</v>
      </c>
      <c r="AB511" s="96">
        <v>900</v>
      </c>
      <c r="AC511" s="95" t="s">
        <v>695</v>
      </c>
      <c r="AD511" s="96">
        <v>2400</v>
      </c>
      <c r="AE511" s="96">
        <v>2280</v>
      </c>
      <c r="AF511" s="96">
        <v>2160</v>
      </c>
      <c r="AG511" s="96">
        <v>2040</v>
      </c>
      <c r="AH511" s="96">
        <v>1920</v>
      </c>
      <c r="AI511" s="96">
        <v>1800</v>
      </c>
      <c r="AJ511" s="96">
        <v>1680</v>
      </c>
      <c r="AK511" s="96">
        <v>1440</v>
      </c>
      <c r="AL511" s="2"/>
      <c r="AM511" s="95" t="s">
        <v>695</v>
      </c>
      <c r="AN511" s="96">
        <v>2300</v>
      </c>
      <c r="AO511" s="96">
        <v>2190</v>
      </c>
      <c r="AP511" s="96">
        <v>2070</v>
      </c>
      <c r="AQ511" s="96">
        <v>1960</v>
      </c>
      <c r="AR511" s="96">
        <v>1840</v>
      </c>
      <c r="AS511" s="96">
        <v>1730</v>
      </c>
      <c r="AT511" s="96">
        <v>1610</v>
      </c>
      <c r="AU511" s="96">
        <v>1380</v>
      </c>
      <c r="AW511" s="95" t="s">
        <v>695</v>
      </c>
      <c r="AX511" s="96">
        <v>800</v>
      </c>
      <c r="AY511" s="96">
        <v>760</v>
      </c>
      <c r="AZ511" s="96">
        <v>720</v>
      </c>
      <c r="BA511" s="96">
        <v>680</v>
      </c>
      <c r="BB511" s="96">
        <v>640</v>
      </c>
      <c r="BC511" s="96">
        <v>600</v>
      </c>
      <c r="BD511" s="96">
        <v>560</v>
      </c>
      <c r="BE511" s="96">
        <v>480</v>
      </c>
      <c r="BF511" s="95" t="s">
        <v>695</v>
      </c>
      <c r="BG511" s="96">
        <v>1000</v>
      </c>
      <c r="BH511" s="96">
        <v>950</v>
      </c>
      <c r="BI511" s="96">
        <v>900</v>
      </c>
      <c r="BJ511" s="96">
        <v>850</v>
      </c>
      <c r="BK511" s="96">
        <v>800</v>
      </c>
      <c r="BL511" s="96">
        <v>750</v>
      </c>
      <c r="BM511" s="96">
        <v>700</v>
      </c>
      <c r="BN511" s="96">
        <v>600</v>
      </c>
      <c r="CH511" s="2">
        <v>63675</v>
      </c>
      <c r="CI511" s="2" t="s">
        <v>126</v>
      </c>
      <c r="CP511" s="3">
        <v>62650</v>
      </c>
      <c r="CQ511" s="3" t="s">
        <v>29195</v>
      </c>
      <c r="CR511" s="3" t="s">
        <v>124</v>
      </c>
    </row>
    <row r="512" spans="19:96" x14ac:dyDescent="0.25">
      <c r="S512" s="2"/>
      <c r="T512" s="95" t="s">
        <v>13402</v>
      </c>
      <c r="U512" s="96">
        <v>1000</v>
      </c>
      <c r="V512" s="96">
        <v>950</v>
      </c>
      <c r="W512" s="96">
        <v>900</v>
      </c>
      <c r="X512" s="96">
        <v>850</v>
      </c>
      <c r="Y512" s="96">
        <v>800</v>
      </c>
      <c r="Z512" s="96">
        <v>750</v>
      </c>
      <c r="AA512" s="96">
        <v>700</v>
      </c>
      <c r="AB512" s="96">
        <v>600</v>
      </c>
      <c r="AC512" s="95" t="s">
        <v>13402</v>
      </c>
      <c r="AD512" s="96">
        <v>1600</v>
      </c>
      <c r="AE512" s="96">
        <v>1520</v>
      </c>
      <c r="AF512" s="96">
        <v>1440</v>
      </c>
      <c r="AG512" s="96">
        <v>1360</v>
      </c>
      <c r="AH512" s="96">
        <v>1280</v>
      </c>
      <c r="AI512" s="96">
        <v>1200</v>
      </c>
      <c r="AJ512" s="96">
        <v>1120</v>
      </c>
      <c r="AK512" s="96">
        <v>960</v>
      </c>
      <c r="AL512" s="2"/>
      <c r="AM512" s="95" t="s">
        <v>13402</v>
      </c>
      <c r="AN512" s="96">
        <v>1500</v>
      </c>
      <c r="AO512" s="96">
        <v>1430</v>
      </c>
      <c r="AP512" s="96">
        <v>1350</v>
      </c>
      <c r="AQ512" s="96">
        <v>1280</v>
      </c>
      <c r="AR512" s="96">
        <v>1200</v>
      </c>
      <c r="AS512" s="96">
        <v>1130</v>
      </c>
      <c r="AT512" s="96">
        <v>1050</v>
      </c>
      <c r="AU512" s="96">
        <v>900</v>
      </c>
      <c r="AW512" s="95" t="s">
        <v>13402</v>
      </c>
      <c r="AX512" s="96">
        <v>500</v>
      </c>
      <c r="AY512" s="96">
        <v>480</v>
      </c>
      <c r="AZ512" s="96">
        <v>450</v>
      </c>
      <c r="BA512" s="96">
        <v>430</v>
      </c>
      <c r="BB512" s="96">
        <v>400</v>
      </c>
      <c r="BC512" s="96">
        <v>380</v>
      </c>
      <c r="BD512" s="96">
        <v>350</v>
      </c>
      <c r="BE512" s="96">
        <v>300</v>
      </c>
      <c r="BF512" s="95" t="s">
        <v>13402</v>
      </c>
      <c r="BG512" s="96">
        <v>600</v>
      </c>
      <c r="BH512" s="96">
        <v>570</v>
      </c>
      <c r="BI512" s="96">
        <v>540</v>
      </c>
      <c r="BJ512" s="96">
        <v>510</v>
      </c>
      <c r="BK512" s="96">
        <v>480</v>
      </c>
      <c r="BL512" s="96">
        <v>450</v>
      </c>
      <c r="BM512" s="96">
        <v>420</v>
      </c>
      <c r="BN512" s="96">
        <v>360</v>
      </c>
      <c r="CH512" s="2">
        <v>63677</v>
      </c>
      <c r="CI512" s="2" t="s">
        <v>126</v>
      </c>
      <c r="CP512" s="3">
        <v>62651</v>
      </c>
      <c r="CQ512" s="3" t="s">
        <v>29198</v>
      </c>
      <c r="CR512" s="3" t="s">
        <v>124</v>
      </c>
    </row>
    <row r="513" spans="19:96" x14ac:dyDescent="0.25">
      <c r="S513" s="2"/>
      <c r="T513" s="95" t="s">
        <v>14212</v>
      </c>
      <c r="U513" s="96">
        <v>700</v>
      </c>
      <c r="V513" s="96">
        <v>670</v>
      </c>
      <c r="W513" s="96">
        <v>630</v>
      </c>
      <c r="X513" s="96">
        <v>600</v>
      </c>
      <c r="Y513" s="96">
        <v>560</v>
      </c>
      <c r="Z513" s="96">
        <v>530</v>
      </c>
      <c r="AA513" s="96">
        <v>490</v>
      </c>
      <c r="AB513" s="96">
        <v>420</v>
      </c>
      <c r="AC513" s="95" t="s">
        <v>14212</v>
      </c>
      <c r="AD513" s="96">
        <v>1100</v>
      </c>
      <c r="AE513" s="96">
        <v>1050</v>
      </c>
      <c r="AF513" s="96">
        <v>990</v>
      </c>
      <c r="AG513" s="96">
        <v>940</v>
      </c>
      <c r="AH513" s="96">
        <v>880</v>
      </c>
      <c r="AI513" s="96">
        <v>830</v>
      </c>
      <c r="AJ513" s="96">
        <v>770</v>
      </c>
      <c r="AK513" s="96">
        <v>660</v>
      </c>
      <c r="AL513" s="2"/>
      <c r="AM513" s="95" t="s">
        <v>14212</v>
      </c>
      <c r="AN513" s="96">
        <v>1000</v>
      </c>
      <c r="AO513" s="96">
        <v>950</v>
      </c>
      <c r="AP513" s="96">
        <v>900</v>
      </c>
      <c r="AQ513" s="96">
        <v>850</v>
      </c>
      <c r="AR513" s="96">
        <v>800</v>
      </c>
      <c r="AS513" s="96">
        <v>750</v>
      </c>
      <c r="AT513" s="96">
        <v>700</v>
      </c>
      <c r="AU513" s="96">
        <v>600</v>
      </c>
      <c r="AW513" s="95" t="s">
        <v>14212</v>
      </c>
      <c r="AX513" s="96">
        <v>300</v>
      </c>
      <c r="AY513" s="96">
        <v>290</v>
      </c>
      <c r="AZ513" s="96">
        <v>270</v>
      </c>
      <c r="BA513" s="96">
        <v>260</v>
      </c>
      <c r="BB513" s="96">
        <v>240</v>
      </c>
      <c r="BC513" s="96">
        <v>230</v>
      </c>
      <c r="BD513" s="96">
        <v>210</v>
      </c>
      <c r="BE513" s="96">
        <v>180</v>
      </c>
      <c r="BF513" s="95" t="s">
        <v>14212</v>
      </c>
      <c r="BG513" s="96">
        <v>400</v>
      </c>
      <c r="BH513" s="96">
        <v>380</v>
      </c>
      <c r="BI513" s="96">
        <v>360</v>
      </c>
      <c r="BJ513" s="96">
        <v>340</v>
      </c>
      <c r="BK513" s="96">
        <v>320</v>
      </c>
      <c r="BL513" s="96">
        <v>300</v>
      </c>
      <c r="BM513" s="96">
        <v>280</v>
      </c>
      <c r="BN513" s="96">
        <v>240</v>
      </c>
      <c r="CH513" s="2">
        <v>63678</v>
      </c>
      <c r="CI513" s="2" t="s">
        <v>126</v>
      </c>
      <c r="CP513" s="3">
        <v>62652</v>
      </c>
      <c r="CQ513" s="3" t="s">
        <v>29197</v>
      </c>
      <c r="CR513" s="3" t="s">
        <v>124</v>
      </c>
    </row>
    <row r="514" spans="19:96" x14ac:dyDescent="0.25">
      <c r="S514" s="2"/>
      <c r="T514" s="95" t="s">
        <v>696</v>
      </c>
      <c r="U514" s="96">
        <v>700</v>
      </c>
      <c r="V514" s="96">
        <v>670</v>
      </c>
      <c r="W514" s="96">
        <v>630</v>
      </c>
      <c r="X514" s="96">
        <v>600</v>
      </c>
      <c r="Y514" s="96">
        <v>560</v>
      </c>
      <c r="Z514" s="96">
        <v>530</v>
      </c>
      <c r="AA514" s="96">
        <v>490</v>
      </c>
      <c r="AB514" s="96">
        <v>420</v>
      </c>
      <c r="AC514" s="95" t="s">
        <v>696</v>
      </c>
      <c r="AD514" s="96">
        <v>1100</v>
      </c>
      <c r="AE514" s="96">
        <v>1050</v>
      </c>
      <c r="AF514" s="96">
        <v>990</v>
      </c>
      <c r="AG514" s="96">
        <v>940</v>
      </c>
      <c r="AH514" s="96">
        <v>880</v>
      </c>
      <c r="AI514" s="96">
        <v>830</v>
      </c>
      <c r="AJ514" s="96">
        <v>770</v>
      </c>
      <c r="AK514" s="96">
        <v>660</v>
      </c>
      <c r="AL514" s="2"/>
      <c r="AM514" s="95" t="s">
        <v>696</v>
      </c>
      <c r="AN514" s="96">
        <v>1000</v>
      </c>
      <c r="AO514" s="96">
        <v>950</v>
      </c>
      <c r="AP514" s="96">
        <v>900</v>
      </c>
      <c r="AQ514" s="96">
        <v>850</v>
      </c>
      <c r="AR514" s="96">
        <v>800</v>
      </c>
      <c r="AS514" s="96">
        <v>750</v>
      </c>
      <c r="AT514" s="96">
        <v>700</v>
      </c>
      <c r="AU514" s="96">
        <v>600</v>
      </c>
      <c r="AW514" s="95" t="s">
        <v>696</v>
      </c>
      <c r="AX514" s="96">
        <v>300</v>
      </c>
      <c r="AY514" s="96">
        <v>290</v>
      </c>
      <c r="AZ514" s="96">
        <v>270</v>
      </c>
      <c r="BA514" s="96">
        <v>260</v>
      </c>
      <c r="BB514" s="96">
        <v>240</v>
      </c>
      <c r="BC514" s="96">
        <v>230</v>
      </c>
      <c r="BD514" s="96">
        <v>210</v>
      </c>
      <c r="BE514" s="96">
        <v>180</v>
      </c>
      <c r="BF514" s="95" t="s">
        <v>696</v>
      </c>
      <c r="BG514" s="96">
        <v>400</v>
      </c>
      <c r="BH514" s="96">
        <v>380</v>
      </c>
      <c r="BI514" s="96">
        <v>360</v>
      </c>
      <c r="BJ514" s="96">
        <v>340</v>
      </c>
      <c r="BK514" s="96">
        <v>320</v>
      </c>
      <c r="BL514" s="96">
        <v>300</v>
      </c>
      <c r="BM514" s="96">
        <v>280</v>
      </c>
      <c r="BN514" s="96">
        <v>240</v>
      </c>
      <c r="CH514" s="2">
        <v>63679</v>
      </c>
      <c r="CI514" s="2" t="s">
        <v>124</v>
      </c>
      <c r="CP514" s="3">
        <v>62653</v>
      </c>
      <c r="CQ514" s="3" t="s">
        <v>33674</v>
      </c>
      <c r="CR514" s="3" t="s">
        <v>124</v>
      </c>
    </row>
    <row r="515" spans="19:96" x14ac:dyDescent="0.25">
      <c r="S515" s="2"/>
      <c r="T515" s="95" t="s">
        <v>697</v>
      </c>
      <c r="U515" s="96">
        <v>900</v>
      </c>
      <c r="V515" s="96">
        <v>860</v>
      </c>
      <c r="W515" s="96">
        <v>810</v>
      </c>
      <c r="X515" s="96">
        <v>770</v>
      </c>
      <c r="Y515" s="96">
        <v>720</v>
      </c>
      <c r="Z515" s="96">
        <v>680</v>
      </c>
      <c r="AA515" s="96">
        <v>630</v>
      </c>
      <c r="AB515" s="96">
        <v>540</v>
      </c>
      <c r="AC515" s="95" t="s">
        <v>697</v>
      </c>
      <c r="AD515" s="96">
        <v>1400</v>
      </c>
      <c r="AE515" s="96">
        <v>1330</v>
      </c>
      <c r="AF515" s="96">
        <v>1260</v>
      </c>
      <c r="AG515" s="96">
        <v>1190</v>
      </c>
      <c r="AH515" s="96">
        <v>1120</v>
      </c>
      <c r="AI515" s="96">
        <v>1050</v>
      </c>
      <c r="AJ515" s="96">
        <v>980</v>
      </c>
      <c r="AK515" s="96">
        <v>840</v>
      </c>
      <c r="AL515" s="2"/>
      <c r="AM515" s="95" t="s">
        <v>697</v>
      </c>
      <c r="AN515" s="96">
        <v>1400</v>
      </c>
      <c r="AO515" s="96">
        <v>1330</v>
      </c>
      <c r="AP515" s="96">
        <v>1260</v>
      </c>
      <c r="AQ515" s="96">
        <v>1190</v>
      </c>
      <c r="AR515" s="96">
        <v>1120</v>
      </c>
      <c r="AS515" s="96">
        <v>1050</v>
      </c>
      <c r="AT515" s="96">
        <v>980</v>
      </c>
      <c r="AU515" s="96">
        <v>840</v>
      </c>
      <c r="AW515" s="95" t="s">
        <v>697</v>
      </c>
      <c r="AX515" s="96">
        <v>500</v>
      </c>
      <c r="AY515" s="96">
        <v>480</v>
      </c>
      <c r="AZ515" s="96">
        <v>450</v>
      </c>
      <c r="BA515" s="96">
        <v>430</v>
      </c>
      <c r="BB515" s="96">
        <v>400</v>
      </c>
      <c r="BC515" s="96">
        <v>380</v>
      </c>
      <c r="BD515" s="96">
        <v>350</v>
      </c>
      <c r="BE515" s="96">
        <v>300</v>
      </c>
      <c r="BF515" s="95" t="s">
        <v>697</v>
      </c>
      <c r="BG515" s="96">
        <v>600</v>
      </c>
      <c r="BH515" s="96">
        <v>570</v>
      </c>
      <c r="BI515" s="96">
        <v>540</v>
      </c>
      <c r="BJ515" s="96">
        <v>510</v>
      </c>
      <c r="BK515" s="96">
        <v>480</v>
      </c>
      <c r="BL515" s="96">
        <v>450</v>
      </c>
      <c r="BM515" s="96">
        <v>420</v>
      </c>
      <c r="BN515" s="96">
        <v>360</v>
      </c>
      <c r="CH515" s="2">
        <v>63680</v>
      </c>
      <c r="CI515" s="2" t="s">
        <v>126</v>
      </c>
      <c r="CP515" s="3">
        <v>62654</v>
      </c>
      <c r="CQ515" s="3" t="s">
        <v>29194</v>
      </c>
      <c r="CR515" s="3" t="s">
        <v>126</v>
      </c>
    </row>
    <row r="516" spans="19:96" x14ac:dyDescent="0.25">
      <c r="S516" s="2"/>
      <c r="T516" s="95" t="s">
        <v>698</v>
      </c>
      <c r="U516" s="96">
        <v>1200</v>
      </c>
      <c r="V516" s="96">
        <v>1140</v>
      </c>
      <c r="W516" s="96">
        <v>1080</v>
      </c>
      <c r="X516" s="96">
        <v>1020</v>
      </c>
      <c r="Y516" s="96">
        <v>960</v>
      </c>
      <c r="Z516" s="96">
        <v>900</v>
      </c>
      <c r="AA516" s="96">
        <v>840</v>
      </c>
      <c r="AB516" s="96">
        <v>720</v>
      </c>
      <c r="AC516" s="95" t="s">
        <v>698</v>
      </c>
      <c r="AD516" s="96">
        <v>1900</v>
      </c>
      <c r="AE516" s="96">
        <v>1810</v>
      </c>
      <c r="AF516" s="96">
        <v>1710</v>
      </c>
      <c r="AG516" s="96">
        <v>1620</v>
      </c>
      <c r="AH516" s="96">
        <v>1520</v>
      </c>
      <c r="AI516" s="96">
        <v>1430</v>
      </c>
      <c r="AJ516" s="96">
        <v>1330</v>
      </c>
      <c r="AK516" s="96">
        <v>1140</v>
      </c>
      <c r="AL516" s="2"/>
      <c r="AM516" s="95" t="s">
        <v>698</v>
      </c>
      <c r="AN516" s="96">
        <v>1800</v>
      </c>
      <c r="AO516" s="96">
        <v>1710</v>
      </c>
      <c r="AP516" s="96">
        <v>1620</v>
      </c>
      <c r="AQ516" s="96">
        <v>1530</v>
      </c>
      <c r="AR516" s="96">
        <v>1440</v>
      </c>
      <c r="AS516" s="96">
        <v>1350</v>
      </c>
      <c r="AT516" s="96">
        <v>1260</v>
      </c>
      <c r="AU516" s="96">
        <v>1080</v>
      </c>
      <c r="AW516" s="95" t="s">
        <v>698</v>
      </c>
      <c r="AX516" s="96">
        <v>600</v>
      </c>
      <c r="AY516" s="96">
        <v>570</v>
      </c>
      <c r="AZ516" s="96">
        <v>540</v>
      </c>
      <c r="BA516" s="96">
        <v>510</v>
      </c>
      <c r="BB516" s="96">
        <v>480</v>
      </c>
      <c r="BC516" s="96">
        <v>450</v>
      </c>
      <c r="BD516" s="96">
        <v>420</v>
      </c>
      <c r="BE516" s="96">
        <v>360</v>
      </c>
      <c r="BF516" s="95" t="s">
        <v>698</v>
      </c>
      <c r="BG516" s="96">
        <v>800</v>
      </c>
      <c r="BH516" s="96">
        <v>760</v>
      </c>
      <c r="BI516" s="96">
        <v>720</v>
      </c>
      <c r="BJ516" s="96">
        <v>680</v>
      </c>
      <c r="BK516" s="96">
        <v>640</v>
      </c>
      <c r="BL516" s="96">
        <v>600</v>
      </c>
      <c r="BM516" s="96">
        <v>560</v>
      </c>
      <c r="BN516" s="96">
        <v>480</v>
      </c>
      <c r="CH516" s="2">
        <v>63690</v>
      </c>
      <c r="CI516" s="2" t="s">
        <v>126</v>
      </c>
      <c r="CP516" s="3">
        <v>62655</v>
      </c>
      <c r="CQ516" s="3" t="s">
        <v>29196</v>
      </c>
      <c r="CR516" s="3" t="s">
        <v>126</v>
      </c>
    </row>
    <row r="517" spans="19:96" x14ac:dyDescent="0.25">
      <c r="S517" s="2"/>
      <c r="T517" s="95" t="s">
        <v>13403</v>
      </c>
      <c r="U517" s="96">
        <v>1800</v>
      </c>
      <c r="V517" s="96">
        <v>1710</v>
      </c>
      <c r="W517" s="96">
        <v>1620</v>
      </c>
      <c r="X517" s="96">
        <v>1530</v>
      </c>
      <c r="Y517" s="96">
        <v>1440</v>
      </c>
      <c r="Z517" s="96">
        <v>1350</v>
      </c>
      <c r="AA517" s="96">
        <v>1260</v>
      </c>
      <c r="AB517" s="96">
        <v>1080</v>
      </c>
      <c r="AC517" s="95" t="s">
        <v>13403</v>
      </c>
      <c r="AD517" s="96">
        <v>2900</v>
      </c>
      <c r="AE517" s="96">
        <v>2760</v>
      </c>
      <c r="AF517" s="96">
        <v>2610</v>
      </c>
      <c r="AG517" s="96">
        <v>2470</v>
      </c>
      <c r="AH517" s="96">
        <v>2320</v>
      </c>
      <c r="AI517" s="96">
        <v>2180</v>
      </c>
      <c r="AJ517" s="96">
        <v>2030</v>
      </c>
      <c r="AK517" s="96">
        <v>1740</v>
      </c>
      <c r="AL517" s="2"/>
      <c r="AM517" s="95" t="s">
        <v>13403</v>
      </c>
      <c r="AN517" s="96">
        <v>2700</v>
      </c>
      <c r="AO517" s="96">
        <v>2570</v>
      </c>
      <c r="AP517" s="96">
        <v>2430</v>
      </c>
      <c r="AQ517" s="96">
        <v>2300</v>
      </c>
      <c r="AR517" s="96">
        <v>2160</v>
      </c>
      <c r="AS517" s="96">
        <v>2030</v>
      </c>
      <c r="AT517" s="96">
        <v>1890</v>
      </c>
      <c r="AU517" s="96">
        <v>1620</v>
      </c>
      <c r="AW517" s="95" t="s">
        <v>13403</v>
      </c>
      <c r="AX517" s="96">
        <v>900</v>
      </c>
      <c r="AY517" s="96">
        <v>860</v>
      </c>
      <c r="AZ517" s="96">
        <v>810</v>
      </c>
      <c r="BA517" s="96">
        <v>770</v>
      </c>
      <c r="BB517" s="96">
        <v>720</v>
      </c>
      <c r="BC517" s="96">
        <v>680</v>
      </c>
      <c r="BD517" s="96">
        <v>630</v>
      </c>
      <c r="BE517" s="96">
        <v>540</v>
      </c>
      <c r="BF517" s="95" t="s">
        <v>13403</v>
      </c>
      <c r="BG517" s="96">
        <v>1200</v>
      </c>
      <c r="BH517" s="96">
        <v>1140</v>
      </c>
      <c r="BI517" s="96">
        <v>1080</v>
      </c>
      <c r="BJ517" s="96">
        <v>1020</v>
      </c>
      <c r="BK517" s="96">
        <v>960</v>
      </c>
      <c r="BL517" s="96">
        <v>900</v>
      </c>
      <c r="BM517" s="96">
        <v>840</v>
      </c>
      <c r="BN517" s="96">
        <v>720</v>
      </c>
      <c r="CH517" s="2">
        <v>63691</v>
      </c>
      <c r="CI517" s="2" t="s">
        <v>124</v>
      </c>
      <c r="CP517" s="3">
        <v>62656</v>
      </c>
      <c r="CQ517" s="3" t="s">
        <v>33675</v>
      </c>
      <c r="CR517" s="3" t="s">
        <v>126</v>
      </c>
    </row>
    <row r="518" spans="19:96" x14ac:dyDescent="0.25">
      <c r="S518" s="2"/>
      <c r="T518" s="95" t="s">
        <v>699</v>
      </c>
      <c r="U518" s="96">
        <v>1100</v>
      </c>
      <c r="V518" s="96">
        <v>1050</v>
      </c>
      <c r="W518" s="96">
        <v>990</v>
      </c>
      <c r="X518" s="96">
        <v>940</v>
      </c>
      <c r="Y518" s="96">
        <v>880</v>
      </c>
      <c r="Z518" s="96">
        <v>830</v>
      </c>
      <c r="AA518" s="96">
        <v>770</v>
      </c>
      <c r="AB518" s="96">
        <v>660</v>
      </c>
      <c r="AC518" s="95" t="s">
        <v>699</v>
      </c>
      <c r="AD518" s="96">
        <v>1800</v>
      </c>
      <c r="AE518" s="96">
        <v>1710</v>
      </c>
      <c r="AF518" s="96">
        <v>1620</v>
      </c>
      <c r="AG518" s="96">
        <v>1530</v>
      </c>
      <c r="AH518" s="96">
        <v>1440</v>
      </c>
      <c r="AI518" s="96">
        <v>1350</v>
      </c>
      <c r="AJ518" s="96">
        <v>1260</v>
      </c>
      <c r="AK518" s="96">
        <v>1080</v>
      </c>
      <c r="AL518" s="2"/>
      <c r="AM518" s="95" t="s">
        <v>699</v>
      </c>
      <c r="AN518" s="96">
        <v>1700</v>
      </c>
      <c r="AO518" s="96">
        <v>1620</v>
      </c>
      <c r="AP518" s="96">
        <v>1530</v>
      </c>
      <c r="AQ518" s="96">
        <v>1450</v>
      </c>
      <c r="AR518" s="96">
        <v>1360</v>
      </c>
      <c r="AS518" s="96">
        <v>1280</v>
      </c>
      <c r="AT518" s="96">
        <v>1190</v>
      </c>
      <c r="AU518" s="96">
        <v>1020</v>
      </c>
      <c r="AW518" s="95" t="s">
        <v>699</v>
      </c>
      <c r="AX518" s="96">
        <v>600</v>
      </c>
      <c r="AY518" s="96">
        <v>570</v>
      </c>
      <c r="AZ518" s="96">
        <v>540</v>
      </c>
      <c r="BA518" s="96">
        <v>510</v>
      </c>
      <c r="BB518" s="96">
        <v>480</v>
      </c>
      <c r="BC518" s="96">
        <v>450</v>
      </c>
      <c r="BD518" s="96">
        <v>420</v>
      </c>
      <c r="BE518" s="96">
        <v>360</v>
      </c>
      <c r="BF518" s="95" t="s">
        <v>699</v>
      </c>
      <c r="BG518" s="96">
        <v>800</v>
      </c>
      <c r="BH518" s="96">
        <v>760</v>
      </c>
      <c r="BI518" s="96">
        <v>720</v>
      </c>
      <c r="BJ518" s="96">
        <v>680</v>
      </c>
      <c r="BK518" s="96">
        <v>640</v>
      </c>
      <c r="BL518" s="96">
        <v>600</v>
      </c>
      <c r="BM518" s="96">
        <v>560</v>
      </c>
      <c r="BN518" s="96">
        <v>480</v>
      </c>
      <c r="CH518" s="2">
        <v>63692</v>
      </c>
      <c r="CI518" s="2" t="s">
        <v>124</v>
      </c>
      <c r="CP518" s="3">
        <v>62657</v>
      </c>
      <c r="CQ518" s="3" t="s">
        <v>33676</v>
      </c>
      <c r="CR518" s="3" t="s">
        <v>126</v>
      </c>
    </row>
    <row r="519" spans="19:96" x14ac:dyDescent="0.25">
      <c r="S519" s="2"/>
      <c r="T519" s="95" t="s">
        <v>700</v>
      </c>
      <c r="U519" s="96">
        <v>1000</v>
      </c>
      <c r="V519" s="96">
        <v>950</v>
      </c>
      <c r="W519" s="96">
        <v>900</v>
      </c>
      <c r="X519" s="96">
        <v>850</v>
      </c>
      <c r="Y519" s="96">
        <v>800</v>
      </c>
      <c r="Z519" s="96">
        <v>750</v>
      </c>
      <c r="AA519" s="96">
        <v>700</v>
      </c>
      <c r="AB519" s="96">
        <v>600</v>
      </c>
      <c r="AC519" s="95" t="s">
        <v>700</v>
      </c>
      <c r="AD519" s="96">
        <v>1600</v>
      </c>
      <c r="AE519" s="96">
        <v>1520</v>
      </c>
      <c r="AF519" s="96">
        <v>1440</v>
      </c>
      <c r="AG519" s="96">
        <v>1360</v>
      </c>
      <c r="AH519" s="96">
        <v>1280</v>
      </c>
      <c r="AI519" s="96">
        <v>1200</v>
      </c>
      <c r="AJ519" s="96">
        <v>1120</v>
      </c>
      <c r="AK519" s="96">
        <v>960</v>
      </c>
      <c r="AL519" s="2"/>
      <c r="AM519" s="95" t="s">
        <v>700</v>
      </c>
      <c r="AN519" s="96">
        <v>1500</v>
      </c>
      <c r="AO519" s="96">
        <v>1430</v>
      </c>
      <c r="AP519" s="96">
        <v>1350</v>
      </c>
      <c r="AQ519" s="96">
        <v>1280</v>
      </c>
      <c r="AR519" s="96">
        <v>1200</v>
      </c>
      <c r="AS519" s="96">
        <v>1130</v>
      </c>
      <c r="AT519" s="96">
        <v>1050</v>
      </c>
      <c r="AU519" s="96">
        <v>900</v>
      </c>
      <c r="AW519" s="95" t="s">
        <v>700</v>
      </c>
      <c r="AX519" s="96">
        <v>500</v>
      </c>
      <c r="AY519" s="96">
        <v>480</v>
      </c>
      <c r="AZ519" s="96">
        <v>450</v>
      </c>
      <c r="BA519" s="96">
        <v>430</v>
      </c>
      <c r="BB519" s="96">
        <v>400</v>
      </c>
      <c r="BC519" s="96">
        <v>380</v>
      </c>
      <c r="BD519" s="96">
        <v>350</v>
      </c>
      <c r="BE519" s="96">
        <v>300</v>
      </c>
      <c r="BF519" s="95" t="s">
        <v>700</v>
      </c>
      <c r="BG519" s="96">
        <v>700</v>
      </c>
      <c r="BH519" s="96">
        <v>670</v>
      </c>
      <c r="BI519" s="96">
        <v>630</v>
      </c>
      <c r="BJ519" s="96">
        <v>600</v>
      </c>
      <c r="BK519" s="96">
        <v>560</v>
      </c>
      <c r="BL519" s="96">
        <v>530</v>
      </c>
      <c r="BM519" s="96">
        <v>490</v>
      </c>
      <c r="BN519" s="96">
        <v>420</v>
      </c>
      <c r="CH519" s="2">
        <v>63693</v>
      </c>
      <c r="CI519" s="2" t="s">
        <v>126</v>
      </c>
      <c r="CP519" s="3">
        <v>62658</v>
      </c>
      <c r="CQ519" s="3" t="s">
        <v>33677</v>
      </c>
      <c r="CR519" s="3" t="s">
        <v>126</v>
      </c>
    </row>
    <row r="520" spans="19:96" x14ac:dyDescent="0.25">
      <c r="S520" s="2"/>
      <c r="T520" s="95" t="s">
        <v>701</v>
      </c>
      <c r="U520" s="96">
        <v>900</v>
      </c>
      <c r="V520" s="96">
        <v>860</v>
      </c>
      <c r="W520" s="96">
        <v>810</v>
      </c>
      <c r="X520" s="96">
        <v>770</v>
      </c>
      <c r="Y520" s="96">
        <v>720</v>
      </c>
      <c r="Z520" s="96">
        <v>680</v>
      </c>
      <c r="AA520" s="96">
        <v>630</v>
      </c>
      <c r="AB520" s="96">
        <v>540</v>
      </c>
      <c r="AC520" s="95" t="s">
        <v>701</v>
      </c>
      <c r="AD520" s="96">
        <v>1400</v>
      </c>
      <c r="AE520" s="96">
        <v>1330</v>
      </c>
      <c r="AF520" s="96">
        <v>1260</v>
      </c>
      <c r="AG520" s="96">
        <v>1190</v>
      </c>
      <c r="AH520" s="96">
        <v>1120</v>
      </c>
      <c r="AI520" s="96">
        <v>1050</v>
      </c>
      <c r="AJ520" s="96">
        <v>980</v>
      </c>
      <c r="AK520" s="96">
        <v>840</v>
      </c>
      <c r="AL520" s="2"/>
      <c r="AM520" s="95" t="s">
        <v>701</v>
      </c>
      <c r="AN520" s="96">
        <v>1300</v>
      </c>
      <c r="AO520" s="96">
        <v>1240</v>
      </c>
      <c r="AP520" s="96">
        <v>1170</v>
      </c>
      <c r="AQ520" s="96">
        <v>1110</v>
      </c>
      <c r="AR520" s="96">
        <v>1040</v>
      </c>
      <c r="AS520" s="96">
        <v>980</v>
      </c>
      <c r="AT520" s="96">
        <v>910</v>
      </c>
      <c r="AU520" s="96">
        <v>780</v>
      </c>
      <c r="AW520" s="95" t="s">
        <v>701</v>
      </c>
      <c r="AX520" s="96">
        <v>400</v>
      </c>
      <c r="AY520" s="96">
        <v>380</v>
      </c>
      <c r="AZ520" s="96">
        <v>360</v>
      </c>
      <c r="BA520" s="96">
        <v>340</v>
      </c>
      <c r="BB520" s="96">
        <v>320</v>
      </c>
      <c r="BC520" s="96">
        <v>300</v>
      </c>
      <c r="BD520" s="96">
        <v>280</v>
      </c>
      <c r="BE520" s="96">
        <v>240</v>
      </c>
      <c r="BF520" s="95" t="s">
        <v>701</v>
      </c>
      <c r="BG520" s="96">
        <v>600</v>
      </c>
      <c r="BH520" s="96">
        <v>570</v>
      </c>
      <c r="BI520" s="96">
        <v>540</v>
      </c>
      <c r="BJ520" s="96">
        <v>510</v>
      </c>
      <c r="BK520" s="96">
        <v>480</v>
      </c>
      <c r="BL520" s="96">
        <v>450</v>
      </c>
      <c r="BM520" s="96">
        <v>420</v>
      </c>
      <c r="BN520" s="96">
        <v>360</v>
      </c>
      <c r="CH520" s="2">
        <v>63694</v>
      </c>
      <c r="CI520" s="2" t="s">
        <v>126</v>
      </c>
      <c r="CP520" s="3">
        <v>62659</v>
      </c>
      <c r="CQ520" s="3" t="s">
        <v>33678</v>
      </c>
      <c r="CR520" s="3" t="s">
        <v>126</v>
      </c>
    </row>
    <row r="521" spans="19:96" x14ac:dyDescent="0.25">
      <c r="S521" s="2"/>
      <c r="T521" s="95" t="s">
        <v>30797</v>
      </c>
      <c r="U521" s="96">
        <v>1000</v>
      </c>
      <c r="V521" s="96">
        <v>950</v>
      </c>
      <c r="W521" s="96">
        <v>900</v>
      </c>
      <c r="X521" s="96">
        <v>850</v>
      </c>
      <c r="Y521" s="96">
        <v>800</v>
      </c>
      <c r="Z521" s="96">
        <v>750</v>
      </c>
      <c r="AA521" s="96">
        <v>700</v>
      </c>
      <c r="AB521" s="96">
        <v>600</v>
      </c>
      <c r="AC521" s="95" t="s">
        <v>30797</v>
      </c>
      <c r="AD521" s="96">
        <v>1600</v>
      </c>
      <c r="AE521" s="96">
        <v>1520</v>
      </c>
      <c r="AF521" s="96">
        <v>1440</v>
      </c>
      <c r="AG521" s="96">
        <v>1360</v>
      </c>
      <c r="AH521" s="96">
        <v>1280</v>
      </c>
      <c r="AI521" s="96">
        <v>1200</v>
      </c>
      <c r="AJ521" s="96">
        <v>1120</v>
      </c>
      <c r="AK521" s="96">
        <v>960</v>
      </c>
      <c r="AL521" s="2"/>
      <c r="AM521" s="95" t="s">
        <v>30797</v>
      </c>
      <c r="AN521" s="96">
        <v>1500</v>
      </c>
      <c r="AO521" s="96">
        <v>1430</v>
      </c>
      <c r="AP521" s="96">
        <v>1350</v>
      </c>
      <c r="AQ521" s="96">
        <v>1280</v>
      </c>
      <c r="AR521" s="96">
        <v>1200</v>
      </c>
      <c r="AS521" s="96">
        <v>1130</v>
      </c>
      <c r="AT521" s="96">
        <v>1050</v>
      </c>
      <c r="AU521" s="96">
        <v>900</v>
      </c>
      <c r="AW521" s="95" t="s">
        <v>30797</v>
      </c>
      <c r="AX521" s="96">
        <v>500</v>
      </c>
      <c r="AY521" s="96">
        <v>480</v>
      </c>
      <c r="AZ521" s="96">
        <v>450</v>
      </c>
      <c r="BA521" s="96">
        <v>430</v>
      </c>
      <c r="BB521" s="96">
        <v>400</v>
      </c>
      <c r="BC521" s="96">
        <v>380</v>
      </c>
      <c r="BD521" s="96">
        <v>350</v>
      </c>
      <c r="BE521" s="96">
        <v>300</v>
      </c>
      <c r="BF521" s="95" t="s">
        <v>30797</v>
      </c>
      <c r="BG521" s="96">
        <v>600</v>
      </c>
      <c r="BH521" s="96">
        <v>570</v>
      </c>
      <c r="BI521" s="96">
        <v>540</v>
      </c>
      <c r="BJ521" s="96">
        <v>510</v>
      </c>
      <c r="BK521" s="96">
        <v>480</v>
      </c>
      <c r="BL521" s="96">
        <v>450</v>
      </c>
      <c r="BM521" s="96">
        <v>420</v>
      </c>
      <c r="BN521" s="96">
        <v>360</v>
      </c>
      <c r="CH521" s="2">
        <v>63695</v>
      </c>
      <c r="CI521" s="2" t="s">
        <v>126</v>
      </c>
      <c r="CP521" s="3">
        <v>62660</v>
      </c>
      <c r="CQ521" s="3" t="s">
        <v>26352</v>
      </c>
      <c r="CR521" s="3" t="s">
        <v>126</v>
      </c>
    </row>
    <row r="522" spans="19:96" x14ac:dyDescent="0.25">
      <c r="S522" s="2"/>
      <c r="T522" s="95" t="s">
        <v>702</v>
      </c>
      <c r="U522" s="96">
        <v>1400</v>
      </c>
      <c r="V522" s="96">
        <v>1330</v>
      </c>
      <c r="W522" s="96">
        <v>1260</v>
      </c>
      <c r="X522" s="96">
        <v>1190</v>
      </c>
      <c r="Y522" s="96">
        <v>1120</v>
      </c>
      <c r="Z522" s="96">
        <v>1050</v>
      </c>
      <c r="AA522" s="96">
        <v>980</v>
      </c>
      <c r="AB522" s="96">
        <v>840</v>
      </c>
      <c r="AC522" s="95" t="s">
        <v>702</v>
      </c>
      <c r="AD522" s="96">
        <v>2200</v>
      </c>
      <c r="AE522" s="96">
        <v>2090</v>
      </c>
      <c r="AF522" s="96">
        <v>1980</v>
      </c>
      <c r="AG522" s="96">
        <v>1870</v>
      </c>
      <c r="AH522" s="96">
        <v>1760</v>
      </c>
      <c r="AI522" s="96">
        <v>1650</v>
      </c>
      <c r="AJ522" s="96">
        <v>1540</v>
      </c>
      <c r="AK522" s="96">
        <v>1320</v>
      </c>
      <c r="AL522" s="2"/>
      <c r="AM522" s="95" t="s">
        <v>702</v>
      </c>
      <c r="AN522" s="96">
        <v>2100</v>
      </c>
      <c r="AO522" s="96">
        <v>2000</v>
      </c>
      <c r="AP522" s="96">
        <v>1890</v>
      </c>
      <c r="AQ522" s="96">
        <v>1790</v>
      </c>
      <c r="AR522" s="96">
        <v>1680</v>
      </c>
      <c r="AS522" s="96">
        <v>1580</v>
      </c>
      <c r="AT522" s="96">
        <v>1470</v>
      </c>
      <c r="AU522" s="96">
        <v>1260</v>
      </c>
      <c r="AW522" s="95" t="s">
        <v>702</v>
      </c>
      <c r="AX522" s="96">
        <v>700</v>
      </c>
      <c r="AY522" s="96">
        <v>670</v>
      </c>
      <c r="AZ522" s="96">
        <v>630</v>
      </c>
      <c r="BA522" s="96">
        <v>600</v>
      </c>
      <c r="BB522" s="96">
        <v>560</v>
      </c>
      <c r="BC522" s="96">
        <v>530</v>
      </c>
      <c r="BD522" s="96">
        <v>490</v>
      </c>
      <c r="BE522" s="96">
        <v>420</v>
      </c>
      <c r="BF522" s="95" t="s">
        <v>702</v>
      </c>
      <c r="BG522" s="96">
        <v>900</v>
      </c>
      <c r="BH522" s="96">
        <v>860</v>
      </c>
      <c r="BI522" s="96">
        <v>810</v>
      </c>
      <c r="BJ522" s="96">
        <v>770</v>
      </c>
      <c r="BK522" s="96">
        <v>720</v>
      </c>
      <c r="BL522" s="96">
        <v>680</v>
      </c>
      <c r="BM522" s="96">
        <v>630</v>
      </c>
      <c r="BN522" s="96">
        <v>540</v>
      </c>
      <c r="CH522" s="2">
        <v>63699</v>
      </c>
      <c r="CI522" s="2" t="s">
        <v>124</v>
      </c>
      <c r="CP522" s="3">
        <v>62661</v>
      </c>
      <c r="CQ522" s="3" t="s">
        <v>33679</v>
      </c>
      <c r="CR522" s="3" t="s">
        <v>122</v>
      </c>
    </row>
    <row r="523" spans="19:96" x14ac:dyDescent="0.25">
      <c r="S523" s="2"/>
      <c r="T523" s="95" t="s">
        <v>703</v>
      </c>
      <c r="U523" s="96">
        <v>700</v>
      </c>
      <c r="V523" s="96">
        <v>670</v>
      </c>
      <c r="W523" s="96">
        <v>630</v>
      </c>
      <c r="X523" s="96">
        <v>600</v>
      </c>
      <c r="Y523" s="96">
        <v>560</v>
      </c>
      <c r="Z523" s="96">
        <v>530</v>
      </c>
      <c r="AA523" s="96">
        <v>490</v>
      </c>
      <c r="AB523" s="96">
        <v>420</v>
      </c>
      <c r="AC523" s="95" t="s">
        <v>703</v>
      </c>
      <c r="AD523" s="96">
        <v>1100</v>
      </c>
      <c r="AE523" s="96">
        <v>1050</v>
      </c>
      <c r="AF523" s="96">
        <v>990</v>
      </c>
      <c r="AG523" s="96">
        <v>940</v>
      </c>
      <c r="AH523" s="96">
        <v>880</v>
      </c>
      <c r="AI523" s="96">
        <v>830</v>
      </c>
      <c r="AJ523" s="96">
        <v>770</v>
      </c>
      <c r="AK523" s="96">
        <v>660</v>
      </c>
      <c r="AL523" s="2"/>
      <c r="AM523" s="95" t="s">
        <v>703</v>
      </c>
      <c r="AN523" s="96">
        <v>1000</v>
      </c>
      <c r="AO523" s="96">
        <v>950</v>
      </c>
      <c r="AP523" s="96">
        <v>900</v>
      </c>
      <c r="AQ523" s="96">
        <v>850</v>
      </c>
      <c r="AR523" s="96">
        <v>800</v>
      </c>
      <c r="AS523" s="96">
        <v>750</v>
      </c>
      <c r="AT523" s="96">
        <v>700</v>
      </c>
      <c r="AU523" s="96">
        <v>600</v>
      </c>
      <c r="AW523" s="95" t="s">
        <v>703</v>
      </c>
      <c r="AX523" s="96">
        <v>300</v>
      </c>
      <c r="AY523" s="96">
        <v>290</v>
      </c>
      <c r="AZ523" s="96">
        <v>270</v>
      </c>
      <c r="BA523" s="96">
        <v>260</v>
      </c>
      <c r="BB523" s="96">
        <v>240</v>
      </c>
      <c r="BC523" s="96">
        <v>230</v>
      </c>
      <c r="BD523" s="96">
        <v>210</v>
      </c>
      <c r="BE523" s="96">
        <v>180</v>
      </c>
      <c r="BF523" s="95" t="s">
        <v>703</v>
      </c>
      <c r="BG523" s="96">
        <v>500</v>
      </c>
      <c r="BH523" s="96">
        <v>480</v>
      </c>
      <c r="BI523" s="96">
        <v>450</v>
      </c>
      <c r="BJ523" s="96">
        <v>430</v>
      </c>
      <c r="BK523" s="96">
        <v>400</v>
      </c>
      <c r="BL523" s="96">
        <v>380</v>
      </c>
      <c r="BM523" s="96">
        <v>350</v>
      </c>
      <c r="BN523" s="96">
        <v>300</v>
      </c>
      <c r="CH523" s="2">
        <v>63700</v>
      </c>
      <c r="CI523" s="2" t="s">
        <v>122</v>
      </c>
      <c r="CP523" s="3">
        <v>62662</v>
      </c>
      <c r="CQ523" s="3" t="s">
        <v>33680</v>
      </c>
      <c r="CR523" s="3" t="s">
        <v>124</v>
      </c>
    </row>
    <row r="524" spans="19:96" x14ac:dyDescent="0.25">
      <c r="S524" s="2"/>
      <c r="T524" s="95" t="s">
        <v>704</v>
      </c>
      <c r="U524" s="96">
        <v>1100</v>
      </c>
      <c r="V524" s="96">
        <v>1050</v>
      </c>
      <c r="W524" s="96">
        <v>990</v>
      </c>
      <c r="X524" s="96">
        <v>940</v>
      </c>
      <c r="Y524" s="96">
        <v>880</v>
      </c>
      <c r="Z524" s="96">
        <v>830</v>
      </c>
      <c r="AA524" s="96">
        <v>770</v>
      </c>
      <c r="AB524" s="96">
        <v>660</v>
      </c>
      <c r="AC524" s="95" t="s">
        <v>704</v>
      </c>
      <c r="AD524" s="96">
        <v>1800</v>
      </c>
      <c r="AE524" s="96">
        <v>1710</v>
      </c>
      <c r="AF524" s="96">
        <v>1620</v>
      </c>
      <c r="AG524" s="96">
        <v>1530</v>
      </c>
      <c r="AH524" s="96">
        <v>1440</v>
      </c>
      <c r="AI524" s="96">
        <v>1350</v>
      </c>
      <c r="AJ524" s="96">
        <v>1260</v>
      </c>
      <c r="AK524" s="96">
        <v>1080</v>
      </c>
      <c r="AL524" s="2"/>
      <c r="AM524" s="95" t="s">
        <v>704</v>
      </c>
      <c r="AN524" s="96">
        <v>1600</v>
      </c>
      <c r="AO524" s="96">
        <v>1520</v>
      </c>
      <c r="AP524" s="96">
        <v>1440</v>
      </c>
      <c r="AQ524" s="96">
        <v>1360</v>
      </c>
      <c r="AR524" s="96">
        <v>1280</v>
      </c>
      <c r="AS524" s="96">
        <v>1200</v>
      </c>
      <c r="AT524" s="96">
        <v>1120</v>
      </c>
      <c r="AU524" s="96">
        <v>960</v>
      </c>
      <c r="AW524" s="95" t="s">
        <v>704</v>
      </c>
      <c r="AX524" s="96">
        <v>500</v>
      </c>
      <c r="AY524" s="96">
        <v>480</v>
      </c>
      <c r="AZ524" s="96">
        <v>450</v>
      </c>
      <c r="BA524" s="96">
        <v>430</v>
      </c>
      <c r="BB524" s="96">
        <v>400</v>
      </c>
      <c r="BC524" s="96">
        <v>380</v>
      </c>
      <c r="BD524" s="96">
        <v>350</v>
      </c>
      <c r="BE524" s="96">
        <v>300</v>
      </c>
      <c r="BF524" s="95" t="s">
        <v>704</v>
      </c>
      <c r="BG524" s="96">
        <v>700</v>
      </c>
      <c r="BH524" s="96">
        <v>670</v>
      </c>
      <c r="BI524" s="96">
        <v>630</v>
      </c>
      <c r="BJ524" s="96">
        <v>600</v>
      </c>
      <c r="BK524" s="96">
        <v>560</v>
      </c>
      <c r="BL524" s="96">
        <v>530</v>
      </c>
      <c r="BM524" s="96">
        <v>490</v>
      </c>
      <c r="BN524" s="96">
        <v>420</v>
      </c>
      <c r="CH524" s="2">
        <v>63702</v>
      </c>
      <c r="CI524" s="2" t="s">
        <v>124</v>
      </c>
      <c r="CP524" s="3">
        <v>62663</v>
      </c>
      <c r="CQ524" s="3" t="s">
        <v>33681</v>
      </c>
      <c r="CR524" s="3" t="s">
        <v>124</v>
      </c>
    </row>
    <row r="525" spans="19:96" x14ac:dyDescent="0.25">
      <c r="S525" s="2"/>
      <c r="T525" s="95" t="s">
        <v>705</v>
      </c>
      <c r="U525" s="96">
        <v>1100</v>
      </c>
      <c r="V525" s="96">
        <v>1050</v>
      </c>
      <c r="W525" s="96">
        <v>990</v>
      </c>
      <c r="X525" s="96">
        <v>940</v>
      </c>
      <c r="Y525" s="96">
        <v>880</v>
      </c>
      <c r="Z525" s="96">
        <v>830</v>
      </c>
      <c r="AA525" s="96">
        <v>770</v>
      </c>
      <c r="AB525" s="96">
        <v>660</v>
      </c>
      <c r="AC525" s="95" t="s">
        <v>705</v>
      </c>
      <c r="AD525" s="96">
        <v>1800</v>
      </c>
      <c r="AE525" s="96">
        <v>1710</v>
      </c>
      <c r="AF525" s="96">
        <v>1620</v>
      </c>
      <c r="AG525" s="96">
        <v>1530</v>
      </c>
      <c r="AH525" s="96">
        <v>1440</v>
      </c>
      <c r="AI525" s="96">
        <v>1350</v>
      </c>
      <c r="AJ525" s="96">
        <v>1260</v>
      </c>
      <c r="AK525" s="96">
        <v>1080</v>
      </c>
      <c r="AL525" s="2"/>
      <c r="AM525" s="95" t="s">
        <v>705</v>
      </c>
      <c r="AN525" s="96">
        <v>1600</v>
      </c>
      <c r="AO525" s="96">
        <v>1520</v>
      </c>
      <c r="AP525" s="96">
        <v>1440</v>
      </c>
      <c r="AQ525" s="96">
        <v>1360</v>
      </c>
      <c r="AR525" s="96">
        <v>1280</v>
      </c>
      <c r="AS525" s="96">
        <v>1200</v>
      </c>
      <c r="AT525" s="96">
        <v>1120</v>
      </c>
      <c r="AU525" s="96">
        <v>960</v>
      </c>
      <c r="AW525" s="95" t="s">
        <v>705</v>
      </c>
      <c r="AX525" s="96">
        <v>500</v>
      </c>
      <c r="AY525" s="96">
        <v>480</v>
      </c>
      <c r="AZ525" s="96">
        <v>450</v>
      </c>
      <c r="BA525" s="96">
        <v>430</v>
      </c>
      <c r="BB525" s="96">
        <v>400</v>
      </c>
      <c r="BC525" s="96">
        <v>380</v>
      </c>
      <c r="BD525" s="96">
        <v>350</v>
      </c>
      <c r="BE525" s="96">
        <v>300</v>
      </c>
      <c r="BF525" s="95" t="s">
        <v>705</v>
      </c>
      <c r="BG525" s="96">
        <v>700</v>
      </c>
      <c r="BH525" s="96">
        <v>670</v>
      </c>
      <c r="BI525" s="96">
        <v>630</v>
      </c>
      <c r="BJ525" s="96">
        <v>600</v>
      </c>
      <c r="BK525" s="96">
        <v>560</v>
      </c>
      <c r="BL525" s="96">
        <v>530</v>
      </c>
      <c r="BM525" s="96">
        <v>490</v>
      </c>
      <c r="BN525" s="96">
        <v>420</v>
      </c>
      <c r="CH525" s="2">
        <v>63704</v>
      </c>
      <c r="CI525" s="2" t="s">
        <v>126</v>
      </c>
      <c r="CP525" s="3">
        <v>62664</v>
      </c>
      <c r="CQ525" s="3" t="s">
        <v>33682</v>
      </c>
      <c r="CR525" s="3" t="s">
        <v>124</v>
      </c>
    </row>
    <row r="526" spans="19:96" x14ac:dyDescent="0.25">
      <c r="S526" s="2"/>
      <c r="T526" s="95" t="s">
        <v>706</v>
      </c>
      <c r="U526" s="96">
        <v>900</v>
      </c>
      <c r="V526" s="96">
        <v>860</v>
      </c>
      <c r="W526" s="96">
        <v>810</v>
      </c>
      <c r="X526" s="96">
        <v>770</v>
      </c>
      <c r="Y526" s="96">
        <v>720</v>
      </c>
      <c r="Z526" s="96">
        <v>680</v>
      </c>
      <c r="AA526" s="96">
        <v>630</v>
      </c>
      <c r="AB526" s="96">
        <v>540</v>
      </c>
      <c r="AC526" s="95" t="s">
        <v>706</v>
      </c>
      <c r="AD526" s="96">
        <v>1400</v>
      </c>
      <c r="AE526" s="96">
        <v>1330</v>
      </c>
      <c r="AF526" s="96">
        <v>1260</v>
      </c>
      <c r="AG526" s="96">
        <v>1190</v>
      </c>
      <c r="AH526" s="96">
        <v>1120</v>
      </c>
      <c r="AI526" s="96">
        <v>1050</v>
      </c>
      <c r="AJ526" s="96">
        <v>980</v>
      </c>
      <c r="AK526" s="96">
        <v>840</v>
      </c>
      <c r="AL526" s="2"/>
      <c r="AM526" s="95" t="s">
        <v>706</v>
      </c>
      <c r="AN526" s="96">
        <v>1300</v>
      </c>
      <c r="AO526" s="96">
        <v>1240</v>
      </c>
      <c r="AP526" s="96">
        <v>1170</v>
      </c>
      <c r="AQ526" s="96">
        <v>1110</v>
      </c>
      <c r="AR526" s="96">
        <v>1040</v>
      </c>
      <c r="AS526" s="96">
        <v>980</v>
      </c>
      <c r="AT526" s="96">
        <v>910</v>
      </c>
      <c r="AU526" s="96">
        <v>780</v>
      </c>
      <c r="AW526" s="95" t="s">
        <v>706</v>
      </c>
      <c r="AX526" s="96">
        <v>400</v>
      </c>
      <c r="AY526" s="96">
        <v>380</v>
      </c>
      <c r="AZ526" s="96">
        <v>360</v>
      </c>
      <c r="BA526" s="96">
        <v>340</v>
      </c>
      <c r="BB526" s="96">
        <v>320</v>
      </c>
      <c r="BC526" s="96">
        <v>300</v>
      </c>
      <c r="BD526" s="96">
        <v>280</v>
      </c>
      <c r="BE526" s="96">
        <v>240</v>
      </c>
      <c r="BF526" s="95" t="s">
        <v>706</v>
      </c>
      <c r="BG526" s="96">
        <v>600</v>
      </c>
      <c r="BH526" s="96">
        <v>570</v>
      </c>
      <c r="BI526" s="96">
        <v>540</v>
      </c>
      <c r="BJ526" s="96">
        <v>510</v>
      </c>
      <c r="BK526" s="96">
        <v>480</v>
      </c>
      <c r="BL526" s="96">
        <v>450</v>
      </c>
      <c r="BM526" s="96">
        <v>420</v>
      </c>
      <c r="BN526" s="96">
        <v>360</v>
      </c>
      <c r="CH526" s="2">
        <v>63705</v>
      </c>
      <c r="CI526" s="2" t="s">
        <v>126</v>
      </c>
      <c r="CP526" s="3">
        <v>62665</v>
      </c>
      <c r="CQ526" s="3" t="s">
        <v>33683</v>
      </c>
      <c r="CR526" s="3" t="s">
        <v>124</v>
      </c>
    </row>
    <row r="527" spans="19:96" x14ac:dyDescent="0.25">
      <c r="S527" s="2"/>
      <c r="T527" s="95" t="s">
        <v>30798</v>
      </c>
      <c r="U527" s="96">
        <v>1500</v>
      </c>
      <c r="V527" s="96">
        <v>1430</v>
      </c>
      <c r="W527" s="96">
        <v>1350</v>
      </c>
      <c r="X527" s="96">
        <v>1280</v>
      </c>
      <c r="Y527" s="96">
        <v>1200</v>
      </c>
      <c r="Z527" s="96">
        <v>1130</v>
      </c>
      <c r="AA527" s="96">
        <v>1050</v>
      </c>
      <c r="AB527" s="96">
        <v>900</v>
      </c>
      <c r="AC527" s="95" t="s">
        <v>30798</v>
      </c>
      <c r="AD527" s="96">
        <v>2400</v>
      </c>
      <c r="AE527" s="96">
        <v>2280</v>
      </c>
      <c r="AF527" s="96">
        <v>2160</v>
      </c>
      <c r="AG527" s="96">
        <v>2040</v>
      </c>
      <c r="AH527" s="96">
        <v>1920</v>
      </c>
      <c r="AI527" s="96">
        <v>1800</v>
      </c>
      <c r="AJ527" s="96">
        <v>1680</v>
      </c>
      <c r="AK527" s="96">
        <v>1440</v>
      </c>
      <c r="AL527" s="2"/>
      <c r="AM527" s="95" t="s">
        <v>30798</v>
      </c>
      <c r="AN527" s="96">
        <v>2300</v>
      </c>
      <c r="AO527" s="96">
        <v>2190</v>
      </c>
      <c r="AP527" s="96">
        <v>2070</v>
      </c>
      <c r="AQ527" s="96">
        <v>1960</v>
      </c>
      <c r="AR527" s="96">
        <v>1840</v>
      </c>
      <c r="AS527" s="96">
        <v>1730</v>
      </c>
      <c r="AT527" s="96">
        <v>1610</v>
      </c>
      <c r="AU527" s="96">
        <v>1380</v>
      </c>
      <c r="AW527" s="95" t="s">
        <v>30798</v>
      </c>
      <c r="AX527" s="96">
        <v>800</v>
      </c>
      <c r="AY527" s="96">
        <v>760</v>
      </c>
      <c r="AZ527" s="96">
        <v>720</v>
      </c>
      <c r="BA527" s="96">
        <v>680</v>
      </c>
      <c r="BB527" s="96">
        <v>640</v>
      </c>
      <c r="BC527" s="96">
        <v>600</v>
      </c>
      <c r="BD527" s="96">
        <v>560</v>
      </c>
      <c r="BE527" s="96">
        <v>480</v>
      </c>
      <c r="BF527" s="95" t="s">
        <v>30798</v>
      </c>
      <c r="BG527" s="96">
        <v>1000</v>
      </c>
      <c r="BH527" s="96">
        <v>950</v>
      </c>
      <c r="BI527" s="96">
        <v>900</v>
      </c>
      <c r="BJ527" s="96">
        <v>850</v>
      </c>
      <c r="BK527" s="96">
        <v>800</v>
      </c>
      <c r="BL527" s="96">
        <v>750</v>
      </c>
      <c r="BM527" s="96">
        <v>700</v>
      </c>
      <c r="BN527" s="96">
        <v>600</v>
      </c>
      <c r="CH527" s="2">
        <v>63706</v>
      </c>
      <c r="CI527" s="2" t="s">
        <v>124</v>
      </c>
      <c r="CP527" s="3">
        <v>62666</v>
      </c>
      <c r="CQ527" s="3" t="s">
        <v>29129</v>
      </c>
      <c r="CR527" s="3" t="s">
        <v>126</v>
      </c>
    </row>
    <row r="528" spans="19:96" x14ac:dyDescent="0.25">
      <c r="S528" s="2"/>
      <c r="T528" s="95" t="s">
        <v>707</v>
      </c>
      <c r="U528" s="96">
        <v>900</v>
      </c>
      <c r="V528" s="96">
        <v>860</v>
      </c>
      <c r="W528" s="96">
        <v>810</v>
      </c>
      <c r="X528" s="96">
        <v>770</v>
      </c>
      <c r="Y528" s="96">
        <v>720</v>
      </c>
      <c r="Z528" s="96">
        <v>680</v>
      </c>
      <c r="AA528" s="96">
        <v>630</v>
      </c>
      <c r="AB528" s="96">
        <v>540</v>
      </c>
      <c r="AC528" s="95" t="s">
        <v>707</v>
      </c>
      <c r="AD528" s="96">
        <v>1400</v>
      </c>
      <c r="AE528" s="96">
        <v>1330</v>
      </c>
      <c r="AF528" s="96">
        <v>1260</v>
      </c>
      <c r="AG528" s="96">
        <v>1190</v>
      </c>
      <c r="AH528" s="96">
        <v>1120</v>
      </c>
      <c r="AI528" s="96">
        <v>1050</v>
      </c>
      <c r="AJ528" s="96">
        <v>980</v>
      </c>
      <c r="AK528" s="96">
        <v>840</v>
      </c>
      <c r="AL528" s="2"/>
      <c r="AM528" s="95" t="s">
        <v>707</v>
      </c>
      <c r="AN528" s="96">
        <v>1400</v>
      </c>
      <c r="AO528" s="96">
        <v>1330</v>
      </c>
      <c r="AP528" s="96">
        <v>1260</v>
      </c>
      <c r="AQ528" s="96">
        <v>1190</v>
      </c>
      <c r="AR528" s="96">
        <v>1120</v>
      </c>
      <c r="AS528" s="96">
        <v>1050</v>
      </c>
      <c r="AT528" s="96">
        <v>980</v>
      </c>
      <c r="AU528" s="96">
        <v>840</v>
      </c>
      <c r="AW528" s="95" t="s">
        <v>707</v>
      </c>
      <c r="AX528" s="96">
        <v>500</v>
      </c>
      <c r="AY528" s="96">
        <v>480</v>
      </c>
      <c r="AZ528" s="96">
        <v>450</v>
      </c>
      <c r="BA528" s="96">
        <v>430</v>
      </c>
      <c r="BB528" s="96">
        <v>400</v>
      </c>
      <c r="BC528" s="96">
        <v>380</v>
      </c>
      <c r="BD528" s="96">
        <v>350</v>
      </c>
      <c r="BE528" s="96">
        <v>300</v>
      </c>
      <c r="BF528" s="95" t="s">
        <v>707</v>
      </c>
      <c r="BG528" s="96">
        <v>600</v>
      </c>
      <c r="BH528" s="96">
        <v>570</v>
      </c>
      <c r="BI528" s="96">
        <v>540</v>
      </c>
      <c r="BJ528" s="96">
        <v>510</v>
      </c>
      <c r="BK528" s="96">
        <v>480</v>
      </c>
      <c r="BL528" s="96">
        <v>450</v>
      </c>
      <c r="BM528" s="96">
        <v>420</v>
      </c>
      <c r="BN528" s="96">
        <v>360</v>
      </c>
      <c r="CH528" s="2">
        <v>63707</v>
      </c>
      <c r="CI528" s="2" t="s">
        <v>126</v>
      </c>
      <c r="CP528" s="3">
        <v>62667</v>
      </c>
      <c r="CQ528" s="3" t="s">
        <v>33684</v>
      </c>
      <c r="CR528" s="3" t="s">
        <v>126</v>
      </c>
    </row>
    <row r="529" spans="19:96" x14ac:dyDescent="0.25">
      <c r="S529" s="2"/>
      <c r="T529" s="95" t="s">
        <v>708</v>
      </c>
      <c r="U529" s="96">
        <v>1100</v>
      </c>
      <c r="V529" s="96">
        <v>1050</v>
      </c>
      <c r="W529" s="96">
        <v>990</v>
      </c>
      <c r="X529" s="96">
        <v>940</v>
      </c>
      <c r="Y529" s="96">
        <v>880</v>
      </c>
      <c r="Z529" s="96">
        <v>830</v>
      </c>
      <c r="AA529" s="96">
        <v>770</v>
      </c>
      <c r="AB529" s="96">
        <v>660</v>
      </c>
      <c r="AC529" s="95" t="s">
        <v>708</v>
      </c>
      <c r="AD529" s="96">
        <v>1800</v>
      </c>
      <c r="AE529" s="96">
        <v>1710</v>
      </c>
      <c r="AF529" s="96">
        <v>1620</v>
      </c>
      <c r="AG529" s="96">
        <v>1530</v>
      </c>
      <c r="AH529" s="96">
        <v>1440</v>
      </c>
      <c r="AI529" s="96">
        <v>1350</v>
      </c>
      <c r="AJ529" s="96">
        <v>1260</v>
      </c>
      <c r="AK529" s="96">
        <v>1080</v>
      </c>
      <c r="AL529" s="2"/>
      <c r="AM529" s="95" t="s">
        <v>708</v>
      </c>
      <c r="AN529" s="96">
        <v>1600</v>
      </c>
      <c r="AO529" s="96">
        <v>1520</v>
      </c>
      <c r="AP529" s="96">
        <v>1440</v>
      </c>
      <c r="AQ529" s="96">
        <v>1360</v>
      </c>
      <c r="AR529" s="96">
        <v>1280</v>
      </c>
      <c r="AS529" s="96">
        <v>1200</v>
      </c>
      <c r="AT529" s="96">
        <v>1120</v>
      </c>
      <c r="AU529" s="96">
        <v>960</v>
      </c>
      <c r="AW529" s="95" t="s">
        <v>708</v>
      </c>
      <c r="AX529" s="96">
        <v>500</v>
      </c>
      <c r="AY529" s="96">
        <v>480</v>
      </c>
      <c r="AZ529" s="96">
        <v>450</v>
      </c>
      <c r="BA529" s="96">
        <v>430</v>
      </c>
      <c r="BB529" s="96">
        <v>400</v>
      </c>
      <c r="BC529" s="96">
        <v>380</v>
      </c>
      <c r="BD529" s="96">
        <v>350</v>
      </c>
      <c r="BE529" s="96">
        <v>300</v>
      </c>
      <c r="BF529" s="95" t="s">
        <v>708</v>
      </c>
      <c r="BG529" s="96">
        <v>700</v>
      </c>
      <c r="BH529" s="96">
        <v>670</v>
      </c>
      <c r="BI529" s="96">
        <v>630</v>
      </c>
      <c r="BJ529" s="96">
        <v>600</v>
      </c>
      <c r="BK529" s="96">
        <v>560</v>
      </c>
      <c r="BL529" s="96">
        <v>530</v>
      </c>
      <c r="BM529" s="96">
        <v>490</v>
      </c>
      <c r="BN529" s="96">
        <v>420</v>
      </c>
      <c r="CH529" s="2">
        <v>63710</v>
      </c>
      <c r="CI529" s="2" t="s">
        <v>126</v>
      </c>
      <c r="CP529" s="3">
        <v>62668</v>
      </c>
      <c r="CQ529" s="3" t="s">
        <v>33685</v>
      </c>
      <c r="CR529" s="3" t="s">
        <v>126</v>
      </c>
    </row>
    <row r="530" spans="19:96" x14ac:dyDescent="0.25">
      <c r="S530" s="2"/>
      <c r="T530" s="95" t="s">
        <v>709</v>
      </c>
      <c r="U530" s="96">
        <v>1100</v>
      </c>
      <c r="V530" s="96">
        <v>1050</v>
      </c>
      <c r="W530" s="96">
        <v>990</v>
      </c>
      <c r="X530" s="96">
        <v>940</v>
      </c>
      <c r="Y530" s="96">
        <v>880</v>
      </c>
      <c r="Z530" s="96">
        <v>830</v>
      </c>
      <c r="AA530" s="96">
        <v>770</v>
      </c>
      <c r="AB530" s="96">
        <v>660</v>
      </c>
      <c r="AC530" s="95" t="s">
        <v>709</v>
      </c>
      <c r="AD530" s="96">
        <v>1800</v>
      </c>
      <c r="AE530" s="96">
        <v>1710</v>
      </c>
      <c r="AF530" s="96">
        <v>1620</v>
      </c>
      <c r="AG530" s="96">
        <v>1530</v>
      </c>
      <c r="AH530" s="96">
        <v>1440</v>
      </c>
      <c r="AI530" s="96">
        <v>1350</v>
      </c>
      <c r="AJ530" s="96">
        <v>1260</v>
      </c>
      <c r="AK530" s="96">
        <v>1080</v>
      </c>
      <c r="AL530" s="2"/>
      <c r="AM530" s="95" t="s">
        <v>709</v>
      </c>
      <c r="AN530" s="96">
        <v>1600</v>
      </c>
      <c r="AO530" s="96">
        <v>1520</v>
      </c>
      <c r="AP530" s="96">
        <v>1440</v>
      </c>
      <c r="AQ530" s="96">
        <v>1360</v>
      </c>
      <c r="AR530" s="96">
        <v>1280</v>
      </c>
      <c r="AS530" s="96">
        <v>1200</v>
      </c>
      <c r="AT530" s="96">
        <v>1120</v>
      </c>
      <c r="AU530" s="96">
        <v>960</v>
      </c>
      <c r="AW530" s="95" t="s">
        <v>709</v>
      </c>
      <c r="AX530" s="96">
        <v>500</v>
      </c>
      <c r="AY530" s="96">
        <v>480</v>
      </c>
      <c r="AZ530" s="96">
        <v>450</v>
      </c>
      <c r="BA530" s="96">
        <v>430</v>
      </c>
      <c r="BB530" s="96">
        <v>400</v>
      </c>
      <c r="BC530" s="96">
        <v>380</v>
      </c>
      <c r="BD530" s="96">
        <v>350</v>
      </c>
      <c r="BE530" s="96">
        <v>300</v>
      </c>
      <c r="BF530" s="95" t="s">
        <v>709</v>
      </c>
      <c r="BG530" s="96">
        <v>700</v>
      </c>
      <c r="BH530" s="96">
        <v>670</v>
      </c>
      <c r="BI530" s="96">
        <v>630</v>
      </c>
      <c r="BJ530" s="96">
        <v>600</v>
      </c>
      <c r="BK530" s="96">
        <v>560</v>
      </c>
      <c r="BL530" s="96">
        <v>530</v>
      </c>
      <c r="BM530" s="96">
        <v>490</v>
      </c>
      <c r="BN530" s="96">
        <v>420</v>
      </c>
      <c r="CH530" s="2">
        <v>63711</v>
      </c>
      <c r="CI530" s="2" t="s">
        <v>126</v>
      </c>
      <c r="CP530" s="3">
        <v>62669</v>
      </c>
      <c r="CQ530" s="3" t="s">
        <v>33686</v>
      </c>
      <c r="CR530" s="3" t="s">
        <v>126</v>
      </c>
    </row>
    <row r="531" spans="19:96" x14ac:dyDescent="0.25">
      <c r="S531" s="2"/>
      <c r="T531" s="95" t="s">
        <v>710</v>
      </c>
      <c r="U531" s="96">
        <v>900</v>
      </c>
      <c r="V531" s="96">
        <v>860</v>
      </c>
      <c r="W531" s="96">
        <v>810</v>
      </c>
      <c r="X531" s="96">
        <v>770</v>
      </c>
      <c r="Y531" s="96">
        <v>720</v>
      </c>
      <c r="Z531" s="96">
        <v>680</v>
      </c>
      <c r="AA531" s="96">
        <v>630</v>
      </c>
      <c r="AB531" s="96">
        <v>540</v>
      </c>
      <c r="AC531" s="95" t="s">
        <v>710</v>
      </c>
      <c r="AD531" s="96">
        <v>1400</v>
      </c>
      <c r="AE531" s="96">
        <v>1330</v>
      </c>
      <c r="AF531" s="96">
        <v>1260</v>
      </c>
      <c r="AG531" s="96">
        <v>1190</v>
      </c>
      <c r="AH531" s="96">
        <v>1120</v>
      </c>
      <c r="AI531" s="96">
        <v>1050</v>
      </c>
      <c r="AJ531" s="96">
        <v>980</v>
      </c>
      <c r="AK531" s="96">
        <v>840</v>
      </c>
      <c r="AL531" s="2"/>
      <c r="AM531" s="95" t="s">
        <v>710</v>
      </c>
      <c r="AN531" s="96">
        <v>1300</v>
      </c>
      <c r="AO531" s="96">
        <v>1240</v>
      </c>
      <c r="AP531" s="96">
        <v>1170</v>
      </c>
      <c r="AQ531" s="96">
        <v>1110</v>
      </c>
      <c r="AR531" s="96">
        <v>1040</v>
      </c>
      <c r="AS531" s="96">
        <v>980</v>
      </c>
      <c r="AT531" s="96">
        <v>910</v>
      </c>
      <c r="AU531" s="96">
        <v>780</v>
      </c>
      <c r="AW531" s="95" t="s">
        <v>710</v>
      </c>
      <c r="AX531" s="96">
        <v>400</v>
      </c>
      <c r="AY531" s="96">
        <v>380</v>
      </c>
      <c r="AZ531" s="96">
        <v>360</v>
      </c>
      <c r="BA531" s="96">
        <v>340</v>
      </c>
      <c r="BB531" s="96">
        <v>320</v>
      </c>
      <c r="BC531" s="96">
        <v>300</v>
      </c>
      <c r="BD531" s="96">
        <v>280</v>
      </c>
      <c r="BE531" s="96">
        <v>240</v>
      </c>
      <c r="BF531" s="95" t="s">
        <v>710</v>
      </c>
      <c r="BG531" s="96">
        <v>600</v>
      </c>
      <c r="BH531" s="96">
        <v>570</v>
      </c>
      <c r="BI531" s="96">
        <v>540</v>
      </c>
      <c r="BJ531" s="96">
        <v>510</v>
      </c>
      <c r="BK531" s="96">
        <v>480</v>
      </c>
      <c r="BL531" s="96">
        <v>450</v>
      </c>
      <c r="BM531" s="96">
        <v>420</v>
      </c>
      <c r="BN531" s="96">
        <v>360</v>
      </c>
      <c r="CH531" s="2">
        <v>63712</v>
      </c>
      <c r="CI531" s="2" t="s">
        <v>126</v>
      </c>
      <c r="CP531" s="3">
        <v>62670</v>
      </c>
      <c r="CQ531" s="3" t="s">
        <v>33687</v>
      </c>
      <c r="CR531" s="3" t="s">
        <v>126</v>
      </c>
    </row>
    <row r="532" spans="19:96" x14ac:dyDescent="0.25">
      <c r="S532" s="2"/>
      <c r="T532" s="95" t="s">
        <v>30799</v>
      </c>
      <c r="U532" s="96">
        <v>1400</v>
      </c>
      <c r="V532" s="96">
        <v>1330</v>
      </c>
      <c r="W532" s="96">
        <v>1260</v>
      </c>
      <c r="X532" s="96">
        <v>1190</v>
      </c>
      <c r="Y532" s="96">
        <v>1120</v>
      </c>
      <c r="Z532" s="96">
        <v>1050</v>
      </c>
      <c r="AA532" s="96">
        <v>980</v>
      </c>
      <c r="AB532" s="96">
        <v>840</v>
      </c>
      <c r="AC532" s="95" t="s">
        <v>30799</v>
      </c>
      <c r="AD532" s="96">
        <v>2200</v>
      </c>
      <c r="AE532" s="96">
        <v>2090</v>
      </c>
      <c r="AF532" s="96">
        <v>1980</v>
      </c>
      <c r="AG532" s="96">
        <v>1870</v>
      </c>
      <c r="AH532" s="96">
        <v>1760</v>
      </c>
      <c r="AI532" s="96">
        <v>1650</v>
      </c>
      <c r="AJ532" s="96">
        <v>1540</v>
      </c>
      <c r="AK532" s="96">
        <v>1320</v>
      </c>
      <c r="AL532" s="2"/>
      <c r="AM532" s="95" t="s">
        <v>30799</v>
      </c>
      <c r="AN532" s="96">
        <v>2100</v>
      </c>
      <c r="AO532" s="96">
        <v>2000</v>
      </c>
      <c r="AP532" s="96">
        <v>1890</v>
      </c>
      <c r="AQ532" s="96">
        <v>1790</v>
      </c>
      <c r="AR532" s="96">
        <v>1680</v>
      </c>
      <c r="AS532" s="96">
        <v>1580</v>
      </c>
      <c r="AT532" s="96">
        <v>1470</v>
      </c>
      <c r="AU532" s="96">
        <v>1260</v>
      </c>
      <c r="AW532" s="95" t="s">
        <v>30799</v>
      </c>
      <c r="AX532" s="96">
        <v>700</v>
      </c>
      <c r="AY532" s="96">
        <v>670</v>
      </c>
      <c r="AZ532" s="96">
        <v>630</v>
      </c>
      <c r="BA532" s="96">
        <v>600</v>
      </c>
      <c r="BB532" s="96">
        <v>560</v>
      </c>
      <c r="BC532" s="96">
        <v>530</v>
      </c>
      <c r="BD532" s="96">
        <v>490</v>
      </c>
      <c r="BE532" s="96">
        <v>420</v>
      </c>
      <c r="BF532" s="95" t="s">
        <v>30799</v>
      </c>
      <c r="BG532" s="96">
        <v>900</v>
      </c>
      <c r="BH532" s="96">
        <v>860</v>
      </c>
      <c r="BI532" s="96">
        <v>810</v>
      </c>
      <c r="BJ532" s="96">
        <v>770</v>
      </c>
      <c r="BK532" s="96">
        <v>720</v>
      </c>
      <c r="BL532" s="96">
        <v>680</v>
      </c>
      <c r="BM532" s="96">
        <v>630</v>
      </c>
      <c r="BN532" s="96">
        <v>540</v>
      </c>
      <c r="CH532" s="2">
        <v>63717</v>
      </c>
      <c r="CI532" s="2" t="s">
        <v>126</v>
      </c>
      <c r="CP532" s="3">
        <v>62671</v>
      </c>
      <c r="CQ532" s="3" t="s">
        <v>33688</v>
      </c>
      <c r="CR532" s="3" t="s">
        <v>126</v>
      </c>
    </row>
    <row r="533" spans="19:96" x14ac:dyDescent="0.25">
      <c r="S533" s="2"/>
      <c r="T533" s="95" t="s">
        <v>711</v>
      </c>
      <c r="U533" s="96">
        <v>800</v>
      </c>
      <c r="V533" s="96">
        <v>760</v>
      </c>
      <c r="W533" s="96">
        <v>720</v>
      </c>
      <c r="X533" s="96">
        <v>680</v>
      </c>
      <c r="Y533" s="96">
        <v>640</v>
      </c>
      <c r="Z533" s="96">
        <v>600</v>
      </c>
      <c r="AA533" s="96">
        <v>560</v>
      </c>
      <c r="AB533" s="96">
        <v>480</v>
      </c>
      <c r="AC533" s="95" t="s">
        <v>711</v>
      </c>
      <c r="AD533" s="96">
        <v>1300</v>
      </c>
      <c r="AE533" s="96">
        <v>1240</v>
      </c>
      <c r="AF533" s="96">
        <v>1170</v>
      </c>
      <c r="AG533" s="96">
        <v>1110</v>
      </c>
      <c r="AH533" s="96">
        <v>1040</v>
      </c>
      <c r="AI533" s="96">
        <v>980</v>
      </c>
      <c r="AJ533" s="96">
        <v>910</v>
      </c>
      <c r="AK533" s="96">
        <v>780</v>
      </c>
      <c r="AL533" s="2"/>
      <c r="AM533" s="95" t="s">
        <v>711</v>
      </c>
      <c r="AN533" s="96">
        <v>1200</v>
      </c>
      <c r="AO533" s="96">
        <v>1140</v>
      </c>
      <c r="AP533" s="96">
        <v>1080</v>
      </c>
      <c r="AQ533" s="96">
        <v>1020</v>
      </c>
      <c r="AR533" s="96">
        <v>960</v>
      </c>
      <c r="AS533" s="96">
        <v>900</v>
      </c>
      <c r="AT533" s="96">
        <v>840</v>
      </c>
      <c r="AU533" s="96">
        <v>720</v>
      </c>
      <c r="AW533" s="95" t="s">
        <v>711</v>
      </c>
      <c r="AX533" s="96">
        <v>400</v>
      </c>
      <c r="AY533" s="96">
        <v>380</v>
      </c>
      <c r="AZ533" s="96">
        <v>360</v>
      </c>
      <c r="BA533" s="96">
        <v>340</v>
      </c>
      <c r="BB533" s="96">
        <v>320</v>
      </c>
      <c r="BC533" s="96">
        <v>300</v>
      </c>
      <c r="BD533" s="96">
        <v>280</v>
      </c>
      <c r="BE533" s="96">
        <v>240</v>
      </c>
      <c r="BF533" s="95" t="s">
        <v>711</v>
      </c>
      <c r="BG533" s="96">
        <v>500</v>
      </c>
      <c r="BH533" s="96">
        <v>480</v>
      </c>
      <c r="BI533" s="96">
        <v>450</v>
      </c>
      <c r="BJ533" s="96">
        <v>430</v>
      </c>
      <c r="BK533" s="96">
        <v>400</v>
      </c>
      <c r="BL533" s="96">
        <v>380</v>
      </c>
      <c r="BM533" s="96">
        <v>350</v>
      </c>
      <c r="BN533" s="96">
        <v>300</v>
      </c>
      <c r="CH533" s="2">
        <v>63718</v>
      </c>
      <c r="CI533" s="2" t="s">
        <v>124</v>
      </c>
      <c r="CP533" s="3">
        <v>62672</v>
      </c>
      <c r="CQ533" s="3" t="s">
        <v>26366</v>
      </c>
      <c r="CR533" s="3" t="s">
        <v>122</v>
      </c>
    </row>
    <row r="534" spans="19:96" x14ac:dyDescent="0.25">
      <c r="S534" s="2"/>
      <c r="T534" s="95" t="s">
        <v>712</v>
      </c>
      <c r="U534" s="96">
        <v>600</v>
      </c>
      <c r="V534" s="96">
        <v>570</v>
      </c>
      <c r="W534" s="96">
        <v>540</v>
      </c>
      <c r="X534" s="96">
        <v>510</v>
      </c>
      <c r="Y534" s="96">
        <v>480</v>
      </c>
      <c r="Z534" s="96">
        <v>450</v>
      </c>
      <c r="AA534" s="96">
        <v>420</v>
      </c>
      <c r="AB534" s="96">
        <v>360</v>
      </c>
      <c r="AC534" s="95" t="s">
        <v>712</v>
      </c>
      <c r="AD534" s="96">
        <v>1000</v>
      </c>
      <c r="AE534" s="96">
        <v>950</v>
      </c>
      <c r="AF534" s="96">
        <v>900</v>
      </c>
      <c r="AG534" s="96">
        <v>850</v>
      </c>
      <c r="AH534" s="96">
        <v>800</v>
      </c>
      <c r="AI534" s="96">
        <v>750</v>
      </c>
      <c r="AJ534" s="96">
        <v>700</v>
      </c>
      <c r="AK534" s="96">
        <v>600</v>
      </c>
      <c r="AL534" s="2"/>
      <c r="AM534" s="95" t="s">
        <v>712</v>
      </c>
      <c r="AN534" s="96">
        <v>900</v>
      </c>
      <c r="AO534" s="96">
        <v>860</v>
      </c>
      <c r="AP534" s="96">
        <v>810</v>
      </c>
      <c r="AQ534" s="96">
        <v>770</v>
      </c>
      <c r="AR534" s="96">
        <v>720</v>
      </c>
      <c r="AS534" s="96">
        <v>680</v>
      </c>
      <c r="AT534" s="96">
        <v>630</v>
      </c>
      <c r="AU534" s="96">
        <v>540</v>
      </c>
      <c r="AW534" s="95" t="s">
        <v>712</v>
      </c>
      <c r="AX534" s="96">
        <v>300</v>
      </c>
      <c r="AY534" s="96">
        <v>290</v>
      </c>
      <c r="AZ534" s="96">
        <v>270</v>
      </c>
      <c r="BA534" s="96">
        <v>260</v>
      </c>
      <c r="BB534" s="96">
        <v>240</v>
      </c>
      <c r="BC534" s="96">
        <v>230</v>
      </c>
      <c r="BD534" s="96">
        <v>210</v>
      </c>
      <c r="BE534" s="96">
        <v>180</v>
      </c>
      <c r="BF534" s="95" t="s">
        <v>712</v>
      </c>
      <c r="BG534" s="96">
        <v>400</v>
      </c>
      <c r="BH534" s="96">
        <v>380</v>
      </c>
      <c r="BI534" s="96">
        <v>360</v>
      </c>
      <c r="BJ534" s="96">
        <v>340</v>
      </c>
      <c r="BK534" s="96">
        <v>320</v>
      </c>
      <c r="BL534" s="96">
        <v>300</v>
      </c>
      <c r="BM534" s="96">
        <v>280</v>
      </c>
      <c r="BN534" s="96">
        <v>240</v>
      </c>
      <c r="CH534" s="2">
        <v>63721</v>
      </c>
      <c r="CI534" s="2" t="s">
        <v>126</v>
      </c>
      <c r="CP534" s="3">
        <v>62673</v>
      </c>
      <c r="CQ534" s="3" t="s">
        <v>33689</v>
      </c>
      <c r="CR534" s="3" t="s">
        <v>124</v>
      </c>
    </row>
    <row r="535" spans="19:96" x14ac:dyDescent="0.25">
      <c r="S535" s="2"/>
      <c r="T535" s="95" t="s">
        <v>713</v>
      </c>
      <c r="U535" s="96">
        <v>2200</v>
      </c>
      <c r="V535" s="96">
        <v>2090</v>
      </c>
      <c r="W535" s="96">
        <v>1980</v>
      </c>
      <c r="X535" s="96">
        <v>1870</v>
      </c>
      <c r="Y535" s="96">
        <v>1760</v>
      </c>
      <c r="Z535" s="96">
        <v>1650</v>
      </c>
      <c r="AA535" s="96">
        <v>1540</v>
      </c>
      <c r="AB535" s="96">
        <v>1320</v>
      </c>
      <c r="AC535" s="95" t="s">
        <v>713</v>
      </c>
      <c r="AD535" s="96">
        <v>3500</v>
      </c>
      <c r="AE535" s="96">
        <v>3330</v>
      </c>
      <c r="AF535" s="96">
        <v>3150</v>
      </c>
      <c r="AG535" s="96">
        <v>2980</v>
      </c>
      <c r="AH535" s="96">
        <v>2800</v>
      </c>
      <c r="AI535" s="96">
        <v>2630</v>
      </c>
      <c r="AJ535" s="96">
        <v>2450</v>
      </c>
      <c r="AK535" s="96">
        <v>2100</v>
      </c>
      <c r="AL535" s="2"/>
      <c r="AM535" s="95" t="s">
        <v>713</v>
      </c>
      <c r="AN535" s="96">
        <v>3300</v>
      </c>
      <c r="AO535" s="96">
        <v>3140</v>
      </c>
      <c r="AP535" s="96">
        <v>2970</v>
      </c>
      <c r="AQ535" s="96">
        <v>2810</v>
      </c>
      <c r="AR535" s="96">
        <v>2640</v>
      </c>
      <c r="AS535" s="96">
        <v>2480</v>
      </c>
      <c r="AT535" s="96">
        <v>2310</v>
      </c>
      <c r="AU535" s="96">
        <v>1980</v>
      </c>
      <c r="AW535" s="95" t="s">
        <v>713</v>
      </c>
      <c r="AX535" s="96">
        <v>1100</v>
      </c>
      <c r="AY535" s="96">
        <v>1050</v>
      </c>
      <c r="AZ535" s="96">
        <v>990</v>
      </c>
      <c r="BA535" s="96">
        <v>940</v>
      </c>
      <c r="BB535" s="96">
        <v>880</v>
      </c>
      <c r="BC535" s="96">
        <v>830</v>
      </c>
      <c r="BD535" s="96">
        <v>770</v>
      </c>
      <c r="BE535" s="96">
        <v>660</v>
      </c>
      <c r="BF535" s="95" t="s">
        <v>713</v>
      </c>
      <c r="BG535" s="96">
        <v>1500</v>
      </c>
      <c r="BH535" s="96">
        <v>1430</v>
      </c>
      <c r="BI535" s="96">
        <v>1350</v>
      </c>
      <c r="BJ535" s="96">
        <v>1280</v>
      </c>
      <c r="BK535" s="96">
        <v>1200</v>
      </c>
      <c r="BL535" s="96">
        <v>1130</v>
      </c>
      <c r="BM535" s="96">
        <v>1050</v>
      </c>
      <c r="BN535" s="96">
        <v>900</v>
      </c>
      <c r="CH535" s="2">
        <v>63724</v>
      </c>
      <c r="CI535" s="2" t="s">
        <v>126</v>
      </c>
      <c r="CP535" s="3">
        <v>62674</v>
      </c>
      <c r="CQ535" s="3" t="s">
        <v>33690</v>
      </c>
      <c r="CR535" s="3" t="s">
        <v>124</v>
      </c>
    </row>
    <row r="536" spans="19:96" x14ac:dyDescent="0.25">
      <c r="S536" s="2"/>
      <c r="T536" s="95" t="s">
        <v>714</v>
      </c>
      <c r="U536" s="96">
        <v>900</v>
      </c>
      <c r="V536" s="96">
        <v>860</v>
      </c>
      <c r="W536" s="96">
        <v>810</v>
      </c>
      <c r="X536" s="96">
        <v>770</v>
      </c>
      <c r="Y536" s="96">
        <v>720</v>
      </c>
      <c r="Z536" s="96">
        <v>680</v>
      </c>
      <c r="AA536" s="96">
        <v>630</v>
      </c>
      <c r="AB536" s="96">
        <v>540</v>
      </c>
      <c r="AC536" s="95" t="s">
        <v>714</v>
      </c>
      <c r="AD536" s="96">
        <v>1400</v>
      </c>
      <c r="AE536" s="96">
        <v>1330</v>
      </c>
      <c r="AF536" s="96">
        <v>1260</v>
      </c>
      <c r="AG536" s="96">
        <v>1190</v>
      </c>
      <c r="AH536" s="96">
        <v>1120</v>
      </c>
      <c r="AI536" s="96">
        <v>1050</v>
      </c>
      <c r="AJ536" s="96">
        <v>980</v>
      </c>
      <c r="AK536" s="96">
        <v>840</v>
      </c>
      <c r="AL536" s="2"/>
      <c r="AM536" s="95" t="s">
        <v>714</v>
      </c>
      <c r="AN536" s="96">
        <v>1400</v>
      </c>
      <c r="AO536" s="96">
        <v>1330</v>
      </c>
      <c r="AP536" s="96">
        <v>1260</v>
      </c>
      <c r="AQ536" s="96">
        <v>1190</v>
      </c>
      <c r="AR536" s="96">
        <v>1120</v>
      </c>
      <c r="AS536" s="96">
        <v>1050</v>
      </c>
      <c r="AT536" s="96">
        <v>980</v>
      </c>
      <c r="AU536" s="96">
        <v>840</v>
      </c>
      <c r="AW536" s="95" t="s">
        <v>714</v>
      </c>
      <c r="AX536" s="96">
        <v>500</v>
      </c>
      <c r="AY536" s="96">
        <v>480</v>
      </c>
      <c r="AZ536" s="96">
        <v>450</v>
      </c>
      <c r="BA536" s="96">
        <v>430</v>
      </c>
      <c r="BB536" s="96">
        <v>400</v>
      </c>
      <c r="BC536" s="96">
        <v>380</v>
      </c>
      <c r="BD536" s="96">
        <v>350</v>
      </c>
      <c r="BE536" s="96">
        <v>300</v>
      </c>
      <c r="BF536" s="95" t="s">
        <v>714</v>
      </c>
      <c r="BG536" s="96">
        <v>600</v>
      </c>
      <c r="BH536" s="96">
        <v>570</v>
      </c>
      <c r="BI536" s="96">
        <v>540</v>
      </c>
      <c r="BJ536" s="96">
        <v>510</v>
      </c>
      <c r="BK536" s="96">
        <v>480</v>
      </c>
      <c r="BL536" s="96">
        <v>450</v>
      </c>
      <c r="BM536" s="96">
        <v>420</v>
      </c>
      <c r="BN536" s="96">
        <v>360</v>
      </c>
      <c r="CH536" s="2">
        <v>63725</v>
      </c>
      <c r="CI536" s="2" t="s">
        <v>126</v>
      </c>
      <c r="CP536" s="3">
        <v>62675</v>
      </c>
      <c r="CQ536" s="3" t="s">
        <v>29200</v>
      </c>
      <c r="CR536" s="3" t="s">
        <v>124</v>
      </c>
    </row>
    <row r="537" spans="19:96" x14ac:dyDescent="0.25">
      <c r="S537" s="2"/>
      <c r="T537" s="95" t="s">
        <v>715</v>
      </c>
      <c r="U537" s="96">
        <v>900</v>
      </c>
      <c r="V537" s="96">
        <v>860</v>
      </c>
      <c r="W537" s="96">
        <v>810</v>
      </c>
      <c r="X537" s="96">
        <v>770</v>
      </c>
      <c r="Y537" s="96">
        <v>720</v>
      </c>
      <c r="Z537" s="96">
        <v>680</v>
      </c>
      <c r="AA537" s="96">
        <v>630</v>
      </c>
      <c r="AB537" s="96">
        <v>540</v>
      </c>
      <c r="AC537" s="95" t="s">
        <v>715</v>
      </c>
      <c r="AD537" s="96">
        <v>1400</v>
      </c>
      <c r="AE537" s="96">
        <v>1330</v>
      </c>
      <c r="AF537" s="96">
        <v>1260</v>
      </c>
      <c r="AG537" s="96">
        <v>1190</v>
      </c>
      <c r="AH537" s="96">
        <v>1120</v>
      </c>
      <c r="AI537" s="96">
        <v>1050</v>
      </c>
      <c r="AJ537" s="96">
        <v>980</v>
      </c>
      <c r="AK537" s="96">
        <v>840</v>
      </c>
      <c r="AL537" s="2"/>
      <c r="AM537" s="95" t="s">
        <v>715</v>
      </c>
      <c r="AN537" s="96">
        <v>1400</v>
      </c>
      <c r="AO537" s="96">
        <v>1330</v>
      </c>
      <c r="AP537" s="96">
        <v>1260</v>
      </c>
      <c r="AQ537" s="96">
        <v>1190</v>
      </c>
      <c r="AR537" s="96">
        <v>1120</v>
      </c>
      <c r="AS537" s="96">
        <v>1050</v>
      </c>
      <c r="AT537" s="96">
        <v>980</v>
      </c>
      <c r="AU537" s="96">
        <v>840</v>
      </c>
      <c r="AW537" s="95" t="s">
        <v>715</v>
      </c>
      <c r="AX537" s="96">
        <v>500</v>
      </c>
      <c r="AY537" s="96">
        <v>480</v>
      </c>
      <c r="AZ537" s="96">
        <v>450</v>
      </c>
      <c r="BA537" s="96">
        <v>430</v>
      </c>
      <c r="BB537" s="96">
        <v>400</v>
      </c>
      <c r="BC537" s="96">
        <v>380</v>
      </c>
      <c r="BD537" s="96">
        <v>350</v>
      </c>
      <c r="BE537" s="96">
        <v>300</v>
      </c>
      <c r="BF537" s="95" t="s">
        <v>715</v>
      </c>
      <c r="BG537" s="96">
        <v>600</v>
      </c>
      <c r="BH537" s="96">
        <v>570</v>
      </c>
      <c r="BI537" s="96">
        <v>540</v>
      </c>
      <c r="BJ537" s="96">
        <v>510</v>
      </c>
      <c r="BK537" s="96">
        <v>480</v>
      </c>
      <c r="BL537" s="96">
        <v>450</v>
      </c>
      <c r="BM537" s="96">
        <v>420</v>
      </c>
      <c r="BN537" s="96">
        <v>360</v>
      </c>
      <c r="CH537" s="2">
        <v>63726</v>
      </c>
      <c r="CI537" s="2" t="s">
        <v>126</v>
      </c>
      <c r="CP537" s="3">
        <v>62676</v>
      </c>
      <c r="CQ537" s="3" t="s">
        <v>29204</v>
      </c>
      <c r="CR537" s="3" t="s">
        <v>124</v>
      </c>
    </row>
    <row r="538" spans="19:96" x14ac:dyDescent="0.25">
      <c r="S538" s="2"/>
      <c r="T538" s="95" t="s">
        <v>716</v>
      </c>
      <c r="U538" s="96">
        <v>3300</v>
      </c>
      <c r="V538" s="96">
        <v>3140</v>
      </c>
      <c r="W538" s="96">
        <v>2970</v>
      </c>
      <c r="X538" s="96">
        <v>2810</v>
      </c>
      <c r="Y538" s="96">
        <v>2640</v>
      </c>
      <c r="Z538" s="96">
        <v>2480</v>
      </c>
      <c r="AA538" s="96">
        <v>2310</v>
      </c>
      <c r="AB538" s="96">
        <v>1980</v>
      </c>
      <c r="AC538" s="95" t="s">
        <v>716</v>
      </c>
      <c r="AD538" s="96">
        <v>5300</v>
      </c>
      <c r="AE538" s="96">
        <v>5040</v>
      </c>
      <c r="AF538" s="96">
        <v>4770</v>
      </c>
      <c r="AG538" s="96">
        <v>4510</v>
      </c>
      <c r="AH538" s="96">
        <v>4240</v>
      </c>
      <c r="AI538" s="96">
        <v>3980</v>
      </c>
      <c r="AJ538" s="96">
        <v>3710</v>
      </c>
      <c r="AK538" s="96">
        <v>3180</v>
      </c>
      <c r="AL538" s="2"/>
      <c r="AM538" s="95" t="s">
        <v>716</v>
      </c>
      <c r="AN538" s="96">
        <v>5000</v>
      </c>
      <c r="AO538" s="96">
        <v>4750</v>
      </c>
      <c r="AP538" s="96">
        <v>4500</v>
      </c>
      <c r="AQ538" s="96">
        <v>4250</v>
      </c>
      <c r="AR538" s="96">
        <v>4000</v>
      </c>
      <c r="AS538" s="96">
        <v>3750</v>
      </c>
      <c r="AT538" s="96">
        <v>3500</v>
      </c>
      <c r="AU538" s="96">
        <v>3000</v>
      </c>
      <c r="AW538" s="95" t="s">
        <v>716</v>
      </c>
      <c r="AX538" s="96">
        <v>1700</v>
      </c>
      <c r="AY538" s="96">
        <v>1620</v>
      </c>
      <c r="AZ538" s="96">
        <v>1530</v>
      </c>
      <c r="BA538" s="96">
        <v>1450</v>
      </c>
      <c r="BB538" s="96">
        <v>1360</v>
      </c>
      <c r="BC538" s="96">
        <v>1280</v>
      </c>
      <c r="BD538" s="96">
        <v>1190</v>
      </c>
      <c r="BE538" s="96">
        <v>1020</v>
      </c>
      <c r="BF538" s="95" t="s">
        <v>716</v>
      </c>
      <c r="BG538" s="96">
        <v>2200</v>
      </c>
      <c r="BH538" s="96">
        <v>2090</v>
      </c>
      <c r="BI538" s="96">
        <v>1980</v>
      </c>
      <c r="BJ538" s="96">
        <v>1870</v>
      </c>
      <c r="BK538" s="96">
        <v>1760</v>
      </c>
      <c r="BL538" s="96">
        <v>1650</v>
      </c>
      <c r="BM538" s="96">
        <v>1540</v>
      </c>
      <c r="BN538" s="96">
        <v>1320</v>
      </c>
      <c r="CH538" s="2">
        <v>63730</v>
      </c>
      <c r="CI538" s="2" t="s">
        <v>124</v>
      </c>
      <c r="CP538" s="3">
        <v>62677</v>
      </c>
      <c r="CQ538" s="3" t="s">
        <v>29202</v>
      </c>
      <c r="CR538" s="3" t="s">
        <v>124</v>
      </c>
    </row>
    <row r="539" spans="19:96" x14ac:dyDescent="0.25">
      <c r="S539" s="2"/>
      <c r="T539" s="95" t="s">
        <v>717</v>
      </c>
      <c r="U539" s="96">
        <v>1100</v>
      </c>
      <c r="V539" s="96">
        <v>1050</v>
      </c>
      <c r="W539" s="96">
        <v>990</v>
      </c>
      <c r="X539" s="96">
        <v>940</v>
      </c>
      <c r="Y539" s="96">
        <v>880</v>
      </c>
      <c r="Z539" s="96">
        <v>830</v>
      </c>
      <c r="AA539" s="96">
        <v>770</v>
      </c>
      <c r="AB539" s="96">
        <v>660</v>
      </c>
      <c r="AC539" s="95" t="s">
        <v>717</v>
      </c>
      <c r="AD539" s="96">
        <v>1800</v>
      </c>
      <c r="AE539" s="96">
        <v>1710</v>
      </c>
      <c r="AF539" s="96">
        <v>1620</v>
      </c>
      <c r="AG539" s="96">
        <v>1530</v>
      </c>
      <c r="AH539" s="96">
        <v>1440</v>
      </c>
      <c r="AI539" s="96">
        <v>1350</v>
      </c>
      <c r="AJ539" s="96">
        <v>1260</v>
      </c>
      <c r="AK539" s="96">
        <v>1080</v>
      </c>
      <c r="AL539" s="2"/>
      <c r="AM539" s="95" t="s">
        <v>717</v>
      </c>
      <c r="AN539" s="96">
        <v>1600</v>
      </c>
      <c r="AO539" s="96">
        <v>1520</v>
      </c>
      <c r="AP539" s="96">
        <v>1440</v>
      </c>
      <c r="AQ539" s="96">
        <v>1360</v>
      </c>
      <c r="AR539" s="96">
        <v>1280</v>
      </c>
      <c r="AS539" s="96">
        <v>1200</v>
      </c>
      <c r="AT539" s="96">
        <v>1120</v>
      </c>
      <c r="AU539" s="96">
        <v>960</v>
      </c>
      <c r="AW539" s="95" t="s">
        <v>717</v>
      </c>
      <c r="AX539" s="96">
        <v>500</v>
      </c>
      <c r="AY539" s="96">
        <v>480</v>
      </c>
      <c r="AZ539" s="96">
        <v>450</v>
      </c>
      <c r="BA539" s="96">
        <v>430</v>
      </c>
      <c r="BB539" s="96">
        <v>400</v>
      </c>
      <c r="BC539" s="96">
        <v>380</v>
      </c>
      <c r="BD539" s="96">
        <v>350</v>
      </c>
      <c r="BE539" s="96">
        <v>300</v>
      </c>
      <c r="BF539" s="95" t="s">
        <v>717</v>
      </c>
      <c r="BG539" s="96">
        <v>700</v>
      </c>
      <c r="BH539" s="96">
        <v>670</v>
      </c>
      <c r="BI539" s="96">
        <v>630</v>
      </c>
      <c r="BJ539" s="96">
        <v>600</v>
      </c>
      <c r="BK539" s="96">
        <v>560</v>
      </c>
      <c r="BL539" s="96">
        <v>530</v>
      </c>
      <c r="BM539" s="96">
        <v>490</v>
      </c>
      <c r="BN539" s="96">
        <v>420</v>
      </c>
      <c r="CH539" s="2">
        <v>63732</v>
      </c>
      <c r="CI539" s="2" t="s">
        <v>126</v>
      </c>
      <c r="CP539" s="3">
        <v>62678</v>
      </c>
      <c r="CQ539" s="3" t="s">
        <v>29203</v>
      </c>
      <c r="CR539" s="3" t="s">
        <v>124</v>
      </c>
    </row>
    <row r="540" spans="19:96" x14ac:dyDescent="0.25">
      <c r="S540" s="2"/>
      <c r="T540" s="95" t="s">
        <v>718</v>
      </c>
      <c r="U540" s="96">
        <v>2000</v>
      </c>
      <c r="V540" s="96">
        <v>1900</v>
      </c>
      <c r="W540" s="96">
        <v>1800</v>
      </c>
      <c r="X540" s="96">
        <v>1700</v>
      </c>
      <c r="Y540" s="96">
        <v>1600</v>
      </c>
      <c r="Z540" s="96">
        <v>1500</v>
      </c>
      <c r="AA540" s="96">
        <v>1400</v>
      </c>
      <c r="AB540" s="96">
        <v>1200</v>
      </c>
      <c r="AC540" s="95" t="s">
        <v>718</v>
      </c>
      <c r="AD540" s="96">
        <v>3200</v>
      </c>
      <c r="AE540" s="96">
        <v>3040</v>
      </c>
      <c r="AF540" s="96">
        <v>2880</v>
      </c>
      <c r="AG540" s="96">
        <v>2720</v>
      </c>
      <c r="AH540" s="96">
        <v>2560</v>
      </c>
      <c r="AI540" s="96">
        <v>2400</v>
      </c>
      <c r="AJ540" s="96">
        <v>2240</v>
      </c>
      <c r="AK540" s="96">
        <v>1920</v>
      </c>
      <c r="AL540" s="2"/>
      <c r="AM540" s="95" t="s">
        <v>718</v>
      </c>
      <c r="AN540" s="96">
        <v>3000</v>
      </c>
      <c r="AO540" s="96">
        <v>2850</v>
      </c>
      <c r="AP540" s="96">
        <v>2700</v>
      </c>
      <c r="AQ540" s="96">
        <v>2550</v>
      </c>
      <c r="AR540" s="96">
        <v>2400</v>
      </c>
      <c r="AS540" s="96">
        <v>2250</v>
      </c>
      <c r="AT540" s="96">
        <v>2100</v>
      </c>
      <c r="AU540" s="96">
        <v>1800</v>
      </c>
      <c r="AW540" s="95" t="s">
        <v>718</v>
      </c>
      <c r="AX540" s="96">
        <v>1000</v>
      </c>
      <c r="AY540" s="96">
        <v>950</v>
      </c>
      <c r="AZ540" s="96">
        <v>900</v>
      </c>
      <c r="BA540" s="96">
        <v>850</v>
      </c>
      <c r="BB540" s="96">
        <v>800</v>
      </c>
      <c r="BC540" s="96">
        <v>750</v>
      </c>
      <c r="BD540" s="96">
        <v>700</v>
      </c>
      <c r="BE540" s="96">
        <v>600</v>
      </c>
      <c r="BF540" s="95" t="s">
        <v>718</v>
      </c>
      <c r="BG540" s="96">
        <v>1300</v>
      </c>
      <c r="BH540" s="96">
        <v>1240</v>
      </c>
      <c r="BI540" s="96">
        <v>1170</v>
      </c>
      <c r="BJ540" s="96">
        <v>1110</v>
      </c>
      <c r="BK540" s="96">
        <v>1040</v>
      </c>
      <c r="BL540" s="96">
        <v>980</v>
      </c>
      <c r="BM540" s="96">
        <v>910</v>
      </c>
      <c r="BN540" s="96">
        <v>780</v>
      </c>
      <c r="CH540" s="2">
        <v>63735</v>
      </c>
      <c r="CI540" s="2" t="s">
        <v>126</v>
      </c>
      <c r="CP540" s="3">
        <v>62679</v>
      </c>
      <c r="CQ540" s="3" t="s">
        <v>33691</v>
      </c>
      <c r="CR540" s="3" t="s">
        <v>124</v>
      </c>
    </row>
    <row r="541" spans="19:96" x14ac:dyDescent="0.25">
      <c r="S541" s="2"/>
      <c r="T541" s="95" t="s">
        <v>719</v>
      </c>
      <c r="U541" s="96">
        <v>700</v>
      </c>
      <c r="V541" s="96">
        <v>670</v>
      </c>
      <c r="W541" s="96">
        <v>630</v>
      </c>
      <c r="X541" s="96">
        <v>600</v>
      </c>
      <c r="Y541" s="96">
        <v>560</v>
      </c>
      <c r="Z541" s="96">
        <v>530</v>
      </c>
      <c r="AA541" s="96">
        <v>490</v>
      </c>
      <c r="AB541" s="96">
        <v>420</v>
      </c>
      <c r="AC541" s="95" t="s">
        <v>719</v>
      </c>
      <c r="AD541" s="96">
        <v>1100</v>
      </c>
      <c r="AE541" s="96">
        <v>1050</v>
      </c>
      <c r="AF541" s="96">
        <v>990</v>
      </c>
      <c r="AG541" s="96">
        <v>940</v>
      </c>
      <c r="AH541" s="96">
        <v>880</v>
      </c>
      <c r="AI541" s="96">
        <v>830</v>
      </c>
      <c r="AJ541" s="96">
        <v>770</v>
      </c>
      <c r="AK541" s="96">
        <v>660</v>
      </c>
      <c r="AL541" s="2"/>
      <c r="AM541" s="95" t="s">
        <v>719</v>
      </c>
      <c r="AN541" s="96">
        <v>1100</v>
      </c>
      <c r="AO541" s="96">
        <v>1050</v>
      </c>
      <c r="AP541" s="96">
        <v>990</v>
      </c>
      <c r="AQ541" s="96">
        <v>940</v>
      </c>
      <c r="AR541" s="96">
        <v>880</v>
      </c>
      <c r="AS541" s="96">
        <v>830</v>
      </c>
      <c r="AT541" s="96">
        <v>770</v>
      </c>
      <c r="AU541" s="96">
        <v>660</v>
      </c>
      <c r="AW541" s="95" t="s">
        <v>719</v>
      </c>
      <c r="AX541" s="96">
        <v>400</v>
      </c>
      <c r="AY541" s="96">
        <v>380</v>
      </c>
      <c r="AZ541" s="96">
        <v>360</v>
      </c>
      <c r="BA541" s="96">
        <v>340</v>
      </c>
      <c r="BB541" s="96">
        <v>320</v>
      </c>
      <c r="BC541" s="96">
        <v>300</v>
      </c>
      <c r="BD541" s="96">
        <v>280</v>
      </c>
      <c r="BE541" s="96">
        <v>240</v>
      </c>
      <c r="BF541" s="95" t="s">
        <v>719</v>
      </c>
      <c r="BG541" s="96">
        <v>500</v>
      </c>
      <c r="BH541" s="96">
        <v>480</v>
      </c>
      <c r="BI541" s="96">
        <v>450</v>
      </c>
      <c r="BJ541" s="96">
        <v>430</v>
      </c>
      <c r="BK541" s="96">
        <v>400</v>
      </c>
      <c r="BL541" s="96">
        <v>380</v>
      </c>
      <c r="BM541" s="96">
        <v>350</v>
      </c>
      <c r="BN541" s="96">
        <v>300</v>
      </c>
      <c r="CH541" s="2">
        <v>63736</v>
      </c>
      <c r="CI541" s="2" t="s">
        <v>126</v>
      </c>
      <c r="CP541" s="3">
        <v>62680</v>
      </c>
      <c r="CQ541" s="3" t="s">
        <v>33692</v>
      </c>
      <c r="CR541" s="3" t="s">
        <v>124</v>
      </c>
    </row>
    <row r="542" spans="19:96" x14ac:dyDescent="0.25">
      <c r="S542" s="2"/>
      <c r="T542" s="95" t="s">
        <v>720</v>
      </c>
      <c r="U542" s="96">
        <v>900</v>
      </c>
      <c r="V542" s="96">
        <v>860</v>
      </c>
      <c r="W542" s="96">
        <v>810</v>
      </c>
      <c r="X542" s="96">
        <v>770</v>
      </c>
      <c r="Y542" s="96">
        <v>720</v>
      </c>
      <c r="Z542" s="96">
        <v>680</v>
      </c>
      <c r="AA542" s="96">
        <v>630</v>
      </c>
      <c r="AB542" s="96">
        <v>540</v>
      </c>
      <c r="AC542" s="95" t="s">
        <v>720</v>
      </c>
      <c r="AD542" s="96">
        <v>1400</v>
      </c>
      <c r="AE542" s="96">
        <v>1330</v>
      </c>
      <c r="AF542" s="96">
        <v>1260</v>
      </c>
      <c r="AG542" s="96">
        <v>1190</v>
      </c>
      <c r="AH542" s="96">
        <v>1120</v>
      </c>
      <c r="AI542" s="96">
        <v>1050</v>
      </c>
      <c r="AJ542" s="96">
        <v>980</v>
      </c>
      <c r="AK542" s="96">
        <v>840</v>
      </c>
      <c r="AL542" s="2"/>
      <c r="AM542" s="95" t="s">
        <v>720</v>
      </c>
      <c r="AN542" s="96">
        <v>1400</v>
      </c>
      <c r="AO542" s="96">
        <v>1330</v>
      </c>
      <c r="AP542" s="96">
        <v>1260</v>
      </c>
      <c r="AQ542" s="96">
        <v>1190</v>
      </c>
      <c r="AR542" s="96">
        <v>1120</v>
      </c>
      <c r="AS542" s="96">
        <v>1050</v>
      </c>
      <c r="AT542" s="96">
        <v>980</v>
      </c>
      <c r="AU542" s="96">
        <v>840</v>
      </c>
      <c r="AW542" s="95" t="s">
        <v>720</v>
      </c>
      <c r="AX542" s="96">
        <v>500</v>
      </c>
      <c r="AY542" s="96">
        <v>480</v>
      </c>
      <c r="AZ542" s="96">
        <v>450</v>
      </c>
      <c r="BA542" s="96">
        <v>430</v>
      </c>
      <c r="BB542" s="96">
        <v>400</v>
      </c>
      <c r="BC542" s="96">
        <v>380</v>
      </c>
      <c r="BD542" s="96">
        <v>350</v>
      </c>
      <c r="BE542" s="96">
        <v>300</v>
      </c>
      <c r="BF542" s="95" t="s">
        <v>720</v>
      </c>
      <c r="BG542" s="96">
        <v>600</v>
      </c>
      <c r="BH542" s="96">
        <v>570</v>
      </c>
      <c r="BI542" s="96">
        <v>540</v>
      </c>
      <c r="BJ542" s="96">
        <v>510</v>
      </c>
      <c r="BK542" s="96">
        <v>480</v>
      </c>
      <c r="BL542" s="96">
        <v>450</v>
      </c>
      <c r="BM542" s="96">
        <v>420</v>
      </c>
      <c r="BN542" s="96">
        <v>360</v>
      </c>
      <c r="CH542" s="2">
        <v>63738</v>
      </c>
      <c r="CI542" s="2" t="s">
        <v>126</v>
      </c>
      <c r="CP542" s="3">
        <v>62681</v>
      </c>
      <c r="CQ542" s="3" t="s">
        <v>33693</v>
      </c>
      <c r="CR542" s="3" t="s">
        <v>124</v>
      </c>
    </row>
    <row r="543" spans="19:96" x14ac:dyDescent="0.25">
      <c r="S543" s="2"/>
      <c r="T543" s="95" t="s">
        <v>721</v>
      </c>
      <c r="U543" s="96">
        <v>1100</v>
      </c>
      <c r="V543" s="96">
        <v>1050</v>
      </c>
      <c r="W543" s="96">
        <v>990</v>
      </c>
      <c r="X543" s="96">
        <v>940</v>
      </c>
      <c r="Y543" s="96">
        <v>880</v>
      </c>
      <c r="Z543" s="96">
        <v>830</v>
      </c>
      <c r="AA543" s="96">
        <v>770</v>
      </c>
      <c r="AB543" s="96">
        <v>660</v>
      </c>
      <c r="AC543" s="95" t="s">
        <v>721</v>
      </c>
      <c r="AD543" s="96">
        <v>1800</v>
      </c>
      <c r="AE543" s="96">
        <v>1710</v>
      </c>
      <c r="AF543" s="96">
        <v>1620</v>
      </c>
      <c r="AG543" s="96">
        <v>1530</v>
      </c>
      <c r="AH543" s="96">
        <v>1440</v>
      </c>
      <c r="AI543" s="96">
        <v>1350</v>
      </c>
      <c r="AJ543" s="96">
        <v>1260</v>
      </c>
      <c r="AK543" s="96">
        <v>1080</v>
      </c>
      <c r="AL543" s="2"/>
      <c r="AM543" s="95" t="s">
        <v>721</v>
      </c>
      <c r="AN543" s="96">
        <v>1600</v>
      </c>
      <c r="AO543" s="96">
        <v>1520</v>
      </c>
      <c r="AP543" s="96">
        <v>1440</v>
      </c>
      <c r="AQ543" s="96">
        <v>1360</v>
      </c>
      <c r="AR543" s="96">
        <v>1280</v>
      </c>
      <c r="AS543" s="96">
        <v>1200</v>
      </c>
      <c r="AT543" s="96">
        <v>1120</v>
      </c>
      <c r="AU543" s="96">
        <v>960</v>
      </c>
      <c r="AW543" s="95" t="s">
        <v>721</v>
      </c>
      <c r="AX543" s="96">
        <v>500</v>
      </c>
      <c r="AY543" s="96">
        <v>480</v>
      </c>
      <c r="AZ543" s="96">
        <v>450</v>
      </c>
      <c r="BA543" s="96">
        <v>430</v>
      </c>
      <c r="BB543" s="96">
        <v>400</v>
      </c>
      <c r="BC543" s="96">
        <v>380</v>
      </c>
      <c r="BD543" s="96">
        <v>350</v>
      </c>
      <c r="BE543" s="96">
        <v>300</v>
      </c>
      <c r="BF543" s="95" t="s">
        <v>721</v>
      </c>
      <c r="BG543" s="96">
        <v>700</v>
      </c>
      <c r="BH543" s="96">
        <v>670</v>
      </c>
      <c r="BI543" s="96">
        <v>630</v>
      </c>
      <c r="BJ543" s="96">
        <v>600</v>
      </c>
      <c r="BK543" s="96">
        <v>560</v>
      </c>
      <c r="BL543" s="96">
        <v>530</v>
      </c>
      <c r="BM543" s="96">
        <v>490</v>
      </c>
      <c r="BN543" s="96">
        <v>420</v>
      </c>
      <c r="CH543" s="2">
        <v>63739</v>
      </c>
      <c r="CI543" s="2" t="s">
        <v>126</v>
      </c>
      <c r="CP543" s="3">
        <v>62682</v>
      </c>
      <c r="CQ543" s="3" t="s">
        <v>29201</v>
      </c>
      <c r="CR543" s="3" t="s">
        <v>126</v>
      </c>
    </row>
    <row r="544" spans="19:96" x14ac:dyDescent="0.25">
      <c r="S544" s="2"/>
      <c r="T544" s="95" t="s">
        <v>722</v>
      </c>
      <c r="U544" s="96">
        <v>800</v>
      </c>
      <c r="V544" s="96">
        <v>760</v>
      </c>
      <c r="W544" s="96">
        <v>720</v>
      </c>
      <c r="X544" s="96">
        <v>680</v>
      </c>
      <c r="Y544" s="96">
        <v>640</v>
      </c>
      <c r="Z544" s="96">
        <v>600</v>
      </c>
      <c r="AA544" s="96">
        <v>560</v>
      </c>
      <c r="AB544" s="96">
        <v>480</v>
      </c>
      <c r="AC544" s="95" t="s">
        <v>722</v>
      </c>
      <c r="AD544" s="96">
        <v>1300</v>
      </c>
      <c r="AE544" s="96">
        <v>1240</v>
      </c>
      <c r="AF544" s="96">
        <v>1170</v>
      </c>
      <c r="AG544" s="96">
        <v>1110</v>
      </c>
      <c r="AH544" s="96">
        <v>1040</v>
      </c>
      <c r="AI544" s="96">
        <v>980</v>
      </c>
      <c r="AJ544" s="96">
        <v>910</v>
      </c>
      <c r="AK544" s="96">
        <v>780</v>
      </c>
      <c r="AL544" s="2"/>
      <c r="AM544" s="95" t="s">
        <v>722</v>
      </c>
      <c r="AN544" s="96">
        <v>1300</v>
      </c>
      <c r="AO544" s="96">
        <v>1240</v>
      </c>
      <c r="AP544" s="96">
        <v>1170</v>
      </c>
      <c r="AQ544" s="96">
        <v>1110</v>
      </c>
      <c r="AR544" s="96">
        <v>1040</v>
      </c>
      <c r="AS544" s="96">
        <v>980</v>
      </c>
      <c r="AT544" s="96">
        <v>910</v>
      </c>
      <c r="AU544" s="96">
        <v>780</v>
      </c>
      <c r="AW544" s="95" t="s">
        <v>722</v>
      </c>
      <c r="AX544" s="96">
        <v>400</v>
      </c>
      <c r="AY544" s="96">
        <v>380</v>
      </c>
      <c r="AZ544" s="96">
        <v>360</v>
      </c>
      <c r="BA544" s="96">
        <v>340</v>
      </c>
      <c r="BB544" s="96">
        <v>320</v>
      </c>
      <c r="BC544" s="96">
        <v>300</v>
      </c>
      <c r="BD544" s="96">
        <v>280</v>
      </c>
      <c r="BE544" s="96">
        <v>240</v>
      </c>
      <c r="BF544" s="95" t="s">
        <v>722</v>
      </c>
      <c r="BG544" s="96">
        <v>600</v>
      </c>
      <c r="BH544" s="96">
        <v>570</v>
      </c>
      <c r="BI544" s="96">
        <v>540</v>
      </c>
      <c r="BJ544" s="96">
        <v>510</v>
      </c>
      <c r="BK544" s="96">
        <v>480</v>
      </c>
      <c r="BL544" s="96">
        <v>450</v>
      </c>
      <c r="BM544" s="96">
        <v>420</v>
      </c>
      <c r="BN544" s="96">
        <v>360</v>
      </c>
      <c r="CH544" s="2">
        <v>63741</v>
      </c>
      <c r="CI544" s="2" t="s">
        <v>122</v>
      </c>
      <c r="CP544" s="3">
        <v>62683</v>
      </c>
      <c r="CQ544" s="3" t="s">
        <v>33694</v>
      </c>
      <c r="CR544" s="3" t="s">
        <v>126</v>
      </c>
    </row>
    <row r="545" spans="19:96" x14ac:dyDescent="0.25">
      <c r="S545" s="2"/>
      <c r="T545" s="95" t="s">
        <v>723</v>
      </c>
      <c r="U545" s="96">
        <v>800</v>
      </c>
      <c r="V545" s="96">
        <v>760</v>
      </c>
      <c r="W545" s="96">
        <v>720</v>
      </c>
      <c r="X545" s="96">
        <v>680</v>
      </c>
      <c r="Y545" s="96">
        <v>640</v>
      </c>
      <c r="Z545" s="96">
        <v>600</v>
      </c>
      <c r="AA545" s="96">
        <v>560</v>
      </c>
      <c r="AB545" s="96">
        <v>480</v>
      </c>
      <c r="AC545" s="95" t="s">
        <v>723</v>
      </c>
      <c r="AD545" s="96">
        <v>1300</v>
      </c>
      <c r="AE545" s="96">
        <v>1240</v>
      </c>
      <c r="AF545" s="96">
        <v>1170</v>
      </c>
      <c r="AG545" s="96">
        <v>1110</v>
      </c>
      <c r="AH545" s="96">
        <v>1040</v>
      </c>
      <c r="AI545" s="96">
        <v>980</v>
      </c>
      <c r="AJ545" s="96">
        <v>910</v>
      </c>
      <c r="AK545" s="96">
        <v>780</v>
      </c>
      <c r="AL545" s="2"/>
      <c r="AM545" s="95" t="s">
        <v>723</v>
      </c>
      <c r="AN545" s="96">
        <v>1200</v>
      </c>
      <c r="AO545" s="96">
        <v>1140</v>
      </c>
      <c r="AP545" s="96">
        <v>1080</v>
      </c>
      <c r="AQ545" s="96">
        <v>1020</v>
      </c>
      <c r="AR545" s="96">
        <v>960</v>
      </c>
      <c r="AS545" s="96">
        <v>900</v>
      </c>
      <c r="AT545" s="96">
        <v>840</v>
      </c>
      <c r="AU545" s="96">
        <v>720</v>
      </c>
      <c r="AW545" s="95" t="s">
        <v>723</v>
      </c>
      <c r="AX545" s="96">
        <v>400</v>
      </c>
      <c r="AY545" s="96">
        <v>380</v>
      </c>
      <c r="AZ545" s="96">
        <v>360</v>
      </c>
      <c r="BA545" s="96">
        <v>340</v>
      </c>
      <c r="BB545" s="96">
        <v>320</v>
      </c>
      <c r="BC545" s="96">
        <v>300</v>
      </c>
      <c r="BD545" s="96">
        <v>280</v>
      </c>
      <c r="BE545" s="96">
        <v>240</v>
      </c>
      <c r="BF545" s="95" t="s">
        <v>723</v>
      </c>
      <c r="BG545" s="96">
        <v>500</v>
      </c>
      <c r="BH545" s="96">
        <v>480</v>
      </c>
      <c r="BI545" s="96">
        <v>450</v>
      </c>
      <c r="BJ545" s="96">
        <v>430</v>
      </c>
      <c r="BK545" s="96">
        <v>400</v>
      </c>
      <c r="BL545" s="96">
        <v>380</v>
      </c>
      <c r="BM545" s="96">
        <v>350</v>
      </c>
      <c r="BN545" s="96">
        <v>300</v>
      </c>
      <c r="CH545" s="2">
        <v>63742</v>
      </c>
      <c r="CI545" s="2" t="s">
        <v>126</v>
      </c>
      <c r="CP545" s="3">
        <v>62684</v>
      </c>
      <c r="CQ545" s="3" t="s">
        <v>33695</v>
      </c>
      <c r="CR545" s="3" t="s">
        <v>126</v>
      </c>
    </row>
    <row r="546" spans="19:96" x14ac:dyDescent="0.25">
      <c r="S546" s="2"/>
      <c r="T546" s="95" t="s">
        <v>724</v>
      </c>
      <c r="U546" s="96">
        <v>900</v>
      </c>
      <c r="V546" s="96">
        <v>860</v>
      </c>
      <c r="W546" s="96">
        <v>810</v>
      </c>
      <c r="X546" s="96">
        <v>770</v>
      </c>
      <c r="Y546" s="96">
        <v>720</v>
      </c>
      <c r="Z546" s="96">
        <v>680</v>
      </c>
      <c r="AA546" s="96">
        <v>630</v>
      </c>
      <c r="AB546" s="96">
        <v>540</v>
      </c>
      <c r="AC546" s="95" t="s">
        <v>724</v>
      </c>
      <c r="AD546" s="96">
        <v>1400</v>
      </c>
      <c r="AE546" s="96">
        <v>1330</v>
      </c>
      <c r="AF546" s="96">
        <v>1260</v>
      </c>
      <c r="AG546" s="96">
        <v>1190</v>
      </c>
      <c r="AH546" s="96">
        <v>1120</v>
      </c>
      <c r="AI546" s="96">
        <v>1050</v>
      </c>
      <c r="AJ546" s="96">
        <v>980</v>
      </c>
      <c r="AK546" s="96">
        <v>840</v>
      </c>
      <c r="AL546" s="2"/>
      <c r="AM546" s="95" t="s">
        <v>724</v>
      </c>
      <c r="AN546" s="96">
        <v>1300</v>
      </c>
      <c r="AO546" s="96">
        <v>1240</v>
      </c>
      <c r="AP546" s="96">
        <v>1170</v>
      </c>
      <c r="AQ546" s="96">
        <v>1110</v>
      </c>
      <c r="AR546" s="96">
        <v>1040</v>
      </c>
      <c r="AS546" s="96">
        <v>980</v>
      </c>
      <c r="AT546" s="96">
        <v>910</v>
      </c>
      <c r="AU546" s="96">
        <v>780</v>
      </c>
      <c r="AW546" s="95" t="s">
        <v>724</v>
      </c>
      <c r="AX546" s="96">
        <v>400</v>
      </c>
      <c r="AY546" s="96">
        <v>380</v>
      </c>
      <c r="AZ546" s="96">
        <v>360</v>
      </c>
      <c r="BA546" s="96">
        <v>340</v>
      </c>
      <c r="BB546" s="96">
        <v>320</v>
      </c>
      <c r="BC546" s="96">
        <v>300</v>
      </c>
      <c r="BD546" s="96">
        <v>280</v>
      </c>
      <c r="BE546" s="96">
        <v>240</v>
      </c>
      <c r="BF546" s="95" t="s">
        <v>724</v>
      </c>
      <c r="BG546" s="96">
        <v>600</v>
      </c>
      <c r="BH546" s="96">
        <v>570</v>
      </c>
      <c r="BI546" s="96">
        <v>540</v>
      </c>
      <c r="BJ546" s="96">
        <v>510</v>
      </c>
      <c r="BK546" s="96">
        <v>480</v>
      </c>
      <c r="BL546" s="96">
        <v>450</v>
      </c>
      <c r="BM546" s="96">
        <v>420</v>
      </c>
      <c r="BN546" s="96">
        <v>360</v>
      </c>
      <c r="CH546" s="2">
        <v>63748</v>
      </c>
      <c r="CI546" s="2" t="s">
        <v>122</v>
      </c>
      <c r="CP546" s="3">
        <v>62685</v>
      </c>
      <c r="CQ546" s="3" t="s">
        <v>29205</v>
      </c>
      <c r="CR546" s="3" t="s">
        <v>122</v>
      </c>
    </row>
    <row r="547" spans="19:96" x14ac:dyDescent="0.25">
      <c r="S547" s="2"/>
      <c r="T547" s="95" t="s">
        <v>725</v>
      </c>
      <c r="U547" s="96">
        <v>1800</v>
      </c>
      <c r="V547" s="96">
        <v>1710</v>
      </c>
      <c r="W547" s="96">
        <v>1620</v>
      </c>
      <c r="X547" s="96">
        <v>1530</v>
      </c>
      <c r="Y547" s="96">
        <v>1440</v>
      </c>
      <c r="Z547" s="96">
        <v>1350</v>
      </c>
      <c r="AA547" s="96">
        <v>1260</v>
      </c>
      <c r="AB547" s="96">
        <v>1080</v>
      </c>
      <c r="AC547" s="95" t="s">
        <v>725</v>
      </c>
      <c r="AD547" s="96">
        <v>2900</v>
      </c>
      <c r="AE547" s="96">
        <v>2760</v>
      </c>
      <c r="AF547" s="96">
        <v>2610</v>
      </c>
      <c r="AG547" s="96">
        <v>2470</v>
      </c>
      <c r="AH547" s="96">
        <v>2320</v>
      </c>
      <c r="AI547" s="96">
        <v>2180</v>
      </c>
      <c r="AJ547" s="96">
        <v>2030</v>
      </c>
      <c r="AK547" s="96">
        <v>1740</v>
      </c>
      <c r="AL547" s="2"/>
      <c r="AM547" s="95" t="s">
        <v>725</v>
      </c>
      <c r="AN547" s="96">
        <v>2700</v>
      </c>
      <c r="AO547" s="96">
        <v>2570</v>
      </c>
      <c r="AP547" s="96">
        <v>2430</v>
      </c>
      <c r="AQ547" s="96">
        <v>2300</v>
      </c>
      <c r="AR547" s="96">
        <v>2160</v>
      </c>
      <c r="AS547" s="96">
        <v>2030</v>
      </c>
      <c r="AT547" s="96">
        <v>1890</v>
      </c>
      <c r="AU547" s="96">
        <v>1620</v>
      </c>
      <c r="AW547" s="95" t="s">
        <v>725</v>
      </c>
      <c r="AX547" s="96">
        <v>900</v>
      </c>
      <c r="AY547" s="96">
        <v>860</v>
      </c>
      <c r="AZ547" s="96">
        <v>810</v>
      </c>
      <c r="BA547" s="96">
        <v>770</v>
      </c>
      <c r="BB547" s="96">
        <v>720</v>
      </c>
      <c r="BC547" s="96">
        <v>680</v>
      </c>
      <c r="BD547" s="96">
        <v>630</v>
      </c>
      <c r="BE547" s="96">
        <v>540</v>
      </c>
      <c r="BF547" s="95" t="s">
        <v>725</v>
      </c>
      <c r="BG547" s="96">
        <v>1200</v>
      </c>
      <c r="BH547" s="96">
        <v>1140</v>
      </c>
      <c r="BI547" s="96">
        <v>1080</v>
      </c>
      <c r="BJ547" s="96">
        <v>1020</v>
      </c>
      <c r="BK547" s="96">
        <v>960</v>
      </c>
      <c r="BL547" s="96">
        <v>900</v>
      </c>
      <c r="BM547" s="96">
        <v>840</v>
      </c>
      <c r="BN547" s="96">
        <v>720</v>
      </c>
      <c r="CH547" s="2">
        <v>63749</v>
      </c>
      <c r="CI547" s="2" t="s">
        <v>126</v>
      </c>
      <c r="CP547" s="3">
        <v>62686</v>
      </c>
      <c r="CQ547" s="3" t="s">
        <v>29206</v>
      </c>
      <c r="CR547" s="3" t="s">
        <v>122</v>
      </c>
    </row>
    <row r="548" spans="19:96" x14ac:dyDescent="0.25">
      <c r="S548" s="2"/>
      <c r="T548" s="95" t="s">
        <v>726</v>
      </c>
      <c r="U548" s="96">
        <v>900</v>
      </c>
      <c r="V548" s="96">
        <v>860</v>
      </c>
      <c r="W548" s="96">
        <v>810</v>
      </c>
      <c r="X548" s="96">
        <v>770</v>
      </c>
      <c r="Y548" s="96">
        <v>720</v>
      </c>
      <c r="Z548" s="96">
        <v>680</v>
      </c>
      <c r="AA548" s="96">
        <v>630</v>
      </c>
      <c r="AB548" s="96">
        <v>540</v>
      </c>
      <c r="AC548" s="95" t="s">
        <v>726</v>
      </c>
      <c r="AD548" s="96">
        <v>1400</v>
      </c>
      <c r="AE548" s="96">
        <v>1330</v>
      </c>
      <c r="AF548" s="96">
        <v>1260</v>
      </c>
      <c r="AG548" s="96">
        <v>1190</v>
      </c>
      <c r="AH548" s="96">
        <v>1120</v>
      </c>
      <c r="AI548" s="96">
        <v>1050</v>
      </c>
      <c r="AJ548" s="96">
        <v>980</v>
      </c>
      <c r="AK548" s="96">
        <v>840</v>
      </c>
      <c r="AL548" s="2"/>
      <c r="AM548" s="95" t="s">
        <v>726</v>
      </c>
      <c r="AN548" s="96">
        <v>1400</v>
      </c>
      <c r="AO548" s="96">
        <v>1330</v>
      </c>
      <c r="AP548" s="96">
        <v>1260</v>
      </c>
      <c r="AQ548" s="96">
        <v>1190</v>
      </c>
      <c r="AR548" s="96">
        <v>1120</v>
      </c>
      <c r="AS548" s="96">
        <v>1050</v>
      </c>
      <c r="AT548" s="96">
        <v>980</v>
      </c>
      <c r="AU548" s="96">
        <v>840</v>
      </c>
      <c r="AW548" s="95" t="s">
        <v>726</v>
      </c>
      <c r="AX548" s="96">
        <v>500</v>
      </c>
      <c r="AY548" s="96">
        <v>480</v>
      </c>
      <c r="AZ548" s="96">
        <v>450</v>
      </c>
      <c r="BA548" s="96">
        <v>430</v>
      </c>
      <c r="BB548" s="96">
        <v>400</v>
      </c>
      <c r="BC548" s="96">
        <v>380</v>
      </c>
      <c r="BD548" s="96">
        <v>350</v>
      </c>
      <c r="BE548" s="96">
        <v>300</v>
      </c>
      <c r="BF548" s="95" t="s">
        <v>726</v>
      </c>
      <c r="BG548" s="96">
        <v>600</v>
      </c>
      <c r="BH548" s="96">
        <v>570</v>
      </c>
      <c r="BI548" s="96">
        <v>540</v>
      </c>
      <c r="BJ548" s="96">
        <v>510</v>
      </c>
      <c r="BK548" s="96">
        <v>480</v>
      </c>
      <c r="BL548" s="96">
        <v>450</v>
      </c>
      <c r="BM548" s="96">
        <v>420</v>
      </c>
      <c r="BN548" s="96">
        <v>360</v>
      </c>
      <c r="CH548" s="2">
        <v>63751</v>
      </c>
      <c r="CI548" s="2" t="s">
        <v>126</v>
      </c>
      <c r="CP548" s="3">
        <v>62687</v>
      </c>
      <c r="CQ548" s="3" t="s">
        <v>29207</v>
      </c>
      <c r="CR548" s="3" t="s">
        <v>124</v>
      </c>
    </row>
    <row r="549" spans="19:96" x14ac:dyDescent="0.25">
      <c r="S549" s="2"/>
      <c r="T549" s="95" t="s">
        <v>727</v>
      </c>
      <c r="U549" s="96">
        <v>800</v>
      </c>
      <c r="V549" s="96">
        <v>760</v>
      </c>
      <c r="W549" s="96">
        <v>720</v>
      </c>
      <c r="X549" s="96">
        <v>680</v>
      </c>
      <c r="Y549" s="96">
        <v>640</v>
      </c>
      <c r="Z549" s="96">
        <v>600</v>
      </c>
      <c r="AA549" s="96">
        <v>560</v>
      </c>
      <c r="AB549" s="96">
        <v>480</v>
      </c>
      <c r="AC549" s="95" t="s">
        <v>727</v>
      </c>
      <c r="AD549" s="96">
        <v>1300</v>
      </c>
      <c r="AE549" s="96">
        <v>1240</v>
      </c>
      <c r="AF549" s="96">
        <v>1170</v>
      </c>
      <c r="AG549" s="96">
        <v>1110</v>
      </c>
      <c r="AH549" s="96">
        <v>1040</v>
      </c>
      <c r="AI549" s="96">
        <v>980</v>
      </c>
      <c r="AJ549" s="96">
        <v>910</v>
      </c>
      <c r="AK549" s="96">
        <v>780</v>
      </c>
      <c r="AL549" s="2"/>
      <c r="AM549" s="95" t="s">
        <v>727</v>
      </c>
      <c r="AN549" s="96">
        <v>1200</v>
      </c>
      <c r="AO549" s="96">
        <v>1140</v>
      </c>
      <c r="AP549" s="96">
        <v>1080</v>
      </c>
      <c r="AQ549" s="96">
        <v>1020</v>
      </c>
      <c r="AR549" s="96">
        <v>960</v>
      </c>
      <c r="AS549" s="96">
        <v>900</v>
      </c>
      <c r="AT549" s="96">
        <v>840</v>
      </c>
      <c r="AU549" s="96">
        <v>720</v>
      </c>
      <c r="AW549" s="95" t="s">
        <v>727</v>
      </c>
      <c r="AX549" s="96">
        <v>400</v>
      </c>
      <c r="AY549" s="96">
        <v>380</v>
      </c>
      <c r="AZ549" s="96">
        <v>360</v>
      </c>
      <c r="BA549" s="96">
        <v>340</v>
      </c>
      <c r="BB549" s="96">
        <v>320</v>
      </c>
      <c r="BC549" s="96">
        <v>300</v>
      </c>
      <c r="BD549" s="96">
        <v>280</v>
      </c>
      <c r="BE549" s="96">
        <v>240</v>
      </c>
      <c r="BF549" s="95" t="s">
        <v>727</v>
      </c>
      <c r="BG549" s="96">
        <v>500</v>
      </c>
      <c r="BH549" s="96">
        <v>480</v>
      </c>
      <c r="BI549" s="96">
        <v>450</v>
      </c>
      <c r="BJ549" s="96">
        <v>430</v>
      </c>
      <c r="BK549" s="96">
        <v>400</v>
      </c>
      <c r="BL549" s="96">
        <v>380</v>
      </c>
      <c r="BM549" s="96">
        <v>350</v>
      </c>
      <c r="BN549" s="96">
        <v>300</v>
      </c>
      <c r="CH549" s="2">
        <v>63752</v>
      </c>
      <c r="CI549" s="2" t="s">
        <v>126</v>
      </c>
      <c r="CP549" s="3">
        <v>62688</v>
      </c>
      <c r="CQ549" s="3" t="s">
        <v>33696</v>
      </c>
      <c r="CR549" s="3" t="s">
        <v>124</v>
      </c>
    </row>
    <row r="550" spans="19:96" x14ac:dyDescent="0.25">
      <c r="S550" s="2"/>
      <c r="T550" s="95" t="s">
        <v>728</v>
      </c>
      <c r="U550" s="96">
        <v>700</v>
      </c>
      <c r="V550" s="96">
        <v>670</v>
      </c>
      <c r="W550" s="96">
        <v>630</v>
      </c>
      <c r="X550" s="96">
        <v>600</v>
      </c>
      <c r="Y550" s="96">
        <v>560</v>
      </c>
      <c r="Z550" s="96">
        <v>530</v>
      </c>
      <c r="AA550" s="96">
        <v>490</v>
      </c>
      <c r="AB550" s="96">
        <v>420</v>
      </c>
      <c r="AC550" s="95" t="s">
        <v>728</v>
      </c>
      <c r="AD550" s="96">
        <v>1100</v>
      </c>
      <c r="AE550" s="96">
        <v>1050</v>
      </c>
      <c r="AF550" s="96">
        <v>990</v>
      </c>
      <c r="AG550" s="96">
        <v>940</v>
      </c>
      <c r="AH550" s="96">
        <v>880</v>
      </c>
      <c r="AI550" s="96">
        <v>830</v>
      </c>
      <c r="AJ550" s="96">
        <v>770</v>
      </c>
      <c r="AK550" s="96">
        <v>660</v>
      </c>
      <c r="AL550" s="2"/>
      <c r="AM550" s="95" t="s">
        <v>728</v>
      </c>
      <c r="AN550" s="96">
        <v>1100</v>
      </c>
      <c r="AO550" s="96">
        <v>1050</v>
      </c>
      <c r="AP550" s="96">
        <v>990</v>
      </c>
      <c r="AQ550" s="96">
        <v>940</v>
      </c>
      <c r="AR550" s="96">
        <v>880</v>
      </c>
      <c r="AS550" s="96">
        <v>830</v>
      </c>
      <c r="AT550" s="96">
        <v>770</v>
      </c>
      <c r="AU550" s="96">
        <v>660</v>
      </c>
      <c r="AW550" s="95" t="s">
        <v>728</v>
      </c>
      <c r="AX550" s="96">
        <v>400</v>
      </c>
      <c r="AY550" s="96">
        <v>380</v>
      </c>
      <c r="AZ550" s="96">
        <v>360</v>
      </c>
      <c r="BA550" s="96">
        <v>340</v>
      </c>
      <c r="BB550" s="96">
        <v>320</v>
      </c>
      <c r="BC550" s="96">
        <v>300</v>
      </c>
      <c r="BD550" s="96">
        <v>280</v>
      </c>
      <c r="BE550" s="96">
        <v>240</v>
      </c>
      <c r="BF550" s="95" t="s">
        <v>728</v>
      </c>
      <c r="BG550" s="96">
        <v>500</v>
      </c>
      <c r="BH550" s="96">
        <v>480</v>
      </c>
      <c r="BI550" s="96">
        <v>450</v>
      </c>
      <c r="BJ550" s="96">
        <v>430</v>
      </c>
      <c r="BK550" s="96">
        <v>400</v>
      </c>
      <c r="BL550" s="96">
        <v>380</v>
      </c>
      <c r="BM550" s="96">
        <v>350</v>
      </c>
      <c r="BN550" s="96">
        <v>300</v>
      </c>
      <c r="CH550" s="2">
        <v>63765</v>
      </c>
      <c r="CI550" s="2" t="s">
        <v>122</v>
      </c>
      <c r="CP550" s="3">
        <v>62689</v>
      </c>
      <c r="CQ550" s="3" t="s">
        <v>29209</v>
      </c>
      <c r="CR550" s="3" t="s">
        <v>124</v>
      </c>
    </row>
    <row r="551" spans="19:96" x14ac:dyDescent="0.25">
      <c r="S551" s="2"/>
      <c r="T551" s="95" t="s">
        <v>729</v>
      </c>
      <c r="U551" s="96">
        <v>900</v>
      </c>
      <c r="V551" s="96">
        <v>860</v>
      </c>
      <c r="W551" s="96">
        <v>810</v>
      </c>
      <c r="X551" s="96">
        <v>770</v>
      </c>
      <c r="Y551" s="96">
        <v>720</v>
      </c>
      <c r="Z551" s="96">
        <v>680</v>
      </c>
      <c r="AA551" s="96">
        <v>630</v>
      </c>
      <c r="AB551" s="96">
        <v>540</v>
      </c>
      <c r="AC551" s="95" t="s">
        <v>729</v>
      </c>
      <c r="AD551" s="96">
        <v>1400</v>
      </c>
      <c r="AE551" s="96">
        <v>1330</v>
      </c>
      <c r="AF551" s="96">
        <v>1260</v>
      </c>
      <c r="AG551" s="96">
        <v>1190</v>
      </c>
      <c r="AH551" s="96">
        <v>1120</v>
      </c>
      <c r="AI551" s="96">
        <v>1050</v>
      </c>
      <c r="AJ551" s="96">
        <v>980</v>
      </c>
      <c r="AK551" s="96">
        <v>840</v>
      </c>
      <c r="AL551" s="2"/>
      <c r="AM551" s="95" t="s">
        <v>729</v>
      </c>
      <c r="AN551" s="96">
        <v>1300</v>
      </c>
      <c r="AO551" s="96">
        <v>1240</v>
      </c>
      <c r="AP551" s="96">
        <v>1170</v>
      </c>
      <c r="AQ551" s="96">
        <v>1110</v>
      </c>
      <c r="AR551" s="96">
        <v>1040</v>
      </c>
      <c r="AS551" s="96">
        <v>980</v>
      </c>
      <c r="AT551" s="96">
        <v>910</v>
      </c>
      <c r="AU551" s="96">
        <v>780</v>
      </c>
      <c r="AW551" s="95" t="s">
        <v>729</v>
      </c>
      <c r="AX551" s="96">
        <v>500</v>
      </c>
      <c r="AY551" s="96">
        <v>480</v>
      </c>
      <c r="AZ551" s="96">
        <v>450</v>
      </c>
      <c r="BA551" s="96">
        <v>430</v>
      </c>
      <c r="BB551" s="96">
        <v>400</v>
      </c>
      <c r="BC551" s="96">
        <v>380</v>
      </c>
      <c r="BD551" s="96">
        <v>350</v>
      </c>
      <c r="BE551" s="96">
        <v>300</v>
      </c>
      <c r="BF551" s="95" t="s">
        <v>729</v>
      </c>
      <c r="BG551" s="96">
        <v>600</v>
      </c>
      <c r="BH551" s="96">
        <v>570</v>
      </c>
      <c r="BI551" s="96">
        <v>540</v>
      </c>
      <c r="BJ551" s="96">
        <v>510</v>
      </c>
      <c r="BK551" s="96">
        <v>480</v>
      </c>
      <c r="BL551" s="96">
        <v>450</v>
      </c>
      <c r="BM551" s="96">
        <v>420</v>
      </c>
      <c r="BN551" s="96">
        <v>360</v>
      </c>
      <c r="CH551" s="2">
        <v>63766</v>
      </c>
      <c r="CI551" s="2" t="s">
        <v>122</v>
      </c>
      <c r="CP551" s="3">
        <v>62690</v>
      </c>
      <c r="CQ551" s="3" t="s">
        <v>29208</v>
      </c>
      <c r="CR551" s="3" t="s">
        <v>126</v>
      </c>
    </row>
    <row r="552" spans="19:96" x14ac:dyDescent="0.25">
      <c r="S552" s="2"/>
      <c r="T552" s="95" t="s">
        <v>730</v>
      </c>
      <c r="U552" s="96">
        <v>900</v>
      </c>
      <c r="V552" s="96">
        <v>860</v>
      </c>
      <c r="W552" s="96">
        <v>810</v>
      </c>
      <c r="X552" s="96">
        <v>770</v>
      </c>
      <c r="Y552" s="96">
        <v>720</v>
      </c>
      <c r="Z552" s="96">
        <v>680</v>
      </c>
      <c r="AA552" s="96">
        <v>630</v>
      </c>
      <c r="AB552" s="96">
        <v>540</v>
      </c>
      <c r="AC552" s="95" t="s">
        <v>730</v>
      </c>
      <c r="AD552" s="96">
        <v>1400</v>
      </c>
      <c r="AE552" s="96">
        <v>1330</v>
      </c>
      <c r="AF552" s="96">
        <v>1260</v>
      </c>
      <c r="AG552" s="96">
        <v>1190</v>
      </c>
      <c r="AH552" s="96">
        <v>1120</v>
      </c>
      <c r="AI552" s="96">
        <v>1050</v>
      </c>
      <c r="AJ552" s="96">
        <v>980</v>
      </c>
      <c r="AK552" s="96">
        <v>840</v>
      </c>
      <c r="AL552" s="2"/>
      <c r="AM552" s="95" t="s">
        <v>730</v>
      </c>
      <c r="AN552" s="96">
        <v>1400</v>
      </c>
      <c r="AO552" s="96">
        <v>1330</v>
      </c>
      <c r="AP552" s="96">
        <v>1260</v>
      </c>
      <c r="AQ552" s="96">
        <v>1190</v>
      </c>
      <c r="AR552" s="96">
        <v>1120</v>
      </c>
      <c r="AS552" s="96">
        <v>1050</v>
      </c>
      <c r="AT552" s="96">
        <v>980</v>
      </c>
      <c r="AU552" s="96">
        <v>840</v>
      </c>
      <c r="AW552" s="95" t="s">
        <v>730</v>
      </c>
      <c r="AX552" s="96">
        <v>500</v>
      </c>
      <c r="AY552" s="96">
        <v>480</v>
      </c>
      <c r="AZ552" s="96">
        <v>450</v>
      </c>
      <c r="BA552" s="96">
        <v>430</v>
      </c>
      <c r="BB552" s="96">
        <v>400</v>
      </c>
      <c r="BC552" s="96">
        <v>380</v>
      </c>
      <c r="BD552" s="96">
        <v>350</v>
      </c>
      <c r="BE552" s="96">
        <v>300</v>
      </c>
      <c r="BF552" s="95" t="s">
        <v>730</v>
      </c>
      <c r="BG552" s="96">
        <v>600</v>
      </c>
      <c r="BH552" s="96">
        <v>570</v>
      </c>
      <c r="BI552" s="96">
        <v>540</v>
      </c>
      <c r="BJ552" s="96">
        <v>510</v>
      </c>
      <c r="BK552" s="96">
        <v>480</v>
      </c>
      <c r="BL552" s="96">
        <v>450</v>
      </c>
      <c r="BM552" s="96">
        <v>420</v>
      </c>
      <c r="BN552" s="96">
        <v>360</v>
      </c>
      <c r="CH552" s="2">
        <v>63767</v>
      </c>
      <c r="CI552" s="2" t="s">
        <v>124</v>
      </c>
      <c r="CP552" s="3">
        <v>62691</v>
      </c>
      <c r="CQ552" s="3" t="s">
        <v>33697</v>
      </c>
      <c r="CR552" s="3" t="s">
        <v>126</v>
      </c>
    </row>
    <row r="553" spans="19:96" x14ac:dyDescent="0.25">
      <c r="S553" s="2"/>
      <c r="T553" s="95" t="s">
        <v>731</v>
      </c>
      <c r="U553" s="96">
        <v>800</v>
      </c>
      <c r="V553" s="96">
        <v>760</v>
      </c>
      <c r="W553" s="96">
        <v>720</v>
      </c>
      <c r="X553" s="96">
        <v>680</v>
      </c>
      <c r="Y553" s="96">
        <v>640</v>
      </c>
      <c r="Z553" s="96">
        <v>600</v>
      </c>
      <c r="AA553" s="96">
        <v>560</v>
      </c>
      <c r="AB553" s="96">
        <v>480</v>
      </c>
      <c r="AC553" s="95" t="s">
        <v>731</v>
      </c>
      <c r="AD553" s="96">
        <v>1300</v>
      </c>
      <c r="AE553" s="96">
        <v>1240</v>
      </c>
      <c r="AF553" s="96">
        <v>1170</v>
      </c>
      <c r="AG553" s="96">
        <v>1110</v>
      </c>
      <c r="AH553" s="96">
        <v>1040</v>
      </c>
      <c r="AI553" s="96">
        <v>980</v>
      </c>
      <c r="AJ553" s="96">
        <v>910</v>
      </c>
      <c r="AK553" s="96">
        <v>780</v>
      </c>
      <c r="AL553" s="2"/>
      <c r="AM553" s="95" t="s">
        <v>731</v>
      </c>
      <c r="AN553" s="96">
        <v>1200</v>
      </c>
      <c r="AO553" s="96">
        <v>1140</v>
      </c>
      <c r="AP553" s="96">
        <v>1080</v>
      </c>
      <c r="AQ553" s="96">
        <v>1020</v>
      </c>
      <c r="AR553" s="96">
        <v>960</v>
      </c>
      <c r="AS553" s="96">
        <v>900</v>
      </c>
      <c r="AT553" s="96">
        <v>840</v>
      </c>
      <c r="AU553" s="96">
        <v>720</v>
      </c>
      <c r="AW553" s="95" t="s">
        <v>731</v>
      </c>
      <c r="AX553" s="96">
        <v>400</v>
      </c>
      <c r="AY553" s="96">
        <v>380</v>
      </c>
      <c r="AZ553" s="96">
        <v>360</v>
      </c>
      <c r="BA553" s="96">
        <v>340</v>
      </c>
      <c r="BB553" s="96">
        <v>320</v>
      </c>
      <c r="BC553" s="96">
        <v>300</v>
      </c>
      <c r="BD553" s="96">
        <v>280</v>
      </c>
      <c r="BE553" s="96">
        <v>240</v>
      </c>
      <c r="BF553" s="95" t="s">
        <v>731</v>
      </c>
      <c r="BG553" s="96">
        <v>500</v>
      </c>
      <c r="BH553" s="96">
        <v>480</v>
      </c>
      <c r="BI553" s="96">
        <v>450</v>
      </c>
      <c r="BJ553" s="96">
        <v>430</v>
      </c>
      <c r="BK553" s="96">
        <v>400</v>
      </c>
      <c r="BL553" s="96">
        <v>380</v>
      </c>
      <c r="BM553" s="96">
        <v>350</v>
      </c>
      <c r="BN553" s="96">
        <v>300</v>
      </c>
      <c r="CH553" s="2">
        <v>63768</v>
      </c>
      <c r="CI553" s="2" t="s">
        <v>124</v>
      </c>
      <c r="CP553" s="3">
        <v>62692</v>
      </c>
      <c r="CQ553" s="3" t="s">
        <v>33698</v>
      </c>
      <c r="CR553" s="3" t="s">
        <v>126</v>
      </c>
    </row>
    <row r="554" spans="19:96" x14ac:dyDescent="0.25">
      <c r="S554" s="2"/>
      <c r="T554" s="95" t="s">
        <v>732</v>
      </c>
      <c r="U554" s="96">
        <v>900</v>
      </c>
      <c r="V554" s="96">
        <v>860</v>
      </c>
      <c r="W554" s="96">
        <v>810</v>
      </c>
      <c r="X554" s="96">
        <v>770</v>
      </c>
      <c r="Y554" s="96">
        <v>720</v>
      </c>
      <c r="Z554" s="96">
        <v>680</v>
      </c>
      <c r="AA554" s="96">
        <v>630</v>
      </c>
      <c r="AB554" s="96">
        <v>540</v>
      </c>
      <c r="AC554" s="95" t="s">
        <v>732</v>
      </c>
      <c r="AD554" s="96">
        <v>1400</v>
      </c>
      <c r="AE554" s="96">
        <v>1330</v>
      </c>
      <c r="AF554" s="96">
        <v>1260</v>
      </c>
      <c r="AG554" s="96">
        <v>1190</v>
      </c>
      <c r="AH554" s="96">
        <v>1120</v>
      </c>
      <c r="AI554" s="96">
        <v>1050</v>
      </c>
      <c r="AJ554" s="96">
        <v>980</v>
      </c>
      <c r="AK554" s="96">
        <v>840</v>
      </c>
      <c r="AL554" s="2"/>
      <c r="AM554" s="95" t="s">
        <v>732</v>
      </c>
      <c r="AN554" s="96">
        <v>1300</v>
      </c>
      <c r="AO554" s="96">
        <v>1240</v>
      </c>
      <c r="AP554" s="96">
        <v>1170</v>
      </c>
      <c r="AQ554" s="96">
        <v>1110</v>
      </c>
      <c r="AR554" s="96">
        <v>1040</v>
      </c>
      <c r="AS554" s="96">
        <v>980</v>
      </c>
      <c r="AT554" s="96">
        <v>910</v>
      </c>
      <c r="AU554" s="96">
        <v>780</v>
      </c>
      <c r="AW554" s="95" t="s">
        <v>732</v>
      </c>
      <c r="AX554" s="96">
        <v>400</v>
      </c>
      <c r="AY554" s="96">
        <v>380</v>
      </c>
      <c r="AZ554" s="96">
        <v>360</v>
      </c>
      <c r="BA554" s="96">
        <v>340</v>
      </c>
      <c r="BB554" s="96">
        <v>320</v>
      </c>
      <c r="BC554" s="96">
        <v>300</v>
      </c>
      <c r="BD554" s="96">
        <v>280</v>
      </c>
      <c r="BE554" s="96">
        <v>240</v>
      </c>
      <c r="BF554" s="95" t="s">
        <v>732</v>
      </c>
      <c r="BG554" s="96">
        <v>600</v>
      </c>
      <c r="BH554" s="96">
        <v>570</v>
      </c>
      <c r="BI554" s="96">
        <v>540</v>
      </c>
      <c r="BJ554" s="96">
        <v>510</v>
      </c>
      <c r="BK554" s="96">
        <v>480</v>
      </c>
      <c r="BL554" s="96">
        <v>450</v>
      </c>
      <c r="BM554" s="96">
        <v>420</v>
      </c>
      <c r="BN554" s="96">
        <v>360</v>
      </c>
      <c r="CH554" s="2">
        <v>63777</v>
      </c>
      <c r="CI554" s="2" t="s">
        <v>122</v>
      </c>
      <c r="CP554" s="3">
        <v>62693</v>
      </c>
      <c r="CQ554" s="3" t="s">
        <v>33699</v>
      </c>
      <c r="CR554" s="3" t="s">
        <v>126</v>
      </c>
    </row>
    <row r="555" spans="19:96" x14ac:dyDescent="0.25">
      <c r="S555" s="2"/>
      <c r="T555" s="95" t="s">
        <v>733</v>
      </c>
      <c r="U555" s="96">
        <v>800</v>
      </c>
      <c r="V555" s="96">
        <v>760</v>
      </c>
      <c r="W555" s="96">
        <v>720</v>
      </c>
      <c r="X555" s="96">
        <v>680</v>
      </c>
      <c r="Y555" s="96">
        <v>640</v>
      </c>
      <c r="Z555" s="96">
        <v>600</v>
      </c>
      <c r="AA555" s="96">
        <v>560</v>
      </c>
      <c r="AB555" s="96">
        <v>480</v>
      </c>
      <c r="AC555" s="95" t="s">
        <v>733</v>
      </c>
      <c r="AD555" s="96">
        <v>1300</v>
      </c>
      <c r="AE555" s="96">
        <v>1240</v>
      </c>
      <c r="AF555" s="96">
        <v>1170</v>
      </c>
      <c r="AG555" s="96">
        <v>1110</v>
      </c>
      <c r="AH555" s="96">
        <v>1040</v>
      </c>
      <c r="AI555" s="96">
        <v>980</v>
      </c>
      <c r="AJ555" s="96">
        <v>910</v>
      </c>
      <c r="AK555" s="96">
        <v>780</v>
      </c>
      <c r="AL555" s="2"/>
      <c r="AM555" s="95" t="s">
        <v>733</v>
      </c>
      <c r="AN555" s="96">
        <v>1300</v>
      </c>
      <c r="AO555" s="96">
        <v>1240</v>
      </c>
      <c r="AP555" s="96">
        <v>1170</v>
      </c>
      <c r="AQ555" s="96">
        <v>1110</v>
      </c>
      <c r="AR555" s="96">
        <v>1040</v>
      </c>
      <c r="AS555" s="96">
        <v>980</v>
      </c>
      <c r="AT555" s="96">
        <v>910</v>
      </c>
      <c r="AU555" s="96">
        <v>780</v>
      </c>
      <c r="AW555" s="95" t="s">
        <v>733</v>
      </c>
      <c r="AX555" s="96">
        <v>400</v>
      </c>
      <c r="AY555" s="96">
        <v>380</v>
      </c>
      <c r="AZ555" s="96">
        <v>360</v>
      </c>
      <c r="BA555" s="96">
        <v>340</v>
      </c>
      <c r="BB555" s="96">
        <v>320</v>
      </c>
      <c r="BC555" s="96">
        <v>300</v>
      </c>
      <c r="BD555" s="96">
        <v>280</v>
      </c>
      <c r="BE555" s="96">
        <v>240</v>
      </c>
      <c r="BF555" s="95" t="s">
        <v>733</v>
      </c>
      <c r="BG555" s="96">
        <v>600</v>
      </c>
      <c r="BH555" s="96">
        <v>570</v>
      </c>
      <c r="BI555" s="96">
        <v>540</v>
      </c>
      <c r="BJ555" s="96">
        <v>510</v>
      </c>
      <c r="BK555" s="96">
        <v>480</v>
      </c>
      <c r="BL555" s="96">
        <v>450</v>
      </c>
      <c r="BM555" s="96">
        <v>420</v>
      </c>
      <c r="BN555" s="96">
        <v>360</v>
      </c>
      <c r="CH555" s="2">
        <v>63778</v>
      </c>
      <c r="CI555" s="2" t="s">
        <v>122</v>
      </c>
      <c r="CP555" s="3">
        <v>62694</v>
      </c>
      <c r="CQ555" s="3" t="s">
        <v>33700</v>
      </c>
      <c r="CR555" s="3" t="s">
        <v>126</v>
      </c>
    </row>
    <row r="556" spans="19:96" x14ac:dyDescent="0.25">
      <c r="S556" s="2"/>
      <c r="T556" s="95" t="s">
        <v>734</v>
      </c>
      <c r="U556" s="96">
        <v>1000</v>
      </c>
      <c r="V556" s="96">
        <v>950</v>
      </c>
      <c r="W556" s="96">
        <v>900</v>
      </c>
      <c r="X556" s="96">
        <v>850</v>
      </c>
      <c r="Y556" s="96">
        <v>800</v>
      </c>
      <c r="Z556" s="96">
        <v>750</v>
      </c>
      <c r="AA556" s="96">
        <v>700</v>
      </c>
      <c r="AB556" s="96">
        <v>600</v>
      </c>
      <c r="AC556" s="95" t="s">
        <v>734</v>
      </c>
      <c r="AD556" s="96">
        <v>1600</v>
      </c>
      <c r="AE556" s="96">
        <v>1520</v>
      </c>
      <c r="AF556" s="96">
        <v>1440</v>
      </c>
      <c r="AG556" s="96">
        <v>1360</v>
      </c>
      <c r="AH556" s="96">
        <v>1280</v>
      </c>
      <c r="AI556" s="96">
        <v>1200</v>
      </c>
      <c r="AJ556" s="96">
        <v>1120</v>
      </c>
      <c r="AK556" s="96">
        <v>960</v>
      </c>
      <c r="AL556" s="2"/>
      <c r="AM556" s="95" t="s">
        <v>734</v>
      </c>
      <c r="AN556" s="96">
        <v>1500</v>
      </c>
      <c r="AO556" s="96">
        <v>1430</v>
      </c>
      <c r="AP556" s="96">
        <v>1350</v>
      </c>
      <c r="AQ556" s="96">
        <v>1280</v>
      </c>
      <c r="AR556" s="96">
        <v>1200</v>
      </c>
      <c r="AS556" s="96">
        <v>1130</v>
      </c>
      <c r="AT556" s="96">
        <v>1050</v>
      </c>
      <c r="AU556" s="96">
        <v>900</v>
      </c>
      <c r="AW556" s="95" t="s">
        <v>734</v>
      </c>
      <c r="AX556" s="96">
        <v>500</v>
      </c>
      <c r="AY556" s="96">
        <v>480</v>
      </c>
      <c r="AZ556" s="96">
        <v>450</v>
      </c>
      <c r="BA556" s="96">
        <v>430</v>
      </c>
      <c r="BB556" s="96">
        <v>400</v>
      </c>
      <c r="BC556" s="96">
        <v>380</v>
      </c>
      <c r="BD556" s="96">
        <v>350</v>
      </c>
      <c r="BE556" s="96">
        <v>300</v>
      </c>
      <c r="BF556" s="95" t="s">
        <v>734</v>
      </c>
      <c r="BG556" s="96">
        <v>600</v>
      </c>
      <c r="BH556" s="96">
        <v>570</v>
      </c>
      <c r="BI556" s="96">
        <v>540</v>
      </c>
      <c r="BJ556" s="96">
        <v>510</v>
      </c>
      <c r="BK556" s="96">
        <v>480</v>
      </c>
      <c r="BL556" s="96">
        <v>450</v>
      </c>
      <c r="BM556" s="96">
        <v>420</v>
      </c>
      <c r="BN556" s="96">
        <v>360</v>
      </c>
      <c r="CH556" s="2">
        <v>63779</v>
      </c>
      <c r="CI556" s="2" t="s">
        <v>122</v>
      </c>
      <c r="CP556" s="3">
        <v>62695</v>
      </c>
      <c r="CQ556" s="3" t="s">
        <v>33701</v>
      </c>
      <c r="CR556" s="3" t="s">
        <v>126</v>
      </c>
    </row>
    <row r="557" spans="19:96" x14ac:dyDescent="0.25">
      <c r="S557" s="2"/>
      <c r="T557" s="95" t="s">
        <v>735</v>
      </c>
      <c r="U557" s="96">
        <v>800</v>
      </c>
      <c r="V557" s="96">
        <v>760</v>
      </c>
      <c r="W557" s="96">
        <v>720</v>
      </c>
      <c r="X557" s="96">
        <v>680</v>
      </c>
      <c r="Y557" s="96">
        <v>640</v>
      </c>
      <c r="Z557" s="96">
        <v>600</v>
      </c>
      <c r="AA557" s="96">
        <v>560</v>
      </c>
      <c r="AB557" s="96">
        <v>480</v>
      </c>
      <c r="AC557" s="95" t="s">
        <v>735</v>
      </c>
      <c r="AD557" s="96">
        <v>1300</v>
      </c>
      <c r="AE557" s="96">
        <v>1240</v>
      </c>
      <c r="AF557" s="96">
        <v>1170</v>
      </c>
      <c r="AG557" s="96">
        <v>1110</v>
      </c>
      <c r="AH557" s="96">
        <v>1040</v>
      </c>
      <c r="AI557" s="96">
        <v>980</v>
      </c>
      <c r="AJ557" s="96">
        <v>910</v>
      </c>
      <c r="AK557" s="96">
        <v>780</v>
      </c>
      <c r="AL557" s="2"/>
      <c r="AM557" s="95" t="s">
        <v>735</v>
      </c>
      <c r="AN557" s="96">
        <v>1200</v>
      </c>
      <c r="AO557" s="96">
        <v>1140</v>
      </c>
      <c r="AP557" s="96">
        <v>1080</v>
      </c>
      <c r="AQ557" s="96">
        <v>1020</v>
      </c>
      <c r="AR557" s="96">
        <v>960</v>
      </c>
      <c r="AS557" s="96">
        <v>900</v>
      </c>
      <c r="AT557" s="96">
        <v>840</v>
      </c>
      <c r="AU557" s="96">
        <v>720</v>
      </c>
      <c r="AW557" s="95" t="s">
        <v>735</v>
      </c>
      <c r="AX557" s="96">
        <v>400</v>
      </c>
      <c r="AY557" s="96">
        <v>380</v>
      </c>
      <c r="AZ557" s="96">
        <v>360</v>
      </c>
      <c r="BA557" s="96">
        <v>340</v>
      </c>
      <c r="BB557" s="96">
        <v>320</v>
      </c>
      <c r="BC557" s="96">
        <v>300</v>
      </c>
      <c r="BD557" s="96">
        <v>280</v>
      </c>
      <c r="BE557" s="96">
        <v>240</v>
      </c>
      <c r="BF557" s="95" t="s">
        <v>735</v>
      </c>
      <c r="BG557" s="96">
        <v>500</v>
      </c>
      <c r="BH557" s="96">
        <v>480</v>
      </c>
      <c r="BI557" s="96">
        <v>450</v>
      </c>
      <c r="BJ557" s="96">
        <v>430</v>
      </c>
      <c r="BK557" s="96">
        <v>400</v>
      </c>
      <c r="BL557" s="96">
        <v>380</v>
      </c>
      <c r="BM557" s="96">
        <v>350</v>
      </c>
      <c r="BN557" s="96">
        <v>300</v>
      </c>
      <c r="CH557" s="2">
        <v>63781</v>
      </c>
      <c r="CI557" s="2" t="s">
        <v>126</v>
      </c>
      <c r="CP557" s="3">
        <v>62696</v>
      </c>
      <c r="CQ557" s="3" t="s">
        <v>33702</v>
      </c>
      <c r="CR557" s="3" t="s">
        <v>126</v>
      </c>
    </row>
    <row r="558" spans="19:96" x14ac:dyDescent="0.25">
      <c r="S558" s="2"/>
      <c r="T558" s="95" t="s">
        <v>13404</v>
      </c>
      <c r="U558" s="96">
        <v>800</v>
      </c>
      <c r="V558" s="96">
        <v>760</v>
      </c>
      <c r="W558" s="96">
        <v>720</v>
      </c>
      <c r="X558" s="96">
        <v>680</v>
      </c>
      <c r="Y558" s="96">
        <v>640</v>
      </c>
      <c r="Z558" s="96">
        <v>600</v>
      </c>
      <c r="AA558" s="96">
        <v>560</v>
      </c>
      <c r="AB558" s="96">
        <v>480</v>
      </c>
      <c r="AC558" s="95" t="s">
        <v>13404</v>
      </c>
      <c r="AD558" s="96">
        <v>1300</v>
      </c>
      <c r="AE558" s="96">
        <v>1240</v>
      </c>
      <c r="AF558" s="96">
        <v>1170</v>
      </c>
      <c r="AG558" s="96">
        <v>1110</v>
      </c>
      <c r="AH558" s="96">
        <v>1040</v>
      </c>
      <c r="AI558" s="96">
        <v>980</v>
      </c>
      <c r="AJ558" s="96">
        <v>910</v>
      </c>
      <c r="AK558" s="96">
        <v>780</v>
      </c>
      <c r="AL558" s="2"/>
      <c r="AM558" s="95" t="s">
        <v>13404</v>
      </c>
      <c r="AN558" s="96">
        <v>1300</v>
      </c>
      <c r="AO558" s="96">
        <v>1240</v>
      </c>
      <c r="AP558" s="96">
        <v>1170</v>
      </c>
      <c r="AQ558" s="96">
        <v>1110</v>
      </c>
      <c r="AR558" s="96">
        <v>1040</v>
      </c>
      <c r="AS558" s="96">
        <v>980</v>
      </c>
      <c r="AT558" s="96">
        <v>910</v>
      </c>
      <c r="AU558" s="96">
        <v>780</v>
      </c>
      <c r="AW558" s="95" t="s">
        <v>13404</v>
      </c>
      <c r="AX558" s="96">
        <v>400</v>
      </c>
      <c r="AY558" s="96">
        <v>380</v>
      </c>
      <c r="AZ558" s="96">
        <v>360</v>
      </c>
      <c r="BA558" s="96">
        <v>340</v>
      </c>
      <c r="BB558" s="96">
        <v>320</v>
      </c>
      <c r="BC558" s="96">
        <v>300</v>
      </c>
      <c r="BD558" s="96">
        <v>280</v>
      </c>
      <c r="BE558" s="96">
        <v>240</v>
      </c>
      <c r="BF558" s="95" t="s">
        <v>13404</v>
      </c>
      <c r="BG558" s="96">
        <v>600</v>
      </c>
      <c r="BH558" s="96">
        <v>570</v>
      </c>
      <c r="BI558" s="96">
        <v>540</v>
      </c>
      <c r="BJ558" s="96">
        <v>510</v>
      </c>
      <c r="BK558" s="96">
        <v>480</v>
      </c>
      <c r="BL558" s="96">
        <v>450</v>
      </c>
      <c r="BM558" s="96">
        <v>420</v>
      </c>
      <c r="BN558" s="96">
        <v>360</v>
      </c>
      <c r="CH558" s="2">
        <v>63782</v>
      </c>
      <c r="CI558" s="2" t="s">
        <v>124</v>
      </c>
      <c r="CP558" s="3">
        <v>62697</v>
      </c>
      <c r="CQ558" s="3" t="s">
        <v>29210</v>
      </c>
      <c r="CR558" s="3" t="s">
        <v>124</v>
      </c>
    </row>
    <row r="559" spans="19:96" x14ac:dyDescent="0.25">
      <c r="S559" s="2"/>
      <c r="T559" s="95" t="s">
        <v>736</v>
      </c>
      <c r="U559" s="96">
        <v>800</v>
      </c>
      <c r="V559" s="96">
        <v>760</v>
      </c>
      <c r="W559" s="96">
        <v>720</v>
      </c>
      <c r="X559" s="96">
        <v>680</v>
      </c>
      <c r="Y559" s="96">
        <v>640</v>
      </c>
      <c r="Z559" s="96">
        <v>600</v>
      </c>
      <c r="AA559" s="96">
        <v>560</v>
      </c>
      <c r="AB559" s="96">
        <v>480</v>
      </c>
      <c r="AC559" s="95" t="s">
        <v>736</v>
      </c>
      <c r="AD559" s="96">
        <v>1300</v>
      </c>
      <c r="AE559" s="96">
        <v>1240</v>
      </c>
      <c r="AF559" s="96">
        <v>1170</v>
      </c>
      <c r="AG559" s="96">
        <v>1110</v>
      </c>
      <c r="AH559" s="96">
        <v>1040</v>
      </c>
      <c r="AI559" s="96">
        <v>980</v>
      </c>
      <c r="AJ559" s="96">
        <v>910</v>
      </c>
      <c r="AK559" s="96">
        <v>780</v>
      </c>
      <c r="AL559" s="2"/>
      <c r="AM559" s="95" t="s">
        <v>736</v>
      </c>
      <c r="AN559" s="96">
        <v>1200</v>
      </c>
      <c r="AO559" s="96">
        <v>1140</v>
      </c>
      <c r="AP559" s="96">
        <v>1080</v>
      </c>
      <c r="AQ559" s="96">
        <v>1020</v>
      </c>
      <c r="AR559" s="96">
        <v>960</v>
      </c>
      <c r="AS559" s="96">
        <v>900</v>
      </c>
      <c r="AT559" s="96">
        <v>840</v>
      </c>
      <c r="AU559" s="96">
        <v>720</v>
      </c>
      <c r="AW559" s="95" t="s">
        <v>736</v>
      </c>
      <c r="AX559" s="96">
        <v>400</v>
      </c>
      <c r="AY559" s="96">
        <v>380</v>
      </c>
      <c r="AZ559" s="96">
        <v>360</v>
      </c>
      <c r="BA559" s="96">
        <v>340</v>
      </c>
      <c r="BB559" s="96">
        <v>320</v>
      </c>
      <c r="BC559" s="96">
        <v>300</v>
      </c>
      <c r="BD559" s="96">
        <v>280</v>
      </c>
      <c r="BE559" s="96">
        <v>240</v>
      </c>
      <c r="BF559" s="95" t="s">
        <v>736</v>
      </c>
      <c r="BG559" s="96">
        <v>500</v>
      </c>
      <c r="BH559" s="96">
        <v>480</v>
      </c>
      <c r="BI559" s="96">
        <v>450</v>
      </c>
      <c r="BJ559" s="96">
        <v>430</v>
      </c>
      <c r="BK559" s="96">
        <v>400</v>
      </c>
      <c r="BL559" s="96">
        <v>380</v>
      </c>
      <c r="BM559" s="96">
        <v>350</v>
      </c>
      <c r="BN559" s="96">
        <v>300</v>
      </c>
      <c r="CH559" s="2">
        <v>63784</v>
      </c>
      <c r="CI559" s="2" t="s">
        <v>124</v>
      </c>
      <c r="CP559" s="3">
        <v>62698</v>
      </c>
      <c r="CQ559" s="3" t="s">
        <v>33703</v>
      </c>
      <c r="CR559" s="3" t="s">
        <v>126</v>
      </c>
    </row>
    <row r="560" spans="19:96" x14ac:dyDescent="0.25">
      <c r="S560" s="2"/>
      <c r="T560" s="95" t="s">
        <v>13591</v>
      </c>
      <c r="U560" s="96">
        <v>1400</v>
      </c>
      <c r="V560" s="96">
        <v>1330</v>
      </c>
      <c r="W560" s="96">
        <v>1260</v>
      </c>
      <c r="X560" s="96">
        <v>1190</v>
      </c>
      <c r="Y560" s="96">
        <v>1120</v>
      </c>
      <c r="Z560" s="96">
        <v>1050</v>
      </c>
      <c r="AA560" s="96">
        <v>980</v>
      </c>
      <c r="AB560" s="96">
        <v>840</v>
      </c>
      <c r="AC560" s="95" t="s">
        <v>13591</v>
      </c>
      <c r="AD560" s="96">
        <v>2200</v>
      </c>
      <c r="AE560" s="96">
        <v>2090</v>
      </c>
      <c r="AF560" s="96">
        <v>1980</v>
      </c>
      <c r="AG560" s="96">
        <v>1870</v>
      </c>
      <c r="AH560" s="96">
        <v>1760</v>
      </c>
      <c r="AI560" s="96">
        <v>1650</v>
      </c>
      <c r="AJ560" s="96">
        <v>1540</v>
      </c>
      <c r="AK560" s="96">
        <v>1320</v>
      </c>
      <c r="AL560" s="2"/>
      <c r="AM560" s="95" t="s">
        <v>13591</v>
      </c>
      <c r="AN560" s="96">
        <v>2100</v>
      </c>
      <c r="AO560" s="96">
        <v>2000</v>
      </c>
      <c r="AP560" s="96">
        <v>1890</v>
      </c>
      <c r="AQ560" s="96">
        <v>1790</v>
      </c>
      <c r="AR560" s="96">
        <v>1680</v>
      </c>
      <c r="AS560" s="96">
        <v>1580</v>
      </c>
      <c r="AT560" s="96">
        <v>1470</v>
      </c>
      <c r="AU560" s="96">
        <v>1260</v>
      </c>
      <c r="AW560" s="95" t="s">
        <v>13591</v>
      </c>
      <c r="AX560" s="96">
        <v>700</v>
      </c>
      <c r="AY560" s="96">
        <v>670</v>
      </c>
      <c r="AZ560" s="96">
        <v>630</v>
      </c>
      <c r="BA560" s="96">
        <v>600</v>
      </c>
      <c r="BB560" s="96">
        <v>560</v>
      </c>
      <c r="BC560" s="96">
        <v>530</v>
      </c>
      <c r="BD560" s="96">
        <v>490</v>
      </c>
      <c r="BE560" s="96">
        <v>420</v>
      </c>
      <c r="BF560" s="95" t="s">
        <v>13591</v>
      </c>
      <c r="BG560" s="96">
        <v>900</v>
      </c>
      <c r="BH560" s="96">
        <v>860</v>
      </c>
      <c r="BI560" s="96">
        <v>810</v>
      </c>
      <c r="BJ560" s="96">
        <v>770</v>
      </c>
      <c r="BK560" s="96">
        <v>720</v>
      </c>
      <c r="BL560" s="96">
        <v>680</v>
      </c>
      <c r="BM560" s="96">
        <v>630</v>
      </c>
      <c r="BN560" s="96">
        <v>540</v>
      </c>
      <c r="CH560" s="2">
        <v>63786</v>
      </c>
      <c r="CI560" s="2" t="s">
        <v>124</v>
      </c>
      <c r="CP560" s="3">
        <v>62699</v>
      </c>
      <c r="CQ560" s="3" t="s">
        <v>33704</v>
      </c>
      <c r="CR560" s="3" t="s">
        <v>126</v>
      </c>
    </row>
    <row r="561" spans="19:96" x14ac:dyDescent="0.25">
      <c r="S561" s="2"/>
      <c r="T561" s="95" t="s">
        <v>737</v>
      </c>
      <c r="U561" s="96">
        <v>800</v>
      </c>
      <c r="V561" s="96">
        <v>760</v>
      </c>
      <c r="W561" s="96">
        <v>720</v>
      </c>
      <c r="X561" s="96">
        <v>680</v>
      </c>
      <c r="Y561" s="96">
        <v>640</v>
      </c>
      <c r="Z561" s="96">
        <v>600</v>
      </c>
      <c r="AA561" s="96">
        <v>560</v>
      </c>
      <c r="AB561" s="96">
        <v>480</v>
      </c>
      <c r="AC561" s="95" t="s">
        <v>737</v>
      </c>
      <c r="AD561" s="96">
        <v>1300</v>
      </c>
      <c r="AE561" s="96">
        <v>1240</v>
      </c>
      <c r="AF561" s="96">
        <v>1170</v>
      </c>
      <c r="AG561" s="96">
        <v>1110</v>
      </c>
      <c r="AH561" s="96">
        <v>1040</v>
      </c>
      <c r="AI561" s="96">
        <v>980</v>
      </c>
      <c r="AJ561" s="96">
        <v>910</v>
      </c>
      <c r="AK561" s="96">
        <v>780</v>
      </c>
      <c r="AL561" s="2"/>
      <c r="AM561" s="95" t="s">
        <v>737</v>
      </c>
      <c r="AN561" s="96">
        <v>1100</v>
      </c>
      <c r="AO561" s="96">
        <v>1050</v>
      </c>
      <c r="AP561" s="96">
        <v>990</v>
      </c>
      <c r="AQ561" s="96">
        <v>940</v>
      </c>
      <c r="AR561" s="96">
        <v>880</v>
      </c>
      <c r="AS561" s="96">
        <v>830</v>
      </c>
      <c r="AT561" s="96">
        <v>770</v>
      </c>
      <c r="AU561" s="96">
        <v>660</v>
      </c>
      <c r="AW561" s="95" t="s">
        <v>737</v>
      </c>
      <c r="AX561" s="96">
        <v>400</v>
      </c>
      <c r="AY561" s="96">
        <v>380</v>
      </c>
      <c r="AZ561" s="96">
        <v>360</v>
      </c>
      <c r="BA561" s="96">
        <v>340</v>
      </c>
      <c r="BB561" s="96">
        <v>320</v>
      </c>
      <c r="BC561" s="96">
        <v>300</v>
      </c>
      <c r="BD561" s="96">
        <v>280</v>
      </c>
      <c r="BE561" s="96">
        <v>240</v>
      </c>
      <c r="BF561" s="95" t="s">
        <v>737</v>
      </c>
      <c r="BG561" s="96">
        <v>500</v>
      </c>
      <c r="BH561" s="96">
        <v>480</v>
      </c>
      <c r="BI561" s="96">
        <v>450</v>
      </c>
      <c r="BJ561" s="96">
        <v>430</v>
      </c>
      <c r="BK561" s="96">
        <v>400</v>
      </c>
      <c r="BL561" s="96">
        <v>380</v>
      </c>
      <c r="BM561" s="96">
        <v>350</v>
      </c>
      <c r="BN561" s="96">
        <v>300</v>
      </c>
      <c r="CH561" s="2">
        <v>63789</v>
      </c>
      <c r="CI561" s="2" t="s">
        <v>124</v>
      </c>
      <c r="CP561" s="3">
        <v>62700</v>
      </c>
      <c r="CQ561" s="3" t="s">
        <v>29211</v>
      </c>
      <c r="CR561" s="3" t="s">
        <v>126</v>
      </c>
    </row>
    <row r="562" spans="19:96" x14ac:dyDescent="0.25">
      <c r="S562" s="2"/>
      <c r="T562" s="95" t="s">
        <v>738</v>
      </c>
      <c r="U562" s="96">
        <v>900</v>
      </c>
      <c r="V562" s="96">
        <v>860</v>
      </c>
      <c r="W562" s="96">
        <v>810</v>
      </c>
      <c r="X562" s="96">
        <v>770</v>
      </c>
      <c r="Y562" s="96">
        <v>720</v>
      </c>
      <c r="Z562" s="96">
        <v>680</v>
      </c>
      <c r="AA562" s="96">
        <v>630</v>
      </c>
      <c r="AB562" s="96">
        <v>540</v>
      </c>
      <c r="AC562" s="95" t="s">
        <v>738</v>
      </c>
      <c r="AD562" s="96">
        <v>1400</v>
      </c>
      <c r="AE562" s="96">
        <v>1330</v>
      </c>
      <c r="AF562" s="96">
        <v>1260</v>
      </c>
      <c r="AG562" s="96">
        <v>1190</v>
      </c>
      <c r="AH562" s="96">
        <v>1120</v>
      </c>
      <c r="AI562" s="96">
        <v>1050</v>
      </c>
      <c r="AJ562" s="96">
        <v>980</v>
      </c>
      <c r="AK562" s="96">
        <v>840</v>
      </c>
      <c r="AL562" s="2"/>
      <c r="AM562" s="95" t="s">
        <v>738</v>
      </c>
      <c r="AN562" s="96">
        <v>1300</v>
      </c>
      <c r="AO562" s="96">
        <v>1240</v>
      </c>
      <c r="AP562" s="96">
        <v>1170</v>
      </c>
      <c r="AQ562" s="96">
        <v>1110</v>
      </c>
      <c r="AR562" s="96">
        <v>1040</v>
      </c>
      <c r="AS562" s="96">
        <v>980</v>
      </c>
      <c r="AT562" s="96">
        <v>910</v>
      </c>
      <c r="AU562" s="96">
        <v>780</v>
      </c>
      <c r="AW562" s="95" t="s">
        <v>738</v>
      </c>
      <c r="AX562" s="96">
        <v>400</v>
      </c>
      <c r="AY562" s="96">
        <v>380</v>
      </c>
      <c r="AZ562" s="96">
        <v>360</v>
      </c>
      <c r="BA562" s="96">
        <v>340</v>
      </c>
      <c r="BB562" s="96">
        <v>320</v>
      </c>
      <c r="BC562" s="96">
        <v>300</v>
      </c>
      <c r="BD562" s="96">
        <v>280</v>
      </c>
      <c r="BE562" s="96">
        <v>240</v>
      </c>
      <c r="BF562" s="95" t="s">
        <v>738</v>
      </c>
      <c r="BG562" s="96">
        <v>600</v>
      </c>
      <c r="BH562" s="96">
        <v>570</v>
      </c>
      <c r="BI562" s="96">
        <v>540</v>
      </c>
      <c r="BJ562" s="96">
        <v>510</v>
      </c>
      <c r="BK562" s="96">
        <v>480</v>
      </c>
      <c r="BL562" s="96">
        <v>450</v>
      </c>
      <c r="BM562" s="96">
        <v>420</v>
      </c>
      <c r="BN562" s="96">
        <v>360</v>
      </c>
      <c r="CH562" s="2">
        <v>63790</v>
      </c>
      <c r="CI562" s="2" t="s">
        <v>124</v>
      </c>
      <c r="CP562" s="3">
        <v>62701</v>
      </c>
      <c r="CQ562" s="3" t="s">
        <v>33705</v>
      </c>
      <c r="CR562" s="3" t="s">
        <v>126</v>
      </c>
    </row>
    <row r="563" spans="19:96" x14ac:dyDescent="0.25">
      <c r="S563" s="2"/>
      <c r="T563" s="95" t="s">
        <v>739</v>
      </c>
      <c r="U563" s="96">
        <v>1700</v>
      </c>
      <c r="V563" s="96">
        <v>1620</v>
      </c>
      <c r="W563" s="96">
        <v>1530</v>
      </c>
      <c r="X563" s="96">
        <v>1450</v>
      </c>
      <c r="Y563" s="96">
        <v>1360</v>
      </c>
      <c r="Z563" s="96">
        <v>1280</v>
      </c>
      <c r="AA563" s="96">
        <v>1190</v>
      </c>
      <c r="AB563" s="96">
        <v>1020</v>
      </c>
      <c r="AC563" s="95" t="s">
        <v>739</v>
      </c>
      <c r="AD563" s="96">
        <v>2700</v>
      </c>
      <c r="AE563" s="96">
        <v>2570</v>
      </c>
      <c r="AF563" s="96">
        <v>2430</v>
      </c>
      <c r="AG563" s="96">
        <v>2300</v>
      </c>
      <c r="AH563" s="96">
        <v>2160</v>
      </c>
      <c r="AI563" s="96">
        <v>2030</v>
      </c>
      <c r="AJ563" s="96">
        <v>1890</v>
      </c>
      <c r="AK563" s="96">
        <v>1620</v>
      </c>
      <c r="AL563" s="2"/>
      <c r="AM563" s="95" t="s">
        <v>739</v>
      </c>
      <c r="AN563" s="96">
        <v>2500</v>
      </c>
      <c r="AO563" s="96">
        <v>2380</v>
      </c>
      <c r="AP563" s="96">
        <v>2250</v>
      </c>
      <c r="AQ563" s="96">
        <v>2130</v>
      </c>
      <c r="AR563" s="96">
        <v>2000</v>
      </c>
      <c r="AS563" s="96">
        <v>1880</v>
      </c>
      <c r="AT563" s="96">
        <v>1750</v>
      </c>
      <c r="AU563" s="96">
        <v>1500</v>
      </c>
      <c r="AW563" s="95" t="s">
        <v>739</v>
      </c>
      <c r="AX563" s="96">
        <v>800</v>
      </c>
      <c r="AY563" s="96">
        <v>760</v>
      </c>
      <c r="AZ563" s="96">
        <v>720</v>
      </c>
      <c r="BA563" s="96">
        <v>680</v>
      </c>
      <c r="BB563" s="96">
        <v>640</v>
      </c>
      <c r="BC563" s="96">
        <v>600</v>
      </c>
      <c r="BD563" s="96">
        <v>560</v>
      </c>
      <c r="BE563" s="96">
        <v>480</v>
      </c>
      <c r="BF563" s="95" t="s">
        <v>739</v>
      </c>
      <c r="BG563" s="96">
        <v>1100</v>
      </c>
      <c r="BH563" s="96">
        <v>1050</v>
      </c>
      <c r="BI563" s="96">
        <v>990</v>
      </c>
      <c r="BJ563" s="96">
        <v>940</v>
      </c>
      <c r="BK563" s="96">
        <v>880</v>
      </c>
      <c r="BL563" s="96">
        <v>830</v>
      </c>
      <c r="BM563" s="96">
        <v>770</v>
      </c>
      <c r="BN563" s="96">
        <v>660</v>
      </c>
      <c r="CH563" s="2">
        <v>63791</v>
      </c>
      <c r="CI563" s="2" t="s">
        <v>122</v>
      </c>
      <c r="CP563" s="3">
        <v>62702</v>
      </c>
      <c r="CQ563" s="3" t="s">
        <v>33706</v>
      </c>
      <c r="CR563" s="3" t="s">
        <v>126</v>
      </c>
    </row>
    <row r="564" spans="19:96" x14ac:dyDescent="0.25">
      <c r="S564" s="2"/>
      <c r="T564" s="95" t="s">
        <v>740</v>
      </c>
      <c r="U564" s="96">
        <v>900</v>
      </c>
      <c r="V564" s="96">
        <v>860</v>
      </c>
      <c r="W564" s="96">
        <v>810</v>
      </c>
      <c r="X564" s="96">
        <v>770</v>
      </c>
      <c r="Y564" s="96">
        <v>720</v>
      </c>
      <c r="Z564" s="96">
        <v>680</v>
      </c>
      <c r="AA564" s="96">
        <v>630</v>
      </c>
      <c r="AB564" s="96">
        <v>540</v>
      </c>
      <c r="AC564" s="95" t="s">
        <v>740</v>
      </c>
      <c r="AD564" s="96">
        <v>1400</v>
      </c>
      <c r="AE564" s="96">
        <v>1330</v>
      </c>
      <c r="AF564" s="96">
        <v>1260</v>
      </c>
      <c r="AG564" s="96">
        <v>1190</v>
      </c>
      <c r="AH564" s="96">
        <v>1120</v>
      </c>
      <c r="AI564" s="96">
        <v>1050</v>
      </c>
      <c r="AJ564" s="96">
        <v>980</v>
      </c>
      <c r="AK564" s="96">
        <v>840</v>
      </c>
      <c r="AL564" s="2"/>
      <c r="AM564" s="95" t="s">
        <v>740</v>
      </c>
      <c r="AN564" s="96">
        <v>1300</v>
      </c>
      <c r="AO564" s="96">
        <v>1240</v>
      </c>
      <c r="AP564" s="96">
        <v>1170</v>
      </c>
      <c r="AQ564" s="96">
        <v>1110</v>
      </c>
      <c r="AR564" s="96">
        <v>1040</v>
      </c>
      <c r="AS564" s="96">
        <v>980</v>
      </c>
      <c r="AT564" s="96">
        <v>910</v>
      </c>
      <c r="AU564" s="96">
        <v>780</v>
      </c>
      <c r="AW564" s="95" t="s">
        <v>740</v>
      </c>
      <c r="AX564" s="96">
        <v>400</v>
      </c>
      <c r="AY564" s="96">
        <v>380</v>
      </c>
      <c r="AZ564" s="96">
        <v>360</v>
      </c>
      <c r="BA564" s="96">
        <v>340</v>
      </c>
      <c r="BB564" s="96">
        <v>320</v>
      </c>
      <c r="BC564" s="96">
        <v>300</v>
      </c>
      <c r="BD564" s="96">
        <v>280</v>
      </c>
      <c r="BE564" s="96">
        <v>240</v>
      </c>
      <c r="BF564" s="95" t="s">
        <v>740</v>
      </c>
      <c r="BG564" s="96">
        <v>600</v>
      </c>
      <c r="BH564" s="96">
        <v>570</v>
      </c>
      <c r="BI564" s="96">
        <v>540</v>
      </c>
      <c r="BJ564" s="96">
        <v>510</v>
      </c>
      <c r="BK564" s="96">
        <v>480</v>
      </c>
      <c r="BL564" s="96">
        <v>450</v>
      </c>
      <c r="BM564" s="96">
        <v>420</v>
      </c>
      <c r="BN564" s="96">
        <v>360</v>
      </c>
      <c r="CH564" s="2">
        <v>63792</v>
      </c>
      <c r="CI564" s="2" t="s">
        <v>126</v>
      </c>
      <c r="CP564" s="3">
        <v>62703</v>
      </c>
      <c r="CQ564" s="3" t="s">
        <v>17568</v>
      </c>
      <c r="CR564" s="3" t="s">
        <v>122</v>
      </c>
    </row>
    <row r="565" spans="19:96" x14ac:dyDescent="0.25">
      <c r="S565" s="2"/>
      <c r="T565" s="95" t="s">
        <v>741</v>
      </c>
      <c r="U565" s="96">
        <v>1400</v>
      </c>
      <c r="V565" s="96">
        <v>1330</v>
      </c>
      <c r="W565" s="96">
        <v>1260</v>
      </c>
      <c r="X565" s="96">
        <v>1190</v>
      </c>
      <c r="Y565" s="96">
        <v>1120</v>
      </c>
      <c r="Z565" s="96">
        <v>1050</v>
      </c>
      <c r="AA565" s="96">
        <v>980</v>
      </c>
      <c r="AB565" s="96">
        <v>840</v>
      </c>
      <c r="AC565" s="95" t="s">
        <v>741</v>
      </c>
      <c r="AD565" s="96">
        <v>2200</v>
      </c>
      <c r="AE565" s="96">
        <v>2090</v>
      </c>
      <c r="AF565" s="96">
        <v>1980</v>
      </c>
      <c r="AG565" s="96">
        <v>1870</v>
      </c>
      <c r="AH565" s="96">
        <v>1760</v>
      </c>
      <c r="AI565" s="96">
        <v>1650</v>
      </c>
      <c r="AJ565" s="96">
        <v>1540</v>
      </c>
      <c r="AK565" s="96">
        <v>1320</v>
      </c>
      <c r="AL565" s="2"/>
      <c r="AM565" s="95" t="s">
        <v>741</v>
      </c>
      <c r="AN565" s="96">
        <v>2100</v>
      </c>
      <c r="AO565" s="96">
        <v>2000</v>
      </c>
      <c r="AP565" s="96">
        <v>1890</v>
      </c>
      <c r="AQ565" s="96">
        <v>1790</v>
      </c>
      <c r="AR565" s="96">
        <v>1680</v>
      </c>
      <c r="AS565" s="96">
        <v>1580</v>
      </c>
      <c r="AT565" s="96">
        <v>1470</v>
      </c>
      <c r="AU565" s="96">
        <v>1260</v>
      </c>
      <c r="AW565" s="95" t="s">
        <v>741</v>
      </c>
      <c r="AX565" s="96">
        <v>700</v>
      </c>
      <c r="AY565" s="96">
        <v>670</v>
      </c>
      <c r="AZ565" s="96">
        <v>630</v>
      </c>
      <c r="BA565" s="96">
        <v>600</v>
      </c>
      <c r="BB565" s="96">
        <v>560</v>
      </c>
      <c r="BC565" s="96">
        <v>530</v>
      </c>
      <c r="BD565" s="96">
        <v>490</v>
      </c>
      <c r="BE565" s="96">
        <v>420</v>
      </c>
      <c r="BF565" s="95" t="s">
        <v>741</v>
      </c>
      <c r="BG565" s="96">
        <v>900</v>
      </c>
      <c r="BH565" s="96">
        <v>860</v>
      </c>
      <c r="BI565" s="96">
        <v>810</v>
      </c>
      <c r="BJ565" s="96">
        <v>770</v>
      </c>
      <c r="BK565" s="96">
        <v>720</v>
      </c>
      <c r="BL565" s="96">
        <v>680</v>
      </c>
      <c r="BM565" s="96">
        <v>630</v>
      </c>
      <c r="BN565" s="96">
        <v>540</v>
      </c>
      <c r="CH565" s="2">
        <v>63794</v>
      </c>
      <c r="CI565" s="2" t="s">
        <v>124</v>
      </c>
      <c r="CP565" s="3">
        <v>62704</v>
      </c>
      <c r="CQ565" s="3" t="s">
        <v>13988</v>
      </c>
      <c r="CR565" s="3" t="s">
        <v>122</v>
      </c>
    </row>
    <row r="566" spans="19:96" x14ac:dyDescent="0.25">
      <c r="S566" s="2"/>
      <c r="T566" s="95" t="s">
        <v>742</v>
      </c>
      <c r="U566" s="96">
        <v>800</v>
      </c>
      <c r="V566" s="96">
        <v>760</v>
      </c>
      <c r="W566" s="96">
        <v>720</v>
      </c>
      <c r="X566" s="96">
        <v>680</v>
      </c>
      <c r="Y566" s="96">
        <v>640</v>
      </c>
      <c r="Z566" s="96">
        <v>600</v>
      </c>
      <c r="AA566" s="96">
        <v>560</v>
      </c>
      <c r="AB566" s="96">
        <v>480</v>
      </c>
      <c r="AC566" s="95" t="s">
        <v>742</v>
      </c>
      <c r="AD566" s="96">
        <v>1300</v>
      </c>
      <c r="AE566" s="96">
        <v>1240</v>
      </c>
      <c r="AF566" s="96">
        <v>1170</v>
      </c>
      <c r="AG566" s="96">
        <v>1110</v>
      </c>
      <c r="AH566" s="96">
        <v>1040</v>
      </c>
      <c r="AI566" s="96">
        <v>980</v>
      </c>
      <c r="AJ566" s="96">
        <v>910</v>
      </c>
      <c r="AK566" s="96">
        <v>780</v>
      </c>
      <c r="AL566" s="2"/>
      <c r="AM566" s="95" t="s">
        <v>742</v>
      </c>
      <c r="AN566" s="96">
        <v>1200</v>
      </c>
      <c r="AO566" s="96">
        <v>1140</v>
      </c>
      <c r="AP566" s="96">
        <v>1080</v>
      </c>
      <c r="AQ566" s="96">
        <v>1020</v>
      </c>
      <c r="AR566" s="96">
        <v>960</v>
      </c>
      <c r="AS566" s="96">
        <v>900</v>
      </c>
      <c r="AT566" s="96">
        <v>840</v>
      </c>
      <c r="AU566" s="96">
        <v>720</v>
      </c>
      <c r="AW566" s="95" t="s">
        <v>742</v>
      </c>
      <c r="AX566" s="96">
        <v>400</v>
      </c>
      <c r="AY566" s="96">
        <v>380</v>
      </c>
      <c r="AZ566" s="96">
        <v>360</v>
      </c>
      <c r="BA566" s="96">
        <v>340</v>
      </c>
      <c r="BB566" s="96">
        <v>320</v>
      </c>
      <c r="BC566" s="96">
        <v>300</v>
      </c>
      <c r="BD566" s="96">
        <v>280</v>
      </c>
      <c r="BE566" s="96">
        <v>240</v>
      </c>
      <c r="BF566" s="95" t="s">
        <v>742</v>
      </c>
      <c r="BG566" s="96">
        <v>500</v>
      </c>
      <c r="BH566" s="96">
        <v>480</v>
      </c>
      <c r="BI566" s="96">
        <v>450</v>
      </c>
      <c r="BJ566" s="96">
        <v>430</v>
      </c>
      <c r="BK566" s="96">
        <v>400</v>
      </c>
      <c r="BL566" s="96">
        <v>380</v>
      </c>
      <c r="BM566" s="96">
        <v>350</v>
      </c>
      <c r="BN566" s="96">
        <v>300</v>
      </c>
      <c r="CH566" s="2">
        <v>63795</v>
      </c>
      <c r="CI566" s="2" t="s">
        <v>126</v>
      </c>
      <c r="CP566" s="3">
        <v>62705</v>
      </c>
      <c r="CQ566" s="3" t="s">
        <v>33707</v>
      </c>
      <c r="CR566" s="3" t="s">
        <v>124</v>
      </c>
    </row>
    <row r="567" spans="19:96" x14ac:dyDescent="0.25">
      <c r="S567" s="2"/>
      <c r="T567" s="95" t="s">
        <v>743</v>
      </c>
      <c r="U567" s="96">
        <v>1000</v>
      </c>
      <c r="V567" s="96">
        <v>950</v>
      </c>
      <c r="W567" s="96">
        <v>900</v>
      </c>
      <c r="X567" s="96">
        <v>850</v>
      </c>
      <c r="Y567" s="96">
        <v>800</v>
      </c>
      <c r="Z567" s="96">
        <v>750</v>
      </c>
      <c r="AA567" s="96">
        <v>700</v>
      </c>
      <c r="AB567" s="96">
        <v>600</v>
      </c>
      <c r="AC567" s="95" t="s">
        <v>743</v>
      </c>
      <c r="AD567" s="96">
        <v>1600</v>
      </c>
      <c r="AE567" s="96">
        <v>1520</v>
      </c>
      <c r="AF567" s="96">
        <v>1440</v>
      </c>
      <c r="AG567" s="96">
        <v>1360</v>
      </c>
      <c r="AH567" s="96">
        <v>1280</v>
      </c>
      <c r="AI567" s="96">
        <v>1200</v>
      </c>
      <c r="AJ567" s="96">
        <v>1120</v>
      </c>
      <c r="AK567" s="96">
        <v>960</v>
      </c>
      <c r="AL567" s="2"/>
      <c r="AM567" s="95" t="s">
        <v>743</v>
      </c>
      <c r="AN567" s="96">
        <v>1400</v>
      </c>
      <c r="AO567" s="96">
        <v>1330</v>
      </c>
      <c r="AP567" s="96">
        <v>1260</v>
      </c>
      <c r="AQ567" s="96">
        <v>1190</v>
      </c>
      <c r="AR567" s="96">
        <v>1120</v>
      </c>
      <c r="AS567" s="96">
        <v>1050</v>
      </c>
      <c r="AT567" s="96">
        <v>980</v>
      </c>
      <c r="AU567" s="96">
        <v>840</v>
      </c>
      <c r="AW567" s="95" t="s">
        <v>743</v>
      </c>
      <c r="AX567" s="96">
        <v>500</v>
      </c>
      <c r="AY567" s="96">
        <v>480</v>
      </c>
      <c r="AZ567" s="96">
        <v>450</v>
      </c>
      <c r="BA567" s="96">
        <v>430</v>
      </c>
      <c r="BB567" s="96">
        <v>400</v>
      </c>
      <c r="BC567" s="96">
        <v>380</v>
      </c>
      <c r="BD567" s="96">
        <v>350</v>
      </c>
      <c r="BE567" s="96">
        <v>300</v>
      </c>
      <c r="BF567" s="95" t="s">
        <v>743</v>
      </c>
      <c r="BG567" s="96">
        <v>600</v>
      </c>
      <c r="BH567" s="96">
        <v>570</v>
      </c>
      <c r="BI567" s="96">
        <v>540</v>
      </c>
      <c r="BJ567" s="96">
        <v>510</v>
      </c>
      <c r="BK567" s="96">
        <v>480</v>
      </c>
      <c r="BL567" s="96">
        <v>450</v>
      </c>
      <c r="BM567" s="96">
        <v>420</v>
      </c>
      <c r="BN567" s="96">
        <v>360</v>
      </c>
      <c r="CH567" s="2">
        <v>63797</v>
      </c>
      <c r="CI567" s="2" t="s">
        <v>126</v>
      </c>
      <c r="CP567" s="3">
        <v>62706</v>
      </c>
      <c r="CQ567" s="3" t="s">
        <v>33708</v>
      </c>
      <c r="CR567" s="3" t="s">
        <v>122</v>
      </c>
    </row>
    <row r="568" spans="19:96" x14ac:dyDescent="0.25">
      <c r="S568" s="2"/>
      <c r="T568" s="95" t="s">
        <v>744</v>
      </c>
      <c r="U568" s="96">
        <v>1100</v>
      </c>
      <c r="V568" s="96">
        <v>1050</v>
      </c>
      <c r="W568" s="96">
        <v>990</v>
      </c>
      <c r="X568" s="96">
        <v>940</v>
      </c>
      <c r="Y568" s="96">
        <v>880</v>
      </c>
      <c r="Z568" s="96">
        <v>830</v>
      </c>
      <c r="AA568" s="96">
        <v>770</v>
      </c>
      <c r="AB568" s="96">
        <v>660</v>
      </c>
      <c r="AC568" s="95" t="s">
        <v>744</v>
      </c>
      <c r="AD568" s="96">
        <v>1800</v>
      </c>
      <c r="AE568" s="96">
        <v>1710</v>
      </c>
      <c r="AF568" s="96">
        <v>1620</v>
      </c>
      <c r="AG568" s="96">
        <v>1530</v>
      </c>
      <c r="AH568" s="96">
        <v>1440</v>
      </c>
      <c r="AI568" s="96">
        <v>1350</v>
      </c>
      <c r="AJ568" s="96">
        <v>1260</v>
      </c>
      <c r="AK568" s="96">
        <v>1080</v>
      </c>
      <c r="AL568" s="2"/>
      <c r="AM568" s="95" t="s">
        <v>744</v>
      </c>
      <c r="AN568" s="96">
        <v>1700</v>
      </c>
      <c r="AO568" s="96">
        <v>1620</v>
      </c>
      <c r="AP568" s="96">
        <v>1530</v>
      </c>
      <c r="AQ568" s="96">
        <v>1450</v>
      </c>
      <c r="AR568" s="96">
        <v>1360</v>
      </c>
      <c r="AS568" s="96">
        <v>1280</v>
      </c>
      <c r="AT568" s="96">
        <v>1190</v>
      </c>
      <c r="AU568" s="96">
        <v>1020</v>
      </c>
      <c r="AW568" s="95" t="s">
        <v>744</v>
      </c>
      <c r="AX568" s="96">
        <v>600</v>
      </c>
      <c r="AY568" s="96">
        <v>570</v>
      </c>
      <c r="AZ568" s="96">
        <v>540</v>
      </c>
      <c r="BA568" s="96">
        <v>510</v>
      </c>
      <c r="BB568" s="96">
        <v>480</v>
      </c>
      <c r="BC568" s="96">
        <v>450</v>
      </c>
      <c r="BD568" s="96">
        <v>420</v>
      </c>
      <c r="BE568" s="96">
        <v>360</v>
      </c>
      <c r="BF568" s="95" t="s">
        <v>744</v>
      </c>
      <c r="BG568" s="96">
        <v>700</v>
      </c>
      <c r="BH568" s="96">
        <v>670</v>
      </c>
      <c r="BI568" s="96">
        <v>630</v>
      </c>
      <c r="BJ568" s="96">
        <v>600</v>
      </c>
      <c r="BK568" s="96">
        <v>560</v>
      </c>
      <c r="BL568" s="96">
        <v>530</v>
      </c>
      <c r="BM568" s="96">
        <v>490</v>
      </c>
      <c r="BN568" s="96">
        <v>420</v>
      </c>
      <c r="CH568" s="2">
        <v>63801</v>
      </c>
      <c r="CI568" s="2" t="s">
        <v>126</v>
      </c>
      <c r="CP568" s="3">
        <v>62707</v>
      </c>
      <c r="CQ568" s="3" t="s">
        <v>33709</v>
      </c>
      <c r="CR568" s="3" t="s">
        <v>122</v>
      </c>
    </row>
    <row r="569" spans="19:96" x14ac:dyDescent="0.25">
      <c r="S569" s="2"/>
      <c r="T569" s="95" t="s">
        <v>745</v>
      </c>
      <c r="U569" s="96">
        <v>2100</v>
      </c>
      <c r="V569" s="96">
        <v>2000</v>
      </c>
      <c r="W569" s="96">
        <v>1890</v>
      </c>
      <c r="X569" s="96">
        <v>1790</v>
      </c>
      <c r="Y569" s="96">
        <v>1680</v>
      </c>
      <c r="Z569" s="96">
        <v>1580</v>
      </c>
      <c r="AA569" s="96">
        <v>1470</v>
      </c>
      <c r="AB569" s="96">
        <v>1260</v>
      </c>
      <c r="AC569" s="95" t="s">
        <v>745</v>
      </c>
      <c r="AD569" s="96">
        <v>3400</v>
      </c>
      <c r="AE569" s="96">
        <v>3230</v>
      </c>
      <c r="AF569" s="96">
        <v>3060</v>
      </c>
      <c r="AG569" s="96">
        <v>2890</v>
      </c>
      <c r="AH569" s="96">
        <v>2720</v>
      </c>
      <c r="AI569" s="96">
        <v>2550</v>
      </c>
      <c r="AJ569" s="96">
        <v>2380</v>
      </c>
      <c r="AK569" s="96">
        <v>2040</v>
      </c>
      <c r="AL569" s="2"/>
      <c r="AM569" s="95" t="s">
        <v>745</v>
      </c>
      <c r="AN569" s="96">
        <v>3200</v>
      </c>
      <c r="AO569" s="96">
        <v>3040</v>
      </c>
      <c r="AP569" s="96">
        <v>2880</v>
      </c>
      <c r="AQ569" s="96">
        <v>2720</v>
      </c>
      <c r="AR569" s="96">
        <v>2560</v>
      </c>
      <c r="AS569" s="96">
        <v>2400</v>
      </c>
      <c r="AT569" s="96">
        <v>2240</v>
      </c>
      <c r="AU569" s="96">
        <v>1920</v>
      </c>
      <c r="AW569" s="95" t="s">
        <v>745</v>
      </c>
      <c r="AX569" s="96">
        <v>1100</v>
      </c>
      <c r="AY569" s="96">
        <v>1050</v>
      </c>
      <c r="AZ569" s="96">
        <v>990</v>
      </c>
      <c r="BA569" s="96">
        <v>940</v>
      </c>
      <c r="BB569" s="96">
        <v>880</v>
      </c>
      <c r="BC569" s="96">
        <v>830</v>
      </c>
      <c r="BD569" s="96">
        <v>770</v>
      </c>
      <c r="BE569" s="96">
        <v>660</v>
      </c>
      <c r="BF569" s="95" t="s">
        <v>745</v>
      </c>
      <c r="BG569" s="96">
        <v>1400</v>
      </c>
      <c r="BH569" s="96">
        <v>1330</v>
      </c>
      <c r="BI569" s="96">
        <v>1260</v>
      </c>
      <c r="BJ569" s="96">
        <v>1190</v>
      </c>
      <c r="BK569" s="96">
        <v>1120</v>
      </c>
      <c r="BL569" s="96">
        <v>1050</v>
      </c>
      <c r="BM569" s="96">
        <v>980</v>
      </c>
      <c r="BN569" s="96">
        <v>840</v>
      </c>
      <c r="CH569" s="2">
        <v>63802</v>
      </c>
      <c r="CI569" s="2" t="s">
        <v>124</v>
      </c>
      <c r="CP569" s="3">
        <v>62708</v>
      </c>
      <c r="CQ569" s="3" t="s">
        <v>33710</v>
      </c>
      <c r="CR569" s="3" t="s">
        <v>124</v>
      </c>
    </row>
    <row r="570" spans="19:96" x14ac:dyDescent="0.25">
      <c r="S570" s="2"/>
      <c r="T570" s="95" t="s">
        <v>30800</v>
      </c>
      <c r="U570" s="96">
        <v>800</v>
      </c>
      <c r="V570" s="96">
        <v>760</v>
      </c>
      <c r="W570" s="96">
        <v>720</v>
      </c>
      <c r="X570" s="96">
        <v>680</v>
      </c>
      <c r="Y570" s="96">
        <v>640</v>
      </c>
      <c r="Z570" s="96">
        <v>600</v>
      </c>
      <c r="AA570" s="96">
        <v>560</v>
      </c>
      <c r="AB570" s="96">
        <v>480</v>
      </c>
      <c r="AC570" s="95" t="s">
        <v>30800</v>
      </c>
      <c r="AD570" s="96">
        <v>1300</v>
      </c>
      <c r="AE570" s="96">
        <v>1240</v>
      </c>
      <c r="AF570" s="96">
        <v>1170</v>
      </c>
      <c r="AG570" s="96">
        <v>1110</v>
      </c>
      <c r="AH570" s="96">
        <v>1040</v>
      </c>
      <c r="AI570" s="96">
        <v>980</v>
      </c>
      <c r="AJ570" s="96">
        <v>910</v>
      </c>
      <c r="AK570" s="96">
        <v>780</v>
      </c>
      <c r="AL570" s="2"/>
      <c r="AM570" s="95" t="s">
        <v>30800</v>
      </c>
      <c r="AN570" s="96">
        <v>1200</v>
      </c>
      <c r="AO570" s="96">
        <v>1140</v>
      </c>
      <c r="AP570" s="96">
        <v>1080</v>
      </c>
      <c r="AQ570" s="96">
        <v>1020</v>
      </c>
      <c r="AR570" s="96">
        <v>960</v>
      </c>
      <c r="AS570" s="96">
        <v>900</v>
      </c>
      <c r="AT570" s="96">
        <v>840</v>
      </c>
      <c r="AU570" s="96">
        <v>720</v>
      </c>
      <c r="AW570" s="95" t="s">
        <v>30800</v>
      </c>
      <c r="AX570" s="96">
        <v>400</v>
      </c>
      <c r="AY570" s="96">
        <v>380</v>
      </c>
      <c r="AZ570" s="96">
        <v>360</v>
      </c>
      <c r="BA570" s="96">
        <v>340</v>
      </c>
      <c r="BB570" s="96">
        <v>320</v>
      </c>
      <c r="BC570" s="96">
        <v>300</v>
      </c>
      <c r="BD570" s="96">
        <v>280</v>
      </c>
      <c r="BE570" s="96">
        <v>240</v>
      </c>
      <c r="BF570" s="95" t="s">
        <v>30800</v>
      </c>
      <c r="BG570" s="96">
        <v>500</v>
      </c>
      <c r="BH570" s="96">
        <v>480</v>
      </c>
      <c r="BI570" s="96">
        <v>450</v>
      </c>
      <c r="BJ570" s="96">
        <v>430</v>
      </c>
      <c r="BK570" s="96">
        <v>400</v>
      </c>
      <c r="BL570" s="96">
        <v>380</v>
      </c>
      <c r="BM570" s="96">
        <v>350</v>
      </c>
      <c r="BN570" s="96">
        <v>300</v>
      </c>
      <c r="CH570" s="2">
        <v>63804</v>
      </c>
      <c r="CI570" s="2" t="s">
        <v>124</v>
      </c>
      <c r="CP570" s="3">
        <v>62709</v>
      </c>
      <c r="CQ570" s="3" t="s">
        <v>33711</v>
      </c>
      <c r="CR570" s="3" t="s">
        <v>124</v>
      </c>
    </row>
    <row r="571" spans="19:96" x14ac:dyDescent="0.25">
      <c r="S571" s="2"/>
      <c r="T571" s="95" t="s">
        <v>746</v>
      </c>
      <c r="U571" s="96">
        <v>800</v>
      </c>
      <c r="V571" s="96">
        <v>760</v>
      </c>
      <c r="W571" s="96">
        <v>720</v>
      </c>
      <c r="X571" s="96">
        <v>680</v>
      </c>
      <c r="Y571" s="96">
        <v>640</v>
      </c>
      <c r="Z571" s="96">
        <v>600</v>
      </c>
      <c r="AA571" s="96">
        <v>560</v>
      </c>
      <c r="AB571" s="96">
        <v>480</v>
      </c>
      <c r="AC571" s="95" t="s">
        <v>746</v>
      </c>
      <c r="AD571" s="96">
        <v>1300</v>
      </c>
      <c r="AE571" s="96">
        <v>1240</v>
      </c>
      <c r="AF571" s="96">
        <v>1170</v>
      </c>
      <c r="AG571" s="96">
        <v>1110</v>
      </c>
      <c r="AH571" s="96">
        <v>1040</v>
      </c>
      <c r="AI571" s="96">
        <v>980</v>
      </c>
      <c r="AJ571" s="96">
        <v>910</v>
      </c>
      <c r="AK571" s="96">
        <v>780</v>
      </c>
      <c r="AL571" s="2"/>
      <c r="AM571" s="95" t="s">
        <v>746</v>
      </c>
      <c r="AN571" s="96">
        <v>1300</v>
      </c>
      <c r="AO571" s="96">
        <v>1240</v>
      </c>
      <c r="AP571" s="96">
        <v>1170</v>
      </c>
      <c r="AQ571" s="96">
        <v>1110</v>
      </c>
      <c r="AR571" s="96">
        <v>1040</v>
      </c>
      <c r="AS571" s="96">
        <v>980</v>
      </c>
      <c r="AT571" s="96">
        <v>910</v>
      </c>
      <c r="AU571" s="96">
        <v>780</v>
      </c>
      <c r="AW571" s="95" t="s">
        <v>746</v>
      </c>
      <c r="AX571" s="96">
        <v>400</v>
      </c>
      <c r="AY571" s="96">
        <v>380</v>
      </c>
      <c r="AZ571" s="96">
        <v>360</v>
      </c>
      <c r="BA571" s="96">
        <v>340</v>
      </c>
      <c r="BB571" s="96">
        <v>320</v>
      </c>
      <c r="BC571" s="96">
        <v>300</v>
      </c>
      <c r="BD571" s="96">
        <v>280</v>
      </c>
      <c r="BE571" s="96">
        <v>240</v>
      </c>
      <c r="BF571" s="95" t="s">
        <v>746</v>
      </c>
      <c r="BG571" s="96">
        <v>600</v>
      </c>
      <c r="BH571" s="96">
        <v>570</v>
      </c>
      <c r="BI571" s="96">
        <v>540</v>
      </c>
      <c r="BJ571" s="96">
        <v>510</v>
      </c>
      <c r="BK571" s="96">
        <v>480</v>
      </c>
      <c r="BL571" s="96">
        <v>450</v>
      </c>
      <c r="BM571" s="96">
        <v>420</v>
      </c>
      <c r="BN571" s="96">
        <v>360</v>
      </c>
      <c r="CH571" s="2">
        <v>63807</v>
      </c>
      <c r="CI571" s="2" t="s">
        <v>126</v>
      </c>
      <c r="CP571" s="3">
        <v>62710</v>
      </c>
      <c r="CQ571" s="3" t="s">
        <v>29214</v>
      </c>
      <c r="CR571" s="3" t="s">
        <v>126</v>
      </c>
    </row>
    <row r="572" spans="19:96" x14ac:dyDescent="0.25">
      <c r="S572" s="2"/>
      <c r="T572" s="95" t="s">
        <v>747</v>
      </c>
      <c r="U572" s="96">
        <v>700</v>
      </c>
      <c r="V572" s="96">
        <v>670</v>
      </c>
      <c r="W572" s="96">
        <v>630</v>
      </c>
      <c r="X572" s="96">
        <v>600</v>
      </c>
      <c r="Y572" s="96">
        <v>560</v>
      </c>
      <c r="Z572" s="96">
        <v>530</v>
      </c>
      <c r="AA572" s="96">
        <v>490</v>
      </c>
      <c r="AB572" s="96">
        <v>420</v>
      </c>
      <c r="AC572" s="95" t="s">
        <v>747</v>
      </c>
      <c r="AD572" s="96">
        <v>1100</v>
      </c>
      <c r="AE572" s="96">
        <v>1050</v>
      </c>
      <c r="AF572" s="96">
        <v>990</v>
      </c>
      <c r="AG572" s="96">
        <v>940</v>
      </c>
      <c r="AH572" s="96">
        <v>880</v>
      </c>
      <c r="AI572" s="96">
        <v>830</v>
      </c>
      <c r="AJ572" s="96">
        <v>770</v>
      </c>
      <c r="AK572" s="96">
        <v>660</v>
      </c>
      <c r="AL572" s="2"/>
      <c r="AM572" s="95" t="s">
        <v>747</v>
      </c>
      <c r="AN572" s="96">
        <v>1100</v>
      </c>
      <c r="AO572" s="96">
        <v>1050</v>
      </c>
      <c r="AP572" s="96">
        <v>990</v>
      </c>
      <c r="AQ572" s="96">
        <v>940</v>
      </c>
      <c r="AR572" s="96">
        <v>880</v>
      </c>
      <c r="AS572" s="96">
        <v>830</v>
      </c>
      <c r="AT572" s="96">
        <v>770</v>
      </c>
      <c r="AU572" s="96">
        <v>660</v>
      </c>
      <c r="AW572" s="95" t="s">
        <v>747</v>
      </c>
      <c r="AX572" s="96">
        <v>400</v>
      </c>
      <c r="AY572" s="96">
        <v>380</v>
      </c>
      <c r="AZ572" s="96">
        <v>360</v>
      </c>
      <c r="BA572" s="96">
        <v>340</v>
      </c>
      <c r="BB572" s="96">
        <v>320</v>
      </c>
      <c r="BC572" s="96">
        <v>300</v>
      </c>
      <c r="BD572" s="96">
        <v>280</v>
      </c>
      <c r="BE572" s="96">
        <v>240</v>
      </c>
      <c r="BF572" s="95" t="s">
        <v>747</v>
      </c>
      <c r="BG572" s="96">
        <v>500</v>
      </c>
      <c r="BH572" s="96">
        <v>480</v>
      </c>
      <c r="BI572" s="96">
        <v>450</v>
      </c>
      <c r="BJ572" s="96">
        <v>430</v>
      </c>
      <c r="BK572" s="96">
        <v>400</v>
      </c>
      <c r="BL572" s="96">
        <v>380</v>
      </c>
      <c r="BM572" s="96">
        <v>350</v>
      </c>
      <c r="BN572" s="96">
        <v>300</v>
      </c>
      <c r="CH572" s="2">
        <v>63808</v>
      </c>
      <c r="CI572" s="2" t="s">
        <v>124</v>
      </c>
      <c r="CP572" s="3">
        <v>62711</v>
      </c>
      <c r="CQ572" s="3" t="s">
        <v>29212</v>
      </c>
      <c r="CR572" s="3" t="s">
        <v>126</v>
      </c>
    </row>
    <row r="573" spans="19:96" x14ac:dyDescent="0.25">
      <c r="S573" s="2"/>
      <c r="T573" s="95" t="s">
        <v>748</v>
      </c>
      <c r="U573" s="96">
        <v>700</v>
      </c>
      <c r="V573" s="96">
        <v>670</v>
      </c>
      <c r="W573" s="96">
        <v>630</v>
      </c>
      <c r="X573" s="96">
        <v>600</v>
      </c>
      <c r="Y573" s="96">
        <v>560</v>
      </c>
      <c r="Z573" s="96">
        <v>530</v>
      </c>
      <c r="AA573" s="96">
        <v>490</v>
      </c>
      <c r="AB573" s="96">
        <v>420</v>
      </c>
      <c r="AC573" s="95" t="s">
        <v>748</v>
      </c>
      <c r="AD573" s="96">
        <v>1100</v>
      </c>
      <c r="AE573" s="96">
        <v>1050</v>
      </c>
      <c r="AF573" s="96">
        <v>990</v>
      </c>
      <c r="AG573" s="96">
        <v>940</v>
      </c>
      <c r="AH573" s="96">
        <v>880</v>
      </c>
      <c r="AI573" s="96">
        <v>830</v>
      </c>
      <c r="AJ573" s="96">
        <v>770</v>
      </c>
      <c r="AK573" s="96">
        <v>660</v>
      </c>
      <c r="AL573" s="2"/>
      <c r="AM573" s="95" t="s">
        <v>748</v>
      </c>
      <c r="AN573" s="96">
        <v>1100</v>
      </c>
      <c r="AO573" s="96">
        <v>1050</v>
      </c>
      <c r="AP573" s="96">
        <v>990</v>
      </c>
      <c r="AQ573" s="96">
        <v>940</v>
      </c>
      <c r="AR573" s="96">
        <v>880</v>
      </c>
      <c r="AS573" s="96">
        <v>830</v>
      </c>
      <c r="AT573" s="96">
        <v>770</v>
      </c>
      <c r="AU573" s="96">
        <v>660</v>
      </c>
      <c r="AW573" s="95" t="s">
        <v>748</v>
      </c>
      <c r="AX573" s="96">
        <v>400</v>
      </c>
      <c r="AY573" s="96">
        <v>380</v>
      </c>
      <c r="AZ573" s="96">
        <v>360</v>
      </c>
      <c r="BA573" s="96">
        <v>340</v>
      </c>
      <c r="BB573" s="96">
        <v>320</v>
      </c>
      <c r="BC573" s="96">
        <v>300</v>
      </c>
      <c r="BD573" s="96">
        <v>280</v>
      </c>
      <c r="BE573" s="96">
        <v>240</v>
      </c>
      <c r="BF573" s="95" t="s">
        <v>748</v>
      </c>
      <c r="BG573" s="96">
        <v>500</v>
      </c>
      <c r="BH573" s="96">
        <v>480</v>
      </c>
      <c r="BI573" s="96">
        <v>450</v>
      </c>
      <c r="BJ573" s="96">
        <v>430</v>
      </c>
      <c r="BK573" s="96">
        <v>400</v>
      </c>
      <c r="BL573" s="96">
        <v>380</v>
      </c>
      <c r="BM573" s="96">
        <v>350</v>
      </c>
      <c r="BN573" s="96">
        <v>300</v>
      </c>
      <c r="CH573" s="2">
        <v>63809</v>
      </c>
      <c r="CI573" s="2" t="s">
        <v>126</v>
      </c>
      <c r="CP573" s="3">
        <v>62712</v>
      </c>
      <c r="CQ573" s="3" t="s">
        <v>29213</v>
      </c>
      <c r="CR573" s="3" t="s">
        <v>126</v>
      </c>
    </row>
    <row r="574" spans="19:96" x14ac:dyDescent="0.25">
      <c r="S574" s="2"/>
      <c r="T574" s="95" t="s">
        <v>749</v>
      </c>
      <c r="U574" s="96">
        <v>700</v>
      </c>
      <c r="V574" s="96">
        <v>670</v>
      </c>
      <c r="W574" s="96">
        <v>630</v>
      </c>
      <c r="X574" s="96">
        <v>600</v>
      </c>
      <c r="Y574" s="96">
        <v>560</v>
      </c>
      <c r="Z574" s="96">
        <v>530</v>
      </c>
      <c r="AA574" s="96">
        <v>490</v>
      </c>
      <c r="AB574" s="96">
        <v>420</v>
      </c>
      <c r="AC574" s="95" t="s">
        <v>749</v>
      </c>
      <c r="AD574" s="96">
        <v>1100</v>
      </c>
      <c r="AE574" s="96">
        <v>1050</v>
      </c>
      <c r="AF574" s="96">
        <v>990</v>
      </c>
      <c r="AG574" s="96">
        <v>940</v>
      </c>
      <c r="AH574" s="96">
        <v>880</v>
      </c>
      <c r="AI574" s="96">
        <v>830</v>
      </c>
      <c r="AJ574" s="96">
        <v>770</v>
      </c>
      <c r="AK574" s="96">
        <v>660</v>
      </c>
      <c r="AL574" s="2"/>
      <c r="AM574" s="95" t="s">
        <v>749</v>
      </c>
      <c r="AN574" s="96">
        <v>1000</v>
      </c>
      <c r="AO574" s="96">
        <v>950</v>
      </c>
      <c r="AP574" s="96">
        <v>900</v>
      </c>
      <c r="AQ574" s="96">
        <v>850</v>
      </c>
      <c r="AR574" s="96">
        <v>800</v>
      </c>
      <c r="AS574" s="96">
        <v>750</v>
      </c>
      <c r="AT574" s="96">
        <v>700</v>
      </c>
      <c r="AU574" s="96">
        <v>600</v>
      </c>
      <c r="AW574" s="95" t="s">
        <v>749</v>
      </c>
      <c r="AX574" s="96">
        <v>300</v>
      </c>
      <c r="AY574" s="96">
        <v>290</v>
      </c>
      <c r="AZ574" s="96">
        <v>270</v>
      </c>
      <c r="BA574" s="96">
        <v>260</v>
      </c>
      <c r="BB574" s="96">
        <v>240</v>
      </c>
      <c r="BC574" s="96">
        <v>230</v>
      </c>
      <c r="BD574" s="96">
        <v>210</v>
      </c>
      <c r="BE574" s="96">
        <v>180</v>
      </c>
      <c r="BF574" s="95" t="s">
        <v>749</v>
      </c>
      <c r="BG574" s="96">
        <v>400</v>
      </c>
      <c r="BH574" s="96">
        <v>380</v>
      </c>
      <c r="BI574" s="96">
        <v>360</v>
      </c>
      <c r="BJ574" s="96">
        <v>340</v>
      </c>
      <c r="BK574" s="96">
        <v>320</v>
      </c>
      <c r="BL574" s="96">
        <v>300</v>
      </c>
      <c r="BM574" s="96">
        <v>280</v>
      </c>
      <c r="BN574" s="96">
        <v>240</v>
      </c>
      <c r="CH574" s="2">
        <v>63816</v>
      </c>
      <c r="CI574" s="2" t="s">
        <v>122</v>
      </c>
      <c r="CP574" s="3">
        <v>62713</v>
      </c>
      <c r="CQ574" s="3" t="s">
        <v>33712</v>
      </c>
      <c r="CR574" s="3" t="s">
        <v>126</v>
      </c>
    </row>
    <row r="575" spans="19:96" x14ac:dyDescent="0.25">
      <c r="S575" s="2"/>
      <c r="T575" s="95" t="s">
        <v>750</v>
      </c>
      <c r="U575" s="96">
        <v>900</v>
      </c>
      <c r="V575" s="96">
        <v>860</v>
      </c>
      <c r="W575" s="96">
        <v>810</v>
      </c>
      <c r="X575" s="96">
        <v>770</v>
      </c>
      <c r="Y575" s="96">
        <v>720</v>
      </c>
      <c r="Z575" s="96">
        <v>680</v>
      </c>
      <c r="AA575" s="96">
        <v>630</v>
      </c>
      <c r="AB575" s="96">
        <v>540</v>
      </c>
      <c r="AC575" s="95" t="s">
        <v>750</v>
      </c>
      <c r="AD575" s="96">
        <v>1400</v>
      </c>
      <c r="AE575" s="96">
        <v>1330</v>
      </c>
      <c r="AF575" s="96">
        <v>1260</v>
      </c>
      <c r="AG575" s="96">
        <v>1190</v>
      </c>
      <c r="AH575" s="96">
        <v>1120</v>
      </c>
      <c r="AI575" s="96">
        <v>1050</v>
      </c>
      <c r="AJ575" s="96">
        <v>980</v>
      </c>
      <c r="AK575" s="96">
        <v>840</v>
      </c>
      <c r="AL575" s="2"/>
      <c r="AM575" s="95" t="s">
        <v>750</v>
      </c>
      <c r="AN575" s="96">
        <v>1300</v>
      </c>
      <c r="AO575" s="96">
        <v>1240</v>
      </c>
      <c r="AP575" s="96">
        <v>1170</v>
      </c>
      <c r="AQ575" s="96">
        <v>1110</v>
      </c>
      <c r="AR575" s="96">
        <v>1040</v>
      </c>
      <c r="AS575" s="96">
        <v>980</v>
      </c>
      <c r="AT575" s="96">
        <v>910</v>
      </c>
      <c r="AU575" s="96">
        <v>780</v>
      </c>
      <c r="AW575" s="95" t="s">
        <v>750</v>
      </c>
      <c r="AX575" s="96">
        <v>400</v>
      </c>
      <c r="AY575" s="96">
        <v>380</v>
      </c>
      <c r="AZ575" s="96">
        <v>360</v>
      </c>
      <c r="BA575" s="96">
        <v>340</v>
      </c>
      <c r="BB575" s="96">
        <v>320</v>
      </c>
      <c r="BC575" s="96">
        <v>300</v>
      </c>
      <c r="BD575" s="96">
        <v>280</v>
      </c>
      <c r="BE575" s="96">
        <v>240</v>
      </c>
      <c r="BF575" s="95" t="s">
        <v>750</v>
      </c>
      <c r="BG575" s="96">
        <v>600</v>
      </c>
      <c r="BH575" s="96">
        <v>570</v>
      </c>
      <c r="BI575" s="96">
        <v>540</v>
      </c>
      <c r="BJ575" s="96">
        <v>510</v>
      </c>
      <c r="BK575" s="96">
        <v>480</v>
      </c>
      <c r="BL575" s="96">
        <v>450</v>
      </c>
      <c r="BM575" s="96">
        <v>420</v>
      </c>
      <c r="BN575" s="96">
        <v>360</v>
      </c>
      <c r="CH575" s="2">
        <v>63817</v>
      </c>
      <c r="CI575" s="2" t="s">
        <v>122</v>
      </c>
      <c r="CP575" s="3">
        <v>62714</v>
      </c>
      <c r="CQ575" s="3" t="s">
        <v>33708</v>
      </c>
      <c r="CR575" s="3" t="s">
        <v>126</v>
      </c>
    </row>
    <row r="576" spans="19:96" x14ac:dyDescent="0.25">
      <c r="S576" s="2"/>
      <c r="T576" s="95" t="s">
        <v>751</v>
      </c>
      <c r="U576" s="96">
        <v>1500</v>
      </c>
      <c r="V576" s="96">
        <v>1430</v>
      </c>
      <c r="W576" s="96">
        <v>1350</v>
      </c>
      <c r="X576" s="96">
        <v>1280</v>
      </c>
      <c r="Y576" s="96">
        <v>1200</v>
      </c>
      <c r="Z576" s="96">
        <v>1130</v>
      </c>
      <c r="AA576" s="96">
        <v>1050</v>
      </c>
      <c r="AB576" s="96">
        <v>900</v>
      </c>
      <c r="AC576" s="95" t="s">
        <v>751</v>
      </c>
      <c r="AD576" s="96">
        <v>2400</v>
      </c>
      <c r="AE576" s="96">
        <v>2280</v>
      </c>
      <c r="AF576" s="96">
        <v>2160</v>
      </c>
      <c r="AG576" s="96">
        <v>2040</v>
      </c>
      <c r="AH576" s="96">
        <v>1920</v>
      </c>
      <c r="AI576" s="96">
        <v>1800</v>
      </c>
      <c r="AJ576" s="96">
        <v>1680</v>
      </c>
      <c r="AK576" s="96">
        <v>1440</v>
      </c>
      <c r="AL576" s="2"/>
      <c r="AM576" s="95" t="s">
        <v>751</v>
      </c>
      <c r="AN576" s="96">
        <v>2200</v>
      </c>
      <c r="AO576" s="96">
        <v>2090</v>
      </c>
      <c r="AP576" s="96">
        <v>1980</v>
      </c>
      <c r="AQ576" s="96">
        <v>1870</v>
      </c>
      <c r="AR576" s="96">
        <v>1760</v>
      </c>
      <c r="AS576" s="96">
        <v>1650</v>
      </c>
      <c r="AT576" s="96">
        <v>1540</v>
      </c>
      <c r="AU576" s="96">
        <v>1320</v>
      </c>
      <c r="AW576" s="95" t="s">
        <v>751</v>
      </c>
      <c r="AX576" s="96">
        <v>700</v>
      </c>
      <c r="AY576" s="96">
        <v>670</v>
      </c>
      <c r="AZ576" s="96">
        <v>630</v>
      </c>
      <c r="BA576" s="96">
        <v>600</v>
      </c>
      <c r="BB576" s="96">
        <v>560</v>
      </c>
      <c r="BC576" s="96">
        <v>530</v>
      </c>
      <c r="BD576" s="96">
        <v>490</v>
      </c>
      <c r="BE576" s="96">
        <v>420</v>
      </c>
      <c r="BF576" s="95" t="s">
        <v>751</v>
      </c>
      <c r="BG576" s="96">
        <v>1000</v>
      </c>
      <c r="BH576" s="96">
        <v>950</v>
      </c>
      <c r="BI576" s="96">
        <v>900</v>
      </c>
      <c r="BJ576" s="96">
        <v>850</v>
      </c>
      <c r="BK576" s="96">
        <v>800</v>
      </c>
      <c r="BL576" s="96">
        <v>750</v>
      </c>
      <c r="BM576" s="96">
        <v>700</v>
      </c>
      <c r="BN576" s="96">
        <v>600</v>
      </c>
      <c r="CH576" s="2">
        <v>63818</v>
      </c>
      <c r="CI576" s="2" t="s">
        <v>122</v>
      </c>
      <c r="CP576" s="3">
        <v>62715</v>
      </c>
      <c r="CQ576" s="3" t="s">
        <v>33713</v>
      </c>
      <c r="CR576" s="3" t="s">
        <v>126</v>
      </c>
    </row>
    <row r="577" spans="19:96" x14ac:dyDescent="0.25">
      <c r="S577" s="2"/>
      <c r="T577" s="95" t="s">
        <v>752</v>
      </c>
      <c r="U577" s="96">
        <v>1200</v>
      </c>
      <c r="V577" s="96">
        <v>1140</v>
      </c>
      <c r="W577" s="96">
        <v>1080</v>
      </c>
      <c r="X577" s="96">
        <v>1020</v>
      </c>
      <c r="Y577" s="96">
        <v>960</v>
      </c>
      <c r="Z577" s="96">
        <v>900</v>
      </c>
      <c r="AA577" s="96">
        <v>840</v>
      </c>
      <c r="AB577" s="96">
        <v>720</v>
      </c>
      <c r="AC577" s="95" t="s">
        <v>752</v>
      </c>
      <c r="AD577" s="96">
        <v>1900</v>
      </c>
      <c r="AE577" s="96">
        <v>1810</v>
      </c>
      <c r="AF577" s="96">
        <v>1710</v>
      </c>
      <c r="AG577" s="96">
        <v>1620</v>
      </c>
      <c r="AH577" s="96">
        <v>1520</v>
      </c>
      <c r="AI577" s="96">
        <v>1430</v>
      </c>
      <c r="AJ577" s="96">
        <v>1330</v>
      </c>
      <c r="AK577" s="96">
        <v>1140</v>
      </c>
      <c r="AL577" s="2"/>
      <c r="AM577" s="95" t="s">
        <v>752</v>
      </c>
      <c r="AN577" s="96">
        <v>1800</v>
      </c>
      <c r="AO577" s="96">
        <v>1710</v>
      </c>
      <c r="AP577" s="96">
        <v>1620</v>
      </c>
      <c r="AQ577" s="96">
        <v>1530</v>
      </c>
      <c r="AR577" s="96">
        <v>1440</v>
      </c>
      <c r="AS577" s="96">
        <v>1350</v>
      </c>
      <c r="AT577" s="96">
        <v>1260</v>
      </c>
      <c r="AU577" s="96">
        <v>1080</v>
      </c>
      <c r="AW577" s="95" t="s">
        <v>752</v>
      </c>
      <c r="AX577" s="96">
        <v>600</v>
      </c>
      <c r="AY577" s="96">
        <v>570</v>
      </c>
      <c r="AZ577" s="96">
        <v>540</v>
      </c>
      <c r="BA577" s="96">
        <v>510</v>
      </c>
      <c r="BB577" s="96">
        <v>480</v>
      </c>
      <c r="BC577" s="96">
        <v>450</v>
      </c>
      <c r="BD577" s="96">
        <v>420</v>
      </c>
      <c r="BE577" s="96">
        <v>360</v>
      </c>
      <c r="BF577" s="95" t="s">
        <v>752</v>
      </c>
      <c r="BG577" s="96">
        <v>800</v>
      </c>
      <c r="BH577" s="96">
        <v>760</v>
      </c>
      <c r="BI577" s="96">
        <v>720</v>
      </c>
      <c r="BJ577" s="96">
        <v>680</v>
      </c>
      <c r="BK577" s="96">
        <v>640</v>
      </c>
      <c r="BL577" s="96">
        <v>600</v>
      </c>
      <c r="BM577" s="96">
        <v>560</v>
      </c>
      <c r="BN577" s="96">
        <v>480</v>
      </c>
      <c r="CH577" s="2">
        <v>63823</v>
      </c>
      <c r="CI577" s="2" t="s">
        <v>126</v>
      </c>
      <c r="CP577" s="3">
        <v>62716</v>
      </c>
      <c r="CQ577" s="3" t="s">
        <v>33714</v>
      </c>
      <c r="CR577" s="3" t="s">
        <v>126</v>
      </c>
    </row>
    <row r="578" spans="19:96" x14ac:dyDescent="0.25">
      <c r="S578" s="2"/>
      <c r="T578" s="95" t="s">
        <v>753</v>
      </c>
      <c r="U578" s="96">
        <v>1300</v>
      </c>
      <c r="V578" s="96">
        <v>1240</v>
      </c>
      <c r="W578" s="96">
        <v>1170</v>
      </c>
      <c r="X578" s="96">
        <v>1110</v>
      </c>
      <c r="Y578" s="96">
        <v>1040</v>
      </c>
      <c r="Z578" s="96">
        <v>980</v>
      </c>
      <c r="AA578" s="96">
        <v>910</v>
      </c>
      <c r="AB578" s="96">
        <v>780</v>
      </c>
      <c r="AC578" s="95" t="s">
        <v>753</v>
      </c>
      <c r="AD578" s="96">
        <v>2100</v>
      </c>
      <c r="AE578" s="96">
        <v>2000</v>
      </c>
      <c r="AF578" s="96">
        <v>1890</v>
      </c>
      <c r="AG578" s="96">
        <v>1790</v>
      </c>
      <c r="AH578" s="96">
        <v>1680</v>
      </c>
      <c r="AI578" s="96">
        <v>1580</v>
      </c>
      <c r="AJ578" s="96">
        <v>1470</v>
      </c>
      <c r="AK578" s="96">
        <v>1260</v>
      </c>
      <c r="AL578" s="2"/>
      <c r="AM578" s="95" t="s">
        <v>753</v>
      </c>
      <c r="AN578" s="96">
        <v>2000</v>
      </c>
      <c r="AO578" s="96">
        <v>1900</v>
      </c>
      <c r="AP578" s="96">
        <v>1800</v>
      </c>
      <c r="AQ578" s="96">
        <v>1700</v>
      </c>
      <c r="AR578" s="96">
        <v>1600</v>
      </c>
      <c r="AS578" s="96">
        <v>1500</v>
      </c>
      <c r="AT578" s="96">
        <v>1400</v>
      </c>
      <c r="AU578" s="96">
        <v>1200</v>
      </c>
      <c r="AW578" s="95" t="s">
        <v>753</v>
      </c>
      <c r="AX578" s="96">
        <v>700</v>
      </c>
      <c r="AY578" s="96">
        <v>670</v>
      </c>
      <c r="AZ578" s="96">
        <v>630</v>
      </c>
      <c r="BA578" s="96">
        <v>600</v>
      </c>
      <c r="BB578" s="96">
        <v>560</v>
      </c>
      <c r="BC578" s="96">
        <v>530</v>
      </c>
      <c r="BD578" s="96">
        <v>490</v>
      </c>
      <c r="BE578" s="96">
        <v>420</v>
      </c>
      <c r="BF578" s="95" t="s">
        <v>753</v>
      </c>
      <c r="BG578" s="96">
        <v>900</v>
      </c>
      <c r="BH578" s="96">
        <v>860</v>
      </c>
      <c r="BI578" s="96">
        <v>810</v>
      </c>
      <c r="BJ578" s="96">
        <v>770</v>
      </c>
      <c r="BK578" s="96">
        <v>720</v>
      </c>
      <c r="BL578" s="96">
        <v>680</v>
      </c>
      <c r="BM578" s="96">
        <v>630</v>
      </c>
      <c r="BN578" s="96">
        <v>540</v>
      </c>
      <c r="CH578" s="2">
        <v>63824</v>
      </c>
      <c r="CI578" s="2" t="s">
        <v>126</v>
      </c>
      <c r="CP578" s="3">
        <v>62717</v>
      </c>
      <c r="CQ578" s="3" t="s">
        <v>33714</v>
      </c>
      <c r="CR578" s="3" t="s">
        <v>122</v>
      </c>
    </row>
    <row r="579" spans="19:96" x14ac:dyDescent="0.25">
      <c r="S579" s="2"/>
      <c r="T579" s="95" t="s">
        <v>754</v>
      </c>
      <c r="U579" s="96">
        <v>1400</v>
      </c>
      <c r="V579" s="96">
        <v>1330</v>
      </c>
      <c r="W579" s="96">
        <v>1260</v>
      </c>
      <c r="X579" s="96">
        <v>1190</v>
      </c>
      <c r="Y579" s="96">
        <v>1120</v>
      </c>
      <c r="Z579" s="96">
        <v>1050</v>
      </c>
      <c r="AA579" s="96">
        <v>980</v>
      </c>
      <c r="AB579" s="96">
        <v>840</v>
      </c>
      <c r="AC579" s="95" t="s">
        <v>754</v>
      </c>
      <c r="AD579" s="96">
        <v>2200</v>
      </c>
      <c r="AE579" s="96">
        <v>2090</v>
      </c>
      <c r="AF579" s="96">
        <v>1980</v>
      </c>
      <c r="AG579" s="96">
        <v>1870</v>
      </c>
      <c r="AH579" s="96">
        <v>1760</v>
      </c>
      <c r="AI579" s="96">
        <v>1650</v>
      </c>
      <c r="AJ579" s="96">
        <v>1540</v>
      </c>
      <c r="AK579" s="96">
        <v>1320</v>
      </c>
      <c r="AL579" s="2"/>
      <c r="AM579" s="95" t="s">
        <v>754</v>
      </c>
      <c r="AN579" s="96">
        <v>2200</v>
      </c>
      <c r="AO579" s="96">
        <v>2090</v>
      </c>
      <c r="AP579" s="96">
        <v>1980</v>
      </c>
      <c r="AQ579" s="96">
        <v>1870</v>
      </c>
      <c r="AR579" s="96">
        <v>1760</v>
      </c>
      <c r="AS579" s="96">
        <v>1650</v>
      </c>
      <c r="AT579" s="96">
        <v>1540</v>
      </c>
      <c r="AU579" s="96">
        <v>1320</v>
      </c>
      <c r="AW579" s="95" t="s">
        <v>754</v>
      </c>
      <c r="AX579" s="96">
        <v>700</v>
      </c>
      <c r="AY579" s="96">
        <v>670</v>
      </c>
      <c r="AZ579" s="96">
        <v>630</v>
      </c>
      <c r="BA579" s="96">
        <v>600</v>
      </c>
      <c r="BB579" s="96">
        <v>560</v>
      </c>
      <c r="BC579" s="96">
        <v>530</v>
      </c>
      <c r="BD579" s="96">
        <v>490</v>
      </c>
      <c r="BE579" s="96">
        <v>420</v>
      </c>
      <c r="BF579" s="95" t="s">
        <v>754</v>
      </c>
      <c r="BG579" s="96">
        <v>900</v>
      </c>
      <c r="BH579" s="96">
        <v>860</v>
      </c>
      <c r="BI579" s="96">
        <v>810</v>
      </c>
      <c r="BJ579" s="96">
        <v>770</v>
      </c>
      <c r="BK579" s="96">
        <v>720</v>
      </c>
      <c r="BL579" s="96">
        <v>680</v>
      </c>
      <c r="BM579" s="96">
        <v>630</v>
      </c>
      <c r="BN579" s="96">
        <v>540</v>
      </c>
      <c r="CH579" s="2">
        <v>63825</v>
      </c>
      <c r="CI579" s="2" t="s">
        <v>126</v>
      </c>
      <c r="CP579" s="3">
        <v>62718</v>
      </c>
      <c r="CQ579" s="3" t="s">
        <v>33715</v>
      </c>
      <c r="CR579" s="3" t="s">
        <v>126</v>
      </c>
    </row>
    <row r="580" spans="19:96" x14ac:dyDescent="0.25">
      <c r="S580" s="2"/>
      <c r="T580" s="95" t="s">
        <v>755</v>
      </c>
      <c r="U580" s="96">
        <v>1800</v>
      </c>
      <c r="V580" s="96">
        <v>1710</v>
      </c>
      <c r="W580" s="96">
        <v>1620</v>
      </c>
      <c r="X580" s="96">
        <v>1530</v>
      </c>
      <c r="Y580" s="96">
        <v>1440</v>
      </c>
      <c r="Z580" s="96">
        <v>1350</v>
      </c>
      <c r="AA580" s="96">
        <v>1260</v>
      </c>
      <c r="AB580" s="96">
        <v>1080</v>
      </c>
      <c r="AC580" s="95" t="s">
        <v>755</v>
      </c>
      <c r="AD580" s="96">
        <v>2900</v>
      </c>
      <c r="AE580" s="96">
        <v>2760</v>
      </c>
      <c r="AF580" s="96">
        <v>2610</v>
      </c>
      <c r="AG580" s="96">
        <v>2470</v>
      </c>
      <c r="AH580" s="96">
        <v>2320</v>
      </c>
      <c r="AI580" s="96">
        <v>2180</v>
      </c>
      <c r="AJ580" s="96">
        <v>2030</v>
      </c>
      <c r="AK580" s="96">
        <v>1740</v>
      </c>
      <c r="AL580" s="2"/>
      <c r="AM580" s="95" t="s">
        <v>755</v>
      </c>
      <c r="AN580" s="96">
        <v>2700</v>
      </c>
      <c r="AO580" s="96">
        <v>2570</v>
      </c>
      <c r="AP580" s="96">
        <v>2430</v>
      </c>
      <c r="AQ580" s="96">
        <v>2300</v>
      </c>
      <c r="AR580" s="96">
        <v>2160</v>
      </c>
      <c r="AS580" s="96">
        <v>2030</v>
      </c>
      <c r="AT580" s="96">
        <v>1890</v>
      </c>
      <c r="AU580" s="96">
        <v>1620</v>
      </c>
      <c r="AW580" s="95" t="s">
        <v>755</v>
      </c>
      <c r="AX580" s="96">
        <v>900</v>
      </c>
      <c r="AY580" s="96">
        <v>860</v>
      </c>
      <c r="AZ580" s="96">
        <v>810</v>
      </c>
      <c r="BA580" s="96">
        <v>770</v>
      </c>
      <c r="BB580" s="96">
        <v>720</v>
      </c>
      <c r="BC580" s="96">
        <v>680</v>
      </c>
      <c r="BD580" s="96">
        <v>630</v>
      </c>
      <c r="BE580" s="96">
        <v>540</v>
      </c>
      <c r="BF580" s="95" t="s">
        <v>755</v>
      </c>
      <c r="BG580" s="96">
        <v>1200</v>
      </c>
      <c r="BH580" s="96">
        <v>1140</v>
      </c>
      <c r="BI580" s="96">
        <v>1080</v>
      </c>
      <c r="BJ580" s="96">
        <v>1020</v>
      </c>
      <c r="BK580" s="96">
        <v>960</v>
      </c>
      <c r="BL580" s="96">
        <v>900</v>
      </c>
      <c r="BM580" s="96">
        <v>840</v>
      </c>
      <c r="BN580" s="96">
        <v>720</v>
      </c>
      <c r="CH580" s="2">
        <v>63826</v>
      </c>
      <c r="CI580" s="2" t="s">
        <v>124</v>
      </c>
      <c r="CP580" s="3">
        <v>62719</v>
      </c>
      <c r="CQ580" s="3" t="s">
        <v>26363</v>
      </c>
      <c r="CR580" s="3" t="s">
        <v>124</v>
      </c>
    </row>
    <row r="581" spans="19:96" x14ac:dyDescent="0.25">
      <c r="S581" s="2"/>
      <c r="T581" s="95" t="s">
        <v>756</v>
      </c>
      <c r="U581" s="96">
        <v>1000</v>
      </c>
      <c r="V581" s="96">
        <v>950</v>
      </c>
      <c r="W581" s="96">
        <v>900</v>
      </c>
      <c r="X581" s="96">
        <v>850</v>
      </c>
      <c r="Y581" s="96">
        <v>800</v>
      </c>
      <c r="Z581" s="96">
        <v>750</v>
      </c>
      <c r="AA581" s="96">
        <v>700</v>
      </c>
      <c r="AB581" s="96">
        <v>600</v>
      </c>
      <c r="AC581" s="95" t="s">
        <v>756</v>
      </c>
      <c r="AD581" s="96">
        <v>1600</v>
      </c>
      <c r="AE581" s="96">
        <v>1520</v>
      </c>
      <c r="AF581" s="96">
        <v>1440</v>
      </c>
      <c r="AG581" s="96">
        <v>1360</v>
      </c>
      <c r="AH581" s="96">
        <v>1280</v>
      </c>
      <c r="AI581" s="96">
        <v>1200</v>
      </c>
      <c r="AJ581" s="96">
        <v>1120</v>
      </c>
      <c r="AK581" s="96">
        <v>960</v>
      </c>
      <c r="AL581" s="2"/>
      <c r="AM581" s="95" t="s">
        <v>756</v>
      </c>
      <c r="AN581" s="96">
        <v>1400</v>
      </c>
      <c r="AO581" s="96">
        <v>1330</v>
      </c>
      <c r="AP581" s="96">
        <v>1260</v>
      </c>
      <c r="AQ581" s="96">
        <v>1190</v>
      </c>
      <c r="AR581" s="96">
        <v>1120</v>
      </c>
      <c r="AS581" s="96">
        <v>1050</v>
      </c>
      <c r="AT581" s="96">
        <v>980</v>
      </c>
      <c r="AU581" s="96">
        <v>840</v>
      </c>
      <c r="AW581" s="95" t="s">
        <v>756</v>
      </c>
      <c r="AX581" s="96">
        <v>500</v>
      </c>
      <c r="AY581" s="96">
        <v>480</v>
      </c>
      <c r="AZ581" s="96">
        <v>450</v>
      </c>
      <c r="BA581" s="96">
        <v>430</v>
      </c>
      <c r="BB581" s="96">
        <v>400</v>
      </c>
      <c r="BC581" s="96">
        <v>380</v>
      </c>
      <c r="BD581" s="96">
        <v>350</v>
      </c>
      <c r="BE581" s="96">
        <v>300</v>
      </c>
      <c r="BF581" s="95" t="s">
        <v>756</v>
      </c>
      <c r="BG581" s="96">
        <v>600</v>
      </c>
      <c r="BH581" s="96">
        <v>570</v>
      </c>
      <c r="BI581" s="96">
        <v>540</v>
      </c>
      <c r="BJ581" s="96">
        <v>510</v>
      </c>
      <c r="BK581" s="96">
        <v>480</v>
      </c>
      <c r="BL581" s="96">
        <v>450</v>
      </c>
      <c r="BM581" s="96">
        <v>420</v>
      </c>
      <c r="BN581" s="96">
        <v>360</v>
      </c>
      <c r="CH581" s="2">
        <v>63827</v>
      </c>
      <c r="CI581" s="2" t="s">
        <v>124</v>
      </c>
      <c r="CP581" s="3">
        <v>62720</v>
      </c>
      <c r="CQ581" s="3" t="s">
        <v>33716</v>
      </c>
      <c r="CR581" s="3" t="s">
        <v>124</v>
      </c>
    </row>
    <row r="582" spans="19:96" x14ac:dyDescent="0.25">
      <c r="S582" s="2"/>
      <c r="T582" s="95" t="s">
        <v>757</v>
      </c>
      <c r="U582" s="96">
        <v>1000</v>
      </c>
      <c r="V582" s="96">
        <v>950</v>
      </c>
      <c r="W582" s="96">
        <v>900</v>
      </c>
      <c r="X582" s="96">
        <v>850</v>
      </c>
      <c r="Y582" s="96">
        <v>800</v>
      </c>
      <c r="Z582" s="96">
        <v>750</v>
      </c>
      <c r="AA582" s="96">
        <v>700</v>
      </c>
      <c r="AB582" s="96">
        <v>600</v>
      </c>
      <c r="AC582" s="95" t="s">
        <v>757</v>
      </c>
      <c r="AD582" s="96">
        <v>1600</v>
      </c>
      <c r="AE582" s="96">
        <v>1520</v>
      </c>
      <c r="AF582" s="96">
        <v>1440</v>
      </c>
      <c r="AG582" s="96">
        <v>1360</v>
      </c>
      <c r="AH582" s="96">
        <v>1280</v>
      </c>
      <c r="AI582" s="96">
        <v>1200</v>
      </c>
      <c r="AJ582" s="96">
        <v>1120</v>
      </c>
      <c r="AK582" s="96">
        <v>960</v>
      </c>
      <c r="AL582" s="2"/>
      <c r="AM582" s="95" t="s">
        <v>757</v>
      </c>
      <c r="AN582" s="96">
        <v>1500</v>
      </c>
      <c r="AO582" s="96">
        <v>1430</v>
      </c>
      <c r="AP582" s="96">
        <v>1350</v>
      </c>
      <c r="AQ582" s="96">
        <v>1280</v>
      </c>
      <c r="AR582" s="96">
        <v>1200</v>
      </c>
      <c r="AS582" s="96">
        <v>1130</v>
      </c>
      <c r="AT582" s="96">
        <v>1050</v>
      </c>
      <c r="AU582" s="96">
        <v>900</v>
      </c>
      <c r="AW582" s="95" t="s">
        <v>757</v>
      </c>
      <c r="AX582" s="96">
        <v>500</v>
      </c>
      <c r="AY582" s="96">
        <v>480</v>
      </c>
      <c r="AZ582" s="96">
        <v>450</v>
      </c>
      <c r="BA582" s="96">
        <v>430</v>
      </c>
      <c r="BB582" s="96">
        <v>400</v>
      </c>
      <c r="BC582" s="96">
        <v>380</v>
      </c>
      <c r="BD582" s="96">
        <v>350</v>
      </c>
      <c r="BE582" s="96">
        <v>300</v>
      </c>
      <c r="BF582" s="95" t="s">
        <v>757</v>
      </c>
      <c r="BG582" s="96">
        <v>700</v>
      </c>
      <c r="BH582" s="96">
        <v>670</v>
      </c>
      <c r="BI582" s="96">
        <v>630</v>
      </c>
      <c r="BJ582" s="96">
        <v>600</v>
      </c>
      <c r="BK582" s="96">
        <v>560</v>
      </c>
      <c r="BL582" s="96">
        <v>530</v>
      </c>
      <c r="BM582" s="96">
        <v>490</v>
      </c>
      <c r="BN582" s="96">
        <v>420</v>
      </c>
      <c r="CH582" s="2">
        <v>63829</v>
      </c>
      <c r="CI582" s="2" t="s">
        <v>124</v>
      </c>
      <c r="CP582" s="3">
        <v>62721</v>
      </c>
      <c r="CQ582" s="3" t="s">
        <v>33717</v>
      </c>
      <c r="CR582" s="3" t="s">
        <v>124</v>
      </c>
    </row>
    <row r="583" spans="19:96" x14ac:dyDescent="0.25">
      <c r="S583" s="2"/>
      <c r="T583" s="95" t="s">
        <v>758</v>
      </c>
      <c r="U583" s="96">
        <v>900</v>
      </c>
      <c r="V583" s="96">
        <v>860</v>
      </c>
      <c r="W583" s="96">
        <v>810</v>
      </c>
      <c r="X583" s="96">
        <v>770</v>
      </c>
      <c r="Y583" s="96">
        <v>720</v>
      </c>
      <c r="Z583" s="96">
        <v>680</v>
      </c>
      <c r="AA583" s="96">
        <v>630</v>
      </c>
      <c r="AB583" s="96">
        <v>540</v>
      </c>
      <c r="AC583" s="95" t="s">
        <v>758</v>
      </c>
      <c r="AD583" s="96">
        <v>1400</v>
      </c>
      <c r="AE583" s="96">
        <v>1330</v>
      </c>
      <c r="AF583" s="96">
        <v>1260</v>
      </c>
      <c r="AG583" s="96">
        <v>1190</v>
      </c>
      <c r="AH583" s="96">
        <v>1120</v>
      </c>
      <c r="AI583" s="96">
        <v>1050</v>
      </c>
      <c r="AJ583" s="96">
        <v>980</v>
      </c>
      <c r="AK583" s="96">
        <v>840</v>
      </c>
      <c r="AL583" s="2"/>
      <c r="AM583" s="95" t="s">
        <v>758</v>
      </c>
      <c r="AN583" s="96">
        <v>1300</v>
      </c>
      <c r="AO583" s="96">
        <v>1240</v>
      </c>
      <c r="AP583" s="96">
        <v>1170</v>
      </c>
      <c r="AQ583" s="96">
        <v>1110</v>
      </c>
      <c r="AR583" s="96">
        <v>1040</v>
      </c>
      <c r="AS583" s="96">
        <v>980</v>
      </c>
      <c r="AT583" s="96">
        <v>910</v>
      </c>
      <c r="AU583" s="96">
        <v>780</v>
      </c>
      <c r="AW583" s="95" t="s">
        <v>758</v>
      </c>
      <c r="AX583" s="96">
        <v>400</v>
      </c>
      <c r="AY583" s="96">
        <v>380</v>
      </c>
      <c r="AZ583" s="96">
        <v>360</v>
      </c>
      <c r="BA583" s="96">
        <v>340</v>
      </c>
      <c r="BB583" s="96">
        <v>320</v>
      </c>
      <c r="BC583" s="96">
        <v>300</v>
      </c>
      <c r="BD583" s="96">
        <v>280</v>
      </c>
      <c r="BE583" s="96">
        <v>240</v>
      </c>
      <c r="BF583" s="95" t="s">
        <v>758</v>
      </c>
      <c r="BG583" s="96">
        <v>600</v>
      </c>
      <c r="BH583" s="96">
        <v>570</v>
      </c>
      <c r="BI583" s="96">
        <v>540</v>
      </c>
      <c r="BJ583" s="96">
        <v>510</v>
      </c>
      <c r="BK583" s="96">
        <v>480</v>
      </c>
      <c r="BL583" s="96">
        <v>450</v>
      </c>
      <c r="BM583" s="96">
        <v>420</v>
      </c>
      <c r="BN583" s="96">
        <v>360</v>
      </c>
      <c r="CH583" s="2">
        <v>63837</v>
      </c>
      <c r="CI583" s="2" t="s">
        <v>122</v>
      </c>
      <c r="CP583" s="3">
        <v>62722</v>
      </c>
      <c r="CQ583" s="3" t="s">
        <v>29215</v>
      </c>
      <c r="CR583" s="3" t="s">
        <v>126</v>
      </c>
    </row>
    <row r="584" spans="19:96" x14ac:dyDescent="0.25">
      <c r="S584" s="2"/>
      <c r="T584" s="95" t="s">
        <v>759</v>
      </c>
      <c r="U584" s="96">
        <v>700</v>
      </c>
      <c r="V584" s="96">
        <v>670</v>
      </c>
      <c r="W584" s="96">
        <v>630</v>
      </c>
      <c r="X584" s="96">
        <v>600</v>
      </c>
      <c r="Y584" s="96">
        <v>560</v>
      </c>
      <c r="Z584" s="96">
        <v>530</v>
      </c>
      <c r="AA584" s="96">
        <v>490</v>
      </c>
      <c r="AB584" s="96">
        <v>420</v>
      </c>
      <c r="AC584" s="95" t="s">
        <v>759</v>
      </c>
      <c r="AD584" s="96">
        <v>1100</v>
      </c>
      <c r="AE584" s="96">
        <v>1050</v>
      </c>
      <c r="AF584" s="96">
        <v>990</v>
      </c>
      <c r="AG584" s="96">
        <v>940</v>
      </c>
      <c r="AH584" s="96">
        <v>880</v>
      </c>
      <c r="AI584" s="96">
        <v>830</v>
      </c>
      <c r="AJ584" s="96">
        <v>770</v>
      </c>
      <c r="AK584" s="96">
        <v>660</v>
      </c>
      <c r="AL584" s="2"/>
      <c r="AM584" s="95" t="s">
        <v>759</v>
      </c>
      <c r="AN584" s="96">
        <v>1000</v>
      </c>
      <c r="AO584" s="96">
        <v>950</v>
      </c>
      <c r="AP584" s="96">
        <v>900</v>
      </c>
      <c r="AQ584" s="96">
        <v>850</v>
      </c>
      <c r="AR584" s="96">
        <v>800</v>
      </c>
      <c r="AS584" s="96">
        <v>750</v>
      </c>
      <c r="AT584" s="96">
        <v>700</v>
      </c>
      <c r="AU584" s="96">
        <v>600</v>
      </c>
      <c r="AW584" s="95" t="s">
        <v>759</v>
      </c>
      <c r="AX584" s="96">
        <v>300</v>
      </c>
      <c r="AY584" s="96">
        <v>290</v>
      </c>
      <c r="AZ584" s="96">
        <v>270</v>
      </c>
      <c r="BA584" s="96">
        <v>260</v>
      </c>
      <c r="BB584" s="96">
        <v>240</v>
      </c>
      <c r="BC584" s="96">
        <v>230</v>
      </c>
      <c r="BD584" s="96">
        <v>210</v>
      </c>
      <c r="BE584" s="96">
        <v>180</v>
      </c>
      <c r="BF584" s="95" t="s">
        <v>759</v>
      </c>
      <c r="BG584" s="96">
        <v>400</v>
      </c>
      <c r="BH584" s="96">
        <v>380</v>
      </c>
      <c r="BI584" s="96">
        <v>360</v>
      </c>
      <c r="BJ584" s="96">
        <v>340</v>
      </c>
      <c r="BK584" s="96">
        <v>320</v>
      </c>
      <c r="BL584" s="96">
        <v>300</v>
      </c>
      <c r="BM584" s="96">
        <v>280</v>
      </c>
      <c r="BN584" s="96">
        <v>240</v>
      </c>
      <c r="CH584" s="2">
        <v>63838</v>
      </c>
      <c r="CI584" s="2" t="s">
        <v>122</v>
      </c>
      <c r="CP584" s="3">
        <v>62723</v>
      </c>
      <c r="CQ584" s="3" t="s">
        <v>33718</v>
      </c>
      <c r="CR584" s="3" t="s">
        <v>126</v>
      </c>
    </row>
    <row r="585" spans="19:96" x14ac:dyDescent="0.25">
      <c r="S585" s="2"/>
      <c r="T585" s="95" t="s">
        <v>760</v>
      </c>
      <c r="U585" s="96">
        <v>900</v>
      </c>
      <c r="V585" s="96">
        <v>860</v>
      </c>
      <c r="W585" s="96">
        <v>810</v>
      </c>
      <c r="X585" s="96">
        <v>770</v>
      </c>
      <c r="Y585" s="96">
        <v>720</v>
      </c>
      <c r="Z585" s="96">
        <v>680</v>
      </c>
      <c r="AA585" s="96">
        <v>630</v>
      </c>
      <c r="AB585" s="96">
        <v>540</v>
      </c>
      <c r="AC585" s="95" t="s">
        <v>760</v>
      </c>
      <c r="AD585" s="96">
        <v>1400</v>
      </c>
      <c r="AE585" s="96">
        <v>1330</v>
      </c>
      <c r="AF585" s="96">
        <v>1260</v>
      </c>
      <c r="AG585" s="96">
        <v>1190</v>
      </c>
      <c r="AH585" s="96">
        <v>1120</v>
      </c>
      <c r="AI585" s="96">
        <v>1050</v>
      </c>
      <c r="AJ585" s="96">
        <v>980</v>
      </c>
      <c r="AK585" s="96">
        <v>840</v>
      </c>
      <c r="AL585" s="2"/>
      <c r="AM585" s="95" t="s">
        <v>760</v>
      </c>
      <c r="AN585" s="96">
        <v>1400</v>
      </c>
      <c r="AO585" s="96">
        <v>1330</v>
      </c>
      <c r="AP585" s="96">
        <v>1260</v>
      </c>
      <c r="AQ585" s="96">
        <v>1190</v>
      </c>
      <c r="AR585" s="96">
        <v>1120</v>
      </c>
      <c r="AS585" s="96">
        <v>1050</v>
      </c>
      <c r="AT585" s="96">
        <v>980</v>
      </c>
      <c r="AU585" s="96">
        <v>840</v>
      </c>
      <c r="AW585" s="95" t="s">
        <v>760</v>
      </c>
      <c r="AX585" s="96">
        <v>500</v>
      </c>
      <c r="AY585" s="96">
        <v>480</v>
      </c>
      <c r="AZ585" s="96">
        <v>450</v>
      </c>
      <c r="BA585" s="96">
        <v>430</v>
      </c>
      <c r="BB585" s="96">
        <v>400</v>
      </c>
      <c r="BC585" s="96">
        <v>380</v>
      </c>
      <c r="BD585" s="96">
        <v>350</v>
      </c>
      <c r="BE585" s="96">
        <v>300</v>
      </c>
      <c r="BF585" s="95" t="s">
        <v>760</v>
      </c>
      <c r="BG585" s="96">
        <v>600</v>
      </c>
      <c r="BH585" s="96">
        <v>570</v>
      </c>
      <c r="BI585" s="96">
        <v>540</v>
      </c>
      <c r="BJ585" s="96">
        <v>510</v>
      </c>
      <c r="BK585" s="96">
        <v>480</v>
      </c>
      <c r="BL585" s="96">
        <v>450</v>
      </c>
      <c r="BM585" s="96">
        <v>420</v>
      </c>
      <c r="BN585" s="96">
        <v>360</v>
      </c>
      <c r="CH585" s="2">
        <v>63839</v>
      </c>
      <c r="CI585" s="2" t="s">
        <v>122</v>
      </c>
      <c r="CP585" s="3">
        <v>62724</v>
      </c>
      <c r="CQ585" s="3" t="s">
        <v>26362</v>
      </c>
      <c r="CR585" s="3" t="s">
        <v>126</v>
      </c>
    </row>
    <row r="586" spans="19:96" x14ac:dyDescent="0.25">
      <c r="S586" s="2"/>
      <c r="T586" s="95" t="s">
        <v>761</v>
      </c>
      <c r="U586" s="96">
        <v>1000</v>
      </c>
      <c r="V586" s="96">
        <v>950</v>
      </c>
      <c r="W586" s="96">
        <v>900</v>
      </c>
      <c r="X586" s="96">
        <v>850</v>
      </c>
      <c r="Y586" s="96">
        <v>800</v>
      </c>
      <c r="Z586" s="96">
        <v>750</v>
      </c>
      <c r="AA586" s="96">
        <v>700</v>
      </c>
      <c r="AB586" s="96">
        <v>600</v>
      </c>
      <c r="AC586" s="95" t="s">
        <v>761</v>
      </c>
      <c r="AD586" s="96">
        <v>1600</v>
      </c>
      <c r="AE586" s="96">
        <v>1520</v>
      </c>
      <c r="AF586" s="96">
        <v>1440</v>
      </c>
      <c r="AG586" s="96">
        <v>1360</v>
      </c>
      <c r="AH586" s="96">
        <v>1280</v>
      </c>
      <c r="AI586" s="96">
        <v>1200</v>
      </c>
      <c r="AJ586" s="96">
        <v>1120</v>
      </c>
      <c r="AK586" s="96">
        <v>960</v>
      </c>
      <c r="AL586" s="2"/>
      <c r="AM586" s="95" t="s">
        <v>761</v>
      </c>
      <c r="AN586" s="96">
        <v>1500</v>
      </c>
      <c r="AO586" s="96">
        <v>1430</v>
      </c>
      <c r="AP586" s="96">
        <v>1350</v>
      </c>
      <c r="AQ586" s="96">
        <v>1280</v>
      </c>
      <c r="AR586" s="96">
        <v>1200</v>
      </c>
      <c r="AS586" s="96">
        <v>1130</v>
      </c>
      <c r="AT586" s="96">
        <v>1050</v>
      </c>
      <c r="AU586" s="96">
        <v>900</v>
      </c>
      <c r="AW586" s="95" t="s">
        <v>761</v>
      </c>
      <c r="AX586" s="96">
        <v>500</v>
      </c>
      <c r="AY586" s="96">
        <v>480</v>
      </c>
      <c r="AZ586" s="96">
        <v>450</v>
      </c>
      <c r="BA586" s="96">
        <v>430</v>
      </c>
      <c r="BB586" s="96">
        <v>400</v>
      </c>
      <c r="BC586" s="96">
        <v>380</v>
      </c>
      <c r="BD586" s="96">
        <v>350</v>
      </c>
      <c r="BE586" s="96">
        <v>300</v>
      </c>
      <c r="BF586" s="95" t="s">
        <v>761</v>
      </c>
      <c r="BG586" s="96">
        <v>700</v>
      </c>
      <c r="BH586" s="96">
        <v>670</v>
      </c>
      <c r="BI586" s="96">
        <v>630</v>
      </c>
      <c r="BJ586" s="96">
        <v>600</v>
      </c>
      <c r="BK586" s="96">
        <v>560</v>
      </c>
      <c r="BL586" s="96">
        <v>530</v>
      </c>
      <c r="BM586" s="96">
        <v>490</v>
      </c>
      <c r="BN586" s="96">
        <v>420</v>
      </c>
      <c r="CH586" s="2">
        <v>63840</v>
      </c>
      <c r="CI586" s="2" t="s">
        <v>126</v>
      </c>
      <c r="CP586" s="3">
        <v>62725</v>
      </c>
      <c r="CQ586" s="3" t="s">
        <v>33719</v>
      </c>
      <c r="CR586" s="3" t="s">
        <v>126</v>
      </c>
    </row>
    <row r="587" spans="19:96" x14ac:dyDescent="0.25">
      <c r="S587" s="2"/>
      <c r="T587" s="95" t="s">
        <v>762</v>
      </c>
      <c r="U587" s="96">
        <v>1000</v>
      </c>
      <c r="V587" s="96">
        <v>950</v>
      </c>
      <c r="W587" s="96">
        <v>900</v>
      </c>
      <c r="X587" s="96">
        <v>850</v>
      </c>
      <c r="Y587" s="96">
        <v>800</v>
      </c>
      <c r="Z587" s="96">
        <v>750</v>
      </c>
      <c r="AA587" s="96">
        <v>700</v>
      </c>
      <c r="AB587" s="96">
        <v>600</v>
      </c>
      <c r="AC587" s="95" t="s">
        <v>762</v>
      </c>
      <c r="AD587" s="96">
        <v>1600</v>
      </c>
      <c r="AE587" s="96">
        <v>1520</v>
      </c>
      <c r="AF587" s="96">
        <v>1440</v>
      </c>
      <c r="AG587" s="96">
        <v>1360</v>
      </c>
      <c r="AH587" s="96">
        <v>1280</v>
      </c>
      <c r="AI587" s="96">
        <v>1200</v>
      </c>
      <c r="AJ587" s="96">
        <v>1120</v>
      </c>
      <c r="AK587" s="96">
        <v>960</v>
      </c>
      <c r="AL587" s="2"/>
      <c r="AM587" s="95" t="s">
        <v>762</v>
      </c>
      <c r="AN587" s="96">
        <v>1500</v>
      </c>
      <c r="AO587" s="96">
        <v>1430</v>
      </c>
      <c r="AP587" s="96">
        <v>1350</v>
      </c>
      <c r="AQ587" s="96">
        <v>1280</v>
      </c>
      <c r="AR587" s="96">
        <v>1200</v>
      </c>
      <c r="AS587" s="96">
        <v>1130</v>
      </c>
      <c r="AT587" s="96">
        <v>1050</v>
      </c>
      <c r="AU587" s="96">
        <v>900</v>
      </c>
      <c r="AW587" s="95" t="s">
        <v>762</v>
      </c>
      <c r="AX587" s="96">
        <v>500</v>
      </c>
      <c r="AY587" s="96">
        <v>480</v>
      </c>
      <c r="AZ587" s="96">
        <v>450</v>
      </c>
      <c r="BA587" s="96">
        <v>430</v>
      </c>
      <c r="BB587" s="96">
        <v>400</v>
      </c>
      <c r="BC587" s="96">
        <v>380</v>
      </c>
      <c r="BD587" s="96">
        <v>350</v>
      </c>
      <c r="BE587" s="96">
        <v>300</v>
      </c>
      <c r="BF587" s="95" t="s">
        <v>762</v>
      </c>
      <c r="BG587" s="96">
        <v>600</v>
      </c>
      <c r="BH587" s="96">
        <v>570</v>
      </c>
      <c r="BI587" s="96">
        <v>540</v>
      </c>
      <c r="BJ587" s="96">
        <v>510</v>
      </c>
      <c r="BK587" s="96">
        <v>480</v>
      </c>
      <c r="BL587" s="96">
        <v>450</v>
      </c>
      <c r="BM587" s="96">
        <v>420</v>
      </c>
      <c r="BN587" s="96">
        <v>360</v>
      </c>
      <c r="CH587" s="2">
        <v>63841</v>
      </c>
      <c r="CI587" s="2" t="s">
        <v>126</v>
      </c>
      <c r="CP587" s="3">
        <v>62726</v>
      </c>
      <c r="CQ587" s="3" t="s">
        <v>33720</v>
      </c>
      <c r="CR587" s="3" t="s">
        <v>126</v>
      </c>
    </row>
    <row r="588" spans="19:96" x14ac:dyDescent="0.25">
      <c r="S588" s="2"/>
      <c r="T588" s="95" t="s">
        <v>13592</v>
      </c>
      <c r="U588" s="96">
        <v>1100</v>
      </c>
      <c r="V588" s="96">
        <v>1050</v>
      </c>
      <c r="W588" s="96">
        <v>990</v>
      </c>
      <c r="X588" s="96">
        <v>940</v>
      </c>
      <c r="Y588" s="96">
        <v>880</v>
      </c>
      <c r="Z588" s="96">
        <v>830</v>
      </c>
      <c r="AA588" s="96">
        <v>770</v>
      </c>
      <c r="AB588" s="96">
        <v>660</v>
      </c>
      <c r="AC588" s="95" t="s">
        <v>13592</v>
      </c>
      <c r="AD588" s="96">
        <v>1800</v>
      </c>
      <c r="AE588" s="96">
        <v>1710</v>
      </c>
      <c r="AF588" s="96">
        <v>1620</v>
      </c>
      <c r="AG588" s="96">
        <v>1530</v>
      </c>
      <c r="AH588" s="96">
        <v>1440</v>
      </c>
      <c r="AI588" s="96">
        <v>1350</v>
      </c>
      <c r="AJ588" s="96">
        <v>1260</v>
      </c>
      <c r="AK588" s="96">
        <v>1080</v>
      </c>
      <c r="AL588" s="2"/>
      <c r="AM588" s="95" t="s">
        <v>13592</v>
      </c>
      <c r="AN588" s="96">
        <v>1700</v>
      </c>
      <c r="AO588" s="96">
        <v>1620</v>
      </c>
      <c r="AP588" s="96">
        <v>1530</v>
      </c>
      <c r="AQ588" s="96">
        <v>1450</v>
      </c>
      <c r="AR588" s="96">
        <v>1360</v>
      </c>
      <c r="AS588" s="96">
        <v>1280</v>
      </c>
      <c r="AT588" s="96">
        <v>1190</v>
      </c>
      <c r="AU588" s="96">
        <v>1020</v>
      </c>
      <c r="AW588" s="95" t="s">
        <v>13592</v>
      </c>
      <c r="AX588" s="96">
        <v>600</v>
      </c>
      <c r="AY588" s="96">
        <v>570</v>
      </c>
      <c r="AZ588" s="96">
        <v>540</v>
      </c>
      <c r="BA588" s="96">
        <v>510</v>
      </c>
      <c r="BB588" s="96">
        <v>480</v>
      </c>
      <c r="BC588" s="96">
        <v>450</v>
      </c>
      <c r="BD588" s="96">
        <v>420</v>
      </c>
      <c r="BE588" s="96">
        <v>360</v>
      </c>
      <c r="BF588" s="95" t="s">
        <v>13592</v>
      </c>
      <c r="BG588" s="96">
        <v>800</v>
      </c>
      <c r="BH588" s="96">
        <v>760</v>
      </c>
      <c r="BI588" s="96">
        <v>720</v>
      </c>
      <c r="BJ588" s="96">
        <v>680</v>
      </c>
      <c r="BK588" s="96">
        <v>640</v>
      </c>
      <c r="BL588" s="96">
        <v>600</v>
      </c>
      <c r="BM588" s="96">
        <v>560</v>
      </c>
      <c r="BN588" s="96">
        <v>480</v>
      </c>
      <c r="CH588" s="2">
        <v>63842</v>
      </c>
      <c r="CI588" s="2" t="s">
        <v>126</v>
      </c>
      <c r="CP588" s="3">
        <v>62727</v>
      </c>
      <c r="CQ588" s="3" t="s">
        <v>33721</v>
      </c>
      <c r="CR588" s="3" t="s">
        <v>126</v>
      </c>
    </row>
    <row r="589" spans="19:96" x14ac:dyDescent="0.25">
      <c r="S589" s="2"/>
      <c r="T589" s="95" t="s">
        <v>763</v>
      </c>
      <c r="U589" s="96">
        <v>700</v>
      </c>
      <c r="V589" s="96">
        <v>670</v>
      </c>
      <c r="W589" s="96">
        <v>630</v>
      </c>
      <c r="X589" s="96">
        <v>600</v>
      </c>
      <c r="Y589" s="96">
        <v>560</v>
      </c>
      <c r="Z589" s="96">
        <v>530</v>
      </c>
      <c r="AA589" s="96">
        <v>490</v>
      </c>
      <c r="AB589" s="96">
        <v>420</v>
      </c>
      <c r="AC589" s="95" t="s">
        <v>763</v>
      </c>
      <c r="AD589" s="96">
        <v>1100</v>
      </c>
      <c r="AE589" s="96">
        <v>1050</v>
      </c>
      <c r="AF589" s="96">
        <v>990</v>
      </c>
      <c r="AG589" s="96">
        <v>940</v>
      </c>
      <c r="AH589" s="96">
        <v>880</v>
      </c>
      <c r="AI589" s="96">
        <v>830</v>
      </c>
      <c r="AJ589" s="96">
        <v>770</v>
      </c>
      <c r="AK589" s="96">
        <v>660</v>
      </c>
      <c r="AL589" s="2"/>
      <c r="AM589" s="95" t="s">
        <v>763</v>
      </c>
      <c r="AN589" s="96">
        <v>1000</v>
      </c>
      <c r="AO589" s="96">
        <v>950</v>
      </c>
      <c r="AP589" s="96">
        <v>900</v>
      </c>
      <c r="AQ589" s="96">
        <v>850</v>
      </c>
      <c r="AR589" s="96">
        <v>800</v>
      </c>
      <c r="AS589" s="96">
        <v>750</v>
      </c>
      <c r="AT589" s="96">
        <v>700</v>
      </c>
      <c r="AU589" s="96">
        <v>600</v>
      </c>
      <c r="AW589" s="95" t="s">
        <v>763</v>
      </c>
      <c r="AX589" s="96">
        <v>300</v>
      </c>
      <c r="AY589" s="96">
        <v>290</v>
      </c>
      <c r="AZ589" s="96">
        <v>270</v>
      </c>
      <c r="BA589" s="96">
        <v>260</v>
      </c>
      <c r="BB589" s="96">
        <v>240</v>
      </c>
      <c r="BC589" s="96">
        <v>230</v>
      </c>
      <c r="BD589" s="96">
        <v>210</v>
      </c>
      <c r="BE589" s="96">
        <v>180</v>
      </c>
      <c r="BF589" s="95" t="s">
        <v>763</v>
      </c>
      <c r="BG589" s="96">
        <v>400</v>
      </c>
      <c r="BH589" s="96">
        <v>380</v>
      </c>
      <c r="BI589" s="96">
        <v>360</v>
      </c>
      <c r="BJ589" s="96">
        <v>340</v>
      </c>
      <c r="BK589" s="96">
        <v>320</v>
      </c>
      <c r="BL589" s="96">
        <v>300</v>
      </c>
      <c r="BM589" s="96">
        <v>280</v>
      </c>
      <c r="BN589" s="96">
        <v>240</v>
      </c>
      <c r="CH589" s="2">
        <v>63845</v>
      </c>
      <c r="CI589" s="2" t="s">
        <v>124</v>
      </c>
      <c r="CP589" s="3">
        <v>62728</v>
      </c>
      <c r="CQ589" s="3" t="s">
        <v>33722</v>
      </c>
      <c r="CR589" s="3" t="s">
        <v>126</v>
      </c>
    </row>
    <row r="590" spans="19:96" x14ac:dyDescent="0.25">
      <c r="S590" s="2"/>
      <c r="T590" s="95" t="s">
        <v>764</v>
      </c>
      <c r="U590" s="96">
        <v>1800</v>
      </c>
      <c r="V590" s="96">
        <v>1710</v>
      </c>
      <c r="W590" s="96">
        <v>1620</v>
      </c>
      <c r="X590" s="96">
        <v>1530</v>
      </c>
      <c r="Y590" s="96">
        <v>1440</v>
      </c>
      <c r="Z590" s="96">
        <v>1350</v>
      </c>
      <c r="AA590" s="96">
        <v>1260</v>
      </c>
      <c r="AB590" s="96">
        <v>1080</v>
      </c>
      <c r="AC590" s="95" t="s">
        <v>764</v>
      </c>
      <c r="AD590" s="96">
        <v>2900</v>
      </c>
      <c r="AE590" s="96">
        <v>2760</v>
      </c>
      <c r="AF590" s="96">
        <v>2610</v>
      </c>
      <c r="AG590" s="96">
        <v>2470</v>
      </c>
      <c r="AH590" s="96">
        <v>2320</v>
      </c>
      <c r="AI590" s="96">
        <v>2180</v>
      </c>
      <c r="AJ590" s="96">
        <v>2030</v>
      </c>
      <c r="AK590" s="96">
        <v>1740</v>
      </c>
      <c r="AL590" s="2"/>
      <c r="AM590" s="95" t="s">
        <v>764</v>
      </c>
      <c r="AN590" s="96">
        <v>2700</v>
      </c>
      <c r="AO590" s="96">
        <v>2570</v>
      </c>
      <c r="AP590" s="96">
        <v>2430</v>
      </c>
      <c r="AQ590" s="96">
        <v>2300</v>
      </c>
      <c r="AR590" s="96">
        <v>2160</v>
      </c>
      <c r="AS590" s="96">
        <v>2030</v>
      </c>
      <c r="AT590" s="96">
        <v>1890</v>
      </c>
      <c r="AU590" s="96">
        <v>1620</v>
      </c>
      <c r="AW590" s="95" t="s">
        <v>764</v>
      </c>
      <c r="AX590" s="96">
        <v>900</v>
      </c>
      <c r="AY590" s="96">
        <v>860</v>
      </c>
      <c r="AZ590" s="96">
        <v>810</v>
      </c>
      <c r="BA590" s="96">
        <v>770</v>
      </c>
      <c r="BB590" s="96">
        <v>720</v>
      </c>
      <c r="BC590" s="96">
        <v>680</v>
      </c>
      <c r="BD590" s="96">
        <v>630</v>
      </c>
      <c r="BE590" s="96">
        <v>540</v>
      </c>
      <c r="BF590" s="95" t="s">
        <v>764</v>
      </c>
      <c r="BG590" s="96">
        <v>1200</v>
      </c>
      <c r="BH590" s="96">
        <v>1140</v>
      </c>
      <c r="BI590" s="96">
        <v>1080</v>
      </c>
      <c r="BJ590" s="96">
        <v>1020</v>
      </c>
      <c r="BK590" s="96">
        <v>960</v>
      </c>
      <c r="BL590" s="96">
        <v>900</v>
      </c>
      <c r="BM590" s="96">
        <v>840</v>
      </c>
      <c r="BN590" s="96">
        <v>720</v>
      </c>
      <c r="CH590" s="2">
        <v>63846</v>
      </c>
      <c r="CI590" s="2" t="s">
        <v>126</v>
      </c>
      <c r="CP590" s="3">
        <v>62729</v>
      </c>
      <c r="CQ590" s="3" t="s">
        <v>26361</v>
      </c>
      <c r="CR590" s="3" t="s">
        <v>126</v>
      </c>
    </row>
    <row r="591" spans="19:96" x14ac:dyDescent="0.25">
      <c r="S591" s="2"/>
      <c r="T591" s="95" t="s">
        <v>765</v>
      </c>
      <c r="U591" s="96">
        <v>1000</v>
      </c>
      <c r="V591" s="96">
        <v>950</v>
      </c>
      <c r="W591" s="96">
        <v>900</v>
      </c>
      <c r="X591" s="96">
        <v>850</v>
      </c>
      <c r="Y591" s="96">
        <v>800</v>
      </c>
      <c r="Z591" s="96">
        <v>750</v>
      </c>
      <c r="AA591" s="96">
        <v>700</v>
      </c>
      <c r="AB591" s="96">
        <v>600</v>
      </c>
      <c r="AC591" s="95" t="s">
        <v>765</v>
      </c>
      <c r="AD591" s="96">
        <v>1600</v>
      </c>
      <c r="AE591" s="96">
        <v>1520</v>
      </c>
      <c r="AF591" s="96">
        <v>1440</v>
      </c>
      <c r="AG591" s="96">
        <v>1360</v>
      </c>
      <c r="AH591" s="96">
        <v>1280</v>
      </c>
      <c r="AI591" s="96">
        <v>1200</v>
      </c>
      <c r="AJ591" s="96">
        <v>1120</v>
      </c>
      <c r="AK591" s="96">
        <v>960</v>
      </c>
      <c r="AL591" s="2"/>
      <c r="AM591" s="95" t="s">
        <v>765</v>
      </c>
      <c r="AN591" s="96">
        <v>1500</v>
      </c>
      <c r="AO591" s="96">
        <v>1430</v>
      </c>
      <c r="AP591" s="96">
        <v>1350</v>
      </c>
      <c r="AQ591" s="96">
        <v>1280</v>
      </c>
      <c r="AR591" s="96">
        <v>1200</v>
      </c>
      <c r="AS591" s="96">
        <v>1130</v>
      </c>
      <c r="AT591" s="96">
        <v>1050</v>
      </c>
      <c r="AU591" s="96">
        <v>900</v>
      </c>
      <c r="AW591" s="95" t="s">
        <v>765</v>
      </c>
      <c r="AX591" s="96">
        <v>500</v>
      </c>
      <c r="AY591" s="96">
        <v>480</v>
      </c>
      <c r="AZ591" s="96">
        <v>450</v>
      </c>
      <c r="BA591" s="96">
        <v>430</v>
      </c>
      <c r="BB591" s="96">
        <v>400</v>
      </c>
      <c r="BC591" s="96">
        <v>380</v>
      </c>
      <c r="BD591" s="96">
        <v>350</v>
      </c>
      <c r="BE591" s="96">
        <v>300</v>
      </c>
      <c r="BF591" s="95" t="s">
        <v>765</v>
      </c>
      <c r="BG591" s="96">
        <v>600</v>
      </c>
      <c r="BH591" s="96">
        <v>570</v>
      </c>
      <c r="BI591" s="96">
        <v>540</v>
      </c>
      <c r="BJ591" s="96">
        <v>510</v>
      </c>
      <c r="BK591" s="96">
        <v>480</v>
      </c>
      <c r="BL591" s="96">
        <v>450</v>
      </c>
      <c r="BM591" s="96">
        <v>420</v>
      </c>
      <c r="BN591" s="96">
        <v>360</v>
      </c>
      <c r="CH591" s="2">
        <v>63849</v>
      </c>
      <c r="CI591" s="2" t="s">
        <v>126</v>
      </c>
      <c r="CP591" s="3">
        <v>62730</v>
      </c>
      <c r="CQ591" s="3" t="s">
        <v>33723</v>
      </c>
      <c r="CR591" s="3" t="s">
        <v>126</v>
      </c>
    </row>
    <row r="592" spans="19:96" x14ac:dyDescent="0.25">
      <c r="S592" s="2"/>
      <c r="T592" s="95" t="s">
        <v>13593</v>
      </c>
      <c r="U592" s="96">
        <v>1300</v>
      </c>
      <c r="V592" s="96">
        <v>1240</v>
      </c>
      <c r="W592" s="96">
        <v>1170</v>
      </c>
      <c r="X592" s="96">
        <v>1110</v>
      </c>
      <c r="Y592" s="96">
        <v>1040</v>
      </c>
      <c r="Z592" s="96">
        <v>980</v>
      </c>
      <c r="AA592" s="96">
        <v>910</v>
      </c>
      <c r="AB592" s="96">
        <v>780</v>
      </c>
      <c r="AC592" s="95" t="s">
        <v>13593</v>
      </c>
      <c r="AD592" s="96">
        <v>2100</v>
      </c>
      <c r="AE592" s="96">
        <v>2000</v>
      </c>
      <c r="AF592" s="96">
        <v>1890</v>
      </c>
      <c r="AG592" s="96">
        <v>1790</v>
      </c>
      <c r="AH592" s="96">
        <v>1680</v>
      </c>
      <c r="AI592" s="96">
        <v>1580</v>
      </c>
      <c r="AJ592" s="96">
        <v>1470</v>
      </c>
      <c r="AK592" s="96">
        <v>1260</v>
      </c>
      <c r="AL592" s="2"/>
      <c r="AM592" s="95" t="s">
        <v>13593</v>
      </c>
      <c r="AN592" s="96">
        <v>2000</v>
      </c>
      <c r="AO592" s="96">
        <v>1900</v>
      </c>
      <c r="AP592" s="96">
        <v>1800</v>
      </c>
      <c r="AQ592" s="96">
        <v>1700</v>
      </c>
      <c r="AR592" s="96">
        <v>1600</v>
      </c>
      <c r="AS592" s="96">
        <v>1500</v>
      </c>
      <c r="AT592" s="96">
        <v>1400</v>
      </c>
      <c r="AU592" s="96">
        <v>1200</v>
      </c>
      <c r="AW592" s="95" t="s">
        <v>13593</v>
      </c>
      <c r="AX592" s="96">
        <v>700</v>
      </c>
      <c r="AY592" s="96">
        <v>670</v>
      </c>
      <c r="AZ592" s="96">
        <v>630</v>
      </c>
      <c r="BA592" s="96">
        <v>600</v>
      </c>
      <c r="BB592" s="96">
        <v>560</v>
      </c>
      <c r="BC592" s="96">
        <v>530</v>
      </c>
      <c r="BD592" s="96">
        <v>490</v>
      </c>
      <c r="BE592" s="96">
        <v>420</v>
      </c>
      <c r="BF592" s="95" t="s">
        <v>13593</v>
      </c>
      <c r="BG592" s="96">
        <v>900</v>
      </c>
      <c r="BH592" s="96">
        <v>860</v>
      </c>
      <c r="BI592" s="96">
        <v>810</v>
      </c>
      <c r="BJ592" s="96">
        <v>770</v>
      </c>
      <c r="BK592" s="96">
        <v>720</v>
      </c>
      <c r="BL592" s="96">
        <v>680</v>
      </c>
      <c r="BM592" s="96">
        <v>630</v>
      </c>
      <c r="BN592" s="96">
        <v>540</v>
      </c>
      <c r="CH592" s="2">
        <v>63851</v>
      </c>
      <c r="CI592" s="2" t="s">
        <v>124</v>
      </c>
      <c r="CP592" s="3">
        <v>62731</v>
      </c>
      <c r="CQ592" s="3" t="s">
        <v>33724</v>
      </c>
      <c r="CR592" s="3" t="s">
        <v>126</v>
      </c>
    </row>
    <row r="593" spans="19:96" x14ac:dyDescent="0.25">
      <c r="S593" s="2"/>
      <c r="T593" s="95" t="s">
        <v>766</v>
      </c>
      <c r="U593" s="96">
        <v>1200</v>
      </c>
      <c r="V593" s="96">
        <v>1140</v>
      </c>
      <c r="W593" s="96">
        <v>1080</v>
      </c>
      <c r="X593" s="96">
        <v>1020</v>
      </c>
      <c r="Y593" s="96">
        <v>960</v>
      </c>
      <c r="Z593" s="96">
        <v>900</v>
      </c>
      <c r="AA593" s="96">
        <v>840</v>
      </c>
      <c r="AB593" s="96">
        <v>720</v>
      </c>
      <c r="AC593" s="95" t="s">
        <v>766</v>
      </c>
      <c r="AD593" s="96">
        <v>1900</v>
      </c>
      <c r="AE593" s="96">
        <v>1810</v>
      </c>
      <c r="AF593" s="96">
        <v>1710</v>
      </c>
      <c r="AG593" s="96">
        <v>1620</v>
      </c>
      <c r="AH593" s="96">
        <v>1520</v>
      </c>
      <c r="AI593" s="96">
        <v>1430</v>
      </c>
      <c r="AJ593" s="96">
        <v>1330</v>
      </c>
      <c r="AK593" s="96">
        <v>1140</v>
      </c>
      <c r="AL593" s="2"/>
      <c r="AM593" s="95" t="s">
        <v>766</v>
      </c>
      <c r="AN593" s="96">
        <v>1800</v>
      </c>
      <c r="AO593" s="96">
        <v>1710</v>
      </c>
      <c r="AP593" s="96">
        <v>1620</v>
      </c>
      <c r="AQ593" s="96">
        <v>1530</v>
      </c>
      <c r="AR593" s="96">
        <v>1440</v>
      </c>
      <c r="AS593" s="96">
        <v>1350</v>
      </c>
      <c r="AT593" s="96">
        <v>1260</v>
      </c>
      <c r="AU593" s="96">
        <v>1080</v>
      </c>
      <c r="AW593" s="95" t="s">
        <v>766</v>
      </c>
      <c r="AX593" s="96">
        <v>600</v>
      </c>
      <c r="AY593" s="96">
        <v>570</v>
      </c>
      <c r="AZ593" s="96">
        <v>540</v>
      </c>
      <c r="BA593" s="96">
        <v>510</v>
      </c>
      <c r="BB593" s="96">
        <v>480</v>
      </c>
      <c r="BC593" s="96">
        <v>450</v>
      </c>
      <c r="BD593" s="96">
        <v>420</v>
      </c>
      <c r="BE593" s="96">
        <v>360</v>
      </c>
      <c r="BF593" s="95" t="s">
        <v>766</v>
      </c>
      <c r="BG593" s="96">
        <v>800</v>
      </c>
      <c r="BH593" s="96">
        <v>760</v>
      </c>
      <c r="BI593" s="96">
        <v>720</v>
      </c>
      <c r="BJ593" s="96">
        <v>680</v>
      </c>
      <c r="BK593" s="96">
        <v>640</v>
      </c>
      <c r="BL593" s="96">
        <v>600</v>
      </c>
      <c r="BM593" s="96">
        <v>560</v>
      </c>
      <c r="BN593" s="96">
        <v>480</v>
      </c>
      <c r="CH593" s="2">
        <v>63853</v>
      </c>
      <c r="CI593" s="2" t="s">
        <v>126</v>
      </c>
      <c r="CP593" s="3">
        <v>62732</v>
      </c>
      <c r="CQ593" s="3" t="s">
        <v>33725</v>
      </c>
      <c r="CR593" s="3" t="s">
        <v>126</v>
      </c>
    </row>
    <row r="594" spans="19:96" x14ac:dyDescent="0.25">
      <c r="S594" s="2"/>
      <c r="T594" s="95" t="s">
        <v>767</v>
      </c>
      <c r="U594" s="96">
        <v>1100</v>
      </c>
      <c r="V594" s="96">
        <v>1050</v>
      </c>
      <c r="W594" s="96">
        <v>990</v>
      </c>
      <c r="X594" s="96">
        <v>940</v>
      </c>
      <c r="Y594" s="96">
        <v>880</v>
      </c>
      <c r="Z594" s="96">
        <v>830</v>
      </c>
      <c r="AA594" s="96">
        <v>770</v>
      </c>
      <c r="AB594" s="96">
        <v>660</v>
      </c>
      <c r="AC594" s="95" t="s">
        <v>767</v>
      </c>
      <c r="AD594" s="96">
        <v>1800</v>
      </c>
      <c r="AE594" s="96">
        <v>1710</v>
      </c>
      <c r="AF594" s="96">
        <v>1620</v>
      </c>
      <c r="AG594" s="96">
        <v>1530</v>
      </c>
      <c r="AH594" s="96">
        <v>1440</v>
      </c>
      <c r="AI594" s="96">
        <v>1350</v>
      </c>
      <c r="AJ594" s="96">
        <v>1260</v>
      </c>
      <c r="AK594" s="96">
        <v>1080</v>
      </c>
      <c r="AL594" s="2"/>
      <c r="AM594" s="95" t="s">
        <v>767</v>
      </c>
      <c r="AN594" s="96">
        <v>1600</v>
      </c>
      <c r="AO594" s="96">
        <v>1520</v>
      </c>
      <c r="AP594" s="96">
        <v>1440</v>
      </c>
      <c r="AQ594" s="96">
        <v>1360</v>
      </c>
      <c r="AR594" s="96">
        <v>1280</v>
      </c>
      <c r="AS594" s="96">
        <v>1200</v>
      </c>
      <c r="AT594" s="96">
        <v>1120</v>
      </c>
      <c r="AU594" s="96">
        <v>960</v>
      </c>
      <c r="AW594" s="95" t="s">
        <v>767</v>
      </c>
      <c r="AX594" s="96">
        <v>500</v>
      </c>
      <c r="AY594" s="96">
        <v>480</v>
      </c>
      <c r="AZ594" s="96">
        <v>450</v>
      </c>
      <c r="BA594" s="96">
        <v>430</v>
      </c>
      <c r="BB594" s="96">
        <v>400</v>
      </c>
      <c r="BC594" s="96">
        <v>380</v>
      </c>
      <c r="BD594" s="96">
        <v>350</v>
      </c>
      <c r="BE594" s="96">
        <v>300</v>
      </c>
      <c r="BF594" s="95" t="s">
        <v>767</v>
      </c>
      <c r="BG594" s="96">
        <v>700</v>
      </c>
      <c r="BH594" s="96">
        <v>670</v>
      </c>
      <c r="BI594" s="96">
        <v>630</v>
      </c>
      <c r="BJ594" s="96">
        <v>600</v>
      </c>
      <c r="BK594" s="96">
        <v>560</v>
      </c>
      <c r="BL594" s="96">
        <v>530</v>
      </c>
      <c r="BM594" s="96">
        <v>490</v>
      </c>
      <c r="BN594" s="96">
        <v>420</v>
      </c>
      <c r="CH594" s="2">
        <v>63857</v>
      </c>
      <c r="CI594" s="2" t="s">
        <v>122</v>
      </c>
      <c r="CP594" s="3">
        <v>62733</v>
      </c>
      <c r="CQ594" s="3" t="s">
        <v>33726</v>
      </c>
      <c r="CR594" s="3" t="s">
        <v>124</v>
      </c>
    </row>
    <row r="595" spans="19:96" x14ac:dyDescent="0.25">
      <c r="S595" s="2"/>
      <c r="T595" s="95" t="s">
        <v>768</v>
      </c>
      <c r="U595" s="96">
        <v>1100</v>
      </c>
      <c r="V595" s="96">
        <v>1050</v>
      </c>
      <c r="W595" s="96">
        <v>990</v>
      </c>
      <c r="X595" s="96">
        <v>940</v>
      </c>
      <c r="Y595" s="96">
        <v>880</v>
      </c>
      <c r="Z595" s="96">
        <v>830</v>
      </c>
      <c r="AA595" s="96">
        <v>770</v>
      </c>
      <c r="AB595" s="96">
        <v>660</v>
      </c>
      <c r="AC595" s="95" t="s">
        <v>768</v>
      </c>
      <c r="AD595" s="96">
        <v>1800</v>
      </c>
      <c r="AE595" s="96">
        <v>1710</v>
      </c>
      <c r="AF595" s="96">
        <v>1620</v>
      </c>
      <c r="AG595" s="96">
        <v>1530</v>
      </c>
      <c r="AH595" s="96">
        <v>1440</v>
      </c>
      <c r="AI595" s="96">
        <v>1350</v>
      </c>
      <c r="AJ595" s="96">
        <v>1260</v>
      </c>
      <c r="AK595" s="96">
        <v>1080</v>
      </c>
      <c r="AL595" s="2"/>
      <c r="AM595" s="95" t="s">
        <v>768</v>
      </c>
      <c r="AN595" s="96">
        <v>1700</v>
      </c>
      <c r="AO595" s="96">
        <v>1620</v>
      </c>
      <c r="AP595" s="96">
        <v>1530</v>
      </c>
      <c r="AQ595" s="96">
        <v>1450</v>
      </c>
      <c r="AR595" s="96">
        <v>1360</v>
      </c>
      <c r="AS595" s="96">
        <v>1280</v>
      </c>
      <c r="AT595" s="96">
        <v>1190</v>
      </c>
      <c r="AU595" s="96">
        <v>1020</v>
      </c>
      <c r="AW595" s="95" t="s">
        <v>768</v>
      </c>
      <c r="AX595" s="96">
        <v>600</v>
      </c>
      <c r="AY595" s="96">
        <v>570</v>
      </c>
      <c r="AZ595" s="96">
        <v>540</v>
      </c>
      <c r="BA595" s="96">
        <v>510</v>
      </c>
      <c r="BB595" s="96">
        <v>480</v>
      </c>
      <c r="BC595" s="96">
        <v>450</v>
      </c>
      <c r="BD595" s="96">
        <v>420</v>
      </c>
      <c r="BE595" s="96">
        <v>360</v>
      </c>
      <c r="BF595" s="95" t="s">
        <v>768</v>
      </c>
      <c r="BG595" s="96">
        <v>700</v>
      </c>
      <c r="BH595" s="96">
        <v>670</v>
      </c>
      <c r="BI595" s="96">
        <v>630</v>
      </c>
      <c r="BJ595" s="96">
        <v>600</v>
      </c>
      <c r="BK595" s="96">
        <v>560</v>
      </c>
      <c r="BL595" s="96">
        <v>530</v>
      </c>
      <c r="BM595" s="96">
        <v>490</v>
      </c>
      <c r="BN595" s="96">
        <v>420</v>
      </c>
      <c r="CH595" s="2">
        <v>63858</v>
      </c>
      <c r="CI595" s="2" t="s">
        <v>122</v>
      </c>
      <c r="CP595" s="3">
        <v>62734</v>
      </c>
      <c r="CQ595" s="3" t="s">
        <v>33727</v>
      </c>
      <c r="CR595" s="3" t="s">
        <v>124</v>
      </c>
    </row>
    <row r="596" spans="19:96" x14ac:dyDescent="0.25">
      <c r="S596" s="2"/>
      <c r="T596" s="95" t="s">
        <v>769</v>
      </c>
      <c r="U596" s="96">
        <v>2400</v>
      </c>
      <c r="V596" s="96">
        <v>2280</v>
      </c>
      <c r="W596" s="96">
        <v>2160</v>
      </c>
      <c r="X596" s="96">
        <v>2040</v>
      </c>
      <c r="Y596" s="96">
        <v>1920</v>
      </c>
      <c r="Z596" s="96">
        <v>1800</v>
      </c>
      <c r="AA596" s="96">
        <v>1680</v>
      </c>
      <c r="AB596" s="96">
        <v>1440</v>
      </c>
      <c r="AC596" s="95" t="s">
        <v>769</v>
      </c>
      <c r="AD596" s="96">
        <v>3800</v>
      </c>
      <c r="AE596" s="96">
        <v>3610</v>
      </c>
      <c r="AF596" s="96">
        <v>3420</v>
      </c>
      <c r="AG596" s="96">
        <v>3230</v>
      </c>
      <c r="AH596" s="96">
        <v>3040</v>
      </c>
      <c r="AI596" s="96">
        <v>2850</v>
      </c>
      <c r="AJ596" s="96">
        <v>2660</v>
      </c>
      <c r="AK596" s="96">
        <v>2280</v>
      </c>
      <c r="AL596" s="2"/>
      <c r="AM596" s="95" t="s">
        <v>769</v>
      </c>
      <c r="AN596" s="96">
        <v>3600</v>
      </c>
      <c r="AO596" s="96">
        <v>3420</v>
      </c>
      <c r="AP596" s="96">
        <v>3240</v>
      </c>
      <c r="AQ596" s="96">
        <v>3060</v>
      </c>
      <c r="AR596" s="96">
        <v>2880</v>
      </c>
      <c r="AS596" s="96">
        <v>2700</v>
      </c>
      <c r="AT596" s="96">
        <v>2520</v>
      </c>
      <c r="AU596" s="96">
        <v>2160</v>
      </c>
      <c r="AW596" s="95" t="s">
        <v>769</v>
      </c>
      <c r="AX596" s="96">
        <v>1200</v>
      </c>
      <c r="AY596" s="96">
        <v>1140</v>
      </c>
      <c r="AZ596" s="96">
        <v>1080</v>
      </c>
      <c r="BA596" s="96">
        <v>1020</v>
      </c>
      <c r="BB596" s="96">
        <v>960</v>
      </c>
      <c r="BC596" s="96">
        <v>900</v>
      </c>
      <c r="BD596" s="96">
        <v>840</v>
      </c>
      <c r="BE596" s="96">
        <v>720</v>
      </c>
      <c r="BF596" s="95" t="s">
        <v>769</v>
      </c>
      <c r="BG596" s="96">
        <v>1600</v>
      </c>
      <c r="BH596" s="96">
        <v>1520</v>
      </c>
      <c r="BI596" s="96">
        <v>1440</v>
      </c>
      <c r="BJ596" s="96">
        <v>1360</v>
      </c>
      <c r="BK596" s="96">
        <v>1280</v>
      </c>
      <c r="BL596" s="96">
        <v>1200</v>
      </c>
      <c r="BM596" s="96">
        <v>1120</v>
      </c>
      <c r="BN596" s="96">
        <v>960</v>
      </c>
      <c r="CH596" s="2">
        <v>63859</v>
      </c>
      <c r="CI596" s="2" t="s">
        <v>126</v>
      </c>
      <c r="CP596" s="3">
        <v>62735</v>
      </c>
      <c r="CQ596" s="3" t="s">
        <v>33728</v>
      </c>
      <c r="CR596" s="3" t="s">
        <v>126</v>
      </c>
    </row>
    <row r="597" spans="19:96" x14ac:dyDescent="0.25">
      <c r="S597" s="2"/>
      <c r="T597" s="95" t="s">
        <v>30801</v>
      </c>
      <c r="U597" s="96">
        <v>1700</v>
      </c>
      <c r="V597" s="96">
        <v>1620</v>
      </c>
      <c r="W597" s="96">
        <v>1530</v>
      </c>
      <c r="X597" s="96">
        <v>1450</v>
      </c>
      <c r="Y597" s="96">
        <v>1360</v>
      </c>
      <c r="Z597" s="96">
        <v>1280</v>
      </c>
      <c r="AA597" s="96">
        <v>1190</v>
      </c>
      <c r="AB597" s="96">
        <v>1020</v>
      </c>
      <c r="AC597" s="95" t="s">
        <v>30801</v>
      </c>
      <c r="AD597" s="96">
        <v>2700</v>
      </c>
      <c r="AE597" s="96">
        <v>2570</v>
      </c>
      <c r="AF597" s="96">
        <v>2430</v>
      </c>
      <c r="AG597" s="96">
        <v>2300</v>
      </c>
      <c r="AH597" s="96">
        <v>2160</v>
      </c>
      <c r="AI597" s="96">
        <v>2030</v>
      </c>
      <c r="AJ597" s="96">
        <v>1890</v>
      </c>
      <c r="AK597" s="96">
        <v>1620</v>
      </c>
      <c r="AL597" s="2"/>
      <c r="AM597" s="95" t="s">
        <v>30801</v>
      </c>
      <c r="AN597" s="96">
        <v>2500</v>
      </c>
      <c r="AO597" s="96">
        <v>2380</v>
      </c>
      <c r="AP597" s="96">
        <v>2250</v>
      </c>
      <c r="AQ597" s="96">
        <v>2130</v>
      </c>
      <c r="AR597" s="96">
        <v>2000</v>
      </c>
      <c r="AS597" s="96">
        <v>1880</v>
      </c>
      <c r="AT597" s="96">
        <v>1750</v>
      </c>
      <c r="AU597" s="96">
        <v>1500</v>
      </c>
      <c r="AW597" s="95" t="s">
        <v>30801</v>
      </c>
      <c r="AX597" s="96">
        <v>800</v>
      </c>
      <c r="AY597" s="96">
        <v>760</v>
      </c>
      <c r="AZ597" s="96">
        <v>720</v>
      </c>
      <c r="BA597" s="96">
        <v>680</v>
      </c>
      <c r="BB597" s="96">
        <v>640</v>
      </c>
      <c r="BC597" s="96">
        <v>600</v>
      </c>
      <c r="BD597" s="96">
        <v>560</v>
      </c>
      <c r="BE597" s="96">
        <v>480</v>
      </c>
      <c r="BF597" s="95" t="s">
        <v>30801</v>
      </c>
      <c r="BG597" s="96">
        <v>1100</v>
      </c>
      <c r="BH597" s="96">
        <v>1050</v>
      </c>
      <c r="BI597" s="96">
        <v>990</v>
      </c>
      <c r="BJ597" s="96">
        <v>940</v>
      </c>
      <c r="BK597" s="96">
        <v>880</v>
      </c>
      <c r="BL597" s="96">
        <v>830</v>
      </c>
      <c r="BM597" s="96">
        <v>770</v>
      </c>
      <c r="BN597" s="96">
        <v>660</v>
      </c>
      <c r="CH597" s="2">
        <v>63867</v>
      </c>
      <c r="CI597" s="2" t="s">
        <v>122</v>
      </c>
      <c r="CP597" s="3">
        <v>62736</v>
      </c>
      <c r="CQ597" s="3" t="s">
        <v>33729</v>
      </c>
      <c r="CR597" s="3" t="s">
        <v>126</v>
      </c>
    </row>
    <row r="598" spans="19:96" x14ac:dyDescent="0.25">
      <c r="S598" s="2"/>
      <c r="T598" s="95" t="s">
        <v>770</v>
      </c>
      <c r="U598" s="96">
        <v>1100</v>
      </c>
      <c r="V598" s="96">
        <v>1050</v>
      </c>
      <c r="W598" s="96">
        <v>990</v>
      </c>
      <c r="X598" s="96">
        <v>940</v>
      </c>
      <c r="Y598" s="96">
        <v>880</v>
      </c>
      <c r="Z598" s="96">
        <v>830</v>
      </c>
      <c r="AA598" s="96">
        <v>770</v>
      </c>
      <c r="AB598" s="96">
        <v>660</v>
      </c>
      <c r="AC598" s="95" t="s">
        <v>770</v>
      </c>
      <c r="AD598" s="96">
        <v>1800</v>
      </c>
      <c r="AE598" s="96">
        <v>1710</v>
      </c>
      <c r="AF598" s="96">
        <v>1620</v>
      </c>
      <c r="AG598" s="96">
        <v>1530</v>
      </c>
      <c r="AH598" s="96">
        <v>1440</v>
      </c>
      <c r="AI598" s="96">
        <v>1350</v>
      </c>
      <c r="AJ598" s="96">
        <v>1260</v>
      </c>
      <c r="AK598" s="96">
        <v>1080</v>
      </c>
      <c r="AL598" s="2"/>
      <c r="AM598" s="95" t="s">
        <v>770</v>
      </c>
      <c r="AN598" s="96">
        <v>1600</v>
      </c>
      <c r="AO598" s="96">
        <v>1520</v>
      </c>
      <c r="AP598" s="96">
        <v>1440</v>
      </c>
      <c r="AQ598" s="96">
        <v>1360</v>
      </c>
      <c r="AR598" s="96">
        <v>1280</v>
      </c>
      <c r="AS598" s="96">
        <v>1200</v>
      </c>
      <c r="AT598" s="96">
        <v>1120</v>
      </c>
      <c r="AU598" s="96">
        <v>960</v>
      </c>
      <c r="AW598" s="95" t="s">
        <v>770</v>
      </c>
      <c r="AX598" s="96">
        <v>500</v>
      </c>
      <c r="AY598" s="96">
        <v>480</v>
      </c>
      <c r="AZ598" s="96">
        <v>450</v>
      </c>
      <c r="BA598" s="96">
        <v>430</v>
      </c>
      <c r="BB598" s="96">
        <v>400</v>
      </c>
      <c r="BC598" s="96">
        <v>380</v>
      </c>
      <c r="BD598" s="96">
        <v>350</v>
      </c>
      <c r="BE598" s="96">
        <v>300</v>
      </c>
      <c r="BF598" s="95" t="s">
        <v>770</v>
      </c>
      <c r="BG598" s="96">
        <v>700</v>
      </c>
      <c r="BH598" s="96">
        <v>670</v>
      </c>
      <c r="BI598" s="96">
        <v>630</v>
      </c>
      <c r="BJ598" s="96">
        <v>600</v>
      </c>
      <c r="BK598" s="96">
        <v>560</v>
      </c>
      <c r="BL598" s="96">
        <v>530</v>
      </c>
      <c r="BM598" s="96">
        <v>490</v>
      </c>
      <c r="BN598" s="96">
        <v>420</v>
      </c>
      <c r="CH598" s="2">
        <v>63868</v>
      </c>
      <c r="CI598" s="2" t="s">
        <v>122</v>
      </c>
      <c r="CP598" s="3">
        <v>62737</v>
      </c>
      <c r="CQ598" s="3" t="s">
        <v>33730</v>
      </c>
      <c r="CR598" s="3" t="s">
        <v>126</v>
      </c>
    </row>
    <row r="599" spans="19:96" x14ac:dyDescent="0.25">
      <c r="S599" s="2"/>
      <c r="T599" s="95" t="s">
        <v>771</v>
      </c>
      <c r="U599" s="96">
        <v>800</v>
      </c>
      <c r="V599" s="96">
        <v>760</v>
      </c>
      <c r="W599" s="96">
        <v>720</v>
      </c>
      <c r="X599" s="96">
        <v>680</v>
      </c>
      <c r="Y599" s="96">
        <v>640</v>
      </c>
      <c r="Z599" s="96">
        <v>600</v>
      </c>
      <c r="AA599" s="96">
        <v>560</v>
      </c>
      <c r="AB599" s="96">
        <v>480</v>
      </c>
      <c r="AC599" s="95" t="s">
        <v>771</v>
      </c>
      <c r="AD599" s="96">
        <v>1300</v>
      </c>
      <c r="AE599" s="96">
        <v>1240</v>
      </c>
      <c r="AF599" s="96">
        <v>1170</v>
      </c>
      <c r="AG599" s="96">
        <v>1110</v>
      </c>
      <c r="AH599" s="96">
        <v>1040</v>
      </c>
      <c r="AI599" s="96">
        <v>980</v>
      </c>
      <c r="AJ599" s="96">
        <v>910</v>
      </c>
      <c r="AK599" s="96">
        <v>780</v>
      </c>
      <c r="AL599" s="2"/>
      <c r="AM599" s="95" t="s">
        <v>771</v>
      </c>
      <c r="AN599" s="96">
        <v>1200</v>
      </c>
      <c r="AO599" s="96">
        <v>1140</v>
      </c>
      <c r="AP599" s="96">
        <v>1080</v>
      </c>
      <c r="AQ599" s="96">
        <v>1020</v>
      </c>
      <c r="AR599" s="96">
        <v>960</v>
      </c>
      <c r="AS599" s="96">
        <v>900</v>
      </c>
      <c r="AT599" s="96">
        <v>840</v>
      </c>
      <c r="AU599" s="96">
        <v>720</v>
      </c>
      <c r="AW599" s="95" t="s">
        <v>771</v>
      </c>
      <c r="AX599" s="96">
        <v>400</v>
      </c>
      <c r="AY599" s="96">
        <v>380</v>
      </c>
      <c r="AZ599" s="96">
        <v>360</v>
      </c>
      <c r="BA599" s="96">
        <v>340</v>
      </c>
      <c r="BB599" s="96">
        <v>320</v>
      </c>
      <c r="BC599" s="96">
        <v>300</v>
      </c>
      <c r="BD599" s="96">
        <v>280</v>
      </c>
      <c r="BE599" s="96">
        <v>240</v>
      </c>
      <c r="BF599" s="95" t="s">
        <v>771</v>
      </c>
      <c r="BG599" s="96">
        <v>500</v>
      </c>
      <c r="BH599" s="96">
        <v>480</v>
      </c>
      <c r="BI599" s="96">
        <v>450</v>
      </c>
      <c r="BJ599" s="96">
        <v>430</v>
      </c>
      <c r="BK599" s="96">
        <v>400</v>
      </c>
      <c r="BL599" s="96">
        <v>380</v>
      </c>
      <c r="BM599" s="96">
        <v>350</v>
      </c>
      <c r="BN599" s="96">
        <v>300</v>
      </c>
      <c r="CH599" s="2">
        <v>63869</v>
      </c>
      <c r="CI599" s="2" t="s">
        <v>122</v>
      </c>
      <c r="CP599" s="3">
        <v>62738</v>
      </c>
      <c r="CQ599" s="3" t="s">
        <v>33731</v>
      </c>
      <c r="CR599" s="3" t="s">
        <v>124</v>
      </c>
    </row>
    <row r="600" spans="19:96" x14ac:dyDescent="0.25">
      <c r="S600" s="2"/>
      <c r="T600" s="95" t="s">
        <v>772</v>
      </c>
      <c r="U600" s="96">
        <v>900</v>
      </c>
      <c r="V600" s="96">
        <v>860</v>
      </c>
      <c r="W600" s="96">
        <v>810</v>
      </c>
      <c r="X600" s="96">
        <v>770</v>
      </c>
      <c r="Y600" s="96">
        <v>720</v>
      </c>
      <c r="Z600" s="96">
        <v>680</v>
      </c>
      <c r="AA600" s="96">
        <v>630</v>
      </c>
      <c r="AB600" s="96">
        <v>540</v>
      </c>
      <c r="AC600" s="95" t="s">
        <v>772</v>
      </c>
      <c r="AD600" s="96">
        <v>1400</v>
      </c>
      <c r="AE600" s="96">
        <v>1330</v>
      </c>
      <c r="AF600" s="96">
        <v>1260</v>
      </c>
      <c r="AG600" s="96">
        <v>1190</v>
      </c>
      <c r="AH600" s="96">
        <v>1120</v>
      </c>
      <c r="AI600" s="96">
        <v>1050</v>
      </c>
      <c r="AJ600" s="96">
        <v>980</v>
      </c>
      <c r="AK600" s="96">
        <v>840</v>
      </c>
      <c r="AL600" s="2"/>
      <c r="AM600" s="95" t="s">
        <v>772</v>
      </c>
      <c r="AN600" s="96">
        <v>1400</v>
      </c>
      <c r="AO600" s="96">
        <v>1330</v>
      </c>
      <c r="AP600" s="96">
        <v>1260</v>
      </c>
      <c r="AQ600" s="96">
        <v>1190</v>
      </c>
      <c r="AR600" s="96">
        <v>1120</v>
      </c>
      <c r="AS600" s="96">
        <v>1050</v>
      </c>
      <c r="AT600" s="96">
        <v>980</v>
      </c>
      <c r="AU600" s="96">
        <v>840</v>
      </c>
      <c r="AW600" s="95" t="s">
        <v>772</v>
      </c>
      <c r="AX600" s="96">
        <v>500</v>
      </c>
      <c r="AY600" s="96">
        <v>480</v>
      </c>
      <c r="AZ600" s="96">
        <v>450</v>
      </c>
      <c r="BA600" s="96">
        <v>430</v>
      </c>
      <c r="BB600" s="96">
        <v>400</v>
      </c>
      <c r="BC600" s="96">
        <v>380</v>
      </c>
      <c r="BD600" s="96">
        <v>350</v>
      </c>
      <c r="BE600" s="96">
        <v>300</v>
      </c>
      <c r="BF600" s="95" t="s">
        <v>772</v>
      </c>
      <c r="BG600" s="96">
        <v>600</v>
      </c>
      <c r="BH600" s="96">
        <v>570</v>
      </c>
      <c r="BI600" s="96">
        <v>540</v>
      </c>
      <c r="BJ600" s="96">
        <v>510</v>
      </c>
      <c r="BK600" s="96">
        <v>480</v>
      </c>
      <c r="BL600" s="96">
        <v>450</v>
      </c>
      <c r="BM600" s="96">
        <v>420</v>
      </c>
      <c r="BN600" s="96">
        <v>360</v>
      </c>
      <c r="CH600" s="2">
        <v>63870</v>
      </c>
      <c r="CI600" s="2" t="s">
        <v>122</v>
      </c>
      <c r="CP600" s="3">
        <v>62739</v>
      </c>
      <c r="CQ600" s="3" t="s">
        <v>33732</v>
      </c>
      <c r="CR600" s="3" t="s">
        <v>124</v>
      </c>
    </row>
    <row r="601" spans="19:96" x14ac:dyDescent="0.25">
      <c r="S601" s="2"/>
      <c r="T601" s="95" t="s">
        <v>773</v>
      </c>
      <c r="U601" s="96">
        <v>900</v>
      </c>
      <c r="V601" s="96">
        <v>860</v>
      </c>
      <c r="W601" s="96">
        <v>810</v>
      </c>
      <c r="X601" s="96">
        <v>770</v>
      </c>
      <c r="Y601" s="96">
        <v>720</v>
      </c>
      <c r="Z601" s="96">
        <v>680</v>
      </c>
      <c r="AA601" s="96">
        <v>630</v>
      </c>
      <c r="AB601" s="96">
        <v>540</v>
      </c>
      <c r="AC601" s="95" t="s">
        <v>773</v>
      </c>
      <c r="AD601" s="96">
        <v>1400</v>
      </c>
      <c r="AE601" s="96">
        <v>1330</v>
      </c>
      <c r="AF601" s="96">
        <v>1260</v>
      </c>
      <c r="AG601" s="96">
        <v>1190</v>
      </c>
      <c r="AH601" s="96">
        <v>1120</v>
      </c>
      <c r="AI601" s="96">
        <v>1050</v>
      </c>
      <c r="AJ601" s="96">
        <v>980</v>
      </c>
      <c r="AK601" s="96">
        <v>840</v>
      </c>
      <c r="AL601" s="2"/>
      <c r="AM601" s="95" t="s">
        <v>773</v>
      </c>
      <c r="AN601" s="96">
        <v>1400</v>
      </c>
      <c r="AO601" s="96">
        <v>1330</v>
      </c>
      <c r="AP601" s="96">
        <v>1260</v>
      </c>
      <c r="AQ601" s="96">
        <v>1190</v>
      </c>
      <c r="AR601" s="96">
        <v>1120</v>
      </c>
      <c r="AS601" s="96">
        <v>1050</v>
      </c>
      <c r="AT601" s="96">
        <v>980</v>
      </c>
      <c r="AU601" s="96">
        <v>840</v>
      </c>
      <c r="AW601" s="95" t="s">
        <v>773</v>
      </c>
      <c r="AX601" s="96">
        <v>500</v>
      </c>
      <c r="AY601" s="96">
        <v>480</v>
      </c>
      <c r="AZ601" s="96">
        <v>450</v>
      </c>
      <c r="BA601" s="96">
        <v>430</v>
      </c>
      <c r="BB601" s="96">
        <v>400</v>
      </c>
      <c r="BC601" s="96">
        <v>380</v>
      </c>
      <c r="BD601" s="96">
        <v>350</v>
      </c>
      <c r="BE601" s="96">
        <v>300</v>
      </c>
      <c r="BF601" s="95" t="s">
        <v>773</v>
      </c>
      <c r="BG601" s="96">
        <v>600</v>
      </c>
      <c r="BH601" s="96">
        <v>570</v>
      </c>
      <c r="BI601" s="96">
        <v>540</v>
      </c>
      <c r="BJ601" s="96">
        <v>510</v>
      </c>
      <c r="BK601" s="96">
        <v>480</v>
      </c>
      <c r="BL601" s="96">
        <v>450</v>
      </c>
      <c r="BM601" s="96">
        <v>420</v>
      </c>
      <c r="BN601" s="96">
        <v>360</v>
      </c>
      <c r="CH601" s="2">
        <v>63882</v>
      </c>
      <c r="CI601" s="2" t="s">
        <v>124</v>
      </c>
      <c r="CP601" s="3">
        <v>62740</v>
      </c>
      <c r="CQ601" s="3" t="s">
        <v>33733</v>
      </c>
      <c r="CR601" s="3" t="s">
        <v>124</v>
      </c>
    </row>
    <row r="602" spans="19:96" x14ac:dyDescent="0.25">
      <c r="S602" s="2"/>
      <c r="T602" s="95" t="s">
        <v>774</v>
      </c>
      <c r="U602" s="96">
        <v>2100</v>
      </c>
      <c r="V602" s="96">
        <v>2000</v>
      </c>
      <c r="W602" s="96">
        <v>1890</v>
      </c>
      <c r="X602" s="96">
        <v>1790</v>
      </c>
      <c r="Y602" s="96">
        <v>1680</v>
      </c>
      <c r="Z602" s="96">
        <v>1580</v>
      </c>
      <c r="AA602" s="96">
        <v>1470</v>
      </c>
      <c r="AB602" s="96">
        <v>1260</v>
      </c>
      <c r="AC602" s="95" t="s">
        <v>774</v>
      </c>
      <c r="AD602" s="96">
        <v>3400</v>
      </c>
      <c r="AE602" s="96">
        <v>3230</v>
      </c>
      <c r="AF602" s="96">
        <v>3060</v>
      </c>
      <c r="AG602" s="96">
        <v>2890</v>
      </c>
      <c r="AH602" s="96">
        <v>2720</v>
      </c>
      <c r="AI602" s="96">
        <v>2550</v>
      </c>
      <c r="AJ602" s="96">
        <v>2380</v>
      </c>
      <c r="AK602" s="96">
        <v>2040</v>
      </c>
      <c r="AL602" s="2"/>
      <c r="AM602" s="95" t="s">
        <v>774</v>
      </c>
      <c r="AN602" s="96">
        <v>3100</v>
      </c>
      <c r="AO602" s="96">
        <v>2950</v>
      </c>
      <c r="AP602" s="96">
        <v>2790</v>
      </c>
      <c r="AQ602" s="96">
        <v>2640</v>
      </c>
      <c r="AR602" s="96">
        <v>2480</v>
      </c>
      <c r="AS602" s="96">
        <v>2330</v>
      </c>
      <c r="AT602" s="96">
        <v>2170</v>
      </c>
      <c r="AU602" s="96">
        <v>1860</v>
      </c>
      <c r="AW602" s="95" t="s">
        <v>774</v>
      </c>
      <c r="AX602" s="96">
        <v>1000</v>
      </c>
      <c r="AY602" s="96">
        <v>950</v>
      </c>
      <c r="AZ602" s="96">
        <v>900</v>
      </c>
      <c r="BA602" s="96">
        <v>850</v>
      </c>
      <c r="BB602" s="96">
        <v>800</v>
      </c>
      <c r="BC602" s="96">
        <v>750</v>
      </c>
      <c r="BD602" s="96">
        <v>700</v>
      </c>
      <c r="BE602" s="96">
        <v>600</v>
      </c>
      <c r="BF602" s="95" t="s">
        <v>774</v>
      </c>
      <c r="BG602" s="96">
        <v>1400</v>
      </c>
      <c r="BH602" s="96">
        <v>1330</v>
      </c>
      <c r="BI602" s="96">
        <v>1260</v>
      </c>
      <c r="BJ602" s="96">
        <v>1190</v>
      </c>
      <c r="BK602" s="96">
        <v>1120</v>
      </c>
      <c r="BL602" s="96">
        <v>1050</v>
      </c>
      <c r="BM602" s="96">
        <v>980</v>
      </c>
      <c r="BN602" s="96">
        <v>840</v>
      </c>
      <c r="CH602" s="2">
        <v>63883</v>
      </c>
      <c r="CI602" s="2" t="s">
        <v>126</v>
      </c>
      <c r="CP602" s="3">
        <v>62741</v>
      </c>
      <c r="CQ602" s="3" t="s">
        <v>33734</v>
      </c>
      <c r="CR602" s="3" t="s">
        <v>126</v>
      </c>
    </row>
    <row r="603" spans="19:96" x14ac:dyDescent="0.25">
      <c r="S603" s="2"/>
      <c r="T603" s="95" t="s">
        <v>775</v>
      </c>
      <c r="U603" s="96">
        <v>800</v>
      </c>
      <c r="V603" s="96">
        <v>760</v>
      </c>
      <c r="W603" s="96">
        <v>720</v>
      </c>
      <c r="X603" s="96">
        <v>680</v>
      </c>
      <c r="Y603" s="96">
        <v>640</v>
      </c>
      <c r="Z603" s="96">
        <v>600</v>
      </c>
      <c r="AA603" s="96">
        <v>560</v>
      </c>
      <c r="AB603" s="96">
        <v>480</v>
      </c>
      <c r="AC603" s="95" t="s">
        <v>775</v>
      </c>
      <c r="AD603" s="96">
        <v>1300</v>
      </c>
      <c r="AE603" s="96">
        <v>1240</v>
      </c>
      <c r="AF603" s="96">
        <v>1170</v>
      </c>
      <c r="AG603" s="96">
        <v>1110</v>
      </c>
      <c r="AH603" s="96">
        <v>1040</v>
      </c>
      <c r="AI603" s="96">
        <v>980</v>
      </c>
      <c r="AJ603" s="96">
        <v>910</v>
      </c>
      <c r="AK603" s="96">
        <v>780</v>
      </c>
      <c r="AL603" s="2"/>
      <c r="AM603" s="95" t="s">
        <v>775</v>
      </c>
      <c r="AN603" s="96">
        <v>1200</v>
      </c>
      <c r="AO603" s="96">
        <v>1140</v>
      </c>
      <c r="AP603" s="96">
        <v>1080</v>
      </c>
      <c r="AQ603" s="96">
        <v>1020</v>
      </c>
      <c r="AR603" s="96">
        <v>960</v>
      </c>
      <c r="AS603" s="96">
        <v>900</v>
      </c>
      <c r="AT603" s="96">
        <v>840</v>
      </c>
      <c r="AU603" s="96">
        <v>720</v>
      </c>
      <c r="AW603" s="95" t="s">
        <v>775</v>
      </c>
      <c r="AX603" s="96">
        <v>400</v>
      </c>
      <c r="AY603" s="96">
        <v>380</v>
      </c>
      <c r="AZ603" s="96">
        <v>360</v>
      </c>
      <c r="BA603" s="96">
        <v>340</v>
      </c>
      <c r="BB603" s="96">
        <v>320</v>
      </c>
      <c r="BC603" s="96">
        <v>300</v>
      </c>
      <c r="BD603" s="96">
        <v>280</v>
      </c>
      <c r="BE603" s="96">
        <v>240</v>
      </c>
      <c r="BF603" s="95" t="s">
        <v>775</v>
      </c>
      <c r="BG603" s="96">
        <v>500</v>
      </c>
      <c r="BH603" s="96">
        <v>480</v>
      </c>
      <c r="BI603" s="96">
        <v>450</v>
      </c>
      <c r="BJ603" s="96">
        <v>430</v>
      </c>
      <c r="BK603" s="96">
        <v>400</v>
      </c>
      <c r="BL603" s="96">
        <v>380</v>
      </c>
      <c r="BM603" s="96">
        <v>350</v>
      </c>
      <c r="BN603" s="96">
        <v>300</v>
      </c>
      <c r="CH603" s="2">
        <v>63884</v>
      </c>
      <c r="CI603" s="2" t="s">
        <v>124</v>
      </c>
      <c r="CP603" s="3">
        <v>62742</v>
      </c>
      <c r="CQ603" s="3" t="s">
        <v>33735</v>
      </c>
      <c r="CR603" s="3" t="s">
        <v>126</v>
      </c>
    </row>
    <row r="604" spans="19:96" x14ac:dyDescent="0.25">
      <c r="S604" s="2"/>
      <c r="T604" s="95" t="s">
        <v>776</v>
      </c>
      <c r="U604" s="96">
        <v>1300</v>
      </c>
      <c r="V604" s="96">
        <v>1240</v>
      </c>
      <c r="W604" s="96">
        <v>1170</v>
      </c>
      <c r="X604" s="96">
        <v>1110</v>
      </c>
      <c r="Y604" s="96">
        <v>1040</v>
      </c>
      <c r="Z604" s="96">
        <v>980</v>
      </c>
      <c r="AA604" s="96">
        <v>910</v>
      </c>
      <c r="AB604" s="96">
        <v>780</v>
      </c>
      <c r="AC604" s="95" t="s">
        <v>776</v>
      </c>
      <c r="AD604" s="96">
        <v>2100</v>
      </c>
      <c r="AE604" s="96">
        <v>2000</v>
      </c>
      <c r="AF604" s="96">
        <v>1890</v>
      </c>
      <c r="AG604" s="96">
        <v>1790</v>
      </c>
      <c r="AH604" s="96">
        <v>1680</v>
      </c>
      <c r="AI604" s="96">
        <v>1580</v>
      </c>
      <c r="AJ604" s="96">
        <v>1470</v>
      </c>
      <c r="AK604" s="96">
        <v>1260</v>
      </c>
      <c r="AL604" s="2"/>
      <c r="AM604" s="95" t="s">
        <v>776</v>
      </c>
      <c r="AN604" s="96">
        <v>1900</v>
      </c>
      <c r="AO604" s="96">
        <v>1810</v>
      </c>
      <c r="AP604" s="96">
        <v>1710</v>
      </c>
      <c r="AQ604" s="96">
        <v>1620</v>
      </c>
      <c r="AR604" s="96">
        <v>1520</v>
      </c>
      <c r="AS604" s="96">
        <v>1430</v>
      </c>
      <c r="AT604" s="96">
        <v>1330</v>
      </c>
      <c r="AU604" s="96">
        <v>1140</v>
      </c>
      <c r="AW604" s="95" t="s">
        <v>776</v>
      </c>
      <c r="AX604" s="96">
        <v>600</v>
      </c>
      <c r="AY604" s="96">
        <v>570</v>
      </c>
      <c r="AZ604" s="96">
        <v>540</v>
      </c>
      <c r="BA604" s="96">
        <v>510</v>
      </c>
      <c r="BB604" s="96">
        <v>480</v>
      </c>
      <c r="BC604" s="96">
        <v>450</v>
      </c>
      <c r="BD604" s="96">
        <v>420</v>
      </c>
      <c r="BE604" s="96">
        <v>360</v>
      </c>
      <c r="BF604" s="95" t="s">
        <v>776</v>
      </c>
      <c r="BG604" s="96">
        <v>800</v>
      </c>
      <c r="BH604" s="96">
        <v>760</v>
      </c>
      <c r="BI604" s="96">
        <v>720</v>
      </c>
      <c r="BJ604" s="96">
        <v>680</v>
      </c>
      <c r="BK604" s="96">
        <v>640</v>
      </c>
      <c r="BL604" s="96">
        <v>600</v>
      </c>
      <c r="BM604" s="96">
        <v>560</v>
      </c>
      <c r="BN604" s="96">
        <v>480</v>
      </c>
      <c r="CH604" s="2">
        <v>63885</v>
      </c>
      <c r="CI604" s="2" t="s">
        <v>124</v>
      </c>
      <c r="CP604" s="3">
        <v>62743</v>
      </c>
      <c r="CQ604" s="3" t="s">
        <v>33736</v>
      </c>
      <c r="CR604" s="3" t="s">
        <v>126</v>
      </c>
    </row>
    <row r="605" spans="19:96" x14ac:dyDescent="0.25">
      <c r="S605" s="2"/>
      <c r="T605" s="95" t="s">
        <v>777</v>
      </c>
      <c r="U605" s="96">
        <v>1500</v>
      </c>
      <c r="V605" s="96">
        <v>1430</v>
      </c>
      <c r="W605" s="96">
        <v>1350</v>
      </c>
      <c r="X605" s="96">
        <v>1280</v>
      </c>
      <c r="Y605" s="96">
        <v>1200</v>
      </c>
      <c r="Z605" s="96">
        <v>1130</v>
      </c>
      <c r="AA605" s="96">
        <v>1050</v>
      </c>
      <c r="AB605" s="96">
        <v>900</v>
      </c>
      <c r="AC605" s="95" t="s">
        <v>777</v>
      </c>
      <c r="AD605" s="96">
        <v>2400</v>
      </c>
      <c r="AE605" s="96">
        <v>2280</v>
      </c>
      <c r="AF605" s="96">
        <v>2160</v>
      </c>
      <c r="AG605" s="96">
        <v>2040</v>
      </c>
      <c r="AH605" s="96">
        <v>1920</v>
      </c>
      <c r="AI605" s="96">
        <v>1800</v>
      </c>
      <c r="AJ605" s="96">
        <v>1680</v>
      </c>
      <c r="AK605" s="96">
        <v>1440</v>
      </c>
      <c r="AL605" s="2"/>
      <c r="AM605" s="95" t="s">
        <v>777</v>
      </c>
      <c r="AN605" s="96">
        <v>2200</v>
      </c>
      <c r="AO605" s="96">
        <v>2090</v>
      </c>
      <c r="AP605" s="96">
        <v>1980</v>
      </c>
      <c r="AQ605" s="96">
        <v>1870</v>
      </c>
      <c r="AR605" s="96">
        <v>1760</v>
      </c>
      <c r="AS605" s="96">
        <v>1650</v>
      </c>
      <c r="AT605" s="96">
        <v>1540</v>
      </c>
      <c r="AU605" s="96">
        <v>1320</v>
      </c>
      <c r="AW605" s="95" t="s">
        <v>777</v>
      </c>
      <c r="AX605" s="96">
        <v>700</v>
      </c>
      <c r="AY605" s="96">
        <v>670</v>
      </c>
      <c r="AZ605" s="96">
        <v>630</v>
      </c>
      <c r="BA605" s="96">
        <v>600</v>
      </c>
      <c r="BB605" s="96">
        <v>560</v>
      </c>
      <c r="BC605" s="96">
        <v>530</v>
      </c>
      <c r="BD605" s="96">
        <v>490</v>
      </c>
      <c r="BE605" s="96">
        <v>420</v>
      </c>
      <c r="BF605" s="95" t="s">
        <v>777</v>
      </c>
      <c r="BG605" s="96">
        <v>1000</v>
      </c>
      <c r="BH605" s="96">
        <v>950</v>
      </c>
      <c r="BI605" s="96">
        <v>900</v>
      </c>
      <c r="BJ605" s="96">
        <v>850</v>
      </c>
      <c r="BK605" s="96">
        <v>800</v>
      </c>
      <c r="BL605" s="96">
        <v>750</v>
      </c>
      <c r="BM605" s="96">
        <v>700</v>
      </c>
      <c r="BN605" s="96">
        <v>600</v>
      </c>
      <c r="CH605" s="2">
        <v>63886</v>
      </c>
      <c r="CI605" s="2" t="s">
        <v>126</v>
      </c>
      <c r="CP605" s="3">
        <v>62744</v>
      </c>
      <c r="CQ605" s="3" t="s">
        <v>33737</v>
      </c>
      <c r="CR605" s="3" t="s">
        <v>126</v>
      </c>
    </row>
    <row r="606" spans="19:96" x14ac:dyDescent="0.25">
      <c r="S606" s="2"/>
      <c r="T606" s="95" t="s">
        <v>778</v>
      </c>
      <c r="U606" s="96">
        <v>800</v>
      </c>
      <c r="V606" s="96">
        <v>760</v>
      </c>
      <c r="W606" s="96">
        <v>720</v>
      </c>
      <c r="X606" s="96">
        <v>680</v>
      </c>
      <c r="Y606" s="96">
        <v>640</v>
      </c>
      <c r="Z606" s="96">
        <v>600</v>
      </c>
      <c r="AA606" s="96">
        <v>560</v>
      </c>
      <c r="AB606" s="96">
        <v>480</v>
      </c>
      <c r="AC606" s="95" t="s">
        <v>778</v>
      </c>
      <c r="AD606" s="96">
        <v>1300</v>
      </c>
      <c r="AE606" s="96">
        <v>1240</v>
      </c>
      <c r="AF606" s="96">
        <v>1170</v>
      </c>
      <c r="AG606" s="96">
        <v>1110</v>
      </c>
      <c r="AH606" s="96">
        <v>1040</v>
      </c>
      <c r="AI606" s="96">
        <v>980</v>
      </c>
      <c r="AJ606" s="96">
        <v>910</v>
      </c>
      <c r="AK606" s="96">
        <v>780</v>
      </c>
      <c r="AL606" s="2"/>
      <c r="AM606" s="95" t="s">
        <v>778</v>
      </c>
      <c r="AN606" s="96">
        <v>1200</v>
      </c>
      <c r="AO606" s="96">
        <v>1140</v>
      </c>
      <c r="AP606" s="96">
        <v>1080</v>
      </c>
      <c r="AQ606" s="96">
        <v>1020</v>
      </c>
      <c r="AR606" s="96">
        <v>960</v>
      </c>
      <c r="AS606" s="96">
        <v>900</v>
      </c>
      <c r="AT606" s="96">
        <v>840</v>
      </c>
      <c r="AU606" s="96">
        <v>720</v>
      </c>
      <c r="AW606" s="95" t="s">
        <v>778</v>
      </c>
      <c r="AX606" s="96">
        <v>400</v>
      </c>
      <c r="AY606" s="96">
        <v>380</v>
      </c>
      <c r="AZ606" s="96">
        <v>360</v>
      </c>
      <c r="BA606" s="96">
        <v>340</v>
      </c>
      <c r="BB606" s="96">
        <v>320</v>
      </c>
      <c r="BC606" s="96">
        <v>300</v>
      </c>
      <c r="BD606" s="96">
        <v>280</v>
      </c>
      <c r="BE606" s="96">
        <v>240</v>
      </c>
      <c r="BF606" s="95" t="s">
        <v>778</v>
      </c>
      <c r="BG606" s="96">
        <v>500</v>
      </c>
      <c r="BH606" s="96">
        <v>480</v>
      </c>
      <c r="BI606" s="96">
        <v>450</v>
      </c>
      <c r="BJ606" s="96">
        <v>430</v>
      </c>
      <c r="BK606" s="96">
        <v>400</v>
      </c>
      <c r="BL606" s="96">
        <v>380</v>
      </c>
      <c r="BM606" s="96">
        <v>350</v>
      </c>
      <c r="BN606" s="96">
        <v>300</v>
      </c>
      <c r="CH606" s="2">
        <v>63887</v>
      </c>
      <c r="CI606" s="2" t="s">
        <v>126</v>
      </c>
      <c r="CP606" s="3">
        <v>62745</v>
      </c>
      <c r="CQ606" s="3" t="s">
        <v>33737</v>
      </c>
      <c r="CR606" s="3" t="s">
        <v>124</v>
      </c>
    </row>
    <row r="607" spans="19:96" x14ac:dyDescent="0.25">
      <c r="S607" s="2"/>
      <c r="T607" s="95" t="s">
        <v>30802</v>
      </c>
      <c r="U607" s="96">
        <v>1200</v>
      </c>
      <c r="V607" s="96">
        <v>1140</v>
      </c>
      <c r="W607" s="96">
        <v>1080</v>
      </c>
      <c r="X607" s="96">
        <v>1020</v>
      </c>
      <c r="Y607" s="96">
        <v>960</v>
      </c>
      <c r="Z607" s="96">
        <v>900</v>
      </c>
      <c r="AA607" s="96">
        <v>840</v>
      </c>
      <c r="AB607" s="96">
        <v>720</v>
      </c>
      <c r="AC607" s="95" t="s">
        <v>30802</v>
      </c>
      <c r="AD607" s="96">
        <v>1900</v>
      </c>
      <c r="AE607" s="96">
        <v>1810</v>
      </c>
      <c r="AF607" s="96">
        <v>1710</v>
      </c>
      <c r="AG607" s="96">
        <v>1620</v>
      </c>
      <c r="AH607" s="96">
        <v>1520</v>
      </c>
      <c r="AI607" s="96">
        <v>1430</v>
      </c>
      <c r="AJ607" s="96">
        <v>1330</v>
      </c>
      <c r="AK607" s="96">
        <v>1140</v>
      </c>
      <c r="AL607" s="2"/>
      <c r="AM607" s="95" t="s">
        <v>30802</v>
      </c>
      <c r="AN607" s="96">
        <v>1900</v>
      </c>
      <c r="AO607" s="96">
        <v>1810</v>
      </c>
      <c r="AP607" s="96">
        <v>1710</v>
      </c>
      <c r="AQ607" s="96">
        <v>1620</v>
      </c>
      <c r="AR607" s="96">
        <v>1520</v>
      </c>
      <c r="AS607" s="96">
        <v>1430</v>
      </c>
      <c r="AT607" s="96">
        <v>1330</v>
      </c>
      <c r="AU607" s="96">
        <v>1140</v>
      </c>
      <c r="AW607" s="95" t="s">
        <v>30802</v>
      </c>
      <c r="AX607" s="96">
        <v>600</v>
      </c>
      <c r="AY607" s="96">
        <v>570</v>
      </c>
      <c r="AZ607" s="96">
        <v>540</v>
      </c>
      <c r="BA607" s="96">
        <v>510</v>
      </c>
      <c r="BB607" s="96">
        <v>480</v>
      </c>
      <c r="BC607" s="96">
        <v>450</v>
      </c>
      <c r="BD607" s="96">
        <v>420</v>
      </c>
      <c r="BE607" s="96">
        <v>360</v>
      </c>
      <c r="BF607" s="95" t="s">
        <v>30802</v>
      </c>
      <c r="BG607" s="96">
        <v>800</v>
      </c>
      <c r="BH607" s="96">
        <v>760</v>
      </c>
      <c r="BI607" s="96">
        <v>720</v>
      </c>
      <c r="BJ607" s="96">
        <v>680</v>
      </c>
      <c r="BK607" s="96">
        <v>640</v>
      </c>
      <c r="BL607" s="96">
        <v>600</v>
      </c>
      <c r="BM607" s="96">
        <v>560</v>
      </c>
      <c r="BN607" s="96">
        <v>480</v>
      </c>
      <c r="CH607" s="2">
        <v>63888</v>
      </c>
      <c r="CI607" s="2" t="s">
        <v>126</v>
      </c>
      <c r="CP607" s="3">
        <v>62746</v>
      </c>
      <c r="CQ607" s="3" t="s">
        <v>33738</v>
      </c>
      <c r="CR607" s="3" t="s">
        <v>126</v>
      </c>
    </row>
    <row r="608" spans="19:96" x14ac:dyDescent="0.25">
      <c r="S608" s="2"/>
      <c r="T608" s="95" t="s">
        <v>779</v>
      </c>
      <c r="U608" s="96">
        <v>1100</v>
      </c>
      <c r="V608" s="96">
        <v>1050</v>
      </c>
      <c r="W608" s="96">
        <v>990</v>
      </c>
      <c r="X608" s="96">
        <v>940</v>
      </c>
      <c r="Y608" s="96">
        <v>880</v>
      </c>
      <c r="Z608" s="96">
        <v>830</v>
      </c>
      <c r="AA608" s="96">
        <v>770</v>
      </c>
      <c r="AB608" s="96">
        <v>660</v>
      </c>
      <c r="AC608" s="95" t="s">
        <v>779</v>
      </c>
      <c r="AD608" s="96">
        <v>1800</v>
      </c>
      <c r="AE608" s="96">
        <v>1710</v>
      </c>
      <c r="AF608" s="96">
        <v>1620</v>
      </c>
      <c r="AG608" s="96">
        <v>1530</v>
      </c>
      <c r="AH608" s="96">
        <v>1440</v>
      </c>
      <c r="AI608" s="96">
        <v>1350</v>
      </c>
      <c r="AJ608" s="96">
        <v>1260</v>
      </c>
      <c r="AK608" s="96">
        <v>1080</v>
      </c>
      <c r="AL608" s="2"/>
      <c r="AM608" s="95" t="s">
        <v>779</v>
      </c>
      <c r="AN608" s="96">
        <v>1600</v>
      </c>
      <c r="AO608" s="96">
        <v>1520</v>
      </c>
      <c r="AP608" s="96">
        <v>1440</v>
      </c>
      <c r="AQ608" s="96">
        <v>1360</v>
      </c>
      <c r="AR608" s="96">
        <v>1280</v>
      </c>
      <c r="AS608" s="96">
        <v>1200</v>
      </c>
      <c r="AT608" s="96">
        <v>1120</v>
      </c>
      <c r="AU608" s="96">
        <v>960</v>
      </c>
      <c r="AW608" s="95" t="s">
        <v>779</v>
      </c>
      <c r="AX608" s="96">
        <v>500</v>
      </c>
      <c r="AY608" s="96">
        <v>480</v>
      </c>
      <c r="AZ608" s="96">
        <v>450</v>
      </c>
      <c r="BA608" s="96">
        <v>430</v>
      </c>
      <c r="BB608" s="96">
        <v>400</v>
      </c>
      <c r="BC608" s="96">
        <v>380</v>
      </c>
      <c r="BD608" s="96">
        <v>350</v>
      </c>
      <c r="BE608" s="96">
        <v>300</v>
      </c>
      <c r="BF608" s="95" t="s">
        <v>779</v>
      </c>
      <c r="BG608" s="96">
        <v>700</v>
      </c>
      <c r="BH608" s="96">
        <v>670</v>
      </c>
      <c r="BI608" s="96">
        <v>630</v>
      </c>
      <c r="BJ608" s="96">
        <v>600</v>
      </c>
      <c r="BK608" s="96">
        <v>560</v>
      </c>
      <c r="BL608" s="96">
        <v>530</v>
      </c>
      <c r="BM608" s="96">
        <v>490</v>
      </c>
      <c r="BN608" s="96">
        <v>420</v>
      </c>
      <c r="CH608" s="2">
        <v>63889</v>
      </c>
      <c r="CI608" s="2" t="s">
        <v>126</v>
      </c>
      <c r="CP608" s="3">
        <v>62747</v>
      </c>
      <c r="CQ608" s="3" t="s">
        <v>33739</v>
      </c>
      <c r="CR608" s="3" t="s">
        <v>122</v>
      </c>
    </row>
    <row r="609" spans="19:96" x14ac:dyDescent="0.25">
      <c r="S609" s="2"/>
      <c r="T609" s="95" t="s">
        <v>780</v>
      </c>
      <c r="U609" s="96">
        <v>600</v>
      </c>
      <c r="V609" s="96">
        <v>570</v>
      </c>
      <c r="W609" s="96">
        <v>540</v>
      </c>
      <c r="X609" s="96">
        <v>510</v>
      </c>
      <c r="Y609" s="96">
        <v>480</v>
      </c>
      <c r="Z609" s="96">
        <v>450</v>
      </c>
      <c r="AA609" s="96">
        <v>420</v>
      </c>
      <c r="AB609" s="96">
        <v>360</v>
      </c>
      <c r="AC609" s="95" t="s">
        <v>780</v>
      </c>
      <c r="AD609" s="96">
        <v>1000</v>
      </c>
      <c r="AE609" s="96">
        <v>950</v>
      </c>
      <c r="AF609" s="96">
        <v>900</v>
      </c>
      <c r="AG609" s="96">
        <v>850</v>
      </c>
      <c r="AH609" s="96">
        <v>800</v>
      </c>
      <c r="AI609" s="96">
        <v>750</v>
      </c>
      <c r="AJ609" s="96">
        <v>700</v>
      </c>
      <c r="AK609" s="96">
        <v>600</v>
      </c>
      <c r="AL609" s="2"/>
      <c r="AM609" s="95" t="s">
        <v>780</v>
      </c>
      <c r="AN609" s="96">
        <v>900</v>
      </c>
      <c r="AO609" s="96">
        <v>860</v>
      </c>
      <c r="AP609" s="96">
        <v>810</v>
      </c>
      <c r="AQ609" s="96">
        <v>770</v>
      </c>
      <c r="AR609" s="96">
        <v>720</v>
      </c>
      <c r="AS609" s="96">
        <v>680</v>
      </c>
      <c r="AT609" s="96">
        <v>630</v>
      </c>
      <c r="AU609" s="96">
        <v>540</v>
      </c>
      <c r="AW609" s="95" t="s">
        <v>780</v>
      </c>
      <c r="AX609" s="96">
        <v>300</v>
      </c>
      <c r="AY609" s="96">
        <v>290</v>
      </c>
      <c r="AZ609" s="96">
        <v>270</v>
      </c>
      <c r="BA609" s="96">
        <v>260</v>
      </c>
      <c r="BB609" s="96">
        <v>240</v>
      </c>
      <c r="BC609" s="96">
        <v>230</v>
      </c>
      <c r="BD609" s="96">
        <v>210</v>
      </c>
      <c r="BE609" s="96">
        <v>180</v>
      </c>
      <c r="BF609" s="95" t="s">
        <v>780</v>
      </c>
      <c r="BG609" s="96">
        <v>400</v>
      </c>
      <c r="BH609" s="96">
        <v>380</v>
      </c>
      <c r="BI609" s="96">
        <v>360</v>
      </c>
      <c r="BJ609" s="96">
        <v>340</v>
      </c>
      <c r="BK609" s="96">
        <v>320</v>
      </c>
      <c r="BL609" s="96">
        <v>300</v>
      </c>
      <c r="BM609" s="96">
        <v>280</v>
      </c>
      <c r="BN609" s="96">
        <v>240</v>
      </c>
      <c r="CH609" s="2">
        <v>63890</v>
      </c>
      <c r="CI609" s="2" t="s">
        <v>126</v>
      </c>
      <c r="CP609" s="3">
        <v>62748</v>
      </c>
      <c r="CQ609" s="3" t="s">
        <v>33739</v>
      </c>
      <c r="CR609" s="3" t="s">
        <v>124</v>
      </c>
    </row>
    <row r="610" spans="19:96" x14ac:dyDescent="0.25">
      <c r="S610" s="2"/>
      <c r="T610" s="95" t="s">
        <v>781</v>
      </c>
      <c r="U610" s="96">
        <v>800</v>
      </c>
      <c r="V610" s="96">
        <v>760</v>
      </c>
      <c r="W610" s="96">
        <v>720</v>
      </c>
      <c r="X610" s="96">
        <v>680</v>
      </c>
      <c r="Y610" s="96">
        <v>640</v>
      </c>
      <c r="Z610" s="96">
        <v>600</v>
      </c>
      <c r="AA610" s="96">
        <v>560</v>
      </c>
      <c r="AB610" s="96">
        <v>480</v>
      </c>
      <c r="AC610" s="95" t="s">
        <v>781</v>
      </c>
      <c r="AD610" s="96">
        <v>1300</v>
      </c>
      <c r="AE610" s="96">
        <v>1240</v>
      </c>
      <c r="AF610" s="96">
        <v>1170</v>
      </c>
      <c r="AG610" s="96">
        <v>1110</v>
      </c>
      <c r="AH610" s="96">
        <v>1040</v>
      </c>
      <c r="AI610" s="96">
        <v>980</v>
      </c>
      <c r="AJ610" s="96">
        <v>910</v>
      </c>
      <c r="AK610" s="96">
        <v>780</v>
      </c>
      <c r="AL610" s="2"/>
      <c r="AM610" s="95" t="s">
        <v>781</v>
      </c>
      <c r="AN610" s="96">
        <v>1300</v>
      </c>
      <c r="AO610" s="96">
        <v>1240</v>
      </c>
      <c r="AP610" s="96">
        <v>1170</v>
      </c>
      <c r="AQ610" s="96">
        <v>1110</v>
      </c>
      <c r="AR610" s="96">
        <v>1040</v>
      </c>
      <c r="AS610" s="96">
        <v>980</v>
      </c>
      <c r="AT610" s="96">
        <v>910</v>
      </c>
      <c r="AU610" s="96">
        <v>780</v>
      </c>
      <c r="AW610" s="95" t="s">
        <v>781</v>
      </c>
      <c r="AX610" s="96">
        <v>400</v>
      </c>
      <c r="AY610" s="96">
        <v>380</v>
      </c>
      <c r="AZ610" s="96">
        <v>360</v>
      </c>
      <c r="BA610" s="96">
        <v>340</v>
      </c>
      <c r="BB610" s="96">
        <v>320</v>
      </c>
      <c r="BC610" s="96">
        <v>300</v>
      </c>
      <c r="BD610" s="96">
        <v>280</v>
      </c>
      <c r="BE610" s="96">
        <v>240</v>
      </c>
      <c r="BF610" s="95" t="s">
        <v>781</v>
      </c>
      <c r="BG610" s="96">
        <v>600</v>
      </c>
      <c r="BH610" s="96">
        <v>570</v>
      </c>
      <c r="BI610" s="96">
        <v>540</v>
      </c>
      <c r="BJ610" s="96">
        <v>510</v>
      </c>
      <c r="BK610" s="96">
        <v>480</v>
      </c>
      <c r="BL610" s="96">
        <v>450</v>
      </c>
      <c r="BM610" s="96">
        <v>420</v>
      </c>
      <c r="BN610" s="96">
        <v>360</v>
      </c>
      <c r="CH610" s="2">
        <v>63892</v>
      </c>
      <c r="CI610" s="2" t="s">
        <v>126</v>
      </c>
      <c r="CP610" s="3">
        <v>62749</v>
      </c>
      <c r="CQ610" s="3" t="s">
        <v>19272</v>
      </c>
      <c r="CR610" s="3" t="s">
        <v>124</v>
      </c>
    </row>
    <row r="611" spans="19:96" x14ac:dyDescent="0.25">
      <c r="S611" s="2"/>
      <c r="T611" s="95" t="s">
        <v>782</v>
      </c>
      <c r="U611" s="96">
        <v>1000</v>
      </c>
      <c r="V611" s="96">
        <v>950</v>
      </c>
      <c r="W611" s="96">
        <v>900</v>
      </c>
      <c r="X611" s="96">
        <v>850</v>
      </c>
      <c r="Y611" s="96">
        <v>800</v>
      </c>
      <c r="Z611" s="96">
        <v>750</v>
      </c>
      <c r="AA611" s="96">
        <v>700</v>
      </c>
      <c r="AB611" s="96">
        <v>600</v>
      </c>
      <c r="AC611" s="95" t="s">
        <v>782</v>
      </c>
      <c r="AD611" s="96">
        <v>1600</v>
      </c>
      <c r="AE611" s="96">
        <v>1520</v>
      </c>
      <c r="AF611" s="96">
        <v>1440</v>
      </c>
      <c r="AG611" s="96">
        <v>1360</v>
      </c>
      <c r="AH611" s="96">
        <v>1280</v>
      </c>
      <c r="AI611" s="96">
        <v>1200</v>
      </c>
      <c r="AJ611" s="96">
        <v>1120</v>
      </c>
      <c r="AK611" s="96">
        <v>960</v>
      </c>
      <c r="AL611" s="2"/>
      <c r="AM611" s="95" t="s">
        <v>782</v>
      </c>
      <c r="AN611" s="96">
        <v>1500</v>
      </c>
      <c r="AO611" s="96">
        <v>1430</v>
      </c>
      <c r="AP611" s="96">
        <v>1350</v>
      </c>
      <c r="AQ611" s="96">
        <v>1280</v>
      </c>
      <c r="AR611" s="96">
        <v>1200</v>
      </c>
      <c r="AS611" s="96">
        <v>1130</v>
      </c>
      <c r="AT611" s="96">
        <v>1050</v>
      </c>
      <c r="AU611" s="96">
        <v>900</v>
      </c>
      <c r="AW611" s="95" t="s">
        <v>782</v>
      </c>
      <c r="AX611" s="96">
        <v>500</v>
      </c>
      <c r="AY611" s="96">
        <v>480</v>
      </c>
      <c r="AZ611" s="96">
        <v>450</v>
      </c>
      <c r="BA611" s="96">
        <v>430</v>
      </c>
      <c r="BB611" s="96">
        <v>400</v>
      </c>
      <c r="BC611" s="96">
        <v>380</v>
      </c>
      <c r="BD611" s="96">
        <v>350</v>
      </c>
      <c r="BE611" s="96">
        <v>300</v>
      </c>
      <c r="BF611" s="95" t="s">
        <v>782</v>
      </c>
      <c r="BG611" s="96">
        <v>700</v>
      </c>
      <c r="BH611" s="96">
        <v>670</v>
      </c>
      <c r="BI611" s="96">
        <v>630</v>
      </c>
      <c r="BJ611" s="96">
        <v>600</v>
      </c>
      <c r="BK611" s="96">
        <v>560</v>
      </c>
      <c r="BL611" s="96">
        <v>530</v>
      </c>
      <c r="BM611" s="96">
        <v>490</v>
      </c>
      <c r="BN611" s="96">
        <v>420</v>
      </c>
      <c r="CH611" s="2">
        <v>63894</v>
      </c>
      <c r="CI611" s="2" t="s">
        <v>126</v>
      </c>
      <c r="CP611" s="3">
        <v>62750</v>
      </c>
      <c r="CQ611" s="3" t="s">
        <v>26348</v>
      </c>
      <c r="CR611" s="3" t="s">
        <v>124</v>
      </c>
    </row>
    <row r="612" spans="19:96" x14ac:dyDescent="0.25">
      <c r="S612" s="2"/>
      <c r="T612" s="95" t="s">
        <v>783</v>
      </c>
      <c r="U612" s="96">
        <v>1000</v>
      </c>
      <c r="V612" s="96">
        <v>950</v>
      </c>
      <c r="W612" s="96">
        <v>900</v>
      </c>
      <c r="X612" s="96">
        <v>850</v>
      </c>
      <c r="Y612" s="96">
        <v>800</v>
      </c>
      <c r="Z612" s="96">
        <v>750</v>
      </c>
      <c r="AA612" s="96">
        <v>700</v>
      </c>
      <c r="AB612" s="96">
        <v>600</v>
      </c>
      <c r="AC612" s="95" t="s">
        <v>783</v>
      </c>
      <c r="AD612" s="96">
        <v>1600</v>
      </c>
      <c r="AE612" s="96">
        <v>1520</v>
      </c>
      <c r="AF612" s="96">
        <v>1440</v>
      </c>
      <c r="AG612" s="96">
        <v>1360</v>
      </c>
      <c r="AH612" s="96">
        <v>1280</v>
      </c>
      <c r="AI612" s="96">
        <v>1200</v>
      </c>
      <c r="AJ612" s="96">
        <v>1120</v>
      </c>
      <c r="AK612" s="96">
        <v>960</v>
      </c>
      <c r="AL612" s="2"/>
      <c r="AM612" s="95" t="s">
        <v>783</v>
      </c>
      <c r="AN612" s="96">
        <v>1400</v>
      </c>
      <c r="AO612" s="96">
        <v>1330</v>
      </c>
      <c r="AP612" s="96">
        <v>1260</v>
      </c>
      <c r="AQ612" s="96">
        <v>1190</v>
      </c>
      <c r="AR612" s="96">
        <v>1120</v>
      </c>
      <c r="AS612" s="96">
        <v>1050</v>
      </c>
      <c r="AT612" s="96">
        <v>980</v>
      </c>
      <c r="AU612" s="96">
        <v>840</v>
      </c>
      <c r="AW612" s="95" t="s">
        <v>783</v>
      </c>
      <c r="AX612" s="96">
        <v>500</v>
      </c>
      <c r="AY612" s="96">
        <v>480</v>
      </c>
      <c r="AZ612" s="96">
        <v>450</v>
      </c>
      <c r="BA612" s="96">
        <v>430</v>
      </c>
      <c r="BB612" s="96">
        <v>400</v>
      </c>
      <c r="BC612" s="96">
        <v>380</v>
      </c>
      <c r="BD612" s="96">
        <v>350</v>
      </c>
      <c r="BE612" s="96">
        <v>300</v>
      </c>
      <c r="BF612" s="95" t="s">
        <v>783</v>
      </c>
      <c r="BG612" s="96">
        <v>600</v>
      </c>
      <c r="BH612" s="96">
        <v>570</v>
      </c>
      <c r="BI612" s="96">
        <v>540</v>
      </c>
      <c r="BJ612" s="96">
        <v>510</v>
      </c>
      <c r="BK612" s="96">
        <v>480</v>
      </c>
      <c r="BL612" s="96">
        <v>450</v>
      </c>
      <c r="BM612" s="96">
        <v>420</v>
      </c>
      <c r="BN612" s="96">
        <v>360</v>
      </c>
      <c r="CH612" s="2">
        <v>63896</v>
      </c>
      <c r="CI612" s="2" t="s">
        <v>124</v>
      </c>
      <c r="CP612" s="3">
        <v>62751</v>
      </c>
      <c r="CQ612" s="3" t="s">
        <v>33740</v>
      </c>
      <c r="CR612" s="3" t="s">
        <v>126</v>
      </c>
    </row>
    <row r="613" spans="19:96" x14ac:dyDescent="0.25">
      <c r="S613" s="2"/>
      <c r="T613" s="95" t="s">
        <v>784</v>
      </c>
      <c r="U613" s="96">
        <v>1100</v>
      </c>
      <c r="V613" s="96">
        <v>1050</v>
      </c>
      <c r="W613" s="96">
        <v>990</v>
      </c>
      <c r="X613" s="96">
        <v>940</v>
      </c>
      <c r="Y613" s="96">
        <v>880</v>
      </c>
      <c r="Z613" s="96">
        <v>830</v>
      </c>
      <c r="AA613" s="96">
        <v>770</v>
      </c>
      <c r="AB613" s="96">
        <v>660</v>
      </c>
      <c r="AC613" s="95" t="s">
        <v>784</v>
      </c>
      <c r="AD613" s="96">
        <v>1800</v>
      </c>
      <c r="AE613" s="96">
        <v>1710</v>
      </c>
      <c r="AF613" s="96">
        <v>1620</v>
      </c>
      <c r="AG613" s="96">
        <v>1530</v>
      </c>
      <c r="AH613" s="96">
        <v>1440</v>
      </c>
      <c r="AI613" s="96">
        <v>1350</v>
      </c>
      <c r="AJ613" s="96">
        <v>1260</v>
      </c>
      <c r="AK613" s="96">
        <v>1080</v>
      </c>
      <c r="AL613" s="2"/>
      <c r="AM613" s="95" t="s">
        <v>784</v>
      </c>
      <c r="AN613" s="96">
        <v>1600</v>
      </c>
      <c r="AO613" s="96">
        <v>1520</v>
      </c>
      <c r="AP613" s="96">
        <v>1440</v>
      </c>
      <c r="AQ613" s="96">
        <v>1360</v>
      </c>
      <c r="AR613" s="96">
        <v>1280</v>
      </c>
      <c r="AS613" s="96">
        <v>1200</v>
      </c>
      <c r="AT613" s="96">
        <v>1120</v>
      </c>
      <c r="AU613" s="96">
        <v>960</v>
      </c>
      <c r="AW613" s="95" t="s">
        <v>784</v>
      </c>
      <c r="AX613" s="96">
        <v>500</v>
      </c>
      <c r="AY613" s="96">
        <v>480</v>
      </c>
      <c r="AZ613" s="96">
        <v>450</v>
      </c>
      <c r="BA613" s="96">
        <v>430</v>
      </c>
      <c r="BB613" s="96">
        <v>400</v>
      </c>
      <c r="BC613" s="96">
        <v>380</v>
      </c>
      <c r="BD613" s="96">
        <v>350</v>
      </c>
      <c r="BE613" s="96">
        <v>300</v>
      </c>
      <c r="BF613" s="95" t="s">
        <v>784</v>
      </c>
      <c r="BG613" s="96">
        <v>700</v>
      </c>
      <c r="BH613" s="96">
        <v>670</v>
      </c>
      <c r="BI613" s="96">
        <v>630</v>
      </c>
      <c r="BJ613" s="96">
        <v>600</v>
      </c>
      <c r="BK613" s="96">
        <v>560</v>
      </c>
      <c r="BL613" s="96">
        <v>530</v>
      </c>
      <c r="BM613" s="96">
        <v>490</v>
      </c>
      <c r="BN613" s="96">
        <v>420</v>
      </c>
      <c r="CH613" s="2">
        <v>63901</v>
      </c>
      <c r="CI613" s="2" t="s">
        <v>124</v>
      </c>
      <c r="CP613" s="3">
        <v>62752</v>
      </c>
      <c r="CQ613" s="3" t="s">
        <v>19272</v>
      </c>
      <c r="CR613" s="3" t="s">
        <v>126</v>
      </c>
    </row>
    <row r="614" spans="19:96" x14ac:dyDescent="0.25">
      <c r="S614" s="2"/>
      <c r="T614" s="95" t="s">
        <v>785</v>
      </c>
      <c r="U614" s="96">
        <v>1100</v>
      </c>
      <c r="V614" s="96">
        <v>1050</v>
      </c>
      <c r="W614" s="96">
        <v>990</v>
      </c>
      <c r="X614" s="96">
        <v>940</v>
      </c>
      <c r="Y614" s="96">
        <v>880</v>
      </c>
      <c r="Z614" s="96">
        <v>830</v>
      </c>
      <c r="AA614" s="96">
        <v>770</v>
      </c>
      <c r="AB614" s="96">
        <v>660</v>
      </c>
      <c r="AC614" s="95" t="s">
        <v>785</v>
      </c>
      <c r="AD614" s="96">
        <v>1800</v>
      </c>
      <c r="AE614" s="96">
        <v>1710</v>
      </c>
      <c r="AF614" s="96">
        <v>1620</v>
      </c>
      <c r="AG614" s="96">
        <v>1530</v>
      </c>
      <c r="AH614" s="96">
        <v>1440</v>
      </c>
      <c r="AI614" s="96">
        <v>1350</v>
      </c>
      <c r="AJ614" s="96">
        <v>1260</v>
      </c>
      <c r="AK614" s="96">
        <v>1080</v>
      </c>
      <c r="AL614" s="2"/>
      <c r="AM614" s="95" t="s">
        <v>785</v>
      </c>
      <c r="AN614" s="96">
        <v>1600</v>
      </c>
      <c r="AO614" s="96">
        <v>1520</v>
      </c>
      <c r="AP614" s="96">
        <v>1440</v>
      </c>
      <c r="AQ614" s="96">
        <v>1360</v>
      </c>
      <c r="AR614" s="96">
        <v>1280</v>
      </c>
      <c r="AS614" s="96">
        <v>1200</v>
      </c>
      <c r="AT614" s="96">
        <v>1120</v>
      </c>
      <c r="AU614" s="96">
        <v>960</v>
      </c>
      <c r="AW614" s="95" t="s">
        <v>785</v>
      </c>
      <c r="AX614" s="96">
        <v>500</v>
      </c>
      <c r="AY614" s="96">
        <v>480</v>
      </c>
      <c r="AZ614" s="96">
        <v>450</v>
      </c>
      <c r="BA614" s="96">
        <v>430</v>
      </c>
      <c r="BB614" s="96">
        <v>400</v>
      </c>
      <c r="BC614" s="96">
        <v>380</v>
      </c>
      <c r="BD614" s="96">
        <v>350</v>
      </c>
      <c r="BE614" s="96">
        <v>300</v>
      </c>
      <c r="BF614" s="95" t="s">
        <v>785</v>
      </c>
      <c r="BG614" s="96">
        <v>700</v>
      </c>
      <c r="BH614" s="96">
        <v>670</v>
      </c>
      <c r="BI614" s="96">
        <v>630</v>
      </c>
      <c r="BJ614" s="96">
        <v>600</v>
      </c>
      <c r="BK614" s="96">
        <v>560</v>
      </c>
      <c r="BL614" s="96">
        <v>530</v>
      </c>
      <c r="BM614" s="96">
        <v>490</v>
      </c>
      <c r="BN614" s="96">
        <v>420</v>
      </c>
      <c r="CH614" s="2">
        <v>63902</v>
      </c>
      <c r="CI614" s="2" t="s">
        <v>124</v>
      </c>
      <c r="CP614" s="3">
        <v>62753</v>
      </c>
      <c r="CQ614" s="3" t="s">
        <v>33741</v>
      </c>
      <c r="CR614" s="3" t="s">
        <v>124</v>
      </c>
    </row>
    <row r="615" spans="19:96" x14ac:dyDescent="0.25">
      <c r="S615" s="2"/>
      <c r="T615" s="95" t="s">
        <v>786</v>
      </c>
      <c r="U615" s="96">
        <v>800</v>
      </c>
      <c r="V615" s="96">
        <v>760</v>
      </c>
      <c r="W615" s="96">
        <v>720</v>
      </c>
      <c r="X615" s="96">
        <v>680</v>
      </c>
      <c r="Y615" s="96">
        <v>640</v>
      </c>
      <c r="Z615" s="96">
        <v>600</v>
      </c>
      <c r="AA615" s="96">
        <v>560</v>
      </c>
      <c r="AB615" s="96">
        <v>480</v>
      </c>
      <c r="AC615" s="95" t="s">
        <v>786</v>
      </c>
      <c r="AD615" s="96">
        <v>1300</v>
      </c>
      <c r="AE615" s="96">
        <v>1240</v>
      </c>
      <c r="AF615" s="96">
        <v>1170</v>
      </c>
      <c r="AG615" s="96">
        <v>1110</v>
      </c>
      <c r="AH615" s="96">
        <v>1040</v>
      </c>
      <c r="AI615" s="96">
        <v>980</v>
      </c>
      <c r="AJ615" s="96">
        <v>910</v>
      </c>
      <c r="AK615" s="96">
        <v>780</v>
      </c>
      <c r="AL615" s="2"/>
      <c r="AM615" s="95" t="s">
        <v>786</v>
      </c>
      <c r="AN615" s="96">
        <v>1300</v>
      </c>
      <c r="AO615" s="96">
        <v>1240</v>
      </c>
      <c r="AP615" s="96">
        <v>1170</v>
      </c>
      <c r="AQ615" s="96">
        <v>1110</v>
      </c>
      <c r="AR615" s="96">
        <v>1040</v>
      </c>
      <c r="AS615" s="96">
        <v>980</v>
      </c>
      <c r="AT615" s="96">
        <v>910</v>
      </c>
      <c r="AU615" s="96">
        <v>780</v>
      </c>
      <c r="AW615" s="95" t="s">
        <v>786</v>
      </c>
      <c r="AX615" s="96">
        <v>400</v>
      </c>
      <c r="AY615" s="96">
        <v>380</v>
      </c>
      <c r="AZ615" s="96">
        <v>360</v>
      </c>
      <c r="BA615" s="96">
        <v>340</v>
      </c>
      <c r="BB615" s="96">
        <v>320</v>
      </c>
      <c r="BC615" s="96">
        <v>300</v>
      </c>
      <c r="BD615" s="96">
        <v>280</v>
      </c>
      <c r="BE615" s="96">
        <v>240</v>
      </c>
      <c r="BF615" s="95" t="s">
        <v>786</v>
      </c>
      <c r="BG615" s="96">
        <v>500</v>
      </c>
      <c r="BH615" s="96">
        <v>480</v>
      </c>
      <c r="BI615" s="96">
        <v>450</v>
      </c>
      <c r="BJ615" s="96">
        <v>430</v>
      </c>
      <c r="BK615" s="96">
        <v>400</v>
      </c>
      <c r="BL615" s="96">
        <v>380</v>
      </c>
      <c r="BM615" s="96">
        <v>350</v>
      </c>
      <c r="BN615" s="96">
        <v>300</v>
      </c>
      <c r="CH615" s="2">
        <v>63903</v>
      </c>
      <c r="CI615" s="2" t="s">
        <v>126</v>
      </c>
      <c r="CP615" s="3">
        <v>62754</v>
      </c>
      <c r="CQ615" s="3" t="s">
        <v>33742</v>
      </c>
      <c r="CR615" s="3" t="s">
        <v>124</v>
      </c>
    </row>
    <row r="616" spans="19:96" x14ac:dyDescent="0.25">
      <c r="S616" s="2"/>
      <c r="T616" s="95" t="s">
        <v>787</v>
      </c>
      <c r="U616" s="96">
        <v>1100</v>
      </c>
      <c r="V616" s="96">
        <v>1050</v>
      </c>
      <c r="W616" s="96">
        <v>990</v>
      </c>
      <c r="X616" s="96">
        <v>940</v>
      </c>
      <c r="Y616" s="96">
        <v>880</v>
      </c>
      <c r="Z616" s="96">
        <v>830</v>
      </c>
      <c r="AA616" s="96">
        <v>770</v>
      </c>
      <c r="AB616" s="96">
        <v>660</v>
      </c>
      <c r="AC616" s="95" t="s">
        <v>787</v>
      </c>
      <c r="AD616" s="96">
        <v>1800</v>
      </c>
      <c r="AE616" s="96">
        <v>1710</v>
      </c>
      <c r="AF616" s="96">
        <v>1620</v>
      </c>
      <c r="AG616" s="96">
        <v>1530</v>
      </c>
      <c r="AH616" s="96">
        <v>1440</v>
      </c>
      <c r="AI616" s="96">
        <v>1350</v>
      </c>
      <c r="AJ616" s="96">
        <v>1260</v>
      </c>
      <c r="AK616" s="96">
        <v>1080</v>
      </c>
      <c r="AL616" s="2"/>
      <c r="AM616" s="95" t="s">
        <v>787</v>
      </c>
      <c r="AN616" s="96">
        <v>1700</v>
      </c>
      <c r="AO616" s="96">
        <v>1620</v>
      </c>
      <c r="AP616" s="96">
        <v>1530</v>
      </c>
      <c r="AQ616" s="96">
        <v>1450</v>
      </c>
      <c r="AR616" s="96">
        <v>1360</v>
      </c>
      <c r="AS616" s="96">
        <v>1280</v>
      </c>
      <c r="AT616" s="96">
        <v>1190</v>
      </c>
      <c r="AU616" s="96">
        <v>1020</v>
      </c>
      <c r="AW616" s="95" t="s">
        <v>787</v>
      </c>
      <c r="AX616" s="96">
        <v>600</v>
      </c>
      <c r="AY616" s="96">
        <v>570</v>
      </c>
      <c r="AZ616" s="96">
        <v>540</v>
      </c>
      <c r="BA616" s="96">
        <v>510</v>
      </c>
      <c r="BB616" s="96">
        <v>480</v>
      </c>
      <c r="BC616" s="96">
        <v>450</v>
      </c>
      <c r="BD616" s="96">
        <v>420</v>
      </c>
      <c r="BE616" s="96">
        <v>360</v>
      </c>
      <c r="BF616" s="95" t="s">
        <v>787</v>
      </c>
      <c r="BG616" s="96">
        <v>700</v>
      </c>
      <c r="BH616" s="96">
        <v>670</v>
      </c>
      <c r="BI616" s="96">
        <v>630</v>
      </c>
      <c r="BJ616" s="96">
        <v>600</v>
      </c>
      <c r="BK616" s="96">
        <v>560</v>
      </c>
      <c r="BL616" s="96">
        <v>530</v>
      </c>
      <c r="BM616" s="96">
        <v>490</v>
      </c>
      <c r="BN616" s="96">
        <v>420</v>
      </c>
      <c r="CH616" s="2">
        <v>63905</v>
      </c>
      <c r="CI616" s="2" t="s">
        <v>126</v>
      </c>
      <c r="CP616" s="3">
        <v>62755</v>
      </c>
      <c r="CQ616" s="3" t="s">
        <v>33741</v>
      </c>
      <c r="CR616" s="3" t="s">
        <v>126</v>
      </c>
    </row>
    <row r="617" spans="19:96" x14ac:dyDescent="0.25">
      <c r="S617" s="2"/>
      <c r="T617" s="95" t="s">
        <v>788</v>
      </c>
      <c r="U617" s="96">
        <v>800</v>
      </c>
      <c r="V617" s="96">
        <v>760</v>
      </c>
      <c r="W617" s="96">
        <v>720</v>
      </c>
      <c r="X617" s="96">
        <v>680</v>
      </c>
      <c r="Y617" s="96">
        <v>640</v>
      </c>
      <c r="Z617" s="96">
        <v>600</v>
      </c>
      <c r="AA617" s="96">
        <v>560</v>
      </c>
      <c r="AB617" s="96">
        <v>480</v>
      </c>
      <c r="AC617" s="95" t="s">
        <v>788</v>
      </c>
      <c r="AD617" s="96">
        <v>1300</v>
      </c>
      <c r="AE617" s="96">
        <v>1240</v>
      </c>
      <c r="AF617" s="96">
        <v>1170</v>
      </c>
      <c r="AG617" s="96">
        <v>1110</v>
      </c>
      <c r="AH617" s="96">
        <v>1040</v>
      </c>
      <c r="AI617" s="96">
        <v>980</v>
      </c>
      <c r="AJ617" s="96">
        <v>910</v>
      </c>
      <c r="AK617" s="96">
        <v>780</v>
      </c>
      <c r="AL617" s="2"/>
      <c r="AM617" s="95" t="s">
        <v>788</v>
      </c>
      <c r="AN617" s="96">
        <v>1200</v>
      </c>
      <c r="AO617" s="96">
        <v>1140</v>
      </c>
      <c r="AP617" s="96">
        <v>1080</v>
      </c>
      <c r="AQ617" s="96">
        <v>1020</v>
      </c>
      <c r="AR617" s="96">
        <v>960</v>
      </c>
      <c r="AS617" s="96">
        <v>900</v>
      </c>
      <c r="AT617" s="96">
        <v>840</v>
      </c>
      <c r="AU617" s="96">
        <v>720</v>
      </c>
      <c r="AW617" s="95" t="s">
        <v>788</v>
      </c>
      <c r="AX617" s="96">
        <v>400</v>
      </c>
      <c r="AY617" s="96">
        <v>380</v>
      </c>
      <c r="AZ617" s="96">
        <v>360</v>
      </c>
      <c r="BA617" s="96">
        <v>340</v>
      </c>
      <c r="BB617" s="96">
        <v>320</v>
      </c>
      <c r="BC617" s="96">
        <v>300</v>
      </c>
      <c r="BD617" s="96">
        <v>280</v>
      </c>
      <c r="BE617" s="96">
        <v>240</v>
      </c>
      <c r="BF617" s="95" t="s">
        <v>788</v>
      </c>
      <c r="BG617" s="96">
        <v>500</v>
      </c>
      <c r="BH617" s="96">
        <v>480</v>
      </c>
      <c r="BI617" s="96">
        <v>450</v>
      </c>
      <c r="BJ617" s="96">
        <v>430</v>
      </c>
      <c r="BK617" s="96">
        <v>400</v>
      </c>
      <c r="BL617" s="96">
        <v>380</v>
      </c>
      <c r="BM617" s="96">
        <v>350</v>
      </c>
      <c r="BN617" s="96">
        <v>300</v>
      </c>
      <c r="CH617" s="2">
        <v>63908</v>
      </c>
      <c r="CI617" s="2" t="s">
        <v>126</v>
      </c>
      <c r="CP617" s="3">
        <v>62756</v>
      </c>
      <c r="CQ617" s="3" t="s">
        <v>33743</v>
      </c>
      <c r="CR617" s="3" t="s">
        <v>124</v>
      </c>
    </row>
    <row r="618" spans="19:96" x14ac:dyDescent="0.25">
      <c r="S618" s="2"/>
      <c r="T618" s="95" t="s">
        <v>30803</v>
      </c>
      <c r="U618" s="96">
        <v>700</v>
      </c>
      <c r="V618" s="96">
        <v>670</v>
      </c>
      <c r="W618" s="96">
        <v>630</v>
      </c>
      <c r="X618" s="96">
        <v>600</v>
      </c>
      <c r="Y618" s="96">
        <v>560</v>
      </c>
      <c r="Z618" s="96">
        <v>530</v>
      </c>
      <c r="AA618" s="96">
        <v>490</v>
      </c>
      <c r="AB618" s="96">
        <v>420</v>
      </c>
      <c r="AC618" s="95" t="s">
        <v>30803</v>
      </c>
      <c r="AD618" s="96">
        <v>1100</v>
      </c>
      <c r="AE618" s="96">
        <v>1050</v>
      </c>
      <c r="AF618" s="96">
        <v>990</v>
      </c>
      <c r="AG618" s="96">
        <v>940</v>
      </c>
      <c r="AH618" s="96">
        <v>880</v>
      </c>
      <c r="AI618" s="96">
        <v>830</v>
      </c>
      <c r="AJ618" s="96">
        <v>770</v>
      </c>
      <c r="AK618" s="96">
        <v>660</v>
      </c>
      <c r="AL618" s="2"/>
      <c r="AM618" s="95" t="s">
        <v>30803</v>
      </c>
      <c r="AN618" s="96">
        <v>1100</v>
      </c>
      <c r="AO618" s="96">
        <v>1050</v>
      </c>
      <c r="AP618" s="96">
        <v>990</v>
      </c>
      <c r="AQ618" s="96">
        <v>940</v>
      </c>
      <c r="AR618" s="96">
        <v>880</v>
      </c>
      <c r="AS618" s="96">
        <v>830</v>
      </c>
      <c r="AT618" s="96">
        <v>770</v>
      </c>
      <c r="AU618" s="96">
        <v>660</v>
      </c>
      <c r="AW618" s="95" t="s">
        <v>30803</v>
      </c>
      <c r="AX618" s="96">
        <v>400</v>
      </c>
      <c r="AY618" s="96">
        <v>380</v>
      </c>
      <c r="AZ618" s="96">
        <v>360</v>
      </c>
      <c r="BA618" s="96">
        <v>340</v>
      </c>
      <c r="BB618" s="96">
        <v>320</v>
      </c>
      <c r="BC618" s="96">
        <v>300</v>
      </c>
      <c r="BD618" s="96">
        <v>280</v>
      </c>
      <c r="BE618" s="96">
        <v>240</v>
      </c>
      <c r="BF618" s="95" t="s">
        <v>30803</v>
      </c>
      <c r="BG618" s="96">
        <v>500</v>
      </c>
      <c r="BH618" s="96">
        <v>480</v>
      </c>
      <c r="BI618" s="96">
        <v>450</v>
      </c>
      <c r="BJ618" s="96">
        <v>430</v>
      </c>
      <c r="BK618" s="96">
        <v>400</v>
      </c>
      <c r="BL618" s="96">
        <v>380</v>
      </c>
      <c r="BM618" s="96">
        <v>350</v>
      </c>
      <c r="BN618" s="96">
        <v>300</v>
      </c>
      <c r="CH618" s="2">
        <v>63909</v>
      </c>
      <c r="CI618" s="2" t="s">
        <v>126</v>
      </c>
      <c r="CP618" s="3">
        <v>62757</v>
      </c>
      <c r="CQ618" s="3" t="s">
        <v>33744</v>
      </c>
      <c r="CR618" s="3" t="s">
        <v>122</v>
      </c>
    </row>
    <row r="619" spans="19:96" x14ac:dyDescent="0.25">
      <c r="S619" s="2"/>
      <c r="T619" s="95" t="s">
        <v>22199</v>
      </c>
      <c r="U619" s="96">
        <v>2900</v>
      </c>
      <c r="V619" s="96">
        <v>2760</v>
      </c>
      <c r="W619" s="96">
        <v>2610</v>
      </c>
      <c r="X619" s="96">
        <v>2470</v>
      </c>
      <c r="Y619" s="96">
        <v>2320</v>
      </c>
      <c r="Z619" s="96">
        <v>2180</v>
      </c>
      <c r="AA619" s="96">
        <v>2030</v>
      </c>
      <c r="AB619" s="96">
        <v>1740</v>
      </c>
      <c r="AC619" s="95" t="s">
        <v>22199</v>
      </c>
      <c r="AD619" s="96">
        <v>4600</v>
      </c>
      <c r="AE619" s="96">
        <v>4370</v>
      </c>
      <c r="AF619" s="96">
        <v>4140</v>
      </c>
      <c r="AG619" s="96">
        <v>3910</v>
      </c>
      <c r="AH619" s="96">
        <v>3680</v>
      </c>
      <c r="AI619" s="96">
        <v>3450</v>
      </c>
      <c r="AJ619" s="96">
        <v>3220</v>
      </c>
      <c r="AK619" s="96">
        <v>2760</v>
      </c>
      <c r="AL619" s="2"/>
      <c r="AM619" s="95" t="s">
        <v>22199</v>
      </c>
      <c r="AN619" s="96">
        <v>4300</v>
      </c>
      <c r="AO619" s="96">
        <v>4090</v>
      </c>
      <c r="AP619" s="96">
        <v>3870</v>
      </c>
      <c r="AQ619" s="96">
        <v>3660</v>
      </c>
      <c r="AR619" s="96">
        <v>3440</v>
      </c>
      <c r="AS619" s="96">
        <v>3230</v>
      </c>
      <c r="AT619" s="96">
        <v>3010</v>
      </c>
      <c r="AU619" s="96">
        <v>2580</v>
      </c>
      <c r="AW619" s="95" t="s">
        <v>22199</v>
      </c>
      <c r="AX619" s="96">
        <v>1400</v>
      </c>
      <c r="AY619" s="96">
        <v>1330</v>
      </c>
      <c r="AZ619" s="96">
        <v>1260</v>
      </c>
      <c r="BA619" s="96">
        <v>1190</v>
      </c>
      <c r="BB619" s="96">
        <v>1120</v>
      </c>
      <c r="BC619" s="96">
        <v>1050</v>
      </c>
      <c r="BD619" s="96">
        <v>980</v>
      </c>
      <c r="BE619" s="96">
        <v>840</v>
      </c>
      <c r="BF619" s="95" t="s">
        <v>22199</v>
      </c>
      <c r="BG619" s="96">
        <v>1900</v>
      </c>
      <c r="BH619" s="96">
        <v>1810</v>
      </c>
      <c r="BI619" s="96">
        <v>1710</v>
      </c>
      <c r="BJ619" s="96">
        <v>1620</v>
      </c>
      <c r="BK619" s="96">
        <v>1520</v>
      </c>
      <c r="BL619" s="96">
        <v>1430</v>
      </c>
      <c r="BM619" s="96">
        <v>1330</v>
      </c>
      <c r="BN619" s="96">
        <v>1140</v>
      </c>
      <c r="CH619" s="2">
        <v>63911</v>
      </c>
      <c r="CI619" s="2" t="s">
        <v>126</v>
      </c>
      <c r="CP619" s="3">
        <v>62758</v>
      </c>
      <c r="CQ619" s="3" t="s">
        <v>33745</v>
      </c>
      <c r="CR619" s="3" t="s">
        <v>124</v>
      </c>
    </row>
    <row r="620" spans="19:96" x14ac:dyDescent="0.25">
      <c r="S620" s="2"/>
      <c r="T620" s="95" t="s">
        <v>30804</v>
      </c>
      <c r="U620" s="96">
        <v>2000</v>
      </c>
      <c r="V620" s="96">
        <v>1900</v>
      </c>
      <c r="W620" s="96">
        <v>1800</v>
      </c>
      <c r="X620" s="96">
        <v>1700</v>
      </c>
      <c r="Y620" s="96">
        <v>1600</v>
      </c>
      <c r="Z620" s="96">
        <v>1500</v>
      </c>
      <c r="AA620" s="96">
        <v>1400</v>
      </c>
      <c r="AB620" s="96">
        <v>1200</v>
      </c>
      <c r="AC620" s="95" t="s">
        <v>30804</v>
      </c>
      <c r="AD620" s="96">
        <v>3200</v>
      </c>
      <c r="AE620" s="96">
        <v>3040</v>
      </c>
      <c r="AF620" s="96">
        <v>2880</v>
      </c>
      <c r="AG620" s="96">
        <v>2720</v>
      </c>
      <c r="AH620" s="96">
        <v>2560</v>
      </c>
      <c r="AI620" s="96">
        <v>2400</v>
      </c>
      <c r="AJ620" s="96">
        <v>2240</v>
      </c>
      <c r="AK620" s="96">
        <v>1920</v>
      </c>
      <c r="AL620" s="2"/>
      <c r="AM620" s="95" t="s">
        <v>30804</v>
      </c>
      <c r="AN620" s="96">
        <v>3100</v>
      </c>
      <c r="AO620" s="96">
        <v>2950</v>
      </c>
      <c r="AP620" s="96">
        <v>2790</v>
      </c>
      <c r="AQ620" s="96">
        <v>2640</v>
      </c>
      <c r="AR620" s="96">
        <v>2480</v>
      </c>
      <c r="AS620" s="96">
        <v>2330</v>
      </c>
      <c r="AT620" s="96">
        <v>2170</v>
      </c>
      <c r="AU620" s="96">
        <v>1860</v>
      </c>
      <c r="AW620" s="95" t="s">
        <v>30804</v>
      </c>
      <c r="AX620" s="96">
        <v>1000</v>
      </c>
      <c r="AY620" s="96">
        <v>950</v>
      </c>
      <c r="AZ620" s="96">
        <v>900</v>
      </c>
      <c r="BA620" s="96">
        <v>850</v>
      </c>
      <c r="BB620" s="96">
        <v>800</v>
      </c>
      <c r="BC620" s="96">
        <v>750</v>
      </c>
      <c r="BD620" s="96">
        <v>700</v>
      </c>
      <c r="BE620" s="96">
        <v>600</v>
      </c>
      <c r="BF620" s="95" t="s">
        <v>30804</v>
      </c>
      <c r="BG620" s="96">
        <v>1300</v>
      </c>
      <c r="BH620" s="96">
        <v>1240</v>
      </c>
      <c r="BI620" s="96">
        <v>1170</v>
      </c>
      <c r="BJ620" s="96">
        <v>1110</v>
      </c>
      <c r="BK620" s="96">
        <v>1040</v>
      </c>
      <c r="BL620" s="96">
        <v>980</v>
      </c>
      <c r="BM620" s="96">
        <v>910</v>
      </c>
      <c r="BN620" s="96">
        <v>780</v>
      </c>
      <c r="CH620" s="2">
        <v>63912</v>
      </c>
      <c r="CI620" s="2" t="s">
        <v>126</v>
      </c>
      <c r="CP620" s="3">
        <v>62759</v>
      </c>
      <c r="CQ620" s="3" t="s">
        <v>33745</v>
      </c>
      <c r="CR620" s="3" t="s">
        <v>126</v>
      </c>
    </row>
    <row r="621" spans="19:96" x14ac:dyDescent="0.25">
      <c r="S621" s="2"/>
      <c r="T621" s="95" t="s">
        <v>789</v>
      </c>
      <c r="U621" s="96">
        <v>1000</v>
      </c>
      <c r="V621" s="96">
        <v>950</v>
      </c>
      <c r="W621" s="96">
        <v>900</v>
      </c>
      <c r="X621" s="96">
        <v>850</v>
      </c>
      <c r="Y621" s="96">
        <v>800</v>
      </c>
      <c r="Z621" s="96">
        <v>750</v>
      </c>
      <c r="AA621" s="96">
        <v>700</v>
      </c>
      <c r="AB621" s="96">
        <v>600</v>
      </c>
      <c r="AC621" s="95" t="s">
        <v>789</v>
      </c>
      <c r="AD621" s="96">
        <v>1600</v>
      </c>
      <c r="AE621" s="96">
        <v>1520</v>
      </c>
      <c r="AF621" s="96">
        <v>1440</v>
      </c>
      <c r="AG621" s="96">
        <v>1360</v>
      </c>
      <c r="AH621" s="96">
        <v>1280</v>
      </c>
      <c r="AI621" s="96">
        <v>1200</v>
      </c>
      <c r="AJ621" s="96">
        <v>1120</v>
      </c>
      <c r="AK621" s="96">
        <v>960</v>
      </c>
      <c r="AL621" s="2"/>
      <c r="AM621" s="95" t="s">
        <v>789</v>
      </c>
      <c r="AN621" s="96">
        <v>1500</v>
      </c>
      <c r="AO621" s="96">
        <v>1430</v>
      </c>
      <c r="AP621" s="96">
        <v>1350</v>
      </c>
      <c r="AQ621" s="96">
        <v>1280</v>
      </c>
      <c r="AR621" s="96">
        <v>1200</v>
      </c>
      <c r="AS621" s="96">
        <v>1130</v>
      </c>
      <c r="AT621" s="96">
        <v>1050</v>
      </c>
      <c r="AU621" s="96">
        <v>900</v>
      </c>
      <c r="AW621" s="95" t="s">
        <v>789</v>
      </c>
      <c r="AX621" s="96">
        <v>500</v>
      </c>
      <c r="AY621" s="96">
        <v>480</v>
      </c>
      <c r="AZ621" s="96">
        <v>450</v>
      </c>
      <c r="BA621" s="96">
        <v>430</v>
      </c>
      <c r="BB621" s="96">
        <v>400</v>
      </c>
      <c r="BC621" s="96">
        <v>380</v>
      </c>
      <c r="BD621" s="96">
        <v>350</v>
      </c>
      <c r="BE621" s="96">
        <v>300</v>
      </c>
      <c r="BF621" s="95" t="s">
        <v>789</v>
      </c>
      <c r="BG621" s="96">
        <v>700</v>
      </c>
      <c r="BH621" s="96">
        <v>670</v>
      </c>
      <c r="BI621" s="96">
        <v>630</v>
      </c>
      <c r="BJ621" s="96">
        <v>600</v>
      </c>
      <c r="BK621" s="96">
        <v>560</v>
      </c>
      <c r="BL621" s="96">
        <v>530</v>
      </c>
      <c r="BM621" s="96">
        <v>490</v>
      </c>
      <c r="BN621" s="96">
        <v>420</v>
      </c>
      <c r="CH621" s="2">
        <v>63916</v>
      </c>
      <c r="CI621" s="2" t="s">
        <v>124</v>
      </c>
      <c r="CP621" s="3">
        <v>62760</v>
      </c>
      <c r="CQ621" s="3" t="s">
        <v>33746</v>
      </c>
      <c r="CR621" s="3" t="s">
        <v>126</v>
      </c>
    </row>
    <row r="622" spans="19:96" x14ac:dyDescent="0.25">
      <c r="S622" s="2"/>
      <c r="T622" s="95" t="s">
        <v>30805</v>
      </c>
      <c r="U622" s="96">
        <v>800</v>
      </c>
      <c r="V622" s="96">
        <v>760</v>
      </c>
      <c r="W622" s="96">
        <v>720</v>
      </c>
      <c r="X622" s="96">
        <v>680</v>
      </c>
      <c r="Y622" s="96">
        <v>640</v>
      </c>
      <c r="Z622" s="96">
        <v>600</v>
      </c>
      <c r="AA622" s="96">
        <v>560</v>
      </c>
      <c r="AB622" s="96">
        <v>480</v>
      </c>
      <c r="AC622" s="95" t="s">
        <v>30805</v>
      </c>
      <c r="AD622" s="96">
        <v>1300</v>
      </c>
      <c r="AE622" s="96">
        <v>1240</v>
      </c>
      <c r="AF622" s="96">
        <v>1170</v>
      </c>
      <c r="AG622" s="96">
        <v>1110</v>
      </c>
      <c r="AH622" s="96">
        <v>1040</v>
      </c>
      <c r="AI622" s="96">
        <v>980</v>
      </c>
      <c r="AJ622" s="96">
        <v>910</v>
      </c>
      <c r="AK622" s="96">
        <v>780</v>
      </c>
      <c r="AL622" s="2"/>
      <c r="AM622" s="95" t="s">
        <v>30805</v>
      </c>
      <c r="AN622" s="96">
        <v>1100</v>
      </c>
      <c r="AO622" s="96">
        <v>1050</v>
      </c>
      <c r="AP622" s="96">
        <v>990</v>
      </c>
      <c r="AQ622" s="96">
        <v>940</v>
      </c>
      <c r="AR622" s="96">
        <v>880</v>
      </c>
      <c r="AS622" s="96">
        <v>830</v>
      </c>
      <c r="AT622" s="96">
        <v>770</v>
      </c>
      <c r="AU622" s="96">
        <v>660</v>
      </c>
      <c r="AW622" s="95" t="s">
        <v>30805</v>
      </c>
      <c r="AX622" s="96">
        <v>400</v>
      </c>
      <c r="AY622" s="96">
        <v>380</v>
      </c>
      <c r="AZ622" s="96">
        <v>360</v>
      </c>
      <c r="BA622" s="96">
        <v>340</v>
      </c>
      <c r="BB622" s="96">
        <v>320</v>
      </c>
      <c r="BC622" s="96">
        <v>300</v>
      </c>
      <c r="BD622" s="96">
        <v>280</v>
      </c>
      <c r="BE622" s="96">
        <v>240</v>
      </c>
      <c r="BF622" s="95" t="s">
        <v>30805</v>
      </c>
      <c r="BG622" s="96">
        <v>500</v>
      </c>
      <c r="BH622" s="96">
        <v>480</v>
      </c>
      <c r="BI622" s="96">
        <v>450</v>
      </c>
      <c r="BJ622" s="96">
        <v>430</v>
      </c>
      <c r="BK622" s="96">
        <v>400</v>
      </c>
      <c r="BL622" s="96">
        <v>380</v>
      </c>
      <c r="BM622" s="96">
        <v>350</v>
      </c>
      <c r="BN622" s="96">
        <v>300</v>
      </c>
      <c r="CH622" s="2">
        <v>63917</v>
      </c>
      <c r="CI622" s="2" t="s">
        <v>122</v>
      </c>
      <c r="CP622" s="3">
        <v>62761</v>
      </c>
      <c r="CQ622" s="3" t="s">
        <v>33747</v>
      </c>
      <c r="CR622" s="3" t="s">
        <v>126</v>
      </c>
    </row>
    <row r="623" spans="19:96" x14ac:dyDescent="0.25">
      <c r="S623" s="2"/>
      <c r="T623" s="95" t="s">
        <v>790</v>
      </c>
      <c r="U623" s="96">
        <v>2800</v>
      </c>
      <c r="V623" s="96">
        <v>2660</v>
      </c>
      <c r="W623" s="96">
        <v>2520</v>
      </c>
      <c r="X623" s="96">
        <v>2380</v>
      </c>
      <c r="Y623" s="96">
        <v>2240</v>
      </c>
      <c r="Z623" s="96">
        <v>2100</v>
      </c>
      <c r="AA623" s="96">
        <v>1960</v>
      </c>
      <c r="AB623" s="96">
        <v>1680</v>
      </c>
      <c r="AC623" s="95" t="s">
        <v>790</v>
      </c>
      <c r="AD623" s="96">
        <v>4500</v>
      </c>
      <c r="AE623" s="96">
        <v>4280</v>
      </c>
      <c r="AF623" s="96">
        <v>4050</v>
      </c>
      <c r="AG623" s="96">
        <v>3830</v>
      </c>
      <c r="AH623" s="96">
        <v>3600</v>
      </c>
      <c r="AI623" s="96">
        <v>3380</v>
      </c>
      <c r="AJ623" s="96">
        <v>3150</v>
      </c>
      <c r="AK623" s="96">
        <v>2700</v>
      </c>
      <c r="AL623" s="2"/>
      <c r="AM623" s="95" t="s">
        <v>790</v>
      </c>
      <c r="AN623" s="96">
        <v>4200</v>
      </c>
      <c r="AO623" s="96">
        <v>3990</v>
      </c>
      <c r="AP623" s="96">
        <v>3780</v>
      </c>
      <c r="AQ623" s="96">
        <v>3570</v>
      </c>
      <c r="AR623" s="96">
        <v>3360</v>
      </c>
      <c r="AS623" s="96">
        <v>3150</v>
      </c>
      <c r="AT623" s="96">
        <v>2940</v>
      </c>
      <c r="AU623" s="96">
        <v>2520</v>
      </c>
      <c r="AW623" s="95" t="s">
        <v>790</v>
      </c>
      <c r="AX623" s="96">
        <v>1400</v>
      </c>
      <c r="AY623" s="96">
        <v>1330</v>
      </c>
      <c r="AZ623" s="96">
        <v>1260</v>
      </c>
      <c r="BA623" s="96">
        <v>1190</v>
      </c>
      <c r="BB623" s="96">
        <v>1120</v>
      </c>
      <c r="BC623" s="96">
        <v>1050</v>
      </c>
      <c r="BD623" s="96">
        <v>980</v>
      </c>
      <c r="BE623" s="96">
        <v>840</v>
      </c>
      <c r="BF623" s="95" t="s">
        <v>790</v>
      </c>
      <c r="BG623" s="96">
        <v>1900</v>
      </c>
      <c r="BH623" s="96">
        <v>1810</v>
      </c>
      <c r="BI623" s="96">
        <v>1710</v>
      </c>
      <c r="BJ623" s="96">
        <v>1620</v>
      </c>
      <c r="BK623" s="96">
        <v>1520</v>
      </c>
      <c r="BL623" s="96">
        <v>1430</v>
      </c>
      <c r="BM623" s="96">
        <v>1330</v>
      </c>
      <c r="BN623" s="96">
        <v>1140</v>
      </c>
      <c r="CH623" s="2">
        <v>63918</v>
      </c>
      <c r="CI623" s="2" t="s">
        <v>122</v>
      </c>
      <c r="CP623" s="3">
        <v>62762</v>
      </c>
      <c r="CQ623" s="3" t="s">
        <v>33748</v>
      </c>
      <c r="CR623" s="3" t="s">
        <v>126</v>
      </c>
    </row>
    <row r="624" spans="19:96" x14ac:dyDescent="0.25">
      <c r="S624" s="2"/>
      <c r="T624" s="95" t="s">
        <v>16598</v>
      </c>
      <c r="U624" s="96">
        <v>1200</v>
      </c>
      <c r="V624" s="96">
        <v>1140</v>
      </c>
      <c r="W624" s="96">
        <v>1080</v>
      </c>
      <c r="X624" s="96">
        <v>1020</v>
      </c>
      <c r="Y624" s="96">
        <v>960</v>
      </c>
      <c r="Z624" s="96">
        <v>900</v>
      </c>
      <c r="AA624" s="96">
        <v>840</v>
      </c>
      <c r="AB624" s="96">
        <v>720</v>
      </c>
      <c r="AC624" s="95" t="s">
        <v>16598</v>
      </c>
      <c r="AD624" s="96">
        <v>1900</v>
      </c>
      <c r="AE624" s="96">
        <v>1810</v>
      </c>
      <c r="AF624" s="96">
        <v>1710</v>
      </c>
      <c r="AG624" s="96">
        <v>1620</v>
      </c>
      <c r="AH624" s="96">
        <v>1520</v>
      </c>
      <c r="AI624" s="96">
        <v>1430</v>
      </c>
      <c r="AJ624" s="96">
        <v>1330</v>
      </c>
      <c r="AK624" s="96">
        <v>1140</v>
      </c>
      <c r="AL624" s="2"/>
      <c r="AM624" s="95" t="s">
        <v>16598</v>
      </c>
      <c r="AN624" s="96">
        <v>1800</v>
      </c>
      <c r="AO624" s="96">
        <v>1710</v>
      </c>
      <c r="AP624" s="96">
        <v>1620</v>
      </c>
      <c r="AQ624" s="96">
        <v>1530</v>
      </c>
      <c r="AR624" s="96">
        <v>1440</v>
      </c>
      <c r="AS624" s="96">
        <v>1350</v>
      </c>
      <c r="AT624" s="96">
        <v>1260</v>
      </c>
      <c r="AU624" s="96">
        <v>1080</v>
      </c>
      <c r="AW624" s="95" t="s">
        <v>16598</v>
      </c>
      <c r="AX624" s="96">
        <v>600</v>
      </c>
      <c r="AY624" s="96">
        <v>570</v>
      </c>
      <c r="AZ624" s="96">
        <v>540</v>
      </c>
      <c r="BA624" s="96">
        <v>510</v>
      </c>
      <c r="BB624" s="96">
        <v>480</v>
      </c>
      <c r="BC624" s="96">
        <v>450</v>
      </c>
      <c r="BD624" s="96">
        <v>420</v>
      </c>
      <c r="BE624" s="96">
        <v>360</v>
      </c>
      <c r="BF624" s="95" t="s">
        <v>16598</v>
      </c>
      <c r="BG624" s="96">
        <v>800</v>
      </c>
      <c r="BH624" s="96">
        <v>760</v>
      </c>
      <c r="BI624" s="96">
        <v>720</v>
      </c>
      <c r="BJ624" s="96">
        <v>680</v>
      </c>
      <c r="BK624" s="96">
        <v>640</v>
      </c>
      <c r="BL624" s="96">
        <v>600</v>
      </c>
      <c r="BM624" s="96">
        <v>560</v>
      </c>
      <c r="BN624" s="96">
        <v>480</v>
      </c>
      <c r="CH624" s="2">
        <v>63919</v>
      </c>
      <c r="CI624" s="2" t="s">
        <v>124</v>
      </c>
      <c r="CP624" s="3">
        <v>62763</v>
      </c>
      <c r="CQ624" s="3" t="s">
        <v>29216</v>
      </c>
      <c r="CR624" s="3" t="s">
        <v>126</v>
      </c>
    </row>
    <row r="625" spans="19:96" x14ac:dyDescent="0.25">
      <c r="S625" s="2"/>
      <c r="T625" s="95" t="s">
        <v>13594</v>
      </c>
      <c r="U625" s="96">
        <v>1100</v>
      </c>
      <c r="V625" s="96">
        <v>1050</v>
      </c>
      <c r="W625" s="96">
        <v>990</v>
      </c>
      <c r="X625" s="96">
        <v>940</v>
      </c>
      <c r="Y625" s="96">
        <v>880</v>
      </c>
      <c r="Z625" s="96">
        <v>830</v>
      </c>
      <c r="AA625" s="96">
        <v>770</v>
      </c>
      <c r="AB625" s="96">
        <v>660</v>
      </c>
      <c r="AC625" s="95" t="s">
        <v>13594</v>
      </c>
      <c r="AD625" s="96">
        <v>1800</v>
      </c>
      <c r="AE625" s="96">
        <v>1710</v>
      </c>
      <c r="AF625" s="96">
        <v>1620</v>
      </c>
      <c r="AG625" s="96">
        <v>1530</v>
      </c>
      <c r="AH625" s="96">
        <v>1440</v>
      </c>
      <c r="AI625" s="96">
        <v>1350</v>
      </c>
      <c r="AJ625" s="96">
        <v>1260</v>
      </c>
      <c r="AK625" s="96">
        <v>1080</v>
      </c>
      <c r="AL625" s="2"/>
      <c r="AM625" s="95" t="s">
        <v>13594</v>
      </c>
      <c r="AN625" s="96">
        <v>1600</v>
      </c>
      <c r="AO625" s="96">
        <v>1520</v>
      </c>
      <c r="AP625" s="96">
        <v>1440</v>
      </c>
      <c r="AQ625" s="96">
        <v>1360</v>
      </c>
      <c r="AR625" s="96">
        <v>1280</v>
      </c>
      <c r="AS625" s="96">
        <v>1200</v>
      </c>
      <c r="AT625" s="96">
        <v>1120</v>
      </c>
      <c r="AU625" s="96">
        <v>960</v>
      </c>
      <c r="AW625" s="95" t="s">
        <v>13594</v>
      </c>
      <c r="AX625" s="96">
        <v>500</v>
      </c>
      <c r="AY625" s="96">
        <v>480</v>
      </c>
      <c r="AZ625" s="96">
        <v>450</v>
      </c>
      <c r="BA625" s="96">
        <v>430</v>
      </c>
      <c r="BB625" s="96">
        <v>400</v>
      </c>
      <c r="BC625" s="96">
        <v>380</v>
      </c>
      <c r="BD625" s="96">
        <v>350</v>
      </c>
      <c r="BE625" s="96">
        <v>300</v>
      </c>
      <c r="BF625" s="95" t="s">
        <v>13594</v>
      </c>
      <c r="BG625" s="96">
        <v>700</v>
      </c>
      <c r="BH625" s="96">
        <v>670</v>
      </c>
      <c r="BI625" s="96">
        <v>630</v>
      </c>
      <c r="BJ625" s="96">
        <v>600</v>
      </c>
      <c r="BK625" s="96">
        <v>560</v>
      </c>
      <c r="BL625" s="96">
        <v>530</v>
      </c>
      <c r="BM625" s="96">
        <v>490</v>
      </c>
      <c r="BN625" s="96">
        <v>420</v>
      </c>
      <c r="CH625" s="2">
        <v>63920</v>
      </c>
      <c r="CI625" s="2" t="s">
        <v>126</v>
      </c>
      <c r="CP625" s="3">
        <v>62764</v>
      </c>
      <c r="CQ625" s="3" t="s">
        <v>33749</v>
      </c>
      <c r="CR625" s="3" t="s">
        <v>126</v>
      </c>
    </row>
    <row r="626" spans="19:96" x14ac:dyDescent="0.25">
      <c r="S626" s="2"/>
      <c r="T626" s="95" t="s">
        <v>13595</v>
      </c>
      <c r="U626" s="96">
        <v>1600</v>
      </c>
      <c r="V626" s="96">
        <v>1520</v>
      </c>
      <c r="W626" s="96">
        <v>1440</v>
      </c>
      <c r="X626" s="96">
        <v>1360</v>
      </c>
      <c r="Y626" s="96">
        <v>1280</v>
      </c>
      <c r="Z626" s="96">
        <v>1200</v>
      </c>
      <c r="AA626" s="96">
        <v>1120</v>
      </c>
      <c r="AB626" s="96">
        <v>960</v>
      </c>
      <c r="AC626" s="95" t="s">
        <v>13595</v>
      </c>
      <c r="AD626" s="96">
        <v>2600</v>
      </c>
      <c r="AE626" s="96">
        <v>2470</v>
      </c>
      <c r="AF626" s="96">
        <v>2340</v>
      </c>
      <c r="AG626" s="96">
        <v>2210</v>
      </c>
      <c r="AH626" s="96">
        <v>2080</v>
      </c>
      <c r="AI626" s="96">
        <v>1950</v>
      </c>
      <c r="AJ626" s="96">
        <v>1820</v>
      </c>
      <c r="AK626" s="96">
        <v>1560</v>
      </c>
      <c r="AL626" s="2"/>
      <c r="AM626" s="95" t="s">
        <v>13595</v>
      </c>
      <c r="AN626" s="96">
        <v>2400</v>
      </c>
      <c r="AO626" s="96">
        <v>2280</v>
      </c>
      <c r="AP626" s="96">
        <v>2160</v>
      </c>
      <c r="AQ626" s="96">
        <v>2040</v>
      </c>
      <c r="AR626" s="96">
        <v>1920</v>
      </c>
      <c r="AS626" s="96">
        <v>1800</v>
      </c>
      <c r="AT626" s="96">
        <v>1680</v>
      </c>
      <c r="AU626" s="96">
        <v>1440</v>
      </c>
      <c r="AW626" s="95" t="s">
        <v>13595</v>
      </c>
      <c r="AX626" s="96">
        <v>800</v>
      </c>
      <c r="AY626" s="96">
        <v>760</v>
      </c>
      <c r="AZ626" s="96">
        <v>720</v>
      </c>
      <c r="BA626" s="96">
        <v>680</v>
      </c>
      <c r="BB626" s="96">
        <v>640</v>
      </c>
      <c r="BC626" s="96">
        <v>600</v>
      </c>
      <c r="BD626" s="96">
        <v>560</v>
      </c>
      <c r="BE626" s="96">
        <v>480</v>
      </c>
      <c r="BF626" s="95" t="s">
        <v>13595</v>
      </c>
      <c r="BG626" s="96">
        <v>1100</v>
      </c>
      <c r="BH626" s="96">
        <v>1050</v>
      </c>
      <c r="BI626" s="96">
        <v>990</v>
      </c>
      <c r="BJ626" s="96">
        <v>940</v>
      </c>
      <c r="BK626" s="96">
        <v>880</v>
      </c>
      <c r="BL626" s="96">
        <v>830</v>
      </c>
      <c r="BM626" s="96">
        <v>770</v>
      </c>
      <c r="BN626" s="96">
        <v>660</v>
      </c>
      <c r="CH626" s="2">
        <v>63924</v>
      </c>
      <c r="CI626" s="2" t="s">
        <v>126</v>
      </c>
      <c r="CP626" s="3">
        <v>62765</v>
      </c>
      <c r="CQ626" s="3" t="s">
        <v>33750</v>
      </c>
      <c r="CR626" s="3" t="s">
        <v>126</v>
      </c>
    </row>
    <row r="627" spans="19:96" x14ac:dyDescent="0.25">
      <c r="S627" s="2"/>
      <c r="T627" s="95" t="s">
        <v>791</v>
      </c>
      <c r="U627" s="96">
        <v>1200</v>
      </c>
      <c r="V627" s="96">
        <v>1140</v>
      </c>
      <c r="W627" s="96">
        <v>1080</v>
      </c>
      <c r="X627" s="96">
        <v>1020</v>
      </c>
      <c r="Y627" s="96">
        <v>960</v>
      </c>
      <c r="Z627" s="96">
        <v>900</v>
      </c>
      <c r="AA627" s="96">
        <v>840</v>
      </c>
      <c r="AB627" s="96">
        <v>720</v>
      </c>
      <c r="AC627" s="95" t="s">
        <v>791</v>
      </c>
      <c r="AD627" s="96">
        <v>1900</v>
      </c>
      <c r="AE627" s="96">
        <v>1810</v>
      </c>
      <c r="AF627" s="96">
        <v>1710</v>
      </c>
      <c r="AG627" s="96">
        <v>1620</v>
      </c>
      <c r="AH627" s="96">
        <v>1520</v>
      </c>
      <c r="AI627" s="96">
        <v>1430</v>
      </c>
      <c r="AJ627" s="96">
        <v>1330</v>
      </c>
      <c r="AK627" s="96">
        <v>1140</v>
      </c>
      <c r="AL627" s="2"/>
      <c r="AM627" s="95" t="s">
        <v>791</v>
      </c>
      <c r="AN627" s="96">
        <v>1700</v>
      </c>
      <c r="AO627" s="96">
        <v>1620</v>
      </c>
      <c r="AP627" s="96">
        <v>1530</v>
      </c>
      <c r="AQ627" s="96">
        <v>1450</v>
      </c>
      <c r="AR627" s="96">
        <v>1360</v>
      </c>
      <c r="AS627" s="96">
        <v>1280</v>
      </c>
      <c r="AT627" s="96">
        <v>1190</v>
      </c>
      <c r="AU627" s="96">
        <v>1020</v>
      </c>
      <c r="AW627" s="95" t="s">
        <v>791</v>
      </c>
      <c r="AX627" s="96">
        <v>600</v>
      </c>
      <c r="AY627" s="96">
        <v>570</v>
      </c>
      <c r="AZ627" s="96">
        <v>540</v>
      </c>
      <c r="BA627" s="96">
        <v>510</v>
      </c>
      <c r="BB627" s="96">
        <v>480</v>
      </c>
      <c r="BC627" s="96">
        <v>450</v>
      </c>
      <c r="BD627" s="96">
        <v>420</v>
      </c>
      <c r="BE627" s="96">
        <v>360</v>
      </c>
      <c r="BF627" s="95" t="s">
        <v>791</v>
      </c>
      <c r="BG627" s="96">
        <v>800</v>
      </c>
      <c r="BH627" s="96">
        <v>760</v>
      </c>
      <c r="BI627" s="96">
        <v>720</v>
      </c>
      <c r="BJ627" s="96">
        <v>680</v>
      </c>
      <c r="BK627" s="96">
        <v>640</v>
      </c>
      <c r="BL627" s="96">
        <v>600</v>
      </c>
      <c r="BM627" s="96">
        <v>560</v>
      </c>
      <c r="BN627" s="96">
        <v>480</v>
      </c>
      <c r="CH627" s="2">
        <v>63925</v>
      </c>
      <c r="CI627" s="2" t="s">
        <v>126</v>
      </c>
      <c r="CP627" s="3">
        <v>62766</v>
      </c>
      <c r="CQ627" s="3" t="s">
        <v>33751</v>
      </c>
      <c r="CR627" s="3" t="s">
        <v>122</v>
      </c>
    </row>
    <row r="628" spans="19:96" x14ac:dyDescent="0.25">
      <c r="S628" s="2"/>
      <c r="T628" s="95" t="s">
        <v>792</v>
      </c>
      <c r="U628" s="96">
        <v>900</v>
      </c>
      <c r="V628" s="96">
        <v>860</v>
      </c>
      <c r="W628" s="96">
        <v>810</v>
      </c>
      <c r="X628" s="96">
        <v>770</v>
      </c>
      <c r="Y628" s="96">
        <v>720</v>
      </c>
      <c r="Z628" s="96">
        <v>680</v>
      </c>
      <c r="AA628" s="96">
        <v>630</v>
      </c>
      <c r="AB628" s="96">
        <v>540</v>
      </c>
      <c r="AC628" s="95" t="s">
        <v>792</v>
      </c>
      <c r="AD628" s="96">
        <v>1400</v>
      </c>
      <c r="AE628" s="96">
        <v>1330</v>
      </c>
      <c r="AF628" s="96">
        <v>1260</v>
      </c>
      <c r="AG628" s="96">
        <v>1190</v>
      </c>
      <c r="AH628" s="96">
        <v>1120</v>
      </c>
      <c r="AI628" s="96">
        <v>1050</v>
      </c>
      <c r="AJ628" s="96">
        <v>980</v>
      </c>
      <c r="AK628" s="96">
        <v>840</v>
      </c>
      <c r="AL628" s="2"/>
      <c r="AM628" s="95" t="s">
        <v>792</v>
      </c>
      <c r="AN628" s="96">
        <v>1300</v>
      </c>
      <c r="AO628" s="96">
        <v>1240</v>
      </c>
      <c r="AP628" s="96">
        <v>1170</v>
      </c>
      <c r="AQ628" s="96">
        <v>1110</v>
      </c>
      <c r="AR628" s="96">
        <v>1040</v>
      </c>
      <c r="AS628" s="96">
        <v>980</v>
      </c>
      <c r="AT628" s="96">
        <v>910</v>
      </c>
      <c r="AU628" s="96">
        <v>780</v>
      </c>
      <c r="AW628" s="95" t="s">
        <v>792</v>
      </c>
      <c r="AX628" s="96">
        <v>400</v>
      </c>
      <c r="AY628" s="96">
        <v>380</v>
      </c>
      <c r="AZ628" s="96">
        <v>360</v>
      </c>
      <c r="BA628" s="96">
        <v>340</v>
      </c>
      <c r="BB628" s="96">
        <v>320</v>
      </c>
      <c r="BC628" s="96">
        <v>300</v>
      </c>
      <c r="BD628" s="96">
        <v>280</v>
      </c>
      <c r="BE628" s="96">
        <v>240</v>
      </c>
      <c r="BF628" s="95" t="s">
        <v>792</v>
      </c>
      <c r="BG628" s="96">
        <v>600</v>
      </c>
      <c r="BH628" s="96">
        <v>570</v>
      </c>
      <c r="BI628" s="96">
        <v>540</v>
      </c>
      <c r="BJ628" s="96">
        <v>510</v>
      </c>
      <c r="BK628" s="96">
        <v>480</v>
      </c>
      <c r="BL628" s="96">
        <v>450</v>
      </c>
      <c r="BM628" s="96">
        <v>420</v>
      </c>
      <c r="BN628" s="96">
        <v>360</v>
      </c>
      <c r="CH628" s="2">
        <v>63926</v>
      </c>
      <c r="CI628" s="2" t="s">
        <v>126</v>
      </c>
      <c r="CP628" s="3">
        <v>62767</v>
      </c>
      <c r="CQ628" s="3" t="s">
        <v>33752</v>
      </c>
      <c r="CR628" s="3" t="s">
        <v>122</v>
      </c>
    </row>
    <row r="629" spans="19:96" x14ac:dyDescent="0.25">
      <c r="S629" s="2"/>
      <c r="T629" s="95" t="s">
        <v>793</v>
      </c>
      <c r="U629" s="96">
        <v>800</v>
      </c>
      <c r="V629" s="96">
        <v>760</v>
      </c>
      <c r="W629" s="96">
        <v>720</v>
      </c>
      <c r="X629" s="96">
        <v>680</v>
      </c>
      <c r="Y629" s="96">
        <v>640</v>
      </c>
      <c r="Z629" s="96">
        <v>600</v>
      </c>
      <c r="AA629" s="96">
        <v>560</v>
      </c>
      <c r="AB629" s="96">
        <v>480</v>
      </c>
      <c r="AC629" s="95" t="s">
        <v>793</v>
      </c>
      <c r="AD629" s="96">
        <v>1300</v>
      </c>
      <c r="AE629" s="96">
        <v>1240</v>
      </c>
      <c r="AF629" s="96">
        <v>1170</v>
      </c>
      <c r="AG629" s="96">
        <v>1110</v>
      </c>
      <c r="AH629" s="96">
        <v>1040</v>
      </c>
      <c r="AI629" s="96">
        <v>980</v>
      </c>
      <c r="AJ629" s="96">
        <v>910</v>
      </c>
      <c r="AK629" s="96">
        <v>780</v>
      </c>
      <c r="AL629" s="2"/>
      <c r="AM629" s="95" t="s">
        <v>793</v>
      </c>
      <c r="AN629" s="96">
        <v>1300</v>
      </c>
      <c r="AO629" s="96">
        <v>1240</v>
      </c>
      <c r="AP629" s="96">
        <v>1170</v>
      </c>
      <c r="AQ629" s="96">
        <v>1110</v>
      </c>
      <c r="AR629" s="96">
        <v>1040</v>
      </c>
      <c r="AS629" s="96">
        <v>980</v>
      </c>
      <c r="AT629" s="96">
        <v>910</v>
      </c>
      <c r="AU629" s="96">
        <v>780</v>
      </c>
      <c r="AW629" s="95" t="s">
        <v>793</v>
      </c>
      <c r="AX629" s="96">
        <v>400</v>
      </c>
      <c r="AY629" s="96">
        <v>380</v>
      </c>
      <c r="AZ629" s="96">
        <v>360</v>
      </c>
      <c r="BA629" s="96">
        <v>340</v>
      </c>
      <c r="BB629" s="96">
        <v>320</v>
      </c>
      <c r="BC629" s="96">
        <v>300</v>
      </c>
      <c r="BD629" s="96">
        <v>280</v>
      </c>
      <c r="BE629" s="96">
        <v>240</v>
      </c>
      <c r="BF629" s="95" t="s">
        <v>793</v>
      </c>
      <c r="BG629" s="96">
        <v>600</v>
      </c>
      <c r="BH629" s="96">
        <v>570</v>
      </c>
      <c r="BI629" s="96">
        <v>540</v>
      </c>
      <c r="BJ629" s="96">
        <v>510</v>
      </c>
      <c r="BK629" s="96">
        <v>480</v>
      </c>
      <c r="BL629" s="96">
        <v>450</v>
      </c>
      <c r="BM629" s="96">
        <v>420</v>
      </c>
      <c r="BN629" s="96">
        <v>360</v>
      </c>
      <c r="CH629" s="2">
        <v>63928</v>
      </c>
      <c r="CI629" s="2" t="s">
        <v>126</v>
      </c>
      <c r="CP629" s="3">
        <v>62768</v>
      </c>
      <c r="CQ629" s="3" t="s">
        <v>33753</v>
      </c>
      <c r="CR629" s="3" t="s">
        <v>124</v>
      </c>
    </row>
    <row r="630" spans="19:96" x14ac:dyDescent="0.25">
      <c r="S630" s="2"/>
      <c r="T630" s="95" t="s">
        <v>13596</v>
      </c>
      <c r="U630" s="96">
        <v>1000</v>
      </c>
      <c r="V630" s="96">
        <v>950</v>
      </c>
      <c r="W630" s="96">
        <v>900</v>
      </c>
      <c r="X630" s="96">
        <v>850</v>
      </c>
      <c r="Y630" s="96">
        <v>800</v>
      </c>
      <c r="Z630" s="96">
        <v>750</v>
      </c>
      <c r="AA630" s="96">
        <v>700</v>
      </c>
      <c r="AB630" s="96">
        <v>600</v>
      </c>
      <c r="AC630" s="95" t="s">
        <v>13596</v>
      </c>
      <c r="AD630" s="96">
        <v>1600</v>
      </c>
      <c r="AE630" s="96">
        <v>1520</v>
      </c>
      <c r="AF630" s="96">
        <v>1440</v>
      </c>
      <c r="AG630" s="96">
        <v>1360</v>
      </c>
      <c r="AH630" s="96">
        <v>1280</v>
      </c>
      <c r="AI630" s="96">
        <v>1200</v>
      </c>
      <c r="AJ630" s="96">
        <v>1120</v>
      </c>
      <c r="AK630" s="96">
        <v>960</v>
      </c>
      <c r="AL630" s="2"/>
      <c r="AM630" s="95" t="s">
        <v>13596</v>
      </c>
      <c r="AN630" s="96">
        <v>1500</v>
      </c>
      <c r="AO630" s="96">
        <v>1430</v>
      </c>
      <c r="AP630" s="96">
        <v>1350</v>
      </c>
      <c r="AQ630" s="96">
        <v>1280</v>
      </c>
      <c r="AR630" s="96">
        <v>1200</v>
      </c>
      <c r="AS630" s="96">
        <v>1130</v>
      </c>
      <c r="AT630" s="96">
        <v>1050</v>
      </c>
      <c r="AU630" s="96">
        <v>900</v>
      </c>
      <c r="AW630" s="95" t="s">
        <v>13596</v>
      </c>
      <c r="AX630" s="96">
        <v>500</v>
      </c>
      <c r="AY630" s="96">
        <v>480</v>
      </c>
      <c r="AZ630" s="96">
        <v>450</v>
      </c>
      <c r="BA630" s="96">
        <v>430</v>
      </c>
      <c r="BB630" s="96">
        <v>400</v>
      </c>
      <c r="BC630" s="96">
        <v>380</v>
      </c>
      <c r="BD630" s="96">
        <v>350</v>
      </c>
      <c r="BE630" s="96">
        <v>300</v>
      </c>
      <c r="BF630" s="95" t="s">
        <v>13596</v>
      </c>
      <c r="BG630" s="96">
        <v>700</v>
      </c>
      <c r="BH630" s="96">
        <v>670</v>
      </c>
      <c r="BI630" s="96">
        <v>630</v>
      </c>
      <c r="BJ630" s="96">
        <v>600</v>
      </c>
      <c r="BK630" s="96">
        <v>560</v>
      </c>
      <c r="BL630" s="96">
        <v>530</v>
      </c>
      <c r="BM630" s="96">
        <v>490</v>
      </c>
      <c r="BN630" s="96">
        <v>420</v>
      </c>
      <c r="CH630" s="2">
        <v>63930</v>
      </c>
      <c r="CI630" s="2" t="s">
        <v>126</v>
      </c>
      <c r="CP630" s="3">
        <v>62769</v>
      </c>
      <c r="CQ630" s="3" t="s">
        <v>33754</v>
      </c>
      <c r="CR630" s="3" t="s">
        <v>124</v>
      </c>
    </row>
    <row r="631" spans="19:96" x14ac:dyDescent="0.25">
      <c r="S631" s="2"/>
      <c r="T631" s="95" t="s">
        <v>13597</v>
      </c>
      <c r="U631" s="96">
        <v>1400</v>
      </c>
      <c r="V631" s="96">
        <v>1330</v>
      </c>
      <c r="W631" s="96">
        <v>1260</v>
      </c>
      <c r="X631" s="96">
        <v>1190</v>
      </c>
      <c r="Y631" s="96">
        <v>1120</v>
      </c>
      <c r="Z631" s="96">
        <v>1050</v>
      </c>
      <c r="AA631" s="96">
        <v>980</v>
      </c>
      <c r="AB631" s="96">
        <v>840</v>
      </c>
      <c r="AC631" s="95" t="s">
        <v>13597</v>
      </c>
      <c r="AD631" s="96">
        <v>2200</v>
      </c>
      <c r="AE631" s="96">
        <v>2090</v>
      </c>
      <c r="AF631" s="96">
        <v>1980</v>
      </c>
      <c r="AG631" s="96">
        <v>1870</v>
      </c>
      <c r="AH631" s="96">
        <v>1760</v>
      </c>
      <c r="AI631" s="96">
        <v>1650</v>
      </c>
      <c r="AJ631" s="96">
        <v>1540</v>
      </c>
      <c r="AK631" s="96">
        <v>1320</v>
      </c>
      <c r="AL631" s="2"/>
      <c r="AM631" s="95" t="s">
        <v>13597</v>
      </c>
      <c r="AN631" s="96">
        <v>2200</v>
      </c>
      <c r="AO631" s="96">
        <v>2090</v>
      </c>
      <c r="AP631" s="96">
        <v>1980</v>
      </c>
      <c r="AQ631" s="96">
        <v>1870</v>
      </c>
      <c r="AR631" s="96">
        <v>1760</v>
      </c>
      <c r="AS631" s="96">
        <v>1650</v>
      </c>
      <c r="AT631" s="96">
        <v>1540</v>
      </c>
      <c r="AU631" s="96">
        <v>1320</v>
      </c>
      <c r="AW631" s="95" t="s">
        <v>13597</v>
      </c>
      <c r="AX631" s="96">
        <v>700</v>
      </c>
      <c r="AY631" s="96">
        <v>670</v>
      </c>
      <c r="AZ631" s="96">
        <v>630</v>
      </c>
      <c r="BA631" s="96">
        <v>600</v>
      </c>
      <c r="BB631" s="96">
        <v>560</v>
      </c>
      <c r="BC631" s="96">
        <v>530</v>
      </c>
      <c r="BD631" s="96">
        <v>490</v>
      </c>
      <c r="BE631" s="96">
        <v>420</v>
      </c>
      <c r="BF631" s="95" t="s">
        <v>13597</v>
      </c>
      <c r="BG631" s="96">
        <v>900</v>
      </c>
      <c r="BH631" s="96">
        <v>860</v>
      </c>
      <c r="BI631" s="96">
        <v>810</v>
      </c>
      <c r="BJ631" s="96">
        <v>770</v>
      </c>
      <c r="BK631" s="96">
        <v>720</v>
      </c>
      <c r="BL631" s="96">
        <v>680</v>
      </c>
      <c r="BM631" s="96">
        <v>630</v>
      </c>
      <c r="BN631" s="96">
        <v>540</v>
      </c>
      <c r="CH631" s="2">
        <v>63931</v>
      </c>
      <c r="CI631" s="2" t="s">
        <v>124</v>
      </c>
      <c r="CP631" s="3">
        <v>62770</v>
      </c>
      <c r="CQ631" s="3" t="s">
        <v>33755</v>
      </c>
      <c r="CR631" s="3" t="s">
        <v>126</v>
      </c>
    </row>
    <row r="632" spans="19:96" x14ac:dyDescent="0.25">
      <c r="S632" s="2"/>
      <c r="T632" s="95" t="s">
        <v>794</v>
      </c>
      <c r="U632" s="96">
        <v>1000</v>
      </c>
      <c r="V632" s="96">
        <v>950</v>
      </c>
      <c r="W632" s="96">
        <v>900</v>
      </c>
      <c r="X632" s="96">
        <v>850</v>
      </c>
      <c r="Y632" s="96">
        <v>800</v>
      </c>
      <c r="Z632" s="96">
        <v>750</v>
      </c>
      <c r="AA632" s="96">
        <v>700</v>
      </c>
      <c r="AB632" s="96">
        <v>600</v>
      </c>
      <c r="AC632" s="95" t="s">
        <v>794</v>
      </c>
      <c r="AD632" s="96">
        <v>1600</v>
      </c>
      <c r="AE632" s="96">
        <v>1520</v>
      </c>
      <c r="AF632" s="96">
        <v>1440</v>
      </c>
      <c r="AG632" s="96">
        <v>1360</v>
      </c>
      <c r="AH632" s="96">
        <v>1280</v>
      </c>
      <c r="AI632" s="96">
        <v>1200</v>
      </c>
      <c r="AJ632" s="96">
        <v>1120</v>
      </c>
      <c r="AK632" s="96">
        <v>960</v>
      </c>
      <c r="AL632" s="2"/>
      <c r="AM632" s="95" t="s">
        <v>794</v>
      </c>
      <c r="AN632" s="96">
        <v>1500</v>
      </c>
      <c r="AO632" s="96">
        <v>1430</v>
      </c>
      <c r="AP632" s="96">
        <v>1350</v>
      </c>
      <c r="AQ632" s="96">
        <v>1280</v>
      </c>
      <c r="AR632" s="96">
        <v>1200</v>
      </c>
      <c r="AS632" s="96">
        <v>1130</v>
      </c>
      <c r="AT632" s="96">
        <v>1050</v>
      </c>
      <c r="AU632" s="96">
        <v>900</v>
      </c>
      <c r="AW632" s="95" t="s">
        <v>794</v>
      </c>
      <c r="AX632" s="96">
        <v>500</v>
      </c>
      <c r="AY632" s="96">
        <v>480</v>
      </c>
      <c r="AZ632" s="96">
        <v>450</v>
      </c>
      <c r="BA632" s="96">
        <v>430</v>
      </c>
      <c r="BB632" s="96">
        <v>400</v>
      </c>
      <c r="BC632" s="96">
        <v>380</v>
      </c>
      <c r="BD632" s="96">
        <v>350</v>
      </c>
      <c r="BE632" s="96">
        <v>300</v>
      </c>
      <c r="BF632" s="95" t="s">
        <v>794</v>
      </c>
      <c r="BG632" s="96">
        <v>600</v>
      </c>
      <c r="BH632" s="96">
        <v>570</v>
      </c>
      <c r="BI632" s="96">
        <v>540</v>
      </c>
      <c r="BJ632" s="96">
        <v>510</v>
      </c>
      <c r="BK632" s="96">
        <v>480</v>
      </c>
      <c r="BL632" s="96">
        <v>450</v>
      </c>
      <c r="BM632" s="96">
        <v>420</v>
      </c>
      <c r="BN632" s="96">
        <v>360</v>
      </c>
      <c r="CH632" s="2">
        <v>63936</v>
      </c>
      <c r="CI632" s="2" t="s">
        <v>124</v>
      </c>
      <c r="CP632" s="3">
        <v>62771</v>
      </c>
      <c r="CQ632" s="3" t="s">
        <v>33756</v>
      </c>
      <c r="CR632" s="3" t="s">
        <v>126</v>
      </c>
    </row>
    <row r="633" spans="19:96" x14ac:dyDescent="0.25">
      <c r="S633" s="2"/>
      <c r="T633" s="95" t="s">
        <v>795</v>
      </c>
      <c r="U633" s="96">
        <v>1100</v>
      </c>
      <c r="V633" s="96">
        <v>1050</v>
      </c>
      <c r="W633" s="96">
        <v>990</v>
      </c>
      <c r="X633" s="96">
        <v>940</v>
      </c>
      <c r="Y633" s="96">
        <v>880</v>
      </c>
      <c r="Z633" s="96">
        <v>830</v>
      </c>
      <c r="AA633" s="96">
        <v>770</v>
      </c>
      <c r="AB633" s="96">
        <v>660</v>
      </c>
      <c r="AC633" s="95" t="s">
        <v>795</v>
      </c>
      <c r="AD633" s="96">
        <v>1800</v>
      </c>
      <c r="AE633" s="96">
        <v>1710</v>
      </c>
      <c r="AF633" s="96">
        <v>1620</v>
      </c>
      <c r="AG633" s="96">
        <v>1530</v>
      </c>
      <c r="AH633" s="96">
        <v>1440</v>
      </c>
      <c r="AI633" s="96">
        <v>1350</v>
      </c>
      <c r="AJ633" s="96">
        <v>1260</v>
      </c>
      <c r="AK633" s="96">
        <v>1080</v>
      </c>
      <c r="AL633" s="2"/>
      <c r="AM633" s="95" t="s">
        <v>795</v>
      </c>
      <c r="AN633" s="96">
        <v>1700</v>
      </c>
      <c r="AO633" s="96">
        <v>1620</v>
      </c>
      <c r="AP633" s="96">
        <v>1530</v>
      </c>
      <c r="AQ633" s="96">
        <v>1450</v>
      </c>
      <c r="AR633" s="96">
        <v>1360</v>
      </c>
      <c r="AS633" s="96">
        <v>1280</v>
      </c>
      <c r="AT633" s="96">
        <v>1190</v>
      </c>
      <c r="AU633" s="96">
        <v>1020</v>
      </c>
      <c r="AW633" s="95" t="s">
        <v>795</v>
      </c>
      <c r="AX633" s="96">
        <v>600</v>
      </c>
      <c r="AY633" s="96">
        <v>570</v>
      </c>
      <c r="AZ633" s="96">
        <v>540</v>
      </c>
      <c r="BA633" s="96">
        <v>510</v>
      </c>
      <c r="BB633" s="96">
        <v>480</v>
      </c>
      <c r="BC633" s="96">
        <v>450</v>
      </c>
      <c r="BD633" s="96">
        <v>420</v>
      </c>
      <c r="BE633" s="96">
        <v>360</v>
      </c>
      <c r="BF633" s="95" t="s">
        <v>795</v>
      </c>
      <c r="BG633" s="96">
        <v>700</v>
      </c>
      <c r="BH633" s="96">
        <v>670</v>
      </c>
      <c r="BI633" s="96">
        <v>630</v>
      </c>
      <c r="BJ633" s="96">
        <v>600</v>
      </c>
      <c r="BK633" s="96">
        <v>560</v>
      </c>
      <c r="BL633" s="96">
        <v>530</v>
      </c>
      <c r="BM633" s="96">
        <v>490</v>
      </c>
      <c r="BN633" s="96">
        <v>420</v>
      </c>
      <c r="CH633" s="2">
        <v>63937</v>
      </c>
      <c r="CI633" s="2" t="s">
        <v>122</v>
      </c>
      <c r="CP633" s="3">
        <v>62772</v>
      </c>
      <c r="CQ633" s="3" t="s">
        <v>33757</v>
      </c>
      <c r="CR633" s="3" t="s">
        <v>126</v>
      </c>
    </row>
    <row r="634" spans="19:96" x14ac:dyDescent="0.25">
      <c r="S634" s="2"/>
      <c r="T634" s="95" t="s">
        <v>796</v>
      </c>
      <c r="U634" s="96">
        <v>700</v>
      </c>
      <c r="V634" s="96">
        <v>670</v>
      </c>
      <c r="W634" s="96">
        <v>630</v>
      </c>
      <c r="X634" s="96">
        <v>600</v>
      </c>
      <c r="Y634" s="96">
        <v>560</v>
      </c>
      <c r="Z634" s="96">
        <v>530</v>
      </c>
      <c r="AA634" s="96">
        <v>490</v>
      </c>
      <c r="AB634" s="96">
        <v>420</v>
      </c>
      <c r="AC634" s="95" t="s">
        <v>796</v>
      </c>
      <c r="AD634" s="96">
        <v>1100</v>
      </c>
      <c r="AE634" s="96">
        <v>1050</v>
      </c>
      <c r="AF634" s="96">
        <v>990</v>
      </c>
      <c r="AG634" s="96">
        <v>940</v>
      </c>
      <c r="AH634" s="96">
        <v>880</v>
      </c>
      <c r="AI634" s="96">
        <v>830</v>
      </c>
      <c r="AJ634" s="96">
        <v>770</v>
      </c>
      <c r="AK634" s="96">
        <v>660</v>
      </c>
      <c r="AL634" s="2"/>
      <c r="AM634" s="95" t="s">
        <v>796</v>
      </c>
      <c r="AN634" s="96">
        <v>1000</v>
      </c>
      <c r="AO634" s="96">
        <v>950</v>
      </c>
      <c r="AP634" s="96">
        <v>900</v>
      </c>
      <c r="AQ634" s="96">
        <v>850</v>
      </c>
      <c r="AR634" s="96">
        <v>800</v>
      </c>
      <c r="AS634" s="96">
        <v>750</v>
      </c>
      <c r="AT634" s="96">
        <v>700</v>
      </c>
      <c r="AU634" s="96">
        <v>600</v>
      </c>
      <c r="AW634" s="95" t="s">
        <v>796</v>
      </c>
      <c r="AX634" s="96">
        <v>300</v>
      </c>
      <c r="AY634" s="96">
        <v>290</v>
      </c>
      <c r="AZ634" s="96">
        <v>270</v>
      </c>
      <c r="BA634" s="96">
        <v>260</v>
      </c>
      <c r="BB634" s="96">
        <v>240</v>
      </c>
      <c r="BC634" s="96">
        <v>230</v>
      </c>
      <c r="BD634" s="96">
        <v>210</v>
      </c>
      <c r="BE634" s="96">
        <v>180</v>
      </c>
      <c r="BF634" s="95" t="s">
        <v>796</v>
      </c>
      <c r="BG634" s="96">
        <v>400</v>
      </c>
      <c r="BH634" s="96">
        <v>380</v>
      </c>
      <c r="BI634" s="96">
        <v>360</v>
      </c>
      <c r="BJ634" s="96">
        <v>340</v>
      </c>
      <c r="BK634" s="96">
        <v>320</v>
      </c>
      <c r="BL634" s="96">
        <v>300</v>
      </c>
      <c r="BM634" s="96">
        <v>280</v>
      </c>
      <c r="BN634" s="96">
        <v>240</v>
      </c>
      <c r="CH634" s="2">
        <v>63938</v>
      </c>
      <c r="CI634" s="2" t="s">
        <v>126</v>
      </c>
      <c r="CP634" s="3">
        <v>62773</v>
      </c>
      <c r="CQ634" s="3" t="s">
        <v>33758</v>
      </c>
      <c r="CR634" s="3" t="s">
        <v>126</v>
      </c>
    </row>
    <row r="635" spans="19:96" x14ac:dyDescent="0.25">
      <c r="S635" s="2"/>
      <c r="T635" s="95" t="s">
        <v>797</v>
      </c>
      <c r="U635" s="96">
        <v>900</v>
      </c>
      <c r="V635" s="96">
        <v>860</v>
      </c>
      <c r="W635" s="96">
        <v>810</v>
      </c>
      <c r="X635" s="96">
        <v>770</v>
      </c>
      <c r="Y635" s="96">
        <v>720</v>
      </c>
      <c r="Z635" s="96">
        <v>680</v>
      </c>
      <c r="AA635" s="96">
        <v>630</v>
      </c>
      <c r="AB635" s="96">
        <v>540</v>
      </c>
      <c r="AC635" s="95" t="s">
        <v>797</v>
      </c>
      <c r="AD635" s="96">
        <v>1400</v>
      </c>
      <c r="AE635" s="96">
        <v>1330</v>
      </c>
      <c r="AF635" s="96">
        <v>1260</v>
      </c>
      <c r="AG635" s="96">
        <v>1190</v>
      </c>
      <c r="AH635" s="96">
        <v>1120</v>
      </c>
      <c r="AI635" s="96">
        <v>1050</v>
      </c>
      <c r="AJ635" s="96">
        <v>980</v>
      </c>
      <c r="AK635" s="96">
        <v>840</v>
      </c>
      <c r="AL635" s="2"/>
      <c r="AM635" s="95" t="s">
        <v>797</v>
      </c>
      <c r="AN635" s="96">
        <v>1400</v>
      </c>
      <c r="AO635" s="96">
        <v>1330</v>
      </c>
      <c r="AP635" s="96">
        <v>1260</v>
      </c>
      <c r="AQ635" s="96">
        <v>1190</v>
      </c>
      <c r="AR635" s="96">
        <v>1120</v>
      </c>
      <c r="AS635" s="96">
        <v>1050</v>
      </c>
      <c r="AT635" s="96">
        <v>980</v>
      </c>
      <c r="AU635" s="96">
        <v>840</v>
      </c>
      <c r="AW635" s="95" t="s">
        <v>797</v>
      </c>
      <c r="AX635" s="96">
        <v>500</v>
      </c>
      <c r="AY635" s="96">
        <v>480</v>
      </c>
      <c r="AZ635" s="96">
        <v>450</v>
      </c>
      <c r="BA635" s="96">
        <v>430</v>
      </c>
      <c r="BB635" s="96">
        <v>400</v>
      </c>
      <c r="BC635" s="96">
        <v>380</v>
      </c>
      <c r="BD635" s="96">
        <v>350</v>
      </c>
      <c r="BE635" s="96">
        <v>300</v>
      </c>
      <c r="BF635" s="95" t="s">
        <v>797</v>
      </c>
      <c r="BG635" s="96">
        <v>600</v>
      </c>
      <c r="BH635" s="96">
        <v>570</v>
      </c>
      <c r="BI635" s="96">
        <v>540</v>
      </c>
      <c r="BJ635" s="96">
        <v>510</v>
      </c>
      <c r="BK635" s="96">
        <v>480</v>
      </c>
      <c r="BL635" s="96">
        <v>450</v>
      </c>
      <c r="BM635" s="96">
        <v>420</v>
      </c>
      <c r="BN635" s="96">
        <v>360</v>
      </c>
      <c r="CH635" s="2">
        <v>63940</v>
      </c>
      <c r="CI635" s="2" t="s">
        <v>124</v>
      </c>
      <c r="CP635" s="3">
        <v>62774</v>
      </c>
      <c r="CQ635" s="3" t="s">
        <v>33759</v>
      </c>
      <c r="CR635" s="3" t="s">
        <v>126</v>
      </c>
    </row>
    <row r="636" spans="19:96" x14ac:dyDescent="0.25">
      <c r="S636" s="2"/>
      <c r="T636" s="95" t="s">
        <v>798</v>
      </c>
      <c r="U636" s="96">
        <v>1800</v>
      </c>
      <c r="V636" s="96">
        <v>1710</v>
      </c>
      <c r="W636" s="96">
        <v>1620</v>
      </c>
      <c r="X636" s="96">
        <v>1530</v>
      </c>
      <c r="Y636" s="96">
        <v>1440</v>
      </c>
      <c r="Z636" s="96">
        <v>1350</v>
      </c>
      <c r="AA636" s="96">
        <v>1260</v>
      </c>
      <c r="AB636" s="96">
        <v>1080</v>
      </c>
      <c r="AC636" s="95" t="s">
        <v>798</v>
      </c>
      <c r="AD636" s="96">
        <v>2900</v>
      </c>
      <c r="AE636" s="96">
        <v>2760</v>
      </c>
      <c r="AF636" s="96">
        <v>2610</v>
      </c>
      <c r="AG636" s="96">
        <v>2470</v>
      </c>
      <c r="AH636" s="96">
        <v>2320</v>
      </c>
      <c r="AI636" s="96">
        <v>2180</v>
      </c>
      <c r="AJ636" s="96">
        <v>2030</v>
      </c>
      <c r="AK636" s="96">
        <v>1740</v>
      </c>
      <c r="AL636" s="2"/>
      <c r="AM636" s="95" t="s">
        <v>798</v>
      </c>
      <c r="AN636" s="96">
        <v>2700</v>
      </c>
      <c r="AO636" s="96">
        <v>2570</v>
      </c>
      <c r="AP636" s="96">
        <v>2430</v>
      </c>
      <c r="AQ636" s="96">
        <v>2300</v>
      </c>
      <c r="AR636" s="96">
        <v>2160</v>
      </c>
      <c r="AS636" s="96">
        <v>2030</v>
      </c>
      <c r="AT636" s="96">
        <v>1890</v>
      </c>
      <c r="AU636" s="96">
        <v>1620</v>
      </c>
      <c r="AW636" s="95" t="s">
        <v>798</v>
      </c>
      <c r="AX636" s="96">
        <v>900</v>
      </c>
      <c r="AY636" s="96">
        <v>860</v>
      </c>
      <c r="AZ636" s="96">
        <v>810</v>
      </c>
      <c r="BA636" s="96">
        <v>770</v>
      </c>
      <c r="BB636" s="96">
        <v>720</v>
      </c>
      <c r="BC636" s="96">
        <v>680</v>
      </c>
      <c r="BD636" s="96">
        <v>630</v>
      </c>
      <c r="BE636" s="96">
        <v>540</v>
      </c>
      <c r="BF636" s="95" t="s">
        <v>798</v>
      </c>
      <c r="BG636" s="96">
        <v>1200</v>
      </c>
      <c r="BH636" s="96">
        <v>1140</v>
      </c>
      <c r="BI636" s="96">
        <v>1080</v>
      </c>
      <c r="BJ636" s="96">
        <v>1020</v>
      </c>
      <c r="BK636" s="96">
        <v>960</v>
      </c>
      <c r="BL636" s="96">
        <v>900</v>
      </c>
      <c r="BM636" s="96">
        <v>840</v>
      </c>
      <c r="BN636" s="96">
        <v>720</v>
      </c>
      <c r="CH636" s="2">
        <v>63942</v>
      </c>
      <c r="CI636" s="2" t="s">
        <v>126</v>
      </c>
      <c r="CP636" s="3">
        <v>62775</v>
      </c>
      <c r="CQ636" s="3" t="s">
        <v>33760</v>
      </c>
      <c r="CR636" s="3" t="s">
        <v>124</v>
      </c>
    </row>
    <row r="637" spans="19:96" x14ac:dyDescent="0.25">
      <c r="S637" s="2"/>
      <c r="T637" s="95" t="s">
        <v>22200</v>
      </c>
      <c r="U637" s="96">
        <v>2900</v>
      </c>
      <c r="V637" s="96">
        <v>2760</v>
      </c>
      <c r="W637" s="96">
        <v>2610</v>
      </c>
      <c r="X637" s="96">
        <v>2470</v>
      </c>
      <c r="Y637" s="96">
        <v>2320</v>
      </c>
      <c r="Z637" s="96">
        <v>2180</v>
      </c>
      <c r="AA637" s="96">
        <v>2030</v>
      </c>
      <c r="AB637" s="96">
        <v>1740</v>
      </c>
      <c r="AC637" s="95" t="s">
        <v>22200</v>
      </c>
      <c r="AD637" s="96">
        <v>4600</v>
      </c>
      <c r="AE637" s="96">
        <v>4370</v>
      </c>
      <c r="AF637" s="96">
        <v>4140</v>
      </c>
      <c r="AG637" s="96">
        <v>3910</v>
      </c>
      <c r="AH637" s="96">
        <v>3680</v>
      </c>
      <c r="AI637" s="96">
        <v>3450</v>
      </c>
      <c r="AJ637" s="96">
        <v>3220</v>
      </c>
      <c r="AK637" s="96">
        <v>2760</v>
      </c>
      <c r="AL637" s="2"/>
      <c r="AM637" s="95" t="s">
        <v>22200</v>
      </c>
      <c r="AN637" s="96">
        <v>4300</v>
      </c>
      <c r="AO637" s="96">
        <v>4090</v>
      </c>
      <c r="AP637" s="96">
        <v>3870</v>
      </c>
      <c r="AQ637" s="96">
        <v>3660</v>
      </c>
      <c r="AR637" s="96">
        <v>3440</v>
      </c>
      <c r="AS637" s="96">
        <v>3230</v>
      </c>
      <c r="AT637" s="96">
        <v>3010</v>
      </c>
      <c r="AU637" s="96">
        <v>2580</v>
      </c>
      <c r="AW637" s="95" t="s">
        <v>22200</v>
      </c>
      <c r="AX637" s="96">
        <v>1400</v>
      </c>
      <c r="AY637" s="96">
        <v>1330</v>
      </c>
      <c r="AZ637" s="96">
        <v>1260</v>
      </c>
      <c r="BA637" s="96">
        <v>1190</v>
      </c>
      <c r="BB637" s="96">
        <v>1120</v>
      </c>
      <c r="BC637" s="96">
        <v>1050</v>
      </c>
      <c r="BD637" s="96">
        <v>980</v>
      </c>
      <c r="BE637" s="96">
        <v>840</v>
      </c>
      <c r="BF637" s="95" t="s">
        <v>22200</v>
      </c>
      <c r="BG637" s="96">
        <v>1900</v>
      </c>
      <c r="BH637" s="96">
        <v>1810</v>
      </c>
      <c r="BI637" s="96">
        <v>1710</v>
      </c>
      <c r="BJ637" s="96">
        <v>1620</v>
      </c>
      <c r="BK637" s="96">
        <v>1520</v>
      </c>
      <c r="BL637" s="96">
        <v>1430</v>
      </c>
      <c r="BM637" s="96">
        <v>1330</v>
      </c>
      <c r="BN637" s="96">
        <v>1140</v>
      </c>
      <c r="CH637" s="2">
        <v>63943</v>
      </c>
      <c r="CI637" s="2" t="s">
        <v>126</v>
      </c>
      <c r="CP637" s="3">
        <v>62776</v>
      </c>
      <c r="CQ637" s="3" t="s">
        <v>33761</v>
      </c>
      <c r="CR637" s="3" t="s">
        <v>122</v>
      </c>
    </row>
    <row r="638" spans="19:96" x14ac:dyDescent="0.25">
      <c r="S638" s="2"/>
      <c r="T638" s="95" t="s">
        <v>13598</v>
      </c>
      <c r="U638" s="96">
        <v>1300</v>
      </c>
      <c r="V638" s="96">
        <v>1240</v>
      </c>
      <c r="W638" s="96">
        <v>1170</v>
      </c>
      <c r="X638" s="96">
        <v>1110</v>
      </c>
      <c r="Y638" s="96">
        <v>1040</v>
      </c>
      <c r="Z638" s="96">
        <v>980</v>
      </c>
      <c r="AA638" s="96">
        <v>910</v>
      </c>
      <c r="AB638" s="96">
        <v>780</v>
      </c>
      <c r="AC638" s="95" t="s">
        <v>13598</v>
      </c>
      <c r="AD638" s="96">
        <v>2100</v>
      </c>
      <c r="AE638" s="96">
        <v>2000</v>
      </c>
      <c r="AF638" s="96">
        <v>1890</v>
      </c>
      <c r="AG638" s="96">
        <v>1790</v>
      </c>
      <c r="AH638" s="96">
        <v>1680</v>
      </c>
      <c r="AI638" s="96">
        <v>1580</v>
      </c>
      <c r="AJ638" s="96">
        <v>1470</v>
      </c>
      <c r="AK638" s="96">
        <v>1260</v>
      </c>
      <c r="AL638" s="2"/>
      <c r="AM638" s="95" t="s">
        <v>13598</v>
      </c>
      <c r="AN638" s="96">
        <v>2000</v>
      </c>
      <c r="AO638" s="96">
        <v>1900</v>
      </c>
      <c r="AP638" s="96">
        <v>1800</v>
      </c>
      <c r="AQ638" s="96">
        <v>1700</v>
      </c>
      <c r="AR638" s="96">
        <v>1600</v>
      </c>
      <c r="AS638" s="96">
        <v>1500</v>
      </c>
      <c r="AT638" s="96">
        <v>1400</v>
      </c>
      <c r="AU638" s="96">
        <v>1200</v>
      </c>
      <c r="AW638" s="95" t="s">
        <v>13598</v>
      </c>
      <c r="AX638" s="96">
        <v>700</v>
      </c>
      <c r="AY638" s="96">
        <v>670</v>
      </c>
      <c r="AZ638" s="96">
        <v>630</v>
      </c>
      <c r="BA638" s="96">
        <v>600</v>
      </c>
      <c r="BB638" s="96">
        <v>560</v>
      </c>
      <c r="BC638" s="96">
        <v>530</v>
      </c>
      <c r="BD638" s="96">
        <v>490</v>
      </c>
      <c r="BE638" s="96">
        <v>420</v>
      </c>
      <c r="BF638" s="95" t="s">
        <v>13598</v>
      </c>
      <c r="BG638" s="96">
        <v>900</v>
      </c>
      <c r="BH638" s="96">
        <v>860</v>
      </c>
      <c r="BI638" s="96">
        <v>810</v>
      </c>
      <c r="BJ638" s="96">
        <v>770</v>
      </c>
      <c r="BK638" s="96">
        <v>720</v>
      </c>
      <c r="BL638" s="96">
        <v>680</v>
      </c>
      <c r="BM638" s="96">
        <v>630</v>
      </c>
      <c r="BN638" s="96">
        <v>540</v>
      </c>
      <c r="CH638" s="2">
        <v>63946</v>
      </c>
      <c r="CI638" s="2" t="s">
        <v>126</v>
      </c>
      <c r="CP638" s="3">
        <v>62777</v>
      </c>
      <c r="CQ638" s="3" t="s">
        <v>33751</v>
      </c>
      <c r="CR638" s="3" t="s">
        <v>124</v>
      </c>
    </row>
    <row r="639" spans="19:96" x14ac:dyDescent="0.25">
      <c r="S639" s="2"/>
      <c r="T639" s="95" t="s">
        <v>30806</v>
      </c>
      <c r="U639" s="96">
        <v>1300</v>
      </c>
      <c r="V639" s="96">
        <v>1240</v>
      </c>
      <c r="W639" s="96">
        <v>1170</v>
      </c>
      <c r="X639" s="96">
        <v>1110</v>
      </c>
      <c r="Y639" s="96">
        <v>1040</v>
      </c>
      <c r="Z639" s="96">
        <v>980</v>
      </c>
      <c r="AA639" s="96">
        <v>910</v>
      </c>
      <c r="AB639" s="96">
        <v>780</v>
      </c>
      <c r="AC639" s="95" t="s">
        <v>30806</v>
      </c>
      <c r="AD639" s="96">
        <v>2100</v>
      </c>
      <c r="AE639" s="96">
        <v>2000</v>
      </c>
      <c r="AF639" s="96">
        <v>1890</v>
      </c>
      <c r="AG639" s="96">
        <v>1790</v>
      </c>
      <c r="AH639" s="96">
        <v>1680</v>
      </c>
      <c r="AI639" s="96">
        <v>1580</v>
      </c>
      <c r="AJ639" s="96">
        <v>1470</v>
      </c>
      <c r="AK639" s="96">
        <v>1260</v>
      </c>
      <c r="AL639" s="2"/>
      <c r="AM639" s="95" t="s">
        <v>30806</v>
      </c>
      <c r="AN639" s="96">
        <v>2000</v>
      </c>
      <c r="AO639" s="96">
        <v>1900</v>
      </c>
      <c r="AP639" s="96">
        <v>1800</v>
      </c>
      <c r="AQ639" s="96">
        <v>1700</v>
      </c>
      <c r="AR639" s="96">
        <v>1600</v>
      </c>
      <c r="AS639" s="96">
        <v>1500</v>
      </c>
      <c r="AT639" s="96">
        <v>1400</v>
      </c>
      <c r="AU639" s="96">
        <v>1200</v>
      </c>
      <c r="AW639" s="95" t="s">
        <v>30806</v>
      </c>
      <c r="AX639" s="96">
        <v>700</v>
      </c>
      <c r="AY639" s="96">
        <v>670</v>
      </c>
      <c r="AZ639" s="96">
        <v>630</v>
      </c>
      <c r="BA639" s="96">
        <v>600</v>
      </c>
      <c r="BB639" s="96">
        <v>560</v>
      </c>
      <c r="BC639" s="96">
        <v>530</v>
      </c>
      <c r="BD639" s="96">
        <v>490</v>
      </c>
      <c r="BE639" s="96">
        <v>420</v>
      </c>
      <c r="BF639" s="95" t="s">
        <v>30806</v>
      </c>
      <c r="BG639" s="96">
        <v>900</v>
      </c>
      <c r="BH639" s="96">
        <v>860</v>
      </c>
      <c r="BI639" s="96">
        <v>810</v>
      </c>
      <c r="BJ639" s="96">
        <v>770</v>
      </c>
      <c r="BK639" s="96">
        <v>720</v>
      </c>
      <c r="BL639" s="96">
        <v>680</v>
      </c>
      <c r="BM639" s="96">
        <v>630</v>
      </c>
      <c r="BN639" s="96">
        <v>540</v>
      </c>
      <c r="CH639" s="2">
        <v>63947</v>
      </c>
      <c r="CI639" s="2" t="s">
        <v>124</v>
      </c>
      <c r="CP639" s="3">
        <v>62778</v>
      </c>
      <c r="CQ639" s="3" t="s">
        <v>33755</v>
      </c>
      <c r="CR639" s="3" t="s">
        <v>126</v>
      </c>
    </row>
    <row r="640" spans="19:96" x14ac:dyDescent="0.25">
      <c r="S640" s="2"/>
      <c r="T640" s="95" t="s">
        <v>799</v>
      </c>
      <c r="U640" s="96">
        <v>900</v>
      </c>
      <c r="V640" s="96">
        <v>860</v>
      </c>
      <c r="W640" s="96">
        <v>810</v>
      </c>
      <c r="X640" s="96">
        <v>770</v>
      </c>
      <c r="Y640" s="96">
        <v>720</v>
      </c>
      <c r="Z640" s="96">
        <v>680</v>
      </c>
      <c r="AA640" s="96">
        <v>630</v>
      </c>
      <c r="AB640" s="96">
        <v>540</v>
      </c>
      <c r="AC640" s="95" t="s">
        <v>799</v>
      </c>
      <c r="AD640" s="96">
        <v>1400</v>
      </c>
      <c r="AE640" s="96">
        <v>1330</v>
      </c>
      <c r="AF640" s="96">
        <v>1260</v>
      </c>
      <c r="AG640" s="96">
        <v>1190</v>
      </c>
      <c r="AH640" s="96">
        <v>1120</v>
      </c>
      <c r="AI640" s="96">
        <v>1050</v>
      </c>
      <c r="AJ640" s="96">
        <v>980</v>
      </c>
      <c r="AK640" s="96">
        <v>840</v>
      </c>
      <c r="AL640" s="2"/>
      <c r="AM640" s="95" t="s">
        <v>799</v>
      </c>
      <c r="AN640" s="96">
        <v>1400</v>
      </c>
      <c r="AO640" s="96">
        <v>1330</v>
      </c>
      <c r="AP640" s="96">
        <v>1260</v>
      </c>
      <c r="AQ640" s="96">
        <v>1190</v>
      </c>
      <c r="AR640" s="96">
        <v>1120</v>
      </c>
      <c r="AS640" s="96">
        <v>1050</v>
      </c>
      <c r="AT640" s="96">
        <v>980</v>
      </c>
      <c r="AU640" s="96">
        <v>840</v>
      </c>
      <c r="AW640" s="95" t="s">
        <v>799</v>
      </c>
      <c r="AX640" s="96">
        <v>500</v>
      </c>
      <c r="AY640" s="96">
        <v>480</v>
      </c>
      <c r="AZ640" s="96">
        <v>450</v>
      </c>
      <c r="BA640" s="96">
        <v>430</v>
      </c>
      <c r="BB640" s="96">
        <v>400</v>
      </c>
      <c r="BC640" s="96">
        <v>380</v>
      </c>
      <c r="BD640" s="96">
        <v>350</v>
      </c>
      <c r="BE640" s="96">
        <v>300</v>
      </c>
      <c r="BF640" s="95" t="s">
        <v>799</v>
      </c>
      <c r="BG640" s="96">
        <v>600</v>
      </c>
      <c r="BH640" s="96">
        <v>570</v>
      </c>
      <c r="BI640" s="96">
        <v>540</v>
      </c>
      <c r="BJ640" s="96">
        <v>510</v>
      </c>
      <c r="BK640" s="96">
        <v>480</v>
      </c>
      <c r="BL640" s="96">
        <v>450</v>
      </c>
      <c r="BM640" s="96">
        <v>420</v>
      </c>
      <c r="BN640" s="96">
        <v>360</v>
      </c>
      <c r="CH640" s="2">
        <v>63948</v>
      </c>
      <c r="CI640" s="2" t="s">
        <v>126</v>
      </c>
      <c r="CP640" s="3">
        <v>62779</v>
      </c>
      <c r="CQ640" s="3" t="s">
        <v>33757</v>
      </c>
      <c r="CR640" s="3" t="s">
        <v>126</v>
      </c>
    </row>
    <row r="641" spans="19:96" x14ac:dyDescent="0.25">
      <c r="S641" s="2"/>
      <c r="T641" s="95" t="s">
        <v>800</v>
      </c>
      <c r="U641" s="96">
        <v>800</v>
      </c>
      <c r="V641" s="96">
        <v>760</v>
      </c>
      <c r="W641" s="96">
        <v>720</v>
      </c>
      <c r="X641" s="96">
        <v>680</v>
      </c>
      <c r="Y641" s="96">
        <v>640</v>
      </c>
      <c r="Z641" s="96">
        <v>600</v>
      </c>
      <c r="AA641" s="96">
        <v>560</v>
      </c>
      <c r="AB641" s="96">
        <v>480</v>
      </c>
      <c r="AC641" s="95" t="s">
        <v>800</v>
      </c>
      <c r="AD641" s="96">
        <v>1300</v>
      </c>
      <c r="AE641" s="96">
        <v>1240</v>
      </c>
      <c r="AF641" s="96">
        <v>1170</v>
      </c>
      <c r="AG641" s="96">
        <v>1110</v>
      </c>
      <c r="AH641" s="96">
        <v>1040</v>
      </c>
      <c r="AI641" s="96">
        <v>980</v>
      </c>
      <c r="AJ641" s="96">
        <v>910</v>
      </c>
      <c r="AK641" s="96">
        <v>780</v>
      </c>
      <c r="AL641" s="2"/>
      <c r="AM641" s="95" t="s">
        <v>800</v>
      </c>
      <c r="AN641" s="96">
        <v>1200</v>
      </c>
      <c r="AO641" s="96">
        <v>1140</v>
      </c>
      <c r="AP641" s="96">
        <v>1080</v>
      </c>
      <c r="AQ641" s="96">
        <v>1020</v>
      </c>
      <c r="AR641" s="96">
        <v>960</v>
      </c>
      <c r="AS641" s="96">
        <v>900</v>
      </c>
      <c r="AT641" s="96">
        <v>840</v>
      </c>
      <c r="AU641" s="96">
        <v>720</v>
      </c>
      <c r="AW641" s="95" t="s">
        <v>800</v>
      </c>
      <c r="AX641" s="96">
        <v>400</v>
      </c>
      <c r="AY641" s="96">
        <v>380</v>
      </c>
      <c r="AZ641" s="96">
        <v>360</v>
      </c>
      <c r="BA641" s="96">
        <v>340</v>
      </c>
      <c r="BB641" s="96">
        <v>320</v>
      </c>
      <c r="BC641" s="96">
        <v>300</v>
      </c>
      <c r="BD641" s="96">
        <v>280</v>
      </c>
      <c r="BE641" s="96">
        <v>240</v>
      </c>
      <c r="BF641" s="95" t="s">
        <v>800</v>
      </c>
      <c r="BG641" s="96">
        <v>500</v>
      </c>
      <c r="BH641" s="96">
        <v>480</v>
      </c>
      <c r="BI641" s="96">
        <v>450</v>
      </c>
      <c r="BJ641" s="96">
        <v>430</v>
      </c>
      <c r="BK641" s="96">
        <v>400</v>
      </c>
      <c r="BL641" s="96">
        <v>380</v>
      </c>
      <c r="BM641" s="96">
        <v>350</v>
      </c>
      <c r="BN641" s="96">
        <v>300</v>
      </c>
      <c r="CH641" s="2">
        <v>63949</v>
      </c>
      <c r="CI641" s="2" t="s">
        <v>126</v>
      </c>
      <c r="CP641" s="3">
        <v>62780</v>
      </c>
      <c r="CQ641" s="3" t="s">
        <v>33762</v>
      </c>
      <c r="CR641" s="3" t="s">
        <v>126</v>
      </c>
    </row>
    <row r="642" spans="19:96" x14ac:dyDescent="0.25">
      <c r="S642" s="2"/>
      <c r="T642" s="95" t="s">
        <v>801</v>
      </c>
      <c r="U642" s="96">
        <v>900</v>
      </c>
      <c r="V642" s="96">
        <v>860</v>
      </c>
      <c r="W642" s="96">
        <v>810</v>
      </c>
      <c r="X642" s="96">
        <v>770</v>
      </c>
      <c r="Y642" s="96">
        <v>720</v>
      </c>
      <c r="Z642" s="96">
        <v>680</v>
      </c>
      <c r="AA642" s="96">
        <v>630</v>
      </c>
      <c r="AB642" s="96">
        <v>540</v>
      </c>
      <c r="AC642" s="95" t="s">
        <v>801</v>
      </c>
      <c r="AD642" s="96">
        <v>1400</v>
      </c>
      <c r="AE642" s="96">
        <v>1330</v>
      </c>
      <c r="AF642" s="96">
        <v>1260</v>
      </c>
      <c r="AG642" s="96">
        <v>1190</v>
      </c>
      <c r="AH642" s="96">
        <v>1120</v>
      </c>
      <c r="AI642" s="96">
        <v>1050</v>
      </c>
      <c r="AJ642" s="96">
        <v>980</v>
      </c>
      <c r="AK642" s="96">
        <v>840</v>
      </c>
      <c r="AL642" s="2"/>
      <c r="AM642" s="95" t="s">
        <v>801</v>
      </c>
      <c r="AN642" s="96">
        <v>1300</v>
      </c>
      <c r="AO642" s="96">
        <v>1240</v>
      </c>
      <c r="AP642" s="96">
        <v>1170</v>
      </c>
      <c r="AQ642" s="96">
        <v>1110</v>
      </c>
      <c r="AR642" s="96">
        <v>1040</v>
      </c>
      <c r="AS642" s="96">
        <v>980</v>
      </c>
      <c r="AT642" s="96">
        <v>910</v>
      </c>
      <c r="AU642" s="96">
        <v>780</v>
      </c>
      <c r="AW642" s="95" t="s">
        <v>801</v>
      </c>
      <c r="AX642" s="96">
        <v>400</v>
      </c>
      <c r="AY642" s="96">
        <v>380</v>
      </c>
      <c r="AZ642" s="96">
        <v>360</v>
      </c>
      <c r="BA642" s="96">
        <v>340</v>
      </c>
      <c r="BB642" s="96">
        <v>320</v>
      </c>
      <c r="BC642" s="96">
        <v>300</v>
      </c>
      <c r="BD642" s="96">
        <v>280</v>
      </c>
      <c r="BE642" s="96">
        <v>240</v>
      </c>
      <c r="BF642" s="95" t="s">
        <v>801</v>
      </c>
      <c r="BG642" s="96">
        <v>600</v>
      </c>
      <c r="BH642" s="96">
        <v>570</v>
      </c>
      <c r="BI642" s="96">
        <v>540</v>
      </c>
      <c r="BJ642" s="96">
        <v>510</v>
      </c>
      <c r="BK642" s="96">
        <v>480</v>
      </c>
      <c r="BL642" s="96">
        <v>450</v>
      </c>
      <c r="BM642" s="96">
        <v>420</v>
      </c>
      <c r="BN642" s="96">
        <v>360</v>
      </c>
      <c r="CH642" s="2">
        <v>63952</v>
      </c>
      <c r="CI642" s="2" t="s">
        <v>124</v>
      </c>
      <c r="CP642" s="3">
        <v>62781</v>
      </c>
      <c r="CQ642" s="3" t="s">
        <v>33759</v>
      </c>
      <c r="CR642" s="3" t="s">
        <v>126</v>
      </c>
    </row>
    <row r="643" spans="19:96" x14ac:dyDescent="0.25">
      <c r="S643" s="2"/>
      <c r="T643" s="95" t="s">
        <v>802</v>
      </c>
      <c r="U643" s="96">
        <v>900</v>
      </c>
      <c r="V643" s="96">
        <v>860</v>
      </c>
      <c r="W643" s="96">
        <v>810</v>
      </c>
      <c r="X643" s="96">
        <v>770</v>
      </c>
      <c r="Y643" s="96">
        <v>720</v>
      </c>
      <c r="Z643" s="96">
        <v>680</v>
      </c>
      <c r="AA643" s="96">
        <v>630</v>
      </c>
      <c r="AB643" s="96">
        <v>540</v>
      </c>
      <c r="AC643" s="95" t="s">
        <v>802</v>
      </c>
      <c r="AD643" s="96">
        <v>1400</v>
      </c>
      <c r="AE643" s="96">
        <v>1330</v>
      </c>
      <c r="AF643" s="96">
        <v>1260</v>
      </c>
      <c r="AG643" s="96">
        <v>1190</v>
      </c>
      <c r="AH643" s="96">
        <v>1120</v>
      </c>
      <c r="AI643" s="96">
        <v>1050</v>
      </c>
      <c r="AJ643" s="96">
        <v>980</v>
      </c>
      <c r="AK643" s="96">
        <v>840</v>
      </c>
      <c r="AL643" s="2"/>
      <c r="AM643" s="95" t="s">
        <v>802</v>
      </c>
      <c r="AN643" s="96">
        <v>1400</v>
      </c>
      <c r="AO643" s="96">
        <v>1330</v>
      </c>
      <c r="AP643" s="96">
        <v>1260</v>
      </c>
      <c r="AQ643" s="96">
        <v>1190</v>
      </c>
      <c r="AR643" s="96">
        <v>1120</v>
      </c>
      <c r="AS643" s="96">
        <v>1050</v>
      </c>
      <c r="AT643" s="96">
        <v>980</v>
      </c>
      <c r="AU643" s="96">
        <v>840</v>
      </c>
      <c r="AW643" s="95" t="s">
        <v>802</v>
      </c>
      <c r="AX643" s="96">
        <v>500</v>
      </c>
      <c r="AY643" s="96">
        <v>480</v>
      </c>
      <c r="AZ643" s="96">
        <v>450</v>
      </c>
      <c r="BA643" s="96">
        <v>430</v>
      </c>
      <c r="BB643" s="96">
        <v>400</v>
      </c>
      <c r="BC643" s="96">
        <v>380</v>
      </c>
      <c r="BD643" s="96">
        <v>350</v>
      </c>
      <c r="BE643" s="96">
        <v>300</v>
      </c>
      <c r="BF643" s="95" t="s">
        <v>802</v>
      </c>
      <c r="BG643" s="96">
        <v>600</v>
      </c>
      <c r="BH643" s="96">
        <v>570</v>
      </c>
      <c r="BI643" s="96">
        <v>540</v>
      </c>
      <c r="BJ643" s="96">
        <v>510</v>
      </c>
      <c r="BK643" s="96">
        <v>480</v>
      </c>
      <c r="BL643" s="96">
        <v>450</v>
      </c>
      <c r="BM643" s="96">
        <v>420</v>
      </c>
      <c r="BN643" s="96">
        <v>360</v>
      </c>
      <c r="CH643" s="2">
        <v>63953</v>
      </c>
      <c r="CI643" s="2" t="s">
        <v>124</v>
      </c>
      <c r="CP643" s="3">
        <v>62782</v>
      </c>
      <c r="CQ643" s="3" t="s">
        <v>33763</v>
      </c>
      <c r="CR643" s="3" t="s">
        <v>126</v>
      </c>
    </row>
    <row r="644" spans="19:96" x14ac:dyDescent="0.25">
      <c r="S644" s="2"/>
      <c r="T644" s="95" t="s">
        <v>803</v>
      </c>
      <c r="U644" s="96">
        <v>1700</v>
      </c>
      <c r="V644" s="96">
        <v>1620</v>
      </c>
      <c r="W644" s="96">
        <v>1530</v>
      </c>
      <c r="X644" s="96">
        <v>1450</v>
      </c>
      <c r="Y644" s="96">
        <v>1360</v>
      </c>
      <c r="Z644" s="96">
        <v>1280</v>
      </c>
      <c r="AA644" s="96">
        <v>1190</v>
      </c>
      <c r="AB644" s="96">
        <v>1020</v>
      </c>
      <c r="AC644" s="95" t="s">
        <v>803</v>
      </c>
      <c r="AD644" s="96">
        <v>2700</v>
      </c>
      <c r="AE644" s="96">
        <v>2570</v>
      </c>
      <c r="AF644" s="96">
        <v>2430</v>
      </c>
      <c r="AG644" s="96">
        <v>2300</v>
      </c>
      <c r="AH644" s="96">
        <v>2160</v>
      </c>
      <c r="AI644" s="96">
        <v>2030</v>
      </c>
      <c r="AJ644" s="96">
        <v>1890</v>
      </c>
      <c r="AK644" s="96">
        <v>1620</v>
      </c>
      <c r="AL644" s="2"/>
      <c r="AM644" s="95" t="s">
        <v>803</v>
      </c>
      <c r="AN644" s="96">
        <v>2500</v>
      </c>
      <c r="AO644" s="96">
        <v>2380</v>
      </c>
      <c r="AP644" s="96">
        <v>2250</v>
      </c>
      <c r="AQ644" s="96">
        <v>2130</v>
      </c>
      <c r="AR644" s="96">
        <v>2000</v>
      </c>
      <c r="AS644" s="96">
        <v>1880</v>
      </c>
      <c r="AT644" s="96">
        <v>1750</v>
      </c>
      <c r="AU644" s="96">
        <v>1500</v>
      </c>
      <c r="AW644" s="95" t="s">
        <v>803</v>
      </c>
      <c r="AX644" s="96">
        <v>800</v>
      </c>
      <c r="AY644" s="96">
        <v>760</v>
      </c>
      <c r="AZ644" s="96">
        <v>720</v>
      </c>
      <c r="BA644" s="96">
        <v>680</v>
      </c>
      <c r="BB644" s="96">
        <v>640</v>
      </c>
      <c r="BC644" s="96">
        <v>600</v>
      </c>
      <c r="BD644" s="96">
        <v>560</v>
      </c>
      <c r="BE644" s="96">
        <v>480</v>
      </c>
      <c r="BF644" s="95" t="s">
        <v>803</v>
      </c>
      <c r="BG644" s="96">
        <v>1100</v>
      </c>
      <c r="BH644" s="96">
        <v>1050</v>
      </c>
      <c r="BI644" s="96">
        <v>990</v>
      </c>
      <c r="BJ644" s="96">
        <v>940</v>
      </c>
      <c r="BK644" s="96">
        <v>880</v>
      </c>
      <c r="BL644" s="96">
        <v>830</v>
      </c>
      <c r="BM644" s="96">
        <v>770</v>
      </c>
      <c r="BN644" s="96">
        <v>660</v>
      </c>
      <c r="CH644" s="2">
        <v>63955</v>
      </c>
      <c r="CI644" s="2" t="s">
        <v>126</v>
      </c>
      <c r="CP644" s="3">
        <v>62783</v>
      </c>
      <c r="CQ644" s="3" t="s">
        <v>33763</v>
      </c>
      <c r="CR644" s="3" t="s">
        <v>126</v>
      </c>
    </row>
    <row r="645" spans="19:96" x14ac:dyDescent="0.25">
      <c r="S645" s="2"/>
      <c r="T645" s="95" t="s">
        <v>804</v>
      </c>
      <c r="U645" s="96">
        <v>800</v>
      </c>
      <c r="V645" s="96">
        <v>760</v>
      </c>
      <c r="W645" s="96">
        <v>720</v>
      </c>
      <c r="X645" s="96">
        <v>680</v>
      </c>
      <c r="Y645" s="96">
        <v>640</v>
      </c>
      <c r="Z645" s="96">
        <v>600</v>
      </c>
      <c r="AA645" s="96">
        <v>560</v>
      </c>
      <c r="AB645" s="96">
        <v>480</v>
      </c>
      <c r="AC645" s="95" t="s">
        <v>804</v>
      </c>
      <c r="AD645" s="96">
        <v>1300</v>
      </c>
      <c r="AE645" s="96">
        <v>1240</v>
      </c>
      <c r="AF645" s="96">
        <v>1170</v>
      </c>
      <c r="AG645" s="96">
        <v>1110</v>
      </c>
      <c r="AH645" s="96">
        <v>1040</v>
      </c>
      <c r="AI645" s="96">
        <v>980</v>
      </c>
      <c r="AJ645" s="96">
        <v>910</v>
      </c>
      <c r="AK645" s="96">
        <v>780</v>
      </c>
      <c r="AL645" s="2"/>
      <c r="AM645" s="95" t="s">
        <v>804</v>
      </c>
      <c r="AN645" s="96">
        <v>1200</v>
      </c>
      <c r="AO645" s="96">
        <v>1140</v>
      </c>
      <c r="AP645" s="96">
        <v>1080</v>
      </c>
      <c r="AQ645" s="96">
        <v>1020</v>
      </c>
      <c r="AR645" s="96">
        <v>960</v>
      </c>
      <c r="AS645" s="96">
        <v>900</v>
      </c>
      <c r="AT645" s="96">
        <v>840</v>
      </c>
      <c r="AU645" s="96">
        <v>720</v>
      </c>
      <c r="AW645" s="95" t="s">
        <v>804</v>
      </c>
      <c r="AX645" s="96">
        <v>400</v>
      </c>
      <c r="AY645" s="96">
        <v>380</v>
      </c>
      <c r="AZ645" s="96">
        <v>360</v>
      </c>
      <c r="BA645" s="96">
        <v>340</v>
      </c>
      <c r="BB645" s="96">
        <v>320</v>
      </c>
      <c r="BC645" s="96">
        <v>300</v>
      </c>
      <c r="BD645" s="96">
        <v>280</v>
      </c>
      <c r="BE645" s="96">
        <v>240</v>
      </c>
      <c r="BF645" s="95" t="s">
        <v>804</v>
      </c>
      <c r="BG645" s="96">
        <v>500</v>
      </c>
      <c r="BH645" s="96">
        <v>480</v>
      </c>
      <c r="BI645" s="96">
        <v>450</v>
      </c>
      <c r="BJ645" s="96">
        <v>430</v>
      </c>
      <c r="BK645" s="96">
        <v>400</v>
      </c>
      <c r="BL645" s="96">
        <v>380</v>
      </c>
      <c r="BM645" s="96">
        <v>350</v>
      </c>
      <c r="BN645" s="96">
        <v>300</v>
      </c>
      <c r="CH645" s="2">
        <v>63956</v>
      </c>
      <c r="CI645" s="2" t="s">
        <v>126</v>
      </c>
      <c r="CP645" s="3">
        <v>62784</v>
      </c>
      <c r="CQ645" s="3" t="s">
        <v>33764</v>
      </c>
      <c r="CR645" s="3" t="s">
        <v>124</v>
      </c>
    </row>
    <row r="646" spans="19:96" x14ac:dyDescent="0.25">
      <c r="S646" s="2"/>
      <c r="T646" s="95" t="s">
        <v>805</v>
      </c>
      <c r="U646" s="96">
        <v>800</v>
      </c>
      <c r="V646" s="96">
        <v>760</v>
      </c>
      <c r="W646" s="96">
        <v>720</v>
      </c>
      <c r="X646" s="96">
        <v>680</v>
      </c>
      <c r="Y646" s="96">
        <v>640</v>
      </c>
      <c r="Z646" s="96">
        <v>600</v>
      </c>
      <c r="AA646" s="96">
        <v>560</v>
      </c>
      <c r="AB646" s="96">
        <v>480</v>
      </c>
      <c r="AC646" s="95" t="s">
        <v>805</v>
      </c>
      <c r="AD646" s="96">
        <v>1300</v>
      </c>
      <c r="AE646" s="96">
        <v>1240</v>
      </c>
      <c r="AF646" s="96">
        <v>1170</v>
      </c>
      <c r="AG646" s="96">
        <v>1110</v>
      </c>
      <c r="AH646" s="96">
        <v>1040</v>
      </c>
      <c r="AI646" s="96">
        <v>980</v>
      </c>
      <c r="AJ646" s="96">
        <v>910</v>
      </c>
      <c r="AK646" s="96">
        <v>780</v>
      </c>
      <c r="AL646" s="2"/>
      <c r="AM646" s="95" t="s">
        <v>805</v>
      </c>
      <c r="AN646" s="96">
        <v>1200</v>
      </c>
      <c r="AO646" s="96">
        <v>1140</v>
      </c>
      <c r="AP646" s="96">
        <v>1080</v>
      </c>
      <c r="AQ646" s="96">
        <v>1020</v>
      </c>
      <c r="AR646" s="96">
        <v>960</v>
      </c>
      <c r="AS646" s="96">
        <v>900</v>
      </c>
      <c r="AT646" s="96">
        <v>840</v>
      </c>
      <c r="AU646" s="96">
        <v>720</v>
      </c>
      <c r="AW646" s="95" t="s">
        <v>805</v>
      </c>
      <c r="AX646" s="96">
        <v>400</v>
      </c>
      <c r="AY646" s="96">
        <v>380</v>
      </c>
      <c r="AZ646" s="96">
        <v>360</v>
      </c>
      <c r="BA646" s="96">
        <v>340</v>
      </c>
      <c r="BB646" s="96">
        <v>320</v>
      </c>
      <c r="BC646" s="96">
        <v>300</v>
      </c>
      <c r="BD646" s="96">
        <v>280</v>
      </c>
      <c r="BE646" s="96">
        <v>240</v>
      </c>
      <c r="BF646" s="95" t="s">
        <v>805</v>
      </c>
      <c r="BG646" s="96">
        <v>500</v>
      </c>
      <c r="BH646" s="96">
        <v>480</v>
      </c>
      <c r="BI646" s="96">
        <v>450</v>
      </c>
      <c r="BJ646" s="96">
        <v>430</v>
      </c>
      <c r="BK646" s="96">
        <v>400</v>
      </c>
      <c r="BL646" s="96">
        <v>380</v>
      </c>
      <c r="BM646" s="96">
        <v>350</v>
      </c>
      <c r="BN646" s="96">
        <v>300</v>
      </c>
      <c r="CH646" s="2">
        <v>63957</v>
      </c>
      <c r="CI646" s="2" t="s">
        <v>122</v>
      </c>
      <c r="CP646" s="3">
        <v>62785</v>
      </c>
      <c r="CQ646" s="3" t="s">
        <v>33765</v>
      </c>
      <c r="CR646" s="3" t="s">
        <v>124</v>
      </c>
    </row>
    <row r="647" spans="19:96" x14ac:dyDescent="0.25">
      <c r="S647" s="2"/>
      <c r="T647" s="95" t="s">
        <v>30807</v>
      </c>
      <c r="U647" s="96">
        <v>1000</v>
      </c>
      <c r="V647" s="96">
        <v>950</v>
      </c>
      <c r="W647" s="96">
        <v>900</v>
      </c>
      <c r="X647" s="96">
        <v>850</v>
      </c>
      <c r="Y647" s="96">
        <v>800</v>
      </c>
      <c r="Z647" s="96">
        <v>750</v>
      </c>
      <c r="AA647" s="96">
        <v>700</v>
      </c>
      <c r="AB647" s="96">
        <v>600</v>
      </c>
      <c r="AC647" s="95" t="s">
        <v>30807</v>
      </c>
      <c r="AD647" s="96">
        <v>1600</v>
      </c>
      <c r="AE647" s="96">
        <v>1520</v>
      </c>
      <c r="AF647" s="96">
        <v>1440</v>
      </c>
      <c r="AG647" s="96">
        <v>1360</v>
      </c>
      <c r="AH647" s="96">
        <v>1280</v>
      </c>
      <c r="AI647" s="96">
        <v>1200</v>
      </c>
      <c r="AJ647" s="96">
        <v>1120</v>
      </c>
      <c r="AK647" s="96">
        <v>960</v>
      </c>
      <c r="AL647" s="2"/>
      <c r="AM647" s="95" t="s">
        <v>30807</v>
      </c>
      <c r="AN647" s="96">
        <v>1500</v>
      </c>
      <c r="AO647" s="96">
        <v>1430</v>
      </c>
      <c r="AP647" s="96">
        <v>1350</v>
      </c>
      <c r="AQ647" s="96">
        <v>1280</v>
      </c>
      <c r="AR647" s="96">
        <v>1200</v>
      </c>
      <c r="AS647" s="96">
        <v>1130</v>
      </c>
      <c r="AT647" s="96">
        <v>1050</v>
      </c>
      <c r="AU647" s="96">
        <v>900</v>
      </c>
      <c r="AW647" s="95" t="s">
        <v>30807</v>
      </c>
      <c r="AX647" s="96">
        <v>500</v>
      </c>
      <c r="AY647" s="96">
        <v>480</v>
      </c>
      <c r="AZ647" s="96">
        <v>450</v>
      </c>
      <c r="BA647" s="96">
        <v>430</v>
      </c>
      <c r="BB647" s="96">
        <v>400</v>
      </c>
      <c r="BC647" s="96">
        <v>380</v>
      </c>
      <c r="BD647" s="96">
        <v>350</v>
      </c>
      <c r="BE647" s="96">
        <v>300</v>
      </c>
      <c r="BF647" s="95" t="s">
        <v>30807</v>
      </c>
      <c r="BG647" s="96">
        <v>700</v>
      </c>
      <c r="BH647" s="96">
        <v>670</v>
      </c>
      <c r="BI647" s="96">
        <v>630</v>
      </c>
      <c r="BJ647" s="96">
        <v>600</v>
      </c>
      <c r="BK647" s="96">
        <v>560</v>
      </c>
      <c r="BL647" s="96">
        <v>530</v>
      </c>
      <c r="BM647" s="96">
        <v>490</v>
      </c>
      <c r="BN647" s="96">
        <v>420</v>
      </c>
      <c r="CH647" s="2">
        <v>63958</v>
      </c>
      <c r="CI647" s="2" t="s">
        <v>122</v>
      </c>
      <c r="CP647" s="3">
        <v>62786</v>
      </c>
      <c r="CQ647" s="3" t="s">
        <v>29199</v>
      </c>
      <c r="CR647" s="3" t="s">
        <v>126</v>
      </c>
    </row>
    <row r="648" spans="19:96" x14ac:dyDescent="0.25">
      <c r="S648" s="2"/>
      <c r="T648" s="95" t="s">
        <v>14262</v>
      </c>
      <c r="U648" s="96">
        <v>1300</v>
      </c>
      <c r="V648" s="96">
        <v>1240</v>
      </c>
      <c r="W648" s="96">
        <v>1170</v>
      </c>
      <c r="X648" s="96">
        <v>1110</v>
      </c>
      <c r="Y648" s="96">
        <v>1040</v>
      </c>
      <c r="Z648" s="96">
        <v>980</v>
      </c>
      <c r="AA648" s="96">
        <v>910</v>
      </c>
      <c r="AB648" s="96">
        <v>780</v>
      </c>
      <c r="AC648" s="95" t="s">
        <v>14262</v>
      </c>
      <c r="AD648" s="96">
        <v>2100</v>
      </c>
      <c r="AE648" s="96">
        <v>2000</v>
      </c>
      <c r="AF648" s="96">
        <v>1890</v>
      </c>
      <c r="AG648" s="96">
        <v>1790</v>
      </c>
      <c r="AH648" s="96">
        <v>1680</v>
      </c>
      <c r="AI648" s="96">
        <v>1580</v>
      </c>
      <c r="AJ648" s="96">
        <v>1470</v>
      </c>
      <c r="AK648" s="96">
        <v>1260</v>
      </c>
      <c r="AL648" s="2"/>
      <c r="AM648" s="95" t="s">
        <v>14262</v>
      </c>
      <c r="AN648" s="96">
        <v>2000</v>
      </c>
      <c r="AO648" s="96">
        <v>1900</v>
      </c>
      <c r="AP648" s="96">
        <v>1800</v>
      </c>
      <c r="AQ648" s="96">
        <v>1700</v>
      </c>
      <c r="AR648" s="96">
        <v>1600</v>
      </c>
      <c r="AS648" s="96">
        <v>1500</v>
      </c>
      <c r="AT648" s="96">
        <v>1400</v>
      </c>
      <c r="AU648" s="96">
        <v>1200</v>
      </c>
      <c r="AW648" s="95" t="s">
        <v>14262</v>
      </c>
      <c r="AX648" s="96">
        <v>700</v>
      </c>
      <c r="AY648" s="96">
        <v>670</v>
      </c>
      <c r="AZ648" s="96">
        <v>630</v>
      </c>
      <c r="BA648" s="96">
        <v>600</v>
      </c>
      <c r="BB648" s="96">
        <v>560</v>
      </c>
      <c r="BC648" s="96">
        <v>530</v>
      </c>
      <c r="BD648" s="96">
        <v>490</v>
      </c>
      <c r="BE648" s="96">
        <v>420</v>
      </c>
      <c r="BF648" s="95" t="s">
        <v>14262</v>
      </c>
      <c r="BG648" s="96">
        <v>900</v>
      </c>
      <c r="BH648" s="96">
        <v>860</v>
      </c>
      <c r="BI648" s="96">
        <v>810</v>
      </c>
      <c r="BJ648" s="96">
        <v>770</v>
      </c>
      <c r="BK648" s="96">
        <v>720</v>
      </c>
      <c r="BL648" s="96">
        <v>680</v>
      </c>
      <c r="BM648" s="96">
        <v>630</v>
      </c>
      <c r="BN648" s="96">
        <v>540</v>
      </c>
      <c r="CH648" s="2">
        <v>63960</v>
      </c>
      <c r="CI648" s="2" t="s">
        <v>124</v>
      </c>
      <c r="CP648" s="3">
        <v>62787</v>
      </c>
      <c r="CQ648" s="3" t="s">
        <v>29176</v>
      </c>
      <c r="CR648" s="3" t="s">
        <v>124</v>
      </c>
    </row>
    <row r="649" spans="19:96" x14ac:dyDescent="0.25">
      <c r="S649" s="2"/>
      <c r="T649" s="95" t="s">
        <v>806</v>
      </c>
      <c r="U649" s="96">
        <v>900</v>
      </c>
      <c r="V649" s="96">
        <v>860</v>
      </c>
      <c r="W649" s="96">
        <v>810</v>
      </c>
      <c r="X649" s="96">
        <v>770</v>
      </c>
      <c r="Y649" s="96">
        <v>720</v>
      </c>
      <c r="Z649" s="96">
        <v>680</v>
      </c>
      <c r="AA649" s="96">
        <v>630</v>
      </c>
      <c r="AB649" s="96">
        <v>540</v>
      </c>
      <c r="AC649" s="95" t="s">
        <v>806</v>
      </c>
      <c r="AD649" s="96">
        <v>1400</v>
      </c>
      <c r="AE649" s="96">
        <v>1330</v>
      </c>
      <c r="AF649" s="96">
        <v>1260</v>
      </c>
      <c r="AG649" s="96">
        <v>1190</v>
      </c>
      <c r="AH649" s="96">
        <v>1120</v>
      </c>
      <c r="AI649" s="96">
        <v>1050</v>
      </c>
      <c r="AJ649" s="96">
        <v>980</v>
      </c>
      <c r="AK649" s="96">
        <v>840</v>
      </c>
      <c r="AL649" s="2"/>
      <c r="AM649" s="95" t="s">
        <v>806</v>
      </c>
      <c r="AN649" s="96">
        <v>1300</v>
      </c>
      <c r="AO649" s="96">
        <v>1240</v>
      </c>
      <c r="AP649" s="96">
        <v>1170</v>
      </c>
      <c r="AQ649" s="96">
        <v>1110</v>
      </c>
      <c r="AR649" s="96">
        <v>1040</v>
      </c>
      <c r="AS649" s="96">
        <v>980</v>
      </c>
      <c r="AT649" s="96">
        <v>910</v>
      </c>
      <c r="AU649" s="96">
        <v>780</v>
      </c>
      <c r="AW649" s="95" t="s">
        <v>806</v>
      </c>
      <c r="AX649" s="96">
        <v>400</v>
      </c>
      <c r="AY649" s="96">
        <v>380</v>
      </c>
      <c r="AZ649" s="96">
        <v>360</v>
      </c>
      <c r="BA649" s="96">
        <v>340</v>
      </c>
      <c r="BB649" s="96">
        <v>320</v>
      </c>
      <c r="BC649" s="96">
        <v>300</v>
      </c>
      <c r="BD649" s="96">
        <v>280</v>
      </c>
      <c r="BE649" s="96">
        <v>240</v>
      </c>
      <c r="BF649" s="95" t="s">
        <v>806</v>
      </c>
      <c r="BG649" s="96">
        <v>600</v>
      </c>
      <c r="BH649" s="96">
        <v>570</v>
      </c>
      <c r="BI649" s="96">
        <v>540</v>
      </c>
      <c r="BJ649" s="96">
        <v>510</v>
      </c>
      <c r="BK649" s="96">
        <v>480</v>
      </c>
      <c r="BL649" s="96">
        <v>450</v>
      </c>
      <c r="BM649" s="96">
        <v>420</v>
      </c>
      <c r="BN649" s="96">
        <v>360</v>
      </c>
      <c r="CH649" s="2">
        <v>63961</v>
      </c>
      <c r="CI649" s="2" t="s">
        <v>126</v>
      </c>
      <c r="CP649" s="3">
        <v>62788</v>
      </c>
      <c r="CQ649" s="3" t="s">
        <v>29175</v>
      </c>
      <c r="CR649" s="3" t="s">
        <v>124</v>
      </c>
    </row>
    <row r="650" spans="19:96" x14ac:dyDescent="0.25">
      <c r="S650" s="2"/>
      <c r="T650" s="95" t="s">
        <v>13599</v>
      </c>
      <c r="U650" s="96">
        <v>1000</v>
      </c>
      <c r="V650" s="96">
        <v>950</v>
      </c>
      <c r="W650" s="96">
        <v>900</v>
      </c>
      <c r="X650" s="96">
        <v>850</v>
      </c>
      <c r="Y650" s="96">
        <v>800</v>
      </c>
      <c r="Z650" s="96">
        <v>750</v>
      </c>
      <c r="AA650" s="96">
        <v>700</v>
      </c>
      <c r="AB650" s="96">
        <v>600</v>
      </c>
      <c r="AC650" s="95" t="s">
        <v>13599</v>
      </c>
      <c r="AD650" s="96">
        <v>1600</v>
      </c>
      <c r="AE650" s="96">
        <v>1520</v>
      </c>
      <c r="AF650" s="96">
        <v>1440</v>
      </c>
      <c r="AG650" s="96">
        <v>1360</v>
      </c>
      <c r="AH650" s="96">
        <v>1280</v>
      </c>
      <c r="AI650" s="96">
        <v>1200</v>
      </c>
      <c r="AJ650" s="96">
        <v>1120</v>
      </c>
      <c r="AK650" s="96">
        <v>960</v>
      </c>
      <c r="AL650" s="2"/>
      <c r="AM650" s="95" t="s">
        <v>13599</v>
      </c>
      <c r="AN650" s="96">
        <v>1400</v>
      </c>
      <c r="AO650" s="96">
        <v>1330</v>
      </c>
      <c r="AP650" s="96">
        <v>1260</v>
      </c>
      <c r="AQ650" s="96">
        <v>1190</v>
      </c>
      <c r="AR650" s="96">
        <v>1120</v>
      </c>
      <c r="AS650" s="96">
        <v>1050</v>
      </c>
      <c r="AT650" s="96">
        <v>980</v>
      </c>
      <c r="AU650" s="96">
        <v>840</v>
      </c>
      <c r="AW650" s="95" t="s">
        <v>13599</v>
      </c>
      <c r="AX650" s="96">
        <v>500</v>
      </c>
      <c r="AY650" s="96">
        <v>480</v>
      </c>
      <c r="AZ650" s="96">
        <v>450</v>
      </c>
      <c r="BA650" s="96">
        <v>430</v>
      </c>
      <c r="BB650" s="96">
        <v>400</v>
      </c>
      <c r="BC650" s="96">
        <v>380</v>
      </c>
      <c r="BD650" s="96">
        <v>350</v>
      </c>
      <c r="BE650" s="96">
        <v>300</v>
      </c>
      <c r="BF650" s="95" t="s">
        <v>13599</v>
      </c>
      <c r="BG650" s="96">
        <v>600</v>
      </c>
      <c r="BH650" s="96">
        <v>570</v>
      </c>
      <c r="BI650" s="96">
        <v>540</v>
      </c>
      <c r="BJ650" s="96">
        <v>510</v>
      </c>
      <c r="BK650" s="96">
        <v>480</v>
      </c>
      <c r="BL650" s="96">
        <v>450</v>
      </c>
      <c r="BM650" s="96">
        <v>420</v>
      </c>
      <c r="BN650" s="96">
        <v>360</v>
      </c>
      <c r="CH650" s="2">
        <v>63962</v>
      </c>
      <c r="CI650" s="2" t="s">
        <v>126</v>
      </c>
      <c r="CP650" s="3">
        <v>62789</v>
      </c>
      <c r="CQ650" s="3" t="s">
        <v>29174</v>
      </c>
      <c r="CR650" s="3" t="s">
        <v>124</v>
      </c>
    </row>
    <row r="651" spans="19:96" x14ac:dyDescent="0.25">
      <c r="S651" s="2"/>
      <c r="T651" s="95" t="s">
        <v>807</v>
      </c>
      <c r="U651" s="96">
        <v>700</v>
      </c>
      <c r="V651" s="96">
        <v>670</v>
      </c>
      <c r="W651" s="96">
        <v>630</v>
      </c>
      <c r="X651" s="96">
        <v>600</v>
      </c>
      <c r="Y651" s="96">
        <v>560</v>
      </c>
      <c r="Z651" s="96">
        <v>530</v>
      </c>
      <c r="AA651" s="96">
        <v>490</v>
      </c>
      <c r="AB651" s="96">
        <v>420</v>
      </c>
      <c r="AC651" s="95" t="s">
        <v>807</v>
      </c>
      <c r="AD651" s="96">
        <v>1100</v>
      </c>
      <c r="AE651" s="96">
        <v>1050</v>
      </c>
      <c r="AF651" s="96">
        <v>990</v>
      </c>
      <c r="AG651" s="96">
        <v>940</v>
      </c>
      <c r="AH651" s="96">
        <v>880</v>
      </c>
      <c r="AI651" s="96">
        <v>830</v>
      </c>
      <c r="AJ651" s="96">
        <v>770</v>
      </c>
      <c r="AK651" s="96">
        <v>660</v>
      </c>
      <c r="AL651" s="2"/>
      <c r="AM651" s="95" t="s">
        <v>807</v>
      </c>
      <c r="AN651" s="96">
        <v>1000</v>
      </c>
      <c r="AO651" s="96">
        <v>950</v>
      </c>
      <c r="AP651" s="96">
        <v>900</v>
      </c>
      <c r="AQ651" s="96">
        <v>850</v>
      </c>
      <c r="AR651" s="96">
        <v>800</v>
      </c>
      <c r="AS651" s="96">
        <v>750</v>
      </c>
      <c r="AT651" s="96">
        <v>700</v>
      </c>
      <c r="AU651" s="96">
        <v>600</v>
      </c>
      <c r="AW651" s="95" t="s">
        <v>807</v>
      </c>
      <c r="AX651" s="96">
        <v>300</v>
      </c>
      <c r="AY651" s="96">
        <v>290</v>
      </c>
      <c r="AZ651" s="96">
        <v>270</v>
      </c>
      <c r="BA651" s="96">
        <v>260</v>
      </c>
      <c r="BB651" s="96">
        <v>240</v>
      </c>
      <c r="BC651" s="96">
        <v>230</v>
      </c>
      <c r="BD651" s="96">
        <v>210</v>
      </c>
      <c r="BE651" s="96">
        <v>180</v>
      </c>
      <c r="BF651" s="95" t="s">
        <v>807</v>
      </c>
      <c r="BG651" s="96">
        <v>500</v>
      </c>
      <c r="BH651" s="96">
        <v>480</v>
      </c>
      <c r="BI651" s="96">
        <v>450</v>
      </c>
      <c r="BJ651" s="96">
        <v>430</v>
      </c>
      <c r="BK651" s="96">
        <v>400</v>
      </c>
      <c r="BL651" s="96">
        <v>380</v>
      </c>
      <c r="BM651" s="96">
        <v>350</v>
      </c>
      <c r="BN651" s="96">
        <v>300</v>
      </c>
      <c r="CH651" s="2">
        <v>63963</v>
      </c>
      <c r="CI651" s="2" t="s">
        <v>126</v>
      </c>
      <c r="CP651" s="3">
        <v>62790</v>
      </c>
      <c r="CQ651" s="3" t="s">
        <v>29173</v>
      </c>
      <c r="CR651" s="3" t="s">
        <v>124</v>
      </c>
    </row>
    <row r="652" spans="19:96" x14ac:dyDescent="0.25">
      <c r="S652" s="2"/>
      <c r="T652" s="95" t="s">
        <v>808</v>
      </c>
      <c r="U652" s="96">
        <v>1100</v>
      </c>
      <c r="V652" s="96">
        <v>1050</v>
      </c>
      <c r="W652" s="96">
        <v>990</v>
      </c>
      <c r="X652" s="96">
        <v>940</v>
      </c>
      <c r="Y652" s="96">
        <v>880</v>
      </c>
      <c r="Z652" s="96">
        <v>830</v>
      </c>
      <c r="AA652" s="96">
        <v>770</v>
      </c>
      <c r="AB652" s="96">
        <v>660</v>
      </c>
      <c r="AC652" s="95" t="s">
        <v>808</v>
      </c>
      <c r="AD652" s="96">
        <v>1800</v>
      </c>
      <c r="AE652" s="96">
        <v>1710</v>
      </c>
      <c r="AF652" s="96">
        <v>1620</v>
      </c>
      <c r="AG652" s="96">
        <v>1530</v>
      </c>
      <c r="AH652" s="96">
        <v>1440</v>
      </c>
      <c r="AI652" s="96">
        <v>1350</v>
      </c>
      <c r="AJ652" s="96">
        <v>1260</v>
      </c>
      <c r="AK652" s="96">
        <v>1080</v>
      </c>
      <c r="AL652" s="2"/>
      <c r="AM652" s="95" t="s">
        <v>808</v>
      </c>
      <c r="AN652" s="96">
        <v>1700</v>
      </c>
      <c r="AO652" s="96">
        <v>1620</v>
      </c>
      <c r="AP652" s="96">
        <v>1530</v>
      </c>
      <c r="AQ652" s="96">
        <v>1450</v>
      </c>
      <c r="AR652" s="96">
        <v>1360</v>
      </c>
      <c r="AS652" s="96">
        <v>1280</v>
      </c>
      <c r="AT652" s="96">
        <v>1190</v>
      </c>
      <c r="AU652" s="96">
        <v>1020</v>
      </c>
      <c r="AW652" s="95" t="s">
        <v>808</v>
      </c>
      <c r="AX652" s="96">
        <v>600</v>
      </c>
      <c r="AY652" s="96">
        <v>570</v>
      </c>
      <c r="AZ652" s="96">
        <v>540</v>
      </c>
      <c r="BA652" s="96">
        <v>510</v>
      </c>
      <c r="BB652" s="96">
        <v>480</v>
      </c>
      <c r="BC652" s="96">
        <v>450</v>
      </c>
      <c r="BD652" s="96">
        <v>420</v>
      </c>
      <c r="BE652" s="96">
        <v>360</v>
      </c>
      <c r="BF652" s="95" t="s">
        <v>808</v>
      </c>
      <c r="BG652" s="96">
        <v>800</v>
      </c>
      <c r="BH652" s="96">
        <v>760</v>
      </c>
      <c r="BI652" s="96">
        <v>720</v>
      </c>
      <c r="BJ652" s="96">
        <v>680</v>
      </c>
      <c r="BK652" s="96">
        <v>640</v>
      </c>
      <c r="BL652" s="96">
        <v>600</v>
      </c>
      <c r="BM652" s="96">
        <v>560</v>
      </c>
      <c r="BN652" s="96">
        <v>480</v>
      </c>
      <c r="CH652" s="2">
        <v>63968</v>
      </c>
      <c r="CI652" s="2" t="s">
        <v>124</v>
      </c>
      <c r="CP652" s="3">
        <v>62791</v>
      </c>
      <c r="CQ652" s="3" t="s">
        <v>29178</v>
      </c>
      <c r="CR652" s="3" t="s">
        <v>124</v>
      </c>
    </row>
    <row r="653" spans="19:96" x14ac:dyDescent="0.25">
      <c r="S653" s="2"/>
      <c r="T653" s="95" t="s">
        <v>30808</v>
      </c>
      <c r="U653" s="96">
        <v>700</v>
      </c>
      <c r="V653" s="96">
        <v>670</v>
      </c>
      <c r="W653" s="96">
        <v>630</v>
      </c>
      <c r="X653" s="96">
        <v>600</v>
      </c>
      <c r="Y653" s="96">
        <v>560</v>
      </c>
      <c r="Z653" s="96">
        <v>530</v>
      </c>
      <c r="AA653" s="96">
        <v>490</v>
      </c>
      <c r="AB653" s="96">
        <v>420</v>
      </c>
      <c r="AC653" s="95" t="s">
        <v>30808</v>
      </c>
      <c r="AD653" s="96">
        <v>1100</v>
      </c>
      <c r="AE653" s="96">
        <v>1050</v>
      </c>
      <c r="AF653" s="96">
        <v>990</v>
      </c>
      <c r="AG653" s="96">
        <v>940</v>
      </c>
      <c r="AH653" s="96">
        <v>880</v>
      </c>
      <c r="AI653" s="96">
        <v>830</v>
      </c>
      <c r="AJ653" s="96">
        <v>770</v>
      </c>
      <c r="AK653" s="96">
        <v>660</v>
      </c>
      <c r="AL653" s="2"/>
      <c r="AM653" s="95" t="s">
        <v>30808</v>
      </c>
      <c r="AN653" s="96">
        <v>1100</v>
      </c>
      <c r="AO653" s="96">
        <v>1050</v>
      </c>
      <c r="AP653" s="96">
        <v>990</v>
      </c>
      <c r="AQ653" s="96">
        <v>940</v>
      </c>
      <c r="AR653" s="96">
        <v>880</v>
      </c>
      <c r="AS653" s="96">
        <v>830</v>
      </c>
      <c r="AT653" s="96">
        <v>770</v>
      </c>
      <c r="AU653" s="96">
        <v>660</v>
      </c>
      <c r="AW653" s="95" t="s">
        <v>30808</v>
      </c>
      <c r="AX653" s="96">
        <v>400</v>
      </c>
      <c r="AY653" s="96">
        <v>380</v>
      </c>
      <c r="AZ653" s="96">
        <v>360</v>
      </c>
      <c r="BA653" s="96">
        <v>340</v>
      </c>
      <c r="BB653" s="96">
        <v>320</v>
      </c>
      <c r="BC653" s="96">
        <v>300</v>
      </c>
      <c r="BD653" s="96">
        <v>280</v>
      </c>
      <c r="BE653" s="96">
        <v>240</v>
      </c>
      <c r="BF653" s="95" t="s">
        <v>30808</v>
      </c>
      <c r="BG653" s="96">
        <v>500</v>
      </c>
      <c r="BH653" s="96">
        <v>480</v>
      </c>
      <c r="BI653" s="96">
        <v>450</v>
      </c>
      <c r="BJ653" s="96">
        <v>430</v>
      </c>
      <c r="BK653" s="96">
        <v>400</v>
      </c>
      <c r="BL653" s="96">
        <v>380</v>
      </c>
      <c r="BM653" s="96">
        <v>350</v>
      </c>
      <c r="BN653" s="96">
        <v>300</v>
      </c>
      <c r="CH653" s="2">
        <v>63969</v>
      </c>
      <c r="CI653" s="2" t="s">
        <v>126</v>
      </c>
      <c r="CP653" s="3">
        <v>62792</v>
      </c>
      <c r="CQ653" s="3" t="s">
        <v>29177</v>
      </c>
      <c r="CR653" s="3" t="s">
        <v>124</v>
      </c>
    </row>
    <row r="654" spans="19:96" x14ac:dyDescent="0.25">
      <c r="S654" s="2"/>
      <c r="T654" s="95" t="s">
        <v>809</v>
      </c>
      <c r="U654" s="96">
        <v>700</v>
      </c>
      <c r="V654" s="96">
        <v>670</v>
      </c>
      <c r="W654" s="96">
        <v>630</v>
      </c>
      <c r="X654" s="96">
        <v>600</v>
      </c>
      <c r="Y654" s="96">
        <v>560</v>
      </c>
      <c r="Z654" s="96">
        <v>530</v>
      </c>
      <c r="AA654" s="96">
        <v>490</v>
      </c>
      <c r="AB654" s="96">
        <v>420</v>
      </c>
      <c r="AC654" s="95" t="s">
        <v>809</v>
      </c>
      <c r="AD654" s="96">
        <v>1100</v>
      </c>
      <c r="AE654" s="96">
        <v>1050</v>
      </c>
      <c r="AF654" s="96">
        <v>990</v>
      </c>
      <c r="AG654" s="96">
        <v>940</v>
      </c>
      <c r="AH654" s="96">
        <v>880</v>
      </c>
      <c r="AI654" s="96">
        <v>830</v>
      </c>
      <c r="AJ654" s="96">
        <v>770</v>
      </c>
      <c r="AK654" s="96">
        <v>660</v>
      </c>
      <c r="AL654" s="2"/>
      <c r="AM654" s="95" t="s">
        <v>809</v>
      </c>
      <c r="AN654" s="96">
        <v>1100</v>
      </c>
      <c r="AO654" s="96">
        <v>1050</v>
      </c>
      <c r="AP654" s="96">
        <v>990</v>
      </c>
      <c r="AQ654" s="96">
        <v>940</v>
      </c>
      <c r="AR654" s="96">
        <v>880</v>
      </c>
      <c r="AS654" s="96">
        <v>830</v>
      </c>
      <c r="AT654" s="96">
        <v>770</v>
      </c>
      <c r="AU654" s="96">
        <v>660</v>
      </c>
      <c r="AW654" s="95" t="s">
        <v>809</v>
      </c>
      <c r="AX654" s="96">
        <v>400</v>
      </c>
      <c r="AY654" s="96">
        <v>380</v>
      </c>
      <c r="AZ654" s="96">
        <v>360</v>
      </c>
      <c r="BA654" s="96">
        <v>340</v>
      </c>
      <c r="BB654" s="96">
        <v>320</v>
      </c>
      <c r="BC654" s="96">
        <v>300</v>
      </c>
      <c r="BD654" s="96">
        <v>280</v>
      </c>
      <c r="BE654" s="96">
        <v>240</v>
      </c>
      <c r="BF654" s="95" t="s">
        <v>809</v>
      </c>
      <c r="BG654" s="96">
        <v>500</v>
      </c>
      <c r="BH654" s="96">
        <v>480</v>
      </c>
      <c r="BI654" s="96">
        <v>450</v>
      </c>
      <c r="BJ654" s="96">
        <v>430</v>
      </c>
      <c r="BK654" s="96">
        <v>400</v>
      </c>
      <c r="BL654" s="96">
        <v>380</v>
      </c>
      <c r="BM654" s="96">
        <v>350</v>
      </c>
      <c r="BN654" s="96">
        <v>300</v>
      </c>
      <c r="CH654" s="2">
        <v>63970</v>
      </c>
      <c r="CI654" s="2" t="s">
        <v>124</v>
      </c>
      <c r="CP654" s="3">
        <v>62793</v>
      </c>
      <c r="CQ654" s="3" t="s">
        <v>33766</v>
      </c>
      <c r="CR654" s="3" t="s">
        <v>126</v>
      </c>
    </row>
    <row r="655" spans="19:96" x14ac:dyDescent="0.25">
      <c r="S655" s="2"/>
      <c r="T655" s="95" t="s">
        <v>810</v>
      </c>
      <c r="U655" s="96">
        <v>800</v>
      </c>
      <c r="V655" s="96">
        <v>760</v>
      </c>
      <c r="W655" s="96">
        <v>720</v>
      </c>
      <c r="X655" s="96">
        <v>680</v>
      </c>
      <c r="Y655" s="96">
        <v>640</v>
      </c>
      <c r="Z655" s="96">
        <v>600</v>
      </c>
      <c r="AA655" s="96">
        <v>560</v>
      </c>
      <c r="AB655" s="96">
        <v>480</v>
      </c>
      <c r="AC655" s="95" t="s">
        <v>810</v>
      </c>
      <c r="AD655" s="96">
        <v>1300</v>
      </c>
      <c r="AE655" s="96">
        <v>1240</v>
      </c>
      <c r="AF655" s="96">
        <v>1170</v>
      </c>
      <c r="AG655" s="96">
        <v>1110</v>
      </c>
      <c r="AH655" s="96">
        <v>1040</v>
      </c>
      <c r="AI655" s="96">
        <v>980</v>
      </c>
      <c r="AJ655" s="96">
        <v>910</v>
      </c>
      <c r="AK655" s="96">
        <v>780</v>
      </c>
      <c r="AL655" s="2"/>
      <c r="AM655" s="95" t="s">
        <v>810</v>
      </c>
      <c r="AN655" s="96">
        <v>1200</v>
      </c>
      <c r="AO655" s="96">
        <v>1140</v>
      </c>
      <c r="AP655" s="96">
        <v>1080</v>
      </c>
      <c r="AQ655" s="96">
        <v>1020</v>
      </c>
      <c r="AR655" s="96">
        <v>960</v>
      </c>
      <c r="AS655" s="96">
        <v>900</v>
      </c>
      <c r="AT655" s="96">
        <v>840</v>
      </c>
      <c r="AU655" s="96">
        <v>720</v>
      </c>
      <c r="AW655" s="95" t="s">
        <v>810</v>
      </c>
      <c r="AX655" s="96">
        <v>400</v>
      </c>
      <c r="AY655" s="96">
        <v>380</v>
      </c>
      <c r="AZ655" s="96">
        <v>360</v>
      </c>
      <c r="BA655" s="96">
        <v>340</v>
      </c>
      <c r="BB655" s="96">
        <v>320</v>
      </c>
      <c r="BC655" s="96">
        <v>300</v>
      </c>
      <c r="BD655" s="96">
        <v>280</v>
      </c>
      <c r="BE655" s="96">
        <v>240</v>
      </c>
      <c r="BF655" s="95" t="s">
        <v>810</v>
      </c>
      <c r="BG655" s="96">
        <v>500</v>
      </c>
      <c r="BH655" s="96">
        <v>480</v>
      </c>
      <c r="BI655" s="96">
        <v>450</v>
      </c>
      <c r="BJ655" s="96">
        <v>430</v>
      </c>
      <c r="BK655" s="96">
        <v>400</v>
      </c>
      <c r="BL655" s="96">
        <v>380</v>
      </c>
      <c r="BM655" s="96">
        <v>350</v>
      </c>
      <c r="BN655" s="96">
        <v>300</v>
      </c>
      <c r="CH655" s="2">
        <v>63971</v>
      </c>
      <c r="CI655" s="2" t="s">
        <v>126</v>
      </c>
      <c r="CP655" s="3">
        <v>62794</v>
      </c>
      <c r="CQ655" s="3" t="s">
        <v>29179</v>
      </c>
      <c r="CR655" s="3" t="s">
        <v>126</v>
      </c>
    </row>
    <row r="656" spans="19:96" x14ac:dyDescent="0.25">
      <c r="S656" s="2"/>
      <c r="T656" s="95" t="s">
        <v>811</v>
      </c>
      <c r="U656" s="96">
        <v>800</v>
      </c>
      <c r="V656" s="96">
        <v>760</v>
      </c>
      <c r="W656" s="96">
        <v>720</v>
      </c>
      <c r="X656" s="96">
        <v>680</v>
      </c>
      <c r="Y656" s="96">
        <v>640</v>
      </c>
      <c r="Z656" s="96">
        <v>600</v>
      </c>
      <c r="AA656" s="96">
        <v>560</v>
      </c>
      <c r="AB656" s="96">
        <v>480</v>
      </c>
      <c r="AC656" s="95" t="s">
        <v>811</v>
      </c>
      <c r="AD656" s="96">
        <v>1300</v>
      </c>
      <c r="AE656" s="96">
        <v>1240</v>
      </c>
      <c r="AF656" s="96">
        <v>1170</v>
      </c>
      <c r="AG656" s="96">
        <v>1110</v>
      </c>
      <c r="AH656" s="96">
        <v>1040</v>
      </c>
      <c r="AI656" s="96">
        <v>980</v>
      </c>
      <c r="AJ656" s="96">
        <v>910</v>
      </c>
      <c r="AK656" s="96">
        <v>780</v>
      </c>
      <c r="AL656" s="2"/>
      <c r="AM656" s="95" t="s">
        <v>811</v>
      </c>
      <c r="AN656" s="96">
        <v>1200</v>
      </c>
      <c r="AO656" s="96">
        <v>1140</v>
      </c>
      <c r="AP656" s="96">
        <v>1080</v>
      </c>
      <c r="AQ656" s="96">
        <v>1020</v>
      </c>
      <c r="AR656" s="96">
        <v>960</v>
      </c>
      <c r="AS656" s="96">
        <v>900</v>
      </c>
      <c r="AT656" s="96">
        <v>840</v>
      </c>
      <c r="AU656" s="96">
        <v>720</v>
      </c>
      <c r="AW656" s="95" t="s">
        <v>811</v>
      </c>
      <c r="AX656" s="96">
        <v>400</v>
      </c>
      <c r="AY656" s="96">
        <v>380</v>
      </c>
      <c r="AZ656" s="96">
        <v>360</v>
      </c>
      <c r="BA656" s="96">
        <v>340</v>
      </c>
      <c r="BB656" s="96">
        <v>320</v>
      </c>
      <c r="BC656" s="96">
        <v>300</v>
      </c>
      <c r="BD656" s="96">
        <v>280</v>
      </c>
      <c r="BE656" s="96">
        <v>240</v>
      </c>
      <c r="BF656" s="95" t="s">
        <v>811</v>
      </c>
      <c r="BG656" s="96">
        <v>500</v>
      </c>
      <c r="BH656" s="96">
        <v>480</v>
      </c>
      <c r="BI656" s="96">
        <v>450</v>
      </c>
      <c r="BJ656" s="96">
        <v>430</v>
      </c>
      <c r="BK656" s="96">
        <v>400</v>
      </c>
      <c r="BL656" s="96">
        <v>380</v>
      </c>
      <c r="BM656" s="96">
        <v>350</v>
      </c>
      <c r="BN656" s="96">
        <v>300</v>
      </c>
      <c r="CH656" s="2">
        <v>63976</v>
      </c>
      <c r="CI656" s="2" t="s">
        <v>126</v>
      </c>
      <c r="CP656" s="3">
        <v>62795</v>
      </c>
      <c r="CQ656" s="3" t="s">
        <v>29180</v>
      </c>
      <c r="CR656" s="3" t="s">
        <v>126</v>
      </c>
    </row>
    <row r="657" spans="19:96" x14ac:dyDescent="0.25">
      <c r="S657" s="2"/>
      <c r="T657" s="95" t="s">
        <v>812</v>
      </c>
      <c r="U657" s="96">
        <v>900</v>
      </c>
      <c r="V657" s="96">
        <v>860</v>
      </c>
      <c r="W657" s="96">
        <v>810</v>
      </c>
      <c r="X657" s="96">
        <v>770</v>
      </c>
      <c r="Y657" s="96">
        <v>720</v>
      </c>
      <c r="Z657" s="96">
        <v>680</v>
      </c>
      <c r="AA657" s="96">
        <v>630</v>
      </c>
      <c r="AB657" s="96">
        <v>540</v>
      </c>
      <c r="AC657" s="95" t="s">
        <v>812</v>
      </c>
      <c r="AD657" s="96">
        <v>1400</v>
      </c>
      <c r="AE657" s="96">
        <v>1330</v>
      </c>
      <c r="AF657" s="96">
        <v>1260</v>
      </c>
      <c r="AG657" s="96">
        <v>1190</v>
      </c>
      <c r="AH657" s="96">
        <v>1120</v>
      </c>
      <c r="AI657" s="96">
        <v>1050</v>
      </c>
      <c r="AJ657" s="96">
        <v>980</v>
      </c>
      <c r="AK657" s="96">
        <v>840</v>
      </c>
      <c r="AL657" s="2"/>
      <c r="AM657" s="95" t="s">
        <v>812</v>
      </c>
      <c r="AN657" s="96">
        <v>1300</v>
      </c>
      <c r="AO657" s="96">
        <v>1240</v>
      </c>
      <c r="AP657" s="96">
        <v>1170</v>
      </c>
      <c r="AQ657" s="96">
        <v>1110</v>
      </c>
      <c r="AR657" s="96">
        <v>1040</v>
      </c>
      <c r="AS657" s="96">
        <v>980</v>
      </c>
      <c r="AT657" s="96">
        <v>910</v>
      </c>
      <c r="AU657" s="96">
        <v>780</v>
      </c>
      <c r="AW657" s="95" t="s">
        <v>812</v>
      </c>
      <c r="AX657" s="96">
        <v>400</v>
      </c>
      <c r="AY657" s="96">
        <v>380</v>
      </c>
      <c r="AZ657" s="96">
        <v>360</v>
      </c>
      <c r="BA657" s="96">
        <v>340</v>
      </c>
      <c r="BB657" s="96">
        <v>320</v>
      </c>
      <c r="BC657" s="96">
        <v>300</v>
      </c>
      <c r="BD657" s="96">
        <v>280</v>
      </c>
      <c r="BE657" s="96">
        <v>240</v>
      </c>
      <c r="BF657" s="95" t="s">
        <v>812</v>
      </c>
      <c r="BG657" s="96">
        <v>600</v>
      </c>
      <c r="BH657" s="96">
        <v>570</v>
      </c>
      <c r="BI657" s="96">
        <v>540</v>
      </c>
      <c r="BJ657" s="96">
        <v>510</v>
      </c>
      <c r="BK657" s="96">
        <v>480</v>
      </c>
      <c r="BL657" s="96">
        <v>450</v>
      </c>
      <c r="BM657" s="96">
        <v>420</v>
      </c>
      <c r="BN657" s="96">
        <v>360</v>
      </c>
      <c r="CH657" s="2">
        <v>63977</v>
      </c>
      <c r="CI657" s="2" t="s">
        <v>122</v>
      </c>
      <c r="CP657" s="3">
        <v>62852</v>
      </c>
      <c r="CQ657" s="3" t="s">
        <v>33767</v>
      </c>
      <c r="CR657" s="3" t="s">
        <v>122</v>
      </c>
    </row>
    <row r="658" spans="19:96" x14ac:dyDescent="0.25">
      <c r="S658" s="2"/>
      <c r="T658" s="95" t="s">
        <v>813</v>
      </c>
      <c r="U658" s="96">
        <v>700</v>
      </c>
      <c r="V658" s="96">
        <v>670</v>
      </c>
      <c r="W658" s="96">
        <v>630</v>
      </c>
      <c r="X658" s="96">
        <v>600</v>
      </c>
      <c r="Y658" s="96">
        <v>560</v>
      </c>
      <c r="Z658" s="96">
        <v>530</v>
      </c>
      <c r="AA658" s="96">
        <v>490</v>
      </c>
      <c r="AB658" s="96">
        <v>420</v>
      </c>
      <c r="AC658" s="95" t="s">
        <v>813</v>
      </c>
      <c r="AD658" s="96">
        <v>1100</v>
      </c>
      <c r="AE658" s="96">
        <v>1050</v>
      </c>
      <c r="AF658" s="96">
        <v>990</v>
      </c>
      <c r="AG658" s="96">
        <v>940</v>
      </c>
      <c r="AH658" s="96">
        <v>880</v>
      </c>
      <c r="AI658" s="96">
        <v>830</v>
      </c>
      <c r="AJ658" s="96">
        <v>770</v>
      </c>
      <c r="AK658" s="96">
        <v>660</v>
      </c>
      <c r="AL658" s="2"/>
      <c r="AM658" s="95" t="s">
        <v>813</v>
      </c>
      <c r="AN658" s="96">
        <v>1000</v>
      </c>
      <c r="AO658" s="96">
        <v>950</v>
      </c>
      <c r="AP658" s="96">
        <v>900</v>
      </c>
      <c r="AQ658" s="96">
        <v>850</v>
      </c>
      <c r="AR658" s="96">
        <v>800</v>
      </c>
      <c r="AS658" s="96">
        <v>750</v>
      </c>
      <c r="AT658" s="96">
        <v>700</v>
      </c>
      <c r="AU658" s="96">
        <v>600</v>
      </c>
      <c r="AW658" s="95" t="s">
        <v>813</v>
      </c>
      <c r="AX658" s="96">
        <v>300</v>
      </c>
      <c r="AY658" s="96">
        <v>290</v>
      </c>
      <c r="AZ658" s="96">
        <v>270</v>
      </c>
      <c r="BA658" s="96">
        <v>260</v>
      </c>
      <c r="BB658" s="96">
        <v>240</v>
      </c>
      <c r="BC658" s="96">
        <v>230</v>
      </c>
      <c r="BD658" s="96">
        <v>210</v>
      </c>
      <c r="BE658" s="96">
        <v>180</v>
      </c>
      <c r="BF658" s="95" t="s">
        <v>813</v>
      </c>
      <c r="BG658" s="96">
        <v>500</v>
      </c>
      <c r="BH658" s="96">
        <v>480</v>
      </c>
      <c r="BI658" s="96">
        <v>450</v>
      </c>
      <c r="BJ658" s="96">
        <v>430</v>
      </c>
      <c r="BK658" s="96">
        <v>400</v>
      </c>
      <c r="BL658" s="96">
        <v>380</v>
      </c>
      <c r="BM658" s="96">
        <v>350</v>
      </c>
      <c r="BN658" s="96">
        <v>300</v>
      </c>
      <c r="CH658" s="2">
        <v>63978</v>
      </c>
      <c r="CI658" s="2" t="s">
        <v>124</v>
      </c>
      <c r="CP658" s="3">
        <v>62853</v>
      </c>
      <c r="CQ658" s="3" t="s">
        <v>33767</v>
      </c>
      <c r="CR658" s="3" t="s">
        <v>126</v>
      </c>
    </row>
    <row r="659" spans="19:96" x14ac:dyDescent="0.25">
      <c r="S659" s="2"/>
      <c r="T659" s="95" t="s">
        <v>814</v>
      </c>
      <c r="U659" s="96">
        <v>900</v>
      </c>
      <c r="V659" s="96">
        <v>860</v>
      </c>
      <c r="W659" s="96">
        <v>810</v>
      </c>
      <c r="X659" s="96">
        <v>770</v>
      </c>
      <c r="Y659" s="96">
        <v>720</v>
      </c>
      <c r="Z659" s="96">
        <v>680</v>
      </c>
      <c r="AA659" s="96">
        <v>630</v>
      </c>
      <c r="AB659" s="96">
        <v>540</v>
      </c>
      <c r="AC659" s="95" t="s">
        <v>814</v>
      </c>
      <c r="AD659" s="96">
        <v>1400</v>
      </c>
      <c r="AE659" s="96">
        <v>1330</v>
      </c>
      <c r="AF659" s="96">
        <v>1260</v>
      </c>
      <c r="AG659" s="96">
        <v>1190</v>
      </c>
      <c r="AH659" s="96">
        <v>1120</v>
      </c>
      <c r="AI659" s="96">
        <v>1050</v>
      </c>
      <c r="AJ659" s="96">
        <v>980</v>
      </c>
      <c r="AK659" s="96">
        <v>840</v>
      </c>
      <c r="AL659" s="2"/>
      <c r="AM659" s="95" t="s">
        <v>814</v>
      </c>
      <c r="AN659" s="96">
        <v>1300</v>
      </c>
      <c r="AO659" s="96">
        <v>1240</v>
      </c>
      <c r="AP659" s="96">
        <v>1170</v>
      </c>
      <c r="AQ659" s="96">
        <v>1110</v>
      </c>
      <c r="AR659" s="96">
        <v>1040</v>
      </c>
      <c r="AS659" s="96">
        <v>980</v>
      </c>
      <c r="AT659" s="96">
        <v>910</v>
      </c>
      <c r="AU659" s="96">
        <v>780</v>
      </c>
      <c r="AW659" s="95" t="s">
        <v>814</v>
      </c>
      <c r="AX659" s="96">
        <v>400</v>
      </c>
      <c r="AY659" s="96">
        <v>380</v>
      </c>
      <c r="AZ659" s="96">
        <v>360</v>
      </c>
      <c r="BA659" s="96">
        <v>340</v>
      </c>
      <c r="BB659" s="96">
        <v>320</v>
      </c>
      <c r="BC659" s="96">
        <v>300</v>
      </c>
      <c r="BD659" s="96">
        <v>280</v>
      </c>
      <c r="BE659" s="96">
        <v>240</v>
      </c>
      <c r="BF659" s="95" t="s">
        <v>814</v>
      </c>
      <c r="BG659" s="96">
        <v>600</v>
      </c>
      <c r="BH659" s="96">
        <v>570</v>
      </c>
      <c r="BI659" s="96">
        <v>540</v>
      </c>
      <c r="BJ659" s="96">
        <v>510</v>
      </c>
      <c r="BK659" s="96">
        <v>480</v>
      </c>
      <c r="BL659" s="96">
        <v>450</v>
      </c>
      <c r="BM659" s="96">
        <v>420</v>
      </c>
      <c r="BN659" s="96">
        <v>360</v>
      </c>
      <c r="CH659" s="2">
        <v>63980</v>
      </c>
      <c r="CI659" s="2" t="s">
        <v>126</v>
      </c>
      <c r="CP659" s="3">
        <v>62856</v>
      </c>
      <c r="CQ659" s="3" t="s">
        <v>33768</v>
      </c>
      <c r="CR659" s="3" t="s">
        <v>126</v>
      </c>
    </row>
    <row r="660" spans="19:96" x14ac:dyDescent="0.25">
      <c r="S660" s="2"/>
      <c r="T660" s="95" t="s">
        <v>815</v>
      </c>
      <c r="U660" s="96">
        <v>700</v>
      </c>
      <c r="V660" s="96">
        <v>670</v>
      </c>
      <c r="W660" s="96">
        <v>630</v>
      </c>
      <c r="X660" s="96">
        <v>600</v>
      </c>
      <c r="Y660" s="96">
        <v>560</v>
      </c>
      <c r="Z660" s="96">
        <v>530</v>
      </c>
      <c r="AA660" s="96">
        <v>490</v>
      </c>
      <c r="AB660" s="96">
        <v>420</v>
      </c>
      <c r="AC660" s="95" t="s">
        <v>815</v>
      </c>
      <c r="AD660" s="96">
        <v>1100</v>
      </c>
      <c r="AE660" s="96">
        <v>1050</v>
      </c>
      <c r="AF660" s="96">
        <v>990</v>
      </c>
      <c r="AG660" s="96">
        <v>940</v>
      </c>
      <c r="AH660" s="96">
        <v>880</v>
      </c>
      <c r="AI660" s="96">
        <v>830</v>
      </c>
      <c r="AJ660" s="96">
        <v>770</v>
      </c>
      <c r="AK660" s="96">
        <v>660</v>
      </c>
      <c r="AL660" s="2"/>
      <c r="AM660" s="95" t="s">
        <v>815</v>
      </c>
      <c r="AN660" s="96">
        <v>1000</v>
      </c>
      <c r="AO660" s="96">
        <v>950</v>
      </c>
      <c r="AP660" s="96">
        <v>900</v>
      </c>
      <c r="AQ660" s="96">
        <v>850</v>
      </c>
      <c r="AR660" s="96">
        <v>800</v>
      </c>
      <c r="AS660" s="96">
        <v>750</v>
      </c>
      <c r="AT660" s="96">
        <v>700</v>
      </c>
      <c r="AU660" s="96">
        <v>600</v>
      </c>
      <c r="AW660" s="95" t="s">
        <v>815</v>
      </c>
      <c r="AX660" s="96">
        <v>300</v>
      </c>
      <c r="AY660" s="96">
        <v>290</v>
      </c>
      <c r="AZ660" s="96">
        <v>270</v>
      </c>
      <c r="BA660" s="96">
        <v>260</v>
      </c>
      <c r="BB660" s="96">
        <v>240</v>
      </c>
      <c r="BC660" s="96">
        <v>230</v>
      </c>
      <c r="BD660" s="96">
        <v>210</v>
      </c>
      <c r="BE660" s="96">
        <v>180</v>
      </c>
      <c r="BF660" s="95" t="s">
        <v>815</v>
      </c>
      <c r="BG660" s="96">
        <v>500</v>
      </c>
      <c r="BH660" s="96">
        <v>480</v>
      </c>
      <c r="BI660" s="96">
        <v>450</v>
      </c>
      <c r="BJ660" s="96">
        <v>430</v>
      </c>
      <c r="BK660" s="96">
        <v>400</v>
      </c>
      <c r="BL660" s="96">
        <v>380</v>
      </c>
      <c r="BM660" s="96">
        <v>350</v>
      </c>
      <c r="BN660" s="96">
        <v>300</v>
      </c>
      <c r="CH660" s="2">
        <v>63981</v>
      </c>
      <c r="CI660" s="2" t="s">
        <v>126</v>
      </c>
      <c r="CP660" s="3">
        <v>62857</v>
      </c>
      <c r="CQ660" s="3" t="s">
        <v>33769</v>
      </c>
      <c r="CR660" s="3" t="s">
        <v>126</v>
      </c>
    </row>
    <row r="661" spans="19:96" x14ac:dyDescent="0.25">
      <c r="S661" s="2"/>
      <c r="T661" s="95" t="s">
        <v>816</v>
      </c>
      <c r="U661" s="96">
        <v>900</v>
      </c>
      <c r="V661" s="96">
        <v>860</v>
      </c>
      <c r="W661" s="96">
        <v>810</v>
      </c>
      <c r="X661" s="96">
        <v>770</v>
      </c>
      <c r="Y661" s="96">
        <v>720</v>
      </c>
      <c r="Z661" s="96">
        <v>680</v>
      </c>
      <c r="AA661" s="96">
        <v>630</v>
      </c>
      <c r="AB661" s="96">
        <v>540</v>
      </c>
      <c r="AC661" s="95" t="s">
        <v>816</v>
      </c>
      <c r="AD661" s="96">
        <v>1400</v>
      </c>
      <c r="AE661" s="96">
        <v>1330</v>
      </c>
      <c r="AF661" s="96">
        <v>1260</v>
      </c>
      <c r="AG661" s="96">
        <v>1190</v>
      </c>
      <c r="AH661" s="96">
        <v>1120</v>
      </c>
      <c r="AI661" s="96">
        <v>1050</v>
      </c>
      <c r="AJ661" s="96">
        <v>980</v>
      </c>
      <c r="AK661" s="96">
        <v>840</v>
      </c>
      <c r="AL661" s="2"/>
      <c r="AM661" s="95" t="s">
        <v>816</v>
      </c>
      <c r="AN661" s="96">
        <v>1300</v>
      </c>
      <c r="AO661" s="96">
        <v>1240</v>
      </c>
      <c r="AP661" s="96">
        <v>1170</v>
      </c>
      <c r="AQ661" s="96">
        <v>1110</v>
      </c>
      <c r="AR661" s="96">
        <v>1040</v>
      </c>
      <c r="AS661" s="96">
        <v>980</v>
      </c>
      <c r="AT661" s="96">
        <v>910</v>
      </c>
      <c r="AU661" s="96">
        <v>780</v>
      </c>
      <c r="AW661" s="95" t="s">
        <v>816</v>
      </c>
      <c r="AX661" s="96">
        <v>400</v>
      </c>
      <c r="AY661" s="96">
        <v>380</v>
      </c>
      <c r="AZ661" s="96">
        <v>360</v>
      </c>
      <c r="BA661" s="96">
        <v>340</v>
      </c>
      <c r="BB661" s="96">
        <v>320</v>
      </c>
      <c r="BC661" s="96">
        <v>300</v>
      </c>
      <c r="BD661" s="96">
        <v>280</v>
      </c>
      <c r="BE661" s="96">
        <v>240</v>
      </c>
      <c r="BF661" s="95" t="s">
        <v>816</v>
      </c>
      <c r="BG661" s="96">
        <v>600</v>
      </c>
      <c r="BH661" s="96">
        <v>570</v>
      </c>
      <c r="BI661" s="96">
        <v>540</v>
      </c>
      <c r="BJ661" s="96">
        <v>510</v>
      </c>
      <c r="BK661" s="96">
        <v>480</v>
      </c>
      <c r="BL661" s="96">
        <v>450</v>
      </c>
      <c r="BM661" s="96">
        <v>420</v>
      </c>
      <c r="BN661" s="96">
        <v>360</v>
      </c>
      <c r="CH661" s="2">
        <v>63984</v>
      </c>
      <c r="CI661" s="2" t="s">
        <v>122</v>
      </c>
      <c r="CP661" s="3">
        <v>62858</v>
      </c>
      <c r="CQ661" s="3" t="s">
        <v>33770</v>
      </c>
      <c r="CR661" s="3" t="s">
        <v>126</v>
      </c>
    </row>
    <row r="662" spans="19:96" x14ac:dyDescent="0.25">
      <c r="S662" s="2"/>
      <c r="T662" s="95" t="s">
        <v>817</v>
      </c>
      <c r="U662" s="96">
        <v>900</v>
      </c>
      <c r="V662" s="96">
        <v>860</v>
      </c>
      <c r="W662" s="96">
        <v>810</v>
      </c>
      <c r="X662" s="96">
        <v>770</v>
      </c>
      <c r="Y662" s="96">
        <v>720</v>
      </c>
      <c r="Z662" s="96">
        <v>680</v>
      </c>
      <c r="AA662" s="96">
        <v>630</v>
      </c>
      <c r="AB662" s="96">
        <v>540</v>
      </c>
      <c r="AC662" s="95" t="s">
        <v>817</v>
      </c>
      <c r="AD662" s="96">
        <v>1400</v>
      </c>
      <c r="AE662" s="96">
        <v>1330</v>
      </c>
      <c r="AF662" s="96">
        <v>1260</v>
      </c>
      <c r="AG662" s="96">
        <v>1190</v>
      </c>
      <c r="AH662" s="96">
        <v>1120</v>
      </c>
      <c r="AI662" s="96">
        <v>1050</v>
      </c>
      <c r="AJ662" s="96">
        <v>980</v>
      </c>
      <c r="AK662" s="96">
        <v>840</v>
      </c>
      <c r="AL662" s="2"/>
      <c r="AM662" s="95" t="s">
        <v>817</v>
      </c>
      <c r="AN662" s="96">
        <v>1400</v>
      </c>
      <c r="AO662" s="96">
        <v>1330</v>
      </c>
      <c r="AP662" s="96">
        <v>1260</v>
      </c>
      <c r="AQ662" s="96">
        <v>1190</v>
      </c>
      <c r="AR662" s="96">
        <v>1120</v>
      </c>
      <c r="AS662" s="96">
        <v>1050</v>
      </c>
      <c r="AT662" s="96">
        <v>980</v>
      </c>
      <c r="AU662" s="96">
        <v>840</v>
      </c>
      <c r="AW662" s="95" t="s">
        <v>817</v>
      </c>
      <c r="AX662" s="96">
        <v>500</v>
      </c>
      <c r="AY662" s="96">
        <v>480</v>
      </c>
      <c r="AZ662" s="96">
        <v>450</v>
      </c>
      <c r="BA662" s="96">
        <v>430</v>
      </c>
      <c r="BB662" s="96">
        <v>400</v>
      </c>
      <c r="BC662" s="96">
        <v>380</v>
      </c>
      <c r="BD662" s="96">
        <v>350</v>
      </c>
      <c r="BE662" s="96">
        <v>300</v>
      </c>
      <c r="BF662" s="95" t="s">
        <v>817</v>
      </c>
      <c r="BG662" s="96">
        <v>600</v>
      </c>
      <c r="BH662" s="96">
        <v>570</v>
      </c>
      <c r="BI662" s="96">
        <v>540</v>
      </c>
      <c r="BJ662" s="96">
        <v>510</v>
      </c>
      <c r="BK662" s="96">
        <v>480</v>
      </c>
      <c r="BL662" s="96">
        <v>450</v>
      </c>
      <c r="BM662" s="96">
        <v>420</v>
      </c>
      <c r="BN662" s="96">
        <v>360</v>
      </c>
      <c r="CH662" s="2">
        <v>63989</v>
      </c>
      <c r="CI662" s="2" t="s">
        <v>124</v>
      </c>
      <c r="CP662" s="3">
        <v>62859</v>
      </c>
      <c r="CQ662" s="3" t="s">
        <v>33771</v>
      </c>
      <c r="CR662" s="3" t="s">
        <v>126</v>
      </c>
    </row>
    <row r="663" spans="19:96" x14ac:dyDescent="0.25">
      <c r="S663" s="2"/>
      <c r="T663" s="95" t="s">
        <v>818</v>
      </c>
      <c r="U663" s="96">
        <v>900</v>
      </c>
      <c r="V663" s="96">
        <v>860</v>
      </c>
      <c r="W663" s="96">
        <v>810</v>
      </c>
      <c r="X663" s="96">
        <v>770</v>
      </c>
      <c r="Y663" s="96">
        <v>720</v>
      </c>
      <c r="Z663" s="96">
        <v>680</v>
      </c>
      <c r="AA663" s="96">
        <v>630</v>
      </c>
      <c r="AB663" s="96">
        <v>540</v>
      </c>
      <c r="AC663" s="95" t="s">
        <v>818</v>
      </c>
      <c r="AD663" s="96">
        <v>1400</v>
      </c>
      <c r="AE663" s="96">
        <v>1330</v>
      </c>
      <c r="AF663" s="96">
        <v>1260</v>
      </c>
      <c r="AG663" s="96">
        <v>1190</v>
      </c>
      <c r="AH663" s="96">
        <v>1120</v>
      </c>
      <c r="AI663" s="96">
        <v>1050</v>
      </c>
      <c r="AJ663" s="96">
        <v>980</v>
      </c>
      <c r="AK663" s="96">
        <v>840</v>
      </c>
      <c r="AL663" s="2"/>
      <c r="AM663" s="95" t="s">
        <v>818</v>
      </c>
      <c r="AN663" s="96">
        <v>1400</v>
      </c>
      <c r="AO663" s="96">
        <v>1330</v>
      </c>
      <c r="AP663" s="96">
        <v>1260</v>
      </c>
      <c r="AQ663" s="96">
        <v>1190</v>
      </c>
      <c r="AR663" s="96">
        <v>1120</v>
      </c>
      <c r="AS663" s="96">
        <v>1050</v>
      </c>
      <c r="AT663" s="96">
        <v>980</v>
      </c>
      <c r="AU663" s="96">
        <v>840</v>
      </c>
      <c r="AW663" s="95" t="s">
        <v>818</v>
      </c>
      <c r="AX663" s="96">
        <v>500</v>
      </c>
      <c r="AY663" s="96">
        <v>480</v>
      </c>
      <c r="AZ663" s="96">
        <v>450</v>
      </c>
      <c r="BA663" s="96">
        <v>430</v>
      </c>
      <c r="BB663" s="96">
        <v>400</v>
      </c>
      <c r="BC663" s="96">
        <v>380</v>
      </c>
      <c r="BD663" s="96">
        <v>350</v>
      </c>
      <c r="BE663" s="96">
        <v>300</v>
      </c>
      <c r="BF663" s="95" t="s">
        <v>818</v>
      </c>
      <c r="BG663" s="96">
        <v>600</v>
      </c>
      <c r="BH663" s="96">
        <v>570</v>
      </c>
      <c r="BI663" s="96">
        <v>540</v>
      </c>
      <c r="BJ663" s="96">
        <v>510</v>
      </c>
      <c r="BK663" s="96">
        <v>480</v>
      </c>
      <c r="BL663" s="96">
        <v>450</v>
      </c>
      <c r="BM663" s="96">
        <v>420</v>
      </c>
      <c r="BN663" s="96">
        <v>360</v>
      </c>
      <c r="CH663" s="2">
        <v>63990</v>
      </c>
      <c r="CI663" s="2" t="s">
        <v>122</v>
      </c>
      <c r="CP663" s="3">
        <v>62860</v>
      </c>
      <c r="CQ663" s="3" t="s">
        <v>33772</v>
      </c>
      <c r="CR663" s="3" t="s">
        <v>126</v>
      </c>
    </row>
    <row r="664" spans="19:96" x14ac:dyDescent="0.25">
      <c r="S664" s="2"/>
      <c r="T664" s="95" t="s">
        <v>819</v>
      </c>
      <c r="U664" s="96">
        <v>1000</v>
      </c>
      <c r="V664" s="96">
        <v>950</v>
      </c>
      <c r="W664" s="96">
        <v>900</v>
      </c>
      <c r="X664" s="96">
        <v>850</v>
      </c>
      <c r="Y664" s="96">
        <v>800</v>
      </c>
      <c r="Z664" s="96">
        <v>750</v>
      </c>
      <c r="AA664" s="96">
        <v>700</v>
      </c>
      <c r="AB664" s="96">
        <v>600</v>
      </c>
      <c r="AC664" s="95" t="s">
        <v>819</v>
      </c>
      <c r="AD664" s="96">
        <v>1600</v>
      </c>
      <c r="AE664" s="96">
        <v>1520</v>
      </c>
      <c r="AF664" s="96">
        <v>1440</v>
      </c>
      <c r="AG664" s="96">
        <v>1360</v>
      </c>
      <c r="AH664" s="96">
        <v>1280</v>
      </c>
      <c r="AI664" s="96">
        <v>1200</v>
      </c>
      <c r="AJ664" s="96">
        <v>1120</v>
      </c>
      <c r="AK664" s="96">
        <v>960</v>
      </c>
      <c r="AL664" s="2"/>
      <c r="AM664" s="95" t="s">
        <v>819</v>
      </c>
      <c r="AN664" s="96">
        <v>1500</v>
      </c>
      <c r="AO664" s="96">
        <v>1430</v>
      </c>
      <c r="AP664" s="96">
        <v>1350</v>
      </c>
      <c r="AQ664" s="96">
        <v>1280</v>
      </c>
      <c r="AR664" s="96">
        <v>1200</v>
      </c>
      <c r="AS664" s="96">
        <v>1130</v>
      </c>
      <c r="AT664" s="96">
        <v>1050</v>
      </c>
      <c r="AU664" s="96">
        <v>900</v>
      </c>
      <c r="AW664" s="95" t="s">
        <v>819</v>
      </c>
      <c r="AX664" s="96">
        <v>500</v>
      </c>
      <c r="AY664" s="96">
        <v>480</v>
      </c>
      <c r="AZ664" s="96">
        <v>450</v>
      </c>
      <c r="BA664" s="96">
        <v>430</v>
      </c>
      <c r="BB664" s="96">
        <v>400</v>
      </c>
      <c r="BC664" s="96">
        <v>380</v>
      </c>
      <c r="BD664" s="96">
        <v>350</v>
      </c>
      <c r="BE664" s="96">
        <v>300</v>
      </c>
      <c r="BF664" s="95" t="s">
        <v>819</v>
      </c>
      <c r="BG664" s="96">
        <v>700</v>
      </c>
      <c r="BH664" s="96">
        <v>670</v>
      </c>
      <c r="BI664" s="96">
        <v>630</v>
      </c>
      <c r="BJ664" s="96">
        <v>600</v>
      </c>
      <c r="BK664" s="96">
        <v>560</v>
      </c>
      <c r="BL664" s="96">
        <v>530</v>
      </c>
      <c r="BM664" s="96">
        <v>490</v>
      </c>
      <c r="BN664" s="96">
        <v>420</v>
      </c>
      <c r="CH664" s="2">
        <v>63991</v>
      </c>
      <c r="CI664" s="2" t="s">
        <v>126</v>
      </c>
      <c r="CP664" s="3">
        <v>62861</v>
      </c>
      <c r="CQ664" s="3" t="s">
        <v>33773</v>
      </c>
      <c r="CR664" s="3" t="s">
        <v>126</v>
      </c>
    </row>
    <row r="665" spans="19:96" x14ac:dyDescent="0.25">
      <c r="S665" s="2"/>
      <c r="T665" s="95" t="s">
        <v>820</v>
      </c>
      <c r="U665" s="96">
        <v>900</v>
      </c>
      <c r="V665" s="96">
        <v>860</v>
      </c>
      <c r="W665" s="96">
        <v>810</v>
      </c>
      <c r="X665" s="96">
        <v>770</v>
      </c>
      <c r="Y665" s="96">
        <v>720</v>
      </c>
      <c r="Z665" s="96">
        <v>680</v>
      </c>
      <c r="AA665" s="96">
        <v>630</v>
      </c>
      <c r="AB665" s="96">
        <v>540</v>
      </c>
      <c r="AC665" s="95" t="s">
        <v>820</v>
      </c>
      <c r="AD665" s="96">
        <v>1400</v>
      </c>
      <c r="AE665" s="96">
        <v>1330</v>
      </c>
      <c r="AF665" s="96">
        <v>1260</v>
      </c>
      <c r="AG665" s="96">
        <v>1190</v>
      </c>
      <c r="AH665" s="96">
        <v>1120</v>
      </c>
      <c r="AI665" s="96">
        <v>1050</v>
      </c>
      <c r="AJ665" s="96">
        <v>980</v>
      </c>
      <c r="AK665" s="96">
        <v>840</v>
      </c>
      <c r="AL665" s="2"/>
      <c r="AM665" s="95" t="s">
        <v>820</v>
      </c>
      <c r="AN665" s="96">
        <v>1400</v>
      </c>
      <c r="AO665" s="96">
        <v>1330</v>
      </c>
      <c r="AP665" s="96">
        <v>1260</v>
      </c>
      <c r="AQ665" s="96">
        <v>1190</v>
      </c>
      <c r="AR665" s="96">
        <v>1120</v>
      </c>
      <c r="AS665" s="96">
        <v>1050</v>
      </c>
      <c r="AT665" s="96">
        <v>980</v>
      </c>
      <c r="AU665" s="96">
        <v>840</v>
      </c>
      <c r="AW665" s="95" t="s">
        <v>820</v>
      </c>
      <c r="AX665" s="96">
        <v>500</v>
      </c>
      <c r="AY665" s="96">
        <v>480</v>
      </c>
      <c r="AZ665" s="96">
        <v>450</v>
      </c>
      <c r="BA665" s="96">
        <v>430</v>
      </c>
      <c r="BB665" s="96">
        <v>400</v>
      </c>
      <c r="BC665" s="96">
        <v>380</v>
      </c>
      <c r="BD665" s="96">
        <v>350</v>
      </c>
      <c r="BE665" s="96">
        <v>300</v>
      </c>
      <c r="BF665" s="95" t="s">
        <v>820</v>
      </c>
      <c r="BG665" s="96">
        <v>600</v>
      </c>
      <c r="BH665" s="96">
        <v>570</v>
      </c>
      <c r="BI665" s="96">
        <v>540</v>
      </c>
      <c r="BJ665" s="96">
        <v>510</v>
      </c>
      <c r="BK665" s="96">
        <v>480</v>
      </c>
      <c r="BL665" s="96">
        <v>450</v>
      </c>
      <c r="BM665" s="96">
        <v>420</v>
      </c>
      <c r="BN665" s="96">
        <v>360</v>
      </c>
      <c r="CH665" s="2">
        <v>63992</v>
      </c>
      <c r="CI665" s="2" t="s">
        <v>122</v>
      </c>
      <c r="CP665" s="3">
        <v>62862</v>
      </c>
      <c r="CQ665" s="3" t="s">
        <v>33774</v>
      </c>
      <c r="CR665" s="3" t="s">
        <v>126</v>
      </c>
    </row>
    <row r="666" spans="19:96" x14ac:dyDescent="0.25">
      <c r="S666" s="2"/>
      <c r="T666" s="95" t="s">
        <v>821</v>
      </c>
      <c r="U666" s="96">
        <v>1100</v>
      </c>
      <c r="V666" s="96">
        <v>1050</v>
      </c>
      <c r="W666" s="96">
        <v>990</v>
      </c>
      <c r="X666" s="96">
        <v>940</v>
      </c>
      <c r="Y666" s="96">
        <v>880</v>
      </c>
      <c r="Z666" s="96">
        <v>830</v>
      </c>
      <c r="AA666" s="96">
        <v>770</v>
      </c>
      <c r="AB666" s="96">
        <v>660</v>
      </c>
      <c r="AC666" s="95" t="s">
        <v>821</v>
      </c>
      <c r="AD666" s="96">
        <v>1800</v>
      </c>
      <c r="AE666" s="96">
        <v>1710</v>
      </c>
      <c r="AF666" s="96">
        <v>1620</v>
      </c>
      <c r="AG666" s="96">
        <v>1530</v>
      </c>
      <c r="AH666" s="96">
        <v>1440</v>
      </c>
      <c r="AI666" s="96">
        <v>1350</v>
      </c>
      <c r="AJ666" s="96">
        <v>1260</v>
      </c>
      <c r="AK666" s="96">
        <v>1080</v>
      </c>
      <c r="AL666" s="2"/>
      <c r="AM666" s="95" t="s">
        <v>821</v>
      </c>
      <c r="AN666" s="96">
        <v>1700</v>
      </c>
      <c r="AO666" s="96">
        <v>1620</v>
      </c>
      <c r="AP666" s="96">
        <v>1530</v>
      </c>
      <c r="AQ666" s="96">
        <v>1450</v>
      </c>
      <c r="AR666" s="96">
        <v>1360</v>
      </c>
      <c r="AS666" s="96">
        <v>1280</v>
      </c>
      <c r="AT666" s="96">
        <v>1190</v>
      </c>
      <c r="AU666" s="96">
        <v>1020</v>
      </c>
      <c r="AW666" s="95" t="s">
        <v>821</v>
      </c>
      <c r="AX666" s="96">
        <v>600</v>
      </c>
      <c r="AY666" s="96">
        <v>570</v>
      </c>
      <c r="AZ666" s="96">
        <v>540</v>
      </c>
      <c r="BA666" s="96">
        <v>510</v>
      </c>
      <c r="BB666" s="96">
        <v>480</v>
      </c>
      <c r="BC666" s="96">
        <v>450</v>
      </c>
      <c r="BD666" s="96">
        <v>420</v>
      </c>
      <c r="BE666" s="96">
        <v>360</v>
      </c>
      <c r="BF666" s="95" t="s">
        <v>821</v>
      </c>
      <c r="BG666" s="96">
        <v>700</v>
      </c>
      <c r="BH666" s="96">
        <v>670</v>
      </c>
      <c r="BI666" s="96">
        <v>630</v>
      </c>
      <c r="BJ666" s="96">
        <v>600</v>
      </c>
      <c r="BK666" s="96">
        <v>560</v>
      </c>
      <c r="BL666" s="96">
        <v>530</v>
      </c>
      <c r="BM666" s="96">
        <v>490</v>
      </c>
      <c r="BN666" s="96">
        <v>420</v>
      </c>
      <c r="CH666" s="2">
        <v>63994</v>
      </c>
      <c r="CI666" s="2" t="s">
        <v>124</v>
      </c>
      <c r="CP666" s="3">
        <v>62863</v>
      </c>
      <c r="CQ666" s="3" t="s">
        <v>33775</v>
      </c>
      <c r="CR666" s="3" t="s">
        <v>126</v>
      </c>
    </row>
    <row r="667" spans="19:96" x14ac:dyDescent="0.25">
      <c r="S667" s="2"/>
      <c r="T667" s="95" t="s">
        <v>822</v>
      </c>
      <c r="U667" s="96">
        <v>1000</v>
      </c>
      <c r="V667" s="96">
        <v>950</v>
      </c>
      <c r="W667" s="96">
        <v>900</v>
      </c>
      <c r="X667" s="96">
        <v>850</v>
      </c>
      <c r="Y667" s="96">
        <v>800</v>
      </c>
      <c r="Z667" s="96">
        <v>750</v>
      </c>
      <c r="AA667" s="96">
        <v>700</v>
      </c>
      <c r="AB667" s="96">
        <v>600</v>
      </c>
      <c r="AC667" s="95" t="s">
        <v>822</v>
      </c>
      <c r="AD667" s="96">
        <v>1600</v>
      </c>
      <c r="AE667" s="96">
        <v>1520</v>
      </c>
      <c r="AF667" s="96">
        <v>1440</v>
      </c>
      <c r="AG667" s="96">
        <v>1360</v>
      </c>
      <c r="AH667" s="96">
        <v>1280</v>
      </c>
      <c r="AI667" s="96">
        <v>1200</v>
      </c>
      <c r="AJ667" s="96">
        <v>1120</v>
      </c>
      <c r="AK667" s="96">
        <v>960</v>
      </c>
      <c r="AL667" s="2"/>
      <c r="AM667" s="95" t="s">
        <v>822</v>
      </c>
      <c r="AN667" s="96">
        <v>1500</v>
      </c>
      <c r="AO667" s="96">
        <v>1430</v>
      </c>
      <c r="AP667" s="96">
        <v>1350</v>
      </c>
      <c r="AQ667" s="96">
        <v>1280</v>
      </c>
      <c r="AR667" s="96">
        <v>1200</v>
      </c>
      <c r="AS667" s="96">
        <v>1130</v>
      </c>
      <c r="AT667" s="96">
        <v>1050</v>
      </c>
      <c r="AU667" s="96">
        <v>900</v>
      </c>
      <c r="AW667" s="95" t="s">
        <v>822</v>
      </c>
      <c r="AX667" s="96">
        <v>500</v>
      </c>
      <c r="AY667" s="96">
        <v>480</v>
      </c>
      <c r="AZ667" s="96">
        <v>450</v>
      </c>
      <c r="BA667" s="96">
        <v>430</v>
      </c>
      <c r="BB667" s="96">
        <v>400</v>
      </c>
      <c r="BC667" s="96">
        <v>380</v>
      </c>
      <c r="BD667" s="96">
        <v>350</v>
      </c>
      <c r="BE667" s="96">
        <v>300</v>
      </c>
      <c r="BF667" s="95" t="s">
        <v>822</v>
      </c>
      <c r="BG667" s="96">
        <v>600</v>
      </c>
      <c r="BH667" s="96">
        <v>570</v>
      </c>
      <c r="BI667" s="96">
        <v>540</v>
      </c>
      <c r="BJ667" s="96">
        <v>510</v>
      </c>
      <c r="BK667" s="96">
        <v>480</v>
      </c>
      <c r="BL667" s="96">
        <v>450</v>
      </c>
      <c r="BM667" s="96">
        <v>420</v>
      </c>
      <c r="BN667" s="96">
        <v>360</v>
      </c>
      <c r="CH667" s="2">
        <v>63996</v>
      </c>
      <c r="CI667" s="2" t="s">
        <v>126</v>
      </c>
      <c r="CP667" s="3">
        <v>62864</v>
      </c>
      <c r="CQ667" s="3" t="s">
        <v>33776</v>
      </c>
      <c r="CR667" s="3" t="s">
        <v>126</v>
      </c>
    </row>
    <row r="668" spans="19:96" x14ac:dyDescent="0.25">
      <c r="S668" s="2"/>
      <c r="T668" s="95" t="s">
        <v>823</v>
      </c>
      <c r="U668" s="96">
        <v>800</v>
      </c>
      <c r="V668" s="96">
        <v>760</v>
      </c>
      <c r="W668" s="96">
        <v>720</v>
      </c>
      <c r="X668" s="96">
        <v>680</v>
      </c>
      <c r="Y668" s="96">
        <v>640</v>
      </c>
      <c r="Z668" s="96">
        <v>600</v>
      </c>
      <c r="AA668" s="96">
        <v>560</v>
      </c>
      <c r="AB668" s="96">
        <v>480</v>
      </c>
      <c r="AC668" s="95" t="s">
        <v>823</v>
      </c>
      <c r="AD668" s="96">
        <v>1300</v>
      </c>
      <c r="AE668" s="96">
        <v>1240</v>
      </c>
      <c r="AF668" s="96">
        <v>1170</v>
      </c>
      <c r="AG668" s="96">
        <v>1110</v>
      </c>
      <c r="AH668" s="96">
        <v>1040</v>
      </c>
      <c r="AI668" s="96">
        <v>980</v>
      </c>
      <c r="AJ668" s="96">
        <v>910</v>
      </c>
      <c r="AK668" s="96">
        <v>780</v>
      </c>
      <c r="AL668" s="2"/>
      <c r="AM668" s="95" t="s">
        <v>823</v>
      </c>
      <c r="AN668" s="96">
        <v>1200</v>
      </c>
      <c r="AO668" s="96">
        <v>1140</v>
      </c>
      <c r="AP668" s="96">
        <v>1080</v>
      </c>
      <c r="AQ668" s="96">
        <v>1020</v>
      </c>
      <c r="AR668" s="96">
        <v>960</v>
      </c>
      <c r="AS668" s="96">
        <v>900</v>
      </c>
      <c r="AT668" s="96">
        <v>840</v>
      </c>
      <c r="AU668" s="96">
        <v>720</v>
      </c>
      <c r="AW668" s="95" t="s">
        <v>823</v>
      </c>
      <c r="AX668" s="96">
        <v>400</v>
      </c>
      <c r="AY668" s="96">
        <v>380</v>
      </c>
      <c r="AZ668" s="96">
        <v>360</v>
      </c>
      <c r="BA668" s="96">
        <v>340</v>
      </c>
      <c r="BB668" s="96">
        <v>320</v>
      </c>
      <c r="BC668" s="96">
        <v>300</v>
      </c>
      <c r="BD668" s="96">
        <v>280</v>
      </c>
      <c r="BE668" s="96">
        <v>240</v>
      </c>
      <c r="BF668" s="95" t="s">
        <v>823</v>
      </c>
      <c r="BG668" s="96">
        <v>500</v>
      </c>
      <c r="BH668" s="96">
        <v>480</v>
      </c>
      <c r="BI668" s="96">
        <v>450</v>
      </c>
      <c r="BJ668" s="96">
        <v>430</v>
      </c>
      <c r="BK668" s="96">
        <v>400</v>
      </c>
      <c r="BL668" s="96">
        <v>380</v>
      </c>
      <c r="BM668" s="96">
        <v>350</v>
      </c>
      <c r="BN668" s="96">
        <v>300</v>
      </c>
      <c r="CH668" s="2">
        <v>63999</v>
      </c>
      <c r="CI668" s="2" t="s">
        <v>126</v>
      </c>
      <c r="CP668" s="3">
        <v>62865</v>
      </c>
      <c r="CQ668" s="3" t="s">
        <v>27281</v>
      </c>
      <c r="CR668" s="3" t="s">
        <v>126</v>
      </c>
    </row>
    <row r="669" spans="19:96" x14ac:dyDescent="0.25">
      <c r="S669" s="2"/>
      <c r="T669" s="95" t="s">
        <v>824</v>
      </c>
      <c r="U669" s="96">
        <v>1200</v>
      </c>
      <c r="V669" s="96">
        <v>1140</v>
      </c>
      <c r="W669" s="96">
        <v>1080</v>
      </c>
      <c r="X669" s="96">
        <v>1020</v>
      </c>
      <c r="Y669" s="96">
        <v>960</v>
      </c>
      <c r="Z669" s="96">
        <v>900</v>
      </c>
      <c r="AA669" s="96">
        <v>840</v>
      </c>
      <c r="AB669" s="96">
        <v>720</v>
      </c>
      <c r="AC669" s="95" t="s">
        <v>824</v>
      </c>
      <c r="AD669" s="96">
        <v>1900</v>
      </c>
      <c r="AE669" s="96">
        <v>1810</v>
      </c>
      <c r="AF669" s="96">
        <v>1710</v>
      </c>
      <c r="AG669" s="96">
        <v>1620</v>
      </c>
      <c r="AH669" s="96">
        <v>1520</v>
      </c>
      <c r="AI669" s="96">
        <v>1430</v>
      </c>
      <c r="AJ669" s="96">
        <v>1330</v>
      </c>
      <c r="AK669" s="96">
        <v>1140</v>
      </c>
      <c r="AL669" s="2"/>
      <c r="AM669" s="95" t="s">
        <v>824</v>
      </c>
      <c r="AN669" s="96">
        <v>1900</v>
      </c>
      <c r="AO669" s="96">
        <v>1810</v>
      </c>
      <c r="AP669" s="96">
        <v>1710</v>
      </c>
      <c r="AQ669" s="96">
        <v>1620</v>
      </c>
      <c r="AR669" s="96">
        <v>1520</v>
      </c>
      <c r="AS669" s="96">
        <v>1430</v>
      </c>
      <c r="AT669" s="96">
        <v>1330</v>
      </c>
      <c r="AU669" s="96">
        <v>1140</v>
      </c>
      <c r="AW669" s="95" t="s">
        <v>824</v>
      </c>
      <c r="AX669" s="96">
        <v>600</v>
      </c>
      <c r="AY669" s="96">
        <v>570</v>
      </c>
      <c r="AZ669" s="96">
        <v>540</v>
      </c>
      <c r="BA669" s="96">
        <v>510</v>
      </c>
      <c r="BB669" s="96">
        <v>480</v>
      </c>
      <c r="BC669" s="96">
        <v>450</v>
      </c>
      <c r="BD669" s="96">
        <v>420</v>
      </c>
      <c r="BE669" s="96">
        <v>360</v>
      </c>
      <c r="BF669" s="95" t="s">
        <v>824</v>
      </c>
      <c r="BG669" s="96">
        <v>800</v>
      </c>
      <c r="BH669" s="96">
        <v>760</v>
      </c>
      <c r="BI669" s="96">
        <v>720</v>
      </c>
      <c r="BJ669" s="96">
        <v>680</v>
      </c>
      <c r="BK669" s="96">
        <v>640</v>
      </c>
      <c r="BL669" s="96">
        <v>600</v>
      </c>
      <c r="BM669" s="96">
        <v>560</v>
      </c>
      <c r="BN669" s="96">
        <v>480</v>
      </c>
      <c r="CH669" s="2">
        <v>64000</v>
      </c>
      <c r="CI669" s="2" t="s">
        <v>124</v>
      </c>
      <c r="CP669" s="3">
        <v>62866</v>
      </c>
      <c r="CQ669" s="3" t="s">
        <v>29128</v>
      </c>
      <c r="CR669" s="3" t="s">
        <v>126</v>
      </c>
    </row>
    <row r="670" spans="19:96" x14ac:dyDescent="0.25">
      <c r="S670" s="2"/>
      <c r="T670" s="95" t="s">
        <v>825</v>
      </c>
      <c r="U670" s="96">
        <v>1000</v>
      </c>
      <c r="V670" s="96">
        <v>950</v>
      </c>
      <c r="W670" s="96">
        <v>900</v>
      </c>
      <c r="X670" s="96">
        <v>850</v>
      </c>
      <c r="Y670" s="96">
        <v>800</v>
      </c>
      <c r="Z670" s="96">
        <v>750</v>
      </c>
      <c r="AA670" s="96">
        <v>700</v>
      </c>
      <c r="AB670" s="96">
        <v>600</v>
      </c>
      <c r="AC670" s="95" t="s">
        <v>825</v>
      </c>
      <c r="AD670" s="96">
        <v>1600</v>
      </c>
      <c r="AE670" s="96">
        <v>1520</v>
      </c>
      <c r="AF670" s="96">
        <v>1440</v>
      </c>
      <c r="AG670" s="96">
        <v>1360</v>
      </c>
      <c r="AH670" s="96">
        <v>1280</v>
      </c>
      <c r="AI670" s="96">
        <v>1200</v>
      </c>
      <c r="AJ670" s="96">
        <v>1120</v>
      </c>
      <c r="AK670" s="96">
        <v>960</v>
      </c>
      <c r="AL670" s="2"/>
      <c r="AM670" s="95" t="s">
        <v>825</v>
      </c>
      <c r="AN670" s="96">
        <v>1600</v>
      </c>
      <c r="AO670" s="96">
        <v>1520</v>
      </c>
      <c r="AP670" s="96">
        <v>1440</v>
      </c>
      <c r="AQ670" s="96">
        <v>1360</v>
      </c>
      <c r="AR670" s="96">
        <v>1280</v>
      </c>
      <c r="AS670" s="96">
        <v>1200</v>
      </c>
      <c r="AT670" s="96">
        <v>1120</v>
      </c>
      <c r="AU670" s="96">
        <v>960</v>
      </c>
      <c r="AW670" s="95" t="s">
        <v>825</v>
      </c>
      <c r="AX670" s="96">
        <v>500</v>
      </c>
      <c r="AY670" s="96">
        <v>480</v>
      </c>
      <c r="AZ670" s="96">
        <v>450</v>
      </c>
      <c r="BA670" s="96">
        <v>430</v>
      </c>
      <c r="BB670" s="96">
        <v>400</v>
      </c>
      <c r="BC670" s="96">
        <v>380</v>
      </c>
      <c r="BD670" s="96">
        <v>350</v>
      </c>
      <c r="BE670" s="96">
        <v>300</v>
      </c>
      <c r="BF670" s="95" t="s">
        <v>825</v>
      </c>
      <c r="BG670" s="96">
        <v>700</v>
      </c>
      <c r="BH670" s="96">
        <v>670</v>
      </c>
      <c r="BI670" s="96">
        <v>630</v>
      </c>
      <c r="BJ670" s="96">
        <v>600</v>
      </c>
      <c r="BK670" s="96">
        <v>560</v>
      </c>
      <c r="BL670" s="96">
        <v>530</v>
      </c>
      <c r="BM670" s="96">
        <v>490</v>
      </c>
      <c r="BN670" s="96">
        <v>420</v>
      </c>
      <c r="CH670" s="2">
        <v>64001</v>
      </c>
      <c r="CI670" s="2" t="s">
        <v>122</v>
      </c>
      <c r="CP670" s="3">
        <v>62867</v>
      </c>
      <c r="CQ670" s="3" t="s">
        <v>33777</v>
      </c>
      <c r="CR670" s="3" t="s">
        <v>124</v>
      </c>
    </row>
    <row r="671" spans="19:96" x14ac:dyDescent="0.25">
      <c r="S671" s="2"/>
      <c r="T671" s="95" t="s">
        <v>826</v>
      </c>
      <c r="U671" s="96">
        <v>1000</v>
      </c>
      <c r="V671" s="96">
        <v>950</v>
      </c>
      <c r="W671" s="96">
        <v>900</v>
      </c>
      <c r="X671" s="96">
        <v>850</v>
      </c>
      <c r="Y671" s="96">
        <v>800</v>
      </c>
      <c r="Z671" s="96">
        <v>750</v>
      </c>
      <c r="AA671" s="96">
        <v>700</v>
      </c>
      <c r="AB671" s="96">
        <v>600</v>
      </c>
      <c r="AC671" s="95" t="s">
        <v>826</v>
      </c>
      <c r="AD671" s="96">
        <v>1600</v>
      </c>
      <c r="AE671" s="96">
        <v>1520</v>
      </c>
      <c r="AF671" s="96">
        <v>1440</v>
      </c>
      <c r="AG671" s="96">
        <v>1360</v>
      </c>
      <c r="AH671" s="96">
        <v>1280</v>
      </c>
      <c r="AI671" s="96">
        <v>1200</v>
      </c>
      <c r="AJ671" s="96">
        <v>1120</v>
      </c>
      <c r="AK671" s="96">
        <v>960</v>
      </c>
      <c r="AL671" s="2"/>
      <c r="AM671" s="95" t="s">
        <v>826</v>
      </c>
      <c r="AN671" s="96">
        <v>1500</v>
      </c>
      <c r="AO671" s="96">
        <v>1430</v>
      </c>
      <c r="AP671" s="96">
        <v>1350</v>
      </c>
      <c r="AQ671" s="96">
        <v>1280</v>
      </c>
      <c r="AR671" s="96">
        <v>1200</v>
      </c>
      <c r="AS671" s="96">
        <v>1130</v>
      </c>
      <c r="AT671" s="96">
        <v>1050</v>
      </c>
      <c r="AU671" s="96">
        <v>900</v>
      </c>
      <c r="AW671" s="95" t="s">
        <v>826</v>
      </c>
      <c r="AX671" s="96">
        <v>500</v>
      </c>
      <c r="AY671" s="96">
        <v>480</v>
      </c>
      <c r="AZ671" s="96">
        <v>450</v>
      </c>
      <c r="BA671" s="96">
        <v>430</v>
      </c>
      <c r="BB671" s="96">
        <v>400</v>
      </c>
      <c r="BC671" s="96">
        <v>380</v>
      </c>
      <c r="BD671" s="96">
        <v>350</v>
      </c>
      <c r="BE671" s="96">
        <v>300</v>
      </c>
      <c r="BF671" s="95" t="s">
        <v>826</v>
      </c>
      <c r="BG671" s="96">
        <v>700</v>
      </c>
      <c r="BH671" s="96">
        <v>670</v>
      </c>
      <c r="BI671" s="96">
        <v>630</v>
      </c>
      <c r="BJ671" s="96">
        <v>600</v>
      </c>
      <c r="BK671" s="96">
        <v>560</v>
      </c>
      <c r="BL671" s="96">
        <v>530</v>
      </c>
      <c r="BM671" s="96">
        <v>490</v>
      </c>
      <c r="BN671" s="96">
        <v>420</v>
      </c>
      <c r="CH671" s="2">
        <v>64003</v>
      </c>
      <c r="CI671" s="2" t="s">
        <v>126</v>
      </c>
      <c r="CP671" s="3">
        <v>62868</v>
      </c>
      <c r="CQ671" s="3" t="s">
        <v>33778</v>
      </c>
      <c r="CR671" s="3" t="s">
        <v>126</v>
      </c>
    </row>
    <row r="672" spans="19:96" x14ac:dyDescent="0.25">
      <c r="S672" s="2"/>
      <c r="T672" s="95" t="s">
        <v>827</v>
      </c>
      <c r="U672" s="96">
        <v>1100</v>
      </c>
      <c r="V672" s="96">
        <v>1050</v>
      </c>
      <c r="W672" s="96">
        <v>990</v>
      </c>
      <c r="X672" s="96">
        <v>940</v>
      </c>
      <c r="Y672" s="96">
        <v>880</v>
      </c>
      <c r="Z672" s="96">
        <v>830</v>
      </c>
      <c r="AA672" s="96">
        <v>770</v>
      </c>
      <c r="AB672" s="96">
        <v>660</v>
      </c>
      <c r="AC672" s="95" t="s">
        <v>827</v>
      </c>
      <c r="AD672" s="96">
        <v>1800</v>
      </c>
      <c r="AE672" s="96">
        <v>1710</v>
      </c>
      <c r="AF672" s="96">
        <v>1620</v>
      </c>
      <c r="AG672" s="96">
        <v>1530</v>
      </c>
      <c r="AH672" s="96">
        <v>1440</v>
      </c>
      <c r="AI672" s="96">
        <v>1350</v>
      </c>
      <c r="AJ672" s="96">
        <v>1260</v>
      </c>
      <c r="AK672" s="96">
        <v>1080</v>
      </c>
      <c r="AL672" s="2"/>
      <c r="AM672" s="95" t="s">
        <v>827</v>
      </c>
      <c r="AN672" s="96">
        <v>1700</v>
      </c>
      <c r="AO672" s="96">
        <v>1620</v>
      </c>
      <c r="AP672" s="96">
        <v>1530</v>
      </c>
      <c r="AQ672" s="96">
        <v>1450</v>
      </c>
      <c r="AR672" s="96">
        <v>1360</v>
      </c>
      <c r="AS672" s="96">
        <v>1280</v>
      </c>
      <c r="AT672" s="96">
        <v>1190</v>
      </c>
      <c r="AU672" s="96">
        <v>1020</v>
      </c>
      <c r="AW672" s="95" t="s">
        <v>827</v>
      </c>
      <c r="AX672" s="96">
        <v>600</v>
      </c>
      <c r="AY672" s="96">
        <v>570</v>
      </c>
      <c r="AZ672" s="96">
        <v>540</v>
      </c>
      <c r="BA672" s="96">
        <v>510</v>
      </c>
      <c r="BB672" s="96">
        <v>480</v>
      </c>
      <c r="BC672" s="96">
        <v>450</v>
      </c>
      <c r="BD672" s="96">
        <v>420</v>
      </c>
      <c r="BE672" s="96">
        <v>360</v>
      </c>
      <c r="BF672" s="95" t="s">
        <v>827</v>
      </c>
      <c r="BG672" s="96">
        <v>700</v>
      </c>
      <c r="BH672" s="96">
        <v>670</v>
      </c>
      <c r="BI672" s="96">
        <v>630</v>
      </c>
      <c r="BJ672" s="96">
        <v>600</v>
      </c>
      <c r="BK672" s="96">
        <v>560</v>
      </c>
      <c r="BL672" s="96">
        <v>530</v>
      </c>
      <c r="BM672" s="96">
        <v>490</v>
      </c>
      <c r="BN672" s="96">
        <v>420</v>
      </c>
      <c r="CH672" s="2">
        <v>64004</v>
      </c>
      <c r="CI672" s="2" t="s">
        <v>126</v>
      </c>
      <c r="CP672" s="3">
        <v>62869</v>
      </c>
      <c r="CQ672" s="3" t="s">
        <v>29144</v>
      </c>
      <c r="CR672" s="3" t="s">
        <v>124</v>
      </c>
    </row>
    <row r="673" spans="19:96" x14ac:dyDescent="0.25">
      <c r="S673" s="2"/>
      <c r="T673" s="95" t="s">
        <v>828</v>
      </c>
      <c r="U673" s="96">
        <v>1000</v>
      </c>
      <c r="V673" s="96">
        <v>950</v>
      </c>
      <c r="W673" s="96">
        <v>900</v>
      </c>
      <c r="X673" s="96">
        <v>850</v>
      </c>
      <c r="Y673" s="96">
        <v>800</v>
      </c>
      <c r="Z673" s="96">
        <v>750</v>
      </c>
      <c r="AA673" s="96">
        <v>700</v>
      </c>
      <c r="AB673" s="96">
        <v>600</v>
      </c>
      <c r="AC673" s="95" t="s">
        <v>828</v>
      </c>
      <c r="AD673" s="96">
        <v>1600</v>
      </c>
      <c r="AE673" s="96">
        <v>1520</v>
      </c>
      <c r="AF673" s="96">
        <v>1440</v>
      </c>
      <c r="AG673" s="96">
        <v>1360</v>
      </c>
      <c r="AH673" s="96">
        <v>1280</v>
      </c>
      <c r="AI673" s="96">
        <v>1200</v>
      </c>
      <c r="AJ673" s="96">
        <v>1120</v>
      </c>
      <c r="AK673" s="96">
        <v>960</v>
      </c>
      <c r="AL673" s="2"/>
      <c r="AM673" s="95" t="s">
        <v>828</v>
      </c>
      <c r="AN673" s="96">
        <v>1500</v>
      </c>
      <c r="AO673" s="96">
        <v>1430</v>
      </c>
      <c r="AP673" s="96">
        <v>1350</v>
      </c>
      <c r="AQ673" s="96">
        <v>1280</v>
      </c>
      <c r="AR673" s="96">
        <v>1200</v>
      </c>
      <c r="AS673" s="96">
        <v>1130</v>
      </c>
      <c r="AT673" s="96">
        <v>1050</v>
      </c>
      <c r="AU673" s="96">
        <v>900</v>
      </c>
      <c r="AW673" s="95" t="s">
        <v>828</v>
      </c>
      <c r="AX673" s="96">
        <v>500</v>
      </c>
      <c r="AY673" s="96">
        <v>480</v>
      </c>
      <c r="AZ673" s="96">
        <v>450</v>
      </c>
      <c r="BA673" s="96">
        <v>430</v>
      </c>
      <c r="BB673" s="96">
        <v>400</v>
      </c>
      <c r="BC673" s="96">
        <v>380</v>
      </c>
      <c r="BD673" s="96">
        <v>350</v>
      </c>
      <c r="BE673" s="96">
        <v>300</v>
      </c>
      <c r="BF673" s="95" t="s">
        <v>828</v>
      </c>
      <c r="BG673" s="96">
        <v>600</v>
      </c>
      <c r="BH673" s="96">
        <v>570</v>
      </c>
      <c r="BI673" s="96">
        <v>540</v>
      </c>
      <c r="BJ673" s="96">
        <v>510</v>
      </c>
      <c r="BK673" s="96">
        <v>480</v>
      </c>
      <c r="BL673" s="96">
        <v>450</v>
      </c>
      <c r="BM673" s="96">
        <v>420</v>
      </c>
      <c r="BN673" s="96">
        <v>360</v>
      </c>
      <c r="CH673" s="2">
        <v>64008</v>
      </c>
      <c r="CI673" s="2" t="s">
        <v>124</v>
      </c>
      <c r="CP673" s="3">
        <v>62870</v>
      </c>
      <c r="CQ673" s="3" t="s">
        <v>29143</v>
      </c>
      <c r="CR673" s="3" t="s">
        <v>124</v>
      </c>
    </row>
    <row r="674" spans="19:96" x14ac:dyDescent="0.25">
      <c r="S674" s="2"/>
      <c r="T674" s="95" t="s">
        <v>829</v>
      </c>
      <c r="U674" s="96">
        <v>1000</v>
      </c>
      <c r="V674" s="96">
        <v>950</v>
      </c>
      <c r="W674" s="96">
        <v>900</v>
      </c>
      <c r="X674" s="96">
        <v>850</v>
      </c>
      <c r="Y674" s="96">
        <v>800</v>
      </c>
      <c r="Z674" s="96">
        <v>750</v>
      </c>
      <c r="AA674" s="96">
        <v>700</v>
      </c>
      <c r="AB674" s="96">
        <v>600</v>
      </c>
      <c r="AC674" s="95" t="s">
        <v>829</v>
      </c>
      <c r="AD674" s="96">
        <v>1600</v>
      </c>
      <c r="AE674" s="96">
        <v>1520</v>
      </c>
      <c r="AF674" s="96">
        <v>1440</v>
      </c>
      <c r="AG674" s="96">
        <v>1360</v>
      </c>
      <c r="AH674" s="96">
        <v>1280</v>
      </c>
      <c r="AI674" s="96">
        <v>1200</v>
      </c>
      <c r="AJ674" s="96">
        <v>1120</v>
      </c>
      <c r="AK674" s="96">
        <v>960</v>
      </c>
      <c r="AL674" s="2"/>
      <c r="AM674" s="95" t="s">
        <v>829</v>
      </c>
      <c r="AN674" s="96">
        <v>1500</v>
      </c>
      <c r="AO674" s="96">
        <v>1430</v>
      </c>
      <c r="AP674" s="96">
        <v>1350</v>
      </c>
      <c r="AQ674" s="96">
        <v>1280</v>
      </c>
      <c r="AR674" s="96">
        <v>1200</v>
      </c>
      <c r="AS674" s="96">
        <v>1130</v>
      </c>
      <c r="AT674" s="96">
        <v>1050</v>
      </c>
      <c r="AU674" s="96">
        <v>900</v>
      </c>
      <c r="AW674" s="95" t="s">
        <v>829</v>
      </c>
      <c r="AX674" s="96">
        <v>500</v>
      </c>
      <c r="AY674" s="96">
        <v>480</v>
      </c>
      <c r="AZ674" s="96">
        <v>450</v>
      </c>
      <c r="BA674" s="96">
        <v>430</v>
      </c>
      <c r="BB674" s="96">
        <v>400</v>
      </c>
      <c r="BC674" s="96">
        <v>380</v>
      </c>
      <c r="BD674" s="96">
        <v>350</v>
      </c>
      <c r="BE674" s="96">
        <v>300</v>
      </c>
      <c r="BF674" s="95" t="s">
        <v>829</v>
      </c>
      <c r="BG674" s="96">
        <v>700</v>
      </c>
      <c r="BH674" s="96">
        <v>670</v>
      </c>
      <c r="BI674" s="96">
        <v>630</v>
      </c>
      <c r="BJ674" s="96">
        <v>600</v>
      </c>
      <c r="BK674" s="96">
        <v>560</v>
      </c>
      <c r="BL674" s="96">
        <v>530</v>
      </c>
      <c r="BM674" s="96">
        <v>490</v>
      </c>
      <c r="BN674" s="96">
        <v>420</v>
      </c>
      <c r="CH674" s="2">
        <v>64009</v>
      </c>
      <c r="CI674" s="2" t="s">
        <v>126</v>
      </c>
      <c r="CP674" s="3">
        <v>62871</v>
      </c>
      <c r="CQ674" s="3" t="s">
        <v>33779</v>
      </c>
      <c r="CR674" s="3" t="s">
        <v>126</v>
      </c>
    </row>
    <row r="675" spans="19:96" x14ac:dyDescent="0.25">
      <c r="S675" s="2"/>
      <c r="T675" s="95" t="s">
        <v>830</v>
      </c>
      <c r="U675" s="96">
        <v>1300</v>
      </c>
      <c r="V675" s="96">
        <v>1240</v>
      </c>
      <c r="W675" s="96">
        <v>1170</v>
      </c>
      <c r="X675" s="96">
        <v>1110</v>
      </c>
      <c r="Y675" s="96">
        <v>1040</v>
      </c>
      <c r="Z675" s="96">
        <v>980</v>
      </c>
      <c r="AA675" s="96">
        <v>910</v>
      </c>
      <c r="AB675" s="96">
        <v>780</v>
      </c>
      <c r="AC675" s="95" t="s">
        <v>830</v>
      </c>
      <c r="AD675" s="96">
        <v>2100</v>
      </c>
      <c r="AE675" s="96">
        <v>2000</v>
      </c>
      <c r="AF675" s="96">
        <v>1890</v>
      </c>
      <c r="AG675" s="96">
        <v>1790</v>
      </c>
      <c r="AH675" s="96">
        <v>1680</v>
      </c>
      <c r="AI675" s="96">
        <v>1580</v>
      </c>
      <c r="AJ675" s="96">
        <v>1470</v>
      </c>
      <c r="AK675" s="96">
        <v>1260</v>
      </c>
      <c r="AL675" s="2"/>
      <c r="AM675" s="95" t="s">
        <v>830</v>
      </c>
      <c r="AN675" s="96">
        <v>1900</v>
      </c>
      <c r="AO675" s="96">
        <v>1810</v>
      </c>
      <c r="AP675" s="96">
        <v>1710</v>
      </c>
      <c r="AQ675" s="96">
        <v>1620</v>
      </c>
      <c r="AR675" s="96">
        <v>1520</v>
      </c>
      <c r="AS675" s="96">
        <v>1430</v>
      </c>
      <c r="AT675" s="96">
        <v>1330</v>
      </c>
      <c r="AU675" s="96">
        <v>1140</v>
      </c>
      <c r="AW675" s="95" t="s">
        <v>830</v>
      </c>
      <c r="AX675" s="96">
        <v>600</v>
      </c>
      <c r="AY675" s="96">
        <v>570</v>
      </c>
      <c r="AZ675" s="96">
        <v>540</v>
      </c>
      <c r="BA675" s="96">
        <v>510</v>
      </c>
      <c r="BB675" s="96">
        <v>480</v>
      </c>
      <c r="BC675" s="96">
        <v>450</v>
      </c>
      <c r="BD675" s="96">
        <v>420</v>
      </c>
      <c r="BE675" s="96">
        <v>360</v>
      </c>
      <c r="BF675" s="95" t="s">
        <v>830</v>
      </c>
      <c r="BG675" s="96">
        <v>800</v>
      </c>
      <c r="BH675" s="96">
        <v>760</v>
      </c>
      <c r="BI675" s="96">
        <v>720</v>
      </c>
      <c r="BJ675" s="96">
        <v>680</v>
      </c>
      <c r="BK675" s="96">
        <v>640</v>
      </c>
      <c r="BL675" s="96">
        <v>600</v>
      </c>
      <c r="BM675" s="96">
        <v>560</v>
      </c>
      <c r="BN675" s="96">
        <v>480</v>
      </c>
      <c r="CH675" s="2">
        <v>64010</v>
      </c>
      <c r="CI675" s="2" t="s">
        <v>126</v>
      </c>
      <c r="CP675" s="3">
        <v>62872</v>
      </c>
      <c r="CQ675" s="3" t="s">
        <v>33780</v>
      </c>
      <c r="CR675" s="3" t="s">
        <v>126</v>
      </c>
    </row>
    <row r="676" spans="19:96" x14ac:dyDescent="0.25">
      <c r="S676" s="2"/>
      <c r="T676" s="95" t="s">
        <v>831</v>
      </c>
      <c r="U676" s="96">
        <v>1300</v>
      </c>
      <c r="V676" s="96">
        <v>1240</v>
      </c>
      <c r="W676" s="96">
        <v>1170</v>
      </c>
      <c r="X676" s="96">
        <v>1110</v>
      </c>
      <c r="Y676" s="96">
        <v>1040</v>
      </c>
      <c r="Z676" s="96">
        <v>980</v>
      </c>
      <c r="AA676" s="96">
        <v>910</v>
      </c>
      <c r="AB676" s="96">
        <v>780</v>
      </c>
      <c r="AC676" s="95" t="s">
        <v>831</v>
      </c>
      <c r="AD676" s="96">
        <v>2100</v>
      </c>
      <c r="AE676" s="96">
        <v>2000</v>
      </c>
      <c r="AF676" s="96">
        <v>1890</v>
      </c>
      <c r="AG676" s="96">
        <v>1790</v>
      </c>
      <c r="AH676" s="96">
        <v>1680</v>
      </c>
      <c r="AI676" s="96">
        <v>1580</v>
      </c>
      <c r="AJ676" s="96">
        <v>1470</v>
      </c>
      <c r="AK676" s="96">
        <v>1260</v>
      </c>
      <c r="AL676" s="2"/>
      <c r="AM676" s="95" t="s">
        <v>831</v>
      </c>
      <c r="AN676" s="96">
        <v>2000</v>
      </c>
      <c r="AO676" s="96">
        <v>1900</v>
      </c>
      <c r="AP676" s="96">
        <v>1800</v>
      </c>
      <c r="AQ676" s="96">
        <v>1700</v>
      </c>
      <c r="AR676" s="96">
        <v>1600</v>
      </c>
      <c r="AS676" s="96">
        <v>1500</v>
      </c>
      <c r="AT676" s="96">
        <v>1400</v>
      </c>
      <c r="AU676" s="96">
        <v>1200</v>
      </c>
      <c r="AW676" s="95" t="s">
        <v>831</v>
      </c>
      <c r="AX676" s="96">
        <v>700</v>
      </c>
      <c r="AY676" s="96">
        <v>670</v>
      </c>
      <c r="AZ676" s="96">
        <v>630</v>
      </c>
      <c r="BA676" s="96">
        <v>600</v>
      </c>
      <c r="BB676" s="96">
        <v>560</v>
      </c>
      <c r="BC676" s="96">
        <v>530</v>
      </c>
      <c r="BD676" s="96">
        <v>490</v>
      </c>
      <c r="BE676" s="96">
        <v>420</v>
      </c>
      <c r="BF676" s="95" t="s">
        <v>831</v>
      </c>
      <c r="BG676" s="96">
        <v>900</v>
      </c>
      <c r="BH676" s="96">
        <v>860</v>
      </c>
      <c r="BI676" s="96">
        <v>810</v>
      </c>
      <c r="BJ676" s="96">
        <v>770</v>
      </c>
      <c r="BK676" s="96">
        <v>720</v>
      </c>
      <c r="BL676" s="96">
        <v>680</v>
      </c>
      <c r="BM676" s="96">
        <v>630</v>
      </c>
      <c r="BN676" s="96">
        <v>540</v>
      </c>
      <c r="CH676" s="2">
        <v>64012</v>
      </c>
      <c r="CI676" s="2" t="s">
        <v>126</v>
      </c>
      <c r="CP676" s="3">
        <v>62873</v>
      </c>
      <c r="CQ676" s="3" t="s">
        <v>29142</v>
      </c>
      <c r="CR676" s="3" t="s">
        <v>126</v>
      </c>
    </row>
    <row r="677" spans="19:96" x14ac:dyDescent="0.25">
      <c r="S677" s="2"/>
      <c r="T677" s="95" t="s">
        <v>30809</v>
      </c>
      <c r="U677" s="96">
        <v>900</v>
      </c>
      <c r="V677" s="96">
        <v>860</v>
      </c>
      <c r="W677" s="96">
        <v>810</v>
      </c>
      <c r="X677" s="96">
        <v>770</v>
      </c>
      <c r="Y677" s="96">
        <v>720</v>
      </c>
      <c r="Z677" s="96">
        <v>680</v>
      </c>
      <c r="AA677" s="96">
        <v>630</v>
      </c>
      <c r="AB677" s="96">
        <v>540</v>
      </c>
      <c r="AC677" s="95" t="s">
        <v>30809</v>
      </c>
      <c r="AD677" s="96">
        <v>1400</v>
      </c>
      <c r="AE677" s="96">
        <v>1330</v>
      </c>
      <c r="AF677" s="96">
        <v>1260</v>
      </c>
      <c r="AG677" s="96">
        <v>1190</v>
      </c>
      <c r="AH677" s="96">
        <v>1120</v>
      </c>
      <c r="AI677" s="96">
        <v>1050</v>
      </c>
      <c r="AJ677" s="96">
        <v>980</v>
      </c>
      <c r="AK677" s="96">
        <v>840</v>
      </c>
      <c r="AL677" s="2"/>
      <c r="AM677" s="95" t="s">
        <v>30809</v>
      </c>
      <c r="AN677" s="96">
        <v>1400</v>
      </c>
      <c r="AO677" s="96">
        <v>1330</v>
      </c>
      <c r="AP677" s="96">
        <v>1260</v>
      </c>
      <c r="AQ677" s="96">
        <v>1190</v>
      </c>
      <c r="AR677" s="96">
        <v>1120</v>
      </c>
      <c r="AS677" s="96">
        <v>1050</v>
      </c>
      <c r="AT677" s="96">
        <v>980</v>
      </c>
      <c r="AU677" s="96">
        <v>840</v>
      </c>
      <c r="AW677" s="95" t="s">
        <v>30809</v>
      </c>
      <c r="AX677" s="96">
        <v>500</v>
      </c>
      <c r="AY677" s="96">
        <v>480</v>
      </c>
      <c r="AZ677" s="96">
        <v>450</v>
      </c>
      <c r="BA677" s="96">
        <v>430</v>
      </c>
      <c r="BB677" s="96">
        <v>400</v>
      </c>
      <c r="BC677" s="96">
        <v>380</v>
      </c>
      <c r="BD677" s="96">
        <v>350</v>
      </c>
      <c r="BE677" s="96">
        <v>300</v>
      </c>
      <c r="BF677" s="95" t="s">
        <v>30809</v>
      </c>
      <c r="BG677" s="96">
        <v>600</v>
      </c>
      <c r="BH677" s="96">
        <v>570</v>
      </c>
      <c r="BI677" s="96">
        <v>540</v>
      </c>
      <c r="BJ677" s="96">
        <v>510</v>
      </c>
      <c r="BK677" s="96">
        <v>480</v>
      </c>
      <c r="BL677" s="96">
        <v>450</v>
      </c>
      <c r="BM677" s="96">
        <v>420</v>
      </c>
      <c r="BN677" s="96">
        <v>360</v>
      </c>
      <c r="CH677" s="2">
        <v>64013</v>
      </c>
      <c r="CI677" s="2" t="s">
        <v>122</v>
      </c>
      <c r="CP677" s="3">
        <v>62874</v>
      </c>
      <c r="CQ677" s="3" t="s">
        <v>33781</v>
      </c>
      <c r="CR677" s="3" t="s">
        <v>126</v>
      </c>
    </row>
    <row r="678" spans="19:96" x14ac:dyDescent="0.25">
      <c r="S678" s="2"/>
      <c r="T678" s="95" t="s">
        <v>832</v>
      </c>
      <c r="U678" s="96">
        <v>700</v>
      </c>
      <c r="V678" s="96">
        <v>670</v>
      </c>
      <c r="W678" s="96">
        <v>630</v>
      </c>
      <c r="X678" s="96">
        <v>600</v>
      </c>
      <c r="Y678" s="96">
        <v>560</v>
      </c>
      <c r="Z678" s="96">
        <v>530</v>
      </c>
      <c r="AA678" s="96">
        <v>490</v>
      </c>
      <c r="AB678" s="96">
        <v>420</v>
      </c>
      <c r="AC678" s="95" t="s">
        <v>832</v>
      </c>
      <c r="AD678" s="96">
        <v>1100</v>
      </c>
      <c r="AE678" s="96">
        <v>1050</v>
      </c>
      <c r="AF678" s="96">
        <v>990</v>
      </c>
      <c r="AG678" s="96">
        <v>940</v>
      </c>
      <c r="AH678" s="96">
        <v>880</v>
      </c>
      <c r="AI678" s="96">
        <v>830</v>
      </c>
      <c r="AJ678" s="96">
        <v>770</v>
      </c>
      <c r="AK678" s="96">
        <v>660</v>
      </c>
      <c r="AL678" s="2"/>
      <c r="AM678" s="95" t="s">
        <v>832</v>
      </c>
      <c r="AN678" s="96">
        <v>1100</v>
      </c>
      <c r="AO678" s="96">
        <v>1050</v>
      </c>
      <c r="AP678" s="96">
        <v>990</v>
      </c>
      <c r="AQ678" s="96">
        <v>940</v>
      </c>
      <c r="AR678" s="96">
        <v>880</v>
      </c>
      <c r="AS678" s="96">
        <v>830</v>
      </c>
      <c r="AT678" s="96">
        <v>770</v>
      </c>
      <c r="AU678" s="96">
        <v>660</v>
      </c>
      <c r="AW678" s="95" t="s">
        <v>832</v>
      </c>
      <c r="AX678" s="96">
        <v>400</v>
      </c>
      <c r="AY678" s="96">
        <v>380</v>
      </c>
      <c r="AZ678" s="96">
        <v>360</v>
      </c>
      <c r="BA678" s="96">
        <v>340</v>
      </c>
      <c r="BB678" s="96">
        <v>320</v>
      </c>
      <c r="BC678" s="96">
        <v>300</v>
      </c>
      <c r="BD678" s="96">
        <v>280</v>
      </c>
      <c r="BE678" s="96">
        <v>240</v>
      </c>
      <c r="BF678" s="95" t="s">
        <v>832</v>
      </c>
      <c r="BG678" s="96">
        <v>500</v>
      </c>
      <c r="BH678" s="96">
        <v>480</v>
      </c>
      <c r="BI678" s="96">
        <v>450</v>
      </c>
      <c r="BJ678" s="96">
        <v>430</v>
      </c>
      <c r="BK678" s="96">
        <v>400</v>
      </c>
      <c r="BL678" s="96">
        <v>380</v>
      </c>
      <c r="BM678" s="96">
        <v>350</v>
      </c>
      <c r="BN678" s="96">
        <v>300</v>
      </c>
      <c r="CH678" s="2">
        <v>64015</v>
      </c>
      <c r="CI678" s="2" t="s">
        <v>124</v>
      </c>
      <c r="CP678" s="3">
        <v>62875</v>
      </c>
      <c r="CQ678" s="3" t="s">
        <v>33782</v>
      </c>
      <c r="CR678" s="3" t="s">
        <v>126</v>
      </c>
    </row>
    <row r="679" spans="19:96" x14ac:dyDescent="0.25">
      <c r="S679" s="2"/>
      <c r="T679" s="95" t="s">
        <v>833</v>
      </c>
      <c r="U679" s="96">
        <v>900</v>
      </c>
      <c r="V679" s="96">
        <v>860</v>
      </c>
      <c r="W679" s="96">
        <v>810</v>
      </c>
      <c r="X679" s="96">
        <v>770</v>
      </c>
      <c r="Y679" s="96">
        <v>720</v>
      </c>
      <c r="Z679" s="96">
        <v>680</v>
      </c>
      <c r="AA679" s="96">
        <v>630</v>
      </c>
      <c r="AB679" s="96">
        <v>540</v>
      </c>
      <c r="AC679" s="95" t="s">
        <v>833</v>
      </c>
      <c r="AD679" s="96">
        <v>1400</v>
      </c>
      <c r="AE679" s="96">
        <v>1330</v>
      </c>
      <c r="AF679" s="96">
        <v>1260</v>
      </c>
      <c r="AG679" s="96">
        <v>1190</v>
      </c>
      <c r="AH679" s="96">
        <v>1120</v>
      </c>
      <c r="AI679" s="96">
        <v>1050</v>
      </c>
      <c r="AJ679" s="96">
        <v>980</v>
      </c>
      <c r="AK679" s="96">
        <v>840</v>
      </c>
      <c r="AL679" s="2"/>
      <c r="AM679" s="95" t="s">
        <v>833</v>
      </c>
      <c r="AN679" s="96">
        <v>1300</v>
      </c>
      <c r="AO679" s="96">
        <v>1240</v>
      </c>
      <c r="AP679" s="96">
        <v>1170</v>
      </c>
      <c r="AQ679" s="96">
        <v>1110</v>
      </c>
      <c r="AR679" s="96">
        <v>1040</v>
      </c>
      <c r="AS679" s="96">
        <v>980</v>
      </c>
      <c r="AT679" s="96">
        <v>910</v>
      </c>
      <c r="AU679" s="96">
        <v>780</v>
      </c>
      <c r="AW679" s="95" t="s">
        <v>833</v>
      </c>
      <c r="AX679" s="96">
        <v>400</v>
      </c>
      <c r="AY679" s="96">
        <v>380</v>
      </c>
      <c r="AZ679" s="96">
        <v>360</v>
      </c>
      <c r="BA679" s="96">
        <v>340</v>
      </c>
      <c r="BB679" s="96">
        <v>320</v>
      </c>
      <c r="BC679" s="96">
        <v>300</v>
      </c>
      <c r="BD679" s="96">
        <v>280</v>
      </c>
      <c r="BE679" s="96">
        <v>240</v>
      </c>
      <c r="BF679" s="95" t="s">
        <v>833</v>
      </c>
      <c r="BG679" s="96">
        <v>600</v>
      </c>
      <c r="BH679" s="96">
        <v>570</v>
      </c>
      <c r="BI679" s="96">
        <v>540</v>
      </c>
      <c r="BJ679" s="96">
        <v>510</v>
      </c>
      <c r="BK679" s="96">
        <v>480</v>
      </c>
      <c r="BL679" s="96">
        <v>450</v>
      </c>
      <c r="BM679" s="96">
        <v>420</v>
      </c>
      <c r="BN679" s="96">
        <v>360</v>
      </c>
      <c r="CH679" s="2">
        <v>64017</v>
      </c>
      <c r="CI679" s="2" t="s">
        <v>126</v>
      </c>
      <c r="CP679" s="3">
        <v>62876</v>
      </c>
      <c r="CQ679" s="3" t="s">
        <v>29134</v>
      </c>
      <c r="CR679" s="3" t="s">
        <v>126</v>
      </c>
    </row>
    <row r="680" spans="19:96" x14ac:dyDescent="0.25">
      <c r="S680" s="2"/>
      <c r="T680" s="95" t="s">
        <v>834</v>
      </c>
      <c r="U680" s="96">
        <v>1000</v>
      </c>
      <c r="V680" s="96">
        <v>950</v>
      </c>
      <c r="W680" s="96">
        <v>900</v>
      </c>
      <c r="X680" s="96">
        <v>850</v>
      </c>
      <c r="Y680" s="96">
        <v>800</v>
      </c>
      <c r="Z680" s="96">
        <v>750</v>
      </c>
      <c r="AA680" s="96">
        <v>700</v>
      </c>
      <c r="AB680" s="96">
        <v>600</v>
      </c>
      <c r="AC680" s="95" t="s">
        <v>834</v>
      </c>
      <c r="AD680" s="96">
        <v>1600</v>
      </c>
      <c r="AE680" s="96">
        <v>1520</v>
      </c>
      <c r="AF680" s="96">
        <v>1440</v>
      </c>
      <c r="AG680" s="96">
        <v>1360</v>
      </c>
      <c r="AH680" s="96">
        <v>1280</v>
      </c>
      <c r="AI680" s="96">
        <v>1200</v>
      </c>
      <c r="AJ680" s="96">
        <v>1120</v>
      </c>
      <c r="AK680" s="96">
        <v>960</v>
      </c>
      <c r="AL680" s="2"/>
      <c r="AM680" s="95" t="s">
        <v>834</v>
      </c>
      <c r="AN680" s="96">
        <v>1500</v>
      </c>
      <c r="AO680" s="96">
        <v>1430</v>
      </c>
      <c r="AP680" s="96">
        <v>1350</v>
      </c>
      <c r="AQ680" s="96">
        <v>1280</v>
      </c>
      <c r="AR680" s="96">
        <v>1200</v>
      </c>
      <c r="AS680" s="96">
        <v>1130</v>
      </c>
      <c r="AT680" s="96">
        <v>1050</v>
      </c>
      <c r="AU680" s="96">
        <v>900</v>
      </c>
      <c r="AW680" s="95" t="s">
        <v>834</v>
      </c>
      <c r="AX680" s="96">
        <v>500</v>
      </c>
      <c r="AY680" s="96">
        <v>480</v>
      </c>
      <c r="AZ680" s="96">
        <v>450</v>
      </c>
      <c r="BA680" s="96">
        <v>430</v>
      </c>
      <c r="BB680" s="96">
        <v>400</v>
      </c>
      <c r="BC680" s="96">
        <v>380</v>
      </c>
      <c r="BD680" s="96">
        <v>350</v>
      </c>
      <c r="BE680" s="96">
        <v>300</v>
      </c>
      <c r="BF680" s="95" t="s">
        <v>834</v>
      </c>
      <c r="BG680" s="96">
        <v>700</v>
      </c>
      <c r="BH680" s="96">
        <v>670</v>
      </c>
      <c r="BI680" s="96">
        <v>630</v>
      </c>
      <c r="BJ680" s="96">
        <v>600</v>
      </c>
      <c r="BK680" s="96">
        <v>560</v>
      </c>
      <c r="BL680" s="96">
        <v>530</v>
      </c>
      <c r="BM680" s="96">
        <v>490</v>
      </c>
      <c r="BN680" s="96">
        <v>420</v>
      </c>
      <c r="CH680" s="2">
        <v>64019</v>
      </c>
      <c r="CI680" s="2" t="s">
        <v>122</v>
      </c>
      <c r="CP680" s="3">
        <v>62877</v>
      </c>
      <c r="CQ680" s="3" t="s">
        <v>33783</v>
      </c>
      <c r="CR680" s="3" t="s">
        <v>126</v>
      </c>
    </row>
    <row r="681" spans="19:96" x14ac:dyDescent="0.25">
      <c r="S681" s="2"/>
      <c r="T681" s="95" t="s">
        <v>22201</v>
      </c>
      <c r="U681" s="96">
        <v>1200</v>
      </c>
      <c r="V681" s="96">
        <v>1140</v>
      </c>
      <c r="W681" s="96">
        <v>1080</v>
      </c>
      <c r="X681" s="96">
        <v>1020</v>
      </c>
      <c r="Y681" s="96">
        <v>960</v>
      </c>
      <c r="Z681" s="96">
        <v>900</v>
      </c>
      <c r="AA681" s="96">
        <v>840</v>
      </c>
      <c r="AB681" s="96">
        <v>720</v>
      </c>
      <c r="AC681" s="95" t="s">
        <v>22201</v>
      </c>
      <c r="AD681" s="96">
        <v>1900</v>
      </c>
      <c r="AE681" s="96">
        <v>1810</v>
      </c>
      <c r="AF681" s="96">
        <v>1710</v>
      </c>
      <c r="AG681" s="96">
        <v>1620</v>
      </c>
      <c r="AH681" s="96">
        <v>1520</v>
      </c>
      <c r="AI681" s="96">
        <v>1430</v>
      </c>
      <c r="AJ681" s="96">
        <v>1330</v>
      </c>
      <c r="AK681" s="96">
        <v>1140</v>
      </c>
      <c r="AL681" s="2"/>
      <c r="AM681" s="95" t="s">
        <v>22201</v>
      </c>
      <c r="AN681" s="96">
        <v>1800</v>
      </c>
      <c r="AO681" s="96">
        <v>1710</v>
      </c>
      <c r="AP681" s="96">
        <v>1620</v>
      </c>
      <c r="AQ681" s="96">
        <v>1530</v>
      </c>
      <c r="AR681" s="96">
        <v>1440</v>
      </c>
      <c r="AS681" s="96">
        <v>1350</v>
      </c>
      <c r="AT681" s="96">
        <v>1260</v>
      </c>
      <c r="AU681" s="96">
        <v>1080</v>
      </c>
      <c r="AW681" s="95" t="s">
        <v>22201</v>
      </c>
      <c r="AX681" s="96">
        <v>600</v>
      </c>
      <c r="AY681" s="96">
        <v>570</v>
      </c>
      <c r="AZ681" s="96">
        <v>540</v>
      </c>
      <c r="BA681" s="96">
        <v>510</v>
      </c>
      <c r="BB681" s="96">
        <v>480</v>
      </c>
      <c r="BC681" s="96">
        <v>450</v>
      </c>
      <c r="BD681" s="96">
        <v>420</v>
      </c>
      <c r="BE681" s="96">
        <v>360</v>
      </c>
      <c r="BF681" s="95" t="s">
        <v>22201</v>
      </c>
      <c r="BG681" s="96">
        <v>800</v>
      </c>
      <c r="BH681" s="96">
        <v>760</v>
      </c>
      <c r="BI681" s="96">
        <v>720</v>
      </c>
      <c r="BJ681" s="96">
        <v>680</v>
      </c>
      <c r="BK681" s="96">
        <v>640</v>
      </c>
      <c r="BL681" s="96">
        <v>600</v>
      </c>
      <c r="BM681" s="96">
        <v>560</v>
      </c>
      <c r="BN681" s="96">
        <v>480</v>
      </c>
      <c r="CH681" s="2">
        <v>64020</v>
      </c>
      <c r="CI681" s="2" t="s">
        <v>126</v>
      </c>
      <c r="CP681" s="3">
        <v>62878</v>
      </c>
      <c r="CQ681" s="3" t="s">
        <v>33784</v>
      </c>
      <c r="CR681" s="3" t="s">
        <v>126</v>
      </c>
    </row>
    <row r="682" spans="19:96" x14ac:dyDescent="0.25">
      <c r="S682" s="2"/>
      <c r="T682" s="95" t="s">
        <v>835</v>
      </c>
      <c r="U682" s="96">
        <v>1000</v>
      </c>
      <c r="V682" s="96">
        <v>950</v>
      </c>
      <c r="W682" s="96">
        <v>900</v>
      </c>
      <c r="X682" s="96">
        <v>850</v>
      </c>
      <c r="Y682" s="96">
        <v>800</v>
      </c>
      <c r="Z682" s="96">
        <v>750</v>
      </c>
      <c r="AA682" s="96">
        <v>700</v>
      </c>
      <c r="AB682" s="96">
        <v>600</v>
      </c>
      <c r="AC682" s="95" t="s">
        <v>835</v>
      </c>
      <c r="AD682" s="96">
        <v>1600</v>
      </c>
      <c r="AE682" s="96">
        <v>1520</v>
      </c>
      <c r="AF682" s="96">
        <v>1440</v>
      </c>
      <c r="AG682" s="96">
        <v>1360</v>
      </c>
      <c r="AH682" s="96">
        <v>1280</v>
      </c>
      <c r="AI682" s="96">
        <v>1200</v>
      </c>
      <c r="AJ682" s="96">
        <v>1120</v>
      </c>
      <c r="AK682" s="96">
        <v>960</v>
      </c>
      <c r="AL682" s="2"/>
      <c r="AM682" s="95" t="s">
        <v>835</v>
      </c>
      <c r="AN682" s="96">
        <v>1600</v>
      </c>
      <c r="AO682" s="96">
        <v>1520</v>
      </c>
      <c r="AP682" s="96">
        <v>1440</v>
      </c>
      <c r="AQ682" s="96">
        <v>1360</v>
      </c>
      <c r="AR682" s="96">
        <v>1280</v>
      </c>
      <c r="AS682" s="96">
        <v>1200</v>
      </c>
      <c r="AT682" s="96">
        <v>1120</v>
      </c>
      <c r="AU682" s="96">
        <v>960</v>
      </c>
      <c r="AW682" s="95" t="s">
        <v>835</v>
      </c>
      <c r="AX682" s="96">
        <v>500</v>
      </c>
      <c r="AY682" s="96">
        <v>480</v>
      </c>
      <c r="AZ682" s="96">
        <v>450</v>
      </c>
      <c r="BA682" s="96">
        <v>430</v>
      </c>
      <c r="BB682" s="96">
        <v>400</v>
      </c>
      <c r="BC682" s="96">
        <v>380</v>
      </c>
      <c r="BD682" s="96">
        <v>350</v>
      </c>
      <c r="BE682" s="96">
        <v>300</v>
      </c>
      <c r="BF682" s="95" t="s">
        <v>835</v>
      </c>
      <c r="BG682" s="96">
        <v>700</v>
      </c>
      <c r="BH682" s="96">
        <v>670</v>
      </c>
      <c r="BI682" s="96">
        <v>630</v>
      </c>
      <c r="BJ682" s="96">
        <v>600</v>
      </c>
      <c r="BK682" s="96">
        <v>560</v>
      </c>
      <c r="BL682" s="96">
        <v>530</v>
      </c>
      <c r="BM682" s="96">
        <v>490</v>
      </c>
      <c r="BN682" s="96">
        <v>420</v>
      </c>
      <c r="CH682" s="2">
        <v>64021</v>
      </c>
      <c r="CI682" s="2" t="s">
        <v>126</v>
      </c>
      <c r="CP682" s="3">
        <v>62879</v>
      </c>
      <c r="CQ682" s="3" t="s">
        <v>33785</v>
      </c>
      <c r="CR682" s="3" t="s">
        <v>126</v>
      </c>
    </row>
    <row r="683" spans="19:96" x14ac:dyDescent="0.25">
      <c r="S683" s="2"/>
      <c r="T683" s="95" t="s">
        <v>836</v>
      </c>
      <c r="U683" s="96">
        <v>700</v>
      </c>
      <c r="V683" s="96">
        <v>670</v>
      </c>
      <c r="W683" s="96">
        <v>630</v>
      </c>
      <c r="X683" s="96">
        <v>600</v>
      </c>
      <c r="Y683" s="96">
        <v>560</v>
      </c>
      <c r="Z683" s="96">
        <v>530</v>
      </c>
      <c r="AA683" s="96">
        <v>490</v>
      </c>
      <c r="AB683" s="96">
        <v>420</v>
      </c>
      <c r="AC683" s="95" t="s">
        <v>836</v>
      </c>
      <c r="AD683" s="96">
        <v>1100</v>
      </c>
      <c r="AE683" s="96">
        <v>1050</v>
      </c>
      <c r="AF683" s="96">
        <v>990</v>
      </c>
      <c r="AG683" s="96">
        <v>940</v>
      </c>
      <c r="AH683" s="96">
        <v>880</v>
      </c>
      <c r="AI683" s="96">
        <v>830</v>
      </c>
      <c r="AJ683" s="96">
        <v>770</v>
      </c>
      <c r="AK683" s="96">
        <v>660</v>
      </c>
      <c r="AL683" s="2"/>
      <c r="AM683" s="95" t="s">
        <v>836</v>
      </c>
      <c r="AN683" s="96">
        <v>1100</v>
      </c>
      <c r="AO683" s="96">
        <v>1050</v>
      </c>
      <c r="AP683" s="96">
        <v>990</v>
      </c>
      <c r="AQ683" s="96">
        <v>940</v>
      </c>
      <c r="AR683" s="96">
        <v>880</v>
      </c>
      <c r="AS683" s="96">
        <v>830</v>
      </c>
      <c r="AT683" s="96">
        <v>770</v>
      </c>
      <c r="AU683" s="96">
        <v>660</v>
      </c>
      <c r="AW683" s="95" t="s">
        <v>836</v>
      </c>
      <c r="AX683" s="96">
        <v>400</v>
      </c>
      <c r="AY683" s="96">
        <v>380</v>
      </c>
      <c r="AZ683" s="96">
        <v>360</v>
      </c>
      <c r="BA683" s="96">
        <v>340</v>
      </c>
      <c r="BB683" s="96">
        <v>320</v>
      </c>
      <c r="BC683" s="96">
        <v>300</v>
      </c>
      <c r="BD683" s="96">
        <v>280</v>
      </c>
      <c r="BE683" s="96">
        <v>240</v>
      </c>
      <c r="BF683" s="95" t="s">
        <v>836</v>
      </c>
      <c r="BG683" s="96">
        <v>500</v>
      </c>
      <c r="BH683" s="96">
        <v>480</v>
      </c>
      <c r="BI683" s="96">
        <v>450</v>
      </c>
      <c r="BJ683" s="96">
        <v>430</v>
      </c>
      <c r="BK683" s="96">
        <v>400</v>
      </c>
      <c r="BL683" s="96">
        <v>380</v>
      </c>
      <c r="BM683" s="96">
        <v>350</v>
      </c>
      <c r="BN683" s="96">
        <v>300</v>
      </c>
      <c r="CH683" s="2">
        <v>64027</v>
      </c>
      <c r="CI683" s="2" t="s">
        <v>126</v>
      </c>
      <c r="CP683" s="3">
        <v>62880</v>
      </c>
      <c r="CQ683" s="3" t="s">
        <v>33784</v>
      </c>
      <c r="CR683" s="3" t="s">
        <v>126</v>
      </c>
    </row>
    <row r="684" spans="19:96" x14ac:dyDescent="0.25">
      <c r="S684" s="2"/>
      <c r="T684" s="95" t="s">
        <v>837</v>
      </c>
      <c r="U684" s="96">
        <v>1300</v>
      </c>
      <c r="V684" s="96">
        <v>1240</v>
      </c>
      <c r="W684" s="96">
        <v>1170</v>
      </c>
      <c r="X684" s="96">
        <v>1110</v>
      </c>
      <c r="Y684" s="96">
        <v>1040</v>
      </c>
      <c r="Z684" s="96">
        <v>980</v>
      </c>
      <c r="AA684" s="96">
        <v>910</v>
      </c>
      <c r="AB684" s="96">
        <v>780</v>
      </c>
      <c r="AC684" s="95" t="s">
        <v>837</v>
      </c>
      <c r="AD684" s="96">
        <v>2100</v>
      </c>
      <c r="AE684" s="96">
        <v>2000</v>
      </c>
      <c r="AF684" s="96">
        <v>1890</v>
      </c>
      <c r="AG684" s="96">
        <v>1790</v>
      </c>
      <c r="AH684" s="96">
        <v>1680</v>
      </c>
      <c r="AI684" s="96">
        <v>1580</v>
      </c>
      <c r="AJ684" s="96">
        <v>1470</v>
      </c>
      <c r="AK684" s="96">
        <v>1260</v>
      </c>
      <c r="AL684" s="2"/>
      <c r="AM684" s="95" t="s">
        <v>837</v>
      </c>
      <c r="AN684" s="96">
        <v>2000</v>
      </c>
      <c r="AO684" s="96">
        <v>1900</v>
      </c>
      <c r="AP684" s="96">
        <v>1800</v>
      </c>
      <c r="AQ684" s="96">
        <v>1700</v>
      </c>
      <c r="AR684" s="96">
        <v>1600</v>
      </c>
      <c r="AS684" s="96">
        <v>1500</v>
      </c>
      <c r="AT684" s="96">
        <v>1400</v>
      </c>
      <c r="AU684" s="96">
        <v>1200</v>
      </c>
      <c r="AW684" s="95" t="s">
        <v>837</v>
      </c>
      <c r="AX684" s="96">
        <v>700</v>
      </c>
      <c r="AY684" s="96">
        <v>670</v>
      </c>
      <c r="AZ684" s="96">
        <v>630</v>
      </c>
      <c r="BA684" s="96">
        <v>600</v>
      </c>
      <c r="BB684" s="96">
        <v>560</v>
      </c>
      <c r="BC684" s="96">
        <v>530</v>
      </c>
      <c r="BD684" s="96">
        <v>490</v>
      </c>
      <c r="BE684" s="96">
        <v>420</v>
      </c>
      <c r="BF684" s="95" t="s">
        <v>837</v>
      </c>
      <c r="BG684" s="96">
        <v>900</v>
      </c>
      <c r="BH684" s="96">
        <v>860</v>
      </c>
      <c r="BI684" s="96">
        <v>810</v>
      </c>
      <c r="BJ684" s="96">
        <v>770</v>
      </c>
      <c r="BK684" s="96">
        <v>720</v>
      </c>
      <c r="BL684" s="96">
        <v>680</v>
      </c>
      <c r="BM684" s="96">
        <v>630</v>
      </c>
      <c r="BN684" s="96">
        <v>540</v>
      </c>
      <c r="CH684" s="2">
        <v>64028</v>
      </c>
      <c r="CI684" s="2" t="s">
        <v>122</v>
      </c>
      <c r="CP684" s="3">
        <v>62881</v>
      </c>
      <c r="CQ684" s="3" t="s">
        <v>29134</v>
      </c>
      <c r="CR684" s="3" t="s">
        <v>126</v>
      </c>
    </row>
    <row r="685" spans="19:96" x14ac:dyDescent="0.25">
      <c r="S685" s="2"/>
      <c r="T685" s="95" t="s">
        <v>838</v>
      </c>
      <c r="U685" s="96">
        <v>800</v>
      </c>
      <c r="V685" s="96">
        <v>760</v>
      </c>
      <c r="W685" s="96">
        <v>720</v>
      </c>
      <c r="X685" s="96">
        <v>680</v>
      </c>
      <c r="Y685" s="96">
        <v>640</v>
      </c>
      <c r="Z685" s="96">
        <v>600</v>
      </c>
      <c r="AA685" s="96">
        <v>560</v>
      </c>
      <c r="AB685" s="96">
        <v>480</v>
      </c>
      <c r="AC685" s="95" t="s">
        <v>838</v>
      </c>
      <c r="AD685" s="96">
        <v>1300</v>
      </c>
      <c r="AE685" s="96">
        <v>1240</v>
      </c>
      <c r="AF685" s="96">
        <v>1170</v>
      </c>
      <c r="AG685" s="96">
        <v>1110</v>
      </c>
      <c r="AH685" s="96">
        <v>1040</v>
      </c>
      <c r="AI685" s="96">
        <v>980</v>
      </c>
      <c r="AJ685" s="96">
        <v>910</v>
      </c>
      <c r="AK685" s="96">
        <v>780</v>
      </c>
      <c r="AL685" s="2"/>
      <c r="AM685" s="95" t="s">
        <v>838</v>
      </c>
      <c r="AN685" s="96">
        <v>1200</v>
      </c>
      <c r="AO685" s="96">
        <v>1140</v>
      </c>
      <c r="AP685" s="96">
        <v>1080</v>
      </c>
      <c r="AQ685" s="96">
        <v>1020</v>
      </c>
      <c r="AR685" s="96">
        <v>960</v>
      </c>
      <c r="AS685" s="96">
        <v>900</v>
      </c>
      <c r="AT685" s="96">
        <v>840</v>
      </c>
      <c r="AU685" s="96">
        <v>720</v>
      </c>
      <c r="AW685" s="95" t="s">
        <v>838</v>
      </c>
      <c r="AX685" s="96">
        <v>400</v>
      </c>
      <c r="AY685" s="96">
        <v>380</v>
      </c>
      <c r="AZ685" s="96">
        <v>360</v>
      </c>
      <c r="BA685" s="96">
        <v>340</v>
      </c>
      <c r="BB685" s="96">
        <v>320</v>
      </c>
      <c r="BC685" s="96">
        <v>300</v>
      </c>
      <c r="BD685" s="96">
        <v>280</v>
      </c>
      <c r="BE685" s="96">
        <v>240</v>
      </c>
      <c r="BF685" s="95" t="s">
        <v>838</v>
      </c>
      <c r="BG685" s="96">
        <v>500</v>
      </c>
      <c r="BH685" s="96">
        <v>480</v>
      </c>
      <c r="BI685" s="96">
        <v>450</v>
      </c>
      <c r="BJ685" s="96">
        <v>430</v>
      </c>
      <c r="BK685" s="96">
        <v>400</v>
      </c>
      <c r="BL685" s="96">
        <v>380</v>
      </c>
      <c r="BM685" s="96">
        <v>350</v>
      </c>
      <c r="BN685" s="96">
        <v>300</v>
      </c>
      <c r="CH685" s="2">
        <v>64029</v>
      </c>
      <c r="CI685" s="2" t="s">
        <v>122</v>
      </c>
      <c r="CP685" s="3">
        <v>62882</v>
      </c>
      <c r="CQ685" s="3" t="s">
        <v>33786</v>
      </c>
      <c r="CR685" s="3" t="s">
        <v>126</v>
      </c>
    </row>
    <row r="686" spans="19:96" x14ac:dyDescent="0.25">
      <c r="S686" s="2"/>
      <c r="T686" s="95" t="s">
        <v>839</v>
      </c>
      <c r="U686" s="96">
        <v>900</v>
      </c>
      <c r="V686" s="96">
        <v>860</v>
      </c>
      <c r="W686" s="96">
        <v>810</v>
      </c>
      <c r="X686" s="96">
        <v>770</v>
      </c>
      <c r="Y686" s="96">
        <v>720</v>
      </c>
      <c r="Z686" s="96">
        <v>680</v>
      </c>
      <c r="AA686" s="96">
        <v>630</v>
      </c>
      <c r="AB686" s="96">
        <v>540</v>
      </c>
      <c r="AC686" s="95" t="s">
        <v>839</v>
      </c>
      <c r="AD686" s="96">
        <v>1400</v>
      </c>
      <c r="AE686" s="96">
        <v>1330</v>
      </c>
      <c r="AF686" s="96">
        <v>1260</v>
      </c>
      <c r="AG686" s="96">
        <v>1190</v>
      </c>
      <c r="AH686" s="96">
        <v>1120</v>
      </c>
      <c r="AI686" s="96">
        <v>1050</v>
      </c>
      <c r="AJ686" s="96">
        <v>980</v>
      </c>
      <c r="AK686" s="96">
        <v>840</v>
      </c>
      <c r="AL686" s="2"/>
      <c r="AM686" s="95" t="s">
        <v>839</v>
      </c>
      <c r="AN686" s="96">
        <v>1300</v>
      </c>
      <c r="AO686" s="96">
        <v>1240</v>
      </c>
      <c r="AP686" s="96">
        <v>1170</v>
      </c>
      <c r="AQ686" s="96">
        <v>1110</v>
      </c>
      <c r="AR686" s="96">
        <v>1040</v>
      </c>
      <c r="AS686" s="96">
        <v>980</v>
      </c>
      <c r="AT686" s="96">
        <v>910</v>
      </c>
      <c r="AU686" s="96">
        <v>780</v>
      </c>
      <c r="AW686" s="95" t="s">
        <v>839</v>
      </c>
      <c r="AX686" s="96">
        <v>400</v>
      </c>
      <c r="AY686" s="96">
        <v>380</v>
      </c>
      <c r="AZ686" s="96">
        <v>360</v>
      </c>
      <c r="BA686" s="96">
        <v>340</v>
      </c>
      <c r="BB686" s="96">
        <v>320</v>
      </c>
      <c r="BC686" s="96">
        <v>300</v>
      </c>
      <c r="BD686" s="96">
        <v>280</v>
      </c>
      <c r="BE686" s="96">
        <v>240</v>
      </c>
      <c r="BF686" s="95" t="s">
        <v>839</v>
      </c>
      <c r="BG686" s="96">
        <v>600</v>
      </c>
      <c r="BH686" s="96">
        <v>570</v>
      </c>
      <c r="BI686" s="96">
        <v>540</v>
      </c>
      <c r="BJ686" s="96">
        <v>510</v>
      </c>
      <c r="BK686" s="96">
        <v>480</v>
      </c>
      <c r="BL686" s="96">
        <v>450</v>
      </c>
      <c r="BM686" s="96">
        <v>420</v>
      </c>
      <c r="BN686" s="96">
        <v>360</v>
      </c>
      <c r="CH686" s="2">
        <v>64030</v>
      </c>
      <c r="CI686" s="2" t="s">
        <v>124</v>
      </c>
      <c r="CP686" s="3">
        <v>62883</v>
      </c>
      <c r="CQ686" s="3" t="s">
        <v>33787</v>
      </c>
      <c r="CR686" s="3" t="s">
        <v>126</v>
      </c>
    </row>
    <row r="687" spans="19:96" x14ac:dyDescent="0.25">
      <c r="S687" s="2"/>
      <c r="T687" s="95" t="s">
        <v>840</v>
      </c>
      <c r="U687" s="96">
        <v>1000</v>
      </c>
      <c r="V687" s="96">
        <v>950</v>
      </c>
      <c r="W687" s="96">
        <v>900</v>
      </c>
      <c r="X687" s="96">
        <v>850</v>
      </c>
      <c r="Y687" s="96">
        <v>800</v>
      </c>
      <c r="Z687" s="96">
        <v>750</v>
      </c>
      <c r="AA687" s="96">
        <v>700</v>
      </c>
      <c r="AB687" s="96">
        <v>600</v>
      </c>
      <c r="AC687" s="95" t="s">
        <v>840</v>
      </c>
      <c r="AD687" s="96">
        <v>1600</v>
      </c>
      <c r="AE687" s="96">
        <v>1520</v>
      </c>
      <c r="AF687" s="96">
        <v>1440</v>
      </c>
      <c r="AG687" s="96">
        <v>1360</v>
      </c>
      <c r="AH687" s="96">
        <v>1280</v>
      </c>
      <c r="AI687" s="96">
        <v>1200</v>
      </c>
      <c r="AJ687" s="96">
        <v>1120</v>
      </c>
      <c r="AK687" s="96">
        <v>960</v>
      </c>
      <c r="AL687" s="2"/>
      <c r="AM687" s="95" t="s">
        <v>840</v>
      </c>
      <c r="AN687" s="96">
        <v>1400</v>
      </c>
      <c r="AO687" s="96">
        <v>1330</v>
      </c>
      <c r="AP687" s="96">
        <v>1260</v>
      </c>
      <c r="AQ687" s="96">
        <v>1190</v>
      </c>
      <c r="AR687" s="96">
        <v>1120</v>
      </c>
      <c r="AS687" s="96">
        <v>1050</v>
      </c>
      <c r="AT687" s="96">
        <v>980</v>
      </c>
      <c r="AU687" s="96">
        <v>840</v>
      </c>
      <c r="AW687" s="95" t="s">
        <v>840</v>
      </c>
      <c r="AX687" s="96">
        <v>500</v>
      </c>
      <c r="AY687" s="96">
        <v>480</v>
      </c>
      <c r="AZ687" s="96">
        <v>450</v>
      </c>
      <c r="BA687" s="96">
        <v>430</v>
      </c>
      <c r="BB687" s="96">
        <v>400</v>
      </c>
      <c r="BC687" s="96">
        <v>380</v>
      </c>
      <c r="BD687" s="96">
        <v>350</v>
      </c>
      <c r="BE687" s="96">
        <v>300</v>
      </c>
      <c r="BF687" s="95" t="s">
        <v>840</v>
      </c>
      <c r="BG687" s="96">
        <v>600</v>
      </c>
      <c r="BH687" s="96">
        <v>570</v>
      </c>
      <c r="BI687" s="96">
        <v>540</v>
      </c>
      <c r="BJ687" s="96">
        <v>510</v>
      </c>
      <c r="BK687" s="96">
        <v>480</v>
      </c>
      <c r="BL687" s="96">
        <v>450</v>
      </c>
      <c r="BM687" s="96">
        <v>420</v>
      </c>
      <c r="BN687" s="96">
        <v>360</v>
      </c>
      <c r="CH687" s="2">
        <v>64032</v>
      </c>
      <c r="CI687" s="2" t="s">
        <v>122</v>
      </c>
      <c r="CP687" s="3">
        <v>62884</v>
      </c>
      <c r="CQ687" s="3" t="s">
        <v>33788</v>
      </c>
      <c r="CR687" s="3" t="s">
        <v>126</v>
      </c>
    </row>
    <row r="688" spans="19:96" x14ac:dyDescent="0.25">
      <c r="S688" s="2"/>
      <c r="T688" s="95" t="s">
        <v>30810</v>
      </c>
      <c r="U688" s="96">
        <v>900</v>
      </c>
      <c r="V688" s="96">
        <v>860</v>
      </c>
      <c r="W688" s="96">
        <v>810</v>
      </c>
      <c r="X688" s="96">
        <v>770</v>
      </c>
      <c r="Y688" s="96">
        <v>720</v>
      </c>
      <c r="Z688" s="96">
        <v>680</v>
      </c>
      <c r="AA688" s="96">
        <v>630</v>
      </c>
      <c r="AB688" s="96">
        <v>540</v>
      </c>
      <c r="AC688" s="95" t="s">
        <v>30810</v>
      </c>
      <c r="AD688" s="96">
        <v>1400</v>
      </c>
      <c r="AE688" s="96">
        <v>1330</v>
      </c>
      <c r="AF688" s="96">
        <v>1260</v>
      </c>
      <c r="AG688" s="96">
        <v>1190</v>
      </c>
      <c r="AH688" s="96">
        <v>1120</v>
      </c>
      <c r="AI688" s="96">
        <v>1050</v>
      </c>
      <c r="AJ688" s="96">
        <v>980</v>
      </c>
      <c r="AK688" s="96">
        <v>840</v>
      </c>
      <c r="AL688" s="2"/>
      <c r="AM688" s="95" t="s">
        <v>30810</v>
      </c>
      <c r="AN688" s="96">
        <v>1300</v>
      </c>
      <c r="AO688" s="96">
        <v>1240</v>
      </c>
      <c r="AP688" s="96">
        <v>1170</v>
      </c>
      <c r="AQ688" s="96">
        <v>1110</v>
      </c>
      <c r="AR688" s="96">
        <v>1040</v>
      </c>
      <c r="AS688" s="96">
        <v>980</v>
      </c>
      <c r="AT688" s="96">
        <v>910</v>
      </c>
      <c r="AU688" s="96">
        <v>780</v>
      </c>
      <c r="AW688" s="95" t="s">
        <v>30810</v>
      </c>
      <c r="AX688" s="96">
        <v>400</v>
      </c>
      <c r="AY688" s="96">
        <v>380</v>
      </c>
      <c r="AZ688" s="96">
        <v>360</v>
      </c>
      <c r="BA688" s="96">
        <v>340</v>
      </c>
      <c r="BB688" s="96">
        <v>320</v>
      </c>
      <c r="BC688" s="96">
        <v>300</v>
      </c>
      <c r="BD688" s="96">
        <v>280</v>
      </c>
      <c r="BE688" s="96">
        <v>240</v>
      </c>
      <c r="BF688" s="95" t="s">
        <v>30810</v>
      </c>
      <c r="BG688" s="96">
        <v>600</v>
      </c>
      <c r="BH688" s="96">
        <v>570</v>
      </c>
      <c r="BI688" s="96">
        <v>540</v>
      </c>
      <c r="BJ688" s="96">
        <v>510</v>
      </c>
      <c r="BK688" s="96">
        <v>480</v>
      </c>
      <c r="BL688" s="96">
        <v>450</v>
      </c>
      <c r="BM688" s="96">
        <v>420</v>
      </c>
      <c r="BN688" s="96">
        <v>360</v>
      </c>
      <c r="CH688" s="2">
        <v>64039</v>
      </c>
      <c r="CI688" s="2" t="s">
        <v>124</v>
      </c>
      <c r="CP688" s="3">
        <v>62885</v>
      </c>
      <c r="CQ688" s="3" t="s">
        <v>33789</v>
      </c>
      <c r="CR688" s="3" t="s">
        <v>126</v>
      </c>
    </row>
    <row r="689" spans="19:96" x14ac:dyDescent="0.25">
      <c r="S689" s="2"/>
      <c r="T689" s="95" t="s">
        <v>841</v>
      </c>
      <c r="U689" s="96">
        <v>700</v>
      </c>
      <c r="V689" s="96">
        <v>670</v>
      </c>
      <c r="W689" s="96">
        <v>630</v>
      </c>
      <c r="X689" s="96">
        <v>600</v>
      </c>
      <c r="Y689" s="96">
        <v>560</v>
      </c>
      <c r="Z689" s="96">
        <v>530</v>
      </c>
      <c r="AA689" s="96">
        <v>490</v>
      </c>
      <c r="AB689" s="96">
        <v>420</v>
      </c>
      <c r="AC689" s="95" t="s">
        <v>841</v>
      </c>
      <c r="AD689" s="96">
        <v>1100</v>
      </c>
      <c r="AE689" s="96">
        <v>1050</v>
      </c>
      <c r="AF689" s="96">
        <v>990</v>
      </c>
      <c r="AG689" s="96">
        <v>940</v>
      </c>
      <c r="AH689" s="96">
        <v>880</v>
      </c>
      <c r="AI689" s="96">
        <v>830</v>
      </c>
      <c r="AJ689" s="96">
        <v>770</v>
      </c>
      <c r="AK689" s="96">
        <v>660</v>
      </c>
      <c r="AL689" s="2"/>
      <c r="AM689" s="95" t="s">
        <v>841</v>
      </c>
      <c r="AN689" s="96">
        <v>1000</v>
      </c>
      <c r="AO689" s="96">
        <v>950</v>
      </c>
      <c r="AP689" s="96">
        <v>900</v>
      </c>
      <c r="AQ689" s="96">
        <v>850</v>
      </c>
      <c r="AR689" s="96">
        <v>800</v>
      </c>
      <c r="AS689" s="96">
        <v>750</v>
      </c>
      <c r="AT689" s="96">
        <v>700</v>
      </c>
      <c r="AU689" s="96">
        <v>600</v>
      </c>
      <c r="AW689" s="95" t="s">
        <v>841</v>
      </c>
      <c r="AX689" s="96">
        <v>300</v>
      </c>
      <c r="AY689" s="96">
        <v>290</v>
      </c>
      <c r="AZ689" s="96">
        <v>270</v>
      </c>
      <c r="BA689" s="96">
        <v>260</v>
      </c>
      <c r="BB689" s="96">
        <v>240</v>
      </c>
      <c r="BC689" s="96">
        <v>230</v>
      </c>
      <c r="BD689" s="96">
        <v>210</v>
      </c>
      <c r="BE689" s="96">
        <v>180</v>
      </c>
      <c r="BF689" s="95" t="s">
        <v>841</v>
      </c>
      <c r="BG689" s="96">
        <v>400</v>
      </c>
      <c r="BH689" s="96">
        <v>380</v>
      </c>
      <c r="BI689" s="96">
        <v>360</v>
      </c>
      <c r="BJ689" s="96">
        <v>340</v>
      </c>
      <c r="BK689" s="96">
        <v>320</v>
      </c>
      <c r="BL689" s="96">
        <v>300</v>
      </c>
      <c r="BM689" s="96">
        <v>280</v>
      </c>
      <c r="BN689" s="96">
        <v>240</v>
      </c>
      <c r="CH689" s="2">
        <v>64040</v>
      </c>
      <c r="CI689" s="2" t="s">
        <v>124</v>
      </c>
      <c r="CP689" s="3">
        <v>62886</v>
      </c>
      <c r="CQ689" s="3" t="s">
        <v>33790</v>
      </c>
      <c r="CR689" s="3" t="s">
        <v>126</v>
      </c>
    </row>
    <row r="690" spans="19:96" x14ac:dyDescent="0.25">
      <c r="S690" s="2"/>
      <c r="T690" s="95" t="s">
        <v>842</v>
      </c>
      <c r="U690" s="96">
        <v>1100</v>
      </c>
      <c r="V690" s="96">
        <v>1050</v>
      </c>
      <c r="W690" s="96">
        <v>990</v>
      </c>
      <c r="X690" s="96">
        <v>940</v>
      </c>
      <c r="Y690" s="96">
        <v>880</v>
      </c>
      <c r="Z690" s="96">
        <v>830</v>
      </c>
      <c r="AA690" s="96">
        <v>770</v>
      </c>
      <c r="AB690" s="96">
        <v>660</v>
      </c>
      <c r="AC690" s="95" t="s">
        <v>842</v>
      </c>
      <c r="AD690" s="96">
        <v>1800</v>
      </c>
      <c r="AE690" s="96">
        <v>1710</v>
      </c>
      <c r="AF690" s="96">
        <v>1620</v>
      </c>
      <c r="AG690" s="96">
        <v>1530</v>
      </c>
      <c r="AH690" s="96">
        <v>1440</v>
      </c>
      <c r="AI690" s="96">
        <v>1350</v>
      </c>
      <c r="AJ690" s="96">
        <v>1260</v>
      </c>
      <c r="AK690" s="96">
        <v>1080</v>
      </c>
      <c r="AL690" s="2"/>
      <c r="AM690" s="95" t="s">
        <v>842</v>
      </c>
      <c r="AN690" s="96">
        <v>1600</v>
      </c>
      <c r="AO690" s="96">
        <v>1520</v>
      </c>
      <c r="AP690" s="96">
        <v>1440</v>
      </c>
      <c r="AQ690" s="96">
        <v>1360</v>
      </c>
      <c r="AR690" s="96">
        <v>1280</v>
      </c>
      <c r="AS690" s="96">
        <v>1200</v>
      </c>
      <c r="AT690" s="96">
        <v>1120</v>
      </c>
      <c r="AU690" s="96">
        <v>960</v>
      </c>
      <c r="AW690" s="95" t="s">
        <v>842</v>
      </c>
      <c r="AX690" s="96">
        <v>600</v>
      </c>
      <c r="AY690" s="96">
        <v>570</v>
      </c>
      <c r="AZ690" s="96">
        <v>540</v>
      </c>
      <c r="BA690" s="96">
        <v>510</v>
      </c>
      <c r="BB690" s="96">
        <v>480</v>
      </c>
      <c r="BC690" s="96">
        <v>450</v>
      </c>
      <c r="BD690" s="96">
        <v>420</v>
      </c>
      <c r="BE690" s="96">
        <v>360</v>
      </c>
      <c r="BF690" s="95" t="s">
        <v>842</v>
      </c>
      <c r="BG690" s="96">
        <v>700</v>
      </c>
      <c r="BH690" s="96">
        <v>670</v>
      </c>
      <c r="BI690" s="96">
        <v>630</v>
      </c>
      <c r="BJ690" s="96">
        <v>600</v>
      </c>
      <c r="BK690" s="96">
        <v>560</v>
      </c>
      <c r="BL690" s="96">
        <v>530</v>
      </c>
      <c r="BM690" s="96">
        <v>490</v>
      </c>
      <c r="BN690" s="96">
        <v>420</v>
      </c>
      <c r="CH690" s="2">
        <v>64041</v>
      </c>
      <c r="CI690" s="2" t="s">
        <v>124</v>
      </c>
      <c r="CP690" s="3">
        <v>62887</v>
      </c>
      <c r="CQ690" s="3" t="s">
        <v>33791</v>
      </c>
      <c r="CR690" s="3" t="s">
        <v>126</v>
      </c>
    </row>
    <row r="691" spans="19:96" x14ac:dyDescent="0.25">
      <c r="S691" s="2"/>
      <c r="T691" s="95" t="s">
        <v>843</v>
      </c>
      <c r="U691" s="96">
        <v>3000</v>
      </c>
      <c r="V691" s="96">
        <v>2850</v>
      </c>
      <c r="W691" s="96">
        <v>2700</v>
      </c>
      <c r="X691" s="96">
        <v>2550</v>
      </c>
      <c r="Y691" s="96">
        <v>2400</v>
      </c>
      <c r="Z691" s="96">
        <v>2250</v>
      </c>
      <c r="AA691" s="96">
        <v>2100</v>
      </c>
      <c r="AB691" s="96">
        <v>1800</v>
      </c>
      <c r="AC691" s="95" t="s">
        <v>843</v>
      </c>
      <c r="AD691" s="96">
        <v>4800</v>
      </c>
      <c r="AE691" s="96">
        <v>4560</v>
      </c>
      <c r="AF691" s="96">
        <v>4320</v>
      </c>
      <c r="AG691" s="96">
        <v>4080</v>
      </c>
      <c r="AH691" s="96">
        <v>3840</v>
      </c>
      <c r="AI691" s="96">
        <v>3600</v>
      </c>
      <c r="AJ691" s="96">
        <v>3360</v>
      </c>
      <c r="AK691" s="96">
        <v>2880</v>
      </c>
      <c r="AL691" s="2"/>
      <c r="AM691" s="95" t="s">
        <v>843</v>
      </c>
      <c r="AN691" s="96">
        <v>4500</v>
      </c>
      <c r="AO691" s="96">
        <v>4280</v>
      </c>
      <c r="AP691" s="96">
        <v>4050</v>
      </c>
      <c r="AQ691" s="96">
        <v>3830</v>
      </c>
      <c r="AR691" s="96">
        <v>3600</v>
      </c>
      <c r="AS691" s="96">
        <v>3380</v>
      </c>
      <c r="AT691" s="96">
        <v>3150</v>
      </c>
      <c r="AU691" s="96">
        <v>2700</v>
      </c>
      <c r="AW691" s="95" t="s">
        <v>843</v>
      </c>
      <c r="AX691" s="96">
        <v>1500</v>
      </c>
      <c r="AY691" s="96">
        <v>1430</v>
      </c>
      <c r="AZ691" s="96">
        <v>1350</v>
      </c>
      <c r="BA691" s="96">
        <v>1280</v>
      </c>
      <c r="BB691" s="96">
        <v>1200</v>
      </c>
      <c r="BC691" s="96">
        <v>1130</v>
      </c>
      <c r="BD691" s="96">
        <v>1050</v>
      </c>
      <c r="BE691" s="96">
        <v>900</v>
      </c>
      <c r="BF691" s="95" t="s">
        <v>843</v>
      </c>
      <c r="BG691" s="96">
        <v>2000</v>
      </c>
      <c r="BH691" s="96">
        <v>1900</v>
      </c>
      <c r="BI691" s="96">
        <v>1800</v>
      </c>
      <c r="BJ691" s="96">
        <v>1700</v>
      </c>
      <c r="BK691" s="96">
        <v>1600</v>
      </c>
      <c r="BL691" s="96">
        <v>1500</v>
      </c>
      <c r="BM691" s="96">
        <v>1400</v>
      </c>
      <c r="BN691" s="96">
        <v>1200</v>
      </c>
      <c r="CH691" s="2">
        <v>64050</v>
      </c>
      <c r="CI691" s="2" t="s">
        <v>126</v>
      </c>
      <c r="CP691" s="3">
        <v>62888</v>
      </c>
      <c r="CQ691" s="3" t="s">
        <v>33786</v>
      </c>
      <c r="CR691" s="3" t="s">
        <v>124</v>
      </c>
    </row>
    <row r="692" spans="19:96" x14ac:dyDescent="0.25">
      <c r="S692" s="2"/>
      <c r="T692" s="95" t="s">
        <v>844</v>
      </c>
      <c r="U692" s="96">
        <v>900</v>
      </c>
      <c r="V692" s="96">
        <v>860</v>
      </c>
      <c r="W692" s="96">
        <v>810</v>
      </c>
      <c r="X692" s="96">
        <v>770</v>
      </c>
      <c r="Y692" s="96">
        <v>720</v>
      </c>
      <c r="Z692" s="96">
        <v>680</v>
      </c>
      <c r="AA692" s="96">
        <v>630</v>
      </c>
      <c r="AB692" s="96">
        <v>540</v>
      </c>
      <c r="AC692" s="95" t="s">
        <v>844</v>
      </c>
      <c r="AD692" s="96">
        <v>1400</v>
      </c>
      <c r="AE692" s="96">
        <v>1330</v>
      </c>
      <c r="AF692" s="96">
        <v>1260</v>
      </c>
      <c r="AG692" s="96">
        <v>1190</v>
      </c>
      <c r="AH692" s="96">
        <v>1120</v>
      </c>
      <c r="AI692" s="96">
        <v>1050</v>
      </c>
      <c r="AJ692" s="96">
        <v>980</v>
      </c>
      <c r="AK692" s="96">
        <v>840</v>
      </c>
      <c r="AL692" s="2"/>
      <c r="AM692" s="95" t="s">
        <v>844</v>
      </c>
      <c r="AN692" s="96">
        <v>1300</v>
      </c>
      <c r="AO692" s="96">
        <v>1240</v>
      </c>
      <c r="AP692" s="96">
        <v>1170</v>
      </c>
      <c r="AQ692" s="96">
        <v>1110</v>
      </c>
      <c r="AR692" s="96">
        <v>1040</v>
      </c>
      <c r="AS692" s="96">
        <v>980</v>
      </c>
      <c r="AT692" s="96">
        <v>910</v>
      </c>
      <c r="AU692" s="96">
        <v>780</v>
      </c>
      <c r="AW692" s="95" t="s">
        <v>844</v>
      </c>
      <c r="AX692" s="96">
        <v>400</v>
      </c>
      <c r="AY692" s="96">
        <v>380</v>
      </c>
      <c r="AZ692" s="96">
        <v>360</v>
      </c>
      <c r="BA692" s="96">
        <v>340</v>
      </c>
      <c r="BB692" s="96">
        <v>320</v>
      </c>
      <c r="BC692" s="96">
        <v>300</v>
      </c>
      <c r="BD692" s="96">
        <v>280</v>
      </c>
      <c r="BE692" s="96">
        <v>240</v>
      </c>
      <c r="BF692" s="95" t="s">
        <v>844</v>
      </c>
      <c r="BG692" s="96">
        <v>600</v>
      </c>
      <c r="BH692" s="96">
        <v>570</v>
      </c>
      <c r="BI692" s="96">
        <v>540</v>
      </c>
      <c r="BJ692" s="96">
        <v>510</v>
      </c>
      <c r="BK692" s="96">
        <v>480</v>
      </c>
      <c r="BL692" s="96">
        <v>450</v>
      </c>
      <c r="BM692" s="96">
        <v>420</v>
      </c>
      <c r="BN692" s="96">
        <v>360</v>
      </c>
      <c r="CH692" s="2">
        <v>64051</v>
      </c>
      <c r="CI692" s="2" t="s">
        <v>126</v>
      </c>
      <c r="CP692" s="3">
        <v>62889</v>
      </c>
      <c r="CQ692" s="3" t="s">
        <v>36355</v>
      </c>
      <c r="CR692" s="3" t="s">
        <v>122</v>
      </c>
    </row>
    <row r="693" spans="19:96" x14ac:dyDescent="0.25">
      <c r="S693" s="2"/>
      <c r="T693" s="95" t="s">
        <v>845</v>
      </c>
      <c r="U693" s="96">
        <v>700</v>
      </c>
      <c r="V693" s="96">
        <v>670</v>
      </c>
      <c r="W693" s="96">
        <v>630</v>
      </c>
      <c r="X693" s="96">
        <v>600</v>
      </c>
      <c r="Y693" s="96">
        <v>560</v>
      </c>
      <c r="Z693" s="96">
        <v>530</v>
      </c>
      <c r="AA693" s="96">
        <v>490</v>
      </c>
      <c r="AB693" s="96">
        <v>420</v>
      </c>
      <c r="AC693" s="95" t="s">
        <v>845</v>
      </c>
      <c r="AD693" s="96">
        <v>1100</v>
      </c>
      <c r="AE693" s="96">
        <v>1050</v>
      </c>
      <c r="AF693" s="96">
        <v>990</v>
      </c>
      <c r="AG693" s="96">
        <v>940</v>
      </c>
      <c r="AH693" s="96">
        <v>880</v>
      </c>
      <c r="AI693" s="96">
        <v>830</v>
      </c>
      <c r="AJ693" s="96">
        <v>770</v>
      </c>
      <c r="AK693" s="96">
        <v>660</v>
      </c>
      <c r="AL693" s="2"/>
      <c r="AM693" s="95" t="s">
        <v>845</v>
      </c>
      <c r="AN693" s="96">
        <v>1100</v>
      </c>
      <c r="AO693" s="96">
        <v>1050</v>
      </c>
      <c r="AP693" s="96">
        <v>990</v>
      </c>
      <c r="AQ693" s="96">
        <v>940</v>
      </c>
      <c r="AR693" s="96">
        <v>880</v>
      </c>
      <c r="AS693" s="96">
        <v>830</v>
      </c>
      <c r="AT693" s="96">
        <v>770</v>
      </c>
      <c r="AU693" s="96">
        <v>660</v>
      </c>
      <c r="AW693" s="95" t="s">
        <v>845</v>
      </c>
      <c r="AX693" s="96">
        <v>400</v>
      </c>
      <c r="AY693" s="96">
        <v>380</v>
      </c>
      <c r="AZ693" s="96">
        <v>360</v>
      </c>
      <c r="BA693" s="96">
        <v>340</v>
      </c>
      <c r="BB693" s="96">
        <v>320</v>
      </c>
      <c r="BC693" s="96">
        <v>300</v>
      </c>
      <c r="BD693" s="96">
        <v>280</v>
      </c>
      <c r="BE693" s="96">
        <v>240</v>
      </c>
      <c r="BF693" s="95" t="s">
        <v>845</v>
      </c>
      <c r="BG693" s="96">
        <v>500</v>
      </c>
      <c r="BH693" s="96">
        <v>480</v>
      </c>
      <c r="BI693" s="96">
        <v>450</v>
      </c>
      <c r="BJ693" s="96">
        <v>430</v>
      </c>
      <c r="BK693" s="96">
        <v>400</v>
      </c>
      <c r="BL693" s="96">
        <v>380</v>
      </c>
      <c r="BM693" s="96">
        <v>350</v>
      </c>
      <c r="BN693" s="96">
        <v>300</v>
      </c>
      <c r="CH693" s="2">
        <v>64052</v>
      </c>
      <c r="CI693" s="2" t="s">
        <v>126</v>
      </c>
      <c r="CP693" s="3">
        <v>62890</v>
      </c>
      <c r="CQ693" s="3" t="s">
        <v>29132</v>
      </c>
      <c r="CR693" s="3" t="s">
        <v>122</v>
      </c>
    </row>
    <row r="694" spans="19:96" x14ac:dyDescent="0.25">
      <c r="S694" s="2"/>
      <c r="T694" s="95" t="s">
        <v>846</v>
      </c>
      <c r="U694" s="96">
        <v>800</v>
      </c>
      <c r="V694" s="96">
        <v>760</v>
      </c>
      <c r="W694" s="96">
        <v>720</v>
      </c>
      <c r="X694" s="96">
        <v>680</v>
      </c>
      <c r="Y694" s="96">
        <v>640</v>
      </c>
      <c r="Z694" s="96">
        <v>600</v>
      </c>
      <c r="AA694" s="96">
        <v>560</v>
      </c>
      <c r="AB694" s="96">
        <v>480</v>
      </c>
      <c r="AC694" s="95" t="s">
        <v>846</v>
      </c>
      <c r="AD694" s="96">
        <v>1300</v>
      </c>
      <c r="AE694" s="96">
        <v>1240</v>
      </c>
      <c r="AF694" s="96">
        <v>1170</v>
      </c>
      <c r="AG694" s="96">
        <v>1110</v>
      </c>
      <c r="AH694" s="96">
        <v>1040</v>
      </c>
      <c r="AI694" s="96">
        <v>980</v>
      </c>
      <c r="AJ694" s="96">
        <v>910</v>
      </c>
      <c r="AK694" s="96">
        <v>780</v>
      </c>
      <c r="AL694" s="2"/>
      <c r="AM694" s="95" t="s">
        <v>846</v>
      </c>
      <c r="AN694" s="96">
        <v>1200</v>
      </c>
      <c r="AO694" s="96">
        <v>1140</v>
      </c>
      <c r="AP694" s="96">
        <v>1080</v>
      </c>
      <c r="AQ694" s="96">
        <v>1020</v>
      </c>
      <c r="AR694" s="96">
        <v>960</v>
      </c>
      <c r="AS694" s="96">
        <v>900</v>
      </c>
      <c r="AT694" s="96">
        <v>840</v>
      </c>
      <c r="AU694" s="96">
        <v>720</v>
      </c>
      <c r="AW694" s="95" t="s">
        <v>846</v>
      </c>
      <c r="AX694" s="96">
        <v>400</v>
      </c>
      <c r="AY694" s="96">
        <v>380</v>
      </c>
      <c r="AZ694" s="96">
        <v>360</v>
      </c>
      <c r="BA694" s="96">
        <v>340</v>
      </c>
      <c r="BB694" s="96">
        <v>320</v>
      </c>
      <c r="BC694" s="96">
        <v>300</v>
      </c>
      <c r="BD694" s="96">
        <v>280</v>
      </c>
      <c r="BE694" s="96">
        <v>240</v>
      </c>
      <c r="BF694" s="95" t="s">
        <v>846</v>
      </c>
      <c r="BG694" s="96">
        <v>500</v>
      </c>
      <c r="BH694" s="96">
        <v>480</v>
      </c>
      <c r="BI694" s="96">
        <v>450</v>
      </c>
      <c r="BJ694" s="96">
        <v>430</v>
      </c>
      <c r="BK694" s="96">
        <v>400</v>
      </c>
      <c r="BL694" s="96">
        <v>380</v>
      </c>
      <c r="BM694" s="96">
        <v>350</v>
      </c>
      <c r="BN694" s="96">
        <v>300</v>
      </c>
      <c r="CH694" s="2">
        <v>64053</v>
      </c>
      <c r="CI694" s="2" t="s">
        <v>124</v>
      </c>
      <c r="CP694" s="3">
        <v>62891</v>
      </c>
      <c r="CQ694" s="3" t="s">
        <v>33792</v>
      </c>
      <c r="CR694" s="3" t="s">
        <v>124</v>
      </c>
    </row>
    <row r="695" spans="19:96" x14ac:dyDescent="0.25">
      <c r="S695" s="2"/>
      <c r="T695" s="95" t="s">
        <v>847</v>
      </c>
      <c r="U695" s="96">
        <v>1800</v>
      </c>
      <c r="V695" s="96">
        <v>1710</v>
      </c>
      <c r="W695" s="96">
        <v>1620</v>
      </c>
      <c r="X695" s="96">
        <v>1530</v>
      </c>
      <c r="Y695" s="96">
        <v>1440</v>
      </c>
      <c r="Z695" s="96">
        <v>1350</v>
      </c>
      <c r="AA695" s="96">
        <v>1260</v>
      </c>
      <c r="AB695" s="96">
        <v>1080</v>
      </c>
      <c r="AC695" s="95" t="s">
        <v>847</v>
      </c>
      <c r="AD695" s="96">
        <v>2900</v>
      </c>
      <c r="AE695" s="96">
        <v>2760</v>
      </c>
      <c r="AF695" s="96">
        <v>2610</v>
      </c>
      <c r="AG695" s="96">
        <v>2470</v>
      </c>
      <c r="AH695" s="96">
        <v>2320</v>
      </c>
      <c r="AI695" s="96">
        <v>2180</v>
      </c>
      <c r="AJ695" s="96">
        <v>2030</v>
      </c>
      <c r="AK695" s="96">
        <v>1740</v>
      </c>
      <c r="AL695" s="2"/>
      <c r="AM695" s="95" t="s">
        <v>847</v>
      </c>
      <c r="AN695" s="96">
        <v>2700</v>
      </c>
      <c r="AO695" s="96">
        <v>2570</v>
      </c>
      <c r="AP695" s="96">
        <v>2430</v>
      </c>
      <c r="AQ695" s="96">
        <v>2300</v>
      </c>
      <c r="AR695" s="96">
        <v>2160</v>
      </c>
      <c r="AS695" s="96">
        <v>2030</v>
      </c>
      <c r="AT695" s="96">
        <v>1890</v>
      </c>
      <c r="AU695" s="96">
        <v>1620</v>
      </c>
      <c r="AW695" s="95" t="s">
        <v>847</v>
      </c>
      <c r="AX695" s="96">
        <v>900</v>
      </c>
      <c r="AY695" s="96">
        <v>860</v>
      </c>
      <c r="AZ695" s="96">
        <v>810</v>
      </c>
      <c r="BA695" s="96">
        <v>770</v>
      </c>
      <c r="BB695" s="96">
        <v>720</v>
      </c>
      <c r="BC695" s="96">
        <v>680</v>
      </c>
      <c r="BD695" s="96">
        <v>630</v>
      </c>
      <c r="BE695" s="96">
        <v>540</v>
      </c>
      <c r="BF695" s="95" t="s">
        <v>847</v>
      </c>
      <c r="BG695" s="96">
        <v>1200</v>
      </c>
      <c r="BH695" s="96">
        <v>1140</v>
      </c>
      <c r="BI695" s="96">
        <v>1080</v>
      </c>
      <c r="BJ695" s="96">
        <v>1020</v>
      </c>
      <c r="BK695" s="96">
        <v>960</v>
      </c>
      <c r="BL695" s="96">
        <v>900</v>
      </c>
      <c r="BM695" s="96">
        <v>840</v>
      </c>
      <c r="BN695" s="96">
        <v>720</v>
      </c>
      <c r="CH695" s="2">
        <v>64054</v>
      </c>
      <c r="CI695" s="2" t="s">
        <v>124</v>
      </c>
      <c r="CP695" s="3">
        <v>62892</v>
      </c>
      <c r="CQ695" s="3" t="s">
        <v>33793</v>
      </c>
      <c r="CR695" s="3" t="s">
        <v>126</v>
      </c>
    </row>
    <row r="696" spans="19:96" x14ac:dyDescent="0.25">
      <c r="S696" s="2"/>
      <c r="T696" s="95" t="s">
        <v>848</v>
      </c>
      <c r="U696" s="96">
        <v>1100</v>
      </c>
      <c r="V696" s="96">
        <v>1050</v>
      </c>
      <c r="W696" s="96">
        <v>990</v>
      </c>
      <c r="X696" s="96">
        <v>940</v>
      </c>
      <c r="Y696" s="96">
        <v>880</v>
      </c>
      <c r="Z696" s="96">
        <v>830</v>
      </c>
      <c r="AA696" s="96">
        <v>770</v>
      </c>
      <c r="AB696" s="96">
        <v>660</v>
      </c>
      <c r="AC696" s="95" t="s">
        <v>848</v>
      </c>
      <c r="AD696" s="96">
        <v>1800</v>
      </c>
      <c r="AE696" s="96">
        <v>1710</v>
      </c>
      <c r="AF696" s="96">
        <v>1620</v>
      </c>
      <c r="AG696" s="96">
        <v>1530</v>
      </c>
      <c r="AH696" s="96">
        <v>1440</v>
      </c>
      <c r="AI696" s="96">
        <v>1350</v>
      </c>
      <c r="AJ696" s="96">
        <v>1260</v>
      </c>
      <c r="AK696" s="96">
        <v>1080</v>
      </c>
      <c r="AL696" s="2"/>
      <c r="AM696" s="95" t="s">
        <v>848</v>
      </c>
      <c r="AN696" s="96">
        <v>1600</v>
      </c>
      <c r="AO696" s="96">
        <v>1520</v>
      </c>
      <c r="AP696" s="96">
        <v>1440</v>
      </c>
      <c r="AQ696" s="96">
        <v>1360</v>
      </c>
      <c r="AR696" s="96">
        <v>1280</v>
      </c>
      <c r="AS696" s="96">
        <v>1200</v>
      </c>
      <c r="AT696" s="96">
        <v>1120</v>
      </c>
      <c r="AU696" s="96">
        <v>960</v>
      </c>
      <c r="AW696" s="95" t="s">
        <v>848</v>
      </c>
      <c r="AX696" s="96">
        <v>500</v>
      </c>
      <c r="AY696" s="96">
        <v>480</v>
      </c>
      <c r="AZ696" s="96">
        <v>450</v>
      </c>
      <c r="BA696" s="96">
        <v>430</v>
      </c>
      <c r="BB696" s="96">
        <v>400</v>
      </c>
      <c r="BC696" s="96">
        <v>380</v>
      </c>
      <c r="BD696" s="96">
        <v>350</v>
      </c>
      <c r="BE696" s="96">
        <v>300</v>
      </c>
      <c r="BF696" s="95" t="s">
        <v>848</v>
      </c>
      <c r="BG696" s="96">
        <v>700</v>
      </c>
      <c r="BH696" s="96">
        <v>670</v>
      </c>
      <c r="BI696" s="96">
        <v>630</v>
      </c>
      <c r="BJ696" s="96">
        <v>600</v>
      </c>
      <c r="BK696" s="96">
        <v>560</v>
      </c>
      <c r="BL696" s="96">
        <v>530</v>
      </c>
      <c r="BM696" s="96">
        <v>490</v>
      </c>
      <c r="BN696" s="96">
        <v>420</v>
      </c>
      <c r="CH696" s="2">
        <v>64055</v>
      </c>
      <c r="CI696" s="2" t="s">
        <v>126</v>
      </c>
      <c r="CP696" s="3">
        <v>62893</v>
      </c>
      <c r="CQ696" s="3" t="s">
        <v>33794</v>
      </c>
      <c r="CR696" s="3" t="s">
        <v>126</v>
      </c>
    </row>
    <row r="697" spans="19:96" x14ac:dyDescent="0.25">
      <c r="S697" s="2"/>
      <c r="T697" s="95" t="s">
        <v>17550</v>
      </c>
      <c r="U697" s="96">
        <v>900</v>
      </c>
      <c r="V697" s="96">
        <v>860</v>
      </c>
      <c r="W697" s="96">
        <v>810</v>
      </c>
      <c r="X697" s="96">
        <v>770</v>
      </c>
      <c r="Y697" s="96">
        <v>720</v>
      </c>
      <c r="Z697" s="96">
        <v>680</v>
      </c>
      <c r="AA697" s="96">
        <v>630</v>
      </c>
      <c r="AB697" s="96">
        <v>540</v>
      </c>
      <c r="AC697" s="95" t="s">
        <v>17550</v>
      </c>
      <c r="AD697" s="96">
        <v>1400</v>
      </c>
      <c r="AE697" s="96">
        <v>1330</v>
      </c>
      <c r="AF697" s="96">
        <v>1260</v>
      </c>
      <c r="AG697" s="96">
        <v>1190</v>
      </c>
      <c r="AH697" s="96">
        <v>1120</v>
      </c>
      <c r="AI697" s="96">
        <v>1050</v>
      </c>
      <c r="AJ697" s="96">
        <v>980</v>
      </c>
      <c r="AK697" s="96">
        <v>840</v>
      </c>
      <c r="AL697" s="2"/>
      <c r="AM697" s="95" t="s">
        <v>17550</v>
      </c>
      <c r="AN697" s="96">
        <v>1300</v>
      </c>
      <c r="AO697" s="96">
        <v>1240</v>
      </c>
      <c r="AP697" s="96">
        <v>1170</v>
      </c>
      <c r="AQ697" s="96">
        <v>1110</v>
      </c>
      <c r="AR697" s="96">
        <v>1040</v>
      </c>
      <c r="AS697" s="96">
        <v>980</v>
      </c>
      <c r="AT697" s="96">
        <v>910</v>
      </c>
      <c r="AU697" s="96">
        <v>780</v>
      </c>
      <c r="AW697" s="95" t="s">
        <v>17550</v>
      </c>
      <c r="AX697" s="96">
        <v>400</v>
      </c>
      <c r="AY697" s="96">
        <v>380</v>
      </c>
      <c r="AZ697" s="96">
        <v>360</v>
      </c>
      <c r="BA697" s="96">
        <v>340</v>
      </c>
      <c r="BB697" s="96">
        <v>320</v>
      </c>
      <c r="BC697" s="96">
        <v>300</v>
      </c>
      <c r="BD697" s="96">
        <v>280</v>
      </c>
      <c r="BE697" s="96">
        <v>240</v>
      </c>
      <c r="BF697" s="95" t="s">
        <v>17550</v>
      </c>
      <c r="BG697" s="96">
        <v>600</v>
      </c>
      <c r="BH697" s="96">
        <v>570</v>
      </c>
      <c r="BI697" s="96">
        <v>540</v>
      </c>
      <c r="BJ697" s="96">
        <v>510</v>
      </c>
      <c r="BK697" s="96">
        <v>480</v>
      </c>
      <c r="BL697" s="96">
        <v>450</v>
      </c>
      <c r="BM697" s="96">
        <v>420</v>
      </c>
      <c r="BN697" s="96">
        <v>360</v>
      </c>
      <c r="CH697" s="2">
        <v>64056</v>
      </c>
      <c r="CI697" s="2" t="s">
        <v>126</v>
      </c>
      <c r="CP697" s="3">
        <v>62894</v>
      </c>
      <c r="CQ697" s="3" t="s">
        <v>24667</v>
      </c>
      <c r="CR697" s="3" t="s">
        <v>124</v>
      </c>
    </row>
    <row r="698" spans="19:96" x14ac:dyDescent="0.25">
      <c r="S698" s="2"/>
      <c r="T698" s="95" t="s">
        <v>849</v>
      </c>
      <c r="U698" s="96">
        <v>700</v>
      </c>
      <c r="V698" s="96">
        <v>670</v>
      </c>
      <c r="W698" s="96">
        <v>630</v>
      </c>
      <c r="X698" s="96">
        <v>600</v>
      </c>
      <c r="Y698" s="96">
        <v>560</v>
      </c>
      <c r="Z698" s="96">
        <v>530</v>
      </c>
      <c r="AA698" s="96">
        <v>490</v>
      </c>
      <c r="AB698" s="96">
        <v>420</v>
      </c>
      <c r="AC698" s="95" t="s">
        <v>849</v>
      </c>
      <c r="AD698" s="96">
        <v>1100</v>
      </c>
      <c r="AE698" s="96">
        <v>1050</v>
      </c>
      <c r="AF698" s="96">
        <v>990</v>
      </c>
      <c r="AG698" s="96">
        <v>940</v>
      </c>
      <c r="AH698" s="96">
        <v>880</v>
      </c>
      <c r="AI698" s="96">
        <v>830</v>
      </c>
      <c r="AJ698" s="96">
        <v>770</v>
      </c>
      <c r="AK698" s="96">
        <v>660</v>
      </c>
      <c r="AL698" s="2"/>
      <c r="AM698" s="95" t="s">
        <v>849</v>
      </c>
      <c r="AN698" s="96">
        <v>1100</v>
      </c>
      <c r="AO698" s="96">
        <v>1050</v>
      </c>
      <c r="AP698" s="96">
        <v>990</v>
      </c>
      <c r="AQ698" s="96">
        <v>940</v>
      </c>
      <c r="AR698" s="96">
        <v>880</v>
      </c>
      <c r="AS698" s="96">
        <v>830</v>
      </c>
      <c r="AT698" s="96">
        <v>770</v>
      </c>
      <c r="AU698" s="96">
        <v>660</v>
      </c>
      <c r="AW698" s="95" t="s">
        <v>849</v>
      </c>
      <c r="AX698" s="96">
        <v>400</v>
      </c>
      <c r="AY698" s="96">
        <v>380</v>
      </c>
      <c r="AZ698" s="96">
        <v>360</v>
      </c>
      <c r="BA698" s="96">
        <v>340</v>
      </c>
      <c r="BB698" s="96">
        <v>320</v>
      </c>
      <c r="BC698" s="96">
        <v>300</v>
      </c>
      <c r="BD698" s="96">
        <v>280</v>
      </c>
      <c r="BE698" s="96">
        <v>240</v>
      </c>
      <c r="BF698" s="95" t="s">
        <v>849</v>
      </c>
      <c r="BG698" s="96">
        <v>500</v>
      </c>
      <c r="BH698" s="96">
        <v>480</v>
      </c>
      <c r="BI698" s="96">
        <v>450</v>
      </c>
      <c r="BJ698" s="96">
        <v>430</v>
      </c>
      <c r="BK698" s="96">
        <v>400</v>
      </c>
      <c r="BL698" s="96">
        <v>380</v>
      </c>
      <c r="BM698" s="96">
        <v>350</v>
      </c>
      <c r="BN698" s="96">
        <v>300</v>
      </c>
      <c r="CH698" s="2">
        <v>64057</v>
      </c>
      <c r="CI698" s="2" t="s">
        <v>126</v>
      </c>
      <c r="CP698" s="3">
        <v>62895</v>
      </c>
      <c r="CQ698" s="3" t="s">
        <v>33795</v>
      </c>
      <c r="CR698" s="3" t="s">
        <v>126</v>
      </c>
    </row>
    <row r="699" spans="19:96" x14ac:dyDescent="0.25">
      <c r="S699" s="2"/>
      <c r="T699" s="95" t="s">
        <v>850</v>
      </c>
      <c r="U699" s="96">
        <v>1100</v>
      </c>
      <c r="V699" s="96">
        <v>1050</v>
      </c>
      <c r="W699" s="96">
        <v>990</v>
      </c>
      <c r="X699" s="96">
        <v>940</v>
      </c>
      <c r="Y699" s="96">
        <v>880</v>
      </c>
      <c r="Z699" s="96">
        <v>830</v>
      </c>
      <c r="AA699" s="96">
        <v>770</v>
      </c>
      <c r="AB699" s="96">
        <v>660</v>
      </c>
      <c r="AC699" s="95" t="s">
        <v>850</v>
      </c>
      <c r="AD699" s="96">
        <v>1800</v>
      </c>
      <c r="AE699" s="96">
        <v>1710</v>
      </c>
      <c r="AF699" s="96">
        <v>1620</v>
      </c>
      <c r="AG699" s="96">
        <v>1530</v>
      </c>
      <c r="AH699" s="96">
        <v>1440</v>
      </c>
      <c r="AI699" s="96">
        <v>1350</v>
      </c>
      <c r="AJ699" s="96">
        <v>1260</v>
      </c>
      <c r="AK699" s="96">
        <v>1080</v>
      </c>
      <c r="AL699" s="2"/>
      <c r="AM699" s="95" t="s">
        <v>850</v>
      </c>
      <c r="AN699" s="96">
        <v>1700</v>
      </c>
      <c r="AO699" s="96">
        <v>1620</v>
      </c>
      <c r="AP699" s="96">
        <v>1530</v>
      </c>
      <c r="AQ699" s="96">
        <v>1450</v>
      </c>
      <c r="AR699" s="96">
        <v>1360</v>
      </c>
      <c r="AS699" s="96">
        <v>1280</v>
      </c>
      <c r="AT699" s="96">
        <v>1190</v>
      </c>
      <c r="AU699" s="96">
        <v>1020</v>
      </c>
      <c r="AW699" s="95" t="s">
        <v>850</v>
      </c>
      <c r="AX699" s="96">
        <v>600</v>
      </c>
      <c r="AY699" s="96">
        <v>570</v>
      </c>
      <c r="AZ699" s="96">
        <v>540</v>
      </c>
      <c r="BA699" s="96">
        <v>510</v>
      </c>
      <c r="BB699" s="96">
        <v>480</v>
      </c>
      <c r="BC699" s="96">
        <v>450</v>
      </c>
      <c r="BD699" s="96">
        <v>420</v>
      </c>
      <c r="BE699" s="96">
        <v>360</v>
      </c>
      <c r="BF699" s="95" t="s">
        <v>850</v>
      </c>
      <c r="BG699" s="96">
        <v>700</v>
      </c>
      <c r="BH699" s="96">
        <v>670</v>
      </c>
      <c r="BI699" s="96">
        <v>630</v>
      </c>
      <c r="BJ699" s="96">
        <v>600</v>
      </c>
      <c r="BK699" s="96">
        <v>560</v>
      </c>
      <c r="BL699" s="96">
        <v>530</v>
      </c>
      <c r="BM699" s="96">
        <v>490</v>
      </c>
      <c r="BN699" s="96">
        <v>420</v>
      </c>
      <c r="CH699" s="2">
        <v>64062</v>
      </c>
      <c r="CI699" s="2" t="s">
        <v>126</v>
      </c>
      <c r="CP699" s="3">
        <v>62896</v>
      </c>
      <c r="CQ699" s="3" t="s">
        <v>33796</v>
      </c>
      <c r="CR699" s="3" t="s">
        <v>122</v>
      </c>
    </row>
    <row r="700" spans="19:96" x14ac:dyDescent="0.25">
      <c r="S700" s="2"/>
      <c r="T700" s="95" t="s">
        <v>33153</v>
      </c>
      <c r="U700" s="96">
        <v>1000</v>
      </c>
      <c r="V700" s="96">
        <v>950</v>
      </c>
      <c r="W700" s="96">
        <v>900</v>
      </c>
      <c r="X700" s="96">
        <v>850</v>
      </c>
      <c r="Y700" s="96">
        <v>800</v>
      </c>
      <c r="Z700" s="96">
        <v>750</v>
      </c>
      <c r="AA700" s="96">
        <v>700</v>
      </c>
      <c r="AB700" s="96">
        <v>600</v>
      </c>
      <c r="AC700" s="95" t="s">
        <v>33153</v>
      </c>
      <c r="AD700" s="96">
        <v>1600</v>
      </c>
      <c r="AE700" s="96">
        <v>1520</v>
      </c>
      <c r="AF700" s="96">
        <v>1440</v>
      </c>
      <c r="AG700" s="96">
        <v>1360</v>
      </c>
      <c r="AH700" s="96">
        <v>1280</v>
      </c>
      <c r="AI700" s="96">
        <v>1200</v>
      </c>
      <c r="AJ700" s="96">
        <v>1120</v>
      </c>
      <c r="AK700" s="96">
        <v>960</v>
      </c>
      <c r="AL700" s="2"/>
      <c r="AM700" s="95" t="s">
        <v>33153</v>
      </c>
      <c r="AN700" s="96">
        <v>1500</v>
      </c>
      <c r="AO700" s="96">
        <v>1430</v>
      </c>
      <c r="AP700" s="96">
        <v>1350</v>
      </c>
      <c r="AQ700" s="96">
        <v>1280</v>
      </c>
      <c r="AR700" s="96">
        <v>1200</v>
      </c>
      <c r="AS700" s="96">
        <v>1130</v>
      </c>
      <c r="AT700" s="96">
        <v>1050</v>
      </c>
      <c r="AU700" s="96">
        <v>900</v>
      </c>
      <c r="AW700" s="95" t="s">
        <v>33153</v>
      </c>
      <c r="AX700" s="96">
        <v>500</v>
      </c>
      <c r="AY700" s="96">
        <v>480</v>
      </c>
      <c r="AZ700" s="96">
        <v>450</v>
      </c>
      <c r="BA700" s="96">
        <v>430</v>
      </c>
      <c r="BB700" s="96">
        <v>400</v>
      </c>
      <c r="BC700" s="96">
        <v>380</v>
      </c>
      <c r="BD700" s="96">
        <v>350</v>
      </c>
      <c r="BE700" s="96">
        <v>300</v>
      </c>
      <c r="BF700" s="95" t="s">
        <v>33153</v>
      </c>
      <c r="BG700" s="96">
        <v>700</v>
      </c>
      <c r="BH700" s="96">
        <v>670</v>
      </c>
      <c r="BI700" s="96">
        <v>630</v>
      </c>
      <c r="BJ700" s="96">
        <v>600</v>
      </c>
      <c r="BK700" s="96">
        <v>560</v>
      </c>
      <c r="BL700" s="96">
        <v>530</v>
      </c>
      <c r="BM700" s="96">
        <v>490</v>
      </c>
      <c r="BN700" s="96">
        <v>420</v>
      </c>
      <c r="CH700" s="2">
        <v>64063</v>
      </c>
      <c r="CI700" s="2" t="s">
        <v>124</v>
      </c>
      <c r="CP700" s="3">
        <v>62897</v>
      </c>
      <c r="CQ700" s="3" t="s">
        <v>33797</v>
      </c>
      <c r="CR700" s="3" t="s">
        <v>124</v>
      </c>
    </row>
    <row r="701" spans="19:96" x14ac:dyDescent="0.25">
      <c r="S701" s="2"/>
      <c r="T701" s="95" t="s">
        <v>30811</v>
      </c>
      <c r="U701" s="96">
        <v>1000</v>
      </c>
      <c r="V701" s="96">
        <v>950</v>
      </c>
      <c r="W701" s="96">
        <v>900</v>
      </c>
      <c r="X701" s="96">
        <v>850</v>
      </c>
      <c r="Y701" s="96">
        <v>800</v>
      </c>
      <c r="Z701" s="96">
        <v>750</v>
      </c>
      <c r="AA701" s="96">
        <v>700</v>
      </c>
      <c r="AB701" s="96">
        <v>600</v>
      </c>
      <c r="AC701" s="95" t="s">
        <v>30811</v>
      </c>
      <c r="AD701" s="96">
        <v>1600</v>
      </c>
      <c r="AE701" s="96">
        <v>1520</v>
      </c>
      <c r="AF701" s="96">
        <v>1440</v>
      </c>
      <c r="AG701" s="96">
        <v>1360</v>
      </c>
      <c r="AH701" s="96">
        <v>1280</v>
      </c>
      <c r="AI701" s="96">
        <v>1200</v>
      </c>
      <c r="AJ701" s="96">
        <v>1120</v>
      </c>
      <c r="AK701" s="96">
        <v>960</v>
      </c>
      <c r="AL701" s="2"/>
      <c r="AM701" s="95" t="s">
        <v>30811</v>
      </c>
      <c r="AN701" s="96">
        <v>1500</v>
      </c>
      <c r="AO701" s="96">
        <v>1430</v>
      </c>
      <c r="AP701" s="96">
        <v>1350</v>
      </c>
      <c r="AQ701" s="96">
        <v>1280</v>
      </c>
      <c r="AR701" s="96">
        <v>1200</v>
      </c>
      <c r="AS701" s="96">
        <v>1130</v>
      </c>
      <c r="AT701" s="96">
        <v>1050</v>
      </c>
      <c r="AU701" s="96">
        <v>900</v>
      </c>
      <c r="AW701" s="95" t="s">
        <v>30811</v>
      </c>
      <c r="AX701" s="96">
        <v>500</v>
      </c>
      <c r="AY701" s="96">
        <v>480</v>
      </c>
      <c r="AZ701" s="96">
        <v>450</v>
      </c>
      <c r="BA701" s="96">
        <v>430</v>
      </c>
      <c r="BB701" s="96">
        <v>400</v>
      </c>
      <c r="BC701" s="96">
        <v>380</v>
      </c>
      <c r="BD701" s="96">
        <v>350</v>
      </c>
      <c r="BE701" s="96">
        <v>300</v>
      </c>
      <c r="BF701" s="95" t="s">
        <v>30811</v>
      </c>
      <c r="BG701" s="96">
        <v>700</v>
      </c>
      <c r="BH701" s="96">
        <v>670</v>
      </c>
      <c r="BI701" s="96">
        <v>630</v>
      </c>
      <c r="BJ701" s="96">
        <v>600</v>
      </c>
      <c r="BK701" s="96">
        <v>560</v>
      </c>
      <c r="BL701" s="96">
        <v>530</v>
      </c>
      <c r="BM701" s="96">
        <v>490</v>
      </c>
      <c r="BN701" s="96">
        <v>420</v>
      </c>
      <c r="CH701" s="2">
        <v>64064</v>
      </c>
      <c r="CI701" s="2" t="s">
        <v>126</v>
      </c>
      <c r="CP701" s="3">
        <v>62898</v>
      </c>
      <c r="CQ701" s="3" t="s">
        <v>33798</v>
      </c>
      <c r="CR701" s="3" t="s">
        <v>126</v>
      </c>
    </row>
    <row r="702" spans="19:96" x14ac:dyDescent="0.25">
      <c r="S702" s="2"/>
      <c r="T702" s="95" t="s">
        <v>14263</v>
      </c>
      <c r="U702" s="96">
        <v>1700</v>
      </c>
      <c r="V702" s="96">
        <v>1620</v>
      </c>
      <c r="W702" s="96">
        <v>1530</v>
      </c>
      <c r="X702" s="96">
        <v>1450</v>
      </c>
      <c r="Y702" s="96">
        <v>1360</v>
      </c>
      <c r="Z702" s="96">
        <v>1280</v>
      </c>
      <c r="AA702" s="96">
        <v>1190</v>
      </c>
      <c r="AB702" s="96">
        <v>1020</v>
      </c>
      <c r="AC702" s="95" t="s">
        <v>14263</v>
      </c>
      <c r="AD702" s="96">
        <v>2700</v>
      </c>
      <c r="AE702" s="96">
        <v>2570</v>
      </c>
      <c r="AF702" s="96">
        <v>2430</v>
      </c>
      <c r="AG702" s="96">
        <v>2300</v>
      </c>
      <c r="AH702" s="96">
        <v>2160</v>
      </c>
      <c r="AI702" s="96">
        <v>2030</v>
      </c>
      <c r="AJ702" s="96">
        <v>1890</v>
      </c>
      <c r="AK702" s="96">
        <v>1620</v>
      </c>
      <c r="AL702" s="2"/>
      <c r="AM702" s="95" t="s">
        <v>14263</v>
      </c>
      <c r="AN702" s="96">
        <v>2600</v>
      </c>
      <c r="AO702" s="96">
        <v>2470</v>
      </c>
      <c r="AP702" s="96">
        <v>2340</v>
      </c>
      <c r="AQ702" s="96">
        <v>2210</v>
      </c>
      <c r="AR702" s="96">
        <v>2080</v>
      </c>
      <c r="AS702" s="96">
        <v>1950</v>
      </c>
      <c r="AT702" s="96">
        <v>1820</v>
      </c>
      <c r="AU702" s="96">
        <v>1560</v>
      </c>
      <c r="AW702" s="95" t="s">
        <v>14263</v>
      </c>
      <c r="AX702" s="96">
        <v>900</v>
      </c>
      <c r="AY702" s="96">
        <v>860</v>
      </c>
      <c r="AZ702" s="96">
        <v>810</v>
      </c>
      <c r="BA702" s="96">
        <v>770</v>
      </c>
      <c r="BB702" s="96">
        <v>720</v>
      </c>
      <c r="BC702" s="96">
        <v>680</v>
      </c>
      <c r="BD702" s="96">
        <v>630</v>
      </c>
      <c r="BE702" s="96">
        <v>540</v>
      </c>
      <c r="BF702" s="95" t="s">
        <v>14263</v>
      </c>
      <c r="BG702" s="96">
        <v>1100</v>
      </c>
      <c r="BH702" s="96">
        <v>1050</v>
      </c>
      <c r="BI702" s="96">
        <v>990</v>
      </c>
      <c r="BJ702" s="96">
        <v>940</v>
      </c>
      <c r="BK702" s="96">
        <v>880</v>
      </c>
      <c r="BL702" s="96">
        <v>830</v>
      </c>
      <c r="BM702" s="96">
        <v>770</v>
      </c>
      <c r="BN702" s="96">
        <v>660</v>
      </c>
      <c r="CH702" s="2">
        <v>64065</v>
      </c>
      <c r="CI702" s="2" t="s">
        <v>124</v>
      </c>
      <c r="CP702" s="3">
        <v>62899</v>
      </c>
      <c r="CQ702" s="3" t="s">
        <v>33799</v>
      </c>
      <c r="CR702" s="3" t="s">
        <v>126</v>
      </c>
    </row>
    <row r="703" spans="19:96" x14ac:dyDescent="0.25">
      <c r="S703" s="2"/>
      <c r="T703" s="95" t="s">
        <v>14264</v>
      </c>
      <c r="U703" s="96">
        <v>1100</v>
      </c>
      <c r="V703" s="96">
        <v>1050</v>
      </c>
      <c r="W703" s="96">
        <v>990</v>
      </c>
      <c r="X703" s="96">
        <v>940</v>
      </c>
      <c r="Y703" s="96">
        <v>880</v>
      </c>
      <c r="Z703" s="96">
        <v>830</v>
      </c>
      <c r="AA703" s="96">
        <v>770</v>
      </c>
      <c r="AB703" s="96">
        <v>660</v>
      </c>
      <c r="AC703" s="95" t="s">
        <v>14264</v>
      </c>
      <c r="AD703" s="96">
        <v>1800</v>
      </c>
      <c r="AE703" s="96">
        <v>1710</v>
      </c>
      <c r="AF703" s="96">
        <v>1620</v>
      </c>
      <c r="AG703" s="96">
        <v>1530</v>
      </c>
      <c r="AH703" s="96">
        <v>1440</v>
      </c>
      <c r="AI703" s="96">
        <v>1350</v>
      </c>
      <c r="AJ703" s="96">
        <v>1260</v>
      </c>
      <c r="AK703" s="96">
        <v>1080</v>
      </c>
      <c r="AL703" s="2"/>
      <c r="AM703" s="95" t="s">
        <v>14264</v>
      </c>
      <c r="AN703" s="96">
        <v>1700</v>
      </c>
      <c r="AO703" s="96">
        <v>1620</v>
      </c>
      <c r="AP703" s="96">
        <v>1530</v>
      </c>
      <c r="AQ703" s="96">
        <v>1450</v>
      </c>
      <c r="AR703" s="96">
        <v>1360</v>
      </c>
      <c r="AS703" s="96">
        <v>1280</v>
      </c>
      <c r="AT703" s="96">
        <v>1190</v>
      </c>
      <c r="AU703" s="96">
        <v>1020</v>
      </c>
      <c r="AW703" s="95" t="s">
        <v>14264</v>
      </c>
      <c r="AX703" s="96">
        <v>600</v>
      </c>
      <c r="AY703" s="96">
        <v>570</v>
      </c>
      <c r="AZ703" s="96">
        <v>540</v>
      </c>
      <c r="BA703" s="96">
        <v>510</v>
      </c>
      <c r="BB703" s="96">
        <v>480</v>
      </c>
      <c r="BC703" s="96">
        <v>450</v>
      </c>
      <c r="BD703" s="96">
        <v>420</v>
      </c>
      <c r="BE703" s="96">
        <v>360</v>
      </c>
      <c r="BF703" s="95" t="s">
        <v>14264</v>
      </c>
      <c r="BG703" s="96">
        <v>700</v>
      </c>
      <c r="BH703" s="96">
        <v>670</v>
      </c>
      <c r="BI703" s="96">
        <v>630</v>
      </c>
      <c r="BJ703" s="96">
        <v>600</v>
      </c>
      <c r="BK703" s="96">
        <v>560</v>
      </c>
      <c r="BL703" s="96">
        <v>530</v>
      </c>
      <c r="BM703" s="96">
        <v>490</v>
      </c>
      <c r="BN703" s="96">
        <v>420</v>
      </c>
      <c r="CH703" s="2">
        <v>64066</v>
      </c>
      <c r="CI703" s="2" t="s">
        <v>126</v>
      </c>
      <c r="CP703" s="3">
        <v>62900</v>
      </c>
      <c r="CQ703" s="3" t="s">
        <v>33800</v>
      </c>
      <c r="CR703" s="3" t="s">
        <v>126</v>
      </c>
    </row>
    <row r="704" spans="19:96" x14ac:dyDescent="0.25">
      <c r="S704" s="2"/>
      <c r="T704" s="95" t="s">
        <v>851</v>
      </c>
      <c r="U704" s="96">
        <v>800</v>
      </c>
      <c r="V704" s="96">
        <v>760</v>
      </c>
      <c r="W704" s="96">
        <v>720</v>
      </c>
      <c r="X704" s="96">
        <v>680</v>
      </c>
      <c r="Y704" s="96">
        <v>640</v>
      </c>
      <c r="Z704" s="96">
        <v>600</v>
      </c>
      <c r="AA704" s="96">
        <v>560</v>
      </c>
      <c r="AB704" s="96">
        <v>480</v>
      </c>
      <c r="AC704" s="95" t="s">
        <v>851</v>
      </c>
      <c r="AD704" s="96">
        <v>1300</v>
      </c>
      <c r="AE704" s="96">
        <v>1240</v>
      </c>
      <c r="AF704" s="96">
        <v>1170</v>
      </c>
      <c r="AG704" s="96">
        <v>1110</v>
      </c>
      <c r="AH704" s="96">
        <v>1040</v>
      </c>
      <c r="AI704" s="96">
        <v>980</v>
      </c>
      <c r="AJ704" s="96">
        <v>910</v>
      </c>
      <c r="AK704" s="96">
        <v>780</v>
      </c>
      <c r="AL704" s="2"/>
      <c r="AM704" s="95" t="s">
        <v>851</v>
      </c>
      <c r="AN704" s="96">
        <v>1200</v>
      </c>
      <c r="AO704" s="96">
        <v>1140</v>
      </c>
      <c r="AP704" s="96">
        <v>1080</v>
      </c>
      <c r="AQ704" s="96">
        <v>1020</v>
      </c>
      <c r="AR704" s="96">
        <v>960</v>
      </c>
      <c r="AS704" s="96">
        <v>900</v>
      </c>
      <c r="AT704" s="96">
        <v>840</v>
      </c>
      <c r="AU704" s="96">
        <v>720</v>
      </c>
      <c r="AW704" s="95" t="s">
        <v>851</v>
      </c>
      <c r="AX704" s="96">
        <v>400</v>
      </c>
      <c r="AY704" s="96">
        <v>380</v>
      </c>
      <c r="AZ704" s="96">
        <v>360</v>
      </c>
      <c r="BA704" s="96">
        <v>340</v>
      </c>
      <c r="BB704" s="96">
        <v>320</v>
      </c>
      <c r="BC704" s="96">
        <v>300</v>
      </c>
      <c r="BD704" s="96">
        <v>280</v>
      </c>
      <c r="BE704" s="96">
        <v>240</v>
      </c>
      <c r="BF704" s="95" t="s">
        <v>851</v>
      </c>
      <c r="BG704" s="96">
        <v>500</v>
      </c>
      <c r="BH704" s="96">
        <v>480</v>
      </c>
      <c r="BI704" s="96">
        <v>450</v>
      </c>
      <c r="BJ704" s="96">
        <v>430</v>
      </c>
      <c r="BK704" s="96">
        <v>400</v>
      </c>
      <c r="BL704" s="96">
        <v>380</v>
      </c>
      <c r="BM704" s="96">
        <v>350</v>
      </c>
      <c r="BN704" s="96">
        <v>300</v>
      </c>
      <c r="CH704" s="2">
        <v>64067</v>
      </c>
      <c r="CI704" s="2" t="s">
        <v>126</v>
      </c>
      <c r="CP704" s="3">
        <v>62901</v>
      </c>
      <c r="CQ704" s="3" t="s">
        <v>33801</v>
      </c>
      <c r="CR704" s="3" t="s">
        <v>126</v>
      </c>
    </row>
    <row r="705" spans="19:96" x14ac:dyDescent="0.25">
      <c r="S705" s="2"/>
      <c r="T705" s="95" t="s">
        <v>852</v>
      </c>
      <c r="U705" s="96">
        <v>1100</v>
      </c>
      <c r="V705" s="96">
        <v>1050</v>
      </c>
      <c r="W705" s="96">
        <v>990</v>
      </c>
      <c r="X705" s="96">
        <v>940</v>
      </c>
      <c r="Y705" s="96">
        <v>880</v>
      </c>
      <c r="Z705" s="96">
        <v>830</v>
      </c>
      <c r="AA705" s="96">
        <v>770</v>
      </c>
      <c r="AB705" s="96">
        <v>660</v>
      </c>
      <c r="AC705" s="95" t="s">
        <v>852</v>
      </c>
      <c r="AD705" s="96">
        <v>1800</v>
      </c>
      <c r="AE705" s="96">
        <v>1710</v>
      </c>
      <c r="AF705" s="96">
        <v>1620</v>
      </c>
      <c r="AG705" s="96">
        <v>1530</v>
      </c>
      <c r="AH705" s="96">
        <v>1440</v>
      </c>
      <c r="AI705" s="96">
        <v>1350</v>
      </c>
      <c r="AJ705" s="96">
        <v>1260</v>
      </c>
      <c r="AK705" s="96">
        <v>1080</v>
      </c>
      <c r="AL705" s="2"/>
      <c r="AM705" s="95" t="s">
        <v>852</v>
      </c>
      <c r="AN705" s="96">
        <v>1600</v>
      </c>
      <c r="AO705" s="96">
        <v>1520</v>
      </c>
      <c r="AP705" s="96">
        <v>1440</v>
      </c>
      <c r="AQ705" s="96">
        <v>1360</v>
      </c>
      <c r="AR705" s="96">
        <v>1280</v>
      </c>
      <c r="AS705" s="96">
        <v>1200</v>
      </c>
      <c r="AT705" s="96">
        <v>1120</v>
      </c>
      <c r="AU705" s="96">
        <v>960</v>
      </c>
      <c r="AW705" s="95" t="s">
        <v>852</v>
      </c>
      <c r="AX705" s="96">
        <v>500</v>
      </c>
      <c r="AY705" s="96">
        <v>480</v>
      </c>
      <c r="AZ705" s="96">
        <v>450</v>
      </c>
      <c r="BA705" s="96">
        <v>430</v>
      </c>
      <c r="BB705" s="96">
        <v>400</v>
      </c>
      <c r="BC705" s="96">
        <v>380</v>
      </c>
      <c r="BD705" s="96">
        <v>350</v>
      </c>
      <c r="BE705" s="96">
        <v>300</v>
      </c>
      <c r="BF705" s="95" t="s">
        <v>852</v>
      </c>
      <c r="BG705" s="96">
        <v>700</v>
      </c>
      <c r="BH705" s="96">
        <v>670</v>
      </c>
      <c r="BI705" s="96">
        <v>630</v>
      </c>
      <c r="BJ705" s="96">
        <v>600</v>
      </c>
      <c r="BK705" s="96">
        <v>560</v>
      </c>
      <c r="BL705" s="96">
        <v>530</v>
      </c>
      <c r="BM705" s="96">
        <v>490</v>
      </c>
      <c r="BN705" s="96">
        <v>420</v>
      </c>
      <c r="CH705" s="2">
        <v>64068</v>
      </c>
      <c r="CI705" s="2" t="s">
        <v>126</v>
      </c>
      <c r="CP705" s="3">
        <v>62902</v>
      </c>
      <c r="CQ705" s="3" t="s">
        <v>33802</v>
      </c>
      <c r="CR705" s="3" t="s">
        <v>126</v>
      </c>
    </row>
    <row r="706" spans="19:96" x14ac:dyDescent="0.25">
      <c r="S706" s="2"/>
      <c r="T706" s="95" t="s">
        <v>853</v>
      </c>
      <c r="U706" s="96">
        <v>800</v>
      </c>
      <c r="V706" s="96">
        <v>760</v>
      </c>
      <c r="W706" s="96">
        <v>720</v>
      </c>
      <c r="X706" s="96">
        <v>680</v>
      </c>
      <c r="Y706" s="96">
        <v>640</v>
      </c>
      <c r="Z706" s="96">
        <v>600</v>
      </c>
      <c r="AA706" s="96">
        <v>560</v>
      </c>
      <c r="AB706" s="96">
        <v>480</v>
      </c>
      <c r="AC706" s="95" t="s">
        <v>853</v>
      </c>
      <c r="AD706" s="96">
        <v>1300</v>
      </c>
      <c r="AE706" s="96">
        <v>1240</v>
      </c>
      <c r="AF706" s="96">
        <v>1170</v>
      </c>
      <c r="AG706" s="96">
        <v>1110</v>
      </c>
      <c r="AH706" s="96">
        <v>1040</v>
      </c>
      <c r="AI706" s="96">
        <v>980</v>
      </c>
      <c r="AJ706" s="96">
        <v>910</v>
      </c>
      <c r="AK706" s="96">
        <v>780</v>
      </c>
      <c r="AL706" s="2"/>
      <c r="AM706" s="95" t="s">
        <v>853</v>
      </c>
      <c r="AN706" s="96">
        <v>1200</v>
      </c>
      <c r="AO706" s="96">
        <v>1140</v>
      </c>
      <c r="AP706" s="96">
        <v>1080</v>
      </c>
      <c r="AQ706" s="96">
        <v>1020</v>
      </c>
      <c r="AR706" s="96">
        <v>960</v>
      </c>
      <c r="AS706" s="96">
        <v>900</v>
      </c>
      <c r="AT706" s="96">
        <v>840</v>
      </c>
      <c r="AU706" s="96">
        <v>720</v>
      </c>
      <c r="AW706" s="95" t="s">
        <v>853</v>
      </c>
      <c r="AX706" s="96">
        <v>400</v>
      </c>
      <c r="AY706" s="96">
        <v>380</v>
      </c>
      <c r="AZ706" s="96">
        <v>360</v>
      </c>
      <c r="BA706" s="96">
        <v>340</v>
      </c>
      <c r="BB706" s="96">
        <v>320</v>
      </c>
      <c r="BC706" s="96">
        <v>300</v>
      </c>
      <c r="BD706" s="96">
        <v>280</v>
      </c>
      <c r="BE706" s="96">
        <v>240</v>
      </c>
      <c r="BF706" s="95" t="s">
        <v>853</v>
      </c>
      <c r="BG706" s="96">
        <v>500</v>
      </c>
      <c r="BH706" s="96">
        <v>480</v>
      </c>
      <c r="BI706" s="96">
        <v>450</v>
      </c>
      <c r="BJ706" s="96">
        <v>430</v>
      </c>
      <c r="BK706" s="96">
        <v>400</v>
      </c>
      <c r="BL706" s="96">
        <v>380</v>
      </c>
      <c r="BM706" s="96">
        <v>350</v>
      </c>
      <c r="BN706" s="96">
        <v>300</v>
      </c>
      <c r="CH706" s="2">
        <v>64069</v>
      </c>
      <c r="CI706" s="2" t="s">
        <v>126</v>
      </c>
      <c r="CP706" s="3">
        <v>62903</v>
      </c>
      <c r="CQ706" s="3" t="s">
        <v>33803</v>
      </c>
      <c r="CR706" s="3" t="s">
        <v>124</v>
      </c>
    </row>
    <row r="707" spans="19:96" x14ac:dyDescent="0.25">
      <c r="S707" s="2"/>
      <c r="T707" s="95" t="s">
        <v>854</v>
      </c>
      <c r="U707" s="96">
        <v>1100</v>
      </c>
      <c r="V707" s="96">
        <v>1050</v>
      </c>
      <c r="W707" s="96">
        <v>990</v>
      </c>
      <c r="X707" s="96">
        <v>940</v>
      </c>
      <c r="Y707" s="96">
        <v>880</v>
      </c>
      <c r="Z707" s="96">
        <v>830</v>
      </c>
      <c r="AA707" s="96">
        <v>770</v>
      </c>
      <c r="AB707" s="96">
        <v>660</v>
      </c>
      <c r="AC707" s="95" t="s">
        <v>854</v>
      </c>
      <c r="AD707" s="96">
        <v>1800</v>
      </c>
      <c r="AE707" s="96">
        <v>1710</v>
      </c>
      <c r="AF707" s="96">
        <v>1620</v>
      </c>
      <c r="AG707" s="96">
        <v>1530</v>
      </c>
      <c r="AH707" s="96">
        <v>1440</v>
      </c>
      <c r="AI707" s="96">
        <v>1350</v>
      </c>
      <c r="AJ707" s="96">
        <v>1260</v>
      </c>
      <c r="AK707" s="96">
        <v>1080</v>
      </c>
      <c r="AL707" s="2"/>
      <c r="AM707" s="95" t="s">
        <v>854</v>
      </c>
      <c r="AN707" s="96">
        <v>1600</v>
      </c>
      <c r="AO707" s="96">
        <v>1520</v>
      </c>
      <c r="AP707" s="96">
        <v>1440</v>
      </c>
      <c r="AQ707" s="96">
        <v>1360</v>
      </c>
      <c r="AR707" s="96">
        <v>1280</v>
      </c>
      <c r="AS707" s="96">
        <v>1200</v>
      </c>
      <c r="AT707" s="96">
        <v>1120</v>
      </c>
      <c r="AU707" s="96">
        <v>960</v>
      </c>
      <c r="AW707" s="95" t="s">
        <v>854</v>
      </c>
      <c r="AX707" s="96">
        <v>500</v>
      </c>
      <c r="AY707" s="96">
        <v>480</v>
      </c>
      <c r="AZ707" s="96">
        <v>450</v>
      </c>
      <c r="BA707" s="96">
        <v>430</v>
      </c>
      <c r="BB707" s="96">
        <v>400</v>
      </c>
      <c r="BC707" s="96">
        <v>380</v>
      </c>
      <c r="BD707" s="96">
        <v>350</v>
      </c>
      <c r="BE707" s="96">
        <v>300</v>
      </c>
      <c r="BF707" s="95" t="s">
        <v>854</v>
      </c>
      <c r="BG707" s="96">
        <v>700</v>
      </c>
      <c r="BH707" s="96">
        <v>670</v>
      </c>
      <c r="BI707" s="96">
        <v>630</v>
      </c>
      <c r="BJ707" s="96">
        <v>600</v>
      </c>
      <c r="BK707" s="96">
        <v>560</v>
      </c>
      <c r="BL707" s="96">
        <v>530</v>
      </c>
      <c r="BM707" s="96">
        <v>490</v>
      </c>
      <c r="BN707" s="96">
        <v>420</v>
      </c>
      <c r="CH707" s="2">
        <v>64070</v>
      </c>
      <c r="CI707" s="2" t="s">
        <v>126</v>
      </c>
      <c r="CP707" s="3">
        <v>62904</v>
      </c>
      <c r="CQ707" s="3" t="s">
        <v>33802</v>
      </c>
      <c r="CR707" s="3" t="s">
        <v>122</v>
      </c>
    </row>
    <row r="708" spans="19:96" x14ac:dyDescent="0.25">
      <c r="S708" s="2"/>
      <c r="T708" s="95" t="s">
        <v>855</v>
      </c>
      <c r="U708" s="96">
        <v>1300</v>
      </c>
      <c r="V708" s="96">
        <v>1240</v>
      </c>
      <c r="W708" s="96">
        <v>1170</v>
      </c>
      <c r="X708" s="96">
        <v>1110</v>
      </c>
      <c r="Y708" s="96">
        <v>1040</v>
      </c>
      <c r="Z708" s="96">
        <v>980</v>
      </c>
      <c r="AA708" s="96">
        <v>910</v>
      </c>
      <c r="AB708" s="96">
        <v>780</v>
      </c>
      <c r="AC708" s="95" t="s">
        <v>855</v>
      </c>
      <c r="AD708" s="96">
        <v>2100</v>
      </c>
      <c r="AE708" s="96">
        <v>2000</v>
      </c>
      <c r="AF708" s="96">
        <v>1890</v>
      </c>
      <c r="AG708" s="96">
        <v>1790</v>
      </c>
      <c r="AH708" s="96">
        <v>1680</v>
      </c>
      <c r="AI708" s="96">
        <v>1580</v>
      </c>
      <c r="AJ708" s="96">
        <v>1470</v>
      </c>
      <c r="AK708" s="96">
        <v>1260</v>
      </c>
      <c r="AL708" s="2"/>
      <c r="AM708" s="95" t="s">
        <v>855</v>
      </c>
      <c r="AN708" s="96">
        <v>1900</v>
      </c>
      <c r="AO708" s="96">
        <v>1810</v>
      </c>
      <c r="AP708" s="96">
        <v>1710</v>
      </c>
      <c r="AQ708" s="96">
        <v>1620</v>
      </c>
      <c r="AR708" s="96">
        <v>1520</v>
      </c>
      <c r="AS708" s="96">
        <v>1430</v>
      </c>
      <c r="AT708" s="96">
        <v>1330</v>
      </c>
      <c r="AU708" s="96">
        <v>1140</v>
      </c>
      <c r="AW708" s="95" t="s">
        <v>855</v>
      </c>
      <c r="AX708" s="96">
        <v>600</v>
      </c>
      <c r="AY708" s="96">
        <v>570</v>
      </c>
      <c r="AZ708" s="96">
        <v>540</v>
      </c>
      <c r="BA708" s="96">
        <v>510</v>
      </c>
      <c r="BB708" s="96">
        <v>480</v>
      </c>
      <c r="BC708" s="96">
        <v>450</v>
      </c>
      <c r="BD708" s="96">
        <v>420</v>
      </c>
      <c r="BE708" s="96">
        <v>360</v>
      </c>
      <c r="BF708" s="95" t="s">
        <v>855</v>
      </c>
      <c r="BG708" s="96">
        <v>800</v>
      </c>
      <c r="BH708" s="96">
        <v>760</v>
      </c>
      <c r="BI708" s="96">
        <v>720</v>
      </c>
      <c r="BJ708" s="96">
        <v>680</v>
      </c>
      <c r="BK708" s="96">
        <v>640</v>
      </c>
      <c r="BL708" s="96">
        <v>600</v>
      </c>
      <c r="BM708" s="96">
        <v>560</v>
      </c>
      <c r="BN708" s="96">
        <v>480</v>
      </c>
      <c r="CH708" s="2">
        <v>64071</v>
      </c>
      <c r="CI708" s="2" t="s">
        <v>126</v>
      </c>
      <c r="CP708" s="3">
        <v>62905</v>
      </c>
      <c r="CQ708" s="3" t="s">
        <v>33804</v>
      </c>
      <c r="CR708" s="3" t="s">
        <v>126</v>
      </c>
    </row>
    <row r="709" spans="19:96" x14ac:dyDescent="0.25">
      <c r="S709" s="2"/>
      <c r="T709" s="95" t="s">
        <v>856</v>
      </c>
      <c r="U709" s="96">
        <v>900</v>
      </c>
      <c r="V709" s="96">
        <v>860</v>
      </c>
      <c r="W709" s="96">
        <v>810</v>
      </c>
      <c r="X709" s="96">
        <v>770</v>
      </c>
      <c r="Y709" s="96">
        <v>720</v>
      </c>
      <c r="Z709" s="96">
        <v>680</v>
      </c>
      <c r="AA709" s="96">
        <v>630</v>
      </c>
      <c r="AB709" s="96">
        <v>540</v>
      </c>
      <c r="AC709" s="95" t="s">
        <v>856</v>
      </c>
      <c r="AD709" s="96">
        <v>1400</v>
      </c>
      <c r="AE709" s="96">
        <v>1330</v>
      </c>
      <c r="AF709" s="96">
        <v>1260</v>
      </c>
      <c r="AG709" s="96">
        <v>1190</v>
      </c>
      <c r="AH709" s="96">
        <v>1120</v>
      </c>
      <c r="AI709" s="96">
        <v>1050</v>
      </c>
      <c r="AJ709" s="96">
        <v>980</v>
      </c>
      <c r="AK709" s="96">
        <v>840</v>
      </c>
      <c r="AL709" s="2"/>
      <c r="AM709" s="95" t="s">
        <v>856</v>
      </c>
      <c r="AN709" s="96">
        <v>1300</v>
      </c>
      <c r="AO709" s="96">
        <v>1240</v>
      </c>
      <c r="AP709" s="96">
        <v>1170</v>
      </c>
      <c r="AQ709" s="96">
        <v>1110</v>
      </c>
      <c r="AR709" s="96">
        <v>1040</v>
      </c>
      <c r="AS709" s="96">
        <v>980</v>
      </c>
      <c r="AT709" s="96">
        <v>910</v>
      </c>
      <c r="AU709" s="96">
        <v>780</v>
      </c>
      <c r="AW709" s="95" t="s">
        <v>856</v>
      </c>
      <c r="AX709" s="96">
        <v>400</v>
      </c>
      <c r="AY709" s="96">
        <v>380</v>
      </c>
      <c r="AZ709" s="96">
        <v>360</v>
      </c>
      <c r="BA709" s="96">
        <v>340</v>
      </c>
      <c r="BB709" s="96">
        <v>320</v>
      </c>
      <c r="BC709" s="96">
        <v>300</v>
      </c>
      <c r="BD709" s="96">
        <v>280</v>
      </c>
      <c r="BE709" s="96">
        <v>240</v>
      </c>
      <c r="BF709" s="95" t="s">
        <v>856</v>
      </c>
      <c r="BG709" s="96">
        <v>600</v>
      </c>
      <c r="BH709" s="96">
        <v>570</v>
      </c>
      <c r="BI709" s="96">
        <v>540</v>
      </c>
      <c r="BJ709" s="96">
        <v>510</v>
      </c>
      <c r="BK709" s="96">
        <v>480</v>
      </c>
      <c r="BL709" s="96">
        <v>450</v>
      </c>
      <c r="BM709" s="96">
        <v>420</v>
      </c>
      <c r="BN709" s="96">
        <v>360</v>
      </c>
      <c r="CH709" s="2">
        <v>64072</v>
      </c>
      <c r="CI709" s="2" t="s">
        <v>126</v>
      </c>
      <c r="CP709" s="3">
        <v>62906</v>
      </c>
      <c r="CQ709" s="3" t="s">
        <v>33805</v>
      </c>
      <c r="CR709" s="3" t="s">
        <v>126</v>
      </c>
    </row>
    <row r="710" spans="19:96" x14ac:dyDescent="0.25">
      <c r="S710" s="2"/>
      <c r="T710" s="95" t="s">
        <v>16599</v>
      </c>
      <c r="U710" s="96">
        <v>2000</v>
      </c>
      <c r="V710" s="96">
        <v>1900</v>
      </c>
      <c r="W710" s="96">
        <v>1800</v>
      </c>
      <c r="X710" s="96">
        <v>1700</v>
      </c>
      <c r="Y710" s="96">
        <v>1600</v>
      </c>
      <c r="Z710" s="96">
        <v>1500</v>
      </c>
      <c r="AA710" s="96">
        <v>1400</v>
      </c>
      <c r="AB710" s="96">
        <v>1200</v>
      </c>
      <c r="AC710" s="95" t="s">
        <v>16599</v>
      </c>
      <c r="AD710" s="96">
        <v>3200</v>
      </c>
      <c r="AE710" s="96">
        <v>3040</v>
      </c>
      <c r="AF710" s="96">
        <v>2880</v>
      </c>
      <c r="AG710" s="96">
        <v>2720</v>
      </c>
      <c r="AH710" s="96">
        <v>2560</v>
      </c>
      <c r="AI710" s="96">
        <v>2400</v>
      </c>
      <c r="AJ710" s="96">
        <v>2240</v>
      </c>
      <c r="AK710" s="96">
        <v>1920</v>
      </c>
      <c r="AL710" s="2"/>
      <c r="AM710" s="95" t="s">
        <v>16599</v>
      </c>
      <c r="AN710" s="96">
        <v>3000</v>
      </c>
      <c r="AO710" s="96">
        <v>2850</v>
      </c>
      <c r="AP710" s="96">
        <v>2700</v>
      </c>
      <c r="AQ710" s="96">
        <v>2550</v>
      </c>
      <c r="AR710" s="96">
        <v>2400</v>
      </c>
      <c r="AS710" s="96">
        <v>2250</v>
      </c>
      <c r="AT710" s="96">
        <v>2100</v>
      </c>
      <c r="AU710" s="96">
        <v>1800</v>
      </c>
      <c r="AW710" s="95" t="s">
        <v>16599</v>
      </c>
      <c r="AX710" s="96">
        <v>1000</v>
      </c>
      <c r="AY710" s="96">
        <v>950</v>
      </c>
      <c r="AZ710" s="96">
        <v>900</v>
      </c>
      <c r="BA710" s="96">
        <v>850</v>
      </c>
      <c r="BB710" s="96">
        <v>800</v>
      </c>
      <c r="BC710" s="96">
        <v>750</v>
      </c>
      <c r="BD710" s="96">
        <v>700</v>
      </c>
      <c r="BE710" s="96">
        <v>600</v>
      </c>
      <c r="BF710" s="95" t="s">
        <v>16599</v>
      </c>
      <c r="BG710" s="96">
        <v>1300</v>
      </c>
      <c r="BH710" s="96">
        <v>1240</v>
      </c>
      <c r="BI710" s="96">
        <v>1170</v>
      </c>
      <c r="BJ710" s="96">
        <v>1110</v>
      </c>
      <c r="BK710" s="96">
        <v>1040</v>
      </c>
      <c r="BL710" s="96">
        <v>980</v>
      </c>
      <c r="BM710" s="96">
        <v>910</v>
      </c>
      <c r="BN710" s="96">
        <v>780</v>
      </c>
      <c r="CH710" s="2">
        <v>64073</v>
      </c>
      <c r="CI710" s="2" t="s">
        <v>126</v>
      </c>
      <c r="CP710" s="3">
        <v>62907</v>
      </c>
      <c r="CQ710" s="3" t="s">
        <v>33806</v>
      </c>
      <c r="CR710" s="3" t="s">
        <v>126</v>
      </c>
    </row>
    <row r="711" spans="19:96" x14ac:dyDescent="0.25">
      <c r="S711" s="2"/>
      <c r="T711" s="95" t="s">
        <v>857</v>
      </c>
      <c r="U711" s="96">
        <v>900</v>
      </c>
      <c r="V711" s="96">
        <v>860</v>
      </c>
      <c r="W711" s="96">
        <v>810</v>
      </c>
      <c r="X711" s="96">
        <v>770</v>
      </c>
      <c r="Y711" s="96">
        <v>720</v>
      </c>
      <c r="Z711" s="96">
        <v>680</v>
      </c>
      <c r="AA711" s="96">
        <v>630</v>
      </c>
      <c r="AB711" s="96">
        <v>540</v>
      </c>
      <c r="AC711" s="95" t="s">
        <v>857</v>
      </c>
      <c r="AD711" s="96">
        <v>1400</v>
      </c>
      <c r="AE711" s="96">
        <v>1330</v>
      </c>
      <c r="AF711" s="96">
        <v>1260</v>
      </c>
      <c r="AG711" s="96">
        <v>1190</v>
      </c>
      <c r="AH711" s="96">
        <v>1120</v>
      </c>
      <c r="AI711" s="96">
        <v>1050</v>
      </c>
      <c r="AJ711" s="96">
        <v>980</v>
      </c>
      <c r="AK711" s="96">
        <v>840</v>
      </c>
      <c r="AL711" s="2"/>
      <c r="AM711" s="95" t="s">
        <v>857</v>
      </c>
      <c r="AN711" s="96">
        <v>1400</v>
      </c>
      <c r="AO711" s="96">
        <v>1330</v>
      </c>
      <c r="AP711" s="96">
        <v>1260</v>
      </c>
      <c r="AQ711" s="96">
        <v>1190</v>
      </c>
      <c r="AR711" s="96">
        <v>1120</v>
      </c>
      <c r="AS711" s="96">
        <v>1050</v>
      </c>
      <c r="AT711" s="96">
        <v>980</v>
      </c>
      <c r="AU711" s="96">
        <v>840</v>
      </c>
      <c r="AW711" s="95" t="s">
        <v>857</v>
      </c>
      <c r="AX711" s="96">
        <v>500</v>
      </c>
      <c r="AY711" s="96">
        <v>480</v>
      </c>
      <c r="AZ711" s="96">
        <v>450</v>
      </c>
      <c r="BA711" s="96">
        <v>430</v>
      </c>
      <c r="BB711" s="96">
        <v>400</v>
      </c>
      <c r="BC711" s="96">
        <v>380</v>
      </c>
      <c r="BD711" s="96">
        <v>350</v>
      </c>
      <c r="BE711" s="96">
        <v>300</v>
      </c>
      <c r="BF711" s="95" t="s">
        <v>857</v>
      </c>
      <c r="BG711" s="96">
        <v>600</v>
      </c>
      <c r="BH711" s="96">
        <v>570</v>
      </c>
      <c r="BI711" s="96">
        <v>540</v>
      </c>
      <c r="BJ711" s="96">
        <v>510</v>
      </c>
      <c r="BK711" s="96">
        <v>480</v>
      </c>
      <c r="BL711" s="96">
        <v>450</v>
      </c>
      <c r="BM711" s="96">
        <v>420</v>
      </c>
      <c r="BN711" s="96">
        <v>360</v>
      </c>
      <c r="CH711" s="2">
        <v>64074</v>
      </c>
      <c r="CI711" s="2" t="s">
        <v>126</v>
      </c>
      <c r="CP711" s="3">
        <v>62908</v>
      </c>
      <c r="CQ711" s="3" t="s">
        <v>33807</v>
      </c>
      <c r="CR711" s="3" t="s">
        <v>126</v>
      </c>
    </row>
    <row r="712" spans="19:96" x14ac:dyDescent="0.25">
      <c r="S712" s="2"/>
      <c r="T712" s="95" t="s">
        <v>858</v>
      </c>
      <c r="U712" s="96">
        <v>800</v>
      </c>
      <c r="V712" s="96">
        <v>760</v>
      </c>
      <c r="W712" s="96">
        <v>720</v>
      </c>
      <c r="X712" s="96">
        <v>680</v>
      </c>
      <c r="Y712" s="96">
        <v>640</v>
      </c>
      <c r="Z712" s="96">
        <v>600</v>
      </c>
      <c r="AA712" s="96">
        <v>560</v>
      </c>
      <c r="AB712" s="96">
        <v>480</v>
      </c>
      <c r="AC712" s="95" t="s">
        <v>858</v>
      </c>
      <c r="AD712" s="96">
        <v>1300</v>
      </c>
      <c r="AE712" s="96">
        <v>1240</v>
      </c>
      <c r="AF712" s="96">
        <v>1170</v>
      </c>
      <c r="AG712" s="96">
        <v>1110</v>
      </c>
      <c r="AH712" s="96">
        <v>1040</v>
      </c>
      <c r="AI712" s="96">
        <v>980</v>
      </c>
      <c r="AJ712" s="96">
        <v>910</v>
      </c>
      <c r="AK712" s="96">
        <v>780</v>
      </c>
      <c r="AL712" s="2"/>
      <c r="AM712" s="95" t="s">
        <v>858</v>
      </c>
      <c r="AN712" s="96">
        <v>1200</v>
      </c>
      <c r="AO712" s="96">
        <v>1140</v>
      </c>
      <c r="AP712" s="96">
        <v>1080</v>
      </c>
      <c r="AQ712" s="96">
        <v>1020</v>
      </c>
      <c r="AR712" s="96">
        <v>960</v>
      </c>
      <c r="AS712" s="96">
        <v>900</v>
      </c>
      <c r="AT712" s="96">
        <v>840</v>
      </c>
      <c r="AU712" s="96">
        <v>720</v>
      </c>
      <c r="AW712" s="95" t="s">
        <v>858</v>
      </c>
      <c r="AX712" s="96">
        <v>400</v>
      </c>
      <c r="AY712" s="96">
        <v>380</v>
      </c>
      <c r="AZ712" s="96">
        <v>360</v>
      </c>
      <c r="BA712" s="96">
        <v>340</v>
      </c>
      <c r="BB712" s="96">
        <v>320</v>
      </c>
      <c r="BC712" s="96">
        <v>300</v>
      </c>
      <c r="BD712" s="96">
        <v>280</v>
      </c>
      <c r="BE712" s="96">
        <v>240</v>
      </c>
      <c r="BF712" s="95" t="s">
        <v>858</v>
      </c>
      <c r="BG712" s="96">
        <v>500</v>
      </c>
      <c r="BH712" s="96">
        <v>480</v>
      </c>
      <c r="BI712" s="96">
        <v>450</v>
      </c>
      <c r="BJ712" s="96">
        <v>430</v>
      </c>
      <c r="BK712" s="96">
        <v>400</v>
      </c>
      <c r="BL712" s="96">
        <v>380</v>
      </c>
      <c r="BM712" s="96">
        <v>350</v>
      </c>
      <c r="BN712" s="96">
        <v>300</v>
      </c>
      <c r="CH712" s="2">
        <v>64075</v>
      </c>
      <c r="CI712" s="2" t="s">
        <v>126</v>
      </c>
      <c r="CP712" s="3">
        <v>62909</v>
      </c>
      <c r="CQ712" s="3" t="s">
        <v>33808</v>
      </c>
      <c r="CR712" s="3" t="s">
        <v>124</v>
      </c>
    </row>
    <row r="713" spans="19:96" x14ac:dyDescent="0.25">
      <c r="S713" s="2"/>
      <c r="T713" s="95" t="s">
        <v>859</v>
      </c>
      <c r="U713" s="96">
        <v>1100</v>
      </c>
      <c r="V713" s="96">
        <v>1050</v>
      </c>
      <c r="W713" s="96">
        <v>990</v>
      </c>
      <c r="X713" s="96">
        <v>940</v>
      </c>
      <c r="Y713" s="96">
        <v>880</v>
      </c>
      <c r="Z713" s="96">
        <v>830</v>
      </c>
      <c r="AA713" s="96">
        <v>770</v>
      </c>
      <c r="AB713" s="96">
        <v>660</v>
      </c>
      <c r="AC713" s="95" t="s">
        <v>859</v>
      </c>
      <c r="AD713" s="96">
        <v>1800</v>
      </c>
      <c r="AE713" s="96">
        <v>1710</v>
      </c>
      <c r="AF713" s="96">
        <v>1620</v>
      </c>
      <c r="AG713" s="96">
        <v>1530</v>
      </c>
      <c r="AH713" s="96">
        <v>1440</v>
      </c>
      <c r="AI713" s="96">
        <v>1350</v>
      </c>
      <c r="AJ713" s="96">
        <v>1260</v>
      </c>
      <c r="AK713" s="96">
        <v>1080</v>
      </c>
      <c r="AL713" s="2"/>
      <c r="AM713" s="95" t="s">
        <v>859</v>
      </c>
      <c r="AN713" s="96">
        <v>1700</v>
      </c>
      <c r="AO713" s="96">
        <v>1620</v>
      </c>
      <c r="AP713" s="96">
        <v>1530</v>
      </c>
      <c r="AQ713" s="96">
        <v>1450</v>
      </c>
      <c r="AR713" s="96">
        <v>1360</v>
      </c>
      <c r="AS713" s="96">
        <v>1280</v>
      </c>
      <c r="AT713" s="96">
        <v>1190</v>
      </c>
      <c r="AU713" s="96">
        <v>1020</v>
      </c>
      <c r="AW713" s="95" t="s">
        <v>859</v>
      </c>
      <c r="AX713" s="96">
        <v>600</v>
      </c>
      <c r="AY713" s="96">
        <v>570</v>
      </c>
      <c r="AZ713" s="96">
        <v>540</v>
      </c>
      <c r="BA713" s="96">
        <v>510</v>
      </c>
      <c r="BB713" s="96">
        <v>480</v>
      </c>
      <c r="BC713" s="96">
        <v>450</v>
      </c>
      <c r="BD713" s="96">
        <v>420</v>
      </c>
      <c r="BE713" s="96">
        <v>360</v>
      </c>
      <c r="BF713" s="95" t="s">
        <v>859</v>
      </c>
      <c r="BG713" s="96">
        <v>700</v>
      </c>
      <c r="BH713" s="96">
        <v>670</v>
      </c>
      <c r="BI713" s="96">
        <v>630</v>
      </c>
      <c r="BJ713" s="96">
        <v>600</v>
      </c>
      <c r="BK713" s="96">
        <v>560</v>
      </c>
      <c r="BL713" s="96">
        <v>530</v>
      </c>
      <c r="BM713" s="96">
        <v>490</v>
      </c>
      <c r="BN713" s="96">
        <v>420</v>
      </c>
      <c r="CH713" s="2">
        <v>64076</v>
      </c>
      <c r="CI713" s="2" t="s">
        <v>126</v>
      </c>
      <c r="CP713" s="3">
        <v>62910</v>
      </c>
      <c r="CQ713" s="3" t="s">
        <v>33809</v>
      </c>
      <c r="CR713" s="3" t="s">
        <v>124</v>
      </c>
    </row>
    <row r="714" spans="19:96" x14ac:dyDescent="0.25">
      <c r="S714" s="2"/>
      <c r="T714" s="95" t="s">
        <v>860</v>
      </c>
      <c r="U714" s="96">
        <v>1000</v>
      </c>
      <c r="V714" s="96">
        <v>950</v>
      </c>
      <c r="W714" s="96">
        <v>900</v>
      </c>
      <c r="X714" s="96">
        <v>850</v>
      </c>
      <c r="Y714" s="96">
        <v>800</v>
      </c>
      <c r="Z714" s="96">
        <v>750</v>
      </c>
      <c r="AA714" s="96">
        <v>700</v>
      </c>
      <c r="AB714" s="96">
        <v>600</v>
      </c>
      <c r="AC714" s="95" t="s">
        <v>860</v>
      </c>
      <c r="AD714" s="96">
        <v>1600</v>
      </c>
      <c r="AE714" s="96">
        <v>1520</v>
      </c>
      <c r="AF714" s="96">
        <v>1440</v>
      </c>
      <c r="AG714" s="96">
        <v>1360</v>
      </c>
      <c r="AH714" s="96">
        <v>1280</v>
      </c>
      <c r="AI714" s="96">
        <v>1200</v>
      </c>
      <c r="AJ714" s="96">
        <v>1120</v>
      </c>
      <c r="AK714" s="96">
        <v>960</v>
      </c>
      <c r="AL714" s="2"/>
      <c r="AM714" s="95" t="s">
        <v>860</v>
      </c>
      <c r="AN714" s="96">
        <v>1500</v>
      </c>
      <c r="AO714" s="96">
        <v>1430</v>
      </c>
      <c r="AP714" s="96">
        <v>1350</v>
      </c>
      <c r="AQ714" s="96">
        <v>1280</v>
      </c>
      <c r="AR714" s="96">
        <v>1200</v>
      </c>
      <c r="AS714" s="96">
        <v>1130</v>
      </c>
      <c r="AT714" s="96">
        <v>1050</v>
      </c>
      <c r="AU714" s="96">
        <v>900</v>
      </c>
      <c r="AW714" s="95" t="s">
        <v>860</v>
      </c>
      <c r="AX714" s="96">
        <v>500</v>
      </c>
      <c r="AY714" s="96">
        <v>480</v>
      </c>
      <c r="AZ714" s="96">
        <v>450</v>
      </c>
      <c r="BA714" s="96">
        <v>430</v>
      </c>
      <c r="BB714" s="96">
        <v>400</v>
      </c>
      <c r="BC714" s="96">
        <v>380</v>
      </c>
      <c r="BD714" s="96">
        <v>350</v>
      </c>
      <c r="BE714" s="96">
        <v>300</v>
      </c>
      <c r="BF714" s="95" t="s">
        <v>860</v>
      </c>
      <c r="BG714" s="96">
        <v>700</v>
      </c>
      <c r="BH714" s="96">
        <v>670</v>
      </c>
      <c r="BI714" s="96">
        <v>630</v>
      </c>
      <c r="BJ714" s="96">
        <v>600</v>
      </c>
      <c r="BK714" s="96">
        <v>560</v>
      </c>
      <c r="BL714" s="96">
        <v>530</v>
      </c>
      <c r="BM714" s="96">
        <v>490</v>
      </c>
      <c r="BN714" s="96">
        <v>420</v>
      </c>
      <c r="CH714" s="2">
        <v>64077</v>
      </c>
      <c r="CI714" s="2" t="s">
        <v>126</v>
      </c>
      <c r="CP714" s="3">
        <v>62911</v>
      </c>
      <c r="CQ714" s="3" t="s">
        <v>33810</v>
      </c>
      <c r="CR714" s="3" t="s">
        <v>126</v>
      </c>
    </row>
    <row r="715" spans="19:96" x14ac:dyDescent="0.25">
      <c r="S715" s="2"/>
      <c r="T715" s="95" t="s">
        <v>861</v>
      </c>
      <c r="U715" s="96">
        <v>1000</v>
      </c>
      <c r="V715" s="96">
        <v>950</v>
      </c>
      <c r="W715" s="96">
        <v>900</v>
      </c>
      <c r="X715" s="96">
        <v>850</v>
      </c>
      <c r="Y715" s="96">
        <v>800</v>
      </c>
      <c r="Z715" s="96">
        <v>750</v>
      </c>
      <c r="AA715" s="96">
        <v>700</v>
      </c>
      <c r="AB715" s="96">
        <v>600</v>
      </c>
      <c r="AC715" s="95" t="s">
        <v>861</v>
      </c>
      <c r="AD715" s="96">
        <v>1600</v>
      </c>
      <c r="AE715" s="96">
        <v>1520</v>
      </c>
      <c r="AF715" s="96">
        <v>1440</v>
      </c>
      <c r="AG715" s="96">
        <v>1360</v>
      </c>
      <c r="AH715" s="96">
        <v>1280</v>
      </c>
      <c r="AI715" s="96">
        <v>1200</v>
      </c>
      <c r="AJ715" s="96">
        <v>1120</v>
      </c>
      <c r="AK715" s="96">
        <v>960</v>
      </c>
      <c r="AL715" s="2"/>
      <c r="AM715" s="95" t="s">
        <v>861</v>
      </c>
      <c r="AN715" s="96">
        <v>1500</v>
      </c>
      <c r="AO715" s="96">
        <v>1430</v>
      </c>
      <c r="AP715" s="96">
        <v>1350</v>
      </c>
      <c r="AQ715" s="96">
        <v>1280</v>
      </c>
      <c r="AR715" s="96">
        <v>1200</v>
      </c>
      <c r="AS715" s="96">
        <v>1130</v>
      </c>
      <c r="AT715" s="96">
        <v>1050</v>
      </c>
      <c r="AU715" s="96">
        <v>900</v>
      </c>
      <c r="AW715" s="95" t="s">
        <v>861</v>
      </c>
      <c r="AX715" s="96">
        <v>500</v>
      </c>
      <c r="AY715" s="96">
        <v>480</v>
      </c>
      <c r="AZ715" s="96">
        <v>450</v>
      </c>
      <c r="BA715" s="96">
        <v>430</v>
      </c>
      <c r="BB715" s="96">
        <v>400</v>
      </c>
      <c r="BC715" s="96">
        <v>380</v>
      </c>
      <c r="BD715" s="96">
        <v>350</v>
      </c>
      <c r="BE715" s="96">
        <v>300</v>
      </c>
      <c r="BF715" s="95" t="s">
        <v>861</v>
      </c>
      <c r="BG715" s="96">
        <v>700</v>
      </c>
      <c r="BH715" s="96">
        <v>670</v>
      </c>
      <c r="BI715" s="96">
        <v>630</v>
      </c>
      <c r="BJ715" s="96">
        <v>600</v>
      </c>
      <c r="BK715" s="96">
        <v>560</v>
      </c>
      <c r="BL715" s="96">
        <v>530</v>
      </c>
      <c r="BM715" s="96">
        <v>490</v>
      </c>
      <c r="BN715" s="96">
        <v>420</v>
      </c>
      <c r="CH715" s="2">
        <v>64078</v>
      </c>
      <c r="CI715" s="2" t="s">
        <v>126</v>
      </c>
      <c r="CP715" s="3">
        <v>62912</v>
      </c>
      <c r="CQ715" s="3" t="s">
        <v>29133</v>
      </c>
      <c r="CR715" s="3" t="s">
        <v>122</v>
      </c>
    </row>
    <row r="716" spans="19:96" x14ac:dyDescent="0.25">
      <c r="S716" s="2"/>
      <c r="T716" s="95" t="s">
        <v>862</v>
      </c>
      <c r="U716" s="96">
        <v>1100</v>
      </c>
      <c r="V716" s="96">
        <v>1050</v>
      </c>
      <c r="W716" s="96">
        <v>990</v>
      </c>
      <c r="X716" s="96">
        <v>940</v>
      </c>
      <c r="Y716" s="96">
        <v>880</v>
      </c>
      <c r="Z716" s="96">
        <v>830</v>
      </c>
      <c r="AA716" s="96">
        <v>770</v>
      </c>
      <c r="AB716" s="96">
        <v>660</v>
      </c>
      <c r="AC716" s="95" t="s">
        <v>862</v>
      </c>
      <c r="AD716" s="96">
        <v>1800</v>
      </c>
      <c r="AE716" s="96">
        <v>1710</v>
      </c>
      <c r="AF716" s="96">
        <v>1620</v>
      </c>
      <c r="AG716" s="96">
        <v>1530</v>
      </c>
      <c r="AH716" s="96">
        <v>1440</v>
      </c>
      <c r="AI716" s="96">
        <v>1350</v>
      </c>
      <c r="AJ716" s="96">
        <v>1260</v>
      </c>
      <c r="AK716" s="96">
        <v>1080</v>
      </c>
      <c r="AL716" s="2"/>
      <c r="AM716" s="95" t="s">
        <v>862</v>
      </c>
      <c r="AN716" s="96">
        <v>1700</v>
      </c>
      <c r="AO716" s="96">
        <v>1620</v>
      </c>
      <c r="AP716" s="96">
        <v>1530</v>
      </c>
      <c r="AQ716" s="96">
        <v>1450</v>
      </c>
      <c r="AR716" s="96">
        <v>1360</v>
      </c>
      <c r="AS716" s="96">
        <v>1280</v>
      </c>
      <c r="AT716" s="96">
        <v>1190</v>
      </c>
      <c r="AU716" s="96">
        <v>1020</v>
      </c>
      <c r="AW716" s="95" t="s">
        <v>862</v>
      </c>
      <c r="AX716" s="96">
        <v>600</v>
      </c>
      <c r="AY716" s="96">
        <v>570</v>
      </c>
      <c r="AZ716" s="96">
        <v>540</v>
      </c>
      <c r="BA716" s="96">
        <v>510</v>
      </c>
      <c r="BB716" s="96">
        <v>480</v>
      </c>
      <c r="BC716" s="96">
        <v>450</v>
      </c>
      <c r="BD716" s="96">
        <v>420</v>
      </c>
      <c r="BE716" s="96">
        <v>360</v>
      </c>
      <c r="BF716" s="95" t="s">
        <v>862</v>
      </c>
      <c r="BG716" s="96">
        <v>700</v>
      </c>
      <c r="BH716" s="96">
        <v>670</v>
      </c>
      <c r="BI716" s="96">
        <v>630</v>
      </c>
      <c r="BJ716" s="96">
        <v>600</v>
      </c>
      <c r="BK716" s="96">
        <v>560</v>
      </c>
      <c r="BL716" s="96">
        <v>530</v>
      </c>
      <c r="BM716" s="96">
        <v>490</v>
      </c>
      <c r="BN716" s="96">
        <v>420</v>
      </c>
      <c r="CH716" s="2">
        <v>64079</v>
      </c>
      <c r="CI716" s="2" t="s">
        <v>126</v>
      </c>
      <c r="CP716" s="3">
        <v>62913</v>
      </c>
      <c r="CQ716" s="3" t="s">
        <v>33811</v>
      </c>
      <c r="CR716" s="3" t="s">
        <v>126</v>
      </c>
    </row>
    <row r="717" spans="19:96" x14ac:dyDescent="0.25">
      <c r="S717" s="2"/>
      <c r="T717" s="95" t="s">
        <v>863</v>
      </c>
      <c r="U717" s="96">
        <v>1100</v>
      </c>
      <c r="V717" s="96">
        <v>1050</v>
      </c>
      <c r="W717" s="96">
        <v>990</v>
      </c>
      <c r="X717" s="96">
        <v>940</v>
      </c>
      <c r="Y717" s="96">
        <v>880</v>
      </c>
      <c r="Z717" s="96">
        <v>830</v>
      </c>
      <c r="AA717" s="96">
        <v>770</v>
      </c>
      <c r="AB717" s="96">
        <v>660</v>
      </c>
      <c r="AC717" s="95" t="s">
        <v>863</v>
      </c>
      <c r="AD717" s="96">
        <v>1800</v>
      </c>
      <c r="AE717" s="96">
        <v>1710</v>
      </c>
      <c r="AF717" s="96">
        <v>1620</v>
      </c>
      <c r="AG717" s="96">
        <v>1530</v>
      </c>
      <c r="AH717" s="96">
        <v>1440</v>
      </c>
      <c r="AI717" s="96">
        <v>1350</v>
      </c>
      <c r="AJ717" s="96">
        <v>1260</v>
      </c>
      <c r="AK717" s="96">
        <v>1080</v>
      </c>
      <c r="AL717" s="2"/>
      <c r="AM717" s="95" t="s">
        <v>863</v>
      </c>
      <c r="AN717" s="96">
        <v>1600</v>
      </c>
      <c r="AO717" s="96">
        <v>1520</v>
      </c>
      <c r="AP717" s="96">
        <v>1440</v>
      </c>
      <c r="AQ717" s="96">
        <v>1360</v>
      </c>
      <c r="AR717" s="96">
        <v>1280</v>
      </c>
      <c r="AS717" s="96">
        <v>1200</v>
      </c>
      <c r="AT717" s="96">
        <v>1120</v>
      </c>
      <c r="AU717" s="96">
        <v>960</v>
      </c>
      <c r="AW717" s="95" t="s">
        <v>863</v>
      </c>
      <c r="AX717" s="96">
        <v>500</v>
      </c>
      <c r="AY717" s="96">
        <v>480</v>
      </c>
      <c r="AZ717" s="96">
        <v>450</v>
      </c>
      <c r="BA717" s="96">
        <v>430</v>
      </c>
      <c r="BB717" s="96">
        <v>400</v>
      </c>
      <c r="BC717" s="96">
        <v>380</v>
      </c>
      <c r="BD717" s="96">
        <v>350</v>
      </c>
      <c r="BE717" s="96">
        <v>300</v>
      </c>
      <c r="BF717" s="95" t="s">
        <v>863</v>
      </c>
      <c r="BG717" s="96">
        <v>700</v>
      </c>
      <c r="BH717" s="96">
        <v>670</v>
      </c>
      <c r="BI717" s="96">
        <v>630</v>
      </c>
      <c r="BJ717" s="96">
        <v>600</v>
      </c>
      <c r="BK717" s="96">
        <v>560</v>
      </c>
      <c r="BL717" s="96">
        <v>530</v>
      </c>
      <c r="BM717" s="96">
        <v>490</v>
      </c>
      <c r="BN717" s="96">
        <v>420</v>
      </c>
      <c r="CH717" s="2">
        <v>64080</v>
      </c>
      <c r="CI717" s="2" t="s">
        <v>126</v>
      </c>
      <c r="CP717" s="3">
        <v>62914</v>
      </c>
      <c r="CQ717" s="3" t="s">
        <v>33812</v>
      </c>
      <c r="CR717" s="3" t="s">
        <v>126</v>
      </c>
    </row>
    <row r="718" spans="19:96" x14ac:dyDescent="0.25">
      <c r="S718" s="2"/>
      <c r="T718" s="95" t="s">
        <v>864</v>
      </c>
      <c r="U718" s="96">
        <v>1200</v>
      </c>
      <c r="V718" s="96">
        <v>1140</v>
      </c>
      <c r="W718" s="96">
        <v>1080</v>
      </c>
      <c r="X718" s="96">
        <v>1020</v>
      </c>
      <c r="Y718" s="96">
        <v>960</v>
      </c>
      <c r="Z718" s="96">
        <v>900</v>
      </c>
      <c r="AA718" s="96">
        <v>840</v>
      </c>
      <c r="AB718" s="96">
        <v>720</v>
      </c>
      <c r="AC718" s="95" t="s">
        <v>864</v>
      </c>
      <c r="AD718" s="96">
        <v>1900</v>
      </c>
      <c r="AE718" s="96">
        <v>1810</v>
      </c>
      <c r="AF718" s="96">
        <v>1710</v>
      </c>
      <c r="AG718" s="96">
        <v>1620</v>
      </c>
      <c r="AH718" s="96">
        <v>1520</v>
      </c>
      <c r="AI718" s="96">
        <v>1430</v>
      </c>
      <c r="AJ718" s="96">
        <v>1330</v>
      </c>
      <c r="AK718" s="96">
        <v>1140</v>
      </c>
      <c r="AL718" s="2"/>
      <c r="AM718" s="95" t="s">
        <v>864</v>
      </c>
      <c r="AN718" s="96">
        <v>1800</v>
      </c>
      <c r="AO718" s="96">
        <v>1710</v>
      </c>
      <c r="AP718" s="96">
        <v>1620</v>
      </c>
      <c r="AQ718" s="96">
        <v>1530</v>
      </c>
      <c r="AR718" s="96">
        <v>1440</v>
      </c>
      <c r="AS718" s="96">
        <v>1350</v>
      </c>
      <c r="AT718" s="96">
        <v>1260</v>
      </c>
      <c r="AU718" s="96">
        <v>1080</v>
      </c>
      <c r="AW718" s="95" t="s">
        <v>864</v>
      </c>
      <c r="AX718" s="96">
        <v>600</v>
      </c>
      <c r="AY718" s="96">
        <v>570</v>
      </c>
      <c r="AZ718" s="96">
        <v>540</v>
      </c>
      <c r="BA718" s="96">
        <v>510</v>
      </c>
      <c r="BB718" s="96">
        <v>480</v>
      </c>
      <c r="BC718" s="96">
        <v>450</v>
      </c>
      <c r="BD718" s="96">
        <v>420</v>
      </c>
      <c r="BE718" s="96">
        <v>360</v>
      </c>
      <c r="BF718" s="95" t="s">
        <v>864</v>
      </c>
      <c r="BG718" s="96">
        <v>800</v>
      </c>
      <c r="BH718" s="96">
        <v>760</v>
      </c>
      <c r="BI718" s="96">
        <v>720</v>
      </c>
      <c r="BJ718" s="96">
        <v>680</v>
      </c>
      <c r="BK718" s="96">
        <v>640</v>
      </c>
      <c r="BL718" s="96">
        <v>600</v>
      </c>
      <c r="BM718" s="96">
        <v>560</v>
      </c>
      <c r="BN718" s="96">
        <v>480</v>
      </c>
      <c r="CH718" s="2">
        <v>64081</v>
      </c>
      <c r="CI718" s="2" t="s">
        <v>126</v>
      </c>
      <c r="CP718" s="3">
        <v>62915</v>
      </c>
      <c r="CQ718" s="3" t="s">
        <v>33813</v>
      </c>
      <c r="CR718" s="3" t="s">
        <v>126</v>
      </c>
    </row>
    <row r="719" spans="19:96" x14ac:dyDescent="0.25">
      <c r="S719" s="2"/>
      <c r="T719" s="95" t="s">
        <v>865</v>
      </c>
      <c r="U719" s="96">
        <v>1000</v>
      </c>
      <c r="V719" s="96">
        <v>950</v>
      </c>
      <c r="W719" s="96">
        <v>900</v>
      </c>
      <c r="X719" s="96">
        <v>850</v>
      </c>
      <c r="Y719" s="96">
        <v>800</v>
      </c>
      <c r="Z719" s="96">
        <v>750</v>
      </c>
      <c r="AA719" s="96">
        <v>700</v>
      </c>
      <c r="AB719" s="96">
        <v>600</v>
      </c>
      <c r="AC719" s="95" t="s">
        <v>865</v>
      </c>
      <c r="AD719" s="96">
        <v>1600</v>
      </c>
      <c r="AE719" s="96">
        <v>1520</v>
      </c>
      <c r="AF719" s="96">
        <v>1440</v>
      </c>
      <c r="AG719" s="96">
        <v>1360</v>
      </c>
      <c r="AH719" s="96">
        <v>1280</v>
      </c>
      <c r="AI719" s="96">
        <v>1200</v>
      </c>
      <c r="AJ719" s="96">
        <v>1120</v>
      </c>
      <c r="AK719" s="96">
        <v>960</v>
      </c>
      <c r="AL719" s="2"/>
      <c r="AM719" s="95" t="s">
        <v>865</v>
      </c>
      <c r="AN719" s="96">
        <v>1400</v>
      </c>
      <c r="AO719" s="96">
        <v>1330</v>
      </c>
      <c r="AP719" s="96">
        <v>1260</v>
      </c>
      <c r="AQ719" s="96">
        <v>1190</v>
      </c>
      <c r="AR719" s="96">
        <v>1120</v>
      </c>
      <c r="AS719" s="96">
        <v>1050</v>
      </c>
      <c r="AT719" s="96">
        <v>980</v>
      </c>
      <c r="AU719" s="96">
        <v>840</v>
      </c>
      <c r="AW719" s="95" t="s">
        <v>865</v>
      </c>
      <c r="AX719" s="96">
        <v>500</v>
      </c>
      <c r="AY719" s="96">
        <v>480</v>
      </c>
      <c r="AZ719" s="96">
        <v>450</v>
      </c>
      <c r="BA719" s="96">
        <v>430</v>
      </c>
      <c r="BB719" s="96">
        <v>400</v>
      </c>
      <c r="BC719" s="96">
        <v>380</v>
      </c>
      <c r="BD719" s="96">
        <v>350</v>
      </c>
      <c r="BE719" s="96">
        <v>300</v>
      </c>
      <c r="BF719" s="95" t="s">
        <v>865</v>
      </c>
      <c r="BG719" s="96">
        <v>600</v>
      </c>
      <c r="BH719" s="96">
        <v>570</v>
      </c>
      <c r="BI719" s="96">
        <v>540</v>
      </c>
      <c r="BJ719" s="96">
        <v>510</v>
      </c>
      <c r="BK719" s="96">
        <v>480</v>
      </c>
      <c r="BL719" s="96">
        <v>450</v>
      </c>
      <c r="BM719" s="96">
        <v>420</v>
      </c>
      <c r="BN719" s="96">
        <v>360</v>
      </c>
      <c r="CH719" s="2">
        <v>64083</v>
      </c>
      <c r="CI719" s="2" t="s">
        <v>126</v>
      </c>
      <c r="CP719" s="3">
        <v>62916</v>
      </c>
      <c r="CQ719" s="3" t="s">
        <v>33814</v>
      </c>
      <c r="CR719" s="3" t="s">
        <v>126</v>
      </c>
    </row>
    <row r="720" spans="19:96" x14ac:dyDescent="0.25">
      <c r="S720" s="2"/>
      <c r="T720" s="95" t="s">
        <v>866</v>
      </c>
      <c r="U720" s="96">
        <v>1000</v>
      </c>
      <c r="V720" s="96">
        <v>950</v>
      </c>
      <c r="W720" s="96">
        <v>900</v>
      </c>
      <c r="X720" s="96">
        <v>850</v>
      </c>
      <c r="Y720" s="96">
        <v>800</v>
      </c>
      <c r="Z720" s="96">
        <v>750</v>
      </c>
      <c r="AA720" s="96">
        <v>700</v>
      </c>
      <c r="AB720" s="96">
        <v>600</v>
      </c>
      <c r="AC720" s="95" t="s">
        <v>866</v>
      </c>
      <c r="AD720" s="96">
        <v>1600</v>
      </c>
      <c r="AE720" s="96">
        <v>1520</v>
      </c>
      <c r="AF720" s="96">
        <v>1440</v>
      </c>
      <c r="AG720" s="96">
        <v>1360</v>
      </c>
      <c r="AH720" s="96">
        <v>1280</v>
      </c>
      <c r="AI720" s="96">
        <v>1200</v>
      </c>
      <c r="AJ720" s="96">
        <v>1120</v>
      </c>
      <c r="AK720" s="96">
        <v>960</v>
      </c>
      <c r="AL720" s="2"/>
      <c r="AM720" s="95" t="s">
        <v>866</v>
      </c>
      <c r="AN720" s="96">
        <v>1500</v>
      </c>
      <c r="AO720" s="96">
        <v>1430</v>
      </c>
      <c r="AP720" s="96">
        <v>1350</v>
      </c>
      <c r="AQ720" s="96">
        <v>1280</v>
      </c>
      <c r="AR720" s="96">
        <v>1200</v>
      </c>
      <c r="AS720" s="96">
        <v>1130</v>
      </c>
      <c r="AT720" s="96">
        <v>1050</v>
      </c>
      <c r="AU720" s="96">
        <v>900</v>
      </c>
      <c r="AW720" s="95" t="s">
        <v>866</v>
      </c>
      <c r="AX720" s="96">
        <v>500</v>
      </c>
      <c r="AY720" s="96">
        <v>480</v>
      </c>
      <c r="AZ720" s="96">
        <v>450</v>
      </c>
      <c r="BA720" s="96">
        <v>430</v>
      </c>
      <c r="BB720" s="96">
        <v>400</v>
      </c>
      <c r="BC720" s="96">
        <v>380</v>
      </c>
      <c r="BD720" s="96">
        <v>350</v>
      </c>
      <c r="BE720" s="96">
        <v>300</v>
      </c>
      <c r="BF720" s="95" t="s">
        <v>866</v>
      </c>
      <c r="BG720" s="96">
        <v>600</v>
      </c>
      <c r="BH720" s="96">
        <v>570</v>
      </c>
      <c r="BI720" s="96">
        <v>540</v>
      </c>
      <c r="BJ720" s="96">
        <v>510</v>
      </c>
      <c r="BK720" s="96">
        <v>480</v>
      </c>
      <c r="BL720" s="96">
        <v>450</v>
      </c>
      <c r="BM720" s="96">
        <v>420</v>
      </c>
      <c r="BN720" s="96">
        <v>360</v>
      </c>
      <c r="CH720" s="2">
        <v>64086</v>
      </c>
      <c r="CI720" s="2" t="s">
        <v>122</v>
      </c>
      <c r="CP720" s="3">
        <v>62917</v>
      </c>
      <c r="CQ720" s="3" t="s">
        <v>33815</v>
      </c>
      <c r="CR720" s="3" t="s">
        <v>126</v>
      </c>
    </row>
    <row r="721" spans="19:96" x14ac:dyDescent="0.25">
      <c r="S721" s="2"/>
      <c r="T721" s="95" t="s">
        <v>867</v>
      </c>
      <c r="U721" s="96">
        <v>700</v>
      </c>
      <c r="V721" s="96">
        <v>670</v>
      </c>
      <c r="W721" s="96">
        <v>630</v>
      </c>
      <c r="X721" s="96">
        <v>600</v>
      </c>
      <c r="Y721" s="96">
        <v>560</v>
      </c>
      <c r="Z721" s="96">
        <v>530</v>
      </c>
      <c r="AA721" s="96">
        <v>490</v>
      </c>
      <c r="AB721" s="96">
        <v>420</v>
      </c>
      <c r="AC721" s="95" t="s">
        <v>867</v>
      </c>
      <c r="AD721" s="96">
        <v>1100</v>
      </c>
      <c r="AE721" s="96">
        <v>1050</v>
      </c>
      <c r="AF721" s="96">
        <v>990</v>
      </c>
      <c r="AG721" s="96">
        <v>940</v>
      </c>
      <c r="AH721" s="96">
        <v>880</v>
      </c>
      <c r="AI721" s="96">
        <v>830</v>
      </c>
      <c r="AJ721" s="96">
        <v>770</v>
      </c>
      <c r="AK721" s="96">
        <v>660</v>
      </c>
      <c r="AL721" s="2"/>
      <c r="AM721" s="95" t="s">
        <v>867</v>
      </c>
      <c r="AN721" s="96">
        <v>1000</v>
      </c>
      <c r="AO721" s="96">
        <v>950</v>
      </c>
      <c r="AP721" s="96">
        <v>900</v>
      </c>
      <c r="AQ721" s="96">
        <v>850</v>
      </c>
      <c r="AR721" s="96">
        <v>800</v>
      </c>
      <c r="AS721" s="96">
        <v>750</v>
      </c>
      <c r="AT721" s="96">
        <v>700</v>
      </c>
      <c r="AU721" s="96">
        <v>600</v>
      </c>
      <c r="AW721" s="95" t="s">
        <v>867</v>
      </c>
      <c r="AX721" s="96">
        <v>400</v>
      </c>
      <c r="AY721" s="96">
        <v>380</v>
      </c>
      <c r="AZ721" s="96">
        <v>360</v>
      </c>
      <c r="BA721" s="96">
        <v>340</v>
      </c>
      <c r="BB721" s="96">
        <v>320</v>
      </c>
      <c r="BC721" s="96">
        <v>300</v>
      </c>
      <c r="BD721" s="96">
        <v>280</v>
      </c>
      <c r="BE721" s="96">
        <v>240</v>
      </c>
      <c r="BF721" s="95" t="s">
        <v>867</v>
      </c>
      <c r="BG721" s="96">
        <v>500</v>
      </c>
      <c r="BH721" s="96">
        <v>480</v>
      </c>
      <c r="BI721" s="96">
        <v>450</v>
      </c>
      <c r="BJ721" s="96">
        <v>430</v>
      </c>
      <c r="BK721" s="96">
        <v>400</v>
      </c>
      <c r="BL721" s="96">
        <v>380</v>
      </c>
      <c r="BM721" s="96">
        <v>350</v>
      </c>
      <c r="BN721" s="96">
        <v>300</v>
      </c>
      <c r="CH721" s="2">
        <v>64090</v>
      </c>
      <c r="CI721" s="2" t="s">
        <v>124</v>
      </c>
      <c r="CP721" s="3">
        <v>62918</v>
      </c>
      <c r="CQ721" s="3" t="s">
        <v>33816</v>
      </c>
      <c r="CR721" s="3" t="s">
        <v>126</v>
      </c>
    </row>
    <row r="722" spans="19:96" x14ac:dyDescent="0.25">
      <c r="S722" s="2"/>
      <c r="T722" s="95" t="s">
        <v>868</v>
      </c>
      <c r="U722" s="96">
        <v>800</v>
      </c>
      <c r="V722" s="96">
        <v>760</v>
      </c>
      <c r="W722" s="96">
        <v>720</v>
      </c>
      <c r="X722" s="96">
        <v>680</v>
      </c>
      <c r="Y722" s="96">
        <v>640</v>
      </c>
      <c r="Z722" s="96">
        <v>600</v>
      </c>
      <c r="AA722" s="96">
        <v>560</v>
      </c>
      <c r="AB722" s="96">
        <v>480</v>
      </c>
      <c r="AC722" s="95" t="s">
        <v>868</v>
      </c>
      <c r="AD722" s="96">
        <v>1300</v>
      </c>
      <c r="AE722" s="96">
        <v>1240</v>
      </c>
      <c r="AF722" s="96">
        <v>1170</v>
      </c>
      <c r="AG722" s="96">
        <v>1110</v>
      </c>
      <c r="AH722" s="96">
        <v>1040</v>
      </c>
      <c r="AI722" s="96">
        <v>980</v>
      </c>
      <c r="AJ722" s="96">
        <v>910</v>
      </c>
      <c r="AK722" s="96">
        <v>780</v>
      </c>
      <c r="AL722" s="2"/>
      <c r="AM722" s="95" t="s">
        <v>868</v>
      </c>
      <c r="AN722" s="96">
        <v>1200</v>
      </c>
      <c r="AO722" s="96">
        <v>1140</v>
      </c>
      <c r="AP722" s="96">
        <v>1080</v>
      </c>
      <c r="AQ722" s="96">
        <v>1020</v>
      </c>
      <c r="AR722" s="96">
        <v>960</v>
      </c>
      <c r="AS722" s="96">
        <v>900</v>
      </c>
      <c r="AT722" s="96">
        <v>840</v>
      </c>
      <c r="AU722" s="96">
        <v>720</v>
      </c>
      <c r="AW722" s="95" t="s">
        <v>868</v>
      </c>
      <c r="AX722" s="96">
        <v>400</v>
      </c>
      <c r="AY722" s="96">
        <v>380</v>
      </c>
      <c r="AZ722" s="96">
        <v>360</v>
      </c>
      <c r="BA722" s="96">
        <v>340</v>
      </c>
      <c r="BB722" s="96">
        <v>320</v>
      </c>
      <c r="BC722" s="96">
        <v>300</v>
      </c>
      <c r="BD722" s="96">
        <v>280</v>
      </c>
      <c r="BE722" s="96">
        <v>240</v>
      </c>
      <c r="BF722" s="95" t="s">
        <v>868</v>
      </c>
      <c r="BG722" s="96">
        <v>500</v>
      </c>
      <c r="BH722" s="96">
        <v>480</v>
      </c>
      <c r="BI722" s="96">
        <v>450</v>
      </c>
      <c r="BJ722" s="96">
        <v>430</v>
      </c>
      <c r="BK722" s="96">
        <v>400</v>
      </c>
      <c r="BL722" s="96">
        <v>380</v>
      </c>
      <c r="BM722" s="96">
        <v>350</v>
      </c>
      <c r="BN722" s="96">
        <v>300</v>
      </c>
      <c r="CH722" s="2">
        <v>64091</v>
      </c>
      <c r="CI722" s="2" t="s">
        <v>126</v>
      </c>
      <c r="CP722" s="3">
        <v>62919</v>
      </c>
      <c r="CQ722" s="3" t="s">
        <v>33817</v>
      </c>
      <c r="CR722" s="3" t="s">
        <v>126</v>
      </c>
    </row>
    <row r="723" spans="19:96" x14ac:dyDescent="0.25">
      <c r="S723" s="2"/>
      <c r="T723" s="95" t="s">
        <v>869</v>
      </c>
      <c r="U723" s="96">
        <v>1400</v>
      </c>
      <c r="V723" s="96">
        <v>1330</v>
      </c>
      <c r="W723" s="96">
        <v>1260</v>
      </c>
      <c r="X723" s="96">
        <v>1190</v>
      </c>
      <c r="Y723" s="96">
        <v>1120</v>
      </c>
      <c r="Z723" s="96">
        <v>1050</v>
      </c>
      <c r="AA723" s="96">
        <v>980</v>
      </c>
      <c r="AB723" s="96">
        <v>840</v>
      </c>
      <c r="AC723" s="95" t="s">
        <v>869</v>
      </c>
      <c r="AD723" s="96">
        <v>2200</v>
      </c>
      <c r="AE723" s="96">
        <v>2090</v>
      </c>
      <c r="AF723" s="96">
        <v>1980</v>
      </c>
      <c r="AG723" s="96">
        <v>1870</v>
      </c>
      <c r="AH723" s="96">
        <v>1760</v>
      </c>
      <c r="AI723" s="96">
        <v>1650</v>
      </c>
      <c r="AJ723" s="96">
        <v>1540</v>
      </c>
      <c r="AK723" s="96">
        <v>1320</v>
      </c>
      <c r="AL723" s="2"/>
      <c r="AM723" s="95" t="s">
        <v>869</v>
      </c>
      <c r="AN723" s="96">
        <v>2100</v>
      </c>
      <c r="AO723" s="96">
        <v>2000</v>
      </c>
      <c r="AP723" s="96">
        <v>1890</v>
      </c>
      <c r="AQ723" s="96">
        <v>1790</v>
      </c>
      <c r="AR723" s="96">
        <v>1680</v>
      </c>
      <c r="AS723" s="96">
        <v>1580</v>
      </c>
      <c r="AT723" s="96">
        <v>1470</v>
      </c>
      <c r="AU723" s="96">
        <v>1260</v>
      </c>
      <c r="AW723" s="95" t="s">
        <v>869</v>
      </c>
      <c r="AX723" s="96">
        <v>700</v>
      </c>
      <c r="AY723" s="96">
        <v>670</v>
      </c>
      <c r="AZ723" s="96">
        <v>630</v>
      </c>
      <c r="BA723" s="96">
        <v>600</v>
      </c>
      <c r="BB723" s="96">
        <v>560</v>
      </c>
      <c r="BC723" s="96">
        <v>530</v>
      </c>
      <c r="BD723" s="96">
        <v>490</v>
      </c>
      <c r="BE723" s="96">
        <v>420</v>
      </c>
      <c r="BF723" s="95" t="s">
        <v>869</v>
      </c>
      <c r="BG723" s="96">
        <v>900</v>
      </c>
      <c r="BH723" s="96">
        <v>860</v>
      </c>
      <c r="BI723" s="96">
        <v>810</v>
      </c>
      <c r="BJ723" s="96">
        <v>770</v>
      </c>
      <c r="BK723" s="96">
        <v>720</v>
      </c>
      <c r="BL723" s="96">
        <v>680</v>
      </c>
      <c r="BM723" s="96">
        <v>630</v>
      </c>
      <c r="BN723" s="96">
        <v>540</v>
      </c>
      <c r="CH723" s="2">
        <v>64164</v>
      </c>
      <c r="CI723" s="2" t="s">
        <v>126</v>
      </c>
      <c r="CP723" s="3">
        <v>62920</v>
      </c>
      <c r="CQ723" s="3" t="s">
        <v>33818</v>
      </c>
      <c r="CR723" s="3" t="s">
        <v>126</v>
      </c>
    </row>
    <row r="724" spans="19:96" x14ac:dyDescent="0.25">
      <c r="S724" s="2"/>
      <c r="T724" s="95" t="s">
        <v>870</v>
      </c>
      <c r="U724" s="96">
        <v>700</v>
      </c>
      <c r="V724" s="96">
        <v>670</v>
      </c>
      <c r="W724" s="96">
        <v>630</v>
      </c>
      <c r="X724" s="96">
        <v>600</v>
      </c>
      <c r="Y724" s="96">
        <v>560</v>
      </c>
      <c r="Z724" s="96">
        <v>530</v>
      </c>
      <c r="AA724" s="96">
        <v>490</v>
      </c>
      <c r="AB724" s="96">
        <v>420</v>
      </c>
      <c r="AC724" s="95" t="s">
        <v>870</v>
      </c>
      <c r="AD724" s="96">
        <v>1100</v>
      </c>
      <c r="AE724" s="96">
        <v>1050</v>
      </c>
      <c r="AF724" s="96">
        <v>990</v>
      </c>
      <c r="AG724" s="96">
        <v>940</v>
      </c>
      <c r="AH724" s="96">
        <v>880</v>
      </c>
      <c r="AI724" s="96">
        <v>830</v>
      </c>
      <c r="AJ724" s="96">
        <v>770</v>
      </c>
      <c r="AK724" s="96">
        <v>660</v>
      </c>
      <c r="AL724" s="2"/>
      <c r="AM724" s="95" t="s">
        <v>870</v>
      </c>
      <c r="AN724" s="96">
        <v>1100</v>
      </c>
      <c r="AO724" s="96">
        <v>1050</v>
      </c>
      <c r="AP724" s="96">
        <v>990</v>
      </c>
      <c r="AQ724" s="96">
        <v>940</v>
      </c>
      <c r="AR724" s="96">
        <v>880</v>
      </c>
      <c r="AS724" s="96">
        <v>830</v>
      </c>
      <c r="AT724" s="96">
        <v>770</v>
      </c>
      <c r="AU724" s="96">
        <v>660</v>
      </c>
      <c r="AW724" s="95" t="s">
        <v>870</v>
      </c>
      <c r="AX724" s="96">
        <v>400</v>
      </c>
      <c r="AY724" s="96">
        <v>380</v>
      </c>
      <c r="AZ724" s="96">
        <v>360</v>
      </c>
      <c r="BA724" s="96">
        <v>340</v>
      </c>
      <c r="BB724" s="96">
        <v>320</v>
      </c>
      <c r="BC724" s="96">
        <v>300</v>
      </c>
      <c r="BD724" s="96">
        <v>280</v>
      </c>
      <c r="BE724" s="96">
        <v>240</v>
      </c>
      <c r="BF724" s="95" t="s">
        <v>870</v>
      </c>
      <c r="BG724" s="96">
        <v>500</v>
      </c>
      <c r="BH724" s="96">
        <v>480</v>
      </c>
      <c r="BI724" s="96">
        <v>450</v>
      </c>
      <c r="BJ724" s="96">
        <v>430</v>
      </c>
      <c r="BK724" s="96">
        <v>400</v>
      </c>
      <c r="BL724" s="96">
        <v>380</v>
      </c>
      <c r="BM724" s="96">
        <v>350</v>
      </c>
      <c r="BN724" s="96">
        <v>300</v>
      </c>
      <c r="CH724" s="2">
        <v>64165</v>
      </c>
      <c r="CI724" s="2" t="s">
        <v>126</v>
      </c>
      <c r="CP724" s="3">
        <v>62921</v>
      </c>
      <c r="CQ724" s="3" t="s">
        <v>33819</v>
      </c>
      <c r="CR724" s="3" t="s">
        <v>126</v>
      </c>
    </row>
    <row r="725" spans="19:96" x14ac:dyDescent="0.25">
      <c r="S725" s="2"/>
      <c r="T725" s="95" t="s">
        <v>871</v>
      </c>
      <c r="U725" s="96">
        <v>1000</v>
      </c>
      <c r="V725" s="96">
        <v>950</v>
      </c>
      <c r="W725" s="96">
        <v>900</v>
      </c>
      <c r="X725" s="96">
        <v>850</v>
      </c>
      <c r="Y725" s="96">
        <v>800</v>
      </c>
      <c r="Z725" s="96">
        <v>750</v>
      </c>
      <c r="AA725" s="96">
        <v>700</v>
      </c>
      <c r="AB725" s="96">
        <v>600</v>
      </c>
      <c r="AC725" s="95" t="s">
        <v>871</v>
      </c>
      <c r="AD725" s="96">
        <v>1600</v>
      </c>
      <c r="AE725" s="96">
        <v>1520</v>
      </c>
      <c r="AF725" s="96">
        <v>1440</v>
      </c>
      <c r="AG725" s="96">
        <v>1360</v>
      </c>
      <c r="AH725" s="96">
        <v>1280</v>
      </c>
      <c r="AI725" s="96">
        <v>1200</v>
      </c>
      <c r="AJ725" s="96">
        <v>1120</v>
      </c>
      <c r="AK725" s="96">
        <v>960</v>
      </c>
      <c r="AL725" s="2"/>
      <c r="AM725" s="95" t="s">
        <v>871</v>
      </c>
      <c r="AN725" s="96">
        <v>1400</v>
      </c>
      <c r="AO725" s="96">
        <v>1330</v>
      </c>
      <c r="AP725" s="96">
        <v>1260</v>
      </c>
      <c r="AQ725" s="96">
        <v>1190</v>
      </c>
      <c r="AR725" s="96">
        <v>1120</v>
      </c>
      <c r="AS725" s="96">
        <v>1050</v>
      </c>
      <c r="AT725" s="96">
        <v>980</v>
      </c>
      <c r="AU725" s="96">
        <v>840</v>
      </c>
      <c r="AW725" s="95" t="s">
        <v>871</v>
      </c>
      <c r="AX725" s="96">
        <v>500</v>
      </c>
      <c r="AY725" s="96">
        <v>480</v>
      </c>
      <c r="AZ725" s="96">
        <v>450</v>
      </c>
      <c r="BA725" s="96">
        <v>430</v>
      </c>
      <c r="BB725" s="96">
        <v>400</v>
      </c>
      <c r="BC725" s="96">
        <v>380</v>
      </c>
      <c r="BD725" s="96">
        <v>350</v>
      </c>
      <c r="BE725" s="96">
        <v>300</v>
      </c>
      <c r="BF725" s="95" t="s">
        <v>871</v>
      </c>
      <c r="BG725" s="96">
        <v>600</v>
      </c>
      <c r="BH725" s="96">
        <v>570</v>
      </c>
      <c r="BI725" s="96">
        <v>540</v>
      </c>
      <c r="BJ725" s="96">
        <v>510</v>
      </c>
      <c r="BK725" s="96">
        <v>480</v>
      </c>
      <c r="BL725" s="96">
        <v>450</v>
      </c>
      <c r="BM725" s="96">
        <v>420</v>
      </c>
      <c r="BN725" s="96">
        <v>360</v>
      </c>
      <c r="CH725" s="2">
        <v>64166</v>
      </c>
      <c r="CI725" s="2" t="s">
        <v>126</v>
      </c>
      <c r="CP725" s="3">
        <v>62922</v>
      </c>
      <c r="CQ725" s="3" t="s">
        <v>33820</v>
      </c>
      <c r="CR725" s="3" t="s">
        <v>126</v>
      </c>
    </row>
    <row r="726" spans="19:96" x14ac:dyDescent="0.25">
      <c r="S726" s="2"/>
      <c r="T726" s="95" t="s">
        <v>872</v>
      </c>
      <c r="U726" s="96">
        <v>1500</v>
      </c>
      <c r="V726" s="96">
        <v>1430</v>
      </c>
      <c r="W726" s="96">
        <v>1350</v>
      </c>
      <c r="X726" s="96">
        <v>1280</v>
      </c>
      <c r="Y726" s="96">
        <v>1200</v>
      </c>
      <c r="Z726" s="96">
        <v>1130</v>
      </c>
      <c r="AA726" s="96">
        <v>1050</v>
      </c>
      <c r="AB726" s="96">
        <v>900</v>
      </c>
      <c r="AC726" s="95" t="s">
        <v>872</v>
      </c>
      <c r="AD726" s="96">
        <v>2400</v>
      </c>
      <c r="AE726" s="96">
        <v>2280</v>
      </c>
      <c r="AF726" s="96">
        <v>2160</v>
      </c>
      <c r="AG726" s="96">
        <v>2040</v>
      </c>
      <c r="AH726" s="96">
        <v>1920</v>
      </c>
      <c r="AI726" s="96">
        <v>1800</v>
      </c>
      <c r="AJ726" s="96">
        <v>1680</v>
      </c>
      <c r="AK726" s="96">
        <v>1440</v>
      </c>
      <c r="AL726" s="2"/>
      <c r="AM726" s="95" t="s">
        <v>872</v>
      </c>
      <c r="AN726" s="96">
        <v>2200</v>
      </c>
      <c r="AO726" s="96">
        <v>2090</v>
      </c>
      <c r="AP726" s="96">
        <v>1980</v>
      </c>
      <c r="AQ726" s="96">
        <v>1870</v>
      </c>
      <c r="AR726" s="96">
        <v>1760</v>
      </c>
      <c r="AS726" s="96">
        <v>1650</v>
      </c>
      <c r="AT726" s="96">
        <v>1540</v>
      </c>
      <c r="AU726" s="96">
        <v>1320</v>
      </c>
      <c r="AW726" s="95" t="s">
        <v>872</v>
      </c>
      <c r="AX726" s="96">
        <v>700</v>
      </c>
      <c r="AY726" s="96">
        <v>670</v>
      </c>
      <c r="AZ726" s="96">
        <v>630</v>
      </c>
      <c r="BA726" s="96">
        <v>600</v>
      </c>
      <c r="BB726" s="96">
        <v>560</v>
      </c>
      <c r="BC726" s="96">
        <v>530</v>
      </c>
      <c r="BD726" s="96">
        <v>490</v>
      </c>
      <c r="BE726" s="96">
        <v>420</v>
      </c>
      <c r="BF726" s="95" t="s">
        <v>872</v>
      </c>
      <c r="BG726" s="96">
        <v>1000</v>
      </c>
      <c r="BH726" s="96">
        <v>950</v>
      </c>
      <c r="BI726" s="96">
        <v>900</v>
      </c>
      <c r="BJ726" s="96">
        <v>850</v>
      </c>
      <c r="BK726" s="96">
        <v>800</v>
      </c>
      <c r="BL726" s="96">
        <v>750</v>
      </c>
      <c r="BM726" s="96">
        <v>700</v>
      </c>
      <c r="BN726" s="96">
        <v>600</v>
      </c>
      <c r="CH726" s="2">
        <v>64167</v>
      </c>
      <c r="CI726" s="2" t="s">
        <v>124</v>
      </c>
      <c r="CP726" s="3">
        <v>62923</v>
      </c>
      <c r="CQ726" s="3" t="s">
        <v>33821</v>
      </c>
      <c r="CR726" s="3" t="s">
        <v>126</v>
      </c>
    </row>
    <row r="727" spans="19:96" x14ac:dyDescent="0.25">
      <c r="S727" s="2"/>
      <c r="T727" s="95" t="s">
        <v>873</v>
      </c>
      <c r="U727" s="96">
        <v>1000</v>
      </c>
      <c r="V727" s="96">
        <v>950</v>
      </c>
      <c r="W727" s="96">
        <v>900</v>
      </c>
      <c r="X727" s="96">
        <v>850</v>
      </c>
      <c r="Y727" s="96">
        <v>800</v>
      </c>
      <c r="Z727" s="96">
        <v>750</v>
      </c>
      <c r="AA727" s="96">
        <v>700</v>
      </c>
      <c r="AB727" s="96">
        <v>600</v>
      </c>
      <c r="AC727" s="95" t="s">
        <v>873</v>
      </c>
      <c r="AD727" s="96">
        <v>1600</v>
      </c>
      <c r="AE727" s="96">
        <v>1520</v>
      </c>
      <c r="AF727" s="96">
        <v>1440</v>
      </c>
      <c r="AG727" s="96">
        <v>1360</v>
      </c>
      <c r="AH727" s="96">
        <v>1280</v>
      </c>
      <c r="AI727" s="96">
        <v>1200</v>
      </c>
      <c r="AJ727" s="96">
        <v>1120</v>
      </c>
      <c r="AK727" s="96">
        <v>960</v>
      </c>
      <c r="AL727" s="2"/>
      <c r="AM727" s="95" t="s">
        <v>873</v>
      </c>
      <c r="AN727" s="96">
        <v>1500</v>
      </c>
      <c r="AO727" s="96">
        <v>1430</v>
      </c>
      <c r="AP727" s="96">
        <v>1350</v>
      </c>
      <c r="AQ727" s="96">
        <v>1280</v>
      </c>
      <c r="AR727" s="96">
        <v>1200</v>
      </c>
      <c r="AS727" s="96">
        <v>1130</v>
      </c>
      <c r="AT727" s="96">
        <v>1050</v>
      </c>
      <c r="AU727" s="96">
        <v>900</v>
      </c>
      <c r="AW727" s="95" t="s">
        <v>873</v>
      </c>
      <c r="AX727" s="96">
        <v>500</v>
      </c>
      <c r="AY727" s="96">
        <v>480</v>
      </c>
      <c r="AZ727" s="96">
        <v>450</v>
      </c>
      <c r="BA727" s="96">
        <v>430</v>
      </c>
      <c r="BB727" s="96">
        <v>400</v>
      </c>
      <c r="BC727" s="96">
        <v>380</v>
      </c>
      <c r="BD727" s="96">
        <v>350</v>
      </c>
      <c r="BE727" s="96">
        <v>300</v>
      </c>
      <c r="BF727" s="95" t="s">
        <v>873</v>
      </c>
      <c r="BG727" s="96">
        <v>600</v>
      </c>
      <c r="BH727" s="96">
        <v>570</v>
      </c>
      <c r="BI727" s="96">
        <v>540</v>
      </c>
      <c r="BJ727" s="96">
        <v>510</v>
      </c>
      <c r="BK727" s="96">
        <v>480</v>
      </c>
      <c r="BL727" s="96">
        <v>450</v>
      </c>
      <c r="BM727" s="96">
        <v>420</v>
      </c>
      <c r="BN727" s="96">
        <v>360</v>
      </c>
      <c r="CH727" s="2">
        <v>64168</v>
      </c>
      <c r="CI727" s="2" t="s">
        <v>122</v>
      </c>
      <c r="CP727" s="3">
        <v>62924</v>
      </c>
      <c r="CQ727" s="3" t="s">
        <v>33820</v>
      </c>
      <c r="CR727" s="3" t="s">
        <v>126</v>
      </c>
    </row>
    <row r="728" spans="19:96" x14ac:dyDescent="0.25">
      <c r="S728" s="2"/>
      <c r="T728" s="95" t="s">
        <v>874</v>
      </c>
      <c r="U728" s="96">
        <v>2200</v>
      </c>
      <c r="V728" s="96">
        <v>2090</v>
      </c>
      <c r="W728" s="96">
        <v>1980</v>
      </c>
      <c r="X728" s="96">
        <v>1870</v>
      </c>
      <c r="Y728" s="96">
        <v>1760</v>
      </c>
      <c r="Z728" s="96">
        <v>1650</v>
      </c>
      <c r="AA728" s="96">
        <v>1540</v>
      </c>
      <c r="AB728" s="96">
        <v>1320</v>
      </c>
      <c r="AC728" s="95" t="s">
        <v>874</v>
      </c>
      <c r="AD728" s="96">
        <v>3500</v>
      </c>
      <c r="AE728" s="96">
        <v>3330</v>
      </c>
      <c r="AF728" s="96">
        <v>3150</v>
      </c>
      <c r="AG728" s="96">
        <v>2980</v>
      </c>
      <c r="AH728" s="96">
        <v>2800</v>
      </c>
      <c r="AI728" s="96">
        <v>2630</v>
      </c>
      <c r="AJ728" s="96">
        <v>2450</v>
      </c>
      <c r="AK728" s="96">
        <v>2100</v>
      </c>
      <c r="AL728" s="2"/>
      <c r="AM728" s="95" t="s">
        <v>874</v>
      </c>
      <c r="AN728" s="96">
        <v>3300</v>
      </c>
      <c r="AO728" s="96">
        <v>3140</v>
      </c>
      <c r="AP728" s="96">
        <v>2970</v>
      </c>
      <c r="AQ728" s="96">
        <v>2810</v>
      </c>
      <c r="AR728" s="96">
        <v>2640</v>
      </c>
      <c r="AS728" s="96">
        <v>2480</v>
      </c>
      <c r="AT728" s="96">
        <v>2310</v>
      </c>
      <c r="AU728" s="96">
        <v>1980</v>
      </c>
      <c r="AW728" s="95" t="s">
        <v>874</v>
      </c>
      <c r="AX728" s="96">
        <v>1100</v>
      </c>
      <c r="AY728" s="96">
        <v>1050</v>
      </c>
      <c r="AZ728" s="96">
        <v>990</v>
      </c>
      <c r="BA728" s="96">
        <v>940</v>
      </c>
      <c r="BB728" s="96">
        <v>880</v>
      </c>
      <c r="BC728" s="96">
        <v>830</v>
      </c>
      <c r="BD728" s="96">
        <v>770</v>
      </c>
      <c r="BE728" s="96">
        <v>660</v>
      </c>
      <c r="BF728" s="95" t="s">
        <v>874</v>
      </c>
      <c r="BG728" s="96">
        <v>1500</v>
      </c>
      <c r="BH728" s="96">
        <v>1430</v>
      </c>
      <c r="BI728" s="96">
        <v>1350</v>
      </c>
      <c r="BJ728" s="96">
        <v>1280</v>
      </c>
      <c r="BK728" s="96">
        <v>1200</v>
      </c>
      <c r="BL728" s="96">
        <v>1130</v>
      </c>
      <c r="BM728" s="96">
        <v>1050</v>
      </c>
      <c r="BN728" s="96">
        <v>900</v>
      </c>
      <c r="CH728" s="2">
        <v>64169</v>
      </c>
      <c r="CI728" s="2" t="s">
        <v>126</v>
      </c>
      <c r="CP728" s="3">
        <v>62925</v>
      </c>
      <c r="CQ728" s="3" t="s">
        <v>33822</v>
      </c>
      <c r="CR728" s="3" t="s">
        <v>124</v>
      </c>
    </row>
    <row r="729" spans="19:96" x14ac:dyDescent="0.25">
      <c r="S729" s="2"/>
      <c r="T729" s="95" t="s">
        <v>875</v>
      </c>
      <c r="U729" s="96">
        <v>700</v>
      </c>
      <c r="V729" s="96">
        <v>670</v>
      </c>
      <c r="W729" s="96">
        <v>630</v>
      </c>
      <c r="X729" s="96">
        <v>600</v>
      </c>
      <c r="Y729" s="96">
        <v>560</v>
      </c>
      <c r="Z729" s="96">
        <v>530</v>
      </c>
      <c r="AA729" s="96">
        <v>490</v>
      </c>
      <c r="AB729" s="96">
        <v>420</v>
      </c>
      <c r="AC729" s="95" t="s">
        <v>875</v>
      </c>
      <c r="AD729" s="96">
        <v>1100</v>
      </c>
      <c r="AE729" s="96">
        <v>1050</v>
      </c>
      <c r="AF729" s="96">
        <v>990</v>
      </c>
      <c r="AG729" s="96">
        <v>940</v>
      </c>
      <c r="AH729" s="96">
        <v>880</v>
      </c>
      <c r="AI729" s="96">
        <v>830</v>
      </c>
      <c r="AJ729" s="96">
        <v>770</v>
      </c>
      <c r="AK729" s="96">
        <v>660</v>
      </c>
      <c r="AL729" s="2"/>
      <c r="AM729" s="95" t="s">
        <v>875</v>
      </c>
      <c r="AN729" s="96">
        <v>1100</v>
      </c>
      <c r="AO729" s="96">
        <v>1050</v>
      </c>
      <c r="AP729" s="96">
        <v>990</v>
      </c>
      <c r="AQ729" s="96">
        <v>940</v>
      </c>
      <c r="AR729" s="96">
        <v>880</v>
      </c>
      <c r="AS729" s="96">
        <v>830</v>
      </c>
      <c r="AT729" s="96">
        <v>770</v>
      </c>
      <c r="AU729" s="96">
        <v>660</v>
      </c>
      <c r="AW729" s="95" t="s">
        <v>875</v>
      </c>
      <c r="AX729" s="96">
        <v>400</v>
      </c>
      <c r="AY729" s="96">
        <v>380</v>
      </c>
      <c r="AZ729" s="96">
        <v>360</v>
      </c>
      <c r="BA729" s="96">
        <v>340</v>
      </c>
      <c r="BB729" s="96">
        <v>320</v>
      </c>
      <c r="BC729" s="96">
        <v>300</v>
      </c>
      <c r="BD729" s="96">
        <v>280</v>
      </c>
      <c r="BE729" s="96">
        <v>240</v>
      </c>
      <c r="BF729" s="95" t="s">
        <v>875</v>
      </c>
      <c r="BG729" s="96">
        <v>500</v>
      </c>
      <c r="BH729" s="96">
        <v>480</v>
      </c>
      <c r="BI729" s="96">
        <v>450</v>
      </c>
      <c r="BJ729" s="96">
        <v>430</v>
      </c>
      <c r="BK729" s="96">
        <v>400</v>
      </c>
      <c r="BL729" s="96">
        <v>380</v>
      </c>
      <c r="BM729" s="96">
        <v>350</v>
      </c>
      <c r="BN729" s="96">
        <v>300</v>
      </c>
      <c r="CH729" s="2">
        <v>64170</v>
      </c>
      <c r="CI729" s="2" t="s">
        <v>126</v>
      </c>
      <c r="CP729" s="3">
        <v>62926</v>
      </c>
      <c r="CQ729" s="3" t="s">
        <v>33823</v>
      </c>
      <c r="CR729" s="3" t="s">
        <v>124</v>
      </c>
    </row>
    <row r="730" spans="19:96" x14ac:dyDescent="0.25">
      <c r="S730" s="2"/>
      <c r="T730" s="95" t="s">
        <v>876</v>
      </c>
      <c r="U730" s="96">
        <v>1100</v>
      </c>
      <c r="V730" s="96">
        <v>1050</v>
      </c>
      <c r="W730" s="96">
        <v>990</v>
      </c>
      <c r="X730" s="96">
        <v>940</v>
      </c>
      <c r="Y730" s="96">
        <v>880</v>
      </c>
      <c r="Z730" s="96">
        <v>830</v>
      </c>
      <c r="AA730" s="96">
        <v>770</v>
      </c>
      <c r="AB730" s="96">
        <v>660</v>
      </c>
      <c r="AC730" s="95" t="s">
        <v>876</v>
      </c>
      <c r="AD730" s="96">
        <v>1800</v>
      </c>
      <c r="AE730" s="96">
        <v>1710</v>
      </c>
      <c r="AF730" s="96">
        <v>1620</v>
      </c>
      <c r="AG730" s="96">
        <v>1530</v>
      </c>
      <c r="AH730" s="96">
        <v>1440</v>
      </c>
      <c r="AI730" s="96">
        <v>1350</v>
      </c>
      <c r="AJ730" s="96">
        <v>1260</v>
      </c>
      <c r="AK730" s="96">
        <v>1080</v>
      </c>
      <c r="AL730" s="2"/>
      <c r="AM730" s="95" t="s">
        <v>876</v>
      </c>
      <c r="AN730" s="96">
        <v>1600</v>
      </c>
      <c r="AO730" s="96">
        <v>1520</v>
      </c>
      <c r="AP730" s="96">
        <v>1440</v>
      </c>
      <c r="AQ730" s="96">
        <v>1360</v>
      </c>
      <c r="AR730" s="96">
        <v>1280</v>
      </c>
      <c r="AS730" s="96">
        <v>1200</v>
      </c>
      <c r="AT730" s="96">
        <v>1120</v>
      </c>
      <c r="AU730" s="96">
        <v>960</v>
      </c>
      <c r="AW730" s="95" t="s">
        <v>876</v>
      </c>
      <c r="AX730" s="96">
        <v>500</v>
      </c>
      <c r="AY730" s="96">
        <v>480</v>
      </c>
      <c r="AZ730" s="96">
        <v>450</v>
      </c>
      <c r="BA730" s="96">
        <v>430</v>
      </c>
      <c r="BB730" s="96">
        <v>400</v>
      </c>
      <c r="BC730" s="96">
        <v>380</v>
      </c>
      <c r="BD730" s="96">
        <v>350</v>
      </c>
      <c r="BE730" s="96">
        <v>300</v>
      </c>
      <c r="BF730" s="95" t="s">
        <v>876</v>
      </c>
      <c r="BG730" s="96">
        <v>700</v>
      </c>
      <c r="BH730" s="96">
        <v>670</v>
      </c>
      <c r="BI730" s="96">
        <v>630</v>
      </c>
      <c r="BJ730" s="96">
        <v>600</v>
      </c>
      <c r="BK730" s="96">
        <v>560</v>
      </c>
      <c r="BL730" s="96">
        <v>530</v>
      </c>
      <c r="BM730" s="96">
        <v>490</v>
      </c>
      <c r="BN730" s="96">
        <v>420</v>
      </c>
      <c r="CH730" s="2">
        <v>64171</v>
      </c>
      <c r="CI730" s="2" t="s">
        <v>122</v>
      </c>
      <c r="CP730" s="3">
        <v>62927</v>
      </c>
      <c r="CQ730" s="3" t="s">
        <v>33824</v>
      </c>
      <c r="CR730" s="3" t="s">
        <v>126</v>
      </c>
    </row>
    <row r="731" spans="19:96" x14ac:dyDescent="0.25">
      <c r="S731" s="2"/>
      <c r="T731" s="95" t="s">
        <v>877</v>
      </c>
      <c r="U731" s="96">
        <v>700</v>
      </c>
      <c r="V731" s="96">
        <v>670</v>
      </c>
      <c r="W731" s="96">
        <v>630</v>
      </c>
      <c r="X731" s="96">
        <v>600</v>
      </c>
      <c r="Y731" s="96">
        <v>560</v>
      </c>
      <c r="Z731" s="96">
        <v>530</v>
      </c>
      <c r="AA731" s="96">
        <v>490</v>
      </c>
      <c r="AB731" s="96">
        <v>420</v>
      </c>
      <c r="AC731" s="95" t="s">
        <v>877</v>
      </c>
      <c r="AD731" s="96">
        <v>1100</v>
      </c>
      <c r="AE731" s="96">
        <v>1050</v>
      </c>
      <c r="AF731" s="96">
        <v>990</v>
      </c>
      <c r="AG731" s="96">
        <v>940</v>
      </c>
      <c r="AH731" s="96">
        <v>880</v>
      </c>
      <c r="AI731" s="96">
        <v>830</v>
      </c>
      <c r="AJ731" s="96">
        <v>770</v>
      </c>
      <c r="AK731" s="96">
        <v>660</v>
      </c>
      <c r="AL731" s="2"/>
      <c r="AM731" s="95" t="s">
        <v>877</v>
      </c>
      <c r="AN731" s="96">
        <v>1000</v>
      </c>
      <c r="AO731" s="96">
        <v>950</v>
      </c>
      <c r="AP731" s="96">
        <v>900</v>
      </c>
      <c r="AQ731" s="96">
        <v>850</v>
      </c>
      <c r="AR731" s="96">
        <v>800</v>
      </c>
      <c r="AS731" s="96">
        <v>750</v>
      </c>
      <c r="AT731" s="96">
        <v>700</v>
      </c>
      <c r="AU731" s="96">
        <v>600</v>
      </c>
      <c r="AW731" s="95" t="s">
        <v>877</v>
      </c>
      <c r="AX731" s="96">
        <v>300</v>
      </c>
      <c r="AY731" s="96">
        <v>290</v>
      </c>
      <c r="AZ731" s="96">
        <v>270</v>
      </c>
      <c r="BA731" s="96">
        <v>260</v>
      </c>
      <c r="BB731" s="96">
        <v>240</v>
      </c>
      <c r="BC731" s="96">
        <v>230</v>
      </c>
      <c r="BD731" s="96">
        <v>210</v>
      </c>
      <c r="BE731" s="96">
        <v>180</v>
      </c>
      <c r="BF731" s="95" t="s">
        <v>877</v>
      </c>
      <c r="BG731" s="96">
        <v>400</v>
      </c>
      <c r="BH731" s="96">
        <v>380</v>
      </c>
      <c r="BI731" s="96">
        <v>360</v>
      </c>
      <c r="BJ731" s="96">
        <v>340</v>
      </c>
      <c r="BK731" s="96">
        <v>320</v>
      </c>
      <c r="BL731" s="96">
        <v>300</v>
      </c>
      <c r="BM731" s="96">
        <v>280</v>
      </c>
      <c r="BN731" s="96">
        <v>240</v>
      </c>
      <c r="CH731" s="2">
        <v>64172</v>
      </c>
      <c r="CI731" s="2" t="s">
        <v>124</v>
      </c>
      <c r="CP731" s="3">
        <v>62928</v>
      </c>
      <c r="CQ731" s="3" t="s">
        <v>33825</v>
      </c>
      <c r="CR731" s="3" t="s">
        <v>126</v>
      </c>
    </row>
    <row r="732" spans="19:96" x14ac:dyDescent="0.25">
      <c r="S732" s="2"/>
      <c r="T732" s="95" t="s">
        <v>30812</v>
      </c>
      <c r="U732" s="96">
        <v>2700</v>
      </c>
      <c r="V732" s="96">
        <v>2570</v>
      </c>
      <c r="W732" s="96">
        <v>2430</v>
      </c>
      <c r="X732" s="96">
        <v>2300</v>
      </c>
      <c r="Y732" s="96">
        <v>2160</v>
      </c>
      <c r="Z732" s="96">
        <v>2030</v>
      </c>
      <c r="AA732" s="96">
        <v>1890</v>
      </c>
      <c r="AB732" s="96">
        <v>1620</v>
      </c>
      <c r="AC732" s="95" t="s">
        <v>30812</v>
      </c>
      <c r="AD732" s="96">
        <v>4300</v>
      </c>
      <c r="AE732" s="96">
        <v>4090</v>
      </c>
      <c r="AF732" s="96">
        <v>3870</v>
      </c>
      <c r="AG732" s="96">
        <v>3660</v>
      </c>
      <c r="AH732" s="96">
        <v>3440</v>
      </c>
      <c r="AI732" s="96">
        <v>3230</v>
      </c>
      <c r="AJ732" s="96">
        <v>3010</v>
      </c>
      <c r="AK732" s="96">
        <v>2580</v>
      </c>
      <c r="AL732" s="2"/>
      <c r="AM732" s="95" t="s">
        <v>30812</v>
      </c>
      <c r="AN732" s="96">
        <v>4000</v>
      </c>
      <c r="AO732" s="96">
        <v>3800</v>
      </c>
      <c r="AP732" s="96">
        <v>3600</v>
      </c>
      <c r="AQ732" s="96">
        <v>3400</v>
      </c>
      <c r="AR732" s="96">
        <v>3200</v>
      </c>
      <c r="AS732" s="96">
        <v>3000</v>
      </c>
      <c r="AT732" s="96">
        <v>2800</v>
      </c>
      <c r="AU732" s="96">
        <v>2400</v>
      </c>
      <c r="AW732" s="95" t="s">
        <v>30812</v>
      </c>
      <c r="AX732" s="96">
        <v>1300</v>
      </c>
      <c r="AY732" s="96">
        <v>1240</v>
      </c>
      <c r="AZ732" s="96">
        <v>1170</v>
      </c>
      <c r="BA732" s="96">
        <v>1110</v>
      </c>
      <c r="BB732" s="96">
        <v>1040</v>
      </c>
      <c r="BC732" s="96">
        <v>980</v>
      </c>
      <c r="BD732" s="96">
        <v>910</v>
      </c>
      <c r="BE732" s="96">
        <v>780</v>
      </c>
      <c r="BF732" s="95" t="s">
        <v>30812</v>
      </c>
      <c r="BG732" s="96">
        <v>1800</v>
      </c>
      <c r="BH732" s="96">
        <v>1710</v>
      </c>
      <c r="BI732" s="96">
        <v>1620</v>
      </c>
      <c r="BJ732" s="96">
        <v>1530</v>
      </c>
      <c r="BK732" s="96">
        <v>1440</v>
      </c>
      <c r="BL732" s="96">
        <v>1350</v>
      </c>
      <c r="BM732" s="96">
        <v>1260</v>
      </c>
      <c r="BN732" s="96">
        <v>1080</v>
      </c>
      <c r="CH732" s="2">
        <v>64173</v>
      </c>
      <c r="CI732" s="2" t="s">
        <v>124</v>
      </c>
      <c r="CP732" s="3">
        <v>62929</v>
      </c>
      <c r="CQ732" s="3" t="s">
        <v>29136</v>
      </c>
      <c r="CR732" s="3" t="s">
        <v>126</v>
      </c>
    </row>
    <row r="733" spans="19:96" x14ac:dyDescent="0.25">
      <c r="S733" s="2"/>
      <c r="T733" s="95" t="s">
        <v>878</v>
      </c>
      <c r="U733" s="96">
        <v>800</v>
      </c>
      <c r="V733" s="96">
        <v>760</v>
      </c>
      <c r="W733" s="96">
        <v>720</v>
      </c>
      <c r="X733" s="96">
        <v>680</v>
      </c>
      <c r="Y733" s="96">
        <v>640</v>
      </c>
      <c r="Z733" s="96">
        <v>600</v>
      </c>
      <c r="AA733" s="96">
        <v>560</v>
      </c>
      <c r="AB733" s="96">
        <v>480</v>
      </c>
      <c r="AC733" s="95" t="s">
        <v>878</v>
      </c>
      <c r="AD733" s="96">
        <v>1300</v>
      </c>
      <c r="AE733" s="96">
        <v>1240</v>
      </c>
      <c r="AF733" s="96">
        <v>1170</v>
      </c>
      <c r="AG733" s="96">
        <v>1110</v>
      </c>
      <c r="AH733" s="96">
        <v>1040</v>
      </c>
      <c r="AI733" s="96">
        <v>980</v>
      </c>
      <c r="AJ733" s="96">
        <v>910</v>
      </c>
      <c r="AK733" s="96">
        <v>780</v>
      </c>
      <c r="AL733" s="2"/>
      <c r="AM733" s="95" t="s">
        <v>878</v>
      </c>
      <c r="AN733" s="96">
        <v>1300</v>
      </c>
      <c r="AO733" s="96">
        <v>1240</v>
      </c>
      <c r="AP733" s="96">
        <v>1170</v>
      </c>
      <c r="AQ733" s="96">
        <v>1110</v>
      </c>
      <c r="AR733" s="96">
        <v>1040</v>
      </c>
      <c r="AS733" s="96">
        <v>980</v>
      </c>
      <c r="AT733" s="96">
        <v>910</v>
      </c>
      <c r="AU733" s="96">
        <v>780</v>
      </c>
      <c r="AW733" s="95" t="s">
        <v>878</v>
      </c>
      <c r="AX733" s="96">
        <v>400</v>
      </c>
      <c r="AY733" s="96">
        <v>380</v>
      </c>
      <c r="AZ733" s="96">
        <v>360</v>
      </c>
      <c r="BA733" s="96">
        <v>340</v>
      </c>
      <c r="BB733" s="96">
        <v>320</v>
      </c>
      <c r="BC733" s="96">
        <v>300</v>
      </c>
      <c r="BD733" s="96">
        <v>280</v>
      </c>
      <c r="BE733" s="96">
        <v>240</v>
      </c>
      <c r="BF733" s="95" t="s">
        <v>878</v>
      </c>
      <c r="BG733" s="96">
        <v>500</v>
      </c>
      <c r="BH733" s="96">
        <v>480</v>
      </c>
      <c r="BI733" s="96">
        <v>450</v>
      </c>
      <c r="BJ733" s="96">
        <v>430</v>
      </c>
      <c r="BK733" s="96">
        <v>400</v>
      </c>
      <c r="BL733" s="96">
        <v>380</v>
      </c>
      <c r="BM733" s="96">
        <v>350</v>
      </c>
      <c r="BN733" s="96">
        <v>300</v>
      </c>
      <c r="CH733" s="2">
        <v>64174</v>
      </c>
      <c r="CI733" s="2" t="s">
        <v>124</v>
      </c>
      <c r="CP733" s="3">
        <v>62930</v>
      </c>
      <c r="CQ733" s="3" t="s">
        <v>33826</v>
      </c>
      <c r="CR733" s="3" t="s">
        <v>126</v>
      </c>
    </row>
    <row r="734" spans="19:96" x14ac:dyDescent="0.25">
      <c r="S734" s="2"/>
      <c r="T734" s="95" t="s">
        <v>879</v>
      </c>
      <c r="U734" s="96">
        <v>900</v>
      </c>
      <c r="V734" s="96">
        <v>860</v>
      </c>
      <c r="W734" s="96">
        <v>810</v>
      </c>
      <c r="X734" s="96">
        <v>770</v>
      </c>
      <c r="Y734" s="96">
        <v>720</v>
      </c>
      <c r="Z734" s="96">
        <v>680</v>
      </c>
      <c r="AA734" s="96">
        <v>630</v>
      </c>
      <c r="AB734" s="96">
        <v>540</v>
      </c>
      <c r="AC734" s="95" t="s">
        <v>879</v>
      </c>
      <c r="AD734" s="96">
        <v>1400</v>
      </c>
      <c r="AE734" s="96">
        <v>1330</v>
      </c>
      <c r="AF734" s="96">
        <v>1260</v>
      </c>
      <c r="AG734" s="96">
        <v>1190</v>
      </c>
      <c r="AH734" s="96">
        <v>1120</v>
      </c>
      <c r="AI734" s="96">
        <v>1050</v>
      </c>
      <c r="AJ734" s="96">
        <v>980</v>
      </c>
      <c r="AK734" s="96">
        <v>840</v>
      </c>
      <c r="AL734" s="2"/>
      <c r="AM734" s="95" t="s">
        <v>879</v>
      </c>
      <c r="AN734" s="96">
        <v>1300</v>
      </c>
      <c r="AO734" s="96">
        <v>1240</v>
      </c>
      <c r="AP734" s="96">
        <v>1170</v>
      </c>
      <c r="AQ734" s="96">
        <v>1110</v>
      </c>
      <c r="AR734" s="96">
        <v>1040</v>
      </c>
      <c r="AS734" s="96">
        <v>980</v>
      </c>
      <c r="AT734" s="96">
        <v>910</v>
      </c>
      <c r="AU734" s="96">
        <v>780</v>
      </c>
      <c r="AW734" s="95" t="s">
        <v>879</v>
      </c>
      <c r="AX734" s="96">
        <v>500</v>
      </c>
      <c r="AY734" s="96">
        <v>480</v>
      </c>
      <c r="AZ734" s="96">
        <v>450</v>
      </c>
      <c r="BA734" s="96">
        <v>430</v>
      </c>
      <c r="BB734" s="96">
        <v>400</v>
      </c>
      <c r="BC734" s="96">
        <v>380</v>
      </c>
      <c r="BD734" s="96">
        <v>350</v>
      </c>
      <c r="BE734" s="96">
        <v>300</v>
      </c>
      <c r="BF734" s="95" t="s">
        <v>879</v>
      </c>
      <c r="BG734" s="96">
        <v>600</v>
      </c>
      <c r="BH734" s="96">
        <v>570</v>
      </c>
      <c r="BI734" s="96">
        <v>540</v>
      </c>
      <c r="BJ734" s="96">
        <v>510</v>
      </c>
      <c r="BK734" s="96">
        <v>480</v>
      </c>
      <c r="BL734" s="96">
        <v>450</v>
      </c>
      <c r="BM734" s="96">
        <v>420</v>
      </c>
      <c r="BN734" s="96">
        <v>360</v>
      </c>
      <c r="CH734" s="2">
        <v>64175</v>
      </c>
      <c r="CI734" s="2" t="s">
        <v>126</v>
      </c>
      <c r="CP734" s="3">
        <v>62931</v>
      </c>
      <c r="CQ734" s="3" t="s">
        <v>29135</v>
      </c>
      <c r="CR734" s="3" t="s">
        <v>126</v>
      </c>
    </row>
    <row r="735" spans="19:96" x14ac:dyDescent="0.25">
      <c r="S735" s="2"/>
      <c r="T735" s="95" t="s">
        <v>880</v>
      </c>
      <c r="U735" s="96">
        <v>900</v>
      </c>
      <c r="V735" s="96">
        <v>860</v>
      </c>
      <c r="W735" s="96">
        <v>810</v>
      </c>
      <c r="X735" s="96">
        <v>770</v>
      </c>
      <c r="Y735" s="96">
        <v>720</v>
      </c>
      <c r="Z735" s="96">
        <v>680</v>
      </c>
      <c r="AA735" s="96">
        <v>630</v>
      </c>
      <c r="AB735" s="96">
        <v>540</v>
      </c>
      <c r="AC735" s="95" t="s">
        <v>880</v>
      </c>
      <c r="AD735" s="96">
        <v>1400</v>
      </c>
      <c r="AE735" s="96">
        <v>1330</v>
      </c>
      <c r="AF735" s="96">
        <v>1260</v>
      </c>
      <c r="AG735" s="96">
        <v>1190</v>
      </c>
      <c r="AH735" s="96">
        <v>1120</v>
      </c>
      <c r="AI735" s="96">
        <v>1050</v>
      </c>
      <c r="AJ735" s="96">
        <v>980</v>
      </c>
      <c r="AK735" s="96">
        <v>840</v>
      </c>
      <c r="AL735" s="2"/>
      <c r="AM735" s="95" t="s">
        <v>880</v>
      </c>
      <c r="AN735" s="96">
        <v>1300</v>
      </c>
      <c r="AO735" s="96">
        <v>1240</v>
      </c>
      <c r="AP735" s="96">
        <v>1170</v>
      </c>
      <c r="AQ735" s="96">
        <v>1110</v>
      </c>
      <c r="AR735" s="96">
        <v>1040</v>
      </c>
      <c r="AS735" s="96">
        <v>980</v>
      </c>
      <c r="AT735" s="96">
        <v>910</v>
      </c>
      <c r="AU735" s="96">
        <v>780</v>
      </c>
      <c r="AW735" s="95" t="s">
        <v>880</v>
      </c>
      <c r="AX735" s="96">
        <v>400</v>
      </c>
      <c r="AY735" s="96">
        <v>380</v>
      </c>
      <c r="AZ735" s="96">
        <v>360</v>
      </c>
      <c r="BA735" s="96">
        <v>340</v>
      </c>
      <c r="BB735" s="96">
        <v>320</v>
      </c>
      <c r="BC735" s="96">
        <v>300</v>
      </c>
      <c r="BD735" s="96">
        <v>280</v>
      </c>
      <c r="BE735" s="96">
        <v>240</v>
      </c>
      <c r="BF735" s="95" t="s">
        <v>880</v>
      </c>
      <c r="BG735" s="96">
        <v>600</v>
      </c>
      <c r="BH735" s="96">
        <v>570</v>
      </c>
      <c r="BI735" s="96">
        <v>540</v>
      </c>
      <c r="BJ735" s="96">
        <v>510</v>
      </c>
      <c r="BK735" s="96">
        <v>480</v>
      </c>
      <c r="BL735" s="96">
        <v>450</v>
      </c>
      <c r="BM735" s="96">
        <v>420</v>
      </c>
      <c r="BN735" s="96">
        <v>360</v>
      </c>
      <c r="CH735" s="2">
        <v>64176</v>
      </c>
      <c r="CI735" s="2" t="s">
        <v>126</v>
      </c>
      <c r="CP735" s="3">
        <v>62932</v>
      </c>
      <c r="CQ735" s="3" t="s">
        <v>26350</v>
      </c>
      <c r="CR735" s="3" t="s">
        <v>124</v>
      </c>
    </row>
    <row r="736" spans="19:96" x14ac:dyDescent="0.25">
      <c r="S736" s="2"/>
      <c r="T736" s="95" t="s">
        <v>881</v>
      </c>
      <c r="U736" s="96">
        <v>1200</v>
      </c>
      <c r="V736" s="96">
        <v>1140</v>
      </c>
      <c r="W736" s="96">
        <v>1080</v>
      </c>
      <c r="X736" s="96">
        <v>1020</v>
      </c>
      <c r="Y736" s="96">
        <v>960</v>
      </c>
      <c r="Z736" s="96">
        <v>900</v>
      </c>
      <c r="AA736" s="96">
        <v>840</v>
      </c>
      <c r="AB736" s="96">
        <v>720</v>
      </c>
      <c r="AC736" s="95" t="s">
        <v>881</v>
      </c>
      <c r="AD736" s="96">
        <v>1900</v>
      </c>
      <c r="AE736" s="96">
        <v>1810</v>
      </c>
      <c r="AF736" s="96">
        <v>1710</v>
      </c>
      <c r="AG736" s="96">
        <v>1620</v>
      </c>
      <c r="AH736" s="96">
        <v>1520</v>
      </c>
      <c r="AI736" s="96">
        <v>1430</v>
      </c>
      <c r="AJ736" s="96">
        <v>1330</v>
      </c>
      <c r="AK736" s="96">
        <v>1140</v>
      </c>
      <c r="AL736" s="2"/>
      <c r="AM736" s="95" t="s">
        <v>881</v>
      </c>
      <c r="AN736" s="96">
        <v>1700</v>
      </c>
      <c r="AO736" s="96">
        <v>1620</v>
      </c>
      <c r="AP736" s="96">
        <v>1530</v>
      </c>
      <c r="AQ736" s="96">
        <v>1450</v>
      </c>
      <c r="AR736" s="96">
        <v>1360</v>
      </c>
      <c r="AS736" s="96">
        <v>1280</v>
      </c>
      <c r="AT736" s="96">
        <v>1190</v>
      </c>
      <c r="AU736" s="96">
        <v>1020</v>
      </c>
      <c r="AW736" s="95" t="s">
        <v>881</v>
      </c>
      <c r="AX736" s="96">
        <v>600</v>
      </c>
      <c r="AY736" s="96">
        <v>570</v>
      </c>
      <c r="AZ736" s="96">
        <v>540</v>
      </c>
      <c r="BA736" s="96">
        <v>510</v>
      </c>
      <c r="BB736" s="96">
        <v>480</v>
      </c>
      <c r="BC736" s="96">
        <v>450</v>
      </c>
      <c r="BD736" s="96">
        <v>420</v>
      </c>
      <c r="BE736" s="96">
        <v>360</v>
      </c>
      <c r="BF736" s="95" t="s">
        <v>881</v>
      </c>
      <c r="BG736" s="96">
        <v>800</v>
      </c>
      <c r="BH736" s="96">
        <v>760</v>
      </c>
      <c r="BI736" s="96">
        <v>720</v>
      </c>
      <c r="BJ736" s="96">
        <v>680</v>
      </c>
      <c r="BK736" s="96">
        <v>640</v>
      </c>
      <c r="BL736" s="96">
        <v>600</v>
      </c>
      <c r="BM736" s="96">
        <v>560</v>
      </c>
      <c r="BN736" s="96">
        <v>480</v>
      </c>
      <c r="CH736" s="2">
        <v>64177</v>
      </c>
      <c r="CI736" s="2" t="s">
        <v>126</v>
      </c>
      <c r="CP736" s="3">
        <v>62933</v>
      </c>
      <c r="CQ736" s="3" t="s">
        <v>26349</v>
      </c>
      <c r="CR736" s="3" t="s">
        <v>126</v>
      </c>
    </row>
    <row r="737" spans="19:96" x14ac:dyDescent="0.25">
      <c r="S737" s="2"/>
      <c r="T737" s="95" t="s">
        <v>882</v>
      </c>
      <c r="U737" s="96">
        <v>1200</v>
      </c>
      <c r="V737" s="96">
        <v>1140</v>
      </c>
      <c r="W737" s="96">
        <v>1080</v>
      </c>
      <c r="X737" s="96">
        <v>1020</v>
      </c>
      <c r="Y737" s="96">
        <v>960</v>
      </c>
      <c r="Z737" s="96">
        <v>900</v>
      </c>
      <c r="AA737" s="96">
        <v>840</v>
      </c>
      <c r="AB737" s="96">
        <v>720</v>
      </c>
      <c r="AC737" s="95" t="s">
        <v>882</v>
      </c>
      <c r="AD737" s="96">
        <v>1900</v>
      </c>
      <c r="AE737" s="96">
        <v>1810</v>
      </c>
      <c r="AF737" s="96">
        <v>1710</v>
      </c>
      <c r="AG737" s="96">
        <v>1620</v>
      </c>
      <c r="AH737" s="96">
        <v>1520</v>
      </c>
      <c r="AI737" s="96">
        <v>1430</v>
      </c>
      <c r="AJ737" s="96">
        <v>1330</v>
      </c>
      <c r="AK737" s="96">
        <v>1140</v>
      </c>
      <c r="AL737" s="2"/>
      <c r="AM737" s="95" t="s">
        <v>882</v>
      </c>
      <c r="AN737" s="96">
        <v>1900</v>
      </c>
      <c r="AO737" s="96">
        <v>1810</v>
      </c>
      <c r="AP737" s="96">
        <v>1710</v>
      </c>
      <c r="AQ737" s="96">
        <v>1620</v>
      </c>
      <c r="AR737" s="96">
        <v>1520</v>
      </c>
      <c r="AS737" s="96">
        <v>1430</v>
      </c>
      <c r="AT737" s="96">
        <v>1330</v>
      </c>
      <c r="AU737" s="96">
        <v>1140</v>
      </c>
      <c r="AW737" s="95" t="s">
        <v>882</v>
      </c>
      <c r="AX737" s="96">
        <v>600</v>
      </c>
      <c r="AY737" s="96">
        <v>570</v>
      </c>
      <c r="AZ737" s="96">
        <v>540</v>
      </c>
      <c r="BA737" s="96">
        <v>510</v>
      </c>
      <c r="BB737" s="96">
        <v>480</v>
      </c>
      <c r="BC737" s="96">
        <v>450</v>
      </c>
      <c r="BD737" s="96">
        <v>420</v>
      </c>
      <c r="BE737" s="96">
        <v>360</v>
      </c>
      <c r="BF737" s="95" t="s">
        <v>882</v>
      </c>
      <c r="BG737" s="96">
        <v>800</v>
      </c>
      <c r="BH737" s="96">
        <v>760</v>
      </c>
      <c r="BI737" s="96">
        <v>720</v>
      </c>
      <c r="BJ737" s="96">
        <v>680</v>
      </c>
      <c r="BK737" s="96">
        <v>640</v>
      </c>
      <c r="BL737" s="96">
        <v>600</v>
      </c>
      <c r="BM737" s="96">
        <v>560</v>
      </c>
      <c r="BN737" s="96">
        <v>480</v>
      </c>
      <c r="CH737" s="2">
        <v>64178</v>
      </c>
      <c r="CI737" s="2" t="s">
        <v>126</v>
      </c>
      <c r="CP737" s="3">
        <v>62934</v>
      </c>
      <c r="CQ737" s="3" t="s">
        <v>26351</v>
      </c>
      <c r="CR737" s="3" t="s">
        <v>126</v>
      </c>
    </row>
    <row r="738" spans="19:96" x14ac:dyDescent="0.25">
      <c r="S738" s="2"/>
      <c r="T738" s="95" t="s">
        <v>883</v>
      </c>
      <c r="U738" s="96">
        <v>1400</v>
      </c>
      <c r="V738" s="96">
        <v>1330</v>
      </c>
      <c r="W738" s="96">
        <v>1260</v>
      </c>
      <c r="X738" s="96">
        <v>1190</v>
      </c>
      <c r="Y738" s="96">
        <v>1120</v>
      </c>
      <c r="Z738" s="96">
        <v>1050</v>
      </c>
      <c r="AA738" s="96">
        <v>980</v>
      </c>
      <c r="AB738" s="96">
        <v>840</v>
      </c>
      <c r="AC738" s="95" t="s">
        <v>883</v>
      </c>
      <c r="AD738" s="96">
        <v>2200</v>
      </c>
      <c r="AE738" s="96">
        <v>2090</v>
      </c>
      <c r="AF738" s="96">
        <v>1980</v>
      </c>
      <c r="AG738" s="96">
        <v>1870</v>
      </c>
      <c r="AH738" s="96">
        <v>1760</v>
      </c>
      <c r="AI738" s="96">
        <v>1650</v>
      </c>
      <c r="AJ738" s="96">
        <v>1540</v>
      </c>
      <c r="AK738" s="96">
        <v>1320</v>
      </c>
      <c r="AL738" s="2"/>
      <c r="AM738" s="95" t="s">
        <v>883</v>
      </c>
      <c r="AN738" s="96">
        <v>2000</v>
      </c>
      <c r="AO738" s="96">
        <v>1900</v>
      </c>
      <c r="AP738" s="96">
        <v>1800</v>
      </c>
      <c r="AQ738" s="96">
        <v>1700</v>
      </c>
      <c r="AR738" s="96">
        <v>1600</v>
      </c>
      <c r="AS738" s="96">
        <v>1500</v>
      </c>
      <c r="AT738" s="96">
        <v>1400</v>
      </c>
      <c r="AU738" s="96">
        <v>1200</v>
      </c>
      <c r="AW738" s="95" t="s">
        <v>883</v>
      </c>
      <c r="AX738" s="96">
        <v>700</v>
      </c>
      <c r="AY738" s="96">
        <v>670</v>
      </c>
      <c r="AZ738" s="96">
        <v>630</v>
      </c>
      <c r="BA738" s="96">
        <v>600</v>
      </c>
      <c r="BB738" s="96">
        <v>560</v>
      </c>
      <c r="BC738" s="96">
        <v>530</v>
      </c>
      <c r="BD738" s="96">
        <v>490</v>
      </c>
      <c r="BE738" s="96">
        <v>420</v>
      </c>
      <c r="BF738" s="95" t="s">
        <v>883</v>
      </c>
      <c r="BG738" s="96">
        <v>900</v>
      </c>
      <c r="BH738" s="96">
        <v>860</v>
      </c>
      <c r="BI738" s="96">
        <v>810</v>
      </c>
      <c r="BJ738" s="96">
        <v>770</v>
      </c>
      <c r="BK738" s="96">
        <v>720</v>
      </c>
      <c r="BL738" s="96">
        <v>680</v>
      </c>
      <c r="BM738" s="96">
        <v>630</v>
      </c>
      <c r="BN738" s="96">
        <v>540</v>
      </c>
      <c r="CH738" s="2">
        <v>64179</v>
      </c>
      <c r="CI738" s="2" t="s">
        <v>126</v>
      </c>
      <c r="CP738" s="3">
        <v>62935</v>
      </c>
      <c r="CQ738" s="3" t="s">
        <v>33827</v>
      </c>
      <c r="CR738" s="3" t="s">
        <v>122</v>
      </c>
    </row>
    <row r="739" spans="19:96" x14ac:dyDescent="0.25">
      <c r="S739" s="2"/>
      <c r="T739" s="95" t="s">
        <v>884</v>
      </c>
      <c r="U739" s="96">
        <v>900</v>
      </c>
      <c r="V739" s="96">
        <v>860</v>
      </c>
      <c r="W739" s="96">
        <v>810</v>
      </c>
      <c r="X739" s="96">
        <v>770</v>
      </c>
      <c r="Y739" s="96">
        <v>720</v>
      </c>
      <c r="Z739" s="96">
        <v>680</v>
      </c>
      <c r="AA739" s="96">
        <v>630</v>
      </c>
      <c r="AB739" s="96">
        <v>540</v>
      </c>
      <c r="AC739" s="95" t="s">
        <v>884</v>
      </c>
      <c r="AD739" s="96">
        <v>1400</v>
      </c>
      <c r="AE739" s="96">
        <v>1330</v>
      </c>
      <c r="AF739" s="96">
        <v>1260</v>
      </c>
      <c r="AG739" s="96">
        <v>1190</v>
      </c>
      <c r="AH739" s="96">
        <v>1120</v>
      </c>
      <c r="AI739" s="96">
        <v>1050</v>
      </c>
      <c r="AJ739" s="96">
        <v>980</v>
      </c>
      <c r="AK739" s="96">
        <v>840</v>
      </c>
      <c r="AL739" s="2"/>
      <c r="AM739" s="95" t="s">
        <v>884</v>
      </c>
      <c r="AN739" s="96">
        <v>1300</v>
      </c>
      <c r="AO739" s="96">
        <v>1240</v>
      </c>
      <c r="AP739" s="96">
        <v>1170</v>
      </c>
      <c r="AQ739" s="96">
        <v>1110</v>
      </c>
      <c r="AR739" s="96">
        <v>1040</v>
      </c>
      <c r="AS739" s="96">
        <v>980</v>
      </c>
      <c r="AT739" s="96">
        <v>910</v>
      </c>
      <c r="AU739" s="96">
        <v>780</v>
      </c>
      <c r="AW739" s="95" t="s">
        <v>884</v>
      </c>
      <c r="AX739" s="96">
        <v>400</v>
      </c>
      <c r="AY739" s="96">
        <v>380</v>
      </c>
      <c r="AZ739" s="96">
        <v>360</v>
      </c>
      <c r="BA739" s="96">
        <v>340</v>
      </c>
      <c r="BB739" s="96">
        <v>320</v>
      </c>
      <c r="BC739" s="96">
        <v>300</v>
      </c>
      <c r="BD739" s="96">
        <v>280</v>
      </c>
      <c r="BE739" s="96">
        <v>240</v>
      </c>
      <c r="BF739" s="95" t="s">
        <v>884</v>
      </c>
      <c r="BG739" s="96">
        <v>600</v>
      </c>
      <c r="BH739" s="96">
        <v>570</v>
      </c>
      <c r="BI739" s="96">
        <v>540</v>
      </c>
      <c r="BJ739" s="96">
        <v>510</v>
      </c>
      <c r="BK739" s="96">
        <v>480</v>
      </c>
      <c r="BL739" s="96">
        <v>450</v>
      </c>
      <c r="BM739" s="96">
        <v>420</v>
      </c>
      <c r="BN739" s="96">
        <v>360</v>
      </c>
      <c r="CH739" s="2">
        <v>64180</v>
      </c>
      <c r="CI739" s="2" t="s">
        <v>122</v>
      </c>
      <c r="CP739" s="3">
        <v>62936</v>
      </c>
      <c r="CQ739" s="3" t="s">
        <v>29138</v>
      </c>
      <c r="CR739" s="3" t="s">
        <v>126</v>
      </c>
    </row>
    <row r="740" spans="19:96" x14ac:dyDescent="0.25">
      <c r="S740" s="2"/>
      <c r="T740" s="95" t="s">
        <v>22202</v>
      </c>
      <c r="U740" s="96">
        <v>2100</v>
      </c>
      <c r="V740" s="96">
        <v>2000</v>
      </c>
      <c r="W740" s="96">
        <v>1890</v>
      </c>
      <c r="X740" s="96">
        <v>1790</v>
      </c>
      <c r="Y740" s="96">
        <v>1680</v>
      </c>
      <c r="Z740" s="96">
        <v>1580</v>
      </c>
      <c r="AA740" s="96">
        <v>1470</v>
      </c>
      <c r="AB740" s="96">
        <v>1260</v>
      </c>
      <c r="AC740" s="95" t="s">
        <v>22202</v>
      </c>
      <c r="AD740" s="96">
        <v>3400</v>
      </c>
      <c r="AE740" s="96">
        <v>3230</v>
      </c>
      <c r="AF740" s="96">
        <v>3060</v>
      </c>
      <c r="AG740" s="96">
        <v>2890</v>
      </c>
      <c r="AH740" s="96">
        <v>2720</v>
      </c>
      <c r="AI740" s="96">
        <v>2550</v>
      </c>
      <c r="AJ740" s="96">
        <v>2380</v>
      </c>
      <c r="AK740" s="96">
        <v>2040</v>
      </c>
      <c r="AL740" s="2"/>
      <c r="AM740" s="95" t="s">
        <v>22202</v>
      </c>
      <c r="AN740" s="96">
        <v>3200</v>
      </c>
      <c r="AO740" s="96">
        <v>3040</v>
      </c>
      <c r="AP740" s="96">
        <v>2880</v>
      </c>
      <c r="AQ740" s="96">
        <v>2720</v>
      </c>
      <c r="AR740" s="96">
        <v>2560</v>
      </c>
      <c r="AS740" s="96">
        <v>2400</v>
      </c>
      <c r="AT740" s="96">
        <v>2240</v>
      </c>
      <c r="AU740" s="96">
        <v>1920</v>
      </c>
      <c r="AW740" s="95" t="s">
        <v>22202</v>
      </c>
      <c r="AX740" s="96">
        <v>1100</v>
      </c>
      <c r="AY740" s="96">
        <v>1050</v>
      </c>
      <c r="AZ740" s="96">
        <v>990</v>
      </c>
      <c r="BA740" s="96">
        <v>940</v>
      </c>
      <c r="BB740" s="96">
        <v>880</v>
      </c>
      <c r="BC740" s="96">
        <v>830</v>
      </c>
      <c r="BD740" s="96">
        <v>770</v>
      </c>
      <c r="BE740" s="96">
        <v>660</v>
      </c>
      <c r="BF740" s="95" t="s">
        <v>22202</v>
      </c>
      <c r="BG740" s="96">
        <v>1400</v>
      </c>
      <c r="BH740" s="96">
        <v>1330</v>
      </c>
      <c r="BI740" s="96">
        <v>1260</v>
      </c>
      <c r="BJ740" s="96">
        <v>1190</v>
      </c>
      <c r="BK740" s="96">
        <v>1120</v>
      </c>
      <c r="BL740" s="96">
        <v>1050</v>
      </c>
      <c r="BM740" s="96">
        <v>980</v>
      </c>
      <c r="BN740" s="96">
        <v>840</v>
      </c>
      <c r="CH740" s="2">
        <v>64181</v>
      </c>
      <c r="CI740" s="2" t="s">
        <v>122</v>
      </c>
      <c r="CP740" s="3">
        <v>62937</v>
      </c>
      <c r="CQ740" s="3" t="s">
        <v>26369</v>
      </c>
      <c r="CR740" s="3" t="s">
        <v>126</v>
      </c>
    </row>
    <row r="741" spans="19:96" x14ac:dyDescent="0.25">
      <c r="S741" s="2"/>
      <c r="T741" s="95" t="s">
        <v>885</v>
      </c>
      <c r="U741" s="96">
        <v>800</v>
      </c>
      <c r="V741" s="96">
        <v>760</v>
      </c>
      <c r="W741" s="96">
        <v>720</v>
      </c>
      <c r="X741" s="96">
        <v>680</v>
      </c>
      <c r="Y741" s="96">
        <v>640</v>
      </c>
      <c r="Z741" s="96">
        <v>600</v>
      </c>
      <c r="AA741" s="96">
        <v>560</v>
      </c>
      <c r="AB741" s="96">
        <v>480</v>
      </c>
      <c r="AC741" s="95" t="s">
        <v>885</v>
      </c>
      <c r="AD741" s="96">
        <v>1300</v>
      </c>
      <c r="AE741" s="96">
        <v>1240</v>
      </c>
      <c r="AF741" s="96">
        <v>1170</v>
      </c>
      <c r="AG741" s="96">
        <v>1110</v>
      </c>
      <c r="AH741" s="96">
        <v>1040</v>
      </c>
      <c r="AI741" s="96">
        <v>980</v>
      </c>
      <c r="AJ741" s="96">
        <v>910</v>
      </c>
      <c r="AK741" s="96">
        <v>780</v>
      </c>
      <c r="AL741" s="2"/>
      <c r="AM741" s="95" t="s">
        <v>885</v>
      </c>
      <c r="AN741" s="96">
        <v>1300</v>
      </c>
      <c r="AO741" s="96">
        <v>1240</v>
      </c>
      <c r="AP741" s="96">
        <v>1170</v>
      </c>
      <c r="AQ741" s="96">
        <v>1110</v>
      </c>
      <c r="AR741" s="96">
        <v>1040</v>
      </c>
      <c r="AS741" s="96">
        <v>980</v>
      </c>
      <c r="AT741" s="96">
        <v>910</v>
      </c>
      <c r="AU741" s="96">
        <v>780</v>
      </c>
      <c r="AW741" s="95" t="s">
        <v>885</v>
      </c>
      <c r="AX741" s="96">
        <v>400</v>
      </c>
      <c r="AY741" s="96">
        <v>380</v>
      </c>
      <c r="AZ741" s="96">
        <v>360</v>
      </c>
      <c r="BA741" s="96">
        <v>340</v>
      </c>
      <c r="BB741" s="96">
        <v>320</v>
      </c>
      <c r="BC741" s="96">
        <v>300</v>
      </c>
      <c r="BD741" s="96">
        <v>280</v>
      </c>
      <c r="BE741" s="96">
        <v>240</v>
      </c>
      <c r="BF741" s="95" t="s">
        <v>885</v>
      </c>
      <c r="BG741" s="96">
        <v>600</v>
      </c>
      <c r="BH741" s="96">
        <v>570</v>
      </c>
      <c r="BI741" s="96">
        <v>540</v>
      </c>
      <c r="BJ741" s="96">
        <v>510</v>
      </c>
      <c r="BK741" s="96">
        <v>480</v>
      </c>
      <c r="BL741" s="96">
        <v>450</v>
      </c>
      <c r="BM741" s="96">
        <v>420</v>
      </c>
      <c r="BN741" s="96">
        <v>360</v>
      </c>
      <c r="CH741" s="2">
        <v>64182</v>
      </c>
      <c r="CI741" s="2" t="s">
        <v>122</v>
      </c>
      <c r="CP741" s="3">
        <v>62938</v>
      </c>
      <c r="CQ741" s="3" t="s">
        <v>33828</v>
      </c>
      <c r="CR741" s="3" t="s">
        <v>126</v>
      </c>
    </row>
    <row r="742" spans="19:96" x14ac:dyDescent="0.25">
      <c r="S742" s="2"/>
      <c r="T742" s="95" t="s">
        <v>886</v>
      </c>
      <c r="U742" s="96">
        <v>1200</v>
      </c>
      <c r="V742" s="96">
        <v>1140</v>
      </c>
      <c r="W742" s="96">
        <v>1080</v>
      </c>
      <c r="X742" s="96">
        <v>1020</v>
      </c>
      <c r="Y742" s="96">
        <v>960</v>
      </c>
      <c r="Z742" s="96">
        <v>900</v>
      </c>
      <c r="AA742" s="96">
        <v>840</v>
      </c>
      <c r="AB742" s="96">
        <v>720</v>
      </c>
      <c r="AC742" s="95" t="s">
        <v>886</v>
      </c>
      <c r="AD742" s="96">
        <v>1900</v>
      </c>
      <c r="AE742" s="96">
        <v>1810</v>
      </c>
      <c r="AF742" s="96">
        <v>1710</v>
      </c>
      <c r="AG742" s="96">
        <v>1620</v>
      </c>
      <c r="AH742" s="96">
        <v>1520</v>
      </c>
      <c r="AI742" s="96">
        <v>1430</v>
      </c>
      <c r="AJ742" s="96">
        <v>1330</v>
      </c>
      <c r="AK742" s="96">
        <v>1140</v>
      </c>
      <c r="AL742" s="2"/>
      <c r="AM742" s="95" t="s">
        <v>886</v>
      </c>
      <c r="AN742" s="96">
        <v>1800</v>
      </c>
      <c r="AO742" s="96">
        <v>1710</v>
      </c>
      <c r="AP742" s="96">
        <v>1620</v>
      </c>
      <c r="AQ742" s="96">
        <v>1530</v>
      </c>
      <c r="AR742" s="96">
        <v>1440</v>
      </c>
      <c r="AS742" s="96">
        <v>1350</v>
      </c>
      <c r="AT742" s="96">
        <v>1260</v>
      </c>
      <c r="AU742" s="96">
        <v>1080</v>
      </c>
      <c r="AW742" s="95" t="s">
        <v>886</v>
      </c>
      <c r="AX742" s="96">
        <v>600</v>
      </c>
      <c r="AY742" s="96">
        <v>570</v>
      </c>
      <c r="AZ742" s="96">
        <v>540</v>
      </c>
      <c r="BA742" s="96">
        <v>510</v>
      </c>
      <c r="BB742" s="96">
        <v>480</v>
      </c>
      <c r="BC742" s="96">
        <v>450</v>
      </c>
      <c r="BD742" s="96">
        <v>420</v>
      </c>
      <c r="BE742" s="96">
        <v>360</v>
      </c>
      <c r="BF742" s="95" t="s">
        <v>886</v>
      </c>
      <c r="BG742" s="96">
        <v>800</v>
      </c>
      <c r="BH742" s="96">
        <v>760</v>
      </c>
      <c r="BI742" s="96">
        <v>720</v>
      </c>
      <c r="BJ742" s="96">
        <v>680</v>
      </c>
      <c r="BK742" s="96">
        <v>640</v>
      </c>
      <c r="BL742" s="96">
        <v>600</v>
      </c>
      <c r="BM742" s="96">
        <v>560</v>
      </c>
      <c r="BN742" s="96">
        <v>480</v>
      </c>
      <c r="CH742" s="2">
        <v>64183</v>
      </c>
      <c r="CI742" s="2" t="s">
        <v>124</v>
      </c>
      <c r="CP742" s="3">
        <v>62939</v>
      </c>
      <c r="CQ742" s="3" t="s">
        <v>33829</v>
      </c>
      <c r="CR742" s="3" t="s">
        <v>126</v>
      </c>
    </row>
    <row r="743" spans="19:96" x14ac:dyDescent="0.25">
      <c r="S743" s="2"/>
      <c r="T743" s="95" t="s">
        <v>887</v>
      </c>
      <c r="U743" s="96">
        <v>900</v>
      </c>
      <c r="V743" s="96">
        <v>860</v>
      </c>
      <c r="W743" s="96">
        <v>810</v>
      </c>
      <c r="X743" s="96">
        <v>770</v>
      </c>
      <c r="Y743" s="96">
        <v>720</v>
      </c>
      <c r="Z743" s="96">
        <v>680</v>
      </c>
      <c r="AA743" s="96">
        <v>630</v>
      </c>
      <c r="AB743" s="96">
        <v>540</v>
      </c>
      <c r="AC743" s="95" t="s">
        <v>887</v>
      </c>
      <c r="AD743" s="96">
        <v>1400</v>
      </c>
      <c r="AE743" s="96">
        <v>1330</v>
      </c>
      <c r="AF743" s="96">
        <v>1260</v>
      </c>
      <c r="AG743" s="96">
        <v>1190</v>
      </c>
      <c r="AH743" s="96">
        <v>1120</v>
      </c>
      <c r="AI743" s="96">
        <v>1050</v>
      </c>
      <c r="AJ743" s="96">
        <v>980</v>
      </c>
      <c r="AK743" s="96">
        <v>840</v>
      </c>
      <c r="AL743" s="2"/>
      <c r="AM743" s="95" t="s">
        <v>887</v>
      </c>
      <c r="AN743" s="96">
        <v>1300</v>
      </c>
      <c r="AO743" s="96">
        <v>1240</v>
      </c>
      <c r="AP743" s="96">
        <v>1170</v>
      </c>
      <c r="AQ743" s="96">
        <v>1110</v>
      </c>
      <c r="AR743" s="96">
        <v>1040</v>
      </c>
      <c r="AS743" s="96">
        <v>980</v>
      </c>
      <c r="AT743" s="96">
        <v>910</v>
      </c>
      <c r="AU743" s="96">
        <v>780</v>
      </c>
      <c r="AW743" s="95" t="s">
        <v>887</v>
      </c>
      <c r="AX743" s="96">
        <v>400</v>
      </c>
      <c r="AY743" s="96">
        <v>380</v>
      </c>
      <c r="AZ743" s="96">
        <v>360</v>
      </c>
      <c r="BA743" s="96">
        <v>340</v>
      </c>
      <c r="BB743" s="96">
        <v>320</v>
      </c>
      <c r="BC743" s="96">
        <v>300</v>
      </c>
      <c r="BD743" s="96">
        <v>280</v>
      </c>
      <c r="BE743" s="96">
        <v>240</v>
      </c>
      <c r="BF743" s="95" t="s">
        <v>887</v>
      </c>
      <c r="BG743" s="96">
        <v>600</v>
      </c>
      <c r="BH743" s="96">
        <v>570</v>
      </c>
      <c r="BI743" s="96">
        <v>540</v>
      </c>
      <c r="BJ743" s="96">
        <v>510</v>
      </c>
      <c r="BK743" s="96">
        <v>480</v>
      </c>
      <c r="BL743" s="96">
        <v>450</v>
      </c>
      <c r="BM743" s="96">
        <v>420</v>
      </c>
      <c r="BN743" s="96">
        <v>360</v>
      </c>
      <c r="CH743" s="2">
        <v>64184</v>
      </c>
      <c r="CI743" s="2" t="s">
        <v>126</v>
      </c>
      <c r="CP743" s="3">
        <v>62940</v>
      </c>
      <c r="CQ743" s="3" t="s">
        <v>29137</v>
      </c>
      <c r="CR743" s="3" t="s">
        <v>126</v>
      </c>
    </row>
    <row r="744" spans="19:96" x14ac:dyDescent="0.25">
      <c r="S744" s="2"/>
      <c r="T744" s="95" t="s">
        <v>13600</v>
      </c>
      <c r="U744" s="96">
        <v>1400</v>
      </c>
      <c r="V744" s="96">
        <v>1330</v>
      </c>
      <c r="W744" s="96">
        <v>1260</v>
      </c>
      <c r="X744" s="96">
        <v>1190</v>
      </c>
      <c r="Y744" s="96">
        <v>1120</v>
      </c>
      <c r="Z744" s="96">
        <v>1050</v>
      </c>
      <c r="AA744" s="96">
        <v>980</v>
      </c>
      <c r="AB744" s="96">
        <v>840</v>
      </c>
      <c r="AC744" s="95" t="s">
        <v>13600</v>
      </c>
      <c r="AD744" s="96">
        <v>2200</v>
      </c>
      <c r="AE744" s="96">
        <v>2090</v>
      </c>
      <c r="AF744" s="96">
        <v>1980</v>
      </c>
      <c r="AG744" s="96">
        <v>1870</v>
      </c>
      <c r="AH744" s="96">
        <v>1760</v>
      </c>
      <c r="AI744" s="96">
        <v>1650</v>
      </c>
      <c r="AJ744" s="96">
        <v>1540</v>
      </c>
      <c r="AK744" s="96">
        <v>1320</v>
      </c>
      <c r="AL744" s="2"/>
      <c r="AM744" s="95" t="s">
        <v>13600</v>
      </c>
      <c r="AN744" s="96">
        <v>2100</v>
      </c>
      <c r="AO744" s="96">
        <v>2000</v>
      </c>
      <c r="AP744" s="96">
        <v>1890</v>
      </c>
      <c r="AQ744" s="96">
        <v>1790</v>
      </c>
      <c r="AR744" s="96">
        <v>1680</v>
      </c>
      <c r="AS744" s="96">
        <v>1580</v>
      </c>
      <c r="AT744" s="96">
        <v>1470</v>
      </c>
      <c r="AU744" s="96">
        <v>1260</v>
      </c>
      <c r="AW744" s="95" t="s">
        <v>13600</v>
      </c>
      <c r="AX744" s="96">
        <v>700</v>
      </c>
      <c r="AY744" s="96">
        <v>670</v>
      </c>
      <c r="AZ744" s="96">
        <v>630</v>
      </c>
      <c r="BA744" s="96">
        <v>600</v>
      </c>
      <c r="BB744" s="96">
        <v>560</v>
      </c>
      <c r="BC744" s="96">
        <v>530</v>
      </c>
      <c r="BD744" s="96">
        <v>490</v>
      </c>
      <c r="BE744" s="96">
        <v>420</v>
      </c>
      <c r="BF744" s="95" t="s">
        <v>13600</v>
      </c>
      <c r="BG744" s="96">
        <v>900</v>
      </c>
      <c r="BH744" s="96">
        <v>860</v>
      </c>
      <c r="BI744" s="96">
        <v>810</v>
      </c>
      <c r="BJ744" s="96">
        <v>770</v>
      </c>
      <c r="BK744" s="96">
        <v>720</v>
      </c>
      <c r="BL744" s="96">
        <v>680</v>
      </c>
      <c r="BM744" s="96">
        <v>630</v>
      </c>
      <c r="BN744" s="96">
        <v>540</v>
      </c>
      <c r="CH744" s="2">
        <v>64185</v>
      </c>
      <c r="CI744" s="2" t="s">
        <v>126</v>
      </c>
      <c r="CP744" s="3">
        <v>62941</v>
      </c>
      <c r="CQ744" s="3" t="s">
        <v>29141</v>
      </c>
      <c r="CR744" s="3" t="s">
        <v>126</v>
      </c>
    </row>
    <row r="745" spans="19:96" x14ac:dyDescent="0.25">
      <c r="S745" s="2"/>
      <c r="T745" s="95" t="s">
        <v>888</v>
      </c>
      <c r="U745" s="96">
        <v>1200</v>
      </c>
      <c r="V745" s="96">
        <v>1140</v>
      </c>
      <c r="W745" s="96">
        <v>1080</v>
      </c>
      <c r="X745" s="96">
        <v>1020</v>
      </c>
      <c r="Y745" s="96">
        <v>960</v>
      </c>
      <c r="Z745" s="96">
        <v>900</v>
      </c>
      <c r="AA745" s="96">
        <v>840</v>
      </c>
      <c r="AB745" s="96">
        <v>720</v>
      </c>
      <c r="AC745" s="95" t="s">
        <v>888</v>
      </c>
      <c r="AD745" s="96">
        <v>1900</v>
      </c>
      <c r="AE745" s="96">
        <v>1810</v>
      </c>
      <c r="AF745" s="96">
        <v>1710</v>
      </c>
      <c r="AG745" s="96">
        <v>1620</v>
      </c>
      <c r="AH745" s="96">
        <v>1520</v>
      </c>
      <c r="AI745" s="96">
        <v>1430</v>
      </c>
      <c r="AJ745" s="96">
        <v>1330</v>
      </c>
      <c r="AK745" s="96">
        <v>1140</v>
      </c>
      <c r="AL745" s="2"/>
      <c r="AM745" s="95" t="s">
        <v>888</v>
      </c>
      <c r="AN745" s="96">
        <v>1800</v>
      </c>
      <c r="AO745" s="96">
        <v>1710</v>
      </c>
      <c r="AP745" s="96">
        <v>1620</v>
      </c>
      <c r="AQ745" s="96">
        <v>1530</v>
      </c>
      <c r="AR745" s="96">
        <v>1440</v>
      </c>
      <c r="AS745" s="96">
        <v>1350</v>
      </c>
      <c r="AT745" s="96">
        <v>1260</v>
      </c>
      <c r="AU745" s="96">
        <v>1080</v>
      </c>
      <c r="AW745" s="95" t="s">
        <v>888</v>
      </c>
      <c r="AX745" s="96">
        <v>600</v>
      </c>
      <c r="AY745" s="96">
        <v>570</v>
      </c>
      <c r="AZ745" s="96">
        <v>540</v>
      </c>
      <c r="BA745" s="96">
        <v>510</v>
      </c>
      <c r="BB745" s="96">
        <v>480</v>
      </c>
      <c r="BC745" s="96">
        <v>450</v>
      </c>
      <c r="BD745" s="96">
        <v>420</v>
      </c>
      <c r="BE745" s="96">
        <v>360</v>
      </c>
      <c r="BF745" s="95" t="s">
        <v>888</v>
      </c>
      <c r="BG745" s="96">
        <v>800</v>
      </c>
      <c r="BH745" s="96">
        <v>760</v>
      </c>
      <c r="BI745" s="96">
        <v>720</v>
      </c>
      <c r="BJ745" s="96">
        <v>680</v>
      </c>
      <c r="BK745" s="96">
        <v>640</v>
      </c>
      <c r="BL745" s="96">
        <v>600</v>
      </c>
      <c r="BM745" s="96">
        <v>560</v>
      </c>
      <c r="BN745" s="96">
        <v>480</v>
      </c>
      <c r="CH745" s="2">
        <v>64186</v>
      </c>
      <c r="CI745" s="2" t="s">
        <v>126</v>
      </c>
      <c r="CP745" s="3">
        <v>62942</v>
      </c>
      <c r="CQ745" s="3" t="s">
        <v>33830</v>
      </c>
      <c r="CR745" s="3" t="s">
        <v>126</v>
      </c>
    </row>
    <row r="746" spans="19:96" x14ac:dyDescent="0.25">
      <c r="S746" s="2"/>
      <c r="T746" s="95" t="s">
        <v>889</v>
      </c>
      <c r="U746" s="96">
        <v>1400</v>
      </c>
      <c r="V746" s="96">
        <v>1330</v>
      </c>
      <c r="W746" s="96">
        <v>1260</v>
      </c>
      <c r="X746" s="96">
        <v>1190</v>
      </c>
      <c r="Y746" s="96">
        <v>1120</v>
      </c>
      <c r="Z746" s="96">
        <v>1050</v>
      </c>
      <c r="AA746" s="96">
        <v>980</v>
      </c>
      <c r="AB746" s="96">
        <v>840</v>
      </c>
      <c r="AC746" s="95" t="s">
        <v>889</v>
      </c>
      <c r="AD746" s="96">
        <v>2200</v>
      </c>
      <c r="AE746" s="96">
        <v>2090</v>
      </c>
      <c r="AF746" s="96">
        <v>1980</v>
      </c>
      <c r="AG746" s="96">
        <v>1870</v>
      </c>
      <c r="AH746" s="96">
        <v>1760</v>
      </c>
      <c r="AI746" s="96">
        <v>1650</v>
      </c>
      <c r="AJ746" s="96">
        <v>1540</v>
      </c>
      <c r="AK746" s="96">
        <v>1320</v>
      </c>
      <c r="AL746" s="2"/>
      <c r="AM746" s="95" t="s">
        <v>889</v>
      </c>
      <c r="AN746" s="96">
        <v>2000</v>
      </c>
      <c r="AO746" s="96">
        <v>1900</v>
      </c>
      <c r="AP746" s="96">
        <v>1800</v>
      </c>
      <c r="AQ746" s="96">
        <v>1700</v>
      </c>
      <c r="AR746" s="96">
        <v>1600</v>
      </c>
      <c r="AS746" s="96">
        <v>1500</v>
      </c>
      <c r="AT746" s="96">
        <v>1400</v>
      </c>
      <c r="AU746" s="96">
        <v>1200</v>
      </c>
      <c r="AW746" s="95" t="s">
        <v>889</v>
      </c>
      <c r="AX746" s="96">
        <v>700</v>
      </c>
      <c r="AY746" s="96">
        <v>670</v>
      </c>
      <c r="AZ746" s="96">
        <v>630</v>
      </c>
      <c r="BA746" s="96">
        <v>600</v>
      </c>
      <c r="BB746" s="96">
        <v>560</v>
      </c>
      <c r="BC746" s="96">
        <v>530</v>
      </c>
      <c r="BD746" s="96">
        <v>490</v>
      </c>
      <c r="BE746" s="96">
        <v>420</v>
      </c>
      <c r="BF746" s="95" t="s">
        <v>889</v>
      </c>
      <c r="BG746" s="96">
        <v>900</v>
      </c>
      <c r="BH746" s="96">
        <v>860</v>
      </c>
      <c r="BI746" s="96">
        <v>810</v>
      </c>
      <c r="BJ746" s="96">
        <v>770</v>
      </c>
      <c r="BK746" s="96">
        <v>720</v>
      </c>
      <c r="BL746" s="96">
        <v>680</v>
      </c>
      <c r="BM746" s="96">
        <v>630</v>
      </c>
      <c r="BN746" s="96">
        <v>540</v>
      </c>
      <c r="CH746" s="2">
        <v>64187</v>
      </c>
      <c r="CI746" s="2" t="s">
        <v>126</v>
      </c>
      <c r="CP746" s="3">
        <v>62943</v>
      </c>
      <c r="CQ746" s="3" t="s">
        <v>29140</v>
      </c>
      <c r="CR746" s="3" t="s">
        <v>126</v>
      </c>
    </row>
    <row r="747" spans="19:96" x14ac:dyDescent="0.25">
      <c r="S747" s="2"/>
      <c r="T747" s="95" t="s">
        <v>890</v>
      </c>
      <c r="U747" s="96">
        <v>900</v>
      </c>
      <c r="V747" s="96">
        <v>860</v>
      </c>
      <c r="W747" s="96">
        <v>810</v>
      </c>
      <c r="X747" s="96">
        <v>770</v>
      </c>
      <c r="Y747" s="96">
        <v>720</v>
      </c>
      <c r="Z747" s="96">
        <v>680</v>
      </c>
      <c r="AA747" s="96">
        <v>630</v>
      </c>
      <c r="AB747" s="96">
        <v>540</v>
      </c>
      <c r="AC747" s="95" t="s">
        <v>890</v>
      </c>
      <c r="AD747" s="96">
        <v>1400</v>
      </c>
      <c r="AE747" s="96">
        <v>1330</v>
      </c>
      <c r="AF747" s="96">
        <v>1260</v>
      </c>
      <c r="AG747" s="96">
        <v>1190</v>
      </c>
      <c r="AH747" s="96">
        <v>1120</v>
      </c>
      <c r="AI747" s="96">
        <v>1050</v>
      </c>
      <c r="AJ747" s="96">
        <v>980</v>
      </c>
      <c r="AK747" s="96">
        <v>840</v>
      </c>
      <c r="AL747" s="2"/>
      <c r="AM747" s="95" t="s">
        <v>890</v>
      </c>
      <c r="AN747" s="96">
        <v>1300</v>
      </c>
      <c r="AO747" s="96">
        <v>1240</v>
      </c>
      <c r="AP747" s="96">
        <v>1170</v>
      </c>
      <c r="AQ747" s="96">
        <v>1110</v>
      </c>
      <c r="AR747" s="96">
        <v>1040</v>
      </c>
      <c r="AS747" s="96">
        <v>980</v>
      </c>
      <c r="AT747" s="96">
        <v>910</v>
      </c>
      <c r="AU747" s="96">
        <v>780</v>
      </c>
      <c r="AW747" s="95" t="s">
        <v>890</v>
      </c>
      <c r="AX747" s="96">
        <v>400</v>
      </c>
      <c r="AY747" s="96">
        <v>380</v>
      </c>
      <c r="AZ747" s="96">
        <v>360</v>
      </c>
      <c r="BA747" s="96">
        <v>340</v>
      </c>
      <c r="BB747" s="96">
        <v>320</v>
      </c>
      <c r="BC747" s="96">
        <v>300</v>
      </c>
      <c r="BD747" s="96">
        <v>280</v>
      </c>
      <c r="BE747" s="96">
        <v>240</v>
      </c>
      <c r="BF747" s="95" t="s">
        <v>890</v>
      </c>
      <c r="BG747" s="96">
        <v>600</v>
      </c>
      <c r="BH747" s="96">
        <v>570</v>
      </c>
      <c r="BI747" s="96">
        <v>540</v>
      </c>
      <c r="BJ747" s="96">
        <v>510</v>
      </c>
      <c r="BK747" s="96">
        <v>480</v>
      </c>
      <c r="BL747" s="96">
        <v>450</v>
      </c>
      <c r="BM747" s="96">
        <v>420</v>
      </c>
      <c r="BN747" s="96">
        <v>360</v>
      </c>
      <c r="CH747" s="2">
        <v>64188</v>
      </c>
      <c r="CI747" s="2" t="s">
        <v>126</v>
      </c>
      <c r="CP747" s="3">
        <v>62944</v>
      </c>
      <c r="CQ747" s="3" t="s">
        <v>29139</v>
      </c>
      <c r="CR747" s="3" t="s">
        <v>126</v>
      </c>
    </row>
    <row r="748" spans="19:96" x14ac:dyDescent="0.25">
      <c r="S748" s="2"/>
      <c r="T748" s="95" t="s">
        <v>891</v>
      </c>
      <c r="U748" s="96">
        <v>900</v>
      </c>
      <c r="V748" s="96">
        <v>860</v>
      </c>
      <c r="W748" s="96">
        <v>810</v>
      </c>
      <c r="X748" s="96">
        <v>770</v>
      </c>
      <c r="Y748" s="96">
        <v>720</v>
      </c>
      <c r="Z748" s="96">
        <v>680</v>
      </c>
      <c r="AA748" s="96">
        <v>630</v>
      </c>
      <c r="AB748" s="96">
        <v>540</v>
      </c>
      <c r="AC748" s="95" t="s">
        <v>891</v>
      </c>
      <c r="AD748" s="96">
        <v>1400</v>
      </c>
      <c r="AE748" s="96">
        <v>1330</v>
      </c>
      <c r="AF748" s="96">
        <v>1260</v>
      </c>
      <c r="AG748" s="96">
        <v>1190</v>
      </c>
      <c r="AH748" s="96">
        <v>1120</v>
      </c>
      <c r="AI748" s="96">
        <v>1050</v>
      </c>
      <c r="AJ748" s="96">
        <v>980</v>
      </c>
      <c r="AK748" s="96">
        <v>840</v>
      </c>
      <c r="AL748" s="2"/>
      <c r="AM748" s="95" t="s">
        <v>891</v>
      </c>
      <c r="AN748" s="96">
        <v>1400</v>
      </c>
      <c r="AO748" s="96">
        <v>1330</v>
      </c>
      <c r="AP748" s="96">
        <v>1260</v>
      </c>
      <c r="AQ748" s="96">
        <v>1190</v>
      </c>
      <c r="AR748" s="96">
        <v>1120</v>
      </c>
      <c r="AS748" s="96">
        <v>1050</v>
      </c>
      <c r="AT748" s="96">
        <v>980</v>
      </c>
      <c r="AU748" s="96">
        <v>840</v>
      </c>
      <c r="AW748" s="95" t="s">
        <v>891</v>
      </c>
      <c r="AX748" s="96">
        <v>500</v>
      </c>
      <c r="AY748" s="96">
        <v>480</v>
      </c>
      <c r="AZ748" s="96">
        <v>450</v>
      </c>
      <c r="BA748" s="96">
        <v>430</v>
      </c>
      <c r="BB748" s="96">
        <v>400</v>
      </c>
      <c r="BC748" s="96">
        <v>380</v>
      </c>
      <c r="BD748" s="96">
        <v>350</v>
      </c>
      <c r="BE748" s="96">
        <v>300</v>
      </c>
      <c r="BF748" s="95" t="s">
        <v>891</v>
      </c>
      <c r="BG748" s="96">
        <v>600</v>
      </c>
      <c r="BH748" s="96">
        <v>570</v>
      </c>
      <c r="BI748" s="96">
        <v>540</v>
      </c>
      <c r="BJ748" s="96">
        <v>510</v>
      </c>
      <c r="BK748" s="96">
        <v>480</v>
      </c>
      <c r="BL748" s="96">
        <v>450</v>
      </c>
      <c r="BM748" s="96">
        <v>420</v>
      </c>
      <c r="BN748" s="96">
        <v>360</v>
      </c>
      <c r="CH748" s="2">
        <v>64189</v>
      </c>
      <c r="CI748" s="2" t="s">
        <v>122</v>
      </c>
      <c r="CP748" s="3">
        <v>62945</v>
      </c>
      <c r="CQ748" s="3" t="s">
        <v>26368</v>
      </c>
      <c r="CR748" s="3" t="s">
        <v>126</v>
      </c>
    </row>
    <row r="749" spans="19:96" x14ac:dyDescent="0.25">
      <c r="S749" s="2"/>
      <c r="T749" s="95" t="s">
        <v>892</v>
      </c>
      <c r="U749" s="96">
        <v>900</v>
      </c>
      <c r="V749" s="96">
        <v>860</v>
      </c>
      <c r="W749" s="96">
        <v>810</v>
      </c>
      <c r="X749" s="96">
        <v>770</v>
      </c>
      <c r="Y749" s="96">
        <v>720</v>
      </c>
      <c r="Z749" s="96">
        <v>680</v>
      </c>
      <c r="AA749" s="96">
        <v>630</v>
      </c>
      <c r="AB749" s="96">
        <v>540</v>
      </c>
      <c r="AC749" s="95" t="s">
        <v>892</v>
      </c>
      <c r="AD749" s="96">
        <v>1400</v>
      </c>
      <c r="AE749" s="96">
        <v>1330</v>
      </c>
      <c r="AF749" s="96">
        <v>1260</v>
      </c>
      <c r="AG749" s="96">
        <v>1190</v>
      </c>
      <c r="AH749" s="96">
        <v>1120</v>
      </c>
      <c r="AI749" s="96">
        <v>1050</v>
      </c>
      <c r="AJ749" s="96">
        <v>980</v>
      </c>
      <c r="AK749" s="96">
        <v>840</v>
      </c>
      <c r="AL749" s="2"/>
      <c r="AM749" s="95" t="s">
        <v>892</v>
      </c>
      <c r="AN749" s="96">
        <v>1400</v>
      </c>
      <c r="AO749" s="96">
        <v>1330</v>
      </c>
      <c r="AP749" s="96">
        <v>1260</v>
      </c>
      <c r="AQ749" s="96">
        <v>1190</v>
      </c>
      <c r="AR749" s="96">
        <v>1120</v>
      </c>
      <c r="AS749" s="96">
        <v>1050</v>
      </c>
      <c r="AT749" s="96">
        <v>980</v>
      </c>
      <c r="AU749" s="96">
        <v>840</v>
      </c>
      <c r="AW749" s="95" t="s">
        <v>892</v>
      </c>
      <c r="AX749" s="96">
        <v>500</v>
      </c>
      <c r="AY749" s="96">
        <v>480</v>
      </c>
      <c r="AZ749" s="96">
        <v>450</v>
      </c>
      <c r="BA749" s="96">
        <v>430</v>
      </c>
      <c r="BB749" s="96">
        <v>400</v>
      </c>
      <c r="BC749" s="96">
        <v>380</v>
      </c>
      <c r="BD749" s="96">
        <v>350</v>
      </c>
      <c r="BE749" s="96">
        <v>300</v>
      </c>
      <c r="BF749" s="95" t="s">
        <v>892</v>
      </c>
      <c r="BG749" s="96">
        <v>600</v>
      </c>
      <c r="BH749" s="96">
        <v>570</v>
      </c>
      <c r="BI749" s="96">
        <v>540</v>
      </c>
      <c r="BJ749" s="96">
        <v>510</v>
      </c>
      <c r="BK749" s="96">
        <v>480</v>
      </c>
      <c r="BL749" s="96">
        <v>450</v>
      </c>
      <c r="BM749" s="96">
        <v>420</v>
      </c>
      <c r="BN749" s="96">
        <v>360</v>
      </c>
      <c r="CH749" s="2">
        <v>64190</v>
      </c>
      <c r="CI749" s="2" t="s">
        <v>126</v>
      </c>
      <c r="CP749" s="3">
        <v>62946</v>
      </c>
      <c r="CQ749" s="3" t="s">
        <v>26370</v>
      </c>
      <c r="CR749" s="3" t="s">
        <v>126</v>
      </c>
    </row>
    <row r="750" spans="19:96" x14ac:dyDescent="0.25">
      <c r="S750" s="2"/>
      <c r="T750" s="95" t="s">
        <v>893</v>
      </c>
      <c r="U750" s="96">
        <v>800</v>
      </c>
      <c r="V750" s="96">
        <v>760</v>
      </c>
      <c r="W750" s="96">
        <v>720</v>
      </c>
      <c r="X750" s="96">
        <v>680</v>
      </c>
      <c r="Y750" s="96">
        <v>640</v>
      </c>
      <c r="Z750" s="96">
        <v>600</v>
      </c>
      <c r="AA750" s="96">
        <v>560</v>
      </c>
      <c r="AB750" s="96">
        <v>480</v>
      </c>
      <c r="AC750" s="95" t="s">
        <v>893</v>
      </c>
      <c r="AD750" s="96">
        <v>1300</v>
      </c>
      <c r="AE750" s="96">
        <v>1240</v>
      </c>
      <c r="AF750" s="96">
        <v>1170</v>
      </c>
      <c r="AG750" s="96">
        <v>1110</v>
      </c>
      <c r="AH750" s="96">
        <v>1040</v>
      </c>
      <c r="AI750" s="96">
        <v>980</v>
      </c>
      <c r="AJ750" s="96">
        <v>910</v>
      </c>
      <c r="AK750" s="96">
        <v>780</v>
      </c>
      <c r="AL750" s="2"/>
      <c r="AM750" s="95" t="s">
        <v>893</v>
      </c>
      <c r="AN750" s="96">
        <v>1200</v>
      </c>
      <c r="AO750" s="96">
        <v>1140</v>
      </c>
      <c r="AP750" s="96">
        <v>1080</v>
      </c>
      <c r="AQ750" s="96">
        <v>1020</v>
      </c>
      <c r="AR750" s="96">
        <v>960</v>
      </c>
      <c r="AS750" s="96">
        <v>900</v>
      </c>
      <c r="AT750" s="96">
        <v>840</v>
      </c>
      <c r="AU750" s="96">
        <v>720</v>
      </c>
      <c r="AW750" s="95" t="s">
        <v>893</v>
      </c>
      <c r="AX750" s="96">
        <v>400</v>
      </c>
      <c r="AY750" s="96">
        <v>380</v>
      </c>
      <c r="AZ750" s="96">
        <v>360</v>
      </c>
      <c r="BA750" s="96">
        <v>340</v>
      </c>
      <c r="BB750" s="96">
        <v>320</v>
      </c>
      <c r="BC750" s="96">
        <v>300</v>
      </c>
      <c r="BD750" s="96">
        <v>280</v>
      </c>
      <c r="BE750" s="96">
        <v>240</v>
      </c>
      <c r="BF750" s="95" t="s">
        <v>893</v>
      </c>
      <c r="BG750" s="96">
        <v>500</v>
      </c>
      <c r="BH750" s="96">
        <v>480</v>
      </c>
      <c r="BI750" s="96">
        <v>450</v>
      </c>
      <c r="BJ750" s="96">
        <v>430</v>
      </c>
      <c r="BK750" s="96">
        <v>400</v>
      </c>
      <c r="BL750" s="96">
        <v>380</v>
      </c>
      <c r="BM750" s="96">
        <v>350</v>
      </c>
      <c r="BN750" s="96">
        <v>300</v>
      </c>
      <c r="CH750" s="2">
        <v>64191</v>
      </c>
      <c r="CI750" s="2" t="s">
        <v>124</v>
      </c>
      <c r="CP750" s="3">
        <v>62947</v>
      </c>
      <c r="CQ750" s="3" t="s">
        <v>33831</v>
      </c>
      <c r="CR750" s="3" t="s">
        <v>126</v>
      </c>
    </row>
    <row r="751" spans="19:96" x14ac:dyDescent="0.25">
      <c r="S751" s="2"/>
      <c r="T751" s="95" t="s">
        <v>894</v>
      </c>
      <c r="U751" s="96">
        <v>900</v>
      </c>
      <c r="V751" s="96">
        <v>860</v>
      </c>
      <c r="W751" s="96">
        <v>810</v>
      </c>
      <c r="X751" s="96">
        <v>770</v>
      </c>
      <c r="Y751" s="96">
        <v>720</v>
      </c>
      <c r="Z751" s="96">
        <v>680</v>
      </c>
      <c r="AA751" s="96">
        <v>630</v>
      </c>
      <c r="AB751" s="96">
        <v>540</v>
      </c>
      <c r="AC751" s="95" t="s">
        <v>894</v>
      </c>
      <c r="AD751" s="96">
        <v>1400</v>
      </c>
      <c r="AE751" s="96">
        <v>1330</v>
      </c>
      <c r="AF751" s="96">
        <v>1260</v>
      </c>
      <c r="AG751" s="96">
        <v>1190</v>
      </c>
      <c r="AH751" s="96">
        <v>1120</v>
      </c>
      <c r="AI751" s="96">
        <v>1050</v>
      </c>
      <c r="AJ751" s="96">
        <v>980</v>
      </c>
      <c r="AK751" s="96">
        <v>840</v>
      </c>
      <c r="AL751" s="2"/>
      <c r="AM751" s="95" t="s">
        <v>894</v>
      </c>
      <c r="AN751" s="96">
        <v>1300</v>
      </c>
      <c r="AO751" s="96">
        <v>1240</v>
      </c>
      <c r="AP751" s="96">
        <v>1170</v>
      </c>
      <c r="AQ751" s="96">
        <v>1110</v>
      </c>
      <c r="AR751" s="96">
        <v>1040</v>
      </c>
      <c r="AS751" s="96">
        <v>980</v>
      </c>
      <c r="AT751" s="96">
        <v>910</v>
      </c>
      <c r="AU751" s="96">
        <v>780</v>
      </c>
      <c r="AW751" s="95" t="s">
        <v>894</v>
      </c>
      <c r="AX751" s="96">
        <v>500</v>
      </c>
      <c r="AY751" s="96">
        <v>480</v>
      </c>
      <c r="AZ751" s="96">
        <v>450</v>
      </c>
      <c r="BA751" s="96">
        <v>430</v>
      </c>
      <c r="BB751" s="96">
        <v>400</v>
      </c>
      <c r="BC751" s="96">
        <v>380</v>
      </c>
      <c r="BD751" s="96">
        <v>350</v>
      </c>
      <c r="BE751" s="96">
        <v>300</v>
      </c>
      <c r="BF751" s="95" t="s">
        <v>894</v>
      </c>
      <c r="BG751" s="96">
        <v>600</v>
      </c>
      <c r="BH751" s="96">
        <v>570</v>
      </c>
      <c r="BI751" s="96">
        <v>540</v>
      </c>
      <c r="BJ751" s="96">
        <v>510</v>
      </c>
      <c r="BK751" s="96">
        <v>480</v>
      </c>
      <c r="BL751" s="96">
        <v>450</v>
      </c>
      <c r="BM751" s="96">
        <v>420</v>
      </c>
      <c r="BN751" s="96">
        <v>360</v>
      </c>
      <c r="CH751" s="2">
        <v>64193</v>
      </c>
      <c r="CI751" s="2" t="s">
        <v>126</v>
      </c>
      <c r="CP751" s="3">
        <v>62948</v>
      </c>
      <c r="CQ751" s="3" t="s">
        <v>33832</v>
      </c>
      <c r="CR751" s="3" t="s">
        <v>126</v>
      </c>
    </row>
    <row r="752" spans="19:96" x14ac:dyDescent="0.25">
      <c r="S752" s="2"/>
      <c r="T752" s="95" t="s">
        <v>895</v>
      </c>
      <c r="U752" s="96">
        <v>900</v>
      </c>
      <c r="V752" s="96">
        <v>860</v>
      </c>
      <c r="W752" s="96">
        <v>810</v>
      </c>
      <c r="X752" s="96">
        <v>770</v>
      </c>
      <c r="Y752" s="96">
        <v>720</v>
      </c>
      <c r="Z752" s="96">
        <v>680</v>
      </c>
      <c r="AA752" s="96">
        <v>630</v>
      </c>
      <c r="AB752" s="96">
        <v>540</v>
      </c>
      <c r="AC752" s="95" t="s">
        <v>895</v>
      </c>
      <c r="AD752" s="96">
        <v>1400</v>
      </c>
      <c r="AE752" s="96">
        <v>1330</v>
      </c>
      <c r="AF752" s="96">
        <v>1260</v>
      </c>
      <c r="AG752" s="96">
        <v>1190</v>
      </c>
      <c r="AH752" s="96">
        <v>1120</v>
      </c>
      <c r="AI752" s="96">
        <v>1050</v>
      </c>
      <c r="AJ752" s="96">
        <v>980</v>
      </c>
      <c r="AK752" s="96">
        <v>840</v>
      </c>
      <c r="AL752" s="2"/>
      <c r="AM752" s="95" t="s">
        <v>895</v>
      </c>
      <c r="AN752" s="96">
        <v>1400</v>
      </c>
      <c r="AO752" s="96">
        <v>1330</v>
      </c>
      <c r="AP752" s="96">
        <v>1260</v>
      </c>
      <c r="AQ752" s="96">
        <v>1190</v>
      </c>
      <c r="AR752" s="96">
        <v>1120</v>
      </c>
      <c r="AS752" s="96">
        <v>1050</v>
      </c>
      <c r="AT752" s="96">
        <v>980</v>
      </c>
      <c r="AU752" s="96">
        <v>840</v>
      </c>
      <c r="AW752" s="95" t="s">
        <v>895</v>
      </c>
      <c r="AX752" s="96">
        <v>500</v>
      </c>
      <c r="AY752" s="96">
        <v>480</v>
      </c>
      <c r="AZ752" s="96">
        <v>450</v>
      </c>
      <c r="BA752" s="96">
        <v>430</v>
      </c>
      <c r="BB752" s="96">
        <v>400</v>
      </c>
      <c r="BC752" s="96">
        <v>380</v>
      </c>
      <c r="BD752" s="96">
        <v>350</v>
      </c>
      <c r="BE752" s="96">
        <v>300</v>
      </c>
      <c r="BF752" s="95" t="s">
        <v>895</v>
      </c>
      <c r="BG752" s="96">
        <v>600</v>
      </c>
      <c r="BH752" s="96">
        <v>570</v>
      </c>
      <c r="BI752" s="96">
        <v>540</v>
      </c>
      <c r="BJ752" s="96">
        <v>510</v>
      </c>
      <c r="BK752" s="96">
        <v>480</v>
      </c>
      <c r="BL752" s="96">
        <v>450</v>
      </c>
      <c r="BM752" s="96">
        <v>420</v>
      </c>
      <c r="BN752" s="96">
        <v>360</v>
      </c>
      <c r="CH752" s="2">
        <v>64194</v>
      </c>
      <c r="CI752" s="2" t="s">
        <v>126</v>
      </c>
      <c r="CP752" s="3">
        <v>62949</v>
      </c>
      <c r="CQ752" s="3" t="s">
        <v>33833</v>
      </c>
      <c r="CR752" s="3" t="s">
        <v>126</v>
      </c>
    </row>
    <row r="753" spans="19:96" x14ac:dyDescent="0.25">
      <c r="S753" s="2"/>
      <c r="T753" s="95" t="s">
        <v>896</v>
      </c>
      <c r="U753" s="96">
        <v>900</v>
      </c>
      <c r="V753" s="96">
        <v>860</v>
      </c>
      <c r="W753" s="96">
        <v>810</v>
      </c>
      <c r="X753" s="96">
        <v>770</v>
      </c>
      <c r="Y753" s="96">
        <v>720</v>
      </c>
      <c r="Z753" s="96">
        <v>680</v>
      </c>
      <c r="AA753" s="96">
        <v>630</v>
      </c>
      <c r="AB753" s="96">
        <v>540</v>
      </c>
      <c r="AC753" s="95" t="s">
        <v>896</v>
      </c>
      <c r="AD753" s="96">
        <v>1400</v>
      </c>
      <c r="AE753" s="96">
        <v>1330</v>
      </c>
      <c r="AF753" s="96">
        <v>1260</v>
      </c>
      <c r="AG753" s="96">
        <v>1190</v>
      </c>
      <c r="AH753" s="96">
        <v>1120</v>
      </c>
      <c r="AI753" s="96">
        <v>1050</v>
      </c>
      <c r="AJ753" s="96">
        <v>980</v>
      </c>
      <c r="AK753" s="96">
        <v>840</v>
      </c>
      <c r="AL753" s="2"/>
      <c r="AM753" s="95" t="s">
        <v>896</v>
      </c>
      <c r="AN753" s="96">
        <v>1300</v>
      </c>
      <c r="AO753" s="96">
        <v>1240</v>
      </c>
      <c r="AP753" s="96">
        <v>1170</v>
      </c>
      <c r="AQ753" s="96">
        <v>1110</v>
      </c>
      <c r="AR753" s="96">
        <v>1040</v>
      </c>
      <c r="AS753" s="96">
        <v>980</v>
      </c>
      <c r="AT753" s="96">
        <v>910</v>
      </c>
      <c r="AU753" s="96">
        <v>780</v>
      </c>
      <c r="AW753" s="95" t="s">
        <v>896</v>
      </c>
      <c r="AX753" s="96">
        <v>500</v>
      </c>
      <c r="AY753" s="96">
        <v>480</v>
      </c>
      <c r="AZ753" s="96">
        <v>450</v>
      </c>
      <c r="BA753" s="96">
        <v>430</v>
      </c>
      <c r="BB753" s="96">
        <v>400</v>
      </c>
      <c r="BC753" s="96">
        <v>380</v>
      </c>
      <c r="BD753" s="96">
        <v>350</v>
      </c>
      <c r="BE753" s="96">
        <v>300</v>
      </c>
      <c r="BF753" s="95" t="s">
        <v>896</v>
      </c>
      <c r="BG753" s="96">
        <v>600</v>
      </c>
      <c r="BH753" s="96">
        <v>570</v>
      </c>
      <c r="BI753" s="96">
        <v>540</v>
      </c>
      <c r="BJ753" s="96">
        <v>510</v>
      </c>
      <c r="BK753" s="96">
        <v>480</v>
      </c>
      <c r="BL753" s="96">
        <v>450</v>
      </c>
      <c r="BM753" s="96">
        <v>420</v>
      </c>
      <c r="BN753" s="96">
        <v>360</v>
      </c>
      <c r="CH753" s="2">
        <v>64196</v>
      </c>
      <c r="CI753" s="2" t="s">
        <v>124</v>
      </c>
      <c r="CP753" s="3">
        <v>62950</v>
      </c>
      <c r="CQ753" s="3" t="s">
        <v>33834</v>
      </c>
      <c r="CR753" s="3" t="s">
        <v>124</v>
      </c>
    </row>
    <row r="754" spans="19:96" x14ac:dyDescent="0.25">
      <c r="S754" s="2"/>
      <c r="T754" s="95" t="s">
        <v>897</v>
      </c>
      <c r="U754" s="96">
        <v>1000</v>
      </c>
      <c r="V754" s="96">
        <v>950</v>
      </c>
      <c r="W754" s="96">
        <v>900</v>
      </c>
      <c r="X754" s="96">
        <v>850</v>
      </c>
      <c r="Y754" s="96">
        <v>800</v>
      </c>
      <c r="Z754" s="96">
        <v>750</v>
      </c>
      <c r="AA754" s="96">
        <v>700</v>
      </c>
      <c r="AB754" s="96">
        <v>600</v>
      </c>
      <c r="AC754" s="95" t="s">
        <v>897</v>
      </c>
      <c r="AD754" s="96">
        <v>1600</v>
      </c>
      <c r="AE754" s="96">
        <v>1520</v>
      </c>
      <c r="AF754" s="96">
        <v>1440</v>
      </c>
      <c r="AG754" s="96">
        <v>1360</v>
      </c>
      <c r="AH754" s="96">
        <v>1280</v>
      </c>
      <c r="AI754" s="96">
        <v>1200</v>
      </c>
      <c r="AJ754" s="96">
        <v>1120</v>
      </c>
      <c r="AK754" s="96">
        <v>960</v>
      </c>
      <c r="AL754" s="2"/>
      <c r="AM754" s="95" t="s">
        <v>897</v>
      </c>
      <c r="AN754" s="96">
        <v>1400</v>
      </c>
      <c r="AO754" s="96">
        <v>1330</v>
      </c>
      <c r="AP754" s="96">
        <v>1260</v>
      </c>
      <c r="AQ754" s="96">
        <v>1190</v>
      </c>
      <c r="AR754" s="96">
        <v>1120</v>
      </c>
      <c r="AS754" s="96">
        <v>1050</v>
      </c>
      <c r="AT754" s="96">
        <v>980</v>
      </c>
      <c r="AU754" s="96">
        <v>840</v>
      </c>
      <c r="AW754" s="95" t="s">
        <v>897</v>
      </c>
      <c r="AX754" s="96">
        <v>500</v>
      </c>
      <c r="AY754" s="96">
        <v>480</v>
      </c>
      <c r="AZ754" s="96">
        <v>450</v>
      </c>
      <c r="BA754" s="96">
        <v>430</v>
      </c>
      <c r="BB754" s="96">
        <v>400</v>
      </c>
      <c r="BC754" s="96">
        <v>380</v>
      </c>
      <c r="BD754" s="96">
        <v>350</v>
      </c>
      <c r="BE754" s="96">
        <v>300</v>
      </c>
      <c r="BF754" s="95" t="s">
        <v>897</v>
      </c>
      <c r="BG754" s="96">
        <v>600</v>
      </c>
      <c r="BH754" s="96">
        <v>570</v>
      </c>
      <c r="BI754" s="96">
        <v>540</v>
      </c>
      <c r="BJ754" s="96">
        <v>510</v>
      </c>
      <c r="BK754" s="96">
        <v>480</v>
      </c>
      <c r="BL754" s="96">
        <v>450</v>
      </c>
      <c r="BM754" s="96">
        <v>420</v>
      </c>
      <c r="BN754" s="96">
        <v>360</v>
      </c>
      <c r="CH754" s="2">
        <v>64197</v>
      </c>
      <c r="CI754" s="2" t="s">
        <v>126</v>
      </c>
      <c r="CP754" s="3">
        <v>62951</v>
      </c>
      <c r="CQ754" s="3" t="s">
        <v>33835</v>
      </c>
      <c r="CR754" s="3" t="s">
        <v>126</v>
      </c>
    </row>
    <row r="755" spans="19:96" x14ac:dyDescent="0.25">
      <c r="S755" s="2"/>
      <c r="T755" s="95" t="s">
        <v>898</v>
      </c>
      <c r="U755" s="96">
        <v>1300</v>
      </c>
      <c r="V755" s="96">
        <v>1240</v>
      </c>
      <c r="W755" s="96">
        <v>1170</v>
      </c>
      <c r="X755" s="96">
        <v>1110</v>
      </c>
      <c r="Y755" s="96">
        <v>1040</v>
      </c>
      <c r="Z755" s="96">
        <v>980</v>
      </c>
      <c r="AA755" s="96">
        <v>910</v>
      </c>
      <c r="AB755" s="96">
        <v>780</v>
      </c>
      <c r="AC755" s="95" t="s">
        <v>898</v>
      </c>
      <c r="AD755" s="96">
        <v>2100</v>
      </c>
      <c r="AE755" s="96">
        <v>2000</v>
      </c>
      <c r="AF755" s="96">
        <v>1890</v>
      </c>
      <c r="AG755" s="96">
        <v>1790</v>
      </c>
      <c r="AH755" s="96">
        <v>1680</v>
      </c>
      <c r="AI755" s="96">
        <v>1580</v>
      </c>
      <c r="AJ755" s="96">
        <v>1470</v>
      </c>
      <c r="AK755" s="96">
        <v>1260</v>
      </c>
      <c r="AL755" s="2"/>
      <c r="AM755" s="95" t="s">
        <v>898</v>
      </c>
      <c r="AN755" s="96">
        <v>1900</v>
      </c>
      <c r="AO755" s="96">
        <v>1810</v>
      </c>
      <c r="AP755" s="96">
        <v>1710</v>
      </c>
      <c r="AQ755" s="96">
        <v>1620</v>
      </c>
      <c r="AR755" s="96">
        <v>1520</v>
      </c>
      <c r="AS755" s="96">
        <v>1430</v>
      </c>
      <c r="AT755" s="96">
        <v>1330</v>
      </c>
      <c r="AU755" s="96">
        <v>1140</v>
      </c>
      <c r="AW755" s="95" t="s">
        <v>898</v>
      </c>
      <c r="AX755" s="96">
        <v>600</v>
      </c>
      <c r="AY755" s="96">
        <v>570</v>
      </c>
      <c r="AZ755" s="96">
        <v>540</v>
      </c>
      <c r="BA755" s="96">
        <v>510</v>
      </c>
      <c r="BB755" s="96">
        <v>480</v>
      </c>
      <c r="BC755" s="96">
        <v>450</v>
      </c>
      <c r="BD755" s="96">
        <v>420</v>
      </c>
      <c r="BE755" s="96">
        <v>360</v>
      </c>
      <c r="BF755" s="95" t="s">
        <v>898</v>
      </c>
      <c r="BG755" s="96">
        <v>800</v>
      </c>
      <c r="BH755" s="96">
        <v>760</v>
      </c>
      <c r="BI755" s="96">
        <v>720</v>
      </c>
      <c r="BJ755" s="96">
        <v>680</v>
      </c>
      <c r="BK755" s="96">
        <v>640</v>
      </c>
      <c r="BL755" s="96">
        <v>600</v>
      </c>
      <c r="BM755" s="96">
        <v>560</v>
      </c>
      <c r="BN755" s="96">
        <v>480</v>
      </c>
      <c r="CH755" s="2">
        <v>64208</v>
      </c>
      <c r="CI755" s="2" t="s">
        <v>122</v>
      </c>
      <c r="CP755" s="3">
        <v>62955</v>
      </c>
      <c r="CQ755" s="3" t="s">
        <v>33836</v>
      </c>
      <c r="CR755" s="3" t="s">
        <v>126</v>
      </c>
    </row>
    <row r="756" spans="19:96" x14ac:dyDescent="0.25">
      <c r="S756" s="2"/>
      <c r="T756" s="95" t="s">
        <v>899</v>
      </c>
      <c r="U756" s="96">
        <v>1000</v>
      </c>
      <c r="V756" s="96">
        <v>950</v>
      </c>
      <c r="W756" s="96">
        <v>900</v>
      </c>
      <c r="X756" s="96">
        <v>850</v>
      </c>
      <c r="Y756" s="96">
        <v>800</v>
      </c>
      <c r="Z756" s="96">
        <v>750</v>
      </c>
      <c r="AA756" s="96">
        <v>700</v>
      </c>
      <c r="AB756" s="96">
        <v>600</v>
      </c>
      <c r="AC756" s="95" t="s">
        <v>899</v>
      </c>
      <c r="AD756" s="96">
        <v>1600</v>
      </c>
      <c r="AE756" s="96">
        <v>1520</v>
      </c>
      <c r="AF756" s="96">
        <v>1440</v>
      </c>
      <c r="AG756" s="96">
        <v>1360</v>
      </c>
      <c r="AH756" s="96">
        <v>1280</v>
      </c>
      <c r="AI756" s="96">
        <v>1200</v>
      </c>
      <c r="AJ756" s="96">
        <v>1120</v>
      </c>
      <c r="AK756" s="96">
        <v>960</v>
      </c>
      <c r="AL756" s="2"/>
      <c r="AM756" s="95" t="s">
        <v>899</v>
      </c>
      <c r="AN756" s="96">
        <v>1500</v>
      </c>
      <c r="AO756" s="96">
        <v>1430</v>
      </c>
      <c r="AP756" s="96">
        <v>1350</v>
      </c>
      <c r="AQ756" s="96">
        <v>1280</v>
      </c>
      <c r="AR756" s="96">
        <v>1200</v>
      </c>
      <c r="AS756" s="96">
        <v>1130</v>
      </c>
      <c r="AT756" s="96">
        <v>1050</v>
      </c>
      <c r="AU756" s="96">
        <v>900</v>
      </c>
      <c r="AW756" s="95" t="s">
        <v>899</v>
      </c>
      <c r="AX756" s="96">
        <v>500</v>
      </c>
      <c r="AY756" s="96">
        <v>480</v>
      </c>
      <c r="AZ756" s="96">
        <v>450</v>
      </c>
      <c r="BA756" s="96">
        <v>430</v>
      </c>
      <c r="BB756" s="96">
        <v>400</v>
      </c>
      <c r="BC756" s="96">
        <v>380</v>
      </c>
      <c r="BD756" s="96">
        <v>350</v>
      </c>
      <c r="BE756" s="96">
        <v>300</v>
      </c>
      <c r="BF756" s="95" t="s">
        <v>899</v>
      </c>
      <c r="BG756" s="96">
        <v>700</v>
      </c>
      <c r="BH756" s="96">
        <v>670</v>
      </c>
      <c r="BI756" s="96">
        <v>630</v>
      </c>
      <c r="BJ756" s="96">
        <v>600</v>
      </c>
      <c r="BK756" s="96">
        <v>560</v>
      </c>
      <c r="BL756" s="96">
        <v>530</v>
      </c>
      <c r="BM756" s="96">
        <v>490</v>
      </c>
      <c r="BN756" s="96">
        <v>420</v>
      </c>
      <c r="CH756" s="2">
        <v>64224</v>
      </c>
      <c r="CI756" s="2" t="s">
        <v>126</v>
      </c>
      <c r="CP756" s="3">
        <v>62956</v>
      </c>
      <c r="CQ756" s="3" t="s">
        <v>33836</v>
      </c>
      <c r="CR756" s="3" t="s">
        <v>126</v>
      </c>
    </row>
    <row r="757" spans="19:96" x14ac:dyDescent="0.25">
      <c r="S757" s="2"/>
      <c r="T757" s="95" t="s">
        <v>900</v>
      </c>
      <c r="U757" s="96">
        <v>700</v>
      </c>
      <c r="V757" s="96">
        <v>670</v>
      </c>
      <c r="W757" s="96">
        <v>630</v>
      </c>
      <c r="X757" s="96">
        <v>600</v>
      </c>
      <c r="Y757" s="96">
        <v>560</v>
      </c>
      <c r="Z757" s="96">
        <v>530</v>
      </c>
      <c r="AA757" s="96">
        <v>490</v>
      </c>
      <c r="AB757" s="96">
        <v>420</v>
      </c>
      <c r="AC757" s="95" t="s">
        <v>900</v>
      </c>
      <c r="AD757" s="96">
        <v>1100</v>
      </c>
      <c r="AE757" s="96">
        <v>1050</v>
      </c>
      <c r="AF757" s="96">
        <v>990</v>
      </c>
      <c r="AG757" s="96">
        <v>940</v>
      </c>
      <c r="AH757" s="96">
        <v>880</v>
      </c>
      <c r="AI757" s="96">
        <v>830</v>
      </c>
      <c r="AJ757" s="96">
        <v>770</v>
      </c>
      <c r="AK757" s="96">
        <v>660</v>
      </c>
      <c r="AL757" s="2"/>
      <c r="AM757" s="95" t="s">
        <v>900</v>
      </c>
      <c r="AN757" s="96">
        <v>1100</v>
      </c>
      <c r="AO757" s="96">
        <v>1050</v>
      </c>
      <c r="AP757" s="96">
        <v>990</v>
      </c>
      <c r="AQ757" s="96">
        <v>940</v>
      </c>
      <c r="AR757" s="96">
        <v>880</v>
      </c>
      <c r="AS757" s="96">
        <v>830</v>
      </c>
      <c r="AT757" s="96">
        <v>770</v>
      </c>
      <c r="AU757" s="96">
        <v>660</v>
      </c>
      <c r="AW757" s="95" t="s">
        <v>900</v>
      </c>
      <c r="AX757" s="96">
        <v>400</v>
      </c>
      <c r="AY757" s="96">
        <v>380</v>
      </c>
      <c r="AZ757" s="96">
        <v>360</v>
      </c>
      <c r="BA757" s="96">
        <v>340</v>
      </c>
      <c r="BB757" s="96">
        <v>320</v>
      </c>
      <c r="BC757" s="96">
        <v>300</v>
      </c>
      <c r="BD757" s="96">
        <v>280</v>
      </c>
      <c r="BE757" s="96">
        <v>240</v>
      </c>
      <c r="BF757" s="95" t="s">
        <v>900</v>
      </c>
      <c r="BG757" s="96">
        <v>500</v>
      </c>
      <c r="BH757" s="96">
        <v>480</v>
      </c>
      <c r="BI757" s="96">
        <v>450</v>
      </c>
      <c r="BJ757" s="96">
        <v>430</v>
      </c>
      <c r="BK757" s="96">
        <v>400</v>
      </c>
      <c r="BL757" s="96">
        <v>380</v>
      </c>
      <c r="BM757" s="96">
        <v>350</v>
      </c>
      <c r="BN757" s="96">
        <v>300</v>
      </c>
      <c r="CH757" s="2">
        <v>64228</v>
      </c>
      <c r="CI757" s="2" t="s">
        <v>126</v>
      </c>
      <c r="CP757" s="3">
        <v>62961</v>
      </c>
      <c r="CQ757" s="3" t="s">
        <v>33837</v>
      </c>
      <c r="CR757" s="3" t="s">
        <v>122</v>
      </c>
    </row>
    <row r="758" spans="19:96" x14ac:dyDescent="0.25">
      <c r="S758" s="2"/>
      <c r="T758" s="95" t="s">
        <v>901</v>
      </c>
      <c r="U758" s="96">
        <v>1100</v>
      </c>
      <c r="V758" s="96">
        <v>1050</v>
      </c>
      <c r="W758" s="96">
        <v>990</v>
      </c>
      <c r="X758" s="96">
        <v>940</v>
      </c>
      <c r="Y758" s="96">
        <v>880</v>
      </c>
      <c r="Z758" s="96">
        <v>830</v>
      </c>
      <c r="AA758" s="96">
        <v>770</v>
      </c>
      <c r="AB758" s="96">
        <v>660</v>
      </c>
      <c r="AC758" s="95" t="s">
        <v>901</v>
      </c>
      <c r="AD758" s="96">
        <v>1800</v>
      </c>
      <c r="AE758" s="96">
        <v>1710</v>
      </c>
      <c r="AF758" s="96">
        <v>1620</v>
      </c>
      <c r="AG758" s="96">
        <v>1530</v>
      </c>
      <c r="AH758" s="96">
        <v>1440</v>
      </c>
      <c r="AI758" s="96">
        <v>1350</v>
      </c>
      <c r="AJ758" s="96">
        <v>1260</v>
      </c>
      <c r="AK758" s="96">
        <v>1080</v>
      </c>
      <c r="AL758" s="2"/>
      <c r="AM758" s="95" t="s">
        <v>901</v>
      </c>
      <c r="AN758" s="96">
        <v>1600</v>
      </c>
      <c r="AO758" s="96">
        <v>1520</v>
      </c>
      <c r="AP758" s="96">
        <v>1440</v>
      </c>
      <c r="AQ758" s="96">
        <v>1360</v>
      </c>
      <c r="AR758" s="96">
        <v>1280</v>
      </c>
      <c r="AS758" s="96">
        <v>1200</v>
      </c>
      <c r="AT758" s="96">
        <v>1120</v>
      </c>
      <c r="AU758" s="96">
        <v>960</v>
      </c>
      <c r="AW758" s="95" t="s">
        <v>901</v>
      </c>
      <c r="AX758" s="96">
        <v>500</v>
      </c>
      <c r="AY758" s="96">
        <v>480</v>
      </c>
      <c r="AZ758" s="96">
        <v>450</v>
      </c>
      <c r="BA758" s="96">
        <v>430</v>
      </c>
      <c r="BB758" s="96">
        <v>400</v>
      </c>
      <c r="BC758" s="96">
        <v>380</v>
      </c>
      <c r="BD758" s="96">
        <v>350</v>
      </c>
      <c r="BE758" s="96">
        <v>300</v>
      </c>
      <c r="BF758" s="95" t="s">
        <v>901</v>
      </c>
      <c r="BG758" s="96">
        <v>700</v>
      </c>
      <c r="BH758" s="96">
        <v>670</v>
      </c>
      <c r="BI758" s="96">
        <v>630</v>
      </c>
      <c r="BJ758" s="96">
        <v>600</v>
      </c>
      <c r="BK758" s="96">
        <v>560</v>
      </c>
      <c r="BL758" s="96">
        <v>530</v>
      </c>
      <c r="BM758" s="96">
        <v>490</v>
      </c>
      <c r="BN758" s="96">
        <v>420</v>
      </c>
      <c r="CH758" s="2">
        <v>64229</v>
      </c>
      <c r="CI758" s="2" t="s">
        <v>124</v>
      </c>
      <c r="CP758" s="3">
        <v>62962</v>
      </c>
      <c r="CQ758" s="3" t="s">
        <v>33838</v>
      </c>
      <c r="CR758" s="3" t="s">
        <v>124</v>
      </c>
    </row>
    <row r="759" spans="19:96" x14ac:dyDescent="0.25">
      <c r="S759" s="2"/>
      <c r="T759" s="95" t="s">
        <v>902</v>
      </c>
      <c r="U759" s="96">
        <v>900</v>
      </c>
      <c r="V759" s="96">
        <v>860</v>
      </c>
      <c r="W759" s="96">
        <v>810</v>
      </c>
      <c r="X759" s="96">
        <v>770</v>
      </c>
      <c r="Y759" s="96">
        <v>720</v>
      </c>
      <c r="Z759" s="96">
        <v>680</v>
      </c>
      <c r="AA759" s="96">
        <v>630</v>
      </c>
      <c r="AB759" s="96">
        <v>540</v>
      </c>
      <c r="AC759" s="95" t="s">
        <v>902</v>
      </c>
      <c r="AD759" s="96">
        <v>1400</v>
      </c>
      <c r="AE759" s="96">
        <v>1330</v>
      </c>
      <c r="AF759" s="96">
        <v>1260</v>
      </c>
      <c r="AG759" s="96">
        <v>1190</v>
      </c>
      <c r="AH759" s="96">
        <v>1120</v>
      </c>
      <c r="AI759" s="96">
        <v>1050</v>
      </c>
      <c r="AJ759" s="96">
        <v>980</v>
      </c>
      <c r="AK759" s="96">
        <v>840</v>
      </c>
      <c r="AL759" s="2"/>
      <c r="AM759" s="95" t="s">
        <v>902</v>
      </c>
      <c r="AN759" s="96">
        <v>1400</v>
      </c>
      <c r="AO759" s="96">
        <v>1330</v>
      </c>
      <c r="AP759" s="96">
        <v>1260</v>
      </c>
      <c r="AQ759" s="96">
        <v>1190</v>
      </c>
      <c r="AR759" s="96">
        <v>1120</v>
      </c>
      <c r="AS759" s="96">
        <v>1050</v>
      </c>
      <c r="AT759" s="96">
        <v>980</v>
      </c>
      <c r="AU759" s="96">
        <v>840</v>
      </c>
      <c r="AW759" s="95" t="s">
        <v>902</v>
      </c>
      <c r="AX759" s="96">
        <v>500</v>
      </c>
      <c r="AY759" s="96">
        <v>480</v>
      </c>
      <c r="AZ759" s="96">
        <v>450</v>
      </c>
      <c r="BA759" s="96">
        <v>430</v>
      </c>
      <c r="BB759" s="96">
        <v>400</v>
      </c>
      <c r="BC759" s="96">
        <v>380</v>
      </c>
      <c r="BD759" s="96">
        <v>350</v>
      </c>
      <c r="BE759" s="96">
        <v>300</v>
      </c>
      <c r="BF759" s="95" t="s">
        <v>902</v>
      </c>
      <c r="BG759" s="96">
        <v>600</v>
      </c>
      <c r="BH759" s="96">
        <v>570</v>
      </c>
      <c r="BI759" s="96">
        <v>540</v>
      </c>
      <c r="BJ759" s="96">
        <v>510</v>
      </c>
      <c r="BK759" s="96">
        <v>480</v>
      </c>
      <c r="BL759" s="96">
        <v>450</v>
      </c>
      <c r="BM759" s="96">
        <v>420</v>
      </c>
      <c r="BN759" s="96">
        <v>360</v>
      </c>
      <c r="CH759" s="2">
        <v>64230</v>
      </c>
      <c r="CI759" s="2" t="s">
        <v>124</v>
      </c>
      <c r="CP759" s="3">
        <v>62963</v>
      </c>
      <c r="CQ759" s="3" t="s">
        <v>33839</v>
      </c>
      <c r="CR759" s="3" t="s">
        <v>126</v>
      </c>
    </row>
    <row r="760" spans="19:96" x14ac:dyDescent="0.25">
      <c r="S760" s="2"/>
      <c r="T760" s="95" t="s">
        <v>903</v>
      </c>
      <c r="U760" s="96">
        <v>700</v>
      </c>
      <c r="V760" s="96">
        <v>670</v>
      </c>
      <c r="W760" s="96">
        <v>630</v>
      </c>
      <c r="X760" s="96">
        <v>600</v>
      </c>
      <c r="Y760" s="96">
        <v>560</v>
      </c>
      <c r="Z760" s="96">
        <v>530</v>
      </c>
      <c r="AA760" s="96">
        <v>490</v>
      </c>
      <c r="AB760" s="96">
        <v>420</v>
      </c>
      <c r="AC760" s="95" t="s">
        <v>903</v>
      </c>
      <c r="AD760" s="96">
        <v>1100</v>
      </c>
      <c r="AE760" s="96">
        <v>1050</v>
      </c>
      <c r="AF760" s="96">
        <v>990</v>
      </c>
      <c r="AG760" s="96">
        <v>940</v>
      </c>
      <c r="AH760" s="96">
        <v>880</v>
      </c>
      <c r="AI760" s="96">
        <v>830</v>
      </c>
      <c r="AJ760" s="96">
        <v>770</v>
      </c>
      <c r="AK760" s="96">
        <v>660</v>
      </c>
      <c r="AL760" s="2"/>
      <c r="AM760" s="95" t="s">
        <v>903</v>
      </c>
      <c r="AN760" s="96">
        <v>1000</v>
      </c>
      <c r="AO760" s="96">
        <v>950</v>
      </c>
      <c r="AP760" s="96">
        <v>900</v>
      </c>
      <c r="AQ760" s="96">
        <v>850</v>
      </c>
      <c r="AR760" s="96">
        <v>800</v>
      </c>
      <c r="AS760" s="96">
        <v>750</v>
      </c>
      <c r="AT760" s="96">
        <v>700</v>
      </c>
      <c r="AU760" s="96">
        <v>600</v>
      </c>
      <c r="AW760" s="95" t="s">
        <v>903</v>
      </c>
      <c r="AX760" s="96">
        <v>300</v>
      </c>
      <c r="AY760" s="96">
        <v>290</v>
      </c>
      <c r="AZ760" s="96">
        <v>270</v>
      </c>
      <c r="BA760" s="96">
        <v>260</v>
      </c>
      <c r="BB760" s="96">
        <v>240</v>
      </c>
      <c r="BC760" s="96">
        <v>230</v>
      </c>
      <c r="BD760" s="96">
        <v>210</v>
      </c>
      <c r="BE760" s="96">
        <v>180</v>
      </c>
      <c r="BF760" s="95" t="s">
        <v>903</v>
      </c>
      <c r="BG760" s="96">
        <v>500</v>
      </c>
      <c r="BH760" s="96">
        <v>480</v>
      </c>
      <c r="BI760" s="96">
        <v>450</v>
      </c>
      <c r="BJ760" s="96">
        <v>430</v>
      </c>
      <c r="BK760" s="96">
        <v>400</v>
      </c>
      <c r="BL760" s="96">
        <v>380</v>
      </c>
      <c r="BM760" s="96">
        <v>350</v>
      </c>
      <c r="BN760" s="96">
        <v>300</v>
      </c>
      <c r="CH760" s="2">
        <v>64231</v>
      </c>
      <c r="CI760" s="2" t="s">
        <v>126</v>
      </c>
      <c r="CP760" s="3">
        <v>62964</v>
      </c>
      <c r="CQ760" s="3" t="s">
        <v>33840</v>
      </c>
      <c r="CR760" s="3" t="s">
        <v>126</v>
      </c>
    </row>
    <row r="761" spans="19:96" x14ac:dyDescent="0.25">
      <c r="S761" s="2"/>
      <c r="T761" s="95" t="s">
        <v>904</v>
      </c>
      <c r="U761" s="96">
        <v>900</v>
      </c>
      <c r="V761" s="96">
        <v>860</v>
      </c>
      <c r="W761" s="96">
        <v>810</v>
      </c>
      <c r="X761" s="96">
        <v>770</v>
      </c>
      <c r="Y761" s="96">
        <v>720</v>
      </c>
      <c r="Z761" s="96">
        <v>680</v>
      </c>
      <c r="AA761" s="96">
        <v>630</v>
      </c>
      <c r="AB761" s="96">
        <v>540</v>
      </c>
      <c r="AC761" s="95" t="s">
        <v>904</v>
      </c>
      <c r="AD761" s="96">
        <v>1400</v>
      </c>
      <c r="AE761" s="96">
        <v>1330</v>
      </c>
      <c r="AF761" s="96">
        <v>1260</v>
      </c>
      <c r="AG761" s="96">
        <v>1190</v>
      </c>
      <c r="AH761" s="96">
        <v>1120</v>
      </c>
      <c r="AI761" s="96">
        <v>1050</v>
      </c>
      <c r="AJ761" s="96">
        <v>980</v>
      </c>
      <c r="AK761" s="96">
        <v>840</v>
      </c>
      <c r="AL761" s="2"/>
      <c r="AM761" s="95" t="s">
        <v>904</v>
      </c>
      <c r="AN761" s="96">
        <v>1300</v>
      </c>
      <c r="AO761" s="96">
        <v>1240</v>
      </c>
      <c r="AP761" s="96">
        <v>1170</v>
      </c>
      <c r="AQ761" s="96">
        <v>1110</v>
      </c>
      <c r="AR761" s="96">
        <v>1040</v>
      </c>
      <c r="AS761" s="96">
        <v>980</v>
      </c>
      <c r="AT761" s="96">
        <v>910</v>
      </c>
      <c r="AU761" s="96">
        <v>780</v>
      </c>
      <c r="AW761" s="95" t="s">
        <v>904</v>
      </c>
      <c r="AX761" s="96">
        <v>400</v>
      </c>
      <c r="AY761" s="96">
        <v>380</v>
      </c>
      <c r="AZ761" s="96">
        <v>360</v>
      </c>
      <c r="BA761" s="96">
        <v>340</v>
      </c>
      <c r="BB761" s="96">
        <v>320</v>
      </c>
      <c r="BC761" s="96">
        <v>300</v>
      </c>
      <c r="BD761" s="96">
        <v>280</v>
      </c>
      <c r="BE761" s="96">
        <v>240</v>
      </c>
      <c r="BF761" s="95" t="s">
        <v>904</v>
      </c>
      <c r="BG761" s="96">
        <v>600</v>
      </c>
      <c r="BH761" s="96">
        <v>570</v>
      </c>
      <c r="BI761" s="96">
        <v>540</v>
      </c>
      <c r="BJ761" s="96">
        <v>510</v>
      </c>
      <c r="BK761" s="96">
        <v>480</v>
      </c>
      <c r="BL761" s="96">
        <v>450</v>
      </c>
      <c r="BM761" s="96">
        <v>420</v>
      </c>
      <c r="BN761" s="96">
        <v>360</v>
      </c>
      <c r="CH761" s="2">
        <v>64232</v>
      </c>
      <c r="CI761" s="2" t="s">
        <v>126</v>
      </c>
      <c r="CP761" s="3">
        <v>62965</v>
      </c>
      <c r="CQ761" s="3" t="s">
        <v>33841</v>
      </c>
      <c r="CR761" s="3" t="s">
        <v>126</v>
      </c>
    </row>
    <row r="762" spans="19:96" x14ac:dyDescent="0.25">
      <c r="S762" s="2"/>
      <c r="T762" s="95" t="s">
        <v>905</v>
      </c>
      <c r="U762" s="96">
        <v>1000</v>
      </c>
      <c r="V762" s="96">
        <v>950</v>
      </c>
      <c r="W762" s="96">
        <v>900</v>
      </c>
      <c r="X762" s="96">
        <v>850</v>
      </c>
      <c r="Y762" s="96">
        <v>800</v>
      </c>
      <c r="Z762" s="96">
        <v>750</v>
      </c>
      <c r="AA762" s="96">
        <v>700</v>
      </c>
      <c r="AB762" s="96">
        <v>600</v>
      </c>
      <c r="AC762" s="95" t="s">
        <v>905</v>
      </c>
      <c r="AD762" s="96">
        <v>1600</v>
      </c>
      <c r="AE762" s="96">
        <v>1520</v>
      </c>
      <c r="AF762" s="96">
        <v>1440</v>
      </c>
      <c r="AG762" s="96">
        <v>1360</v>
      </c>
      <c r="AH762" s="96">
        <v>1280</v>
      </c>
      <c r="AI762" s="96">
        <v>1200</v>
      </c>
      <c r="AJ762" s="96">
        <v>1120</v>
      </c>
      <c r="AK762" s="96">
        <v>960</v>
      </c>
      <c r="AL762" s="2"/>
      <c r="AM762" s="95" t="s">
        <v>905</v>
      </c>
      <c r="AN762" s="96">
        <v>1500</v>
      </c>
      <c r="AO762" s="96">
        <v>1430</v>
      </c>
      <c r="AP762" s="96">
        <v>1350</v>
      </c>
      <c r="AQ762" s="96">
        <v>1280</v>
      </c>
      <c r="AR762" s="96">
        <v>1200</v>
      </c>
      <c r="AS762" s="96">
        <v>1130</v>
      </c>
      <c r="AT762" s="96">
        <v>1050</v>
      </c>
      <c r="AU762" s="96">
        <v>900</v>
      </c>
      <c r="AW762" s="95" t="s">
        <v>905</v>
      </c>
      <c r="AX762" s="96">
        <v>500</v>
      </c>
      <c r="AY762" s="96">
        <v>480</v>
      </c>
      <c r="AZ762" s="96">
        <v>450</v>
      </c>
      <c r="BA762" s="96">
        <v>430</v>
      </c>
      <c r="BB762" s="96">
        <v>400</v>
      </c>
      <c r="BC762" s="96">
        <v>380</v>
      </c>
      <c r="BD762" s="96">
        <v>350</v>
      </c>
      <c r="BE762" s="96">
        <v>300</v>
      </c>
      <c r="BF762" s="95" t="s">
        <v>905</v>
      </c>
      <c r="BG762" s="96">
        <v>600</v>
      </c>
      <c r="BH762" s="96">
        <v>570</v>
      </c>
      <c r="BI762" s="96">
        <v>540</v>
      </c>
      <c r="BJ762" s="96">
        <v>510</v>
      </c>
      <c r="BK762" s="96">
        <v>480</v>
      </c>
      <c r="BL762" s="96">
        <v>450</v>
      </c>
      <c r="BM762" s="96">
        <v>420</v>
      </c>
      <c r="BN762" s="96">
        <v>360</v>
      </c>
      <c r="CH762" s="2">
        <v>64234</v>
      </c>
      <c r="CI762" s="2" t="s">
        <v>124</v>
      </c>
      <c r="CP762" s="3">
        <v>62966</v>
      </c>
      <c r="CQ762" s="3" t="s">
        <v>33842</v>
      </c>
      <c r="CR762" s="3" t="s">
        <v>126</v>
      </c>
    </row>
    <row r="763" spans="19:96" x14ac:dyDescent="0.25">
      <c r="S763" s="2"/>
      <c r="T763" s="95" t="s">
        <v>906</v>
      </c>
      <c r="U763" s="96">
        <v>800</v>
      </c>
      <c r="V763" s="96">
        <v>760</v>
      </c>
      <c r="W763" s="96">
        <v>720</v>
      </c>
      <c r="X763" s="96">
        <v>680</v>
      </c>
      <c r="Y763" s="96">
        <v>640</v>
      </c>
      <c r="Z763" s="96">
        <v>600</v>
      </c>
      <c r="AA763" s="96">
        <v>560</v>
      </c>
      <c r="AB763" s="96">
        <v>480</v>
      </c>
      <c r="AC763" s="95" t="s">
        <v>906</v>
      </c>
      <c r="AD763" s="96">
        <v>1300</v>
      </c>
      <c r="AE763" s="96">
        <v>1240</v>
      </c>
      <c r="AF763" s="96">
        <v>1170</v>
      </c>
      <c r="AG763" s="96">
        <v>1110</v>
      </c>
      <c r="AH763" s="96">
        <v>1040</v>
      </c>
      <c r="AI763" s="96">
        <v>980</v>
      </c>
      <c r="AJ763" s="96">
        <v>910</v>
      </c>
      <c r="AK763" s="96">
        <v>780</v>
      </c>
      <c r="AL763" s="2"/>
      <c r="AM763" s="95" t="s">
        <v>906</v>
      </c>
      <c r="AN763" s="96">
        <v>1200</v>
      </c>
      <c r="AO763" s="96">
        <v>1140</v>
      </c>
      <c r="AP763" s="96">
        <v>1080</v>
      </c>
      <c r="AQ763" s="96">
        <v>1020</v>
      </c>
      <c r="AR763" s="96">
        <v>960</v>
      </c>
      <c r="AS763" s="96">
        <v>900</v>
      </c>
      <c r="AT763" s="96">
        <v>840</v>
      </c>
      <c r="AU763" s="96">
        <v>720</v>
      </c>
      <c r="AW763" s="95" t="s">
        <v>906</v>
      </c>
      <c r="AX763" s="96">
        <v>400</v>
      </c>
      <c r="AY763" s="96">
        <v>380</v>
      </c>
      <c r="AZ763" s="96">
        <v>360</v>
      </c>
      <c r="BA763" s="96">
        <v>340</v>
      </c>
      <c r="BB763" s="96">
        <v>320</v>
      </c>
      <c r="BC763" s="96">
        <v>300</v>
      </c>
      <c r="BD763" s="96">
        <v>280</v>
      </c>
      <c r="BE763" s="96">
        <v>240</v>
      </c>
      <c r="BF763" s="95" t="s">
        <v>906</v>
      </c>
      <c r="BG763" s="96">
        <v>500</v>
      </c>
      <c r="BH763" s="96">
        <v>480</v>
      </c>
      <c r="BI763" s="96">
        <v>450</v>
      </c>
      <c r="BJ763" s="96">
        <v>430</v>
      </c>
      <c r="BK763" s="96">
        <v>400</v>
      </c>
      <c r="BL763" s="96">
        <v>380</v>
      </c>
      <c r="BM763" s="96">
        <v>350</v>
      </c>
      <c r="BN763" s="96">
        <v>300</v>
      </c>
      <c r="CH763" s="2">
        <v>64235</v>
      </c>
      <c r="CI763" s="2" t="s">
        <v>124</v>
      </c>
      <c r="CP763" s="3">
        <v>62967</v>
      </c>
      <c r="CQ763" s="3" t="s">
        <v>33843</v>
      </c>
      <c r="CR763" s="3" t="s">
        <v>126</v>
      </c>
    </row>
    <row r="764" spans="19:96" x14ac:dyDescent="0.25">
      <c r="S764" s="2"/>
      <c r="T764" s="95" t="s">
        <v>907</v>
      </c>
      <c r="U764" s="96">
        <v>1000</v>
      </c>
      <c r="V764" s="96">
        <v>950</v>
      </c>
      <c r="W764" s="96">
        <v>900</v>
      </c>
      <c r="X764" s="96">
        <v>850</v>
      </c>
      <c r="Y764" s="96">
        <v>800</v>
      </c>
      <c r="Z764" s="96">
        <v>750</v>
      </c>
      <c r="AA764" s="96">
        <v>700</v>
      </c>
      <c r="AB764" s="96">
        <v>600</v>
      </c>
      <c r="AC764" s="95" t="s">
        <v>907</v>
      </c>
      <c r="AD764" s="96">
        <v>1600</v>
      </c>
      <c r="AE764" s="96">
        <v>1520</v>
      </c>
      <c r="AF764" s="96">
        <v>1440</v>
      </c>
      <c r="AG764" s="96">
        <v>1360</v>
      </c>
      <c r="AH764" s="96">
        <v>1280</v>
      </c>
      <c r="AI764" s="96">
        <v>1200</v>
      </c>
      <c r="AJ764" s="96">
        <v>1120</v>
      </c>
      <c r="AK764" s="96">
        <v>960</v>
      </c>
      <c r="AL764" s="2"/>
      <c r="AM764" s="95" t="s">
        <v>907</v>
      </c>
      <c r="AN764" s="96">
        <v>1600</v>
      </c>
      <c r="AO764" s="96">
        <v>1520</v>
      </c>
      <c r="AP764" s="96">
        <v>1440</v>
      </c>
      <c r="AQ764" s="96">
        <v>1360</v>
      </c>
      <c r="AR764" s="96">
        <v>1280</v>
      </c>
      <c r="AS764" s="96">
        <v>1200</v>
      </c>
      <c r="AT764" s="96">
        <v>1120</v>
      </c>
      <c r="AU764" s="96">
        <v>960</v>
      </c>
      <c r="AW764" s="95" t="s">
        <v>907</v>
      </c>
      <c r="AX764" s="96">
        <v>500</v>
      </c>
      <c r="AY764" s="96">
        <v>480</v>
      </c>
      <c r="AZ764" s="96">
        <v>450</v>
      </c>
      <c r="BA764" s="96">
        <v>430</v>
      </c>
      <c r="BB764" s="96">
        <v>400</v>
      </c>
      <c r="BC764" s="96">
        <v>380</v>
      </c>
      <c r="BD764" s="96">
        <v>350</v>
      </c>
      <c r="BE764" s="96">
        <v>300</v>
      </c>
      <c r="BF764" s="95" t="s">
        <v>907</v>
      </c>
      <c r="BG764" s="96">
        <v>700</v>
      </c>
      <c r="BH764" s="96">
        <v>670</v>
      </c>
      <c r="BI764" s="96">
        <v>630</v>
      </c>
      <c r="BJ764" s="96">
        <v>600</v>
      </c>
      <c r="BK764" s="96">
        <v>560</v>
      </c>
      <c r="BL764" s="96">
        <v>530</v>
      </c>
      <c r="BM764" s="96">
        <v>490</v>
      </c>
      <c r="BN764" s="96">
        <v>420</v>
      </c>
      <c r="CH764" s="2">
        <v>64237</v>
      </c>
      <c r="CI764" s="2" t="s">
        <v>126</v>
      </c>
      <c r="CP764" s="3">
        <v>62968</v>
      </c>
      <c r="CQ764" s="3" t="s">
        <v>33844</v>
      </c>
      <c r="CR764" s="3" t="s">
        <v>126</v>
      </c>
    </row>
    <row r="765" spans="19:96" x14ac:dyDescent="0.25">
      <c r="S765" s="2"/>
      <c r="T765" s="95" t="s">
        <v>908</v>
      </c>
      <c r="U765" s="96">
        <v>800</v>
      </c>
      <c r="V765" s="96">
        <v>760</v>
      </c>
      <c r="W765" s="96">
        <v>720</v>
      </c>
      <c r="X765" s="96">
        <v>680</v>
      </c>
      <c r="Y765" s="96">
        <v>640</v>
      </c>
      <c r="Z765" s="96">
        <v>600</v>
      </c>
      <c r="AA765" s="96">
        <v>560</v>
      </c>
      <c r="AB765" s="96">
        <v>480</v>
      </c>
      <c r="AC765" s="95" t="s">
        <v>908</v>
      </c>
      <c r="AD765" s="96">
        <v>1300</v>
      </c>
      <c r="AE765" s="96">
        <v>1240</v>
      </c>
      <c r="AF765" s="96">
        <v>1170</v>
      </c>
      <c r="AG765" s="96">
        <v>1110</v>
      </c>
      <c r="AH765" s="96">
        <v>1040</v>
      </c>
      <c r="AI765" s="96">
        <v>980</v>
      </c>
      <c r="AJ765" s="96">
        <v>910</v>
      </c>
      <c r="AK765" s="96">
        <v>780</v>
      </c>
      <c r="AL765" s="2"/>
      <c r="AM765" s="95" t="s">
        <v>908</v>
      </c>
      <c r="AN765" s="96">
        <v>1300</v>
      </c>
      <c r="AO765" s="96">
        <v>1240</v>
      </c>
      <c r="AP765" s="96">
        <v>1170</v>
      </c>
      <c r="AQ765" s="96">
        <v>1110</v>
      </c>
      <c r="AR765" s="96">
        <v>1040</v>
      </c>
      <c r="AS765" s="96">
        <v>980</v>
      </c>
      <c r="AT765" s="96">
        <v>910</v>
      </c>
      <c r="AU765" s="96">
        <v>780</v>
      </c>
      <c r="AW765" s="95" t="s">
        <v>908</v>
      </c>
      <c r="AX765" s="96">
        <v>400</v>
      </c>
      <c r="AY765" s="96">
        <v>380</v>
      </c>
      <c r="AZ765" s="96">
        <v>360</v>
      </c>
      <c r="BA765" s="96">
        <v>340</v>
      </c>
      <c r="BB765" s="96">
        <v>320</v>
      </c>
      <c r="BC765" s="96">
        <v>300</v>
      </c>
      <c r="BD765" s="96">
        <v>280</v>
      </c>
      <c r="BE765" s="96">
        <v>240</v>
      </c>
      <c r="BF765" s="95" t="s">
        <v>908</v>
      </c>
      <c r="BG765" s="96">
        <v>500</v>
      </c>
      <c r="BH765" s="96">
        <v>480</v>
      </c>
      <c r="BI765" s="96">
        <v>450</v>
      </c>
      <c r="BJ765" s="96">
        <v>430</v>
      </c>
      <c r="BK765" s="96">
        <v>400</v>
      </c>
      <c r="BL765" s="96">
        <v>380</v>
      </c>
      <c r="BM765" s="96">
        <v>350</v>
      </c>
      <c r="BN765" s="96">
        <v>300</v>
      </c>
      <c r="CH765" s="2">
        <v>64238</v>
      </c>
      <c r="CI765" s="2" t="s">
        <v>126</v>
      </c>
      <c r="CP765" s="3">
        <v>62969</v>
      </c>
      <c r="CQ765" s="3" t="s">
        <v>33845</v>
      </c>
      <c r="CR765" s="3" t="s">
        <v>126</v>
      </c>
    </row>
    <row r="766" spans="19:96" x14ac:dyDescent="0.25">
      <c r="S766" s="2"/>
      <c r="T766" s="95" t="s">
        <v>30813</v>
      </c>
      <c r="U766" s="96">
        <v>900</v>
      </c>
      <c r="V766" s="96">
        <v>860</v>
      </c>
      <c r="W766" s="96">
        <v>810</v>
      </c>
      <c r="X766" s="96">
        <v>770</v>
      </c>
      <c r="Y766" s="96">
        <v>720</v>
      </c>
      <c r="Z766" s="96">
        <v>680</v>
      </c>
      <c r="AA766" s="96">
        <v>630</v>
      </c>
      <c r="AB766" s="96">
        <v>540</v>
      </c>
      <c r="AC766" s="95" t="s">
        <v>30813</v>
      </c>
      <c r="AD766" s="96">
        <v>1400</v>
      </c>
      <c r="AE766" s="96">
        <v>1330</v>
      </c>
      <c r="AF766" s="96">
        <v>1260</v>
      </c>
      <c r="AG766" s="96">
        <v>1190</v>
      </c>
      <c r="AH766" s="96">
        <v>1120</v>
      </c>
      <c r="AI766" s="96">
        <v>1050</v>
      </c>
      <c r="AJ766" s="96">
        <v>980</v>
      </c>
      <c r="AK766" s="96">
        <v>840</v>
      </c>
      <c r="AL766" s="2"/>
      <c r="AM766" s="95" t="s">
        <v>30813</v>
      </c>
      <c r="AN766" s="96">
        <v>1400</v>
      </c>
      <c r="AO766" s="96">
        <v>1330</v>
      </c>
      <c r="AP766" s="96">
        <v>1260</v>
      </c>
      <c r="AQ766" s="96">
        <v>1190</v>
      </c>
      <c r="AR766" s="96">
        <v>1120</v>
      </c>
      <c r="AS766" s="96">
        <v>1050</v>
      </c>
      <c r="AT766" s="96">
        <v>980</v>
      </c>
      <c r="AU766" s="96">
        <v>840</v>
      </c>
      <c r="AW766" s="95" t="s">
        <v>30813</v>
      </c>
      <c r="AX766" s="96">
        <v>500</v>
      </c>
      <c r="AY766" s="96">
        <v>480</v>
      </c>
      <c r="AZ766" s="96">
        <v>450</v>
      </c>
      <c r="BA766" s="96">
        <v>430</v>
      </c>
      <c r="BB766" s="96">
        <v>400</v>
      </c>
      <c r="BC766" s="96">
        <v>380</v>
      </c>
      <c r="BD766" s="96">
        <v>350</v>
      </c>
      <c r="BE766" s="96">
        <v>300</v>
      </c>
      <c r="BF766" s="95" t="s">
        <v>30813</v>
      </c>
      <c r="BG766" s="96">
        <v>600</v>
      </c>
      <c r="BH766" s="96">
        <v>570</v>
      </c>
      <c r="BI766" s="96">
        <v>540</v>
      </c>
      <c r="BJ766" s="96">
        <v>510</v>
      </c>
      <c r="BK766" s="96">
        <v>480</v>
      </c>
      <c r="BL766" s="96">
        <v>450</v>
      </c>
      <c r="BM766" s="96">
        <v>420</v>
      </c>
      <c r="BN766" s="96">
        <v>360</v>
      </c>
      <c r="CH766" s="2">
        <v>64239</v>
      </c>
      <c r="CI766" s="2" t="s">
        <v>124</v>
      </c>
      <c r="CP766" s="3">
        <v>62970</v>
      </c>
      <c r="CQ766" s="3" t="s">
        <v>33842</v>
      </c>
      <c r="CR766" s="3" t="s">
        <v>124</v>
      </c>
    </row>
    <row r="767" spans="19:96" x14ac:dyDescent="0.25">
      <c r="S767" s="2"/>
      <c r="T767" s="95" t="s">
        <v>909</v>
      </c>
      <c r="U767" s="96">
        <v>700</v>
      </c>
      <c r="V767" s="96">
        <v>670</v>
      </c>
      <c r="W767" s="96">
        <v>630</v>
      </c>
      <c r="X767" s="96">
        <v>600</v>
      </c>
      <c r="Y767" s="96">
        <v>560</v>
      </c>
      <c r="Z767" s="96">
        <v>530</v>
      </c>
      <c r="AA767" s="96">
        <v>490</v>
      </c>
      <c r="AB767" s="96">
        <v>420</v>
      </c>
      <c r="AC767" s="95" t="s">
        <v>909</v>
      </c>
      <c r="AD767" s="96">
        <v>1100</v>
      </c>
      <c r="AE767" s="96">
        <v>1050</v>
      </c>
      <c r="AF767" s="96">
        <v>990</v>
      </c>
      <c r="AG767" s="96">
        <v>940</v>
      </c>
      <c r="AH767" s="96">
        <v>880</v>
      </c>
      <c r="AI767" s="96">
        <v>830</v>
      </c>
      <c r="AJ767" s="96">
        <v>770</v>
      </c>
      <c r="AK767" s="96">
        <v>660</v>
      </c>
      <c r="AL767" s="2"/>
      <c r="AM767" s="95" t="s">
        <v>909</v>
      </c>
      <c r="AN767" s="96">
        <v>1000</v>
      </c>
      <c r="AO767" s="96">
        <v>950</v>
      </c>
      <c r="AP767" s="96">
        <v>900</v>
      </c>
      <c r="AQ767" s="96">
        <v>850</v>
      </c>
      <c r="AR767" s="96">
        <v>800</v>
      </c>
      <c r="AS767" s="96">
        <v>750</v>
      </c>
      <c r="AT767" s="96">
        <v>700</v>
      </c>
      <c r="AU767" s="96">
        <v>600</v>
      </c>
      <c r="AW767" s="95" t="s">
        <v>909</v>
      </c>
      <c r="AX767" s="96">
        <v>300</v>
      </c>
      <c r="AY767" s="96">
        <v>290</v>
      </c>
      <c r="AZ767" s="96">
        <v>270</v>
      </c>
      <c r="BA767" s="96">
        <v>260</v>
      </c>
      <c r="BB767" s="96">
        <v>240</v>
      </c>
      <c r="BC767" s="96">
        <v>230</v>
      </c>
      <c r="BD767" s="96">
        <v>210</v>
      </c>
      <c r="BE767" s="96">
        <v>180</v>
      </c>
      <c r="BF767" s="95" t="s">
        <v>909</v>
      </c>
      <c r="BG767" s="96">
        <v>500</v>
      </c>
      <c r="BH767" s="96">
        <v>480</v>
      </c>
      <c r="BI767" s="96">
        <v>450</v>
      </c>
      <c r="BJ767" s="96">
        <v>430</v>
      </c>
      <c r="BK767" s="96">
        <v>400</v>
      </c>
      <c r="BL767" s="96">
        <v>380</v>
      </c>
      <c r="BM767" s="96">
        <v>350</v>
      </c>
      <c r="BN767" s="96">
        <v>300</v>
      </c>
      <c r="CH767" s="2">
        <v>64244</v>
      </c>
      <c r="CI767" s="2" t="s">
        <v>124</v>
      </c>
      <c r="CP767" s="3">
        <v>62971</v>
      </c>
      <c r="CQ767" s="3" t="s">
        <v>33846</v>
      </c>
      <c r="CR767" s="3" t="s">
        <v>126</v>
      </c>
    </row>
    <row r="768" spans="19:96" x14ac:dyDescent="0.25">
      <c r="S768" s="2"/>
      <c r="T768" s="95" t="s">
        <v>910</v>
      </c>
      <c r="U768" s="96">
        <v>1700</v>
      </c>
      <c r="V768" s="96">
        <v>1620</v>
      </c>
      <c r="W768" s="96">
        <v>1530</v>
      </c>
      <c r="X768" s="96">
        <v>1450</v>
      </c>
      <c r="Y768" s="96">
        <v>1360</v>
      </c>
      <c r="Z768" s="96">
        <v>1280</v>
      </c>
      <c r="AA768" s="96">
        <v>1190</v>
      </c>
      <c r="AB768" s="96">
        <v>1020</v>
      </c>
      <c r="AC768" s="95" t="s">
        <v>910</v>
      </c>
      <c r="AD768" s="96">
        <v>2700</v>
      </c>
      <c r="AE768" s="96">
        <v>2570</v>
      </c>
      <c r="AF768" s="96">
        <v>2430</v>
      </c>
      <c r="AG768" s="96">
        <v>2300</v>
      </c>
      <c r="AH768" s="96">
        <v>2160</v>
      </c>
      <c r="AI768" s="96">
        <v>2030</v>
      </c>
      <c r="AJ768" s="96">
        <v>1890</v>
      </c>
      <c r="AK768" s="96">
        <v>1620</v>
      </c>
      <c r="AL768" s="2"/>
      <c r="AM768" s="95" t="s">
        <v>910</v>
      </c>
      <c r="AN768" s="96">
        <v>2500</v>
      </c>
      <c r="AO768" s="96">
        <v>2380</v>
      </c>
      <c r="AP768" s="96">
        <v>2250</v>
      </c>
      <c r="AQ768" s="96">
        <v>2130</v>
      </c>
      <c r="AR768" s="96">
        <v>2000</v>
      </c>
      <c r="AS768" s="96">
        <v>1880</v>
      </c>
      <c r="AT768" s="96">
        <v>1750</v>
      </c>
      <c r="AU768" s="96">
        <v>1500</v>
      </c>
      <c r="AW768" s="95" t="s">
        <v>910</v>
      </c>
      <c r="AX768" s="96">
        <v>800</v>
      </c>
      <c r="AY768" s="96">
        <v>760</v>
      </c>
      <c r="AZ768" s="96">
        <v>720</v>
      </c>
      <c r="BA768" s="96">
        <v>680</v>
      </c>
      <c r="BB768" s="96">
        <v>640</v>
      </c>
      <c r="BC768" s="96">
        <v>600</v>
      </c>
      <c r="BD768" s="96">
        <v>560</v>
      </c>
      <c r="BE768" s="96">
        <v>480</v>
      </c>
      <c r="BF768" s="95" t="s">
        <v>910</v>
      </c>
      <c r="BG768" s="96">
        <v>1100</v>
      </c>
      <c r="BH768" s="96">
        <v>1050</v>
      </c>
      <c r="BI768" s="96">
        <v>990</v>
      </c>
      <c r="BJ768" s="96">
        <v>940</v>
      </c>
      <c r="BK768" s="96">
        <v>880</v>
      </c>
      <c r="BL768" s="96">
        <v>830</v>
      </c>
      <c r="BM768" s="96">
        <v>770</v>
      </c>
      <c r="BN768" s="96">
        <v>660</v>
      </c>
      <c r="CH768" s="2">
        <v>64257</v>
      </c>
      <c r="CI768" s="2" t="s">
        <v>122</v>
      </c>
      <c r="CP768" s="3">
        <v>62972</v>
      </c>
      <c r="CQ768" s="3" t="s">
        <v>30492</v>
      </c>
      <c r="CR768" s="3" t="s">
        <v>124</v>
      </c>
    </row>
    <row r="769" spans="19:96" x14ac:dyDescent="0.25">
      <c r="S769" s="2"/>
      <c r="T769" s="95" t="s">
        <v>30814</v>
      </c>
      <c r="U769" s="96">
        <v>1000</v>
      </c>
      <c r="V769" s="96">
        <v>950</v>
      </c>
      <c r="W769" s="96">
        <v>900</v>
      </c>
      <c r="X769" s="96">
        <v>850</v>
      </c>
      <c r="Y769" s="96">
        <v>800</v>
      </c>
      <c r="Z769" s="96">
        <v>750</v>
      </c>
      <c r="AA769" s="96">
        <v>700</v>
      </c>
      <c r="AB769" s="96">
        <v>600</v>
      </c>
      <c r="AC769" s="95" t="s">
        <v>30814</v>
      </c>
      <c r="AD769" s="96">
        <v>1600</v>
      </c>
      <c r="AE769" s="96">
        <v>1520</v>
      </c>
      <c r="AF769" s="96">
        <v>1440</v>
      </c>
      <c r="AG769" s="96">
        <v>1360</v>
      </c>
      <c r="AH769" s="96">
        <v>1280</v>
      </c>
      <c r="AI769" s="96">
        <v>1200</v>
      </c>
      <c r="AJ769" s="96">
        <v>1120</v>
      </c>
      <c r="AK769" s="96">
        <v>960</v>
      </c>
      <c r="AL769" s="2"/>
      <c r="AM769" s="95" t="s">
        <v>30814</v>
      </c>
      <c r="AN769" s="96">
        <v>1500</v>
      </c>
      <c r="AO769" s="96">
        <v>1430</v>
      </c>
      <c r="AP769" s="96">
        <v>1350</v>
      </c>
      <c r="AQ769" s="96">
        <v>1280</v>
      </c>
      <c r="AR769" s="96">
        <v>1200</v>
      </c>
      <c r="AS769" s="96">
        <v>1130</v>
      </c>
      <c r="AT769" s="96">
        <v>1050</v>
      </c>
      <c r="AU769" s="96">
        <v>900</v>
      </c>
      <c r="AW769" s="95" t="s">
        <v>30814</v>
      </c>
      <c r="AX769" s="96">
        <v>500</v>
      </c>
      <c r="AY769" s="96">
        <v>480</v>
      </c>
      <c r="AZ769" s="96">
        <v>450</v>
      </c>
      <c r="BA769" s="96">
        <v>430</v>
      </c>
      <c r="BB769" s="96">
        <v>400</v>
      </c>
      <c r="BC769" s="96">
        <v>380</v>
      </c>
      <c r="BD769" s="96">
        <v>350</v>
      </c>
      <c r="BE769" s="96">
        <v>300</v>
      </c>
      <c r="BF769" s="95" t="s">
        <v>30814</v>
      </c>
      <c r="BG769" s="96">
        <v>700</v>
      </c>
      <c r="BH769" s="96">
        <v>670</v>
      </c>
      <c r="BI769" s="96">
        <v>630</v>
      </c>
      <c r="BJ769" s="96">
        <v>600</v>
      </c>
      <c r="BK769" s="96">
        <v>560</v>
      </c>
      <c r="BL769" s="96">
        <v>530</v>
      </c>
      <c r="BM769" s="96">
        <v>490</v>
      </c>
      <c r="BN769" s="96">
        <v>420</v>
      </c>
      <c r="CH769" s="2">
        <v>64277</v>
      </c>
      <c r="CI769" s="2" t="s">
        <v>124</v>
      </c>
      <c r="CP769" s="3">
        <v>62973</v>
      </c>
      <c r="CQ769" s="3" t="s">
        <v>33843</v>
      </c>
      <c r="CR769" s="3" t="s">
        <v>126</v>
      </c>
    </row>
    <row r="770" spans="19:96" x14ac:dyDescent="0.25">
      <c r="S770" s="2"/>
      <c r="T770" s="95" t="s">
        <v>911</v>
      </c>
      <c r="U770" s="96">
        <v>1100</v>
      </c>
      <c r="V770" s="96">
        <v>1050</v>
      </c>
      <c r="W770" s="96">
        <v>990</v>
      </c>
      <c r="X770" s="96">
        <v>940</v>
      </c>
      <c r="Y770" s="96">
        <v>880</v>
      </c>
      <c r="Z770" s="96">
        <v>830</v>
      </c>
      <c r="AA770" s="96">
        <v>770</v>
      </c>
      <c r="AB770" s="96">
        <v>660</v>
      </c>
      <c r="AC770" s="95" t="s">
        <v>911</v>
      </c>
      <c r="AD770" s="96">
        <v>1800</v>
      </c>
      <c r="AE770" s="96">
        <v>1710</v>
      </c>
      <c r="AF770" s="96">
        <v>1620</v>
      </c>
      <c r="AG770" s="96">
        <v>1530</v>
      </c>
      <c r="AH770" s="96">
        <v>1440</v>
      </c>
      <c r="AI770" s="96">
        <v>1350</v>
      </c>
      <c r="AJ770" s="96">
        <v>1260</v>
      </c>
      <c r="AK770" s="96">
        <v>1080</v>
      </c>
      <c r="AL770" s="2"/>
      <c r="AM770" s="95" t="s">
        <v>911</v>
      </c>
      <c r="AN770" s="96">
        <v>1700</v>
      </c>
      <c r="AO770" s="96">
        <v>1620</v>
      </c>
      <c r="AP770" s="96">
        <v>1530</v>
      </c>
      <c r="AQ770" s="96">
        <v>1450</v>
      </c>
      <c r="AR770" s="96">
        <v>1360</v>
      </c>
      <c r="AS770" s="96">
        <v>1280</v>
      </c>
      <c r="AT770" s="96">
        <v>1190</v>
      </c>
      <c r="AU770" s="96">
        <v>1020</v>
      </c>
      <c r="AW770" s="95" t="s">
        <v>911</v>
      </c>
      <c r="AX770" s="96">
        <v>600</v>
      </c>
      <c r="AY770" s="96">
        <v>570</v>
      </c>
      <c r="AZ770" s="96">
        <v>540</v>
      </c>
      <c r="BA770" s="96">
        <v>510</v>
      </c>
      <c r="BB770" s="96">
        <v>480</v>
      </c>
      <c r="BC770" s="96">
        <v>450</v>
      </c>
      <c r="BD770" s="96">
        <v>420</v>
      </c>
      <c r="BE770" s="96">
        <v>360</v>
      </c>
      <c r="BF770" s="95" t="s">
        <v>911</v>
      </c>
      <c r="BG770" s="96">
        <v>700</v>
      </c>
      <c r="BH770" s="96">
        <v>670</v>
      </c>
      <c r="BI770" s="96">
        <v>630</v>
      </c>
      <c r="BJ770" s="96">
        <v>600</v>
      </c>
      <c r="BK770" s="96">
        <v>560</v>
      </c>
      <c r="BL770" s="96">
        <v>530</v>
      </c>
      <c r="BM770" s="96">
        <v>490</v>
      </c>
      <c r="BN770" s="96">
        <v>420</v>
      </c>
      <c r="CH770" s="2">
        <v>64278</v>
      </c>
      <c r="CI770" s="2" t="s">
        <v>122</v>
      </c>
      <c r="CP770" s="3">
        <v>62974</v>
      </c>
      <c r="CQ770" s="3" t="s">
        <v>33847</v>
      </c>
      <c r="CR770" s="3" t="s">
        <v>126</v>
      </c>
    </row>
    <row r="771" spans="19:96" x14ac:dyDescent="0.25">
      <c r="S771" s="2"/>
      <c r="T771" s="95" t="s">
        <v>912</v>
      </c>
      <c r="U771" s="96">
        <v>1000</v>
      </c>
      <c r="V771" s="96">
        <v>950</v>
      </c>
      <c r="W771" s="96">
        <v>900</v>
      </c>
      <c r="X771" s="96">
        <v>850</v>
      </c>
      <c r="Y771" s="96">
        <v>800</v>
      </c>
      <c r="Z771" s="96">
        <v>750</v>
      </c>
      <c r="AA771" s="96">
        <v>700</v>
      </c>
      <c r="AB771" s="96">
        <v>600</v>
      </c>
      <c r="AC771" s="95" t="s">
        <v>912</v>
      </c>
      <c r="AD771" s="96">
        <v>1600</v>
      </c>
      <c r="AE771" s="96">
        <v>1520</v>
      </c>
      <c r="AF771" s="96">
        <v>1440</v>
      </c>
      <c r="AG771" s="96">
        <v>1360</v>
      </c>
      <c r="AH771" s="96">
        <v>1280</v>
      </c>
      <c r="AI771" s="96">
        <v>1200</v>
      </c>
      <c r="AJ771" s="96">
        <v>1120</v>
      </c>
      <c r="AK771" s="96">
        <v>960</v>
      </c>
      <c r="AL771" s="2"/>
      <c r="AM771" s="95" t="s">
        <v>912</v>
      </c>
      <c r="AN771" s="96">
        <v>1400</v>
      </c>
      <c r="AO771" s="96">
        <v>1330</v>
      </c>
      <c r="AP771" s="96">
        <v>1260</v>
      </c>
      <c r="AQ771" s="96">
        <v>1190</v>
      </c>
      <c r="AR771" s="96">
        <v>1120</v>
      </c>
      <c r="AS771" s="96">
        <v>1050</v>
      </c>
      <c r="AT771" s="96">
        <v>980</v>
      </c>
      <c r="AU771" s="96">
        <v>840</v>
      </c>
      <c r="AW771" s="95" t="s">
        <v>912</v>
      </c>
      <c r="AX771" s="96">
        <v>500</v>
      </c>
      <c r="AY771" s="96">
        <v>480</v>
      </c>
      <c r="AZ771" s="96">
        <v>450</v>
      </c>
      <c r="BA771" s="96">
        <v>430</v>
      </c>
      <c r="BB771" s="96">
        <v>400</v>
      </c>
      <c r="BC771" s="96">
        <v>380</v>
      </c>
      <c r="BD771" s="96">
        <v>350</v>
      </c>
      <c r="BE771" s="96">
        <v>300</v>
      </c>
      <c r="BF771" s="95" t="s">
        <v>912</v>
      </c>
      <c r="BG771" s="96">
        <v>600</v>
      </c>
      <c r="BH771" s="96">
        <v>570</v>
      </c>
      <c r="BI771" s="96">
        <v>540</v>
      </c>
      <c r="BJ771" s="96">
        <v>510</v>
      </c>
      <c r="BK771" s="96">
        <v>480</v>
      </c>
      <c r="BL771" s="96">
        <v>450</v>
      </c>
      <c r="BM771" s="96">
        <v>420</v>
      </c>
      <c r="BN771" s="96">
        <v>360</v>
      </c>
      <c r="CH771" s="2">
        <v>64291</v>
      </c>
      <c r="CI771" s="2" t="s">
        <v>126</v>
      </c>
      <c r="CP771" s="3">
        <v>62975</v>
      </c>
      <c r="CQ771" s="3" t="s">
        <v>33848</v>
      </c>
      <c r="CR771" s="3" t="s">
        <v>126</v>
      </c>
    </row>
    <row r="772" spans="19:96" x14ac:dyDescent="0.25">
      <c r="S772" s="2"/>
      <c r="T772" s="95" t="s">
        <v>913</v>
      </c>
      <c r="U772" s="96">
        <v>900</v>
      </c>
      <c r="V772" s="96">
        <v>860</v>
      </c>
      <c r="W772" s="96">
        <v>810</v>
      </c>
      <c r="X772" s="96">
        <v>770</v>
      </c>
      <c r="Y772" s="96">
        <v>720</v>
      </c>
      <c r="Z772" s="96">
        <v>680</v>
      </c>
      <c r="AA772" s="96">
        <v>630</v>
      </c>
      <c r="AB772" s="96">
        <v>540</v>
      </c>
      <c r="AC772" s="95" t="s">
        <v>913</v>
      </c>
      <c r="AD772" s="96">
        <v>1400</v>
      </c>
      <c r="AE772" s="96">
        <v>1330</v>
      </c>
      <c r="AF772" s="96">
        <v>1260</v>
      </c>
      <c r="AG772" s="96">
        <v>1190</v>
      </c>
      <c r="AH772" s="96">
        <v>1120</v>
      </c>
      <c r="AI772" s="96">
        <v>1050</v>
      </c>
      <c r="AJ772" s="96">
        <v>980</v>
      </c>
      <c r="AK772" s="96">
        <v>840</v>
      </c>
      <c r="AL772" s="2"/>
      <c r="AM772" s="95" t="s">
        <v>913</v>
      </c>
      <c r="AN772" s="96">
        <v>1400</v>
      </c>
      <c r="AO772" s="96">
        <v>1330</v>
      </c>
      <c r="AP772" s="96">
        <v>1260</v>
      </c>
      <c r="AQ772" s="96">
        <v>1190</v>
      </c>
      <c r="AR772" s="96">
        <v>1120</v>
      </c>
      <c r="AS772" s="96">
        <v>1050</v>
      </c>
      <c r="AT772" s="96">
        <v>980</v>
      </c>
      <c r="AU772" s="96">
        <v>840</v>
      </c>
      <c r="AW772" s="95" t="s">
        <v>913</v>
      </c>
      <c r="AX772" s="96">
        <v>500</v>
      </c>
      <c r="AY772" s="96">
        <v>480</v>
      </c>
      <c r="AZ772" s="96">
        <v>450</v>
      </c>
      <c r="BA772" s="96">
        <v>430</v>
      </c>
      <c r="BB772" s="96">
        <v>400</v>
      </c>
      <c r="BC772" s="96">
        <v>380</v>
      </c>
      <c r="BD772" s="96">
        <v>350</v>
      </c>
      <c r="BE772" s="96">
        <v>300</v>
      </c>
      <c r="BF772" s="95" t="s">
        <v>913</v>
      </c>
      <c r="BG772" s="96">
        <v>600</v>
      </c>
      <c r="BH772" s="96">
        <v>570</v>
      </c>
      <c r="BI772" s="96">
        <v>540</v>
      </c>
      <c r="BJ772" s="96">
        <v>510</v>
      </c>
      <c r="BK772" s="96">
        <v>480</v>
      </c>
      <c r="BL772" s="96">
        <v>450</v>
      </c>
      <c r="BM772" s="96">
        <v>420</v>
      </c>
      <c r="BN772" s="96">
        <v>360</v>
      </c>
      <c r="CH772" s="2">
        <v>64292</v>
      </c>
      <c r="CI772" s="2" t="s">
        <v>124</v>
      </c>
      <c r="CP772" s="3">
        <v>62976</v>
      </c>
      <c r="CQ772" s="3" t="s">
        <v>33849</v>
      </c>
      <c r="CR772" s="3" t="s">
        <v>126</v>
      </c>
    </row>
    <row r="773" spans="19:96" x14ac:dyDescent="0.25">
      <c r="S773" s="2"/>
      <c r="T773" s="95" t="s">
        <v>13601</v>
      </c>
      <c r="U773" s="96">
        <v>1100</v>
      </c>
      <c r="V773" s="96">
        <v>1050</v>
      </c>
      <c r="W773" s="96">
        <v>990</v>
      </c>
      <c r="X773" s="96">
        <v>940</v>
      </c>
      <c r="Y773" s="96">
        <v>880</v>
      </c>
      <c r="Z773" s="96">
        <v>830</v>
      </c>
      <c r="AA773" s="96">
        <v>770</v>
      </c>
      <c r="AB773" s="96">
        <v>660</v>
      </c>
      <c r="AC773" s="95" t="s">
        <v>13601</v>
      </c>
      <c r="AD773" s="96">
        <v>1800</v>
      </c>
      <c r="AE773" s="96">
        <v>1710</v>
      </c>
      <c r="AF773" s="96">
        <v>1620</v>
      </c>
      <c r="AG773" s="96">
        <v>1530</v>
      </c>
      <c r="AH773" s="96">
        <v>1440</v>
      </c>
      <c r="AI773" s="96">
        <v>1350</v>
      </c>
      <c r="AJ773" s="96">
        <v>1260</v>
      </c>
      <c r="AK773" s="96">
        <v>1080</v>
      </c>
      <c r="AL773" s="2"/>
      <c r="AM773" s="95" t="s">
        <v>13601</v>
      </c>
      <c r="AN773" s="96">
        <v>1600</v>
      </c>
      <c r="AO773" s="96">
        <v>1520</v>
      </c>
      <c r="AP773" s="96">
        <v>1440</v>
      </c>
      <c r="AQ773" s="96">
        <v>1360</v>
      </c>
      <c r="AR773" s="96">
        <v>1280</v>
      </c>
      <c r="AS773" s="96">
        <v>1200</v>
      </c>
      <c r="AT773" s="96">
        <v>1120</v>
      </c>
      <c r="AU773" s="96">
        <v>960</v>
      </c>
      <c r="AW773" s="95" t="s">
        <v>13601</v>
      </c>
      <c r="AX773" s="96">
        <v>500</v>
      </c>
      <c r="AY773" s="96">
        <v>480</v>
      </c>
      <c r="AZ773" s="96">
        <v>450</v>
      </c>
      <c r="BA773" s="96">
        <v>430</v>
      </c>
      <c r="BB773" s="96">
        <v>400</v>
      </c>
      <c r="BC773" s="96">
        <v>380</v>
      </c>
      <c r="BD773" s="96">
        <v>350</v>
      </c>
      <c r="BE773" s="96">
        <v>300</v>
      </c>
      <c r="BF773" s="95" t="s">
        <v>13601</v>
      </c>
      <c r="BG773" s="96">
        <v>700</v>
      </c>
      <c r="BH773" s="96">
        <v>670</v>
      </c>
      <c r="BI773" s="96">
        <v>630</v>
      </c>
      <c r="BJ773" s="96">
        <v>600</v>
      </c>
      <c r="BK773" s="96">
        <v>560</v>
      </c>
      <c r="BL773" s="96">
        <v>530</v>
      </c>
      <c r="BM773" s="96">
        <v>490</v>
      </c>
      <c r="BN773" s="96">
        <v>420</v>
      </c>
      <c r="CH773" s="2">
        <v>64293</v>
      </c>
      <c r="CI773" s="2" t="s">
        <v>126</v>
      </c>
      <c r="CP773" s="3">
        <v>62977</v>
      </c>
      <c r="CQ773" s="3" t="s">
        <v>33845</v>
      </c>
      <c r="CR773" s="3" t="s">
        <v>126</v>
      </c>
    </row>
    <row r="774" spans="19:96" x14ac:dyDescent="0.25">
      <c r="S774" s="2"/>
      <c r="T774" s="95" t="s">
        <v>914</v>
      </c>
      <c r="U774" s="96">
        <v>700</v>
      </c>
      <c r="V774" s="96">
        <v>670</v>
      </c>
      <c r="W774" s="96">
        <v>630</v>
      </c>
      <c r="X774" s="96">
        <v>600</v>
      </c>
      <c r="Y774" s="96">
        <v>560</v>
      </c>
      <c r="Z774" s="96">
        <v>530</v>
      </c>
      <c r="AA774" s="96">
        <v>490</v>
      </c>
      <c r="AB774" s="96">
        <v>420</v>
      </c>
      <c r="AC774" s="95" t="s">
        <v>914</v>
      </c>
      <c r="AD774" s="96">
        <v>1100</v>
      </c>
      <c r="AE774" s="96">
        <v>1050</v>
      </c>
      <c r="AF774" s="96">
        <v>990</v>
      </c>
      <c r="AG774" s="96">
        <v>940</v>
      </c>
      <c r="AH774" s="96">
        <v>880</v>
      </c>
      <c r="AI774" s="96">
        <v>830</v>
      </c>
      <c r="AJ774" s="96">
        <v>770</v>
      </c>
      <c r="AK774" s="96">
        <v>660</v>
      </c>
      <c r="AL774" s="2"/>
      <c r="AM774" s="95" t="s">
        <v>914</v>
      </c>
      <c r="AN774" s="96">
        <v>1000</v>
      </c>
      <c r="AO774" s="96">
        <v>950</v>
      </c>
      <c r="AP774" s="96">
        <v>900</v>
      </c>
      <c r="AQ774" s="96">
        <v>850</v>
      </c>
      <c r="AR774" s="96">
        <v>800</v>
      </c>
      <c r="AS774" s="96">
        <v>750</v>
      </c>
      <c r="AT774" s="96">
        <v>700</v>
      </c>
      <c r="AU774" s="96">
        <v>600</v>
      </c>
      <c r="AW774" s="95" t="s">
        <v>914</v>
      </c>
      <c r="AX774" s="96">
        <v>300</v>
      </c>
      <c r="AY774" s="96">
        <v>290</v>
      </c>
      <c r="AZ774" s="96">
        <v>270</v>
      </c>
      <c r="BA774" s="96">
        <v>260</v>
      </c>
      <c r="BB774" s="96">
        <v>240</v>
      </c>
      <c r="BC774" s="96">
        <v>230</v>
      </c>
      <c r="BD774" s="96">
        <v>210</v>
      </c>
      <c r="BE774" s="96">
        <v>180</v>
      </c>
      <c r="BF774" s="95" t="s">
        <v>914</v>
      </c>
      <c r="BG774" s="96">
        <v>400</v>
      </c>
      <c r="BH774" s="96">
        <v>380</v>
      </c>
      <c r="BI774" s="96">
        <v>360</v>
      </c>
      <c r="BJ774" s="96">
        <v>340</v>
      </c>
      <c r="BK774" s="96">
        <v>320</v>
      </c>
      <c r="BL774" s="96">
        <v>300</v>
      </c>
      <c r="BM774" s="96">
        <v>280</v>
      </c>
      <c r="BN774" s="96">
        <v>240</v>
      </c>
      <c r="CH774" s="2">
        <v>64294</v>
      </c>
      <c r="CI774" s="2" t="s">
        <v>126</v>
      </c>
      <c r="CP774" s="3">
        <v>62978</v>
      </c>
      <c r="CQ774" s="3" t="s">
        <v>33837</v>
      </c>
      <c r="CR774" s="3" t="s">
        <v>126</v>
      </c>
    </row>
    <row r="775" spans="19:96" x14ac:dyDescent="0.25">
      <c r="S775" s="2"/>
      <c r="T775" s="95" t="s">
        <v>915</v>
      </c>
      <c r="U775" s="96">
        <v>800</v>
      </c>
      <c r="V775" s="96">
        <v>760</v>
      </c>
      <c r="W775" s="96">
        <v>720</v>
      </c>
      <c r="X775" s="96">
        <v>680</v>
      </c>
      <c r="Y775" s="96">
        <v>640</v>
      </c>
      <c r="Z775" s="96">
        <v>600</v>
      </c>
      <c r="AA775" s="96">
        <v>560</v>
      </c>
      <c r="AB775" s="96">
        <v>480</v>
      </c>
      <c r="AC775" s="95" t="s">
        <v>915</v>
      </c>
      <c r="AD775" s="96">
        <v>1300</v>
      </c>
      <c r="AE775" s="96">
        <v>1240</v>
      </c>
      <c r="AF775" s="96">
        <v>1170</v>
      </c>
      <c r="AG775" s="96">
        <v>1110</v>
      </c>
      <c r="AH775" s="96">
        <v>1040</v>
      </c>
      <c r="AI775" s="96">
        <v>980</v>
      </c>
      <c r="AJ775" s="96">
        <v>910</v>
      </c>
      <c r="AK775" s="96">
        <v>780</v>
      </c>
      <c r="AL775" s="2"/>
      <c r="AM775" s="95" t="s">
        <v>915</v>
      </c>
      <c r="AN775" s="96">
        <v>1100</v>
      </c>
      <c r="AO775" s="96">
        <v>1050</v>
      </c>
      <c r="AP775" s="96">
        <v>990</v>
      </c>
      <c r="AQ775" s="96">
        <v>940</v>
      </c>
      <c r="AR775" s="96">
        <v>880</v>
      </c>
      <c r="AS775" s="96">
        <v>830</v>
      </c>
      <c r="AT775" s="96">
        <v>770</v>
      </c>
      <c r="AU775" s="96">
        <v>660</v>
      </c>
      <c r="AW775" s="95" t="s">
        <v>915</v>
      </c>
      <c r="AX775" s="96">
        <v>400</v>
      </c>
      <c r="AY775" s="96">
        <v>380</v>
      </c>
      <c r="AZ775" s="96">
        <v>360</v>
      </c>
      <c r="BA775" s="96">
        <v>340</v>
      </c>
      <c r="BB775" s="96">
        <v>320</v>
      </c>
      <c r="BC775" s="96">
        <v>300</v>
      </c>
      <c r="BD775" s="96">
        <v>280</v>
      </c>
      <c r="BE775" s="96">
        <v>240</v>
      </c>
      <c r="BF775" s="95" t="s">
        <v>915</v>
      </c>
      <c r="BG775" s="96">
        <v>500</v>
      </c>
      <c r="BH775" s="96">
        <v>480</v>
      </c>
      <c r="BI775" s="96">
        <v>450</v>
      </c>
      <c r="BJ775" s="96">
        <v>430</v>
      </c>
      <c r="BK775" s="96">
        <v>400</v>
      </c>
      <c r="BL775" s="96">
        <v>380</v>
      </c>
      <c r="BM775" s="96">
        <v>350</v>
      </c>
      <c r="BN775" s="96">
        <v>300</v>
      </c>
      <c r="CH775" s="2">
        <v>64295</v>
      </c>
      <c r="CI775" s="2" t="s">
        <v>124</v>
      </c>
      <c r="CP775" s="3">
        <v>62979</v>
      </c>
      <c r="CQ775" s="3" t="s">
        <v>29220</v>
      </c>
      <c r="CR775" s="3" t="s">
        <v>124</v>
      </c>
    </row>
    <row r="776" spans="19:96" x14ac:dyDescent="0.25">
      <c r="S776" s="2"/>
      <c r="T776" s="95" t="s">
        <v>30815</v>
      </c>
      <c r="U776" s="96">
        <v>800</v>
      </c>
      <c r="V776" s="96">
        <v>760</v>
      </c>
      <c r="W776" s="96">
        <v>720</v>
      </c>
      <c r="X776" s="96">
        <v>680</v>
      </c>
      <c r="Y776" s="96">
        <v>640</v>
      </c>
      <c r="Z776" s="96">
        <v>600</v>
      </c>
      <c r="AA776" s="96">
        <v>560</v>
      </c>
      <c r="AB776" s="96">
        <v>480</v>
      </c>
      <c r="AC776" s="95" t="s">
        <v>30815</v>
      </c>
      <c r="AD776" s="96">
        <v>1300</v>
      </c>
      <c r="AE776" s="96">
        <v>1240</v>
      </c>
      <c r="AF776" s="96">
        <v>1170</v>
      </c>
      <c r="AG776" s="96">
        <v>1110</v>
      </c>
      <c r="AH776" s="96">
        <v>1040</v>
      </c>
      <c r="AI776" s="96">
        <v>980</v>
      </c>
      <c r="AJ776" s="96">
        <v>910</v>
      </c>
      <c r="AK776" s="96">
        <v>780</v>
      </c>
      <c r="AL776" s="2"/>
      <c r="AM776" s="95" t="s">
        <v>30815</v>
      </c>
      <c r="AN776" s="96">
        <v>1300</v>
      </c>
      <c r="AO776" s="96">
        <v>1240</v>
      </c>
      <c r="AP776" s="96">
        <v>1170</v>
      </c>
      <c r="AQ776" s="96">
        <v>1110</v>
      </c>
      <c r="AR776" s="96">
        <v>1040</v>
      </c>
      <c r="AS776" s="96">
        <v>980</v>
      </c>
      <c r="AT776" s="96">
        <v>910</v>
      </c>
      <c r="AU776" s="96">
        <v>780</v>
      </c>
      <c r="AW776" s="95" t="s">
        <v>30815</v>
      </c>
      <c r="AX776" s="96">
        <v>400</v>
      </c>
      <c r="AY776" s="96">
        <v>380</v>
      </c>
      <c r="AZ776" s="96">
        <v>360</v>
      </c>
      <c r="BA776" s="96">
        <v>340</v>
      </c>
      <c r="BB776" s="96">
        <v>320</v>
      </c>
      <c r="BC776" s="96">
        <v>300</v>
      </c>
      <c r="BD776" s="96">
        <v>280</v>
      </c>
      <c r="BE776" s="96">
        <v>240</v>
      </c>
      <c r="BF776" s="95" t="s">
        <v>30815</v>
      </c>
      <c r="BG776" s="96">
        <v>600</v>
      </c>
      <c r="BH776" s="96">
        <v>570</v>
      </c>
      <c r="BI776" s="96">
        <v>540</v>
      </c>
      <c r="BJ776" s="96">
        <v>510</v>
      </c>
      <c r="BK776" s="96">
        <v>480</v>
      </c>
      <c r="BL776" s="96">
        <v>450</v>
      </c>
      <c r="BM776" s="96">
        <v>420</v>
      </c>
      <c r="BN776" s="96">
        <v>360</v>
      </c>
      <c r="CH776" s="2">
        <v>64296</v>
      </c>
      <c r="CI776" s="2" t="s">
        <v>122</v>
      </c>
      <c r="CP776" s="3">
        <v>62980</v>
      </c>
      <c r="CQ776" s="3" t="s">
        <v>29221</v>
      </c>
      <c r="CR776" s="3" t="s">
        <v>124</v>
      </c>
    </row>
    <row r="777" spans="19:96" x14ac:dyDescent="0.25">
      <c r="S777" s="2"/>
      <c r="T777" s="95" t="s">
        <v>916</v>
      </c>
      <c r="U777" s="96">
        <v>3300</v>
      </c>
      <c r="V777" s="96">
        <v>3140</v>
      </c>
      <c r="W777" s="96">
        <v>2970</v>
      </c>
      <c r="X777" s="96">
        <v>2810</v>
      </c>
      <c r="Y777" s="96">
        <v>2640</v>
      </c>
      <c r="Z777" s="96">
        <v>2480</v>
      </c>
      <c r="AA777" s="96">
        <v>2310</v>
      </c>
      <c r="AB777" s="96">
        <v>1980</v>
      </c>
      <c r="AC777" s="95" t="s">
        <v>916</v>
      </c>
      <c r="AD777" s="96">
        <v>5300</v>
      </c>
      <c r="AE777" s="96">
        <v>5040</v>
      </c>
      <c r="AF777" s="96">
        <v>4770</v>
      </c>
      <c r="AG777" s="96">
        <v>4510</v>
      </c>
      <c r="AH777" s="96">
        <v>4240</v>
      </c>
      <c r="AI777" s="96">
        <v>3980</v>
      </c>
      <c r="AJ777" s="96">
        <v>3710</v>
      </c>
      <c r="AK777" s="96">
        <v>3180</v>
      </c>
      <c r="AL777" s="2"/>
      <c r="AM777" s="95" t="s">
        <v>916</v>
      </c>
      <c r="AN777" s="96">
        <v>5000</v>
      </c>
      <c r="AO777" s="96">
        <v>4750</v>
      </c>
      <c r="AP777" s="96">
        <v>4500</v>
      </c>
      <c r="AQ777" s="96">
        <v>4250</v>
      </c>
      <c r="AR777" s="96">
        <v>4000</v>
      </c>
      <c r="AS777" s="96">
        <v>3750</v>
      </c>
      <c r="AT777" s="96">
        <v>3500</v>
      </c>
      <c r="AU777" s="96">
        <v>3000</v>
      </c>
      <c r="AW777" s="95" t="s">
        <v>916</v>
      </c>
      <c r="AX777" s="96">
        <v>1700</v>
      </c>
      <c r="AY777" s="96">
        <v>1620</v>
      </c>
      <c r="AZ777" s="96">
        <v>1530</v>
      </c>
      <c r="BA777" s="96">
        <v>1450</v>
      </c>
      <c r="BB777" s="96">
        <v>1360</v>
      </c>
      <c r="BC777" s="96">
        <v>1280</v>
      </c>
      <c r="BD777" s="96">
        <v>1190</v>
      </c>
      <c r="BE777" s="96">
        <v>1020</v>
      </c>
      <c r="BF777" s="95" t="s">
        <v>916</v>
      </c>
      <c r="BG777" s="96">
        <v>2200</v>
      </c>
      <c r="BH777" s="96">
        <v>2090</v>
      </c>
      <c r="BI777" s="96">
        <v>1980</v>
      </c>
      <c r="BJ777" s="96">
        <v>1870</v>
      </c>
      <c r="BK777" s="96">
        <v>1760</v>
      </c>
      <c r="BL777" s="96">
        <v>1650</v>
      </c>
      <c r="BM777" s="96">
        <v>1540</v>
      </c>
      <c r="BN777" s="96">
        <v>1320</v>
      </c>
      <c r="CH777" s="2">
        <v>64297</v>
      </c>
      <c r="CI777" s="2" t="s">
        <v>126</v>
      </c>
      <c r="CP777" s="3">
        <v>62981</v>
      </c>
      <c r="CQ777" s="3" t="s">
        <v>29223</v>
      </c>
      <c r="CR777" s="3" t="s">
        <v>124</v>
      </c>
    </row>
    <row r="778" spans="19:96" x14ac:dyDescent="0.25">
      <c r="S778" s="2"/>
      <c r="T778" s="95" t="s">
        <v>917</v>
      </c>
      <c r="U778" s="96">
        <v>800</v>
      </c>
      <c r="V778" s="96">
        <v>760</v>
      </c>
      <c r="W778" s="96">
        <v>720</v>
      </c>
      <c r="X778" s="96">
        <v>680</v>
      </c>
      <c r="Y778" s="96">
        <v>640</v>
      </c>
      <c r="Z778" s="96">
        <v>600</v>
      </c>
      <c r="AA778" s="96">
        <v>560</v>
      </c>
      <c r="AB778" s="96">
        <v>480</v>
      </c>
      <c r="AC778" s="95" t="s">
        <v>917</v>
      </c>
      <c r="AD778" s="96">
        <v>1300</v>
      </c>
      <c r="AE778" s="96">
        <v>1240</v>
      </c>
      <c r="AF778" s="96">
        <v>1170</v>
      </c>
      <c r="AG778" s="96">
        <v>1110</v>
      </c>
      <c r="AH778" s="96">
        <v>1040</v>
      </c>
      <c r="AI778" s="96">
        <v>980</v>
      </c>
      <c r="AJ778" s="96">
        <v>910</v>
      </c>
      <c r="AK778" s="96">
        <v>780</v>
      </c>
      <c r="AL778" s="2"/>
      <c r="AM778" s="95" t="s">
        <v>917</v>
      </c>
      <c r="AN778" s="96">
        <v>1200</v>
      </c>
      <c r="AO778" s="96">
        <v>1140</v>
      </c>
      <c r="AP778" s="96">
        <v>1080</v>
      </c>
      <c r="AQ778" s="96">
        <v>1020</v>
      </c>
      <c r="AR778" s="96">
        <v>960</v>
      </c>
      <c r="AS778" s="96">
        <v>900</v>
      </c>
      <c r="AT778" s="96">
        <v>840</v>
      </c>
      <c r="AU778" s="96">
        <v>720</v>
      </c>
      <c r="AW778" s="95" t="s">
        <v>917</v>
      </c>
      <c r="AX778" s="96">
        <v>400</v>
      </c>
      <c r="AY778" s="96">
        <v>380</v>
      </c>
      <c r="AZ778" s="96">
        <v>360</v>
      </c>
      <c r="BA778" s="96">
        <v>340</v>
      </c>
      <c r="BB778" s="96">
        <v>320</v>
      </c>
      <c r="BC778" s="96">
        <v>300</v>
      </c>
      <c r="BD778" s="96">
        <v>280</v>
      </c>
      <c r="BE778" s="96">
        <v>240</v>
      </c>
      <c r="BF778" s="95" t="s">
        <v>917</v>
      </c>
      <c r="BG778" s="96">
        <v>500</v>
      </c>
      <c r="BH778" s="96">
        <v>480</v>
      </c>
      <c r="BI778" s="96">
        <v>450</v>
      </c>
      <c r="BJ778" s="96">
        <v>430</v>
      </c>
      <c r="BK778" s="96">
        <v>400</v>
      </c>
      <c r="BL778" s="96">
        <v>380</v>
      </c>
      <c r="BM778" s="96">
        <v>350</v>
      </c>
      <c r="BN778" s="96">
        <v>300</v>
      </c>
      <c r="CH778" s="2">
        <v>64298</v>
      </c>
      <c r="CI778" s="2" t="s">
        <v>126</v>
      </c>
      <c r="CP778" s="3">
        <v>62982</v>
      </c>
      <c r="CQ778" s="3" t="s">
        <v>29222</v>
      </c>
      <c r="CR778" s="3" t="s">
        <v>126</v>
      </c>
    </row>
    <row r="779" spans="19:96" x14ac:dyDescent="0.25">
      <c r="S779" s="2"/>
      <c r="T779" s="95" t="s">
        <v>918</v>
      </c>
      <c r="U779" s="96">
        <v>1100</v>
      </c>
      <c r="V779" s="96">
        <v>1050</v>
      </c>
      <c r="W779" s="96">
        <v>990</v>
      </c>
      <c r="X779" s="96">
        <v>940</v>
      </c>
      <c r="Y779" s="96">
        <v>880</v>
      </c>
      <c r="Z779" s="96">
        <v>830</v>
      </c>
      <c r="AA779" s="96">
        <v>770</v>
      </c>
      <c r="AB779" s="96">
        <v>660</v>
      </c>
      <c r="AC779" s="95" t="s">
        <v>918</v>
      </c>
      <c r="AD779" s="96">
        <v>1800</v>
      </c>
      <c r="AE779" s="96">
        <v>1710</v>
      </c>
      <c r="AF779" s="96">
        <v>1620</v>
      </c>
      <c r="AG779" s="96">
        <v>1530</v>
      </c>
      <c r="AH779" s="96">
        <v>1440</v>
      </c>
      <c r="AI779" s="96">
        <v>1350</v>
      </c>
      <c r="AJ779" s="96">
        <v>1260</v>
      </c>
      <c r="AK779" s="96">
        <v>1080</v>
      </c>
      <c r="AL779" s="2"/>
      <c r="AM779" s="95" t="s">
        <v>918</v>
      </c>
      <c r="AN779" s="96">
        <v>1600</v>
      </c>
      <c r="AO779" s="96">
        <v>1520</v>
      </c>
      <c r="AP779" s="96">
        <v>1440</v>
      </c>
      <c r="AQ779" s="96">
        <v>1360</v>
      </c>
      <c r="AR779" s="96">
        <v>1280</v>
      </c>
      <c r="AS779" s="96">
        <v>1200</v>
      </c>
      <c r="AT779" s="96">
        <v>1120</v>
      </c>
      <c r="AU779" s="96">
        <v>960</v>
      </c>
      <c r="AW779" s="95" t="s">
        <v>918</v>
      </c>
      <c r="AX779" s="96">
        <v>500</v>
      </c>
      <c r="AY779" s="96">
        <v>480</v>
      </c>
      <c r="AZ779" s="96">
        <v>450</v>
      </c>
      <c r="BA779" s="96">
        <v>430</v>
      </c>
      <c r="BB779" s="96">
        <v>400</v>
      </c>
      <c r="BC779" s="96">
        <v>380</v>
      </c>
      <c r="BD779" s="96">
        <v>350</v>
      </c>
      <c r="BE779" s="96">
        <v>300</v>
      </c>
      <c r="BF779" s="95" t="s">
        <v>918</v>
      </c>
      <c r="BG779" s="96">
        <v>700</v>
      </c>
      <c r="BH779" s="96">
        <v>670</v>
      </c>
      <c r="BI779" s="96">
        <v>630</v>
      </c>
      <c r="BJ779" s="96">
        <v>600</v>
      </c>
      <c r="BK779" s="96">
        <v>560</v>
      </c>
      <c r="BL779" s="96">
        <v>530</v>
      </c>
      <c r="BM779" s="96">
        <v>490</v>
      </c>
      <c r="BN779" s="96">
        <v>420</v>
      </c>
      <c r="CH779" s="2">
        <v>64299</v>
      </c>
      <c r="CI779" s="2" t="s">
        <v>124</v>
      </c>
      <c r="CP779" s="3">
        <v>62983</v>
      </c>
      <c r="CQ779" s="3" t="s">
        <v>33850</v>
      </c>
      <c r="CR779" s="3" t="s">
        <v>126</v>
      </c>
    </row>
    <row r="780" spans="19:96" x14ac:dyDescent="0.25">
      <c r="S780" s="2"/>
      <c r="T780" s="95" t="s">
        <v>919</v>
      </c>
      <c r="U780" s="96">
        <v>1000</v>
      </c>
      <c r="V780" s="96">
        <v>950</v>
      </c>
      <c r="W780" s="96">
        <v>900</v>
      </c>
      <c r="X780" s="96">
        <v>850</v>
      </c>
      <c r="Y780" s="96">
        <v>800</v>
      </c>
      <c r="Z780" s="96">
        <v>750</v>
      </c>
      <c r="AA780" s="96">
        <v>700</v>
      </c>
      <c r="AB780" s="96">
        <v>600</v>
      </c>
      <c r="AC780" s="95" t="s">
        <v>919</v>
      </c>
      <c r="AD780" s="96">
        <v>1600</v>
      </c>
      <c r="AE780" s="96">
        <v>1520</v>
      </c>
      <c r="AF780" s="96">
        <v>1440</v>
      </c>
      <c r="AG780" s="96">
        <v>1360</v>
      </c>
      <c r="AH780" s="96">
        <v>1280</v>
      </c>
      <c r="AI780" s="96">
        <v>1200</v>
      </c>
      <c r="AJ780" s="96">
        <v>1120</v>
      </c>
      <c r="AK780" s="96">
        <v>960</v>
      </c>
      <c r="AL780" s="2"/>
      <c r="AM780" s="95" t="s">
        <v>919</v>
      </c>
      <c r="AN780" s="96">
        <v>1500</v>
      </c>
      <c r="AO780" s="96">
        <v>1430</v>
      </c>
      <c r="AP780" s="96">
        <v>1350</v>
      </c>
      <c r="AQ780" s="96">
        <v>1280</v>
      </c>
      <c r="AR780" s="96">
        <v>1200</v>
      </c>
      <c r="AS780" s="96">
        <v>1130</v>
      </c>
      <c r="AT780" s="96">
        <v>1050</v>
      </c>
      <c r="AU780" s="96">
        <v>900</v>
      </c>
      <c r="AW780" s="95" t="s">
        <v>919</v>
      </c>
      <c r="AX780" s="96">
        <v>500</v>
      </c>
      <c r="AY780" s="96">
        <v>480</v>
      </c>
      <c r="AZ780" s="96">
        <v>450</v>
      </c>
      <c r="BA780" s="96">
        <v>430</v>
      </c>
      <c r="BB780" s="96">
        <v>400</v>
      </c>
      <c r="BC780" s="96">
        <v>380</v>
      </c>
      <c r="BD780" s="96">
        <v>350</v>
      </c>
      <c r="BE780" s="96">
        <v>300</v>
      </c>
      <c r="BF780" s="95" t="s">
        <v>919</v>
      </c>
      <c r="BG780" s="96">
        <v>700</v>
      </c>
      <c r="BH780" s="96">
        <v>670</v>
      </c>
      <c r="BI780" s="96">
        <v>630</v>
      </c>
      <c r="BJ780" s="96">
        <v>600</v>
      </c>
      <c r="BK780" s="96">
        <v>560</v>
      </c>
      <c r="BL780" s="96">
        <v>530</v>
      </c>
      <c r="BM780" s="96">
        <v>490</v>
      </c>
      <c r="BN780" s="96">
        <v>420</v>
      </c>
      <c r="CH780" s="2">
        <v>64300</v>
      </c>
      <c r="CI780" s="2" t="s">
        <v>126</v>
      </c>
      <c r="CP780" s="3">
        <v>62989</v>
      </c>
      <c r="CQ780" s="3" t="s">
        <v>33851</v>
      </c>
      <c r="CR780" s="3" t="s">
        <v>124</v>
      </c>
    </row>
    <row r="781" spans="19:96" x14ac:dyDescent="0.25">
      <c r="S781" s="2"/>
      <c r="T781" s="95" t="s">
        <v>920</v>
      </c>
      <c r="U781" s="96">
        <v>1000</v>
      </c>
      <c r="V781" s="96">
        <v>950</v>
      </c>
      <c r="W781" s="96">
        <v>900</v>
      </c>
      <c r="X781" s="96">
        <v>850</v>
      </c>
      <c r="Y781" s="96">
        <v>800</v>
      </c>
      <c r="Z781" s="96">
        <v>750</v>
      </c>
      <c r="AA781" s="96">
        <v>700</v>
      </c>
      <c r="AB781" s="96">
        <v>600</v>
      </c>
      <c r="AC781" s="95" t="s">
        <v>920</v>
      </c>
      <c r="AD781" s="96">
        <v>1600</v>
      </c>
      <c r="AE781" s="96">
        <v>1520</v>
      </c>
      <c r="AF781" s="96">
        <v>1440</v>
      </c>
      <c r="AG781" s="96">
        <v>1360</v>
      </c>
      <c r="AH781" s="96">
        <v>1280</v>
      </c>
      <c r="AI781" s="96">
        <v>1200</v>
      </c>
      <c r="AJ781" s="96">
        <v>1120</v>
      </c>
      <c r="AK781" s="96">
        <v>960</v>
      </c>
      <c r="AL781" s="2"/>
      <c r="AM781" s="95" t="s">
        <v>920</v>
      </c>
      <c r="AN781" s="96">
        <v>1400</v>
      </c>
      <c r="AO781" s="96">
        <v>1330</v>
      </c>
      <c r="AP781" s="96">
        <v>1260</v>
      </c>
      <c r="AQ781" s="96">
        <v>1190</v>
      </c>
      <c r="AR781" s="96">
        <v>1120</v>
      </c>
      <c r="AS781" s="96">
        <v>1050</v>
      </c>
      <c r="AT781" s="96">
        <v>980</v>
      </c>
      <c r="AU781" s="96">
        <v>840</v>
      </c>
      <c r="AW781" s="95" t="s">
        <v>920</v>
      </c>
      <c r="AX781" s="96">
        <v>500</v>
      </c>
      <c r="AY781" s="96">
        <v>480</v>
      </c>
      <c r="AZ781" s="96">
        <v>450</v>
      </c>
      <c r="BA781" s="96">
        <v>430</v>
      </c>
      <c r="BB781" s="96">
        <v>400</v>
      </c>
      <c r="BC781" s="96">
        <v>380</v>
      </c>
      <c r="BD781" s="96">
        <v>350</v>
      </c>
      <c r="BE781" s="96">
        <v>300</v>
      </c>
      <c r="BF781" s="95" t="s">
        <v>920</v>
      </c>
      <c r="BG781" s="96">
        <v>600</v>
      </c>
      <c r="BH781" s="96">
        <v>570</v>
      </c>
      <c r="BI781" s="96">
        <v>540</v>
      </c>
      <c r="BJ781" s="96">
        <v>510</v>
      </c>
      <c r="BK781" s="96">
        <v>480</v>
      </c>
      <c r="BL781" s="96">
        <v>450</v>
      </c>
      <c r="BM781" s="96">
        <v>420</v>
      </c>
      <c r="BN781" s="96">
        <v>360</v>
      </c>
      <c r="CH781" s="2">
        <v>64302</v>
      </c>
      <c r="CI781" s="2" t="s">
        <v>124</v>
      </c>
      <c r="CP781" s="3">
        <v>62990</v>
      </c>
      <c r="CQ781" s="3" t="s">
        <v>33852</v>
      </c>
      <c r="CR781" s="3" t="s">
        <v>126</v>
      </c>
    </row>
    <row r="782" spans="19:96" x14ac:dyDescent="0.25">
      <c r="S782" s="2"/>
      <c r="T782" s="95" t="s">
        <v>30816</v>
      </c>
      <c r="U782" s="96">
        <v>700</v>
      </c>
      <c r="V782" s="96">
        <v>670</v>
      </c>
      <c r="W782" s="96">
        <v>630</v>
      </c>
      <c r="X782" s="96">
        <v>600</v>
      </c>
      <c r="Y782" s="96">
        <v>560</v>
      </c>
      <c r="Z782" s="96">
        <v>530</v>
      </c>
      <c r="AA782" s="96">
        <v>490</v>
      </c>
      <c r="AB782" s="96">
        <v>420</v>
      </c>
      <c r="AC782" s="95" t="s">
        <v>30816</v>
      </c>
      <c r="AD782" s="96">
        <v>1100</v>
      </c>
      <c r="AE782" s="96">
        <v>1050</v>
      </c>
      <c r="AF782" s="96">
        <v>990</v>
      </c>
      <c r="AG782" s="96">
        <v>940</v>
      </c>
      <c r="AH782" s="96">
        <v>880</v>
      </c>
      <c r="AI782" s="96">
        <v>830</v>
      </c>
      <c r="AJ782" s="96">
        <v>770</v>
      </c>
      <c r="AK782" s="96">
        <v>660</v>
      </c>
      <c r="AL782" s="2"/>
      <c r="AM782" s="95" t="s">
        <v>30816</v>
      </c>
      <c r="AN782" s="96">
        <v>1100</v>
      </c>
      <c r="AO782" s="96">
        <v>1050</v>
      </c>
      <c r="AP782" s="96">
        <v>990</v>
      </c>
      <c r="AQ782" s="96">
        <v>940</v>
      </c>
      <c r="AR782" s="96">
        <v>880</v>
      </c>
      <c r="AS782" s="96">
        <v>830</v>
      </c>
      <c r="AT782" s="96">
        <v>770</v>
      </c>
      <c r="AU782" s="96">
        <v>660</v>
      </c>
      <c r="AW782" s="95" t="s">
        <v>30816</v>
      </c>
      <c r="AX782" s="96">
        <v>400</v>
      </c>
      <c r="AY782" s="96">
        <v>380</v>
      </c>
      <c r="AZ782" s="96">
        <v>360</v>
      </c>
      <c r="BA782" s="96">
        <v>340</v>
      </c>
      <c r="BB782" s="96">
        <v>320</v>
      </c>
      <c r="BC782" s="96">
        <v>300</v>
      </c>
      <c r="BD782" s="96">
        <v>280</v>
      </c>
      <c r="BE782" s="96">
        <v>240</v>
      </c>
      <c r="BF782" s="95" t="s">
        <v>30816</v>
      </c>
      <c r="BG782" s="96">
        <v>500</v>
      </c>
      <c r="BH782" s="96">
        <v>480</v>
      </c>
      <c r="BI782" s="96">
        <v>450</v>
      </c>
      <c r="BJ782" s="96">
        <v>430</v>
      </c>
      <c r="BK782" s="96">
        <v>400</v>
      </c>
      <c r="BL782" s="96">
        <v>380</v>
      </c>
      <c r="BM782" s="96">
        <v>350</v>
      </c>
      <c r="BN782" s="96">
        <v>300</v>
      </c>
      <c r="CH782" s="2">
        <v>64305</v>
      </c>
      <c r="CI782" s="2" t="s">
        <v>124</v>
      </c>
      <c r="CP782" s="3">
        <v>62992</v>
      </c>
      <c r="CQ782" s="3" t="s">
        <v>33853</v>
      </c>
      <c r="CR782" s="3" t="s">
        <v>126</v>
      </c>
    </row>
    <row r="783" spans="19:96" x14ac:dyDescent="0.25">
      <c r="S783" s="2"/>
      <c r="T783" s="95" t="s">
        <v>921</v>
      </c>
      <c r="U783" s="96">
        <v>700</v>
      </c>
      <c r="V783" s="96">
        <v>670</v>
      </c>
      <c r="W783" s="96">
        <v>630</v>
      </c>
      <c r="X783" s="96">
        <v>600</v>
      </c>
      <c r="Y783" s="96">
        <v>560</v>
      </c>
      <c r="Z783" s="96">
        <v>530</v>
      </c>
      <c r="AA783" s="96">
        <v>490</v>
      </c>
      <c r="AB783" s="96">
        <v>420</v>
      </c>
      <c r="AC783" s="95" t="s">
        <v>921</v>
      </c>
      <c r="AD783" s="96">
        <v>1100</v>
      </c>
      <c r="AE783" s="96">
        <v>1050</v>
      </c>
      <c r="AF783" s="96">
        <v>990</v>
      </c>
      <c r="AG783" s="96">
        <v>940</v>
      </c>
      <c r="AH783" s="96">
        <v>880</v>
      </c>
      <c r="AI783" s="96">
        <v>830</v>
      </c>
      <c r="AJ783" s="96">
        <v>770</v>
      </c>
      <c r="AK783" s="96">
        <v>660</v>
      </c>
      <c r="AL783" s="2"/>
      <c r="AM783" s="95" t="s">
        <v>921</v>
      </c>
      <c r="AN783" s="96">
        <v>1100</v>
      </c>
      <c r="AO783" s="96">
        <v>1050</v>
      </c>
      <c r="AP783" s="96">
        <v>990</v>
      </c>
      <c r="AQ783" s="96">
        <v>940</v>
      </c>
      <c r="AR783" s="96">
        <v>880</v>
      </c>
      <c r="AS783" s="96">
        <v>830</v>
      </c>
      <c r="AT783" s="96">
        <v>770</v>
      </c>
      <c r="AU783" s="96">
        <v>660</v>
      </c>
      <c r="AW783" s="95" t="s">
        <v>921</v>
      </c>
      <c r="AX783" s="96">
        <v>400</v>
      </c>
      <c r="AY783" s="96">
        <v>380</v>
      </c>
      <c r="AZ783" s="96">
        <v>360</v>
      </c>
      <c r="BA783" s="96">
        <v>340</v>
      </c>
      <c r="BB783" s="96">
        <v>320</v>
      </c>
      <c r="BC783" s="96">
        <v>300</v>
      </c>
      <c r="BD783" s="96">
        <v>280</v>
      </c>
      <c r="BE783" s="96">
        <v>240</v>
      </c>
      <c r="BF783" s="95" t="s">
        <v>921</v>
      </c>
      <c r="BG783" s="96">
        <v>500</v>
      </c>
      <c r="BH783" s="96">
        <v>480</v>
      </c>
      <c r="BI783" s="96">
        <v>450</v>
      </c>
      <c r="BJ783" s="96">
        <v>430</v>
      </c>
      <c r="BK783" s="96">
        <v>400</v>
      </c>
      <c r="BL783" s="96">
        <v>380</v>
      </c>
      <c r="BM783" s="96">
        <v>350</v>
      </c>
      <c r="BN783" s="96">
        <v>300</v>
      </c>
      <c r="CH783" s="2">
        <v>64306</v>
      </c>
      <c r="CI783" s="2" t="s">
        <v>122</v>
      </c>
      <c r="CP783" s="3">
        <v>62993</v>
      </c>
      <c r="CQ783" s="3" t="s">
        <v>33854</v>
      </c>
      <c r="CR783" s="3" t="s">
        <v>126</v>
      </c>
    </row>
    <row r="784" spans="19:96" x14ac:dyDescent="0.25">
      <c r="S784" s="2"/>
      <c r="T784" s="95" t="s">
        <v>922</v>
      </c>
      <c r="U784" s="96">
        <v>900</v>
      </c>
      <c r="V784" s="96">
        <v>860</v>
      </c>
      <c r="W784" s="96">
        <v>810</v>
      </c>
      <c r="X784" s="96">
        <v>770</v>
      </c>
      <c r="Y784" s="96">
        <v>720</v>
      </c>
      <c r="Z784" s="96">
        <v>680</v>
      </c>
      <c r="AA784" s="96">
        <v>630</v>
      </c>
      <c r="AB784" s="96">
        <v>540</v>
      </c>
      <c r="AC784" s="95" t="s">
        <v>922</v>
      </c>
      <c r="AD784" s="96">
        <v>1400</v>
      </c>
      <c r="AE784" s="96">
        <v>1330</v>
      </c>
      <c r="AF784" s="96">
        <v>1260</v>
      </c>
      <c r="AG784" s="96">
        <v>1190</v>
      </c>
      <c r="AH784" s="96">
        <v>1120</v>
      </c>
      <c r="AI784" s="96">
        <v>1050</v>
      </c>
      <c r="AJ784" s="96">
        <v>980</v>
      </c>
      <c r="AK784" s="96">
        <v>840</v>
      </c>
      <c r="AL784" s="2"/>
      <c r="AM784" s="95" t="s">
        <v>922</v>
      </c>
      <c r="AN784" s="96">
        <v>1300</v>
      </c>
      <c r="AO784" s="96">
        <v>1240</v>
      </c>
      <c r="AP784" s="96">
        <v>1170</v>
      </c>
      <c r="AQ784" s="96">
        <v>1110</v>
      </c>
      <c r="AR784" s="96">
        <v>1040</v>
      </c>
      <c r="AS784" s="96">
        <v>980</v>
      </c>
      <c r="AT784" s="96">
        <v>910</v>
      </c>
      <c r="AU784" s="96">
        <v>780</v>
      </c>
      <c r="AW784" s="95" t="s">
        <v>922</v>
      </c>
      <c r="AX784" s="96">
        <v>400</v>
      </c>
      <c r="AY784" s="96">
        <v>380</v>
      </c>
      <c r="AZ784" s="96">
        <v>360</v>
      </c>
      <c r="BA784" s="96">
        <v>340</v>
      </c>
      <c r="BB784" s="96">
        <v>320</v>
      </c>
      <c r="BC784" s="96">
        <v>300</v>
      </c>
      <c r="BD784" s="96">
        <v>280</v>
      </c>
      <c r="BE784" s="96">
        <v>240</v>
      </c>
      <c r="BF784" s="95" t="s">
        <v>922</v>
      </c>
      <c r="BG784" s="96">
        <v>600</v>
      </c>
      <c r="BH784" s="96">
        <v>570</v>
      </c>
      <c r="BI784" s="96">
        <v>540</v>
      </c>
      <c r="BJ784" s="96">
        <v>510</v>
      </c>
      <c r="BK784" s="96">
        <v>480</v>
      </c>
      <c r="BL784" s="96">
        <v>450</v>
      </c>
      <c r="BM784" s="96">
        <v>420</v>
      </c>
      <c r="BN784" s="96">
        <v>360</v>
      </c>
      <c r="CH784" s="2">
        <v>64307</v>
      </c>
      <c r="CI784" s="2" t="s">
        <v>122</v>
      </c>
      <c r="CP784" s="3">
        <v>62995</v>
      </c>
      <c r="CQ784" s="3" t="s">
        <v>33855</v>
      </c>
      <c r="CR784" s="3" t="s">
        <v>124</v>
      </c>
    </row>
    <row r="785" spans="19:96" x14ac:dyDescent="0.25">
      <c r="S785" s="2"/>
      <c r="T785" s="95" t="s">
        <v>923</v>
      </c>
      <c r="U785" s="96">
        <v>800</v>
      </c>
      <c r="V785" s="96">
        <v>760</v>
      </c>
      <c r="W785" s="96">
        <v>720</v>
      </c>
      <c r="X785" s="96">
        <v>680</v>
      </c>
      <c r="Y785" s="96">
        <v>640</v>
      </c>
      <c r="Z785" s="96">
        <v>600</v>
      </c>
      <c r="AA785" s="96">
        <v>560</v>
      </c>
      <c r="AB785" s="96">
        <v>480</v>
      </c>
      <c r="AC785" s="95" t="s">
        <v>923</v>
      </c>
      <c r="AD785" s="96">
        <v>1300</v>
      </c>
      <c r="AE785" s="96">
        <v>1240</v>
      </c>
      <c r="AF785" s="96">
        <v>1170</v>
      </c>
      <c r="AG785" s="96">
        <v>1110</v>
      </c>
      <c r="AH785" s="96">
        <v>1040</v>
      </c>
      <c r="AI785" s="96">
        <v>980</v>
      </c>
      <c r="AJ785" s="96">
        <v>910</v>
      </c>
      <c r="AK785" s="96">
        <v>780</v>
      </c>
      <c r="AL785" s="2"/>
      <c r="AM785" s="95" t="s">
        <v>923</v>
      </c>
      <c r="AN785" s="96">
        <v>1200</v>
      </c>
      <c r="AO785" s="96">
        <v>1140</v>
      </c>
      <c r="AP785" s="96">
        <v>1080</v>
      </c>
      <c r="AQ785" s="96">
        <v>1020</v>
      </c>
      <c r="AR785" s="96">
        <v>960</v>
      </c>
      <c r="AS785" s="96">
        <v>900</v>
      </c>
      <c r="AT785" s="96">
        <v>840</v>
      </c>
      <c r="AU785" s="96">
        <v>720</v>
      </c>
      <c r="AW785" s="95" t="s">
        <v>923</v>
      </c>
      <c r="AX785" s="96">
        <v>400</v>
      </c>
      <c r="AY785" s="96">
        <v>380</v>
      </c>
      <c r="AZ785" s="96">
        <v>360</v>
      </c>
      <c r="BA785" s="96">
        <v>340</v>
      </c>
      <c r="BB785" s="96">
        <v>320</v>
      </c>
      <c r="BC785" s="96">
        <v>300</v>
      </c>
      <c r="BD785" s="96">
        <v>280</v>
      </c>
      <c r="BE785" s="96">
        <v>240</v>
      </c>
      <c r="BF785" s="95" t="s">
        <v>923</v>
      </c>
      <c r="BG785" s="96">
        <v>500</v>
      </c>
      <c r="BH785" s="96">
        <v>480</v>
      </c>
      <c r="BI785" s="96">
        <v>450</v>
      </c>
      <c r="BJ785" s="96">
        <v>430</v>
      </c>
      <c r="BK785" s="96">
        <v>400</v>
      </c>
      <c r="BL785" s="96">
        <v>380</v>
      </c>
      <c r="BM785" s="96">
        <v>350</v>
      </c>
      <c r="BN785" s="96">
        <v>300</v>
      </c>
      <c r="CH785" s="2">
        <v>64308</v>
      </c>
      <c r="CI785" s="2" t="s">
        <v>122</v>
      </c>
      <c r="CP785" s="3">
        <v>62996</v>
      </c>
      <c r="CQ785" s="3" t="s">
        <v>33856</v>
      </c>
      <c r="CR785" s="3" t="s">
        <v>126</v>
      </c>
    </row>
    <row r="786" spans="19:96" x14ac:dyDescent="0.25">
      <c r="S786" s="2"/>
      <c r="T786" s="95" t="s">
        <v>924</v>
      </c>
      <c r="U786" s="96">
        <v>1900</v>
      </c>
      <c r="V786" s="96">
        <v>1810</v>
      </c>
      <c r="W786" s="96">
        <v>1710</v>
      </c>
      <c r="X786" s="96">
        <v>1620</v>
      </c>
      <c r="Y786" s="96">
        <v>1520</v>
      </c>
      <c r="Z786" s="96">
        <v>1430</v>
      </c>
      <c r="AA786" s="96">
        <v>1330</v>
      </c>
      <c r="AB786" s="96">
        <v>1140</v>
      </c>
      <c r="AC786" s="95" t="s">
        <v>924</v>
      </c>
      <c r="AD786" s="96">
        <v>3000</v>
      </c>
      <c r="AE786" s="96">
        <v>2850</v>
      </c>
      <c r="AF786" s="96">
        <v>2700</v>
      </c>
      <c r="AG786" s="96">
        <v>2550</v>
      </c>
      <c r="AH786" s="96">
        <v>2400</v>
      </c>
      <c r="AI786" s="96">
        <v>2250</v>
      </c>
      <c r="AJ786" s="96">
        <v>2100</v>
      </c>
      <c r="AK786" s="96">
        <v>1800</v>
      </c>
      <c r="AL786" s="2"/>
      <c r="AM786" s="95" t="s">
        <v>924</v>
      </c>
      <c r="AN786" s="96">
        <v>2800</v>
      </c>
      <c r="AO786" s="96">
        <v>2660</v>
      </c>
      <c r="AP786" s="96">
        <v>2520</v>
      </c>
      <c r="AQ786" s="96">
        <v>2380</v>
      </c>
      <c r="AR786" s="96">
        <v>2240</v>
      </c>
      <c r="AS786" s="96">
        <v>2100</v>
      </c>
      <c r="AT786" s="96">
        <v>1960</v>
      </c>
      <c r="AU786" s="96">
        <v>1680</v>
      </c>
      <c r="AW786" s="95" t="s">
        <v>924</v>
      </c>
      <c r="AX786" s="96">
        <v>900</v>
      </c>
      <c r="AY786" s="96">
        <v>860</v>
      </c>
      <c r="AZ786" s="96">
        <v>810</v>
      </c>
      <c r="BA786" s="96">
        <v>770</v>
      </c>
      <c r="BB786" s="96">
        <v>720</v>
      </c>
      <c r="BC786" s="96">
        <v>680</v>
      </c>
      <c r="BD786" s="96">
        <v>630</v>
      </c>
      <c r="BE786" s="96">
        <v>540</v>
      </c>
      <c r="BF786" s="95" t="s">
        <v>924</v>
      </c>
      <c r="BG786" s="96">
        <v>1200</v>
      </c>
      <c r="BH786" s="96">
        <v>1140</v>
      </c>
      <c r="BI786" s="96">
        <v>1080</v>
      </c>
      <c r="BJ786" s="96">
        <v>1020</v>
      </c>
      <c r="BK786" s="96">
        <v>960</v>
      </c>
      <c r="BL786" s="96">
        <v>900</v>
      </c>
      <c r="BM786" s="96">
        <v>840</v>
      </c>
      <c r="BN786" s="96">
        <v>720</v>
      </c>
      <c r="CH786" s="2">
        <v>64309</v>
      </c>
      <c r="CI786" s="2" t="s">
        <v>126</v>
      </c>
      <c r="CP786" s="3">
        <v>62999</v>
      </c>
      <c r="CQ786" s="3" t="s">
        <v>33857</v>
      </c>
      <c r="CR786" s="3" t="s">
        <v>126</v>
      </c>
    </row>
    <row r="787" spans="19:96" x14ac:dyDescent="0.25">
      <c r="S787" s="2"/>
      <c r="T787" s="95" t="s">
        <v>925</v>
      </c>
      <c r="U787" s="96">
        <v>900</v>
      </c>
      <c r="V787" s="96">
        <v>860</v>
      </c>
      <c r="W787" s="96">
        <v>810</v>
      </c>
      <c r="X787" s="96">
        <v>770</v>
      </c>
      <c r="Y787" s="96">
        <v>720</v>
      </c>
      <c r="Z787" s="96">
        <v>680</v>
      </c>
      <c r="AA787" s="96">
        <v>630</v>
      </c>
      <c r="AB787" s="96">
        <v>540</v>
      </c>
      <c r="AC787" s="95" t="s">
        <v>925</v>
      </c>
      <c r="AD787" s="96">
        <v>1400</v>
      </c>
      <c r="AE787" s="96">
        <v>1330</v>
      </c>
      <c r="AF787" s="96">
        <v>1260</v>
      </c>
      <c r="AG787" s="96">
        <v>1190</v>
      </c>
      <c r="AH787" s="96">
        <v>1120</v>
      </c>
      <c r="AI787" s="96">
        <v>1050</v>
      </c>
      <c r="AJ787" s="96">
        <v>980</v>
      </c>
      <c r="AK787" s="96">
        <v>840</v>
      </c>
      <c r="AL787" s="2"/>
      <c r="AM787" s="95" t="s">
        <v>925</v>
      </c>
      <c r="AN787" s="96">
        <v>1400</v>
      </c>
      <c r="AO787" s="96">
        <v>1330</v>
      </c>
      <c r="AP787" s="96">
        <v>1260</v>
      </c>
      <c r="AQ787" s="96">
        <v>1190</v>
      </c>
      <c r="AR787" s="96">
        <v>1120</v>
      </c>
      <c r="AS787" s="96">
        <v>1050</v>
      </c>
      <c r="AT787" s="96">
        <v>980</v>
      </c>
      <c r="AU787" s="96">
        <v>840</v>
      </c>
      <c r="AW787" s="95" t="s">
        <v>925</v>
      </c>
      <c r="AX787" s="96">
        <v>500</v>
      </c>
      <c r="AY787" s="96">
        <v>480</v>
      </c>
      <c r="AZ787" s="96">
        <v>450</v>
      </c>
      <c r="BA787" s="96">
        <v>430</v>
      </c>
      <c r="BB787" s="96">
        <v>400</v>
      </c>
      <c r="BC787" s="96">
        <v>380</v>
      </c>
      <c r="BD787" s="96">
        <v>350</v>
      </c>
      <c r="BE787" s="96">
        <v>300</v>
      </c>
      <c r="BF787" s="95" t="s">
        <v>925</v>
      </c>
      <c r="BG787" s="96">
        <v>600</v>
      </c>
      <c r="BH787" s="96">
        <v>570</v>
      </c>
      <c r="BI787" s="96">
        <v>540</v>
      </c>
      <c r="BJ787" s="96">
        <v>510</v>
      </c>
      <c r="BK787" s="96">
        <v>480</v>
      </c>
      <c r="BL787" s="96">
        <v>450</v>
      </c>
      <c r="BM787" s="96">
        <v>420</v>
      </c>
      <c r="BN787" s="96">
        <v>360</v>
      </c>
      <c r="CH787" s="2">
        <v>64311</v>
      </c>
      <c r="CI787" s="2" t="s">
        <v>124</v>
      </c>
      <c r="CP787" s="3">
        <v>63000</v>
      </c>
      <c r="CQ787" s="3" t="s">
        <v>33858</v>
      </c>
      <c r="CR787" s="3" t="s">
        <v>126</v>
      </c>
    </row>
    <row r="788" spans="19:96" x14ac:dyDescent="0.25">
      <c r="S788" s="2"/>
      <c r="T788" s="95" t="s">
        <v>30817</v>
      </c>
      <c r="U788" s="96">
        <v>1100</v>
      </c>
      <c r="V788" s="96">
        <v>1050</v>
      </c>
      <c r="W788" s="96">
        <v>990</v>
      </c>
      <c r="X788" s="96">
        <v>940</v>
      </c>
      <c r="Y788" s="96">
        <v>880</v>
      </c>
      <c r="Z788" s="96">
        <v>830</v>
      </c>
      <c r="AA788" s="96">
        <v>770</v>
      </c>
      <c r="AB788" s="96">
        <v>660</v>
      </c>
      <c r="AC788" s="95" t="s">
        <v>30817</v>
      </c>
      <c r="AD788" s="96">
        <v>1800</v>
      </c>
      <c r="AE788" s="96">
        <v>1710</v>
      </c>
      <c r="AF788" s="96">
        <v>1620</v>
      </c>
      <c r="AG788" s="96">
        <v>1530</v>
      </c>
      <c r="AH788" s="96">
        <v>1440</v>
      </c>
      <c r="AI788" s="96">
        <v>1350</v>
      </c>
      <c r="AJ788" s="96">
        <v>1260</v>
      </c>
      <c r="AK788" s="96">
        <v>1080</v>
      </c>
      <c r="AL788" s="2"/>
      <c r="AM788" s="95" t="s">
        <v>30817</v>
      </c>
      <c r="AN788" s="96">
        <v>1600</v>
      </c>
      <c r="AO788" s="96">
        <v>1520</v>
      </c>
      <c r="AP788" s="96">
        <v>1440</v>
      </c>
      <c r="AQ788" s="96">
        <v>1360</v>
      </c>
      <c r="AR788" s="96">
        <v>1280</v>
      </c>
      <c r="AS788" s="96">
        <v>1200</v>
      </c>
      <c r="AT788" s="96">
        <v>1120</v>
      </c>
      <c r="AU788" s="96">
        <v>960</v>
      </c>
      <c r="AW788" s="95" t="s">
        <v>30817</v>
      </c>
      <c r="AX788" s="96">
        <v>500</v>
      </c>
      <c r="AY788" s="96">
        <v>480</v>
      </c>
      <c r="AZ788" s="96">
        <v>450</v>
      </c>
      <c r="BA788" s="96">
        <v>430</v>
      </c>
      <c r="BB788" s="96">
        <v>400</v>
      </c>
      <c r="BC788" s="96">
        <v>380</v>
      </c>
      <c r="BD788" s="96">
        <v>350</v>
      </c>
      <c r="BE788" s="96">
        <v>300</v>
      </c>
      <c r="BF788" s="95" t="s">
        <v>30817</v>
      </c>
      <c r="BG788" s="96">
        <v>700</v>
      </c>
      <c r="BH788" s="96">
        <v>670</v>
      </c>
      <c r="BI788" s="96">
        <v>630</v>
      </c>
      <c r="BJ788" s="96">
        <v>600</v>
      </c>
      <c r="BK788" s="96">
        <v>560</v>
      </c>
      <c r="BL788" s="96">
        <v>530</v>
      </c>
      <c r="BM788" s="96">
        <v>490</v>
      </c>
      <c r="BN788" s="96">
        <v>420</v>
      </c>
      <c r="CH788" s="2">
        <v>64314</v>
      </c>
      <c r="CI788" s="2" t="s">
        <v>126</v>
      </c>
      <c r="CP788" s="3">
        <v>63001</v>
      </c>
      <c r="CQ788" s="3" t="s">
        <v>33859</v>
      </c>
      <c r="CR788" s="3" t="s">
        <v>126</v>
      </c>
    </row>
    <row r="789" spans="19:96" x14ac:dyDescent="0.25">
      <c r="S789" s="2"/>
      <c r="T789" s="95" t="s">
        <v>926</v>
      </c>
      <c r="U789" s="96">
        <v>800</v>
      </c>
      <c r="V789" s="96">
        <v>760</v>
      </c>
      <c r="W789" s="96">
        <v>720</v>
      </c>
      <c r="X789" s="96">
        <v>680</v>
      </c>
      <c r="Y789" s="96">
        <v>640</v>
      </c>
      <c r="Z789" s="96">
        <v>600</v>
      </c>
      <c r="AA789" s="96">
        <v>560</v>
      </c>
      <c r="AB789" s="96">
        <v>480</v>
      </c>
      <c r="AC789" s="95" t="s">
        <v>926</v>
      </c>
      <c r="AD789" s="96">
        <v>1300</v>
      </c>
      <c r="AE789" s="96">
        <v>1240</v>
      </c>
      <c r="AF789" s="96">
        <v>1170</v>
      </c>
      <c r="AG789" s="96">
        <v>1110</v>
      </c>
      <c r="AH789" s="96">
        <v>1040</v>
      </c>
      <c r="AI789" s="96">
        <v>980</v>
      </c>
      <c r="AJ789" s="96">
        <v>910</v>
      </c>
      <c r="AK789" s="96">
        <v>780</v>
      </c>
      <c r="AL789" s="2"/>
      <c r="AM789" s="95" t="s">
        <v>926</v>
      </c>
      <c r="AN789" s="96">
        <v>1200</v>
      </c>
      <c r="AO789" s="96">
        <v>1140</v>
      </c>
      <c r="AP789" s="96">
        <v>1080</v>
      </c>
      <c r="AQ789" s="96">
        <v>1020</v>
      </c>
      <c r="AR789" s="96">
        <v>960</v>
      </c>
      <c r="AS789" s="96">
        <v>900</v>
      </c>
      <c r="AT789" s="96">
        <v>840</v>
      </c>
      <c r="AU789" s="96">
        <v>720</v>
      </c>
      <c r="AW789" s="95" t="s">
        <v>926</v>
      </c>
      <c r="AX789" s="96">
        <v>400</v>
      </c>
      <c r="AY789" s="96">
        <v>380</v>
      </c>
      <c r="AZ789" s="96">
        <v>360</v>
      </c>
      <c r="BA789" s="96">
        <v>340</v>
      </c>
      <c r="BB789" s="96">
        <v>320</v>
      </c>
      <c r="BC789" s="96">
        <v>300</v>
      </c>
      <c r="BD789" s="96">
        <v>280</v>
      </c>
      <c r="BE789" s="96">
        <v>240</v>
      </c>
      <c r="BF789" s="95" t="s">
        <v>926</v>
      </c>
      <c r="BG789" s="96">
        <v>500</v>
      </c>
      <c r="BH789" s="96">
        <v>480</v>
      </c>
      <c r="BI789" s="96">
        <v>450</v>
      </c>
      <c r="BJ789" s="96">
        <v>430</v>
      </c>
      <c r="BK789" s="96">
        <v>400</v>
      </c>
      <c r="BL789" s="96">
        <v>380</v>
      </c>
      <c r="BM789" s="96">
        <v>350</v>
      </c>
      <c r="BN789" s="96">
        <v>300</v>
      </c>
      <c r="CH789" s="2">
        <v>64315</v>
      </c>
      <c r="CI789" s="2" t="s">
        <v>126</v>
      </c>
      <c r="CP789" s="3">
        <v>63003</v>
      </c>
      <c r="CQ789" s="3" t="s">
        <v>33860</v>
      </c>
      <c r="CR789" s="3" t="s">
        <v>124</v>
      </c>
    </row>
    <row r="790" spans="19:96" x14ac:dyDescent="0.25">
      <c r="S790" s="2"/>
      <c r="T790" s="95" t="s">
        <v>927</v>
      </c>
      <c r="U790" s="96">
        <v>1000</v>
      </c>
      <c r="V790" s="96">
        <v>950</v>
      </c>
      <c r="W790" s="96">
        <v>900</v>
      </c>
      <c r="X790" s="96">
        <v>850</v>
      </c>
      <c r="Y790" s="96">
        <v>800</v>
      </c>
      <c r="Z790" s="96">
        <v>750</v>
      </c>
      <c r="AA790" s="96">
        <v>700</v>
      </c>
      <c r="AB790" s="96">
        <v>600</v>
      </c>
      <c r="AC790" s="95" t="s">
        <v>927</v>
      </c>
      <c r="AD790" s="96">
        <v>1600</v>
      </c>
      <c r="AE790" s="96">
        <v>1520</v>
      </c>
      <c r="AF790" s="96">
        <v>1440</v>
      </c>
      <c r="AG790" s="96">
        <v>1360</v>
      </c>
      <c r="AH790" s="96">
        <v>1280</v>
      </c>
      <c r="AI790" s="96">
        <v>1200</v>
      </c>
      <c r="AJ790" s="96">
        <v>1120</v>
      </c>
      <c r="AK790" s="96">
        <v>960</v>
      </c>
      <c r="AL790" s="2"/>
      <c r="AM790" s="95" t="s">
        <v>927</v>
      </c>
      <c r="AN790" s="96">
        <v>1500</v>
      </c>
      <c r="AO790" s="96">
        <v>1430</v>
      </c>
      <c r="AP790" s="96">
        <v>1350</v>
      </c>
      <c r="AQ790" s="96">
        <v>1280</v>
      </c>
      <c r="AR790" s="96">
        <v>1200</v>
      </c>
      <c r="AS790" s="96">
        <v>1130</v>
      </c>
      <c r="AT790" s="96">
        <v>1050</v>
      </c>
      <c r="AU790" s="96">
        <v>900</v>
      </c>
      <c r="AW790" s="95" t="s">
        <v>927</v>
      </c>
      <c r="AX790" s="96">
        <v>500</v>
      </c>
      <c r="AY790" s="96">
        <v>480</v>
      </c>
      <c r="AZ790" s="96">
        <v>450</v>
      </c>
      <c r="BA790" s="96">
        <v>430</v>
      </c>
      <c r="BB790" s="96">
        <v>400</v>
      </c>
      <c r="BC790" s="96">
        <v>380</v>
      </c>
      <c r="BD790" s="96">
        <v>350</v>
      </c>
      <c r="BE790" s="96">
        <v>300</v>
      </c>
      <c r="BF790" s="95" t="s">
        <v>927</v>
      </c>
      <c r="BG790" s="96">
        <v>700</v>
      </c>
      <c r="BH790" s="96">
        <v>670</v>
      </c>
      <c r="BI790" s="96">
        <v>630</v>
      </c>
      <c r="BJ790" s="96">
        <v>600</v>
      </c>
      <c r="BK790" s="96">
        <v>560</v>
      </c>
      <c r="BL790" s="96">
        <v>530</v>
      </c>
      <c r="BM790" s="96">
        <v>490</v>
      </c>
      <c r="BN790" s="96">
        <v>420</v>
      </c>
      <c r="CH790" s="2">
        <v>64316</v>
      </c>
      <c r="CI790" s="2" t="s">
        <v>124</v>
      </c>
      <c r="CP790" s="3">
        <v>63004</v>
      </c>
      <c r="CQ790" s="3" t="s">
        <v>33861</v>
      </c>
      <c r="CR790" s="3" t="s">
        <v>126</v>
      </c>
    </row>
    <row r="791" spans="19:96" x14ac:dyDescent="0.25">
      <c r="S791" s="2"/>
      <c r="T791" s="95" t="s">
        <v>928</v>
      </c>
      <c r="U791" s="96">
        <v>1100</v>
      </c>
      <c r="V791" s="96">
        <v>1050</v>
      </c>
      <c r="W791" s="96">
        <v>990</v>
      </c>
      <c r="X791" s="96">
        <v>940</v>
      </c>
      <c r="Y791" s="96">
        <v>880</v>
      </c>
      <c r="Z791" s="96">
        <v>830</v>
      </c>
      <c r="AA791" s="96">
        <v>770</v>
      </c>
      <c r="AB791" s="96">
        <v>660</v>
      </c>
      <c r="AC791" s="95" t="s">
        <v>928</v>
      </c>
      <c r="AD791" s="96">
        <v>1800</v>
      </c>
      <c r="AE791" s="96">
        <v>1710</v>
      </c>
      <c r="AF791" s="96">
        <v>1620</v>
      </c>
      <c r="AG791" s="96">
        <v>1530</v>
      </c>
      <c r="AH791" s="96">
        <v>1440</v>
      </c>
      <c r="AI791" s="96">
        <v>1350</v>
      </c>
      <c r="AJ791" s="96">
        <v>1260</v>
      </c>
      <c r="AK791" s="96">
        <v>1080</v>
      </c>
      <c r="AL791" s="2"/>
      <c r="AM791" s="95" t="s">
        <v>928</v>
      </c>
      <c r="AN791" s="96">
        <v>1600</v>
      </c>
      <c r="AO791" s="96">
        <v>1520</v>
      </c>
      <c r="AP791" s="96">
        <v>1440</v>
      </c>
      <c r="AQ791" s="96">
        <v>1360</v>
      </c>
      <c r="AR791" s="96">
        <v>1280</v>
      </c>
      <c r="AS791" s="96">
        <v>1200</v>
      </c>
      <c r="AT791" s="96">
        <v>1120</v>
      </c>
      <c r="AU791" s="96">
        <v>960</v>
      </c>
      <c r="AW791" s="95" t="s">
        <v>928</v>
      </c>
      <c r="AX791" s="96">
        <v>500</v>
      </c>
      <c r="AY791" s="96">
        <v>480</v>
      </c>
      <c r="AZ791" s="96">
        <v>450</v>
      </c>
      <c r="BA791" s="96">
        <v>430</v>
      </c>
      <c r="BB791" s="96">
        <v>400</v>
      </c>
      <c r="BC791" s="96">
        <v>380</v>
      </c>
      <c r="BD791" s="96">
        <v>350</v>
      </c>
      <c r="BE791" s="96">
        <v>300</v>
      </c>
      <c r="BF791" s="95" t="s">
        <v>928</v>
      </c>
      <c r="BG791" s="96">
        <v>700</v>
      </c>
      <c r="BH791" s="96">
        <v>670</v>
      </c>
      <c r="BI791" s="96">
        <v>630</v>
      </c>
      <c r="BJ791" s="96">
        <v>600</v>
      </c>
      <c r="BK791" s="96">
        <v>560</v>
      </c>
      <c r="BL791" s="96">
        <v>530</v>
      </c>
      <c r="BM791" s="96">
        <v>490</v>
      </c>
      <c r="BN791" s="96">
        <v>420</v>
      </c>
      <c r="CH791" s="2">
        <v>64321</v>
      </c>
      <c r="CI791" s="2" t="s">
        <v>122</v>
      </c>
      <c r="CP791" s="3">
        <v>63005</v>
      </c>
      <c r="CQ791" s="3" t="s">
        <v>33862</v>
      </c>
      <c r="CR791" s="3" t="s">
        <v>126</v>
      </c>
    </row>
    <row r="792" spans="19:96" x14ac:dyDescent="0.25">
      <c r="S792" s="2"/>
      <c r="T792" s="95" t="s">
        <v>929</v>
      </c>
      <c r="U792" s="96">
        <v>700</v>
      </c>
      <c r="V792" s="96">
        <v>670</v>
      </c>
      <c r="W792" s="96">
        <v>630</v>
      </c>
      <c r="X792" s="96">
        <v>600</v>
      </c>
      <c r="Y792" s="96">
        <v>560</v>
      </c>
      <c r="Z792" s="96">
        <v>530</v>
      </c>
      <c r="AA792" s="96">
        <v>490</v>
      </c>
      <c r="AB792" s="96">
        <v>420</v>
      </c>
      <c r="AC792" s="95" t="s">
        <v>929</v>
      </c>
      <c r="AD792" s="96">
        <v>1100</v>
      </c>
      <c r="AE792" s="96">
        <v>1050</v>
      </c>
      <c r="AF792" s="96">
        <v>990</v>
      </c>
      <c r="AG792" s="96">
        <v>940</v>
      </c>
      <c r="AH792" s="96">
        <v>880</v>
      </c>
      <c r="AI792" s="96">
        <v>830</v>
      </c>
      <c r="AJ792" s="96">
        <v>770</v>
      </c>
      <c r="AK792" s="96">
        <v>660</v>
      </c>
      <c r="AL792" s="2"/>
      <c r="AM792" s="95" t="s">
        <v>929</v>
      </c>
      <c r="AN792" s="96">
        <v>1000</v>
      </c>
      <c r="AO792" s="96">
        <v>950</v>
      </c>
      <c r="AP792" s="96">
        <v>900</v>
      </c>
      <c r="AQ792" s="96">
        <v>850</v>
      </c>
      <c r="AR792" s="96">
        <v>800</v>
      </c>
      <c r="AS792" s="96">
        <v>750</v>
      </c>
      <c r="AT792" s="96">
        <v>700</v>
      </c>
      <c r="AU792" s="96">
        <v>600</v>
      </c>
      <c r="AW792" s="95" t="s">
        <v>929</v>
      </c>
      <c r="AX792" s="96">
        <v>300</v>
      </c>
      <c r="AY792" s="96">
        <v>290</v>
      </c>
      <c r="AZ792" s="96">
        <v>270</v>
      </c>
      <c r="BA792" s="96">
        <v>260</v>
      </c>
      <c r="BB792" s="96">
        <v>240</v>
      </c>
      <c r="BC792" s="96">
        <v>230</v>
      </c>
      <c r="BD792" s="96">
        <v>210</v>
      </c>
      <c r="BE792" s="96">
        <v>180</v>
      </c>
      <c r="BF792" s="95" t="s">
        <v>929</v>
      </c>
      <c r="BG792" s="96">
        <v>400</v>
      </c>
      <c r="BH792" s="96">
        <v>380</v>
      </c>
      <c r="BI792" s="96">
        <v>360</v>
      </c>
      <c r="BJ792" s="96">
        <v>340</v>
      </c>
      <c r="BK792" s="96">
        <v>320</v>
      </c>
      <c r="BL792" s="96">
        <v>300</v>
      </c>
      <c r="BM792" s="96">
        <v>280</v>
      </c>
      <c r="BN792" s="96">
        <v>240</v>
      </c>
      <c r="CH792" s="2">
        <v>64322</v>
      </c>
      <c r="CI792" s="2" t="s">
        <v>124</v>
      </c>
      <c r="CP792" s="3">
        <v>63007</v>
      </c>
      <c r="CQ792" s="3" t="s">
        <v>33863</v>
      </c>
      <c r="CR792" s="3" t="s">
        <v>124</v>
      </c>
    </row>
    <row r="793" spans="19:96" x14ac:dyDescent="0.25">
      <c r="S793" s="2"/>
      <c r="T793" s="95" t="s">
        <v>930</v>
      </c>
      <c r="U793" s="96">
        <v>1100</v>
      </c>
      <c r="V793" s="96">
        <v>1050</v>
      </c>
      <c r="W793" s="96">
        <v>990</v>
      </c>
      <c r="X793" s="96">
        <v>940</v>
      </c>
      <c r="Y793" s="96">
        <v>880</v>
      </c>
      <c r="Z793" s="96">
        <v>830</v>
      </c>
      <c r="AA793" s="96">
        <v>770</v>
      </c>
      <c r="AB793" s="96">
        <v>660</v>
      </c>
      <c r="AC793" s="95" t="s">
        <v>930</v>
      </c>
      <c r="AD793" s="96">
        <v>1800</v>
      </c>
      <c r="AE793" s="96">
        <v>1710</v>
      </c>
      <c r="AF793" s="96">
        <v>1620</v>
      </c>
      <c r="AG793" s="96">
        <v>1530</v>
      </c>
      <c r="AH793" s="96">
        <v>1440</v>
      </c>
      <c r="AI793" s="96">
        <v>1350</v>
      </c>
      <c r="AJ793" s="96">
        <v>1260</v>
      </c>
      <c r="AK793" s="96">
        <v>1080</v>
      </c>
      <c r="AL793" s="2"/>
      <c r="AM793" s="95" t="s">
        <v>930</v>
      </c>
      <c r="AN793" s="96">
        <v>1600</v>
      </c>
      <c r="AO793" s="96">
        <v>1520</v>
      </c>
      <c r="AP793" s="96">
        <v>1440</v>
      </c>
      <c r="AQ793" s="96">
        <v>1360</v>
      </c>
      <c r="AR793" s="96">
        <v>1280</v>
      </c>
      <c r="AS793" s="96">
        <v>1200</v>
      </c>
      <c r="AT793" s="96">
        <v>1120</v>
      </c>
      <c r="AU793" s="96">
        <v>960</v>
      </c>
      <c r="AW793" s="95" t="s">
        <v>930</v>
      </c>
      <c r="AX793" s="96">
        <v>500</v>
      </c>
      <c r="AY793" s="96">
        <v>480</v>
      </c>
      <c r="AZ793" s="96">
        <v>450</v>
      </c>
      <c r="BA793" s="96">
        <v>430</v>
      </c>
      <c r="BB793" s="96">
        <v>400</v>
      </c>
      <c r="BC793" s="96">
        <v>380</v>
      </c>
      <c r="BD793" s="96">
        <v>350</v>
      </c>
      <c r="BE793" s="96">
        <v>300</v>
      </c>
      <c r="BF793" s="95" t="s">
        <v>930</v>
      </c>
      <c r="BG793" s="96">
        <v>700</v>
      </c>
      <c r="BH793" s="96">
        <v>670</v>
      </c>
      <c r="BI793" s="96">
        <v>630</v>
      </c>
      <c r="BJ793" s="96">
        <v>600</v>
      </c>
      <c r="BK793" s="96">
        <v>560</v>
      </c>
      <c r="BL793" s="96">
        <v>530</v>
      </c>
      <c r="BM793" s="96">
        <v>490</v>
      </c>
      <c r="BN793" s="96">
        <v>420</v>
      </c>
      <c r="CH793" s="2">
        <v>64323</v>
      </c>
      <c r="CI793" s="2" t="s">
        <v>124</v>
      </c>
      <c r="CP793" s="3">
        <v>63008</v>
      </c>
      <c r="CQ793" s="3" t="s">
        <v>33864</v>
      </c>
      <c r="CR793" s="3" t="s">
        <v>124</v>
      </c>
    </row>
    <row r="794" spans="19:96" x14ac:dyDescent="0.25">
      <c r="S794" s="2"/>
      <c r="T794" s="95" t="s">
        <v>931</v>
      </c>
      <c r="U794" s="96">
        <v>1300</v>
      </c>
      <c r="V794" s="96">
        <v>1240</v>
      </c>
      <c r="W794" s="96">
        <v>1170</v>
      </c>
      <c r="X794" s="96">
        <v>1110</v>
      </c>
      <c r="Y794" s="96">
        <v>1040</v>
      </c>
      <c r="Z794" s="96">
        <v>980</v>
      </c>
      <c r="AA794" s="96">
        <v>910</v>
      </c>
      <c r="AB794" s="96">
        <v>780</v>
      </c>
      <c r="AC794" s="95" t="s">
        <v>931</v>
      </c>
      <c r="AD794" s="96">
        <v>2100</v>
      </c>
      <c r="AE794" s="96">
        <v>2000</v>
      </c>
      <c r="AF794" s="96">
        <v>1890</v>
      </c>
      <c r="AG794" s="96">
        <v>1790</v>
      </c>
      <c r="AH794" s="96">
        <v>1680</v>
      </c>
      <c r="AI794" s="96">
        <v>1580</v>
      </c>
      <c r="AJ794" s="96">
        <v>1470</v>
      </c>
      <c r="AK794" s="96">
        <v>1260</v>
      </c>
      <c r="AL794" s="2"/>
      <c r="AM794" s="95" t="s">
        <v>931</v>
      </c>
      <c r="AN794" s="96">
        <v>2000</v>
      </c>
      <c r="AO794" s="96">
        <v>1900</v>
      </c>
      <c r="AP794" s="96">
        <v>1800</v>
      </c>
      <c r="AQ794" s="96">
        <v>1700</v>
      </c>
      <c r="AR794" s="96">
        <v>1600</v>
      </c>
      <c r="AS794" s="96">
        <v>1500</v>
      </c>
      <c r="AT794" s="96">
        <v>1400</v>
      </c>
      <c r="AU794" s="96">
        <v>1200</v>
      </c>
      <c r="AW794" s="95" t="s">
        <v>931</v>
      </c>
      <c r="AX794" s="96">
        <v>700</v>
      </c>
      <c r="AY794" s="96">
        <v>670</v>
      </c>
      <c r="AZ794" s="96">
        <v>630</v>
      </c>
      <c r="BA794" s="96">
        <v>600</v>
      </c>
      <c r="BB794" s="96">
        <v>560</v>
      </c>
      <c r="BC794" s="96">
        <v>530</v>
      </c>
      <c r="BD794" s="96">
        <v>490</v>
      </c>
      <c r="BE794" s="96">
        <v>420</v>
      </c>
      <c r="BF794" s="95" t="s">
        <v>931</v>
      </c>
      <c r="BG794" s="96">
        <v>900</v>
      </c>
      <c r="BH794" s="96">
        <v>860</v>
      </c>
      <c r="BI794" s="96">
        <v>810</v>
      </c>
      <c r="BJ794" s="96">
        <v>770</v>
      </c>
      <c r="BK794" s="96">
        <v>720</v>
      </c>
      <c r="BL794" s="96">
        <v>680</v>
      </c>
      <c r="BM794" s="96">
        <v>630</v>
      </c>
      <c r="BN794" s="96">
        <v>540</v>
      </c>
      <c r="CH794" s="2">
        <v>64324</v>
      </c>
      <c r="CI794" s="2" t="s">
        <v>124</v>
      </c>
      <c r="CP794" s="3">
        <v>63009</v>
      </c>
      <c r="CQ794" s="3" t="s">
        <v>33865</v>
      </c>
      <c r="CR794" s="3" t="s">
        <v>124</v>
      </c>
    </row>
    <row r="795" spans="19:96" x14ac:dyDescent="0.25">
      <c r="S795" s="2"/>
      <c r="T795" s="95" t="s">
        <v>932</v>
      </c>
      <c r="U795" s="96">
        <v>900</v>
      </c>
      <c r="V795" s="96">
        <v>860</v>
      </c>
      <c r="W795" s="96">
        <v>810</v>
      </c>
      <c r="X795" s="96">
        <v>770</v>
      </c>
      <c r="Y795" s="96">
        <v>720</v>
      </c>
      <c r="Z795" s="96">
        <v>680</v>
      </c>
      <c r="AA795" s="96">
        <v>630</v>
      </c>
      <c r="AB795" s="96">
        <v>540</v>
      </c>
      <c r="AC795" s="95" t="s">
        <v>932</v>
      </c>
      <c r="AD795" s="96">
        <v>1400</v>
      </c>
      <c r="AE795" s="96">
        <v>1330</v>
      </c>
      <c r="AF795" s="96">
        <v>1260</v>
      </c>
      <c r="AG795" s="96">
        <v>1190</v>
      </c>
      <c r="AH795" s="96">
        <v>1120</v>
      </c>
      <c r="AI795" s="96">
        <v>1050</v>
      </c>
      <c r="AJ795" s="96">
        <v>980</v>
      </c>
      <c r="AK795" s="96">
        <v>840</v>
      </c>
      <c r="AL795" s="2"/>
      <c r="AM795" s="95" t="s">
        <v>932</v>
      </c>
      <c r="AN795" s="96">
        <v>1300</v>
      </c>
      <c r="AO795" s="96">
        <v>1240</v>
      </c>
      <c r="AP795" s="96">
        <v>1170</v>
      </c>
      <c r="AQ795" s="96">
        <v>1110</v>
      </c>
      <c r="AR795" s="96">
        <v>1040</v>
      </c>
      <c r="AS795" s="96">
        <v>980</v>
      </c>
      <c r="AT795" s="96">
        <v>910</v>
      </c>
      <c r="AU795" s="96">
        <v>780</v>
      </c>
      <c r="AW795" s="95" t="s">
        <v>932</v>
      </c>
      <c r="AX795" s="96">
        <v>400</v>
      </c>
      <c r="AY795" s="96">
        <v>380</v>
      </c>
      <c r="AZ795" s="96">
        <v>360</v>
      </c>
      <c r="BA795" s="96">
        <v>340</v>
      </c>
      <c r="BB795" s="96">
        <v>320</v>
      </c>
      <c r="BC795" s="96">
        <v>300</v>
      </c>
      <c r="BD795" s="96">
        <v>280</v>
      </c>
      <c r="BE795" s="96">
        <v>240</v>
      </c>
      <c r="BF795" s="95" t="s">
        <v>932</v>
      </c>
      <c r="BG795" s="96">
        <v>600</v>
      </c>
      <c r="BH795" s="96">
        <v>570</v>
      </c>
      <c r="BI795" s="96">
        <v>540</v>
      </c>
      <c r="BJ795" s="96">
        <v>510</v>
      </c>
      <c r="BK795" s="96">
        <v>480</v>
      </c>
      <c r="BL795" s="96">
        <v>450</v>
      </c>
      <c r="BM795" s="96">
        <v>420</v>
      </c>
      <c r="BN795" s="96">
        <v>360</v>
      </c>
      <c r="CH795" s="2">
        <v>64325</v>
      </c>
      <c r="CI795" s="2" t="s">
        <v>126</v>
      </c>
      <c r="CP795" s="3">
        <v>63010</v>
      </c>
      <c r="CQ795" s="3" t="s">
        <v>33866</v>
      </c>
      <c r="CR795" s="3" t="s">
        <v>124</v>
      </c>
    </row>
    <row r="796" spans="19:96" x14ac:dyDescent="0.25">
      <c r="S796" s="2"/>
      <c r="T796" s="95" t="s">
        <v>933</v>
      </c>
      <c r="U796" s="96">
        <v>1100</v>
      </c>
      <c r="V796" s="96">
        <v>1050</v>
      </c>
      <c r="W796" s="96">
        <v>990</v>
      </c>
      <c r="X796" s="96">
        <v>940</v>
      </c>
      <c r="Y796" s="96">
        <v>880</v>
      </c>
      <c r="Z796" s="96">
        <v>830</v>
      </c>
      <c r="AA796" s="96">
        <v>770</v>
      </c>
      <c r="AB796" s="96">
        <v>660</v>
      </c>
      <c r="AC796" s="95" t="s">
        <v>933</v>
      </c>
      <c r="AD796" s="96">
        <v>1800</v>
      </c>
      <c r="AE796" s="96">
        <v>1710</v>
      </c>
      <c r="AF796" s="96">
        <v>1620</v>
      </c>
      <c r="AG796" s="96">
        <v>1530</v>
      </c>
      <c r="AH796" s="96">
        <v>1440</v>
      </c>
      <c r="AI796" s="96">
        <v>1350</v>
      </c>
      <c r="AJ796" s="96">
        <v>1260</v>
      </c>
      <c r="AK796" s="96">
        <v>1080</v>
      </c>
      <c r="AL796" s="2"/>
      <c r="AM796" s="95" t="s">
        <v>933</v>
      </c>
      <c r="AN796" s="96">
        <v>1700</v>
      </c>
      <c r="AO796" s="96">
        <v>1620</v>
      </c>
      <c r="AP796" s="96">
        <v>1530</v>
      </c>
      <c r="AQ796" s="96">
        <v>1450</v>
      </c>
      <c r="AR796" s="96">
        <v>1360</v>
      </c>
      <c r="AS796" s="96">
        <v>1280</v>
      </c>
      <c r="AT796" s="96">
        <v>1190</v>
      </c>
      <c r="AU796" s="96">
        <v>1020</v>
      </c>
      <c r="AW796" s="95" t="s">
        <v>933</v>
      </c>
      <c r="AX796" s="96">
        <v>600</v>
      </c>
      <c r="AY796" s="96">
        <v>570</v>
      </c>
      <c r="AZ796" s="96">
        <v>540</v>
      </c>
      <c r="BA796" s="96">
        <v>510</v>
      </c>
      <c r="BB796" s="96">
        <v>480</v>
      </c>
      <c r="BC796" s="96">
        <v>450</v>
      </c>
      <c r="BD796" s="96">
        <v>420</v>
      </c>
      <c r="BE796" s="96">
        <v>360</v>
      </c>
      <c r="BF796" s="95" t="s">
        <v>933</v>
      </c>
      <c r="BG796" s="96">
        <v>700</v>
      </c>
      <c r="BH796" s="96">
        <v>670</v>
      </c>
      <c r="BI796" s="96">
        <v>630</v>
      </c>
      <c r="BJ796" s="96">
        <v>600</v>
      </c>
      <c r="BK796" s="96">
        <v>560</v>
      </c>
      <c r="BL796" s="96">
        <v>530</v>
      </c>
      <c r="BM796" s="96">
        <v>490</v>
      </c>
      <c r="BN796" s="96">
        <v>420</v>
      </c>
      <c r="CH796" s="2">
        <v>64326</v>
      </c>
      <c r="CI796" s="2" t="s">
        <v>126</v>
      </c>
      <c r="CP796" s="3">
        <v>63011</v>
      </c>
      <c r="CQ796" s="3" t="s">
        <v>33867</v>
      </c>
      <c r="CR796" s="3" t="s">
        <v>124</v>
      </c>
    </row>
    <row r="797" spans="19:96" x14ac:dyDescent="0.25">
      <c r="S797" s="2"/>
      <c r="T797" s="95" t="s">
        <v>934</v>
      </c>
      <c r="U797" s="96">
        <v>900</v>
      </c>
      <c r="V797" s="96">
        <v>860</v>
      </c>
      <c r="W797" s="96">
        <v>810</v>
      </c>
      <c r="X797" s="96">
        <v>770</v>
      </c>
      <c r="Y797" s="96">
        <v>720</v>
      </c>
      <c r="Z797" s="96">
        <v>680</v>
      </c>
      <c r="AA797" s="96">
        <v>630</v>
      </c>
      <c r="AB797" s="96">
        <v>540</v>
      </c>
      <c r="AC797" s="95" t="s">
        <v>934</v>
      </c>
      <c r="AD797" s="96">
        <v>1400</v>
      </c>
      <c r="AE797" s="96">
        <v>1330</v>
      </c>
      <c r="AF797" s="96">
        <v>1260</v>
      </c>
      <c r="AG797" s="96">
        <v>1190</v>
      </c>
      <c r="AH797" s="96">
        <v>1120</v>
      </c>
      <c r="AI797" s="96">
        <v>1050</v>
      </c>
      <c r="AJ797" s="96">
        <v>980</v>
      </c>
      <c r="AK797" s="96">
        <v>840</v>
      </c>
      <c r="AL797" s="2"/>
      <c r="AM797" s="95" t="s">
        <v>934</v>
      </c>
      <c r="AN797" s="96">
        <v>1400</v>
      </c>
      <c r="AO797" s="96">
        <v>1330</v>
      </c>
      <c r="AP797" s="96">
        <v>1260</v>
      </c>
      <c r="AQ797" s="96">
        <v>1190</v>
      </c>
      <c r="AR797" s="96">
        <v>1120</v>
      </c>
      <c r="AS797" s="96">
        <v>1050</v>
      </c>
      <c r="AT797" s="96">
        <v>980</v>
      </c>
      <c r="AU797" s="96">
        <v>840</v>
      </c>
      <c r="AW797" s="95" t="s">
        <v>934</v>
      </c>
      <c r="AX797" s="96">
        <v>500</v>
      </c>
      <c r="AY797" s="96">
        <v>480</v>
      </c>
      <c r="AZ797" s="96">
        <v>450</v>
      </c>
      <c r="BA797" s="96">
        <v>430</v>
      </c>
      <c r="BB797" s="96">
        <v>400</v>
      </c>
      <c r="BC797" s="96">
        <v>380</v>
      </c>
      <c r="BD797" s="96">
        <v>350</v>
      </c>
      <c r="BE797" s="96">
        <v>300</v>
      </c>
      <c r="BF797" s="95" t="s">
        <v>934</v>
      </c>
      <c r="BG797" s="96">
        <v>600</v>
      </c>
      <c r="BH797" s="96">
        <v>570</v>
      </c>
      <c r="BI797" s="96">
        <v>540</v>
      </c>
      <c r="BJ797" s="96">
        <v>510</v>
      </c>
      <c r="BK797" s="96">
        <v>480</v>
      </c>
      <c r="BL797" s="96">
        <v>450</v>
      </c>
      <c r="BM797" s="96">
        <v>420</v>
      </c>
      <c r="BN797" s="96">
        <v>360</v>
      </c>
      <c r="CH797" s="2">
        <v>64329</v>
      </c>
      <c r="CI797" s="2" t="s">
        <v>124</v>
      </c>
      <c r="CP797" s="3">
        <v>63012</v>
      </c>
      <c r="CQ797" s="3" t="s">
        <v>33868</v>
      </c>
      <c r="CR797" s="3" t="s">
        <v>124</v>
      </c>
    </row>
    <row r="798" spans="19:96" x14ac:dyDescent="0.25">
      <c r="S798" s="2"/>
      <c r="T798" s="95" t="s">
        <v>935</v>
      </c>
      <c r="U798" s="96">
        <v>800</v>
      </c>
      <c r="V798" s="96">
        <v>760</v>
      </c>
      <c r="W798" s="96">
        <v>720</v>
      </c>
      <c r="X798" s="96">
        <v>680</v>
      </c>
      <c r="Y798" s="96">
        <v>640</v>
      </c>
      <c r="Z798" s="96">
        <v>600</v>
      </c>
      <c r="AA798" s="96">
        <v>560</v>
      </c>
      <c r="AB798" s="96">
        <v>480</v>
      </c>
      <c r="AC798" s="95" t="s">
        <v>935</v>
      </c>
      <c r="AD798" s="96">
        <v>1300</v>
      </c>
      <c r="AE798" s="96">
        <v>1240</v>
      </c>
      <c r="AF798" s="96">
        <v>1170</v>
      </c>
      <c r="AG798" s="96">
        <v>1110</v>
      </c>
      <c r="AH798" s="96">
        <v>1040</v>
      </c>
      <c r="AI798" s="96">
        <v>980</v>
      </c>
      <c r="AJ798" s="96">
        <v>910</v>
      </c>
      <c r="AK798" s="96">
        <v>780</v>
      </c>
      <c r="AL798" s="2"/>
      <c r="AM798" s="95" t="s">
        <v>935</v>
      </c>
      <c r="AN798" s="96">
        <v>1300</v>
      </c>
      <c r="AO798" s="96">
        <v>1240</v>
      </c>
      <c r="AP798" s="96">
        <v>1170</v>
      </c>
      <c r="AQ798" s="96">
        <v>1110</v>
      </c>
      <c r="AR798" s="96">
        <v>1040</v>
      </c>
      <c r="AS798" s="96">
        <v>980</v>
      </c>
      <c r="AT798" s="96">
        <v>910</v>
      </c>
      <c r="AU798" s="96">
        <v>780</v>
      </c>
      <c r="AW798" s="95" t="s">
        <v>935</v>
      </c>
      <c r="AX798" s="96">
        <v>400</v>
      </c>
      <c r="AY798" s="96">
        <v>380</v>
      </c>
      <c r="AZ798" s="96">
        <v>360</v>
      </c>
      <c r="BA798" s="96">
        <v>340</v>
      </c>
      <c r="BB798" s="96">
        <v>320</v>
      </c>
      <c r="BC798" s="96">
        <v>300</v>
      </c>
      <c r="BD798" s="96">
        <v>280</v>
      </c>
      <c r="BE798" s="96">
        <v>240</v>
      </c>
      <c r="BF798" s="95" t="s">
        <v>935</v>
      </c>
      <c r="BG798" s="96">
        <v>600</v>
      </c>
      <c r="BH798" s="96">
        <v>570</v>
      </c>
      <c r="BI798" s="96">
        <v>540</v>
      </c>
      <c r="BJ798" s="96">
        <v>510</v>
      </c>
      <c r="BK798" s="96">
        <v>480</v>
      </c>
      <c r="BL798" s="96">
        <v>450</v>
      </c>
      <c r="BM798" s="96">
        <v>420</v>
      </c>
      <c r="BN798" s="96">
        <v>360</v>
      </c>
      <c r="CH798" s="2">
        <v>64330</v>
      </c>
      <c r="CI798" s="2" t="s">
        <v>126</v>
      </c>
      <c r="CP798" s="3">
        <v>63013</v>
      </c>
      <c r="CQ798" s="3" t="s">
        <v>33869</v>
      </c>
      <c r="CR798" s="3" t="s">
        <v>124</v>
      </c>
    </row>
    <row r="799" spans="19:96" x14ac:dyDescent="0.25">
      <c r="S799" s="2"/>
      <c r="T799" s="95" t="s">
        <v>936</v>
      </c>
      <c r="U799" s="96">
        <v>1000</v>
      </c>
      <c r="V799" s="96">
        <v>950</v>
      </c>
      <c r="W799" s="96">
        <v>900</v>
      </c>
      <c r="X799" s="96">
        <v>850</v>
      </c>
      <c r="Y799" s="96">
        <v>800</v>
      </c>
      <c r="Z799" s="96">
        <v>750</v>
      </c>
      <c r="AA799" s="96">
        <v>700</v>
      </c>
      <c r="AB799" s="96">
        <v>600</v>
      </c>
      <c r="AC799" s="95" t="s">
        <v>936</v>
      </c>
      <c r="AD799" s="96">
        <v>1600</v>
      </c>
      <c r="AE799" s="96">
        <v>1520</v>
      </c>
      <c r="AF799" s="96">
        <v>1440</v>
      </c>
      <c r="AG799" s="96">
        <v>1360</v>
      </c>
      <c r="AH799" s="96">
        <v>1280</v>
      </c>
      <c r="AI799" s="96">
        <v>1200</v>
      </c>
      <c r="AJ799" s="96">
        <v>1120</v>
      </c>
      <c r="AK799" s="96">
        <v>960</v>
      </c>
      <c r="AL799" s="2"/>
      <c r="AM799" s="95" t="s">
        <v>936</v>
      </c>
      <c r="AN799" s="96">
        <v>1500</v>
      </c>
      <c r="AO799" s="96">
        <v>1430</v>
      </c>
      <c r="AP799" s="96">
        <v>1350</v>
      </c>
      <c r="AQ799" s="96">
        <v>1280</v>
      </c>
      <c r="AR799" s="96">
        <v>1200</v>
      </c>
      <c r="AS799" s="96">
        <v>1130</v>
      </c>
      <c r="AT799" s="96">
        <v>1050</v>
      </c>
      <c r="AU799" s="96">
        <v>900</v>
      </c>
      <c r="AW799" s="95" t="s">
        <v>936</v>
      </c>
      <c r="AX799" s="96">
        <v>500</v>
      </c>
      <c r="AY799" s="96">
        <v>480</v>
      </c>
      <c r="AZ799" s="96">
        <v>450</v>
      </c>
      <c r="BA799" s="96">
        <v>430</v>
      </c>
      <c r="BB799" s="96">
        <v>400</v>
      </c>
      <c r="BC799" s="96">
        <v>380</v>
      </c>
      <c r="BD799" s="96">
        <v>350</v>
      </c>
      <c r="BE799" s="96">
        <v>300</v>
      </c>
      <c r="BF799" s="95" t="s">
        <v>936</v>
      </c>
      <c r="BG799" s="96">
        <v>700</v>
      </c>
      <c r="BH799" s="96">
        <v>670</v>
      </c>
      <c r="BI799" s="96">
        <v>630</v>
      </c>
      <c r="BJ799" s="96">
        <v>600</v>
      </c>
      <c r="BK799" s="96">
        <v>560</v>
      </c>
      <c r="BL799" s="96">
        <v>530</v>
      </c>
      <c r="BM799" s="96">
        <v>490</v>
      </c>
      <c r="BN799" s="96">
        <v>420</v>
      </c>
      <c r="CH799" s="2">
        <v>64335</v>
      </c>
      <c r="CI799" s="2" t="s">
        <v>122</v>
      </c>
      <c r="CP799" s="3">
        <v>63014</v>
      </c>
      <c r="CQ799" s="3" t="s">
        <v>33870</v>
      </c>
      <c r="CR799" s="3" t="s">
        <v>124</v>
      </c>
    </row>
    <row r="800" spans="19:96" x14ac:dyDescent="0.25">
      <c r="S800" s="2"/>
      <c r="T800" s="95" t="s">
        <v>937</v>
      </c>
      <c r="U800" s="96">
        <v>900</v>
      </c>
      <c r="V800" s="96">
        <v>860</v>
      </c>
      <c r="W800" s="96">
        <v>810</v>
      </c>
      <c r="X800" s="96">
        <v>770</v>
      </c>
      <c r="Y800" s="96">
        <v>720</v>
      </c>
      <c r="Z800" s="96">
        <v>680</v>
      </c>
      <c r="AA800" s="96">
        <v>630</v>
      </c>
      <c r="AB800" s="96">
        <v>540</v>
      </c>
      <c r="AC800" s="95" t="s">
        <v>937</v>
      </c>
      <c r="AD800" s="96">
        <v>1400</v>
      </c>
      <c r="AE800" s="96">
        <v>1330</v>
      </c>
      <c r="AF800" s="96">
        <v>1260</v>
      </c>
      <c r="AG800" s="96">
        <v>1190</v>
      </c>
      <c r="AH800" s="96">
        <v>1120</v>
      </c>
      <c r="AI800" s="96">
        <v>1050</v>
      </c>
      <c r="AJ800" s="96">
        <v>980</v>
      </c>
      <c r="AK800" s="96">
        <v>840</v>
      </c>
      <c r="AL800" s="2"/>
      <c r="AM800" s="95" t="s">
        <v>937</v>
      </c>
      <c r="AN800" s="96">
        <v>1300</v>
      </c>
      <c r="AO800" s="96">
        <v>1240</v>
      </c>
      <c r="AP800" s="96">
        <v>1170</v>
      </c>
      <c r="AQ800" s="96">
        <v>1110</v>
      </c>
      <c r="AR800" s="96">
        <v>1040</v>
      </c>
      <c r="AS800" s="96">
        <v>980</v>
      </c>
      <c r="AT800" s="96">
        <v>910</v>
      </c>
      <c r="AU800" s="96">
        <v>780</v>
      </c>
      <c r="AW800" s="95" t="s">
        <v>937</v>
      </c>
      <c r="AX800" s="96">
        <v>400</v>
      </c>
      <c r="AY800" s="96">
        <v>380</v>
      </c>
      <c r="AZ800" s="96">
        <v>360</v>
      </c>
      <c r="BA800" s="96">
        <v>340</v>
      </c>
      <c r="BB800" s="96">
        <v>320</v>
      </c>
      <c r="BC800" s="96">
        <v>300</v>
      </c>
      <c r="BD800" s="96">
        <v>280</v>
      </c>
      <c r="BE800" s="96">
        <v>240</v>
      </c>
      <c r="BF800" s="95" t="s">
        <v>937</v>
      </c>
      <c r="BG800" s="96">
        <v>600</v>
      </c>
      <c r="BH800" s="96">
        <v>570</v>
      </c>
      <c r="BI800" s="96">
        <v>540</v>
      </c>
      <c r="BJ800" s="96">
        <v>510</v>
      </c>
      <c r="BK800" s="96">
        <v>480</v>
      </c>
      <c r="BL800" s="96">
        <v>450</v>
      </c>
      <c r="BM800" s="96">
        <v>420</v>
      </c>
      <c r="BN800" s="96">
        <v>360</v>
      </c>
      <c r="CH800" s="2">
        <v>64336</v>
      </c>
      <c r="CI800" s="2" t="s">
        <v>124</v>
      </c>
      <c r="CP800" s="3">
        <v>63015</v>
      </c>
      <c r="CQ800" s="3" t="s">
        <v>33871</v>
      </c>
      <c r="CR800" s="3" t="s">
        <v>126</v>
      </c>
    </row>
    <row r="801" spans="19:96" x14ac:dyDescent="0.25">
      <c r="S801" s="2"/>
      <c r="T801" s="95" t="s">
        <v>938</v>
      </c>
      <c r="U801" s="96">
        <v>800</v>
      </c>
      <c r="V801" s="96">
        <v>760</v>
      </c>
      <c r="W801" s="96">
        <v>720</v>
      </c>
      <c r="X801" s="96">
        <v>680</v>
      </c>
      <c r="Y801" s="96">
        <v>640</v>
      </c>
      <c r="Z801" s="96">
        <v>600</v>
      </c>
      <c r="AA801" s="96">
        <v>560</v>
      </c>
      <c r="AB801" s="96">
        <v>480</v>
      </c>
      <c r="AC801" s="95" t="s">
        <v>938</v>
      </c>
      <c r="AD801" s="96">
        <v>1300</v>
      </c>
      <c r="AE801" s="96">
        <v>1240</v>
      </c>
      <c r="AF801" s="96">
        <v>1170</v>
      </c>
      <c r="AG801" s="96">
        <v>1110</v>
      </c>
      <c r="AH801" s="96">
        <v>1040</v>
      </c>
      <c r="AI801" s="96">
        <v>980</v>
      </c>
      <c r="AJ801" s="96">
        <v>910</v>
      </c>
      <c r="AK801" s="96">
        <v>780</v>
      </c>
      <c r="AL801" s="2"/>
      <c r="AM801" s="95" t="s">
        <v>938</v>
      </c>
      <c r="AN801" s="96">
        <v>1200</v>
      </c>
      <c r="AO801" s="96">
        <v>1140</v>
      </c>
      <c r="AP801" s="96">
        <v>1080</v>
      </c>
      <c r="AQ801" s="96">
        <v>1020</v>
      </c>
      <c r="AR801" s="96">
        <v>960</v>
      </c>
      <c r="AS801" s="96">
        <v>900</v>
      </c>
      <c r="AT801" s="96">
        <v>840</v>
      </c>
      <c r="AU801" s="96">
        <v>720</v>
      </c>
      <c r="AW801" s="95" t="s">
        <v>938</v>
      </c>
      <c r="AX801" s="96">
        <v>400</v>
      </c>
      <c r="AY801" s="96">
        <v>380</v>
      </c>
      <c r="AZ801" s="96">
        <v>360</v>
      </c>
      <c r="BA801" s="96">
        <v>340</v>
      </c>
      <c r="BB801" s="96">
        <v>320</v>
      </c>
      <c r="BC801" s="96">
        <v>300</v>
      </c>
      <c r="BD801" s="96">
        <v>280</v>
      </c>
      <c r="BE801" s="96">
        <v>240</v>
      </c>
      <c r="BF801" s="95" t="s">
        <v>938</v>
      </c>
      <c r="BG801" s="96">
        <v>500</v>
      </c>
      <c r="BH801" s="96">
        <v>480</v>
      </c>
      <c r="BI801" s="96">
        <v>450</v>
      </c>
      <c r="BJ801" s="96">
        <v>430</v>
      </c>
      <c r="BK801" s="96">
        <v>400</v>
      </c>
      <c r="BL801" s="96">
        <v>380</v>
      </c>
      <c r="BM801" s="96">
        <v>350</v>
      </c>
      <c r="BN801" s="96">
        <v>300</v>
      </c>
      <c r="CH801" s="2">
        <v>64337</v>
      </c>
      <c r="CI801" s="2" t="s">
        <v>124</v>
      </c>
      <c r="CP801" s="3">
        <v>63016</v>
      </c>
      <c r="CQ801" s="3" t="s">
        <v>33872</v>
      </c>
      <c r="CR801" s="3" t="s">
        <v>126</v>
      </c>
    </row>
    <row r="802" spans="19:96" x14ac:dyDescent="0.25">
      <c r="S802" s="2"/>
      <c r="T802" s="95" t="s">
        <v>939</v>
      </c>
      <c r="U802" s="96">
        <v>2700</v>
      </c>
      <c r="V802" s="96">
        <v>2570</v>
      </c>
      <c r="W802" s="96">
        <v>2430</v>
      </c>
      <c r="X802" s="96">
        <v>2300</v>
      </c>
      <c r="Y802" s="96">
        <v>2160</v>
      </c>
      <c r="Z802" s="96">
        <v>2030</v>
      </c>
      <c r="AA802" s="96">
        <v>1890</v>
      </c>
      <c r="AB802" s="96">
        <v>1620</v>
      </c>
      <c r="AC802" s="95" t="s">
        <v>939</v>
      </c>
      <c r="AD802" s="96">
        <v>4300</v>
      </c>
      <c r="AE802" s="96">
        <v>4090</v>
      </c>
      <c r="AF802" s="96">
        <v>3870</v>
      </c>
      <c r="AG802" s="96">
        <v>3660</v>
      </c>
      <c r="AH802" s="96">
        <v>3440</v>
      </c>
      <c r="AI802" s="96">
        <v>3230</v>
      </c>
      <c r="AJ802" s="96">
        <v>3010</v>
      </c>
      <c r="AK802" s="96">
        <v>2580</v>
      </c>
      <c r="AL802" s="2"/>
      <c r="AM802" s="95" t="s">
        <v>939</v>
      </c>
      <c r="AN802" s="96">
        <v>4100</v>
      </c>
      <c r="AO802" s="96">
        <v>3900</v>
      </c>
      <c r="AP802" s="96">
        <v>3690</v>
      </c>
      <c r="AQ802" s="96">
        <v>3490</v>
      </c>
      <c r="AR802" s="96">
        <v>3280</v>
      </c>
      <c r="AS802" s="96">
        <v>3080</v>
      </c>
      <c r="AT802" s="96">
        <v>2870</v>
      </c>
      <c r="AU802" s="96">
        <v>2460</v>
      </c>
      <c r="AW802" s="95" t="s">
        <v>939</v>
      </c>
      <c r="AX802" s="96">
        <v>1400</v>
      </c>
      <c r="AY802" s="96">
        <v>1330</v>
      </c>
      <c r="AZ802" s="96">
        <v>1260</v>
      </c>
      <c r="BA802" s="96">
        <v>1190</v>
      </c>
      <c r="BB802" s="96">
        <v>1120</v>
      </c>
      <c r="BC802" s="96">
        <v>1050</v>
      </c>
      <c r="BD802" s="96">
        <v>980</v>
      </c>
      <c r="BE802" s="96">
        <v>840</v>
      </c>
      <c r="BF802" s="95" t="s">
        <v>939</v>
      </c>
      <c r="BG802" s="96">
        <v>1800</v>
      </c>
      <c r="BH802" s="96">
        <v>1710</v>
      </c>
      <c r="BI802" s="96">
        <v>1620</v>
      </c>
      <c r="BJ802" s="96">
        <v>1530</v>
      </c>
      <c r="BK802" s="96">
        <v>1440</v>
      </c>
      <c r="BL802" s="96">
        <v>1350</v>
      </c>
      <c r="BM802" s="96">
        <v>1260</v>
      </c>
      <c r="BN802" s="96">
        <v>1080</v>
      </c>
      <c r="CH802" s="2">
        <v>64353</v>
      </c>
      <c r="CI802" s="2" t="s">
        <v>122</v>
      </c>
      <c r="CP802" s="3">
        <v>63018</v>
      </c>
      <c r="CQ802" s="3" t="s">
        <v>29229</v>
      </c>
      <c r="CR802" s="3" t="s">
        <v>124</v>
      </c>
    </row>
    <row r="803" spans="19:96" x14ac:dyDescent="0.25">
      <c r="S803" s="2"/>
      <c r="T803" s="95" t="s">
        <v>22203</v>
      </c>
      <c r="U803" s="96">
        <v>1100</v>
      </c>
      <c r="V803" s="96">
        <v>1050</v>
      </c>
      <c r="W803" s="96">
        <v>990</v>
      </c>
      <c r="X803" s="96">
        <v>940</v>
      </c>
      <c r="Y803" s="96">
        <v>880</v>
      </c>
      <c r="Z803" s="96">
        <v>830</v>
      </c>
      <c r="AA803" s="96">
        <v>770</v>
      </c>
      <c r="AB803" s="96">
        <v>660</v>
      </c>
      <c r="AC803" s="95" t="s">
        <v>22203</v>
      </c>
      <c r="AD803" s="96">
        <v>1800</v>
      </c>
      <c r="AE803" s="96">
        <v>1710</v>
      </c>
      <c r="AF803" s="96">
        <v>1620</v>
      </c>
      <c r="AG803" s="96">
        <v>1530</v>
      </c>
      <c r="AH803" s="96">
        <v>1440</v>
      </c>
      <c r="AI803" s="96">
        <v>1350</v>
      </c>
      <c r="AJ803" s="96">
        <v>1260</v>
      </c>
      <c r="AK803" s="96">
        <v>1080</v>
      </c>
      <c r="AL803" s="2"/>
      <c r="AM803" s="95" t="s">
        <v>22203</v>
      </c>
      <c r="AN803" s="96">
        <v>1600</v>
      </c>
      <c r="AO803" s="96">
        <v>1520</v>
      </c>
      <c r="AP803" s="96">
        <v>1440</v>
      </c>
      <c r="AQ803" s="96">
        <v>1360</v>
      </c>
      <c r="AR803" s="96">
        <v>1280</v>
      </c>
      <c r="AS803" s="96">
        <v>1200</v>
      </c>
      <c r="AT803" s="96">
        <v>1120</v>
      </c>
      <c r="AU803" s="96">
        <v>960</v>
      </c>
      <c r="AW803" s="95" t="s">
        <v>22203</v>
      </c>
      <c r="AX803" s="96">
        <v>500</v>
      </c>
      <c r="AY803" s="96">
        <v>480</v>
      </c>
      <c r="AZ803" s="96">
        <v>450</v>
      </c>
      <c r="BA803" s="96">
        <v>430</v>
      </c>
      <c r="BB803" s="96">
        <v>400</v>
      </c>
      <c r="BC803" s="96">
        <v>380</v>
      </c>
      <c r="BD803" s="96">
        <v>350</v>
      </c>
      <c r="BE803" s="96">
        <v>300</v>
      </c>
      <c r="BF803" s="95" t="s">
        <v>22203</v>
      </c>
      <c r="BG803" s="96">
        <v>700</v>
      </c>
      <c r="BH803" s="96">
        <v>670</v>
      </c>
      <c r="BI803" s="96">
        <v>630</v>
      </c>
      <c r="BJ803" s="96">
        <v>600</v>
      </c>
      <c r="BK803" s="96">
        <v>560</v>
      </c>
      <c r="BL803" s="96">
        <v>530</v>
      </c>
      <c r="BM803" s="96">
        <v>490</v>
      </c>
      <c r="BN803" s="96">
        <v>420</v>
      </c>
      <c r="CH803" s="2">
        <v>64354</v>
      </c>
      <c r="CI803" s="2" t="s">
        <v>122</v>
      </c>
      <c r="CP803" s="3">
        <v>63019</v>
      </c>
      <c r="CQ803" s="3" t="s">
        <v>33873</v>
      </c>
      <c r="CR803" s="3" t="s">
        <v>124</v>
      </c>
    </row>
    <row r="804" spans="19:96" x14ac:dyDescent="0.25">
      <c r="S804" s="2"/>
      <c r="T804" s="95" t="s">
        <v>940</v>
      </c>
      <c r="U804" s="96">
        <v>1400</v>
      </c>
      <c r="V804" s="96">
        <v>1330</v>
      </c>
      <c r="W804" s="96">
        <v>1260</v>
      </c>
      <c r="X804" s="96">
        <v>1190</v>
      </c>
      <c r="Y804" s="96">
        <v>1120</v>
      </c>
      <c r="Z804" s="96">
        <v>1050</v>
      </c>
      <c r="AA804" s="96">
        <v>980</v>
      </c>
      <c r="AB804" s="96">
        <v>840</v>
      </c>
      <c r="AC804" s="95" t="s">
        <v>940</v>
      </c>
      <c r="AD804" s="96">
        <v>2200</v>
      </c>
      <c r="AE804" s="96">
        <v>2090</v>
      </c>
      <c r="AF804" s="96">
        <v>1980</v>
      </c>
      <c r="AG804" s="96">
        <v>1870</v>
      </c>
      <c r="AH804" s="96">
        <v>1760</v>
      </c>
      <c r="AI804" s="96">
        <v>1650</v>
      </c>
      <c r="AJ804" s="96">
        <v>1540</v>
      </c>
      <c r="AK804" s="96">
        <v>1320</v>
      </c>
      <c r="AL804" s="2"/>
      <c r="AM804" s="95" t="s">
        <v>940</v>
      </c>
      <c r="AN804" s="96">
        <v>2100</v>
      </c>
      <c r="AO804" s="96">
        <v>2000</v>
      </c>
      <c r="AP804" s="96">
        <v>1890</v>
      </c>
      <c r="AQ804" s="96">
        <v>1790</v>
      </c>
      <c r="AR804" s="96">
        <v>1680</v>
      </c>
      <c r="AS804" s="96">
        <v>1580</v>
      </c>
      <c r="AT804" s="96">
        <v>1470</v>
      </c>
      <c r="AU804" s="96">
        <v>1260</v>
      </c>
      <c r="AW804" s="95" t="s">
        <v>940</v>
      </c>
      <c r="AX804" s="96">
        <v>700</v>
      </c>
      <c r="AY804" s="96">
        <v>670</v>
      </c>
      <c r="AZ804" s="96">
        <v>630</v>
      </c>
      <c r="BA804" s="96">
        <v>600</v>
      </c>
      <c r="BB804" s="96">
        <v>560</v>
      </c>
      <c r="BC804" s="96">
        <v>530</v>
      </c>
      <c r="BD804" s="96">
        <v>490</v>
      </c>
      <c r="BE804" s="96">
        <v>420</v>
      </c>
      <c r="BF804" s="95" t="s">
        <v>940</v>
      </c>
      <c r="BG804" s="96">
        <v>900</v>
      </c>
      <c r="BH804" s="96">
        <v>860</v>
      </c>
      <c r="BI804" s="96">
        <v>810</v>
      </c>
      <c r="BJ804" s="96">
        <v>770</v>
      </c>
      <c r="BK804" s="96">
        <v>720</v>
      </c>
      <c r="BL804" s="96">
        <v>680</v>
      </c>
      <c r="BM804" s="96">
        <v>630</v>
      </c>
      <c r="BN804" s="96">
        <v>540</v>
      </c>
      <c r="CH804" s="2">
        <v>64355</v>
      </c>
      <c r="CI804" s="2" t="s">
        <v>122</v>
      </c>
      <c r="CP804" s="3">
        <v>63020</v>
      </c>
      <c r="CQ804" s="3" t="s">
        <v>33874</v>
      </c>
      <c r="CR804" s="3" t="s">
        <v>124</v>
      </c>
    </row>
    <row r="805" spans="19:96" x14ac:dyDescent="0.25">
      <c r="S805" s="2"/>
      <c r="T805" s="95" t="s">
        <v>941</v>
      </c>
      <c r="U805" s="96">
        <v>1100</v>
      </c>
      <c r="V805" s="96">
        <v>1050</v>
      </c>
      <c r="W805" s="96">
        <v>990</v>
      </c>
      <c r="X805" s="96">
        <v>940</v>
      </c>
      <c r="Y805" s="96">
        <v>880</v>
      </c>
      <c r="Z805" s="96">
        <v>830</v>
      </c>
      <c r="AA805" s="96">
        <v>770</v>
      </c>
      <c r="AB805" s="96">
        <v>660</v>
      </c>
      <c r="AC805" s="95" t="s">
        <v>941</v>
      </c>
      <c r="AD805" s="96">
        <v>1800</v>
      </c>
      <c r="AE805" s="96">
        <v>1710</v>
      </c>
      <c r="AF805" s="96">
        <v>1620</v>
      </c>
      <c r="AG805" s="96">
        <v>1530</v>
      </c>
      <c r="AH805" s="96">
        <v>1440</v>
      </c>
      <c r="AI805" s="96">
        <v>1350</v>
      </c>
      <c r="AJ805" s="96">
        <v>1260</v>
      </c>
      <c r="AK805" s="96">
        <v>1080</v>
      </c>
      <c r="AL805" s="2"/>
      <c r="AM805" s="95" t="s">
        <v>941</v>
      </c>
      <c r="AN805" s="96">
        <v>1600</v>
      </c>
      <c r="AO805" s="96">
        <v>1520</v>
      </c>
      <c r="AP805" s="96">
        <v>1440</v>
      </c>
      <c r="AQ805" s="96">
        <v>1360</v>
      </c>
      <c r="AR805" s="96">
        <v>1280</v>
      </c>
      <c r="AS805" s="96">
        <v>1200</v>
      </c>
      <c r="AT805" s="96">
        <v>1120</v>
      </c>
      <c r="AU805" s="96">
        <v>960</v>
      </c>
      <c r="AW805" s="95" t="s">
        <v>941</v>
      </c>
      <c r="AX805" s="96">
        <v>500</v>
      </c>
      <c r="AY805" s="96">
        <v>480</v>
      </c>
      <c r="AZ805" s="96">
        <v>450</v>
      </c>
      <c r="BA805" s="96">
        <v>430</v>
      </c>
      <c r="BB805" s="96">
        <v>400</v>
      </c>
      <c r="BC805" s="96">
        <v>380</v>
      </c>
      <c r="BD805" s="96">
        <v>350</v>
      </c>
      <c r="BE805" s="96">
        <v>300</v>
      </c>
      <c r="BF805" s="95" t="s">
        <v>941</v>
      </c>
      <c r="BG805" s="96">
        <v>700</v>
      </c>
      <c r="BH805" s="96">
        <v>670</v>
      </c>
      <c r="BI805" s="96">
        <v>630</v>
      </c>
      <c r="BJ805" s="96">
        <v>600</v>
      </c>
      <c r="BK805" s="96">
        <v>560</v>
      </c>
      <c r="BL805" s="96">
        <v>530</v>
      </c>
      <c r="BM805" s="96">
        <v>490</v>
      </c>
      <c r="BN805" s="96">
        <v>420</v>
      </c>
      <c r="CH805" s="2">
        <v>64356</v>
      </c>
      <c r="CI805" s="2" t="s">
        <v>122</v>
      </c>
      <c r="CP805" s="3">
        <v>63021</v>
      </c>
      <c r="CQ805" s="3" t="s">
        <v>33875</v>
      </c>
      <c r="CR805" s="3" t="s">
        <v>126</v>
      </c>
    </row>
    <row r="806" spans="19:96" x14ac:dyDescent="0.25">
      <c r="S806" s="2"/>
      <c r="T806" s="95" t="s">
        <v>942</v>
      </c>
      <c r="U806" s="96">
        <v>1000</v>
      </c>
      <c r="V806" s="96">
        <v>950</v>
      </c>
      <c r="W806" s="96">
        <v>900</v>
      </c>
      <c r="X806" s="96">
        <v>850</v>
      </c>
      <c r="Y806" s="96">
        <v>800</v>
      </c>
      <c r="Z806" s="96">
        <v>750</v>
      </c>
      <c r="AA806" s="96">
        <v>700</v>
      </c>
      <c r="AB806" s="96">
        <v>600</v>
      </c>
      <c r="AC806" s="95" t="s">
        <v>942</v>
      </c>
      <c r="AD806" s="96">
        <v>1600</v>
      </c>
      <c r="AE806" s="96">
        <v>1520</v>
      </c>
      <c r="AF806" s="96">
        <v>1440</v>
      </c>
      <c r="AG806" s="96">
        <v>1360</v>
      </c>
      <c r="AH806" s="96">
        <v>1280</v>
      </c>
      <c r="AI806" s="96">
        <v>1200</v>
      </c>
      <c r="AJ806" s="96">
        <v>1120</v>
      </c>
      <c r="AK806" s="96">
        <v>960</v>
      </c>
      <c r="AL806" s="2"/>
      <c r="AM806" s="95" t="s">
        <v>942</v>
      </c>
      <c r="AN806" s="96">
        <v>1600</v>
      </c>
      <c r="AO806" s="96">
        <v>1520</v>
      </c>
      <c r="AP806" s="96">
        <v>1440</v>
      </c>
      <c r="AQ806" s="96">
        <v>1360</v>
      </c>
      <c r="AR806" s="96">
        <v>1280</v>
      </c>
      <c r="AS806" s="96">
        <v>1200</v>
      </c>
      <c r="AT806" s="96">
        <v>1120</v>
      </c>
      <c r="AU806" s="96">
        <v>960</v>
      </c>
      <c r="AW806" s="95" t="s">
        <v>942</v>
      </c>
      <c r="AX806" s="96">
        <v>500</v>
      </c>
      <c r="AY806" s="96">
        <v>480</v>
      </c>
      <c r="AZ806" s="96">
        <v>450</v>
      </c>
      <c r="BA806" s="96">
        <v>430</v>
      </c>
      <c r="BB806" s="96">
        <v>400</v>
      </c>
      <c r="BC806" s="96">
        <v>380</v>
      </c>
      <c r="BD806" s="96">
        <v>350</v>
      </c>
      <c r="BE806" s="96">
        <v>300</v>
      </c>
      <c r="BF806" s="95" t="s">
        <v>942</v>
      </c>
      <c r="BG806" s="96">
        <v>700</v>
      </c>
      <c r="BH806" s="96">
        <v>670</v>
      </c>
      <c r="BI806" s="96">
        <v>630</v>
      </c>
      <c r="BJ806" s="96">
        <v>600</v>
      </c>
      <c r="BK806" s="96">
        <v>560</v>
      </c>
      <c r="BL806" s="96">
        <v>530</v>
      </c>
      <c r="BM806" s="96">
        <v>490</v>
      </c>
      <c r="BN806" s="96">
        <v>420</v>
      </c>
      <c r="CH806" s="2">
        <v>64357</v>
      </c>
      <c r="CI806" s="2" t="s">
        <v>126</v>
      </c>
      <c r="CP806" s="3">
        <v>63022</v>
      </c>
      <c r="CQ806" s="3" t="s">
        <v>33876</v>
      </c>
      <c r="CR806" s="3" t="s">
        <v>126</v>
      </c>
    </row>
    <row r="807" spans="19:96" x14ac:dyDescent="0.25">
      <c r="S807" s="2"/>
      <c r="T807" s="95" t="s">
        <v>17551</v>
      </c>
      <c r="U807" s="96">
        <v>800</v>
      </c>
      <c r="V807" s="96">
        <v>760</v>
      </c>
      <c r="W807" s="96">
        <v>720</v>
      </c>
      <c r="X807" s="96">
        <v>680</v>
      </c>
      <c r="Y807" s="96">
        <v>640</v>
      </c>
      <c r="Z807" s="96">
        <v>600</v>
      </c>
      <c r="AA807" s="96">
        <v>560</v>
      </c>
      <c r="AB807" s="96">
        <v>480</v>
      </c>
      <c r="AC807" s="95" t="s">
        <v>17551</v>
      </c>
      <c r="AD807" s="96">
        <v>1300</v>
      </c>
      <c r="AE807" s="96">
        <v>1240</v>
      </c>
      <c r="AF807" s="96">
        <v>1170</v>
      </c>
      <c r="AG807" s="96">
        <v>1110</v>
      </c>
      <c r="AH807" s="96">
        <v>1040</v>
      </c>
      <c r="AI807" s="96">
        <v>980</v>
      </c>
      <c r="AJ807" s="96">
        <v>910</v>
      </c>
      <c r="AK807" s="96">
        <v>780</v>
      </c>
      <c r="AL807" s="2"/>
      <c r="AM807" s="95" t="s">
        <v>17551</v>
      </c>
      <c r="AN807" s="96">
        <v>1200</v>
      </c>
      <c r="AO807" s="96">
        <v>1140</v>
      </c>
      <c r="AP807" s="96">
        <v>1080</v>
      </c>
      <c r="AQ807" s="96">
        <v>1020</v>
      </c>
      <c r="AR807" s="96">
        <v>960</v>
      </c>
      <c r="AS807" s="96">
        <v>900</v>
      </c>
      <c r="AT807" s="96">
        <v>840</v>
      </c>
      <c r="AU807" s="96">
        <v>720</v>
      </c>
      <c r="AW807" s="95" t="s">
        <v>17551</v>
      </c>
      <c r="AX807" s="96">
        <v>400</v>
      </c>
      <c r="AY807" s="96">
        <v>380</v>
      </c>
      <c r="AZ807" s="96">
        <v>360</v>
      </c>
      <c r="BA807" s="96">
        <v>340</v>
      </c>
      <c r="BB807" s="96">
        <v>320</v>
      </c>
      <c r="BC807" s="96">
        <v>300</v>
      </c>
      <c r="BD807" s="96">
        <v>280</v>
      </c>
      <c r="BE807" s="96">
        <v>240</v>
      </c>
      <c r="BF807" s="95" t="s">
        <v>17551</v>
      </c>
      <c r="BG807" s="96">
        <v>500</v>
      </c>
      <c r="BH807" s="96">
        <v>480</v>
      </c>
      <c r="BI807" s="96">
        <v>450</v>
      </c>
      <c r="BJ807" s="96">
        <v>430</v>
      </c>
      <c r="BK807" s="96">
        <v>400</v>
      </c>
      <c r="BL807" s="96">
        <v>380</v>
      </c>
      <c r="BM807" s="96">
        <v>350</v>
      </c>
      <c r="BN807" s="96">
        <v>300</v>
      </c>
      <c r="CH807" s="2">
        <v>64376</v>
      </c>
      <c r="CI807" s="2" t="s">
        <v>122</v>
      </c>
      <c r="CP807" s="3">
        <v>63023</v>
      </c>
      <c r="CQ807" s="3" t="s">
        <v>33877</v>
      </c>
      <c r="CR807" s="3" t="s">
        <v>126</v>
      </c>
    </row>
    <row r="808" spans="19:96" x14ac:dyDescent="0.25">
      <c r="S808" s="2"/>
      <c r="T808" s="95" t="s">
        <v>13602</v>
      </c>
      <c r="U808" s="96">
        <v>1400</v>
      </c>
      <c r="V808" s="96">
        <v>1330</v>
      </c>
      <c r="W808" s="96">
        <v>1260</v>
      </c>
      <c r="X808" s="96">
        <v>1190</v>
      </c>
      <c r="Y808" s="96">
        <v>1120</v>
      </c>
      <c r="Z808" s="96">
        <v>1050</v>
      </c>
      <c r="AA808" s="96">
        <v>980</v>
      </c>
      <c r="AB808" s="96">
        <v>840</v>
      </c>
      <c r="AC808" s="95" t="s">
        <v>13602</v>
      </c>
      <c r="AD808" s="96">
        <v>2200</v>
      </c>
      <c r="AE808" s="96">
        <v>2090</v>
      </c>
      <c r="AF808" s="96">
        <v>1980</v>
      </c>
      <c r="AG808" s="96">
        <v>1870</v>
      </c>
      <c r="AH808" s="96">
        <v>1760</v>
      </c>
      <c r="AI808" s="96">
        <v>1650</v>
      </c>
      <c r="AJ808" s="96">
        <v>1540</v>
      </c>
      <c r="AK808" s="96">
        <v>1320</v>
      </c>
      <c r="AL808" s="2"/>
      <c r="AM808" s="95" t="s">
        <v>13602</v>
      </c>
      <c r="AN808" s="96">
        <v>2100</v>
      </c>
      <c r="AO808" s="96">
        <v>2000</v>
      </c>
      <c r="AP808" s="96">
        <v>1890</v>
      </c>
      <c r="AQ808" s="96">
        <v>1790</v>
      </c>
      <c r="AR808" s="96">
        <v>1680</v>
      </c>
      <c r="AS808" s="96">
        <v>1580</v>
      </c>
      <c r="AT808" s="96">
        <v>1470</v>
      </c>
      <c r="AU808" s="96">
        <v>1260</v>
      </c>
      <c r="AW808" s="95" t="s">
        <v>13602</v>
      </c>
      <c r="AX808" s="96">
        <v>700</v>
      </c>
      <c r="AY808" s="96">
        <v>670</v>
      </c>
      <c r="AZ808" s="96">
        <v>630</v>
      </c>
      <c r="BA808" s="96">
        <v>600</v>
      </c>
      <c r="BB808" s="96">
        <v>560</v>
      </c>
      <c r="BC808" s="96">
        <v>530</v>
      </c>
      <c r="BD808" s="96">
        <v>490</v>
      </c>
      <c r="BE808" s="96">
        <v>420</v>
      </c>
      <c r="BF808" s="95" t="s">
        <v>13602</v>
      </c>
      <c r="BG808" s="96">
        <v>900</v>
      </c>
      <c r="BH808" s="96">
        <v>860</v>
      </c>
      <c r="BI808" s="96">
        <v>810</v>
      </c>
      <c r="BJ808" s="96">
        <v>770</v>
      </c>
      <c r="BK808" s="96">
        <v>720</v>
      </c>
      <c r="BL808" s="96">
        <v>680</v>
      </c>
      <c r="BM808" s="96">
        <v>630</v>
      </c>
      <c r="BN808" s="96">
        <v>540</v>
      </c>
      <c r="CH808" s="2">
        <v>64377</v>
      </c>
      <c r="CI808" s="2" t="s">
        <v>122</v>
      </c>
      <c r="CP808" s="3">
        <v>63024</v>
      </c>
      <c r="CQ808" s="3" t="s">
        <v>33878</v>
      </c>
      <c r="CR808" s="3" t="s">
        <v>126</v>
      </c>
    </row>
    <row r="809" spans="19:96" x14ac:dyDescent="0.25">
      <c r="S809" s="2"/>
      <c r="T809" s="95" t="s">
        <v>943</v>
      </c>
      <c r="U809" s="96">
        <v>1100</v>
      </c>
      <c r="V809" s="96">
        <v>1050</v>
      </c>
      <c r="W809" s="96">
        <v>990</v>
      </c>
      <c r="X809" s="96">
        <v>940</v>
      </c>
      <c r="Y809" s="96">
        <v>880</v>
      </c>
      <c r="Z809" s="96">
        <v>830</v>
      </c>
      <c r="AA809" s="96">
        <v>770</v>
      </c>
      <c r="AB809" s="96">
        <v>660</v>
      </c>
      <c r="AC809" s="95" t="s">
        <v>943</v>
      </c>
      <c r="AD809" s="96">
        <v>1800</v>
      </c>
      <c r="AE809" s="96">
        <v>1710</v>
      </c>
      <c r="AF809" s="96">
        <v>1620</v>
      </c>
      <c r="AG809" s="96">
        <v>1530</v>
      </c>
      <c r="AH809" s="96">
        <v>1440</v>
      </c>
      <c r="AI809" s="96">
        <v>1350</v>
      </c>
      <c r="AJ809" s="96">
        <v>1260</v>
      </c>
      <c r="AK809" s="96">
        <v>1080</v>
      </c>
      <c r="AL809" s="2"/>
      <c r="AM809" s="95" t="s">
        <v>943</v>
      </c>
      <c r="AN809" s="96">
        <v>1600</v>
      </c>
      <c r="AO809" s="96">
        <v>1520</v>
      </c>
      <c r="AP809" s="96">
        <v>1440</v>
      </c>
      <c r="AQ809" s="96">
        <v>1360</v>
      </c>
      <c r="AR809" s="96">
        <v>1280</v>
      </c>
      <c r="AS809" s="96">
        <v>1200</v>
      </c>
      <c r="AT809" s="96">
        <v>1120</v>
      </c>
      <c r="AU809" s="96">
        <v>960</v>
      </c>
      <c r="AW809" s="95" t="s">
        <v>943</v>
      </c>
      <c r="AX809" s="96">
        <v>500</v>
      </c>
      <c r="AY809" s="96">
        <v>480</v>
      </c>
      <c r="AZ809" s="96">
        <v>450</v>
      </c>
      <c r="BA809" s="96">
        <v>430</v>
      </c>
      <c r="BB809" s="96">
        <v>400</v>
      </c>
      <c r="BC809" s="96">
        <v>380</v>
      </c>
      <c r="BD809" s="96">
        <v>350</v>
      </c>
      <c r="BE809" s="96">
        <v>300</v>
      </c>
      <c r="BF809" s="95" t="s">
        <v>943</v>
      </c>
      <c r="BG809" s="96">
        <v>700</v>
      </c>
      <c r="BH809" s="96">
        <v>670</v>
      </c>
      <c r="BI809" s="96">
        <v>630</v>
      </c>
      <c r="BJ809" s="96">
        <v>600</v>
      </c>
      <c r="BK809" s="96">
        <v>560</v>
      </c>
      <c r="BL809" s="96">
        <v>530</v>
      </c>
      <c r="BM809" s="96">
        <v>490</v>
      </c>
      <c r="BN809" s="96">
        <v>420</v>
      </c>
      <c r="CH809" s="2">
        <v>64378</v>
      </c>
      <c r="CI809" s="2" t="s">
        <v>126</v>
      </c>
      <c r="CP809" s="3">
        <v>63025</v>
      </c>
      <c r="CQ809" s="3" t="s">
        <v>33879</v>
      </c>
      <c r="CR809" s="3" t="s">
        <v>122</v>
      </c>
    </row>
    <row r="810" spans="19:96" x14ac:dyDescent="0.25">
      <c r="S810" s="2"/>
      <c r="T810" s="95" t="s">
        <v>944</v>
      </c>
      <c r="U810" s="96">
        <v>700</v>
      </c>
      <c r="V810" s="96">
        <v>670</v>
      </c>
      <c r="W810" s="96">
        <v>630</v>
      </c>
      <c r="X810" s="96">
        <v>600</v>
      </c>
      <c r="Y810" s="96">
        <v>560</v>
      </c>
      <c r="Z810" s="96">
        <v>530</v>
      </c>
      <c r="AA810" s="96">
        <v>490</v>
      </c>
      <c r="AB810" s="96">
        <v>420</v>
      </c>
      <c r="AC810" s="95" t="s">
        <v>944</v>
      </c>
      <c r="AD810" s="96">
        <v>1100</v>
      </c>
      <c r="AE810" s="96">
        <v>1050</v>
      </c>
      <c r="AF810" s="96">
        <v>990</v>
      </c>
      <c r="AG810" s="96">
        <v>940</v>
      </c>
      <c r="AH810" s="96">
        <v>880</v>
      </c>
      <c r="AI810" s="96">
        <v>830</v>
      </c>
      <c r="AJ810" s="96">
        <v>770</v>
      </c>
      <c r="AK810" s="96">
        <v>660</v>
      </c>
      <c r="AL810" s="2"/>
      <c r="AM810" s="95" t="s">
        <v>944</v>
      </c>
      <c r="AN810" s="96">
        <v>1000</v>
      </c>
      <c r="AO810" s="96">
        <v>950</v>
      </c>
      <c r="AP810" s="96">
        <v>900</v>
      </c>
      <c r="AQ810" s="96">
        <v>850</v>
      </c>
      <c r="AR810" s="96">
        <v>800</v>
      </c>
      <c r="AS810" s="96">
        <v>750</v>
      </c>
      <c r="AT810" s="96">
        <v>700</v>
      </c>
      <c r="AU810" s="96">
        <v>600</v>
      </c>
      <c r="AW810" s="95" t="s">
        <v>944</v>
      </c>
      <c r="AX810" s="96">
        <v>300</v>
      </c>
      <c r="AY810" s="96">
        <v>290</v>
      </c>
      <c r="AZ810" s="96">
        <v>270</v>
      </c>
      <c r="BA810" s="96">
        <v>260</v>
      </c>
      <c r="BB810" s="96">
        <v>240</v>
      </c>
      <c r="BC810" s="96">
        <v>230</v>
      </c>
      <c r="BD810" s="96">
        <v>210</v>
      </c>
      <c r="BE810" s="96">
        <v>180</v>
      </c>
      <c r="BF810" s="95" t="s">
        <v>944</v>
      </c>
      <c r="BG810" s="96">
        <v>400</v>
      </c>
      <c r="BH810" s="96">
        <v>380</v>
      </c>
      <c r="BI810" s="96">
        <v>360</v>
      </c>
      <c r="BJ810" s="96">
        <v>340</v>
      </c>
      <c r="BK810" s="96">
        <v>320</v>
      </c>
      <c r="BL810" s="96">
        <v>300</v>
      </c>
      <c r="BM810" s="96">
        <v>280</v>
      </c>
      <c r="BN810" s="96">
        <v>240</v>
      </c>
      <c r="CH810" s="2">
        <v>64379</v>
      </c>
      <c r="CI810" s="2" t="s">
        <v>122</v>
      </c>
      <c r="CP810" s="3">
        <v>63026</v>
      </c>
      <c r="CQ810" s="3" t="s">
        <v>37149</v>
      </c>
      <c r="CR810" s="3" t="s">
        <v>124</v>
      </c>
    </row>
    <row r="811" spans="19:96" x14ac:dyDescent="0.25">
      <c r="S811" s="2"/>
      <c r="T811" s="95" t="s">
        <v>945</v>
      </c>
      <c r="U811" s="96">
        <v>1000</v>
      </c>
      <c r="V811" s="96">
        <v>950</v>
      </c>
      <c r="W811" s="96">
        <v>900</v>
      </c>
      <c r="X811" s="96">
        <v>850</v>
      </c>
      <c r="Y811" s="96">
        <v>800</v>
      </c>
      <c r="Z811" s="96">
        <v>750</v>
      </c>
      <c r="AA811" s="96">
        <v>700</v>
      </c>
      <c r="AB811" s="96">
        <v>600</v>
      </c>
      <c r="AC811" s="95" t="s">
        <v>945</v>
      </c>
      <c r="AD811" s="96">
        <v>1600</v>
      </c>
      <c r="AE811" s="96">
        <v>1520</v>
      </c>
      <c r="AF811" s="96">
        <v>1440</v>
      </c>
      <c r="AG811" s="96">
        <v>1360</v>
      </c>
      <c r="AH811" s="96">
        <v>1280</v>
      </c>
      <c r="AI811" s="96">
        <v>1200</v>
      </c>
      <c r="AJ811" s="96">
        <v>1120</v>
      </c>
      <c r="AK811" s="96">
        <v>960</v>
      </c>
      <c r="AL811" s="2"/>
      <c r="AM811" s="95" t="s">
        <v>945</v>
      </c>
      <c r="AN811" s="96">
        <v>1500</v>
      </c>
      <c r="AO811" s="96">
        <v>1430</v>
      </c>
      <c r="AP811" s="96">
        <v>1350</v>
      </c>
      <c r="AQ811" s="96">
        <v>1280</v>
      </c>
      <c r="AR811" s="96">
        <v>1200</v>
      </c>
      <c r="AS811" s="96">
        <v>1130</v>
      </c>
      <c r="AT811" s="96">
        <v>1050</v>
      </c>
      <c r="AU811" s="96">
        <v>900</v>
      </c>
      <c r="AW811" s="95" t="s">
        <v>945</v>
      </c>
      <c r="AX811" s="96">
        <v>500</v>
      </c>
      <c r="AY811" s="96">
        <v>480</v>
      </c>
      <c r="AZ811" s="96">
        <v>450</v>
      </c>
      <c r="BA811" s="96">
        <v>430</v>
      </c>
      <c r="BB811" s="96">
        <v>400</v>
      </c>
      <c r="BC811" s="96">
        <v>380</v>
      </c>
      <c r="BD811" s="96">
        <v>350</v>
      </c>
      <c r="BE811" s="96">
        <v>300</v>
      </c>
      <c r="BF811" s="95" t="s">
        <v>945</v>
      </c>
      <c r="BG811" s="96">
        <v>700</v>
      </c>
      <c r="BH811" s="96">
        <v>670</v>
      </c>
      <c r="BI811" s="96">
        <v>630</v>
      </c>
      <c r="BJ811" s="96">
        <v>600</v>
      </c>
      <c r="BK811" s="96">
        <v>560</v>
      </c>
      <c r="BL811" s="96">
        <v>530</v>
      </c>
      <c r="BM811" s="96">
        <v>490</v>
      </c>
      <c r="BN811" s="96">
        <v>420</v>
      </c>
      <c r="CH811" s="2">
        <v>64380</v>
      </c>
      <c r="CI811" s="2" t="s">
        <v>126</v>
      </c>
      <c r="CP811" s="3">
        <v>63027</v>
      </c>
      <c r="CQ811" s="3" t="s">
        <v>33880</v>
      </c>
      <c r="CR811" s="3" t="s">
        <v>126</v>
      </c>
    </row>
    <row r="812" spans="19:96" x14ac:dyDescent="0.25">
      <c r="S812" s="2"/>
      <c r="T812" s="95" t="s">
        <v>14265</v>
      </c>
      <c r="U812" s="96">
        <v>900</v>
      </c>
      <c r="V812" s="96">
        <v>860</v>
      </c>
      <c r="W812" s="96">
        <v>810</v>
      </c>
      <c r="X812" s="96">
        <v>770</v>
      </c>
      <c r="Y812" s="96">
        <v>720</v>
      </c>
      <c r="Z812" s="96">
        <v>680</v>
      </c>
      <c r="AA812" s="96">
        <v>630</v>
      </c>
      <c r="AB812" s="96">
        <v>540</v>
      </c>
      <c r="AC812" s="95" t="s">
        <v>14265</v>
      </c>
      <c r="AD812" s="96">
        <v>1400</v>
      </c>
      <c r="AE812" s="96">
        <v>1330</v>
      </c>
      <c r="AF812" s="96">
        <v>1260</v>
      </c>
      <c r="AG812" s="96">
        <v>1190</v>
      </c>
      <c r="AH812" s="96">
        <v>1120</v>
      </c>
      <c r="AI812" s="96">
        <v>1050</v>
      </c>
      <c r="AJ812" s="96">
        <v>980</v>
      </c>
      <c r="AK812" s="96">
        <v>840</v>
      </c>
      <c r="AL812" s="2"/>
      <c r="AM812" s="95" t="s">
        <v>14265</v>
      </c>
      <c r="AN812" s="96">
        <v>1400</v>
      </c>
      <c r="AO812" s="96">
        <v>1330</v>
      </c>
      <c r="AP812" s="96">
        <v>1260</v>
      </c>
      <c r="AQ812" s="96">
        <v>1190</v>
      </c>
      <c r="AR812" s="96">
        <v>1120</v>
      </c>
      <c r="AS812" s="96">
        <v>1050</v>
      </c>
      <c r="AT812" s="96">
        <v>980</v>
      </c>
      <c r="AU812" s="96">
        <v>840</v>
      </c>
      <c r="AW812" s="95" t="s">
        <v>14265</v>
      </c>
      <c r="AX812" s="96">
        <v>500</v>
      </c>
      <c r="AY812" s="96">
        <v>480</v>
      </c>
      <c r="AZ812" s="96">
        <v>450</v>
      </c>
      <c r="BA812" s="96">
        <v>430</v>
      </c>
      <c r="BB812" s="96">
        <v>400</v>
      </c>
      <c r="BC812" s="96">
        <v>380</v>
      </c>
      <c r="BD812" s="96">
        <v>350</v>
      </c>
      <c r="BE812" s="96">
        <v>300</v>
      </c>
      <c r="BF812" s="95" t="s">
        <v>14265</v>
      </c>
      <c r="BG812" s="96">
        <v>600</v>
      </c>
      <c r="BH812" s="96">
        <v>570</v>
      </c>
      <c r="BI812" s="96">
        <v>540</v>
      </c>
      <c r="BJ812" s="96">
        <v>510</v>
      </c>
      <c r="BK812" s="96">
        <v>480</v>
      </c>
      <c r="BL812" s="96">
        <v>450</v>
      </c>
      <c r="BM812" s="96">
        <v>420</v>
      </c>
      <c r="BN812" s="96">
        <v>360</v>
      </c>
      <c r="CH812" s="2">
        <v>64384</v>
      </c>
      <c r="CI812" s="2" t="s">
        <v>126</v>
      </c>
      <c r="CP812" s="3">
        <v>63028</v>
      </c>
      <c r="CQ812" s="3" t="s">
        <v>33881</v>
      </c>
      <c r="CR812" s="3" t="s">
        <v>126</v>
      </c>
    </row>
    <row r="813" spans="19:96" x14ac:dyDescent="0.25">
      <c r="S813" s="2"/>
      <c r="T813" s="95" t="s">
        <v>946</v>
      </c>
      <c r="U813" s="96">
        <v>1400</v>
      </c>
      <c r="V813" s="96">
        <v>1330</v>
      </c>
      <c r="W813" s="96">
        <v>1260</v>
      </c>
      <c r="X813" s="96">
        <v>1190</v>
      </c>
      <c r="Y813" s="96">
        <v>1120</v>
      </c>
      <c r="Z813" s="96">
        <v>1050</v>
      </c>
      <c r="AA813" s="96">
        <v>980</v>
      </c>
      <c r="AB813" s="96">
        <v>840</v>
      </c>
      <c r="AC813" s="95" t="s">
        <v>946</v>
      </c>
      <c r="AD813" s="96">
        <v>2200</v>
      </c>
      <c r="AE813" s="96">
        <v>2090</v>
      </c>
      <c r="AF813" s="96">
        <v>1980</v>
      </c>
      <c r="AG813" s="96">
        <v>1870</v>
      </c>
      <c r="AH813" s="96">
        <v>1760</v>
      </c>
      <c r="AI813" s="96">
        <v>1650</v>
      </c>
      <c r="AJ813" s="96">
        <v>1540</v>
      </c>
      <c r="AK813" s="96">
        <v>1320</v>
      </c>
      <c r="AL813" s="2"/>
      <c r="AM813" s="95" t="s">
        <v>946</v>
      </c>
      <c r="AN813" s="96">
        <v>2000</v>
      </c>
      <c r="AO813" s="96">
        <v>1900</v>
      </c>
      <c r="AP813" s="96">
        <v>1800</v>
      </c>
      <c r="AQ813" s="96">
        <v>1700</v>
      </c>
      <c r="AR813" s="96">
        <v>1600</v>
      </c>
      <c r="AS813" s="96">
        <v>1500</v>
      </c>
      <c r="AT813" s="96">
        <v>1400</v>
      </c>
      <c r="AU813" s="96">
        <v>1200</v>
      </c>
      <c r="AW813" s="95" t="s">
        <v>946</v>
      </c>
      <c r="AX813" s="96">
        <v>700</v>
      </c>
      <c r="AY813" s="96">
        <v>670</v>
      </c>
      <c r="AZ813" s="96">
        <v>630</v>
      </c>
      <c r="BA813" s="96">
        <v>600</v>
      </c>
      <c r="BB813" s="96">
        <v>560</v>
      </c>
      <c r="BC813" s="96">
        <v>530</v>
      </c>
      <c r="BD813" s="96">
        <v>490</v>
      </c>
      <c r="BE813" s="96">
        <v>420</v>
      </c>
      <c r="BF813" s="95" t="s">
        <v>946</v>
      </c>
      <c r="BG813" s="96">
        <v>900</v>
      </c>
      <c r="BH813" s="96">
        <v>860</v>
      </c>
      <c r="BI813" s="96">
        <v>810</v>
      </c>
      <c r="BJ813" s="96">
        <v>770</v>
      </c>
      <c r="BK813" s="96">
        <v>720</v>
      </c>
      <c r="BL813" s="96">
        <v>680</v>
      </c>
      <c r="BM813" s="96">
        <v>630</v>
      </c>
      <c r="BN813" s="96">
        <v>540</v>
      </c>
      <c r="CH813" s="2">
        <v>64385</v>
      </c>
      <c r="CI813" s="2" t="s">
        <v>126</v>
      </c>
      <c r="CP813" s="3">
        <v>63029</v>
      </c>
      <c r="CQ813" s="3" t="s">
        <v>33882</v>
      </c>
      <c r="CR813" s="3" t="s">
        <v>124</v>
      </c>
    </row>
    <row r="814" spans="19:96" x14ac:dyDescent="0.25">
      <c r="S814" s="2"/>
      <c r="T814" s="95" t="s">
        <v>947</v>
      </c>
      <c r="U814" s="96">
        <v>1700</v>
      </c>
      <c r="V814" s="96">
        <v>1620</v>
      </c>
      <c r="W814" s="96">
        <v>1530</v>
      </c>
      <c r="X814" s="96">
        <v>1450</v>
      </c>
      <c r="Y814" s="96">
        <v>1360</v>
      </c>
      <c r="Z814" s="96">
        <v>1280</v>
      </c>
      <c r="AA814" s="96">
        <v>1190</v>
      </c>
      <c r="AB814" s="96">
        <v>1020</v>
      </c>
      <c r="AC814" s="95" t="s">
        <v>947</v>
      </c>
      <c r="AD814" s="96">
        <v>2700</v>
      </c>
      <c r="AE814" s="96">
        <v>2570</v>
      </c>
      <c r="AF814" s="96">
        <v>2430</v>
      </c>
      <c r="AG814" s="96">
        <v>2300</v>
      </c>
      <c r="AH814" s="96">
        <v>2160</v>
      </c>
      <c r="AI814" s="96">
        <v>2030</v>
      </c>
      <c r="AJ814" s="96">
        <v>1890</v>
      </c>
      <c r="AK814" s="96">
        <v>1620</v>
      </c>
      <c r="AL814" s="2"/>
      <c r="AM814" s="95" t="s">
        <v>947</v>
      </c>
      <c r="AN814" s="96">
        <v>2600</v>
      </c>
      <c r="AO814" s="96">
        <v>2470</v>
      </c>
      <c r="AP814" s="96">
        <v>2340</v>
      </c>
      <c r="AQ814" s="96">
        <v>2210</v>
      </c>
      <c r="AR814" s="96">
        <v>2080</v>
      </c>
      <c r="AS814" s="96">
        <v>1950</v>
      </c>
      <c r="AT814" s="96">
        <v>1820</v>
      </c>
      <c r="AU814" s="96">
        <v>1560</v>
      </c>
      <c r="AW814" s="95" t="s">
        <v>947</v>
      </c>
      <c r="AX814" s="96">
        <v>900</v>
      </c>
      <c r="AY814" s="96">
        <v>860</v>
      </c>
      <c r="AZ814" s="96">
        <v>810</v>
      </c>
      <c r="BA814" s="96">
        <v>770</v>
      </c>
      <c r="BB814" s="96">
        <v>720</v>
      </c>
      <c r="BC814" s="96">
        <v>680</v>
      </c>
      <c r="BD814" s="96">
        <v>630</v>
      </c>
      <c r="BE814" s="96">
        <v>540</v>
      </c>
      <c r="BF814" s="95" t="s">
        <v>947</v>
      </c>
      <c r="BG814" s="96">
        <v>1100</v>
      </c>
      <c r="BH814" s="96">
        <v>1050</v>
      </c>
      <c r="BI814" s="96">
        <v>990</v>
      </c>
      <c r="BJ814" s="96">
        <v>940</v>
      </c>
      <c r="BK814" s="96">
        <v>880</v>
      </c>
      <c r="BL814" s="96">
        <v>830</v>
      </c>
      <c r="BM814" s="96">
        <v>770</v>
      </c>
      <c r="BN814" s="96">
        <v>660</v>
      </c>
      <c r="CH814" s="2">
        <v>64386</v>
      </c>
      <c r="CI814" s="2" t="s">
        <v>126</v>
      </c>
      <c r="CP814" s="3">
        <v>63030</v>
      </c>
      <c r="CQ814" s="3" t="s">
        <v>33882</v>
      </c>
      <c r="CR814" s="3" t="s">
        <v>124</v>
      </c>
    </row>
    <row r="815" spans="19:96" x14ac:dyDescent="0.25">
      <c r="S815" s="2"/>
      <c r="T815" s="95" t="s">
        <v>948</v>
      </c>
      <c r="U815" s="96">
        <v>800</v>
      </c>
      <c r="V815" s="96">
        <v>760</v>
      </c>
      <c r="W815" s="96">
        <v>720</v>
      </c>
      <c r="X815" s="96">
        <v>680</v>
      </c>
      <c r="Y815" s="96">
        <v>640</v>
      </c>
      <c r="Z815" s="96">
        <v>600</v>
      </c>
      <c r="AA815" s="96">
        <v>560</v>
      </c>
      <c r="AB815" s="96">
        <v>480</v>
      </c>
      <c r="AC815" s="95" t="s">
        <v>948</v>
      </c>
      <c r="AD815" s="96">
        <v>1300</v>
      </c>
      <c r="AE815" s="96">
        <v>1240</v>
      </c>
      <c r="AF815" s="96">
        <v>1170</v>
      </c>
      <c r="AG815" s="96">
        <v>1110</v>
      </c>
      <c r="AH815" s="96">
        <v>1040</v>
      </c>
      <c r="AI815" s="96">
        <v>980</v>
      </c>
      <c r="AJ815" s="96">
        <v>910</v>
      </c>
      <c r="AK815" s="96">
        <v>780</v>
      </c>
      <c r="AL815" s="2"/>
      <c r="AM815" s="95" t="s">
        <v>948</v>
      </c>
      <c r="AN815" s="96">
        <v>1200</v>
      </c>
      <c r="AO815" s="96">
        <v>1140</v>
      </c>
      <c r="AP815" s="96">
        <v>1080</v>
      </c>
      <c r="AQ815" s="96">
        <v>1020</v>
      </c>
      <c r="AR815" s="96">
        <v>960</v>
      </c>
      <c r="AS815" s="96">
        <v>900</v>
      </c>
      <c r="AT815" s="96">
        <v>840</v>
      </c>
      <c r="AU815" s="96">
        <v>720</v>
      </c>
      <c r="AW815" s="95" t="s">
        <v>948</v>
      </c>
      <c r="AX815" s="96">
        <v>400</v>
      </c>
      <c r="AY815" s="96">
        <v>380</v>
      </c>
      <c r="AZ815" s="96">
        <v>360</v>
      </c>
      <c r="BA815" s="96">
        <v>340</v>
      </c>
      <c r="BB815" s="96">
        <v>320</v>
      </c>
      <c r="BC815" s="96">
        <v>300</v>
      </c>
      <c r="BD815" s="96">
        <v>280</v>
      </c>
      <c r="BE815" s="96">
        <v>240</v>
      </c>
      <c r="BF815" s="95" t="s">
        <v>948</v>
      </c>
      <c r="BG815" s="96">
        <v>500</v>
      </c>
      <c r="BH815" s="96">
        <v>480</v>
      </c>
      <c r="BI815" s="96">
        <v>450</v>
      </c>
      <c r="BJ815" s="96">
        <v>430</v>
      </c>
      <c r="BK815" s="96">
        <v>400</v>
      </c>
      <c r="BL815" s="96">
        <v>380</v>
      </c>
      <c r="BM815" s="96">
        <v>350</v>
      </c>
      <c r="BN815" s="96">
        <v>300</v>
      </c>
      <c r="CH815" s="2">
        <v>64389</v>
      </c>
      <c r="CI815" s="2" t="s">
        <v>126</v>
      </c>
      <c r="CP815" s="3">
        <v>63031</v>
      </c>
      <c r="CQ815" s="3" t="s">
        <v>33881</v>
      </c>
      <c r="CR815" s="3" t="s">
        <v>126</v>
      </c>
    </row>
    <row r="816" spans="19:96" x14ac:dyDescent="0.25">
      <c r="S816" s="2"/>
      <c r="T816" s="95" t="s">
        <v>30818</v>
      </c>
      <c r="U816" s="96">
        <v>1500</v>
      </c>
      <c r="V816" s="96">
        <v>1430</v>
      </c>
      <c r="W816" s="96">
        <v>1350</v>
      </c>
      <c r="X816" s="96">
        <v>1280</v>
      </c>
      <c r="Y816" s="96">
        <v>1200</v>
      </c>
      <c r="Z816" s="96">
        <v>1130</v>
      </c>
      <c r="AA816" s="96">
        <v>1050</v>
      </c>
      <c r="AB816" s="96">
        <v>900</v>
      </c>
      <c r="AC816" s="95" t="s">
        <v>30818</v>
      </c>
      <c r="AD816" s="96">
        <v>2400</v>
      </c>
      <c r="AE816" s="96">
        <v>2280</v>
      </c>
      <c r="AF816" s="96">
        <v>2160</v>
      </c>
      <c r="AG816" s="96">
        <v>2040</v>
      </c>
      <c r="AH816" s="96">
        <v>1920</v>
      </c>
      <c r="AI816" s="96">
        <v>1800</v>
      </c>
      <c r="AJ816" s="96">
        <v>1680</v>
      </c>
      <c r="AK816" s="96">
        <v>1440</v>
      </c>
      <c r="AL816" s="2"/>
      <c r="AM816" s="95" t="s">
        <v>30818</v>
      </c>
      <c r="AN816" s="96">
        <v>2300</v>
      </c>
      <c r="AO816" s="96">
        <v>2190</v>
      </c>
      <c r="AP816" s="96">
        <v>2070</v>
      </c>
      <c r="AQ816" s="96">
        <v>1960</v>
      </c>
      <c r="AR816" s="96">
        <v>1840</v>
      </c>
      <c r="AS816" s="96">
        <v>1730</v>
      </c>
      <c r="AT816" s="96">
        <v>1610</v>
      </c>
      <c r="AU816" s="96">
        <v>1380</v>
      </c>
      <c r="AW816" s="95" t="s">
        <v>30818</v>
      </c>
      <c r="AX816" s="96">
        <v>800</v>
      </c>
      <c r="AY816" s="96">
        <v>760</v>
      </c>
      <c r="AZ816" s="96">
        <v>720</v>
      </c>
      <c r="BA816" s="96">
        <v>680</v>
      </c>
      <c r="BB816" s="96">
        <v>640</v>
      </c>
      <c r="BC816" s="96">
        <v>600</v>
      </c>
      <c r="BD816" s="96">
        <v>560</v>
      </c>
      <c r="BE816" s="96">
        <v>480</v>
      </c>
      <c r="BF816" s="95" t="s">
        <v>30818</v>
      </c>
      <c r="BG816" s="96">
        <v>1000</v>
      </c>
      <c r="BH816" s="96">
        <v>950</v>
      </c>
      <c r="BI816" s="96">
        <v>900</v>
      </c>
      <c r="BJ816" s="96">
        <v>850</v>
      </c>
      <c r="BK816" s="96">
        <v>800</v>
      </c>
      <c r="BL816" s="96">
        <v>750</v>
      </c>
      <c r="BM816" s="96">
        <v>700</v>
      </c>
      <c r="BN816" s="96">
        <v>600</v>
      </c>
      <c r="CH816" s="2">
        <v>64390</v>
      </c>
      <c r="CI816" s="2" t="s">
        <v>126</v>
      </c>
      <c r="CP816" s="3">
        <v>63037</v>
      </c>
      <c r="CQ816" s="3" t="s">
        <v>197</v>
      </c>
      <c r="CR816" s="3" t="s">
        <v>126</v>
      </c>
    </row>
    <row r="817" spans="19:96" x14ac:dyDescent="0.25">
      <c r="S817" s="2"/>
      <c r="T817" s="95" t="s">
        <v>30819</v>
      </c>
      <c r="U817" s="96">
        <v>1600</v>
      </c>
      <c r="V817" s="96">
        <v>1520</v>
      </c>
      <c r="W817" s="96">
        <v>1440</v>
      </c>
      <c r="X817" s="96">
        <v>1360</v>
      </c>
      <c r="Y817" s="96">
        <v>1280</v>
      </c>
      <c r="Z817" s="96">
        <v>1200</v>
      </c>
      <c r="AA817" s="96">
        <v>1120</v>
      </c>
      <c r="AB817" s="96">
        <v>960</v>
      </c>
      <c r="AC817" s="95" t="s">
        <v>30819</v>
      </c>
      <c r="AD817" s="96">
        <v>2600</v>
      </c>
      <c r="AE817" s="96">
        <v>2470</v>
      </c>
      <c r="AF817" s="96">
        <v>2340</v>
      </c>
      <c r="AG817" s="96">
        <v>2210</v>
      </c>
      <c r="AH817" s="96">
        <v>2080</v>
      </c>
      <c r="AI817" s="96">
        <v>1950</v>
      </c>
      <c r="AJ817" s="96">
        <v>1820</v>
      </c>
      <c r="AK817" s="96">
        <v>1560</v>
      </c>
      <c r="AL817" s="2"/>
      <c r="AM817" s="95" t="s">
        <v>30819</v>
      </c>
      <c r="AN817" s="96">
        <v>2300</v>
      </c>
      <c r="AO817" s="96">
        <v>2190</v>
      </c>
      <c r="AP817" s="96">
        <v>2070</v>
      </c>
      <c r="AQ817" s="96">
        <v>1960</v>
      </c>
      <c r="AR817" s="96">
        <v>1840</v>
      </c>
      <c r="AS817" s="96">
        <v>1730</v>
      </c>
      <c r="AT817" s="96">
        <v>1610</v>
      </c>
      <c r="AU817" s="96">
        <v>1380</v>
      </c>
      <c r="AW817" s="95" t="s">
        <v>30819</v>
      </c>
      <c r="AX817" s="96">
        <v>800</v>
      </c>
      <c r="AY817" s="96">
        <v>760</v>
      </c>
      <c r="AZ817" s="96">
        <v>720</v>
      </c>
      <c r="BA817" s="96">
        <v>680</v>
      </c>
      <c r="BB817" s="96">
        <v>640</v>
      </c>
      <c r="BC817" s="96">
        <v>600</v>
      </c>
      <c r="BD817" s="96">
        <v>560</v>
      </c>
      <c r="BE817" s="96">
        <v>480</v>
      </c>
      <c r="BF817" s="95" t="s">
        <v>30819</v>
      </c>
      <c r="BG817" s="96">
        <v>1000</v>
      </c>
      <c r="BH817" s="96">
        <v>950</v>
      </c>
      <c r="BI817" s="96">
        <v>900</v>
      </c>
      <c r="BJ817" s="96">
        <v>850</v>
      </c>
      <c r="BK817" s="96">
        <v>800</v>
      </c>
      <c r="BL817" s="96">
        <v>750</v>
      </c>
      <c r="BM817" s="96">
        <v>700</v>
      </c>
      <c r="BN817" s="96">
        <v>600</v>
      </c>
      <c r="CH817" s="2">
        <v>64392</v>
      </c>
      <c r="CI817" s="2" t="s">
        <v>126</v>
      </c>
      <c r="CP817" s="3">
        <v>63038</v>
      </c>
      <c r="CQ817" s="3" t="s">
        <v>33883</v>
      </c>
      <c r="CR817" s="3" t="s">
        <v>124</v>
      </c>
    </row>
    <row r="818" spans="19:96" x14ac:dyDescent="0.25">
      <c r="S818" s="2"/>
      <c r="T818" s="95" t="s">
        <v>949</v>
      </c>
      <c r="U818" s="96">
        <v>1800</v>
      </c>
      <c r="V818" s="96">
        <v>1710</v>
      </c>
      <c r="W818" s="96">
        <v>1620</v>
      </c>
      <c r="X818" s="96">
        <v>1530</v>
      </c>
      <c r="Y818" s="96">
        <v>1440</v>
      </c>
      <c r="Z818" s="96">
        <v>1350</v>
      </c>
      <c r="AA818" s="96">
        <v>1260</v>
      </c>
      <c r="AB818" s="96">
        <v>1080</v>
      </c>
      <c r="AC818" s="95" t="s">
        <v>949</v>
      </c>
      <c r="AD818" s="96">
        <v>2900</v>
      </c>
      <c r="AE818" s="96">
        <v>2760</v>
      </c>
      <c r="AF818" s="96">
        <v>2610</v>
      </c>
      <c r="AG818" s="96">
        <v>2470</v>
      </c>
      <c r="AH818" s="96">
        <v>2320</v>
      </c>
      <c r="AI818" s="96">
        <v>2180</v>
      </c>
      <c r="AJ818" s="96">
        <v>2030</v>
      </c>
      <c r="AK818" s="96">
        <v>1740</v>
      </c>
      <c r="AL818" s="2"/>
      <c r="AM818" s="95" t="s">
        <v>949</v>
      </c>
      <c r="AN818" s="96">
        <v>2700</v>
      </c>
      <c r="AO818" s="96">
        <v>2570</v>
      </c>
      <c r="AP818" s="96">
        <v>2430</v>
      </c>
      <c r="AQ818" s="96">
        <v>2300</v>
      </c>
      <c r="AR818" s="96">
        <v>2160</v>
      </c>
      <c r="AS818" s="96">
        <v>2030</v>
      </c>
      <c r="AT818" s="96">
        <v>1890</v>
      </c>
      <c r="AU818" s="96">
        <v>1620</v>
      </c>
      <c r="AW818" s="95" t="s">
        <v>949</v>
      </c>
      <c r="AX818" s="96">
        <v>900</v>
      </c>
      <c r="AY818" s="96">
        <v>860</v>
      </c>
      <c r="AZ818" s="96">
        <v>810</v>
      </c>
      <c r="BA818" s="96">
        <v>770</v>
      </c>
      <c r="BB818" s="96">
        <v>720</v>
      </c>
      <c r="BC818" s="96">
        <v>680</v>
      </c>
      <c r="BD818" s="96">
        <v>630</v>
      </c>
      <c r="BE818" s="96">
        <v>540</v>
      </c>
      <c r="BF818" s="95" t="s">
        <v>949</v>
      </c>
      <c r="BG818" s="96">
        <v>1200</v>
      </c>
      <c r="BH818" s="96">
        <v>1140</v>
      </c>
      <c r="BI818" s="96">
        <v>1080</v>
      </c>
      <c r="BJ818" s="96">
        <v>1020</v>
      </c>
      <c r="BK818" s="96">
        <v>960</v>
      </c>
      <c r="BL818" s="96">
        <v>900</v>
      </c>
      <c r="BM818" s="96">
        <v>840</v>
      </c>
      <c r="BN818" s="96">
        <v>720</v>
      </c>
      <c r="CH818" s="2">
        <v>64393</v>
      </c>
      <c r="CI818" s="2" t="s">
        <v>124</v>
      </c>
      <c r="CP818" s="3">
        <v>63042</v>
      </c>
      <c r="CQ818" s="3" t="s">
        <v>26357</v>
      </c>
      <c r="CR818" s="3" t="s">
        <v>122</v>
      </c>
    </row>
    <row r="819" spans="19:96" x14ac:dyDescent="0.25">
      <c r="S819" s="2"/>
      <c r="T819" s="95" t="s">
        <v>13405</v>
      </c>
      <c r="U819" s="96">
        <v>900</v>
      </c>
      <c r="V819" s="96">
        <v>860</v>
      </c>
      <c r="W819" s="96">
        <v>810</v>
      </c>
      <c r="X819" s="96">
        <v>770</v>
      </c>
      <c r="Y819" s="96">
        <v>720</v>
      </c>
      <c r="Z819" s="96">
        <v>680</v>
      </c>
      <c r="AA819" s="96">
        <v>630</v>
      </c>
      <c r="AB819" s="96">
        <v>540</v>
      </c>
      <c r="AC819" s="95" t="s">
        <v>13405</v>
      </c>
      <c r="AD819" s="96">
        <v>1400</v>
      </c>
      <c r="AE819" s="96">
        <v>1330</v>
      </c>
      <c r="AF819" s="96">
        <v>1260</v>
      </c>
      <c r="AG819" s="96">
        <v>1190</v>
      </c>
      <c r="AH819" s="96">
        <v>1120</v>
      </c>
      <c r="AI819" s="96">
        <v>1050</v>
      </c>
      <c r="AJ819" s="96">
        <v>980</v>
      </c>
      <c r="AK819" s="96">
        <v>840</v>
      </c>
      <c r="AL819" s="2"/>
      <c r="AM819" s="95" t="s">
        <v>13405</v>
      </c>
      <c r="AN819" s="96">
        <v>1400</v>
      </c>
      <c r="AO819" s="96">
        <v>1330</v>
      </c>
      <c r="AP819" s="96">
        <v>1260</v>
      </c>
      <c r="AQ819" s="96">
        <v>1190</v>
      </c>
      <c r="AR819" s="96">
        <v>1120</v>
      </c>
      <c r="AS819" s="96">
        <v>1050</v>
      </c>
      <c r="AT819" s="96">
        <v>980</v>
      </c>
      <c r="AU819" s="96">
        <v>840</v>
      </c>
      <c r="AW819" s="95" t="s">
        <v>13405</v>
      </c>
      <c r="AX819" s="96">
        <v>500</v>
      </c>
      <c r="AY819" s="96">
        <v>480</v>
      </c>
      <c r="AZ819" s="96">
        <v>450</v>
      </c>
      <c r="BA819" s="96">
        <v>430</v>
      </c>
      <c r="BB819" s="96">
        <v>400</v>
      </c>
      <c r="BC819" s="96">
        <v>380</v>
      </c>
      <c r="BD819" s="96">
        <v>350</v>
      </c>
      <c r="BE819" s="96">
        <v>300</v>
      </c>
      <c r="BF819" s="95" t="s">
        <v>13405</v>
      </c>
      <c r="BG819" s="96">
        <v>600</v>
      </c>
      <c r="BH819" s="96">
        <v>570</v>
      </c>
      <c r="BI819" s="96">
        <v>540</v>
      </c>
      <c r="BJ819" s="96">
        <v>510</v>
      </c>
      <c r="BK819" s="96">
        <v>480</v>
      </c>
      <c r="BL819" s="96">
        <v>450</v>
      </c>
      <c r="BM819" s="96">
        <v>420</v>
      </c>
      <c r="BN819" s="96">
        <v>360</v>
      </c>
      <c r="CH819" s="2">
        <v>64394</v>
      </c>
      <c r="CI819" s="2" t="s">
        <v>126</v>
      </c>
      <c r="CP819" s="3">
        <v>63043</v>
      </c>
      <c r="CQ819" s="3" t="s">
        <v>33884</v>
      </c>
      <c r="CR819" s="3" t="s">
        <v>124</v>
      </c>
    </row>
    <row r="820" spans="19:96" x14ac:dyDescent="0.25">
      <c r="S820" s="2"/>
      <c r="T820" s="95" t="s">
        <v>950</v>
      </c>
      <c r="U820" s="96">
        <v>1500</v>
      </c>
      <c r="V820" s="96">
        <v>1430</v>
      </c>
      <c r="W820" s="96">
        <v>1350</v>
      </c>
      <c r="X820" s="96">
        <v>1280</v>
      </c>
      <c r="Y820" s="96">
        <v>1200</v>
      </c>
      <c r="Z820" s="96">
        <v>1130</v>
      </c>
      <c r="AA820" s="96">
        <v>1050</v>
      </c>
      <c r="AB820" s="96">
        <v>900</v>
      </c>
      <c r="AC820" s="95" t="s">
        <v>950</v>
      </c>
      <c r="AD820" s="96">
        <v>2400</v>
      </c>
      <c r="AE820" s="96">
        <v>2280</v>
      </c>
      <c r="AF820" s="96">
        <v>2160</v>
      </c>
      <c r="AG820" s="96">
        <v>2040</v>
      </c>
      <c r="AH820" s="96">
        <v>1920</v>
      </c>
      <c r="AI820" s="96">
        <v>1800</v>
      </c>
      <c r="AJ820" s="96">
        <v>1680</v>
      </c>
      <c r="AK820" s="96">
        <v>1440</v>
      </c>
      <c r="AL820" s="2"/>
      <c r="AM820" s="95" t="s">
        <v>950</v>
      </c>
      <c r="AN820" s="96">
        <v>2200</v>
      </c>
      <c r="AO820" s="96">
        <v>2090</v>
      </c>
      <c r="AP820" s="96">
        <v>1980</v>
      </c>
      <c r="AQ820" s="96">
        <v>1870</v>
      </c>
      <c r="AR820" s="96">
        <v>1760</v>
      </c>
      <c r="AS820" s="96">
        <v>1650</v>
      </c>
      <c r="AT820" s="96">
        <v>1540</v>
      </c>
      <c r="AU820" s="96">
        <v>1320</v>
      </c>
      <c r="AW820" s="95" t="s">
        <v>950</v>
      </c>
      <c r="AX820" s="96">
        <v>700</v>
      </c>
      <c r="AY820" s="96">
        <v>670</v>
      </c>
      <c r="AZ820" s="96">
        <v>630</v>
      </c>
      <c r="BA820" s="96">
        <v>600</v>
      </c>
      <c r="BB820" s="96">
        <v>560</v>
      </c>
      <c r="BC820" s="96">
        <v>530</v>
      </c>
      <c r="BD820" s="96">
        <v>490</v>
      </c>
      <c r="BE820" s="96">
        <v>420</v>
      </c>
      <c r="BF820" s="95" t="s">
        <v>950</v>
      </c>
      <c r="BG820" s="96">
        <v>1000</v>
      </c>
      <c r="BH820" s="96">
        <v>950</v>
      </c>
      <c r="BI820" s="96">
        <v>900</v>
      </c>
      <c r="BJ820" s="96">
        <v>850</v>
      </c>
      <c r="BK820" s="96">
        <v>800</v>
      </c>
      <c r="BL820" s="96">
        <v>750</v>
      </c>
      <c r="BM820" s="96">
        <v>700</v>
      </c>
      <c r="BN820" s="96">
        <v>600</v>
      </c>
      <c r="CH820" s="2">
        <v>64404</v>
      </c>
      <c r="CI820" s="2" t="s">
        <v>124</v>
      </c>
      <c r="CP820" s="3">
        <v>63044</v>
      </c>
      <c r="CQ820" s="3" t="s">
        <v>29224</v>
      </c>
      <c r="CR820" s="3" t="s">
        <v>124</v>
      </c>
    </row>
    <row r="821" spans="19:96" x14ac:dyDescent="0.25">
      <c r="S821" s="2"/>
      <c r="T821" s="95" t="s">
        <v>951</v>
      </c>
      <c r="U821" s="96">
        <v>800</v>
      </c>
      <c r="V821" s="96">
        <v>760</v>
      </c>
      <c r="W821" s="96">
        <v>720</v>
      </c>
      <c r="X821" s="96">
        <v>680</v>
      </c>
      <c r="Y821" s="96">
        <v>640</v>
      </c>
      <c r="Z821" s="96">
        <v>600</v>
      </c>
      <c r="AA821" s="96">
        <v>560</v>
      </c>
      <c r="AB821" s="96">
        <v>480</v>
      </c>
      <c r="AC821" s="95" t="s">
        <v>951</v>
      </c>
      <c r="AD821" s="96">
        <v>1300</v>
      </c>
      <c r="AE821" s="96">
        <v>1240</v>
      </c>
      <c r="AF821" s="96">
        <v>1170</v>
      </c>
      <c r="AG821" s="96">
        <v>1110</v>
      </c>
      <c r="AH821" s="96">
        <v>1040</v>
      </c>
      <c r="AI821" s="96">
        <v>980</v>
      </c>
      <c r="AJ821" s="96">
        <v>910</v>
      </c>
      <c r="AK821" s="96">
        <v>780</v>
      </c>
      <c r="AL821" s="2"/>
      <c r="AM821" s="95" t="s">
        <v>951</v>
      </c>
      <c r="AN821" s="96">
        <v>1100</v>
      </c>
      <c r="AO821" s="96">
        <v>1050</v>
      </c>
      <c r="AP821" s="96">
        <v>990</v>
      </c>
      <c r="AQ821" s="96">
        <v>940</v>
      </c>
      <c r="AR821" s="96">
        <v>880</v>
      </c>
      <c r="AS821" s="96">
        <v>830</v>
      </c>
      <c r="AT821" s="96">
        <v>770</v>
      </c>
      <c r="AU821" s="96">
        <v>660</v>
      </c>
      <c r="AW821" s="95" t="s">
        <v>951</v>
      </c>
      <c r="AX821" s="96">
        <v>400</v>
      </c>
      <c r="AY821" s="96">
        <v>380</v>
      </c>
      <c r="AZ821" s="96">
        <v>360</v>
      </c>
      <c r="BA821" s="96">
        <v>340</v>
      </c>
      <c r="BB821" s="96">
        <v>320</v>
      </c>
      <c r="BC821" s="96">
        <v>300</v>
      </c>
      <c r="BD821" s="96">
        <v>280</v>
      </c>
      <c r="BE821" s="96">
        <v>240</v>
      </c>
      <c r="BF821" s="95" t="s">
        <v>951</v>
      </c>
      <c r="BG821" s="96">
        <v>500</v>
      </c>
      <c r="BH821" s="96">
        <v>480</v>
      </c>
      <c r="BI821" s="96">
        <v>450</v>
      </c>
      <c r="BJ821" s="96">
        <v>430</v>
      </c>
      <c r="BK821" s="96">
        <v>400</v>
      </c>
      <c r="BL821" s="96">
        <v>380</v>
      </c>
      <c r="BM821" s="96">
        <v>350</v>
      </c>
      <c r="BN821" s="96">
        <v>300</v>
      </c>
      <c r="CH821" s="2">
        <v>64405</v>
      </c>
      <c r="CI821" s="2" t="s">
        <v>124</v>
      </c>
      <c r="CP821" s="3">
        <v>63045</v>
      </c>
      <c r="CQ821" s="3" t="s">
        <v>31648</v>
      </c>
      <c r="CR821" s="3" t="s">
        <v>126</v>
      </c>
    </row>
    <row r="822" spans="19:96" x14ac:dyDescent="0.25">
      <c r="S822" s="2"/>
      <c r="T822" s="95" t="s">
        <v>952</v>
      </c>
      <c r="U822" s="96">
        <v>600</v>
      </c>
      <c r="V822" s="96">
        <v>570</v>
      </c>
      <c r="W822" s="96">
        <v>540</v>
      </c>
      <c r="X822" s="96">
        <v>510</v>
      </c>
      <c r="Y822" s="96">
        <v>480</v>
      </c>
      <c r="Z822" s="96">
        <v>450</v>
      </c>
      <c r="AA822" s="96">
        <v>420</v>
      </c>
      <c r="AB822" s="96">
        <v>360</v>
      </c>
      <c r="AC822" s="95" t="s">
        <v>952</v>
      </c>
      <c r="AD822" s="96">
        <v>1000</v>
      </c>
      <c r="AE822" s="96">
        <v>950</v>
      </c>
      <c r="AF822" s="96">
        <v>900</v>
      </c>
      <c r="AG822" s="96">
        <v>850</v>
      </c>
      <c r="AH822" s="96">
        <v>800</v>
      </c>
      <c r="AI822" s="96">
        <v>750</v>
      </c>
      <c r="AJ822" s="96">
        <v>700</v>
      </c>
      <c r="AK822" s="96">
        <v>600</v>
      </c>
      <c r="AL822" s="2"/>
      <c r="AM822" s="95" t="s">
        <v>952</v>
      </c>
      <c r="AN822" s="96">
        <v>1000</v>
      </c>
      <c r="AO822" s="96">
        <v>950</v>
      </c>
      <c r="AP822" s="96">
        <v>900</v>
      </c>
      <c r="AQ822" s="96">
        <v>850</v>
      </c>
      <c r="AR822" s="96">
        <v>800</v>
      </c>
      <c r="AS822" s="96">
        <v>750</v>
      </c>
      <c r="AT822" s="96">
        <v>700</v>
      </c>
      <c r="AU822" s="96">
        <v>600</v>
      </c>
      <c r="AW822" s="95" t="s">
        <v>952</v>
      </c>
      <c r="AX822" s="96">
        <v>300</v>
      </c>
      <c r="AY822" s="96">
        <v>290</v>
      </c>
      <c r="AZ822" s="96">
        <v>270</v>
      </c>
      <c r="BA822" s="96">
        <v>260</v>
      </c>
      <c r="BB822" s="96">
        <v>240</v>
      </c>
      <c r="BC822" s="96">
        <v>230</v>
      </c>
      <c r="BD822" s="96">
        <v>210</v>
      </c>
      <c r="BE822" s="96">
        <v>180</v>
      </c>
      <c r="BF822" s="95" t="s">
        <v>952</v>
      </c>
      <c r="BG822" s="96">
        <v>400</v>
      </c>
      <c r="BH822" s="96">
        <v>380</v>
      </c>
      <c r="BI822" s="96">
        <v>360</v>
      </c>
      <c r="BJ822" s="96">
        <v>340</v>
      </c>
      <c r="BK822" s="96">
        <v>320</v>
      </c>
      <c r="BL822" s="96">
        <v>300</v>
      </c>
      <c r="BM822" s="96">
        <v>280</v>
      </c>
      <c r="BN822" s="96">
        <v>240</v>
      </c>
      <c r="CH822" s="2">
        <v>64406</v>
      </c>
      <c r="CI822" s="2" t="s">
        <v>126</v>
      </c>
      <c r="CP822" s="3">
        <v>63046</v>
      </c>
      <c r="CQ822" s="3" t="s">
        <v>33885</v>
      </c>
      <c r="CR822" s="3" t="s">
        <v>126</v>
      </c>
    </row>
    <row r="823" spans="19:96" x14ac:dyDescent="0.25">
      <c r="S823" s="2"/>
      <c r="T823" s="95" t="s">
        <v>953</v>
      </c>
      <c r="U823" s="96">
        <v>800</v>
      </c>
      <c r="V823" s="96">
        <v>760</v>
      </c>
      <c r="W823" s="96">
        <v>720</v>
      </c>
      <c r="X823" s="96">
        <v>680</v>
      </c>
      <c r="Y823" s="96">
        <v>640</v>
      </c>
      <c r="Z823" s="96">
        <v>600</v>
      </c>
      <c r="AA823" s="96">
        <v>560</v>
      </c>
      <c r="AB823" s="96">
        <v>480</v>
      </c>
      <c r="AC823" s="95" t="s">
        <v>953</v>
      </c>
      <c r="AD823" s="96">
        <v>1300</v>
      </c>
      <c r="AE823" s="96">
        <v>1240</v>
      </c>
      <c r="AF823" s="96">
        <v>1170</v>
      </c>
      <c r="AG823" s="96">
        <v>1110</v>
      </c>
      <c r="AH823" s="96">
        <v>1040</v>
      </c>
      <c r="AI823" s="96">
        <v>980</v>
      </c>
      <c r="AJ823" s="96">
        <v>910</v>
      </c>
      <c r="AK823" s="96">
        <v>780</v>
      </c>
      <c r="AL823" s="2"/>
      <c r="AM823" s="95" t="s">
        <v>953</v>
      </c>
      <c r="AN823" s="96">
        <v>1200</v>
      </c>
      <c r="AO823" s="96">
        <v>1140</v>
      </c>
      <c r="AP823" s="96">
        <v>1080</v>
      </c>
      <c r="AQ823" s="96">
        <v>1020</v>
      </c>
      <c r="AR823" s="96">
        <v>960</v>
      </c>
      <c r="AS823" s="96">
        <v>900</v>
      </c>
      <c r="AT823" s="96">
        <v>840</v>
      </c>
      <c r="AU823" s="96">
        <v>720</v>
      </c>
      <c r="AW823" s="95" t="s">
        <v>953</v>
      </c>
      <c r="AX823" s="96">
        <v>400</v>
      </c>
      <c r="AY823" s="96">
        <v>380</v>
      </c>
      <c r="AZ823" s="96">
        <v>360</v>
      </c>
      <c r="BA823" s="96">
        <v>340</v>
      </c>
      <c r="BB823" s="96">
        <v>320</v>
      </c>
      <c r="BC823" s="96">
        <v>300</v>
      </c>
      <c r="BD823" s="96">
        <v>280</v>
      </c>
      <c r="BE823" s="96">
        <v>240</v>
      </c>
      <c r="BF823" s="95" t="s">
        <v>953</v>
      </c>
      <c r="BG823" s="96">
        <v>500</v>
      </c>
      <c r="BH823" s="96">
        <v>480</v>
      </c>
      <c r="BI823" s="96">
        <v>450</v>
      </c>
      <c r="BJ823" s="96">
        <v>430</v>
      </c>
      <c r="BK823" s="96">
        <v>400</v>
      </c>
      <c r="BL823" s="96">
        <v>380</v>
      </c>
      <c r="BM823" s="96">
        <v>350</v>
      </c>
      <c r="BN823" s="96">
        <v>300</v>
      </c>
      <c r="CH823" s="2">
        <v>64407</v>
      </c>
      <c r="CI823" s="2" t="s">
        <v>126</v>
      </c>
      <c r="CP823" s="3">
        <v>63047</v>
      </c>
      <c r="CQ823" s="3" t="s">
        <v>33886</v>
      </c>
      <c r="CR823" s="3" t="s">
        <v>126</v>
      </c>
    </row>
    <row r="824" spans="19:96" x14ac:dyDescent="0.25">
      <c r="S824" s="2"/>
      <c r="T824" s="95" t="s">
        <v>954</v>
      </c>
      <c r="U824" s="96">
        <v>900</v>
      </c>
      <c r="V824" s="96">
        <v>860</v>
      </c>
      <c r="W824" s="96">
        <v>810</v>
      </c>
      <c r="X824" s="96">
        <v>770</v>
      </c>
      <c r="Y824" s="96">
        <v>720</v>
      </c>
      <c r="Z824" s="96">
        <v>680</v>
      </c>
      <c r="AA824" s="96">
        <v>630</v>
      </c>
      <c r="AB824" s="96">
        <v>540</v>
      </c>
      <c r="AC824" s="95" t="s">
        <v>954</v>
      </c>
      <c r="AD824" s="96">
        <v>1400</v>
      </c>
      <c r="AE824" s="96">
        <v>1330</v>
      </c>
      <c r="AF824" s="96">
        <v>1260</v>
      </c>
      <c r="AG824" s="96">
        <v>1190</v>
      </c>
      <c r="AH824" s="96">
        <v>1120</v>
      </c>
      <c r="AI824" s="96">
        <v>1050</v>
      </c>
      <c r="AJ824" s="96">
        <v>980</v>
      </c>
      <c r="AK824" s="96">
        <v>840</v>
      </c>
      <c r="AL824" s="2"/>
      <c r="AM824" s="95" t="s">
        <v>954</v>
      </c>
      <c r="AN824" s="96">
        <v>1300</v>
      </c>
      <c r="AO824" s="96">
        <v>1240</v>
      </c>
      <c r="AP824" s="96">
        <v>1170</v>
      </c>
      <c r="AQ824" s="96">
        <v>1110</v>
      </c>
      <c r="AR824" s="96">
        <v>1040</v>
      </c>
      <c r="AS824" s="96">
        <v>980</v>
      </c>
      <c r="AT824" s="96">
        <v>910</v>
      </c>
      <c r="AU824" s="96">
        <v>780</v>
      </c>
      <c r="AW824" s="95" t="s">
        <v>954</v>
      </c>
      <c r="AX824" s="96">
        <v>400</v>
      </c>
      <c r="AY824" s="96">
        <v>380</v>
      </c>
      <c r="AZ824" s="96">
        <v>360</v>
      </c>
      <c r="BA824" s="96">
        <v>340</v>
      </c>
      <c r="BB824" s="96">
        <v>320</v>
      </c>
      <c r="BC824" s="96">
        <v>300</v>
      </c>
      <c r="BD824" s="96">
        <v>280</v>
      </c>
      <c r="BE824" s="96">
        <v>240</v>
      </c>
      <c r="BF824" s="95" t="s">
        <v>954</v>
      </c>
      <c r="BG824" s="96">
        <v>600</v>
      </c>
      <c r="BH824" s="96">
        <v>570</v>
      </c>
      <c r="BI824" s="96">
        <v>540</v>
      </c>
      <c r="BJ824" s="96">
        <v>510</v>
      </c>
      <c r="BK824" s="96">
        <v>480</v>
      </c>
      <c r="BL824" s="96">
        <v>450</v>
      </c>
      <c r="BM824" s="96">
        <v>420</v>
      </c>
      <c r="BN824" s="96">
        <v>360</v>
      </c>
      <c r="CH824" s="2">
        <v>64408</v>
      </c>
      <c r="CI824" s="2" t="s">
        <v>126</v>
      </c>
      <c r="CP824" s="3">
        <v>63048</v>
      </c>
      <c r="CQ824" s="3" t="s">
        <v>33887</v>
      </c>
      <c r="CR824" s="3" t="s">
        <v>126</v>
      </c>
    </row>
    <row r="825" spans="19:96" x14ac:dyDescent="0.25">
      <c r="S825" s="2"/>
      <c r="T825" s="95" t="s">
        <v>33154</v>
      </c>
      <c r="U825" s="96">
        <v>800</v>
      </c>
      <c r="V825" s="96">
        <v>760</v>
      </c>
      <c r="W825" s="96">
        <v>720</v>
      </c>
      <c r="X825" s="96">
        <v>680</v>
      </c>
      <c r="Y825" s="96">
        <v>640</v>
      </c>
      <c r="Z825" s="96">
        <v>600</v>
      </c>
      <c r="AA825" s="96">
        <v>560</v>
      </c>
      <c r="AB825" s="96">
        <v>480</v>
      </c>
      <c r="AC825" s="95" t="s">
        <v>33154</v>
      </c>
      <c r="AD825" s="96">
        <v>1300</v>
      </c>
      <c r="AE825" s="96">
        <v>1240</v>
      </c>
      <c r="AF825" s="96">
        <v>1170</v>
      </c>
      <c r="AG825" s="96">
        <v>1110</v>
      </c>
      <c r="AH825" s="96">
        <v>1040</v>
      </c>
      <c r="AI825" s="96">
        <v>980</v>
      </c>
      <c r="AJ825" s="96">
        <v>910</v>
      </c>
      <c r="AK825" s="96">
        <v>780</v>
      </c>
      <c r="AL825" s="2"/>
      <c r="AM825" s="95" t="s">
        <v>33154</v>
      </c>
      <c r="AN825" s="96">
        <v>1300</v>
      </c>
      <c r="AO825" s="96">
        <v>1240</v>
      </c>
      <c r="AP825" s="96">
        <v>1170</v>
      </c>
      <c r="AQ825" s="96">
        <v>1110</v>
      </c>
      <c r="AR825" s="96">
        <v>1040</v>
      </c>
      <c r="AS825" s="96">
        <v>980</v>
      </c>
      <c r="AT825" s="96">
        <v>910</v>
      </c>
      <c r="AU825" s="96">
        <v>780</v>
      </c>
      <c r="AW825" s="95" t="s">
        <v>33154</v>
      </c>
      <c r="AX825" s="96">
        <v>400</v>
      </c>
      <c r="AY825" s="96">
        <v>380</v>
      </c>
      <c r="AZ825" s="96">
        <v>360</v>
      </c>
      <c r="BA825" s="96">
        <v>340</v>
      </c>
      <c r="BB825" s="96">
        <v>320</v>
      </c>
      <c r="BC825" s="96">
        <v>300</v>
      </c>
      <c r="BD825" s="96">
        <v>280</v>
      </c>
      <c r="BE825" s="96">
        <v>240</v>
      </c>
      <c r="BF825" s="95" t="s">
        <v>33154</v>
      </c>
      <c r="BG825" s="96">
        <v>600</v>
      </c>
      <c r="BH825" s="96">
        <v>570</v>
      </c>
      <c r="BI825" s="96">
        <v>540</v>
      </c>
      <c r="BJ825" s="96">
        <v>510</v>
      </c>
      <c r="BK825" s="96">
        <v>480</v>
      </c>
      <c r="BL825" s="96">
        <v>450</v>
      </c>
      <c r="BM825" s="96">
        <v>420</v>
      </c>
      <c r="BN825" s="96">
        <v>360</v>
      </c>
      <c r="CH825" s="2">
        <v>64409</v>
      </c>
      <c r="CI825" s="2" t="s">
        <v>124</v>
      </c>
      <c r="CP825" s="3">
        <v>63049</v>
      </c>
      <c r="CQ825" s="3" t="s">
        <v>29224</v>
      </c>
      <c r="CR825" s="3" t="s">
        <v>126</v>
      </c>
    </row>
    <row r="826" spans="19:96" x14ac:dyDescent="0.25">
      <c r="S826" s="2"/>
      <c r="T826" s="95" t="s">
        <v>955</v>
      </c>
      <c r="U826" s="96">
        <v>800</v>
      </c>
      <c r="V826" s="96">
        <v>760</v>
      </c>
      <c r="W826" s="96">
        <v>720</v>
      </c>
      <c r="X826" s="96">
        <v>680</v>
      </c>
      <c r="Y826" s="96">
        <v>640</v>
      </c>
      <c r="Z826" s="96">
        <v>600</v>
      </c>
      <c r="AA826" s="96">
        <v>560</v>
      </c>
      <c r="AB826" s="96">
        <v>480</v>
      </c>
      <c r="AC826" s="95" t="s">
        <v>955</v>
      </c>
      <c r="AD826" s="96">
        <v>1300</v>
      </c>
      <c r="AE826" s="96">
        <v>1240</v>
      </c>
      <c r="AF826" s="96">
        <v>1170</v>
      </c>
      <c r="AG826" s="96">
        <v>1110</v>
      </c>
      <c r="AH826" s="96">
        <v>1040</v>
      </c>
      <c r="AI826" s="96">
        <v>980</v>
      </c>
      <c r="AJ826" s="96">
        <v>910</v>
      </c>
      <c r="AK826" s="96">
        <v>780</v>
      </c>
      <c r="AL826" s="2"/>
      <c r="AM826" s="95" t="s">
        <v>955</v>
      </c>
      <c r="AN826" s="96">
        <v>1200</v>
      </c>
      <c r="AO826" s="96">
        <v>1140</v>
      </c>
      <c r="AP826" s="96">
        <v>1080</v>
      </c>
      <c r="AQ826" s="96">
        <v>1020</v>
      </c>
      <c r="AR826" s="96">
        <v>960</v>
      </c>
      <c r="AS826" s="96">
        <v>900</v>
      </c>
      <c r="AT826" s="96">
        <v>840</v>
      </c>
      <c r="AU826" s="96">
        <v>720</v>
      </c>
      <c r="AW826" s="95" t="s">
        <v>955</v>
      </c>
      <c r="AX826" s="96">
        <v>400</v>
      </c>
      <c r="AY826" s="96">
        <v>380</v>
      </c>
      <c r="AZ826" s="96">
        <v>360</v>
      </c>
      <c r="BA826" s="96">
        <v>340</v>
      </c>
      <c r="BB826" s="96">
        <v>320</v>
      </c>
      <c r="BC826" s="96">
        <v>300</v>
      </c>
      <c r="BD826" s="96">
        <v>280</v>
      </c>
      <c r="BE826" s="96">
        <v>240</v>
      </c>
      <c r="BF826" s="95" t="s">
        <v>955</v>
      </c>
      <c r="BG826" s="96">
        <v>500</v>
      </c>
      <c r="BH826" s="96">
        <v>480</v>
      </c>
      <c r="BI826" s="96">
        <v>450</v>
      </c>
      <c r="BJ826" s="96">
        <v>430</v>
      </c>
      <c r="BK826" s="96">
        <v>400</v>
      </c>
      <c r="BL826" s="96">
        <v>380</v>
      </c>
      <c r="BM826" s="96">
        <v>350</v>
      </c>
      <c r="BN826" s="96">
        <v>300</v>
      </c>
      <c r="CH826" s="2">
        <v>64410</v>
      </c>
      <c r="CI826" s="2" t="s">
        <v>126</v>
      </c>
      <c r="CP826" s="3">
        <v>63050</v>
      </c>
      <c r="CQ826" s="3" t="s">
        <v>33888</v>
      </c>
      <c r="CR826" s="3" t="s">
        <v>126</v>
      </c>
    </row>
    <row r="827" spans="19:96" x14ac:dyDescent="0.25">
      <c r="S827" s="2"/>
      <c r="T827" s="95" t="s">
        <v>956</v>
      </c>
      <c r="U827" s="96">
        <v>800</v>
      </c>
      <c r="V827" s="96">
        <v>760</v>
      </c>
      <c r="W827" s="96">
        <v>720</v>
      </c>
      <c r="X827" s="96">
        <v>680</v>
      </c>
      <c r="Y827" s="96">
        <v>640</v>
      </c>
      <c r="Z827" s="96">
        <v>600</v>
      </c>
      <c r="AA827" s="96">
        <v>560</v>
      </c>
      <c r="AB827" s="96">
        <v>480</v>
      </c>
      <c r="AC827" s="95" t="s">
        <v>956</v>
      </c>
      <c r="AD827" s="96">
        <v>1300</v>
      </c>
      <c r="AE827" s="96">
        <v>1240</v>
      </c>
      <c r="AF827" s="96">
        <v>1170</v>
      </c>
      <c r="AG827" s="96">
        <v>1110</v>
      </c>
      <c r="AH827" s="96">
        <v>1040</v>
      </c>
      <c r="AI827" s="96">
        <v>980</v>
      </c>
      <c r="AJ827" s="96">
        <v>910</v>
      </c>
      <c r="AK827" s="96">
        <v>780</v>
      </c>
      <c r="AL827" s="2"/>
      <c r="AM827" s="95" t="s">
        <v>956</v>
      </c>
      <c r="AN827" s="96">
        <v>1200</v>
      </c>
      <c r="AO827" s="96">
        <v>1140</v>
      </c>
      <c r="AP827" s="96">
        <v>1080</v>
      </c>
      <c r="AQ827" s="96">
        <v>1020</v>
      </c>
      <c r="AR827" s="96">
        <v>960</v>
      </c>
      <c r="AS827" s="96">
        <v>900</v>
      </c>
      <c r="AT827" s="96">
        <v>840</v>
      </c>
      <c r="AU827" s="96">
        <v>720</v>
      </c>
      <c r="AW827" s="95" t="s">
        <v>956</v>
      </c>
      <c r="AX827" s="96">
        <v>400</v>
      </c>
      <c r="AY827" s="96">
        <v>380</v>
      </c>
      <c r="AZ827" s="96">
        <v>360</v>
      </c>
      <c r="BA827" s="96">
        <v>340</v>
      </c>
      <c r="BB827" s="96">
        <v>320</v>
      </c>
      <c r="BC827" s="96">
        <v>300</v>
      </c>
      <c r="BD827" s="96">
        <v>280</v>
      </c>
      <c r="BE827" s="96">
        <v>240</v>
      </c>
      <c r="BF827" s="95" t="s">
        <v>956</v>
      </c>
      <c r="BG827" s="96">
        <v>500</v>
      </c>
      <c r="BH827" s="96">
        <v>480</v>
      </c>
      <c r="BI827" s="96">
        <v>450</v>
      </c>
      <c r="BJ827" s="96">
        <v>430</v>
      </c>
      <c r="BK827" s="96">
        <v>400</v>
      </c>
      <c r="BL827" s="96">
        <v>380</v>
      </c>
      <c r="BM827" s="96">
        <v>350</v>
      </c>
      <c r="BN827" s="96">
        <v>300</v>
      </c>
      <c r="CH827" s="2">
        <v>64411</v>
      </c>
      <c r="CI827" s="2" t="s">
        <v>124</v>
      </c>
      <c r="CP827" s="3">
        <v>63054</v>
      </c>
      <c r="CQ827" s="3" t="s">
        <v>33889</v>
      </c>
      <c r="CR827" s="3" t="s">
        <v>126</v>
      </c>
    </row>
    <row r="828" spans="19:96" x14ac:dyDescent="0.25">
      <c r="S828" s="2"/>
      <c r="T828" s="95" t="s">
        <v>957</v>
      </c>
      <c r="U828" s="96">
        <v>800</v>
      </c>
      <c r="V828" s="96">
        <v>760</v>
      </c>
      <c r="W828" s="96">
        <v>720</v>
      </c>
      <c r="X828" s="96">
        <v>680</v>
      </c>
      <c r="Y828" s="96">
        <v>640</v>
      </c>
      <c r="Z828" s="96">
        <v>600</v>
      </c>
      <c r="AA828" s="96">
        <v>560</v>
      </c>
      <c r="AB828" s="96">
        <v>480</v>
      </c>
      <c r="AC828" s="95" t="s">
        <v>957</v>
      </c>
      <c r="AD828" s="96">
        <v>1300</v>
      </c>
      <c r="AE828" s="96">
        <v>1240</v>
      </c>
      <c r="AF828" s="96">
        <v>1170</v>
      </c>
      <c r="AG828" s="96">
        <v>1110</v>
      </c>
      <c r="AH828" s="96">
        <v>1040</v>
      </c>
      <c r="AI828" s="96">
        <v>980</v>
      </c>
      <c r="AJ828" s="96">
        <v>910</v>
      </c>
      <c r="AK828" s="96">
        <v>780</v>
      </c>
      <c r="AL828" s="2"/>
      <c r="AM828" s="95" t="s">
        <v>957</v>
      </c>
      <c r="AN828" s="96">
        <v>1300</v>
      </c>
      <c r="AO828" s="96">
        <v>1240</v>
      </c>
      <c r="AP828" s="96">
        <v>1170</v>
      </c>
      <c r="AQ828" s="96">
        <v>1110</v>
      </c>
      <c r="AR828" s="96">
        <v>1040</v>
      </c>
      <c r="AS828" s="96">
        <v>980</v>
      </c>
      <c r="AT828" s="96">
        <v>910</v>
      </c>
      <c r="AU828" s="96">
        <v>780</v>
      </c>
      <c r="AW828" s="95" t="s">
        <v>957</v>
      </c>
      <c r="AX828" s="96">
        <v>400</v>
      </c>
      <c r="AY828" s="96">
        <v>380</v>
      </c>
      <c r="AZ828" s="96">
        <v>360</v>
      </c>
      <c r="BA828" s="96">
        <v>340</v>
      </c>
      <c r="BB828" s="96">
        <v>320</v>
      </c>
      <c r="BC828" s="96">
        <v>300</v>
      </c>
      <c r="BD828" s="96">
        <v>280</v>
      </c>
      <c r="BE828" s="96">
        <v>240</v>
      </c>
      <c r="BF828" s="95" t="s">
        <v>957</v>
      </c>
      <c r="BG828" s="96">
        <v>600</v>
      </c>
      <c r="BH828" s="96">
        <v>570</v>
      </c>
      <c r="BI828" s="96">
        <v>540</v>
      </c>
      <c r="BJ828" s="96">
        <v>510</v>
      </c>
      <c r="BK828" s="96">
        <v>480</v>
      </c>
      <c r="BL828" s="96">
        <v>450</v>
      </c>
      <c r="BM828" s="96">
        <v>420</v>
      </c>
      <c r="BN828" s="96">
        <v>360</v>
      </c>
      <c r="CH828" s="2">
        <v>64413</v>
      </c>
      <c r="CI828" s="2" t="s">
        <v>126</v>
      </c>
      <c r="CP828" s="3">
        <v>63055</v>
      </c>
      <c r="CQ828" s="3" t="s">
        <v>33890</v>
      </c>
      <c r="CR828" s="3" t="s">
        <v>126</v>
      </c>
    </row>
    <row r="829" spans="19:96" x14ac:dyDescent="0.25">
      <c r="S829" s="2"/>
      <c r="T829" s="95" t="s">
        <v>958</v>
      </c>
      <c r="U829" s="96">
        <v>900</v>
      </c>
      <c r="V829" s="96">
        <v>860</v>
      </c>
      <c r="W829" s="96">
        <v>810</v>
      </c>
      <c r="X829" s="96">
        <v>770</v>
      </c>
      <c r="Y829" s="96">
        <v>720</v>
      </c>
      <c r="Z829" s="96">
        <v>680</v>
      </c>
      <c r="AA829" s="96">
        <v>630</v>
      </c>
      <c r="AB829" s="96">
        <v>540</v>
      </c>
      <c r="AC829" s="95" t="s">
        <v>958</v>
      </c>
      <c r="AD829" s="96">
        <v>1400</v>
      </c>
      <c r="AE829" s="96">
        <v>1330</v>
      </c>
      <c r="AF829" s="96">
        <v>1260</v>
      </c>
      <c r="AG829" s="96">
        <v>1190</v>
      </c>
      <c r="AH829" s="96">
        <v>1120</v>
      </c>
      <c r="AI829" s="96">
        <v>1050</v>
      </c>
      <c r="AJ829" s="96">
        <v>980</v>
      </c>
      <c r="AK829" s="96">
        <v>840</v>
      </c>
      <c r="AL829" s="2"/>
      <c r="AM829" s="95" t="s">
        <v>958</v>
      </c>
      <c r="AN829" s="96">
        <v>1400</v>
      </c>
      <c r="AO829" s="96">
        <v>1330</v>
      </c>
      <c r="AP829" s="96">
        <v>1260</v>
      </c>
      <c r="AQ829" s="96">
        <v>1190</v>
      </c>
      <c r="AR829" s="96">
        <v>1120</v>
      </c>
      <c r="AS829" s="96">
        <v>1050</v>
      </c>
      <c r="AT829" s="96">
        <v>980</v>
      </c>
      <c r="AU829" s="96">
        <v>840</v>
      </c>
      <c r="AW829" s="95" t="s">
        <v>958</v>
      </c>
      <c r="AX829" s="96">
        <v>500</v>
      </c>
      <c r="AY829" s="96">
        <v>480</v>
      </c>
      <c r="AZ829" s="96">
        <v>450</v>
      </c>
      <c r="BA829" s="96">
        <v>430</v>
      </c>
      <c r="BB829" s="96">
        <v>400</v>
      </c>
      <c r="BC829" s="96">
        <v>380</v>
      </c>
      <c r="BD829" s="96">
        <v>350</v>
      </c>
      <c r="BE829" s="96">
        <v>300</v>
      </c>
      <c r="BF829" s="95" t="s">
        <v>958</v>
      </c>
      <c r="BG829" s="96">
        <v>600</v>
      </c>
      <c r="BH829" s="96">
        <v>570</v>
      </c>
      <c r="BI829" s="96">
        <v>540</v>
      </c>
      <c r="BJ829" s="96">
        <v>510</v>
      </c>
      <c r="BK829" s="96">
        <v>480</v>
      </c>
      <c r="BL829" s="96">
        <v>450</v>
      </c>
      <c r="BM829" s="96">
        <v>420</v>
      </c>
      <c r="BN829" s="96">
        <v>360</v>
      </c>
      <c r="CH829" s="2">
        <v>64414</v>
      </c>
      <c r="CI829" s="2" t="s">
        <v>126</v>
      </c>
      <c r="CP829" s="3">
        <v>63057</v>
      </c>
      <c r="CQ829" s="3" t="s">
        <v>29225</v>
      </c>
      <c r="CR829" s="3" t="s">
        <v>126</v>
      </c>
    </row>
    <row r="830" spans="19:96" x14ac:dyDescent="0.25">
      <c r="S830" s="2"/>
      <c r="T830" s="95" t="s">
        <v>959</v>
      </c>
      <c r="U830" s="96">
        <v>800</v>
      </c>
      <c r="V830" s="96">
        <v>760</v>
      </c>
      <c r="W830" s="96">
        <v>720</v>
      </c>
      <c r="X830" s="96">
        <v>680</v>
      </c>
      <c r="Y830" s="96">
        <v>640</v>
      </c>
      <c r="Z830" s="96">
        <v>600</v>
      </c>
      <c r="AA830" s="96">
        <v>560</v>
      </c>
      <c r="AB830" s="96">
        <v>480</v>
      </c>
      <c r="AC830" s="95" t="s">
        <v>959</v>
      </c>
      <c r="AD830" s="96">
        <v>1300</v>
      </c>
      <c r="AE830" s="96">
        <v>1240</v>
      </c>
      <c r="AF830" s="96">
        <v>1170</v>
      </c>
      <c r="AG830" s="96">
        <v>1110</v>
      </c>
      <c r="AH830" s="96">
        <v>1040</v>
      </c>
      <c r="AI830" s="96">
        <v>980</v>
      </c>
      <c r="AJ830" s="96">
        <v>910</v>
      </c>
      <c r="AK830" s="96">
        <v>780</v>
      </c>
      <c r="AL830" s="2"/>
      <c r="AM830" s="95" t="s">
        <v>959</v>
      </c>
      <c r="AN830" s="96">
        <v>1100</v>
      </c>
      <c r="AO830" s="96">
        <v>1050</v>
      </c>
      <c r="AP830" s="96">
        <v>990</v>
      </c>
      <c r="AQ830" s="96">
        <v>940</v>
      </c>
      <c r="AR830" s="96">
        <v>880</v>
      </c>
      <c r="AS830" s="96">
        <v>830</v>
      </c>
      <c r="AT830" s="96">
        <v>770</v>
      </c>
      <c r="AU830" s="96">
        <v>660</v>
      </c>
      <c r="AW830" s="95" t="s">
        <v>959</v>
      </c>
      <c r="AX830" s="96">
        <v>400</v>
      </c>
      <c r="AY830" s="96">
        <v>380</v>
      </c>
      <c r="AZ830" s="96">
        <v>360</v>
      </c>
      <c r="BA830" s="96">
        <v>340</v>
      </c>
      <c r="BB830" s="96">
        <v>320</v>
      </c>
      <c r="BC830" s="96">
        <v>300</v>
      </c>
      <c r="BD830" s="96">
        <v>280</v>
      </c>
      <c r="BE830" s="96">
        <v>240</v>
      </c>
      <c r="BF830" s="95" t="s">
        <v>959</v>
      </c>
      <c r="BG830" s="96">
        <v>500</v>
      </c>
      <c r="BH830" s="96">
        <v>480</v>
      </c>
      <c r="BI830" s="96">
        <v>450</v>
      </c>
      <c r="BJ830" s="96">
        <v>430</v>
      </c>
      <c r="BK830" s="96">
        <v>400</v>
      </c>
      <c r="BL830" s="96">
        <v>380</v>
      </c>
      <c r="BM830" s="96">
        <v>350</v>
      </c>
      <c r="BN830" s="96">
        <v>300</v>
      </c>
      <c r="CH830" s="2">
        <v>64416</v>
      </c>
      <c r="CI830" s="2" t="s">
        <v>126</v>
      </c>
      <c r="CP830" s="3">
        <v>63058</v>
      </c>
      <c r="CQ830" s="3" t="s">
        <v>33891</v>
      </c>
      <c r="CR830" s="3" t="s">
        <v>126</v>
      </c>
    </row>
    <row r="831" spans="19:96" x14ac:dyDescent="0.25">
      <c r="S831" s="2"/>
      <c r="T831" s="95" t="s">
        <v>960</v>
      </c>
      <c r="U831" s="96">
        <v>800</v>
      </c>
      <c r="V831" s="96">
        <v>760</v>
      </c>
      <c r="W831" s="96">
        <v>720</v>
      </c>
      <c r="X831" s="96">
        <v>680</v>
      </c>
      <c r="Y831" s="96">
        <v>640</v>
      </c>
      <c r="Z831" s="96">
        <v>600</v>
      </c>
      <c r="AA831" s="96">
        <v>560</v>
      </c>
      <c r="AB831" s="96">
        <v>480</v>
      </c>
      <c r="AC831" s="95" t="s">
        <v>960</v>
      </c>
      <c r="AD831" s="96">
        <v>1300</v>
      </c>
      <c r="AE831" s="96">
        <v>1240</v>
      </c>
      <c r="AF831" s="96">
        <v>1170</v>
      </c>
      <c r="AG831" s="96">
        <v>1110</v>
      </c>
      <c r="AH831" s="96">
        <v>1040</v>
      </c>
      <c r="AI831" s="96">
        <v>980</v>
      </c>
      <c r="AJ831" s="96">
        <v>910</v>
      </c>
      <c r="AK831" s="96">
        <v>780</v>
      </c>
      <c r="AL831" s="2"/>
      <c r="AM831" s="95" t="s">
        <v>960</v>
      </c>
      <c r="AN831" s="96">
        <v>1200</v>
      </c>
      <c r="AO831" s="96">
        <v>1140</v>
      </c>
      <c r="AP831" s="96">
        <v>1080</v>
      </c>
      <c r="AQ831" s="96">
        <v>1020</v>
      </c>
      <c r="AR831" s="96">
        <v>960</v>
      </c>
      <c r="AS831" s="96">
        <v>900</v>
      </c>
      <c r="AT831" s="96">
        <v>840</v>
      </c>
      <c r="AU831" s="96">
        <v>720</v>
      </c>
      <c r="AW831" s="95" t="s">
        <v>960</v>
      </c>
      <c r="AX831" s="96">
        <v>400</v>
      </c>
      <c r="AY831" s="96">
        <v>380</v>
      </c>
      <c r="AZ831" s="96">
        <v>360</v>
      </c>
      <c r="BA831" s="96">
        <v>340</v>
      </c>
      <c r="BB831" s="96">
        <v>320</v>
      </c>
      <c r="BC831" s="96">
        <v>300</v>
      </c>
      <c r="BD831" s="96">
        <v>280</v>
      </c>
      <c r="BE831" s="96">
        <v>240</v>
      </c>
      <c r="BF831" s="95" t="s">
        <v>960</v>
      </c>
      <c r="BG831" s="96">
        <v>500</v>
      </c>
      <c r="BH831" s="96">
        <v>480</v>
      </c>
      <c r="BI831" s="96">
        <v>450</v>
      </c>
      <c r="BJ831" s="96">
        <v>430</v>
      </c>
      <c r="BK831" s="96">
        <v>400</v>
      </c>
      <c r="BL831" s="96">
        <v>380</v>
      </c>
      <c r="BM831" s="96">
        <v>350</v>
      </c>
      <c r="BN831" s="96">
        <v>300</v>
      </c>
      <c r="CH831" s="2">
        <v>64417</v>
      </c>
      <c r="CI831" s="2" t="s">
        <v>126</v>
      </c>
      <c r="CP831" s="3">
        <v>63059</v>
      </c>
      <c r="CQ831" s="3" t="s">
        <v>33892</v>
      </c>
      <c r="CR831" s="3" t="s">
        <v>126</v>
      </c>
    </row>
    <row r="832" spans="19:96" x14ac:dyDescent="0.25">
      <c r="S832" s="2"/>
      <c r="T832" s="95" t="s">
        <v>961</v>
      </c>
      <c r="U832" s="96">
        <v>700</v>
      </c>
      <c r="V832" s="96">
        <v>670</v>
      </c>
      <c r="W832" s="96">
        <v>630</v>
      </c>
      <c r="X832" s="96">
        <v>600</v>
      </c>
      <c r="Y832" s="96">
        <v>560</v>
      </c>
      <c r="Z832" s="96">
        <v>530</v>
      </c>
      <c r="AA832" s="96">
        <v>490</v>
      </c>
      <c r="AB832" s="96">
        <v>420</v>
      </c>
      <c r="AC832" s="95" t="s">
        <v>961</v>
      </c>
      <c r="AD832" s="96">
        <v>1100</v>
      </c>
      <c r="AE832" s="96">
        <v>1050</v>
      </c>
      <c r="AF832" s="96">
        <v>990</v>
      </c>
      <c r="AG832" s="96">
        <v>940</v>
      </c>
      <c r="AH832" s="96">
        <v>880</v>
      </c>
      <c r="AI832" s="96">
        <v>830</v>
      </c>
      <c r="AJ832" s="96">
        <v>770</v>
      </c>
      <c r="AK832" s="96">
        <v>660</v>
      </c>
      <c r="AL832" s="2"/>
      <c r="AM832" s="95" t="s">
        <v>961</v>
      </c>
      <c r="AN832" s="96">
        <v>1100</v>
      </c>
      <c r="AO832" s="96">
        <v>1050</v>
      </c>
      <c r="AP832" s="96">
        <v>990</v>
      </c>
      <c r="AQ832" s="96">
        <v>940</v>
      </c>
      <c r="AR832" s="96">
        <v>880</v>
      </c>
      <c r="AS832" s="96">
        <v>830</v>
      </c>
      <c r="AT832" s="96">
        <v>770</v>
      </c>
      <c r="AU832" s="96">
        <v>660</v>
      </c>
      <c r="AW832" s="95" t="s">
        <v>961</v>
      </c>
      <c r="AX832" s="96">
        <v>400</v>
      </c>
      <c r="AY832" s="96">
        <v>380</v>
      </c>
      <c r="AZ832" s="96">
        <v>360</v>
      </c>
      <c r="BA832" s="96">
        <v>340</v>
      </c>
      <c r="BB832" s="96">
        <v>320</v>
      </c>
      <c r="BC832" s="96">
        <v>300</v>
      </c>
      <c r="BD832" s="96">
        <v>280</v>
      </c>
      <c r="BE832" s="96">
        <v>240</v>
      </c>
      <c r="BF832" s="95" t="s">
        <v>961</v>
      </c>
      <c r="BG832" s="96">
        <v>500</v>
      </c>
      <c r="BH832" s="96">
        <v>480</v>
      </c>
      <c r="BI832" s="96">
        <v>450</v>
      </c>
      <c r="BJ832" s="96">
        <v>430</v>
      </c>
      <c r="BK832" s="96">
        <v>400</v>
      </c>
      <c r="BL832" s="96">
        <v>380</v>
      </c>
      <c r="BM832" s="96">
        <v>350</v>
      </c>
      <c r="BN832" s="96">
        <v>300</v>
      </c>
      <c r="CH832" s="2">
        <v>64422</v>
      </c>
      <c r="CI832" s="2" t="s">
        <v>124</v>
      </c>
      <c r="CP832" s="3">
        <v>63060</v>
      </c>
      <c r="CQ832" s="3" t="s">
        <v>33893</v>
      </c>
      <c r="CR832" s="3" t="s">
        <v>126</v>
      </c>
    </row>
    <row r="833" spans="19:96" x14ac:dyDescent="0.25">
      <c r="S833" s="2"/>
      <c r="T833" s="95" t="s">
        <v>962</v>
      </c>
      <c r="U833" s="96">
        <v>700</v>
      </c>
      <c r="V833" s="96">
        <v>670</v>
      </c>
      <c r="W833" s="96">
        <v>630</v>
      </c>
      <c r="X833" s="96">
        <v>600</v>
      </c>
      <c r="Y833" s="96">
        <v>560</v>
      </c>
      <c r="Z833" s="96">
        <v>530</v>
      </c>
      <c r="AA833" s="96">
        <v>490</v>
      </c>
      <c r="AB833" s="96">
        <v>420</v>
      </c>
      <c r="AC833" s="95" t="s">
        <v>962</v>
      </c>
      <c r="AD833" s="96">
        <v>1100</v>
      </c>
      <c r="AE833" s="96">
        <v>1050</v>
      </c>
      <c r="AF833" s="96">
        <v>990</v>
      </c>
      <c r="AG833" s="96">
        <v>940</v>
      </c>
      <c r="AH833" s="96">
        <v>880</v>
      </c>
      <c r="AI833" s="96">
        <v>830</v>
      </c>
      <c r="AJ833" s="96">
        <v>770</v>
      </c>
      <c r="AK833" s="96">
        <v>660</v>
      </c>
      <c r="AL833" s="2"/>
      <c r="AM833" s="95" t="s">
        <v>962</v>
      </c>
      <c r="AN833" s="96">
        <v>1000</v>
      </c>
      <c r="AO833" s="96">
        <v>950</v>
      </c>
      <c r="AP833" s="96">
        <v>900</v>
      </c>
      <c r="AQ833" s="96">
        <v>850</v>
      </c>
      <c r="AR833" s="96">
        <v>800</v>
      </c>
      <c r="AS833" s="96">
        <v>750</v>
      </c>
      <c r="AT833" s="96">
        <v>700</v>
      </c>
      <c r="AU833" s="96">
        <v>600</v>
      </c>
      <c r="AW833" s="95" t="s">
        <v>962</v>
      </c>
      <c r="AX833" s="96">
        <v>300</v>
      </c>
      <c r="AY833" s="96">
        <v>290</v>
      </c>
      <c r="AZ833" s="96">
        <v>270</v>
      </c>
      <c r="BA833" s="96">
        <v>260</v>
      </c>
      <c r="BB833" s="96">
        <v>240</v>
      </c>
      <c r="BC833" s="96">
        <v>230</v>
      </c>
      <c r="BD833" s="96">
        <v>210</v>
      </c>
      <c r="BE833" s="96">
        <v>180</v>
      </c>
      <c r="BF833" s="95" t="s">
        <v>962</v>
      </c>
      <c r="BG833" s="96">
        <v>500</v>
      </c>
      <c r="BH833" s="96">
        <v>480</v>
      </c>
      <c r="BI833" s="96">
        <v>450</v>
      </c>
      <c r="BJ833" s="96">
        <v>430</v>
      </c>
      <c r="BK833" s="96">
        <v>400</v>
      </c>
      <c r="BL833" s="96">
        <v>380</v>
      </c>
      <c r="BM833" s="96">
        <v>350</v>
      </c>
      <c r="BN833" s="96">
        <v>300</v>
      </c>
      <c r="CH833" s="2">
        <v>64423</v>
      </c>
      <c r="CI833" s="2" t="s">
        <v>122</v>
      </c>
      <c r="CP833" s="3">
        <v>63061</v>
      </c>
      <c r="CQ833" s="3" t="s">
        <v>33894</v>
      </c>
      <c r="CR833" s="3" t="s">
        <v>126</v>
      </c>
    </row>
    <row r="834" spans="19:96" x14ac:dyDescent="0.25">
      <c r="S834" s="2"/>
      <c r="T834" s="95" t="s">
        <v>963</v>
      </c>
      <c r="U834" s="96">
        <v>800</v>
      </c>
      <c r="V834" s="96">
        <v>760</v>
      </c>
      <c r="W834" s="96">
        <v>720</v>
      </c>
      <c r="X834" s="96">
        <v>680</v>
      </c>
      <c r="Y834" s="96">
        <v>640</v>
      </c>
      <c r="Z834" s="96">
        <v>600</v>
      </c>
      <c r="AA834" s="96">
        <v>560</v>
      </c>
      <c r="AB834" s="96">
        <v>480</v>
      </c>
      <c r="AC834" s="95" t="s">
        <v>963</v>
      </c>
      <c r="AD834" s="96">
        <v>1300</v>
      </c>
      <c r="AE834" s="96">
        <v>1240</v>
      </c>
      <c r="AF834" s="96">
        <v>1170</v>
      </c>
      <c r="AG834" s="96">
        <v>1110</v>
      </c>
      <c r="AH834" s="96">
        <v>1040</v>
      </c>
      <c r="AI834" s="96">
        <v>980</v>
      </c>
      <c r="AJ834" s="96">
        <v>910</v>
      </c>
      <c r="AK834" s="96">
        <v>780</v>
      </c>
      <c r="AL834" s="2"/>
      <c r="AM834" s="95" t="s">
        <v>963</v>
      </c>
      <c r="AN834" s="96">
        <v>1100</v>
      </c>
      <c r="AO834" s="96">
        <v>1050</v>
      </c>
      <c r="AP834" s="96">
        <v>990</v>
      </c>
      <c r="AQ834" s="96">
        <v>940</v>
      </c>
      <c r="AR834" s="96">
        <v>880</v>
      </c>
      <c r="AS834" s="96">
        <v>830</v>
      </c>
      <c r="AT834" s="96">
        <v>770</v>
      </c>
      <c r="AU834" s="96">
        <v>660</v>
      </c>
      <c r="AW834" s="95" t="s">
        <v>963</v>
      </c>
      <c r="AX834" s="96">
        <v>400</v>
      </c>
      <c r="AY834" s="96">
        <v>380</v>
      </c>
      <c r="AZ834" s="96">
        <v>360</v>
      </c>
      <c r="BA834" s="96">
        <v>340</v>
      </c>
      <c r="BB834" s="96">
        <v>320</v>
      </c>
      <c r="BC834" s="96">
        <v>300</v>
      </c>
      <c r="BD834" s="96">
        <v>280</v>
      </c>
      <c r="BE834" s="96">
        <v>240</v>
      </c>
      <c r="BF834" s="95" t="s">
        <v>963</v>
      </c>
      <c r="BG834" s="96">
        <v>500</v>
      </c>
      <c r="BH834" s="96">
        <v>480</v>
      </c>
      <c r="BI834" s="96">
        <v>450</v>
      </c>
      <c r="BJ834" s="96">
        <v>430</v>
      </c>
      <c r="BK834" s="96">
        <v>400</v>
      </c>
      <c r="BL834" s="96">
        <v>380</v>
      </c>
      <c r="BM834" s="96">
        <v>350</v>
      </c>
      <c r="BN834" s="96">
        <v>300</v>
      </c>
      <c r="CH834" s="2">
        <v>64424</v>
      </c>
      <c r="CI834" s="2" t="s">
        <v>124</v>
      </c>
      <c r="CP834" s="3">
        <v>63063</v>
      </c>
      <c r="CQ834" s="3" t="s">
        <v>26378</v>
      </c>
      <c r="CR834" s="3" t="s">
        <v>122</v>
      </c>
    </row>
    <row r="835" spans="19:96" x14ac:dyDescent="0.25">
      <c r="S835" s="2"/>
      <c r="T835" s="95" t="s">
        <v>964</v>
      </c>
      <c r="U835" s="96">
        <v>700</v>
      </c>
      <c r="V835" s="96">
        <v>670</v>
      </c>
      <c r="W835" s="96">
        <v>630</v>
      </c>
      <c r="X835" s="96">
        <v>600</v>
      </c>
      <c r="Y835" s="96">
        <v>560</v>
      </c>
      <c r="Z835" s="96">
        <v>530</v>
      </c>
      <c r="AA835" s="96">
        <v>490</v>
      </c>
      <c r="AB835" s="96">
        <v>420</v>
      </c>
      <c r="AC835" s="95" t="s">
        <v>964</v>
      </c>
      <c r="AD835" s="96">
        <v>1100</v>
      </c>
      <c r="AE835" s="96">
        <v>1050</v>
      </c>
      <c r="AF835" s="96">
        <v>990</v>
      </c>
      <c r="AG835" s="96">
        <v>940</v>
      </c>
      <c r="AH835" s="96">
        <v>880</v>
      </c>
      <c r="AI835" s="96">
        <v>830</v>
      </c>
      <c r="AJ835" s="96">
        <v>770</v>
      </c>
      <c r="AK835" s="96">
        <v>660</v>
      </c>
      <c r="AL835" s="2"/>
      <c r="AM835" s="95" t="s">
        <v>964</v>
      </c>
      <c r="AN835" s="96">
        <v>1100</v>
      </c>
      <c r="AO835" s="96">
        <v>1050</v>
      </c>
      <c r="AP835" s="96">
        <v>990</v>
      </c>
      <c r="AQ835" s="96">
        <v>940</v>
      </c>
      <c r="AR835" s="96">
        <v>880</v>
      </c>
      <c r="AS835" s="96">
        <v>830</v>
      </c>
      <c r="AT835" s="96">
        <v>770</v>
      </c>
      <c r="AU835" s="96">
        <v>660</v>
      </c>
      <c r="AW835" s="95" t="s">
        <v>964</v>
      </c>
      <c r="AX835" s="96">
        <v>400</v>
      </c>
      <c r="AY835" s="96">
        <v>380</v>
      </c>
      <c r="AZ835" s="96">
        <v>360</v>
      </c>
      <c r="BA835" s="96">
        <v>340</v>
      </c>
      <c r="BB835" s="96">
        <v>320</v>
      </c>
      <c r="BC835" s="96">
        <v>300</v>
      </c>
      <c r="BD835" s="96">
        <v>280</v>
      </c>
      <c r="BE835" s="96">
        <v>240</v>
      </c>
      <c r="BF835" s="95" t="s">
        <v>964</v>
      </c>
      <c r="BG835" s="96">
        <v>500</v>
      </c>
      <c r="BH835" s="96">
        <v>480</v>
      </c>
      <c r="BI835" s="96">
        <v>450</v>
      </c>
      <c r="BJ835" s="96">
        <v>430</v>
      </c>
      <c r="BK835" s="96">
        <v>400</v>
      </c>
      <c r="BL835" s="96">
        <v>380</v>
      </c>
      <c r="BM835" s="96">
        <v>350</v>
      </c>
      <c r="BN835" s="96">
        <v>300</v>
      </c>
      <c r="CH835" s="2">
        <v>64425</v>
      </c>
      <c r="CI835" s="2" t="s">
        <v>126</v>
      </c>
      <c r="CP835" s="3">
        <v>63064</v>
      </c>
      <c r="CQ835" s="3" t="s">
        <v>33895</v>
      </c>
      <c r="CR835" s="3" t="s">
        <v>122</v>
      </c>
    </row>
    <row r="836" spans="19:96" x14ac:dyDescent="0.25">
      <c r="S836" s="2"/>
      <c r="T836" s="95" t="s">
        <v>965</v>
      </c>
      <c r="U836" s="96">
        <v>900</v>
      </c>
      <c r="V836" s="96">
        <v>860</v>
      </c>
      <c r="W836" s="96">
        <v>810</v>
      </c>
      <c r="X836" s="96">
        <v>770</v>
      </c>
      <c r="Y836" s="96">
        <v>720</v>
      </c>
      <c r="Z836" s="96">
        <v>680</v>
      </c>
      <c r="AA836" s="96">
        <v>630</v>
      </c>
      <c r="AB836" s="96">
        <v>540</v>
      </c>
      <c r="AC836" s="95" t="s">
        <v>965</v>
      </c>
      <c r="AD836" s="96">
        <v>1400</v>
      </c>
      <c r="AE836" s="96">
        <v>1330</v>
      </c>
      <c r="AF836" s="96">
        <v>1260</v>
      </c>
      <c r="AG836" s="96">
        <v>1190</v>
      </c>
      <c r="AH836" s="96">
        <v>1120</v>
      </c>
      <c r="AI836" s="96">
        <v>1050</v>
      </c>
      <c r="AJ836" s="96">
        <v>980</v>
      </c>
      <c r="AK836" s="96">
        <v>840</v>
      </c>
      <c r="AL836" s="2"/>
      <c r="AM836" s="95" t="s">
        <v>965</v>
      </c>
      <c r="AN836" s="96">
        <v>1400</v>
      </c>
      <c r="AO836" s="96">
        <v>1330</v>
      </c>
      <c r="AP836" s="96">
        <v>1260</v>
      </c>
      <c r="AQ836" s="96">
        <v>1190</v>
      </c>
      <c r="AR836" s="96">
        <v>1120</v>
      </c>
      <c r="AS836" s="96">
        <v>1050</v>
      </c>
      <c r="AT836" s="96">
        <v>980</v>
      </c>
      <c r="AU836" s="96">
        <v>840</v>
      </c>
      <c r="AW836" s="95" t="s">
        <v>965</v>
      </c>
      <c r="AX836" s="96">
        <v>500</v>
      </c>
      <c r="AY836" s="96">
        <v>480</v>
      </c>
      <c r="AZ836" s="96">
        <v>450</v>
      </c>
      <c r="BA836" s="96">
        <v>430</v>
      </c>
      <c r="BB836" s="96">
        <v>400</v>
      </c>
      <c r="BC836" s="96">
        <v>380</v>
      </c>
      <c r="BD836" s="96">
        <v>350</v>
      </c>
      <c r="BE836" s="96">
        <v>300</v>
      </c>
      <c r="BF836" s="95" t="s">
        <v>965</v>
      </c>
      <c r="BG836" s="96">
        <v>600</v>
      </c>
      <c r="BH836" s="96">
        <v>570</v>
      </c>
      <c r="BI836" s="96">
        <v>540</v>
      </c>
      <c r="BJ836" s="96">
        <v>510</v>
      </c>
      <c r="BK836" s="96">
        <v>480</v>
      </c>
      <c r="BL836" s="96">
        <v>450</v>
      </c>
      <c r="BM836" s="96">
        <v>420</v>
      </c>
      <c r="BN836" s="96">
        <v>360</v>
      </c>
      <c r="CH836" s="2">
        <v>64428</v>
      </c>
      <c r="CI836" s="2" t="s">
        <v>126</v>
      </c>
      <c r="CP836" s="3">
        <v>63065</v>
      </c>
      <c r="CQ836" s="3" t="s">
        <v>33896</v>
      </c>
      <c r="CR836" s="3" t="s">
        <v>122</v>
      </c>
    </row>
    <row r="837" spans="19:96" x14ac:dyDescent="0.25">
      <c r="S837" s="2"/>
      <c r="T837" s="95" t="s">
        <v>966</v>
      </c>
      <c r="U837" s="96">
        <v>800</v>
      </c>
      <c r="V837" s="96">
        <v>760</v>
      </c>
      <c r="W837" s="96">
        <v>720</v>
      </c>
      <c r="X837" s="96">
        <v>680</v>
      </c>
      <c r="Y837" s="96">
        <v>640</v>
      </c>
      <c r="Z837" s="96">
        <v>600</v>
      </c>
      <c r="AA837" s="96">
        <v>560</v>
      </c>
      <c r="AB837" s="96">
        <v>480</v>
      </c>
      <c r="AC837" s="95" t="s">
        <v>966</v>
      </c>
      <c r="AD837" s="96">
        <v>1300</v>
      </c>
      <c r="AE837" s="96">
        <v>1240</v>
      </c>
      <c r="AF837" s="96">
        <v>1170</v>
      </c>
      <c r="AG837" s="96">
        <v>1110</v>
      </c>
      <c r="AH837" s="96">
        <v>1040</v>
      </c>
      <c r="AI837" s="96">
        <v>980</v>
      </c>
      <c r="AJ837" s="96">
        <v>910</v>
      </c>
      <c r="AK837" s="96">
        <v>780</v>
      </c>
      <c r="AL837" s="2"/>
      <c r="AM837" s="95" t="s">
        <v>966</v>
      </c>
      <c r="AN837" s="96">
        <v>1200</v>
      </c>
      <c r="AO837" s="96">
        <v>1140</v>
      </c>
      <c r="AP837" s="96">
        <v>1080</v>
      </c>
      <c r="AQ837" s="96">
        <v>1020</v>
      </c>
      <c r="AR837" s="96">
        <v>960</v>
      </c>
      <c r="AS837" s="96">
        <v>900</v>
      </c>
      <c r="AT837" s="96">
        <v>840</v>
      </c>
      <c r="AU837" s="96">
        <v>720</v>
      </c>
      <c r="AW837" s="95" t="s">
        <v>966</v>
      </c>
      <c r="AX837" s="96">
        <v>400</v>
      </c>
      <c r="AY837" s="96">
        <v>380</v>
      </c>
      <c r="AZ837" s="96">
        <v>360</v>
      </c>
      <c r="BA837" s="96">
        <v>340</v>
      </c>
      <c r="BB837" s="96">
        <v>320</v>
      </c>
      <c r="BC837" s="96">
        <v>300</v>
      </c>
      <c r="BD837" s="96">
        <v>280</v>
      </c>
      <c r="BE837" s="96">
        <v>240</v>
      </c>
      <c r="BF837" s="95" t="s">
        <v>966</v>
      </c>
      <c r="BG837" s="96">
        <v>500</v>
      </c>
      <c r="BH837" s="96">
        <v>480</v>
      </c>
      <c r="BI837" s="96">
        <v>450</v>
      </c>
      <c r="BJ837" s="96">
        <v>430</v>
      </c>
      <c r="BK837" s="96">
        <v>400</v>
      </c>
      <c r="BL837" s="96">
        <v>380</v>
      </c>
      <c r="BM837" s="96">
        <v>350</v>
      </c>
      <c r="BN837" s="96">
        <v>300</v>
      </c>
      <c r="CH837" s="2">
        <v>64429</v>
      </c>
      <c r="CI837" s="2" t="s">
        <v>126</v>
      </c>
      <c r="CP837" s="3">
        <v>63066</v>
      </c>
      <c r="CQ837" s="3" t="s">
        <v>33897</v>
      </c>
      <c r="CR837" s="3" t="s">
        <v>124</v>
      </c>
    </row>
    <row r="838" spans="19:96" x14ac:dyDescent="0.25">
      <c r="S838" s="2"/>
      <c r="T838" s="95" t="s">
        <v>967</v>
      </c>
      <c r="U838" s="96">
        <v>1000</v>
      </c>
      <c r="V838" s="96">
        <v>950</v>
      </c>
      <c r="W838" s="96">
        <v>900</v>
      </c>
      <c r="X838" s="96">
        <v>850</v>
      </c>
      <c r="Y838" s="96">
        <v>800</v>
      </c>
      <c r="Z838" s="96">
        <v>750</v>
      </c>
      <c r="AA838" s="96">
        <v>700</v>
      </c>
      <c r="AB838" s="96">
        <v>600</v>
      </c>
      <c r="AC838" s="95" t="s">
        <v>967</v>
      </c>
      <c r="AD838" s="96">
        <v>1600</v>
      </c>
      <c r="AE838" s="96">
        <v>1520</v>
      </c>
      <c r="AF838" s="96">
        <v>1440</v>
      </c>
      <c r="AG838" s="96">
        <v>1360</v>
      </c>
      <c r="AH838" s="96">
        <v>1280</v>
      </c>
      <c r="AI838" s="96">
        <v>1200</v>
      </c>
      <c r="AJ838" s="96">
        <v>1120</v>
      </c>
      <c r="AK838" s="96">
        <v>960</v>
      </c>
      <c r="AL838" s="2"/>
      <c r="AM838" s="95" t="s">
        <v>967</v>
      </c>
      <c r="AN838" s="96">
        <v>1500</v>
      </c>
      <c r="AO838" s="96">
        <v>1430</v>
      </c>
      <c r="AP838" s="96">
        <v>1350</v>
      </c>
      <c r="AQ838" s="96">
        <v>1280</v>
      </c>
      <c r="AR838" s="96">
        <v>1200</v>
      </c>
      <c r="AS838" s="96">
        <v>1130</v>
      </c>
      <c r="AT838" s="96">
        <v>1050</v>
      </c>
      <c r="AU838" s="96">
        <v>900</v>
      </c>
      <c r="AW838" s="95" t="s">
        <v>967</v>
      </c>
      <c r="AX838" s="96">
        <v>500</v>
      </c>
      <c r="AY838" s="96">
        <v>480</v>
      </c>
      <c r="AZ838" s="96">
        <v>450</v>
      </c>
      <c r="BA838" s="96">
        <v>430</v>
      </c>
      <c r="BB838" s="96">
        <v>400</v>
      </c>
      <c r="BC838" s="96">
        <v>380</v>
      </c>
      <c r="BD838" s="96">
        <v>350</v>
      </c>
      <c r="BE838" s="96">
        <v>300</v>
      </c>
      <c r="BF838" s="95" t="s">
        <v>967</v>
      </c>
      <c r="BG838" s="96">
        <v>700</v>
      </c>
      <c r="BH838" s="96">
        <v>670</v>
      </c>
      <c r="BI838" s="96">
        <v>630</v>
      </c>
      <c r="BJ838" s="96">
        <v>600</v>
      </c>
      <c r="BK838" s="96">
        <v>560</v>
      </c>
      <c r="BL838" s="96">
        <v>530</v>
      </c>
      <c r="BM838" s="96">
        <v>490</v>
      </c>
      <c r="BN838" s="96">
        <v>420</v>
      </c>
      <c r="CH838" s="2">
        <v>64430</v>
      </c>
      <c r="CI838" s="2" t="s">
        <v>126</v>
      </c>
      <c r="CP838" s="3">
        <v>63067</v>
      </c>
      <c r="CQ838" s="3" t="s">
        <v>33898</v>
      </c>
      <c r="CR838" s="3" t="s">
        <v>124</v>
      </c>
    </row>
    <row r="839" spans="19:96" x14ac:dyDescent="0.25">
      <c r="S839" s="2"/>
      <c r="T839" s="95" t="s">
        <v>968</v>
      </c>
      <c r="U839" s="96">
        <v>2000</v>
      </c>
      <c r="V839" s="96">
        <v>1900</v>
      </c>
      <c r="W839" s="96">
        <v>1800</v>
      </c>
      <c r="X839" s="96">
        <v>1700</v>
      </c>
      <c r="Y839" s="96">
        <v>1600</v>
      </c>
      <c r="Z839" s="96">
        <v>1500</v>
      </c>
      <c r="AA839" s="96">
        <v>1400</v>
      </c>
      <c r="AB839" s="96">
        <v>1200</v>
      </c>
      <c r="AC839" s="95" t="s">
        <v>968</v>
      </c>
      <c r="AD839" s="96">
        <v>3200</v>
      </c>
      <c r="AE839" s="96">
        <v>3040</v>
      </c>
      <c r="AF839" s="96">
        <v>2880</v>
      </c>
      <c r="AG839" s="96">
        <v>2720</v>
      </c>
      <c r="AH839" s="96">
        <v>2560</v>
      </c>
      <c r="AI839" s="96">
        <v>2400</v>
      </c>
      <c r="AJ839" s="96">
        <v>2240</v>
      </c>
      <c r="AK839" s="96">
        <v>1920</v>
      </c>
      <c r="AL839" s="2"/>
      <c r="AM839" s="95" t="s">
        <v>968</v>
      </c>
      <c r="AN839" s="96">
        <v>3000</v>
      </c>
      <c r="AO839" s="96">
        <v>2850</v>
      </c>
      <c r="AP839" s="96">
        <v>2700</v>
      </c>
      <c r="AQ839" s="96">
        <v>2550</v>
      </c>
      <c r="AR839" s="96">
        <v>2400</v>
      </c>
      <c r="AS839" s="96">
        <v>2250</v>
      </c>
      <c r="AT839" s="96">
        <v>2100</v>
      </c>
      <c r="AU839" s="96">
        <v>1800</v>
      </c>
      <c r="AW839" s="95" t="s">
        <v>968</v>
      </c>
      <c r="AX839" s="96">
        <v>1000</v>
      </c>
      <c r="AY839" s="96">
        <v>950</v>
      </c>
      <c r="AZ839" s="96">
        <v>900</v>
      </c>
      <c r="BA839" s="96">
        <v>850</v>
      </c>
      <c r="BB839" s="96">
        <v>800</v>
      </c>
      <c r="BC839" s="96">
        <v>750</v>
      </c>
      <c r="BD839" s="96">
        <v>700</v>
      </c>
      <c r="BE839" s="96">
        <v>600</v>
      </c>
      <c r="BF839" s="95" t="s">
        <v>968</v>
      </c>
      <c r="BG839" s="96">
        <v>1300</v>
      </c>
      <c r="BH839" s="96">
        <v>1240</v>
      </c>
      <c r="BI839" s="96">
        <v>1170</v>
      </c>
      <c r="BJ839" s="96">
        <v>1110</v>
      </c>
      <c r="BK839" s="96">
        <v>1040</v>
      </c>
      <c r="BL839" s="96">
        <v>980</v>
      </c>
      <c r="BM839" s="96">
        <v>910</v>
      </c>
      <c r="BN839" s="96">
        <v>780</v>
      </c>
      <c r="CH839" s="2">
        <v>64433</v>
      </c>
      <c r="CI839" s="2" t="s">
        <v>122</v>
      </c>
      <c r="CP839" s="3">
        <v>63068</v>
      </c>
      <c r="CQ839" s="3" t="s">
        <v>33899</v>
      </c>
      <c r="CR839" s="3" t="s">
        <v>124</v>
      </c>
    </row>
    <row r="840" spans="19:96" x14ac:dyDescent="0.25">
      <c r="S840" s="2"/>
      <c r="T840" s="95" t="s">
        <v>969</v>
      </c>
      <c r="U840" s="96">
        <v>1100</v>
      </c>
      <c r="V840" s="96">
        <v>1050</v>
      </c>
      <c r="W840" s="96">
        <v>990</v>
      </c>
      <c r="X840" s="96">
        <v>940</v>
      </c>
      <c r="Y840" s="96">
        <v>880</v>
      </c>
      <c r="Z840" s="96">
        <v>830</v>
      </c>
      <c r="AA840" s="96">
        <v>770</v>
      </c>
      <c r="AB840" s="96">
        <v>660</v>
      </c>
      <c r="AC840" s="95" t="s">
        <v>969</v>
      </c>
      <c r="AD840" s="96">
        <v>1800</v>
      </c>
      <c r="AE840" s="96">
        <v>1710</v>
      </c>
      <c r="AF840" s="96">
        <v>1620</v>
      </c>
      <c r="AG840" s="96">
        <v>1530</v>
      </c>
      <c r="AH840" s="96">
        <v>1440</v>
      </c>
      <c r="AI840" s="96">
        <v>1350</v>
      </c>
      <c r="AJ840" s="96">
        <v>1260</v>
      </c>
      <c r="AK840" s="96">
        <v>1080</v>
      </c>
      <c r="AL840" s="2"/>
      <c r="AM840" s="95" t="s">
        <v>969</v>
      </c>
      <c r="AN840" s="96">
        <v>1600</v>
      </c>
      <c r="AO840" s="96">
        <v>1520</v>
      </c>
      <c r="AP840" s="96">
        <v>1440</v>
      </c>
      <c r="AQ840" s="96">
        <v>1360</v>
      </c>
      <c r="AR840" s="96">
        <v>1280</v>
      </c>
      <c r="AS840" s="96">
        <v>1200</v>
      </c>
      <c r="AT840" s="96">
        <v>1120</v>
      </c>
      <c r="AU840" s="96">
        <v>960</v>
      </c>
      <c r="AW840" s="95" t="s">
        <v>969</v>
      </c>
      <c r="AX840" s="96">
        <v>500</v>
      </c>
      <c r="AY840" s="96">
        <v>480</v>
      </c>
      <c r="AZ840" s="96">
        <v>450</v>
      </c>
      <c r="BA840" s="96">
        <v>430</v>
      </c>
      <c r="BB840" s="96">
        <v>400</v>
      </c>
      <c r="BC840" s="96">
        <v>380</v>
      </c>
      <c r="BD840" s="96">
        <v>350</v>
      </c>
      <c r="BE840" s="96">
        <v>300</v>
      </c>
      <c r="BF840" s="95" t="s">
        <v>969</v>
      </c>
      <c r="BG840" s="96">
        <v>700</v>
      </c>
      <c r="BH840" s="96">
        <v>670</v>
      </c>
      <c r="BI840" s="96">
        <v>630</v>
      </c>
      <c r="BJ840" s="96">
        <v>600</v>
      </c>
      <c r="BK840" s="96">
        <v>560</v>
      </c>
      <c r="BL840" s="96">
        <v>530</v>
      </c>
      <c r="BM840" s="96">
        <v>490</v>
      </c>
      <c r="BN840" s="96">
        <v>420</v>
      </c>
      <c r="CH840" s="2">
        <v>64437</v>
      </c>
      <c r="CI840" s="2" t="s">
        <v>122</v>
      </c>
      <c r="CP840" s="3">
        <v>63069</v>
      </c>
      <c r="CQ840" s="3" t="s">
        <v>33900</v>
      </c>
      <c r="CR840" s="3" t="s">
        <v>124</v>
      </c>
    </row>
    <row r="841" spans="19:96" x14ac:dyDescent="0.25">
      <c r="S841" s="2"/>
      <c r="T841" s="95" t="s">
        <v>970</v>
      </c>
      <c r="U841" s="96">
        <v>1100</v>
      </c>
      <c r="V841" s="96">
        <v>1050</v>
      </c>
      <c r="W841" s="96">
        <v>990</v>
      </c>
      <c r="X841" s="96">
        <v>940</v>
      </c>
      <c r="Y841" s="96">
        <v>880</v>
      </c>
      <c r="Z841" s="96">
        <v>830</v>
      </c>
      <c r="AA841" s="96">
        <v>770</v>
      </c>
      <c r="AB841" s="96">
        <v>660</v>
      </c>
      <c r="AC841" s="95" t="s">
        <v>970</v>
      </c>
      <c r="AD841" s="96">
        <v>1800</v>
      </c>
      <c r="AE841" s="96">
        <v>1710</v>
      </c>
      <c r="AF841" s="96">
        <v>1620</v>
      </c>
      <c r="AG841" s="96">
        <v>1530</v>
      </c>
      <c r="AH841" s="96">
        <v>1440</v>
      </c>
      <c r="AI841" s="96">
        <v>1350</v>
      </c>
      <c r="AJ841" s="96">
        <v>1260</v>
      </c>
      <c r="AK841" s="96">
        <v>1080</v>
      </c>
      <c r="AL841" s="2"/>
      <c r="AM841" s="95" t="s">
        <v>970</v>
      </c>
      <c r="AN841" s="96">
        <v>1700</v>
      </c>
      <c r="AO841" s="96">
        <v>1620</v>
      </c>
      <c r="AP841" s="96">
        <v>1530</v>
      </c>
      <c r="AQ841" s="96">
        <v>1450</v>
      </c>
      <c r="AR841" s="96">
        <v>1360</v>
      </c>
      <c r="AS841" s="96">
        <v>1280</v>
      </c>
      <c r="AT841" s="96">
        <v>1190</v>
      </c>
      <c r="AU841" s="96">
        <v>1020</v>
      </c>
      <c r="AW841" s="95" t="s">
        <v>970</v>
      </c>
      <c r="AX841" s="96">
        <v>600</v>
      </c>
      <c r="AY841" s="96">
        <v>570</v>
      </c>
      <c r="AZ841" s="96">
        <v>540</v>
      </c>
      <c r="BA841" s="96">
        <v>510</v>
      </c>
      <c r="BB841" s="96">
        <v>480</v>
      </c>
      <c r="BC841" s="96">
        <v>450</v>
      </c>
      <c r="BD841" s="96">
        <v>420</v>
      </c>
      <c r="BE841" s="96">
        <v>360</v>
      </c>
      <c r="BF841" s="95" t="s">
        <v>970</v>
      </c>
      <c r="BG841" s="96">
        <v>700</v>
      </c>
      <c r="BH841" s="96">
        <v>670</v>
      </c>
      <c r="BI841" s="96">
        <v>630</v>
      </c>
      <c r="BJ841" s="96">
        <v>600</v>
      </c>
      <c r="BK841" s="96">
        <v>560</v>
      </c>
      <c r="BL841" s="96">
        <v>530</v>
      </c>
      <c r="BM841" s="96">
        <v>490</v>
      </c>
      <c r="BN841" s="96">
        <v>420</v>
      </c>
      <c r="CH841" s="2">
        <v>64438</v>
      </c>
      <c r="CI841" s="2" t="s">
        <v>124</v>
      </c>
      <c r="CP841" s="3">
        <v>63070</v>
      </c>
      <c r="CQ841" s="3" t="s">
        <v>29226</v>
      </c>
      <c r="CR841" s="3" t="s">
        <v>126</v>
      </c>
    </row>
    <row r="842" spans="19:96" x14ac:dyDescent="0.25">
      <c r="S842" s="2"/>
      <c r="T842" s="95" t="s">
        <v>971</v>
      </c>
      <c r="U842" s="96">
        <v>1000</v>
      </c>
      <c r="V842" s="96">
        <v>950</v>
      </c>
      <c r="W842" s="96">
        <v>900</v>
      </c>
      <c r="X842" s="96">
        <v>850</v>
      </c>
      <c r="Y842" s="96">
        <v>800</v>
      </c>
      <c r="Z842" s="96">
        <v>750</v>
      </c>
      <c r="AA842" s="96">
        <v>700</v>
      </c>
      <c r="AB842" s="96">
        <v>600</v>
      </c>
      <c r="AC842" s="95" t="s">
        <v>971</v>
      </c>
      <c r="AD842" s="96">
        <v>1600</v>
      </c>
      <c r="AE842" s="96">
        <v>1520</v>
      </c>
      <c r="AF842" s="96">
        <v>1440</v>
      </c>
      <c r="AG842" s="96">
        <v>1360</v>
      </c>
      <c r="AH842" s="96">
        <v>1280</v>
      </c>
      <c r="AI842" s="96">
        <v>1200</v>
      </c>
      <c r="AJ842" s="96">
        <v>1120</v>
      </c>
      <c r="AK842" s="96">
        <v>960</v>
      </c>
      <c r="AL842" s="2"/>
      <c r="AM842" s="95" t="s">
        <v>971</v>
      </c>
      <c r="AN842" s="96">
        <v>1500</v>
      </c>
      <c r="AO842" s="96">
        <v>1430</v>
      </c>
      <c r="AP842" s="96">
        <v>1350</v>
      </c>
      <c r="AQ842" s="96">
        <v>1280</v>
      </c>
      <c r="AR842" s="96">
        <v>1200</v>
      </c>
      <c r="AS842" s="96">
        <v>1130</v>
      </c>
      <c r="AT842" s="96">
        <v>1050</v>
      </c>
      <c r="AU842" s="96">
        <v>900</v>
      </c>
      <c r="AW842" s="95" t="s">
        <v>971</v>
      </c>
      <c r="AX842" s="96">
        <v>500</v>
      </c>
      <c r="AY842" s="96">
        <v>480</v>
      </c>
      <c r="AZ842" s="96">
        <v>450</v>
      </c>
      <c r="BA842" s="96">
        <v>430</v>
      </c>
      <c r="BB842" s="96">
        <v>400</v>
      </c>
      <c r="BC842" s="96">
        <v>380</v>
      </c>
      <c r="BD842" s="96">
        <v>350</v>
      </c>
      <c r="BE842" s="96">
        <v>300</v>
      </c>
      <c r="BF842" s="95" t="s">
        <v>971</v>
      </c>
      <c r="BG842" s="96">
        <v>600</v>
      </c>
      <c r="BH842" s="96">
        <v>570</v>
      </c>
      <c r="BI842" s="96">
        <v>540</v>
      </c>
      <c r="BJ842" s="96">
        <v>510</v>
      </c>
      <c r="BK842" s="96">
        <v>480</v>
      </c>
      <c r="BL842" s="96">
        <v>450</v>
      </c>
      <c r="BM842" s="96">
        <v>420</v>
      </c>
      <c r="BN842" s="96">
        <v>360</v>
      </c>
      <c r="CH842" s="2">
        <v>64446</v>
      </c>
      <c r="CI842" s="2" t="s">
        <v>124</v>
      </c>
      <c r="CP842" s="3">
        <v>63071</v>
      </c>
      <c r="CQ842" s="3" t="s">
        <v>33901</v>
      </c>
      <c r="CR842" s="3" t="s">
        <v>126</v>
      </c>
    </row>
    <row r="843" spans="19:96" x14ac:dyDescent="0.25">
      <c r="S843" s="2"/>
      <c r="T843" s="95" t="s">
        <v>972</v>
      </c>
      <c r="U843" s="96">
        <v>700</v>
      </c>
      <c r="V843" s="96">
        <v>670</v>
      </c>
      <c r="W843" s="96">
        <v>630</v>
      </c>
      <c r="X843" s="96">
        <v>600</v>
      </c>
      <c r="Y843" s="96">
        <v>560</v>
      </c>
      <c r="Z843" s="96">
        <v>530</v>
      </c>
      <c r="AA843" s="96">
        <v>490</v>
      </c>
      <c r="AB843" s="96">
        <v>420</v>
      </c>
      <c r="AC843" s="95" t="s">
        <v>972</v>
      </c>
      <c r="AD843" s="96">
        <v>1100</v>
      </c>
      <c r="AE843" s="96">
        <v>1050</v>
      </c>
      <c r="AF843" s="96">
        <v>990</v>
      </c>
      <c r="AG843" s="96">
        <v>940</v>
      </c>
      <c r="AH843" s="96">
        <v>880</v>
      </c>
      <c r="AI843" s="96">
        <v>830</v>
      </c>
      <c r="AJ843" s="96">
        <v>770</v>
      </c>
      <c r="AK843" s="96">
        <v>660</v>
      </c>
      <c r="AL843" s="2"/>
      <c r="AM843" s="95" t="s">
        <v>972</v>
      </c>
      <c r="AN843" s="96">
        <v>1000</v>
      </c>
      <c r="AO843" s="96">
        <v>950</v>
      </c>
      <c r="AP843" s="96">
        <v>900</v>
      </c>
      <c r="AQ843" s="96">
        <v>850</v>
      </c>
      <c r="AR843" s="96">
        <v>800</v>
      </c>
      <c r="AS843" s="96">
        <v>750</v>
      </c>
      <c r="AT843" s="96">
        <v>700</v>
      </c>
      <c r="AU843" s="96">
        <v>600</v>
      </c>
      <c r="AW843" s="95" t="s">
        <v>972</v>
      </c>
      <c r="AX843" s="96">
        <v>300</v>
      </c>
      <c r="AY843" s="96">
        <v>290</v>
      </c>
      <c r="AZ843" s="96">
        <v>270</v>
      </c>
      <c r="BA843" s="96">
        <v>260</v>
      </c>
      <c r="BB843" s="96">
        <v>240</v>
      </c>
      <c r="BC843" s="96">
        <v>230</v>
      </c>
      <c r="BD843" s="96">
        <v>210</v>
      </c>
      <c r="BE843" s="96">
        <v>180</v>
      </c>
      <c r="BF843" s="95" t="s">
        <v>972</v>
      </c>
      <c r="BG843" s="96">
        <v>400</v>
      </c>
      <c r="BH843" s="96">
        <v>380</v>
      </c>
      <c r="BI843" s="96">
        <v>360</v>
      </c>
      <c r="BJ843" s="96">
        <v>340</v>
      </c>
      <c r="BK843" s="96">
        <v>320</v>
      </c>
      <c r="BL843" s="96">
        <v>300</v>
      </c>
      <c r="BM843" s="96">
        <v>280</v>
      </c>
      <c r="BN843" s="96">
        <v>240</v>
      </c>
      <c r="CH843" s="2">
        <v>64447</v>
      </c>
      <c r="CI843" s="2" t="s">
        <v>124</v>
      </c>
      <c r="CP843" s="3">
        <v>63072</v>
      </c>
      <c r="CQ843" s="3" t="s">
        <v>33902</v>
      </c>
      <c r="CR843" s="3" t="s">
        <v>126</v>
      </c>
    </row>
    <row r="844" spans="19:96" x14ac:dyDescent="0.25">
      <c r="S844" s="2"/>
      <c r="T844" s="95" t="s">
        <v>973</v>
      </c>
      <c r="U844" s="96">
        <v>700</v>
      </c>
      <c r="V844" s="96">
        <v>670</v>
      </c>
      <c r="W844" s="96">
        <v>630</v>
      </c>
      <c r="X844" s="96">
        <v>600</v>
      </c>
      <c r="Y844" s="96">
        <v>560</v>
      </c>
      <c r="Z844" s="96">
        <v>530</v>
      </c>
      <c r="AA844" s="96">
        <v>490</v>
      </c>
      <c r="AB844" s="96">
        <v>420</v>
      </c>
      <c r="AC844" s="95" t="s">
        <v>973</v>
      </c>
      <c r="AD844" s="96">
        <v>1100</v>
      </c>
      <c r="AE844" s="96">
        <v>1050</v>
      </c>
      <c r="AF844" s="96">
        <v>990</v>
      </c>
      <c r="AG844" s="96">
        <v>940</v>
      </c>
      <c r="AH844" s="96">
        <v>880</v>
      </c>
      <c r="AI844" s="96">
        <v>830</v>
      </c>
      <c r="AJ844" s="96">
        <v>770</v>
      </c>
      <c r="AK844" s="96">
        <v>660</v>
      </c>
      <c r="AL844" s="2"/>
      <c r="AM844" s="95" t="s">
        <v>973</v>
      </c>
      <c r="AN844" s="96">
        <v>1000</v>
      </c>
      <c r="AO844" s="96">
        <v>950</v>
      </c>
      <c r="AP844" s="96">
        <v>900</v>
      </c>
      <c r="AQ844" s="96">
        <v>850</v>
      </c>
      <c r="AR844" s="96">
        <v>800</v>
      </c>
      <c r="AS844" s="96">
        <v>750</v>
      </c>
      <c r="AT844" s="96">
        <v>700</v>
      </c>
      <c r="AU844" s="96">
        <v>600</v>
      </c>
      <c r="AW844" s="95" t="s">
        <v>973</v>
      </c>
      <c r="AX844" s="96">
        <v>300</v>
      </c>
      <c r="AY844" s="96">
        <v>290</v>
      </c>
      <c r="AZ844" s="96">
        <v>270</v>
      </c>
      <c r="BA844" s="96">
        <v>260</v>
      </c>
      <c r="BB844" s="96">
        <v>240</v>
      </c>
      <c r="BC844" s="96">
        <v>230</v>
      </c>
      <c r="BD844" s="96">
        <v>210</v>
      </c>
      <c r="BE844" s="96">
        <v>180</v>
      </c>
      <c r="BF844" s="95" t="s">
        <v>973</v>
      </c>
      <c r="BG844" s="96">
        <v>400</v>
      </c>
      <c r="BH844" s="96">
        <v>380</v>
      </c>
      <c r="BI844" s="96">
        <v>360</v>
      </c>
      <c r="BJ844" s="96">
        <v>340</v>
      </c>
      <c r="BK844" s="96">
        <v>320</v>
      </c>
      <c r="BL844" s="96">
        <v>300</v>
      </c>
      <c r="BM844" s="96">
        <v>280</v>
      </c>
      <c r="BN844" s="96">
        <v>240</v>
      </c>
      <c r="CH844" s="2">
        <v>64448</v>
      </c>
      <c r="CI844" s="2" t="s">
        <v>124</v>
      </c>
      <c r="CP844" s="3">
        <v>63073</v>
      </c>
      <c r="CQ844" s="3" t="s">
        <v>33903</v>
      </c>
      <c r="CR844" s="3" t="s">
        <v>126</v>
      </c>
    </row>
    <row r="845" spans="19:96" x14ac:dyDescent="0.25">
      <c r="S845" s="2"/>
      <c r="T845" s="95" t="s">
        <v>974</v>
      </c>
      <c r="U845" s="96">
        <v>900</v>
      </c>
      <c r="V845" s="96">
        <v>860</v>
      </c>
      <c r="W845" s="96">
        <v>810</v>
      </c>
      <c r="X845" s="96">
        <v>770</v>
      </c>
      <c r="Y845" s="96">
        <v>720</v>
      </c>
      <c r="Z845" s="96">
        <v>680</v>
      </c>
      <c r="AA845" s="96">
        <v>630</v>
      </c>
      <c r="AB845" s="96">
        <v>540</v>
      </c>
      <c r="AC845" s="95" t="s">
        <v>974</v>
      </c>
      <c r="AD845" s="96">
        <v>1400</v>
      </c>
      <c r="AE845" s="96">
        <v>1330</v>
      </c>
      <c r="AF845" s="96">
        <v>1260</v>
      </c>
      <c r="AG845" s="96">
        <v>1190</v>
      </c>
      <c r="AH845" s="96">
        <v>1120</v>
      </c>
      <c r="AI845" s="96">
        <v>1050</v>
      </c>
      <c r="AJ845" s="96">
        <v>980</v>
      </c>
      <c r="AK845" s="96">
        <v>840</v>
      </c>
      <c r="AL845" s="2"/>
      <c r="AM845" s="95" t="s">
        <v>974</v>
      </c>
      <c r="AN845" s="96">
        <v>1400</v>
      </c>
      <c r="AO845" s="96">
        <v>1330</v>
      </c>
      <c r="AP845" s="96">
        <v>1260</v>
      </c>
      <c r="AQ845" s="96">
        <v>1190</v>
      </c>
      <c r="AR845" s="96">
        <v>1120</v>
      </c>
      <c r="AS845" s="96">
        <v>1050</v>
      </c>
      <c r="AT845" s="96">
        <v>980</v>
      </c>
      <c r="AU845" s="96">
        <v>840</v>
      </c>
      <c r="AW845" s="95" t="s">
        <v>974</v>
      </c>
      <c r="AX845" s="96">
        <v>500</v>
      </c>
      <c r="AY845" s="96">
        <v>480</v>
      </c>
      <c r="AZ845" s="96">
        <v>450</v>
      </c>
      <c r="BA845" s="96">
        <v>430</v>
      </c>
      <c r="BB845" s="96">
        <v>400</v>
      </c>
      <c r="BC845" s="96">
        <v>380</v>
      </c>
      <c r="BD845" s="96">
        <v>350</v>
      </c>
      <c r="BE845" s="96">
        <v>300</v>
      </c>
      <c r="BF845" s="95" t="s">
        <v>974</v>
      </c>
      <c r="BG845" s="96">
        <v>600</v>
      </c>
      <c r="BH845" s="96">
        <v>570</v>
      </c>
      <c r="BI845" s="96">
        <v>540</v>
      </c>
      <c r="BJ845" s="96">
        <v>510</v>
      </c>
      <c r="BK845" s="96">
        <v>480</v>
      </c>
      <c r="BL845" s="96">
        <v>450</v>
      </c>
      <c r="BM845" s="96">
        <v>420</v>
      </c>
      <c r="BN845" s="96">
        <v>360</v>
      </c>
      <c r="CH845" s="2">
        <v>64455</v>
      </c>
      <c r="CI845" s="2" t="s">
        <v>122</v>
      </c>
      <c r="CP845" s="3">
        <v>63074</v>
      </c>
      <c r="CQ845" s="3" t="s">
        <v>33904</v>
      </c>
      <c r="CR845" s="3" t="s">
        <v>126</v>
      </c>
    </row>
    <row r="846" spans="19:96" x14ac:dyDescent="0.25">
      <c r="S846" s="2"/>
      <c r="T846" s="95" t="s">
        <v>975</v>
      </c>
      <c r="U846" s="96">
        <v>2000</v>
      </c>
      <c r="V846" s="96">
        <v>1900</v>
      </c>
      <c r="W846" s="96">
        <v>1800</v>
      </c>
      <c r="X846" s="96">
        <v>1700</v>
      </c>
      <c r="Y846" s="96">
        <v>1600</v>
      </c>
      <c r="Z846" s="96">
        <v>1500</v>
      </c>
      <c r="AA846" s="96">
        <v>1400</v>
      </c>
      <c r="AB846" s="96">
        <v>1200</v>
      </c>
      <c r="AC846" s="95" t="s">
        <v>975</v>
      </c>
      <c r="AD846" s="96">
        <v>3200</v>
      </c>
      <c r="AE846" s="96">
        <v>3040</v>
      </c>
      <c r="AF846" s="96">
        <v>2880</v>
      </c>
      <c r="AG846" s="96">
        <v>2720</v>
      </c>
      <c r="AH846" s="96">
        <v>2560</v>
      </c>
      <c r="AI846" s="96">
        <v>2400</v>
      </c>
      <c r="AJ846" s="96">
        <v>2240</v>
      </c>
      <c r="AK846" s="96">
        <v>1920</v>
      </c>
      <c r="AL846" s="2"/>
      <c r="AM846" s="95" t="s">
        <v>975</v>
      </c>
      <c r="AN846" s="96">
        <v>3100</v>
      </c>
      <c r="AO846" s="96">
        <v>2950</v>
      </c>
      <c r="AP846" s="96">
        <v>2790</v>
      </c>
      <c r="AQ846" s="96">
        <v>2640</v>
      </c>
      <c r="AR846" s="96">
        <v>2480</v>
      </c>
      <c r="AS846" s="96">
        <v>2330</v>
      </c>
      <c r="AT846" s="96">
        <v>2170</v>
      </c>
      <c r="AU846" s="96">
        <v>1860</v>
      </c>
      <c r="AW846" s="95" t="s">
        <v>975</v>
      </c>
      <c r="AX846" s="96">
        <v>1000</v>
      </c>
      <c r="AY846" s="96">
        <v>950</v>
      </c>
      <c r="AZ846" s="96">
        <v>900</v>
      </c>
      <c r="BA846" s="96">
        <v>850</v>
      </c>
      <c r="BB846" s="96">
        <v>800</v>
      </c>
      <c r="BC846" s="96">
        <v>750</v>
      </c>
      <c r="BD846" s="96">
        <v>700</v>
      </c>
      <c r="BE846" s="96">
        <v>600</v>
      </c>
      <c r="BF846" s="95" t="s">
        <v>975</v>
      </c>
      <c r="BG846" s="96">
        <v>1300</v>
      </c>
      <c r="BH846" s="96">
        <v>1240</v>
      </c>
      <c r="BI846" s="96">
        <v>1170</v>
      </c>
      <c r="BJ846" s="96">
        <v>1110</v>
      </c>
      <c r="BK846" s="96">
        <v>1040</v>
      </c>
      <c r="BL846" s="96">
        <v>980</v>
      </c>
      <c r="BM846" s="96">
        <v>910</v>
      </c>
      <c r="BN846" s="96">
        <v>780</v>
      </c>
      <c r="CH846" s="2">
        <v>64456</v>
      </c>
      <c r="CI846" s="2" t="s">
        <v>124</v>
      </c>
      <c r="CP846" s="3">
        <v>63075</v>
      </c>
      <c r="CQ846" s="3" t="s">
        <v>33905</v>
      </c>
      <c r="CR846" s="3" t="s">
        <v>126</v>
      </c>
    </row>
    <row r="847" spans="19:96" x14ac:dyDescent="0.25">
      <c r="S847" s="2"/>
      <c r="T847" s="95" t="s">
        <v>976</v>
      </c>
      <c r="U847" s="96">
        <v>1200</v>
      </c>
      <c r="V847" s="96">
        <v>1140</v>
      </c>
      <c r="W847" s="96">
        <v>1080</v>
      </c>
      <c r="X847" s="96">
        <v>1020</v>
      </c>
      <c r="Y847" s="96">
        <v>960</v>
      </c>
      <c r="Z847" s="96">
        <v>900</v>
      </c>
      <c r="AA847" s="96">
        <v>840</v>
      </c>
      <c r="AB847" s="96">
        <v>720</v>
      </c>
      <c r="AC847" s="95" t="s">
        <v>976</v>
      </c>
      <c r="AD847" s="96">
        <v>1900</v>
      </c>
      <c r="AE847" s="96">
        <v>1810</v>
      </c>
      <c r="AF847" s="96">
        <v>1710</v>
      </c>
      <c r="AG847" s="96">
        <v>1620</v>
      </c>
      <c r="AH847" s="96">
        <v>1520</v>
      </c>
      <c r="AI847" s="96">
        <v>1430</v>
      </c>
      <c r="AJ847" s="96">
        <v>1330</v>
      </c>
      <c r="AK847" s="96">
        <v>1140</v>
      </c>
      <c r="AL847" s="2"/>
      <c r="AM847" s="95" t="s">
        <v>976</v>
      </c>
      <c r="AN847" s="96">
        <v>1900</v>
      </c>
      <c r="AO847" s="96">
        <v>1810</v>
      </c>
      <c r="AP847" s="96">
        <v>1710</v>
      </c>
      <c r="AQ847" s="96">
        <v>1620</v>
      </c>
      <c r="AR847" s="96">
        <v>1520</v>
      </c>
      <c r="AS847" s="96">
        <v>1430</v>
      </c>
      <c r="AT847" s="96">
        <v>1330</v>
      </c>
      <c r="AU847" s="96">
        <v>1140</v>
      </c>
      <c r="AW847" s="95" t="s">
        <v>976</v>
      </c>
      <c r="AX847" s="96">
        <v>600</v>
      </c>
      <c r="AY847" s="96">
        <v>570</v>
      </c>
      <c r="AZ847" s="96">
        <v>540</v>
      </c>
      <c r="BA847" s="96">
        <v>510</v>
      </c>
      <c r="BB847" s="96">
        <v>480</v>
      </c>
      <c r="BC847" s="96">
        <v>450</v>
      </c>
      <c r="BD847" s="96">
        <v>420</v>
      </c>
      <c r="BE847" s="96">
        <v>360</v>
      </c>
      <c r="BF847" s="95" t="s">
        <v>976</v>
      </c>
      <c r="BG847" s="96">
        <v>800</v>
      </c>
      <c r="BH847" s="96">
        <v>760</v>
      </c>
      <c r="BI847" s="96">
        <v>720</v>
      </c>
      <c r="BJ847" s="96">
        <v>680</v>
      </c>
      <c r="BK847" s="96">
        <v>640</v>
      </c>
      <c r="BL847" s="96">
        <v>600</v>
      </c>
      <c r="BM847" s="96">
        <v>560</v>
      </c>
      <c r="BN847" s="96">
        <v>480</v>
      </c>
      <c r="CH847" s="2">
        <v>64457</v>
      </c>
      <c r="CI847" s="2" t="s">
        <v>126</v>
      </c>
      <c r="CP847" s="3">
        <v>63076</v>
      </c>
      <c r="CQ847" s="3" t="s">
        <v>33906</v>
      </c>
      <c r="CR847" s="3" t="s">
        <v>126</v>
      </c>
    </row>
    <row r="848" spans="19:96" x14ac:dyDescent="0.25">
      <c r="S848" s="2"/>
      <c r="T848" s="95" t="s">
        <v>977</v>
      </c>
      <c r="U848" s="96">
        <v>1000</v>
      </c>
      <c r="V848" s="96">
        <v>950</v>
      </c>
      <c r="W848" s="96">
        <v>900</v>
      </c>
      <c r="X848" s="96">
        <v>850</v>
      </c>
      <c r="Y848" s="96">
        <v>800</v>
      </c>
      <c r="Z848" s="96">
        <v>750</v>
      </c>
      <c r="AA848" s="96">
        <v>700</v>
      </c>
      <c r="AB848" s="96">
        <v>600</v>
      </c>
      <c r="AC848" s="95" t="s">
        <v>977</v>
      </c>
      <c r="AD848" s="96">
        <v>1600</v>
      </c>
      <c r="AE848" s="96">
        <v>1520</v>
      </c>
      <c r="AF848" s="96">
        <v>1440</v>
      </c>
      <c r="AG848" s="96">
        <v>1360</v>
      </c>
      <c r="AH848" s="96">
        <v>1280</v>
      </c>
      <c r="AI848" s="96">
        <v>1200</v>
      </c>
      <c r="AJ848" s="96">
        <v>1120</v>
      </c>
      <c r="AK848" s="96">
        <v>960</v>
      </c>
      <c r="AL848" s="2"/>
      <c r="AM848" s="95" t="s">
        <v>977</v>
      </c>
      <c r="AN848" s="96">
        <v>1400</v>
      </c>
      <c r="AO848" s="96">
        <v>1330</v>
      </c>
      <c r="AP848" s="96">
        <v>1260</v>
      </c>
      <c r="AQ848" s="96">
        <v>1190</v>
      </c>
      <c r="AR848" s="96">
        <v>1120</v>
      </c>
      <c r="AS848" s="96">
        <v>1050</v>
      </c>
      <c r="AT848" s="96">
        <v>980</v>
      </c>
      <c r="AU848" s="96">
        <v>840</v>
      </c>
      <c r="AW848" s="95" t="s">
        <v>977</v>
      </c>
      <c r="AX848" s="96">
        <v>500</v>
      </c>
      <c r="AY848" s="96">
        <v>480</v>
      </c>
      <c r="AZ848" s="96">
        <v>450</v>
      </c>
      <c r="BA848" s="96">
        <v>430</v>
      </c>
      <c r="BB848" s="96">
        <v>400</v>
      </c>
      <c r="BC848" s="96">
        <v>380</v>
      </c>
      <c r="BD848" s="96">
        <v>350</v>
      </c>
      <c r="BE848" s="96">
        <v>300</v>
      </c>
      <c r="BF848" s="95" t="s">
        <v>977</v>
      </c>
      <c r="BG848" s="96">
        <v>600</v>
      </c>
      <c r="BH848" s="96">
        <v>570</v>
      </c>
      <c r="BI848" s="96">
        <v>540</v>
      </c>
      <c r="BJ848" s="96">
        <v>510</v>
      </c>
      <c r="BK848" s="96">
        <v>480</v>
      </c>
      <c r="BL848" s="96">
        <v>450</v>
      </c>
      <c r="BM848" s="96">
        <v>420</v>
      </c>
      <c r="BN848" s="96">
        <v>360</v>
      </c>
      <c r="CH848" s="2">
        <v>64458</v>
      </c>
      <c r="CI848" s="2" t="s">
        <v>122</v>
      </c>
      <c r="CP848" s="3">
        <v>63077</v>
      </c>
      <c r="CQ848" s="3" t="s">
        <v>33907</v>
      </c>
      <c r="CR848" s="3" t="s">
        <v>126</v>
      </c>
    </row>
    <row r="849" spans="19:96" x14ac:dyDescent="0.25">
      <c r="S849" s="2"/>
      <c r="T849" s="95" t="s">
        <v>978</v>
      </c>
      <c r="U849" s="96">
        <v>1600</v>
      </c>
      <c r="V849" s="96">
        <v>1520</v>
      </c>
      <c r="W849" s="96">
        <v>1440</v>
      </c>
      <c r="X849" s="96">
        <v>1360</v>
      </c>
      <c r="Y849" s="96">
        <v>1280</v>
      </c>
      <c r="Z849" s="96">
        <v>1200</v>
      </c>
      <c r="AA849" s="96">
        <v>1120</v>
      </c>
      <c r="AB849" s="96">
        <v>960</v>
      </c>
      <c r="AC849" s="95" t="s">
        <v>978</v>
      </c>
      <c r="AD849" s="96">
        <v>2600</v>
      </c>
      <c r="AE849" s="96">
        <v>2470</v>
      </c>
      <c r="AF849" s="96">
        <v>2340</v>
      </c>
      <c r="AG849" s="96">
        <v>2210</v>
      </c>
      <c r="AH849" s="96">
        <v>2080</v>
      </c>
      <c r="AI849" s="96">
        <v>1950</v>
      </c>
      <c r="AJ849" s="96">
        <v>1820</v>
      </c>
      <c r="AK849" s="96">
        <v>1560</v>
      </c>
      <c r="AL849" s="2"/>
      <c r="AM849" s="95" t="s">
        <v>978</v>
      </c>
      <c r="AN849" s="96">
        <v>2400</v>
      </c>
      <c r="AO849" s="96">
        <v>2280</v>
      </c>
      <c r="AP849" s="96">
        <v>2160</v>
      </c>
      <c r="AQ849" s="96">
        <v>2040</v>
      </c>
      <c r="AR849" s="96">
        <v>1920</v>
      </c>
      <c r="AS849" s="96">
        <v>1800</v>
      </c>
      <c r="AT849" s="96">
        <v>1680</v>
      </c>
      <c r="AU849" s="96">
        <v>1440</v>
      </c>
      <c r="AW849" s="95" t="s">
        <v>978</v>
      </c>
      <c r="AX849" s="96">
        <v>800</v>
      </c>
      <c r="AY849" s="96">
        <v>760</v>
      </c>
      <c r="AZ849" s="96">
        <v>720</v>
      </c>
      <c r="BA849" s="96">
        <v>680</v>
      </c>
      <c r="BB849" s="96">
        <v>640</v>
      </c>
      <c r="BC849" s="96">
        <v>600</v>
      </c>
      <c r="BD849" s="96">
        <v>560</v>
      </c>
      <c r="BE849" s="96">
        <v>480</v>
      </c>
      <c r="BF849" s="95" t="s">
        <v>978</v>
      </c>
      <c r="BG849" s="96">
        <v>1100</v>
      </c>
      <c r="BH849" s="96">
        <v>1050</v>
      </c>
      <c r="BI849" s="96">
        <v>990</v>
      </c>
      <c r="BJ849" s="96">
        <v>940</v>
      </c>
      <c r="BK849" s="96">
        <v>880</v>
      </c>
      <c r="BL849" s="96">
        <v>830</v>
      </c>
      <c r="BM849" s="96">
        <v>770</v>
      </c>
      <c r="BN849" s="96">
        <v>660</v>
      </c>
      <c r="CH849" s="2">
        <v>64481</v>
      </c>
      <c r="CI849" s="2" t="s">
        <v>124</v>
      </c>
      <c r="CP849" s="3">
        <v>63078</v>
      </c>
      <c r="CQ849" s="3" t="s">
        <v>33908</v>
      </c>
      <c r="CR849" s="3" t="s">
        <v>126</v>
      </c>
    </row>
    <row r="850" spans="19:96" x14ac:dyDescent="0.25">
      <c r="S850" s="2"/>
      <c r="T850" s="95" t="s">
        <v>979</v>
      </c>
      <c r="U850" s="96">
        <v>1100</v>
      </c>
      <c r="V850" s="96">
        <v>1050</v>
      </c>
      <c r="W850" s="96">
        <v>990</v>
      </c>
      <c r="X850" s="96">
        <v>940</v>
      </c>
      <c r="Y850" s="96">
        <v>880</v>
      </c>
      <c r="Z850" s="96">
        <v>830</v>
      </c>
      <c r="AA850" s="96">
        <v>770</v>
      </c>
      <c r="AB850" s="96">
        <v>660</v>
      </c>
      <c r="AC850" s="95" t="s">
        <v>979</v>
      </c>
      <c r="AD850" s="96">
        <v>1800</v>
      </c>
      <c r="AE850" s="96">
        <v>1710</v>
      </c>
      <c r="AF850" s="96">
        <v>1620</v>
      </c>
      <c r="AG850" s="96">
        <v>1530</v>
      </c>
      <c r="AH850" s="96">
        <v>1440</v>
      </c>
      <c r="AI850" s="96">
        <v>1350</v>
      </c>
      <c r="AJ850" s="96">
        <v>1260</v>
      </c>
      <c r="AK850" s="96">
        <v>1080</v>
      </c>
      <c r="AL850" s="2"/>
      <c r="AM850" s="95" t="s">
        <v>979</v>
      </c>
      <c r="AN850" s="96">
        <v>1700</v>
      </c>
      <c r="AO850" s="96">
        <v>1620</v>
      </c>
      <c r="AP850" s="96">
        <v>1530</v>
      </c>
      <c r="AQ850" s="96">
        <v>1450</v>
      </c>
      <c r="AR850" s="96">
        <v>1360</v>
      </c>
      <c r="AS850" s="96">
        <v>1280</v>
      </c>
      <c r="AT850" s="96">
        <v>1190</v>
      </c>
      <c r="AU850" s="96">
        <v>1020</v>
      </c>
      <c r="AW850" s="95" t="s">
        <v>979</v>
      </c>
      <c r="AX850" s="96">
        <v>600</v>
      </c>
      <c r="AY850" s="96">
        <v>570</v>
      </c>
      <c r="AZ850" s="96">
        <v>540</v>
      </c>
      <c r="BA850" s="96">
        <v>510</v>
      </c>
      <c r="BB850" s="96">
        <v>480</v>
      </c>
      <c r="BC850" s="96">
        <v>450</v>
      </c>
      <c r="BD850" s="96">
        <v>420</v>
      </c>
      <c r="BE850" s="96">
        <v>360</v>
      </c>
      <c r="BF850" s="95" t="s">
        <v>979</v>
      </c>
      <c r="BG850" s="96">
        <v>700</v>
      </c>
      <c r="BH850" s="96">
        <v>670</v>
      </c>
      <c r="BI850" s="96">
        <v>630</v>
      </c>
      <c r="BJ850" s="96">
        <v>600</v>
      </c>
      <c r="BK850" s="96">
        <v>560</v>
      </c>
      <c r="BL850" s="96">
        <v>530</v>
      </c>
      <c r="BM850" s="96">
        <v>490</v>
      </c>
      <c r="BN850" s="96">
        <v>420</v>
      </c>
      <c r="CH850" s="2">
        <v>64482</v>
      </c>
      <c r="CI850" s="2" t="s">
        <v>124</v>
      </c>
      <c r="CP850" s="3">
        <v>63079</v>
      </c>
      <c r="CQ850" s="3" t="s">
        <v>33909</v>
      </c>
      <c r="CR850" s="3" t="s">
        <v>126</v>
      </c>
    </row>
    <row r="851" spans="19:96" x14ac:dyDescent="0.25">
      <c r="S851" s="2"/>
      <c r="T851" s="95" t="s">
        <v>980</v>
      </c>
      <c r="U851" s="96">
        <v>1100</v>
      </c>
      <c r="V851" s="96">
        <v>1050</v>
      </c>
      <c r="W851" s="96">
        <v>990</v>
      </c>
      <c r="X851" s="96">
        <v>940</v>
      </c>
      <c r="Y851" s="96">
        <v>880</v>
      </c>
      <c r="Z851" s="96">
        <v>830</v>
      </c>
      <c r="AA851" s="96">
        <v>770</v>
      </c>
      <c r="AB851" s="96">
        <v>660</v>
      </c>
      <c r="AC851" s="95" t="s">
        <v>980</v>
      </c>
      <c r="AD851" s="96">
        <v>1800</v>
      </c>
      <c r="AE851" s="96">
        <v>1710</v>
      </c>
      <c r="AF851" s="96">
        <v>1620</v>
      </c>
      <c r="AG851" s="96">
        <v>1530</v>
      </c>
      <c r="AH851" s="96">
        <v>1440</v>
      </c>
      <c r="AI851" s="96">
        <v>1350</v>
      </c>
      <c r="AJ851" s="96">
        <v>1260</v>
      </c>
      <c r="AK851" s="96">
        <v>1080</v>
      </c>
      <c r="AL851" s="2"/>
      <c r="AM851" s="95" t="s">
        <v>980</v>
      </c>
      <c r="AN851" s="96">
        <v>1600</v>
      </c>
      <c r="AO851" s="96">
        <v>1520</v>
      </c>
      <c r="AP851" s="96">
        <v>1440</v>
      </c>
      <c r="AQ851" s="96">
        <v>1360</v>
      </c>
      <c r="AR851" s="96">
        <v>1280</v>
      </c>
      <c r="AS851" s="96">
        <v>1200</v>
      </c>
      <c r="AT851" s="96">
        <v>1120</v>
      </c>
      <c r="AU851" s="96">
        <v>960</v>
      </c>
      <c r="AW851" s="95" t="s">
        <v>980</v>
      </c>
      <c r="AX851" s="96">
        <v>500</v>
      </c>
      <c r="AY851" s="96">
        <v>480</v>
      </c>
      <c r="AZ851" s="96">
        <v>450</v>
      </c>
      <c r="BA851" s="96">
        <v>430</v>
      </c>
      <c r="BB851" s="96">
        <v>400</v>
      </c>
      <c r="BC851" s="96">
        <v>380</v>
      </c>
      <c r="BD851" s="96">
        <v>350</v>
      </c>
      <c r="BE851" s="96">
        <v>300</v>
      </c>
      <c r="BF851" s="95" t="s">
        <v>980</v>
      </c>
      <c r="BG851" s="96">
        <v>700</v>
      </c>
      <c r="BH851" s="96">
        <v>670</v>
      </c>
      <c r="BI851" s="96">
        <v>630</v>
      </c>
      <c r="BJ851" s="96">
        <v>600</v>
      </c>
      <c r="BK851" s="96">
        <v>560</v>
      </c>
      <c r="BL851" s="96">
        <v>530</v>
      </c>
      <c r="BM851" s="96">
        <v>490</v>
      </c>
      <c r="BN851" s="96">
        <v>420</v>
      </c>
      <c r="CH851" s="2">
        <v>64483</v>
      </c>
      <c r="CI851" s="2" t="s">
        <v>126</v>
      </c>
      <c r="CP851" s="3">
        <v>63080</v>
      </c>
      <c r="CQ851" s="3" t="s">
        <v>33910</v>
      </c>
      <c r="CR851" s="3" t="s">
        <v>126</v>
      </c>
    </row>
    <row r="852" spans="19:96" x14ac:dyDescent="0.25">
      <c r="S852" s="2"/>
      <c r="T852" s="95" t="s">
        <v>981</v>
      </c>
      <c r="U852" s="96">
        <v>1100</v>
      </c>
      <c r="V852" s="96">
        <v>1050</v>
      </c>
      <c r="W852" s="96">
        <v>990</v>
      </c>
      <c r="X852" s="96">
        <v>940</v>
      </c>
      <c r="Y852" s="96">
        <v>880</v>
      </c>
      <c r="Z852" s="96">
        <v>830</v>
      </c>
      <c r="AA852" s="96">
        <v>770</v>
      </c>
      <c r="AB852" s="96">
        <v>660</v>
      </c>
      <c r="AC852" s="95" t="s">
        <v>981</v>
      </c>
      <c r="AD852" s="96">
        <v>1800</v>
      </c>
      <c r="AE852" s="96">
        <v>1710</v>
      </c>
      <c r="AF852" s="96">
        <v>1620</v>
      </c>
      <c r="AG852" s="96">
        <v>1530</v>
      </c>
      <c r="AH852" s="96">
        <v>1440</v>
      </c>
      <c r="AI852" s="96">
        <v>1350</v>
      </c>
      <c r="AJ852" s="96">
        <v>1260</v>
      </c>
      <c r="AK852" s="96">
        <v>1080</v>
      </c>
      <c r="AL852" s="2"/>
      <c r="AM852" s="95" t="s">
        <v>981</v>
      </c>
      <c r="AN852" s="96">
        <v>1600</v>
      </c>
      <c r="AO852" s="96">
        <v>1520</v>
      </c>
      <c r="AP852" s="96">
        <v>1440</v>
      </c>
      <c r="AQ852" s="96">
        <v>1360</v>
      </c>
      <c r="AR852" s="96">
        <v>1280</v>
      </c>
      <c r="AS852" s="96">
        <v>1200</v>
      </c>
      <c r="AT852" s="96">
        <v>1120</v>
      </c>
      <c r="AU852" s="96">
        <v>960</v>
      </c>
      <c r="AW852" s="95" t="s">
        <v>981</v>
      </c>
      <c r="AX852" s="96">
        <v>500</v>
      </c>
      <c r="AY852" s="96">
        <v>480</v>
      </c>
      <c r="AZ852" s="96">
        <v>450</v>
      </c>
      <c r="BA852" s="96">
        <v>430</v>
      </c>
      <c r="BB852" s="96">
        <v>400</v>
      </c>
      <c r="BC852" s="96">
        <v>380</v>
      </c>
      <c r="BD852" s="96">
        <v>350</v>
      </c>
      <c r="BE852" s="96">
        <v>300</v>
      </c>
      <c r="BF852" s="95" t="s">
        <v>981</v>
      </c>
      <c r="BG852" s="96">
        <v>700</v>
      </c>
      <c r="BH852" s="96">
        <v>670</v>
      </c>
      <c r="BI852" s="96">
        <v>630</v>
      </c>
      <c r="BJ852" s="96">
        <v>600</v>
      </c>
      <c r="BK852" s="96">
        <v>560</v>
      </c>
      <c r="BL852" s="96">
        <v>530</v>
      </c>
      <c r="BM852" s="96">
        <v>490</v>
      </c>
      <c r="BN852" s="96">
        <v>420</v>
      </c>
      <c r="CH852" s="2">
        <v>64488</v>
      </c>
      <c r="CI852" s="2" t="s">
        <v>126</v>
      </c>
      <c r="CP852" s="3">
        <v>63081</v>
      </c>
      <c r="CQ852" s="3" t="s">
        <v>33911</v>
      </c>
      <c r="CR852" s="3" t="s">
        <v>126</v>
      </c>
    </row>
    <row r="853" spans="19:96" x14ac:dyDescent="0.25">
      <c r="S853" s="2"/>
      <c r="T853" s="95" t="s">
        <v>982</v>
      </c>
      <c r="U853" s="96">
        <v>900</v>
      </c>
      <c r="V853" s="96">
        <v>860</v>
      </c>
      <c r="W853" s="96">
        <v>810</v>
      </c>
      <c r="X853" s="96">
        <v>770</v>
      </c>
      <c r="Y853" s="96">
        <v>720</v>
      </c>
      <c r="Z853" s="96">
        <v>680</v>
      </c>
      <c r="AA853" s="96">
        <v>630</v>
      </c>
      <c r="AB853" s="96">
        <v>540</v>
      </c>
      <c r="AC853" s="95" t="s">
        <v>982</v>
      </c>
      <c r="AD853" s="96">
        <v>1400</v>
      </c>
      <c r="AE853" s="96">
        <v>1330</v>
      </c>
      <c r="AF853" s="96">
        <v>1260</v>
      </c>
      <c r="AG853" s="96">
        <v>1190</v>
      </c>
      <c r="AH853" s="96">
        <v>1120</v>
      </c>
      <c r="AI853" s="96">
        <v>1050</v>
      </c>
      <c r="AJ853" s="96">
        <v>980</v>
      </c>
      <c r="AK853" s="96">
        <v>840</v>
      </c>
      <c r="AL853" s="2"/>
      <c r="AM853" s="95" t="s">
        <v>982</v>
      </c>
      <c r="AN853" s="96">
        <v>1400</v>
      </c>
      <c r="AO853" s="96">
        <v>1330</v>
      </c>
      <c r="AP853" s="96">
        <v>1260</v>
      </c>
      <c r="AQ853" s="96">
        <v>1190</v>
      </c>
      <c r="AR853" s="96">
        <v>1120</v>
      </c>
      <c r="AS853" s="96">
        <v>1050</v>
      </c>
      <c r="AT853" s="96">
        <v>980</v>
      </c>
      <c r="AU853" s="96">
        <v>840</v>
      </c>
      <c r="AW853" s="95" t="s">
        <v>982</v>
      </c>
      <c r="AX853" s="96">
        <v>500</v>
      </c>
      <c r="AY853" s="96">
        <v>480</v>
      </c>
      <c r="AZ853" s="96">
        <v>450</v>
      </c>
      <c r="BA853" s="96">
        <v>430</v>
      </c>
      <c r="BB853" s="96">
        <v>400</v>
      </c>
      <c r="BC853" s="96">
        <v>380</v>
      </c>
      <c r="BD853" s="96">
        <v>350</v>
      </c>
      <c r="BE853" s="96">
        <v>300</v>
      </c>
      <c r="BF853" s="95" t="s">
        <v>982</v>
      </c>
      <c r="BG853" s="96">
        <v>600</v>
      </c>
      <c r="BH853" s="96">
        <v>570</v>
      </c>
      <c r="BI853" s="96">
        <v>540</v>
      </c>
      <c r="BJ853" s="96">
        <v>510</v>
      </c>
      <c r="BK853" s="96">
        <v>480</v>
      </c>
      <c r="BL853" s="96">
        <v>450</v>
      </c>
      <c r="BM853" s="96">
        <v>420</v>
      </c>
      <c r="BN853" s="96">
        <v>360</v>
      </c>
      <c r="CH853" s="2">
        <v>64489</v>
      </c>
      <c r="CI853" s="2" t="s">
        <v>122</v>
      </c>
      <c r="CP853" s="3">
        <v>63083</v>
      </c>
      <c r="CQ853" s="3" t="s">
        <v>33912</v>
      </c>
      <c r="CR853" s="3" t="s">
        <v>122</v>
      </c>
    </row>
    <row r="854" spans="19:96" x14ac:dyDescent="0.25">
      <c r="S854" s="2"/>
      <c r="T854" s="95" t="s">
        <v>30820</v>
      </c>
      <c r="U854" s="96">
        <v>2600</v>
      </c>
      <c r="V854" s="96">
        <v>2470</v>
      </c>
      <c r="W854" s="96">
        <v>2340</v>
      </c>
      <c r="X854" s="96">
        <v>2210</v>
      </c>
      <c r="Y854" s="96">
        <v>2080</v>
      </c>
      <c r="Z854" s="96">
        <v>1950</v>
      </c>
      <c r="AA854" s="96">
        <v>1820</v>
      </c>
      <c r="AB854" s="96">
        <v>1560</v>
      </c>
      <c r="AC854" s="95" t="s">
        <v>30820</v>
      </c>
      <c r="AD854" s="96">
        <v>4200</v>
      </c>
      <c r="AE854" s="96">
        <v>3990</v>
      </c>
      <c r="AF854" s="96">
        <v>3780</v>
      </c>
      <c r="AG854" s="96">
        <v>3570</v>
      </c>
      <c r="AH854" s="96">
        <v>3360</v>
      </c>
      <c r="AI854" s="96">
        <v>3150</v>
      </c>
      <c r="AJ854" s="96">
        <v>2940</v>
      </c>
      <c r="AK854" s="96">
        <v>2520</v>
      </c>
      <c r="AL854" s="2"/>
      <c r="AM854" s="95" t="s">
        <v>30820</v>
      </c>
      <c r="AN854" s="96">
        <v>3900</v>
      </c>
      <c r="AO854" s="96">
        <v>3710</v>
      </c>
      <c r="AP854" s="96">
        <v>3510</v>
      </c>
      <c r="AQ854" s="96">
        <v>3320</v>
      </c>
      <c r="AR854" s="96">
        <v>3120</v>
      </c>
      <c r="AS854" s="96">
        <v>2930</v>
      </c>
      <c r="AT854" s="96">
        <v>2730</v>
      </c>
      <c r="AU854" s="96">
        <v>2340</v>
      </c>
      <c r="AW854" s="95" t="s">
        <v>30820</v>
      </c>
      <c r="AX854" s="96">
        <v>1300</v>
      </c>
      <c r="AY854" s="96">
        <v>1240</v>
      </c>
      <c r="AZ854" s="96">
        <v>1170</v>
      </c>
      <c r="BA854" s="96">
        <v>1110</v>
      </c>
      <c r="BB854" s="96">
        <v>1040</v>
      </c>
      <c r="BC854" s="96">
        <v>980</v>
      </c>
      <c r="BD854" s="96">
        <v>910</v>
      </c>
      <c r="BE854" s="96">
        <v>780</v>
      </c>
      <c r="BF854" s="95" t="s">
        <v>30820</v>
      </c>
      <c r="BG854" s="96">
        <v>1700</v>
      </c>
      <c r="BH854" s="96">
        <v>1620</v>
      </c>
      <c r="BI854" s="96">
        <v>1530</v>
      </c>
      <c r="BJ854" s="96">
        <v>1450</v>
      </c>
      <c r="BK854" s="96">
        <v>1360</v>
      </c>
      <c r="BL854" s="96">
        <v>1280</v>
      </c>
      <c r="BM854" s="96">
        <v>1190</v>
      </c>
      <c r="BN854" s="96">
        <v>1020</v>
      </c>
      <c r="CH854" s="2">
        <v>64490</v>
      </c>
      <c r="CI854" s="2" t="s">
        <v>126</v>
      </c>
      <c r="CP854" s="3">
        <v>63084</v>
      </c>
      <c r="CQ854" s="3" t="s">
        <v>29233</v>
      </c>
      <c r="CR854" s="3" t="s">
        <v>124</v>
      </c>
    </row>
    <row r="855" spans="19:96" x14ac:dyDescent="0.25">
      <c r="S855" s="2"/>
      <c r="T855" s="95" t="s">
        <v>22204</v>
      </c>
      <c r="U855" s="96">
        <v>800</v>
      </c>
      <c r="V855" s="96">
        <v>760</v>
      </c>
      <c r="W855" s="96">
        <v>720</v>
      </c>
      <c r="X855" s="96">
        <v>680</v>
      </c>
      <c r="Y855" s="96">
        <v>640</v>
      </c>
      <c r="Z855" s="96">
        <v>600</v>
      </c>
      <c r="AA855" s="96">
        <v>560</v>
      </c>
      <c r="AB855" s="96">
        <v>480</v>
      </c>
      <c r="AC855" s="95" t="s">
        <v>22204</v>
      </c>
      <c r="AD855" s="96">
        <v>1300</v>
      </c>
      <c r="AE855" s="96">
        <v>1240</v>
      </c>
      <c r="AF855" s="96">
        <v>1170</v>
      </c>
      <c r="AG855" s="96">
        <v>1110</v>
      </c>
      <c r="AH855" s="96">
        <v>1040</v>
      </c>
      <c r="AI855" s="96">
        <v>980</v>
      </c>
      <c r="AJ855" s="96">
        <v>910</v>
      </c>
      <c r="AK855" s="96">
        <v>780</v>
      </c>
      <c r="AL855" s="2"/>
      <c r="AM855" s="95" t="s">
        <v>22204</v>
      </c>
      <c r="AN855" s="96">
        <v>1200</v>
      </c>
      <c r="AO855" s="96">
        <v>1140</v>
      </c>
      <c r="AP855" s="96">
        <v>1080</v>
      </c>
      <c r="AQ855" s="96">
        <v>1020</v>
      </c>
      <c r="AR855" s="96">
        <v>960</v>
      </c>
      <c r="AS855" s="96">
        <v>900</v>
      </c>
      <c r="AT855" s="96">
        <v>840</v>
      </c>
      <c r="AU855" s="96">
        <v>720</v>
      </c>
      <c r="AW855" s="95" t="s">
        <v>22204</v>
      </c>
      <c r="AX855" s="96">
        <v>400</v>
      </c>
      <c r="AY855" s="96">
        <v>380</v>
      </c>
      <c r="AZ855" s="96">
        <v>360</v>
      </c>
      <c r="BA855" s="96">
        <v>340</v>
      </c>
      <c r="BB855" s="96">
        <v>320</v>
      </c>
      <c r="BC855" s="96">
        <v>300</v>
      </c>
      <c r="BD855" s="96">
        <v>280</v>
      </c>
      <c r="BE855" s="96">
        <v>240</v>
      </c>
      <c r="BF855" s="95" t="s">
        <v>22204</v>
      </c>
      <c r="BG855" s="96">
        <v>500</v>
      </c>
      <c r="BH855" s="96">
        <v>480</v>
      </c>
      <c r="BI855" s="96">
        <v>450</v>
      </c>
      <c r="BJ855" s="96">
        <v>430</v>
      </c>
      <c r="BK855" s="96">
        <v>400</v>
      </c>
      <c r="BL855" s="96">
        <v>380</v>
      </c>
      <c r="BM855" s="96">
        <v>350</v>
      </c>
      <c r="BN855" s="96">
        <v>300</v>
      </c>
      <c r="CH855" s="2">
        <v>64492</v>
      </c>
      <c r="CI855" s="2" t="s">
        <v>124</v>
      </c>
      <c r="CP855" s="3">
        <v>63085</v>
      </c>
      <c r="CQ855" s="3" t="s">
        <v>29232</v>
      </c>
      <c r="CR855" s="3" t="s">
        <v>124</v>
      </c>
    </row>
    <row r="856" spans="19:96" x14ac:dyDescent="0.25">
      <c r="S856" s="2"/>
      <c r="T856" s="95" t="s">
        <v>983</v>
      </c>
      <c r="U856" s="96">
        <v>1000</v>
      </c>
      <c r="V856" s="96">
        <v>950</v>
      </c>
      <c r="W856" s="96">
        <v>900</v>
      </c>
      <c r="X856" s="96">
        <v>850</v>
      </c>
      <c r="Y856" s="96">
        <v>800</v>
      </c>
      <c r="Z856" s="96">
        <v>750</v>
      </c>
      <c r="AA856" s="96">
        <v>700</v>
      </c>
      <c r="AB856" s="96">
        <v>600</v>
      </c>
      <c r="AC856" s="95" t="s">
        <v>983</v>
      </c>
      <c r="AD856" s="96">
        <v>1600</v>
      </c>
      <c r="AE856" s="96">
        <v>1520</v>
      </c>
      <c r="AF856" s="96">
        <v>1440</v>
      </c>
      <c r="AG856" s="96">
        <v>1360</v>
      </c>
      <c r="AH856" s="96">
        <v>1280</v>
      </c>
      <c r="AI856" s="96">
        <v>1200</v>
      </c>
      <c r="AJ856" s="96">
        <v>1120</v>
      </c>
      <c r="AK856" s="96">
        <v>960</v>
      </c>
      <c r="AL856" s="2"/>
      <c r="AM856" s="95" t="s">
        <v>983</v>
      </c>
      <c r="AN856" s="96">
        <v>1500</v>
      </c>
      <c r="AO856" s="96">
        <v>1430</v>
      </c>
      <c r="AP856" s="96">
        <v>1350</v>
      </c>
      <c r="AQ856" s="96">
        <v>1280</v>
      </c>
      <c r="AR856" s="96">
        <v>1200</v>
      </c>
      <c r="AS856" s="96">
        <v>1130</v>
      </c>
      <c r="AT856" s="96">
        <v>1050</v>
      </c>
      <c r="AU856" s="96">
        <v>900</v>
      </c>
      <c r="AW856" s="95" t="s">
        <v>983</v>
      </c>
      <c r="AX856" s="96">
        <v>500</v>
      </c>
      <c r="AY856" s="96">
        <v>480</v>
      </c>
      <c r="AZ856" s="96">
        <v>450</v>
      </c>
      <c r="BA856" s="96">
        <v>430</v>
      </c>
      <c r="BB856" s="96">
        <v>400</v>
      </c>
      <c r="BC856" s="96">
        <v>380</v>
      </c>
      <c r="BD856" s="96">
        <v>350</v>
      </c>
      <c r="BE856" s="96">
        <v>300</v>
      </c>
      <c r="BF856" s="95" t="s">
        <v>983</v>
      </c>
      <c r="BG856" s="96">
        <v>600</v>
      </c>
      <c r="BH856" s="96">
        <v>570</v>
      </c>
      <c r="BI856" s="96">
        <v>540</v>
      </c>
      <c r="BJ856" s="96">
        <v>510</v>
      </c>
      <c r="BK856" s="96">
        <v>480</v>
      </c>
      <c r="BL856" s="96">
        <v>450</v>
      </c>
      <c r="BM856" s="96">
        <v>420</v>
      </c>
      <c r="BN856" s="96">
        <v>360</v>
      </c>
      <c r="CH856" s="2">
        <v>64493</v>
      </c>
      <c r="CI856" s="2" t="s">
        <v>126</v>
      </c>
      <c r="CP856" s="3">
        <v>63086</v>
      </c>
      <c r="CQ856" s="3" t="s">
        <v>29231</v>
      </c>
      <c r="CR856" s="3" t="s">
        <v>124</v>
      </c>
    </row>
    <row r="857" spans="19:96" x14ac:dyDescent="0.25">
      <c r="S857" s="2"/>
      <c r="T857" s="95" t="s">
        <v>984</v>
      </c>
      <c r="U857" s="96">
        <v>1500</v>
      </c>
      <c r="V857" s="96">
        <v>1430</v>
      </c>
      <c r="W857" s="96">
        <v>1350</v>
      </c>
      <c r="X857" s="96">
        <v>1280</v>
      </c>
      <c r="Y857" s="96">
        <v>1200</v>
      </c>
      <c r="Z857" s="96">
        <v>1130</v>
      </c>
      <c r="AA857" s="96">
        <v>1050</v>
      </c>
      <c r="AB857" s="96">
        <v>900</v>
      </c>
      <c r="AC857" s="95" t="s">
        <v>984</v>
      </c>
      <c r="AD857" s="96">
        <v>2400</v>
      </c>
      <c r="AE857" s="96">
        <v>2280</v>
      </c>
      <c r="AF857" s="96">
        <v>2160</v>
      </c>
      <c r="AG857" s="96">
        <v>2040</v>
      </c>
      <c r="AH857" s="96">
        <v>1920</v>
      </c>
      <c r="AI857" s="96">
        <v>1800</v>
      </c>
      <c r="AJ857" s="96">
        <v>1680</v>
      </c>
      <c r="AK857" s="96">
        <v>1440</v>
      </c>
      <c r="AL857" s="2"/>
      <c r="AM857" s="95" t="s">
        <v>984</v>
      </c>
      <c r="AN857" s="96">
        <v>2200</v>
      </c>
      <c r="AO857" s="96">
        <v>2090</v>
      </c>
      <c r="AP857" s="96">
        <v>1980</v>
      </c>
      <c r="AQ857" s="96">
        <v>1870</v>
      </c>
      <c r="AR857" s="96">
        <v>1760</v>
      </c>
      <c r="AS857" s="96">
        <v>1650</v>
      </c>
      <c r="AT857" s="96">
        <v>1540</v>
      </c>
      <c r="AU857" s="96">
        <v>1320</v>
      </c>
      <c r="AW857" s="95" t="s">
        <v>984</v>
      </c>
      <c r="AX857" s="96">
        <v>700</v>
      </c>
      <c r="AY857" s="96">
        <v>670</v>
      </c>
      <c r="AZ857" s="96">
        <v>630</v>
      </c>
      <c r="BA857" s="96">
        <v>600</v>
      </c>
      <c r="BB857" s="96">
        <v>560</v>
      </c>
      <c r="BC857" s="96">
        <v>530</v>
      </c>
      <c r="BD857" s="96">
        <v>490</v>
      </c>
      <c r="BE857" s="96">
        <v>420</v>
      </c>
      <c r="BF857" s="95" t="s">
        <v>984</v>
      </c>
      <c r="BG857" s="96">
        <v>1000</v>
      </c>
      <c r="BH857" s="96">
        <v>950</v>
      </c>
      <c r="BI857" s="96">
        <v>900</v>
      </c>
      <c r="BJ857" s="96">
        <v>850</v>
      </c>
      <c r="BK857" s="96">
        <v>800</v>
      </c>
      <c r="BL857" s="96">
        <v>750</v>
      </c>
      <c r="BM857" s="96">
        <v>700</v>
      </c>
      <c r="BN857" s="96">
        <v>600</v>
      </c>
      <c r="CH857" s="2">
        <v>64497</v>
      </c>
      <c r="CI857" s="2" t="s">
        <v>126</v>
      </c>
      <c r="CP857" s="3">
        <v>63087</v>
      </c>
      <c r="CQ857" s="3" t="s">
        <v>33913</v>
      </c>
      <c r="CR857" s="3" t="s">
        <v>126</v>
      </c>
    </row>
    <row r="858" spans="19:96" x14ac:dyDescent="0.25">
      <c r="S858" s="2"/>
      <c r="T858" s="95" t="s">
        <v>985</v>
      </c>
      <c r="U858" s="96">
        <v>1000</v>
      </c>
      <c r="V858" s="96">
        <v>950</v>
      </c>
      <c r="W858" s="96">
        <v>900</v>
      </c>
      <c r="X858" s="96">
        <v>850</v>
      </c>
      <c r="Y858" s="96">
        <v>800</v>
      </c>
      <c r="Z858" s="96">
        <v>750</v>
      </c>
      <c r="AA858" s="96">
        <v>700</v>
      </c>
      <c r="AB858" s="96">
        <v>600</v>
      </c>
      <c r="AC858" s="95" t="s">
        <v>985</v>
      </c>
      <c r="AD858" s="96">
        <v>1600</v>
      </c>
      <c r="AE858" s="96">
        <v>1520</v>
      </c>
      <c r="AF858" s="96">
        <v>1440</v>
      </c>
      <c r="AG858" s="96">
        <v>1360</v>
      </c>
      <c r="AH858" s="96">
        <v>1280</v>
      </c>
      <c r="AI858" s="96">
        <v>1200</v>
      </c>
      <c r="AJ858" s="96">
        <v>1120</v>
      </c>
      <c r="AK858" s="96">
        <v>960</v>
      </c>
      <c r="AL858" s="2"/>
      <c r="AM858" s="95" t="s">
        <v>985</v>
      </c>
      <c r="AN858" s="96">
        <v>1500</v>
      </c>
      <c r="AO858" s="96">
        <v>1430</v>
      </c>
      <c r="AP858" s="96">
        <v>1350</v>
      </c>
      <c r="AQ858" s="96">
        <v>1280</v>
      </c>
      <c r="AR858" s="96">
        <v>1200</v>
      </c>
      <c r="AS858" s="96">
        <v>1130</v>
      </c>
      <c r="AT858" s="96">
        <v>1050</v>
      </c>
      <c r="AU858" s="96">
        <v>900</v>
      </c>
      <c r="AW858" s="95" t="s">
        <v>985</v>
      </c>
      <c r="AX858" s="96">
        <v>500</v>
      </c>
      <c r="AY858" s="96">
        <v>480</v>
      </c>
      <c r="AZ858" s="96">
        <v>450</v>
      </c>
      <c r="BA858" s="96">
        <v>430</v>
      </c>
      <c r="BB858" s="96">
        <v>400</v>
      </c>
      <c r="BC858" s="96">
        <v>380</v>
      </c>
      <c r="BD858" s="96">
        <v>350</v>
      </c>
      <c r="BE858" s="96">
        <v>300</v>
      </c>
      <c r="BF858" s="95" t="s">
        <v>985</v>
      </c>
      <c r="BG858" s="96">
        <v>700</v>
      </c>
      <c r="BH858" s="96">
        <v>670</v>
      </c>
      <c r="BI858" s="96">
        <v>630</v>
      </c>
      <c r="BJ858" s="96">
        <v>600</v>
      </c>
      <c r="BK858" s="96">
        <v>560</v>
      </c>
      <c r="BL858" s="96">
        <v>530</v>
      </c>
      <c r="BM858" s="96">
        <v>490</v>
      </c>
      <c r="BN858" s="96">
        <v>420</v>
      </c>
      <c r="CH858" s="2">
        <v>64498</v>
      </c>
      <c r="CI858" s="2" t="s">
        <v>126</v>
      </c>
      <c r="CP858" s="3">
        <v>63089</v>
      </c>
      <c r="CQ858" s="3" t="s">
        <v>33914</v>
      </c>
      <c r="CR858" s="3" t="s">
        <v>126</v>
      </c>
    </row>
    <row r="859" spans="19:96" x14ac:dyDescent="0.25">
      <c r="S859" s="2"/>
      <c r="T859" s="95" t="s">
        <v>14213</v>
      </c>
      <c r="U859" s="96">
        <v>800</v>
      </c>
      <c r="V859" s="96">
        <v>760</v>
      </c>
      <c r="W859" s="96">
        <v>720</v>
      </c>
      <c r="X859" s="96">
        <v>680</v>
      </c>
      <c r="Y859" s="96">
        <v>640</v>
      </c>
      <c r="Z859" s="96">
        <v>600</v>
      </c>
      <c r="AA859" s="96">
        <v>560</v>
      </c>
      <c r="AB859" s="96">
        <v>480</v>
      </c>
      <c r="AC859" s="95" t="s">
        <v>14213</v>
      </c>
      <c r="AD859" s="96">
        <v>1300</v>
      </c>
      <c r="AE859" s="96">
        <v>1240</v>
      </c>
      <c r="AF859" s="96">
        <v>1170</v>
      </c>
      <c r="AG859" s="96">
        <v>1110</v>
      </c>
      <c r="AH859" s="96">
        <v>1040</v>
      </c>
      <c r="AI859" s="96">
        <v>980</v>
      </c>
      <c r="AJ859" s="96">
        <v>910</v>
      </c>
      <c r="AK859" s="96">
        <v>780</v>
      </c>
      <c r="AL859" s="2"/>
      <c r="AM859" s="95" t="s">
        <v>14213</v>
      </c>
      <c r="AN859" s="96">
        <v>1200</v>
      </c>
      <c r="AO859" s="96">
        <v>1140</v>
      </c>
      <c r="AP859" s="96">
        <v>1080</v>
      </c>
      <c r="AQ859" s="96">
        <v>1020</v>
      </c>
      <c r="AR859" s="96">
        <v>960</v>
      </c>
      <c r="AS859" s="96">
        <v>900</v>
      </c>
      <c r="AT859" s="96">
        <v>840</v>
      </c>
      <c r="AU859" s="96">
        <v>720</v>
      </c>
      <c r="AW859" s="95" t="s">
        <v>14213</v>
      </c>
      <c r="AX859" s="96">
        <v>400</v>
      </c>
      <c r="AY859" s="96">
        <v>380</v>
      </c>
      <c r="AZ859" s="96">
        <v>360</v>
      </c>
      <c r="BA859" s="96">
        <v>340</v>
      </c>
      <c r="BB859" s="96">
        <v>320</v>
      </c>
      <c r="BC859" s="96">
        <v>300</v>
      </c>
      <c r="BD859" s="96">
        <v>280</v>
      </c>
      <c r="BE859" s="96">
        <v>240</v>
      </c>
      <c r="BF859" s="95" t="s">
        <v>14213</v>
      </c>
      <c r="BG859" s="96">
        <v>500</v>
      </c>
      <c r="BH859" s="96">
        <v>480</v>
      </c>
      <c r="BI859" s="96">
        <v>450</v>
      </c>
      <c r="BJ859" s="96">
        <v>430</v>
      </c>
      <c r="BK859" s="96">
        <v>400</v>
      </c>
      <c r="BL859" s="96">
        <v>380</v>
      </c>
      <c r="BM859" s="96">
        <v>350</v>
      </c>
      <c r="BN859" s="96">
        <v>300</v>
      </c>
      <c r="CH859" s="2">
        <v>64501</v>
      </c>
      <c r="CI859" s="2" t="s">
        <v>126</v>
      </c>
      <c r="CP859" s="3">
        <v>63090</v>
      </c>
      <c r="CQ859" s="3" t="s">
        <v>33915</v>
      </c>
      <c r="CR859" s="3" t="s">
        <v>126</v>
      </c>
    </row>
    <row r="860" spans="19:96" x14ac:dyDescent="0.25">
      <c r="S860" s="2"/>
      <c r="T860" s="95" t="s">
        <v>986</v>
      </c>
      <c r="U860" s="96">
        <v>700</v>
      </c>
      <c r="V860" s="96">
        <v>670</v>
      </c>
      <c r="W860" s="96">
        <v>630</v>
      </c>
      <c r="X860" s="96">
        <v>600</v>
      </c>
      <c r="Y860" s="96">
        <v>560</v>
      </c>
      <c r="Z860" s="96">
        <v>530</v>
      </c>
      <c r="AA860" s="96">
        <v>490</v>
      </c>
      <c r="AB860" s="96">
        <v>420</v>
      </c>
      <c r="AC860" s="95" t="s">
        <v>986</v>
      </c>
      <c r="AD860" s="96">
        <v>1100</v>
      </c>
      <c r="AE860" s="96">
        <v>1050</v>
      </c>
      <c r="AF860" s="96">
        <v>990</v>
      </c>
      <c r="AG860" s="96">
        <v>940</v>
      </c>
      <c r="AH860" s="96">
        <v>880</v>
      </c>
      <c r="AI860" s="96">
        <v>830</v>
      </c>
      <c r="AJ860" s="96">
        <v>770</v>
      </c>
      <c r="AK860" s="96">
        <v>660</v>
      </c>
      <c r="AL860" s="2"/>
      <c r="AM860" s="95" t="s">
        <v>986</v>
      </c>
      <c r="AN860" s="96">
        <v>1100</v>
      </c>
      <c r="AO860" s="96">
        <v>1050</v>
      </c>
      <c r="AP860" s="96">
        <v>990</v>
      </c>
      <c r="AQ860" s="96">
        <v>940</v>
      </c>
      <c r="AR860" s="96">
        <v>880</v>
      </c>
      <c r="AS860" s="96">
        <v>830</v>
      </c>
      <c r="AT860" s="96">
        <v>770</v>
      </c>
      <c r="AU860" s="96">
        <v>660</v>
      </c>
      <c r="AW860" s="95" t="s">
        <v>986</v>
      </c>
      <c r="AX860" s="96">
        <v>400</v>
      </c>
      <c r="AY860" s="96">
        <v>380</v>
      </c>
      <c r="AZ860" s="96">
        <v>360</v>
      </c>
      <c r="BA860" s="96">
        <v>340</v>
      </c>
      <c r="BB860" s="96">
        <v>320</v>
      </c>
      <c r="BC860" s="96">
        <v>300</v>
      </c>
      <c r="BD860" s="96">
        <v>280</v>
      </c>
      <c r="BE860" s="96">
        <v>240</v>
      </c>
      <c r="BF860" s="95" t="s">
        <v>986</v>
      </c>
      <c r="BG860" s="96">
        <v>500</v>
      </c>
      <c r="BH860" s="96">
        <v>480</v>
      </c>
      <c r="BI860" s="96">
        <v>450</v>
      </c>
      <c r="BJ860" s="96">
        <v>430</v>
      </c>
      <c r="BK860" s="96">
        <v>400</v>
      </c>
      <c r="BL860" s="96">
        <v>380</v>
      </c>
      <c r="BM860" s="96">
        <v>350</v>
      </c>
      <c r="BN860" s="96">
        <v>300</v>
      </c>
      <c r="CH860" s="2">
        <v>64502</v>
      </c>
      <c r="CI860" s="2" t="s">
        <v>122</v>
      </c>
      <c r="CP860" s="3">
        <v>63091</v>
      </c>
      <c r="CQ860" s="3" t="s">
        <v>33888</v>
      </c>
      <c r="CR860" s="3" t="s">
        <v>126</v>
      </c>
    </row>
    <row r="861" spans="19:96" x14ac:dyDescent="0.25">
      <c r="S861" s="2"/>
      <c r="T861" s="95" t="s">
        <v>22205</v>
      </c>
      <c r="U861" s="96">
        <v>2100</v>
      </c>
      <c r="V861" s="96">
        <v>2000</v>
      </c>
      <c r="W861" s="96">
        <v>1890</v>
      </c>
      <c r="X861" s="96">
        <v>1790</v>
      </c>
      <c r="Y861" s="96">
        <v>1680</v>
      </c>
      <c r="Z861" s="96">
        <v>1580</v>
      </c>
      <c r="AA861" s="96">
        <v>1470</v>
      </c>
      <c r="AB861" s="96">
        <v>1260</v>
      </c>
      <c r="AC861" s="95" t="s">
        <v>22205</v>
      </c>
      <c r="AD861" s="96">
        <v>3400</v>
      </c>
      <c r="AE861" s="96">
        <v>3230</v>
      </c>
      <c r="AF861" s="96">
        <v>3060</v>
      </c>
      <c r="AG861" s="96">
        <v>2890</v>
      </c>
      <c r="AH861" s="96">
        <v>2720</v>
      </c>
      <c r="AI861" s="96">
        <v>2550</v>
      </c>
      <c r="AJ861" s="96">
        <v>2380</v>
      </c>
      <c r="AK861" s="96">
        <v>2040</v>
      </c>
      <c r="AL861" s="2"/>
      <c r="AM861" s="95" t="s">
        <v>22205</v>
      </c>
      <c r="AN861" s="96">
        <v>3200</v>
      </c>
      <c r="AO861" s="96">
        <v>3040</v>
      </c>
      <c r="AP861" s="96">
        <v>2880</v>
      </c>
      <c r="AQ861" s="96">
        <v>2720</v>
      </c>
      <c r="AR861" s="96">
        <v>2560</v>
      </c>
      <c r="AS861" s="96">
        <v>2400</v>
      </c>
      <c r="AT861" s="96">
        <v>2240</v>
      </c>
      <c r="AU861" s="96">
        <v>1920</v>
      </c>
      <c r="AW861" s="95" t="s">
        <v>22205</v>
      </c>
      <c r="AX861" s="96">
        <v>1100</v>
      </c>
      <c r="AY861" s="96">
        <v>1050</v>
      </c>
      <c r="AZ861" s="96">
        <v>990</v>
      </c>
      <c r="BA861" s="96">
        <v>940</v>
      </c>
      <c r="BB861" s="96">
        <v>880</v>
      </c>
      <c r="BC861" s="96">
        <v>830</v>
      </c>
      <c r="BD861" s="96">
        <v>770</v>
      </c>
      <c r="BE861" s="96">
        <v>660</v>
      </c>
      <c r="BF861" s="95" t="s">
        <v>22205</v>
      </c>
      <c r="BG861" s="96">
        <v>1400</v>
      </c>
      <c r="BH861" s="96">
        <v>1330</v>
      </c>
      <c r="BI861" s="96">
        <v>1260</v>
      </c>
      <c r="BJ861" s="96">
        <v>1190</v>
      </c>
      <c r="BK861" s="96">
        <v>1120</v>
      </c>
      <c r="BL861" s="96">
        <v>1050</v>
      </c>
      <c r="BM861" s="96">
        <v>980</v>
      </c>
      <c r="BN861" s="96">
        <v>840</v>
      </c>
      <c r="CH861" s="2">
        <v>64503</v>
      </c>
      <c r="CI861" s="2" t="s">
        <v>126</v>
      </c>
      <c r="CP861" s="3">
        <v>63092</v>
      </c>
      <c r="CQ861" s="3" t="s">
        <v>33883</v>
      </c>
      <c r="CR861" s="3" t="s">
        <v>126</v>
      </c>
    </row>
    <row r="862" spans="19:96" x14ac:dyDescent="0.25">
      <c r="S862" s="2"/>
      <c r="T862" s="95" t="s">
        <v>987</v>
      </c>
      <c r="U862" s="96">
        <v>900</v>
      </c>
      <c r="V862" s="96">
        <v>860</v>
      </c>
      <c r="W862" s="96">
        <v>810</v>
      </c>
      <c r="X862" s="96">
        <v>770</v>
      </c>
      <c r="Y862" s="96">
        <v>720</v>
      </c>
      <c r="Z862" s="96">
        <v>680</v>
      </c>
      <c r="AA862" s="96">
        <v>630</v>
      </c>
      <c r="AB862" s="96">
        <v>540</v>
      </c>
      <c r="AC862" s="95" t="s">
        <v>987</v>
      </c>
      <c r="AD862" s="96">
        <v>1400</v>
      </c>
      <c r="AE862" s="96">
        <v>1330</v>
      </c>
      <c r="AF862" s="96">
        <v>1260</v>
      </c>
      <c r="AG862" s="96">
        <v>1190</v>
      </c>
      <c r="AH862" s="96">
        <v>1120</v>
      </c>
      <c r="AI862" s="96">
        <v>1050</v>
      </c>
      <c r="AJ862" s="96">
        <v>980</v>
      </c>
      <c r="AK862" s="96">
        <v>840</v>
      </c>
      <c r="AL862" s="2"/>
      <c r="AM862" s="95" t="s">
        <v>987</v>
      </c>
      <c r="AN862" s="96">
        <v>1400</v>
      </c>
      <c r="AO862" s="96">
        <v>1330</v>
      </c>
      <c r="AP862" s="96">
        <v>1260</v>
      </c>
      <c r="AQ862" s="96">
        <v>1190</v>
      </c>
      <c r="AR862" s="96">
        <v>1120</v>
      </c>
      <c r="AS862" s="96">
        <v>1050</v>
      </c>
      <c r="AT862" s="96">
        <v>980</v>
      </c>
      <c r="AU862" s="96">
        <v>840</v>
      </c>
      <c r="AW862" s="95" t="s">
        <v>987</v>
      </c>
      <c r="AX862" s="96">
        <v>500</v>
      </c>
      <c r="AY862" s="96">
        <v>480</v>
      </c>
      <c r="AZ862" s="96">
        <v>450</v>
      </c>
      <c r="BA862" s="96">
        <v>430</v>
      </c>
      <c r="BB862" s="96">
        <v>400</v>
      </c>
      <c r="BC862" s="96">
        <v>380</v>
      </c>
      <c r="BD862" s="96">
        <v>350</v>
      </c>
      <c r="BE862" s="96">
        <v>300</v>
      </c>
      <c r="BF862" s="95" t="s">
        <v>987</v>
      </c>
      <c r="BG862" s="96">
        <v>600</v>
      </c>
      <c r="BH862" s="96">
        <v>570</v>
      </c>
      <c r="BI862" s="96">
        <v>540</v>
      </c>
      <c r="BJ862" s="96">
        <v>510</v>
      </c>
      <c r="BK862" s="96">
        <v>480</v>
      </c>
      <c r="BL862" s="96">
        <v>450</v>
      </c>
      <c r="BM862" s="96">
        <v>420</v>
      </c>
      <c r="BN862" s="96">
        <v>360</v>
      </c>
      <c r="CH862" s="2">
        <v>64511</v>
      </c>
      <c r="CI862" s="2" t="s">
        <v>122</v>
      </c>
      <c r="CP862" s="3">
        <v>63093</v>
      </c>
      <c r="CQ862" s="3" t="s">
        <v>33916</v>
      </c>
      <c r="CR862" s="3" t="s">
        <v>126</v>
      </c>
    </row>
    <row r="863" spans="19:96" x14ac:dyDescent="0.25">
      <c r="S863" s="2"/>
      <c r="T863" s="95" t="s">
        <v>988</v>
      </c>
      <c r="U863" s="96">
        <v>800</v>
      </c>
      <c r="V863" s="96">
        <v>760</v>
      </c>
      <c r="W863" s="96">
        <v>720</v>
      </c>
      <c r="X863" s="96">
        <v>680</v>
      </c>
      <c r="Y863" s="96">
        <v>640</v>
      </c>
      <c r="Z863" s="96">
        <v>600</v>
      </c>
      <c r="AA863" s="96">
        <v>560</v>
      </c>
      <c r="AB863" s="96">
        <v>480</v>
      </c>
      <c r="AC863" s="95" t="s">
        <v>988</v>
      </c>
      <c r="AD863" s="96">
        <v>1300</v>
      </c>
      <c r="AE863" s="96">
        <v>1240</v>
      </c>
      <c r="AF863" s="96">
        <v>1170</v>
      </c>
      <c r="AG863" s="96">
        <v>1110</v>
      </c>
      <c r="AH863" s="96">
        <v>1040</v>
      </c>
      <c r="AI863" s="96">
        <v>980</v>
      </c>
      <c r="AJ863" s="96">
        <v>910</v>
      </c>
      <c r="AK863" s="96">
        <v>780</v>
      </c>
      <c r="AL863" s="2"/>
      <c r="AM863" s="95" t="s">
        <v>988</v>
      </c>
      <c r="AN863" s="96">
        <v>1300</v>
      </c>
      <c r="AO863" s="96">
        <v>1240</v>
      </c>
      <c r="AP863" s="96">
        <v>1170</v>
      </c>
      <c r="AQ863" s="96">
        <v>1110</v>
      </c>
      <c r="AR863" s="96">
        <v>1040</v>
      </c>
      <c r="AS863" s="96">
        <v>980</v>
      </c>
      <c r="AT863" s="96">
        <v>910</v>
      </c>
      <c r="AU863" s="96">
        <v>780</v>
      </c>
      <c r="AW863" s="95" t="s">
        <v>988</v>
      </c>
      <c r="AX863" s="96">
        <v>400</v>
      </c>
      <c r="AY863" s="96">
        <v>380</v>
      </c>
      <c r="AZ863" s="96">
        <v>360</v>
      </c>
      <c r="BA863" s="96">
        <v>340</v>
      </c>
      <c r="BB863" s="96">
        <v>320</v>
      </c>
      <c r="BC863" s="96">
        <v>300</v>
      </c>
      <c r="BD863" s="96">
        <v>280</v>
      </c>
      <c r="BE863" s="96">
        <v>240</v>
      </c>
      <c r="BF863" s="95" t="s">
        <v>988</v>
      </c>
      <c r="BG863" s="96">
        <v>600</v>
      </c>
      <c r="BH863" s="96">
        <v>570</v>
      </c>
      <c r="BI863" s="96">
        <v>540</v>
      </c>
      <c r="BJ863" s="96">
        <v>510</v>
      </c>
      <c r="BK863" s="96">
        <v>480</v>
      </c>
      <c r="BL863" s="96">
        <v>450</v>
      </c>
      <c r="BM863" s="96">
        <v>420</v>
      </c>
      <c r="BN863" s="96">
        <v>360</v>
      </c>
      <c r="CH863" s="2">
        <v>64512</v>
      </c>
      <c r="CI863" s="2" t="s">
        <v>122</v>
      </c>
      <c r="CP863" s="3">
        <v>63094</v>
      </c>
      <c r="CQ863" s="3" t="s">
        <v>33917</v>
      </c>
      <c r="CR863" s="3" t="s">
        <v>126</v>
      </c>
    </row>
    <row r="864" spans="19:96" x14ac:dyDescent="0.25">
      <c r="S864" s="2"/>
      <c r="T864" s="95" t="s">
        <v>13603</v>
      </c>
      <c r="U864" s="96">
        <v>1400</v>
      </c>
      <c r="V864" s="96">
        <v>1330</v>
      </c>
      <c r="W864" s="96">
        <v>1260</v>
      </c>
      <c r="X864" s="96">
        <v>1190</v>
      </c>
      <c r="Y864" s="96">
        <v>1120</v>
      </c>
      <c r="Z864" s="96">
        <v>1050</v>
      </c>
      <c r="AA864" s="96">
        <v>980</v>
      </c>
      <c r="AB864" s="96">
        <v>840</v>
      </c>
      <c r="AC864" s="95" t="s">
        <v>13603</v>
      </c>
      <c r="AD864" s="96">
        <v>2200</v>
      </c>
      <c r="AE864" s="96">
        <v>2090</v>
      </c>
      <c r="AF864" s="96">
        <v>1980</v>
      </c>
      <c r="AG864" s="96">
        <v>1870</v>
      </c>
      <c r="AH864" s="96">
        <v>1760</v>
      </c>
      <c r="AI864" s="96">
        <v>1650</v>
      </c>
      <c r="AJ864" s="96">
        <v>1540</v>
      </c>
      <c r="AK864" s="96">
        <v>1320</v>
      </c>
      <c r="AL864" s="2"/>
      <c r="AM864" s="95" t="s">
        <v>13603</v>
      </c>
      <c r="AN864" s="96">
        <v>2100</v>
      </c>
      <c r="AO864" s="96">
        <v>2000</v>
      </c>
      <c r="AP864" s="96">
        <v>1890</v>
      </c>
      <c r="AQ864" s="96">
        <v>1790</v>
      </c>
      <c r="AR864" s="96">
        <v>1680</v>
      </c>
      <c r="AS864" s="96">
        <v>1580</v>
      </c>
      <c r="AT864" s="96">
        <v>1470</v>
      </c>
      <c r="AU864" s="96">
        <v>1260</v>
      </c>
      <c r="AW864" s="95" t="s">
        <v>13603</v>
      </c>
      <c r="AX864" s="96">
        <v>700</v>
      </c>
      <c r="AY864" s="96">
        <v>670</v>
      </c>
      <c r="AZ864" s="96">
        <v>630</v>
      </c>
      <c r="BA864" s="96">
        <v>600</v>
      </c>
      <c r="BB864" s="96">
        <v>560</v>
      </c>
      <c r="BC864" s="96">
        <v>530</v>
      </c>
      <c r="BD864" s="96">
        <v>490</v>
      </c>
      <c r="BE864" s="96">
        <v>420</v>
      </c>
      <c r="BF864" s="95" t="s">
        <v>13603</v>
      </c>
      <c r="BG864" s="96">
        <v>900</v>
      </c>
      <c r="BH864" s="96">
        <v>860</v>
      </c>
      <c r="BI864" s="96">
        <v>810</v>
      </c>
      <c r="BJ864" s="96">
        <v>770</v>
      </c>
      <c r="BK864" s="96">
        <v>720</v>
      </c>
      <c r="BL864" s="96">
        <v>680</v>
      </c>
      <c r="BM864" s="96">
        <v>630</v>
      </c>
      <c r="BN864" s="96">
        <v>540</v>
      </c>
      <c r="CH864" s="2">
        <v>64513</v>
      </c>
      <c r="CI864" s="2" t="s">
        <v>124</v>
      </c>
      <c r="CP864" s="3">
        <v>63095</v>
      </c>
      <c r="CQ864" s="3" t="s">
        <v>33918</v>
      </c>
      <c r="CR864" s="3" t="s">
        <v>126</v>
      </c>
    </row>
    <row r="865" spans="19:96" x14ac:dyDescent="0.25">
      <c r="S865" s="2"/>
      <c r="T865" s="95" t="s">
        <v>989</v>
      </c>
      <c r="U865" s="96">
        <v>1100</v>
      </c>
      <c r="V865" s="96">
        <v>1050</v>
      </c>
      <c r="W865" s="96">
        <v>990</v>
      </c>
      <c r="X865" s="96">
        <v>940</v>
      </c>
      <c r="Y865" s="96">
        <v>880</v>
      </c>
      <c r="Z865" s="96">
        <v>830</v>
      </c>
      <c r="AA865" s="96">
        <v>770</v>
      </c>
      <c r="AB865" s="96">
        <v>660</v>
      </c>
      <c r="AC865" s="95" t="s">
        <v>989</v>
      </c>
      <c r="AD865" s="96">
        <v>1800</v>
      </c>
      <c r="AE865" s="96">
        <v>1710</v>
      </c>
      <c r="AF865" s="96">
        <v>1620</v>
      </c>
      <c r="AG865" s="96">
        <v>1530</v>
      </c>
      <c r="AH865" s="96">
        <v>1440</v>
      </c>
      <c r="AI865" s="96">
        <v>1350</v>
      </c>
      <c r="AJ865" s="96">
        <v>1260</v>
      </c>
      <c r="AK865" s="96">
        <v>1080</v>
      </c>
      <c r="AL865" s="2"/>
      <c r="AM865" s="95" t="s">
        <v>989</v>
      </c>
      <c r="AN865" s="96">
        <v>1600</v>
      </c>
      <c r="AO865" s="96">
        <v>1520</v>
      </c>
      <c r="AP865" s="96">
        <v>1440</v>
      </c>
      <c r="AQ865" s="96">
        <v>1360</v>
      </c>
      <c r="AR865" s="96">
        <v>1280</v>
      </c>
      <c r="AS865" s="96">
        <v>1200</v>
      </c>
      <c r="AT865" s="96">
        <v>1120</v>
      </c>
      <c r="AU865" s="96">
        <v>960</v>
      </c>
      <c r="AW865" s="95" t="s">
        <v>989</v>
      </c>
      <c r="AX865" s="96">
        <v>500</v>
      </c>
      <c r="AY865" s="96">
        <v>480</v>
      </c>
      <c r="AZ865" s="96">
        <v>450</v>
      </c>
      <c r="BA865" s="96">
        <v>430</v>
      </c>
      <c r="BB865" s="96">
        <v>400</v>
      </c>
      <c r="BC865" s="96">
        <v>380</v>
      </c>
      <c r="BD865" s="96">
        <v>350</v>
      </c>
      <c r="BE865" s="96">
        <v>300</v>
      </c>
      <c r="BF865" s="95" t="s">
        <v>989</v>
      </c>
      <c r="BG865" s="96">
        <v>700</v>
      </c>
      <c r="BH865" s="96">
        <v>670</v>
      </c>
      <c r="BI865" s="96">
        <v>630</v>
      </c>
      <c r="BJ865" s="96">
        <v>600</v>
      </c>
      <c r="BK865" s="96">
        <v>560</v>
      </c>
      <c r="BL865" s="96">
        <v>530</v>
      </c>
      <c r="BM865" s="96">
        <v>490</v>
      </c>
      <c r="BN865" s="96">
        <v>420</v>
      </c>
      <c r="CH865" s="2">
        <v>64514</v>
      </c>
      <c r="CI865" s="2" t="s">
        <v>126</v>
      </c>
      <c r="CP865" s="3">
        <v>63096</v>
      </c>
      <c r="CQ865" s="3" t="s">
        <v>33919</v>
      </c>
      <c r="CR865" s="3" t="s">
        <v>126</v>
      </c>
    </row>
    <row r="866" spans="19:96" x14ac:dyDescent="0.25">
      <c r="S866" s="2"/>
      <c r="T866" s="95" t="s">
        <v>990</v>
      </c>
      <c r="U866" s="96">
        <v>900</v>
      </c>
      <c r="V866" s="96">
        <v>860</v>
      </c>
      <c r="W866" s="96">
        <v>810</v>
      </c>
      <c r="X866" s="96">
        <v>770</v>
      </c>
      <c r="Y866" s="96">
        <v>720</v>
      </c>
      <c r="Z866" s="96">
        <v>680</v>
      </c>
      <c r="AA866" s="96">
        <v>630</v>
      </c>
      <c r="AB866" s="96">
        <v>540</v>
      </c>
      <c r="AC866" s="95" t="s">
        <v>990</v>
      </c>
      <c r="AD866" s="96">
        <v>1400</v>
      </c>
      <c r="AE866" s="96">
        <v>1330</v>
      </c>
      <c r="AF866" s="96">
        <v>1260</v>
      </c>
      <c r="AG866" s="96">
        <v>1190</v>
      </c>
      <c r="AH866" s="96">
        <v>1120</v>
      </c>
      <c r="AI866" s="96">
        <v>1050</v>
      </c>
      <c r="AJ866" s="96">
        <v>980</v>
      </c>
      <c r="AK866" s="96">
        <v>840</v>
      </c>
      <c r="AL866" s="2"/>
      <c r="AM866" s="95" t="s">
        <v>990</v>
      </c>
      <c r="AN866" s="96">
        <v>1300</v>
      </c>
      <c r="AO866" s="96">
        <v>1240</v>
      </c>
      <c r="AP866" s="96">
        <v>1170</v>
      </c>
      <c r="AQ866" s="96">
        <v>1110</v>
      </c>
      <c r="AR866" s="96">
        <v>1040</v>
      </c>
      <c r="AS866" s="96">
        <v>980</v>
      </c>
      <c r="AT866" s="96">
        <v>910</v>
      </c>
      <c r="AU866" s="96">
        <v>780</v>
      </c>
      <c r="AW866" s="95" t="s">
        <v>990</v>
      </c>
      <c r="AX866" s="96">
        <v>400</v>
      </c>
      <c r="AY866" s="96">
        <v>380</v>
      </c>
      <c r="AZ866" s="96">
        <v>360</v>
      </c>
      <c r="BA866" s="96">
        <v>340</v>
      </c>
      <c r="BB866" s="96">
        <v>320</v>
      </c>
      <c r="BC866" s="96">
        <v>300</v>
      </c>
      <c r="BD866" s="96">
        <v>280</v>
      </c>
      <c r="BE866" s="96">
        <v>240</v>
      </c>
      <c r="BF866" s="95" t="s">
        <v>990</v>
      </c>
      <c r="BG866" s="96">
        <v>600</v>
      </c>
      <c r="BH866" s="96">
        <v>570</v>
      </c>
      <c r="BI866" s="96">
        <v>540</v>
      </c>
      <c r="BJ866" s="96">
        <v>510</v>
      </c>
      <c r="BK866" s="96">
        <v>480</v>
      </c>
      <c r="BL866" s="96">
        <v>450</v>
      </c>
      <c r="BM866" s="96">
        <v>420</v>
      </c>
      <c r="BN866" s="96">
        <v>360</v>
      </c>
      <c r="CH866" s="2">
        <v>64515</v>
      </c>
      <c r="CI866" s="2" t="s">
        <v>126</v>
      </c>
      <c r="CP866" s="3">
        <v>63097</v>
      </c>
      <c r="CQ866" s="3" t="s">
        <v>33920</v>
      </c>
      <c r="CR866" s="3" t="s">
        <v>126</v>
      </c>
    </row>
    <row r="867" spans="19:96" x14ac:dyDescent="0.25">
      <c r="S867" s="2"/>
      <c r="T867" s="95" t="s">
        <v>30821</v>
      </c>
      <c r="U867" s="96">
        <v>900</v>
      </c>
      <c r="V867" s="96">
        <v>860</v>
      </c>
      <c r="W867" s="96">
        <v>810</v>
      </c>
      <c r="X867" s="96">
        <v>770</v>
      </c>
      <c r="Y867" s="96">
        <v>720</v>
      </c>
      <c r="Z867" s="96">
        <v>680</v>
      </c>
      <c r="AA867" s="96">
        <v>630</v>
      </c>
      <c r="AB867" s="96">
        <v>540</v>
      </c>
      <c r="AC867" s="95" t="s">
        <v>30821</v>
      </c>
      <c r="AD867" s="96">
        <v>1400</v>
      </c>
      <c r="AE867" s="96">
        <v>1330</v>
      </c>
      <c r="AF867" s="96">
        <v>1260</v>
      </c>
      <c r="AG867" s="96">
        <v>1190</v>
      </c>
      <c r="AH867" s="96">
        <v>1120</v>
      </c>
      <c r="AI867" s="96">
        <v>1050</v>
      </c>
      <c r="AJ867" s="96">
        <v>980</v>
      </c>
      <c r="AK867" s="96">
        <v>840</v>
      </c>
      <c r="AL867" s="2"/>
      <c r="AM867" s="95" t="s">
        <v>30821</v>
      </c>
      <c r="AN867" s="96">
        <v>1300</v>
      </c>
      <c r="AO867" s="96">
        <v>1240</v>
      </c>
      <c r="AP867" s="96">
        <v>1170</v>
      </c>
      <c r="AQ867" s="96">
        <v>1110</v>
      </c>
      <c r="AR867" s="96">
        <v>1040</v>
      </c>
      <c r="AS867" s="96">
        <v>980</v>
      </c>
      <c r="AT867" s="96">
        <v>910</v>
      </c>
      <c r="AU867" s="96">
        <v>780</v>
      </c>
      <c r="AW867" s="95" t="s">
        <v>30821</v>
      </c>
      <c r="AX867" s="96">
        <v>400</v>
      </c>
      <c r="AY867" s="96">
        <v>380</v>
      </c>
      <c r="AZ867" s="96">
        <v>360</v>
      </c>
      <c r="BA867" s="96">
        <v>340</v>
      </c>
      <c r="BB867" s="96">
        <v>320</v>
      </c>
      <c r="BC867" s="96">
        <v>300</v>
      </c>
      <c r="BD867" s="96">
        <v>280</v>
      </c>
      <c r="BE867" s="96">
        <v>240</v>
      </c>
      <c r="BF867" s="95" t="s">
        <v>30821</v>
      </c>
      <c r="BG867" s="96">
        <v>600</v>
      </c>
      <c r="BH867" s="96">
        <v>570</v>
      </c>
      <c r="BI867" s="96">
        <v>540</v>
      </c>
      <c r="BJ867" s="96">
        <v>510</v>
      </c>
      <c r="BK867" s="96">
        <v>480</v>
      </c>
      <c r="BL867" s="96">
        <v>450</v>
      </c>
      <c r="BM867" s="96">
        <v>420</v>
      </c>
      <c r="BN867" s="96">
        <v>360</v>
      </c>
      <c r="CH867" s="2">
        <v>64516</v>
      </c>
      <c r="CI867" s="2" t="s">
        <v>126</v>
      </c>
      <c r="CP867" s="3">
        <v>63098</v>
      </c>
      <c r="CQ867" s="3" t="s">
        <v>33921</v>
      </c>
      <c r="CR867" s="3" t="s">
        <v>126</v>
      </c>
    </row>
    <row r="868" spans="19:96" x14ac:dyDescent="0.25">
      <c r="S868" s="2"/>
      <c r="T868" s="95" t="s">
        <v>991</v>
      </c>
      <c r="U868" s="96">
        <v>800</v>
      </c>
      <c r="V868" s="96">
        <v>760</v>
      </c>
      <c r="W868" s="96">
        <v>720</v>
      </c>
      <c r="X868" s="96">
        <v>680</v>
      </c>
      <c r="Y868" s="96">
        <v>640</v>
      </c>
      <c r="Z868" s="96">
        <v>600</v>
      </c>
      <c r="AA868" s="96">
        <v>560</v>
      </c>
      <c r="AB868" s="96">
        <v>480</v>
      </c>
      <c r="AC868" s="95" t="s">
        <v>991</v>
      </c>
      <c r="AD868" s="96">
        <v>1300</v>
      </c>
      <c r="AE868" s="96">
        <v>1240</v>
      </c>
      <c r="AF868" s="96">
        <v>1170</v>
      </c>
      <c r="AG868" s="96">
        <v>1110</v>
      </c>
      <c r="AH868" s="96">
        <v>1040</v>
      </c>
      <c r="AI868" s="96">
        <v>980</v>
      </c>
      <c r="AJ868" s="96">
        <v>910</v>
      </c>
      <c r="AK868" s="96">
        <v>780</v>
      </c>
      <c r="AL868" s="2"/>
      <c r="AM868" s="95" t="s">
        <v>991</v>
      </c>
      <c r="AN868" s="96">
        <v>1200</v>
      </c>
      <c r="AO868" s="96">
        <v>1140</v>
      </c>
      <c r="AP868" s="96">
        <v>1080</v>
      </c>
      <c r="AQ868" s="96">
        <v>1020</v>
      </c>
      <c r="AR868" s="96">
        <v>960</v>
      </c>
      <c r="AS868" s="96">
        <v>900</v>
      </c>
      <c r="AT868" s="96">
        <v>840</v>
      </c>
      <c r="AU868" s="96">
        <v>720</v>
      </c>
      <c r="AW868" s="95" t="s">
        <v>991</v>
      </c>
      <c r="AX868" s="96">
        <v>400</v>
      </c>
      <c r="AY868" s="96">
        <v>380</v>
      </c>
      <c r="AZ868" s="96">
        <v>360</v>
      </c>
      <c r="BA868" s="96">
        <v>340</v>
      </c>
      <c r="BB868" s="96">
        <v>320</v>
      </c>
      <c r="BC868" s="96">
        <v>300</v>
      </c>
      <c r="BD868" s="96">
        <v>280</v>
      </c>
      <c r="BE868" s="96">
        <v>240</v>
      </c>
      <c r="BF868" s="95" t="s">
        <v>991</v>
      </c>
      <c r="BG868" s="96">
        <v>500</v>
      </c>
      <c r="BH868" s="96">
        <v>480</v>
      </c>
      <c r="BI868" s="96">
        <v>450</v>
      </c>
      <c r="BJ868" s="96">
        <v>430</v>
      </c>
      <c r="BK868" s="96">
        <v>400</v>
      </c>
      <c r="BL868" s="96">
        <v>380</v>
      </c>
      <c r="BM868" s="96">
        <v>350</v>
      </c>
      <c r="BN868" s="96">
        <v>300</v>
      </c>
      <c r="CH868" s="2">
        <v>64519</v>
      </c>
      <c r="CI868" s="2" t="s">
        <v>126</v>
      </c>
      <c r="CP868" s="3">
        <v>63099</v>
      </c>
      <c r="CQ868" s="3" t="s">
        <v>29227</v>
      </c>
      <c r="CR868" s="3" t="s">
        <v>126</v>
      </c>
    </row>
    <row r="869" spans="19:96" x14ac:dyDescent="0.25">
      <c r="S869" s="2"/>
      <c r="T869" s="95" t="s">
        <v>992</v>
      </c>
      <c r="U869" s="96">
        <v>900</v>
      </c>
      <c r="V869" s="96">
        <v>860</v>
      </c>
      <c r="W869" s="96">
        <v>810</v>
      </c>
      <c r="X869" s="96">
        <v>770</v>
      </c>
      <c r="Y869" s="96">
        <v>720</v>
      </c>
      <c r="Z869" s="96">
        <v>680</v>
      </c>
      <c r="AA869" s="96">
        <v>630</v>
      </c>
      <c r="AB869" s="96">
        <v>540</v>
      </c>
      <c r="AC869" s="95" t="s">
        <v>992</v>
      </c>
      <c r="AD869" s="96">
        <v>1400</v>
      </c>
      <c r="AE869" s="96">
        <v>1330</v>
      </c>
      <c r="AF869" s="96">
        <v>1260</v>
      </c>
      <c r="AG869" s="96">
        <v>1190</v>
      </c>
      <c r="AH869" s="96">
        <v>1120</v>
      </c>
      <c r="AI869" s="96">
        <v>1050</v>
      </c>
      <c r="AJ869" s="96">
        <v>980</v>
      </c>
      <c r="AK869" s="96">
        <v>840</v>
      </c>
      <c r="AL869" s="2"/>
      <c r="AM869" s="95" t="s">
        <v>992</v>
      </c>
      <c r="AN869" s="96">
        <v>1400</v>
      </c>
      <c r="AO869" s="96">
        <v>1330</v>
      </c>
      <c r="AP869" s="96">
        <v>1260</v>
      </c>
      <c r="AQ869" s="96">
        <v>1190</v>
      </c>
      <c r="AR869" s="96">
        <v>1120</v>
      </c>
      <c r="AS869" s="96">
        <v>1050</v>
      </c>
      <c r="AT869" s="96">
        <v>980</v>
      </c>
      <c r="AU869" s="96">
        <v>840</v>
      </c>
      <c r="AW869" s="95" t="s">
        <v>992</v>
      </c>
      <c r="AX869" s="96">
        <v>500</v>
      </c>
      <c r="AY869" s="96">
        <v>480</v>
      </c>
      <c r="AZ869" s="96">
        <v>450</v>
      </c>
      <c r="BA869" s="96">
        <v>430</v>
      </c>
      <c r="BB869" s="96">
        <v>400</v>
      </c>
      <c r="BC869" s="96">
        <v>380</v>
      </c>
      <c r="BD869" s="96">
        <v>350</v>
      </c>
      <c r="BE869" s="96">
        <v>300</v>
      </c>
      <c r="BF869" s="95" t="s">
        <v>992</v>
      </c>
      <c r="BG869" s="96">
        <v>600</v>
      </c>
      <c r="BH869" s="96">
        <v>570</v>
      </c>
      <c r="BI869" s="96">
        <v>540</v>
      </c>
      <c r="BJ869" s="96">
        <v>510</v>
      </c>
      <c r="BK869" s="96">
        <v>480</v>
      </c>
      <c r="BL869" s="96">
        <v>450</v>
      </c>
      <c r="BM869" s="96">
        <v>420</v>
      </c>
      <c r="BN869" s="96">
        <v>360</v>
      </c>
      <c r="CH869" s="2">
        <v>64522</v>
      </c>
      <c r="CI869" s="2" t="s">
        <v>124</v>
      </c>
      <c r="CP869" s="3">
        <v>63100</v>
      </c>
      <c r="CQ869" s="3" t="s">
        <v>33922</v>
      </c>
      <c r="CR869" s="3" t="s">
        <v>126</v>
      </c>
    </row>
    <row r="870" spans="19:96" x14ac:dyDescent="0.25">
      <c r="S870" s="2"/>
      <c r="T870" s="95" t="s">
        <v>993</v>
      </c>
      <c r="U870" s="96">
        <v>700</v>
      </c>
      <c r="V870" s="96">
        <v>670</v>
      </c>
      <c r="W870" s="96">
        <v>630</v>
      </c>
      <c r="X870" s="96">
        <v>600</v>
      </c>
      <c r="Y870" s="96">
        <v>560</v>
      </c>
      <c r="Z870" s="96">
        <v>530</v>
      </c>
      <c r="AA870" s="96">
        <v>490</v>
      </c>
      <c r="AB870" s="96">
        <v>420</v>
      </c>
      <c r="AC870" s="95" t="s">
        <v>993</v>
      </c>
      <c r="AD870" s="96">
        <v>1100</v>
      </c>
      <c r="AE870" s="96">
        <v>1050</v>
      </c>
      <c r="AF870" s="96">
        <v>990</v>
      </c>
      <c r="AG870" s="96">
        <v>940</v>
      </c>
      <c r="AH870" s="96">
        <v>880</v>
      </c>
      <c r="AI870" s="96">
        <v>830</v>
      </c>
      <c r="AJ870" s="96">
        <v>770</v>
      </c>
      <c r="AK870" s="96">
        <v>660</v>
      </c>
      <c r="AL870" s="2"/>
      <c r="AM870" s="95" t="s">
        <v>993</v>
      </c>
      <c r="AN870" s="96">
        <v>1100</v>
      </c>
      <c r="AO870" s="96">
        <v>1050</v>
      </c>
      <c r="AP870" s="96">
        <v>990</v>
      </c>
      <c r="AQ870" s="96">
        <v>940</v>
      </c>
      <c r="AR870" s="96">
        <v>880</v>
      </c>
      <c r="AS870" s="96">
        <v>830</v>
      </c>
      <c r="AT870" s="96">
        <v>770</v>
      </c>
      <c r="AU870" s="96">
        <v>660</v>
      </c>
      <c r="AW870" s="95" t="s">
        <v>993</v>
      </c>
      <c r="AX870" s="96">
        <v>400</v>
      </c>
      <c r="AY870" s="96">
        <v>380</v>
      </c>
      <c r="AZ870" s="96">
        <v>360</v>
      </c>
      <c r="BA870" s="96">
        <v>340</v>
      </c>
      <c r="BB870" s="96">
        <v>320</v>
      </c>
      <c r="BC870" s="96">
        <v>300</v>
      </c>
      <c r="BD870" s="96">
        <v>280</v>
      </c>
      <c r="BE870" s="96">
        <v>240</v>
      </c>
      <c r="BF870" s="95" t="s">
        <v>993</v>
      </c>
      <c r="BG870" s="96">
        <v>500</v>
      </c>
      <c r="BH870" s="96">
        <v>480</v>
      </c>
      <c r="BI870" s="96">
        <v>450</v>
      </c>
      <c r="BJ870" s="96">
        <v>430</v>
      </c>
      <c r="BK870" s="96">
        <v>400</v>
      </c>
      <c r="BL870" s="96">
        <v>380</v>
      </c>
      <c r="BM870" s="96">
        <v>350</v>
      </c>
      <c r="BN870" s="96">
        <v>300</v>
      </c>
      <c r="CH870" s="2">
        <v>64544</v>
      </c>
      <c r="CI870" s="2" t="s">
        <v>124</v>
      </c>
      <c r="CP870" s="3">
        <v>63101</v>
      </c>
      <c r="CQ870" s="3" t="s">
        <v>29352</v>
      </c>
      <c r="CR870" s="3" t="s">
        <v>126</v>
      </c>
    </row>
    <row r="871" spans="19:96" x14ac:dyDescent="0.25">
      <c r="S871" s="2"/>
      <c r="T871" s="95" t="s">
        <v>994</v>
      </c>
      <c r="U871" s="96">
        <v>800</v>
      </c>
      <c r="V871" s="96">
        <v>760</v>
      </c>
      <c r="W871" s="96">
        <v>720</v>
      </c>
      <c r="X871" s="96">
        <v>680</v>
      </c>
      <c r="Y871" s="96">
        <v>640</v>
      </c>
      <c r="Z871" s="96">
        <v>600</v>
      </c>
      <c r="AA871" s="96">
        <v>560</v>
      </c>
      <c r="AB871" s="96">
        <v>480</v>
      </c>
      <c r="AC871" s="95" t="s">
        <v>994</v>
      </c>
      <c r="AD871" s="96">
        <v>1300</v>
      </c>
      <c r="AE871" s="96">
        <v>1240</v>
      </c>
      <c r="AF871" s="96">
        <v>1170</v>
      </c>
      <c r="AG871" s="96">
        <v>1110</v>
      </c>
      <c r="AH871" s="96">
        <v>1040</v>
      </c>
      <c r="AI871" s="96">
        <v>980</v>
      </c>
      <c r="AJ871" s="96">
        <v>910</v>
      </c>
      <c r="AK871" s="96">
        <v>780</v>
      </c>
      <c r="AL871" s="2"/>
      <c r="AM871" s="95" t="s">
        <v>994</v>
      </c>
      <c r="AN871" s="96">
        <v>1300</v>
      </c>
      <c r="AO871" s="96">
        <v>1240</v>
      </c>
      <c r="AP871" s="96">
        <v>1170</v>
      </c>
      <c r="AQ871" s="96">
        <v>1110</v>
      </c>
      <c r="AR871" s="96">
        <v>1040</v>
      </c>
      <c r="AS871" s="96">
        <v>980</v>
      </c>
      <c r="AT871" s="96">
        <v>910</v>
      </c>
      <c r="AU871" s="96">
        <v>780</v>
      </c>
      <c r="AW871" s="95" t="s">
        <v>994</v>
      </c>
      <c r="AX871" s="96">
        <v>400</v>
      </c>
      <c r="AY871" s="96">
        <v>380</v>
      </c>
      <c r="AZ871" s="96">
        <v>360</v>
      </c>
      <c r="BA871" s="96">
        <v>340</v>
      </c>
      <c r="BB871" s="96">
        <v>320</v>
      </c>
      <c r="BC871" s="96">
        <v>300</v>
      </c>
      <c r="BD871" s="96">
        <v>280</v>
      </c>
      <c r="BE871" s="96">
        <v>240</v>
      </c>
      <c r="BF871" s="95" t="s">
        <v>994</v>
      </c>
      <c r="BG871" s="96">
        <v>600</v>
      </c>
      <c r="BH871" s="96">
        <v>570</v>
      </c>
      <c r="BI871" s="96">
        <v>540</v>
      </c>
      <c r="BJ871" s="96">
        <v>510</v>
      </c>
      <c r="BK871" s="96">
        <v>480</v>
      </c>
      <c r="BL871" s="96">
        <v>450</v>
      </c>
      <c r="BM871" s="96">
        <v>420</v>
      </c>
      <c r="BN871" s="96">
        <v>360</v>
      </c>
      <c r="CH871" s="2">
        <v>64545</v>
      </c>
      <c r="CI871" s="2" t="s">
        <v>126</v>
      </c>
      <c r="CP871" s="3">
        <v>63102</v>
      </c>
      <c r="CQ871" s="3" t="s">
        <v>33923</v>
      </c>
      <c r="CR871" s="3" t="s">
        <v>126</v>
      </c>
    </row>
    <row r="872" spans="19:96" x14ac:dyDescent="0.25">
      <c r="S872" s="2"/>
      <c r="T872" s="95" t="s">
        <v>995</v>
      </c>
      <c r="U872" s="96">
        <v>800</v>
      </c>
      <c r="V872" s="96">
        <v>760</v>
      </c>
      <c r="W872" s="96">
        <v>720</v>
      </c>
      <c r="X872" s="96">
        <v>680</v>
      </c>
      <c r="Y872" s="96">
        <v>640</v>
      </c>
      <c r="Z872" s="96">
        <v>600</v>
      </c>
      <c r="AA872" s="96">
        <v>560</v>
      </c>
      <c r="AB872" s="96">
        <v>480</v>
      </c>
      <c r="AC872" s="95" t="s">
        <v>995</v>
      </c>
      <c r="AD872" s="96">
        <v>1300</v>
      </c>
      <c r="AE872" s="96">
        <v>1240</v>
      </c>
      <c r="AF872" s="96">
        <v>1170</v>
      </c>
      <c r="AG872" s="96">
        <v>1110</v>
      </c>
      <c r="AH872" s="96">
        <v>1040</v>
      </c>
      <c r="AI872" s="96">
        <v>980</v>
      </c>
      <c r="AJ872" s="96">
        <v>910</v>
      </c>
      <c r="AK872" s="96">
        <v>780</v>
      </c>
      <c r="AL872" s="2"/>
      <c r="AM872" s="95" t="s">
        <v>995</v>
      </c>
      <c r="AN872" s="96">
        <v>1200</v>
      </c>
      <c r="AO872" s="96">
        <v>1140</v>
      </c>
      <c r="AP872" s="96">
        <v>1080</v>
      </c>
      <c r="AQ872" s="96">
        <v>1020</v>
      </c>
      <c r="AR872" s="96">
        <v>960</v>
      </c>
      <c r="AS872" s="96">
        <v>900</v>
      </c>
      <c r="AT872" s="96">
        <v>840</v>
      </c>
      <c r="AU872" s="96">
        <v>720</v>
      </c>
      <c r="AW872" s="95" t="s">
        <v>995</v>
      </c>
      <c r="AX872" s="96">
        <v>400</v>
      </c>
      <c r="AY872" s="96">
        <v>380</v>
      </c>
      <c r="AZ872" s="96">
        <v>360</v>
      </c>
      <c r="BA872" s="96">
        <v>340</v>
      </c>
      <c r="BB872" s="96">
        <v>320</v>
      </c>
      <c r="BC872" s="96">
        <v>300</v>
      </c>
      <c r="BD872" s="96">
        <v>280</v>
      </c>
      <c r="BE872" s="96">
        <v>240</v>
      </c>
      <c r="BF872" s="95" t="s">
        <v>995</v>
      </c>
      <c r="BG872" s="96">
        <v>500</v>
      </c>
      <c r="BH872" s="96">
        <v>480</v>
      </c>
      <c r="BI872" s="96">
        <v>450</v>
      </c>
      <c r="BJ872" s="96">
        <v>430</v>
      </c>
      <c r="BK872" s="96">
        <v>400</v>
      </c>
      <c r="BL872" s="96">
        <v>380</v>
      </c>
      <c r="BM872" s="96">
        <v>350</v>
      </c>
      <c r="BN872" s="96">
        <v>300</v>
      </c>
      <c r="CH872" s="2">
        <v>64546</v>
      </c>
      <c r="CI872" s="2" t="s">
        <v>124</v>
      </c>
      <c r="CP872" s="3">
        <v>63103</v>
      </c>
      <c r="CQ872" s="3" t="s">
        <v>26375</v>
      </c>
      <c r="CR872" s="3" t="s">
        <v>122</v>
      </c>
    </row>
    <row r="873" spans="19:96" x14ac:dyDescent="0.25">
      <c r="S873" s="2"/>
      <c r="T873" s="95" t="s">
        <v>16600</v>
      </c>
      <c r="U873" s="96">
        <v>1500</v>
      </c>
      <c r="V873" s="96">
        <v>1430</v>
      </c>
      <c r="W873" s="96">
        <v>1350</v>
      </c>
      <c r="X873" s="96">
        <v>1280</v>
      </c>
      <c r="Y873" s="96">
        <v>1200</v>
      </c>
      <c r="Z873" s="96">
        <v>1130</v>
      </c>
      <c r="AA873" s="96">
        <v>1050</v>
      </c>
      <c r="AB873" s="96">
        <v>900</v>
      </c>
      <c r="AC873" s="95" t="s">
        <v>16600</v>
      </c>
      <c r="AD873" s="96">
        <v>2400</v>
      </c>
      <c r="AE873" s="96">
        <v>2280</v>
      </c>
      <c r="AF873" s="96">
        <v>2160</v>
      </c>
      <c r="AG873" s="96">
        <v>2040</v>
      </c>
      <c r="AH873" s="96">
        <v>1920</v>
      </c>
      <c r="AI873" s="96">
        <v>1800</v>
      </c>
      <c r="AJ873" s="96">
        <v>1680</v>
      </c>
      <c r="AK873" s="96">
        <v>1440</v>
      </c>
      <c r="AL873" s="2"/>
      <c r="AM873" s="95" t="s">
        <v>16600</v>
      </c>
      <c r="AN873" s="96">
        <v>2200</v>
      </c>
      <c r="AO873" s="96">
        <v>2090</v>
      </c>
      <c r="AP873" s="96">
        <v>1980</v>
      </c>
      <c r="AQ873" s="96">
        <v>1870</v>
      </c>
      <c r="AR873" s="96">
        <v>1760</v>
      </c>
      <c r="AS873" s="96">
        <v>1650</v>
      </c>
      <c r="AT873" s="96">
        <v>1540</v>
      </c>
      <c r="AU873" s="96">
        <v>1320</v>
      </c>
      <c r="AW873" s="95" t="s">
        <v>16600</v>
      </c>
      <c r="AX873" s="96">
        <v>700</v>
      </c>
      <c r="AY873" s="96">
        <v>670</v>
      </c>
      <c r="AZ873" s="96">
        <v>630</v>
      </c>
      <c r="BA873" s="96">
        <v>600</v>
      </c>
      <c r="BB873" s="96">
        <v>560</v>
      </c>
      <c r="BC873" s="96">
        <v>530</v>
      </c>
      <c r="BD873" s="96">
        <v>490</v>
      </c>
      <c r="BE873" s="96">
        <v>420</v>
      </c>
      <c r="BF873" s="95" t="s">
        <v>16600</v>
      </c>
      <c r="BG873" s="96">
        <v>1000</v>
      </c>
      <c r="BH873" s="96">
        <v>950</v>
      </c>
      <c r="BI873" s="96">
        <v>900</v>
      </c>
      <c r="BJ873" s="96">
        <v>850</v>
      </c>
      <c r="BK873" s="96">
        <v>800</v>
      </c>
      <c r="BL873" s="96">
        <v>750</v>
      </c>
      <c r="BM873" s="96">
        <v>700</v>
      </c>
      <c r="BN873" s="96">
        <v>600</v>
      </c>
      <c r="CH873" s="2">
        <v>64547</v>
      </c>
      <c r="CI873" s="2" t="s">
        <v>124</v>
      </c>
      <c r="CP873" s="3">
        <v>63104</v>
      </c>
      <c r="CQ873" s="3" t="s">
        <v>33924</v>
      </c>
      <c r="CR873" s="3" t="s">
        <v>122</v>
      </c>
    </row>
    <row r="874" spans="19:96" x14ac:dyDescent="0.25">
      <c r="S874" s="2"/>
      <c r="T874" s="95" t="s">
        <v>996</v>
      </c>
      <c r="U874" s="96">
        <v>800</v>
      </c>
      <c r="V874" s="96">
        <v>760</v>
      </c>
      <c r="W874" s="96">
        <v>720</v>
      </c>
      <c r="X874" s="96">
        <v>680</v>
      </c>
      <c r="Y874" s="96">
        <v>640</v>
      </c>
      <c r="Z874" s="96">
        <v>600</v>
      </c>
      <c r="AA874" s="96">
        <v>560</v>
      </c>
      <c r="AB874" s="96">
        <v>480</v>
      </c>
      <c r="AC874" s="95" t="s">
        <v>996</v>
      </c>
      <c r="AD874" s="96">
        <v>1300</v>
      </c>
      <c r="AE874" s="96">
        <v>1240</v>
      </c>
      <c r="AF874" s="96">
        <v>1170</v>
      </c>
      <c r="AG874" s="96">
        <v>1110</v>
      </c>
      <c r="AH874" s="96">
        <v>1040</v>
      </c>
      <c r="AI874" s="96">
        <v>980</v>
      </c>
      <c r="AJ874" s="96">
        <v>910</v>
      </c>
      <c r="AK874" s="96">
        <v>780</v>
      </c>
      <c r="AL874" s="2"/>
      <c r="AM874" s="95" t="s">
        <v>996</v>
      </c>
      <c r="AN874" s="96">
        <v>1200</v>
      </c>
      <c r="AO874" s="96">
        <v>1140</v>
      </c>
      <c r="AP874" s="96">
        <v>1080</v>
      </c>
      <c r="AQ874" s="96">
        <v>1020</v>
      </c>
      <c r="AR874" s="96">
        <v>960</v>
      </c>
      <c r="AS874" s="96">
        <v>900</v>
      </c>
      <c r="AT874" s="96">
        <v>840</v>
      </c>
      <c r="AU874" s="96">
        <v>720</v>
      </c>
      <c r="AW874" s="95" t="s">
        <v>996</v>
      </c>
      <c r="AX874" s="96">
        <v>400</v>
      </c>
      <c r="AY874" s="96">
        <v>380</v>
      </c>
      <c r="AZ874" s="96">
        <v>360</v>
      </c>
      <c r="BA874" s="96">
        <v>340</v>
      </c>
      <c r="BB874" s="96">
        <v>320</v>
      </c>
      <c r="BC874" s="96">
        <v>300</v>
      </c>
      <c r="BD874" s="96">
        <v>280</v>
      </c>
      <c r="BE874" s="96">
        <v>240</v>
      </c>
      <c r="BF874" s="95" t="s">
        <v>996</v>
      </c>
      <c r="BG874" s="96">
        <v>500</v>
      </c>
      <c r="BH874" s="96">
        <v>480</v>
      </c>
      <c r="BI874" s="96">
        <v>450</v>
      </c>
      <c r="BJ874" s="96">
        <v>430</v>
      </c>
      <c r="BK874" s="96">
        <v>400</v>
      </c>
      <c r="BL874" s="96">
        <v>380</v>
      </c>
      <c r="BM874" s="96">
        <v>350</v>
      </c>
      <c r="BN874" s="96">
        <v>300</v>
      </c>
      <c r="CH874" s="2">
        <v>64548</v>
      </c>
      <c r="CI874" s="2" t="s">
        <v>126</v>
      </c>
      <c r="CP874" s="3">
        <v>63105</v>
      </c>
      <c r="CQ874" s="3" t="s">
        <v>24670</v>
      </c>
      <c r="CR874" s="3" t="s">
        <v>122</v>
      </c>
    </row>
    <row r="875" spans="19:96" x14ac:dyDescent="0.25">
      <c r="S875" s="2"/>
      <c r="T875" s="95" t="s">
        <v>997</v>
      </c>
      <c r="U875" s="96">
        <v>800</v>
      </c>
      <c r="V875" s="96">
        <v>760</v>
      </c>
      <c r="W875" s="96">
        <v>720</v>
      </c>
      <c r="X875" s="96">
        <v>680</v>
      </c>
      <c r="Y875" s="96">
        <v>640</v>
      </c>
      <c r="Z875" s="96">
        <v>600</v>
      </c>
      <c r="AA875" s="96">
        <v>560</v>
      </c>
      <c r="AB875" s="96">
        <v>480</v>
      </c>
      <c r="AC875" s="95" t="s">
        <v>997</v>
      </c>
      <c r="AD875" s="96">
        <v>1300</v>
      </c>
      <c r="AE875" s="96">
        <v>1240</v>
      </c>
      <c r="AF875" s="96">
        <v>1170</v>
      </c>
      <c r="AG875" s="96">
        <v>1110</v>
      </c>
      <c r="AH875" s="96">
        <v>1040</v>
      </c>
      <c r="AI875" s="96">
        <v>980</v>
      </c>
      <c r="AJ875" s="96">
        <v>910</v>
      </c>
      <c r="AK875" s="96">
        <v>780</v>
      </c>
      <c r="AL875" s="2"/>
      <c r="AM875" s="95" t="s">
        <v>997</v>
      </c>
      <c r="AN875" s="96">
        <v>1200</v>
      </c>
      <c r="AO875" s="96">
        <v>1140</v>
      </c>
      <c r="AP875" s="96">
        <v>1080</v>
      </c>
      <c r="AQ875" s="96">
        <v>1020</v>
      </c>
      <c r="AR875" s="96">
        <v>960</v>
      </c>
      <c r="AS875" s="96">
        <v>900</v>
      </c>
      <c r="AT875" s="96">
        <v>840</v>
      </c>
      <c r="AU875" s="96">
        <v>720</v>
      </c>
      <c r="AW875" s="95" t="s">
        <v>997</v>
      </c>
      <c r="AX875" s="96">
        <v>400</v>
      </c>
      <c r="AY875" s="96">
        <v>380</v>
      </c>
      <c r="AZ875" s="96">
        <v>360</v>
      </c>
      <c r="BA875" s="96">
        <v>340</v>
      </c>
      <c r="BB875" s="96">
        <v>320</v>
      </c>
      <c r="BC875" s="96">
        <v>300</v>
      </c>
      <c r="BD875" s="96">
        <v>280</v>
      </c>
      <c r="BE875" s="96">
        <v>240</v>
      </c>
      <c r="BF875" s="95" t="s">
        <v>997</v>
      </c>
      <c r="BG875" s="96">
        <v>500</v>
      </c>
      <c r="BH875" s="96">
        <v>480</v>
      </c>
      <c r="BI875" s="96">
        <v>450</v>
      </c>
      <c r="BJ875" s="96">
        <v>430</v>
      </c>
      <c r="BK875" s="96">
        <v>400</v>
      </c>
      <c r="BL875" s="96">
        <v>380</v>
      </c>
      <c r="BM875" s="96">
        <v>350</v>
      </c>
      <c r="BN875" s="96">
        <v>300</v>
      </c>
      <c r="CH875" s="2">
        <v>64549</v>
      </c>
      <c r="CI875" s="2" t="s">
        <v>126</v>
      </c>
      <c r="CP875" s="3">
        <v>63106</v>
      </c>
      <c r="CQ875" s="3" t="s">
        <v>33925</v>
      </c>
      <c r="CR875" s="3" t="s">
        <v>124</v>
      </c>
    </row>
    <row r="876" spans="19:96" x14ac:dyDescent="0.25">
      <c r="S876" s="2"/>
      <c r="T876" s="95" t="s">
        <v>998</v>
      </c>
      <c r="U876" s="96">
        <v>700</v>
      </c>
      <c r="V876" s="96">
        <v>670</v>
      </c>
      <c r="W876" s="96">
        <v>630</v>
      </c>
      <c r="X876" s="96">
        <v>600</v>
      </c>
      <c r="Y876" s="96">
        <v>560</v>
      </c>
      <c r="Z876" s="96">
        <v>530</v>
      </c>
      <c r="AA876" s="96">
        <v>490</v>
      </c>
      <c r="AB876" s="96">
        <v>420</v>
      </c>
      <c r="AC876" s="95" t="s">
        <v>998</v>
      </c>
      <c r="AD876" s="96">
        <v>1100</v>
      </c>
      <c r="AE876" s="96">
        <v>1050</v>
      </c>
      <c r="AF876" s="96">
        <v>990</v>
      </c>
      <c r="AG876" s="96">
        <v>940</v>
      </c>
      <c r="AH876" s="96">
        <v>880</v>
      </c>
      <c r="AI876" s="96">
        <v>830</v>
      </c>
      <c r="AJ876" s="96">
        <v>770</v>
      </c>
      <c r="AK876" s="96">
        <v>660</v>
      </c>
      <c r="AL876" s="2"/>
      <c r="AM876" s="95" t="s">
        <v>998</v>
      </c>
      <c r="AN876" s="96">
        <v>1100</v>
      </c>
      <c r="AO876" s="96">
        <v>1050</v>
      </c>
      <c r="AP876" s="96">
        <v>990</v>
      </c>
      <c r="AQ876" s="96">
        <v>940</v>
      </c>
      <c r="AR876" s="96">
        <v>880</v>
      </c>
      <c r="AS876" s="96">
        <v>830</v>
      </c>
      <c r="AT876" s="96">
        <v>770</v>
      </c>
      <c r="AU876" s="96">
        <v>660</v>
      </c>
      <c r="AW876" s="95" t="s">
        <v>998</v>
      </c>
      <c r="AX876" s="96">
        <v>400</v>
      </c>
      <c r="AY876" s="96">
        <v>380</v>
      </c>
      <c r="AZ876" s="96">
        <v>360</v>
      </c>
      <c r="BA876" s="96">
        <v>340</v>
      </c>
      <c r="BB876" s="96">
        <v>320</v>
      </c>
      <c r="BC876" s="96">
        <v>300</v>
      </c>
      <c r="BD876" s="96">
        <v>280</v>
      </c>
      <c r="BE876" s="96">
        <v>240</v>
      </c>
      <c r="BF876" s="95" t="s">
        <v>998</v>
      </c>
      <c r="BG876" s="96">
        <v>500</v>
      </c>
      <c r="BH876" s="96">
        <v>480</v>
      </c>
      <c r="BI876" s="96">
        <v>450</v>
      </c>
      <c r="BJ876" s="96">
        <v>430</v>
      </c>
      <c r="BK876" s="96">
        <v>400</v>
      </c>
      <c r="BL876" s="96">
        <v>380</v>
      </c>
      <c r="BM876" s="96">
        <v>350</v>
      </c>
      <c r="BN876" s="96">
        <v>300</v>
      </c>
      <c r="CH876" s="2">
        <v>64550</v>
      </c>
      <c r="CI876" s="2" t="s">
        <v>126</v>
      </c>
      <c r="CP876" s="3">
        <v>63107</v>
      </c>
      <c r="CQ876" s="3" t="s">
        <v>33926</v>
      </c>
      <c r="CR876" s="3" t="s">
        <v>124</v>
      </c>
    </row>
    <row r="877" spans="19:96" x14ac:dyDescent="0.25">
      <c r="S877" s="2"/>
      <c r="T877" s="95" t="s">
        <v>999</v>
      </c>
      <c r="U877" s="96">
        <v>900</v>
      </c>
      <c r="V877" s="96">
        <v>860</v>
      </c>
      <c r="W877" s="96">
        <v>810</v>
      </c>
      <c r="X877" s="96">
        <v>770</v>
      </c>
      <c r="Y877" s="96">
        <v>720</v>
      </c>
      <c r="Z877" s="96">
        <v>680</v>
      </c>
      <c r="AA877" s="96">
        <v>630</v>
      </c>
      <c r="AB877" s="96">
        <v>540</v>
      </c>
      <c r="AC877" s="95" t="s">
        <v>999</v>
      </c>
      <c r="AD877" s="96">
        <v>1400</v>
      </c>
      <c r="AE877" s="96">
        <v>1330</v>
      </c>
      <c r="AF877" s="96">
        <v>1260</v>
      </c>
      <c r="AG877" s="96">
        <v>1190</v>
      </c>
      <c r="AH877" s="96">
        <v>1120</v>
      </c>
      <c r="AI877" s="96">
        <v>1050</v>
      </c>
      <c r="AJ877" s="96">
        <v>980</v>
      </c>
      <c r="AK877" s="96">
        <v>840</v>
      </c>
      <c r="AL877" s="2"/>
      <c r="AM877" s="95" t="s">
        <v>999</v>
      </c>
      <c r="AN877" s="96">
        <v>1300</v>
      </c>
      <c r="AO877" s="96">
        <v>1240</v>
      </c>
      <c r="AP877" s="96">
        <v>1170</v>
      </c>
      <c r="AQ877" s="96">
        <v>1110</v>
      </c>
      <c r="AR877" s="96">
        <v>1040</v>
      </c>
      <c r="AS877" s="96">
        <v>980</v>
      </c>
      <c r="AT877" s="96">
        <v>910</v>
      </c>
      <c r="AU877" s="96">
        <v>780</v>
      </c>
      <c r="AW877" s="95" t="s">
        <v>999</v>
      </c>
      <c r="AX877" s="96">
        <v>400</v>
      </c>
      <c r="AY877" s="96">
        <v>380</v>
      </c>
      <c r="AZ877" s="96">
        <v>360</v>
      </c>
      <c r="BA877" s="96">
        <v>340</v>
      </c>
      <c r="BB877" s="96">
        <v>320</v>
      </c>
      <c r="BC877" s="96">
        <v>300</v>
      </c>
      <c r="BD877" s="96">
        <v>280</v>
      </c>
      <c r="BE877" s="96">
        <v>240</v>
      </c>
      <c r="BF877" s="95" t="s">
        <v>999</v>
      </c>
      <c r="BG877" s="96">
        <v>600</v>
      </c>
      <c r="BH877" s="96">
        <v>570</v>
      </c>
      <c r="BI877" s="96">
        <v>540</v>
      </c>
      <c r="BJ877" s="96">
        <v>510</v>
      </c>
      <c r="BK877" s="96">
        <v>480</v>
      </c>
      <c r="BL877" s="96">
        <v>450</v>
      </c>
      <c r="BM877" s="96">
        <v>420</v>
      </c>
      <c r="BN877" s="96">
        <v>360</v>
      </c>
      <c r="CH877" s="2">
        <v>64554</v>
      </c>
      <c r="CI877" s="2" t="s">
        <v>126</v>
      </c>
      <c r="CP877" s="3">
        <v>63108</v>
      </c>
      <c r="CQ877" s="3" t="s">
        <v>33927</v>
      </c>
      <c r="CR877" s="3" t="s">
        <v>124</v>
      </c>
    </row>
    <row r="878" spans="19:96" x14ac:dyDescent="0.25">
      <c r="S878" s="2"/>
      <c r="T878" s="95" t="s">
        <v>30822</v>
      </c>
      <c r="U878" s="96">
        <v>1000</v>
      </c>
      <c r="V878" s="96">
        <v>950</v>
      </c>
      <c r="W878" s="96">
        <v>900</v>
      </c>
      <c r="X878" s="96">
        <v>850</v>
      </c>
      <c r="Y878" s="96">
        <v>800</v>
      </c>
      <c r="Z878" s="96">
        <v>750</v>
      </c>
      <c r="AA878" s="96">
        <v>700</v>
      </c>
      <c r="AB878" s="96">
        <v>600</v>
      </c>
      <c r="AC878" s="95" t="s">
        <v>30822</v>
      </c>
      <c r="AD878" s="96">
        <v>1600</v>
      </c>
      <c r="AE878" s="96">
        <v>1520</v>
      </c>
      <c r="AF878" s="96">
        <v>1440</v>
      </c>
      <c r="AG878" s="96">
        <v>1360</v>
      </c>
      <c r="AH878" s="96">
        <v>1280</v>
      </c>
      <c r="AI878" s="96">
        <v>1200</v>
      </c>
      <c r="AJ878" s="96">
        <v>1120</v>
      </c>
      <c r="AK878" s="96">
        <v>960</v>
      </c>
      <c r="AL878" s="2"/>
      <c r="AM878" s="95" t="s">
        <v>30822</v>
      </c>
      <c r="AN878" s="96">
        <v>1500</v>
      </c>
      <c r="AO878" s="96">
        <v>1430</v>
      </c>
      <c r="AP878" s="96">
        <v>1350</v>
      </c>
      <c r="AQ878" s="96">
        <v>1280</v>
      </c>
      <c r="AR878" s="96">
        <v>1200</v>
      </c>
      <c r="AS878" s="96">
        <v>1130</v>
      </c>
      <c r="AT878" s="96">
        <v>1050</v>
      </c>
      <c r="AU878" s="96">
        <v>900</v>
      </c>
      <c r="AW878" s="95" t="s">
        <v>30822</v>
      </c>
      <c r="AX878" s="96">
        <v>500</v>
      </c>
      <c r="AY878" s="96">
        <v>480</v>
      </c>
      <c r="AZ878" s="96">
        <v>450</v>
      </c>
      <c r="BA878" s="96">
        <v>430</v>
      </c>
      <c r="BB878" s="96">
        <v>400</v>
      </c>
      <c r="BC878" s="96">
        <v>380</v>
      </c>
      <c r="BD878" s="96">
        <v>350</v>
      </c>
      <c r="BE878" s="96">
        <v>300</v>
      </c>
      <c r="BF878" s="95" t="s">
        <v>30822</v>
      </c>
      <c r="BG878" s="96">
        <v>700</v>
      </c>
      <c r="BH878" s="96">
        <v>670</v>
      </c>
      <c r="BI878" s="96">
        <v>630</v>
      </c>
      <c r="BJ878" s="96">
        <v>600</v>
      </c>
      <c r="BK878" s="96">
        <v>560</v>
      </c>
      <c r="BL878" s="96">
        <v>530</v>
      </c>
      <c r="BM878" s="96">
        <v>490</v>
      </c>
      <c r="BN878" s="96">
        <v>420</v>
      </c>
      <c r="CH878" s="2">
        <v>64555</v>
      </c>
      <c r="CI878" s="2" t="s">
        <v>126</v>
      </c>
      <c r="CP878" s="3">
        <v>63109</v>
      </c>
      <c r="CQ878" s="3" t="s">
        <v>26373</v>
      </c>
      <c r="CR878" s="3" t="s">
        <v>124</v>
      </c>
    </row>
    <row r="879" spans="19:96" x14ac:dyDescent="0.25">
      <c r="S879" s="2"/>
      <c r="T879" s="95" t="s">
        <v>1000</v>
      </c>
      <c r="U879" s="96">
        <v>1500</v>
      </c>
      <c r="V879" s="96">
        <v>1430</v>
      </c>
      <c r="W879" s="96">
        <v>1350</v>
      </c>
      <c r="X879" s="96">
        <v>1280</v>
      </c>
      <c r="Y879" s="96">
        <v>1200</v>
      </c>
      <c r="Z879" s="96">
        <v>1130</v>
      </c>
      <c r="AA879" s="96">
        <v>1050</v>
      </c>
      <c r="AB879" s="96">
        <v>900</v>
      </c>
      <c r="AC879" s="95" t="s">
        <v>1000</v>
      </c>
      <c r="AD879" s="96">
        <v>2400</v>
      </c>
      <c r="AE879" s="96">
        <v>2280</v>
      </c>
      <c r="AF879" s="96">
        <v>2160</v>
      </c>
      <c r="AG879" s="96">
        <v>2040</v>
      </c>
      <c r="AH879" s="96">
        <v>1920</v>
      </c>
      <c r="AI879" s="96">
        <v>1800</v>
      </c>
      <c r="AJ879" s="96">
        <v>1680</v>
      </c>
      <c r="AK879" s="96">
        <v>1440</v>
      </c>
      <c r="AL879" s="2"/>
      <c r="AM879" s="95" t="s">
        <v>1000</v>
      </c>
      <c r="AN879" s="96">
        <v>2300</v>
      </c>
      <c r="AO879" s="96">
        <v>2190</v>
      </c>
      <c r="AP879" s="96">
        <v>2070</v>
      </c>
      <c r="AQ879" s="96">
        <v>1960</v>
      </c>
      <c r="AR879" s="96">
        <v>1840</v>
      </c>
      <c r="AS879" s="96">
        <v>1730</v>
      </c>
      <c r="AT879" s="96">
        <v>1610</v>
      </c>
      <c r="AU879" s="96">
        <v>1380</v>
      </c>
      <c r="AW879" s="95" t="s">
        <v>1000</v>
      </c>
      <c r="AX879" s="96">
        <v>800</v>
      </c>
      <c r="AY879" s="96">
        <v>760</v>
      </c>
      <c r="AZ879" s="96">
        <v>720</v>
      </c>
      <c r="BA879" s="96">
        <v>680</v>
      </c>
      <c r="BB879" s="96">
        <v>640</v>
      </c>
      <c r="BC879" s="96">
        <v>600</v>
      </c>
      <c r="BD879" s="96">
        <v>560</v>
      </c>
      <c r="BE879" s="96">
        <v>480</v>
      </c>
      <c r="BF879" s="95" t="s">
        <v>1000</v>
      </c>
      <c r="BG879" s="96">
        <v>1000</v>
      </c>
      <c r="BH879" s="96">
        <v>950</v>
      </c>
      <c r="BI879" s="96">
        <v>900</v>
      </c>
      <c r="BJ879" s="96">
        <v>850</v>
      </c>
      <c r="BK879" s="96">
        <v>800</v>
      </c>
      <c r="BL879" s="96">
        <v>750</v>
      </c>
      <c r="BM879" s="96">
        <v>700</v>
      </c>
      <c r="BN879" s="96">
        <v>600</v>
      </c>
      <c r="CH879" s="2">
        <v>64556</v>
      </c>
      <c r="CI879" s="2" t="s">
        <v>126</v>
      </c>
      <c r="CP879" s="3">
        <v>63110</v>
      </c>
      <c r="CQ879" s="3" t="s">
        <v>26374</v>
      </c>
      <c r="CR879" s="3" t="s">
        <v>124</v>
      </c>
    </row>
    <row r="880" spans="19:96" x14ac:dyDescent="0.25">
      <c r="S880" s="2"/>
      <c r="T880" s="95" t="s">
        <v>1001</v>
      </c>
      <c r="U880" s="96">
        <v>1700</v>
      </c>
      <c r="V880" s="96">
        <v>1620</v>
      </c>
      <c r="W880" s="96">
        <v>1530</v>
      </c>
      <c r="X880" s="96">
        <v>1450</v>
      </c>
      <c r="Y880" s="96">
        <v>1360</v>
      </c>
      <c r="Z880" s="96">
        <v>1280</v>
      </c>
      <c r="AA880" s="96">
        <v>1190</v>
      </c>
      <c r="AB880" s="96">
        <v>1020</v>
      </c>
      <c r="AC880" s="95" t="s">
        <v>1001</v>
      </c>
      <c r="AD880" s="96">
        <v>2700</v>
      </c>
      <c r="AE880" s="96">
        <v>2570</v>
      </c>
      <c r="AF880" s="96">
        <v>2430</v>
      </c>
      <c r="AG880" s="96">
        <v>2300</v>
      </c>
      <c r="AH880" s="96">
        <v>2160</v>
      </c>
      <c r="AI880" s="96">
        <v>2030</v>
      </c>
      <c r="AJ880" s="96">
        <v>1890</v>
      </c>
      <c r="AK880" s="96">
        <v>1620</v>
      </c>
      <c r="AL880" s="2"/>
      <c r="AM880" s="95" t="s">
        <v>1001</v>
      </c>
      <c r="AN880" s="96">
        <v>2600</v>
      </c>
      <c r="AO880" s="96">
        <v>2470</v>
      </c>
      <c r="AP880" s="96">
        <v>2340</v>
      </c>
      <c r="AQ880" s="96">
        <v>2210</v>
      </c>
      <c r="AR880" s="96">
        <v>2080</v>
      </c>
      <c r="AS880" s="96">
        <v>1950</v>
      </c>
      <c r="AT880" s="96">
        <v>1820</v>
      </c>
      <c r="AU880" s="96">
        <v>1560</v>
      </c>
      <c r="AW880" s="95" t="s">
        <v>1001</v>
      </c>
      <c r="AX880" s="96">
        <v>900</v>
      </c>
      <c r="AY880" s="96">
        <v>860</v>
      </c>
      <c r="AZ880" s="96">
        <v>810</v>
      </c>
      <c r="BA880" s="96">
        <v>770</v>
      </c>
      <c r="BB880" s="96">
        <v>720</v>
      </c>
      <c r="BC880" s="96">
        <v>680</v>
      </c>
      <c r="BD880" s="96">
        <v>630</v>
      </c>
      <c r="BE880" s="96">
        <v>540</v>
      </c>
      <c r="BF880" s="95" t="s">
        <v>1001</v>
      </c>
      <c r="BG880" s="96">
        <v>1100</v>
      </c>
      <c r="BH880" s="96">
        <v>1050</v>
      </c>
      <c r="BI880" s="96">
        <v>990</v>
      </c>
      <c r="BJ880" s="96">
        <v>940</v>
      </c>
      <c r="BK880" s="96">
        <v>880</v>
      </c>
      <c r="BL880" s="96">
        <v>830</v>
      </c>
      <c r="BM880" s="96">
        <v>770</v>
      </c>
      <c r="BN880" s="96">
        <v>660</v>
      </c>
      <c r="CH880" s="2">
        <v>64557</v>
      </c>
      <c r="CI880" s="2" t="s">
        <v>126</v>
      </c>
      <c r="CP880" s="3">
        <v>63111</v>
      </c>
      <c r="CQ880" s="3" t="s">
        <v>33928</v>
      </c>
      <c r="CR880" s="3" t="s">
        <v>124</v>
      </c>
    </row>
    <row r="881" spans="19:96" x14ac:dyDescent="0.25">
      <c r="S881" s="2"/>
      <c r="T881" s="95" t="s">
        <v>30823</v>
      </c>
      <c r="U881" s="96">
        <v>2000</v>
      </c>
      <c r="V881" s="96">
        <v>1900</v>
      </c>
      <c r="W881" s="96">
        <v>1800</v>
      </c>
      <c r="X881" s="96">
        <v>1700</v>
      </c>
      <c r="Y881" s="96">
        <v>1600</v>
      </c>
      <c r="Z881" s="96">
        <v>1500</v>
      </c>
      <c r="AA881" s="96">
        <v>1400</v>
      </c>
      <c r="AB881" s="96">
        <v>1200</v>
      </c>
      <c r="AC881" s="95" t="s">
        <v>30823</v>
      </c>
      <c r="AD881" s="96">
        <v>3200</v>
      </c>
      <c r="AE881" s="96">
        <v>3040</v>
      </c>
      <c r="AF881" s="96">
        <v>2880</v>
      </c>
      <c r="AG881" s="96">
        <v>2720</v>
      </c>
      <c r="AH881" s="96">
        <v>2560</v>
      </c>
      <c r="AI881" s="96">
        <v>2400</v>
      </c>
      <c r="AJ881" s="96">
        <v>2240</v>
      </c>
      <c r="AK881" s="96">
        <v>1920</v>
      </c>
      <c r="AL881" s="2"/>
      <c r="AM881" s="95" t="s">
        <v>30823</v>
      </c>
      <c r="AN881" s="96">
        <v>3000</v>
      </c>
      <c r="AO881" s="96">
        <v>2850</v>
      </c>
      <c r="AP881" s="96">
        <v>2700</v>
      </c>
      <c r="AQ881" s="96">
        <v>2550</v>
      </c>
      <c r="AR881" s="96">
        <v>2400</v>
      </c>
      <c r="AS881" s="96">
        <v>2250</v>
      </c>
      <c r="AT881" s="96">
        <v>2100</v>
      </c>
      <c r="AU881" s="96">
        <v>1800</v>
      </c>
      <c r="AW881" s="95" t="s">
        <v>30823</v>
      </c>
      <c r="AX881" s="96">
        <v>1000</v>
      </c>
      <c r="AY881" s="96">
        <v>950</v>
      </c>
      <c r="AZ881" s="96">
        <v>900</v>
      </c>
      <c r="BA881" s="96">
        <v>850</v>
      </c>
      <c r="BB881" s="96">
        <v>800</v>
      </c>
      <c r="BC881" s="96">
        <v>750</v>
      </c>
      <c r="BD881" s="96">
        <v>700</v>
      </c>
      <c r="BE881" s="96">
        <v>600</v>
      </c>
      <c r="BF881" s="95" t="s">
        <v>30823</v>
      </c>
      <c r="BG881" s="96">
        <v>1300</v>
      </c>
      <c r="BH881" s="96">
        <v>1240</v>
      </c>
      <c r="BI881" s="96">
        <v>1170</v>
      </c>
      <c r="BJ881" s="96">
        <v>1110</v>
      </c>
      <c r="BK881" s="96">
        <v>1040</v>
      </c>
      <c r="BL881" s="96">
        <v>980</v>
      </c>
      <c r="BM881" s="96">
        <v>910</v>
      </c>
      <c r="BN881" s="96">
        <v>780</v>
      </c>
      <c r="CH881" s="2">
        <v>64560</v>
      </c>
      <c r="CI881" s="2" t="s">
        <v>126</v>
      </c>
      <c r="CP881" s="3">
        <v>63112</v>
      </c>
      <c r="CQ881" s="3" t="s">
        <v>33929</v>
      </c>
      <c r="CR881" s="3" t="s">
        <v>124</v>
      </c>
    </row>
    <row r="882" spans="19:96" x14ac:dyDescent="0.25">
      <c r="S882" s="2"/>
      <c r="T882" s="95" t="s">
        <v>30824</v>
      </c>
      <c r="U882" s="96">
        <v>900</v>
      </c>
      <c r="V882" s="96">
        <v>860</v>
      </c>
      <c r="W882" s="96">
        <v>810</v>
      </c>
      <c r="X882" s="96">
        <v>770</v>
      </c>
      <c r="Y882" s="96">
        <v>720</v>
      </c>
      <c r="Z882" s="96">
        <v>680</v>
      </c>
      <c r="AA882" s="96">
        <v>630</v>
      </c>
      <c r="AB882" s="96">
        <v>540</v>
      </c>
      <c r="AC882" s="95" t="s">
        <v>30824</v>
      </c>
      <c r="AD882" s="96">
        <v>1400</v>
      </c>
      <c r="AE882" s="96">
        <v>1330</v>
      </c>
      <c r="AF882" s="96">
        <v>1260</v>
      </c>
      <c r="AG882" s="96">
        <v>1190</v>
      </c>
      <c r="AH882" s="96">
        <v>1120</v>
      </c>
      <c r="AI882" s="96">
        <v>1050</v>
      </c>
      <c r="AJ882" s="96">
        <v>980</v>
      </c>
      <c r="AK882" s="96">
        <v>840</v>
      </c>
      <c r="AL882" s="2"/>
      <c r="AM882" s="95" t="s">
        <v>30824</v>
      </c>
      <c r="AN882" s="96">
        <v>1300</v>
      </c>
      <c r="AO882" s="96">
        <v>1240</v>
      </c>
      <c r="AP882" s="96">
        <v>1170</v>
      </c>
      <c r="AQ882" s="96">
        <v>1110</v>
      </c>
      <c r="AR882" s="96">
        <v>1040</v>
      </c>
      <c r="AS882" s="96">
        <v>980</v>
      </c>
      <c r="AT882" s="96">
        <v>910</v>
      </c>
      <c r="AU882" s="96">
        <v>780</v>
      </c>
      <c r="AW882" s="95" t="s">
        <v>30824</v>
      </c>
      <c r="AX882" s="96">
        <v>400</v>
      </c>
      <c r="AY882" s="96">
        <v>380</v>
      </c>
      <c r="AZ882" s="96">
        <v>360</v>
      </c>
      <c r="BA882" s="96">
        <v>340</v>
      </c>
      <c r="BB882" s="96">
        <v>320</v>
      </c>
      <c r="BC882" s="96">
        <v>300</v>
      </c>
      <c r="BD882" s="96">
        <v>280</v>
      </c>
      <c r="BE882" s="96">
        <v>240</v>
      </c>
      <c r="BF882" s="95" t="s">
        <v>30824</v>
      </c>
      <c r="BG882" s="96">
        <v>600</v>
      </c>
      <c r="BH882" s="96">
        <v>570</v>
      </c>
      <c r="BI882" s="96">
        <v>540</v>
      </c>
      <c r="BJ882" s="96">
        <v>510</v>
      </c>
      <c r="BK882" s="96">
        <v>480</v>
      </c>
      <c r="BL882" s="96">
        <v>450</v>
      </c>
      <c r="BM882" s="96">
        <v>420</v>
      </c>
      <c r="BN882" s="96">
        <v>360</v>
      </c>
      <c r="CH882" s="2">
        <v>64561</v>
      </c>
      <c r="CI882" s="2" t="s">
        <v>126</v>
      </c>
      <c r="CP882" s="3">
        <v>63113</v>
      </c>
      <c r="CQ882" s="3" t="s">
        <v>33930</v>
      </c>
      <c r="CR882" s="3" t="s">
        <v>126</v>
      </c>
    </row>
    <row r="883" spans="19:96" x14ac:dyDescent="0.25">
      <c r="S883" s="2"/>
      <c r="T883" s="95" t="s">
        <v>1002</v>
      </c>
      <c r="U883" s="96">
        <v>1200</v>
      </c>
      <c r="V883" s="96">
        <v>1140</v>
      </c>
      <c r="W883" s="96">
        <v>1080</v>
      </c>
      <c r="X883" s="96">
        <v>1020</v>
      </c>
      <c r="Y883" s="96">
        <v>960</v>
      </c>
      <c r="Z883" s="96">
        <v>900</v>
      </c>
      <c r="AA883" s="96">
        <v>840</v>
      </c>
      <c r="AB883" s="96">
        <v>720</v>
      </c>
      <c r="AC883" s="95" t="s">
        <v>1002</v>
      </c>
      <c r="AD883" s="96">
        <v>1900</v>
      </c>
      <c r="AE883" s="96">
        <v>1810</v>
      </c>
      <c r="AF883" s="96">
        <v>1710</v>
      </c>
      <c r="AG883" s="96">
        <v>1620</v>
      </c>
      <c r="AH883" s="96">
        <v>1520</v>
      </c>
      <c r="AI883" s="96">
        <v>1430</v>
      </c>
      <c r="AJ883" s="96">
        <v>1330</v>
      </c>
      <c r="AK883" s="96">
        <v>1140</v>
      </c>
      <c r="AL883" s="2"/>
      <c r="AM883" s="95" t="s">
        <v>1002</v>
      </c>
      <c r="AN883" s="96">
        <v>1900</v>
      </c>
      <c r="AO883" s="96">
        <v>1810</v>
      </c>
      <c r="AP883" s="96">
        <v>1710</v>
      </c>
      <c r="AQ883" s="96">
        <v>1620</v>
      </c>
      <c r="AR883" s="96">
        <v>1520</v>
      </c>
      <c r="AS883" s="96">
        <v>1430</v>
      </c>
      <c r="AT883" s="96">
        <v>1330</v>
      </c>
      <c r="AU883" s="96">
        <v>1140</v>
      </c>
      <c r="AW883" s="95" t="s">
        <v>1002</v>
      </c>
      <c r="AX883" s="96">
        <v>600</v>
      </c>
      <c r="AY883" s="96">
        <v>570</v>
      </c>
      <c r="AZ883" s="96">
        <v>540</v>
      </c>
      <c r="BA883" s="96">
        <v>510</v>
      </c>
      <c r="BB883" s="96">
        <v>480</v>
      </c>
      <c r="BC883" s="96">
        <v>450</v>
      </c>
      <c r="BD883" s="96">
        <v>420</v>
      </c>
      <c r="BE883" s="96">
        <v>360</v>
      </c>
      <c r="BF883" s="95" t="s">
        <v>1002</v>
      </c>
      <c r="BG883" s="96">
        <v>800</v>
      </c>
      <c r="BH883" s="96">
        <v>760</v>
      </c>
      <c r="BI883" s="96">
        <v>720</v>
      </c>
      <c r="BJ883" s="96">
        <v>680</v>
      </c>
      <c r="BK883" s="96">
        <v>640</v>
      </c>
      <c r="BL883" s="96">
        <v>600</v>
      </c>
      <c r="BM883" s="96">
        <v>560</v>
      </c>
      <c r="BN883" s="96">
        <v>480</v>
      </c>
      <c r="CH883" s="2">
        <v>64567</v>
      </c>
      <c r="CI883" s="2" t="s">
        <v>126</v>
      </c>
      <c r="CP883" s="3">
        <v>63114</v>
      </c>
      <c r="CQ883" s="3" t="s">
        <v>33931</v>
      </c>
      <c r="CR883" s="3" t="s">
        <v>126</v>
      </c>
    </row>
    <row r="884" spans="19:96" x14ac:dyDescent="0.25">
      <c r="S884" s="2"/>
      <c r="T884" s="95" t="s">
        <v>1003</v>
      </c>
      <c r="U884" s="96">
        <v>900</v>
      </c>
      <c r="V884" s="96">
        <v>860</v>
      </c>
      <c r="W884" s="96">
        <v>810</v>
      </c>
      <c r="X884" s="96">
        <v>770</v>
      </c>
      <c r="Y884" s="96">
        <v>720</v>
      </c>
      <c r="Z884" s="96">
        <v>680</v>
      </c>
      <c r="AA884" s="96">
        <v>630</v>
      </c>
      <c r="AB884" s="96">
        <v>540</v>
      </c>
      <c r="AC884" s="95" t="s">
        <v>1003</v>
      </c>
      <c r="AD884" s="96">
        <v>1400</v>
      </c>
      <c r="AE884" s="96">
        <v>1330</v>
      </c>
      <c r="AF884" s="96">
        <v>1260</v>
      </c>
      <c r="AG884" s="96">
        <v>1190</v>
      </c>
      <c r="AH884" s="96">
        <v>1120</v>
      </c>
      <c r="AI884" s="96">
        <v>1050</v>
      </c>
      <c r="AJ884" s="96">
        <v>980</v>
      </c>
      <c r="AK884" s="96">
        <v>840</v>
      </c>
      <c r="AL884" s="2"/>
      <c r="AM884" s="95" t="s">
        <v>1003</v>
      </c>
      <c r="AN884" s="96">
        <v>1300</v>
      </c>
      <c r="AO884" s="96">
        <v>1240</v>
      </c>
      <c r="AP884" s="96">
        <v>1170</v>
      </c>
      <c r="AQ884" s="96">
        <v>1110</v>
      </c>
      <c r="AR884" s="96">
        <v>1040</v>
      </c>
      <c r="AS884" s="96">
        <v>980</v>
      </c>
      <c r="AT884" s="96">
        <v>910</v>
      </c>
      <c r="AU884" s="96">
        <v>780</v>
      </c>
      <c r="AW884" s="95" t="s">
        <v>1003</v>
      </c>
      <c r="AX884" s="96">
        <v>400</v>
      </c>
      <c r="AY884" s="96">
        <v>380</v>
      </c>
      <c r="AZ884" s="96">
        <v>360</v>
      </c>
      <c r="BA884" s="96">
        <v>340</v>
      </c>
      <c r="BB884" s="96">
        <v>320</v>
      </c>
      <c r="BC884" s="96">
        <v>300</v>
      </c>
      <c r="BD884" s="96">
        <v>280</v>
      </c>
      <c r="BE884" s="96">
        <v>240</v>
      </c>
      <c r="BF884" s="95" t="s">
        <v>1003</v>
      </c>
      <c r="BG884" s="96">
        <v>600</v>
      </c>
      <c r="BH884" s="96">
        <v>570</v>
      </c>
      <c r="BI884" s="96">
        <v>540</v>
      </c>
      <c r="BJ884" s="96">
        <v>510</v>
      </c>
      <c r="BK884" s="96">
        <v>480</v>
      </c>
      <c r="BL884" s="96">
        <v>450</v>
      </c>
      <c r="BM884" s="96">
        <v>420</v>
      </c>
      <c r="BN884" s="96">
        <v>360</v>
      </c>
      <c r="CH884" s="2">
        <v>64568</v>
      </c>
      <c r="CI884" s="2" t="s">
        <v>122</v>
      </c>
      <c r="CP884" s="3">
        <v>63115</v>
      </c>
      <c r="CQ884" s="3" t="s">
        <v>33932</v>
      </c>
      <c r="CR884" s="3" t="s">
        <v>126</v>
      </c>
    </row>
    <row r="885" spans="19:96" x14ac:dyDescent="0.25">
      <c r="S885" s="2"/>
      <c r="T885" s="95" t="s">
        <v>1004</v>
      </c>
      <c r="U885" s="96">
        <v>700</v>
      </c>
      <c r="V885" s="96">
        <v>670</v>
      </c>
      <c r="W885" s="96">
        <v>630</v>
      </c>
      <c r="X885" s="96">
        <v>600</v>
      </c>
      <c r="Y885" s="96">
        <v>560</v>
      </c>
      <c r="Z885" s="96">
        <v>530</v>
      </c>
      <c r="AA885" s="96">
        <v>490</v>
      </c>
      <c r="AB885" s="96">
        <v>420</v>
      </c>
      <c r="AC885" s="95" t="s">
        <v>1004</v>
      </c>
      <c r="AD885" s="96">
        <v>1100</v>
      </c>
      <c r="AE885" s="96">
        <v>1050</v>
      </c>
      <c r="AF885" s="96">
        <v>990</v>
      </c>
      <c r="AG885" s="96">
        <v>940</v>
      </c>
      <c r="AH885" s="96">
        <v>880</v>
      </c>
      <c r="AI885" s="96">
        <v>830</v>
      </c>
      <c r="AJ885" s="96">
        <v>770</v>
      </c>
      <c r="AK885" s="96">
        <v>660</v>
      </c>
      <c r="AL885" s="2"/>
      <c r="AM885" s="95" t="s">
        <v>1004</v>
      </c>
      <c r="AN885" s="96">
        <v>1100</v>
      </c>
      <c r="AO885" s="96">
        <v>1050</v>
      </c>
      <c r="AP885" s="96">
        <v>990</v>
      </c>
      <c r="AQ885" s="96">
        <v>940</v>
      </c>
      <c r="AR885" s="96">
        <v>880</v>
      </c>
      <c r="AS885" s="96">
        <v>830</v>
      </c>
      <c r="AT885" s="96">
        <v>770</v>
      </c>
      <c r="AU885" s="96">
        <v>660</v>
      </c>
      <c r="AW885" s="95" t="s">
        <v>1004</v>
      </c>
      <c r="AX885" s="96">
        <v>400</v>
      </c>
      <c r="AY885" s="96">
        <v>380</v>
      </c>
      <c r="AZ885" s="96">
        <v>360</v>
      </c>
      <c r="BA885" s="96">
        <v>340</v>
      </c>
      <c r="BB885" s="96">
        <v>320</v>
      </c>
      <c r="BC885" s="96">
        <v>300</v>
      </c>
      <c r="BD885" s="96">
        <v>280</v>
      </c>
      <c r="BE885" s="96">
        <v>240</v>
      </c>
      <c r="BF885" s="95" t="s">
        <v>1004</v>
      </c>
      <c r="BG885" s="96">
        <v>500</v>
      </c>
      <c r="BH885" s="96">
        <v>480</v>
      </c>
      <c r="BI885" s="96">
        <v>450</v>
      </c>
      <c r="BJ885" s="96">
        <v>430</v>
      </c>
      <c r="BK885" s="96">
        <v>400</v>
      </c>
      <c r="BL885" s="96">
        <v>380</v>
      </c>
      <c r="BM885" s="96">
        <v>350</v>
      </c>
      <c r="BN885" s="96">
        <v>300</v>
      </c>
      <c r="CH885" s="2">
        <v>64569</v>
      </c>
      <c r="CI885" s="2" t="s">
        <v>126</v>
      </c>
      <c r="CP885" s="3">
        <v>63116</v>
      </c>
      <c r="CQ885" s="3" t="s">
        <v>33933</v>
      </c>
      <c r="CR885" s="3" t="s">
        <v>126</v>
      </c>
    </row>
    <row r="886" spans="19:96" x14ac:dyDescent="0.25">
      <c r="S886" s="2"/>
      <c r="T886" s="95" t="s">
        <v>1005</v>
      </c>
      <c r="U886" s="96">
        <v>2200</v>
      </c>
      <c r="V886" s="96">
        <v>2090</v>
      </c>
      <c r="W886" s="96">
        <v>1980</v>
      </c>
      <c r="X886" s="96">
        <v>1870</v>
      </c>
      <c r="Y886" s="96">
        <v>1760</v>
      </c>
      <c r="Z886" s="96">
        <v>1650</v>
      </c>
      <c r="AA886" s="96">
        <v>1540</v>
      </c>
      <c r="AB886" s="96">
        <v>1320</v>
      </c>
      <c r="AC886" s="95" t="s">
        <v>1005</v>
      </c>
      <c r="AD886" s="96">
        <v>3500</v>
      </c>
      <c r="AE886" s="96">
        <v>3330</v>
      </c>
      <c r="AF886" s="96">
        <v>3150</v>
      </c>
      <c r="AG886" s="96">
        <v>2980</v>
      </c>
      <c r="AH886" s="96">
        <v>2800</v>
      </c>
      <c r="AI886" s="96">
        <v>2630</v>
      </c>
      <c r="AJ886" s="96">
        <v>2450</v>
      </c>
      <c r="AK886" s="96">
        <v>2100</v>
      </c>
      <c r="AL886" s="2"/>
      <c r="AM886" s="95" t="s">
        <v>1005</v>
      </c>
      <c r="AN886" s="96">
        <v>3300</v>
      </c>
      <c r="AO886" s="96">
        <v>3140</v>
      </c>
      <c r="AP886" s="96">
        <v>2970</v>
      </c>
      <c r="AQ886" s="96">
        <v>2810</v>
      </c>
      <c r="AR886" s="96">
        <v>2640</v>
      </c>
      <c r="AS886" s="96">
        <v>2480</v>
      </c>
      <c r="AT886" s="96">
        <v>2310</v>
      </c>
      <c r="AU886" s="96">
        <v>1980</v>
      </c>
      <c r="AW886" s="95" t="s">
        <v>1005</v>
      </c>
      <c r="AX886" s="96">
        <v>1100</v>
      </c>
      <c r="AY886" s="96">
        <v>1050</v>
      </c>
      <c r="AZ886" s="96">
        <v>990</v>
      </c>
      <c r="BA886" s="96">
        <v>940</v>
      </c>
      <c r="BB886" s="96">
        <v>880</v>
      </c>
      <c r="BC886" s="96">
        <v>830</v>
      </c>
      <c r="BD886" s="96">
        <v>770</v>
      </c>
      <c r="BE886" s="96">
        <v>660</v>
      </c>
      <c r="BF886" s="95" t="s">
        <v>1005</v>
      </c>
      <c r="BG886" s="96">
        <v>1500</v>
      </c>
      <c r="BH886" s="96">
        <v>1430</v>
      </c>
      <c r="BI886" s="96">
        <v>1350</v>
      </c>
      <c r="BJ886" s="96">
        <v>1280</v>
      </c>
      <c r="BK886" s="96">
        <v>1200</v>
      </c>
      <c r="BL886" s="96">
        <v>1130</v>
      </c>
      <c r="BM886" s="96">
        <v>1050</v>
      </c>
      <c r="BN886" s="96">
        <v>900</v>
      </c>
      <c r="CH886" s="2">
        <v>64570</v>
      </c>
      <c r="CI886" s="2" t="s">
        <v>124</v>
      </c>
      <c r="CP886" s="3">
        <v>63117</v>
      </c>
      <c r="CQ886" s="3" t="s">
        <v>33934</v>
      </c>
      <c r="CR886" s="3" t="s">
        <v>126</v>
      </c>
    </row>
    <row r="887" spans="19:96" x14ac:dyDescent="0.25">
      <c r="S887" s="2"/>
      <c r="T887" s="95" t="s">
        <v>1006</v>
      </c>
      <c r="U887" s="96">
        <v>900</v>
      </c>
      <c r="V887" s="96">
        <v>860</v>
      </c>
      <c r="W887" s="96">
        <v>810</v>
      </c>
      <c r="X887" s="96">
        <v>770</v>
      </c>
      <c r="Y887" s="96">
        <v>720</v>
      </c>
      <c r="Z887" s="96">
        <v>680</v>
      </c>
      <c r="AA887" s="96">
        <v>630</v>
      </c>
      <c r="AB887" s="96">
        <v>540</v>
      </c>
      <c r="AC887" s="95" t="s">
        <v>1006</v>
      </c>
      <c r="AD887" s="96">
        <v>1400</v>
      </c>
      <c r="AE887" s="96">
        <v>1330</v>
      </c>
      <c r="AF887" s="96">
        <v>1260</v>
      </c>
      <c r="AG887" s="96">
        <v>1190</v>
      </c>
      <c r="AH887" s="96">
        <v>1120</v>
      </c>
      <c r="AI887" s="96">
        <v>1050</v>
      </c>
      <c r="AJ887" s="96">
        <v>980</v>
      </c>
      <c r="AK887" s="96">
        <v>840</v>
      </c>
      <c r="AL887" s="2"/>
      <c r="AM887" s="95" t="s">
        <v>1006</v>
      </c>
      <c r="AN887" s="96">
        <v>1400</v>
      </c>
      <c r="AO887" s="96">
        <v>1330</v>
      </c>
      <c r="AP887" s="96">
        <v>1260</v>
      </c>
      <c r="AQ887" s="96">
        <v>1190</v>
      </c>
      <c r="AR887" s="96">
        <v>1120</v>
      </c>
      <c r="AS887" s="96">
        <v>1050</v>
      </c>
      <c r="AT887" s="96">
        <v>980</v>
      </c>
      <c r="AU887" s="96">
        <v>840</v>
      </c>
      <c r="AW887" s="95" t="s">
        <v>1006</v>
      </c>
      <c r="AX887" s="96">
        <v>500</v>
      </c>
      <c r="AY887" s="96">
        <v>480</v>
      </c>
      <c r="AZ887" s="96">
        <v>450</v>
      </c>
      <c r="BA887" s="96">
        <v>430</v>
      </c>
      <c r="BB887" s="96">
        <v>400</v>
      </c>
      <c r="BC887" s="96">
        <v>380</v>
      </c>
      <c r="BD887" s="96">
        <v>350</v>
      </c>
      <c r="BE887" s="96">
        <v>300</v>
      </c>
      <c r="BF887" s="95" t="s">
        <v>1006</v>
      </c>
      <c r="BG887" s="96">
        <v>600</v>
      </c>
      <c r="BH887" s="96">
        <v>570</v>
      </c>
      <c r="BI887" s="96">
        <v>540</v>
      </c>
      <c r="BJ887" s="96">
        <v>510</v>
      </c>
      <c r="BK887" s="96">
        <v>480</v>
      </c>
      <c r="BL887" s="96">
        <v>450</v>
      </c>
      <c r="BM887" s="96">
        <v>420</v>
      </c>
      <c r="BN887" s="96">
        <v>360</v>
      </c>
      <c r="CH887" s="2">
        <v>64571</v>
      </c>
      <c r="CI887" s="2" t="s">
        <v>126</v>
      </c>
      <c r="CP887" s="3">
        <v>63124</v>
      </c>
      <c r="CQ887" s="3" t="s">
        <v>33935</v>
      </c>
      <c r="CR887" s="3" t="s">
        <v>124</v>
      </c>
    </row>
    <row r="888" spans="19:96" x14ac:dyDescent="0.25">
      <c r="S888" s="2"/>
      <c r="T888" s="95" t="s">
        <v>1007</v>
      </c>
      <c r="U888" s="96">
        <v>1000</v>
      </c>
      <c r="V888" s="96">
        <v>950</v>
      </c>
      <c r="W888" s="96">
        <v>900</v>
      </c>
      <c r="X888" s="96">
        <v>850</v>
      </c>
      <c r="Y888" s="96">
        <v>800</v>
      </c>
      <c r="Z888" s="96">
        <v>750</v>
      </c>
      <c r="AA888" s="96">
        <v>700</v>
      </c>
      <c r="AB888" s="96">
        <v>600</v>
      </c>
      <c r="AC888" s="95" t="s">
        <v>1007</v>
      </c>
      <c r="AD888" s="96">
        <v>1600</v>
      </c>
      <c r="AE888" s="96">
        <v>1520</v>
      </c>
      <c r="AF888" s="96">
        <v>1440</v>
      </c>
      <c r="AG888" s="96">
        <v>1360</v>
      </c>
      <c r="AH888" s="96">
        <v>1280</v>
      </c>
      <c r="AI888" s="96">
        <v>1200</v>
      </c>
      <c r="AJ888" s="96">
        <v>1120</v>
      </c>
      <c r="AK888" s="96">
        <v>960</v>
      </c>
      <c r="AL888" s="2"/>
      <c r="AM888" s="95" t="s">
        <v>1007</v>
      </c>
      <c r="AN888" s="96">
        <v>1400</v>
      </c>
      <c r="AO888" s="96">
        <v>1330</v>
      </c>
      <c r="AP888" s="96">
        <v>1260</v>
      </c>
      <c r="AQ888" s="96">
        <v>1190</v>
      </c>
      <c r="AR888" s="96">
        <v>1120</v>
      </c>
      <c r="AS888" s="96">
        <v>1050</v>
      </c>
      <c r="AT888" s="96">
        <v>980</v>
      </c>
      <c r="AU888" s="96">
        <v>840</v>
      </c>
      <c r="AW888" s="95" t="s">
        <v>1007</v>
      </c>
      <c r="AX888" s="96">
        <v>500</v>
      </c>
      <c r="AY888" s="96">
        <v>480</v>
      </c>
      <c r="AZ888" s="96">
        <v>450</v>
      </c>
      <c r="BA888" s="96">
        <v>430</v>
      </c>
      <c r="BB888" s="96">
        <v>400</v>
      </c>
      <c r="BC888" s="96">
        <v>380</v>
      </c>
      <c r="BD888" s="96">
        <v>350</v>
      </c>
      <c r="BE888" s="96">
        <v>300</v>
      </c>
      <c r="BF888" s="95" t="s">
        <v>1007</v>
      </c>
      <c r="BG888" s="96">
        <v>600</v>
      </c>
      <c r="BH888" s="96">
        <v>570</v>
      </c>
      <c r="BI888" s="96">
        <v>540</v>
      </c>
      <c r="BJ888" s="96">
        <v>510</v>
      </c>
      <c r="BK888" s="96">
        <v>480</v>
      </c>
      <c r="BL888" s="96">
        <v>450</v>
      </c>
      <c r="BM888" s="96">
        <v>420</v>
      </c>
      <c r="BN888" s="96">
        <v>360</v>
      </c>
      <c r="CH888" s="2">
        <v>64574</v>
      </c>
      <c r="CI888" s="2" t="s">
        <v>126</v>
      </c>
      <c r="CP888" s="3">
        <v>63127</v>
      </c>
      <c r="CQ888" s="3" t="s">
        <v>33936</v>
      </c>
      <c r="CR888" s="3" t="s">
        <v>124</v>
      </c>
    </row>
    <row r="889" spans="19:96" x14ac:dyDescent="0.25">
      <c r="S889" s="2"/>
      <c r="T889" s="95" t="s">
        <v>1008</v>
      </c>
      <c r="U889" s="96">
        <v>800</v>
      </c>
      <c r="V889" s="96">
        <v>760</v>
      </c>
      <c r="W889" s="96">
        <v>720</v>
      </c>
      <c r="X889" s="96">
        <v>680</v>
      </c>
      <c r="Y889" s="96">
        <v>640</v>
      </c>
      <c r="Z889" s="96">
        <v>600</v>
      </c>
      <c r="AA889" s="96">
        <v>560</v>
      </c>
      <c r="AB889" s="96">
        <v>480</v>
      </c>
      <c r="AC889" s="95" t="s">
        <v>1008</v>
      </c>
      <c r="AD889" s="96">
        <v>1300</v>
      </c>
      <c r="AE889" s="96">
        <v>1240</v>
      </c>
      <c r="AF889" s="96">
        <v>1170</v>
      </c>
      <c r="AG889" s="96">
        <v>1110</v>
      </c>
      <c r="AH889" s="96">
        <v>1040</v>
      </c>
      <c r="AI889" s="96">
        <v>980</v>
      </c>
      <c r="AJ889" s="96">
        <v>910</v>
      </c>
      <c r="AK889" s="96">
        <v>780</v>
      </c>
      <c r="AL889" s="2"/>
      <c r="AM889" s="95" t="s">
        <v>1008</v>
      </c>
      <c r="AN889" s="96">
        <v>1100</v>
      </c>
      <c r="AO889" s="96">
        <v>1050</v>
      </c>
      <c r="AP889" s="96">
        <v>990</v>
      </c>
      <c r="AQ889" s="96">
        <v>940</v>
      </c>
      <c r="AR889" s="96">
        <v>880</v>
      </c>
      <c r="AS889" s="96">
        <v>830</v>
      </c>
      <c r="AT889" s="96">
        <v>770</v>
      </c>
      <c r="AU889" s="96">
        <v>660</v>
      </c>
      <c r="AW889" s="95" t="s">
        <v>1008</v>
      </c>
      <c r="AX889" s="96">
        <v>400</v>
      </c>
      <c r="AY889" s="96">
        <v>380</v>
      </c>
      <c r="AZ889" s="96">
        <v>360</v>
      </c>
      <c r="BA889" s="96">
        <v>340</v>
      </c>
      <c r="BB889" s="96">
        <v>320</v>
      </c>
      <c r="BC889" s="96">
        <v>300</v>
      </c>
      <c r="BD889" s="96">
        <v>280</v>
      </c>
      <c r="BE889" s="96">
        <v>240</v>
      </c>
      <c r="BF889" s="95" t="s">
        <v>1008</v>
      </c>
      <c r="BG889" s="96">
        <v>500</v>
      </c>
      <c r="BH889" s="96">
        <v>480</v>
      </c>
      <c r="BI889" s="96">
        <v>450</v>
      </c>
      <c r="BJ889" s="96">
        <v>430</v>
      </c>
      <c r="BK889" s="96">
        <v>400</v>
      </c>
      <c r="BL889" s="96">
        <v>380</v>
      </c>
      <c r="BM889" s="96">
        <v>350</v>
      </c>
      <c r="BN889" s="96">
        <v>300</v>
      </c>
      <c r="CH889" s="2">
        <v>64575</v>
      </c>
      <c r="CI889" s="2" t="s">
        <v>126</v>
      </c>
      <c r="CP889" s="3">
        <v>63128</v>
      </c>
      <c r="CQ889" s="3" t="s">
        <v>33937</v>
      </c>
      <c r="CR889" s="3" t="s">
        <v>126</v>
      </c>
    </row>
    <row r="890" spans="19:96" x14ac:dyDescent="0.25">
      <c r="S890" s="2"/>
      <c r="T890" s="95" t="s">
        <v>1009</v>
      </c>
      <c r="U890" s="96">
        <v>1100</v>
      </c>
      <c r="V890" s="96">
        <v>1050</v>
      </c>
      <c r="W890" s="96">
        <v>990</v>
      </c>
      <c r="X890" s="96">
        <v>940</v>
      </c>
      <c r="Y890" s="96">
        <v>880</v>
      </c>
      <c r="Z890" s="96">
        <v>830</v>
      </c>
      <c r="AA890" s="96">
        <v>770</v>
      </c>
      <c r="AB890" s="96">
        <v>660</v>
      </c>
      <c r="AC890" s="95" t="s">
        <v>1009</v>
      </c>
      <c r="AD890" s="96">
        <v>1800</v>
      </c>
      <c r="AE890" s="96">
        <v>1710</v>
      </c>
      <c r="AF890" s="96">
        <v>1620</v>
      </c>
      <c r="AG890" s="96">
        <v>1530</v>
      </c>
      <c r="AH890" s="96">
        <v>1440</v>
      </c>
      <c r="AI890" s="96">
        <v>1350</v>
      </c>
      <c r="AJ890" s="96">
        <v>1260</v>
      </c>
      <c r="AK890" s="96">
        <v>1080</v>
      </c>
      <c r="AL890" s="2"/>
      <c r="AM890" s="95" t="s">
        <v>1009</v>
      </c>
      <c r="AN890" s="96">
        <v>1700</v>
      </c>
      <c r="AO890" s="96">
        <v>1620</v>
      </c>
      <c r="AP890" s="96">
        <v>1530</v>
      </c>
      <c r="AQ890" s="96">
        <v>1450</v>
      </c>
      <c r="AR890" s="96">
        <v>1360</v>
      </c>
      <c r="AS890" s="96">
        <v>1280</v>
      </c>
      <c r="AT890" s="96">
        <v>1190</v>
      </c>
      <c r="AU890" s="96">
        <v>1020</v>
      </c>
      <c r="AW890" s="95" t="s">
        <v>1009</v>
      </c>
      <c r="AX890" s="96">
        <v>600</v>
      </c>
      <c r="AY890" s="96">
        <v>570</v>
      </c>
      <c r="AZ890" s="96">
        <v>540</v>
      </c>
      <c r="BA890" s="96">
        <v>510</v>
      </c>
      <c r="BB890" s="96">
        <v>480</v>
      </c>
      <c r="BC890" s="96">
        <v>450</v>
      </c>
      <c r="BD890" s="96">
        <v>420</v>
      </c>
      <c r="BE890" s="96">
        <v>360</v>
      </c>
      <c r="BF890" s="95" t="s">
        <v>1009</v>
      </c>
      <c r="BG890" s="96">
        <v>700</v>
      </c>
      <c r="BH890" s="96">
        <v>670</v>
      </c>
      <c r="BI890" s="96">
        <v>630</v>
      </c>
      <c r="BJ890" s="96">
        <v>600</v>
      </c>
      <c r="BK890" s="96">
        <v>560</v>
      </c>
      <c r="BL890" s="96">
        <v>530</v>
      </c>
      <c r="BM890" s="96">
        <v>490</v>
      </c>
      <c r="BN890" s="96">
        <v>420</v>
      </c>
      <c r="CH890" s="2">
        <v>64576</v>
      </c>
      <c r="CI890" s="2" t="s">
        <v>126</v>
      </c>
      <c r="CP890" s="3">
        <v>63129</v>
      </c>
      <c r="CQ890" s="3" t="s">
        <v>29228</v>
      </c>
      <c r="CR890" s="3" t="s">
        <v>126</v>
      </c>
    </row>
    <row r="891" spans="19:96" x14ac:dyDescent="0.25">
      <c r="S891" s="2"/>
      <c r="T891" s="95" t="s">
        <v>1010</v>
      </c>
      <c r="U891" s="96">
        <v>900</v>
      </c>
      <c r="V891" s="96">
        <v>860</v>
      </c>
      <c r="W891" s="96">
        <v>810</v>
      </c>
      <c r="X891" s="96">
        <v>770</v>
      </c>
      <c r="Y891" s="96">
        <v>720</v>
      </c>
      <c r="Z891" s="96">
        <v>680</v>
      </c>
      <c r="AA891" s="96">
        <v>630</v>
      </c>
      <c r="AB891" s="96">
        <v>540</v>
      </c>
      <c r="AC891" s="95" t="s">
        <v>1010</v>
      </c>
      <c r="AD891" s="96">
        <v>1400</v>
      </c>
      <c r="AE891" s="96">
        <v>1330</v>
      </c>
      <c r="AF891" s="96">
        <v>1260</v>
      </c>
      <c r="AG891" s="96">
        <v>1190</v>
      </c>
      <c r="AH891" s="96">
        <v>1120</v>
      </c>
      <c r="AI891" s="96">
        <v>1050</v>
      </c>
      <c r="AJ891" s="96">
        <v>980</v>
      </c>
      <c r="AK891" s="96">
        <v>840</v>
      </c>
      <c r="AL891" s="2"/>
      <c r="AM891" s="95" t="s">
        <v>1010</v>
      </c>
      <c r="AN891" s="96">
        <v>1300</v>
      </c>
      <c r="AO891" s="96">
        <v>1240</v>
      </c>
      <c r="AP891" s="96">
        <v>1170</v>
      </c>
      <c r="AQ891" s="96">
        <v>1110</v>
      </c>
      <c r="AR891" s="96">
        <v>1040</v>
      </c>
      <c r="AS891" s="96">
        <v>980</v>
      </c>
      <c r="AT891" s="96">
        <v>910</v>
      </c>
      <c r="AU891" s="96">
        <v>780</v>
      </c>
      <c r="AW891" s="95" t="s">
        <v>1010</v>
      </c>
      <c r="AX891" s="96">
        <v>400</v>
      </c>
      <c r="AY891" s="96">
        <v>380</v>
      </c>
      <c r="AZ891" s="96">
        <v>360</v>
      </c>
      <c r="BA891" s="96">
        <v>340</v>
      </c>
      <c r="BB891" s="96">
        <v>320</v>
      </c>
      <c r="BC891" s="96">
        <v>300</v>
      </c>
      <c r="BD891" s="96">
        <v>280</v>
      </c>
      <c r="BE891" s="96">
        <v>240</v>
      </c>
      <c r="BF891" s="95" t="s">
        <v>1010</v>
      </c>
      <c r="BG891" s="96">
        <v>600</v>
      </c>
      <c r="BH891" s="96">
        <v>570</v>
      </c>
      <c r="BI891" s="96">
        <v>540</v>
      </c>
      <c r="BJ891" s="96">
        <v>510</v>
      </c>
      <c r="BK891" s="96">
        <v>480</v>
      </c>
      <c r="BL891" s="96">
        <v>450</v>
      </c>
      <c r="BM891" s="96">
        <v>420</v>
      </c>
      <c r="BN891" s="96">
        <v>360</v>
      </c>
      <c r="CH891" s="2">
        <v>64580</v>
      </c>
      <c r="CI891" s="2" t="s">
        <v>126</v>
      </c>
      <c r="CP891" s="3">
        <v>63130</v>
      </c>
      <c r="CQ891" s="3" t="s">
        <v>33938</v>
      </c>
      <c r="CR891" s="3" t="s">
        <v>126</v>
      </c>
    </row>
    <row r="892" spans="19:96" x14ac:dyDescent="0.25">
      <c r="S892" s="2"/>
      <c r="T892" s="95" t="s">
        <v>1011</v>
      </c>
      <c r="U892" s="96">
        <v>1300</v>
      </c>
      <c r="V892" s="96">
        <v>1240</v>
      </c>
      <c r="W892" s="96">
        <v>1170</v>
      </c>
      <c r="X892" s="96">
        <v>1110</v>
      </c>
      <c r="Y892" s="96">
        <v>1040</v>
      </c>
      <c r="Z892" s="96">
        <v>980</v>
      </c>
      <c r="AA892" s="96">
        <v>910</v>
      </c>
      <c r="AB892" s="96">
        <v>780</v>
      </c>
      <c r="AC892" s="95" t="s">
        <v>1011</v>
      </c>
      <c r="AD892" s="96">
        <v>2100</v>
      </c>
      <c r="AE892" s="96">
        <v>2000</v>
      </c>
      <c r="AF892" s="96">
        <v>1890</v>
      </c>
      <c r="AG892" s="96">
        <v>1790</v>
      </c>
      <c r="AH892" s="96">
        <v>1680</v>
      </c>
      <c r="AI892" s="96">
        <v>1580</v>
      </c>
      <c r="AJ892" s="96">
        <v>1470</v>
      </c>
      <c r="AK892" s="96">
        <v>1260</v>
      </c>
      <c r="AL892" s="2"/>
      <c r="AM892" s="95" t="s">
        <v>1011</v>
      </c>
      <c r="AN892" s="96">
        <v>1900</v>
      </c>
      <c r="AO892" s="96">
        <v>1810</v>
      </c>
      <c r="AP892" s="96">
        <v>1710</v>
      </c>
      <c r="AQ892" s="96">
        <v>1620</v>
      </c>
      <c r="AR892" s="96">
        <v>1520</v>
      </c>
      <c r="AS892" s="96">
        <v>1430</v>
      </c>
      <c r="AT892" s="96">
        <v>1330</v>
      </c>
      <c r="AU892" s="96">
        <v>1140</v>
      </c>
      <c r="AW892" s="95" t="s">
        <v>1011</v>
      </c>
      <c r="AX892" s="96">
        <v>600</v>
      </c>
      <c r="AY892" s="96">
        <v>570</v>
      </c>
      <c r="AZ892" s="96">
        <v>540</v>
      </c>
      <c r="BA892" s="96">
        <v>510</v>
      </c>
      <c r="BB892" s="96">
        <v>480</v>
      </c>
      <c r="BC892" s="96">
        <v>450</v>
      </c>
      <c r="BD892" s="96">
        <v>420</v>
      </c>
      <c r="BE892" s="96">
        <v>360</v>
      </c>
      <c r="BF892" s="95" t="s">
        <v>1011</v>
      </c>
      <c r="BG892" s="96">
        <v>800</v>
      </c>
      <c r="BH892" s="96">
        <v>760</v>
      </c>
      <c r="BI892" s="96">
        <v>720</v>
      </c>
      <c r="BJ892" s="96">
        <v>680</v>
      </c>
      <c r="BK892" s="96">
        <v>640</v>
      </c>
      <c r="BL892" s="96">
        <v>600</v>
      </c>
      <c r="BM892" s="96">
        <v>560</v>
      </c>
      <c r="BN892" s="96">
        <v>480</v>
      </c>
      <c r="CH892" s="2">
        <v>64581</v>
      </c>
      <c r="CI892" s="2" t="s">
        <v>124</v>
      </c>
      <c r="CP892" s="3">
        <v>63133</v>
      </c>
      <c r="CQ892" s="3" t="s">
        <v>33939</v>
      </c>
      <c r="CR892" s="3" t="s">
        <v>124</v>
      </c>
    </row>
    <row r="893" spans="19:96" x14ac:dyDescent="0.25">
      <c r="S893" s="2"/>
      <c r="T893" s="95" t="s">
        <v>30825</v>
      </c>
      <c r="U893" s="96">
        <v>700</v>
      </c>
      <c r="V893" s="96">
        <v>670</v>
      </c>
      <c r="W893" s="96">
        <v>630</v>
      </c>
      <c r="X893" s="96">
        <v>600</v>
      </c>
      <c r="Y893" s="96">
        <v>560</v>
      </c>
      <c r="Z893" s="96">
        <v>530</v>
      </c>
      <c r="AA893" s="96">
        <v>490</v>
      </c>
      <c r="AB893" s="96">
        <v>420</v>
      </c>
      <c r="AC893" s="95" t="s">
        <v>30825</v>
      </c>
      <c r="AD893" s="96">
        <v>1100</v>
      </c>
      <c r="AE893" s="96">
        <v>1050</v>
      </c>
      <c r="AF893" s="96">
        <v>990</v>
      </c>
      <c r="AG893" s="96">
        <v>940</v>
      </c>
      <c r="AH893" s="96">
        <v>880</v>
      </c>
      <c r="AI893" s="96">
        <v>830</v>
      </c>
      <c r="AJ893" s="96">
        <v>770</v>
      </c>
      <c r="AK893" s="96">
        <v>660</v>
      </c>
      <c r="AL893" s="2"/>
      <c r="AM893" s="95" t="s">
        <v>30825</v>
      </c>
      <c r="AN893" s="96">
        <v>1000</v>
      </c>
      <c r="AO893" s="96">
        <v>950</v>
      </c>
      <c r="AP893" s="96">
        <v>900</v>
      </c>
      <c r="AQ893" s="96">
        <v>850</v>
      </c>
      <c r="AR893" s="96">
        <v>800</v>
      </c>
      <c r="AS893" s="96">
        <v>750</v>
      </c>
      <c r="AT893" s="96">
        <v>700</v>
      </c>
      <c r="AU893" s="96">
        <v>600</v>
      </c>
      <c r="AW893" s="95" t="s">
        <v>30825</v>
      </c>
      <c r="AX893" s="96">
        <v>300</v>
      </c>
      <c r="AY893" s="96">
        <v>290</v>
      </c>
      <c r="AZ893" s="96">
        <v>270</v>
      </c>
      <c r="BA893" s="96">
        <v>260</v>
      </c>
      <c r="BB893" s="96">
        <v>240</v>
      </c>
      <c r="BC893" s="96">
        <v>230</v>
      </c>
      <c r="BD893" s="96">
        <v>210</v>
      </c>
      <c r="BE893" s="96">
        <v>180</v>
      </c>
      <c r="BF893" s="95" t="s">
        <v>30825</v>
      </c>
      <c r="BG893" s="96">
        <v>500</v>
      </c>
      <c r="BH893" s="96">
        <v>480</v>
      </c>
      <c r="BI893" s="96">
        <v>450</v>
      </c>
      <c r="BJ893" s="96">
        <v>430</v>
      </c>
      <c r="BK893" s="96">
        <v>400</v>
      </c>
      <c r="BL893" s="96">
        <v>380</v>
      </c>
      <c r="BM893" s="96">
        <v>350</v>
      </c>
      <c r="BN893" s="96">
        <v>300</v>
      </c>
      <c r="CH893" s="2">
        <v>64585</v>
      </c>
      <c r="CI893" s="2" t="s">
        <v>124</v>
      </c>
      <c r="CP893" s="3">
        <v>63134</v>
      </c>
      <c r="CQ893" s="3" t="s">
        <v>33940</v>
      </c>
      <c r="CR893" s="3" t="s">
        <v>126</v>
      </c>
    </row>
    <row r="894" spans="19:96" x14ac:dyDescent="0.25">
      <c r="S894" s="2"/>
      <c r="T894" s="95" t="s">
        <v>33155</v>
      </c>
      <c r="U894" s="96">
        <v>1400</v>
      </c>
      <c r="V894" s="96">
        <v>1330</v>
      </c>
      <c r="W894" s="96">
        <v>1260</v>
      </c>
      <c r="X894" s="96">
        <v>1190</v>
      </c>
      <c r="Y894" s="96">
        <v>1120</v>
      </c>
      <c r="Z894" s="96">
        <v>1050</v>
      </c>
      <c r="AA894" s="96">
        <v>980</v>
      </c>
      <c r="AB894" s="96">
        <v>840</v>
      </c>
      <c r="AC894" s="95" t="s">
        <v>33155</v>
      </c>
      <c r="AD894" s="96">
        <v>2200</v>
      </c>
      <c r="AE894" s="96">
        <v>2090</v>
      </c>
      <c r="AF894" s="96">
        <v>1980</v>
      </c>
      <c r="AG894" s="96">
        <v>1870</v>
      </c>
      <c r="AH894" s="96">
        <v>1760</v>
      </c>
      <c r="AI894" s="96">
        <v>1650</v>
      </c>
      <c r="AJ894" s="96">
        <v>1540</v>
      </c>
      <c r="AK894" s="96">
        <v>1320</v>
      </c>
      <c r="AL894" s="2"/>
      <c r="AM894" s="95" t="s">
        <v>33155</v>
      </c>
      <c r="AN894" s="96">
        <v>2100</v>
      </c>
      <c r="AO894" s="96">
        <v>2000</v>
      </c>
      <c r="AP894" s="96">
        <v>1890</v>
      </c>
      <c r="AQ894" s="96">
        <v>1790</v>
      </c>
      <c r="AR894" s="96">
        <v>1680</v>
      </c>
      <c r="AS894" s="96">
        <v>1580</v>
      </c>
      <c r="AT894" s="96">
        <v>1470</v>
      </c>
      <c r="AU894" s="96">
        <v>1260</v>
      </c>
      <c r="AW894" s="95" t="s">
        <v>33155</v>
      </c>
      <c r="AX894" s="96">
        <v>700</v>
      </c>
      <c r="AY894" s="96">
        <v>670</v>
      </c>
      <c r="AZ894" s="96">
        <v>630</v>
      </c>
      <c r="BA894" s="96">
        <v>600</v>
      </c>
      <c r="BB894" s="96">
        <v>560</v>
      </c>
      <c r="BC894" s="96">
        <v>530</v>
      </c>
      <c r="BD894" s="96">
        <v>490</v>
      </c>
      <c r="BE894" s="96">
        <v>420</v>
      </c>
      <c r="BF894" s="95" t="s">
        <v>33155</v>
      </c>
      <c r="BG894" s="96">
        <v>900</v>
      </c>
      <c r="BH894" s="96">
        <v>860</v>
      </c>
      <c r="BI894" s="96">
        <v>810</v>
      </c>
      <c r="BJ894" s="96">
        <v>770</v>
      </c>
      <c r="BK894" s="96">
        <v>720</v>
      </c>
      <c r="BL894" s="96">
        <v>680</v>
      </c>
      <c r="BM894" s="96">
        <v>630</v>
      </c>
      <c r="BN894" s="96">
        <v>540</v>
      </c>
      <c r="CH894" s="2">
        <v>64586</v>
      </c>
      <c r="CI894" s="2" t="s">
        <v>124</v>
      </c>
      <c r="CP894" s="3">
        <v>63135</v>
      </c>
      <c r="CQ894" s="3" t="s">
        <v>33941</v>
      </c>
      <c r="CR894" s="3" t="s">
        <v>126</v>
      </c>
    </row>
    <row r="895" spans="19:96" x14ac:dyDescent="0.25">
      <c r="S895" s="2"/>
      <c r="T895" s="95" t="s">
        <v>1012</v>
      </c>
      <c r="U895" s="96">
        <v>700</v>
      </c>
      <c r="V895" s="96">
        <v>670</v>
      </c>
      <c r="W895" s="96">
        <v>630</v>
      </c>
      <c r="X895" s="96">
        <v>600</v>
      </c>
      <c r="Y895" s="96">
        <v>560</v>
      </c>
      <c r="Z895" s="96">
        <v>530</v>
      </c>
      <c r="AA895" s="96">
        <v>490</v>
      </c>
      <c r="AB895" s="96">
        <v>420</v>
      </c>
      <c r="AC895" s="95" t="s">
        <v>1012</v>
      </c>
      <c r="AD895" s="96">
        <v>1100</v>
      </c>
      <c r="AE895" s="96">
        <v>1050</v>
      </c>
      <c r="AF895" s="96">
        <v>990</v>
      </c>
      <c r="AG895" s="96">
        <v>940</v>
      </c>
      <c r="AH895" s="96">
        <v>880</v>
      </c>
      <c r="AI895" s="96">
        <v>830</v>
      </c>
      <c r="AJ895" s="96">
        <v>770</v>
      </c>
      <c r="AK895" s="96">
        <v>660</v>
      </c>
      <c r="AL895" s="2"/>
      <c r="AM895" s="95" t="s">
        <v>1012</v>
      </c>
      <c r="AN895" s="96">
        <v>1100</v>
      </c>
      <c r="AO895" s="96">
        <v>1050</v>
      </c>
      <c r="AP895" s="96">
        <v>990</v>
      </c>
      <c r="AQ895" s="96">
        <v>940</v>
      </c>
      <c r="AR895" s="96">
        <v>880</v>
      </c>
      <c r="AS895" s="96">
        <v>830</v>
      </c>
      <c r="AT895" s="96">
        <v>770</v>
      </c>
      <c r="AU895" s="96">
        <v>660</v>
      </c>
      <c r="AW895" s="95" t="s">
        <v>1012</v>
      </c>
      <c r="AX895" s="96">
        <v>400</v>
      </c>
      <c r="AY895" s="96">
        <v>380</v>
      </c>
      <c r="AZ895" s="96">
        <v>360</v>
      </c>
      <c r="BA895" s="96">
        <v>340</v>
      </c>
      <c r="BB895" s="96">
        <v>320</v>
      </c>
      <c r="BC895" s="96">
        <v>300</v>
      </c>
      <c r="BD895" s="96">
        <v>280</v>
      </c>
      <c r="BE895" s="96">
        <v>240</v>
      </c>
      <c r="BF895" s="95" t="s">
        <v>1012</v>
      </c>
      <c r="BG895" s="96">
        <v>500</v>
      </c>
      <c r="BH895" s="96">
        <v>480</v>
      </c>
      <c r="BI895" s="96">
        <v>450</v>
      </c>
      <c r="BJ895" s="96">
        <v>430</v>
      </c>
      <c r="BK895" s="96">
        <v>400</v>
      </c>
      <c r="BL895" s="96">
        <v>380</v>
      </c>
      <c r="BM895" s="96">
        <v>350</v>
      </c>
      <c r="BN895" s="96">
        <v>300</v>
      </c>
      <c r="CH895" s="2">
        <v>64589</v>
      </c>
      <c r="CI895" s="2" t="s">
        <v>126</v>
      </c>
      <c r="CP895" s="3">
        <v>63136</v>
      </c>
      <c r="CQ895" s="3" t="s">
        <v>33939</v>
      </c>
      <c r="CR895" s="3" t="s">
        <v>126</v>
      </c>
    </row>
    <row r="896" spans="19:96" x14ac:dyDescent="0.25">
      <c r="S896" s="2"/>
      <c r="T896" s="95" t="s">
        <v>1013</v>
      </c>
      <c r="U896" s="96">
        <v>1300</v>
      </c>
      <c r="V896" s="96">
        <v>1240</v>
      </c>
      <c r="W896" s="96">
        <v>1170</v>
      </c>
      <c r="X896" s="96">
        <v>1110</v>
      </c>
      <c r="Y896" s="96">
        <v>1040</v>
      </c>
      <c r="Z896" s="96">
        <v>980</v>
      </c>
      <c r="AA896" s="96">
        <v>910</v>
      </c>
      <c r="AB896" s="96">
        <v>780</v>
      </c>
      <c r="AC896" s="95" t="s">
        <v>1013</v>
      </c>
      <c r="AD896" s="96">
        <v>2100</v>
      </c>
      <c r="AE896" s="96">
        <v>2000</v>
      </c>
      <c r="AF896" s="96">
        <v>1890</v>
      </c>
      <c r="AG896" s="96">
        <v>1790</v>
      </c>
      <c r="AH896" s="96">
        <v>1680</v>
      </c>
      <c r="AI896" s="96">
        <v>1580</v>
      </c>
      <c r="AJ896" s="96">
        <v>1470</v>
      </c>
      <c r="AK896" s="96">
        <v>1260</v>
      </c>
      <c r="AL896" s="2"/>
      <c r="AM896" s="95" t="s">
        <v>1013</v>
      </c>
      <c r="AN896" s="96">
        <v>1900</v>
      </c>
      <c r="AO896" s="96">
        <v>1810</v>
      </c>
      <c r="AP896" s="96">
        <v>1710</v>
      </c>
      <c r="AQ896" s="96">
        <v>1620</v>
      </c>
      <c r="AR896" s="96">
        <v>1520</v>
      </c>
      <c r="AS896" s="96">
        <v>1430</v>
      </c>
      <c r="AT896" s="96">
        <v>1330</v>
      </c>
      <c r="AU896" s="96">
        <v>1140</v>
      </c>
      <c r="AW896" s="95" t="s">
        <v>1013</v>
      </c>
      <c r="AX896" s="96">
        <v>700</v>
      </c>
      <c r="AY896" s="96">
        <v>670</v>
      </c>
      <c r="AZ896" s="96">
        <v>630</v>
      </c>
      <c r="BA896" s="96">
        <v>600</v>
      </c>
      <c r="BB896" s="96">
        <v>560</v>
      </c>
      <c r="BC896" s="96">
        <v>530</v>
      </c>
      <c r="BD896" s="96">
        <v>490</v>
      </c>
      <c r="BE896" s="96">
        <v>420</v>
      </c>
      <c r="BF896" s="95" t="s">
        <v>1013</v>
      </c>
      <c r="BG896" s="96">
        <v>900</v>
      </c>
      <c r="BH896" s="96">
        <v>860</v>
      </c>
      <c r="BI896" s="96">
        <v>810</v>
      </c>
      <c r="BJ896" s="96">
        <v>770</v>
      </c>
      <c r="BK896" s="96">
        <v>720</v>
      </c>
      <c r="BL896" s="96">
        <v>680</v>
      </c>
      <c r="BM896" s="96">
        <v>630</v>
      </c>
      <c r="BN896" s="96">
        <v>540</v>
      </c>
      <c r="CH896" s="2">
        <v>64592</v>
      </c>
      <c r="CI896" s="2" t="s">
        <v>122</v>
      </c>
      <c r="CP896" s="3">
        <v>63137</v>
      </c>
      <c r="CQ896" s="3" t="s">
        <v>33942</v>
      </c>
      <c r="CR896" s="3" t="s">
        <v>126</v>
      </c>
    </row>
    <row r="897" spans="19:96" x14ac:dyDescent="0.25">
      <c r="S897" s="2"/>
      <c r="T897" s="95" t="s">
        <v>22206</v>
      </c>
      <c r="U897" s="96">
        <v>2100</v>
      </c>
      <c r="V897" s="96">
        <v>2000</v>
      </c>
      <c r="W897" s="96">
        <v>1890</v>
      </c>
      <c r="X897" s="96">
        <v>1790</v>
      </c>
      <c r="Y897" s="96">
        <v>1680</v>
      </c>
      <c r="Z897" s="96">
        <v>1580</v>
      </c>
      <c r="AA897" s="96">
        <v>1470</v>
      </c>
      <c r="AB897" s="96">
        <v>1260</v>
      </c>
      <c r="AC897" s="95" t="s">
        <v>22206</v>
      </c>
      <c r="AD897" s="96">
        <v>3400</v>
      </c>
      <c r="AE897" s="96">
        <v>3230</v>
      </c>
      <c r="AF897" s="96">
        <v>3060</v>
      </c>
      <c r="AG897" s="96">
        <v>2890</v>
      </c>
      <c r="AH897" s="96">
        <v>2720</v>
      </c>
      <c r="AI897" s="96">
        <v>2550</v>
      </c>
      <c r="AJ897" s="96">
        <v>2380</v>
      </c>
      <c r="AK897" s="96">
        <v>2040</v>
      </c>
      <c r="AL897" s="2"/>
      <c r="AM897" s="95" t="s">
        <v>22206</v>
      </c>
      <c r="AN897" s="96">
        <v>3200</v>
      </c>
      <c r="AO897" s="96">
        <v>3040</v>
      </c>
      <c r="AP897" s="96">
        <v>2880</v>
      </c>
      <c r="AQ897" s="96">
        <v>2720</v>
      </c>
      <c r="AR897" s="96">
        <v>2560</v>
      </c>
      <c r="AS897" s="96">
        <v>2400</v>
      </c>
      <c r="AT897" s="96">
        <v>2240</v>
      </c>
      <c r="AU897" s="96">
        <v>1920</v>
      </c>
      <c r="AW897" s="95" t="s">
        <v>22206</v>
      </c>
      <c r="AX897" s="96">
        <v>1100</v>
      </c>
      <c r="AY897" s="96">
        <v>1050</v>
      </c>
      <c r="AZ897" s="96">
        <v>990</v>
      </c>
      <c r="BA897" s="96">
        <v>940</v>
      </c>
      <c r="BB897" s="96">
        <v>880</v>
      </c>
      <c r="BC897" s="96">
        <v>830</v>
      </c>
      <c r="BD897" s="96">
        <v>770</v>
      </c>
      <c r="BE897" s="96">
        <v>660</v>
      </c>
      <c r="BF897" s="95" t="s">
        <v>22206</v>
      </c>
      <c r="BG897" s="96">
        <v>1400</v>
      </c>
      <c r="BH897" s="96">
        <v>1330</v>
      </c>
      <c r="BI897" s="96">
        <v>1260</v>
      </c>
      <c r="BJ897" s="96">
        <v>1190</v>
      </c>
      <c r="BK897" s="96">
        <v>1120</v>
      </c>
      <c r="BL897" s="96">
        <v>1050</v>
      </c>
      <c r="BM897" s="96">
        <v>980</v>
      </c>
      <c r="BN897" s="96">
        <v>840</v>
      </c>
      <c r="CH897" s="2">
        <v>64593</v>
      </c>
      <c r="CI897" s="2" t="s">
        <v>124</v>
      </c>
      <c r="CP897" s="3">
        <v>63138</v>
      </c>
      <c r="CQ897" s="3" t="s">
        <v>33943</v>
      </c>
      <c r="CR897" s="3" t="s">
        <v>126</v>
      </c>
    </row>
    <row r="898" spans="19:96" x14ac:dyDescent="0.25">
      <c r="S898" s="2"/>
      <c r="T898" s="95" t="s">
        <v>1014</v>
      </c>
      <c r="U898" s="96">
        <v>900</v>
      </c>
      <c r="V898" s="96">
        <v>860</v>
      </c>
      <c r="W898" s="96">
        <v>810</v>
      </c>
      <c r="X898" s="96">
        <v>770</v>
      </c>
      <c r="Y898" s="96">
        <v>720</v>
      </c>
      <c r="Z898" s="96">
        <v>680</v>
      </c>
      <c r="AA898" s="96">
        <v>630</v>
      </c>
      <c r="AB898" s="96">
        <v>540</v>
      </c>
      <c r="AC898" s="95" t="s">
        <v>1014</v>
      </c>
      <c r="AD898" s="96">
        <v>1400</v>
      </c>
      <c r="AE898" s="96">
        <v>1330</v>
      </c>
      <c r="AF898" s="96">
        <v>1260</v>
      </c>
      <c r="AG898" s="96">
        <v>1190</v>
      </c>
      <c r="AH898" s="96">
        <v>1120</v>
      </c>
      <c r="AI898" s="96">
        <v>1050</v>
      </c>
      <c r="AJ898" s="96">
        <v>980</v>
      </c>
      <c r="AK898" s="96">
        <v>840</v>
      </c>
      <c r="AL898" s="2"/>
      <c r="AM898" s="95" t="s">
        <v>1014</v>
      </c>
      <c r="AN898" s="96">
        <v>1400</v>
      </c>
      <c r="AO898" s="96">
        <v>1330</v>
      </c>
      <c r="AP898" s="96">
        <v>1260</v>
      </c>
      <c r="AQ898" s="96">
        <v>1190</v>
      </c>
      <c r="AR898" s="96">
        <v>1120</v>
      </c>
      <c r="AS898" s="96">
        <v>1050</v>
      </c>
      <c r="AT898" s="96">
        <v>980</v>
      </c>
      <c r="AU898" s="96">
        <v>840</v>
      </c>
      <c r="AW898" s="95" t="s">
        <v>1014</v>
      </c>
      <c r="AX898" s="96">
        <v>500</v>
      </c>
      <c r="AY898" s="96">
        <v>480</v>
      </c>
      <c r="AZ898" s="96">
        <v>450</v>
      </c>
      <c r="BA898" s="96">
        <v>430</v>
      </c>
      <c r="BB898" s="96">
        <v>400</v>
      </c>
      <c r="BC898" s="96">
        <v>380</v>
      </c>
      <c r="BD898" s="96">
        <v>350</v>
      </c>
      <c r="BE898" s="96">
        <v>300</v>
      </c>
      <c r="BF898" s="95" t="s">
        <v>1014</v>
      </c>
      <c r="BG898" s="96">
        <v>600</v>
      </c>
      <c r="BH898" s="96">
        <v>570</v>
      </c>
      <c r="BI898" s="96">
        <v>540</v>
      </c>
      <c r="BJ898" s="96">
        <v>510</v>
      </c>
      <c r="BK898" s="96">
        <v>480</v>
      </c>
      <c r="BL898" s="96">
        <v>450</v>
      </c>
      <c r="BM898" s="96">
        <v>420</v>
      </c>
      <c r="BN898" s="96">
        <v>360</v>
      </c>
      <c r="CH898" s="2">
        <v>64595</v>
      </c>
      <c r="CI898" s="2" t="s">
        <v>124</v>
      </c>
      <c r="CP898" s="3">
        <v>63139</v>
      </c>
      <c r="CQ898" s="3" t="s">
        <v>33944</v>
      </c>
      <c r="CR898" s="3" t="s">
        <v>124</v>
      </c>
    </row>
    <row r="899" spans="19:96" x14ac:dyDescent="0.25">
      <c r="S899" s="2"/>
      <c r="T899" s="95" t="s">
        <v>1015</v>
      </c>
      <c r="U899" s="96">
        <v>1000</v>
      </c>
      <c r="V899" s="96">
        <v>950</v>
      </c>
      <c r="W899" s="96">
        <v>900</v>
      </c>
      <c r="X899" s="96">
        <v>850</v>
      </c>
      <c r="Y899" s="96">
        <v>800</v>
      </c>
      <c r="Z899" s="96">
        <v>750</v>
      </c>
      <c r="AA899" s="96">
        <v>700</v>
      </c>
      <c r="AB899" s="96">
        <v>600</v>
      </c>
      <c r="AC899" s="95" t="s">
        <v>1015</v>
      </c>
      <c r="AD899" s="96">
        <v>1600</v>
      </c>
      <c r="AE899" s="96">
        <v>1520</v>
      </c>
      <c r="AF899" s="96">
        <v>1440</v>
      </c>
      <c r="AG899" s="96">
        <v>1360</v>
      </c>
      <c r="AH899" s="96">
        <v>1280</v>
      </c>
      <c r="AI899" s="96">
        <v>1200</v>
      </c>
      <c r="AJ899" s="96">
        <v>1120</v>
      </c>
      <c r="AK899" s="96">
        <v>960</v>
      </c>
      <c r="AL899" s="2"/>
      <c r="AM899" s="95" t="s">
        <v>1015</v>
      </c>
      <c r="AN899" s="96">
        <v>1500</v>
      </c>
      <c r="AO899" s="96">
        <v>1430</v>
      </c>
      <c r="AP899" s="96">
        <v>1350</v>
      </c>
      <c r="AQ899" s="96">
        <v>1280</v>
      </c>
      <c r="AR899" s="96">
        <v>1200</v>
      </c>
      <c r="AS899" s="96">
        <v>1130</v>
      </c>
      <c r="AT899" s="96">
        <v>1050</v>
      </c>
      <c r="AU899" s="96">
        <v>900</v>
      </c>
      <c r="AW899" s="95" t="s">
        <v>1015</v>
      </c>
      <c r="AX899" s="96">
        <v>500</v>
      </c>
      <c r="AY899" s="96">
        <v>480</v>
      </c>
      <c r="AZ899" s="96">
        <v>450</v>
      </c>
      <c r="BA899" s="96">
        <v>430</v>
      </c>
      <c r="BB899" s="96">
        <v>400</v>
      </c>
      <c r="BC899" s="96">
        <v>380</v>
      </c>
      <c r="BD899" s="96">
        <v>350</v>
      </c>
      <c r="BE899" s="96">
        <v>300</v>
      </c>
      <c r="BF899" s="95" t="s">
        <v>1015</v>
      </c>
      <c r="BG899" s="96">
        <v>700</v>
      </c>
      <c r="BH899" s="96">
        <v>670</v>
      </c>
      <c r="BI899" s="96">
        <v>630</v>
      </c>
      <c r="BJ899" s="96">
        <v>600</v>
      </c>
      <c r="BK899" s="96">
        <v>560</v>
      </c>
      <c r="BL899" s="96">
        <v>530</v>
      </c>
      <c r="BM899" s="96">
        <v>490</v>
      </c>
      <c r="BN899" s="96">
        <v>420</v>
      </c>
      <c r="CH899" s="2">
        <v>64597</v>
      </c>
      <c r="CI899" s="2" t="s">
        <v>124</v>
      </c>
      <c r="CP899" s="3">
        <v>63140</v>
      </c>
      <c r="CQ899" s="3" t="s">
        <v>33943</v>
      </c>
      <c r="CR899" s="3" t="s">
        <v>126</v>
      </c>
    </row>
    <row r="900" spans="19:96" x14ac:dyDescent="0.25">
      <c r="S900" s="2"/>
      <c r="T900" s="95" t="s">
        <v>1016</v>
      </c>
      <c r="U900" s="96">
        <v>800</v>
      </c>
      <c r="V900" s="96">
        <v>760</v>
      </c>
      <c r="W900" s="96">
        <v>720</v>
      </c>
      <c r="X900" s="96">
        <v>680</v>
      </c>
      <c r="Y900" s="96">
        <v>640</v>
      </c>
      <c r="Z900" s="96">
        <v>600</v>
      </c>
      <c r="AA900" s="96">
        <v>560</v>
      </c>
      <c r="AB900" s="96">
        <v>480</v>
      </c>
      <c r="AC900" s="95" t="s">
        <v>1016</v>
      </c>
      <c r="AD900" s="96">
        <v>1300</v>
      </c>
      <c r="AE900" s="96">
        <v>1240</v>
      </c>
      <c r="AF900" s="96">
        <v>1170</v>
      </c>
      <c r="AG900" s="96">
        <v>1110</v>
      </c>
      <c r="AH900" s="96">
        <v>1040</v>
      </c>
      <c r="AI900" s="96">
        <v>980</v>
      </c>
      <c r="AJ900" s="96">
        <v>910</v>
      </c>
      <c r="AK900" s="96">
        <v>780</v>
      </c>
      <c r="AL900" s="2"/>
      <c r="AM900" s="95" t="s">
        <v>1016</v>
      </c>
      <c r="AN900" s="96">
        <v>1300</v>
      </c>
      <c r="AO900" s="96">
        <v>1240</v>
      </c>
      <c r="AP900" s="96">
        <v>1170</v>
      </c>
      <c r="AQ900" s="96">
        <v>1110</v>
      </c>
      <c r="AR900" s="96">
        <v>1040</v>
      </c>
      <c r="AS900" s="96">
        <v>980</v>
      </c>
      <c r="AT900" s="96">
        <v>910</v>
      </c>
      <c r="AU900" s="96">
        <v>780</v>
      </c>
      <c r="AW900" s="95" t="s">
        <v>1016</v>
      </c>
      <c r="AX900" s="96">
        <v>400</v>
      </c>
      <c r="AY900" s="96">
        <v>380</v>
      </c>
      <c r="AZ900" s="96">
        <v>360</v>
      </c>
      <c r="BA900" s="96">
        <v>340</v>
      </c>
      <c r="BB900" s="96">
        <v>320</v>
      </c>
      <c r="BC900" s="96">
        <v>300</v>
      </c>
      <c r="BD900" s="96">
        <v>280</v>
      </c>
      <c r="BE900" s="96">
        <v>240</v>
      </c>
      <c r="BF900" s="95" t="s">
        <v>1016</v>
      </c>
      <c r="BG900" s="96">
        <v>500</v>
      </c>
      <c r="BH900" s="96">
        <v>480</v>
      </c>
      <c r="BI900" s="96">
        <v>450</v>
      </c>
      <c r="BJ900" s="96">
        <v>430</v>
      </c>
      <c r="BK900" s="96">
        <v>400</v>
      </c>
      <c r="BL900" s="96">
        <v>380</v>
      </c>
      <c r="BM900" s="96">
        <v>350</v>
      </c>
      <c r="BN900" s="96">
        <v>300</v>
      </c>
      <c r="CH900" s="2">
        <v>64599</v>
      </c>
      <c r="CI900" s="2" t="s">
        <v>126</v>
      </c>
      <c r="CP900" s="3">
        <v>63141</v>
      </c>
      <c r="CQ900" s="3" t="s">
        <v>33945</v>
      </c>
      <c r="CR900" s="3" t="s">
        <v>126</v>
      </c>
    </row>
    <row r="901" spans="19:96" x14ac:dyDescent="0.25">
      <c r="S901" s="2"/>
      <c r="T901" s="95" t="s">
        <v>1017</v>
      </c>
      <c r="U901" s="96">
        <v>2400</v>
      </c>
      <c r="V901" s="96">
        <v>2280</v>
      </c>
      <c r="W901" s="96">
        <v>2160</v>
      </c>
      <c r="X901" s="96">
        <v>2040</v>
      </c>
      <c r="Y901" s="96">
        <v>1920</v>
      </c>
      <c r="Z901" s="96">
        <v>1800</v>
      </c>
      <c r="AA901" s="96">
        <v>1680</v>
      </c>
      <c r="AB901" s="96">
        <v>1440</v>
      </c>
      <c r="AC901" s="95" t="s">
        <v>1017</v>
      </c>
      <c r="AD901" s="96">
        <v>3800</v>
      </c>
      <c r="AE901" s="96">
        <v>3610</v>
      </c>
      <c r="AF901" s="96">
        <v>3420</v>
      </c>
      <c r="AG901" s="96">
        <v>3230</v>
      </c>
      <c r="AH901" s="96">
        <v>3040</v>
      </c>
      <c r="AI901" s="96">
        <v>2850</v>
      </c>
      <c r="AJ901" s="96">
        <v>2660</v>
      </c>
      <c r="AK901" s="96">
        <v>2280</v>
      </c>
      <c r="AL901" s="2"/>
      <c r="AM901" s="95" t="s">
        <v>1017</v>
      </c>
      <c r="AN901" s="96">
        <v>3700</v>
      </c>
      <c r="AO901" s="96">
        <v>3520</v>
      </c>
      <c r="AP901" s="96">
        <v>3330</v>
      </c>
      <c r="AQ901" s="96">
        <v>3150</v>
      </c>
      <c r="AR901" s="96">
        <v>2960</v>
      </c>
      <c r="AS901" s="96">
        <v>2780</v>
      </c>
      <c r="AT901" s="96">
        <v>2590</v>
      </c>
      <c r="AU901" s="96">
        <v>2220</v>
      </c>
      <c r="AW901" s="95" t="s">
        <v>1017</v>
      </c>
      <c r="AX901" s="96">
        <v>1200</v>
      </c>
      <c r="AY901" s="96">
        <v>1140</v>
      </c>
      <c r="AZ901" s="96">
        <v>1080</v>
      </c>
      <c r="BA901" s="96">
        <v>1020</v>
      </c>
      <c r="BB901" s="96">
        <v>960</v>
      </c>
      <c r="BC901" s="96">
        <v>900</v>
      </c>
      <c r="BD901" s="96">
        <v>840</v>
      </c>
      <c r="BE901" s="96">
        <v>720</v>
      </c>
      <c r="BF901" s="95" t="s">
        <v>1017</v>
      </c>
      <c r="BG901" s="96">
        <v>1600</v>
      </c>
      <c r="BH901" s="96">
        <v>1520</v>
      </c>
      <c r="BI901" s="96">
        <v>1440</v>
      </c>
      <c r="BJ901" s="96">
        <v>1360</v>
      </c>
      <c r="BK901" s="96">
        <v>1280</v>
      </c>
      <c r="BL901" s="96">
        <v>1200</v>
      </c>
      <c r="BM901" s="96">
        <v>1120</v>
      </c>
      <c r="BN901" s="96">
        <v>960</v>
      </c>
      <c r="CH901" s="2">
        <v>64600</v>
      </c>
      <c r="CI901" s="2" t="s">
        <v>126</v>
      </c>
      <c r="CP901" s="3">
        <v>63147</v>
      </c>
      <c r="CQ901" s="3" t="s">
        <v>33946</v>
      </c>
      <c r="CR901" s="3" t="s">
        <v>122</v>
      </c>
    </row>
    <row r="902" spans="19:96" x14ac:dyDescent="0.25">
      <c r="S902" s="2"/>
      <c r="T902" s="95" t="s">
        <v>1018</v>
      </c>
      <c r="U902" s="96">
        <v>2200</v>
      </c>
      <c r="V902" s="96">
        <v>2090</v>
      </c>
      <c r="W902" s="96">
        <v>1980</v>
      </c>
      <c r="X902" s="96">
        <v>1870</v>
      </c>
      <c r="Y902" s="96">
        <v>1760</v>
      </c>
      <c r="Z902" s="96">
        <v>1650</v>
      </c>
      <c r="AA902" s="96">
        <v>1540</v>
      </c>
      <c r="AB902" s="96">
        <v>1320</v>
      </c>
      <c r="AC902" s="95" t="s">
        <v>1018</v>
      </c>
      <c r="AD902" s="96">
        <v>3500</v>
      </c>
      <c r="AE902" s="96">
        <v>3330</v>
      </c>
      <c r="AF902" s="96">
        <v>3150</v>
      </c>
      <c r="AG902" s="96">
        <v>2980</v>
      </c>
      <c r="AH902" s="96">
        <v>2800</v>
      </c>
      <c r="AI902" s="96">
        <v>2630</v>
      </c>
      <c r="AJ902" s="96">
        <v>2450</v>
      </c>
      <c r="AK902" s="96">
        <v>2100</v>
      </c>
      <c r="AL902" s="2"/>
      <c r="AM902" s="95" t="s">
        <v>1018</v>
      </c>
      <c r="AN902" s="96">
        <v>3300</v>
      </c>
      <c r="AO902" s="96">
        <v>3140</v>
      </c>
      <c r="AP902" s="96">
        <v>2970</v>
      </c>
      <c r="AQ902" s="96">
        <v>2810</v>
      </c>
      <c r="AR902" s="96">
        <v>2640</v>
      </c>
      <c r="AS902" s="96">
        <v>2480</v>
      </c>
      <c r="AT902" s="96">
        <v>2310</v>
      </c>
      <c r="AU902" s="96">
        <v>1980</v>
      </c>
      <c r="AW902" s="95" t="s">
        <v>1018</v>
      </c>
      <c r="AX902" s="96">
        <v>1100</v>
      </c>
      <c r="AY902" s="96">
        <v>1050</v>
      </c>
      <c r="AZ902" s="96">
        <v>990</v>
      </c>
      <c r="BA902" s="96">
        <v>940</v>
      </c>
      <c r="BB902" s="96">
        <v>880</v>
      </c>
      <c r="BC902" s="96">
        <v>830</v>
      </c>
      <c r="BD902" s="96">
        <v>770</v>
      </c>
      <c r="BE902" s="96">
        <v>660</v>
      </c>
      <c r="BF902" s="95" t="s">
        <v>1018</v>
      </c>
      <c r="BG902" s="96">
        <v>1400</v>
      </c>
      <c r="BH902" s="96">
        <v>1330</v>
      </c>
      <c r="BI902" s="96">
        <v>1260</v>
      </c>
      <c r="BJ902" s="96">
        <v>1190</v>
      </c>
      <c r="BK902" s="96">
        <v>1120</v>
      </c>
      <c r="BL902" s="96">
        <v>1050</v>
      </c>
      <c r="BM902" s="96">
        <v>980</v>
      </c>
      <c r="BN902" s="96">
        <v>840</v>
      </c>
      <c r="CH902" s="2">
        <v>64608</v>
      </c>
      <c r="CI902" s="2" t="s">
        <v>126</v>
      </c>
      <c r="CP902" s="3">
        <v>63150</v>
      </c>
      <c r="CQ902" s="3" t="s">
        <v>33947</v>
      </c>
      <c r="CR902" s="3" t="s">
        <v>124</v>
      </c>
    </row>
    <row r="903" spans="19:96" x14ac:dyDescent="0.25">
      <c r="S903" s="2"/>
      <c r="T903" s="95" t="s">
        <v>1019</v>
      </c>
      <c r="U903" s="96">
        <v>1100</v>
      </c>
      <c r="V903" s="96">
        <v>1050</v>
      </c>
      <c r="W903" s="96">
        <v>990</v>
      </c>
      <c r="X903" s="96">
        <v>940</v>
      </c>
      <c r="Y903" s="96">
        <v>880</v>
      </c>
      <c r="Z903" s="96">
        <v>830</v>
      </c>
      <c r="AA903" s="96">
        <v>770</v>
      </c>
      <c r="AB903" s="96">
        <v>660</v>
      </c>
      <c r="AC903" s="95" t="s">
        <v>1019</v>
      </c>
      <c r="AD903" s="96">
        <v>1800</v>
      </c>
      <c r="AE903" s="96">
        <v>1710</v>
      </c>
      <c r="AF903" s="96">
        <v>1620</v>
      </c>
      <c r="AG903" s="96">
        <v>1530</v>
      </c>
      <c r="AH903" s="96">
        <v>1440</v>
      </c>
      <c r="AI903" s="96">
        <v>1350</v>
      </c>
      <c r="AJ903" s="96">
        <v>1260</v>
      </c>
      <c r="AK903" s="96">
        <v>1080</v>
      </c>
      <c r="AL903" s="2"/>
      <c r="AM903" s="95" t="s">
        <v>1019</v>
      </c>
      <c r="AN903" s="96">
        <v>1600</v>
      </c>
      <c r="AO903" s="96">
        <v>1520</v>
      </c>
      <c r="AP903" s="96">
        <v>1440</v>
      </c>
      <c r="AQ903" s="96">
        <v>1360</v>
      </c>
      <c r="AR903" s="96">
        <v>1280</v>
      </c>
      <c r="AS903" s="96">
        <v>1200</v>
      </c>
      <c r="AT903" s="96">
        <v>1120</v>
      </c>
      <c r="AU903" s="96">
        <v>960</v>
      </c>
      <c r="AW903" s="95" t="s">
        <v>1019</v>
      </c>
      <c r="AX903" s="96">
        <v>500</v>
      </c>
      <c r="AY903" s="96">
        <v>480</v>
      </c>
      <c r="AZ903" s="96">
        <v>450</v>
      </c>
      <c r="BA903" s="96">
        <v>430</v>
      </c>
      <c r="BB903" s="96">
        <v>400</v>
      </c>
      <c r="BC903" s="96">
        <v>380</v>
      </c>
      <c r="BD903" s="96">
        <v>350</v>
      </c>
      <c r="BE903" s="96">
        <v>300</v>
      </c>
      <c r="BF903" s="95" t="s">
        <v>1019</v>
      </c>
      <c r="BG903" s="96">
        <v>700</v>
      </c>
      <c r="BH903" s="96">
        <v>670</v>
      </c>
      <c r="BI903" s="96">
        <v>630</v>
      </c>
      <c r="BJ903" s="96">
        <v>600</v>
      </c>
      <c r="BK903" s="96">
        <v>560</v>
      </c>
      <c r="BL903" s="96">
        <v>530</v>
      </c>
      <c r="BM903" s="96">
        <v>490</v>
      </c>
      <c r="BN903" s="96">
        <v>420</v>
      </c>
      <c r="CH903" s="2">
        <v>64609</v>
      </c>
      <c r="CI903" s="2" t="s">
        <v>122</v>
      </c>
      <c r="CP903" s="3">
        <v>63151</v>
      </c>
      <c r="CQ903" s="3" t="s">
        <v>29230</v>
      </c>
      <c r="CR903" s="3" t="s">
        <v>126</v>
      </c>
    </row>
    <row r="904" spans="19:96" x14ac:dyDescent="0.25">
      <c r="S904" s="2"/>
      <c r="T904" s="95" t="s">
        <v>1020</v>
      </c>
      <c r="U904" s="96">
        <v>700</v>
      </c>
      <c r="V904" s="96">
        <v>670</v>
      </c>
      <c r="W904" s="96">
        <v>630</v>
      </c>
      <c r="X904" s="96">
        <v>600</v>
      </c>
      <c r="Y904" s="96">
        <v>560</v>
      </c>
      <c r="Z904" s="96">
        <v>530</v>
      </c>
      <c r="AA904" s="96">
        <v>490</v>
      </c>
      <c r="AB904" s="96">
        <v>420</v>
      </c>
      <c r="AC904" s="95" t="s">
        <v>1020</v>
      </c>
      <c r="AD904" s="96">
        <v>1100</v>
      </c>
      <c r="AE904" s="96">
        <v>1050</v>
      </c>
      <c r="AF904" s="96">
        <v>990</v>
      </c>
      <c r="AG904" s="96">
        <v>940</v>
      </c>
      <c r="AH904" s="96">
        <v>880</v>
      </c>
      <c r="AI904" s="96">
        <v>830</v>
      </c>
      <c r="AJ904" s="96">
        <v>770</v>
      </c>
      <c r="AK904" s="96">
        <v>660</v>
      </c>
      <c r="AL904" s="2"/>
      <c r="AM904" s="95" t="s">
        <v>1020</v>
      </c>
      <c r="AN904" s="96">
        <v>1100</v>
      </c>
      <c r="AO904" s="96">
        <v>1050</v>
      </c>
      <c r="AP904" s="96">
        <v>990</v>
      </c>
      <c r="AQ904" s="96">
        <v>940</v>
      </c>
      <c r="AR904" s="96">
        <v>880</v>
      </c>
      <c r="AS904" s="96">
        <v>830</v>
      </c>
      <c r="AT904" s="96">
        <v>770</v>
      </c>
      <c r="AU904" s="96">
        <v>660</v>
      </c>
      <c r="AW904" s="95" t="s">
        <v>1020</v>
      </c>
      <c r="AX904" s="96">
        <v>400</v>
      </c>
      <c r="AY904" s="96">
        <v>380</v>
      </c>
      <c r="AZ904" s="96">
        <v>360</v>
      </c>
      <c r="BA904" s="96">
        <v>340</v>
      </c>
      <c r="BB904" s="96">
        <v>320</v>
      </c>
      <c r="BC904" s="96">
        <v>300</v>
      </c>
      <c r="BD904" s="96">
        <v>280</v>
      </c>
      <c r="BE904" s="96">
        <v>240</v>
      </c>
      <c r="BF904" s="95" t="s">
        <v>1020</v>
      </c>
      <c r="BG904" s="96">
        <v>500</v>
      </c>
      <c r="BH904" s="96">
        <v>480</v>
      </c>
      <c r="BI904" s="96">
        <v>450</v>
      </c>
      <c r="BJ904" s="96">
        <v>430</v>
      </c>
      <c r="BK904" s="96">
        <v>400</v>
      </c>
      <c r="BL904" s="96">
        <v>380</v>
      </c>
      <c r="BM904" s="96">
        <v>350</v>
      </c>
      <c r="BN904" s="96">
        <v>300</v>
      </c>
      <c r="CH904" s="2">
        <v>64620</v>
      </c>
      <c r="CI904" s="2" t="s">
        <v>122</v>
      </c>
      <c r="CP904" s="3">
        <v>63152</v>
      </c>
      <c r="CQ904" s="3" t="s">
        <v>33948</v>
      </c>
      <c r="CR904" s="3" t="s">
        <v>126</v>
      </c>
    </row>
    <row r="905" spans="19:96" x14ac:dyDescent="0.25">
      <c r="S905" s="2"/>
      <c r="T905" s="95" t="s">
        <v>1021</v>
      </c>
      <c r="U905" s="96">
        <v>1000</v>
      </c>
      <c r="V905" s="96">
        <v>950</v>
      </c>
      <c r="W905" s="96">
        <v>900</v>
      </c>
      <c r="X905" s="96">
        <v>850</v>
      </c>
      <c r="Y905" s="96">
        <v>800</v>
      </c>
      <c r="Z905" s="96">
        <v>750</v>
      </c>
      <c r="AA905" s="96">
        <v>700</v>
      </c>
      <c r="AB905" s="96">
        <v>600</v>
      </c>
      <c r="AC905" s="95" t="s">
        <v>1021</v>
      </c>
      <c r="AD905" s="96">
        <v>1600</v>
      </c>
      <c r="AE905" s="96">
        <v>1520</v>
      </c>
      <c r="AF905" s="96">
        <v>1440</v>
      </c>
      <c r="AG905" s="96">
        <v>1360</v>
      </c>
      <c r="AH905" s="96">
        <v>1280</v>
      </c>
      <c r="AI905" s="96">
        <v>1200</v>
      </c>
      <c r="AJ905" s="96">
        <v>1120</v>
      </c>
      <c r="AK905" s="96">
        <v>960</v>
      </c>
      <c r="AL905" s="2"/>
      <c r="AM905" s="95" t="s">
        <v>1021</v>
      </c>
      <c r="AN905" s="96">
        <v>1400</v>
      </c>
      <c r="AO905" s="96">
        <v>1330</v>
      </c>
      <c r="AP905" s="96">
        <v>1260</v>
      </c>
      <c r="AQ905" s="96">
        <v>1190</v>
      </c>
      <c r="AR905" s="96">
        <v>1120</v>
      </c>
      <c r="AS905" s="96">
        <v>1050</v>
      </c>
      <c r="AT905" s="96">
        <v>980</v>
      </c>
      <c r="AU905" s="96">
        <v>840</v>
      </c>
      <c r="AW905" s="95" t="s">
        <v>1021</v>
      </c>
      <c r="AX905" s="96">
        <v>500</v>
      </c>
      <c r="AY905" s="96">
        <v>480</v>
      </c>
      <c r="AZ905" s="96">
        <v>450</v>
      </c>
      <c r="BA905" s="96">
        <v>430</v>
      </c>
      <c r="BB905" s="96">
        <v>400</v>
      </c>
      <c r="BC905" s="96">
        <v>380</v>
      </c>
      <c r="BD905" s="96">
        <v>350</v>
      </c>
      <c r="BE905" s="96">
        <v>300</v>
      </c>
      <c r="BF905" s="95" t="s">
        <v>1021</v>
      </c>
      <c r="BG905" s="96">
        <v>600</v>
      </c>
      <c r="BH905" s="96">
        <v>570</v>
      </c>
      <c r="BI905" s="96">
        <v>540</v>
      </c>
      <c r="BJ905" s="96">
        <v>510</v>
      </c>
      <c r="BK905" s="96">
        <v>480</v>
      </c>
      <c r="BL905" s="96">
        <v>450</v>
      </c>
      <c r="BM905" s="96">
        <v>420</v>
      </c>
      <c r="BN905" s="96">
        <v>360</v>
      </c>
      <c r="CH905" s="2">
        <v>64621</v>
      </c>
      <c r="CI905" s="2" t="s">
        <v>126</v>
      </c>
      <c r="CP905" s="3">
        <v>63153</v>
      </c>
      <c r="CQ905" s="3" t="s">
        <v>26377</v>
      </c>
      <c r="CR905" s="3" t="s">
        <v>126</v>
      </c>
    </row>
    <row r="906" spans="19:96" x14ac:dyDescent="0.25">
      <c r="S906" s="2"/>
      <c r="T906" s="95" t="s">
        <v>1022</v>
      </c>
      <c r="U906" s="96">
        <v>800</v>
      </c>
      <c r="V906" s="96">
        <v>760</v>
      </c>
      <c r="W906" s="96">
        <v>720</v>
      </c>
      <c r="X906" s="96">
        <v>680</v>
      </c>
      <c r="Y906" s="96">
        <v>640</v>
      </c>
      <c r="Z906" s="96">
        <v>600</v>
      </c>
      <c r="AA906" s="96">
        <v>560</v>
      </c>
      <c r="AB906" s="96">
        <v>480</v>
      </c>
      <c r="AC906" s="95" t="s">
        <v>1022</v>
      </c>
      <c r="AD906" s="96">
        <v>1300</v>
      </c>
      <c r="AE906" s="96">
        <v>1240</v>
      </c>
      <c r="AF906" s="96">
        <v>1170</v>
      </c>
      <c r="AG906" s="96">
        <v>1110</v>
      </c>
      <c r="AH906" s="96">
        <v>1040</v>
      </c>
      <c r="AI906" s="96">
        <v>980</v>
      </c>
      <c r="AJ906" s="96">
        <v>910</v>
      </c>
      <c r="AK906" s="96">
        <v>780</v>
      </c>
      <c r="AL906" s="2"/>
      <c r="AM906" s="95" t="s">
        <v>1022</v>
      </c>
      <c r="AN906" s="96">
        <v>1200</v>
      </c>
      <c r="AO906" s="96">
        <v>1140</v>
      </c>
      <c r="AP906" s="96">
        <v>1080</v>
      </c>
      <c r="AQ906" s="96">
        <v>1020</v>
      </c>
      <c r="AR906" s="96">
        <v>960</v>
      </c>
      <c r="AS906" s="96">
        <v>900</v>
      </c>
      <c r="AT906" s="96">
        <v>840</v>
      </c>
      <c r="AU906" s="96">
        <v>720</v>
      </c>
      <c r="AW906" s="95" t="s">
        <v>1022</v>
      </c>
      <c r="AX906" s="96">
        <v>400</v>
      </c>
      <c r="AY906" s="96">
        <v>380</v>
      </c>
      <c r="AZ906" s="96">
        <v>360</v>
      </c>
      <c r="BA906" s="96">
        <v>340</v>
      </c>
      <c r="BB906" s="96">
        <v>320</v>
      </c>
      <c r="BC906" s="96">
        <v>300</v>
      </c>
      <c r="BD906" s="96">
        <v>280</v>
      </c>
      <c r="BE906" s="96">
        <v>240</v>
      </c>
      <c r="BF906" s="95" t="s">
        <v>1022</v>
      </c>
      <c r="BG906" s="96">
        <v>500</v>
      </c>
      <c r="BH906" s="96">
        <v>480</v>
      </c>
      <c r="BI906" s="96">
        <v>450</v>
      </c>
      <c r="BJ906" s="96">
        <v>430</v>
      </c>
      <c r="BK906" s="96">
        <v>400</v>
      </c>
      <c r="BL906" s="96">
        <v>380</v>
      </c>
      <c r="BM906" s="96">
        <v>350</v>
      </c>
      <c r="BN906" s="96">
        <v>300</v>
      </c>
      <c r="CH906" s="2">
        <v>64622</v>
      </c>
      <c r="CI906" s="2" t="s">
        <v>126</v>
      </c>
      <c r="CP906" s="3">
        <v>63154</v>
      </c>
      <c r="CQ906" s="3" t="s">
        <v>26376</v>
      </c>
      <c r="CR906" s="3" t="s">
        <v>126</v>
      </c>
    </row>
    <row r="907" spans="19:96" x14ac:dyDescent="0.25">
      <c r="S907" s="2"/>
      <c r="T907" s="95" t="s">
        <v>1023</v>
      </c>
      <c r="U907" s="96">
        <v>1500</v>
      </c>
      <c r="V907" s="96">
        <v>1430</v>
      </c>
      <c r="W907" s="96">
        <v>1350</v>
      </c>
      <c r="X907" s="96">
        <v>1280</v>
      </c>
      <c r="Y907" s="96">
        <v>1200</v>
      </c>
      <c r="Z907" s="96">
        <v>1130</v>
      </c>
      <c r="AA907" s="96">
        <v>1050</v>
      </c>
      <c r="AB907" s="96">
        <v>900</v>
      </c>
      <c r="AC907" s="95" t="s">
        <v>1023</v>
      </c>
      <c r="AD907" s="96">
        <v>2400</v>
      </c>
      <c r="AE907" s="96">
        <v>2280</v>
      </c>
      <c r="AF907" s="96">
        <v>2160</v>
      </c>
      <c r="AG907" s="96">
        <v>2040</v>
      </c>
      <c r="AH907" s="96">
        <v>1920</v>
      </c>
      <c r="AI907" s="96">
        <v>1800</v>
      </c>
      <c r="AJ907" s="96">
        <v>1680</v>
      </c>
      <c r="AK907" s="96">
        <v>1440</v>
      </c>
      <c r="AL907" s="2"/>
      <c r="AM907" s="95" t="s">
        <v>1023</v>
      </c>
      <c r="AN907" s="96">
        <v>2200</v>
      </c>
      <c r="AO907" s="96">
        <v>2090</v>
      </c>
      <c r="AP907" s="96">
        <v>1980</v>
      </c>
      <c r="AQ907" s="96">
        <v>1870</v>
      </c>
      <c r="AR907" s="96">
        <v>1760</v>
      </c>
      <c r="AS907" s="96">
        <v>1650</v>
      </c>
      <c r="AT907" s="96">
        <v>1540</v>
      </c>
      <c r="AU907" s="96">
        <v>1320</v>
      </c>
      <c r="AW907" s="95" t="s">
        <v>1023</v>
      </c>
      <c r="AX907" s="96">
        <v>700</v>
      </c>
      <c r="AY907" s="96">
        <v>670</v>
      </c>
      <c r="AZ907" s="96">
        <v>630</v>
      </c>
      <c r="BA907" s="96">
        <v>600</v>
      </c>
      <c r="BB907" s="96">
        <v>560</v>
      </c>
      <c r="BC907" s="96">
        <v>530</v>
      </c>
      <c r="BD907" s="96">
        <v>490</v>
      </c>
      <c r="BE907" s="96">
        <v>420</v>
      </c>
      <c r="BF907" s="95" t="s">
        <v>1023</v>
      </c>
      <c r="BG907" s="96">
        <v>1000</v>
      </c>
      <c r="BH907" s="96">
        <v>950</v>
      </c>
      <c r="BI907" s="96">
        <v>900</v>
      </c>
      <c r="BJ907" s="96">
        <v>850</v>
      </c>
      <c r="BK907" s="96">
        <v>800</v>
      </c>
      <c r="BL907" s="96">
        <v>750</v>
      </c>
      <c r="BM907" s="96">
        <v>700</v>
      </c>
      <c r="BN907" s="96">
        <v>600</v>
      </c>
      <c r="CH907" s="2">
        <v>64623</v>
      </c>
      <c r="CI907" s="2" t="s">
        <v>126</v>
      </c>
      <c r="CP907" s="3">
        <v>63155</v>
      </c>
      <c r="CQ907" s="3" t="s">
        <v>33949</v>
      </c>
      <c r="CR907" s="3" t="s">
        <v>126</v>
      </c>
    </row>
    <row r="908" spans="19:96" x14ac:dyDescent="0.25">
      <c r="S908" s="2"/>
      <c r="T908" s="95" t="s">
        <v>1024</v>
      </c>
      <c r="U908" s="96">
        <v>700</v>
      </c>
      <c r="V908" s="96">
        <v>670</v>
      </c>
      <c r="W908" s="96">
        <v>630</v>
      </c>
      <c r="X908" s="96">
        <v>600</v>
      </c>
      <c r="Y908" s="96">
        <v>560</v>
      </c>
      <c r="Z908" s="96">
        <v>530</v>
      </c>
      <c r="AA908" s="96">
        <v>490</v>
      </c>
      <c r="AB908" s="96">
        <v>420</v>
      </c>
      <c r="AC908" s="95" t="s">
        <v>1024</v>
      </c>
      <c r="AD908" s="96">
        <v>1100</v>
      </c>
      <c r="AE908" s="96">
        <v>1050</v>
      </c>
      <c r="AF908" s="96">
        <v>990</v>
      </c>
      <c r="AG908" s="96">
        <v>940</v>
      </c>
      <c r="AH908" s="96">
        <v>880</v>
      </c>
      <c r="AI908" s="96">
        <v>830</v>
      </c>
      <c r="AJ908" s="96">
        <v>770</v>
      </c>
      <c r="AK908" s="96">
        <v>660</v>
      </c>
      <c r="AL908" s="2"/>
      <c r="AM908" s="95" t="s">
        <v>1024</v>
      </c>
      <c r="AN908" s="96">
        <v>1100</v>
      </c>
      <c r="AO908" s="96">
        <v>1050</v>
      </c>
      <c r="AP908" s="96">
        <v>990</v>
      </c>
      <c r="AQ908" s="96">
        <v>940</v>
      </c>
      <c r="AR908" s="96">
        <v>880</v>
      </c>
      <c r="AS908" s="96">
        <v>830</v>
      </c>
      <c r="AT908" s="96">
        <v>770</v>
      </c>
      <c r="AU908" s="96">
        <v>660</v>
      </c>
      <c r="AW908" s="95" t="s">
        <v>1024</v>
      </c>
      <c r="AX908" s="96">
        <v>400</v>
      </c>
      <c r="AY908" s="96">
        <v>380</v>
      </c>
      <c r="AZ908" s="96">
        <v>360</v>
      </c>
      <c r="BA908" s="96">
        <v>340</v>
      </c>
      <c r="BB908" s="96">
        <v>320</v>
      </c>
      <c r="BC908" s="96">
        <v>300</v>
      </c>
      <c r="BD908" s="96">
        <v>280</v>
      </c>
      <c r="BE908" s="96">
        <v>240</v>
      </c>
      <c r="BF908" s="95" t="s">
        <v>1024</v>
      </c>
      <c r="BG908" s="96">
        <v>500</v>
      </c>
      <c r="BH908" s="96">
        <v>480</v>
      </c>
      <c r="BI908" s="96">
        <v>450</v>
      </c>
      <c r="BJ908" s="96">
        <v>430</v>
      </c>
      <c r="BK908" s="96">
        <v>400</v>
      </c>
      <c r="BL908" s="96">
        <v>380</v>
      </c>
      <c r="BM908" s="96">
        <v>350</v>
      </c>
      <c r="BN908" s="96">
        <v>300</v>
      </c>
      <c r="CH908" s="2">
        <v>64624</v>
      </c>
      <c r="CI908" s="2" t="s">
        <v>124</v>
      </c>
      <c r="CP908" s="3">
        <v>63156</v>
      </c>
      <c r="CQ908" s="3" t="s">
        <v>33950</v>
      </c>
      <c r="CR908" s="3" t="s">
        <v>126</v>
      </c>
    </row>
    <row r="909" spans="19:96" x14ac:dyDescent="0.25">
      <c r="S909" s="2"/>
      <c r="T909" s="95" t="s">
        <v>1025</v>
      </c>
      <c r="U909" s="96">
        <v>1600</v>
      </c>
      <c r="V909" s="96">
        <v>1520</v>
      </c>
      <c r="W909" s="96">
        <v>1440</v>
      </c>
      <c r="X909" s="96">
        <v>1360</v>
      </c>
      <c r="Y909" s="96">
        <v>1280</v>
      </c>
      <c r="Z909" s="96">
        <v>1200</v>
      </c>
      <c r="AA909" s="96">
        <v>1120</v>
      </c>
      <c r="AB909" s="96">
        <v>960</v>
      </c>
      <c r="AC909" s="95" t="s">
        <v>1025</v>
      </c>
      <c r="AD909" s="96">
        <v>2600</v>
      </c>
      <c r="AE909" s="96">
        <v>2470</v>
      </c>
      <c r="AF909" s="96">
        <v>2340</v>
      </c>
      <c r="AG909" s="96">
        <v>2210</v>
      </c>
      <c r="AH909" s="96">
        <v>2080</v>
      </c>
      <c r="AI909" s="96">
        <v>1950</v>
      </c>
      <c r="AJ909" s="96">
        <v>1820</v>
      </c>
      <c r="AK909" s="96">
        <v>1560</v>
      </c>
      <c r="AL909" s="2"/>
      <c r="AM909" s="95" t="s">
        <v>1025</v>
      </c>
      <c r="AN909" s="96">
        <v>2400</v>
      </c>
      <c r="AO909" s="96">
        <v>2280</v>
      </c>
      <c r="AP909" s="96">
        <v>2160</v>
      </c>
      <c r="AQ909" s="96">
        <v>2040</v>
      </c>
      <c r="AR909" s="96">
        <v>1920</v>
      </c>
      <c r="AS909" s="96">
        <v>1800</v>
      </c>
      <c r="AT909" s="96">
        <v>1680</v>
      </c>
      <c r="AU909" s="96">
        <v>1440</v>
      </c>
      <c r="AW909" s="95" t="s">
        <v>1025</v>
      </c>
      <c r="AX909" s="96">
        <v>800</v>
      </c>
      <c r="AY909" s="96">
        <v>760</v>
      </c>
      <c r="AZ909" s="96">
        <v>720</v>
      </c>
      <c r="BA909" s="96">
        <v>680</v>
      </c>
      <c r="BB909" s="96">
        <v>640</v>
      </c>
      <c r="BC909" s="96">
        <v>600</v>
      </c>
      <c r="BD909" s="96">
        <v>560</v>
      </c>
      <c r="BE909" s="96">
        <v>480</v>
      </c>
      <c r="BF909" s="95" t="s">
        <v>1025</v>
      </c>
      <c r="BG909" s="96">
        <v>1100</v>
      </c>
      <c r="BH909" s="96">
        <v>1050</v>
      </c>
      <c r="BI909" s="96">
        <v>990</v>
      </c>
      <c r="BJ909" s="96">
        <v>940</v>
      </c>
      <c r="BK909" s="96">
        <v>880</v>
      </c>
      <c r="BL909" s="96">
        <v>830</v>
      </c>
      <c r="BM909" s="96">
        <v>770</v>
      </c>
      <c r="BN909" s="96">
        <v>660</v>
      </c>
      <c r="CH909" s="2">
        <v>64625</v>
      </c>
      <c r="CI909" s="2" t="s">
        <v>126</v>
      </c>
      <c r="CP909" s="3">
        <v>63157</v>
      </c>
      <c r="CQ909" s="3" t="s">
        <v>33951</v>
      </c>
      <c r="CR909" s="3" t="s">
        <v>126</v>
      </c>
    </row>
    <row r="910" spans="19:96" x14ac:dyDescent="0.25">
      <c r="S910" s="2"/>
      <c r="T910" s="95" t="s">
        <v>1026</v>
      </c>
      <c r="U910" s="96">
        <v>1200</v>
      </c>
      <c r="V910" s="96">
        <v>1140</v>
      </c>
      <c r="W910" s="96">
        <v>1080</v>
      </c>
      <c r="X910" s="96">
        <v>1020</v>
      </c>
      <c r="Y910" s="96">
        <v>960</v>
      </c>
      <c r="Z910" s="96">
        <v>900</v>
      </c>
      <c r="AA910" s="96">
        <v>840</v>
      </c>
      <c r="AB910" s="96">
        <v>720</v>
      </c>
      <c r="AC910" s="95" t="s">
        <v>1026</v>
      </c>
      <c r="AD910" s="96">
        <v>1900</v>
      </c>
      <c r="AE910" s="96">
        <v>1810</v>
      </c>
      <c r="AF910" s="96">
        <v>1710</v>
      </c>
      <c r="AG910" s="96">
        <v>1620</v>
      </c>
      <c r="AH910" s="96">
        <v>1520</v>
      </c>
      <c r="AI910" s="96">
        <v>1430</v>
      </c>
      <c r="AJ910" s="96">
        <v>1330</v>
      </c>
      <c r="AK910" s="96">
        <v>1140</v>
      </c>
      <c r="AL910" s="2"/>
      <c r="AM910" s="95" t="s">
        <v>1026</v>
      </c>
      <c r="AN910" s="96">
        <v>1800</v>
      </c>
      <c r="AO910" s="96">
        <v>1710</v>
      </c>
      <c r="AP910" s="96">
        <v>1620</v>
      </c>
      <c r="AQ910" s="96">
        <v>1530</v>
      </c>
      <c r="AR910" s="96">
        <v>1440</v>
      </c>
      <c r="AS910" s="96">
        <v>1350</v>
      </c>
      <c r="AT910" s="96">
        <v>1260</v>
      </c>
      <c r="AU910" s="96">
        <v>1080</v>
      </c>
      <c r="AW910" s="95" t="s">
        <v>1026</v>
      </c>
      <c r="AX910" s="96">
        <v>600</v>
      </c>
      <c r="AY910" s="96">
        <v>570</v>
      </c>
      <c r="AZ910" s="96">
        <v>540</v>
      </c>
      <c r="BA910" s="96">
        <v>510</v>
      </c>
      <c r="BB910" s="96">
        <v>480</v>
      </c>
      <c r="BC910" s="96">
        <v>450</v>
      </c>
      <c r="BD910" s="96">
        <v>420</v>
      </c>
      <c r="BE910" s="96">
        <v>360</v>
      </c>
      <c r="BF910" s="95" t="s">
        <v>1026</v>
      </c>
      <c r="BG910" s="96">
        <v>800</v>
      </c>
      <c r="BH910" s="96">
        <v>760</v>
      </c>
      <c r="BI910" s="96">
        <v>720</v>
      </c>
      <c r="BJ910" s="96">
        <v>680</v>
      </c>
      <c r="BK910" s="96">
        <v>640</v>
      </c>
      <c r="BL910" s="96">
        <v>600</v>
      </c>
      <c r="BM910" s="96">
        <v>560</v>
      </c>
      <c r="BN910" s="96">
        <v>480</v>
      </c>
      <c r="CH910" s="2">
        <v>64626</v>
      </c>
      <c r="CI910" s="2" t="s">
        <v>126</v>
      </c>
      <c r="CP910" s="3">
        <v>63164</v>
      </c>
      <c r="CQ910" s="3" t="s">
        <v>33952</v>
      </c>
      <c r="CR910" s="3" t="s">
        <v>126</v>
      </c>
    </row>
    <row r="911" spans="19:96" x14ac:dyDescent="0.25">
      <c r="S911" s="2"/>
      <c r="T911" s="95" t="s">
        <v>1027</v>
      </c>
      <c r="U911" s="96">
        <v>2100</v>
      </c>
      <c r="V911" s="96">
        <v>2000</v>
      </c>
      <c r="W911" s="96">
        <v>1890</v>
      </c>
      <c r="X911" s="96">
        <v>1790</v>
      </c>
      <c r="Y911" s="96">
        <v>1680</v>
      </c>
      <c r="Z911" s="96">
        <v>1580</v>
      </c>
      <c r="AA911" s="96">
        <v>1470</v>
      </c>
      <c r="AB911" s="96">
        <v>1260</v>
      </c>
      <c r="AC911" s="95" t="s">
        <v>1027</v>
      </c>
      <c r="AD911" s="96">
        <v>3400</v>
      </c>
      <c r="AE911" s="96">
        <v>3230</v>
      </c>
      <c r="AF911" s="96">
        <v>3060</v>
      </c>
      <c r="AG911" s="96">
        <v>2890</v>
      </c>
      <c r="AH911" s="96">
        <v>2720</v>
      </c>
      <c r="AI911" s="96">
        <v>2550</v>
      </c>
      <c r="AJ911" s="96">
        <v>2380</v>
      </c>
      <c r="AK911" s="96">
        <v>2040</v>
      </c>
      <c r="AL911" s="2"/>
      <c r="AM911" s="95" t="s">
        <v>1027</v>
      </c>
      <c r="AN911" s="96">
        <v>3100</v>
      </c>
      <c r="AO911" s="96">
        <v>2950</v>
      </c>
      <c r="AP911" s="96">
        <v>2790</v>
      </c>
      <c r="AQ911" s="96">
        <v>2640</v>
      </c>
      <c r="AR911" s="96">
        <v>2480</v>
      </c>
      <c r="AS911" s="96">
        <v>2330</v>
      </c>
      <c r="AT911" s="96">
        <v>2170</v>
      </c>
      <c r="AU911" s="96">
        <v>1860</v>
      </c>
      <c r="AW911" s="95" t="s">
        <v>1027</v>
      </c>
      <c r="AX911" s="96">
        <v>1000</v>
      </c>
      <c r="AY911" s="96">
        <v>950</v>
      </c>
      <c r="AZ911" s="96">
        <v>900</v>
      </c>
      <c r="BA911" s="96">
        <v>850</v>
      </c>
      <c r="BB911" s="96">
        <v>800</v>
      </c>
      <c r="BC911" s="96">
        <v>750</v>
      </c>
      <c r="BD911" s="96">
        <v>700</v>
      </c>
      <c r="BE911" s="96">
        <v>600</v>
      </c>
      <c r="BF911" s="95" t="s">
        <v>1027</v>
      </c>
      <c r="BG911" s="96">
        <v>1400</v>
      </c>
      <c r="BH911" s="96">
        <v>1330</v>
      </c>
      <c r="BI911" s="96">
        <v>1260</v>
      </c>
      <c r="BJ911" s="96">
        <v>1190</v>
      </c>
      <c r="BK911" s="96">
        <v>1120</v>
      </c>
      <c r="BL911" s="96">
        <v>1050</v>
      </c>
      <c r="BM911" s="96">
        <v>980</v>
      </c>
      <c r="BN911" s="96">
        <v>840</v>
      </c>
      <c r="CH911" s="2">
        <v>64627</v>
      </c>
      <c r="CI911" s="2" t="s">
        <v>126</v>
      </c>
      <c r="CP911" s="3">
        <v>63166</v>
      </c>
      <c r="CQ911" s="3" t="s">
        <v>33953</v>
      </c>
      <c r="CR911" s="3" t="s">
        <v>126</v>
      </c>
    </row>
    <row r="912" spans="19:96" x14ac:dyDescent="0.25">
      <c r="S912" s="2"/>
      <c r="T912" s="95" t="s">
        <v>1028</v>
      </c>
      <c r="U912" s="96">
        <v>1300</v>
      </c>
      <c r="V912" s="96">
        <v>1240</v>
      </c>
      <c r="W912" s="96">
        <v>1170</v>
      </c>
      <c r="X912" s="96">
        <v>1110</v>
      </c>
      <c r="Y912" s="96">
        <v>1040</v>
      </c>
      <c r="Z912" s="96">
        <v>980</v>
      </c>
      <c r="AA912" s="96">
        <v>910</v>
      </c>
      <c r="AB912" s="96">
        <v>780</v>
      </c>
      <c r="AC912" s="95" t="s">
        <v>1028</v>
      </c>
      <c r="AD912" s="96">
        <v>2100</v>
      </c>
      <c r="AE912" s="96">
        <v>2000</v>
      </c>
      <c r="AF912" s="96">
        <v>1890</v>
      </c>
      <c r="AG912" s="96">
        <v>1790</v>
      </c>
      <c r="AH912" s="96">
        <v>1680</v>
      </c>
      <c r="AI912" s="96">
        <v>1580</v>
      </c>
      <c r="AJ912" s="96">
        <v>1470</v>
      </c>
      <c r="AK912" s="96">
        <v>1260</v>
      </c>
      <c r="AL912" s="2"/>
      <c r="AM912" s="95" t="s">
        <v>1028</v>
      </c>
      <c r="AN912" s="96">
        <v>1900</v>
      </c>
      <c r="AO912" s="96">
        <v>1810</v>
      </c>
      <c r="AP912" s="96">
        <v>1710</v>
      </c>
      <c r="AQ912" s="96">
        <v>1620</v>
      </c>
      <c r="AR912" s="96">
        <v>1520</v>
      </c>
      <c r="AS912" s="96">
        <v>1430</v>
      </c>
      <c r="AT912" s="96">
        <v>1330</v>
      </c>
      <c r="AU912" s="96">
        <v>1140</v>
      </c>
      <c r="AW912" s="95" t="s">
        <v>1028</v>
      </c>
      <c r="AX912" s="96">
        <v>600</v>
      </c>
      <c r="AY912" s="96">
        <v>570</v>
      </c>
      <c r="AZ912" s="96">
        <v>540</v>
      </c>
      <c r="BA912" s="96">
        <v>510</v>
      </c>
      <c r="BB912" s="96">
        <v>480</v>
      </c>
      <c r="BC912" s="96">
        <v>450</v>
      </c>
      <c r="BD912" s="96">
        <v>420</v>
      </c>
      <c r="BE912" s="96">
        <v>360</v>
      </c>
      <c r="BF912" s="95" t="s">
        <v>1028</v>
      </c>
      <c r="BG912" s="96">
        <v>800</v>
      </c>
      <c r="BH912" s="96">
        <v>760</v>
      </c>
      <c r="BI912" s="96">
        <v>720</v>
      </c>
      <c r="BJ912" s="96">
        <v>680</v>
      </c>
      <c r="BK912" s="96">
        <v>640</v>
      </c>
      <c r="BL912" s="96">
        <v>600</v>
      </c>
      <c r="BM912" s="96">
        <v>560</v>
      </c>
      <c r="BN912" s="96">
        <v>480</v>
      </c>
      <c r="CH912" s="2">
        <v>64630</v>
      </c>
      <c r="CI912" s="2" t="s">
        <v>124</v>
      </c>
      <c r="CP912" s="3">
        <v>63167</v>
      </c>
      <c r="CQ912" s="3" t="s">
        <v>29219</v>
      </c>
      <c r="CR912" s="3" t="s">
        <v>124</v>
      </c>
    </row>
    <row r="913" spans="19:96" x14ac:dyDescent="0.25">
      <c r="S913" s="2"/>
      <c r="T913" s="95" t="s">
        <v>1029</v>
      </c>
      <c r="U913" s="96">
        <v>1300</v>
      </c>
      <c r="V913" s="96">
        <v>1240</v>
      </c>
      <c r="W913" s="96">
        <v>1170</v>
      </c>
      <c r="X913" s="96">
        <v>1110</v>
      </c>
      <c r="Y913" s="96">
        <v>1040</v>
      </c>
      <c r="Z913" s="96">
        <v>980</v>
      </c>
      <c r="AA913" s="96">
        <v>910</v>
      </c>
      <c r="AB913" s="96">
        <v>780</v>
      </c>
      <c r="AC913" s="95" t="s">
        <v>1029</v>
      </c>
      <c r="AD913" s="96">
        <v>2100</v>
      </c>
      <c r="AE913" s="96">
        <v>2000</v>
      </c>
      <c r="AF913" s="96">
        <v>1890</v>
      </c>
      <c r="AG913" s="96">
        <v>1790</v>
      </c>
      <c r="AH913" s="96">
        <v>1680</v>
      </c>
      <c r="AI913" s="96">
        <v>1580</v>
      </c>
      <c r="AJ913" s="96">
        <v>1470</v>
      </c>
      <c r="AK913" s="96">
        <v>1260</v>
      </c>
      <c r="AL913" s="2"/>
      <c r="AM913" s="95" t="s">
        <v>1029</v>
      </c>
      <c r="AN913" s="96">
        <v>1900</v>
      </c>
      <c r="AO913" s="96">
        <v>1810</v>
      </c>
      <c r="AP913" s="96">
        <v>1710</v>
      </c>
      <c r="AQ913" s="96">
        <v>1620</v>
      </c>
      <c r="AR913" s="96">
        <v>1520</v>
      </c>
      <c r="AS913" s="96">
        <v>1430</v>
      </c>
      <c r="AT913" s="96">
        <v>1330</v>
      </c>
      <c r="AU913" s="96">
        <v>1140</v>
      </c>
      <c r="AW913" s="95" t="s">
        <v>1029</v>
      </c>
      <c r="AX913" s="96">
        <v>600</v>
      </c>
      <c r="AY913" s="96">
        <v>570</v>
      </c>
      <c r="AZ913" s="96">
        <v>540</v>
      </c>
      <c r="BA913" s="96">
        <v>510</v>
      </c>
      <c r="BB913" s="96">
        <v>480</v>
      </c>
      <c r="BC913" s="96">
        <v>450</v>
      </c>
      <c r="BD913" s="96">
        <v>420</v>
      </c>
      <c r="BE913" s="96">
        <v>360</v>
      </c>
      <c r="BF913" s="95" t="s">
        <v>1029</v>
      </c>
      <c r="BG913" s="96">
        <v>800</v>
      </c>
      <c r="BH913" s="96">
        <v>760</v>
      </c>
      <c r="BI913" s="96">
        <v>720</v>
      </c>
      <c r="BJ913" s="96">
        <v>680</v>
      </c>
      <c r="BK913" s="96">
        <v>640</v>
      </c>
      <c r="BL913" s="96">
        <v>600</v>
      </c>
      <c r="BM913" s="96">
        <v>560</v>
      </c>
      <c r="BN913" s="96">
        <v>480</v>
      </c>
      <c r="CH913" s="2">
        <v>64633</v>
      </c>
      <c r="CI913" s="2" t="s">
        <v>126</v>
      </c>
      <c r="CP913" s="3">
        <v>63168</v>
      </c>
      <c r="CQ913" s="3" t="s">
        <v>33954</v>
      </c>
      <c r="CR913" s="3" t="s">
        <v>124</v>
      </c>
    </row>
    <row r="914" spans="19:96" x14ac:dyDescent="0.25">
      <c r="S914" s="2"/>
      <c r="T914" s="95" t="s">
        <v>1030</v>
      </c>
      <c r="U914" s="96">
        <v>1100</v>
      </c>
      <c r="V914" s="96">
        <v>1050</v>
      </c>
      <c r="W914" s="96">
        <v>990</v>
      </c>
      <c r="X914" s="96">
        <v>940</v>
      </c>
      <c r="Y914" s="96">
        <v>880</v>
      </c>
      <c r="Z914" s="96">
        <v>830</v>
      </c>
      <c r="AA914" s="96">
        <v>770</v>
      </c>
      <c r="AB914" s="96">
        <v>660</v>
      </c>
      <c r="AC914" s="95" t="s">
        <v>1030</v>
      </c>
      <c r="AD914" s="96">
        <v>1800</v>
      </c>
      <c r="AE914" s="96">
        <v>1710</v>
      </c>
      <c r="AF914" s="96">
        <v>1620</v>
      </c>
      <c r="AG914" s="96">
        <v>1530</v>
      </c>
      <c r="AH914" s="96">
        <v>1440</v>
      </c>
      <c r="AI914" s="96">
        <v>1350</v>
      </c>
      <c r="AJ914" s="96">
        <v>1260</v>
      </c>
      <c r="AK914" s="96">
        <v>1080</v>
      </c>
      <c r="AL914" s="2"/>
      <c r="AM914" s="95" t="s">
        <v>1030</v>
      </c>
      <c r="AN914" s="96">
        <v>1700</v>
      </c>
      <c r="AO914" s="96">
        <v>1620</v>
      </c>
      <c r="AP914" s="96">
        <v>1530</v>
      </c>
      <c r="AQ914" s="96">
        <v>1450</v>
      </c>
      <c r="AR914" s="96">
        <v>1360</v>
      </c>
      <c r="AS914" s="96">
        <v>1280</v>
      </c>
      <c r="AT914" s="96">
        <v>1190</v>
      </c>
      <c r="AU914" s="96">
        <v>1020</v>
      </c>
      <c r="AW914" s="95" t="s">
        <v>1030</v>
      </c>
      <c r="AX914" s="96">
        <v>600</v>
      </c>
      <c r="AY914" s="96">
        <v>570</v>
      </c>
      <c r="AZ914" s="96">
        <v>540</v>
      </c>
      <c r="BA914" s="96">
        <v>510</v>
      </c>
      <c r="BB914" s="96">
        <v>480</v>
      </c>
      <c r="BC914" s="96">
        <v>450</v>
      </c>
      <c r="BD914" s="96">
        <v>420</v>
      </c>
      <c r="BE914" s="96">
        <v>360</v>
      </c>
      <c r="BF914" s="95" t="s">
        <v>1030</v>
      </c>
      <c r="BG914" s="96">
        <v>800</v>
      </c>
      <c r="BH914" s="96">
        <v>760</v>
      </c>
      <c r="BI914" s="96">
        <v>720</v>
      </c>
      <c r="BJ914" s="96">
        <v>680</v>
      </c>
      <c r="BK914" s="96">
        <v>640</v>
      </c>
      <c r="BL914" s="96">
        <v>600</v>
      </c>
      <c r="BM914" s="96">
        <v>560</v>
      </c>
      <c r="BN914" s="96">
        <v>480</v>
      </c>
      <c r="CH914" s="2">
        <v>64634</v>
      </c>
      <c r="CI914" s="2" t="s">
        <v>126</v>
      </c>
      <c r="CP914" s="3">
        <v>63169</v>
      </c>
      <c r="CQ914" s="3" t="s">
        <v>33955</v>
      </c>
      <c r="CR914" s="3" t="s">
        <v>124</v>
      </c>
    </row>
    <row r="915" spans="19:96" x14ac:dyDescent="0.25">
      <c r="S915" s="2"/>
      <c r="T915" s="95" t="s">
        <v>1031</v>
      </c>
      <c r="U915" s="96">
        <v>800</v>
      </c>
      <c r="V915" s="96">
        <v>760</v>
      </c>
      <c r="W915" s="96">
        <v>720</v>
      </c>
      <c r="X915" s="96">
        <v>680</v>
      </c>
      <c r="Y915" s="96">
        <v>640</v>
      </c>
      <c r="Z915" s="96">
        <v>600</v>
      </c>
      <c r="AA915" s="96">
        <v>560</v>
      </c>
      <c r="AB915" s="96">
        <v>480</v>
      </c>
      <c r="AC915" s="95" t="s">
        <v>1031</v>
      </c>
      <c r="AD915" s="96">
        <v>1300</v>
      </c>
      <c r="AE915" s="96">
        <v>1240</v>
      </c>
      <c r="AF915" s="96">
        <v>1170</v>
      </c>
      <c r="AG915" s="96">
        <v>1110</v>
      </c>
      <c r="AH915" s="96">
        <v>1040</v>
      </c>
      <c r="AI915" s="96">
        <v>980</v>
      </c>
      <c r="AJ915" s="96">
        <v>910</v>
      </c>
      <c r="AK915" s="96">
        <v>780</v>
      </c>
      <c r="AL915" s="2"/>
      <c r="AM915" s="95" t="s">
        <v>1031</v>
      </c>
      <c r="AN915" s="96">
        <v>1100</v>
      </c>
      <c r="AO915" s="96">
        <v>1050</v>
      </c>
      <c r="AP915" s="96">
        <v>990</v>
      </c>
      <c r="AQ915" s="96">
        <v>940</v>
      </c>
      <c r="AR915" s="96">
        <v>880</v>
      </c>
      <c r="AS915" s="96">
        <v>830</v>
      </c>
      <c r="AT915" s="96">
        <v>770</v>
      </c>
      <c r="AU915" s="96">
        <v>660</v>
      </c>
      <c r="AW915" s="95" t="s">
        <v>1031</v>
      </c>
      <c r="AX915" s="96">
        <v>400</v>
      </c>
      <c r="AY915" s="96">
        <v>380</v>
      </c>
      <c r="AZ915" s="96">
        <v>360</v>
      </c>
      <c r="BA915" s="96">
        <v>340</v>
      </c>
      <c r="BB915" s="96">
        <v>320</v>
      </c>
      <c r="BC915" s="96">
        <v>300</v>
      </c>
      <c r="BD915" s="96">
        <v>280</v>
      </c>
      <c r="BE915" s="96">
        <v>240</v>
      </c>
      <c r="BF915" s="95" t="s">
        <v>1031</v>
      </c>
      <c r="BG915" s="96">
        <v>500</v>
      </c>
      <c r="BH915" s="96">
        <v>480</v>
      </c>
      <c r="BI915" s="96">
        <v>450</v>
      </c>
      <c r="BJ915" s="96">
        <v>430</v>
      </c>
      <c r="BK915" s="96">
        <v>400</v>
      </c>
      <c r="BL915" s="96">
        <v>380</v>
      </c>
      <c r="BM915" s="96">
        <v>350</v>
      </c>
      <c r="BN915" s="96">
        <v>300</v>
      </c>
      <c r="CH915" s="2">
        <v>64635</v>
      </c>
      <c r="CI915" s="2" t="s">
        <v>126</v>
      </c>
      <c r="CP915" s="3">
        <v>63170</v>
      </c>
      <c r="CQ915" s="3" t="s">
        <v>33956</v>
      </c>
      <c r="CR915" s="3" t="s">
        <v>126</v>
      </c>
    </row>
    <row r="916" spans="19:96" x14ac:dyDescent="0.25">
      <c r="S916" s="2"/>
      <c r="T916" s="95" t="s">
        <v>1032</v>
      </c>
      <c r="U916" s="96">
        <v>1000</v>
      </c>
      <c r="V916" s="96">
        <v>950</v>
      </c>
      <c r="W916" s="96">
        <v>900</v>
      </c>
      <c r="X916" s="96">
        <v>850</v>
      </c>
      <c r="Y916" s="96">
        <v>800</v>
      </c>
      <c r="Z916" s="96">
        <v>750</v>
      </c>
      <c r="AA916" s="96">
        <v>700</v>
      </c>
      <c r="AB916" s="96">
        <v>600</v>
      </c>
      <c r="AC916" s="95" t="s">
        <v>1032</v>
      </c>
      <c r="AD916" s="96">
        <v>1600</v>
      </c>
      <c r="AE916" s="96">
        <v>1520</v>
      </c>
      <c r="AF916" s="96">
        <v>1440</v>
      </c>
      <c r="AG916" s="96">
        <v>1360</v>
      </c>
      <c r="AH916" s="96">
        <v>1280</v>
      </c>
      <c r="AI916" s="96">
        <v>1200</v>
      </c>
      <c r="AJ916" s="96">
        <v>1120</v>
      </c>
      <c r="AK916" s="96">
        <v>960</v>
      </c>
      <c r="AL916" s="2"/>
      <c r="AM916" s="95" t="s">
        <v>1032</v>
      </c>
      <c r="AN916" s="96">
        <v>1500</v>
      </c>
      <c r="AO916" s="96">
        <v>1430</v>
      </c>
      <c r="AP916" s="96">
        <v>1350</v>
      </c>
      <c r="AQ916" s="96">
        <v>1280</v>
      </c>
      <c r="AR916" s="96">
        <v>1200</v>
      </c>
      <c r="AS916" s="96">
        <v>1130</v>
      </c>
      <c r="AT916" s="96">
        <v>1050</v>
      </c>
      <c r="AU916" s="96">
        <v>900</v>
      </c>
      <c r="AW916" s="95" t="s">
        <v>1032</v>
      </c>
      <c r="AX916" s="96">
        <v>500</v>
      </c>
      <c r="AY916" s="96">
        <v>480</v>
      </c>
      <c r="AZ916" s="96">
        <v>450</v>
      </c>
      <c r="BA916" s="96">
        <v>430</v>
      </c>
      <c r="BB916" s="96">
        <v>400</v>
      </c>
      <c r="BC916" s="96">
        <v>380</v>
      </c>
      <c r="BD916" s="96">
        <v>350</v>
      </c>
      <c r="BE916" s="96">
        <v>300</v>
      </c>
      <c r="BF916" s="95" t="s">
        <v>1032</v>
      </c>
      <c r="BG916" s="96">
        <v>700</v>
      </c>
      <c r="BH916" s="96">
        <v>670</v>
      </c>
      <c r="BI916" s="96">
        <v>630</v>
      </c>
      <c r="BJ916" s="96">
        <v>600</v>
      </c>
      <c r="BK916" s="96">
        <v>560</v>
      </c>
      <c r="BL916" s="96">
        <v>530</v>
      </c>
      <c r="BM916" s="96">
        <v>490</v>
      </c>
      <c r="BN916" s="96">
        <v>420</v>
      </c>
      <c r="CH916" s="2">
        <v>64642</v>
      </c>
      <c r="CI916" s="2" t="s">
        <v>124</v>
      </c>
      <c r="CP916" s="3">
        <v>63171</v>
      </c>
      <c r="CQ916" s="3" t="s">
        <v>29218</v>
      </c>
      <c r="CR916" s="3" t="s">
        <v>126</v>
      </c>
    </row>
    <row r="917" spans="19:96" x14ac:dyDescent="0.25">
      <c r="S917" s="2"/>
      <c r="T917" s="95" t="s">
        <v>13604</v>
      </c>
      <c r="U917" s="96">
        <v>1100</v>
      </c>
      <c r="V917" s="96">
        <v>1050</v>
      </c>
      <c r="W917" s="96">
        <v>990</v>
      </c>
      <c r="X917" s="96">
        <v>940</v>
      </c>
      <c r="Y917" s="96">
        <v>880</v>
      </c>
      <c r="Z917" s="96">
        <v>830</v>
      </c>
      <c r="AA917" s="96">
        <v>770</v>
      </c>
      <c r="AB917" s="96">
        <v>660</v>
      </c>
      <c r="AC917" s="95" t="s">
        <v>13604</v>
      </c>
      <c r="AD917" s="96">
        <v>1800</v>
      </c>
      <c r="AE917" s="96">
        <v>1710</v>
      </c>
      <c r="AF917" s="96">
        <v>1620</v>
      </c>
      <c r="AG917" s="96">
        <v>1530</v>
      </c>
      <c r="AH917" s="96">
        <v>1440</v>
      </c>
      <c r="AI917" s="96">
        <v>1350</v>
      </c>
      <c r="AJ917" s="96">
        <v>1260</v>
      </c>
      <c r="AK917" s="96">
        <v>1080</v>
      </c>
      <c r="AL917" s="2"/>
      <c r="AM917" s="95" t="s">
        <v>13604</v>
      </c>
      <c r="AN917" s="96">
        <v>1600</v>
      </c>
      <c r="AO917" s="96">
        <v>1520</v>
      </c>
      <c r="AP917" s="96">
        <v>1440</v>
      </c>
      <c r="AQ917" s="96">
        <v>1360</v>
      </c>
      <c r="AR917" s="96">
        <v>1280</v>
      </c>
      <c r="AS917" s="96">
        <v>1200</v>
      </c>
      <c r="AT917" s="96">
        <v>1120</v>
      </c>
      <c r="AU917" s="96">
        <v>960</v>
      </c>
      <c r="AW917" s="95" t="s">
        <v>13604</v>
      </c>
      <c r="AX917" s="96">
        <v>500</v>
      </c>
      <c r="AY917" s="96">
        <v>480</v>
      </c>
      <c r="AZ917" s="96">
        <v>450</v>
      </c>
      <c r="BA917" s="96">
        <v>430</v>
      </c>
      <c r="BB917" s="96">
        <v>400</v>
      </c>
      <c r="BC917" s="96">
        <v>380</v>
      </c>
      <c r="BD917" s="96">
        <v>350</v>
      </c>
      <c r="BE917" s="96">
        <v>300</v>
      </c>
      <c r="BF917" s="95" t="s">
        <v>13604</v>
      </c>
      <c r="BG917" s="96">
        <v>700</v>
      </c>
      <c r="BH917" s="96">
        <v>670</v>
      </c>
      <c r="BI917" s="96">
        <v>630</v>
      </c>
      <c r="BJ917" s="96">
        <v>600</v>
      </c>
      <c r="BK917" s="96">
        <v>560</v>
      </c>
      <c r="BL917" s="96">
        <v>530</v>
      </c>
      <c r="BM917" s="96">
        <v>490</v>
      </c>
      <c r="BN917" s="96">
        <v>420</v>
      </c>
      <c r="CH917" s="2">
        <v>64643</v>
      </c>
      <c r="CI917" s="2" t="s">
        <v>122</v>
      </c>
      <c r="CP917" s="3">
        <v>63172</v>
      </c>
      <c r="CQ917" s="3" t="s">
        <v>33957</v>
      </c>
      <c r="CR917" s="3" t="s">
        <v>126</v>
      </c>
    </row>
    <row r="918" spans="19:96" x14ac:dyDescent="0.25">
      <c r="S918" s="2"/>
      <c r="T918" s="95" t="s">
        <v>1033</v>
      </c>
      <c r="U918" s="96">
        <v>800</v>
      </c>
      <c r="V918" s="96">
        <v>760</v>
      </c>
      <c r="W918" s="96">
        <v>720</v>
      </c>
      <c r="X918" s="96">
        <v>680</v>
      </c>
      <c r="Y918" s="96">
        <v>640</v>
      </c>
      <c r="Z918" s="96">
        <v>600</v>
      </c>
      <c r="AA918" s="96">
        <v>560</v>
      </c>
      <c r="AB918" s="96">
        <v>480</v>
      </c>
      <c r="AC918" s="95" t="s">
        <v>1033</v>
      </c>
      <c r="AD918" s="96">
        <v>1300</v>
      </c>
      <c r="AE918" s="96">
        <v>1240</v>
      </c>
      <c r="AF918" s="96">
        <v>1170</v>
      </c>
      <c r="AG918" s="96">
        <v>1110</v>
      </c>
      <c r="AH918" s="96">
        <v>1040</v>
      </c>
      <c r="AI918" s="96">
        <v>980</v>
      </c>
      <c r="AJ918" s="96">
        <v>910</v>
      </c>
      <c r="AK918" s="96">
        <v>780</v>
      </c>
      <c r="AL918" s="2"/>
      <c r="AM918" s="95" t="s">
        <v>1033</v>
      </c>
      <c r="AN918" s="96">
        <v>1300</v>
      </c>
      <c r="AO918" s="96">
        <v>1240</v>
      </c>
      <c r="AP918" s="96">
        <v>1170</v>
      </c>
      <c r="AQ918" s="96">
        <v>1110</v>
      </c>
      <c r="AR918" s="96">
        <v>1040</v>
      </c>
      <c r="AS918" s="96">
        <v>980</v>
      </c>
      <c r="AT918" s="96">
        <v>910</v>
      </c>
      <c r="AU918" s="96">
        <v>780</v>
      </c>
      <c r="AW918" s="95" t="s">
        <v>1033</v>
      </c>
      <c r="AX918" s="96">
        <v>400</v>
      </c>
      <c r="AY918" s="96">
        <v>380</v>
      </c>
      <c r="AZ918" s="96">
        <v>360</v>
      </c>
      <c r="BA918" s="96">
        <v>340</v>
      </c>
      <c r="BB918" s="96">
        <v>320</v>
      </c>
      <c r="BC918" s="96">
        <v>300</v>
      </c>
      <c r="BD918" s="96">
        <v>280</v>
      </c>
      <c r="BE918" s="96">
        <v>240</v>
      </c>
      <c r="BF918" s="95" t="s">
        <v>1033</v>
      </c>
      <c r="BG918" s="96">
        <v>600</v>
      </c>
      <c r="BH918" s="96">
        <v>570</v>
      </c>
      <c r="BI918" s="96">
        <v>540</v>
      </c>
      <c r="BJ918" s="96">
        <v>510</v>
      </c>
      <c r="BK918" s="96">
        <v>480</v>
      </c>
      <c r="BL918" s="96">
        <v>450</v>
      </c>
      <c r="BM918" s="96">
        <v>420</v>
      </c>
      <c r="BN918" s="96">
        <v>360</v>
      </c>
      <c r="CH918" s="2">
        <v>64653</v>
      </c>
      <c r="CI918" s="2" t="s">
        <v>124</v>
      </c>
      <c r="CP918" s="3">
        <v>63173</v>
      </c>
      <c r="CQ918" s="3" t="s">
        <v>33958</v>
      </c>
      <c r="CR918" s="3" t="s">
        <v>126</v>
      </c>
    </row>
    <row r="919" spans="19:96" x14ac:dyDescent="0.25">
      <c r="S919" s="2"/>
      <c r="T919" s="95" t="s">
        <v>1034</v>
      </c>
      <c r="U919" s="96">
        <v>900</v>
      </c>
      <c r="V919" s="96">
        <v>860</v>
      </c>
      <c r="W919" s="96">
        <v>810</v>
      </c>
      <c r="X919" s="96">
        <v>770</v>
      </c>
      <c r="Y919" s="96">
        <v>720</v>
      </c>
      <c r="Z919" s="96">
        <v>680</v>
      </c>
      <c r="AA919" s="96">
        <v>630</v>
      </c>
      <c r="AB919" s="96">
        <v>540</v>
      </c>
      <c r="AC919" s="95" t="s">
        <v>1034</v>
      </c>
      <c r="AD919" s="96">
        <v>1400</v>
      </c>
      <c r="AE919" s="96">
        <v>1330</v>
      </c>
      <c r="AF919" s="96">
        <v>1260</v>
      </c>
      <c r="AG919" s="96">
        <v>1190</v>
      </c>
      <c r="AH919" s="96">
        <v>1120</v>
      </c>
      <c r="AI919" s="96">
        <v>1050</v>
      </c>
      <c r="AJ919" s="96">
        <v>980</v>
      </c>
      <c r="AK919" s="96">
        <v>840</v>
      </c>
      <c r="AL919" s="2"/>
      <c r="AM919" s="95" t="s">
        <v>1034</v>
      </c>
      <c r="AN919" s="96">
        <v>1400</v>
      </c>
      <c r="AO919" s="96">
        <v>1330</v>
      </c>
      <c r="AP919" s="96">
        <v>1260</v>
      </c>
      <c r="AQ919" s="96">
        <v>1190</v>
      </c>
      <c r="AR919" s="96">
        <v>1120</v>
      </c>
      <c r="AS919" s="96">
        <v>1050</v>
      </c>
      <c r="AT919" s="96">
        <v>980</v>
      </c>
      <c r="AU919" s="96">
        <v>840</v>
      </c>
      <c r="AW919" s="95" t="s">
        <v>1034</v>
      </c>
      <c r="AX919" s="96">
        <v>500</v>
      </c>
      <c r="AY919" s="96">
        <v>480</v>
      </c>
      <c r="AZ919" s="96">
        <v>450</v>
      </c>
      <c r="BA919" s="96">
        <v>430</v>
      </c>
      <c r="BB919" s="96">
        <v>400</v>
      </c>
      <c r="BC919" s="96">
        <v>380</v>
      </c>
      <c r="BD919" s="96">
        <v>350</v>
      </c>
      <c r="BE919" s="96">
        <v>300</v>
      </c>
      <c r="BF919" s="95" t="s">
        <v>1034</v>
      </c>
      <c r="BG919" s="96">
        <v>600</v>
      </c>
      <c r="BH919" s="96">
        <v>570</v>
      </c>
      <c r="BI919" s="96">
        <v>540</v>
      </c>
      <c r="BJ919" s="96">
        <v>510</v>
      </c>
      <c r="BK919" s="96">
        <v>480</v>
      </c>
      <c r="BL919" s="96">
        <v>450</v>
      </c>
      <c r="BM919" s="96">
        <v>420</v>
      </c>
      <c r="BN919" s="96">
        <v>360</v>
      </c>
      <c r="CH919" s="2">
        <v>64654</v>
      </c>
      <c r="CI919" s="2" t="s">
        <v>126</v>
      </c>
      <c r="CP919" s="3">
        <v>63174</v>
      </c>
      <c r="CQ919" s="3" t="s">
        <v>33959</v>
      </c>
      <c r="CR919" s="3" t="s">
        <v>126</v>
      </c>
    </row>
    <row r="920" spans="19:96" x14ac:dyDescent="0.25">
      <c r="S920" s="2"/>
      <c r="T920" s="95" t="s">
        <v>1035</v>
      </c>
      <c r="U920" s="96">
        <v>1000</v>
      </c>
      <c r="V920" s="96">
        <v>950</v>
      </c>
      <c r="W920" s="96">
        <v>900</v>
      </c>
      <c r="X920" s="96">
        <v>850</v>
      </c>
      <c r="Y920" s="96">
        <v>800</v>
      </c>
      <c r="Z920" s="96">
        <v>750</v>
      </c>
      <c r="AA920" s="96">
        <v>700</v>
      </c>
      <c r="AB920" s="96">
        <v>600</v>
      </c>
      <c r="AC920" s="95" t="s">
        <v>1035</v>
      </c>
      <c r="AD920" s="96">
        <v>1600</v>
      </c>
      <c r="AE920" s="96">
        <v>1520</v>
      </c>
      <c r="AF920" s="96">
        <v>1440</v>
      </c>
      <c r="AG920" s="96">
        <v>1360</v>
      </c>
      <c r="AH920" s="96">
        <v>1280</v>
      </c>
      <c r="AI920" s="96">
        <v>1200</v>
      </c>
      <c r="AJ920" s="96">
        <v>1120</v>
      </c>
      <c r="AK920" s="96">
        <v>960</v>
      </c>
      <c r="AL920" s="2"/>
      <c r="AM920" s="95" t="s">
        <v>1035</v>
      </c>
      <c r="AN920" s="96">
        <v>1500</v>
      </c>
      <c r="AO920" s="96">
        <v>1430</v>
      </c>
      <c r="AP920" s="96">
        <v>1350</v>
      </c>
      <c r="AQ920" s="96">
        <v>1280</v>
      </c>
      <c r="AR920" s="96">
        <v>1200</v>
      </c>
      <c r="AS920" s="96">
        <v>1130</v>
      </c>
      <c r="AT920" s="96">
        <v>1050</v>
      </c>
      <c r="AU920" s="96">
        <v>900</v>
      </c>
      <c r="AW920" s="95" t="s">
        <v>1035</v>
      </c>
      <c r="AX920" s="96">
        <v>500</v>
      </c>
      <c r="AY920" s="96">
        <v>480</v>
      </c>
      <c r="AZ920" s="96">
        <v>450</v>
      </c>
      <c r="BA920" s="96">
        <v>430</v>
      </c>
      <c r="BB920" s="96">
        <v>400</v>
      </c>
      <c r="BC920" s="96">
        <v>380</v>
      </c>
      <c r="BD920" s="96">
        <v>350</v>
      </c>
      <c r="BE920" s="96">
        <v>300</v>
      </c>
      <c r="BF920" s="95" t="s">
        <v>1035</v>
      </c>
      <c r="BG920" s="96">
        <v>600</v>
      </c>
      <c r="BH920" s="96">
        <v>570</v>
      </c>
      <c r="BI920" s="96">
        <v>540</v>
      </c>
      <c r="BJ920" s="96">
        <v>510</v>
      </c>
      <c r="BK920" s="96">
        <v>480</v>
      </c>
      <c r="BL920" s="96">
        <v>450</v>
      </c>
      <c r="BM920" s="96">
        <v>420</v>
      </c>
      <c r="BN920" s="96">
        <v>360</v>
      </c>
      <c r="CH920" s="2">
        <v>64655</v>
      </c>
      <c r="CI920" s="2" t="s">
        <v>126</v>
      </c>
      <c r="CP920" s="3">
        <v>63175</v>
      </c>
      <c r="CQ920" s="3" t="s">
        <v>29681</v>
      </c>
      <c r="CR920" s="3" t="s">
        <v>126</v>
      </c>
    </row>
    <row r="921" spans="19:96" x14ac:dyDescent="0.25">
      <c r="S921" s="2"/>
      <c r="T921" s="95" t="s">
        <v>1036</v>
      </c>
      <c r="U921" s="96">
        <v>1000</v>
      </c>
      <c r="V921" s="96">
        <v>950</v>
      </c>
      <c r="W921" s="96">
        <v>900</v>
      </c>
      <c r="X921" s="96">
        <v>850</v>
      </c>
      <c r="Y921" s="96">
        <v>800</v>
      </c>
      <c r="Z921" s="96">
        <v>750</v>
      </c>
      <c r="AA921" s="96">
        <v>700</v>
      </c>
      <c r="AB921" s="96">
        <v>600</v>
      </c>
      <c r="AC921" s="95" t="s">
        <v>1036</v>
      </c>
      <c r="AD921" s="96">
        <v>1600</v>
      </c>
      <c r="AE921" s="96">
        <v>1520</v>
      </c>
      <c r="AF921" s="96">
        <v>1440</v>
      </c>
      <c r="AG921" s="96">
        <v>1360</v>
      </c>
      <c r="AH921" s="96">
        <v>1280</v>
      </c>
      <c r="AI921" s="96">
        <v>1200</v>
      </c>
      <c r="AJ921" s="96">
        <v>1120</v>
      </c>
      <c r="AK921" s="96">
        <v>960</v>
      </c>
      <c r="AL921" s="2"/>
      <c r="AM921" s="95" t="s">
        <v>1036</v>
      </c>
      <c r="AN921" s="96">
        <v>1400</v>
      </c>
      <c r="AO921" s="96">
        <v>1330</v>
      </c>
      <c r="AP921" s="96">
        <v>1260</v>
      </c>
      <c r="AQ921" s="96">
        <v>1190</v>
      </c>
      <c r="AR921" s="96">
        <v>1120</v>
      </c>
      <c r="AS921" s="96">
        <v>1050</v>
      </c>
      <c r="AT921" s="96">
        <v>980</v>
      </c>
      <c r="AU921" s="96">
        <v>840</v>
      </c>
      <c r="AW921" s="95" t="s">
        <v>1036</v>
      </c>
      <c r="AX921" s="96">
        <v>500</v>
      </c>
      <c r="AY921" s="96">
        <v>480</v>
      </c>
      <c r="AZ921" s="96">
        <v>450</v>
      </c>
      <c r="BA921" s="96">
        <v>430</v>
      </c>
      <c r="BB921" s="96">
        <v>400</v>
      </c>
      <c r="BC921" s="96">
        <v>380</v>
      </c>
      <c r="BD921" s="96">
        <v>350</v>
      </c>
      <c r="BE921" s="96">
        <v>300</v>
      </c>
      <c r="BF921" s="95" t="s">
        <v>1036</v>
      </c>
      <c r="BG921" s="96">
        <v>600</v>
      </c>
      <c r="BH921" s="96">
        <v>570</v>
      </c>
      <c r="BI921" s="96">
        <v>540</v>
      </c>
      <c r="BJ921" s="96">
        <v>510</v>
      </c>
      <c r="BK921" s="96">
        <v>480</v>
      </c>
      <c r="BL921" s="96">
        <v>450</v>
      </c>
      <c r="BM921" s="96">
        <v>420</v>
      </c>
      <c r="BN921" s="96">
        <v>360</v>
      </c>
      <c r="CH921" s="2">
        <v>64656</v>
      </c>
      <c r="CI921" s="2" t="s">
        <v>124</v>
      </c>
      <c r="CP921" s="3">
        <v>63180</v>
      </c>
      <c r="CQ921" s="3" t="s">
        <v>33960</v>
      </c>
      <c r="CR921" s="3" t="s">
        <v>124</v>
      </c>
    </row>
    <row r="922" spans="19:96" x14ac:dyDescent="0.25">
      <c r="S922" s="2"/>
      <c r="T922" s="95" t="s">
        <v>1037</v>
      </c>
      <c r="U922" s="96">
        <v>800</v>
      </c>
      <c r="V922" s="96">
        <v>760</v>
      </c>
      <c r="W922" s="96">
        <v>720</v>
      </c>
      <c r="X922" s="96">
        <v>680</v>
      </c>
      <c r="Y922" s="96">
        <v>640</v>
      </c>
      <c r="Z922" s="96">
        <v>600</v>
      </c>
      <c r="AA922" s="96">
        <v>560</v>
      </c>
      <c r="AB922" s="96">
        <v>480</v>
      </c>
      <c r="AC922" s="95" t="s">
        <v>1037</v>
      </c>
      <c r="AD922" s="96">
        <v>1300</v>
      </c>
      <c r="AE922" s="96">
        <v>1240</v>
      </c>
      <c r="AF922" s="96">
        <v>1170</v>
      </c>
      <c r="AG922" s="96">
        <v>1110</v>
      </c>
      <c r="AH922" s="96">
        <v>1040</v>
      </c>
      <c r="AI922" s="96">
        <v>980</v>
      </c>
      <c r="AJ922" s="96">
        <v>910</v>
      </c>
      <c r="AK922" s="96">
        <v>780</v>
      </c>
      <c r="AL922" s="2"/>
      <c r="AM922" s="95" t="s">
        <v>1037</v>
      </c>
      <c r="AN922" s="96">
        <v>1300</v>
      </c>
      <c r="AO922" s="96">
        <v>1240</v>
      </c>
      <c r="AP922" s="96">
        <v>1170</v>
      </c>
      <c r="AQ922" s="96">
        <v>1110</v>
      </c>
      <c r="AR922" s="96">
        <v>1040</v>
      </c>
      <c r="AS922" s="96">
        <v>980</v>
      </c>
      <c r="AT922" s="96">
        <v>910</v>
      </c>
      <c r="AU922" s="96">
        <v>780</v>
      </c>
      <c r="AW922" s="95" t="s">
        <v>1037</v>
      </c>
      <c r="AX922" s="96">
        <v>400</v>
      </c>
      <c r="AY922" s="96">
        <v>380</v>
      </c>
      <c r="AZ922" s="96">
        <v>360</v>
      </c>
      <c r="BA922" s="96">
        <v>340</v>
      </c>
      <c r="BB922" s="96">
        <v>320</v>
      </c>
      <c r="BC922" s="96">
        <v>300</v>
      </c>
      <c r="BD922" s="96">
        <v>280</v>
      </c>
      <c r="BE922" s="96">
        <v>240</v>
      </c>
      <c r="BF922" s="95" t="s">
        <v>1037</v>
      </c>
      <c r="BG922" s="96">
        <v>600</v>
      </c>
      <c r="BH922" s="96">
        <v>570</v>
      </c>
      <c r="BI922" s="96">
        <v>540</v>
      </c>
      <c r="BJ922" s="96">
        <v>510</v>
      </c>
      <c r="BK922" s="96">
        <v>480</v>
      </c>
      <c r="BL922" s="96">
        <v>450</v>
      </c>
      <c r="BM922" s="96">
        <v>420</v>
      </c>
      <c r="BN922" s="96">
        <v>360</v>
      </c>
      <c r="CH922" s="2">
        <v>64657</v>
      </c>
      <c r="CI922" s="2" t="s">
        <v>124</v>
      </c>
      <c r="CP922" s="3">
        <v>63181</v>
      </c>
      <c r="CQ922" s="3" t="s">
        <v>29234</v>
      </c>
      <c r="CR922" s="3" t="s">
        <v>122</v>
      </c>
    </row>
    <row r="923" spans="19:96" x14ac:dyDescent="0.25">
      <c r="S923" s="2"/>
      <c r="T923" s="95" t="s">
        <v>1038</v>
      </c>
      <c r="U923" s="96">
        <v>2100</v>
      </c>
      <c r="V923" s="96">
        <v>2000</v>
      </c>
      <c r="W923" s="96">
        <v>1890</v>
      </c>
      <c r="X923" s="96">
        <v>1790</v>
      </c>
      <c r="Y923" s="96">
        <v>1680</v>
      </c>
      <c r="Z923" s="96">
        <v>1580</v>
      </c>
      <c r="AA923" s="96">
        <v>1470</v>
      </c>
      <c r="AB923" s="96">
        <v>1260</v>
      </c>
      <c r="AC923" s="95" t="s">
        <v>1038</v>
      </c>
      <c r="AD923" s="96">
        <v>3400</v>
      </c>
      <c r="AE923" s="96">
        <v>3230</v>
      </c>
      <c r="AF923" s="96">
        <v>3060</v>
      </c>
      <c r="AG923" s="96">
        <v>2890</v>
      </c>
      <c r="AH923" s="96">
        <v>2720</v>
      </c>
      <c r="AI923" s="96">
        <v>2550</v>
      </c>
      <c r="AJ923" s="96">
        <v>2380</v>
      </c>
      <c r="AK923" s="96">
        <v>2040</v>
      </c>
      <c r="AL923" s="2"/>
      <c r="AM923" s="95" t="s">
        <v>1038</v>
      </c>
      <c r="AN923" s="96">
        <v>3100</v>
      </c>
      <c r="AO923" s="96">
        <v>2950</v>
      </c>
      <c r="AP923" s="96">
        <v>2790</v>
      </c>
      <c r="AQ923" s="96">
        <v>2640</v>
      </c>
      <c r="AR923" s="96">
        <v>2480</v>
      </c>
      <c r="AS923" s="96">
        <v>2330</v>
      </c>
      <c r="AT923" s="96">
        <v>2170</v>
      </c>
      <c r="AU923" s="96">
        <v>1860</v>
      </c>
      <c r="AW923" s="95" t="s">
        <v>1038</v>
      </c>
      <c r="AX923" s="96">
        <v>1000</v>
      </c>
      <c r="AY923" s="96">
        <v>950</v>
      </c>
      <c r="AZ923" s="96">
        <v>900</v>
      </c>
      <c r="BA923" s="96">
        <v>850</v>
      </c>
      <c r="BB923" s="96">
        <v>800</v>
      </c>
      <c r="BC923" s="96">
        <v>750</v>
      </c>
      <c r="BD923" s="96">
        <v>700</v>
      </c>
      <c r="BE923" s="96">
        <v>600</v>
      </c>
      <c r="BF923" s="95" t="s">
        <v>1038</v>
      </c>
      <c r="BG923" s="96">
        <v>1400</v>
      </c>
      <c r="BH923" s="96">
        <v>1330</v>
      </c>
      <c r="BI923" s="96">
        <v>1260</v>
      </c>
      <c r="BJ923" s="96">
        <v>1190</v>
      </c>
      <c r="BK923" s="96">
        <v>1120</v>
      </c>
      <c r="BL923" s="96">
        <v>1050</v>
      </c>
      <c r="BM923" s="96">
        <v>980</v>
      </c>
      <c r="BN923" s="96">
        <v>840</v>
      </c>
      <c r="CH923" s="2">
        <v>64658</v>
      </c>
      <c r="CI923" s="2" t="s">
        <v>126</v>
      </c>
      <c r="CP923" s="3">
        <v>63182</v>
      </c>
      <c r="CQ923" s="3" t="s">
        <v>33961</v>
      </c>
      <c r="CR923" s="3" t="s">
        <v>124</v>
      </c>
    </row>
    <row r="924" spans="19:96" x14ac:dyDescent="0.25">
      <c r="S924" s="2"/>
      <c r="T924" s="95" t="s">
        <v>1039</v>
      </c>
      <c r="U924" s="96">
        <v>1100</v>
      </c>
      <c r="V924" s="96">
        <v>1050</v>
      </c>
      <c r="W924" s="96">
        <v>990</v>
      </c>
      <c r="X924" s="96">
        <v>940</v>
      </c>
      <c r="Y924" s="96">
        <v>880</v>
      </c>
      <c r="Z924" s="96">
        <v>830</v>
      </c>
      <c r="AA924" s="96">
        <v>770</v>
      </c>
      <c r="AB924" s="96">
        <v>660</v>
      </c>
      <c r="AC924" s="95" t="s">
        <v>1039</v>
      </c>
      <c r="AD924" s="96">
        <v>1800</v>
      </c>
      <c r="AE924" s="96">
        <v>1710</v>
      </c>
      <c r="AF924" s="96">
        <v>1620</v>
      </c>
      <c r="AG924" s="96">
        <v>1530</v>
      </c>
      <c r="AH924" s="96">
        <v>1440</v>
      </c>
      <c r="AI924" s="96">
        <v>1350</v>
      </c>
      <c r="AJ924" s="96">
        <v>1260</v>
      </c>
      <c r="AK924" s="96">
        <v>1080</v>
      </c>
      <c r="AL924" s="2"/>
      <c r="AM924" s="95" t="s">
        <v>1039</v>
      </c>
      <c r="AN924" s="96">
        <v>1700</v>
      </c>
      <c r="AO924" s="96">
        <v>1620</v>
      </c>
      <c r="AP924" s="96">
        <v>1530</v>
      </c>
      <c r="AQ924" s="96">
        <v>1450</v>
      </c>
      <c r="AR924" s="96">
        <v>1360</v>
      </c>
      <c r="AS924" s="96">
        <v>1280</v>
      </c>
      <c r="AT924" s="96">
        <v>1190</v>
      </c>
      <c r="AU924" s="96">
        <v>1020</v>
      </c>
      <c r="AW924" s="95" t="s">
        <v>1039</v>
      </c>
      <c r="AX924" s="96">
        <v>600</v>
      </c>
      <c r="AY924" s="96">
        <v>570</v>
      </c>
      <c r="AZ924" s="96">
        <v>540</v>
      </c>
      <c r="BA924" s="96">
        <v>510</v>
      </c>
      <c r="BB924" s="96">
        <v>480</v>
      </c>
      <c r="BC924" s="96">
        <v>450</v>
      </c>
      <c r="BD924" s="96">
        <v>420</v>
      </c>
      <c r="BE924" s="96">
        <v>360</v>
      </c>
      <c r="BF924" s="95" t="s">
        <v>1039</v>
      </c>
      <c r="BG924" s="96">
        <v>700</v>
      </c>
      <c r="BH924" s="96">
        <v>670</v>
      </c>
      <c r="BI924" s="96">
        <v>630</v>
      </c>
      <c r="BJ924" s="96">
        <v>600</v>
      </c>
      <c r="BK924" s="96">
        <v>560</v>
      </c>
      <c r="BL924" s="96">
        <v>530</v>
      </c>
      <c r="BM924" s="96">
        <v>490</v>
      </c>
      <c r="BN924" s="96">
        <v>420</v>
      </c>
      <c r="CH924" s="2">
        <v>64670</v>
      </c>
      <c r="CI924" s="2" t="s">
        <v>126</v>
      </c>
      <c r="CP924" s="3">
        <v>63183</v>
      </c>
      <c r="CQ924" s="3" t="s">
        <v>33962</v>
      </c>
      <c r="CR924" s="3" t="s">
        <v>126</v>
      </c>
    </row>
    <row r="925" spans="19:96" x14ac:dyDescent="0.25">
      <c r="S925" s="2"/>
      <c r="T925" s="95" t="s">
        <v>1040</v>
      </c>
      <c r="U925" s="96">
        <v>1900</v>
      </c>
      <c r="V925" s="96">
        <v>1810</v>
      </c>
      <c r="W925" s="96">
        <v>1710</v>
      </c>
      <c r="X925" s="96">
        <v>1620</v>
      </c>
      <c r="Y925" s="96">
        <v>1520</v>
      </c>
      <c r="Z925" s="96">
        <v>1430</v>
      </c>
      <c r="AA925" s="96">
        <v>1330</v>
      </c>
      <c r="AB925" s="96">
        <v>1140</v>
      </c>
      <c r="AC925" s="95" t="s">
        <v>1040</v>
      </c>
      <c r="AD925" s="96">
        <v>3000</v>
      </c>
      <c r="AE925" s="96">
        <v>2850</v>
      </c>
      <c r="AF925" s="96">
        <v>2700</v>
      </c>
      <c r="AG925" s="96">
        <v>2550</v>
      </c>
      <c r="AH925" s="96">
        <v>2400</v>
      </c>
      <c r="AI925" s="96">
        <v>2250</v>
      </c>
      <c r="AJ925" s="96">
        <v>2100</v>
      </c>
      <c r="AK925" s="96">
        <v>1800</v>
      </c>
      <c r="AL925" s="2"/>
      <c r="AM925" s="95" t="s">
        <v>1040</v>
      </c>
      <c r="AN925" s="96">
        <v>2800</v>
      </c>
      <c r="AO925" s="96">
        <v>2660</v>
      </c>
      <c r="AP925" s="96">
        <v>2520</v>
      </c>
      <c r="AQ925" s="96">
        <v>2380</v>
      </c>
      <c r="AR925" s="96">
        <v>2240</v>
      </c>
      <c r="AS925" s="96">
        <v>2100</v>
      </c>
      <c r="AT925" s="96">
        <v>1960</v>
      </c>
      <c r="AU925" s="96">
        <v>1680</v>
      </c>
      <c r="AW925" s="95" t="s">
        <v>1040</v>
      </c>
      <c r="AX925" s="96">
        <v>900</v>
      </c>
      <c r="AY925" s="96">
        <v>860</v>
      </c>
      <c r="AZ925" s="96">
        <v>810</v>
      </c>
      <c r="BA925" s="96">
        <v>770</v>
      </c>
      <c r="BB925" s="96">
        <v>720</v>
      </c>
      <c r="BC925" s="96">
        <v>680</v>
      </c>
      <c r="BD925" s="96">
        <v>630</v>
      </c>
      <c r="BE925" s="96">
        <v>540</v>
      </c>
      <c r="BF925" s="95" t="s">
        <v>1040</v>
      </c>
      <c r="BG925" s="96">
        <v>1200</v>
      </c>
      <c r="BH925" s="96">
        <v>1140</v>
      </c>
      <c r="BI925" s="96">
        <v>1080</v>
      </c>
      <c r="BJ925" s="96">
        <v>1020</v>
      </c>
      <c r="BK925" s="96">
        <v>960</v>
      </c>
      <c r="BL925" s="96">
        <v>900</v>
      </c>
      <c r="BM925" s="96">
        <v>840</v>
      </c>
      <c r="BN925" s="96">
        <v>720</v>
      </c>
      <c r="CH925" s="2">
        <v>64671</v>
      </c>
      <c r="CI925" s="2" t="s">
        <v>122</v>
      </c>
      <c r="CP925" s="3">
        <v>63184</v>
      </c>
      <c r="CQ925" s="3" t="s">
        <v>33963</v>
      </c>
      <c r="CR925" s="3" t="s">
        <v>126</v>
      </c>
    </row>
    <row r="926" spans="19:96" x14ac:dyDescent="0.25">
      <c r="S926" s="2"/>
      <c r="T926" s="95" t="s">
        <v>1041</v>
      </c>
      <c r="U926" s="96">
        <v>800</v>
      </c>
      <c r="V926" s="96">
        <v>760</v>
      </c>
      <c r="W926" s="96">
        <v>720</v>
      </c>
      <c r="X926" s="96">
        <v>680</v>
      </c>
      <c r="Y926" s="96">
        <v>640</v>
      </c>
      <c r="Z926" s="96">
        <v>600</v>
      </c>
      <c r="AA926" s="96">
        <v>560</v>
      </c>
      <c r="AB926" s="96">
        <v>480</v>
      </c>
      <c r="AC926" s="95" t="s">
        <v>1041</v>
      </c>
      <c r="AD926" s="96">
        <v>1300</v>
      </c>
      <c r="AE926" s="96">
        <v>1240</v>
      </c>
      <c r="AF926" s="96">
        <v>1170</v>
      </c>
      <c r="AG926" s="96">
        <v>1110</v>
      </c>
      <c r="AH926" s="96">
        <v>1040</v>
      </c>
      <c r="AI926" s="96">
        <v>980</v>
      </c>
      <c r="AJ926" s="96">
        <v>910</v>
      </c>
      <c r="AK926" s="96">
        <v>780</v>
      </c>
      <c r="AL926" s="2"/>
      <c r="AM926" s="95" t="s">
        <v>1041</v>
      </c>
      <c r="AN926" s="96">
        <v>1200</v>
      </c>
      <c r="AO926" s="96">
        <v>1140</v>
      </c>
      <c r="AP926" s="96">
        <v>1080</v>
      </c>
      <c r="AQ926" s="96">
        <v>1020</v>
      </c>
      <c r="AR926" s="96">
        <v>960</v>
      </c>
      <c r="AS926" s="96">
        <v>900</v>
      </c>
      <c r="AT926" s="96">
        <v>840</v>
      </c>
      <c r="AU926" s="96">
        <v>720</v>
      </c>
      <c r="AW926" s="95" t="s">
        <v>1041</v>
      </c>
      <c r="AX926" s="96">
        <v>400</v>
      </c>
      <c r="AY926" s="96">
        <v>380</v>
      </c>
      <c r="AZ926" s="96">
        <v>360</v>
      </c>
      <c r="BA926" s="96">
        <v>340</v>
      </c>
      <c r="BB926" s="96">
        <v>320</v>
      </c>
      <c r="BC926" s="96">
        <v>300</v>
      </c>
      <c r="BD926" s="96">
        <v>280</v>
      </c>
      <c r="BE926" s="96">
        <v>240</v>
      </c>
      <c r="BF926" s="95" t="s">
        <v>1041</v>
      </c>
      <c r="BG926" s="96">
        <v>500</v>
      </c>
      <c r="BH926" s="96">
        <v>480</v>
      </c>
      <c r="BI926" s="96">
        <v>450</v>
      </c>
      <c r="BJ926" s="96">
        <v>430</v>
      </c>
      <c r="BK926" s="96">
        <v>400</v>
      </c>
      <c r="BL926" s="96">
        <v>380</v>
      </c>
      <c r="BM926" s="96">
        <v>350</v>
      </c>
      <c r="BN926" s="96">
        <v>300</v>
      </c>
      <c r="CH926" s="2">
        <v>64672</v>
      </c>
      <c r="CI926" s="2" t="s">
        <v>124</v>
      </c>
      <c r="CP926" s="3">
        <v>63187</v>
      </c>
      <c r="CQ926" s="3" t="s">
        <v>33964</v>
      </c>
      <c r="CR926" s="3" t="s">
        <v>126</v>
      </c>
    </row>
    <row r="927" spans="19:96" x14ac:dyDescent="0.25">
      <c r="S927" s="2"/>
      <c r="T927" s="95" t="s">
        <v>1042</v>
      </c>
      <c r="U927" s="96">
        <v>1100</v>
      </c>
      <c r="V927" s="96">
        <v>1050</v>
      </c>
      <c r="W927" s="96">
        <v>990</v>
      </c>
      <c r="X927" s="96">
        <v>940</v>
      </c>
      <c r="Y927" s="96">
        <v>880</v>
      </c>
      <c r="Z927" s="96">
        <v>830</v>
      </c>
      <c r="AA927" s="96">
        <v>770</v>
      </c>
      <c r="AB927" s="96">
        <v>660</v>
      </c>
      <c r="AC927" s="95" t="s">
        <v>1042</v>
      </c>
      <c r="AD927" s="96">
        <v>1800</v>
      </c>
      <c r="AE927" s="96">
        <v>1710</v>
      </c>
      <c r="AF927" s="96">
        <v>1620</v>
      </c>
      <c r="AG927" s="96">
        <v>1530</v>
      </c>
      <c r="AH927" s="96">
        <v>1440</v>
      </c>
      <c r="AI927" s="96">
        <v>1350</v>
      </c>
      <c r="AJ927" s="96">
        <v>1260</v>
      </c>
      <c r="AK927" s="96">
        <v>1080</v>
      </c>
      <c r="AL927" s="2"/>
      <c r="AM927" s="95" t="s">
        <v>1042</v>
      </c>
      <c r="AN927" s="96">
        <v>1700</v>
      </c>
      <c r="AO927" s="96">
        <v>1620</v>
      </c>
      <c r="AP927" s="96">
        <v>1530</v>
      </c>
      <c r="AQ927" s="96">
        <v>1450</v>
      </c>
      <c r="AR927" s="96">
        <v>1360</v>
      </c>
      <c r="AS927" s="96">
        <v>1280</v>
      </c>
      <c r="AT927" s="96">
        <v>1190</v>
      </c>
      <c r="AU927" s="96">
        <v>1020</v>
      </c>
      <c r="AW927" s="95" t="s">
        <v>1042</v>
      </c>
      <c r="AX927" s="96">
        <v>600</v>
      </c>
      <c r="AY927" s="96">
        <v>570</v>
      </c>
      <c r="AZ927" s="96">
        <v>540</v>
      </c>
      <c r="BA927" s="96">
        <v>510</v>
      </c>
      <c r="BB927" s="96">
        <v>480</v>
      </c>
      <c r="BC927" s="96">
        <v>450</v>
      </c>
      <c r="BD927" s="96">
        <v>420</v>
      </c>
      <c r="BE927" s="96">
        <v>360</v>
      </c>
      <c r="BF927" s="95" t="s">
        <v>1042</v>
      </c>
      <c r="BG927" s="96">
        <v>700</v>
      </c>
      <c r="BH927" s="96">
        <v>670</v>
      </c>
      <c r="BI927" s="96">
        <v>630</v>
      </c>
      <c r="BJ927" s="96">
        <v>600</v>
      </c>
      <c r="BK927" s="96">
        <v>560</v>
      </c>
      <c r="BL927" s="96">
        <v>530</v>
      </c>
      <c r="BM927" s="96">
        <v>490</v>
      </c>
      <c r="BN927" s="96">
        <v>420</v>
      </c>
      <c r="CH927" s="2">
        <v>64673</v>
      </c>
      <c r="CI927" s="2" t="s">
        <v>122</v>
      </c>
      <c r="CP927" s="3">
        <v>63188</v>
      </c>
      <c r="CQ927" s="3" t="s">
        <v>29235</v>
      </c>
      <c r="CR927" s="3" t="s">
        <v>126</v>
      </c>
    </row>
    <row r="928" spans="19:96" x14ac:dyDescent="0.25">
      <c r="S928" s="2"/>
      <c r="T928" s="95" t="s">
        <v>1043</v>
      </c>
      <c r="U928" s="96">
        <v>1400</v>
      </c>
      <c r="V928" s="96">
        <v>1330</v>
      </c>
      <c r="W928" s="96">
        <v>1260</v>
      </c>
      <c r="X928" s="96">
        <v>1190</v>
      </c>
      <c r="Y928" s="96">
        <v>1120</v>
      </c>
      <c r="Z928" s="96">
        <v>1050</v>
      </c>
      <c r="AA928" s="96">
        <v>980</v>
      </c>
      <c r="AB928" s="96">
        <v>840</v>
      </c>
      <c r="AC928" s="95" t="s">
        <v>1043</v>
      </c>
      <c r="AD928" s="96">
        <v>2200</v>
      </c>
      <c r="AE928" s="96">
        <v>2090</v>
      </c>
      <c r="AF928" s="96">
        <v>1980</v>
      </c>
      <c r="AG928" s="96">
        <v>1870</v>
      </c>
      <c r="AH928" s="96">
        <v>1760</v>
      </c>
      <c r="AI928" s="96">
        <v>1650</v>
      </c>
      <c r="AJ928" s="96">
        <v>1540</v>
      </c>
      <c r="AK928" s="96">
        <v>1320</v>
      </c>
      <c r="AL928" s="2"/>
      <c r="AM928" s="95" t="s">
        <v>1043</v>
      </c>
      <c r="AN928" s="96">
        <v>2100</v>
      </c>
      <c r="AO928" s="96">
        <v>2000</v>
      </c>
      <c r="AP928" s="96">
        <v>1890</v>
      </c>
      <c r="AQ928" s="96">
        <v>1790</v>
      </c>
      <c r="AR928" s="96">
        <v>1680</v>
      </c>
      <c r="AS928" s="96">
        <v>1580</v>
      </c>
      <c r="AT928" s="96">
        <v>1470</v>
      </c>
      <c r="AU928" s="96">
        <v>1260</v>
      </c>
      <c r="AW928" s="95" t="s">
        <v>1043</v>
      </c>
      <c r="AX928" s="96">
        <v>700</v>
      </c>
      <c r="AY928" s="96">
        <v>670</v>
      </c>
      <c r="AZ928" s="96">
        <v>630</v>
      </c>
      <c r="BA928" s="96">
        <v>600</v>
      </c>
      <c r="BB928" s="96">
        <v>560</v>
      </c>
      <c r="BC928" s="96">
        <v>530</v>
      </c>
      <c r="BD928" s="96">
        <v>490</v>
      </c>
      <c r="BE928" s="96">
        <v>420</v>
      </c>
      <c r="BF928" s="95" t="s">
        <v>1043</v>
      </c>
      <c r="BG928" s="96">
        <v>900</v>
      </c>
      <c r="BH928" s="96">
        <v>860</v>
      </c>
      <c r="BI928" s="96">
        <v>810</v>
      </c>
      <c r="BJ928" s="96">
        <v>770</v>
      </c>
      <c r="BK928" s="96">
        <v>720</v>
      </c>
      <c r="BL928" s="96">
        <v>680</v>
      </c>
      <c r="BM928" s="96">
        <v>630</v>
      </c>
      <c r="BN928" s="96">
        <v>540</v>
      </c>
      <c r="CH928" s="2">
        <v>64674</v>
      </c>
      <c r="CI928" s="2" t="s">
        <v>126</v>
      </c>
      <c r="CP928" s="3">
        <v>63189</v>
      </c>
      <c r="CQ928" s="3" t="s">
        <v>32910</v>
      </c>
      <c r="CR928" s="3" t="s">
        <v>126</v>
      </c>
    </row>
    <row r="929" spans="19:96" x14ac:dyDescent="0.25">
      <c r="S929" s="2"/>
      <c r="T929" s="95" t="s">
        <v>30826</v>
      </c>
      <c r="U929" s="96">
        <v>1000</v>
      </c>
      <c r="V929" s="96">
        <v>950</v>
      </c>
      <c r="W929" s="96">
        <v>900</v>
      </c>
      <c r="X929" s="96">
        <v>850</v>
      </c>
      <c r="Y929" s="96">
        <v>800</v>
      </c>
      <c r="Z929" s="96">
        <v>750</v>
      </c>
      <c r="AA929" s="96">
        <v>700</v>
      </c>
      <c r="AB929" s="96">
        <v>600</v>
      </c>
      <c r="AC929" s="95" t="s">
        <v>30826</v>
      </c>
      <c r="AD929" s="96">
        <v>1600</v>
      </c>
      <c r="AE929" s="96">
        <v>1520</v>
      </c>
      <c r="AF929" s="96">
        <v>1440</v>
      </c>
      <c r="AG929" s="96">
        <v>1360</v>
      </c>
      <c r="AH929" s="96">
        <v>1280</v>
      </c>
      <c r="AI929" s="96">
        <v>1200</v>
      </c>
      <c r="AJ929" s="96">
        <v>1120</v>
      </c>
      <c r="AK929" s="96">
        <v>960</v>
      </c>
      <c r="AL929" s="2"/>
      <c r="AM929" s="95" t="s">
        <v>30826</v>
      </c>
      <c r="AN929" s="96">
        <v>1500</v>
      </c>
      <c r="AO929" s="96">
        <v>1430</v>
      </c>
      <c r="AP929" s="96">
        <v>1350</v>
      </c>
      <c r="AQ929" s="96">
        <v>1280</v>
      </c>
      <c r="AR929" s="96">
        <v>1200</v>
      </c>
      <c r="AS929" s="96">
        <v>1130</v>
      </c>
      <c r="AT929" s="96">
        <v>1050</v>
      </c>
      <c r="AU929" s="96">
        <v>900</v>
      </c>
      <c r="AW929" s="95" t="s">
        <v>30826</v>
      </c>
      <c r="AX929" s="96">
        <v>500</v>
      </c>
      <c r="AY929" s="96">
        <v>480</v>
      </c>
      <c r="AZ929" s="96">
        <v>450</v>
      </c>
      <c r="BA929" s="96">
        <v>430</v>
      </c>
      <c r="BB929" s="96">
        <v>400</v>
      </c>
      <c r="BC929" s="96">
        <v>380</v>
      </c>
      <c r="BD929" s="96">
        <v>350</v>
      </c>
      <c r="BE929" s="96">
        <v>300</v>
      </c>
      <c r="BF929" s="95" t="s">
        <v>30826</v>
      </c>
      <c r="BG929" s="96">
        <v>600</v>
      </c>
      <c r="BH929" s="96">
        <v>570</v>
      </c>
      <c r="BI929" s="96">
        <v>540</v>
      </c>
      <c r="BJ929" s="96">
        <v>510</v>
      </c>
      <c r="BK929" s="96">
        <v>480</v>
      </c>
      <c r="BL929" s="96">
        <v>450</v>
      </c>
      <c r="BM929" s="96">
        <v>420</v>
      </c>
      <c r="BN929" s="96">
        <v>360</v>
      </c>
      <c r="CH929" s="2">
        <v>64675</v>
      </c>
      <c r="CI929" s="2" t="s">
        <v>124</v>
      </c>
      <c r="CP929" s="3">
        <v>63192</v>
      </c>
      <c r="CQ929" s="3" t="s">
        <v>33965</v>
      </c>
      <c r="CR929" s="3" t="s">
        <v>124</v>
      </c>
    </row>
    <row r="930" spans="19:96" x14ac:dyDescent="0.25">
      <c r="S930" s="2"/>
      <c r="T930" s="95" t="s">
        <v>1044</v>
      </c>
      <c r="U930" s="96">
        <v>700</v>
      </c>
      <c r="V930" s="96">
        <v>670</v>
      </c>
      <c r="W930" s="96">
        <v>630</v>
      </c>
      <c r="X930" s="96">
        <v>600</v>
      </c>
      <c r="Y930" s="96">
        <v>560</v>
      </c>
      <c r="Z930" s="96">
        <v>530</v>
      </c>
      <c r="AA930" s="96">
        <v>490</v>
      </c>
      <c r="AB930" s="96">
        <v>420</v>
      </c>
      <c r="AC930" s="95" t="s">
        <v>1044</v>
      </c>
      <c r="AD930" s="96">
        <v>1100</v>
      </c>
      <c r="AE930" s="96">
        <v>1050</v>
      </c>
      <c r="AF930" s="96">
        <v>990</v>
      </c>
      <c r="AG930" s="96">
        <v>940</v>
      </c>
      <c r="AH930" s="96">
        <v>880</v>
      </c>
      <c r="AI930" s="96">
        <v>830</v>
      </c>
      <c r="AJ930" s="96">
        <v>770</v>
      </c>
      <c r="AK930" s="96">
        <v>660</v>
      </c>
      <c r="AL930" s="2"/>
      <c r="AM930" s="95" t="s">
        <v>1044</v>
      </c>
      <c r="AN930" s="96">
        <v>1100</v>
      </c>
      <c r="AO930" s="96">
        <v>1050</v>
      </c>
      <c r="AP930" s="96">
        <v>990</v>
      </c>
      <c r="AQ930" s="96">
        <v>940</v>
      </c>
      <c r="AR930" s="96">
        <v>880</v>
      </c>
      <c r="AS930" s="96">
        <v>830</v>
      </c>
      <c r="AT930" s="96">
        <v>770</v>
      </c>
      <c r="AU930" s="96">
        <v>660</v>
      </c>
      <c r="AW930" s="95" t="s">
        <v>1044</v>
      </c>
      <c r="AX930" s="96">
        <v>400</v>
      </c>
      <c r="AY930" s="96">
        <v>380</v>
      </c>
      <c r="AZ930" s="96">
        <v>360</v>
      </c>
      <c r="BA930" s="96">
        <v>340</v>
      </c>
      <c r="BB930" s="96">
        <v>320</v>
      </c>
      <c r="BC930" s="96">
        <v>300</v>
      </c>
      <c r="BD930" s="96">
        <v>280</v>
      </c>
      <c r="BE930" s="96">
        <v>240</v>
      </c>
      <c r="BF930" s="95" t="s">
        <v>1044</v>
      </c>
      <c r="BG930" s="96">
        <v>500</v>
      </c>
      <c r="BH930" s="96">
        <v>480</v>
      </c>
      <c r="BI930" s="96">
        <v>450</v>
      </c>
      <c r="BJ930" s="96">
        <v>430</v>
      </c>
      <c r="BK930" s="96">
        <v>400</v>
      </c>
      <c r="BL930" s="96">
        <v>380</v>
      </c>
      <c r="BM930" s="96">
        <v>350</v>
      </c>
      <c r="BN930" s="96">
        <v>300</v>
      </c>
      <c r="CH930" s="2">
        <v>64683</v>
      </c>
      <c r="CI930" s="2" t="s">
        <v>122</v>
      </c>
      <c r="CP930" s="3">
        <v>63193</v>
      </c>
      <c r="CQ930" s="3" t="s">
        <v>33966</v>
      </c>
      <c r="CR930" s="3" t="s">
        <v>126</v>
      </c>
    </row>
    <row r="931" spans="19:96" x14ac:dyDescent="0.25">
      <c r="S931" s="2"/>
      <c r="T931" s="95" t="s">
        <v>1045</v>
      </c>
      <c r="U931" s="96">
        <v>2100</v>
      </c>
      <c r="V931" s="96">
        <v>2000</v>
      </c>
      <c r="W931" s="96">
        <v>1890</v>
      </c>
      <c r="X931" s="96">
        <v>1790</v>
      </c>
      <c r="Y931" s="96">
        <v>1680</v>
      </c>
      <c r="Z931" s="96">
        <v>1580</v>
      </c>
      <c r="AA931" s="96">
        <v>1470</v>
      </c>
      <c r="AB931" s="96">
        <v>1260</v>
      </c>
      <c r="AC931" s="95" t="s">
        <v>1045</v>
      </c>
      <c r="AD931" s="96">
        <v>3400</v>
      </c>
      <c r="AE931" s="96">
        <v>3230</v>
      </c>
      <c r="AF931" s="96">
        <v>3060</v>
      </c>
      <c r="AG931" s="96">
        <v>2890</v>
      </c>
      <c r="AH931" s="96">
        <v>2720</v>
      </c>
      <c r="AI931" s="96">
        <v>2550</v>
      </c>
      <c r="AJ931" s="96">
        <v>2380</v>
      </c>
      <c r="AK931" s="96">
        <v>2040</v>
      </c>
      <c r="AL931" s="2"/>
      <c r="AM931" s="95" t="s">
        <v>1045</v>
      </c>
      <c r="AN931" s="96">
        <v>3100</v>
      </c>
      <c r="AO931" s="96">
        <v>2950</v>
      </c>
      <c r="AP931" s="96">
        <v>2790</v>
      </c>
      <c r="AQ931" s="96">
        <v>2640</v>
      </c>
      <c r="AR931" s="96">
        <v>2480</v>
      </c>
      <c r="AS931" s="96">
        <v>2330</v>
      </c>
      <c r="AT931" s="96">
        <v>2170</v>
      </c>
      <c r="AU931" s="96">
        <v>1860</v>
      </c>
      <c r="AW931" s="95" t="s">
        <v>1045</v>
      </c>
      <c r="AX931" s="96">
        <v>1000</v>
      </c>
      <c r="AY931" s="96">
        <v>950</v>
      </c>
      <c r="AZ931" s="96">
        <v>900</v>
      </c>
      <c r="BA931" s="96">
        <v>850</v>
      </c>
      <c r="BB931" s="96">
        <v>800</v>
      </c>
      <c r="BC931" s="96">
        <v>750</v>
      </c>
      <c r="BD931" s="96">
        <v>700</v>
      </c>
      <c r="BE931" s="96">
        <v>600</v>
      </c>
      <c r="BF931" s="95" t="s">
        <v>1045</v>
      </c>
      <c r="BG931" s="96">
        <v>1300</v>
      </c>
      <c r="BH931" s="96">
        <v>1240</v>
      </c>
      <c r="BI931" s="96">
        <v>1170</v>
      </c>
      <c r="BJ931" s="96">
        <v>1110</v>
      </c>
      <c r="BK931" s="96">
        <v>1040</v>
      </c>
      <c r="BL931" s="96">
        <v>980</v>
      </c>
      <c r="BM931" s="96">
        <v>910</v>
      </c>
      <c r="BN931" s="96">
        <v>780</v>
      </c>
      <c r="CH931" s="2">
        <v>64696</v>
      </c>
      <c r="CI931" s="2" t="s">
        <v>124</v>
      </c>
      <c r="CP931" s="3">
        <v>63194</v>
      </c>
      <c r="CQ931" s="3" t="s">
        <v>33967</v>
      </c>
      <c r="CR931" s="3" t="s">
        <v>126</v>
      </c>
    </row>
    <row r="932" spans="19:96" x14ac:dyDescent="0.25">
      <c r="S932" s="2"/>
      <c r="T932" s="95" t="s">
        <v>1046</v>
      </c>
      <c r="U932" s="96">
        <v>1100</v>
      </c>
      <c r="V932" s="96">
        <v>1050</v>
      </c>
      <c r="W932" s="96">
        <v>990</v>
      </c>
      <c r="X932" s="96">
        <v>940</v>
      </c>
      <c r="Y932" s="96">
        <v>880</v>
      </c>
      <c r="Z932" s="96">
        <v>830</v>
      </c>
      <c r="AA932" s="96">
        <v>770</v>
      </c>
      <c r="AB932" s="96">
        <v>660</v>
      </c>
      <c r="AC932" s="95" t="s">
        <v>1046</v>
      </c>
      <c r="AD932" s="96">
        <v>1800</v>
      </c>
      <c r="AE932" s="96">
        <v>1710</v>
      </c>
      <c r="AF932" s="96">
        <v>1620</v>
      </c>
      <c r="AG932" s="96">
        <v>1530</v>
      </c>
      <c r="AH932" s="96">
        <v>1440</v>
      </c>
      <c r="AI932" s="96">
        <v>1350</v>
      </c>
      <c r="AJ932" s="96">
        <v>1260</v>
      </c>
      <c r="AK932" s="96">
        <v>1080</v>
      </c>
      <c r="AL932" s="2"/>
      <c r="AM932" s="95" t="s">
        <v>1046</v>
      </c>
      <c r="AN932" s="96">
        <v>1600</v>
      </c>
      <c r="AO932" s="96">
        <v>1520</v>
      </c>
      <c r="AP932" s="96">
        <v>1440</v>
      </c>
      <c r="AQ932" s="96">
        <v>1360</v>
      </c>
      <c r="AR932" s="96">
        <v>1280</v>
      </c>
      <c r="AS932" s="96">
        <v>1200</v>
      </c>
      <c r="AT932" s="96">
        <v>1120</v>
      </c>
      <c r="AU932" s="96">
        <v>960</v>
      </c>
      <c r="AW932" s="95" t="s">
        <v>1046</v>
      </c>
      <c r="AX932" s="96">
        <v>500</v>
      </c>
      <c r="AY932" s="96">
        <v>480</v>
      </c>
      <c r="AZ932" s="96">
        <v>450</v>
      </c>
      <c r="BA932" s="96">
        <v>430</v>
      </c>
      <c r="BB932" s="96">
        <v>400</v>
      </c>
      <c r="BC932" s="96">
        <v>380</v>
      </c>
      <c r="BD932" s="96">
        <v>350</v>
      </c>
      <c r="BE932" s="96">
        <v>300</v>
      </c>
      <c r="BF932" s="95" t="s">
        <v>1046</v>
      </c>
      <c r="BG932" s="96">
        <v>700</v>
      </c>
      <c r="BH932" s="96">
        <v>670</v>
      </c>
      <c r="BI932" s="96">
        <v>630</v>
      </c>
      <c r="BJ932" s="96">
        <v>600</v>
      </c>
      <c r="BK932" s="96">
        <v>560</v>
      </c>
      <c r="BL932" s="96">
        <v>530</v>
      </c>
      <c r="BM932" s="96">
        <v>490</v>
      </c>
      <c r="BN932" s="96">
        <v>420</v>
      </c>
      <c r="CH932" s="2">
        <v>64698</v>
      </c>
      <c r="CI932" s="2" t="s">
        <v>126</v>
      </c>
      <c r="CP932" s="3">
        <v>63195</v>
      </c>
      <c r="CQ932" s="3" t="s">
        <v>33968</v>
      </c>
      <c r="CR932" s="3" t="s">
        <v>126</v>
      </c>
    </row>
    <row r="933" spans="19:96" x14ac:dyDescent="0.25">
      <c r="S933" s="2"/>
      <c r="T933" s="95" t="s">
        <v>1047</v>
      </c>
      <c r="U933" s="96">
        <v>900</v>
      </c>
      <c r="V933" s="96">
        <v>860</v>
      </c>
      <c r="W933" s="96">
        <v>810</v>
      </c>
      <c r="X933" s="96">
        <v>770</v>
      </c>
      <c r="Y933" s="96">
        <v>720</v>
      </c>
      <c r="Z933" s="96">
        <v>680</v>
      </c>
      <c r="AA933" s="96">
        <v>630</v>
      </c>
      <c r="AB933" s="96">
        <v>540</v>
      </c>
      <c r="AC933" s="95" t="s">
        <v>1047</v>
      </c>
      <c r="AD933" s="96">
        <v>1400</v>
      </c>
      <c r="AE933" s="96">
        <v>1330</v>
      </c>
      <c r="AF933" s="96">
        <v>1260</v>
      </c>
      <c r="AG933" s="96">
        <v>1190</v>
      </c>
      <c r="AH933" s="96">
        <v>1120</v>
      </c>
      <c r="AI933" s="96">
        <v>1050</v>
      </c>
      <c r="AJ933" s="96">
        <v>980</v>
      </c>
      <c r="AK933" s="96">
        <v>840</v>
      </c>
      <c r="AL933" s="2"/>
      <c r="AM933" s="95" t="s">
        <v>1047</v>
      </c>
      <c r="AN933" s="96">
        <v>1300</v>
      </c>
      <c r="AO933" s="96">
        <v>1240</v>
      </c>
      <c r="AP933" s="96">
        <v>1170</v>
      </c>
      <c r="AQ933" s="96">
        <v>1110</v>
      </c>
      <c r="AR933" s="96">
        <v>1040</v>
      </c>
      <c r="AS933" s="96">
        <v>980</v>
      </c>
      <c r="AT933" s="96">
        <v>910</v>
      </c>
      <c r="AU933" s="96">
        <v>780</v>
      </c>
      <c r="AW933" s="95" t="s">
        <v>1047</v>
      </c>
      <c r="AX933" s="96">
        <v>400</v>
      </c>
      <c r="AY933" s="96">
        <v>380</v>
      </c>
      <c r="AZ933" s="96">
        <v>360</v>
      </c>
      <c r="BA933" s="96">
        <v>340</v>
      </c>
      <c r="BB933" s="96">
        <v>320</v>
      </c>
      <c r="BC933" s="96">
        <v>300</v>
      </c>
      <c r="BD933" s="96">
        <v>280</v>
      </c>
      <c r="BE933" s="96">
        <v>240</v>
      </c>
      <c r="BF933" s="95" t="s">
        <v>1047</v>
      </c>
      <c r="BG933" s="96">
        <v>600</v>
      </c>
      <c r="BH933" s="96">
        <v>570</v>
      </c>
      <c r="BI933" s="96">
        <v>540</v>
      </c>
      <c r="BJ933" s="96">
        <v>510</v>
      </c>
      <c r="BK933" s="96">
        <v>480</v>
      </c>
      <c r="BL933" s="96">
        <v>450</v>
      </c>
      <c r="BM933" s="96">
        <v>420</v>
      </c>
      <c r="BN933" s="96">
        <v>360</v>
      </c>
      <c r="CH933" s="2">
        <v>64700</v>
      </c>
      <c r="CI933" s="2" t="s">
        <v>126</v>
      </c>
      <c r="CP933" s="3">
        <v>63197</v>
      </c>
      <c r="CQ933" s="3" t="s">
        <v>33969</v>
      </c>
      <c r="CR933" s="3" t="s">
        <v>124</v>
      </c>
    </row>
    <row r="934" spans="19:96" x14ac:dyDescent="0.25">
      <c r="S934" s="2"/>
      <c r="T934" s="95" t="s">
        <v>1048</v>
      </c>
      <c r="U934" s="96">
        <v>1900</v>
      </c>
      <c r="V934" s="96">
        <v>1810</v>
      </c>
      <c r="W934" s="96">
        <v>1710</v>
      </c>
      <c r="X934" s="96">
        <v>1620</v>
      </c>
      <c r="Y934" s="96">
        <v>1520</v>
      </c>
      <c r="Z934" s="96">
        <v>1430</v>
      </c>
      <c r="AA934" s="96">
        <v>1330</v>
      </c>
      <c r="AB934" s="96">
        <v>1140</v>
      </c>
      <c r="AC934" s="95" t="s">
        <v>1048</v>
      </c>
      <c r="AD934" s="96">
        <v>3000</v>
      </c>
      <c r="AE934" s="96">
        <v>2850</v>
      </c>
      <c r="AF934" s="96">
        <v>2700</v>
      </c>
      <c r="AG934" s="96">
        <v>2550</v>
      </c>
      <c r="AH934" s="96">
        <v>2400</v>
      </c>
      <c r="AI934" s="96">
        <v>2250</v>
      </c>
      <c r="AJ934" s="96">
        <v>2100</v>
      </c>
      <c r="AK934" s="96">
        <v>1800</v>
      </c>
      <c r="AL934" s="2"/>
      <c r="AM934" s="95" t="s">
        <v>1048</v>
      </c>
      <c r="AN934" s="96">
        <v>2800</v>
      </c>
      <c r="AO934" s="96">
        <v>2660</v>
      </c>
      <c r="AP934" s="96">
        <v>2520</v>
      </c>
      <c r="AQ934" s="96">
        <v>2380</v>
      </c>
      <c r="AR934" s="96">
        <v>2240</v>
      </c>
      <c r="AS934" s="96">
        <v>2100</v>
      </c>
      <c r="AT934" s="96">
        <v>1960</v>
      </c>
      <c r="AU934" s="96">
        <v>1680</v>
      </c>
      <c r="AW934" s="95" t="s">
        <v>1048</v>
      </c>
      <c r="AX934" s="96">
        <v>900</v>
      </c>
      <c r="AY934" s="96">
        <v>860</v>
      </c>
      <c r="AZ934" s="96">
        <v>810</v>
      </c>
      <c r="BA934" s="96">
        <v>770</v>
      </c>
      <c r="BB934" s="96">
        <v>720</v>
      </c>
      <c r="BC934" s="96">
        <v>680</v>
      </c>
      <c r="BD934" s="96">
        <v>630</v>
      </c>
      <c r="BE934" s="96">
        <v>540</v>
      </c>
      <c r="BF934" s="95" t="s">
        <v>1048</v>
      </c>
      <c r="BG934" s="96">
        <v>1200</v>
      </c>
      <c r="BH934" s="96">
        <v>1140</v>
      </c>
      <c r="BI934" s="96">
        <v>1080</v>
      </c>
      <c r="BJ934" s="96">
        <v>1020</v>
      </c>
      <c r="BK934" s="96">
        <v>960</v>
      </c>
      <c r="BL934" s="96">
        <v>900</v>
      </c>
      <c r="BM934" s="96">
        <v>840</v>
      </c>
      <c r="BN934" s="96">
        <v>720</v>
      </c>
      <c r="CH934" s="2">
        <v>64701</v>
      </c>
      <c r="CI934" s="2" t="s">
        <v>126</v>
      </c>
      <c r="CP934" s="3">
        <v>63198</v>
      </c>
      <c r="CQ934" s="3" t="s">
        <v>33917</v>
      </c>
      <c r="CR934" s="3" t="s">
        <v>124</v>
      </c>
    </row>
    <row r="935" spans="19:96" x14ac:dyDescent="0.25">
      <c r="S935" s="2"/>
      <c r="T935" s="95" t="s">
        <v>1049</v>
      </c>
      <c r="U935" s="96">
        <v>1500</v>
      </c>
      <c r="V935" s="96">
        <v>1430</v>
      </c>
      <c r="W935" s="96">
        <v>1350</v>
      </c>
      <c r="X935" s="96">
        <v>1280</v>
      </c>
      <c r="Y935" s="96">
        <v>1200</v>
      </c>
      <c r="Z935" s="96">
        <v>1130</v>
      </c>
      <c r="AA935" s="96">
        <v>1050</v>
      </c>
      <c r="AB935" s="96">
        <v>900</v>
      </c>
      <c r="AC935" s="95" t="s">
        <v>1049</v>
      </c>
      <c r="AD935" s="96">
        <v>2400</v>
      </c>
      <c r="AE935" s="96">
        <v>2280</v>
      </c>
      <c r="AF935" s="96">
        <v>2160</v>
      </c>
      <c r="AG935" s="96">
        <v>2040</v>
      </c>
      <c r="AH935" s="96">
        <v>1920</v>
      </c>
      <c r="AI935" s="96">
        <v>1800</v>
      </c>
      <c r="AJ935" s="96">
        <v>1680</v>
      </c>
      <c r="AK935" s="96">
        <v>1440</v>
      </c>
      <c r="AL935" s="2"/>
      <c r="AM935" s="95" t="s">
        <v>1049</v>
      </c>
      <c r="AN935" s="96">
        <v>2200</v>
      </c>
      <c r="AO935" s="96">
        <v>2090</v>
      </c>
      <c r="AP935" s="96">
        <v>1980</v>
      </c>
      <c r="AQ935" s="96">
        <v>1870</v>
      </c>
      <c r="AR935" s="96">
        <v>1760</v>
      </c>
      <c r="AS935" s="96">
        <v>1650</v>
      </c>
      <c r="AT935" s="96">
        <v>1540</v>
      </c>
      <c r="AU935" s="96">
        <v>1320</v>
      </c>
      <c r="AW935" s="95" t="s">
        <v>1049</v>
      </c>
      <c r="AX935" s="96">
        <v>700</v>
      </c>
      <c r="AY935" s="96">
        <v>670</v>
      </c>
      <c r="AZ935" s="96">
        <v>630</v>
      </c>
      <c r="BA935" s="96">
        <v>600</v>
      </c>
      <c r="BB935" s="96">
        <v>560</v>
      </c>
      <c r="BC935" s="96">
        <v>530</v>
      </c>
      <c r="BD935" s="96">
        <v>490</v>
      </c>
      <c r="BE935" s="96">
        <v>420</v>
      </c>
      <c r="BF935" s="95" t="s">
        <v>1049</v>
      </c>
      <c r="BG935" s="96">
        <v>1000</v>
      </c>
      <c r="BH935" s="96">
        <v>950</v>
      </c>
      <c r="BI935" s="96">
        <v>900</v>
      </c>
      <c r="BJ935" s="96">
        <v>850</v>
      </c>
      <c r="BK935" s="96">
        <v>800</v>
      </c>
      <c r="BL935" s="96">
        <v>750</v>
      </c>
      <c r="BM935" s="96">
        <v>700</v>
      </c>
      <c r="BN935" s="96">
        <v>600</v>
      </c>
      <c r="CH935" s="2">
        <v>64702</v>
      </c>
      <c r="CI935" s="2" t="s">
        <v>126</v>
      </c>
      <c r="CP935" s="3">
        <v>63200</v>
      </c>
      <c r="CQ935" s="3" t="s">
        <v>33970</v>
      </c>
      <c r="CR935" s="3" t="s">
        <v>126</v>
      </c>
    </row>
    <row r="936" spans="19:96" x14ac:dyDescent="0.25">
      <c r="S936" s="2"/>
      <c r="T936" s="95" t="s">
        <v>1050</v>
      </c>
      <c r="U936" s="96">
        <v>800</v>
      </c>
      <c r="V936" s="96">
        <v>760</v>
      </c>
      <c r="W936" s="96">
        <v>720</v>
      </c>
      <c r="X936" s="96">
        <v>680</v>
      </c>
      <c r="Y936" s="96">
        <v>640</v>
      </c>
      <c r="Z936" s="96">
        <v>600</v>
      </c>
      <c r="AA936" s="96">
        <v>560</v>
      </c>
      <c r="AB936" s="96">
        <v>480</v>
      </c>
      <c r="AC936" s="95" t="s">
        <v>1050</v>
      </c>
      <c r="AD936" s="96">
        <v>1300</v>
      </c>
      <c r="AE936" s="96">
        <v>1240</v>
      </c>
      <c r="AF936" s="96">
        <v>1170</v>
      </c>
      <c r="AG936" s="96">
        <v>1110</v>
      </c>
      <c r="AH936" s="96">
        <v>1040</v>
      </c>
      <c r="AI936" s="96">
        <v>980</v>
      </c>
      <c r="AJ936" s="96">
        <v>910</v>
      </c>
      <c r="AK936" s="96">
        <v>780</v>
      </c>
      <c r="AL936" s="2"/>
      <c r="AM936" s="95" t="s">
        <v>1050</v>
      </c>
      <c r="AN936" s="96">
        <v>1200</v>
      </c>
      <c r="AO936" s="96">
        <v>1140</v>
      </c>
      <c r="AP936" s="96">
        <v>1080</v>
      </c>
      <c r="AQ936" s="96">
        <v>1020</v>
      </c>
      <c r="AR936" s="96">
        <v>960</v>
      </c>
      <c r="AS936" s="96">
        <v>900</v>
      </c>
      <c r="AT936" s="96">
        <v>840</v>
      </c>
      <c r="AU936" s="96">
        <v>720</v>
      </c>
      <c r="AW936" s="95" t="s">
        <v>1050</v>
      </c>
      <c r="AX936" s="96">
        <v>400</v>
      </c>
      <c r="AY936" s="96">
        <v>380</v>
      </c>
      <c r="AZ936" s="96">
        <v>360</v>
      </c>
      <c r="BA936" s="96">
        <v>340</v>
      </c>
      <c r="BB936" s="96">
        <v>320</v>
      </c>
      <c r="BC936" s="96">
        <v>300</v>
      </c>
      <c r="BD936" s="96">
        <v>280</v>
      </c>
      <c r="BE936" s="96">
        <v>240</v>
      </c>
      <c r="BF936" s="95" t="s">
        <v>1050</v>
      </c>
      <c r="BG936" s="96">
        <v>500</v>
      </c>
      <c r="BH936" s="96">
        <v>480</v>
      </c>
      <c r="BI936" s="96">
        <v>450</v>
      </c>
      <c r="BJ936" s="96">
        <v>430</v>
      </c>
      <c r="BK936" s="96">
        <v>400</v>
      </c>
      <c r="BL936" s="96">
        <v>380</v>
      </c>
      <c r="BM936" s="96">
        <v>350</v>
      </c>
      <c r="BN936" s="96">
        <v>300</v>
      </c>
      <c r="CH936" s="2">
        <v>64703</v>
      </c>
      <c r="CI936" s="2" t="s">
        <v>122</v>
      </c>
      <c r="CP936" s="3">
        <v>63201</v>
      </c>
      <c r="CQ936" s="3" t="s">
        <v>33971</v>
      </c>
      <c r="CR936" s="3" t="s">
        <v>126</v>
      </c>
    </row>
    <row r="937" spans="19:96" x14ac:dyDescent="0.25">
      <c r="S937" s="2"/>
      <c r="T937" s="95" t="s">
        <v>1051</v>
      </c>
      <c r="U937" s="96">
        <v>800</v>
      </c>
      <c r="V937" s="96">
        <v>760</v>
      </c>
      <c r="W937" s="96">
        <v>720</v>
      </c>
      <c r="X937" s="96">
        <v>680</v>
      </c>
      <c r="Y937" s="96">
        <v>640</v>
      </c>
      <c r="Z937" s="96">
        <v>600</v>
      </c>
      <c r="AA937" s="96">
        <v>560</v>
      </c>
      <c r="AB937" s="96">
        <v>480</v>
      </c>
      <c r="AC937" s="95" t="s">
        <v>1051</v>
      </c>
      <c r="AD937" s="96">
        <v>1300</v>
      </c>
      <c r="AE937" s="96">
        <v>1240</v>
      </c>
      <c r="AF937" s="96">
        <v>1170</v>
      </c>
      <c r="AG937" s="96">
        <v>1110</v>
      </c>
      <c r="AH937" s="96">
        <v>1040</v>
      </c>
      <c r="AI937" s="96">
        <v>980</v>
      </c>
      <c r="AJ937" s="96">
        <v>910</v>
      </c>
      <c r="AK937" s="96">
        <v>780</v>
      </c>
      <c r="AL937" s="2"/>
      <c r="AM937" s="95" t="s">
        <v>1051</v>
      </c>
      <c r="AN937" s="96">
        <v>1200</v>
      </c>
      <c r="AO937" s="96">
        <v>1140</v>
      </c>
      <c r="AP937" s="96">
        <v>1080</v>
      </c>
      <c r="AQ937" s="96">
        <v>1020</v>
      </c>
      <c r="AR937" s="96">
        <v>960</v>
      </c>
      <c r="AS937" s="96">
        <v>900</v>
      </c>
      <c r="AT937" s="96">
        <v>840</v>
      </c>
      <c r="AU937" s="96">
        <v>720</v>
      </c>
      <c r="AW937" s="95" t="s">
        <v>1051</v>
      </c>
      <c r="AX937" s="96">
        <v>400</v>
      </c>
      <c r="AY937" s="96">
        <v>380</v>
      </c>
      <c r="AZ937" s="96">
        <v>360</v>
      </c>
      <c r="BA937" s="96">
        <v>340</v>
      </c>
      <c r="BB937" s="96">
        <v>320</v>
      </c>
      <c r="BC937" s="96">
        <v>300</v>
      </c>
      <c r="BD937" s="96">
        <v>280</v>
      </c>
      <c r="BE937" s="96">
        <v>240</v>
      </c>
      <c r="BF937" s="95" t="s">
        <v>1051</v>
      </c>
      <c r="BG937" s="96">
        <v>500</v>
      </c>
      <c r="BH937" s="96">
        <v>480</v>
      </c>
      <c r="BI937" s="96">
        <v>450</v>
      </c>
      <c r="BJ937" s="96">
        <v>430</v>
      </c>
      <c r="BK937" s="96">
        <v>400</v>
      </c>
      <c r="BL937" s="96">
        <v>380</v>
      </c>
      <c r="BM937" s="96">
        <v>350</v>
      </c>
      <c r="BN937" s="96">
        <v>300</v>
      </c>
      <c r="CH937" s="2">
        <v>64710</v>
      </c>
      <c r="CI937" s="2" t="s">
        <v>126</v>
      </c>
      <c r="CP937" s="3">
        <v>63203</v>
      </c>
      <c r="CQ937" s="3" t="s">
        <v>33972</v>
      </c>
      <c r="CR937" s="3" t="s">
        <v>126</v>
      </c>
    </row>
    <row r="938" spans="19:96" x14ac:dyDescent="0.25">
      <c r="S938" s="2"/>
      <c r="T938" s="95" t="s">
        <v>1052</v>
      </c>
      <c r="U938" s="96">
        <v>1300</v>
      </c>
      <c r="V938" s="96">
        <v>1240</v>
      </c>
      <c r="W938" s="96">
        <v>1170</v>
      </c>
      <c r="X938" s="96">
        <v>1110</v>
      </c>
      <c r="Y938" s="96">
        <v>1040</v>
      </c>
      <c r="Z938" s="96">
        <v>980</v>
      </c>
      <c r="AA938" s="96">
        <v>910</v>
      </c>
      <c r="AB938" s="96">
        <v>780</v>
      </c>
      <c r="AC938" s="95" t="s">
        <v>1052</v>
      </c>
      <c r="AD938" s="96">
        <v>2100</v>
      </c>
      <c r="AE938" s="96">
        <v>2000</v>
      </c>
      <c r="AF938" s="96">
        <v>1890</v>
      </c>
      <c r="AG938" s="96">
        <v>1790</v>
      </c>
      <c r="AH938" s="96">
        <v>1680</v>
      </c>
      <c r="AI938" s="96">
        <v>1580</v>
      </c>
      <c r="AJ938" s="96">
        <v>1470</v>
      </c>
      <c r="AK938" s="96">
        <v>1260</v>
      </c>
      <c r="AL938" s="2"/>
      <c r="AM938" s="95" t="s">
        <v>1052</v>
      </c>
      <c r="AN938" s="96">
        <v>2000</v>
      </c>
      <c r="AO938" s="96">
        <v>1900</v>
      </c>
      <c r="AP938" s="96">
        <v>1800</v>
      </c>
      <c r="AQ938" s="96">
        <v>1700</v>
      </c>
      <c r="AR938" s="96">
        <v>1600</v>
      </c>
      <c r="AS938" s="96">
        <v>1500</v>
      </c>
      <c r="AT938" s="96">
        <v>1400</v>
      </c>
      <c r="AU938" s="96">
        <v>1200</v>
      </c>
      <c r="AW938" s="95" t="s">
        <v>1052</v>
      </c>
      <c r="AX938" s="96">
        <v>700</v>
      </c>
      <c r="AY938" s="96">
        <v>670</v>
      </c>
      <c r="AZ938" s="96">
        <v>630</v>
      </c>
      <c r="BA938" s="96">
        <v>600</v>
      </c>
      <c r="BB938" s="96">
        <v>560</v>
      </c>
      <c r="BC938" s="96">
        <v>530</v>
      </c>
      <c r="BD938" s="96">
        <v>490</v>
      </c>
      <c r="BE938" s="96">
        <v>420</v>
      </c>
      <c r="BF938" s="95" t="s">
        <v>1052</v>
      </c>
      <c r="BG938" s="96">
        <v>900</v>
      </c>
      <c r="BH938" s="96">
        <v>860</v>
      </c>
      <c r="BI938" s="96">
        <v>810</v>
      </c>
      <c r="BJ938" s="96">
        <v>770</v>
      </c>
      <c r="BK938" s="96">
        <v>720</v>
      </c>
      <c r="BL938" s="96">
        <v>680</v>
      </c>
      <c r="BM938" s="96">
        <v>630</v>
      </c>
      <c r="BN938" s="96">
        <v>540</v>
      </c>
      <c r="CH938" s="2">
        <v>64711</v>
      </c>
      <c r="CI938" s="2" t="s">
        <v>124</v>
      </c>
      <c r="CP938" s="3">
        <v>63204</v>
      </c>
      <c r="CQ938" s="3" t="s">
        <v>33973</v>
      </c>
      <c r="CR938" s="3" t="s">
        <v>126</v>
      </c>
    </row>
    <row r="939" spans="19:96" x14ac:dyDescent="0.25">
      <c r="S939" s="2"/>
      <c r="T939" s="95" t="s">
        <v>1053</v>
      </c>
      <c r="U939" s="96">
        <v>1800</v>
      </c>
      <c r="V939" s="96">
        <v>1710</v>
      </c>
      <c r="W939" s="96">
        <v>1620</v>
      </c>
      <c r="X939" s="96">
        <v>1530</v>
      </c>
      <c r="Y939" s="96">
        <v>1440</v>
      </c>
      <c r="Z939" s="96">
        <v>1350</v>
      </c>
      <c r="AA939" s="96">
        <v>1260</v>
      </c>
      <c r="AB939" s="96">
        <v>1080</v>
      </c>
      <c r="AC939" s="95" t="s">
        <v>1053</v>
      </c>
      <c r="AD939" s="96">
        <v>2900</v>
      </c>
      <c r="AE939" s="96">
        <v>2760</v>
      </c>
      <c r="AF939" s="96">
        <v>2610</v>
      </c>
      <c r="AG939" s="96">
        <v>2470</v>
      </c>
      <c r="AH939" s="96">
        <v>2320</v>
      </c>
      <c r="AI939" s="96">
        <v>2180</v>
      </c>
      <c r="AJ939" s="96">
        <v>2030</v>
      </c>
      <c r="AK939" s="96">
        <v>1740</v>
      </c>
      <c r="AL939" s="2"/>
      <c r="AM939" s="95" t="s">
        <v>1053</v>
      </c>
      <c r="AN939" s="96">
        <v>2700</v>
      </c>
      <c r="AO939" s="96">
        <v>2570</v>
      </c>
      <c r="AP939" s="96">
        <v>2430</v>
      </c>
      <c r="AQ939" s="96">
        <v>2300</v>
      </c>
      <c r="AR939" s="96">
        <v>2160</v>
      </c>
      <c r="AS939" s="96">
        <v>2030</v>
      </c>
      <c r="AT939" s="96">
        <v>1890</v>
      </c>
      <c r="AU939" s="96">
        <v>1620</v>
      </c>
      <c r="AW939" s="95" t="s">
        <v>1053</v>
      </c>
      <c r="AX939" s="96">
        <v>900</v>
      </c>
      <c r="AY939" s="96">
        <v>860</v>
      </c>
      <c r="AZ939" s="96">
        <v>810</v>
      </c>
      <c r="BA939" s="96">
        <v>770</v>
      </c>
      <c r="BB939" s="96">
        <v>720</v>
      </c>
      <c r="BC939" s="96">
        <v>680</v>
      </c>
      <c r="BD939" s="96">
        <v>630</v>
      </c>
      <c r="BE939" s="96">
        <v>540</v>
      </c>
      <c r="BF939" s="95" t="s">
        <v>1053</v>
      </c>
      <c r="BG939" s="96">
        <v>1200</v>
      </c>
      <c r="BH939" s="96">
        <v>1140</v>
      </c>
      <c r="BI939" s="96">
        <v>1080</v>
      </c>
      <c r="BJ939" s="96">
        <v>1020</v>
      </c>
      <c r="BK939" s="96">
        <v>960</v>
      </c>
      <c r="BL939" s="96">
        <v>900</v>
      </c>
      <c r="BM939" s="96">
        <v>840</v>
      </c>
      <c r="BN939" s="96">
        <v>720</v>
      </c>
      <c r="CH939" s="2">
        <v>64712</v>
      </c>
      <c r="CI939" s="2" t="s">
        <v>126</v>
      </c>
      <c r="CP939" s="3">
        <v>63205</v>
      </c>
      <c r="CQ939" s="3" t="s">
        <v>33974</v>
      </c>
      <c r="CR939" s="3" t="s">
        <v>126</v>
      </c>
    </row>
    <row r="940" spans="19:96" x14ac:dyDescent="0.25">
      <c r="S940" s="2"/>
      <c r="T940" s="95" t="s">
        <v>1054</v>
      </c>
      <c r="U940" s="96">
        <v>800</v>
      </c>
      <c r="V940" s="96">
        <v>760</v>
      </c>
      <c r="W940" s="96">
        <v>720</v>
      </c>
      <c r="X940" s="96">
        <v>680</v>
      </c>
      <c r="Y940" s="96">
        <v>640</v>
      </c>
      <c r="Z940" s="96">
        <v>600</v>
      </c>
      <c r="AA940" s="96">
        <v>560</v>
      </c>
      <c r="AB940" s="96">
        <v>480</v>
      </c>
      <c r="AC940" s="95" t="s">
        <v>1054</v>
      </c>
      <c r="AD940" s="96">
        <v>1300</v>
      </c>
      <c r="AE940" s="96">
        <v>1240</v>
      </c>
      <c r="AF940" s="96">
        <v>1170</v>
      </c>
      <c r="AG940" s="96">
        <v>1110</v>
      </c>
      <c r="AH940" s="96">
        <v>1040</v>
      </c>
      <c r="AI940" s="96">
        <v>980</v>
      </c>
      <c r="AJ940" s="96">
        <v>910</v>
      </c>
      <c r="AK940" s="96">
        <v>780</v>
      </c>
      <c r="AL940" s="2"/>
      <c r="AM940" s="95" t="s">
        <v>1054</v>
      </c>
      <c r="AN940" s="96">
        <v>1200</v>
      </c>
      <c r="AO940" s="96">
        <v>1140</v>
      </c>
      <c r="AP940" s="96">
        <v>1080</v>
      </c>
      <c r="AQ940" s="96">
        <v>1020</v>
      </c>
      <c r="AR940" s="96">
        <v>960</v>
      </c>
      <c r="AS940" s="96">
        <v>900</v>
      </c>
      <c r="AT940" s="96">
        <v>840</v>
      </c>
      <c r="AU940" s="96">
        <v>720</v>
      </c>
      <c r="AW940" s="95" t="s">
        <v>1054</v>
      </c>
      <c r="AX940" s="96">
        <v>400</v>
      </c>
      <c r="AY940" s="96">
        <v>380</v>
      </c>
      <c r="AZ940" s="96">
        <v>360</v>
      </c>
      <c r="BA940" s="96">
        <v>340</v>
      </c>
      <c r="BB940" s="96">
        <v>320</v>
      </c>
      <c r="BC940" s="96">
        <v>300</v>
      </c>
      <c r="BD940" s="96">
        <v>280</v>
      </c>
      <c r="BE940" s="96">
        <v>240</v>
      </c>
      <c r="BF940" s="95" t="s">
        <v>1054</v>
      </c>
      <c r="BG940" s="96">
        <v>500</v>
      </c>
      <c r="BH940" s="96">
        <v>480</v>
      </c>
      <c r="BI940" s="96">
        <v>450</v>
      </c>
      <c r="BJ940" s="96">
        <v>430</v>
      </c>
      <c r="BK940" s="96">
        <v>400</v>
      </c>
      <c r="BL940" s="96">
        <v>380</v>
      </c>
      <c r="BM940" s="96">
        <v>350</v>
      </c>
      <c r="BN940" s="96">
        <v>300</v>
      </c>
      <c r="CH940" s="2">
        <v>64713</v>
      </c>
      <c r="CI940" s="2" t="s">
        <v>126</v>
      </c>
      <c r="CP940" s="3">
        <v>63208</v>
      </c>
      <c r="CQ940" s="3" t="s">
        <v>33975</v>
      </c>
      <c r="CR940" s="3" t="s">
        <v>122</v>
      </c>
    </row>
    <row r="941" spans="19:96" x14ac:dyDescent="0.25">
      <c r="S941" s="2"/>
      <c r="T941" s="95" t="s">
        <v>1055</v>
      </c>
      <c r="U941" s="96">
        <v>1000</v>
      </c>
      <c r="V941" s="96">
        <v>950</v>
      </c>
      <c r="W941" s="96">
        <v>900</v>
      </c>
      <c r="X941" s="96">
        <v>850</v>
      </c>
      <c r="Y941" s="96">
        <v>800</v>
      </c>
      <c r="Z941" s="96">
        <v>750</v>
      </c>
      <c r="AA941" s="96">
        <v>700</v>
      </c>
      <c r="AB941" s="96">
        <v>600</v>
      </c>
      <c r="AC941" s="95" t="s">
        <v>1055</v>
      </c>
      <c r="AD941" s="96">
        <v>1600</v>
      </c>
      <c r="AE941" s="96">
        <v>1520</v>
      </c>
      <c r="AF941" s="96">
        <v>1440</v>
      </c>
      <c r="AG941" s="96">
        <v>1360</v>
      </c>
      <c r="AH941" s="96">
        <v>1280</v>
      </c>
      <c r="AI941" s="96">
        <v>1200</v>
      </c>
      <c r="AJ941" s="96">
        <v>1120</v>
      </c>
      <c r="AK941" s="96">
        <v>960</v>
      </c>
      <c r="AL941" s="2"/>
      <c r="AM941" s="95" t="s">
        <v>1055</v>
      </c>
      <c r="AN941" s="96">
        <v>1400</v>
      </c>
      <c r="AO941" s="96">
        <v>1330</v>
      </c>
      <c r="AP941" s="96">
        <v>1260</v>
      </c>
      <c r="AQ941" s="96">
        <v>1190</v>
      </c>
      <c r="AR941" s="96">
        <v>1120</v>
      </c>
      <c r="AS941" s="96">
        <v>1050</v>
      </c>
      <c r="AT941" s="96">
        <v>980</v>
      </c>
      <c r="AU941" s="96">
        <v>840</v>
      </c>
      <c r="AW941" s="95" t="s">
        <v>1055</v>
      </c>
      <c r="AX941" s="96">
        <v>500</v>
      </c>
      <c r="AY941" s="96">
        <v>480</v>
      </c>
      <c r="AZ941" s="96">
        <v>450</v>
      </c>
      <c r="BA941" s="96">
        <v>430</v>
      </c>
      <c r="BB941" s="96">
        <v>400</v>
      </c>
      <c r="BC941" s="96">
        <v>380</v>
      </c>
      <c r="BD941" s="96">
        <v>350</v>
      </c>
      <c r="BE941" s="96">
        <v>300</v>
      </c>
      <c r="BF941" s="95" t="s">
        <v>1055</v>
      </c>
      <c r="BG941" s="96">
        <v>600</v>
      </c>
      <c r="BH941" s="96">
        <v>570</v>
      </c>
      <c r="BI941" s="96">
        <v>540</v>
      </c>
      <c r="BJ941" s="96">
        <v>510</v>
      </c>
      <c r="BK941" s="96">
        <v>480</v>
      </c>
      <c r="BL941" s="96">
        <v>450</v>
      </c>
      <c r="BM941" s="96">
        <v>420</v>
      </c>
      <c r="BN941" s="96">
        <v>360</v>
      </c>
      <c r="CH941" s="2">
        <v>64716</v>
      </c>
      <c r="CI941" s="2" t="s">
        <v>126</v>
      </c>
      <c r="CP941" s="3">
        <v>63209</v>
      </c>
      <c r="CQ941" s="3" t="s">
        <v>33976</v>
      </c>
      <c r="CR941" s="3" t="s">
        <v>122</v>
      </c>
    </row>
    <row r="942" spans="19:96" x14ac:dyDescent="0.25">
      <c r="S942" s="2"/>
      <c r="T942" s="95" t="s">
        <v>1056</v>
      </c>
      <c r="U942" s="96">
        <v>700</v>
      </c>
      <c r="V942" s="96">
        <v>670</v>
      </c>
      <c r="W942" s="96">
        <v>630</v>
      </c>
      <c r="X942" s="96">
        <v>600</v>
      </c>
      <c r="Y942" s="96">
        <v>560</v>
      </c>
      <c r="Z942" s="96">
        <v>530</v>
      </c>
      <c r="AA942" s="96">
        <v>490</v>
      </c>
      <c r="AB942" s="96">
        <v>420</v>
      </c>
      <c r="AC942" s="95" t="s">
        <v>1056</v>
      </c>
      <c r="AD942" s="96">
        <v>1100</v>
      </c>
      <c r="AE942" s="96">
        <v>1050</v>
      </c>
      <c r="AF942" s="96">
        <v>990</v>
      </c>
      <c r="AG942" s="96">
        <v>940</v>
      </c>
      <c r="AH942" s="96">
        <v>880</v>
      </c>
      <c r="AI942" s="96">
        <v>830</v>
      </c>
      <c r="AJ942" s="96">
        <v>770</v>
      </c>
      <c r="AK942" s="96">
        <v>660</v>
      </c>
      <c r="AL942" s="2"/>
      <c r="AM942" s="95" t="s">
        <v>1056</v>
      </c>
      <c r="AN942" s="96">
        <v>1000</v>
      </c>
      <c r="AO942" s="96">
        <v>950</v>
      </c>
      <c r="AP942" s="96">
        <v>900</v>
      </c>
      <c r="AQ942" s="96">
        <v>850</v>
      </c>
      <c r="AR942" s="96">
        <v>800</v>
      </c>
      <c r="AS942" s="96">
        <v>750</v>
      </c>
      <c r="AT942" s="96">
        <v>700</v>
      </c>
      <c r="AU942" s="96">
        <v>600</v>
      </c>
      <c r="AW942" s="95" t="s">
        <v>1056</v>
      </c>
      <c r="AX942" s="96">
        <v>400</v>
      </c>
      <c r="AY942" s="96">
        <v>380</v>
      </c>
      <c r="AZ942" s="96">
        <v>360</v>
      </c>
      <c r="BA942" s="96">
        <v>340</v>
      </c>
      <c r="BB942" s="96">
        <v>320</v>
      </c>
      <c r="BC942" s="96">
        <v>300</v>
      </c>
      <c r="BD942" s="96">
        <v>280</v>
      </c>
      <c r="BE942" s="96">
        <v>240</v>
      </c>
      <c r="BF942" s="95" t="s">
        <v>1056</v>
      </c>
      <c r="BG942" s="96">
        <v>500</v>
      </c>
      <c r="BH942" s="96">
        <v>480</v>
      </c>
      <c r="BI942" s="96">
        <v>450</v>
      </c>
      <c r="BJ942" s="96">
        <v>430</v>
      </c>
      <c r="BK942" s="96">
        <v>400</v>
      </c>
      <c r="BL942" s="96">
        <v>380</v>
      </c>
      <c r="BM942" s="96">
        <v>350</v>
      </c>
      <c r="BN942" s="96">
        <v>300</v>
      </c>
      <c r="CH942" s="2">
        <v>64717</v>
      </c>
      <c r="CI942" s="2" t="s">
        <v>126</v>
      </c>
      <c r="CP942" s="3">
        <v>63210</v>
      </c>
      <c r="CQ942" s="3" t="s">
        <v>33977</v>
      </c>
      <c r="CR942" s="3" t="s">
        <v>122</v>
      </c>
    </row>
    <row r="943" spans="19:96" x14ac:dyDescent="0.25">
      <c r="S943" s="2"/>
      <c r="T943" s="95" t="s">
        <v>30827</v>
      </c>
      <c r="U943" s="96">
        <v>1100</v>
      </c>
      <c r="V943" s="96">
        <v>1050</v>
      </c>
      <c r="W943" s="96">
        <v>990</v>
      </c>
      <c r="X943" s="96">
        <v>940</v>
      </c>
      <c r="Y943" s="96">
        <v>880</v>
      </c>
      <c r="Z943" s="96">
        <v>830</v>
      </c>
      <c r="AA943" s="96">
        <v>770</v>
      </c>
      <c r="AB943" s="96">
        <v>660</v>
      </c>
      <c r="AC943" s="95" t="s">
        <v>30827</v>
      </c>
      <c r="AD943" s="96">
        <v>1800</v>
      </c>
      <c r="AE943" s="96">
        <v>1710</v>
      </c>
      <c r="AF943" s="96">
        <v>1620</v>
      </c>
      <c r="AG943" s="96">
        <v>1530</v>
      </c>
      <c r="AH943" s="96">
        <v>1440</v>
      </c>
      <c r="AI943" s="96">
        <v>1350</v>
      </c>
      <c r="AJ943" s="96">
        <v>1260</v>
      </c>
      <c r="AK943" s="96">
        <v>1080</v>
      </c>
      <c r="AL943" s="2"/>
      <c r="AM943" s="95" t="s">
        <v>30827</v>
      </c>
      <c r="AN943" s="96">
        <v>1700</v>
      </c>
      <c r="AO943" s="96">
        <v>1620</v>
      </c>
      <c r="AP943" s="96">
        <v>1530</v>
      </c>
      <c r="AQ943" s="96">
        <v>1450</v>
      </c>
      <c r="AR943" s="96">
        <v>1360</v>
      </c>
      <c r="AS943" s="96">
        <v>1280</v>
      </c>
      <c r="AT943" s="96">
        <v>1190</v>
      </c>
      <c r="AU943" s="96">
        <v>1020</v>
      </c>
      <c r="AW943" s="95" t="s">
        <v>30827</v>
      </c>
      <c r="AX943" s="96">
        <v>600</v>
      </c>
      <c r="AY943" s="96">
        <v>570</v>
      </c>
      <c r="AZ943" s="96">
        <v>540</v>
      </c>
      <c r="BA943" s="96">
        <v>510</v>
      </c>
      <c r="BB943" s="96">
        <v>480</v>
      </c>
      <c r="BC943" s="96">
        <v>450</v>
      </c>
      <c r="BD943" s="96">
        <v>420</v>
      </c>
      <c r="BE943" s="96">
        <v>360</v>
      </c>
      <c r="BF943" s="95" t="s">
        <v>30827</v>
      </c>
      <c r="BG943" s="96">
        <v>700</v>
      </c>
      <c r="BH943" s="96">
        <v>670</v>
      </c>
      <c r="BI943" s="96">
        <v>630</v>
      </c>
      <c r="BJ943" s="96">
        <v>600</v>
      </c>
      <c r="BK943" s="96">
        <v>560</v>
      </c>
      <c r="BL943" s="96">
        <v>530</v>
      </c>
      <c r="BM943" s="96">
        <v>490</v>
      </c>
      <c r="BN943" s="96">
        <v>420</v>
      </c>
      <c r="CH943" s="2">
        <v>64718</v>
      </c>
      <c r="CI943" s="2" t="s">
        <v>126</v>
      </c>
      <c r="CP943" s="3">
        <v>63211</v>
      </c>
      <c r="CQ943" s="3" t="s">
        <v>33978</v>
      </c>
      <c r="CR943" s="3" t="s">
        <v>126</v>
      </c>
    </row>
    <row r="944" spans="19:96" x14ac:dyDescent="0.25">
      <c r="S944" s="2"/>
      <c r="T944" s="95" t="s">
        <v>1057</v>
      </c>
      <c r="U944" s="96">
        <v>1000</v>
      </c>
      <c r="V944" s="96">
        <v>950</v>
      </c>
      <c r="W944" s="96">
        <v>900</v>
      </c>
      <c r="X944" s="96">
        <v>850</v>
      </c>
      <c r="Y944" s="96">
        <v>800</v>
      </c>
      <c r="Z944" s="96">
        <v>750</v>
      </c>
      <c r="AA944" s="96">
        <v>700</v>
      </c>
      <c r="AB944" s="96">
        <v>600</v>
      </c>
      <c r="AC944" s="95" t="s">
        <v>1057</v>
      </c>
      <c r="AD944" s="96">
        <v>1600</v>
      </c>
      <c r="AE944" s="96">
        <v>1520</v>
      </c>
      <c r="AF944" s="96">
        <v>1440</v>
      </c>
      <c r="AG944" s="96">
        <v>1360</v>
      </c>
      <c r="AH944" s="96">
        <v>1280</v>
      </c>
      <c r="AI944" s="96">
        <v>1200</v>
      </c>
      <c r="AJ944" s="96">
        <v>1120</v>
      </c>
      <c r="AK944" s="96">
        <v>960</v>
      </c>
      <c r="AL944" s="2"/>
      <c r="AM944" s="95" t="s">
        <v>1057</v>
      </c>
      <c r="AN944" s="96">
        <v>1600</v>
      </c>
      <c r="AO944" s="96">
        <v>1520</v>
      </c>
      <c r="AP944" s="96">
        <v>1440</v>
      </c>
      <c r="AQ944" s="96">
        <v>1360</v>
      </c>
      <c r="AR944" s="96">
        <v>1280</v>
      </c>
      <c r="AS944" s="96">
        <v>1200</v>
      </c>
      <c r="AT944" s="96">
        <v>1120</v>
      </c>
      <c r="AU944" s="96">
        <v>960</v>
      </c>
      <c r="AW944" s="95" t="s">
        <v>1057</v>
      </c>
      <c r="AX944" s="96">
        <v>500</v>
      </c>
      <c r="AY944" s="96">
        <v>480</v>
      </c>
      <c r="AZ944" s="96">
        <v>450</v>
      </c>
      <c r="BA944" s="96">
        <v>430</v>
      </c>
      <c r="BB944" s="96">
        <v>400</v>
      </c>
      <c r="BC944" s="96">
        <v>380</v>
      </c>
      <c r="BD944" s="96">
        <v>350</v>
      </c>
      <c r="BE944" s="96">
        <v>300</v>
      </c>
      <c r="BF944" s="95" t="s">
        <v>1057</v>
      </c>
      <c r="BG944" s="96">
        <v>700</v>
      </c>
      <c r="BH944" s="96">
        <v>670</v>
      </c>
      <c r="BI944" s="96">
        <v>630</v>
      </c>
      <c r="BJ944" s="96">
        <v>600</v>
      </c>
      <c r="BK944" s="96">
        <v>560</v>
      </c>
      <c r="BL944" s="96">
        <v>530</v>
      </c>
      <c r="BM944" s="96">
        <v>490</v>
      </c>
      <c r="BN944" s="96">
        <v>420</v>
      </c>
      <c r="CH944" s="2">
        <v>64721</v>
      </c>
      <c r="CI944" s="2" t="s">
        <v>124</v>
      </c>
      <c r="CP944" s="3">
        <v>63212</v>
      </c>
      <c r="CQ944" s="3" t="s">
        <v>33979</v>
      </c>
      <c r="CR944" s="3" t="s">
        <v>126</v>
      </c>
    </row>
    <row r="945" spans="19:96" x14ac:dyDescent="0.25">
      <c r="S945" s="2"/>
      <c r="T945" s="95" t="s">
        <v>1058</v>
      </c>
      <c r="U945" s="96">
        <v>1000</v>
      </c>
      <c r="V945" s="96">
        <v>950</v>
      </c>
      <c r="W945" s="96">
        <v>900</v>
      </c>
      <c r="X945" s="96">
        <v>850</v>
      </c>
      <c r="Y945" s="96">
        <v>800</v>
      </c>
      <c r="Z945" s="96">
        <v>750</v>
      </c>
      <c r="AA945" s="96">
        <v>700</v>
      </c>
      <c r="AB945" s="96">
        <v>600</v>
      </c>
      <c r="AC945" s="95" t="s">
        <v>1058</v>
      </c>
      <c r="AD945" s="96">
        <v>1600</v>
      </c>
      <c r="AE945" s="96">
        <v>1520</v>
      </c>
      <c r="AF945" s="96">
        <v>1440</v>
      </c>
      <c r="AG945" s="96">
        <v>1360</v>
      </c>
      <c r="AH945" s="96">
        <v>1280</v>
      </c>
      <c r="AI945" s="96">
        <v>1200</v>
      </c>
      <c r="AJ945" s="96">
        <v>1120</v>
      </c>
      <c r="AK945" s="96">
        <v>960</v>
      </c>
      <c r="AL945" s="2"/>
      <c r="AM945" s="95" t="s">
        <v>1058</v>
      </c>
      <c r="AN945" s="96">
        <v>1400</v>
      </c>
      <c r="AO945" s="96">
        <v>1330</v>
      </c>
      <c r="AP945" s="96">
        <v>1260</v>
      </c>
      <c r="AQ945" s="96">
        <v>1190</v>
      </c>
      <c r="AR945" s="96">
        <v>1120</v>
      </c>
      <c r="AS945" s="96">
        <v>1050</v>
      </c>
      <c r="AT945" s="96">
        <v>980</v>
      </c>
      <c r="AU945" s="96">
        <v>840</v>
      </c>
      <c r="AW945" s="95" t="s">
        <v>1058</v>
      </c>
      <c r="AX945" s="96">
        <v>500</v>
      </c>
      <c r="AY945" s="96">
        <v>480</v>
      </c>
      <c r="AZ945" s="96">
        <v>450</v>
      </c>
      <c r="BA945" s="96">
        <v>430</v>
      </c>
      <c r="BB945" s="96">
        <v>400</v>
      </c>
      <c r="BC945" s="96">
        <v>380</v>
      </c>
      <c r="BD945" s="96">
        <v>350</v>
      </c>
      <c r="BE945" s="96">
        <v>300</v>
      </c>
      <c r="BF945" s="95" t="s">
        <v>1058</v>
      </c>
      <c r="BG945" s="96">
        <v>600</v>
      </c>
      <c r="BH945" s="96">
        <v>570</v>
      </c>
      <c r="BI945" s="96">
        <v>540</v>
      </c>
      <c r="BJ945" s="96">
        <v>510</v>
      </c>
      <c r="BK945" s="96">
        <v>480</v>
      </c>
      <c r="BL945" s="96">
        <v>450</v>
      </c>
      <c r="BM945" s="96">
        <v>420</v>
      </c>
      <c r="BN945" s="96">
        <v>360</v>
      </c>
      <c r="CH945" s="2">
        <v>64722</v>
      </c>
      <c r="CI945" s="2" t="s">
        <v>124</v>
      </c>
      <c r="CP945" s="3">
        <v>63213</v>
      </c>
      <c r="CQ945" s="3" t="s">
        <v>33980</v>
      </c>
      <c r="CR945" s="3" t="s">
        <v>126</v>
      </c>
    </row>
    <row r="946" spans="19:96" x14ac:dyDescent="0.25">
      <c r="S946" s="2"/>
      <c r="T946" s="95" t="s">
        <v>1059</v>
      </c>
      <c r="U946" s="96">
        <v>900</v>
      </c>
      <c r="V946" s="96">
        <v>860</v>
      </c>
      <c r="W946" s="96">
        <v>810</v>
      </c>
      <c r="X946" s="96">
        <v>770</v>
      </c>
      <c r="Y946" s="96">
        <v>720</v>
      </c>
      <c r="Z946" s="96">
        <v>680</v>
      </c>
      <c r="AA946" s="96">
        <v>630</v>
      </c>
      <c r="AB946" s="96">
        <v>540</v>
      </c>
      <c r="AC946" s="95" t="s">
        <v>1059</v>
      </c>
      <c r="AD946" s="96">
        <v>1400</v>
      </c>
      <c r="AE946" s="96">
        <v>1330</v>
      </c>
      <c r="AF946" s="96">
        <v>1260</v>
      </c>
      <c r="AG946" s="96">
        <v>1190</v>
      </c>
      <c r="AH946" s="96">
        <v>1120</v>
      </c>
      <c r="AI946" s="96">
        <v>1050</v>
      </c>
      <c r="AJ946" s="96">
        <v>980</v>
      </c>
      <c r="AK946" s="96">
        <v>840</v>
      </c>
      <c r="AL946" s="2"/>
      <c r="AM946" s="95" t="s">
        <v>1059</v>
      </c>
      <c r="AN946" s="96">
        <v>1300</v>
      </c>
      <c r="AO946" s="96">
        <v>1240</v>
      </c>
      <c r="AP946" s="96">
        <v>1170</v>
      </c>
      <c r="AQ946" s="96">
        <v>1110</v>
      </c>
      <c r="AR946" s="96">
        <v>1040</v>
      </c>
      <c r="AS946" s="96">
        <v>980</v>
      </c>
      <c r="AT946" s="96">
        <v>910</v>
      </c>
      <c r="AU946" s="96">
        <v>780</v>
      </c>
      <c r="AW946" s="95" t="s">
        <v>1059</v>
      </c>
      <c r="AX946" s="96">
        <v>400</v>
      </c>
      <c r="AY946" s="96">
        <v>380</v>
      </c>
      <c r="AZ946" s="96">
        <v>360</v>
      </c>
      <c r="BA946" s="96">
        <v>340</v>
      </c>
      <c r="BB946" s="96">
        <v>320</v>
      </c>
      <c r="BC946" s="96">
        <v>300</v>
      </c>
      <c r="BD946" s="96">
        <v>280</v>
      </c>
      <c r="BE946" s="96">
        <v>240</v>
      </c>
      <c r="BF946" s="95" t="s">
        <v>1059</v>
      </c>
      <c r="BG946" s="96">
        <v>600</v>
      </c>
      <c r="BH946" s="96">
        <v>570</v>
      </c>
      <c r="BI946" s="96">
        <v>540</v>
      </c>
      <c r="BJ946" s="96">
        <v>510</v>
      </c>
      <c r="BK946" s="96">
        <v>480</v>
      </c>
      <c r="BL946" s="96">
        <v>450</v>
      </c>
      <c r="BM946" s="96">
        <v>420</v>
      </c>
      <c r="BN946" s="96">
        <v>360</v>
      </c>
      <c r="CH946" s="2">
        <v>64724</v>
      </c>
      <c r="CI946" s="2" t="s">
        <v>126</v>
      </c>
      <c r="CP946" s="3">
        <v>63215</v>
      </c>
      <c r="CQ946" s="3" t="s">
        <v>29236</v>
      </c>
      <c r="CR946" s="3" t="s">
        <v>124</v>
      </c>
    </row>
    <row r="947" spans="19:96" x14ac:dyDescent="0.25">
      <c r="S947" s="2"/>
      <c r="T947" s="95" t="s">
        <v>30828</v>
      </c>
      <c r="U947" s="96">
        <v>900</v>
      </c>
      <c r="V947" s="96">
        <v>860</v>
      </c>
      <c r="W947" s="96">
        <v>810</v>
      </c>
      <c r="X947" s="96">
        <v>770</v>
      </c>
      <c r="Y947" s="96">
        <v>720</v>
      </c>
      <c r="Z947" s="96">
        <v>680</v>
      </c>
      <c r="AA947" s="96">
        <v>630</v>
      </c>
      <c r="AB947" s="96">
        <v>540</v>
      </c>
      <c r="AC947" s="95" t="s">
        <v>30828</v>
      </c>
      <c r="AD947" s="96">
        <v>1400</v>
      </c>
      <c r="AE947" s="96">
        <v>1330</v>
      </c>
      <c r="AF947" s="96">
        <v>1260</v>
      </c>
      <c r="AG947" s="96">
        <v>1190</v>
      </c>
      <c r="AH947" s="96">
        <v>1120</v>
      </c>
      <c r="AI947" s="96">
        <v>1050</v>
      </c>
      <c r="AJ947" s="96">
        <v>980</v>
      </c>
      <c r="AK947" s="96">
        <v>840</v>
      </c>
      <c r="AL947" s="2"/>
      <c r="AM947" s="95" t="s">
        <v>30828</v>
      </c>
      <c r="AN947" s="96">
        <v>1400</v>
      </c>
      <c r="AO947" s="96">
        <v>1330</v>
      </c>
      <c r="AP947" s="96">
        <v>1260</v>
      </c>
      <c r="AQ947" s="96">
        <v>1190</v>
      </c>
      <c r="AR947" s="96">
        <v>1120</v>
      </c>
      <c r="AS947" s="96">
        <v>1050</v>
      </c>
      <c r="AT947" s="96">
        <v>980</v>
      </c>
      <c r="AU947" s="96">
        <v>840</v>
      </c>
      <c r="AW947" s="95" t="s">
        <v>30828</v>
      </c>
      <c r="AX947" s="96">
        <v>500</v>
      </c>
      <c r="AY947" s="96">
        <v>480</v>
      </c>
      <c r="AZ947" s="96">
        <v>450</v>
      </c>
      <c r="BA947" s="96">
        <v>430</v>
      </c>
      <c r="BB947" s="96">
        <v>400</v>
      </c>
      <c r="BC947" s="96">
        <v>380</v>
      </c>
      <c r="BD947" s="96">
        <v>350</v>
      </c>
      <c r="BE947" s="96">
        <v>300</v>
      </c>
      <c r="BF947" s="95" t="s">
        <v>30828</v>
      </c>
      <c r="BG947" s="96">
        <v>600</v>
      </c>
      <c r="BH947" s="96">
        <v>570</v>
      </c>
      <c r="BI947" s="96">
        <v>540</v>
      </c>
      <c r="BJ947" s="96">
        <v>510</v>
      </c>
      <c r="BK947" s="96">
        <v>480</v>
      </c>
      <c r="BL947" s="96">
        <v>450</v>
      </c>
      <c r="BM947" s="96">
        <v>420</v>
      </c>
      <c r="BN947" s="96">
        <v>360</v>
      </c>
      <c r="CH947" s="2">
        <v>64725</v>
      </c>
      <c r="CI947" s="2" t="s">
        <v>126</v>
      </c>
      <c r="CP947" s="3">
        <v>63216</v>
      </c>
      <c r="CQ947" s="3" t="s">
        <v>33981</v>
      </c>
      <c r="CR947" s="3" t="s">
        <v>126</v>
      </c>
    </row>
    <row r="948" spans="19:96" x14ac:dyDescent="0.25">
      <c r="S948" s="2"/>
      <c r="T948" s="95" t="s">
        <v>1060</v>
      </c>
      <c r="U948" s="96">
        <v>1200</v>
      </c>
      <c r="V948" s="96">
        <v>1140</v>
      </c>
      <c r="W948" s="96">
        <v>1080</v>
      </c>
      <c r="X948" s="96">
        <v>1020</v>
      </c>
      <c r="Y948" s="96">
        <v>960</v>
      </c>
      <c r="Z948" s="96">
        <v>900</v>
      </c>
      <c r="AA948" s="96">
        <v>840</v>
      </c>
      <c r="AB948" s="96">
        <v>720</v>
      </c>
      <c r="AC948" s="95" t="s">
        <v>1060</v>
      </c>
      <c r="AD948" s="96">
        <v>1900</v>
      </c>
      <c r="AE948" s="96">
        <v>1810</v>
      </c>
      <c r="AF948" s="96">
        <v>1710</v>
      </c>
      <c r="AG948" s="96">
        <v>1620</v>
      </c>
      <c r="AH948" s="96">
        <v>1520</v>
      </c>
      <c r="AI948" s="96">
        <v>1430</v>
      </c>
      <c r="AJ948" s="96">
        <v>1330</v>
      </c>
      <c r="AK948" s="96">
        <v>1140</v>
      </c>
      <c r="AL948" s="2"/>
      <c r="AM948" s="95" t="s">
        <v>1060</v>
      </c>
      <c r="AN948" s="96">
        <v>1800</v>
      </c>
      <c r="AO948" s="96">
        <v>1710</v>
      </c>
      <c r="AP948" s="96">
        <v>1620</v>
      </c>
      <c r="AQ948" s="96">
        <v>1530</v>
      </c>
      <c r="AR948" s="96">
        <v>1440</v>
      </c>
      <c r="AS948" s="96">
        <v>1350</v>
      </c>
      <c r="AT948" s="96">
        <v>1260</v>
      </c>
      <c r="AU948" s="96">
        <v>1080</v>
      </c>
      <c r="AW948" s="95" t="s">
        <v>1060</v>
      </c>
      <c r="AX948" s="96">
        <v>600</v>
      </c>
      <c r="AY948" s="96">
        <v>570</v>
      </c>
      <c r="AZ948" s="96">
        <v>540</v>
      </c>
      <c r="BA948" s="96">
        <v>510</v>
      </c>
      <c r="BB948" s="96">
        <v>480</v>
      </c>
      <c r="BC948" s="96">
        <v>450</v>
      </c>
      <c r="BD948" s="96">
        <v>420</v>
      </c>
      <c r="BE948" s="96">
        <v>360</v>
      </c>
      <c r="BF948" s="95" t="s">
        <v>1060</v>
      </c>
      <c r="BG948" s="96">
        <v>800</v>
      </c>
      <c r="BH948" s="96">
        <v>760</v>
      </c>
      <c r="BI948" s="96">
        <v>720</v>
      </c>
      <c r="BJ948" s="96">
        <v>680</v>
      </c>
      <c r="BK948" s="96">
        <v>640</v>
      </c>
      <c r="BL948" s="96">
        <v>600</v>
      </c>
      <c r="BM948" s="96">
        <v>560</v>
      </c>
      <c r="BN948" s="96">
        <v>480</v>
      </c>
      <c r="CH948" s="2">
        <v>64726</v>
      </c>
      <c r="CI948" s="2" t="s">
        <v>126</v>
      </c>
      <c r="CP948" s="3">
        <v>63217</v>
      </c>
      <c r="CQ948" s="3" t="s">
        <v>33982</v>
      </c>
      <c r="CR948" s="3" t="s">
        <v>126</v>
      </c>
    </row>
    <row r="949" spans="19:96" x14ac:dyDescent="0.25">
      <c r="S949" s="2"/>
      <c r="T949" s="95" t="s">
        <v>1061</v>
      </c>
      <c r="U949" s="96">
        <v>900</v>
      </c>
      <c r="V949" s="96">
        <v>860</v>
      </c>
      <c r="W949" s="96">
        <v>810</v>
      </c>
      <c r="X949" s="96">
        <v>770</v>
      </c>
      <c r="Y949" s="96">
        <v>720</v>
      </c>
      <c r="Z949" s="96">
        <v>680</v>
      </c>
      <c r="AA949" s="96">
        <v>630</v>
      </c>
      <c r="AB949" s="96">
        <v>540</v>
      </c>
      <c r="AC949" s="95" t="s">
        <v>1061</v>
      </c>
      <c r="AD949" s="96">
        <v>1400</v>
      </c>
      <c r="AE949" s="96">
        <v>1330</v>
      </c>
      <c r="AF949" s="96">
        <v>1260</v>
      </c>
      <c r="AG949" s="96">
        <v>1190</v>
      </c>
      <c r="AH949" s="96">
        <v>1120</v>
      </c>
      <c r="AI949" s="96">
        <v>1050</v>
      </c>
      <c r="AJ949" s="96">
        <v>980</v>
      </c>
      <c r="AK949" s="96">
        <v>840</v>
      </c>
      <c r="AL949" s="2"/>
      <c r="AM949" s="95" t="s">
        <v>1061</v>
      </c>
      <c r="AN949" s="96">
        <v>1300</v>
      </c>
      <c r="AO949" s="96">
        <v>1240</v>
      </c>
      <c r="AP949" s="96">
        <v>1170</v>
      </c>
      <c r="AQ949" s="96">
        <v>1110</v>
      </c>
      <c r="AR949" s="96">
        <v>1040</v>
      </c>
      <c r="AS949" s="96">
        <v>980</v>
      </c>
      <c r="AT949" s="96">
        <v>910</v>
      </c>
      <c r="AU949" s="96">
        <v>780</v>
      </c>
      <c r="AW949" s="95" t="s">
        <v>1061</v>
      </c>
      <c r="AX949" s="96">
        <v>400</v>
      </c>
      <c r="AY949" s="96">
        <v>380</v>
      </c>
      <c r="AZ949" s="96">
        <v>360</v>
      </c>
      <c r="BA949" s="96">
        <v>340</v>
      </c>
      <c r="BB949" s="96">
        <v>320</v>
      </c>
      <c r="BC949" s="96">
        <v>300</v>
      </c>
      <c r="BD949" s="96">
        <v>280</v>
      </c>
      <c r="BE949" s="96">
        <v>240</v>
      </c>
      <c r="BF949" s="95" t="s">
        <v>1061</v>
      </c>
      <c r="BG949" s="96">
        <v>600</v>
      </c>
      <c r="BH949" s="96">
        <v>570</v>
      </c>
      <c r="BI949" s="96">
        <v>540</v>
      </c>
      <c r="BJ949" s="96">
        <v>510</v>
      </c>
      <c r="BK949" s="96">
        <v>480</v>
      </c>
      <c r="BL949" s="96">
        <v>450</v>
      </c>
      <c r="BM949" s="96">
        <v>420</v>
      </c>
      <c r="BN949" s="96">
        <v>360</v>
      </c>
      <c r="CH949" s="2">
        <v>64729</v>
      </c>
      <c r="CI949" s="2" t="s">
        <v>126</v>
      </c>
      <c r="CP949" s="3">
        <v>63218</v>
      </c>
      <c r="CQ949" s="3" t="s">
        <v>33983</v>
      </c>
      <c r="CR949" s="3" t="s">
        <v>126</v>
      </c>
    </row>
    <row r="950" spans="19:96" x14ac:dyDescent="0.25">
      <c r="S950" s="2"/>
      <c r="T950" s="95" t="s">
        <v>1062</v>
      </c>
      <c r="U950" s="96">
        <v>900</v>
      </c>
      <c r="V950" s="96">
        <v>860</v>
      </c>
      <c r="W950" s="96">
        <v>810</v>
      </c>
      <c r="X950" s="96">
        <v>770</v>
      </c>
      <c r="Y950" s="96">
        <v>720</v>
      </c>
      <c r="Z950" s="96">
        <v>680</v>
      </c>
      <c r="AA950" s="96">
        <v>630</v>
      </c>
      <c r="AB950" s="96">
        <v>540</v>
      </c>
      <c r="AC950" s="95" t="s">
        <v>1062</v>
      </c>
      <c r="AD950" s="96">
        <v>1400</v>
      </c>
      <c r="AE950" s="96">
        <v>1330</v>
      </c>
      <c r="AF950" s="96">
        <v>1260</v>
      </c>
      <c r="AG950" s="96">
        <v>1190</v>
      </c>
      <c r="AH950" s="96">
        <v>1120</v>
      </c>
      <c r="AI950" s="96">
        <v>1050</v>
      </c>
      <c r="AJ950" s="96">
        <v>980</v>
      </c>
      <c r="AK950" s="96">
        <v>840</v>
      </c>
      <c r="AL950" s="2"/>
      <c r="AM950" s="95" t="s">
        <v>1062</v>
      </c>
      <c r="AN950" s="96">
        <v>1300</v>
      </c>
      <c r="AO950" s="96">
        <v>1240</v>
      </c>
      <c r="AP950" s="96">
        <v>1170</v>
      </c>
      <c r="AQ950" s="96">
        <v>1110</v>
      </c>
      <c r="AR950" s="96">
        <v>1040</v>
      </c>
      <c r="AS950" s="96">
        <v>980</v>
      </c>
      <c r="AT950" s="96">
        <v>910</v>
      </c>
      <c r="AU950" s="96">
        <v>780</v>
      </c>
      <c r="AW950" s="95" t="s">
        <v>1062</v>
      </c>
      <c r="AX950" s="96">
        <v>400</v>
      </c>
      <c r="AY950" s="96">
        <v>380</v>
      </c>
      <c r="AZ950" s="96">
        <v>360</v>
      </c>
      <c r="BA950" s="96">
        <v>340</v>
      </c>
      <c r="BB950" s="96">
        <v>320</v>
      </c>
      <c r="BC950" s="96">
        <v>300</v>
      </c>
      <c r="BD950" s="96">
        <v>280</v>
      </c>
      <c r="BE950" s="96">
        <v>240</v>
      </c>
      <c r="BF950" s="95" t="s">
        <v>1062</v>
      </c>
      <c r="BG950" s="96">
        <v>600</v>
      </c>
      <c r="BH950" s="96">
        <v>570</v>
      </c>
      <c r="BI950" s="96">
        <v>540</v>
      </c>
      <c r="BJ950" s="96">
        <v>510</v>
      </c>
      <c r="BK950" s="96">
        <v>480</v>
      </c>
      <c r="BL950" s="96">
        <v>450</v>
      </c>
      <c r="BM950" s="96">
        <v>420</v>
      </c>
      <c r="BN950" s="96">
        <v>360</v>
      </c>
      <c r="CH950" s="2">
        <v>64730</v>
      </c>
      <c r="CI950" s="2" t="s">
        <v>124</v>
      </c>
      <c r="CP950" s="3">
        <v>63219</v>
      </c>
      <c r="CQ950" s="3" t="s">
        <v>33984</v>
      </c>
      <c r="CR950" s="3" t="s">
        <v>126</v>
      </c>
    </row>
    <row r="951" spans="19:96" x14ac:dyDescent="0.25">
      <c r="S951" s="2"/>
      <c r="T951" s="95" t="s">
        <v>30829</v>
      </c>
      <c r="U951" s="96">
        <v>900</v>
      </c>
      <c r="V951" s="96">
        <v>860</v>
      </c>
      <c r="W951" s="96">
        <v>810</v>
      </c>
      <c r="X951" s="96">
        <v>770</v>
      </c>
      <c r="Y951" s="96">
        <v>720</v>
      </c>
      <c r="Z951" s="96">
        <v>680</v>
      </c>
      <c r="AA951" s="96">
        <v>630</v>
      </c>
      <c r="AB951" s="96">
        <v>540</v>
      </c>
      <c r="AC951" s="95" t="s">
        <v>30829</v>
      </c>
      <c r="AD951" s="96">
        <v>1400</v>
      </c>
      <c r="AE951" s="96">
        <v>1330</v>
      </c>
      <c r="AF951" s="96">
        <v>1260</v>
      </c>
      <c r="AG951" s="96">
        <v>1190</v>
      </c>
      <c r="AH951" s="96">
        <v>1120</v>
      </c>
      <c r="AI951" s="96">
        <v>1050</v>
      </c>
      <c r="AJ951" s="96">
        <v>980</v>
      </c>
      <c r="AK951" s="96">
        <v>840</v>
      </c>
      <c r="AL951" s="2"/>
      <c r="AM951" s="95" t="s">
        <v>30829</v>
      </c>
      <c r="AN951" s="96">
        <v>1400</v>
      </c>
      <c r="AO951" s="96">
        <v>1330</v>
      </c>
      <c r="AP951" s="96">
        <v>1260</v>
      </c>
      <c r="AQ951" s="96">
        <v>1190</v>
      </c>
      <c r="AR951" s="96">
        <v>1120</v>
      </c>
      <c r="AS951" s="96">
        <v>1050</v>
      </c>
      <c r="AT951" s="96">
        <v>980</v>
      </c>
      <c r="AU951" s="96">
        <v>840</v>
      </c>
      <c r="AW951" s="95" t="s">
        <v>30829</v>
      </c>
      <c r="AX951" s="96">
        <v>500</v>
      </c>
      <c r="AY951" s="96">
        <v>480</v>
      </c>
      <c r="AZ951" s="96">
        <v>450</v>
      </c>
      <c r="BA951" s="96">
        <v>430</v>
      </c>
      <c r="BB951" s="96">
        <v>400</v>
      </c>
      <c r="BC951" s="96">
        <v>380</v>
      </c>
      <c r="BD951" s="96">
        <v>350</v>
      </c>
      <c r="BE951" s="96">
        <v>300</v>
      </c>
      <c r="BF951" s="95" t="s">
        <v>30829</v>
      </c>
      <c r="BG951" s="96">
        <v>600</v>
      </c>
      <c r="BH951" s="96">
        <v>570</v>
      </c>
      <c r="BI951" s="96">
        <v>540</v>
      </c>
      <c r="BJ951" s="96">
        <v>510</v>
      </c>
      <c r="BK951" s="96">
        <v>480</v>
      </c>
      <c r="BL951" s="96">
        <v>450</v>
      </c>
      <c r="BM951" s="96">
        <v>420</v>
      </c>
      <c r="BN951" s="96">
        <v>360</v>
      </c>
      <c r="CH951" s="2">
        <v>64731</v>
      </c>
      <c r="CI951" s="2" t="s">
        <v>126</v>
      </c>
      <c r="CP951" s="3">
        <v>63220</v>
      </c>
      <c r="CQ951" s="3" t="s">
        <v>33985</v>
      </c>
      <c r="CR951" s="3" t="s">
        <v>126</v>
      </c>
    </row>
    <row r="952" spans="19:96" x14ac:dyDescent="0.25">
      <c r="S952" s="2"/>
      <c r="T952" s="95" t="s">
        <v>1063</v>
      </c>
      <c r="U952" s="96">
        <v>1000</v>
      </c>
      <c r="V952" s="96">
        <v>950</v>
      </c>
      <c r="W952" s="96">
        <v>900</v>
      </c>
      <c r="X952" s="96">
        <v>850</v>
      </c>
      <c r="Y952" s="96">
        <v>800</v>
      </c>
      <c r="Z952" s="96">
        <v>750</v>
      </c>
      <c r="AA952" s="96">
        <v>700</v>
      </c>
      <c r="AB952" s="96">
        <v>600</v>
      </c>
      <c r="AC952" s="95" t="s">
        <v>1063</v>
      </c>
      <c r="AD952" s="96">
        <v>1600</v>
      </c>
      <c r="AE952" s="96">
        <v>1520</v>
      </c>
      <c r="AF952" s="96">
        <v>1440</v>
      </c>
      <c r="AG952" s="96">
        <v>1360</v>
      </c>
      <c r="AH952" s="96">
        <v>1280</v>
      </c>
      <c r="AI952" s="96">
        <v>1200</v>
      </c>
      <c r="AJ952" s="96">
        <v>1120</v>
      </c>
      <c r="AK952" s="96">
        <v>960</v>
      </c>
      <c r="AL952" s="2"/>
      <c r="AM952" s="95" t="s">
        <v>1063</v>
      </c>
      <c r="AN952" s="96">
        <v>1400</v>
      </c>
      <c r="AO952" s="96">
        <v>1330</v>
      </c>
      <c r="AP952" s="96">
        <v>1260</v>
      </c>
      <c r="AQ952" s="96">
        <v>1190</v>
      </c>
      <c r="AR952" s="96">
        <v>1120</v>
      </c>
      <c r="AS952" s="96">
        <v>1050</v>
      </c>
      <c r="AT952" s="96">
        <v>980</v>
      </c>
      <c r="AU952" s="96">
        <v>840</v>
      </c>
      <c r="AW952" s="95" t="s">
        <v>1063</v>
      </c>
      <c r="AX952" s="96">
        <v>500</v>
      </c>
      <c r="AY952" s="96">
        <v>480</v>
      </c>
      <c r="AZ952" s="96">
        <v>450</v>
      </c>
      <c r="BA952" s="96">
        <v>430</v>
      </c>
      <c r="BB952" s="96">
        <v>400</v>
      </c>
      <c r="BC952" s="96">
        <v>380</v>
      </c>
      <c r="BD952" s="96">
        <v>350</v>
      </c>
      <c r="BE952" s="96">
        <v>300</v>
      </c>
      <c r="BF952" s="95" t="s">
        <v>1063</v>
      </c>
      <c r="BG952" s="96">
        <v>600</v>
      </c>
      <c r="BH952" s="96">
        <v>570</v>
      </c>
      <c r="BI952" s="96">
        <v>540</v>
      </c>
      <c r="BJ952" s="96">
        <v>510</v>
      </c>
      <c r="BK952" s="96">
        <v>480</v>
      </c>
      <c r="BL952" s="96">
        <v>450</v>
      </c>
      <c r="BM952" s="96">
        <v>420</v>
      </c>
      <c r="BN952" s="96">
        <v>360</v>
      </c>
      <c r="CH952" s="2">
        <v>64732</v>
      </c>
      <c r="CI952" s="2" t="s">
        <v>126</v>
      </c>
      <c r="CP952" s="3">
        <v>63221</v>
      </c>
      <c r="CQ952" s="3" t="s">
        <v>29236</v>
      </c>
      <c r="CR952" s="3" t="s">
        <v>122</v>
      </c>
    </row>
    <row r="953" spans="19:96" x14ac:dyDescent="0.25">
      <c r="S953" s="2"/>
      <c r="T953" s="95" t="s">
        <v>1064</v>
      </c>
      <c r="U953" s="96">
        <v>1100</v>
      </c>
      <c r="V953" s="96">
        <v>1050</v>
      </c>
      <c r="W953" s="96">
        <v>990</v>
      </c>
      <c r="X953" s="96">
        <v>940</v>
      </c>
      <c r="Y953" s="96">
        <v>880</v>
      </c>
      <c r="Z953" s="96">
        <v>830</v>
      </c>
      <c r="AA953" s="96">
        <v>770</v>
      </c>
      <c r="AB953" s="96">
        <v>660</v>
      </c>
      <c r="AC953" s="95" t="s">
        <v>1064</v>
      </c>
      <c r="AD953" s="96">
        <v>1800</v>
      </c>
      <c r="AE953" s="96">
        <v>1710</v>
      </c>
      <c r="AF953" s="96">
        <v>1620</v>
      </c>
      <c r="AG953" s="96">
        <v>1530</v>
      </c>
      <c r="AH953" s="96">
        <v>1440</v>
      </c>
      <c r="AI953" s="96">
        <v>1350</v>
      </c>
      <c r="AJ953" s="96">
        <v>1260</v>
      </c>
      <c r="AK953" s="96">
        <v>1080</v>
      </c>
      <c r="AL953" s="2"/>
      <c r="AM953" s="95" t="s">
        <v>1064</v>
      </c>
      <c r="AN953" s="96">
        <v>1600</v>
      </c>
      <c r="AO953" s="96">
        <v>1520</v>
      </c>
      <c r="AP953" s="96">
        <v>1440</v>
      </c>
      <c r="AQ953" s="96">
        <v>1360</v>
      </c>
      <c r="AR953" s="96">
        <v>1280</v>
      </c>
      <c r="AS953" s="96">
        <v>1200</v>
      </c>
      <c r="AT953" s="96">
        <v>1120</v>
      </c>
      <c r="AU953" s="96">
        <v>960</v>
      </c>
      <c r="AW953" s="95" t="s">
        <v>1064</v>
      </c>
      <c r="AX953" s="96">
        <v>500</v>
      </c>
      <c r="AY953" s="96">
        <v>480</v>
      </c>
      <c r="AZ953" s="96">
        <v>450</v>
      </c>
      <c r="BA953" s="96">
        <v>430</v>
      </c>
      <c r="BB953" s="96">
        <v>400</v>
      </c>
      <c r="BC953" s="96">
        <v>380</v>
      </c>
      <c r="BD953" s="96">
        <v>350</v>
      </c>
      <c r="BE953" s="96">
        <v>300</v>
      </c>
      <c r="BF953" s="95" t="s">
        <v>1064</v>
      </c>
      <c r="BG953" s="96">
        <v>700</v>
      </c>
      <c r="BH953" s="96">
        <v>670</v>
      </c>
      <c r="BI953" s="96">
        <v>630</v>
      </c>
      <c r="BJ953" s="96">
        <v>600</v>
      </c>
      <c r="BK953" s="96">
        <v>560</v>
      </c>
      <c r="BL953" s="96">
        <v>530</v>
      </c>
      <c r="BM953" s="96">
        <v>490</v>
      </c>
      <c r="BN953" s="96">
        <v>420</v>
      </c>
      <c r="CH953" s="2">
        <v>64733</v>
      </c>
      <c r="CI953" s="2" t="s">
        <v>126</v>
      </c>
      <c r="CP953" s="3">
        <v>63222</v>
      </c>
      <c r="CQ953" s="3" t="s">
        <v>29237</v>
      </c>
      <c r="CR953" s="3" t="s">
        <v>122</v>
      </c>
    </row>
    <row r="954" spans="19:96" x14ac:dyDescent="0.25">
      <c r="S954" s="2"/>
      <c r="T954" s="95" t="s">
        <v>1065</v>
      </c>
      <c r="U954" s="96">
        <v>800</v>
      </c>
      <c r="V954" s="96">
        <v>760</v>
      </c>
      <c r="W954" s="96">
        <v>720</v>
      </c>
      <c r="X954" s="96">
        <v>680</v>
      </c>
      <c r="Y954" s="96">
        <v>640</v>
      </c>
      <c r="Z954" s="96">
        <v>600</v>
      </c>
      <c r="AA954" s="96">
        <v>560</v>
      </c>
      <c r="AB954" s="96">
        <v>480</v>
      </c>
      <c r="AC954" s="95" t="s">
        <v>1065</v>
      </c>
      <c r="AD954" s="96">
        <v>1300</v>
      </c>
      <c r="AE954" s="96">
        <v>1240</v>
      </c>
      <c r="AF954" s="96">
        <v>1170</v>
      </c>
      <c r="AG954" s="96">
        <v>1110</v>
      </c>
      <c r="AH954" s="96">
        <v>1040</v>
      </c>
      <c r="AI954" s="96">
        <v>980</v>
      </c>
      <c r="AJ954" s="96">
        <v>910</v>
      </c>
      <c r="AK954" s="96">
        <v>780</v>
      </c>
      <c r="AL954" s="2"/>
      <c r="AM954" s="95" t="s">
        <v>1065</v>
      </c>
      <c r="AN954" s="96">
        <v>1200</v>
      </c>
      <c r="AO954" s="96">
        <v>1140</v>
      </c>
      <c r="AP954" s="96">
        <v>1080</v>
      </c>
      <c r="AQ954" s="96">
        <v>1020</v>
      </c>
      <c r="AR954" s="96">
        <v>960</v>
      </c>
      <c r="AS954" s="96">
        <v>900</v>
      </c>
      <c r="AT954" s="96">
        <v>840</v>
      </c>
      <c r="AU954" s="96">
        <v>720</v>
      </c>
      <c r="AW954" s="95" t="s">
        <v>1065</v>
      </c>
      <c r="AX954" s="96">
        <v>400</v>
      </c>
      <c r="AY954" s="96">
        <v>380</v>
      </c>
      <c r="AZ954" s="96">
        <v>360</v>
      </c>
      <c r="BA954" s="96">
        <v>340</v>
      </c>
      <c r="BB954" s="96">
        <v>320</v>
      </c>
      <c r="BC954" s="96">
        <v>300</v>
      </c>
      <c r="BD954" s="96">
        <v>280</v>
      </c>
      <c r="BE954" s="96">
        <v>240</v>
      </c>
      <c r="BF954" s="95" t="s">
        <v>1065</v>
      </c>
      <c r="BG954" s="96">
        <v>500</v>
      </c>
      <c r="BH954" s="96">
        <v>480</v>
      </c>
      <c r="BI954" s="96">
        <v>450</v>
      </c>
      <c r="BJ954" s="96">
        <v>430</v>
      </c>
      <c r="BK954" s="96">
        <v>400</v>
      </c>
      <c r="BL954" s="96">
        <v>380</v>
      </c>
      <c r="BM954" s="96">
        <v>350</v>
      </c>
      <c r="BN954" s="96">
        <v>300</v>
      </c>
      <c r="CH954" s="2">
        <v>64734</v>
      </c>
      <c r="CI954" s="2" t="s">
        <v>126</v>
      </c>
      <c r="CP954" s="3">
        <v>63226</v>
      </c>
      <c r="CQ954" s="3" t="s">
        <v>33986</v>
      </c>
      <c r="CR954" s="3" t="s">
        <v>124</v>
      </c>
    </row>
    <row r="955" spans="19:96" x14ac:dyDescent="0.25">
      <c r="S955" s="2"/>
      <c r="T955" s="95" t="s">
        <v>30830</v>
      </c>
      <c r="U955" s="96">
        <v>1100</v>
      </c>
      <c r="V955" s="96">
        <v>1050</v>
      </c>
      <c r="W955" s="96">
        <v>990</v>
      </c>
      <c r="X955" s="96">
        <v>940</v>
      </c>
      <c r="Y955" s="96">
        <v>880</v>
      </c>
      <c r="Z955" s="96">
        <v>830</v>
      </c>
      <c r="AA955" s="96">
        <v>770</v>
      </c>
      <c r="AB955" s="96">
        <v>660</v>
      </c>
      <c r="AC955" s="95" t="s">
        <v>30830</v>
      </c>
      <c r="AD955" s="96">
        <v>1800</v>
      </c>
      <c r="AE955" s="96">
        <v>1710</v>
      </c>
      <c r="AF955" s="96">
        <v>1620</v>
      </c>
      <c r="AG955" s="96">
        <v>1530</v>
      </c>
      <c r="AH955" s="96">
        <v>1440</v>
      </c>
      <c r="AI955" s="96">
        <v>1350</v>
      </c>
      <c r="AJ955" s="96">
        <v>1260</v>
      </c>
      <c r="AK955" s="96">
        <v>1080</v>
      </c>
      <c r="AL955" s="2"/>
      <c r="AM955" s="95" t="s">
        <v>30830</v>
      </c>
      <c r="AN955" s="96">
        <v>1600</v>
      </c>
      <c r="AO955" s="96">
        <v>1520</v>
      </c>
      <c r="AP955" s="96">
        <v>1440</v>
      </c>
      <c r="AQ955" s="96">
        <v>1360</v>
      </c>
      <c r="AR955" s="96">
        <v>1280</v>
      </c>
      <c r="AS955" s="96">
        <v>1200</v>
      </c>
      <c r="AT955" s="96">
        <v>1120</v>
      </c>
      <c r="AU955" s="96">
        <v>960</v>
      </c>
      <c r="AW955" s="95" t="s">
        <v>30830</v>
      </c>
      <c r="AX955" s="96">
        <v>500</v>
      </c>
      <c r="AY955" s="96">
        <v>480</v>
      </c>
      <c r="AZ955" s="96">
        <v>450</v>
      </c>
      <c r="BA955" s="96">
        <v>430</v>
      </c>
      <c r="BB955" s="96">
        <v>400</v>
      </c>
      <c r="BC955" s="96">
        <v>380</v>
      </c>
      <c r="BD955" s="96">
        <v>350</v>
      </c>
      <c r="BE955" s="96">
        <v>300</v>
      </c>
      <c r="BF955" s="95" t="s">
        <v>30830</v>
      </c>
      <c r="BG955" s="96">
        <v>700</v>
      </c>
      <c r="BH955" s="96">
        <v>670</v>
      </c>
      <c r="BI955" s="96">
        <v>630</v>
      </c>
      <c r="BJ955" s="96">
        <v>600</v>
      </c>
      <c r="BK955" s="96">
        <v>560</v>
      </c>
      <c r="BL955" s="96">
        <v>530</v>
      </c>
      <c r="BM955" s="96">
        <v>490</v>
      </c>
      <c r="BN955" s="96">
        <v>420</v>
      </c>
      <c r="CH955" s="2">
        <v>64735</v>
      </c>
      <c r="CI955" s="2" t="s">
        <v>126</v>
      </c>
      <c r="CP955" s="3">
        <v>63227</v>
      </c>
      <c r="CQ955" s="3" t="s">
        <v>29238</v>
      </c>
      <c r="CR955" s="3" t="s">
        <v>124</v>
      </c>
    </row>
    <row r="956" spans="19:96" x14ac:dyDescent="0.25">
      <c r="S956" s="2"/>
      <c r="T956" s="95" t="s">
        <v>1066</v>
      </c>
      <c r="U956" s="96">
        <v>1000</v>
      </c>
      <c r="V956" s="96">
        <v>950</v>
      </c>
      <c r="W956" s="96">
        <v>900</v>
      </c>
      <c r="X956" s="96">
        <v>850</v>
      </c>
      <c r="Y956" s="96">
        <v>800</v>
      </c>
      <c r="Z956" s="96">
        <v>750</v>
      </c>
      <c r="AA956" s="96">
        <v>700</v>
      </c>
      <c r="AB956" s="96">
        <v>600</v>
      </c>
      <c r="AC956" s="95" t="s">
        <v>1066</v>
      </c>
      <c r="AD956" s="96">
        <v>1600</v>
      </c>
      <c r="AE956" s="96">
        <v>1520</v>
      </c>
      <c r="AF956" s="96">
        <v>1440</v>
      </c>
      <c r="AG956" s="96">
        <v>1360</v>
      </c>
      <c r="AH956" s="96">
        <v>1280</v>
      </c>
      <c r="AI956" s="96">
        <v>1200</v>
      </c>
      <c r="AJ956" s="96">
        <v>1120</v>
      </c>
      <c r="AK956" s="96">
        <v>960</v>
      </c>
      <c r="AL956" s="2"/>
      <c r="AM956" s="95" t="s">
        <v>1066</v>
      </c>
      <c r="AN956" s="96">
        <v>1400</v>
      </c>
      <c r="AO956" s="96">
        <v>1330</v>
      </c>
      <c r="AP956" s="96">
        <v>1260</v>
      </c>
      <c r="AQ956" s="96">
        <v>1190</v>
      </c>
      <c r="AR956" s="96">
        <v>1120</v>
      </c>
      <c r="AS956" s="96">
        <v>1050</v>
      </c>
      <c r="AT956" s="96">
        <v>980</v>
      </c>
      <c r="AU956" s="96">
        <v>840</v>
      </c>
      <c r="AW956" s="95" t="s">
        <v>1066</v>
      </c>
      <c r="AX956" s="96">
        <v>500</v>
      </c>
      <c r="AY956" s="96">
        <v>480</v>
      </c>
      <c r="AZ956" s="96">
        <v>450</v>
      </c>
      <c r="BA956" s="96">
        <v>430</v>
      </c>
      <c r="BB956" s="96">
        <v>400</v>
      </c>
      <c r="BC956" s="96">
        <v>380</v>
      </c>
      <c r="BD956" s="96">
        <v>350</v>
      </c>
      <c r="BE956" s="96">
        <v>300</v>
      </c>
      <c r="BF956" s="95" t="s">
        <v>1066</v>
      </c>
      <c r="BG956" s="96">
        <v>600</v>
      </c>
      <c r="BH956" s="96">
        <v>570</v>
      </c>
      <c r="BI956" s="96">
        <v>540</v>
      </c>
      <c r="BJ956" s="96">
        <v>510</v>
      </c>
      <c r="BK956" s="96">
        <v>480</v>
      </c>
      <c r="BL956" s="96">
        <v>450</v>
      </c>
      <c r="BM956" s="96">
        <v>420</v>
      </c>
      <c r="BN956" s="96">
        <v>360</v>
      </c>
      <c r="CH956" s="2">
        <v>64742</v>
      </c>
      <c r="CI956" s="2" t="s">
        <v>124</v>
      </c>
      <c r="CP956" s="3">
        <v>63228</v>
      </c>
      <c r="CQ956" s="3" t="s">
        <v>33987</v>
      </c>
      <c r="CR956" s="3" t="s">
        <v>124</v>
      </c>
    </row>
    <row r="957" spans="19:96" x14ac:dyDescent="0.25">
      <c r="S957" s="2"/>
      <c r="T957" s="95" t="s">
        <v>1067</v>
      </c>
      <c r="U957" s="96">
        <v>1400</v>
      </c>
      <c r="V957" s="96">
        <v>1330</v>
      </c>
      <c r="W957" s="96">
        <v>1260</v>
      </c>
      <c r="X957" s="96">
        <v>1190</v>
      </c>
      <c r="Y957" s="96">
        <v>1120</v>
      </c>
      <c r="Z957" s="96">
        <v>1050</v>
      </c>
      <c r="AA957" s="96">
        <v>980</v>
      </c>
      <c r="AB957" s="96">
        <v>840</v>
      </c>
      <c r="AC957" s="95" t="s">
        <v>1067</v>
      </c>
      <c r="AD957" s="96">
        <v>2200</v>
      </c>
      <c r="AE957" s="96">
        <v>2090</v>
      </c>
      <c r="AF957" s="96">
        <v>1980</v>
      </c>
      <c r="AG957" s="96">
        <v>1870</v>
      </c>
      <c r="AH957" s="96">
        <v>1760</v>
      </c>
      <c r="AI957" s="96">
        <v>1650</v>
      </c>
      <c r="AJ957" s="96">
        <v>1540</v>
      </c>
      <c r="AK957" s="96">
        <v>1320</v>
      </c>
      <c r="AL957" s="2"/>
      <c r="AM957" s="95" t="s">
        <v>1067</v>
      </c>
      <c r="AN957" s="96">
        <v>2100</v>
      </c>
      <c r="AO957" s="96">
        <v>2000</v>
      </c>
      <c r="AP957" s="96">
        <v>1890</v>
      </c>
      <c r="AQ957" s="96">
        <v>1790</v>
      </c>
      <c r="AR957" s="96">
        <v>1680</v>
      </c>
      <c r="AS957" s="96">
        <v>1580</v>
      </c>
      <c r="AT957" s="96">
        <v>1470</v>
      </c>
      <c r="AU957" s="96">
        <v>1260</v>
      </c>
      <c r="AW957" s="95" t="s">
        <v>1067</v>
      </c>
      <c r="AX957" s="96">
        <v>700</v>
      </c>
      <c r="AY957" s="96">
        <v>670</v>
      </c>
      <c r="AZ957" s="96">
        <v>630</v>
      </c>
      <c r="BA957" s="96">
        <v>600</v>
      </c>
      <c r="BB957" s="96">
        <v>560</v>
      </c>
      <c r="BC957" s="96">
        <v>530</v>
      </c>
      <c r="BD957" s="96">
        <v>490</v>
      </c>
      <c r="BE957" s="96">
        <v>420</v>
      </c>
      <c r="BF957" s="95" t="s">
        <v>1067</v>
      </c>
      <c r="BG957" s="96">
        <v>900</v>
      </c>
      <c r="BH957" s="96">
        <v>860</v>
      </c>
      <c r="BI957" s="96">
        <v>810</v>
      </c>
      <c r="BJ957" s="96">
        <v>770</v>
      </c>
      <c r="BK957" s="96">
        <v>720</v>
      </c>
      <c r="BL957" s="96">
        <v>680</v>
      </c>
      <c r="BM957" s="96">
        <v>630</v>
      </c>
      <c r="BN957" s="96">
        <v>540</v>
      </c>
      <c r="CH957" s="2">
        <v>64743</v>
      </c>
      <c r="CI957" s="2" t="s">
        <v>122</v>
      </c>
      <c r="CP957" s="3">
        <v>63229</v>
      </c>
      <c r="CQ957" s="3" t="s">
        <v>33988</v>
      </c>
      <c r="CR957" s="3" t="s">
        <v>126</v>
      </c>
    </row>
    <row r="958" spans="19:96" x14ac:dyDescent="0.25">
      <c r="S958" s="2"/>
      <c r="T958" s="95" t="s">
        <v>1068</v>
      </c>
      <c r="U958" s="96">
        <v>900</v>
      </c>
      <c r="V958" s="96">
        <v>860</v>
      </c>
      <c r="W958" s="96">
        <v>810</v>
      </c>
      <c r="X958" s="96">
        <v>770</v>
      </c>
      <c r="Y958" s="96">
        <v>720</v>
      </c>
      <c r="Z958" s="96">
        <v>680</v>
      </c>
      <c r="AA958" s="96">
        <v>630</v>
      </c>
      <c r="AB958" s="96">
        <v>540</v>
      </c>
      <c r="AC958" s="95" t="s">
        <v>1068</v>
      </c>
      <c r="AD958" s="96">
        <v>1400</v>
      </c>
      <c r="AE958" s="96">
        <v>1330</v>
      </c>
      <c r="AF958" s="96">
        <v>1260</v>
      </c>
      <c r="AG958" s="96">
        <v>1190</v>
      </c>
      <c r="AH958" s="96">
        <v>1120</v>
      </c>
      <c r="AI958" s="96">
        <v>1050</v>
      </c>
      <c r="AJ958" s="96">
        <v>980</v>
      </c>
      <c r="AK958" s="96">
        <v>840</v>
      </c>
      <c r="AL958" s="2"/>
      <c r="AM958" s="95" t="s">
        <v>1068</v>
      </c>
      <c r="AN958" s="96">
        <v>1400</v>
      </c>
      <c r="AO958" s="96">
        <v>1330</v>
      </c>
      <c r="AP958" s="96">
        <v>1260</v>
      </c>
      <c r="AQ958" s="96">
        <v>1190</v>
      </c>
      <c r="AR958" s="96">
        <v>1120</v>
      </c>
      <c r="AS958" s="96">
        <v>1050</v>
      </c>
      <c r="AT958" s="96">
        <v>980</v>
      </c>
      <c r="AU958" s="96">
        <v>840</v>
      </c>
      <c r="AW958" s="95" t="s">
        <v>1068</v>
      </c>
      <c r="AX958" s="96">
        <v>500</v>
      </c>
      <c r="AY958" s="96">
        <v>480</v>
      </c>
      <c r="AZ958" s="96">
        <v>450</v>
      </c>
      <c r="BA958" s="96">
        <v>430</v>
      </c>
      <c r="BB958" s="96">
        <v>400</v>
      </c>
      <c r="BC958" s="96">
        <v>380</v>
      </c>
      <c r="BD958" s="96">
        <v>350</v>
      </c>
      <c r="BE958" s="96">
        <v>300</v>
      </c>
      <c r="BF958" s="95" t="s">
        <v>1068</v>
      </c>
      <c r="BG958" s="96">
        <v>600</v>
      </c>
      <c r="BH958" s="96">
        <v>570</v>
      </c>
      <c r="BI958" s="96">
        <v>540</v>
      </c>
      <c r="BJ958" s="96">
        <v>510</v>
      </c>
      <c r="BK958" s="96">
        <v>480</v>
      </c>
      <c r="BL958" s="96">
        <v>450</v>
      </c>
      <c r="BM958" s="96">
        <v>420</v>
      </c>
      <c r="BN958" s="96">
        <v>360</v>
      </c>
      <c r="CH958" s="2">
        <v>64745</v>
      </c>
      <c r="CI958" s="2" t="s">
        <v>124</v>
      </c>
      <c r="CP958" s="3">
        <v>63230</v>
      </c>
      <c r="CQ958" s="3" t="s">
        <v>33989</v>
      </c>
      <c r="CR958" s="3" t="s">
        <v>124</v>
      </c>
    </row>
    <row r="959" spans="19:96" x14ac:dyDescent="0.25">
      <c r="S959" s="2"/>
      <c r="T959" s="95" t="s">
        <v>1069</v>
      </c>
      <c r="U959" s="96">
        <v>700</v>
      </c>
      <c r="V959" s="96">
        <v>670</v>
      </c>
      <c r="W959" s="96">
        <v>630</v>
      </c>
      <c r="X959" s="96">
        <v>600</v>
      </c>
      <c r="Y959" s="96">
        <v>560</v>
      </c>
      <c r="Z959" s="96">
        <v>530</v>
      </c>
      <c r="AA959" s="96">
        <v>490</v>
      </c>
      <c r="AB959" s="96">
        <v>420</v>
      </c>
      <c r="AC959" s="95" t="s">
        <v>1069</v>
      </c>
      <c r="AD959" s="96">
        <v>1100</v>
      </c>
      <c r="AE959" s="96">
        <v>1050</v>
      </c>
      <c r="AF959" s="96">
        <v>990</v>
      </c>
      <c r="AG959" s="96">
        <v>940</v>
      </c>
      <c r="AH959" s="96">
        <v>880</v>
      </c>
      <c r="AI959" s="96">
        <v>830</v>
      </c>
      <c r="AJ959" s="96">
        <v>770</v>
      </c>
      <c r="AK959" s="96">
        <v>660</v>
      </c>
      <c r="AL959" s="2"/>
      <c r="AM959" s="95" t="s">
        <v>1069</v>
      </c>
      <c r="AN959" s="96">
        <v>1100</v>
      </c>
      <c r="AO959" s="96">
        <v>1050</v>
      </c>
      <c r="AP959" s="96">
        <v>990</v>
      </c>
      <c r="AQ959" s="96">
        <v>940</v>
      </c>
      <c r="AR959" s="96">
        <v>880</v>
      </c>
      <c r="AS959" s="96">
        <v>830</v>
      </c>
      <c r="AT959" s="96">
        <v>770</v>
      </c>
      <c r="AU959" s="96">
        <v>660</v>
      </c>
      <c r="AW959" s="95" t="s">
        <v>1069</v>
      </c>
      <c r="AX959" s="96">
        <v>400</v>
      </c>
      <c r="AY959" s="96">
        <v>380</v>
      </c>
      <c r="AZ959" s="96">
        <v>360</v>
      </c>
      <c r="BA959" s="96">
        <v>340</v>
      </c>
      <c r="BB959" s="96">
        <v>320</v>
      </c>
      <c r="BC959" s="96">
        <v>300</v>
      </c>
      <c r="BD959" s="96">
        <v>280</v>
      </c>
      <c r="BE959" s="96">
        <v>240</v>
      </c>
      <c r="BF959" s="95" t="s">
        <v>1069</v>
      </c>
      <c r="BG959" s="96">
        <v>500</v>
      </c>
      <c r="BH959" s="96">
        <v>480</v>
      </c>
      <c r="BI959" s="96">
        <v>450</v>
      </c>
      <c r="BJ959" s="96">
        <v>430</v>
      </c>
      <c r="BK959" s="96">
        <v>400</v>
      </c>
      <c r="BL959" s="96">
        <v>380</v>
      </c>
      <c r="BM959" s="96">
        <v>350</v>
      </c>
      <c r="BN959" s="96">
        <v>300</v>
      </c>
      <c r="CH959" s="2">
        <v>64752</v>
      </c>
      <c r="CI959" s="2" t="s">
        <v>124</v>
      </c>
      <c r="CP959" s="3">
        <v>63231</v>
      </c>
      <c r="CQ959" s="3" t="s">
        <v>33987</v>
      </c>
      <c r="CR959" s="3" t="s">
        <v>124</v>
      </c>
    </row>
    <row r="960" spans="19:96" x14ac:dyDescent="0.25">
      <c r="S960" s="2"/>
      <c r="T960" s="95" t="s">
        <v>1070</v>
      </c>
      <c r="U960" s="96">
        <v>1000</v>
      </c>
      <c r="V960" s="96">
        <v>950</v>
      </c>
      <c r="W960" s="96">
        <v>900</v>
      </c>
      <c r="X960" s="96">
        <v>850</v>
      </c>
      <c r="Y960" s="96">
        <v>800</v>
      </c>
      <c r="Z960" s="96">
        <v>750</v>
      </c>
      <c r="AA960" s="96">
        <v>700</v>
      </c>
      <c r="AB960" s="96">
        <v>600</v>
      </c>
      <c r="AC960" s="95" t="s">
        <v>1070</v>
      </c>
      <c r="AD960" s="96">
        <v>1600</v>
      </c>
      <c r="AE960" s="96">
        <v>1520</v>
      </c>
      <c r="AF960" s="96">
        <v>1440</v>
      </c>
      <c r="AG960" s="96">
        <v>1360</v>
      </c>
      <c r="AH960" s="96">
        <v>1280</v>
      </c>
      <c r="AI960" s="96">
        <v>1200</v>
      </c>
      <c r="AJ960" s="96">
        <v>1120</v>
      </c>
      <c r="AK960" s="96">
        <v>960</v>
      </c>
      <c r="AL960" s="2"/>
      <c r="AM960" s="95" t="s">
        <v>1070</v>
      </c>
      <c r="AN960" s="96">
        <v>1400</v>
      </c>
      <c r="AO960" s="96">
        <v>1330</v>
      </c>
      <c r="AP960" s="96">
        <v>1260</v>
      </c>
      <c r="AQ960" s="96">
        <v>1190</v>
      </c>
      <c r="AR960" s="96">
        <v>1120</v>
      </c>
      <c r="AS960" s="96">
        <v>1050</v>
      </c>
      <c r="AT960" s="96">
        <v>980</v>
      </c>
      <c r="AU960" s="96">
        <v>840</v>
      </c>
      <c r="AW960" s="95" t="s">
        <v>1070</v>
      </c>
      <c r="AX960" s="96">
        <v>500</v>
      </c>
      <c r="AY960" s="96">
        <v>480</v>
      </c>
      <c r="AZ960" s="96">
        <v>450</v>
      </c>
      <c r="BA960" s="96">
        <v>430</v>
      </c>
      <c r="BB960" s="96">
        <v>400</v>
      </c>
      <c r="BC960" s="96">
        <v>380</v>
      </c>
      <c r="BD960" s="96">
        <v>350</v>
      </c>
      <c r="BE960" s="96">
        <v>300</v>
      </c>
      <c r="BF960" s="95" t="s">
        <v>1070</v>
      </c>
      <c r="BG960" s="96">
        <v>600</v>
      </c>
      <c r="BH960" s="96">
        <v>570</v>
      </c>
      <c r="BI960" s="96">
        <v>540</v>
      </c>
      <c r="BJ960" s="96">
        <v>510</v>
      </c>
      <c r="BK960" s="96">
        <v>480</v>
      </c>
      <c r="BL960" s="96">
        <v>450</v>
      </c>
      <c r="BM960" s="96">
        <v>420</v>
      </c>
      <c r="BN960" s="96">
        <v>360</v>
      </c>
      <c r="CH960" s="2">
        <v>64753</v>
      </c>
      <c r="CI960" s="2" t="s">
        <v>124</v>
      </c>
      <c r="CP960" s="3">
        <v>63232</v>
      </c>
      <c r="CQ960" s="3" t="s">
        <v>33988</v>
      </c>
      <c r="CR960" s="3" t="s">
        <v>124</v>
      </c>
    </row>
    <row r="961" spans="19:96" x14ac:dyDescent="0.25">
      <c r="S961" s="2"/>
      <c r="T961" s="95" t="s">
        <v>1071</v>
      </c>
      <c r="U961" s="96">
        <v>700</v>
      </c>
      <c r="V961" s="96">
        <v>670</v>
      </c>
      <c r="W961" s="96">
        <v>630</v>
      </c>
      <c r="X961" s="96">
        <v>600</v>
      </c>
      <c r="Y961" s="96">
        <v>560</v>
      </c>
      <c r="Z961" s="96">
        <v>530</v>
      </c>
      <c r="AA961" s="96">
        <v>490</v>
      </c>
      <c r="AB961" s="96">
        <v>420</v>
      </c>
      <c r="AC961" s="95" t="s">
        <v>1071</v>
      </c>
      <c r="AD961" s="96">
        <v>1100</v>
      </c>
      <c r="AE961" s="96">
        <v>1050</v>
      </c>
      <c r="AF961" s="96">
        <v>990</v>
      </c>
      <c r="AG961" s="96">
        <v>940</v>
      </c>
      <c r="AH961" s="96">
        <v>880</v>
      </c>
      <c r="AI961" s="96">
        <v>830</v>
      </c>
      <c r="AJ961" s="96">
        <v>770</v>
      </c>
      <c r="AK961" s="96">
        <v>660</v>
      </c>
      <c r="AL961" s="2"/>
      <c r="AM961" s="95" t="s">
        <v>1071</v>
      </c>
      <c r="AN961" s="96">
        <v>1100</v>
      </c>
      <c r="AO961" s="96">
        <v>1050</v>
      </c>
      <c r="AP961" s="96">
        <v>990</v>
      </c>
      <c r="AQ961" s="96">
        <v>940</v>
      </c>
      <c r="AR961" s="96">
        <v>880</v>
      </c>
      <c r="AS961" s="96">
        <v>830</v>
      </c>
      <c r="AT961" s="96">
        <v>770</v>
      </c>
      <c r="AU961" s="96">
        <v>660</v>
      </c>
      <c r="AW961" s="95" t="s">
        <v>1071</v>
      </c>
      <c r="AX961" s="96">
        <v>400</v>
      </c>
      <c r="AY961" s="96">
        <v>380</v>
      </c>
      <c r="AZ961" s="96">
        <v>360</v>
      </c>
      <c r="BA961" s="96">
        <v>340</v>
      </c>
      <c r="BB961" s="96">
        <v>320</v>
      </c>
      <c r="BC961" s="96">
        <v>300</v>
      </c>
      <c r="BD961" s="96">
        <v>280</v>
      </c>
      <c r="BE961" s="96">
        <v>240</v>
      </c>
      <c r="BF961" s="95" t="s">
        <v>1071</v>
      </c>
      <c r="BG961" s="96">
        <v>500</v>
      </c>
      <c r="BH961" s="96">
        <v>480</v>
      </c>
      <c r="BI961" s="96">
        <v>450</v>
      </c>
      <c r="BJ961" s="96">
        <v>430</v>
      </c>
      <c r="BK961" s="96">
        <v>400</v>
      </c>
      <c r="BL961" s="96">
        <v>380</v>
      </c>
      <c r="BM961" s="96">
        <v>350</v>
      </c>
      <c r="BN961" s="96">
        <v>300</v>
      </c>
      <c r="CH961" s="2">
        <v>64755</v>
      </c>
      <c r="CI961" s="2" t="s">
        <v>122</v>
      </c>
      <c r="CP961" s="3">
        <v>63233</v>
      </c>
      <c r="CQ961" s="3" t="s">
        <v>33990</v>
      </c>
      <c r="CR961" s="3" t="s">
        <v>126</v>
      </c>
    </row>
    <row r="962" spans="19:96" x14ac:dyDescent="0.25">
      <c r="S962" s="2"/>
      <c r="T962" s="95" t="s">
        <v>1072</v>
      </c>
      <c r="U962" s="96">
        <v>1200</v>
      </c>
      <c r="V962" s="96">
        <v>1140</v>
      </c>
      <c r="W962" s="96">
        <v>1080</v>
      </c>
      <c r="X962" s="96">
        <v>1020</v>
      </c>
      <c r="Y962" s="96">
        <v>960</v>
      </c>
      <c r="Z962" s="96">
        <v>900</v>
      </c>
      <c r="AA962" s="96">
        <v>840</v>
      </c>
      <c r="AB962" s="96">
        <v>720</v>
      </c>
      <c r="AC962" s="95" t="s">
        <v>1072</v>
      </c>
      <c r="AD962" s="96">
        <v>1900</v>
      </c>
      <c r="AE962" s="96">
        <v>1810</v>
      </c>
      <c r="AF962" s="96">
        <v>1710</v>
      </c>
      <c r="AG962" s="96">
        <v>1620</v>
      </c>
      <c r="AH962" s="96">
        <v>1520</v>
      </c>
      <c r="AI962" s="96">
        <v>1430</v>
      </c>
      <c r="AJ962" s="96">
        <v>1330</v>
      </c>
      <c r="AK962" s="96">
        <v>1140</v>
      </c>
      <c r="AL962" s="2"/>
      <c r="AM962" s="95" t="s">
        <v>1072</v>
      </c>
      <c r="AN962" s="96">
        <v>1700</v>
      </c>
      <c r="AO962" s="96">
        <v>1620</v>
      </c>
      <c r="AP962" s="96">
        <v>1530</v>
      </c>
      <c r="AQ962" s="96">
        <v>1450</v>
      </c>
      <c r="AR962" s="96">
        <v>1360</v>
      </c>
      <c r="AS962" s="96">
        <v>1280</v>
      </c>
      <c r="AT962" s="96">
        <v>1190</v>
      </c>
      <c r="AU962" s="96">
        <v>1020</v>
      </c>
      <c r="AW962" s="95" t="s">
        <v>1072</v>
      </c>
      <c r="AX962" s="96">
        <v>600</v>
      </c>
      <c r="AY962" s="96">
        <v>570</v>
      </c>
      <c r="AZ962" s="96">
        <v>540</v>
      </c>
      <c r="BA962" s="96">
        <v>510</v>
      </c>
      <c r="BB962" s="96">
        <v>480</v>
      </c>
      <c r="BC962" s="96">
        <v>450</v>
      </c>
      <c r="BD962" s="96">
        <v>420</v>
      </c>
      <c r="BE962" s="96">
        <v>360</v>
      </c>
      <c r="BF962" s="95" t="s">
        <v>1072</v>
      </c>
      <c r="BG962" s="96">
        <v>800</v>
      </c>
      <c r="BH962" s="96">
        <v>760</v>
      </c>
      <c r="BI962" s="96">
        <v>720</v>
      </c>
      <c r="BJ962" s="96">
        <v>680</v>
      </c>
      <c r="BK962" s="96">
        <v>640</v>
      </c>
      <c r="BL962" s="96">
        <v>600</v>
      </c>
      <c r="BM962" s="96">
        <v>560</v>
      </c>
      <c r="BN962" s="96">
        <v>480</v>
      </c>
      <c r="CH962" s="2">
        <v>64757</v>
      </c>
      <c r="CI962" s="2" t="s">
        <v>126</v>
      </c>
      <c r="CP962" s="3">
        <v>63234</v>
      </c>
      <c r="CQ962" s="3" t="s">
        <v>33991</v>
      </c>
      <c r="CR962" s="3" t="s">
        <v>126</v>
      </c>
    </row>
    <row r="963" spans="19:96" x14ac:dyDescent="0.25">
      <c r="S963" s="2"/>
      <c r="T963" s="95" t="s">
        <v>14266</v>
      </c>
      <c r="U963" s="96">
        <v>1700</v>
      </c>
      <c r="V963" s="96">
        <v>1620</v>
      </c>
      <c r="W963" s="96">
        <v>1530</v>
      </c>
      <c r="X963" s="96">
        <v>1450</v>
      </c>
      <c r="Y963" s="96">
        <v>1360</v>
      </c>
      <c r="Z963" s="96">
        <v>1280</v>
      </c>
      <c r="AA963" s="96">
        <v>1190</v>
      </c>
      <c r="AB963" s="96">
        <v>1020</v>
      </c>
      <c r="AC963" s="95" t="s">
        <v>14266</v>
      </c>
      <c r="AD963" s="96">
        <v>2700</v>
      </c>
      <c r="AE963" s="96">
        <v>2570</v>
      </c>
      <c r="AF963" s="96">
        <v>2430</v>
      </c>
      <c r="AG963" s="96">
        <v>2300</v>
      </c>
      <c r="AH963" s="96">
        <v>2160</v>
      </c>
      <c r="AI963" s="96">
        <v>2030</v>
      </c>
      <c r="AJ963" s="96">
        <v>1890</v>
      </c>
      <c r="AK963" s="96">
        <v>1620</v>
      </c>
      <c r="AL963" s="2"/>
      <c r="AM963" s="95" t="s">
        <v>14266</v>
      </c>
      <c r="AN963" s="96">
        <v>2600</v>
      </c>
      <c r="AO963" s="96">
        <v>2470</v>
      </c>
      <c r="AP963" s="96">
        <v>2340</v>
      </c>
      <c r="AQ963" s="96">
        <v>2210</v>
      </c>
      <c r="AR963" s="96">
        <v>2080</v>
      </c>
      <c r="AS963" s="96">
        <v>1950</v>
      </c>
      <c r="AT963" s="96">
        <v>1820</v>
      </c>
      <c r="AU963" s="96">
        <v>1560</v>
      </c>
      <c r="AW963" s="95" t="s">
        <v>14266</v>
      </c>
      <c r="AX963" s="96">
        <v>900</v>
      </c>
      <c r="AY963" s="96">
        <v>860</v>
      </c>
      <c r="AZ963" s="96">
        <v>810</v>
      </c>
      <c r="BA963" s="96">
        <v>770</v>
      </c>
      <c r="BB963" s="96">
        <v>720</v>
      </c>
      <c r="BC963" s="96">
        <v>680</v>
      </c>
      <c r="BD963" s="96">
        <v>630</v>
      </c>
      <c r="BE963" s="96">
        <v>540</v>
      </c>
      <c r="BF963" s="95" t="s">
        <v>14266</v>
      </c>
      <c r="BG963" s="96">
        <v>1100</v>
      </c>
      <c r="BH963" s="96">
        <v>1050</v>
      </c>
      <c r="BI963" s="96">
        <v>990</v>
      </c>
      <c r="BJ963" s="96">
        <v>940</v>
      </c>
      <c r="BK963" s="96">
        <v>880</v>
      </c>
      <c r="BL963" s="96">
        <v>830</v>
      </c>
      <c r="BM963" s="96">
        <v>770</v>
      </c>
      <c r="BN963" s="96">
        <v>660</v>
      </c>
      <c r="CH963" s="2">
        <v>64758</v>
      </c>
      <c r="CI963" s="2" t="s">
        <v>126</v>
      </c>
      <c r="CP963" s="3">
        <v>63235</v>
      </c>
      <c r="CQ963" s="3" t="s">
        <v>33987</v>
      </c>
      <c r="CR963" s="3" t="s">
        <v>126</v>
      </c>
    </row>
    <row r="964" spans="19:96" x14ac:dyDescent="0.25">
      <c r="S964" s="2"/>
      <c r="T964" s="95" t="s">
        <v>30831</v>
      </c>
      <c r="U964" s="96">
        <v>900</v>
      </c>
      <c r="V964" s="96">
        <v>860</v>
      </c>
      <c r="W964" s="96">
        <v>810</v>
      </c>
      <c r="X964" s="96">
        <v>770</v>
      </c>
      <c r="Y964" s="96">
        <v>720</v>
      </c>
      <c r="Z964" s="96">
        <v>680</v>
      </c>
      <c r="AA964" s="96">
        <v>630</v>
      </c>
      <c r="AB964" s="96">
        <v>540</v>
      </c>
      <c r="AC964" s="95" t="s">
        <v>30831</v>
      </c>
      <c r="AD964" s="96">
        <v>1400</v>
      </c>
      <c r="AE964" s="96">
        <v>1330</v>
      </c>
      <c r="AF964" s="96">
        <v>1260</v>
      </c>
      <c r="AG964" s="96">
        <v>1190</v>
      </c>
      <c r="AH964" s="96">
        <v>1120</v>
      </c>
      <c r="AI964" s="96">
        <v>1050</v>
      </c>
      <c r="AJ964" s="96">
        <v>980</v>
      </c>
      <c r="AK964" s="96">
        <v>840</v>
      </c>
      <c r="AL964" s="2"/>
      <c r="AM964" s="95" t="s">
        <v>30831</v>
      </c>
      <c r="AN964" s="96">
        <v>1300</v>
      </c>
      <c r="AO964" s="96">
        <v>1240</v>
      </c>
      <c r="AP964" s="96">
        <v>1170</v>
      </c>
      <c r="AQ964" s="96">
        <v>1110</v>
      </c>
      <c r="AR964" s="96">
        <v>1040</v>
      </c>
      <c r="AS964" s="96">
        <v>980</v>
      </c>
      <c r="AT964" s="96">
        <v>910</v>
      </c>
      <c r="AU964" s="96">
        <v>780</v>
      </c>
      <c r="AW964" s="95" t="s">
        <v>30831</v>
      </c>
      <c r="AX964" s="96">
        <v>400</v>
      </c>
      <c r="AY964" s="96">
        <v>380</v>
      </c>
      <c r="AZ964" s="96">
        <v>360</v>
      </c>
      <c r="BA964" s="96">
        <v>340</v>
      </c>
      <c r="BB964" s="96">
        <v>320</v>
      </c>
      <c r="BC964" s="96">
        <v>300</v>
      </c>
      <c r="BD964" s="96">
        <v>280</v>
      </c>
      <c r="BE964" s="96">
        <v>240</v>
      </c>
      <c r="BF964" s="95" t="s">
        <v>30831</v>
      </c>
      <c r="BG964" s="96">
        <v>600</v>
      </c>
      <c r="BH964" s="96">
        <v>570</v>
      </c>
      <c r="BI964" s="96">
        <v>540</v>
      </c>
      <c r="BJ964" s="96">
        <v>510</v>
      </c>
      <c r="BK964" s="96">
        <v>480</v>
      </c>
      <c r="BL964" s="96">
        <v>450</v>
      </c>
      <c r="BM964" s="96">
        <v>420</v>
      </c>
      <c r="BN964" s="96">
        <v>360</v>
      </c>
      <c r="CH964" s="2">
        <v>64760</v>
      </c>
      <c r="CI964" s="2" t="s">
        <v>126</v>
      </c>
      <c r="CP964" s="3">
        <v>63241</v>
      </c>
      <c r="CQ964" s="3" t="s">
        <v>33992</v>
      </c>
      <c r="CR964" s="3" t="s">
        <v>124</v>
      </c>
    </row>
    <row r="965" spans="19:96" x14ac:dyDescent="0.25">
      <c r="S965" s="2"/>
      <c r="T965" s="95" t="s">
        <v>30832</v>
      </c>
      <c r="U965" s="96">
        <v>1000</v>
      </c>
      <c r="V965" s="96">
        <v>950</v>
      </c>
      <c r="W965" s="96">
        <v>900</v>
      </c>
      <c r="X965" s="96">
        <v>850</v>
      </c>
      <c r="Y965" s="96">
        <v>800</v>
      </c>
      <c r="Z965" s="96">
        <v>750</v>
      </c>
      <c r="AA965" s="96">
        <v>700</v>
      </c>
      <c r="AB965" s="96">
        <v>600</v>
      </c>
      <c r="AC965" s="95" t="s">
        <v>30832</v>
      </c>
      <c r="AD965" s="96">
        <v>1600</v>
      </c>
      <c r="AE965" s="96">
        <v>1520</v>
      </c>
      <c r="AF965" s="96">
        <v>1440</v>
      </c>
      <c r="AG965" s="96">
        <v>1360</v>
      </c>
      <c r="AH965" s="96">
        <v>1280</v>
      </c>
      <c r="AI965" s="96">
        <v>1200</v>
      </c>
      <c r="AJ965" s="96">
        <v>1120</v>
      </c>
      <c r="AK965" s="96">
        <v>960</v>
      </c>
      <c r="AL965" s="2"/>
      <c r="AM965" s="95" t="s">
        <v>30832</v>
      </c>
      <c r="AN965" s="96">
        <v>1600</v>
      </c>
      <c r="AO965" s="96">
        <v>1520</v>
      </c>
      <c r="AP965" s="96">
        <v>1440</v>
      </c>
      <c r="AQ965" s="96">
        <v>1360</v>
      </c>
      <c r="AR965" s="96">
        <v>1280</v>
      </c>
      <c r="AS965" s="96">
        <v>1200</v>
      </c>
      <c r="AT965" s="96">
        <v>1120</v>
      </c>
      <c r="AU965" s="96">
        <v>960</v>
      </c>
      <c r="AW965" s="95" t="s">
        <v>30832</v>
      </c>
      <c r="AX965" s="96">
        <v>500</v>
      </c>
      <c r="AY965" s="96">
        <v>480</v>
      </c>
      <c r="AZ965" s="96">
        <v>450</v>
      </c>
      <c r="BA965" s="96">
        <v>430</v>
      </c>
      <c r="BB965" s="96">
        <v>400</v>
      </c>
      <c r="BC965" s="96">
        <v>380</v>
      </c>
      <c r="BD965" s="96">
        <v>350</v>
      </c>
      <c r="BE965" s="96">
        <v>300</v>
      </c>
      <c r="BF965" s="95" t="s">
        <v>30832</v>
      </c>
      <c r="BG965" s="96">
        <v>700</v>
      </c>
      <c r="BH965" s="96">
        <v>670</v>
      </c>
      <c r="BI965" s="96">
        <v>630</v>
      </c>
      <c r="BJ965" s="96">
        <v>600</v>
      </c>
      <c r="BK965" s="96">
        <v>560</v>
      </c>
      <c r="BL965" s="96">
        <v>530</v>
      </c>
      <c r="BM965" s="96">
        <v>490</v>
      </c>
      <c r="BN965" s="96">
        <v>420</v>
      </c>
      <c r="CH965" s="2">
        <v>64763</v>
      </c>
      <c r="CI965" s="2" t="s">
        <v>124</v>
      </c>
      <c r="CP965" s="3">
        <v>63242</v>
      </c>
      <c r="CQ965" s="3" t="s">
        <v>33993</v>
      </c>
      <c r="CR965" s="3" t="s">
        <v>124</v>
      </c>
    </row>
    <row r="966" spans="19:96" x14ac:dyDescent="0.25">
      <c r="S966" s="2"/>
      <c r="T966" s="95" t="s">
        <v>1073</v>
      </c>
      <c r="U966" s="96">
        <v>1100</v>
      </c>
      <c r="V966" s="96">
        <v>1050</v>
      </c>
      <c r="W966" s="96">
        <v>990</v>
      </c>
      <c r="X966" s="96">
        <v>940</v>
      </c>
      <c r="Y966" s="96">
        <v>880</v>
      </c>
      <c r="Z966" s="96">
        <v>830</v>
      </c>
      <c r="AA966" s="96">
        <v>770</v>
      </c>
      <c r="AB966" s="96">
        <v>660</v>
      </c>
      <c r="AC966" s="95" t="s">
        <v>1073</v>
      </c>
      <c r="AD966" s="96">
        <v>1800</v>
      </c>
      <c r="AE966" s="96">
        <v>1710</v>
      </c>
      <c r="AF966" s="96">
        <v>1620</v>
      </c>
      <c r="AG966" s="96">
        <v>1530</v>
      </c>
      <c r="AH966" s="96">
        <v>1440</v>
      </c>
      <c r="AI966" s="96">
        <v>1350</v>
      </c>
      <c r="AJ966" s="96">
        <v>1260</v>
      </c>
      <c r="AK966" s="96">
        <v>1080</v>
      </c>
      <c r="AL966" s="2"/>
      <c r="AM966" s="95" t="s">
        <v>1073</v>
      </c>
      <c r="AN966" s="96">
        <v>1600</v>
      </c>
      <c r="AO966" s="96">
        <v>1520</v>
      </c>
      <c r="AP966" s="96">
        <v>1440</v>
      </c>
      <c r="AQ966" s="96">
        <v>1360</v>
      </c>
      <c r="AR966" s="96">
        <v>1280</v>
      </c>
      <c r="AS966" s="96">
        <v>1200</v>
      </c>
      <c r="AT966" s="96">
        <v>1120</v>
      </c>
      <c r="AU966" s="96">
        <v>960</v>
      </c>
      <c r="AW966" s="95" t="s">
        <v>1073</v>
      </c>
      <c r="AX966" s="96">
        <v>600</v>
      </c>
      <c r="AY966" s="96">
        <v>570</v>
      </c>
      <c r="AZ966" s="96">
        <v>540</v>
      </c>
      <c r="BA966" s="96">
        <v>510</v>
      </c>
      <c r="BB966" s="96">
        <v>480</v>
      </c>
      <c r="BC966" s="96">
        <v>450</v>
      </c>
      <c r="BD966" s="96">
        <v>420</v>
      </c>
      <c r="BE966" s="96">
        <v>360</v>
      </c>
      <c r="BF966" s="95" t="s">
        <v>1073</v>
      </c>
      <c r="BG966" s="96">
        <v>700</v>
      </c>
      <c r="BH966" s="96">
        <v>670</v>
      </c>
      <c r="BI966" s="96">
        <v>630</v>
      </c>
      <c r="BJ966" s="96">
        <v>600</v>
      </c>
      <c r="BK966" s="96">
        <v>560</v>
      </c>
      <c r="BL966" s="96">
        <v>530</v>
      </c>
      <c r="BM966" s="96">
        <v>490</v>
      </c>
      <c r="BN966" s="96">
        <v>420</v>
      </c>
      <c r="CH966" s="2">
        <v>64771</v>
      </c>
      <c r="CI966" s="2" t="s">
        <v>126</v>
      </c>
      <c r="CP966" s="3">
        <v>63243</v>
      </c>
      <c r="CQ966" s="3" t="s">
        <v>33992</v>
      </c>
      <c r="CR966" s="3" t="s">
        <v>126</v>
      </c>
    </row>
    <row r="967" spans="19:96" x14ac:dyDescent="0.25">
      <c r="S967" s="2"/>
      <c r="T967" s="95" t="s">
        <v>1074</v>
      </c>
      <c r="U967" s="96">
        <v>800</v>
      </c>
      <c r="V967" s="96">
        <v>760</v>
      </c>
      <c r="W967" s="96">
        <v>720</v>
      </c>
      <c r="X967" s="96">
        <v>680</v>
      </c>
      <c r="Y967" s="96">
        <v>640</v>
      </c>
      <c r="Z967" s="96">
        <v>600</v>
      </c>
      <c r="AA967" s="96">
        <v>560</v>
      </c>
      <c r="AB967" s="96">
        <v>480</v>
      </c>
      <c r="AC967" s="95" t="s">
        <v>1074</v>
      </c>
      <c r="AD967" s="96">
        <v>1300</v>
      </c>
      <c r="AE967" s="96">
        <v>1240</v>
      </c>
      <c r="AF967" s="96">
        <v>1170</v>
      </c>
      <c r="AG967" s="96">
        <v>1110</v>
      </c>
      <c r="AH967" s="96">
        <v>1040</v>
      </c>
      <c r="AI967" s="96">
        <v>980</v>
      </c>
      <c r="AJ967" s="96">
        <v>910</v>
      </c>
      <c r="AK967" s="96">
        <v>780</v>
      </c>
      <c r="AL967" s="2"/>
      <c r="AM967" s="95" t="s">
        <v>1074</v>
      </c>
      <c r="AN967" s="96">
        <v>1200</v>
      </c>
      <c r="AO967" s="96">
        <v>1140</v>
      </c>
      <c r="AP967" s="96">
        <v>1080</v>
      </c>
      <c r="AQ967" s="96">
        <v>1020</v>
      </c>
      <c r="AR967" s="96">
        <v>960</v>
      </c>
      <c r="AS967" s="96">
        <v>900</v>
      </c>
      <c r="AT967" s="96">
        <v>840</v>
      </c>
      <c r="AU967" s="96">
        <v>720</v>
      </c>
      <c r="AW967" s="95" t="s">
        <v>1074</v>
      </c>
      <c r="AX967" s="96">
        <v>400</v>
      </c>
      <c r="AY967" s="96">
        <v>380</v>
      </c>
      <c r="AZ967" s="96">
        <v>360</v>
      </c>
      <c r="BA967" s="96">
        <v>340</v>
      </c>
      <c r="BB967" s="96">
        <v>320</v>
      </c>
      <c r="BC967" s="96">
        <v>300</v>
      </c>
      <c r="BD967" s="96">
        <v>280</v>
      </c>
      <c r="BE967" s="96">
        <v>240</v>
      </c>
      <c r="BF967" s="95" t="s">
        <v>1074</v>
      </c>
      <c r="BG967" s="96">
        <v>500</v>
      </c>
      <c r="BH967" s="96">
        <v>480</v>
      </c>
      <c r="BI967" s="96">
        <v>450</v>
      </c>
      <c r="BJ967" s="96">
        <v>430</v>
      </c>
      <c r="BK967" s="96">
        <v>400</v>
      </c>
      <c r="BL967" s="96">
        <v>380</v>
      </c>
      <c r="BM967" s="96">
        <v>350</v>
      </c>
      <c r="BN967" s="96">
        <v>300</v>
      </c>
      <c r="CH967" s="2">
        <v>64772</v>
      </c>
      <c r="CI967" s="2" t="s">
        <v>122</v>
      </c>
      <c r="CP967" s="3">
        <v>63246</v>
      </c>
      <c r="CQ967" s="3" t="s">
        <v>33994</v>
      </c>
      <c r="CR967" s="3" t="s">
        <v>122</v>
      </c>
    </row>
    <row r="968" spans="19:96" x14ac:dyDescent="0.25">
      <c r="S968" s="2"/>
      <c r="T968" s="95" t="s">
        <v>1075</v>
      </c>
      <c r="U968" s="96">
        <v>900</v>
      </c>
      <c r="V968" s="96">
        <v>860</v>
      </c>
      <c r="W968" s="96">
        <v>810</v>
      </c>
      <c r="X968" s="96">
        <v>770</v>
      </c>
      <c r="Y968" s="96">
        <v>720</v>
      </c>
      <c r="Z968" s="96">
        <v>680</v>
      </c>
      <c r="AA968" s="96">
        <v>630</v>
      </c>
      <c r="AB968" s="96">
        <v>540</v>
      </c>
      <c r="AC968" s="95" t="s">
        <v>1075</v>
      </c>
      <c r="AD968" s="96">
        <v>1400</v>
      </c>
      <c r="AE968" s="96">
        <v>1330</v>
      </c>
      <c r="AF968" s="96">
        <v>1260</v>
      </c>
      <c r="AG968" s="96">
        <v>1190</v>
      </c>
      <c r="AH968" s="96">
        <v>1120</v>
      </c>
      <c r="AI968" s="96">
        <v>1050</v>
      </c>
      <c r="AJ968" s="96">
        <v>980</v>
      </c>
      <c r="AK968" s="96">
        <v>840</v>
      </c>
      <c r="AL968" s="2"/>
      <c r="AM968" s="95" t="s">
        <v>1075</v>
      </c>
      <c r="AN968" s="96">
        <v>1300</v>
      </c>
      <c r="AO968" s="96">
        <v>1240</v>
      </c>
      <c r="AP968" s="96">
        <v>1170</v>
      </c>
      <c r="AQ968" s="96">
        <v>1110</v>
      </c>
      <c r="AR968" s="96">
        <v>1040</v>
      </c>
      <c r="AS968" s="96">
        <v>980</v>
      </c>
      <c r="AT968" s="96">
        <v>910</v>
      </c>
      <c r="AU968" s="96">
        <v>780</v>
      </c>
      <c r="AW968" s="95" t="s">
        <v>1075</v>
      </c>
      <c r="AX968" s="96">
        <v>400</v>
      </c>
      <c r="AY968" s="96">
        <v>380</v>
      </c>
      <c r="AZ968" s="96">
        <v>360</v>
      </c>
      <c r="BA968" s="96">
        <v>340</v>
      </c>
      <c r="BB968" s="96">
        <v>320</v>
      </c>
      <c r="BC968" s="96">
        <v>300</v>
      </c>
      <c r="BD968" s="96">
        <v>280</v>
      </c>
      <c r="BE968" s="96">
        <v>240</v>
      </c>
      <c r="BF968" s="95" t="s">
        <v>1075</v>
      </c>
      <c r="BG968" s="96">
        <v>600</v>
      </c>
      <c r="BH968" s="96">
        <v>570</v>
      </c>
      <c r="BI968" s="96">
        <v>540</v>
      </c>
      <c r="BJ968" s="96">
        <v>510</v>
      </c>
      <c r="BK968" s="96">
        <v>480</v>
      </c>
      <c r="BL968" s="96">
        <v>450</v>
      </c>
      <c r="BM968" s="96">
        <v>420</v>
      </c>
      <c r="BN968" s="96">
        <v>360</v>
      </c>
      <c r="CH968" s="2">
        <v>64773</v>
      </c>
      <c r="CI968" s="2" t="s">
        <v>124</v>
      </c>
      <c r="CP968" s="3">
        <v>63247</v>
      </c>
      <c r="CQ968" s="3" t="s">
        <v>33995</v>
      </c>
      <c r="CR968" s="3" t="s">
        <v>126</v>
      </c>
    </row>
    <row r="969" spans="19:96" x14ac:dyDescent="0.25">
      <c r="S969" s="2"/>
      <c r="T969" s="95" t="s">
        <v>14214</v>
      </c>
      <c r="U969" s="96">
        <v>900</v>
      </c>
      <c r="V969" s="96">
        <v>860</v>
      </c>
      <c r="W969" s="96">
        <v>810</v>
      </c>
      <c r="X969" s="96">
        <v>770</v>
      </c>
      <c r="Y969" s="96">
        <v>720</v>
      </c>
      <c r="Z969" s="96">
        <v>680</v>
      </c>
      <c r="AA969" s="96">
        <v>630</v>
      </c>
      <c r="AB969" s="96">
        <v>540</v>
      </c>
      <c r="AC969" s="95" t="s">
        <v>14214</v>
      </c>
      <c r="AD969" s="96">
        <v>1400</v>
      </c>
      <c r="AE969" s="96">
        <v>1330</v>
      </c>
      <c r="AF969" s="96">
        <v>1260</v>
      </c>
      <c r="AG969" s="96">
        <v>1190</v>
      </c>
      <c r="AH969" s="96">
        <v>1120</v>
      </c>
      <c r="AI969" s="96">
        <v>1050</v>
      </c>
      <c r="AJ969" s="96">
        <v>980</v>
      </c>
      <c r="AK969" s="96">
        <v>840</v>
      </c>
      <c r="AL969" s="2"/>
      <c r="AM969" s="95" t="s">
        <v>14214</v>
      </c>
      <c r="AN969" s="96">
        <v>1300</v>
      </c>
      <c r="AO969" s="96">
        <v>1240</v>
      </c>
      <c r="AP969" s="96">
        <v>1170</v>
      </c>
      <c r="AQ969" s="96">
        <v>1110</v>
      </c>
      <c r="AR969" s="96">
        <v>1040</v>
      </c>
      <c r="AS969" s="96">
        <v>980</v>
      </c>
      <c r="AT969" s="96">
        <v>910</v>
      </c>
      <c r="AU969" s="96">
        <v>780</v>
      </c>
      <c r="AW969" s="95" t="s">
        <v>14214</v>
      </c>
      <c r="AX969" s="96">
        <v>400</v>
      </c>
      <c r="AY969" s="96">
        <v>380</v>
      </c>
      <c r="AZ969" s="96">
        <v>360</v>
      </c>
      <c r="BA969" s="96">
        <v>340</v>
      </c>
      <c r="BB969" s="96">
        <v>320</v>
      </c>
      <c r="BC969" s="96">
        <v>300</v>
      </c>
      <c r="BD969" s="96">
        <v>280</v>
      </c>
      <c r="BE969" s="96">
        <v>240</v>
      </c>
      <c r="BF969" s="95" t="s">
        <v>14214</v>
      </c>
      <c r="BG969" s="96">
        <v>600</v>
      </c>
      <c r="BH969" s="96">
        <v>570</v>
      </c>
      <c r="BI969" s="96">
        <v>540</v>
      </c>
      <c r="BJ969" s="96">
        <v>510</v>
      </c>
      <c r="BK969" s="96">
        <v>480</v>
      </c>
      <c r="BL969" s="96">
        <v>450</v>
      </c>
      <c r="BM969" s="96">
        <v>420</v>
      </c>
      <c r="BN969" s="96">
        <v>360</v>
      </c>
      <c r="CH969" s="2">
        <v>64774</v>
      </c>
      <c r="CI969" s="2" t="s">
        <v>126</v>
      </c>
      <c r="CP969" s="3">
        <v>63248</v>
      </c>
      <c r="CQ969" s="3" t="s">
        <v>33994</v>
      </c>
      <c r="CR969" s="3" t="s">
        <v>124</v>
      </c>
    </row>
    <row r="970" spans="19:96" x14ac:dyDescent="0.25">
      <c r="S970" s="2"/>
      <c r="T970" s="95" t="s">
        <v>22207</v>
      </c>
      <c r="U970" s="96">
        <v>2100</v>
      </c>
      <c r="V970" s="96">
        <v>2000</v>
      </c>
      <c r="W970" s="96">
        <v>1890</v>
      </c>
      <c r="X970" s="96">
        <v>1790</v>
      </c>
      <c r="Y970" s="96">
        <v>1680</v>
      </c>
      <c r="Z970" s="96">
        <v>1580</v>
      </c>
      <c r="AA970" s="96">
        <v>1470</v>
      </c>
      <c r="AB970" s="96">
        <v>1260</v>
      </c>
      <c r="AC970" s="95" t="s">
        <v>22207</v>
      </c>
      <c r="AD970" s="96">
        <v>3400</v>
      </c>
      <c r="AE970" s="96">
        <v>3230</v>
      </c>
      <c r="AF970" s="96">
        <v>3060</v>
      </c>
      <c r="AG970" s="96">
        <v>2890</v>
      </c>
      <c r="AH970" s="96">
        <v>2720</v>
      </c>
      <c r="AI970" s="96">
        <v>2550</v>
      </c>
      <c r="AJ970" s="96">
        <v>2380</v>
      </c>
      <c r="AK970" s="96">
        <v>2040</v>
      </c>
      <c r="AL970" s="2"/>
      <c r="AM970" s="95" t="s">
        <v>22207</v>
      </c>
      <c r="AN970" s="96">
        <v>3200</v>
      </c>
      <c r="AO970" s="96">
        <v>3040</v>
      </c>
      <c r="AP970" s="96">
        <v>2880</v>
      </c>
      <c r="AQ970" s="96">
        <v>2720</v>
      </c>
      <c r="AR970" s="96">
        <v>2560</v>
      </c>
      <c r="AS970" s="96">
        <v>2400</v>
      </c>
      <c r="AT970" s="96">
        <v>2240</v>
      </c>
      <c r="AU970" s="96">
        <v>1920</v>
      </c>
      <c r="AW970" s="95" t="s">
        <v>22207</v>
      </c>
      <c r="AX970" s="96">
        <v>1100</v>
      </c>
      <c r="AY970" s="96">
        <v>1050</v>
      </c>
      <c r="AZ970" s="96">
        <v>990</v>
      </c>
      <c r="BA970" s="96">
        <v>940</v>
      </c>
      <c r="BB970" s="96">
        <v>880</v>
      </c>
      <c r="BC970" s="96">
        <v>830</v>
      </c>
      <c r="BD970" s="96">
        <v>770</v>
      </c>
      <c r="BE970" s="96">
        <v>660</v>
      </c>
      <c r="BF970" s="95" t="s">
        <v>22207</v>
      </c>
      <c r="BG970" s="96">
        <v>1400</v>
      </c>
      <c r="BH970" s="96">
        <v>1330</v>
      </c>
      <c r="BI970" s="96">
        <v>1260</v>
      </c>
      <c r="BJ970" s="96">
        <v>1190</v>
      </c>
      <c r="BK970" s="96">
        <v>1120</v>
      </c>
      <c r="BL970" s="96">
        <v>1050</v>
      </c>
      <c r="BM970" s="96">
        <v>980</v>
      </c>
      <c r="BN970" s="96">
        <v>840</v>
      </c>
      <c r="CH970" s="2">
        <v>64775</v>
      </c>
      <c r="CI970" s="2" t="s">
        <v>126</v>
      </c>
      <c r="CP970" s="3">
        <v>63252</v>
      </c>
      <c r="CQ970" s="3" t="s">
        <v>33996</v>
      </c>
      <c r="CR970" s="3" t="s">
        <v>126</v>
      </c>
    </row>
    <row r="971" spans="19:96" x14ac:dyDescent="0.25">
      <c r="S971" s="2"/>
      <c r="T971" s="95" t="s">
        <v>1076</v>
      </c>
      <c r="U971" s="96">
        <v>700</v>
      </c>
      <c r="V971" s="96">
        <v>670</v>
      </c>
      <c r="W971" s="96">
        <v>630</v>
      </c>
      <c r="X971" s="96">
        <v>600</v>
      </c>
      <c r="Y971" s="96">
        <v>560</v>
      </c>
      <c r="Z971" s="96">
        <v>530</v>
      </c>
      <c r="AA971" s="96">
        <v>490</v>
      </c>
      <c r="AB971" s="96">
        <v>420</v>
      </c>
      <c r="AC971" s="95" t="s">
        <v>1076</v>
      </c>
      <c r="AD971" s="96">
        <v>1100</v>
      </c>
      <c r="AE971" s="96">
        <v>1050</v>
      </c>
      <c r="AF971" s="96">
        <v>990</v>
      </c>
      <c r="AG971" s="96">
        <v>940</v>
      </c>
      <c r="AH971" s="96">
        <v>880</v>
      </c>
      <c r="AI971" s="96">
        <v>830</v>
      </c>
      <c r="AJ971" s="96">
        <v>770</v>
      </c>
      <c r="AK971" s="96">
        <v>660</v>
      </c>
      <c r="AL971" s="2"/>
      <c r="AM971" s="95" t="s">
        <v>1076</v>
      </c>
      <c r="AN971" s="96">
        <v>1000</v>
      </c>
      <c r="AO971" s="96">
        <v>950</v>
      </c>
      <c r="AP971" s="96">
        <v>900</v>
      </c>
      <c r="AQ971" s="96">
        <v>850</v>
      </c>
      <c r="AR971" s="96">
        <v>800</v>
      </c>
      <c r="AS971" s="96">
        <v>750</v>
      </c>
      <c r="AT971" s="96">
        <v>700</v>
      </c>
      <c r="AU971" s="96">
        <v>600</v>
      </c>
      <c r="AW971" s="95" t="s">
        <v>1076</v>
      </c>
      <c r="AX971" s="96">
        <v>300</v>
      </c>
      <c r="AY971" s="96">
        <v>290</v>
      </c>
      <c r="AZ971" s="96">
        <v>270</v>
      </c>
      <c r="BA971" s="96">
        <v>260</v>
      </c>
      <c r="BB971" s="96">
        <v>240</v>
      </c>
      <c r="BC971" s="96">
        <v>230</v>
      </c>
      <c r="BD971" s="96">
        <v>210</v>
      </c>
      <c r="BE971" s="96">
        <v>180</v>
      </c>
      <c r="BF971" s="95" t="s">
        <v>1076</v>
      </c>
      <c r="BG971" s="96">
        <v>500</v>
      </c>
      <c r="BH971" s="96">
        <v>480</v>
      </c>
      <c r="BI971" s="96">
        <v>450</v>
      </c>
      <c r="BJ971" s="96">
        <v>430</v>
      </c>
      <c r="BK971" s="96">
        <v>400</v>
      </c>
      <c r="BL971" s="96">
        <v>380</v>
      </c>
      <c r="BM971" s="96">
        <v>350</v>
      </c>
      <c r="BN971" s="96">
        <v>300</v>
      </c>
      <c r="CH971" s="2">
        <v>64782</v>
      </c>
      <c r="CI971" s="2" t="s">
        <v>122</v>
      </c>
      <c r="CP971" s="3">
        <v>63254</v>
      </c>
      <c r="CQ971" s="3" t="s">
        <v>33997</v>
      </c>
      <c r="CR971" s="3" t="s">
        <v>126</v>
      </c>
    </row>
    <row r="972" spans="19:96" x14ac:dyDescent="0.25">
      <c r="S972" s="2"/>
      <c r="T972" s="95" t="s">
        <v>16601</v>
      </c>
      <c r="U972" s="96">
        <v>2400</v>
      </c>
      <c r="V972" s="96">
        <v>2280</v>
      </c>
      <c r="W972" s="96">
        <v>2160</v>
      </c>
      <c r="X972" s="96">
        <v>2040</v>
      </c>
      <c r="Y972" s="96">
        <v>1920</v>
      </c>
      <c r="Z972" s="96">
        <v>1800</v>
      </c>
      <c r="AA972" s="96">
        <v>1680</v>
      </c>
      <c r="AB972" s="96">
        <v>1440</v>
      </c>
      <c r="AC972" s="95" t="s">
        <v>16601</v>
      </c>
      <c r="AD972" s="96">
        <v>3800</v>
      </c>
      <c r="AE972" s="96">
        <v>3610</v>
      </c>
      <c r="AF972" s="96">
        <v>3420</v>
      </c>
      <c r="AG972" s="96">
        <v>3230</v>
      </c>
      <c r="AH972" s="96">
        <v>3040</v>
      </c>
      <c r="AI972" s="96">
        <v>2850</v>
      </c>
      <c r="AJ972" s="96">
        <v>2660</v>
      </c>
      <c r="AK972" s="96">
        <v>2280</v>
      </c>
      <c r="AL972" s="2"/>
      <c r="AM972" s="95" t="s">
        <v>16601</v>
      </c>
      <c r="AN972" s="96">
        <v>3500</v>
      </c>
      <c r="AO972" s="96">
        <v>3330</v>
      </c>
      <c r="AP972" s="96">
        <v>3150</v>
      </c>
      <c r="AQ972" s="96">
        <v>2980</v>
      </c>
      <c r="AR972" s="96">
        <v>2800</v>
      </c>
      <c r="AS972" s="96">
        <v>2630</v>
      </c>
      <c r="AT972" s="96">
        <v>2450</v>
      </c>
      <c r="AU972" s="96">
        <v>2100</v>
      </c>
      <c r="AW972" s="95" t="s">
        <v>16601</v>
      </c>
      <c r="AX972" s="96">
        <v>1200</v>
      </c>
      <c r="AY972" s="96">
        <v>1140</v>
      </c>
      <c r="AZ972" s="96">
        <v>1080</v>
      </c>
      <c r="BA972" s="96">
        <v>1020</v>
      </c>
      <c r="BB972" s="96">
        <v>960</v>
      </c>
      <c r="BC972" s="96">
        <v>900</v>
      </c>
      <c r="BD972" s="96">
        <v>840</v>
      </c>
      <c r="BE972" s="96">
        <v>720</v>
      </c>
      <c r="BF972" s="95" t="s">
        <v>16601</v>
      </c>
      <c r="BG972" s="96">
        <v>1600</v>
      </c>
      <c r="BH972" s="96">
        <v>1520</v>
      </c>
      <c r="BI972" s="96">
        <v>1440</v>
      </c>
      <c r="BJ972" s="96">
        <v>1360</v>
      </c>
      <c r="BK972" s="96">
        <v>1280</v>
      </c>
      <c r="BL972" s="96">
        <v>1200</v>
      </c>
      <c r="BM972" s="96">
        <v>1120</v>
      </c>
      <c r="BN972" s="96">
        <v>960</v>
      </c>
      <c r="CH972" s="2">
        <v>64783</v>
      </c>
      <c r="CI972" s="2" t="s">
        <v>126</v>
      </c>
      <c r="CP972" s="3">
        <v>63255</v>
      </c>
      <c r="CQ972" s="3" t="s">
        <v>33998</v>
      </c>
      <c r="CR972" s="3" t="s">
        <v>126</v>
      </c>
    </row>
    <row r="973" spans="19:96" x14ac:dyDescent="0.25">
      <c r="S973" s="2"/>
      <c r="T973" s="95" t="s">
        <v>1077</v>
      </c>
      <c r="U973" s="96">
        <v>700</v>
      </c>
      <c r="V973" s="96">
        <v>670</v>
      </c>
      <c r="W973" s="96">
        <v>630</v>
      </c>
      <c r="X973" s="96">
        <v>600</v>
      </c>
      <c r="Y973" s="96">
        <v>560</v>
      </c>
      <c r="Z973" s="96">
        <v>530</v>
      </c>
      <c r="AA973" s="96">
        <v>490</v>
      </c>
      <c r="AB973" s="96">
        <v>420</v>
      </c>
      <c r="AC973" s="95" t="s">
        <v>1077</v>
      </c>
      <c r="AD973" s="96">
        <v>1100</v>
      </c>
      <c r="AE973" s="96">
        <v>1050</v>
      </c>
      <c r="AF973" s="96">
        <v>990</v>
      </c>
      <c r="AG973" s="96">
        <v>940</v>
      </c>
      <c r="AH973" s="96">
        <v>880</v>
      </c>
      <c r="AI973" s="96">
        <v>830</v>
      </c>
      <c r="AJ973" s="96">
        <v>770</v>
      </c>
      <c r="AK973" s="96">
        <v>660</v>
      </c>
      <c r="AL973" s="2"/>
      <c r="AM973" s="95" t="s">
        <v>1077</v>
      </c>
      <c r="AN973" s="96">
        <v>1000</v>
      </c>
      <c r="AO973" s="96">
        <v>950</v>
      </c>
      <c r="AP973" s="96">
        <v>900</v>
      </c>
      <c r="AQ973" s="96">
        <v>850</v>
      </c>
      <c r="AR973" s="96">
        <v>800</v>
      </c>
      <c r="AS973" s="96">
        <v>750</v>
      </c>
      <c r="AT973" s="96">
        <v>700</v>
      </c>
      <c r="AU973" s="96">
        <v>600</v>
      </c>
      <c r="AW973" s="95" t="s">
        <v>1077</v>
      </c>
      <c r="AX973" s="96">
        <v>300</v>
      </c>
      <c r="AY973" s="96">
        <v>290</v>
      </c>
      <c r="AZ973" s="96">
        <v>270</v>
      </c>
      <c r="BA973" s="96">
        <v>260</v>
      </c>
      <c r="BB973" s="96">
        <v>240</v>
      </c>
      <c r="BC973" s="96">
        <v>230</v>
      </c>
      <c r="BD973" s="96">
        <v>210</v>
      </c>
      <c r="BE973" s="96">
        <v>180</v>
      </c>
      <c r="BF973" s="95" t="s">
        <v>1077</v>
      </c>
      <c r="BG973" s="96">
        <v>400</v>
      </c>
      <c r="BH973" s="96">
        <v>380</v>
      </c>
      <c r="BI973" s="96">
        <v>360</v>
      </c>
      <c r="BJ973" s="96">
        <v>340</v>
      </c>
      <c r="BK973" s="96">
        <v>320</v>
      </c>
      <c r="BL973" s="96">
        <v>300</v>
      </c>
      <c r="BM973" s="96">
        <v>280</v>
      </c>
      <c r="BN973" s="96">
        <v>240</v>
      </c>
      <c r="CH973" s="2">
        <v>64790</v>
      </c>
      <c r="CI973" s="2" t="s">
        <v>124</v>
      </c>
      <c r="CP973" s="3">
        <v>63257</v>
      </c>
      <c r="CQ973" s="3" t="s">
        <v>33999</v>
      </c>
      <c r="CR973" s="3" t="s">
        <v>124</v>
      </c>
    </row>
    <row r="974" spans="19:96" x14ac:dyDescent="0.25">
      <c r="S974" s="2"/>
      <c r="T974" s="95" t="s">
        <v>1078</v>
      </c>
      <c r="U974" s="96">
        <v>700</v>
      </c>
      <c r="V974" s="96">
        <v>670</v>
      </c>
      <c r="W974" s="96">
        <v>630</v>
      </c>
      <c r="X974" s="96">
        <v>600</v>
      </c>
      <c r="Y974" s="96">
        <v>560</v>
      </c>
      <c r="Z974" s="96">
        <v>530</v>
      </c>
      <c r="AA974" s="96">
        <v>490</v>
      </c>
      <c r="AB974" s="96">
        <v>420</v>
      </c>
      <c r="AC974" s="95" t="s">
        <v>1078</v>
      </c>
      <c r="AD974" s="96">
        <v>1100</v>
      </c>
      <c r="AE974" s="96">
        <v>1050</v>
      </c>
      <c r="AF974" s="96">
        <v>990</v>
      </c>
      <c r="AG974" s="96">
        <v>940</v>
      </c>
      <c r="AH974" s="96">
        <v>880</v>
      </c>
      <c r="AI974" s="96">
        <v>830</v>
      </c>
      <c r="AJ974" s="96">
        <v>770</v>
      </c>
      <c r="AK974" s="96">
        <v>660</v>
      </c>
      <c r="AL974" s="2"/>
      <c r="AM974" s="95" t="s">
        <v>1078</v>
      </c>
      <c r="AN974" s="96">
        <v>1000</v>
      </c>
      <c r="AO974" s="96">
        <v>950</v>
      </c>
      <c r="AP974" s="96">
        <v>900</v>
      </c>
      <c r="AQ974" s="96">
        <v>850</v>
      </c>
      <c r="AR974" s="96">
        <v>800</v>
      </c>
      <c r="AS974" s="96">
        <v>750</v>
      </c>
      <c r="AT974" s="96">
        <v>700</v>
      </c>
      <c r="AU974" s="96">
        <v>600</v>
      </c>
      <c r="AW974" s="95" t="s">
        <v>1078</v>
      </c>
      <c r="AX974" s="96">
        <v>300</v>
      </c>
      <c r="AY974" s="96">
        <v>290</v>
      </c>
      <c r="AZ974" s="96">
        <v>270</v>
      </c>
      <c r="BA974" s="96">
        <v>260</v>
      </c>
      <c r="BB974" s="96">
        <v>240</v>
      </c>
      <c r="BC974" s="96">
        <v>230</v>
      </c>
      <c r="BD974" s="96">
        <v>210</v>
      </c>
      <c r="BE974" s="96">
        <v>180</v>
      </c>
      <c r="BF974" s="95" t="s">
        <v>1078</v>
      </c>
      <c r="BG974" s="96">
        <v>400</v>
      </c>
      <c r="BH974" s="96">
        <v>380</v>
      </c>
      <c r="BI974" s="96">
        <v>360</v>
      </c>
      <c r="BJ974" s="96">
        <v>340</v>
      </c>
      <c r="BK974" s="96">
        <v>320</v>
      </c>
      <c r="BL974" s="96">
        <v>300</v>
      </c>
      <c r="BM974" s="96">
        <v>280</v>
      </c>
      <c r="BN974" s="96">
        <v>240</v>
      </c>
      <c r="CH974" s="2">
        <v>64800</v>
      </c>
      <c r="CI974" s="2" t="s">
        <v>126</v>
      </c>
      <c r="CP974" s="3">
        <v>63264</v>
      </c>
      <c r="CQ974" s="3" t="s">
        <v>34000</v>
      </c>
      <c r="CR974" s="3" t="s">
        <v>126</v>
      </c>
    </row>
    <row r="975" spans="19:96" x14ac:dyDescent="0.25">
      <c r="S975" s="2"/>
      <c r="T975" s="95" t="s">
        <v>1079</v>
      </c>
      <c r="U975" s="96">
        <v>800</v>
      </c>
      <c r="V975" s="96">
        <v>760</v>
      </c>
      <c r="W975" s="96">
        <v>720</v>
      </c>
      <c r="X975" s="96">
        <v>680</v>
      </c>
      <c r="Y975" s="96">
        <v>640</v>
      </c>
      <c r="Z975" s="96">
        <v>600</v>
      </c>
      <c r="AA975" s="96">
        <v>560</v>
      </c>
      <c r="AB975" s="96">
        <v>480</v>
      </c>
      <c r="AC975" s="95" t="s">
        <v>1079</v>
      </c>
      <c r="AD975" s="96">
        <v>1300</v>
      </c>
      <c r="AE975" s="96">
        <v>1240</v>
      </c>
      <c r="AF975" s="96">
        <v>1170</v>
      </c>
      <c r="AG975" s="96">
        <v>1110</v>
      </c>
      <c r="AH975" s="96">
        <v>1040</v>
      </c>
      <c r="AI975" s="96">
        <v>980</v>
      </c>
      <c r="AJ975" s="96">
        <v>910</v>
      </c>
      <c r="AK975" s="96">
        <v>780</v>
      </c>
      <c r="AL975" s="2"/>
      <c r="AM975" s="95" t="s">
        <v>1079</v>
      </c>
      <c r="AN975" s="96">
        <v>1200</v>
      </c>
      <c r="AO975" s="96">
        <v>1140</v>
      </c>
      <c r="AP975" s="96">
        <v>1080</v>
      </c>
      <c r="AQ975" s="96">
        <v>1020</v>
      </c>
      <c r="AR975" s="96">
        <v>960</v>
      </c>
      <c r="AS975" s="96">
        <v>900</v>
      </c>
      <c r="AT975" s="96">
        <v>840</v>
      </c>
      <c r="AU975" s="96">
        <v>720</v>
      </c>
      <c r="AW975" s="95" t="s">
        <v>1079</v>
      </c>
      <c r="AX975" s="96">
        <v>400</v>
      </c>
      <c r="AY975" s="96">
        <v>380</v>
      </c>
      <c r="AZ975" s="96">
        <v>360</v>
      </c>
      <c r="BA975" s="96">
        <v>340</v>
      </c>
      <c r="BB975" s="96">
        <v>320</v>
      </c>
      <c r="BC975" s="96">
        <v>300</v>
      </c>
      <c r="BD975" s="96">
        <v>280</v>
      </c>
      <c r="BE975" s="96">
        <v>240</v>
      </c>
      <c r="BF975" s="95" t="s">
        <v>1079</v>
      </c>
      <c r="BG975" s="96">
        <v>500</v>
      </c>
      <c r="BH975" s="96">
        <v>480</v>
      </c>
      <c r="BI975" s="96">
        <v>450</v>
      </c>
      <c r="BJ975" s="96">
        <v>430</v>
      </c>
      <c r="BK975" s="96">
        <v>400</v>
      </c>
      <c r="BL975" s="96">
        <v>380</v>
      </c>
      <c r="BM975" s="96">
        <v>350</v>
      </c>
      <c r="BN975" s="96">
        <v>300</v>
      </c>
      <c r="CH975" s="2">
        <v>64801</v>
      </c>
      <c r="CI975" s="2" t="s">
        <v>122</v>
      </c>
      <c r="CP975" s="3">
        <v>63266</v>
      </c>
      <c r="CQ975" s="3" t="s">
        <v>34001</v>
      </c>
      <c r="CR975" s="3" t="s">
        <v>126</v>
      </c>
    </row>
    <row r="976" spans="19:96" x14ac:dyDescent="0.25">
      <c r="S976" s="2"/>
      <c r="T976" s="95" t="s">
        <v>1080</v>
      </c>
      <c r="U976" s="96">
        <v>1500</v>
      </c>
      <c r="V976" s="96">
        <v>1430</v>
      </c>
      <c r="W976" s="96">
        <v>1350</v>
      </c>
      <c r="X976" s="96">
        <v>1280</v>
      </c>
      <c r="Y976" s="96">
        <v>1200</v>
      </c>
      <c r="Z976" s="96">
        <v>1130</v>
      </c>
      <c r="AA976" s="96">
        <v>1050</v>
      </c>
      <c r="AB976" s="96">
        <v>900</v>
      </c>
      <c r="AC976" s="95" t="s">
        <v>1080</v>
      </c>
      <c r="AD976" s="96">
        <v>2400</v>
      </c>
      <c r="AE976" s="96">
        <v>2280</v>
      </c>
      <c r="AF976" s="96">
        <v>2160</v>
      </c>
      <c r="AG976" s="96">
        <v>2040</v>
      </c>
      <c r="AH976" s="96">
        <v>1920</v>
      </c>
      <c r="AI976" s="96">
        <v>1800</v>
      </c>
      <c r="AJ976" s="96">
        <v>1680</v>
      </c>
      <c r="AK976" s="96">
        <v>1440</v>
      </c>
      <c r="AL976" s="2"/>
      <c r="AM976" s="95" t="s">
        <v>1080</v>
      </c>
      <c r="AN976" s="96">
        <v>2300</v>
      </c>
      <c r="AO976" s="96">
        <v>2190</v>
      </c>
      <c r="AP976" s="96">
        <v>2070</v>
      </c>
      <c r="AQ976" s="96">
        <v>1960</v>
      </c>
      <c r="AR976" s="96">
        <v>1840</v>
      </c>
      <c r="AS976" s="96">
        <v>1730</v>
      </c>
      <c r="AT976" s="96">
        <v>1610</v>
      </c>
      <c r="AU976" s="96">
        <v>1380</v>
      </c>
      <c r="AW976" s="95" t="s">
        <v>1080</v>
      </c>
      <c r="AX976" s="96">
        <v>800</v>
      </c>
      <c r="AY976" s="96">
        <v>760</v>
      </c>
      <c r="AZ976" s="96">
        <v>720</v>
      </c>
      <c r="BA976" s="96">
        <v>680</v>
      </c>
      <c r="BB976" s="96">
        <v>640</v>
      </c>
      <c r="BC976" s="96">
        <v>600</v>
      </c>
      <c r="BD976" s="96">
        <v>560</v>
      </c>
      <c r="BE976" s="96">
        <v>480</v>
      </c>
      <c r="BF976" s="95" t="s">
        <v>1080</v>
      </c>
      <c r="BG976" s="96">
        <v>1000</v>
      </c>
      <c r="BH976" s="96">
        <v>950</v>
      </c>
      <c r="BI976" s="96">
        <v>900</v>
      </c>
      <c r="BJ976" s="96">
        <v>850</v>
      </c>
      <c r="BK976" s="96">
        <v>800</v>
      </c>
      <c r="BL976" s="96">
        <v>750</v>
      </c>
      <c r="BM976" s="96">
        <v>700</v>
      </c>
      <c r="BN976" s="96">
        <v>600</v>
      </c>
      <c r="CH976" s="2">
        <v>64803</v>
      </c>
      <c r="CI976" s="2" t="s">
        <v>126</v>
      </c>
      <c r="CP976" s="3">
        <v>63269</v>
      </c>
      <c r="CQ976" s="3" t="s">
        <v>29239</v>
      </c>
      <c r="CR976" s="3" t="s">
        <v>124</v>
      </c>
    </row>
    <row r="977" spans="19:96" x14ac:dyDescent="0.25">
      <c r="S977" s="2"/>
      <c r="T977" s="95" t="s">
        <v>1081</v>
      </c>
      <c r="U977" s="96">
        <v>1000</v>
      </c>
      <c r="V977" s="96">
        <v>950</v>
      </c>
      <c r="W977" s="96">
        <v>900</v>
      </c>
      <c r="X977" s="96">
        <v>850</v>
      </c>
      <c r="Y977" s="96">
        <v>800</v>
      </c>
      <c r="Z977" s="96">
        <v>750</v>
      </c>
      <c r="AA977" s="96">
        <v>700</v>
      </c>
      <c r="AB977" s="96">
        <v>600</v>
      </c>
      <c r="AC977" s="95" t="s">
        <v>1081</v>
      </c>
      <c r="AD977" s="96">
        <v>1600</v>
      </c>
      <c r="AE977" s="96">
        <v>1520</v>
      </c>
      <c r="AF977" s="96">
        <v>1440</v>
      </c>
      <c r="AG977" s="96">
        <v>1360</v>
      </c>
      <c r="AH977" s="96">
        <v>1280</v>
      </c>
      <c r="AI977" s="96">
        <v>1200</v>
      </c>
      <c r="AJ977" s="96">
        <v>1120</v>
      </c>
      <c r="AK977" s="96">
        <v>960</v>
      </c>
      <c r="AL977" s="2"/>
      <c r="AM977" s="95" t="s">
        <v>1081</v>
      </c>
      <c r="AN977" s="96">
        <v>1500</v>
      </c>
      <c r="AO977" s="96">
        <v>1430</v>
      </c>
      <c r="AP977" s="96">
        <v>1350</v>
      </c>
      <c r="AQ977" s="96">
        <v>1280</v>
      </c>
      <c r="AR977" s="96">
        <v>1200</v>
      </c>
      <c r="AS977" s="96">
        <v>1130</v>
      </c>
      <c r="AT977" s="96">
        <v>1050</v>
      </c>
      <c r="AU977" s="96">
        <v>900</v>
      </c>
      <c r="AW977" s="95" t="s">
        <v>1081</v>
      </c>
      <c r="AX977" s="96">
        <v>500</v>
      </c>
      <c r="AY977" s="96">
        <v>480</v>
      </c>
      <c r="AZ977" s="96">
        <v>450</v>
      </c>
      <c r="BA977" s="96">
        <v>430</v>
      </c>
      <c r="BB977" s="96">
        <v>400</v>
      </c>
      <c r="BC977" s="96">
        <v>380</v>
      </c>
      <c r="BD977" s="96">
        <v>350</v>
      </c>
      <c r="BE977" s="96">
        <v>300</v>
      </c>
      <c r="BF977" s="95" t="s">
        <v>1081</v>
      </c>
      <c r="BG977" s="96">
        <v>600</v>
      </c>
      <c r="BH977" s="96">
        <v>570</v>
      </c>
      <c r="BI977" s="96">
        <v>540</v>
      </c>
      <c r="BJ977" s="96">
        <v>510</v>
      </c>
      <c r="BK977" s="96">
        <v>480</v>
      </c>
      <c r="BL977" s="96">
        <v>450</v>
      </c>
      <c r="BM977" s="96">
        <v>420</v>
      </c>
      <c r="BN977" s="96">
        <v>360</v>
      </c>
      <c r="CH977" s="2">
        <v>64826</v>
      </c>
      <c r="CI977" s="2" t="s">
        <v>126</v>
      </c>
      <c r="CP977" s="3">
        <v>63270</v>
      </c>
      <c r="CQ977" s="3" t="s">
        <v>34002</v>
      </c>
      <c r="CR977" s="3" t="s">
        <v>126</v>
      </c>
    </row>
    <row r="978" spans="19:96" x14ac:dyDescent="0.25">
      <c r="S978" s="2"/>
      <c r="T978" s="95" t="s">
        <v>13605</v>
      </c>
      <c r="U978" s="96">
        <v>1400</v>
      </c>
      <c r="V978" s="96">
        <v>1330</v>
      </c>
      <c r="W978" s="96">
        <v>1260</v>
      </c>
      <c r="X978" s="96">
        <v>1190</v>
      </c>
      <c r="Y978" s="96">
        <v>1120</v>
      </c>
      <c r="Z978" s="96">
        <v>1050</v>
      </c>
      <c r="AA978" s="96">
        <v>980</v>
      </c>
      <c r="AB978" s="96">
        <v>840</v>
      </c>
      <c r="AC978" s="95" t="s">
        <v>13605</v>
      </c>
      <c r="AD978" s="96">
        <v>2200</v>
      </c>
      <c r="AE978" s="96">
        <v>2090</v>
      </c>
      <c r="AF978" s="96">
        <v>1980</v>
      </c>
      <c r="AG978" s="96">
        <v>1870</v>
      </c>
      <c r="AH978" s="96">
        <v>1760</v>
      </c>
      <c r="AI978" s="96">
        <v>1650</v>
      </c>
      <c r="AJ978" s="96">
        <v>1540</v>
      </c>
      <c r="AK978" s="96">
        <v>1320</v>
      </c>
      <c r="AL978" s="2"/>
      <c r="AM978" s="95" t="s">
        <v>13605</v>
      </c>
      <c r="AN978" s="96">
        <v>2200</v>
      </c>
      <c r="AO978" s="96">
        <v>2090</v>
      </c>
      <c r="AP978" s="96">
        <v>1980</v>
      </c>
      <c r="AQ978" s="96">
        <v>1870</v>
      </c>
      <c r="AR978" s="96">
        <v>1760</v>
      </c>
      <c r="AS978" s="96">
        <v>1650</v>
      </c>
      <c r="AT978" s="96">
        <v>1540</v>
      </c>
      <c r="AU978" s="96">
        <v>1320</v>
      </c>
      <c r="AW978" s="95" t="s">
        <v>13605</v>
      </c>
      <c r="AX978" s="96">
        <v>700</v>
      </c>
      <c r="AY978" s="96">
        <v>670</v>
      </c>
      <c r="AZ978" s="96">
        <v>630</v>
      </c>
      <c r="BA978" s="96">
        <v>600</v>
      </c>
      <c r="BB978" s="96">
        <v>560</v>
      </c>
      <c r="BC978" s="96">
        <v>530</v>
      </c>
      <c r="BD978" s="96">
        <v>490</v>
      </c>
      <c r="BE978" s="96">
        <v>420</v>
      </c>
      <c r="BF978" s="95" t="s">
        <v>13605</v>
      </c>
      <c r="BG978" s="96">
        <v>900</v>
      </c>
      <c r="BH978" s="96">
        <v>860</v>
      </c>
      <c r="BI978" s="96">
        <v>810</v>
      </c>
      <c r="BJ978" s="96">
        <v>770</v>
      </c>
      <c r="BK978" s="96">
        <v>720</v>
      </c>
      <c r="BL978" s="96">
        <v>680</v>
      </c>
      <c r="BM978" s="96">
        <v>630</v>
      </c>
      <c r="BN978" s="96">
        <v>540</v>
      </c>
      <c r="CH978" s="2">
        <v>64827</v>
      </c>
      <c r="CI978" s="2" t="s">
        <v>124</v>
      </c>
      <c r="CP978" s="3">
        <v>63273</v>
      </c>
      <c r="CQ978" s="3" t="s">
        <v>29940</v>
      </c>
      <c r="CR978" s="3" t="s">
        <v>124</v>
      </c>
    </row>
    <row r="979" spans="19:96" x14ac:dyDescent="0.25">
      <c r="S979" s="2"/>
      <c r="T979" s="95" t="s">
        <v>30833</v>
      </c>
      <c r="U979" s="96">
        <v>1200</v>
      </c>
      <c r="V979" s="96">
        <v>1140</v>
      </c>
      <c r="W979" s="96">
        <v>1080</v>
      </c>
      <c r="X979" s="96">
        <v>1020</v>
      </c>
      <c r="Y979" s="96">
        <v>960</v>
      </c>
      <c r="Z979" s="96">
        <v>900</v>
      </c>
      <c r="AA979" s="96">
        <v>840</v>
      </c>
      <c r="AB979" s="96">
        <v>720</v>
      </c>
      <c r="AC979" s="95" t="s">
        <v>30833</v>
      </c>
      <c r="AD979" s="96">
        <v>1900</v>
      </c>
      <c r="AE979" s="96">
        <v>1810</v>
      </c>
      <c r="AF979" s="96">
        <v>1710</v>
      </c>
      <c r="AG979" s="96">
        <v>1620</v>
      </c>
      <c r="AH979" s="96">
        <v>1520</v>
      </c>
      <c r="AI979" s="96">
        <v>1430</v>
      </c>
      <c r="AJ979" s="96">
        <v>1330</v>
      </c>
      <c r="AK979" s="96">
        <v>1140</v>
      </c>
      <c r="AL979" s="2"/>
      <c r="AM979" s="95" t="s">
        <v>30833</v>
      </c>
      <c r="AN979" s="96">
        <v>1800</v>
      </c>
      <c r="AO979" s="96">
        <v>1710</v>
      </c>
      <c r="AP979" s="96">
        <v>1620</v>
      </c>
      <c r="AQ979" s="96">
        <v>1530</v>
      </c>
      <c r="AR979" s="96">
        <v>1440</v>
      </c>
      <c r="AS979" s="96">
        <v>1350</v>
      </c>
      <c r="AT979" s="96">
        <v>1260</v>
      </c>
      <c r="AU979" s="96">
        <v>1080</v>
      </c>
      <c r="AW979" s="95" t="s">
        <v>30833</v>
      </c>
      <c r="AX979" s="96">
        <v>600</v>
      </c>
      <c r="AY979" s="96">
        <v>570</v>
      </c>
      <c r="AZ979" s="96">
        <v>540</v>
      </c>
      <c r="BA979" s="96">
        <v>510</v>
      </c>
      <c r="BB979" s="96">
        <v>480</v>
      </c>
      <c r="BC979" s="96">
        <v>450</v>
      </c>
      <c r="BD979" s="96">
        <v>420</v>
      </c>
      <c r="BE979" s="96">
        <v>360</v>
      </c>
      <c r="BF979" s="95" t="s">
        <v>30833</v>
      </c>
      <c r="BG979" s="96">
        <v>800</v>
      </c>
      <c r="BH979" s="96">
        <v>760</v>
      </c>
      <c r="BI979" s="96">
        <v>720</v>
      </c>
      <c r="BJ979" s="96">
        <v>680</v>
      </c>
      <c r="BK979" s="96">
        <v>640</v>
      </c>
      <c r="BL979" s="96">
        <v>600</v>
      </c>
      <c r="BM979" s="96">
        <v>560</v>
      </c>
      <c r="BN979" s="96">
        <v>480</v>
      </c>
      <c r="CH979" s="2">
        <v>64828</v>
      </c>
      <c r="CI979" s="2" t="s">
        <v>124</v>
      </c>
      <c r="CP979" s="3">
        <v>63276</v>
      </c>
      <c r="CQ979" s="3" t="s">
        <v>29240</v>
      </c>
      <c r="CR979" s="3" t="s">
        <v>124</v>
      </c>
    </row>
    <row r="980" spans="19:96" x14ac:dyDescent="0.25">
      <c r="S980" s="2"/>
      <c r="T980" s="95" t="s">
        <v>1082</v>
      </c>
      <c r="U980" s="96">
        <v>900</v>
      </c>
      <c r="V980" s="96">
        <v>860</v>
      </c>
      <c r="W980" s="96">
        <v>810</v>
      </c>
      <c r="X980" s="96">
        <v>770</v>
      </c>
      <c r="Y980" s="96">
        <v>720</v>
      </c>
      <c r="Z980" s="96">
        <v>680</v>
      </c>
      <c r="AA980" s="96">
        <v>630</v>
      </c>
      <c r="AB980" s="96">
        <v>540</v>
      </c>
      <c r="AC980" s="95" t="s">
        <v>1082</v>
      </c>
      <c r="AD980" s="96">
        <v>1400</v>
      </c>
      <c r="AE980" s="96">
        <v>1330</v>
      </c>
      <c r="AF980" s="96">
        <v>1260</v>
      </c>
      <c r="AG980" s="96">
        <v>1190</v>
      </c>
      <c r="AH980" s="96">
        <v>1120</v>
      </c>
      <c r="AI980" s="96">
        <v>1050</v>
      </c>
      <c r="AJ980" s="96">
        <v>980</v>
      </c>
      <c r="AK980" s="96">
        <v>840</v>
      </c>
      <c r="AL980" s="2"/>
      <c r="AM980" s="95" t="s">
        <v>1082</v>
      </c>
      <c r="AN980" s="96">
        <v>1300</v>
      </c>
      <c r="AO980" s="96">
        <v>1240</v>
      </c>
      <c r="AP980" s="96">
        <v>1170</v>
      </c>
      <c r="AQ980" s="96">
        <v>1110</v>
      </c>
      <c r="AR980" s="96">
        <v>1040</v>
      </c>
      <c r="AS980" s="96">
        <v>980</v>
      </c>
      <c r="AT980" s="96">
        <v>910</v>
      </c>
      <c r="AU980" s="96">
        <v>780</v>
      </c>
      <c r="AW980" s="95" t="s">
        <v>1082</v>
      </c>
      <c r="AX980" s="96">
        <v>400</v>
      </c>
      <c r="AY980" s="96">
        <v>380</v>
      </c>
      <c r="AZ980" s="96">
        <v>360</v>
      </c>
      <c r="BA980" s="96">
        <v>340</v>
      </c>
      <c r="BB980" s="96">
        <v>320</v>
      </c>
      <c r="BC980" s="96">
        <v>300</v>
      </c>
      <c r="BD980" s="96">
        <v>280</v>
      </c>
      <c r="BE980" s="96">
        <v>240</v>
      </c>
      <c r="BF980" s="95" t="s">
        <v>1082</v>
      </c>
      <c r="BG980" s="96">
        <v>600</v>
      </c>
      <c r="BH980" s="96">
        <v>570</v>
      </c>
      <c r="BI980" s="96">
        <v>540</v>
      </c>
      <c r="BJ980" s="96">
        <v>510</v>
      </c>
      <c r="BK980" s="96">
        <v>480</v>
      </c>
      <c r="BL980" s="96">
        <v>450</v>
      </c>
      <c r="BM980" s="96">
        <v>420</v>
      </c>
      <c r="BN980" s="96">
        <v>360</v>
      </c>
      <c r="CH980" s="2">
        <v>64829</v>
      </c>
      <c r="CI980" s="2" t="s">
        <v>126</v>
      </c>
      <c r="CP980" s="3">
        <v>63277</v>
      </c>
      <c r="CQ980" s="3" t="s">
        <v>34003</v>
      </c>
      <c r="CR980" s="3" t="s">
        <v>124</v>
      </c>
    </row>
    <row r="981" spans="19:96" x14ac:dyDescent="0.25">
      <c r="S981" s="2"/>
      <c r="T981" s="95" t="s">
        <v>1083</v>
      </c>
      <c r="U981" s="96">
        <v>900</v>
      </c>
      <c r="V981" s="96">
        <v>860</v>
      </c>
      <c r="W981" s="96">
        <v>810</v>
      </c>
      <c r="X981" s="96">
        <v>770</v>
      </c>
      <c r="Y981" s="96">
        <v>720</v>
      </c>
      <c r="Z981" s="96">
        <v>680</v>
      </c>
      <c r="AA981" s="96">
        <v>630</v>
      </c>
      <c r="AB981" s="96">
        <v>540</v>
      </c>
      <c r="AC981" s="95" t="s">
        <v>1083</v>
      </c>
      <c r="AD981" s="96">
        <v>1400</v>
      </c>
      <c r="AE981" s="96">
        <v>1330</v>
      </c>
      <c r="AF981" s="96">
        <v>1260</v>
      </c>
      <c r="AG981" s="96">
        <v>1190</v>
      </c>
      <c r="AH981" s="96">
        <v>1120</v>
      </c>
      <c r="AI981" s="96">
        <v>1050</v>
      </c>
      <c r="AJ981" s="96">
        <v>980</v>
      </c>
      <c r="AK981" s="96">
        <v>840</v>
      </c>
      <c r="AL981" s="2"/>
      <c r="AM981" s="95" t="s">
        <v>1083</v>
      </c>
      <c r="AN981" s="96">
        <v>1300</v>
      </c>
      <c r="AO981" s="96">
        <v>1240</v>
      </c>
      <c r="AP981" s="96">
        <v>1170</v>
      </c>
      <c r="AQ981" s="96">
        <v>1110</v>
      </c>
      <c r="AR981" s="96">
        <v>1040</v>
      </c>
      <c r="AS981" s="96">
        <v>980</v>
      </c>
      <c r="AT981" s="96">
        <v>910</v>
      </c>
      <c r="AU981" s="96">
        <v>780</v>
      </c>
      <c r="AW981" s="95" t="s">
        <v>1083</v>
      </c>
      <c r="AX981" s="96">
        <v>500</v>
      </c>
      <c r="AY981" s="96">
        <v>480</v>
      </c>
      <c r="AZ981" s="96">
        <v>450</v>
      </c>
      <c r="BA981" s="96">
        <v>430</v>
      </c>
      <c r="BB981" s="96">
        <v>400</v>
      </c>
      <c r="BC981" s="96">
        <v>380</v>
      </c>
      <c r="BD981" s="96">
        <v>350</v>
      </c>
      <c r="BE981" s="96">
        <v>300</v>
      </c>
      <c r="BF981" s="95" t="s">
        <v>1083</v>
      </c>
      <c r="BG981" s="96">
        <v>600</v>
      </c>
      <c r="BH981" s="96">
        <v>570</v>
      </c>
      <c r="BI981" s="96">
        <v>540</v>
      </c>
      <c r="BJ981" s="96">
        <v>510</v>
      </c>
      <c r="BK981" s="96">
        <v>480</v>
      </c>
      <c r="BL981" s="96">
        <v>450</v>
      </c>
      <c r="BM981" s="96">
        <v>420</v>
      </c>
      <c r="BN981" s="96">
        <v>360</v>
      </c>
      <c r="CH981" s="2">
        <v>64830</v>
      </c>
      <c r="CI981" s="2" t="s">
        <v>124</v>
      </c>
      <c r="CP981" s="3">
        <v>63278</v>
      </c>
      <c r="CQ981" s="3" t="s">
        <v>29241</v>
      </c>
      <c r="CR981" s="3" t="s">
        <v>124</v>
      </c>
    </row>
    <row r="982" spans="19:96" x14ac:dyDescent="0.25">
      <c r="S982" s="2"/>
      <c r="T982" s="95" t="s">
        <v>30834</v>
      </c>
      <c r="U982" s="96">
        <v>1200</v>
      </c>
      <c r="V982" s="96">
        <v>1140</v>
      </c>
      <c r="W982" s="96">
        <v>1080</v>
      </c>
      <c r="X982" s="96">
        <v>1020</v>
      </c>
      <c r="Y982" s="96">
        <v>960</v>
      </c>
      <c r="Z982" s="96">
        <v>900</v>
      </c>
      <c r="AA982" s="96">
        <v>840</v>
      </c>
      <c r="AB982" s="96">
        <v>720</v>
      </c>
      <c r="AC982" s="95" t="s">
        <v>30834</v>
      </c>
      <c r="AD982" s="96">
        <v>1900</v>
      </c>
      <c r="AE982" s="96">
        <v>1810</v>
      </c>
      <c r="AF982" s="96">
        <v>1710</v>
      </c>
      <c r="AG982" s="96">
        <v>1620</v>
      </c>
      <c r="AH982" s="96">
        <v>1520</v>
      </c>
      <c r="AI982" s="96">
        <v>1430</v>
      </c>
      <c r="AJ982" s="96">
        <v>1330</v>
      </c>
      <c r="AK982" s="96">
        <v>1140</v>
      </c>
      <c r="AL982" s="2"/>
      <c r="AM982" s="95" t="s">
        <v>30834</v>
      </c>
      <c r="AN982" s="96">
        <v>1800</v>
      </c>
      <c r="AO982" s="96">
        <v>1710</v>
      </c>
      <c r="AP982" s="96">
        <v>1620</v>
      </c>
      <c r="AQ982" s="96">
        <v>1530</v>
      </c>
      <c r="AR982" s="96">
        <v>1440</v>
      </c>
      <c r="AS982" s="96">
        <v>1350</v>
      </c>
      <c r="AT982" s="96">
        <v>1260</v>
      </c>
      <c r="AU982" s="96">
        <v>1080</v>
      </c>
      <c r="AW982" s="95" t="s">
        <v>30834</v>
      </c>
      <c r="AX982" s="96">
        <v>600</v>
      </c>
      <c r="AY982" s="96">
        <v>570</v>
      </c>
      <c r="AZ982" s="96">
        <v>540</v>
      </c>
      <c r="BA982" s="96">
        <v>510</v>
      </c>
      <c r="BB982" s="96">
        <v>480</v>
      </c>
      <c r="BC982" s="96">
        <v>450</v>
      </c>
      <c r="BD982" s="96">
        <v>420</v>
      </c>
      <c r="BE982" s="96">
        <v>360</v>
      </c>
      <c r="BF982" s="95" t="s">
        <v>30834</v>
      </c>
      <c r="BG982" s="96">
        <v>800</v>
      </c>
      <c r="BH982" s="96">
        <v>760</v>
      </c>
      <c r="BI982" s="96">
        <v>720</v>
      </c>
      <c r="BJ982" s="96">
        <v>680</v>
      </c>
      <c r="BK982" s="96">
        <v>640</v>
      </c>
      <c r="BL982" s="96">
        <v>600</v>
      </c>
      <c r="BM982" s="96">
        <v>560</v>
      </c>
      <c r="BN982" s="96">
        <v>480</v>
      </c>
      <c r="CH982" s="2">
        <v>64836</v>
      </c>
      <c r="CI982" s="2" t="s">
        <v>124</v>
      </c>
      <c r="CP982" s="3">
        <v>63279</v>
      </c>
      <c r="CQ982" s="3" t="s">
        <v>34004</v>
      </c>
      <c r="CR982" s="3" t="s">
        <v>124</v>
      </c>
    </row>
    <row r="983" spans="19:96" x14ac:dyDescent="0.25">
      <c r="S983" s="2"/>
      <c r="T983" s="95" t="s">
        <v>1084</v>
      </c>
      <c r="U983" s="96">
        <v>1100</v>
      </c>
      <c r="V983" s="96">
        <v>1050</v>
      </c>
      <c r="W983" s="96">
        <v>990</v>
      </c>
      <c r="X983" s="96">
        <v>940</v>
      </c>
      <c r="Y983" s="96">
        <v>880</v>
      </c>
      <c r="Z983" s="96">
        <v>830</v>
      </c>
      <c r="AA983" s="96">
        <v>770</v>
      </c>
      <c r="AB983" s="96">
        <v>660</v>
      </c>
      <c r="AC983" s="95" t="s">
        <v>1084</v>
      </c>
      <c r="AD983" s="96">
        <v>1800</v>
      </c>
      <c r="AE983" s="96">
        <v>1710</v>
      </c>
      <c r="AF983" s="96">
        <v>1620</v>
      </c>
      <c r="AG983" s="96">
        <v>1530</v>
      </c>
      <c r="AH983" s="96">
        <v>1440</v>
      </c>
      <c r="AI983" s="96">
        <v>1350</v>
      </c>
      <c r="AJ983" s="96">
        <v>1260</v>
      </c>
      <c r="AK983" s="96">
        <v>1080</v>
      </c>
      <c r="AL983" s="2"/>
      <c r="AM983" s="95" t="s">
        <v>1084</v>
      </c>
      <c r="AN983" s="96">
        <v>1600</v>
      </c>
      <c r="AO983" s="96">
        <v>1520</v>
      </c>
      <c r="AP983" s="96">
        <v>1440</v>
      </c>
      <c r="AQ983" s="96">
        <v>1360</v>
      </c>
      <c r="AR983" s="96">
        <v>1280</v>
      </c>
      <c r="AS983" s="96">
        <v>1200</v>
      </c>
      <c r="AT983" s="96">
        <v>1120</v>
      </c>
      <c r="AU983" s="96">
        <v>960</v>
      </c>
      <c r="AW983" s="95" t="s">
        <v>1084</v>
      </c>
      <c r="AX983" s="96">
        <v>500</v>
      </c>
      <c r="AY983" s="96">
        <v>480</v>
      </c>
      <c r="AZ983" s="96">
        <v>450</v>
      </c>
      <c r="BA983" s="96">
        <v>430</v>
      </c>
      <c r="BB983" s="96">
        <v>400</v>
      </c>
      <c r="BC983" s="96">
        <v>380</v>
      </c>
      <c r="BD983" s="96">
        <v>350</v>
      </c>
      <c r="BE983" s="96">
        <v>300</v>
      </c>
      <c r="BF983" s="95" t="s">
        <v>1084</v>
      </c>
      <c r="BG983" s="96">
        <v>700</v>
      </c>
      <c r="BH983" s="96">
        <v>670</v>
      </c>
      <c r="BI983" s="96">
        <v>630</v>
      </c>
      <c r="BJ983" s="96">
        <v>600</v>
      </c>
      <c r="BK983" s="96">
        <v>560</v>
      </c>
      <c r="BL983" s="96">
        <v>530</v>
      </c>
      <c r="BM983" s="96">
        <v>490</v>
      </c>
      <c r="BN983" s="96">
        <v>420</v>
      </c>
      <c r="CH983" s="2">
        <v>64838</v>
      </c>
      <c r="CI983" s="2" t="s">
        <v>124</v>
      </c>
      <c r="CP983" s="3">
        <v>63280</v>
      </c>
      <c r="CQ983" s="3" t="s">
        <v>34005</v>
      </c>
      <c r="CR983" s="3" t="s">
        <v>124</v>
      </c>
    </row>
    <row r="984" spans="19:96" x14ac:dyDescent="0.25">
      <c r="S984" s="2"/>
      <c r="T984" s="95" t="s">
        <v>1085</v>
      </c>
      <c r="U984" s="96">
        <v>800</v>
      </c>
      <c r="V984" s="96">
        <v>760</v>
      </c>
      <c r="W984" s="96">
        <v>720</v>
      </c>
      <c r="X984" s="96">
        <v>680</v>
      </c>
      <c r="Y984" s="96">
        <v>640</v>
      </c>
      <c r="Z984" s="96">
        <v>600</v>
      </c>
      <c r="AA984" s="96">
        <v>560</v>
      </c>
      <c r="AB984" s="96">
        <v>480</v>
      </c>
      <c r="AC984" s="95" t="s">
        <v>1085</v>
      </c>
      <c r="AD984" s="96">
        <v>1300</v>
      </c>
      <c r="AE984" s="96">
        <v>1240</v>
      </c>
      <c r="AF984" s="96">
        <v>1170</v>
      </c>
      <c r="AG984" s="96">
        <v>1110</v>
      </c>
      <c r="AH984" s="96">
        <v>1040</v>
      </c>
      <c r="AI984" s="96">
        <v>980</v>
      </c>
      <c r="AJ984" s="96">
        <v>910</v>
      </c>
      <c r="AK984" s="96">
        <v>780</v>
      </c>
      <c r="AL984" s="2"/>
      <c r="AM984" s="95" t="s">
        <v>1085</v>
      </c>
      <c r="AN984" s="96">
        <v>1200</v>
      </c>
      <c r="AO984" s="96">
        <v>1140</v>
      </c>
      <c r="AP984" s="96">
        <v>1080</v>
      </c>
      <c r="AQ984" s="96">
        <v>1020</v>
      </c>
      <c r="AR984" s="96">
        <v>960</v>
      </c>
      <c r="AS984" s="96">
        <v>900</v>
      </c>
      <c r="AT984" s="96">
        <v>840</v>
      </c>
      <c r="AU984" s="96">
        <v>720</v>
      </c>
      <c r="AW984" s="95" t="s">
        <v>1085</v>
      </c>
      <c r="AX984" s="96">
        <v>400</v>
      </c>
      <c r="AY984" s="96">
        <v>380</v>
      </c>
      <c r="AZ984" s="96">
        <v>360</v>
      </c>
      <c r="BA984" s="96">
        <v>340</v>
      </c>
      <c r="BB984" s="96">
        <v>320</v>
      </c>
      <c r="BC984" s="96">
        <v>300</v>
      </c>
      <c r="BD984" s="96">
        <v>280</v>
      </c>
      <c r="BE984" s="96">
        <v>240</v>
      </c>
      <c r="BF984" s="95" t="s">
        <v>1085</v>
      </c>
      <c r="BG984" s="96">
        <v>500</v>
      </c>
      <c r="BH984" s="96">
        <v>480</v>
      </c>
      <c r="BI984" s="96">
        <v>450</v>
      </c>
      <c r="BJ984" s="96">
        <v>430</v>
      </c>
      <c r="BK984" s="96">
        <v>400</v>
      </c>
      <c r="BL984" s="96">
        <v>380</v>
      </c>
      <c r="BM984" s="96">
        <v>350</v>
      </c>
      <c r="BN984" s="96">
        <v>300</v>
      </c>
      <c r="CH984" s="2">
        <v>64839</v>
      </c>
      <c r="CI984" s="2" t="s">
        <v>126</v>
      </c>
      <c r="CP984" s="3">
        <v>63281</v>
      </c>
      <c r="CQ984" s="3" t="s">
        <v>34006</v>
      </c>
      <c r="CR984" s="3" t="s">
        <v>126</v>
      </c>
    </row>
    <row r="985" spans="19:96" x14ac:dyDescent="0.25">
      <c r="S985" s="2"/>
      <c r="T985" s="95" t="s">
        <v>1086</v>
      </c>
      <c r="U985" s="96">
        <v>700</v>
      </c>
      <c r="V985" s="96">
        <v>670</v>
      </c>
      <c r="W985" s="96">
        <v>630</v>
      </c>
      <c r="X985" s="96">
        <v>600</v>
      </c>
      <c r="Y985" s="96">
        <v>560</v>
      </c>
      <c r="Z985" s="96">
        <v>530</v>
      </c>
      <c r="AA985" s="96">
        <v>490</v>
      </c>
      <c r="AB985" s="96">
        <v>420</v>
      </c>
      <c r="AC985" s="95" t="s">
        <v>1086</v>
      </c>
      <c r="AD985" s="96">
        <v>1100</v>
      </c>
      <c r="AE985" s="96">
        <v>1050</v>
      </c>
      <c r="AF985" s="96">
        <v>990</v>
      </c>
      <c r="AG985" s="96">
        <v>940</v>
      </c>
      <c r="AH985" s="96">
        <v>880</v>
      </c>
      <c r="AI985" s="96">
        <v>830</v>
      </c>
      <c r="AJ985" s="96">
        <v>770</v>
      </c>
      <c r="AK985" s="96">
        <v>660</v>
      </c>
      <c r="AL985" s="2"/>
      <c r="AM985" s="95" t="s">
        <v>1086</v>
      </c>
      <c r="AN985" s="96">
        <v>1000</v>
      </c>
      <c r="AO985" s="96">
        <v>950</v>
      </c>
      <c r="AP985" s="96">
        <v>900</v>
      </c>
      <c r="AQ985" s="96">
        <v>850</v>
      </c>
      <c r="AR985" s="96">
        <v>800</v>
      </c>
      <c r="AS985" s="96">
        <v>750</v>
      </c>
      <c r="AT985" s="96">
        <v>700</v>
      </c>
      <c r="AU985" s="96">
        <v>600</v>
      </c>
      <c r="AW985" s="95" t="s">
        <v>1086</v>
      </c>
      <c r="AX985" s="96">
        <v>300</v>
      </c>
      <c r="AY985" s="96">
        <v>290</v>
      </c>
      <c r="AZ985" s="96">
        <v>270</v>
      </c>
      <c r="BA985" s="96">
        <v>260</v>
      </c>
      <c r="BB985" s="96">
        <v>240</v>
      </c>
      <c r="BC985" s="96">
        <v>230</v>
      </c>
      <c r="BD985" s="96">
        <v>210</v>
      </c>
      <c r="BE985" s="96">
        <v>180</v>
      </c>
      <c r="BF985" s="95" t="s">
        <v>1086</v>
      </c>
      <c r="BG985" s="96">
        <v>400</v>
      </c>
      <c r="BH985" s="96">
        <v>380</v>
      </c>
      <c r="BI985" s="96">
        <v>360</v>
      </c>
      <c r="BJ985" s="96">
        <v>340</v>
      </c>
      <c r="BK985" s="96">
        <v>320</v>
      </c>
      <c r="BL985" s="96">
        <v>300</v>
      </c>
      <c r="BM985" s="96">
        <v>280</v>
      </c>
      <c r="BN985" s="96">
        <v>240</v>
      </c>
      <c r="CH985" s="2">
        <v>64840</v>
      </c>
      <c r="CI985" s="2" t="s">
        <v>126</v>
      </c>
      <c r="CP985" s="3">
        <v>63282</v>
      </c>
      <c r="CQ985" s="3" t="s">
        <v>34007</v>
      </c>
      <c r="CR985" s="3" t="s">
        <v>124</v>
      </c>
    </row>
    <row r="986" spans="19:96" x14ac:dyDescent="0.25">
      <c r="S986" s="2"/>
      <c r="T986" s="95" t="s">
        <v>1087</v>
      </c>
      <c r="U986" s="96">
        <v>700</v>
      </c>
      <c r="V986" s="96">
        <v>670</v>
      </c>
      <c r="W986" s="96">
        <v>630</v>
      </c>
      <c r="X986" s="96">
        <v>600</v>
      </c>
      <c r="Y986" s="96">
        <v>560</v>
      </c>
      <c r="Z986" s="96">
        <v>530</v>
      </c>
      <c r="AA986" s="96">
        <v>490</v>
      </c>
      <c r="AB986" s="96">
        <v>420</v>
      </c>
      <c r="AC986" s="95" t="s">
        <v>1087</v>
      </c>
      <c r="AD986" s="96">
        <v>1100</v>
      </c>
      <c r="AE986" s="96">
        <v>1050</v>
      </c>
      <c r="AF986" s="96">
        <v>990</v>
      </c>
      <c r="AG986" s="96">
        <v>940</v>
      </c>
      <c r="AH986" s="96">
        <v>880</v>
      </c>
      <c r="AI986" s="96">
        <v>830</v>
      </c>
      <c r="AJ986" s="96">
        <v>770</v>
      </c>
      <c r="AK986" s="96">
        <v>660</v>
      </c>
      <c r="AL986" s="2"/>
      <c r="AM986" s="95" t="s">
        <v>1087</v>
      </c>
      <c r="AN986" s="96">
        <v>1100</v>
      </c>
      <c r="AO986" s="96">
        <v>1050</v>
      </c>
      <c r="AP986" s="96">
        <v>990</v>
      </c>
      <c r="AQ986" s="96">
        <v>940</v>
      </c>
      <c r="AR986" s="96">
        <v>880</v>
      </c>
      <c r="AS986" s="96">
        <v>830</v>
      </c>
      <c r="AT986" s="96">
        <v>770</v>
      </c>
      <c r="AU986" s="96">
        <v>660</v>
      </c>
      <c r="AW986" s="95" t="s">
        <v>1087</v>
      </c>
      <c r="AX986" s="96">
        <v>400</v>
      </c>
      <c r="AY986" s="96">
        <v>380</v>
      </c>
      <c r="AZ986" s="96">
        <v>360</v>
      </c>
      <c r="BA986" s="96">
        <v>340</v>
      </c>
      <c r="BB986" s="96">
        <v>320</v>
      </c>
      <c r="BC986" s="96">
        <v>300</v>
      </c>
      <c r="BD986" s="96">
        <v>280</v>
      </c>
      <c r="BE986" s="96">
        <v>240</v>
      </c>
      <c r="BF986" s="95" t="s">
        <v>1087</v>
      </c>
      <c r="BG986" s="96">
        <v>500</v>
      </c>
      <c r="BH986" s="96">
        <v>480</v>
      </c>
      <c r="BI986" s="96">
        <v>450</v>
      </c>
      <c r="BJ986" s="96">
        <v>430</v>
      </c>
      <c r="BK986" s="96">
        <v>400</v>
      </c>
      <c r="BL986" s="96">
        <v>380</v>
      </c>
      <c r="BM986" s="96">
        <v>350</v>
      </c>
      <c r="BN986" s="96">
        <v>300</v>
      </c>
      <c r="CH986" s="2">
        <v>64841</v>
      </c>
      <c r="CI986" s="2" t="s">
        <v>126</v>
      </c>
      <c r="CP986" s="3">
        <v>63283</v>
      </c>
      <c r="CQ986" s="3" t="s">
        <v>26379</v>
      </c>
      <c r="CR986" s="3" t="s">
        <v>126</v>
      </c>
    </row>
    <row r="987" spans="19:96" x14ac:dyDescent="0.25">
      <c r="S987" s="2"/>
      <c r="T987" s="95" t="s">
        <v>13406</v>
      </c>
      <c r="U987" s="96">
        <v>900</v>
      </c>
      <c r="V987" s="96">
        <v>860</v>
      </c>
      <c r="W987" s="96">
        <v>810</v>
      </c>
      <c r="X987" s="96">
        <v>770</v>
      </c>
      <c r="Y987" s="96">
        <v>720</v>
      </c>
      <c r="Z987" s="96">
        <v>680</v>
      </c>
      <c r="AA987" s="96">
        <v>630</v>
      </c>
      <c r="AB987" s="96">
        <v>540</v>
      </c>
      <c r="AC987" s="95" t="s">
        <v>13406</v>
      </c>
      <c r="AD987" s="96">
        <v>1400</v>
      </c>
      <c r="AE987" s="96">
        <v>1330</v>
      </c>
      <c r="AF987" s="96">
        <v>1260</v>
      </c>
      <c r="AG987" s="96">
        <v>1190</v>
      </c>
      <c r="AH987" s="96">
        <v>1120</v>
      </c>
      <c r="AI987" s="96">
        <v>1050</v>
      </c>
      <c r="AJ987" s="96">
        <v>980</v>
      </c>
      <c r="AK987" s="96">
        <v>840</v>
      </c>
      <c r="AL987" s="2"/>
      <c r="AM987" s="95" t="s">
        <v>13406</v>
      </c>
      <c r="AN987" s="96">
        <v>1400</v>
      </c>
      <c r="AO987" s="96">
        <v>1330</v>
      </c>
      <c r="AP987" s="96">
        <v>1260</v>
      </c>
      <c r="AQ987" s="96">
        <v>1190</v>
      </c>
      <c r="AR987" s="96">
        <v>1120</v>
      </c>
      <c r="AS987" s="96">
        <v>1050</v>
      </c>
      <c r="AT987" s="96">
        <v>980</v>
      </c>
      <c r="AU987" s="96">
        <v>840</v>
      </c>
      <c r="AW987" s="95" t="s">
        <v>13406</v>
      </c>
      <c r="AX987" s="96">
        <v>500</v>
      </c>
      <c r="AY987" s="96">
        <v>480</v>
      </c>
      <c r="AZ987" s="96">
        <v>450</v>
      </c>
      <c r="BA987" s="96">
        <v>430</v>
      </c>
      <c r="BB987" s="96">
        <v>400</v>
      </c>
      <c r="BC987" s="96">
        <v>380</v>
      </c>
      <c r="BD987" s="96">
        <v>350</v>
      </c>
      <c r="BE987" s="96">
        <v>300</v>
      </c>
      <c r="BF987" s="95" t="s">
        <v>13406</v>
      </c>
      <c r="BG987" s="96">
        <v>600</v>
      </c>
      <c r="BH987" s="96">
        <v>570</v>
      </c>
      <c r="BI987" s="96">
        <v>540</v>
      </c>
      <c r="BJ987" s="96">
        <v>510</v>
      </c>
      <c r="BK987" s="96">
        <v>480</v>
      </c>
      <c r="BL987" s="96">
        <v>450</v>
      </c>
      <c r="BM987" s="96">
        <v>420</v>
      </c>
      <c r="BN987" s="96">
        <v>360</v>
      </c>
      <c r="CH987" s="2">
        <v>64843</v>
      </c>
      <c r="CI987" s="2" t="s">
        <v>126</v>
      </c>
      <c r="CP987" s="3">
        <v>63284</v>
      </c>
      <c r="CQ987" s="3" t="s">
        <v>34008</v>
      </c>
      <c r="CR987" s="3" t="s">
        <v>124</v>
      </c>
    </row>
    <row r="988" spans="19:96" x14ac:dyDescent="0.25">
      <c r="S988" s="2"/>
      <c r="T988" s="95" t="s">
        <v>14215</v>
      </c>
      <c r="U988" s="96">
        <v>700</v>
      </c>
      <c r="V988" s="96">
        <v>670</v>
      </c>
      <c r="W988" s="96">
        <v>630</v>
      </c>
      <c r="X988" s="96">
        <v>600</v>
      </c>
      <c r="Y988" s="96">
        <v>560</v>
      </c>
      <c r="Z988" s="96">
        <v>530</v>
      </c>
      <c r="AA988" s="96">
        <v>490</v>
      </c>
      <c r="AB988" s="96">
        <v>420</v>
      </c>
      <c r="AC988" s="95" t="s">
        <v>14215</v>
      </c>
      <c r="AD988" s="96">
        <v>1100</v>
      </c>
      <c r="AE988" s="96">
        <v>1050</v>
      </c>
      <c r="AF988" s="96">
        <v>990</v>
      </c>
      <c r="AG988" s="96">
        <v>940</v>
      </c>
      <c r="AH988" s="96">
        <v>880</v>
      </c>
      <c r="AI988" s="96">
        <v>830</v>
      </c>
      <c r="AJ988" s="96">
        <v>770</v>
      </c>
      <c r="AK988" s="96">
        <v>660</v>
      </c>
      <c r="AL988" s="2"/>
      <c r="AM988" s="95" t="s">
        <v>14215</v>
      </c>
      <c r="AN988" s="96">
        <v>1000</v>
      </c>
      <c r="AO988" s="96">
        <v>950</v>
      </c>
      <c r="AP988" s="96">
        <v>900</v>
      </c>
      <c r="AQ988" s="96">
        <v>850</v>
      </c>
      <c r="AR988" s="96">
        <v>800</v>
      </c>
      <c r="AS988" s="96">
        <v>750</v>
      </c>
      <c r="AT988" s="96">
        <v>700</v>
      </c>
      <c r="AU988" s="96">
        <v>600</v>
      </c>
      <c r="AW988" s="95" t="s">
        <v>14215</v>
      </c>
      <c r="AX988" s="96">
        <v>300</v>
      </c>
      <c r="AY988" s="96">
        <v>290</v>
      </c>
      <c r="AZ988" s="96">
        <v>270</v>
      </c>
      <c r="BA988" s="96">
        <v>260</v>
      </c>
      <c r="BB988" s="96">
        <v>240</v>
      </c>
      <c r="BC988" s="96">
        <v>230</v>
      </c>
      <c r="BD988" s="96">
        <v>210</v>
      </c>
      <c r="BE988" s="96">
        <v>180</v>
      </c>
      <c r="BF988" s="95" t="s">
        <v>14215</v>
      </c>
      <c r="BG988" s="96">
        <v>500</v>
      </c>
      <c r="BH988" s="96">
        <v>480</v>
      </c>
      <c r="BI988" s="96">
        <v>450</v>
      </c>
      <c r="BJ988" s="96">
        <v>430</v>
      </c>
      <c r="BK988" s="96">
        <v>400</v>
      </c>
      <c r="BL988" s="96">
        <v>380</v>
      </c>
      <c r="BM988" s="96">
        <v>350</v>
      </c>
      <c r="BN988" s="96">
        <v>300</v>
      </c>
      <c r="CH988" s="2">
        <v>64844</v>
      </c>
      <c r="CI988" s="2" t="s">
        <v>124</v>
      </c>
      <c r="CP988" s="3">
        <v>63285</v>
      </c>
      <c r="CQ988" s="3" t="s">
        <v>34009</v>
      </c>
      <c r="CR988" s="3" t="s">
        <v>126</v>
      </c>
    </row>
    <row r="989" spans="19:96" x14ac:dyDescent="0.25">
      <c r="S989" s="2"/>
      <c r="T989" s="95" t="s">
        <v>30835</v>
      </c>
      <c r="U989" s="96">
        <v>3400</v>
      </c>
      <c r="V989" s="96">
        <v>3230</v>
      </c>
      <c r="W989" s="96">
        <v>3060</v>
      </c>
      <c r="X989" s="96">
        <v>2890</v>
      </c>
      <c r="Y989" s="96">
        <v>2720</v>
      </c>
      <c r="Z989" s="96">
        <v>2550</v>
      </c>
      <c r="AA989" s="96">
        <v>2380</v>
      </c>
      <c r="AB989" s="96">
        <v>2040</v>
      </c>
      <c r="AC989" s="95" t="s">
        <v>30835</v>
      </c>
      <c r="AD989" s="96">
        <v>5400</v>
      </c>
      <c r="AE989" s="96">
        <v>5130</v>
      </c>
      <c r="AF989" s="96">
        <v>4860</v>
      </c>
      <c r="AG989" s="96">
        <v>4590</v>
      </c>
      <c r="AH989" s="96">
        <v>4320</v>
      </c>
      <c r="AI989" s="96">
        <v>4050</v>
      </c>
      <c r="AJ989" s="96">
        <v>3780</v>
      </c>
      <c r="AK989" s="96">
        <v>3240</v>
      </c>
      <c r="AL989" s="2"/>
      <c r="AM989" s="95" t="s">
        <v>30835</v>
      </c>
      <c r="AN989" s="96">
        <v>5000</v>
      </c>
      <c r="AO989" s="96">
        <v>4750</v>
      </c>
      <c r="AP989" s="96">
        <v>4500</v>
      </c>
      <c r="AQ989" s="96">
        <v>4250</v>
      </c>
      <c r="AR989" s="96">
        <v>4000</v>
      </c>
      <c r="AS989" s="96">
        <v>3750</v>
      </c>
      <c r="AT989" s="96">
        <v>3500</v>
      </c>
      <c r="AU989" s="96">
        <v>3000</v>
      </c>
      <c r="AW989" s="95" t="s">
        <v>30835</v>
      </c>
      <c r="AX989" s="96">
        <v>1700</v>
      </c>
      <c r="AY989" s="96">
        <v>1620</v>
      </c>
      <c r="AZ989" s="96">
        <v>1530</v>
      </c>
      <c r="BA989" s="96">
        <v>1450</v>
      </c>
      <c r="BB989" s="96">
        <v>1360</v>
      </c>
      <c r="BC989" s="96">
        <v>1280</v>
      </c>
      <c r="BD989" s="96">
        <v>1190</v>
      </c>
      <c r="BE989" s="96">
        <v>1020</v>
      </c>
      <c r="BF989" s="95" t="s">
        <v>30835</v>
      </c>
      <c r="BG989" s="96">
        <v>2200</v>
      </c>
      <c r="BH989" s="96">
        <v>2090</v>
      </c>
      <c r="BI989" s="96">
        <v>1980</v>
      </c>
      <c r="BJ989" s="96">
        <v>1870</v>
      </c>
      <c r="BK989" s="96">
        <v>1760</v>
      </c>
      <c r="BL989" s="96">
        <v>1650</v>
      </c>
      <c r="BM989" s="96">
        <v>1540</v>
      </c>
      <c r="BN989" s="96">
        <v>1320</v>
      </c>
      <c r="CH989" s="2">
        <v>64853</v>
      </c>
      <c r="CI989" s="2" t="s">
        <v>124</v>
      </c>
      <c r="CP989" s="3">
        <v>63286</v>
      </c>
      <c r="CQ989" s="3" t="s">
        <v>26379</v>
      </c>
      <c r="CR989" s="3" t="s">
        <v>126</v>
      </c>
    </row>
    <row r="990" spans="19:96" x14ac:dyDescent="0.25">
      <c r="S990" s="2"/>
      <c r="T990" s="95" t="s">
        <v>1088</v>
      </c>
      <c r="U990" s="96">
        <v>1200</v>
      </c>
      <c r="V990" s="96">
        <v>1140</v>
      </c>
      <c r="W990" s="96">
        <v>1080</v>
      </c>
      <c r="X990" s="96">
        <v>1020</v>
      </c>
      <c r="Y990" s="96">
        <v>960</v>
      </c>
      <c r="Z990" s="96">
        <v>900</v>
      </c>
      <c r="AA990" s="96">
        <v>840</v>
      </c>
      <c r="AB990" s="96">
        <v>720</v>
      </c>
      <c r="AC990" s="95" t="s">
        <v>1088</v>
      </c>
      <c r="AD990" s="96">
        <v>1900</v>
      </c>
      <c r="AE990" s="96">
        <v>1810</v>
      </c>
      <c r="AF990" s="96">
        <v>1710</v>
      </c>
      <c r="AG990" s="96">
        <v>1620</v>
      </c>
      <c r="AH990" s="96">
        <v>1520</v>
      </c>
      <c r="AI990" s="96">
        <v>1430</v>
      </c>
      <c r="AJ990" s="96">
        <v>1330</v>
      </c>
      <c r="AK990" s="96">
        <v>1140</v>
      </c>
      <c r="AL990" s="2"/>
      <c r="AM990" s="95" t="s">
        <v>1088</v>
      </c>
      <c r="AN990" s="96">
        <v>1800</v>
      </c>
      <c r="AO990" s="96">
        <v>1710</v>
      </c>
      <c r="AP990" s="96">
        <v>1620</v>
      </c>
      <c r="AQ990" s="96">
        <v>1530</v>
      </c>
      <c r="AR990" s="96">
        <v>1440</v>
      </c>
      <c r="AS990" s="96">
        <v>1350</v>
      </c>
      <c r="AT990" s="96">
        <v>1260</v>
      </c>
      <c r="AU990" s="96">
        <v>1080</v>
      </c>
      <c r="AW990" s="95" t="s">
        <v>1088</v>
      </c>
      <c r="AX990" s="96">
        <v>600</v>
      </c>
      <c r="AY990" s="96">
        <v>570</v>
      </c>
      <c r="AZ990" s="96">
        <v>540</v>
      </c>
      <c r="BA990" s="96">
        <v>510</v>
      </c>
      <c r="BB990" s="96">
        <v>480</v>
      </c>
      <c r="BC990" s="96">
        <v>450</v>
      </c>
      <c r="BD990" s="96">
        <v>420</v>
      </c>
      <c r="BE990" s="96">
        <v>360</v>
      </c>
      <c r="BF990" s="95" t="s">
        <v>1088</v>
      </c>
      <c r="BG990" s="96">
        <v>800</v>
      </c>
      <c r="BH990" s="96">
        <v>760</v>
      </c>
      <c r="BI990" s="96">
        <v>720</v>
      </c>
      <c r="BJ990" s="96">
        <v>680</v>
      </c>
      <c r="BK990" s="96">
        <v>640</v>
      </c>
      <c r="BL990" s="96">
        <v>600</v>
      </c>
      <c r="BM990" s="96">
        <v>560</v>
      </c>
      <c r="BN990" s="96">
        <v>480</v>
      </c>
      <c r="CH990" s="2">
        <v>64854</v>
      </c>
      <c r="CI990" s="2" t="s">
        <v>126</v>
      </c>
      <c r="CP990" s="3">
        <v>63287</v>
      </c>
      <c r="CQ990" s="3" t="s">
        <v>34007</v>
      </c>
      <c r="CR990" s="3" t="s">
        <v>122</v>
      </c>
    </row>
    <row r="991" spans="19:96" x14ac:dyDescent="0.25">
      <c r="S991" s="2"/>
      <c r="T991" s="95" t="s">
        <v>22208</v>
      </c>
      <c r="U991" s="96">
        <v>2100</v>
      </c>
      <c r="V991" s="96">
        <v>2000</v>
      </c>
      <c r="W991" s="96">
        <v>1890</v>
      </c>
      <c r="X991" s="96">
        <v>1790</v>
      </c>
      <c r="Y991" s="96">
        <v>1680</v>
      </c>
      <c r="Z991" s="96">
        <v>1580</v>
      </c>
      <c r="AA991" s="96">
        <v>1470</v>
      </c>
      <c r="AB991" s="96">
        <v>1260</v>
      </c>
      <c r="AC991" s="95" t="s">
        <v>22208</v>
      </c>
      <c r="AD991" s="96">
        <v>3400</v>
      </c>
      <c r="AE991" s="96">
        <v>3230</v>
      </c>
      <c r="AF991" s="96">
        <v>3060</v>
      </c>
      <c r="AG991" s="96">
        <v>2890</v>
      </c>
      <c r="AH991" s="96">
        <v>2720</v>
      </c>
      <c r="AI991" s="96">
        <v>2550</v>
      </c>
      <c r="AJ991" s="96">
        <v>2380</v>
      </c>
      <c r="AK991" s="96">
        <v>2040</v>
      </c>
      <c r="AL991" s="2"/>
      <c r="AM991" s="95" t="s">
        <v>22208</v>
      </c>
      <c r="AN991" s="96">
        <v>3200</v>
      </c>
      <c r="AO991" s="96">
        <v>3040</v>
      </c>
      <c r="AP991" s="96">
        <v>2880</v>
      </c>
      <c r="AQ991" s="96">
        <v>2720</v>
      </c>
      <c r="AR991" s="96">
        <v>2560</v>
      </c>
      <c r="AS991" s="96">
        <v>2400</v>
      </c>
      <c r="AT991" s="96">
        <v>2240</v>
      </c>
      <c r="AU991" s="96">
        <v>1920</v>
      </c>
      <c r="AW991" s="95" t="s">
        <v>22208</v>
      </c>
      <c r="AX991" s="96">
        <v>1100</v>
      </c>
      <c r="AY991" s="96">
        <v>1050</v>
      </c>
      <c r="AZ991" s="96">
        <v>990</v>
      </c>
      <c r="BA991" s="96">
        <v>940</v>
      </c>
      <c r="BB991" s="96">
        <v>880</v>
      </c>
      <c r="BC991" s="96">
        <v>830</v>
      </c>
      <c r="BD991" s="96">
        <v>770</v>
      </c>
      <c r="BE991" s="96">
        <v>660</v>
      </c>
      <c r="BF991" s="95" t="s">
        <v>22208</v>
      </c>
      <c r="BG991" s="96">
        <v>1400</v>
      </c>
      <c r="BH991" s="96">
        <v>1330</v>
      </c>
      <c r="BI991" s="96">
        <v>1260</v>
      </c>
      <c r="BJ991" s="96">
        <v>1190</v>
      </c>
      <c r="BK991" s="96">
        <v>1120</v>
      </c>
      <c r="BL991" s="96">
        <v>1050</v>
      </c>
      <c r="BM991" s="96">
        <v>980</v>
      </c>
      <c r="BN991" s="96">
        <v>840</v>
      </c>
      <c r="CH991" s="2">
        <v>64856</v>
      </c>
      <c r="CI991" s="2" t="s">
        <v>126</v>
      </c>
      <c r="CP991" s="3">
        <v>63288</v>
      </c>
      <c r="CQ991" s="3" t="s">
        <v>26379</v>
      </c>
      <c r="CR991" s="3" t="s">
        <v>122</v>
      </c>
    </row>
    <row r="992" spans="19:96" x14ac:dyDescent="0.25">
      <c r="S992" s="2"/>
      <c r="T992" s="95" t="s">
        <v>1089</v>
      </c>
      <c r="U992" s="96">
        <v>800</v>
      </c>
      <c r="V992" s="96">
        <v>760</v>
      </c>
      <c r="W992" s="96">
        <v>720</v>
      </c>
      <c r="X992" s="96">
        <v>680</v>
      </c>
      <c r="Y992" s="96">
        <v>640</v>
      </c>
      <c r="Z992" s="96">
        <v>600</v>
      </c>
      <c r="AA992" s="96">
        <v>560</v>
      </c>
      <c r="AB992" s="96">
        <v>480</v>
      </c>
      <c r="AC992" s="95" t="s">
        <v>1089</v>
      </c>
      <c r="AD992" s="96">
        <v>1300</v>
      </c>
      <c r="AE992" s="96">
        <v>1240</v>
      </c>
      <c r="AF992" s="96">
        <v>1170</v>
      </c>
      <c r="AG992" s="96">
        <v>1110</v>
      </c>
      <c r="AH992" s="96">
        <v>1040</v>
      </c>
      <c r="AI992" s="96">
        <v>980</v>
      </c>
      <c r="AJ992" s="96">
        <v>910</v>
      </c>
      <c r="AK992" s="96">
        <v>780</v>
      </c>
      <c r="AL992" s="2"/>
      <c r="AM992" s="95" t="s">
        <v>1089</v>
      </c>
      <c r="AN992" s="96">
        <v>1200</v>
      </c>
      <c r="AO992" s="96">
        <v>1140</v>
      </c>
      <c r="AP992" s="96">
        <v>1080</v>
      </c>
      <c r="AQ992" s="96">
        <v>1020</v>
      </c>
      <c r="AR992" s="96">
        <v>960</v>
      </c>
      <c r="AS992" s="96">
        <v>900</v>
      </c>
      <c r="AT992" s="96">
        <v>840</v>
      </c>
      <c r="AU992" s="96">
        <v>720</v>
      </c>
      <c r="AW992" s="95" t="s">
        <v>1089</v>
      </c>
      <c r="AX992" s="96">
        <v>400</v>
      </c>
      <c r="AY992" s="96">
        <v>380</v>
      </c>
      <c r="AZ992" s="96">
        <v>360</v>
      </c>
      <c r="BA992" s="96">
        <v>340</v>
      </c>
      <c r="BB992" s="96">
        <v>320</v>
      </c>
      <c r="BC992" s="96">
        <v>300</v>
      </c>
      <c r="BD992" s="96">
        <v>280</v>
      </c>
      <c r="BE992" s="96">
        <v>240</v>
      </c>
      <c r="BF992" s="95" t="s">
        <v>1089</v>
      </c>
      <c r="BG992" s="96">
        <v>500</v>
      </c>
      <c r="BH992" s="96">
        <v>480</v>
      </c>
      <c r="BI992" s="96">
        <v>450</v>
      </c>
      <c r="BJ992" s="96">
        <v>430</v>
      </c>
      <c r="BK992" s="96">
        <v>400</v>
      </c>
      <c r="BL992" s="96">
        <v>380</v>
      </c>
      <c r="BM992" s="96">
        <v>350</v>
      </c>
      <c r="BN992" s="96">
        <v>300</v>
      </c>
      <c r="CH992" s="2">
        <v>64857</v>
      </c>
      <c r="CI992" s="2" t="s">
        <v>126</v>
      </c>
      <c r="CP992" s="3">
        <v>63289</v>
      </c>
      <c r="CQ992" s="3" t="s">
        <v>34008</v>
      </c>
      <c r="CR992" s="3" t="s">
        <v>126</v>
      </c>
    </row>
    <row r="993" spans="19:96" x14ac:dyDescent="0.25">
      <c r="S993" s="2"/>
      <c r="T993" s="95" t="s">
        <v>1090</v>
      </c>
      <c r="U993" s="96">
        <v>1100</v>
      </c>
      <c r="V993" s="96">
        <v>1050</v>
      </c>
      <c r="W993" s="96">
        <v>990</v>
      </c>
      <c r="X993" s="96">
        <v>940</v>
      </c>
      <c r="Y993" s="96">
        <v>880</v>
      </c>
      <c r="Z993" s="96">
        <v>830</v>
      </c>
      <c r="AA993" s="96">
        <v>770</v>
      </c>
      <c r="AB993" s="96">
        <v>660</v>
      </c>
      <c r="AC993" s="95" t="s">
        <v>1090</v>
      </c>
      <c r="AD993" s="96">
        <v>1800</v>
      </c>
      <c r="AE993" s="96">
        <v>1710</v>
      </c>
      <c r="AF993" s="96">
        <v>1620</v>
      </c>
      <c r="AG993" s="96">
        <v>1530</v>
      </c>
      <c r="AH993" s="96">
        <v>1440</v>
      </c>
      <c r="AI993" s="96">
        <v>1350</v>
      </c>
      <c r="AJ993" s="96">
        <v>1260</v>
      </c>
      <c r="AK993" s="96">
        <v>1080</v>
      </c>
      <c r="AL993" s="2"/>
      <c r="AM993" s="95" t="s">
        <v>1090</v>
      </c>
      <c r="AN993" s="96">
        <v>1700</v>
      </c>
      <c r="AO993" s="96">
        <v>1620</v>
      </c>
      <c r="AP993" s="96">
        <v>1530</v>
      </c>
      <c r="AQ993" s="96">
        <v>1450</v>
      </c>
      <c r="AR993" s="96">
        <v>1360</v>
      </c>
      <c r="AS993" s="96">
        <v>1280</v>
      </c>
      <c r="AT993" s="96">
        <v>1190</v>
      </c>
      <c r="AU993" s="96">
        <v>1020</v>
      </c>
      <c r="AW993" s="95" t="s">
        <v>1090</v>
      </c>
      <c r="AX993" s="96">
        <v>600</v>
      </c>
      <c r="AY993" s="96">
        <v>570</v>
      </c>
      <c r="AZ993" s="96">
        <v>540</v>
      </c>
      <c r="BA993" s="96">
        <v>510</v>
      </c>
      <c r="BB993" s="96">
        <v>480</v>
      </c>
      <c r="BC993" s="96">
        <v>450</v>
      </c>
      <c r="BD993" s="96">
        <v>420</v>
      </c>
      <c r="BE993" s="96">
        <v>360</v>
      </c>
      <c r="BF993" s="95" t="s">
        <v>1090</v>
      </c>
      <c r="BG993" s="96">
        <v>700</v>
      </c>
      <c r="BH993" s="96">
        <v>670</v>
      </c>
      <c r="BI993" s="96">
        <v>630</v>
      </c>
      <c r="BJ993" s="96">
        <v>600</v>
      </c>
      <c r="BK993" s="96">
        <v>560</v>
      </c>
      <c r="BL993" s="96">
        <v>530</v>
      </c>
      <c r="BM993" s="96">
        <v>490</v>
      </c>
      <c r="BN993" s="96">
        <v>420</v>
      </c>
      <c r="CH993" s="2">
        <v>64858</v>
      </c>
      <c r="CI993" s="2" t="s">
        <v>126</v>
      </c>
      <c r="CP993" s="3">
        <v>63290</v>
      </c>
      <c r="CQ993" s="3" t="s">
        <v>34010</v>
      </c>
      <c r="CR993" s="3" t="s">
        <v>126</v>
      </c>
    </row>
    <row r="994" spans="19:96" x14ac:dyDescent="0.25">
      <c r="S994" s="2"/>
      <c r="T994" s="95" t="s">
        <v>1091</v>
      </c>
      <c r="U994" s="96">
        <v>900</v>
      </c>
      <c r="V994" s="96">
        <v>860</v>
      </c>
      <c r="W994" s="96">
        <v>810</v>
      </c>
      <c r="X994" s="96">
        <v>770</v>
      </c>
      <c r="Y994" s="96">
        <v>720</v>
      </c>
      <c r="Z994" s="96">
        <v>680</v>
      </c>
      <c r="AA994" s="96">
        <v>630</v>
      </c>
      <c r="AB994" s="96">
        <v>540</v>
      </c>
      <c r="AC994" s="95" t="s">
        <v>1091</v>
      </c>
      <c r="AD994" s="96">
        <v>1400</v>
      </c>
      <c r="AE994" s="96">
        <v>1330</v>
      </c>
      <c r="AF994" s="96">
        <v>1260</v>
      </c>
      <c r="AG994" s="96">
        <v>1190</v>
      </c>
      <c r="AH994" s="96">
        <v>1120</v>
      </c>
      <c r="AI994" s="96">
        <v>1050</v>
      </c>
      <c r="AJ994" s="96">
        <v>980</v>
      </c>
      <c r="AK994" s="96">
        <v>840</v>
      </c>
      <c r="AL994" s="2"/>
      <c r="AM994" s="95" t="s">
        <v>1091</v>
      </c>
      <c r="AN994" s="96">
        <v>1400</v>
      </c>
      <c r="AO994" s="96">
        <v>1330</v>
      </c>
      <c r="AP994" s="96">
        <v>1260</v>
      </c>
      <c r="AQ994" s="96">
        <v>1190</v>
      </c>
      <c r="AR994" s="96">
        <v>1120</v>
      </c>
      <c r="AS994" s="96">
        <v>1050</v>
      </c>
      <c r="AT994" s="96">
        <v>980</v>
      </c>
      <c r="AU994" s="96">
        <v>840</v>
      </c>
      <c r="AW994" s="95" t="s">
        <v>1091</v>
      </c>
      <c r="AX994" s="96">
        <v>500</v>
      </c>
      <c r="AY994" s="96">
        <v>480</v>
      </c>
      <c r="AZ994" s="96">
        <v>450</v>
      </c>
      <c r="BA994" s="96">
        <v>430</v>
      </c>
      <c r="BB994" s="96">
        <v>400</v>
      </c>
      <c r="BC994" s="96">
        <v>380</v>
      </c>
      <c r="BD994" s="96">
        <v>350</v>
      </c>
      <c r="BE994" s="96">
        <v>300</v>
      </c>
      <c r="BF994" s="95" t="s">
        <v>1091</v>
      </c>
      <c r="BG994" s="96">
        <v>600</v>
      </c>
      <c r="BH994" s="96">
        <v>570</v>
      </c>
      <c r="BI994" s="96">
        <v>540</v>
      </c>
      <c r="BJ994" s="96">
        <v>510</v>
      </c>
      <c r="BK994" s="96">
        <v>480</v>
      </c>
      <c r="BL994" s="96">
        <v>450</v>
      </c>
      <c r="BM994" s="96">
        <v>420</v>
      </c>
      <c r="BN994" s="96">
        <v>360</v>
      </c>
      <c r="CH994" s="2">
        <v>64859</v>
      </c>
      <c r="CI994" s="2" t="s">
        <v>126</v>
      </c>
      <c r="CP994" s="3">
        <v>63296</v>
      </c>
      <c r="CQ994" s="3" t="s">
        <v>34011</v>
      </c>
      <c r="CR994" s="3" t="s">
        <v>126</v>
      </c>
    </row>
    <row r="995" spans="19:96" x14ac:dyDescent="0.25">
      <c r="S995" s="2"/>
      <c r="T995" s="95" t="s">
        <v>1092</v>
      </c>
      <c r="U995" s="96">
        <v>1300</v>
      </c>
      <c r="V995" s="96">
        <v>1240</v>
      </c>
      <c r="W995" s="96">
        <v>1170</v>
      </c>
      <c r="X995" s="96">
        <v>1110</v>
      </c>
      <c r="Y995" s="96">
        <v>1040</v>
      </c>
      <c r="Z995" s="96">
        <v>980</v>
      </c>
      <c r="AA995" s="96">
        <v>910</v>
      </c>
      <c r="AB995" s="96">
        <v>780</v>
      </c>
      <c r="AC995" s="95" t="s">
        <v>1092</v>
      </c>
      <c r="AD995" s="96">
        <v>2100</v>
      </c>
      <c r="AE995" s="96">
        <v>2000</v>
      </c>
      <c r="AF995" s="96">
        <v>1890</v>
      </c>
      <c r="AG995" s="96">
        <v>1790</v>
      </c>
      <c r="AH995" s="96">
        <v>1680</v>
      </c>
      <c r="AI995" s="96">
        <v>1580</v>
      </c>
      <c r="AJ995" s="96">
        <v>1470</v>
      </c>
      <c r="AK995" s="96">
        <v>1260</v>
      </c>
      <c r="AL995" s="2"/>
      <c r="AM995" s="95" t="s">
        <v>1092</v>
      </c>
      <c r="AN995" s="96">
        <v>2000</v>
      </c>
      <c r="AO995" s="96">
        <v>1900</v>
      </c>
      <c r="AP995" s="96">
        <v>1800</v>
      </c>
      <c r="AQ995" s="96">
        <v>1700</v>
      </c>
      <c r="AR995" s="96">
        <v>1600</v>
      </c>
      <c r="AS995" s="96">
        <v>1500</v>
      </c>
      <c r="AT995" s="96">
        <v>1400</v>
      </c>
      <c r="AU995" s="96">
        <v>1200</v>
      </c>
      <c r="AW995" s="95" t="s">
        <v>1092</v>
      </c>
      <c r="AX995" s="96">
        <v>700</v>
      </c>
      <c r="AY995" s="96">
        <v>670</v>
      </c>
      <c r="AZ995" s="96">
        <v>630</v>
      </c>
      <c r="BA995" s="96">
        <v>600</v>
      </c>
      <c r="BB995" s="96">
        <v>560</v>
      </c>
      <c r="BC995" s="96">
        <v>530</v>
      </c>
      <c r="BD995" s="96">
        <v>490</v>
      </c>
      <c r="BE995" s="96">
        <v>420</v>
      </c>
      <c r="BF995" s="95" t="s">
        <v>1092</v>
      </c>
      <c r="BG995" s="96">
        <v>900</v>
      </c>
      <c r="BH995" s="96">
        <v>860</v>
      </c>
      <c r="BI995" s="96">
        <v>810</v>
      </c>
      <c r="BJ995" s="96">
        <v>770</v>
      </c>
      <c r="BK995" s="96">
        <v>720</v>
      </c>
      <c r="BL995" s="96">
        <v>680</v>
      </c>
      <c r="BM995" s="96">
        <v>630</v>
      </c>
      <c r="BN995" s="96">
        <v>540</v>
      </c>
      <c r="CH995" s="2">
        <v>64860</v>
      </c>
      <c r="CI995" s="2" t="s">
        <v>126</v>
      </c>
      <c r="CP995" s="3">
        <v>63297</v>
      </c>
      <c r="CQ995" s="3" t="s">
        <v>32074</v>
      </c>
      <c r="CR995" s="3" t="s">
        <v>126</v>
      </c>
    </row>
    <row r="996" spans="19:96" x14ac:dyDescent="0.25">
      <c r="S996" s="2"/>
      <c r="T996" s="95" t="s">
        <v>1093</v>
      </c>
      <c r="U996" s="96">
        <v>1200</v>
      </c>
      <c r="V996" s="96">
        <v>1140</v>
      </c>
      <c r="W996" s="96">
        <v>1080</v>
      </c>
      <c r="X996" s="96">
        <v>1020</v>
      </c>
      <c r="Y996" s="96">
        <v>960</v>
      </c>
      <c r="Z996" s="96">
        <v>900</v>
      </c>
      <c r="AA996" s="96">
        <v>840</v>
      </c>
      <c r="AB996" s="96">
        <v>720</v>
      </c>
      <c r="AC996" s="95" t="s">
        <v>1093</v>
      </c>
      <c r="AD996" s="96">
        <v>1900</v>
      </c>
      <c r="AE996" s="96">
        <v>1810</v>
      </c>
      <c r="AF996" s="96">
        <v>1710</v>
      </c>
      <c r="AG996" s="96">
        <v>1620</v>
      </c>
      <c r="AH996" s="96">
        <v>1520</v>
      </c>
      <c r="AI996" s="96">
        <v>1430</v>
      </c>
      <c r="AJ996" s="96">
        <v>1330</v>
      </c>
      <c r="AK996" s="96">
        <v>1140</v>
      </c>
      <c r="AL996" s="2"/>
      <c r="AM996" s="95" t="s">
        <v>1093</v>
      </c>
      <c r="AN996" s="96">
        <v>1700</v>
      </c>
      <c r="AO996" s="96">
        <v>1620</v>
      </c>
      <c r="AP996" s="96">
        <v>1530</v>
      </c>
      <c r="AQ996" s="96">
        <v>1450</v>
      </c>
      <c r="AR996" s="96">
        <v>1360</v>
      </c>
      <c r="AS996" s="96">
        <v>1280</v>
      </c>
      <c r="AT996" s="96">
        <v>1190</v>
      </c>
      <c r="AU996" s="96">
        <v>1020</v>
      </c>
      <c r="AW996" s="95" t="s">
        <v>1093</v>
      </c>
      <c r="AX996" s="96">
        <v>600</v>
      </c>
      <c r="AY996" s="96">
        <v>570</v>
      </c>
      <c r="AZ996" s="96">
        <v>540</v>
      </c>
      <c r="BA996" s="96">
        <v>510</v>
      </c>
      <c r="BB996" s="96">
        <v>480</v>
      </c>
      <c r="BC996" s="96">
        <v>450</v>
      </c>
      <c r="BD996" s="96">
        <v>420</v>
      </c>
      <c r="BE996" s="96">
        <v>360</v>
      </c>
      <c r="BF996" s="95" t="s">
        <v>1093</v>
      </c>
      <c r="BG996" s="96">
        <v>800</v>
      </c>
      <c r="BH996" s="96">
        <v>760</v>
      </c>
      <c r="BI996" s="96">
        <v>720</v>
      </c>
      <c r="BJ996" s="96">
        <v>680</v>
      </c>
      <c r="BK996" s="96">
        <v>640</v>
      </c>
      <c r="BL996" s="96">
        <v>600</v>
      </c>
      <c r="BM996" s="96">
        <v>560</v>
      </c>
      <c r="BN996" s="96">
        <v>480</v>
      </c>
      <c r="CH996" s="2">
        <v>64861</v>
      </c>
      <c r="CI996" s="2" t="s">
        <v>126</v>
      </c>
      <c r="CP996" s="3">
        <v>63298</v>
      </c>
      <c r="CQ996" s="3" t="s">
        <v>26381</v>
      </c>
      <c r="CR996" s="3" t="s">
        <v>122</v>
      </c>
    </row>
    <row r="997" spans="19:96" x14ac:dyDescent="0.25">
      <c r="S997" s="2"/>
      <c r="T997" s="95" t="s">
        <v>1094</v>
      </c>
      <c r="U997" s="96">
        <v>1100</v>
      </c>
      <c r="V997" s="96">
        <v>1050</v>
      </c>
      <c r="W997" s="96">
        <v>990</v>
      </c>
      <c r="X997" s="96">
        <v>940</v>
      </c>
      <c r="Y997" s="96">
        <v>880</v>
      </c>
      <c r="Z997" s="96">
        <v>830</v>
      </c>
      <c r="AA997" s="96">
        <v>770</v>
      </c>
      <c r="AB997" s="96">
        <v>660</v>
      </c>
      <c r="AC997" s="95" t="s">
        <v>1094</v>
      </c>
      <c r="AD997" s="96">
        <v>1800</v>
      </c>
      <c r="AE997" s="96">
        <v>1710</v>
      </c>
      <c r="AF997" s="96">
        <v>1620</v>
      </c>
      <c r="AG997" s="96">
        <v>1530</v>
      </c>
      <c r="AH997" s="96">
        <v>1440</v>
      </c>
      <c r="AI997" s="96">
        <v>1350</v>
      </c>
      <c r="AJ997" s="96">
        <v>1260</v>
      </c>
      <c r="AK997" s="96">
        <v>1080</v>
      </c>
      <c r="AL997" s="2"/>
      <c r="AM997" s="95" t="s">
        <v>1094</v>
      </c>
      <c r="AN997" s="96">
        <v>1600</v>
      </c>
      <c r="AO997" s="96">
        <v>1520</v>
      </c>
      <c r="AP997" s="96">
        <v>1440</v>
      </c>
      <c r="AQ997" s="96">
        <v>1360</v>
      </c>
      <c r="AR997" s="96">
        <v>1280</v>
      </c>
      <c r="AS997" s="96">
        <v>1200</v>
      </c>
      <c r="AT997" s="96">
        <v>1120</v>
      </c>
      <c r="AU997" s="96">
        <v>960</v>
      </c>
      <c r="AW997" s="95" t="s">
        <v>1094</v>
      </c>
      <c r="AX997" s="96">
        <v>500</v>
      </c>
      <c r="AY997" s="96">
        <v>480</v>
      </c>
      <c r="AZ997" s="96">
        <v>450</v>
      </c>
      <c r="BA997" s="96">
        <v>430</v>
      </c>
      <c r="BB997" s="96">
        <v>400</v>
      </c>
      <c r="BC997" s="96">
        <v>380</v>
      </c>
      <c r="BD997" s="96">
        <v>350</v>
      </c>
      <c r="BE997" s="96">
        <v>300</v>
      </c>
      <c r="BF997" s="95" t="s">
        <v>1094</v>
      </c>
      <c r="BG997" s="96">
        <v>700</v>
      </c>
      <c r="BH997" s="96">
        <v>670</v>
      </c>
      <c r="BI997" s="96">
        <v>630</v>
      </c>
      <c r="BJ997" s="96">
        <v>600</v>
      </c>
      <c r="BK997" s="96">
        <v>560</v>
      </c>
      <c r="BL997" s="96">
        <v>530</v>
      </c>
      <c r="BM997" s="96">
        <v>490</v>
      </c>
      <c r="BN997" s="96">
        <v>420</v>
      </c>
      <c r="CH997" s="2">
        <v>64863</v>
      </c>
      <c r="CI997" s="2" t="s">
        <v>124</v>
      </c>
      <c r="CP997" s="3">
        <v>63299</v>
      </c>
      <c r="CQ997" s="3" t="s">
        <v>34012</v>
      </c>
      <c r="CR997" s="3" t="s">
        <v>124</v>
      </c>
    </row>
    <row r="998" spans="19:96" x14ac:dyDescent="0.25">
      <c r="S998" s="2"/>
      <c r="T998" s="95" t="s">
        <v>33156</v>
      </c>
      <c r="U998" s="96">
        <v>800</v>
      </c>
      <c r="V998" s="96">
        <v>760</v>
      </c>
      <c r="W998" s="96">
        <v>720</v>
      </c>
      <c r="X998" s="96">
        <v>680</v>
      </c>
      <c r="Y998" s="96">
        <v>640</v>
      </c>
      <c r="Z998" s="96">
        <v>600</v>
      </c>
      <c r="AA998" s="96">
        <v>560</v>
      </c>
      <c r="AB998" s="96">
        <v>480</v>
      </c>
      <c r="AC998" s="95" t="s">
        <v>33156</v>
      </c>
      <c r="AD998" s="96">
        <v>1300</v>
      </c>
      <c r="AE998" s="96">
        <v>1240</v>
      </c>
      <c r="AF998" s="96">
        <v>1170</v>
      </c>
      <c r="AG998" s="96">
        <v>1110</v>
      </c>
      <c r="AH998" s="96">
        <v>1040</v>
      </c>
      <c r="AI998" s="96">
        <v>980</v>
      </c>
      <c r="AJ998" s="96">
        <v>910</v>
      </c>
      <c r="AK998" s="96">
        <v>780</v>
      </c>
      <c r="AL998" s="2"/>
      <c r="AM998" s="95" t="s">
        <v>33156</v>
      </c>
      <c r="AN998" s="96">
        <v>1100</v>
      </c>
      <c r="AO998" s="96">
        <v>1050</v>
      </c>
      <c r="AP998" s="96">
        <v>990</v>
      </c>
      <c r="AQ998" s="96">
        <v>940</v>
      </c>
      <c r="AR998" s="96">
        <v>880</v>
      </c>
      <c r="AS998" s="96">
        <v>830</v>
      </c>
      <c r="AT998" s="96">
        <v>770</v>
      </c>
      <c r="AU998" s="96">
        <v>660</v>
      </c>
      <c r="AW998" s="95" t="s">
        <v>33156</v>
      </c>
      <c r="AX998" s="96">
        <v>400</v>
      </c>
      <c r="AY998" s="96">
        <v>380</v>
      </c>
      <c r="AZ998" s="96">
        <v>360</v>
      </c>
      <c r="BA998" s="96">
        <v>340</v>
      </c>
      <c r="BB998" s="96">
        <v>320</v>
      </c>
      <c r="BC998" s="96">
        <v>300</v>
      </c>
      <c r="BD998" s="96">
        <v>280</v>
      </c>
      <c r="BE998" s="96">
        <v>240</v>
      </c>
      <c r="BF998" s="95" t="s">
        <v>33156</v>
      </c>
      <c r="BG998" s="96">
        <v>500</v>
      </c>
      <c r="BH998" s="96">
        <v>480</v>
      </c>
      <c r="BI998" s="96">
        <v>450</v>
      </c>
      <c r="BJ998" s="96">
        <v>430</v>
      </c>
      <c r="BK998" s="96">
        <v>400</v>
      </c>
      <c r="BL998" s="96">
        <v>380</v>
      </c>
      <c r="BM998" s="96">
        <v>350</v>
      </c>
      <c r="BN998" s="96">
        <v>300</v>
      </c>
      <c r="CH998" s="2">
        <v>64865</v>
      </c>
      <c r="CI998" s="2" t="s">
        <v>126</v>
      </c>
      <c r="CP998" s="3">
        <v>63300</v>
      </c>
      <c r="CQ998" s="3" t="s">
        <v>34013</v>
      </c>
      <c r="CR998" s="3" t="s">
        <v>124</v>
      </c>
    </row>
    <row r="999" spans="19:96" x14ac:dyDescent="0.25">
      <c r="S999" s="2"/>
      <c r="T999" s="95" t="s">
        <v>30836</v>
      </c>
      <c r="U999" s="96">
        <v>800</v>
      </c>
      <c r="V999" s="96">
        <v>760</v>
      </c>
      <c r="W999" s="96">
        <v>720</v>
      </c>
      <c r="X999" s="96">
        <v>680</v>
      </c>
      <c r="Y999" s="96">
        <v>640</v>
      </c>
      <c r="Z999" s="96">
        <v>600</v>
      </c>
      <c r="AA999" s="96">
        <v>560</v>
      </c>
      <c r="AB999" s="96">
        <v>480</v>
      </c>
      <c r="AC999" s="95" t="s">
        <v>30836</v>
      </c>
      <c r="AD999" s="96">
        <v>1300</v>
      </c>
      <c r="AE999" s="96">
        <v>1240</v>
      </c>
      <c r="AF999" s="96">
        <v>1170</v>
      </c>
      <c r="AG999" s="96">
        <v>1110</v>
      </c>
      <c r="AH999" s="96">
        <v>1040</v>
      </c>
      <c r="AI999" s="96">
        <v>980</v>
      </c>
      <c r="AJ999" s="96">
        <v>910</v>
      </c>
      <c r="AK999" s="96">
        <v>780</v>
      </c>
      <c r="AL999" s="2"/>
      <c r="AM999" s="95" t="s">
        <v>30836</v>
      </c>
      <c r="AN999" s="96">
        <v>1100</v>
      </c>
      <c r="AO999" s="96">
        <v>1050</v>
      </c>
      <c r="AP999" s="96">
        <v>990</v>
      </c>
      <c r="AQ999" s="96">
        <v>940</v>
      </c>
      <c r="AR999" s="96">
        <v>880</v>
      </c>
      <c r="AS999" s="96">
        <v>830</v>
      </c>
      <c r="AT999" s="96">
        <v>770</v>
      </c>
      <c r="AU999" s="96">
        <v>660</v>
      </c>
      <c r="AW999" s="95" t="s">
        <v>30836</v>
      </c>
      <c r="AX999" s="96">
        <v>400</v>
      </c>
      <c r="AY999" s="96">
        <v>380</v>
      </c>
      <c r="AZ999" s="96">
        <v>360</v>
      </c>
      <c r="BA999" s="96">
        <v>340</v>
      </c>
      <c r="BB999" s="96">
        <v>320</v>
      </c>
      <c r="BC999" s="96">
        <v>300</v>
      </c>
      <c r="BD999" s="96">
        <v>280</v>
      </c>
      <c r="BE999" s="96">
        <v>240</v>
      </c>
      <c r="BF999" s="95" t="s">
        <v>30836</v>
      </c>
      <c r="BG999" s="96">
        <v>500</v>
      </c>
      <c r="BH999" s="96">
        <v>480</v>
      </c>
      <c r="BI999" s="96">
        <v>450</v>
      </c>
      <c r="BJ999" s="96">
        <v>430</v>
      </c>
      <c r="BK999" s="96">
        <v>400</v>
      </c>
      <c r="BL999" s="96">
        <v>380</v>
      </c>
      <c r="BM999" s="96">
        <v>350</v>
      </c>
      <c r="BN999" s="96">
        <v>300</v>
      </c>
      <c r="CH999" s="2">
        <v>64866</v>
      </c>
      <c r="CI999" s="2" t="s">
        <v>122</v>
      </c>
      <c r="CP999" s="3">
        <v>63301</v>
      </c>
      <c r="CQ999" s="3" t="s">
        <v>26380</v>
      </c>
      <c r="CR999" s="3" t="s">
        <v>126</v>
      </c>
    </row>
    <row r="1000" spans="19:96" x14ac:dyDescent="0.25">
      <c r="S1000" s="2"/>
      <c r="T1000" s="95" t="s">
        <v>1095</v>
      </c>
      <c r="U1000" s="96">
        <v>700</v>
      </c>
      <c r="V1000" s="96">
        <v>670</v>
      </c>
      <c r="W1000" s="96">
        <v>630</v>
      </c>
      <c r="X1000" s="96">
        <v>600</v>
      </c>
      <c r="Y1000" s="96">
        <v>560</v>
      </c>
      <c r="Z1000" s="96">
        <v>530</v>
      </c>
      <c r="AA1000" s="96">
        <v>490</v>
      </c>
      <c r="AB1000" s="96">
        <v>420</v>
      </c>
      <c r="AC1000" s="95" t="s">
        <v>1095</v>
      </c>
      <c r="AD1000" s="96">
        <v>1100</v>
      </c>
      <c r="AE1000" s="96">
        <v>1050</v>
      </c>
      <c r="AF1000" s="96">
        <v>990</v>
      </c>
      <c r="AG1000" s="96">
        <v>940</v>
      </c>
      <c r="AH1000" s="96">
        <v>880</v>
      </c>
      <c r="AI1000" s="96">
        <v>830</v>
      </c>
      <c r="AJ1000" s="96">
        <v>770</v>
      </c>
      <c r="AK1000" s="96">
        <v>660</v>
      </c>
      <c r="AL1000" s="2"/>
      <c r="AM1000" s="95" t="s">
        <v>1095</v>
      </c>
      <c r="AN1000" s="96">
        <v>1100</v>
      </c>
      <c r="AO1000" s="96">
        <v>1050</v>
      </c>
      <c r="AP1000" s="96">
        <v>990</v>
      </c>
      <c r="AQ1000" s="96">
        <v>940</v>
      </c>
      <c r="AR1000" s="96">
        <v>880</v>
      </c>
      <c r="AS1000" s="96">
        <v>830</v>
      </c>
      <c r="AT1000" s="96">
        <v>770</v>
      </c>
      <c r="AU1000" s="96">
        <v>660</v>
      </c>
      <c r="AW1000" s="95" t="s">
        <v>1095</v>
      </c>
      <c r="AX1000" s="96">
        <v>400</v>
      </c>
      <c r="AY1000" s="96">
        <v>380</v>
      </c>
      <c r="AZ1000" s="96">
        <v>360</v>
      </c>
      <c r="BA1000" s="96">
        <v>340</v>
      </c>
      <c r="BB1000" s="96">
        <v>320</v>
      </c>
      <c r="BC1000" s="96">
        <v>300</v>
      </c>
      <c r="BD1000" s="96">
        <v>280</v>
      </c>
      <c r="BE1000" s="96">
        <v>240</v>
      </c>
      <c r="BF1000" s="95" t="s">
        <v>1095</v>
      </c>
      <c r="BG1000" s="96">
        <v>500</v>
      </c>
      <c r="BH1000" s="96">
        <v>480</v>
      </c>
      <c r="BI1000" s="96">
        <v>450</v>
      </c>
      <c r="BJ1000" s="96">
        <v>430</v>
      </c>
      <c r="BK1000" s="96">
        <v>400</v>
      </c>
      <c r="BL1000" s="96">
        <v>380</v>
      </c>
      <c r="BM1000" s="96">
        <v>350</v>
      </c>
      <c r="BN1000" s="96">
        <v>300</v>
      </c>
      <c r="CH1000" s="2">
        <v>64869</v>
      </c>
      <c r="CI1000" s="2" t="s">
        <v>126</v>
      </c>
      <c r="CP1000" s="3">
        <v>63302</v>
      </c>
      <c r="CQ1000" s="3" t="s">
        <v>29242</v>
      </c>
      <c r="CR1000" s="3" t="s">
        <v>126</v>
      </c>
    </row>
    <row r="1001" spans="19:96" x14ac:dyDescent="0.25">
      <c r="S1001" s="2"/>
      <c r="T1001" s="95" t="s">
        <v>1096</v>
      </c>
      <c r="U1001" s="96">
        <v>1000</v>
      </c>
      <c r="V1001" s="96">
        <v>950</v>
      </c>
      <c r="W1001" s="96">
        <v>900</v>
      </c>
      <c r="X1001" s="96">
        <v>850</v>
      </c>
      <c r="Y1001" s="96">
        <v>800</v>
      </c>
      <c r="Z1001" s="96">
        <v>750</v>
      </c>
      <c r="AA1001" s="96">
        <v>700</v>
      </c>
      <c r="AB1001" s="96">
        <v>600</v>
      </c>
      <c r="AC1001" s="95" t="s">
        <v>1096</v>
      </c>
      <c r="AD1001" s="96">
        <v>1600</v>
      </c>
      <c r="AE1001" s="96">
        <v>1520</v>
      </c>
      <c r="AF1001" s="96">
        <v>1440</v>
      </c>
      <c r="AG1001" s="96">
        <v>1360</v>
      </c>
      <c r="AH1001" s="96">
        <v>1280</v>
      </c>
      <c r="AI1001" s="96">
        <v>1200</v>
      </c>
      <c r="AJ1001" s="96">
        <v>1120</v>
      </c>
      <c r="AK1001" s="96">
        <v>960</v>
      </c>
      <c r="AL1001" s="2"/>
      <c r="AM1001" s="95" t="s">
        <v>1096</v>
      </c>
      <c r="AN1001" s="96">
        <v>1500</v>
      </c>
      <c r="AO1001" s="96">
        <v>1430</v>
      </c>
      <c r="AP1001" s="96">
        <v>1350</v>
      </c>
      <c r="AQ1001" s="96">
        <v>1280</v>
      </c>
      <c r="AR1001" s="96">
        <v>1200</v>
      </c>
      <c r="AS1001" s="96">
        <v>1130</v>
      </c>
      <c r="AT1001" s="96">
        <v>1050</v>
      </c>
      <c r="AU1001" s="96">
        <v>900</v>
      </c>
      <c r="AW1001" s="95" t="s">
        <v>1096</v>
      </c>
      <c r="AX1001" s="96">
        <v>500</v>
      </c>
      <c r="AY1001" s="96">
        <v>480</v>
      </c>
      <c r="AZ1001" s="96">
        <v>450</v>
      </c>
      <c r="BA1001" s="96">
        <v>430</v>
      </c>
      <c r="BB1001" s="96">
        <v>400</v>
      </c>
      <c r="BC1001" s="96">
        <v>380</v>
      </c>
      <c r="BD1001" s="96">
        <v>350</v>
      </c>
      <c r="BE1001" s="96">
        <v>300</v>
      </c>
      <c r="BF1001" s="95" t="s">
        <v>1096</v>
      </c>
      <c r="BG1001" s="96">
        <v>700</v>
      </c>
      <c r="BH1001" s="96">
        <v>670</v>
      </c>
      <c r="BI1001" s="96">
        <v>630</v>
      </c>
      <c r="BJ1001" s="96">
        <v>600</v>
      </c>
      <c r="BK1001" s="96">
        <v>560</v>
      </c>
      <c r="BL1001" s="96">
        <v>530</v>
      </c>
      <c r="BM1001" s="96">
        <v>490</v>
      </c>
      <c r="BN1001" s="96">
        <v>420</v>
      </c>
      <c r="CH1001" s="2">
        <v>64870</v>
      </c>
      <c r="CI1001" s="2" t="s">
        <v>126</v>
      </c>
      <c r="CP1001" s="3">
        <v>63303</v>
      </c>
      <c r="CQ1001" s="3" t="s">
        <v>34014</v>
      </c>
      <c r="CR1001" s="3" t="s">
        <v>126</v>
      </c>
    </row>
    <row r="1002" spans="19:96" x14ac:dyDescent="0.25">
      <c r="S1002" s="2"/>
      <c r="T1002" s="95" t="s">
        <v>1097</v>
      </c>
      <c r="U1002" s="96">
        <v>900</v>
      </c>
      <c r="V1002" s="96">
        <v>860</v>
      </c>
      <c r="W1002" s="96">
        <v>810</v>
      </c>
      <c r="X1002" s="96">
        <v>770</v>
      </c>
      <c r="Y1002" s="96">
        <v>720</v>
      </c>
      <c r="Z1002" s="96">
        <v>680</v>
      </c>
      <c r="AA1002" s="96">
        <v>630</v>
      </c>
      <c r="AB1002" s="96">
        <v>540</v>
      </c>
      <c r="AC1002" s="95" t="s">
        <v>1097</v>
      </c>
      <c r="AD1002" s="96">
        <v>1400</v>
      </c>
      <c r="AE1002" s="96">
        <v>1330</v>
      </c>
      <c r="AF1002" s="96">
        <v>1260</v>
      </c>
      <c r="AG1002" s="96">
        <v>1190</v>
      </c>
      <c r="AH1002" s="96">
        <v>1120</v>
      </c>
      <c r="AI1002" s="96">
        <v>1050</v>
      </c>
      <c r="AJ1002" s="96">
        <v>980</v>
      </c>
      <c r="AK1002" s="96">
        <v>840</v>
      </c>
      <c r="AL1002" s="2"/>
      <c r="AM1002" s="95" t="s">
        <v>1097</v>
      </c>
      <c r="AN1002" s="96">
        <v>1400</v>
      </c>
      <c r="AO1002" s="96">
        <v>1330</v>
      </c>
      <c r="AP1002" s="96">
        <v>1260</v>
      </c>
      <c r="AQ1002" s="96">
        <v>1190</v>
      </c>
      <c r="AR1002" s="96">
        <v>1120</v>
      </c>
      <c r="AS1002" s="96">
        <v>1050</v>
      </c>
      <c r="AT1002" s="96">
        <v>980</v>
      </c>
      <c r="AU1002" s="96">
        <v>840</v>
      </c>
      <c r="AW1002" s="95" t="s">
        <v>1097</v>
      </c>
      <c r="AX1002" s="96">
        <v>500</v>
      </c>
      <c r="AY1002" s="96">
        <v>480</v>
      </c>
      <c r="AZ1002" s="96">
        <v>450</v>
      </c>
      <c r="BA1002" s="96">
        <v>430</v>
      </c>
      <c r="BB1002" s="96">
        <v>400</v>
      </c>
      <c r="BC1002" s="96">
        <v>380</v>
      </c>
      <c r="BD1002" s="96">
        <v>350</v>
      </c>
      <c r="BE1002" s="96">
        <v>300</v>
      </c>
      <c r="BF1002" s="95" t="s">
        <v>1097</v>
      </c>
      <c r="BG1002" s="96">
        <v>600</v>
      </c>
      <c r="BH1002" s="96">
        <v>570</v>
      </c>
      <c r="BI1002" s="96">
        <v>540</v>
      </c>
      <c r="BJ1002" s="96">
        <v>510</v>
      </c>
      <c r="BK1002" s="96">
        <v>480</v>
      </c>
      <c r="BL1002" s="96">
        <v>450</v>
      </c>
      <c r="BM1002" s="96">
        <v>420</v>
      </c>
      <c r="BN1002" s="96">
        <v>360</v>
      </c>
      <c r="CH1002" s="2">
        <v>64871</v>
      </c>
      <c r="CI1002" s="2" t="s">
        <v>126</v>
      </c>
      <c r="CP1002" s="3">
        <v>63304</v>
      </c>
      <c r="CQ1002" s="3" t="s">
        <v>29243</v>
      </c>
      <c r="CR1002" s="3" t="s">
        <v>122</v>
      </c>
    </row>
    <row r="1003" spans="19:96" x14ac:dyDescent="0.25">
      <c r="S1003" s="2"/>
      <c r="T1003" s="95" t="s">
        <v>1098</v>
      </c>
      <c r="U1003" s="96">
        <v>1700</v>
      </c>
      <c r="V1003" s="96">
        <v>1620</v>
      </c>
      <c r="W1003" s="96">
        <v>1530</v>
      </c>
      <c r="X1003" s="96">
        <v>1450</v>
      </c>
      <c r="Y1003" s="96">
        <v>1360</v>
      </c>
      <c r="Z1003" s="96">
        <v>1280</v>
      </c>
      <c r="AA1003" s="96">
        <v>1190</v>
      </c>
      <c r="AB1003" s="96">
        <v>1020</v>
      </c>
      <c r="AC1003" s="95" t="s">
        <v>1098</v>
      </c>
      <c r="AD1003" s="96">
        <v>2700</v>
      </c>
      <c r="AE1003" s="96">
        <v>2570</v>
      </c>
      <c r="AF1003" s="96">
        <v>2430</v>
      </c>
      <c r="AG1003" s="96">
        <v>2300</v>
      </c>
      <c r="AH1003" s="96">
        <v>2160</v>
      </c>
      <c r="AI1003" s="96">
        <v>2030</v>
      </c>
      <c r="AJ1003" s="96">
        <v>1890</v>
      </c>
      <c r="AK1003" s="96">
        <v>1620</v>
      </c>
      <c r="AL1003" s="2"/>
      <c r="AM1003" s="95" t="s">
        <v>1098</v>
      </c>
      <c r="AN1003" s="96">
        <v>2500</v>
      </c>
      <c r="AO1003" s="96">
        <v>2380</v>
      </c>
      <c r="AP1003" s="96">
        <v>2250</v>
      </c>
      <c r="AQ1003" s="96">
        <v>2130</v>
      </c>
      <c r="AR1003" s="96">
        <v>2000</v>
      </c>
      <c r="AS1003" s="96">
        <v>1880</v>
      </c>
      <c r="AT1003" s="96">
        <v>1750</v>
      </c>
      <c r="AU1003" s="96">
        <v>1500</v>
      </c>
      <c r="AW1003" s="95" t="s">
        <v>1098</v>
      </c>
      <c r="AX1003" s="96">
        <v>800</v>
      </c>
      <c r="AY1003" s="96">
        <v>760</v>
      </c>
      <c r="AZ1003" s="96">
        <v>720</v>
      </c>
      <c r="BA1003" s="96">
        <v>680</v>
      </c>
      <c r="BB1003" s="96">
        <v>640</v>
      </c>
      <c r="BC1003" s="96">
        <v>600</v>
      </c>
      <c r="BD1003" s="96">
        <v>560</v>
      </c>
      <c r="BE1003" s="96">
        <v>480</v>
      </c>
      <c r="BF1003" s="95" t="s">
        <v>1098</v>
      </c>
      <c r="BG1003" s="96">
        <v>1100</v>
      </c>
      <c r="BH1003" s="96">
        <v>1050</v>
      </c>
      <c r="BI1003" s="96">
        <v>990</v>
      </c>
      <c r="BJ1003" s="96">
        <v>940</v>
      </c>
      <c r="BK1003" s="96">
        <v>880</v>
      </c>
      <c r="BL1003" s="96">
        <v>830</v>
      </c>
      <c r="BM1003" s="96">
        <v>770</v>
      </c>
      <c r="BN1003" s="96">
        <v>660</v>
      </c>
      <c r="CH1003" s="2">
        <v>64874</v>
      </c>
      <c r="CI1003" s="2" t="s">
        <v>124</v>
      </c>
      <c r="CP1003" s="3">
        <v>63305</v>
      </c>
      <c r="CQ1003" s="3" t="s">
        <v>34015</v>
      </c>
      <c r="CR1003" s="3" t="s">
        <v>124</v>
      </c>
    </row>
    <row r="1004" spans="19:96" x14ac:dyDescent="0.25">
      <c r="S1004" s="2"/>
      <c r="T1004" s="95" t="s">
        <v>1099</v>
      </c>
      <c r="U1004" s="96">
        <v>2300</v>
      </c>
      <c r="V1004" s="96">
        <v>2190</v>
      </c>
      <c r="W1004" s="96">
        <v>2070</v>
      </c>
      <c r="X1004" s="96">
        <v>1960</v>
      </c>
      <c r="Y1004" s="96">
        <v>1840</v>
      </c>
      <c r="Z1004" s="96">
        <v>1730</v>
      </c>
      <c r="AA1004" s="96">
        <v>1610</v>
      </c>
      <c r="AB1004" s="96">
        <v>1380</v>
      </c>
      <c r="AC1004" s="95" t="s">
        <v>1099</v>
      </c>
      <c r="AD1004" s="96">
        <v>3700</v>
      </c>
      <c r="AE1004" s="96">
        <v>3520</v>
      </c>
      <c r="AF1004" s="96">
        <v>3330</v>
      </c>
      <c r="AG1004" s="96">
        <v>3150</v>
      </c>
      <c r="AH1004" s="96">
        <v>2960</v>
      </c>
      <c r="AI1004" s="96">
        <v>2780</v>
      </c>
      <c r="AJ1004" s="96">
        <v>2590</v>
      </c>
      <c r="AK1004" s="96">
        <v>2220</v>
      </c>
      <c r="AL1004" s="2"/>
      <c r="AM1004" s="95" t="s">
        <v>1099</v>
      </c>
      <c r="AN1004" s="96">
        <v>3400</v>
      </c>
      <c r="AO1004" s="96">
        <v>3230</v>
      </c>
      <c r="AP1004" s="96">
        <v>3060</v>
      </c>
      <c r="AQ1004" s="96">
        <v>2890</v>
      </c>
      <c r="AR1004" s="96">
        <v>2720</v>
      </c>
      <c r="AS1004" s="96">
        <v>2550</v>
      </c>
      <c r="AT1004" s="96">
        <v>2380</v>
      </c>
      <c r="AU1004" s="96">
        <v>2040</v>
      </c>
      <c r="AW1004" s="95" t="s">
        <v>1099</v>
      </c>
      <c r="AX1004" s="96">
        <v>1100</v>
      </c>
      <c r="AY1004" s="96">
        <v>1050</v>
      </c>
      <c r="AZ1004" s="96">
        <v>990</v>
      </c>
      <c r="BA1004" s="96">
        <v>940</v>
      </c>
      <c r="BB1004" s="96">
        <v>880</v>
      </c>
      <c r="BC1004" s="96">
        <v>830</v>
      </c>
      <c r="BD1004" s="96">
        <v>770</v>
      </c>
      <c r="BE1004" s="96">
        <v>660</v>
      </c>
      <c r="BF1004" s="95" t="s">
        <v>1099</v>
      </c>
      <c r="BG1004" s="96">
        <v>1500</v>
      </c>
      <c r="BH1004" s="96">
        <v>1430</v>
      </c>
      <c r="BI1004" s="96">
        <v>1350</v>
      </c>
      <c r="BJ1004" s="96">
        <v>1280</v>
      </c>
      <c r="BK1004" s="96">
        <v>1200</v>
      </c>
      <c r="BL1004" s="96">
        <v>1130</v>
      </c>
      <c r="BM1004" s="96">
        <v>1050</v>
      </c>
      <c r="BN1004" s="96">
        <v>900</v>
      </c>
      <c r="CH1004" s="2">
        <v>64876</v>
      </c>
      <c r="CI1004" s="2" t="s">
        <v>122</v>
      </c>
      <c r="CP1004" s="3">
        <v>63306</v>
      </c>
      <c r="CQ1004" s="3" t="s">
        <v>29244</v>
      </c>
      <c r="CR1004" s="3" t="s">
        <v>126</v>
      </c>
    </row>
    <row r="1005" spans="19:96" x14ac:dyDescent="0.25">
      <c r="S1005" s="2"/>
      <c r="T1005" s="95" t="s">
        <v>1100</v>
      </c>
      <c r="U1005" s="96">
        <v>1000</v>
      </c>
      <c r="V1005" s="96">
        <v>950</v>
      </c>
      <c r="W1005" s="96">
        <v>900</v>
      </c>
      <c r="X1005" s="96">
        <v>850</v>
      </c>
      <c r="Y1005" s="96">
        <v>800</v>
      </c>
      <c r="Z1005" s="96">
        <v>750</v>
      </c>
      <c r="AA1005" s="96">
        <v>700</v>
      </c>
      <c r="AB1005" s="96">
        <v>600</v>
      </c>
      <c r="AC1005" s="95" t="s">
        <v>1100</v>
      </c>
      <c r="AD1005" s="96">
        <v>1600</v>
      </c>
      <c r="AE1005" s="96">
        <v>1520</v>
      </c>
      <c r="AF1005" s="96">
        <v>1440</v>
      </c>
      <c r="AG1005" s="96">
        <v>1360</v>
      </c>
      <c r="AH1005" s="96">
        <v>1280</v>
      </c>
      <c r="AI1005" s="96">
        <v>1200</v>
      </c>
      <c r="AJ1005" s="96">
        <v>1120</v>
      </c>
      <c r="AK1005" s="96">
        <v>960</v>
      </c>
      <c r="AL1005" s="2"/>
      <c r="AM1005" s="95" t="s">
        <v>1100</v>
      </c>
      <c r="AN1005" s="96">
        <v>1500</v>
      </c>
      <c r="AO1005" s="96">
        <v>1430</v>
      </c>
      <c r="AP1005" s="96">
        <v>1350</v>
      </c>
      <c r="AQ1005" s="96">
        <v>1280</v>
      </c>
      <c r="AR1005" s="96">
        <v>1200</v>
      </c>
      <c r="AS1005" s="96">
        <v>1130</v>
      </c>
      <c r="AT1005" s="96">
        <v>1050</v>
      </c>
      <c r="AU1005" s="96">
        <v>900</v>
      </c>
      <c r="AW1005" s="95" t="s">
        <v>1100</v>
      </c>
      <c r="AX1005" s="96">
        <v>500</v>
      </c>
      <c r="AY1005" s="96">
        <v>480</v>
      </c>
      <c r="AZ1005" s="96">
        <v>450</v>
      </c>
      <c r="BA1005" s="96">
        <v>430</v>
      </c>
      <c r="BB1005" s="96">
        <v>400</v>
      </c>
      <c r="BC1005" s="96">
        <v>380</v>
      </c>
      <c r="BD1005" s="96">
        <v>350</v>
      </c>
      <c r="BE1005" s="96">
        <v>300</v>
      </c>
      <c r="BF1005" s="95" t="s">
        <v>1100</v>
      </c>
      <c r="BG1005" s="96">
        <v>700</v>
      </c>
      <c r="BH1005" s="96">
        <v>670</v>
      </c>
      <c r="BI1005" s="96">
        <v>630</v>
      </c>
      <c r="BJ1005" s="96">
        <v>600</v>
      </c>
      <c r="BK1005" s="96">
        <v>560</v>
      </c>
      <c r="BL1005" s="96">
        <v>530</v>
      </c>
      <c r="BM1005" s="96">
        <v>490</v>
      </c>
      <c r="BN1005" s="96">
        <v>420</v>
      </c>
      <c r="CH1005" s="2">
        <v>64877</v>
      </c>
      <c r="CI1005" s="2" t="s">
        <v>124</v>
      </c>
      <c r="CP1005" s="3">
        <v>63307</v>
      </c>
      <c r="CQ1005" s="3" t="s">
        <v>29244</v>
      </c>
      <c r="CR1005" s="3" t="s">
        <v>124</v>
      </c>
    </row>
    <row r="1006" spans="19:96" x14ac:dyDescent="0.25">
      <c r="S1006" s="2"/>
      <c r="T1006" s="95" t="s">
        <v>1101</v>
      </c>
      <c r="U1006" s="96">
        <v>1000</v>
      </c>
      <c r="V1006" s="96">
        <v>950</v>
      </c>
      <c r="W1006" s="96">
        <v>900</v>
      </c>
      <c r="X1006" s="96">
        <v>850</v>
      </c>
      <c r="Y1006" s="96">
        <v>800</v>
      </c>
      <c r="Z1006" s="96">
        <v>750</v>
      </c>
      <c r="AA1006" s="96">
        <v>700</v>
      </c>
      <c r="AB1006" s="96">
        <v>600</v>
      </c>
      <c r="AC1006" s="95" t="s">
        <v>1101</v>
      </c>
      <c r="AD1006" s="96">
        <v>1600</v>
      </c>
      <c r="AE1006" s="96">
        <v>1520</v>
      </c>
      <c r="AF1006" s="96">
        <v>1440</v>
      </c>
      <c r="AG1006" s="96">
        <v>1360</v>
      </c>
      <c r="AH1006" s="96">
        <v>1280</v>
      </c>
      <c r="AI1006" s="96">
        <v>1200</v>
      </c>
      <c r="AJ1006" s="96">
        <v>1120</v>
      </c>
      <c r="AK1006" s="96">
        <v>960</v>
      </c>
      <c r="AL1006" s="2"/>
      <c r="AM1006" s="95" t="s">
        <v>1101</v>
      </c>
      <c r="AN1006" s="96">
        <v>1500</v>
      </c>
      <c r="AO1006" s="96">
        <v>1430</v>
      </c>
      <c r="AP1006" s="96">
        <v>1350</v>
      </c>
      <c r="AQ1006" s="96">
        <v>1280</v>
      </c>
      <c r="AR1006" s="96">
        <v>1200</v>
      </c>
      <c r="AS1006" s="96">
        <v>1130</v>
      </c>
      <c r="AT1006" s="96">
        <v>1050</v>
      </c>
      <c r="AU1006" s="96">
        <v>900</v>
      </c>
      <c r="AW1006" s="95" t="s">
        <v>1101</v>
      </c>
      <c r="AX1006" s="96">
        <v>500</v>
      </c>
      <c r="AY1006" s="96">
        <v>480</v>
      </c>
      <c r="AZ1006" s="96">
        <v>450</v>
      </c>
      <c r="BA1006" s="96">
        <v>430</v>
      </c>
      <c r="BB1006" s="96">
        <v>400</v>
      </c>
      <c r="BC1006" s="96">
        <v>380</v>
      </c>
      <c r="BD1006" s="96">
        <v>350</v>
      </c>
      <c r="BE1006" s="96">
        <v>300</v>
      </c>
      <c r="BF1006" s="95" t="s">
        <v>1101</v>
      </c>
      <c r="BG1006" s="96">
        <v>600</v>
      </c>
      <c r="BH1006" s="96">
        <v>570</v>
      </c>
      <c r="BI1006" s="96">
        <v>540</v>
      </c>
      <c r="BJ1006" s="96">
        <v>510</v>
      </c>
      <c r="BK1006" s="96">
        <v>480</v>
      </c>
      <c r="BL1006" s="96">
        <v>450</v>
      </c>
      <c r="BM1006" s="96">
        <v>420</v>
      </c>
      <c r="BN1006" s="96">
        <v>360</v>
      </c>
      <c r="CH1006" s="2">
        <v>64879</v>
      </c>
      <c r="CI1006" s="2" t="s">
        <v>126</v>
      </c>
      <c r="CP1006" s="3">
        <v>63308</v>
      </c>
      <c r="CQ1006" s="3" t="s">
        <v>7508</v>
      </c>
      <c r="CR1006" s="3" t="s">
        <v>122</v>
      </c>
    </row>
    <row r="1007" spans="19:96" x14ac:dyDescent="0.25">
      <c r="S1007" s="2"/>
      <c r="T1007" s="95" t="s">
        <v>1102</v>
      </c>
      <c r="U1007" s="96">
        <v>1200</v>
      </c>
      <c r="V1007" s="96">
        <v>1140</v>
      </c>
      <c r="W1007" s="96">
        <v>1080</v>
      </c>
      <c r="X1007" s="96">
        <v>1020</v>
      </c>
      <c r="Y1007" s="96">
        <v>960</v>
      </c>
      <c r="Z1007" s="96">
        <v>900</v>
      </c>
      <c r="AA1007" s="96">
        <v>840</v>
      </c>
      <c r="AB1007" s="96">
        <v>720</v>
      </c>
      <c r="AC1007" s="95" t="s">
        <v>1102</v>
      </c>
      <c r="AD1007" s="96">
        <v>1900</v>
      </c>
      <c r="AE1007" s="96">
        <v>1810</v>
      </c>
      <c r="AF1007" s="96">
        <v>1710</v>
      </c>
      <c r="AG1007" s="96">
        <v>1620</v>
      </c>
      <c r="AH1007" s="96">
        <v>1520</v>
      </c>
      <c r="AI1007" s="96">
        <v>1430</v>
      </c>
      <c r="AJ1007" s="96">
        <v>1330</v>
      </c>
      <c r="AK1007" s="96">
        <v>1140</v>
      </c>
      <c r="AL1007" s="2"/>
      <c r="AM1007" s="95" t="s">
        <v>1102</v>
      </c>
      <c r="AN1007" s="96">
        <v>1900</v>
      </c>
      <c r="AO1007" s="96">
        <v>1810</v>
      </c>
      <c r="AP1007" s="96">
        <v>1710</v>
      </c>
      <c r="AQ1007" s="96">
        <v>1620</v>
      </c>
      <c r="AR1007" s="96">
        <v>1520</v>
      </c>
      <c r="AS1007" s="96">
        <v>1430</v>
      </c>
      <c r="AT1007" s="96">
        <v>1330</v>
      </c>
      <c r="AU1007" s="96">
        <v>1140</v>
      </c>
      <c r="AW1007" s="95" t="s">
        <v>1102</v>
      </c>
      <c r="AX1007" s="96">
        <v>600</v>
      </c>
      <c r="AY1007" s="96">
        <v>570</v>
      </c>
      <c r="AZ1007" s="96">
        <v>540</v>
      </c>
      <c r="BA1007" s="96">
        <v>510</v>
      </c>
      <c r="BB1007" s="96">
        <v>480</v>
      </c>
      <c r="BC1007" s="96">
        <v>450</v>
      </c>
      <c r="BD1007" s="96">
        <v>420</v>
      </c>
      <c r="BE1007" s="96">
        <v>360</v>
      </c>
      <c r="BF1007" s="95" t="s">
        <v>1102</v>
      </c>
      <c r="BG1007" s="96">
        <v>800</v>
      </c>
      <c r="BH1007" s="96">
        <v>760</v>
      </c>
      <c r="BI1007" s="96">
        <v>720</v>
      </c>
      <c r="BJ1007" s="96">
        <v>680</v>
      </c>
      <c r="BK1007" s="96">
        <v>640</v>
      </c>
      <c r="BL1007" s="96">
        <v>600</v>
      </c>
      <c r="BM1007" s="96">
        <v>560</v>
      </c>
      <c r="BN1007" s="96">
        <v>480</v>
      </c>
      <c r="CH1007" s="2">
        <v>64880</v>
      </c>
      <c r="CI1007" s="2" t="s">
        <v>122</v>
      </c>
      <c r="CP1007" s="3">
        <v>63309</v>
      </c>
      <c r="CQ1007" s="3" t="s">
        <v>26380</v>
      </c>
      <c r="CR1007" s="3" t="s">
        <v>124</v>
      </c>
    </row>
    <row r="1008" spans="19:96" x14ac:dyDescent="0.25">
      <c r="S1008" s="2"/>
      <c r="T1008" s="95" t="s">
        <v>1103</v>
      </c>
      <c r="U1008" s="96">
        <v>1200</v>
      </c>
      <c r="V1008" s="96">
        <v>1140</v>
      </c>
      <c r="W1008" s="96">
        <v>1080</v>
      </c>
      <c r="X1008" s="96">
        <v>1020</v>
      </c>
      <c r="Y1008" s="96">
        <v>960</v>
      </c>
      <c r="Z1008" s="96">
        <v>900</v>
      </c>
      <c r="AA1008" s="96">
        <v>840</v>
      </c>
      <c r="AB1008" s="96">
        <v>720</v>
      </c>
      <c r="AC1008" s="95" t="s">
        <v>1103</v>
      </c>
      <c r="AD1008" s="96">
        <v>1900</v>
      </c>
      <c r="AE1008" s="96">
        <v>1810</v>
      </c>
      <c r="AF1008" s="96">
        <v>1710</v>
      </c>
      <c r="AG1008" s="96">
        <v>1620</v>
      </c>
      <c r="AH1008" s="96">
        <v>1520</v>
      </c>
      <c r="AI1008" s="96">
        <v>1430</v>
      </c>
      <c r="AJ1008" s="96">
        <v>1330</v>
      </c>
      <c r="AK1008" s="96">
        <v>1140</v>
      </c>
      <c r="AL1008" s="2"/>
      <c r="AM1008" s="95" t="s">
        <v>1103</v>
      </c>
      <c r="AN1008" s="96">
        <v>1800</v>
      </c>
      <c r="AO1008" s="96">
        <v>1710</v>
      </c>
      <c r="AP1008" s="96">
        <v>1620</v>
      </c>
      <c r="AQ1008" s="96">
        <v>1530</v>
      </c>
      <c r="AR1008" s="96">
        <v>1440</v>
      </c>
      <c r="AS1008" s="96">
        <v>1350</v>
      </c>
      <c r="AT1008" s="96">
        <v>1260</v>
      </c>
      <c r="AU1008" s="96">
        <v>1080</v>
      </c>
      <c r="AW1008" s="95" t="s">
        <v>1103</v>
      </c>
      <c r="AX1008" s="96">
        <v>600</v>
      </c>
      <c r="AY1008" s="96">
        <v>570</v>
      </c>
      <c r="AZ1008" s="96">
        <v>540</v>
      </c>
      <c r="BA1008" s="96">
        <v>510</v>
      </c>
      <c r="BB1008" s="96">
        <v>480</v>
      </c>
      <c r="BC1008" s="96">
        <v>450</v>
      </c>
      <c r="BD1008" s="96">
        <v>420</v>
      </c>
      <c r="BE1008" s="96">
        <v>360</v>
      </c>
      <c r="BF1008" s="95" t="s">
        <v>1103</v>
      </c>
      <c r="BG1008" s="96">
        <v>800</v>
      </c>
      <c r="BH1008" s="96">
        <v>760</v>
      </c>
      <c r="BI1008" s="96">
        <v>720</v>
      </c>
      <c r="BJ1008" s="96">
        <v>680</v>
      </c>
      <c r="BK1008" s="96">
        <v>640</v>
      </c>
      <c r="BL1008" s="96">
        <v>600</v>
      </c>
      <c r="BM1008" s="96">
        <v>560</v>
      </c>
      <c r="BN1008" s="96">
        <v>480</v>
      </c>
      <c r="CH1008" s="2">
        <v>64884</v>
      </c>
      <c r="CI1008" s="2" t="s">
        <v>122</v>
      </c>
      <c r="CP1008" s="3">
        <v>63310</v>
      </c>
      <c r="CQ1008" s="3" t="s">
        <v>29242</v>
      </c>
      <c r="CR1008" s="3" t="s">
        <v>124</v>
      </c>
    </row>
    <row r="1009" spans="19:96" x14ac:dyDescent="0.25">
      <c r="S1009" s="2"/>
      <c r="T1009" s="95" t="s">
        <v>1104</v>
      </c>
      <c r="U1009" s="96">
        <v>900</v>
      </c>
      <c r="V1009" s="96">
        <v>860</v>
      </c>
      <c r="W1009" s="96">
        <v>810</v>
      </c>
      <c r="X1009" s="96">
        <v>770</v>
      </c>
      <c r="Y1009" s="96">
        <v>720</v>
      </c>
      <c r="Z1009" s="96">
        <v>680</v>
      </c>
      <c r="AA1009" s="96">
        <v>630</v>
      </c>
      <c r="AB1009" s="96">
        <v>540</v>
      </c>
      <c r="AC1009" s="95" t="s">
        <v>1104</v>
      </c>
      <c r="AD1009" s="96">
        <v>1400</v>
      </c>
      <c r="AE1009" s="96">
        <v>1330</v>
      </c>
      <c r="AF1009" s="96">
        <v>1260</v>
      </c>
      <c r="AG1009" s="96">
        <v>1190</v>
      </c>
      <c r="AH1009" s="96">
        <v>1120</v>
      </c>
      <c r="AI1009" s="96">
        <v>1050</v>
      </c>
      <c r="AJ1009" s="96">
        <v>980</v>
      </c>
      <c r="AK1009" s="96">
        <v>840</v>
      </c>
      <c r="AL1009" s="2"/>
      <c r="AM1009" s="95" t="s">
        <v>1104</v>
      </c>
      <c r="AN1009" s="96">
        <v>1300</v>
      </c>
      <c r="AO1009" s="96">
        <v>1240</v>
      </c>
      <c r="AP1009" s="96">
        <v>1170</v>
      </c>
      <c r="AQ1009" s="96">
        <v>1110</v>
      </c>
      <c r="AR1009" s="96">
        <v>1040</v>
      </c>
      <c r="AS1009" s="96">
        <v>980</v>
      </c>
      <c r="AT1009" s="96">
        <v>910</v>
      </c>
      <c r="AU1009" s="96">
        <v>780</v>
      </c>
      <c r="AW1009" s="95" t="s">
        <v>1104</v>
      </c>
      <c r="AX1009" s="96">
        <v>400</v>
      </c>
      <c r="AY1009" s="96">
        <v>380</v>
      </c>
      <c r="AZ1009" s="96">
        <v>360</v>
      </c>
      <c r="BA1009" s="96">
        <v>340</v>
      </c>
      <c r="BB1009" s="96">
        <v>320</v>
      </c>
      <c r="BC1009" s="96">
        <v>300</v>
      </c>
      <c r="BD1009" s="96">
        <v>280</v>
      </c>
      <c r="BE1009" s="96">
        <v>240</v>
      </c>
      <c r="BF1009" s="95" t="s">
        <v>1104</v>
      </c>
      <c r="BG1009" s="96">
        <v>600</v>
      </c>
      <c r="BH1009" s="96">
        <v>570</v>
      </c>
      <c r="BI1009" s="96">
        <v>540</v>
      </c>
      <c r="BJ1009" s="96">
        <v>510</v>
      </c>
      <c r="BK1009" s="96">
        <v>480</v>
      </c>
      <c r="BL1009" s="96">
        <v>450</v>
      </c>
      <c r="BM1009" s="96">
        <v>420</v>
      </c>
      <c r="BN1009" s="96">
        <v>360</v>
      </c>
      <c r="CH1009" s="2">
        <v>64885</v>
      </c>
      <c r="CI1009" s="2" t="s">
        <v>124</v>
      </c>
      <c r="CP1009" s="3">
        <v>63311</v>
      </c>
      <c r="CQ1009" s="3" t="s">
        <v>34016</v>
      </c>
      <c r="CR1009" s="3" t="s">
        <v>124</v>
      </c>
    </row>
    <row r="1010" spans="19:96" x14ac:dyDescent="0.25">
      <c r="S1010" s="2"/>
      <c r="T1010" s="95" t="s">
        <v>22209</v>
      </c>
      <c r="U1010" s="96">
        <v>2100</v>
      </c>
      <c r="V1010" s="96">
        <v>2000</v>
      </c>
      <c r="W1010" s="96">
        <v>1890</v>
      </c>
      <c r="X1010" s="96">
        <v>1790</v>
      </c>
      <c r="Y1010" s="96">
        <v>1680</v>
      </c>
      <c r="Z1010" s="96">
        <v>1580</v>
      </c>
      <c r="AA1010" s="96">
        <v>1470</v>
      </c>
      <c r="AB1010" s="96">
        <v>1260</v>
      </c>
      <c r="AC1010" s="95" t="s">
        <v>22209</v>
      </c>
      <c r="AD1010" s="96">
        <v>3400</v>
      </c>
      <c r="AE1010" s="96">
        <v>3230</v>
      </c>
      <c r="AF1010" s="96">
        <v>3060</v>
      </c>
      <c r="AG1010" s="96">
        <v>2890</v>
      </c>
      <c r="AH1010" s="96">
        <v>2720</v>
      </c>
      <c r="AI1010" s="96">
        <v>2550</v>
      </c>
      <c r="AJ1010" s="96">
        <v>2380</v>
      </c>
      <c r="AK1010" s="96">
        <v>2040</v>
      </c>
      <c r="AL1010" s="2"/>
      <c r="AM1010" s="95" t="s">
        <v>22209</v>
      </c>
      <c r="AN1010" s="96">
        <v>3200</v>
      </c>
      <c r="AO1010" s="96">
        <v>3040</v>
      </c>
      <c r="AP1010" s="96">
        <v>2880</v>
      </c>
      <c r="AQ1010" s="96">
        <v>2720</v>
      </c>
      <c r="AR1010" s="96">
        <v>2560</v>
      </c>
      <c r="AS1010" s="96">
        <v>2400</v>
      </c>
      <c r="AT1010" s="96">
        <v>2240</v>
      </c>
      <c r="AU1010" s="96">
        <v>1920</v>
      </c>
      <c r="AW1010" s="95" t="s">
        <v>22209</v>
      </c>
      <c r="AX1010" s="96">
        <v>1100</v>
      </c>
      <c r="AY1010" s="96">
        <v>1050</v>
      </c>
      <c r="AZ1010" s="96">
        <v>990</v>
      </c>
      <c r="BA1010" s="96">
        <v>940</v>
      </c>
      <c r="BB1010" s="96">
        <v>880</v>
      </c>
      <c r="BC1010" s="96">
        <v>830</v>
      </c>
      <c r="BD1010" s="96">
        <v>770</v>
      </c>
      <c r="BE1010" s="96">
        <v>660</v>
      </c>
      <c r="BF1010" s="95" t="s">
        <v>22209</v>
      </c>
      <c r="BG1010" s="96">
        <v>1400</v>
      </c>
      <c r="BH1010" s="96">
        <v>1330</v>
      </c>
      <c r="BI1010" s="96">
        <v>1260</v>
      </c>
      <c r="BJ1010" s="96">
        <v>1190</v>
      </c>
      <c r="BK1010" s="96">
        <v>1120</v>
      </c>
      <c r="BL1010" s="96">
        <v>1050</v>
      </c>
      <c r="BM1010" s="96">
        <v>980</v>
      </c>
      <c r="BN1010" s="96">
        <v>840</v>
      </c>
      <c r="CH1010" s="2">
        <v>64887</v>
      </c>
      <c r="CI1010" s="2" t="s">
        <v>124</v>
      </c>
      <c r="CP1010" s="3">
        <v>63312</v>
      </c>
      <c r="CQ1010" s="3" t="s">
        <v>34013</v>
      </c>
      <c r="CR1010" s="3" t="s">
        <v>124</v>
      </c>
    </row>
    <row r="1011" spans="19:96" x14ac:dyDescent="0.25">
      <c r="S1011" s="2"/>
      <c r="T1011" s="95" t="s">
        <v>1105</v>
      </c>
      <c r="U1011" s="96">
        <v>800</v>
      </c>
      <c r="V1011" s="96">
        <v>760</v>
      </c>
      <c r="W1011" s="96">
        <v>720</v>
      </c>
      <c r="X1011" s="96">
        <v>680</v>
      </c>
      <c r="Y1011" s="96">
        <v>640</v>
      </c>
      <c r="Z1011" s="96">
        <v>600</v>
      </c>
      <c r="AA1011" s="96">
        <v>560</v>
      </c>
      <c r="AB1011" s="96">
        <v>480</v>
      </c>
      <c r="AC1011" s="95" t="s">
        <v>1105</v>
      </c>
      <c r="AD1011" s="96">
        <v>1300</v>
      </c>
      <c r="AE1011" s="96">
        <v>1240</v>
      </c>
      <c r="AF1011" s="96">
        <v>1170</v>
      </c>
      <c r="AG1011" s="96">
        <v>1110</v>
      </c>
      <c r="AH1011" s="96">
        <v>1040</v>
      </c>
      <c r="AI1011" s="96">
        <v>980</v>
      </c>
      <c r="AJ1011" s="96">
        <v>910</v>
      </c>
      <c r="AK1011" s="96">
        <v>780</v>
      </c>
      <c r="AL1011" s="2"/>
      <c r="AM1011" s="95" t="s">
        <v>1105</v>
      </c>
      <c r="AN1011" s="96">
        <v>1200</v>
      </c>
      <c r="AO1011" s="96">
        <v>1140</v>
      </c>
      <c r="AP1011" s="96">
        <v>1080</v>
      </c>
      <c r="AQ1011" s="96">
        <v>1020</v>
      </c>
      <c r="AR1011" s="96">
        <v>960</v>
      </c>
      <c r="AS1011" s="96">
        <v>900</v>
      </c>
      <c r="AT1011" s="96">
        <v>840</v>
      </c>
      <c r="AU1011" s="96">
        <v>720</v>
      </c>
      <c r="AW1011" s="95" t="s">
        <v>1105</v>
      </c>
      <c r="AX1011" s="96">
        <v>400</v>
      </c>
      <c r="AY1011" s="96">
        <v>380</v>
      </c>
      <c r="AZ1011" s="96">
        <v>360</v>
      </c>
      <c r="BA1011" s="96">
        <v>340</v>
      </c>
      <c r="BB1011" s="96">
        <v>320</v>
      </c>
      <c r="BC1011" s="96">
        <v>300</v>
      </c>
      <c r="BD1011" s="96">
        <v>280</v>
      </c>
      <c r="BE1011" s="96">
        <v>240</v>
      </c>
      <c r="BF1011" s="95" t="s">
        <v>1105</v>
      </c>
      <c r="BG1011" s="96">
        <v>500</v>
      </c>
      <c r="BH1011" s="96">
        <v>480</v>
      </c>
      <c r="BI1011" s="96">
        <v>450</v>
      </c>
      <c r="BJ1011" s="96">
        <v>430</v>
      </c>
      <c r="BK1011" s="96">
        <v>400</v>
      </c>
      <c r="BL1011" s="96">
        <v>380</v>
      </c>
      <c r="BM1011" s="96">
        <v>350</v>
      </c>
      <c r="BN1011" s="96">
        <v>300</v>
      </c>
      <c r="CH1011" s="2">
        <v>64894</v>
      </c>
      <c r="CI1011" s="2" t="s">
        <v>122</v>
      </c>
      <c r="CP1011" s="3">
        <v>63313</v>
      </c>
      <c r="CQ1011" s="3" t="s">
        <v>34017</v>
      </c>
      <c r="CR1011" s="3" t="s">
        <v>124</v>
      </c>
    </row>
    <row r="1012" spans="19:96" x14ac:dyDescent="0.25">
      <c r="S1012" s="2"/>
      <c r="T1012" s="95" t="s">
        <v>1106</v>
      </c>
      <c r="U1012" s="96">
        <v>800</v>
      </c>
      <c r="V1012" s="96">
        <v>760</v>
      </c>
      <c r="W1012" s="96">
        <v>720</v>
      </c>
      <c r="X1012" s="96">
        <v>680</v>
      </c>
      <c r="Y1012" s="96">
        <v>640</v>
      </c>
      <c r="Z1012" s="96">
        <v>600</v>
      </c>
      <c r="AA1012" s="96">
        <v>560</v>
      </c>
      <c r="AB1012" s="96">
        <v>480</v>
      </c>
      <c r="AC1012" s="95" t="s">
        <v>1106</v>
      </c>
      <c r="AD1012" s="96">
        <v>1300</v>
      </c>
      <c r="AE1012" s="96">
        <v>1240</v>
      </c>
      <c r="AF1012" s="96">
        <v>1170</v>
      </c>
      <c r="AG1012" s="96">
        <v>1110</v>
      </c>
      <c r="AH1012" s="96">
        <v>1040</v>
      </c>
      <c r="AI1012" s="96">
        <v>980</v>
      </c>
      <c r="AJ1012" s="96">
        <v>910</v>
      </c>
      <c r="AK1012" s="96">
        <v>780</v>
      </c>
      <c r="AL1012" s="2"/>
      <c r="AM1012" s="95" t="s">
        <v>1106</v>
      </c>
      <c r="AN1012" s="96">
        <v>1100</v>
      </c>
      <c r="AO1012" s="96">
        <v>1050</v>
      </c>
      <c r="AP1012" s="96">
        <v>990</v>
      </c>
      <c r="AQ1012" s="96">
        <v>940</v>
      </c>
      <c r="AR1012" s="96">
        <v>880</v>
      </c>
      <c r="AS1012" s="96">
        <v>830</v>
      </c>
      <c r="AT1012" s="96">
        <v>770</v>
      </c>
      <c r="AU1012" s="96">
        <v>660</v>
      </c>
      <c r="AW1012" s="95" t="s">
        <v>1106</v>
      </c>
      <c r="AX1012" s="96">
        <v>400</v>
      </c>
      <c r="AY1012" s="96">
        <v>380</v>
      </c>
      <c r="AZ1012" s="96">
        <v>360</v>
      </c>
      <c r="BA1012" s="96">
        <v>340</v>
      </c>
      <c r="BB1012" s="96">
        <v>320</v>
      </c>
      <c r="BC1012" s="96">
        <v>300</v>
      </c>
      <c r="BD1012" s="96">
        <v>280</v>
      </c>
      <c r="BE1012" s="96">
        <v>240</v>
      </c>
      <c r="BF1012" s="95" t="s">
        <v>1106</v>
      </c>
      <c r="BG1012" s="96">
        <v>500</v>
      </c>
      <c r="BH1012" s="96">
        <v>480</v>
      </c>
      <c r="BI1012" s="96">
        <v>450</v>
      </c>
      <c r="BJ1012" s="96">
        <v>430</v>
      </c>
      <c r="BK1012" s="96">
        <v>400</v>
      </c>
      <c r="BL1012" s="96">
        <v>380</v>
      </c>
      <c r="BM1012" s="96">
        <v>350</v>
      </c>
      <c r="BN1012" s="96">
        <v>300</v>
      </c>
      <c r="CH1012" s="2">
        <v>64895</v>
      </c>
      <c r="CI1012" s="2" t="s">
        <v>126</v>
      </c>
      <c r="CP1012" s="3">
        <v>63314</v>
      </c>
      <c r="CQ1012" s="3" t="s">
        <v>34018</v>
      </c>
      <c r="CR1012" s="3" t="s">
        <v>126</v>
      </c>
    </row>
    <row r="1013" spans="19:96" x14ac:dyDescent="0.25">
      <c r="S1013" s="2"/>
      <c r="T1013" s="95" t="s">
        <v>1107</v>
      </c>
      <c r="U1013" s="96">
        <v>900</v>
      </c>
      <c r="V1013" s="96">
        <v>860</v>
      </c>
      <c r="W1013" s="96">
        <v>810</v>
      </c>
      <c r="X1013" s="96">
        <v>770</v>
      </c>
      <c r="Y1013" s="96">
        <v>720</v>
      </c>
      <c r="Z1013" s="96">
        <v>680</v>
      </c>
      <c r="AA1013" s="96">
        <v>630</v>
      </c>
      <c r="AB1013" s="96">
        <v>540</v>
      </c>
      <c r="AC1013" s="95" t="s">
        <v>1107</v>
      </c>
      <c r="AD1013" s="96">
        <v>1400</v>
      </c>
      <c r="AE1013" s="96">
        <v>1330</v>
      </c>
      <c r="AF1013" s="96">
        <v>1260</v>
      </c>
      <c r="AG1013" s="96">
        <v>1190</v>
      </c>
      <c r="AH1013" s="96">
        <v>1120</v>
      </c>
      <c r="AI1013" s="96">
        <v>1050</v>
      </c>
      <c r="AJ1013" s="96">
        <v>980</v>
      </c>
      <c r="AK1013" s="96">
        <v>840</v>
      </c>
      <c r="AL1013" s="2"/>
      <c r="AM1013" s="95" t="s">
        <v>1107</v>
      </c>
      <c r="AN1013" s="96">
        <v>1300</v>
      </c>
      <c r="AO1013" s="96">
        <v>1240</v>
      </c>
      <c r="AP1013" s="96">
        <v>1170</v>
      </c>
      <c r="AQ1013" s="96">
        <v>1110</v>
      </c>
      <c r="AR1013" s="96">
        <v>1040</v>
      </c>
      <c r="AS1013" s="96">
        <v>980</v>
      </c>
      <c r="AT1013" s="96">
        <v>910</v>
      </c>
      <c r="AU1013" s="96">
        <v>780</v>
      </c>
      <c r="AW1013" s="95" t="s">
        <v>1107</v>
      </c>
      <c r="AX1013" s="96">
        <v>400</v>
      </c>
      <c r="AY1013" s="96">
        <v>380</v>
      </c>
      <c r="AZ1013" s="96">
        <v>360</v>
      </c>
      <c r="BA1013" s="96">
        <v>340</v>
      </c>
      <c r="BB1013" s="96">
        <v>320</v>
      </c>
      <c r="BC1013" s="96">
        <v>300</v>
      </c>
      <c r="BD1013" s="96">
        <v>280</v>
      </c>
      <c r="BE1013" s="96">
        <v>240</v>
      </c>
      <c r="BF1013" s="95" t="s">
        <v>1107</v>
      </c>
      <c r="BG1013" s="96">
        <v>600</v>
      </c>
      <c r="BH1013" s="96">
        <v>570</v>
      </c>
      <c r="BI1013" s="96">
        <v>540</v>
      </c>
      <c r="BJ1013" s="96">
        <v>510</v>
      </c>
      <c r="BK1013" s="96">
        <v>480</v>
      </c>
      <c r="BL1013" s="96">
        <v>450</v>
      </c>
      <c r="BM1013" s="96">
        <v>420</v>
      </c>
      <c r="BN1013" s="96">
        <v>360</v>
      </c>
      <c r="CH1013" s="2">
        <v>64906</v>
      </c>
      <c r="CI1013" s="2" t="s">
        <v>124</v>
      </c>
      <c r="CP1013" s="3">
        <v>63315</v>
      </c>
      <c r="CQ1013" s="3" t="s">
        <v>34019</v>
      </c>
      <c r="CR1013" s="3" t="s">
        <v>126</v>
      </c>
    </row>
    <row r="1014" spans="19:96" x14ac:dyDescent="0.25">
      <c r="S1014" s="2"/>
      <c r="T1014" s="95" t="s">
        <v>1108</v>
      </c>
      <c r="U1014" s="96">
        <v>1100</v>
      </c>
      <c r="V1014" s="96">
        <v>1050</v>
      </c>
      <c r="W1014" s="96">
        <v>990</v>
      </c>
      <c r="X1014" s="96">
        <v>940</v>
      </c>
      <c r="Y1014" s="96">
        <v>880</v>
      </c>
      <c r="Z1014" s="96">
        <v>830</v>
      </c>
      <c r="AA1014" s="96">
        <v>770</v>
      </c>
      <c r="AB1014" s="96">
        <v>660</v>
      </c>
      <c r="AC1014" s="95" t="s">
        <v>1108</v>
      </c>
      <c r="AD1014" s="96">
        <v>1800</v>
      </c>
      <c r="AE1014" s="96">
        <v>1710</v>
      </c>
      <c r="AF1014" s="96">
        <v>1620</v>
      </c>
      <c r="AG1014" s="96">
        <v>1530</v>
      </c>
      <c r="AH1014" s="96">
        <v>1440</v>
      </c>
      <c r="AI1014" s="96">
        <v>1350</v>
      </c>
      <c r="AJ1014" s="96">
        <v>1260</v>
      </c>
      <c r="AK1014" s="96">
        <v>1080</v>
      </c>
      <c r="AL1014" s="2"/>
      <c r="AM1014" s="95" t="s">
        <v>1108</v>
      </c>
      <c r="AN1014" s="96">
        <v>1600</v>
      </c>
      <c r="AO1014" s="96">
        <v>1520</v>
      </c>
      <c r="AP1014" s="96">
        <v>1440</v>
      </c>
      <c r="AQ1014" s="96">
        <v>1360</v>
      </c>
      <c r="AR1014" s="96">
        <v>1280</v>
      </c>
      <c r="AS1014" s="96">
        <v>1200</v>
      </c>
      <c r="AT1014" s="96">
        <v>1120</v>
      </c>
      <c r="AU1014" s="96">
        <v>960</v>
      </c>
      <c r="AW1014" s="95" t="s">
        <v>1108</v>
      </c>
      <c r="AX1014" s="96">
        <v>500</v>
      </c>
      <c r="AY1014" s="96">
        <v>480</v>
      </c>
      <c r="AZ1014" s="96">
        <v>450</v>
      </c>
      <c r="BA1014" s="96">
        <v>430</v>
      </c>
      <c r="BB1014" s="96">
        <v>400</v>
      </c>
      <c r="BC1014" s="96">
        <v>380</v>
      </c>
      <c r="BD1014" s="96">
        <v>350</v>
      </c>
      <c r="BE1014" s="96">
        <v>300</v>
      </c>
      <c r="BF1014" s="95" t="s">
        <v>1108</v>
      </c>
      <c r="BG1014" s="96">
        <v>700</v>
      </c>
      <c r="BH1014" s="96">
        <v>670</v>
      </c>
      <c r="BI1014" s="96">
        <v>630</v>
      </c>
      <c r="BJ1014" s="96">
        <v>600</v>
      </c>
      <c r="BK1014" s="96">
        <v>560</v>
      </c>
      <c r="BL1014" s="96">
        <v>530</v>
      </c>
      <c r="BM1014" s="96">
        <v>490</v>
      </c>
      <c r="BN1014" s="96">
        <v>420</v>
      </c>
      <c r="CH1014" s="2">
        <v>64907</v>
      </c>
      <c r="CI1014" s="2" t="s">
        <v>124</v>
      </c>
      <c r="CP1014" s="3">
        <v>63322</v>
      </c>
      <c r="CQ1014" s="3" t="s">
        <v>34020</v>
      </c>
      <c r="CR1014" s="3" t="s">
        <v>126</v>
      </c>
    </row>
    <row r="1015" spans="19:96" x14ac:dyDescent="0.25">
      <c r="S1015" s="2"/>
      <c r="T1015" s="95" t="s">
        <v>30837</v>
      </c>
      <c r="U1015" s="96">
        <v>1400</v>
      </c>
      <c r="V1015" s="96">
        <v>1330</v>
      </c>
      <c r="W1015" s="96">
        <v>1260</v>
      </c>
      <c r="X1015" s="96">
        <v>1190</v>
      </c>
      <c r="Y1015" s="96">
        <v>1120</v>
      </c>
      <c r="Z1015" s="96">
        <v>1050</v>
      </c>
      <c r="AA1015" s="96">
        <v>980</v>
      </c>
      <c r="AB1015" s="96">
        <v>840</v>
      </c>
      <c r="AC1015" s="95" t="s">
        <v>30837</v>
      </c>
      <c r="AD1015" s="96">
        <v>2200</v>
      </c>
      <c r="AE1015" s="96">
        <v>2090</v>
      </c>
      <c r="AF1015" s="96">
        <v>1980</v>
      </c>
      <c r="AG1015" s="96">
        <v>1870</v>
      </c>
      <c r="AH1015" s="96">
        <v>1760</v>
      </c>
      <c r="AI1015" s="96">
        <v>1650</v>
      </c>
      <c r="AJ1015" s="96">
        <v>1540</v>
      </c>
      <c r="AK1015" s="96">
        <v>1320</v>
      </c>
      <c r="AL1015" s="2"/>
      <c r="AM1015" s="95" t="s">
        <v>30837</v>
      </c>
      <c r="AN1015" s="96">
        <v>2100</v>
      </c>
      <c r="AO1015" s="96">
        <v>2000</v>
      </c>
      <c r="AP1015" s="96">
        <v>1890</v>
      </c>
      <c r="AQ1015" s="96">
        <v>1790</v>
      </c>
      <c r="AR1015" s="96">
        <v>1680</v>
      </c>
      <c r="AS1015" s="96">
        <v>1580</v>
      </c>
      <c r="AT1015" s="96">
        <v>1470</v>
      </c>
      <c r="AU1015" s="96">
        <v>1260</v>
      </c>
      <c r="AW1015" s="95" t="s">
        <v>30837</v>
      </c>
      <c r="AX1015" s="96">
        <v>700</v>
      </c>
      <c r="AY1015" s="96">
        <v>670</v>
      </c>
      <c r="AZ1015" s="96">
        <v>630</v>
      </c>
      <c r="BA1015" s="96">
        <v>600</v>
      </c>
      <c r="BB1015" s="96">
        <v>560</v>
      </c>
      <c r="BC1015" s="96">
        <v>530</v>
      </c>
      <c r="BD1015" s="96">
        <v>490</v>
      </c>
      <c r="BE1015" s="96">
        <v>420</v>
      </c>
      <c r="BF1015" s="95" t="s">
        <v>30837</v>
      </c>
      <c r="BG1015" s="96">
        <v>900</v>
      </c>
      <c r="BH1015" s="96">
        <v>860</v>
      </c>
      <c r="BI1015" s="96">
        <v>810</v>
      </c>
      <c r="BJ1015" s="96">
        <v>770</v>
      </c>
      <c r="BK1015" s="96">
        <v>720</v>
      </c>
      <c r="BL1015" s="96">
        <v>680</v>
      </c>
      <c r="BM1015" s="96">
        <v>630</v>
      </c>
      <c r="BN1015" s="96">
        <v>540</v>
      </c>
      <c r="CH1015" s="2">
        <v>64912</v>
      </c>
      <c r="CI1015" s="2" t="s">
        <v>126</v>
      </c>
      <c r="CP1015" s="3">
        <v>63323</v>
      </c>
      <c r="CQ1015" s="3" t="s">
        <v>34021</v>
      </c>
      <c r="CR1015" s="3" t="s">
        <v>126</v>
      </c>
    </row>
    <row r="1016" spans="19:96" x14ac:dyDescent="0.25">
      <c r="S1016" s="2"/>
      <c r="T1016" s="95" t="s">
        <v>13606</v>
      </c>
      <c r="U1016" s="96">
        <v>900</v>
      </c>
      <c r="V1016" s="96">
        <v>860</v>
      </c>
      <c r="W1016" s="96">
        <v>810</v>
      </c>
      <c r="X1016" s="96">
        <v>770</v>
      </c>
      <c r="Y1016" s="96">
        <v>720</v>
      </c>
      <c r="Z1016" s="96">
        <v>680</v>
      </c>
      <c r="AA1016" s="96">
        <v>630</v>
      </c>
      <c r="AB1016" s="96">
        <v>540</v>
      </c>
      <c r="AC1016" s="95" t="s">
        <v>13606</v>
      </c>
      <c r="AD1016" s="96">
        <v>1400</v>
      </c>
      <c r="AE1016" s="96">
        <v>1330</v>
      </c>
      <c r="AF1016" s="96">
        <v>1260</v>
      </c>
      <c r="AG1016" s="96">
        <v>1190</v>
      </c>
      <c r="AH1016" s="96">
        <v>1120</v>
      </c>
      <c r="AI1016" s="96">
        <v>1050</v>
      </c>
      <c r="AJ1016" s="96">
        <v>980</v>
      </c>
      <c r="AK1016" s="96">
        <v>840</v>
      </c>
      <c r="AL1016" s="2"/>
      <c r="AM1016" s="95" t="s">
        <v>13606</v>
      </c>
      <c r="AN1016" s="96">
        <v>1300</v>
      </c>
      <c r="AO1016" s="96">
        <v>1240</v>
      </c>
      <c r="AP1016" s="96">
        <v>1170</v>
      </c>
      <c r="AQ1016" s="96">
        <v>1110</v>
      </c>
      <c r="AR1016" s="96">
        <v>1040</v>
      </c>
      <c r="AS1016" s="96">
        <v>980</v>
      </c>
      <c r="AT1016" s="96">
        <v>910</v>
      </c>
      <c r="AU1016" s="96">
        <v>780</v>
      </c>
      <c r="AW1016" s="95" t="s">
        <v>13606</v>
      </c>
      <c r="AX1016" s="96">
        <v>400</v>
      </c>
      <c r="AY1016" s="96">
        <v>380</v>
      </c>
      <c r="AZ1016" s="96">
        <v>360</v>
      </c>
      <c r="BA1016" s="96">
        <v>340</v>
      </c>
      <c r="BB1016" s="96">
        <v>320</v>
      </c>
      <c r="BC1016" s="96">
        <v>300</v>
      </c>
      <c r="BD1016" s="96">
        <v>280</v>
      </c>
      <c r="BE1016" s="96">
        <v>240</v>
      </c>
      <c r="BF1016" s="95" t="s">
        <v>13606</v>
      </c>
      <c r="BG1016" s="96">
        <v>600</v>
      </c>
      <c r="BH1016" s="96">
        <v>570</v>
      </c>
      <c r="BI1016" s="96">
        <v>540</v>
      </c>
      <c r="BJ1016" s="96">
        <v>510</v>
      </c>
      <c r="BK1016" s="96">
        <v>480</v>
      </c>
      <c r="BL1016" s="96">
        <v>450</v>
      </c>
      <c r="BM1016" s="96">
        <v>420</v>
      </c>
      <c r="BN1016" s="96">
        <v>360</v>
      </c>
      <c r="CH1016" s="2">
        <v>64913</v>
      </c>
      <c r="CI1016" s="2" t="s">
        <v>126</v>
      </c>
      <c r="CP1016" s="3">
        <v>63324</v>
      </c>
      <c r="CQ1016" s="3" t="s">
        <v>34020</v>
      </c>
      <c r="CR1016" s="3" t="s">
        <v>126</v>
      </c>
    </row>
    <row r="1017" spans="19:96" x14ac:dyDescent="0.25">
      <c r="S1017" s="2"/>
      <c r="T1017" s="95" t="s">
        <v>1109</v>
      </c>
      <c r="U1017" s="96">
        <v>1100</v>
      </c>
      <c r="V1017" s="96">
        <v>1050</v>
      </c>
      <c r="W1017" s="96">
        <v>990</v>
      </c>
      <c r="X1017" s="96">
        <v>940</v>
      </c>
      <c r="Y1017" s="96">
        <v>880</v>
      </c>
      <c r="Z1017" s="96">
        <v>830</v>
      </c>
      <c r="AA1017" s="96">
        <v>770</v>
      </c>
      <c r="AB1017" s="96">
        <v>660</v>
      </c>
      <c r="AC1017" s="95" t="s">
        <v>1109</v>
      </c>
      <c r="AD1017" s="96">
        <v>1800</v>
      </c>
      <c r="AE1017" s="96">
        <v>1710</v>
      </c>
      <c r="AF1017" s="96">
        <v>1620</v>
      </c>
      <c r="AG1017" s="96">
        <v>1530</v>
      </c>
      <c r="AH1017" s="96">
        <v>1440</v>
      </c>
      <c r="AI1017" s="96">
        <v>1350</v>
      </c>
      <c r="AJ1017" s="96">
        <v>1260</v>
      </c>
      <c r="AK1017" s="96">
        <v>1080</v>
      </c>
      <c r="AL1017" s="2"/>
      <c r="AM1017" s="95" t="s">
        <v>1109</v>
      </c>
      <c r="AN1017" s="96">
        <v>1600</v>
      </c>
      <c r="AO1017" s="96">
        <v>1520</v>
      </c>
      <c r="AP1017" s="96">
        <v>1440</v>
      </c>
      <c r="AQ1017" s="96">
        <v>1360</v>
      </c>
      <c r="AR1017" s="96">
        <v>1280</v>
      </c>
      <c r="AS1017" s="96">
        <v>1200</v>
      </c>
      <c r="AT1017" s="96">
        <v>1120</v>
      </c>
      <c r="AU1017" s="96">
        <v>960</v>
      </c>
      <c r="AW1017" s="95" t="s">
        <v>1109</v>
      </c>
      <c r="AX1017" s="96">
        <v>500</v>
      </c>
      <c r="AY1017" s="96">
        <v>480</v>
      </c>
      <c r="AZ1017" s="96">
        <v>450</v>
      </c>
      <c r="BA1017" s="96">
        <v>430</v>
      </c>
      <c r="BB1017" s="96">
        <v>400</v>
      </c>
      <c r="BC1017" s="96">
        <v>380</v>
      </c>
      <c r="BD1017" s="96">
        <v>350</v>
      </c>
      <c r="BE1017" s="96">
        <v>300</v>
      </c>
      <c r="BF1017" s="95" t="s">
        <v>1109</v>
      </c>
      <c r="BG1017" s="96">
        <v>700</v>
      </c>
      <c r="BH1017" s="96">
        <v>670</v>
      </c>
      <c r="BI1017" s="96">
        <v>630</v>
      </c>
      <c r="BJ1017" s="96">
        <v>600</v>
      </c>
      <c r="BK1017" s="96">
        <v>560</v>
      </c>
      <c r="BL1017" s="96">
        <v>530</v>
      </c>
      <c r="BM1017" s="96">
        <v>490</v>
      </c>
      <c r="BN1017" s="96">
        <v>420</v>
      </c>
      <c r="CH1017" s="2">
        <v>64921</v>
      </c>
      <c r="CI1017" s="2" t="s">
        <v>124</v>
      </c>
      <c r="CP1017" s="3">
        <v>63325</v>
      </c>
      <c r="CQ1017" s="3" t="s">
        <v>34020</v>
      </c>
      <c r="CR1017" s="3" t="s">
        <v>126</v>
      </c>
    </row>
    <row r="1018" spans="19:96" x14ac:dyDescent="0.25">
      <c r="S1018" s="2"/>
      <c r="T1018" s="95" t="s">
        <v>1110</v>
      </c>
      <c r="U1018" s="96">
        <v>900</v>
      </c>
      <c r="V1018" s="96">
        <v>860</v>
      </c>
      <c r="W1018" s="96">
        <v>810</v>
      </c>
      <c r="X1018" s="96">
        <v>770</v>
      </c>
      <c r="Y1018" s="96">
        <v>720</v>
      </c>
      <c r="Z1018" s="96">
        <v>680</v>
      </c>
      <c r="AA1018" s="96">
        <v>630</v>
      </c>
      <c r="AB1018" s="96">
        <v>540</v>
      </c>
      <c r="AC1018" s="95" t="s">
        <v>1110</v>
      </c>
      <c r="AD1018" s="96">
        <v>1400</v>
      </c>
      <c r="AE1018" s="96">
        <v>1330</v>
      </c>
      <c r="AF1018" s="96">
        <v>1260</v>
      </c>
      <c r="AG1018" s="96">
        <v>1190</v>
      </c>
      <c r="AH1018" s="96">
        <v>1120</v>
      </c>
      <c r="AI1018" s="96">
        <v>1050</v>
      </c>
      <c r="AJ1018" s="96">
        <v>980</v>
      </c>
      <c r="AK1018" s="96">
        <v>840</v>
      </c>
      <c r="AL1018" s="2"/>
      <c r="AM1018" s="95" t="s">
        <v>1110</v>
      </c>
      <c r="AN1018" s="96">
        <v>1300</v>
      </c>
      <c r="AO1018" s="96">
        <v>1240</v>
      </c>
      <c r="AP1018" s="96">
        <v>1170</v>
      </c>
      <c r="AQ1018" s="96">
        <v>1110</v>
      </c>
      <c r="AR1018" s="96">
        <v>1040</v>
      </c>
      <c r="AS1018" s="96">
        <v>980</v>
      </c>
      <c r="AT1018" s="96">
        <v>910</v>
      </c>
      <c r="AU1018" s="96">
        <v>780</v>
      </c>
      <c r="AW1018" s="95" t="s">
        <v>1110</v>
      </c>
      <c r="AX1018" s="96">
        <v>400</v>
      </c>
      <c r="AY1018" s="96">
        <v>380</v>
      </c>
      <c r="AZ1018" s="96">
        <v>360</v>
      </c>
      <c r="BA1018" s="96">
        <v>340</v>
      </c>
      <c r="BB1018" s="96">
        <v>320</v>
      </c>
      <c r="BC1018" s="96">
        <v>300</v>
      </c>
      <c r="BD1018" s="96">
        <v>280</v>
      </c>
      <c r="BE1018" s="96">
        <v>240</v>
      </c>
      <c r="BF1018" s="95" t="s">
        <v>1110</v>
      </c>
      <c r="BG1018" s="96">
        <v>600</v>
      </c>
      <c r="BH1018" s="96">
        <v>570</v>
      </c>
      <c r="BI1018" s="96">
        <v>540</v>
      </c>
      <c r="BJ1018" s="96">
        <v>510</v>
      </c>
      <c r="BK1018" s="96">
        <v>480</v>
      </c>
      <c r="BL1018" s="96">
        <v>450</v>
      </c>
      <c r="BM1018" s="96">
        <v>420</v>
      </c>
      <c r="BN1018" s="96">
        <v>360</v>
      </c>
      <c r="CH1018" s="2">
        <v>64926</v>
      </c>
      <c r="CI1018" s="2" t="s">
        <v>124</v>
      </c>
      <c r="CP1018" s="3">
        <v>63330</v>
      </c>
      <c r="CQ1018" s="3" t="s">
        <v>34022</v>
      </c>
      <c r="CR1018" s="3" t="s">
        <v>124</v>
      </c>
    </row>
    <row r="1019" spans="19:96" x14ac:dyDescent="0.25">
      <c r="S1019" s="2"/>
      <c r="T1019" s="95" t="s">
        <v>1111</v>
      </c>
      <c r="U1019" s="96">
        <v>900</v>
      </c>
      <c r="V1019" s="96">
        <v>860</v>
      </c>
      <c r="W1019" s="96">
        <v>810</v>
      </c>
      <c r="X1019" s="96">
        <v>770</v>
      </c>
      <c r="Y1019" s="96">
        <v>720</v>
      </c>
      <c r="Z1019" s="96">
        <v>680</v>
      </c>
      <c r="AA1019" s="96">
        <v>630</v>
      </c>
      <c r="AB1019" s="96">
        <v>540</v>
      </c>
      <c r="AC1019" s="95" t="s">
        <v>1111</v>
      </c>
      <c r="AD1019" s="96">
        <v>1400</v>
      </c>
      <c r="AE1019" s="96">
        <v>1330</v>
      </c>
      <c r="AF1019" s="96">
        <v>1260</v>
      </c>
      <c r="AG1019" s="96">
        <v>1190</v>
      </c>
      <c r="AH1019" s="96">
        <v>1120</v>
      </c>
      <c r="AI1019" s="96">
        <v>1050</v>
      </c>
      <c r="AJ1019" s="96">
        <v>980</v>
      </c>
      <c r="AK1019" s="96">
        <v>840</v>
      </c>
      <c r="AL1019" s="2"/>
      <c r="AM1019" s="95" t="s">
        <v>1111</v>
      </c>
      <c r="AN1019" s="96">
        <v>1400</v>
      </c>
      <c r="AO1019" s="96">
        <v>1330</v>
      </c>
      <c r="AP1019" s="96">
        <v>1260</v>
      </c>
      <c r="AQ1019" s="96">
        <v>1190</v>
      </c>
      <c r="AR1019" s="96">
        <v>1120</v>
      </c>
      <c r="AS1019" s="96">
        <v>1050</v>
      </c>
      <c r="AT1019" s="96">
        <v>980</v>
      </c>
      <c r="AU1019" s="96">
        <v>840</v>
      </c>
      <c r="AW1019" s="95" t="s">
        <v>1111</v>
      </c>
      <c r="AX1019" s="96">
        <v>500</v>
      </c>
      <c r="AY1019" s="96">
        <v>480</v>
      </c>
      <c r="AZ1019" s="96">
        <v>450</v>
      </c>
      <c r="BA1019" s="96">
        <v>430</v>
      </c>
      <c r="BB1019" s="96">
        <v>400</v>
      </c>
      <c r="BC1019" s="96">
        <v>380</v>
      </c>
      <c r="BD1019" s="96">
        <v>350</v>
      </c>
      <c r="BE1019" s="96">
        <v>300</v>
      </c>
      <c r="BF1019" s="95" t="s">
        <v>1111</v>
      </c>
      <c r="BG1019" s="96">
        <v>600</v>
      </c>
      <c r="BH1019" s="96">
        <v>570</v>
      </c>
      <c r="BI1019" s="96">
        <v>540</v>
      </c>
      <c r="BJ1019" s="96">
        <v>510</v>
      </c>
      <c r="BK1019" s="96">
        <v>480</v>
      </c>
      <c r="BL1019" s="96">
        <v>450</v>
      </c>
      <c r="BM1019" s="96">
        <v>420</v>
      </c>
      <c r="BN1019" s="96">
        <v>360</v>
      </c>
      <c r="CH1019" s="2">
        <v>64927</v>
      </c>
      <c r="CI1019" s="2" t="s">
        <v>126</v>
      </c>
      <c r="CP1019" s="3">
        <v>63331</v>
      </c>
      <c r="CQ1019" s="3" t="s">
        <v>34022</v>
      </c>
      <c r="CR1019" s="3" t="s">
        <v>122</v>
      </c>
    </row>
    <row r="1020" spans="19:96" x14ac:dyDescent="0.25">
      <c r="S1020" s="2"/>
      <c r="T1020" s="95" t="s">
        <v>30838</v>
      </c>
      <c r="U1020" s="96">
        <v>700</v>
      </c>
      <c r="V1020" s="96">
        <v>670</v>
      </c>
      <c r="W1020" s="96">
        <v>630</v>
      </c>
      <c r="X1020" s="96">
        <v>600</v>
      </c>
      <c r="Y1020" s="96">
        <v>560</v>
      </c>
      <c r="Z1020" s="96">
        <v>530</v>
      </c>
      <c r="AA1020" s="96">
        <v>490</v>
      </c>
      <c r="AB1020" s="96">
        <v>420</v>
      </c>
      <c r="AC1020" s="95" t="s">
        <v>30838</v>
      </c>
      <c r="AD1020" s="96">
        <v>1100</v>
      </c>
      <c r="AE1020" s="96">
        <v>1050</v>
      </c>
      <c r="AF1020" s="96">
        <v>990</v>
      </c>
      <c r="AG1020" s="96">
        <v>940</v>
      </c>
      <c r="AH1020" s="96">
        <v>880</v>
      </c>
      <c r="AI1020" s="96">
        <v>830</v>
      </c>
      <c r="AJ1020" s="96">
        <v>770</v>
      </c>
      <c r="AK1020" s="96">
        <v>660</v>
      </c>
      <c r="AL1020" s="2"/>
      <c r="AM1020" s="95" t="s">
        <v>30838</v>
      </c>
      <c r="AN1020" s="96">
        <v>1100</v>
      </c>
      <c r="AO1020" s="96">
        <v>1050</v>
      </c>
      <c r="AP1020" s="96">
        <v>990</v>
      </c>
      <c r="AQ1020" s="96">
        <v>940</v>
      </c>
      <c r="AR1020" s="96">
        <v>880</v>
      </c>
      <c r="AS1020" s="96">
        <v>830</v>
      </c>
      <c r="AT1020" s="96">
        <v>770</v>
      </c>
      <c r="AU1020" s="96">
        <v>660</v>
      </c>
      <c r="AW1020" s="95" t="s">
        <v>30838</v>
      </c>
      <c r="AX1020" s="96">
        <v>400</v>
      </c>
      <c r="AY1020" s="96">
        <v>380</v>
      </c>
      <c r="AZ1020" s="96">
        <v>360</v>
      </c>
      <c r="BA1020" s="96">
        <v>340</v>
      </c>
      <c r="BB1020" s="96">
        <v>320</v>
      </c>
      <c r="BC1020" s="96">
        <v>300</v>
      </c>
      <c r="BD1020" s="96">
        <v>280</v>
      </c>
      <c r="BE1020" s="96">
        <v>240</v>
      </c>
      <c r="BF1020" s="95" t="s">
        <v>30838</v>
      </c>
      <c r="BG1020" s="96">
        <v>500</v>
      </c>
      <c r="BH1020" s="96">
        <v>480</v>
      </c>
      <c r="BI1020" s="96">
        <v>450</v>
      </c>
      <c r="BJ1020" s="96">
        <v>430</v>
      </c>
      <c r="BK1020" s="96">
        <v>400</v>
      </c>
      <c r="BL1020" s="96">
        <v>380</v>
      </c>
      <c r="BM1020" s="96">
        <v>350</v>
      </c>
      <c r="BN1020" s="96">
        <v>300</v>
      </c>
      <c r="CH1020" s="2">
        <v>64930</v>
      </c>
      <c r="CI1020" s="2" t="s">
        <v>124</v>
      </c>
      <c r="CP1020" s="3">
        <v>63334</v>
      </c>
      <c r="CQ1020" s="3" t="s">
        <v>34023</v>
      </c>
      <c r="CR1020" s="3" t="s">
        <v>126</v>
      </c>
    </row>
    <row r="1021" spans="19:96" x14ac:dyDescent="0.25">
      <c r="S1021" s="2"/>
      <c r="T1021" s="95" t="s">
        <v>30839</v>
      </c>
      <c r="U1021" s="96">
        <v>900</v>
      </c>
      <c r="V1021" s="96">
        <v>860</v>
      </c>
      <c r="W1021" s="96">
        <v>810</v>
      </c>
      <c r="X1021" s="96">
        <v>770</v>
      </c>
      <c r="Y1021" s="96">
        <v>720</v>
      </c>
      <c r="Z1021" s="96">
        <v>680</v>
      </c>
      <c r="AA1021" s="96">
        <v>630</v>
      </c>
      <c r="AB1021" s="96">
        <v>540</v>
      </c>
      <c r="AC1021" s="95" t="s">
        <v>30839</v>
      </c>
      <c r="AD1021" s="96">
        <v>1400</v>
      </c>
      <c r="AE1021" s="96">
        <v>1330</v>
      </c>
      <c r="AF1021" s="96">
        <v>1260</v>
      </c>
      <c r="AG1021" s="96">
        <v>1190</v>
      </c>
      <c r="AH1021" s="96">
        <v>1120</v>
      </c>
      <c r="AI1021" s="96">
        <v>1050</v>
      </c>
      <c r="AJ1021" s="96">
        <v>980</v>
      </c>
      <c r="AK1021" s="96">
        <v>840</v>
      </c>
      <c r="AL1021" s="2"/>
      <c r="AM1021" s="95" t="s">
        <v>30839</v>
      </c>
      <c r="AN1021" s="96">
        <v>1300</v>
      </c>
      <c r="AO1021" s="96">
        <v>1240</v>
      </c>
      <c r="AP1021" s="96">
        <v>1170</v>
      </c>
      <c r="AQ1021" s="96">
        <v>1110</v>
      </c>
      <c r="AR1021" s="96">
        <v>1040</v>
      </c>
      <c r="AS1021" s="96">
        <v>980</v>
      </c>
      <c r="AT1021" s="96">
        <v>910</v>
      </c>
      <c r="AU1021" s="96">
        <v>780</v>
      </c>
      <c r="AW1021" s="95" t="s">
        <v>30839</v>
      </c>
      <c r="AX1021" s="96">
        <v>400</v>
      </c>
      <c r="AY1021" s="96">
        <v>380</v>
      </c>
      <c r="AZ1021" s="96">
        <v>360</v>
      </c>
      <c r="BA1021" s="96">
        <v>340</v>
      </c>
      <c r="BB1021" s="96">
        <v>320</v>
      </c>
      <c r="BC1021" s="96">
        <v>300</v>
      </c>
      <c r="BD1021" s="96">
        <v>280</v>
      </c>
      <c r="BE1021" s="96">
        <v>240</v>
      </c>
      <c r="BF1021" s="95" t="s">
        <v>30839</v>
      </c>
      <c r="BG1021" s="96">
        <v>600</v>
      </c>
      <c r="BH1021" s="96">
        <v>570</v>
      </c>
      <c r="BI1021" s="96">
        <v>540</v>
      </c>
      <c r="BJ1021" s="96">
        <v>510</v>
      </c>
      <c r="BK1021" s="96">
        <v>480</v>
      </c>
      <c r="BL1021" s="96">
        <v>450</v>
      </c>
      <c r="BM1021" s="96">
        <v>420</v>
      </c>
      <c r="BN1021" s="96">
        <v>360</v>
      </c>
      <c r="CH1021" s="2">
        <v>64931</v>
      </c>
      <c r="CI1021" s="2" t="s">
        <v>126</v>
      </c>
      <c r="CP1021" s="3">
        <v>63336</v>
      </c>
      <c r="CQ1021" s="3" t="s">
        <v>34024</v>
      </c>
      <c r="CR1021" s="3" t="s">
        <v>126</v>
      </c>
    </row>
    <row r="1022" spans="19:96" x14ac:dyDescent="0.25">
      <c r="S1022" s="2"/>
      <c r="T1022" s="95" t="s">
        <v>1112</v>
      </c>
      <c r="U1022" s="96">
        <v>700</v>
      </c>
      <c r="V1022" s="96">
        <v>670</v>
      </c>
      <c r="W1022" s="96">
        <v>630</v>
      </c>
      <c r="X1022" s="96">
        <v>600</v>
      </c>
      <c r="Y1022" s="96">
        <v>560</v>
      </c>
      <c r="Z1022" s="96">
        <v>530</v>
      </c>
      <c r="AA1022" s="96">
        <v>490</v>
      </c>
      <c r="AB1022" s="96">
        <v>420</v>
      </c>
      <c r="AC1022" s="95" t="s">
        <v>1112</v>
      </c>
      <c r="AD1022" s="96">
        <v>1100</v>
      </c>
      <c r="AE1022" s="96">
        <v>1050</v>
      </c>
      <c r="AF1022" s="96">
        <v>990</v>
      </c>
      <c r="AG1022" s="96">
        <v>940</v>
      </c>
      <c r="AH1022" s="96">
        <v>880</v>
      </c>
      <c r="AI1022" s="96">
        <v>830</v>
      </c>
      <c r="AJ1022" s="96">
        <v>770</v>
      </c>
      <c r="AK1022" s="96">
        <v>660</v>
      </c>
      <c r="AL1022" s="2"/>
      <c r="AM1022" s="95" t="s">
        <v>1112</v>
      </c>
      <c r="AN1022" s="96">
        <v>1100</v>
      </c>
      <c r="AO1022" s="96">
        <v>1050</v>
      </c>
      <c r="AP1022" s="96">
        <v>990</v>
      </c>
      <c r="AQ1022" s="96">
        <v>940</v>
      </c>
      <c r="AR1022" s="96">
        <v>880</v>
      </c>
      <c r="AS1022" s="96">
        <v>830</v>
      </c>
      <c r="AT1022" s="96">
        <v>770</v>
      </c>
      <c r="AU1022" s="96">
        <v>660</v>
      </c>
      <c r="AW1022" s="95" t="s">
        <v>1112</v>
      </c>
      <c r="AX1022" s="96">
        <v>400</v>
      </c>
      <c r="AY1022" s="96">
        <v>380</v>
      </c>
      <c r="AZ1022" s="96">
        <v>360</v>
      </c>
      <c r="BA1022" s="96">
        <v>340</v>
      </c>
      <c r="BB1022" s="96">
        <v>320</v>
      </c>
      <c r="BC1022" s="96">
        <v>300</v>
      </c>
      <c r="BD1022" s="96">
        <v>280</v>
      </c>
      <c r="BE1022" s="96">
        <v>240</v>
      </c>
      <c r="BF1022" s="95" t="s">
        <v>1112</v>
      </c>
      <c r="BG1022" s="96">
        <v>500</v>
      </c>
      <c r="BH1022" s="96">
        <v>480</v>
      </c>
      <c r="BI1022" s="96">
        <v>450</v>
      </c>
      <c r="BJ1022" s="96">
        <v>430</v>
      </c>
      <c r="BK1022" s="96">
        <v>400</v>
      </c>
      <c r="BL1022" s="96">
        <v>380</v>
      </c>
      <c r="BM1022" s="96">
        <v>350</v>
      </c>
      <c r="BN1022" s="96">
        <v>300</v>
      </c>
      <c r="CH1022" s="2">
        <v>64932</v>
      </c>
      <c r="CI1022" s="2" t="s">
        <v>122</v>
      </c>
      <c r="CP1022" s="3">
        <v>63337</v>
      </c>
      <c r="CQ1022" s="3" t="s">
        <v>34025</v>
      </c>
      <c r="CR1022" s="3" t="s">
        <v>124</v>
      </c>
    </row>
    <row r="1023" spans="19:96" x14ac:dyDescent="0.25">
      <c r="S1023" s="2"/>
      <c r="T1023" s="95" t="s">
        <v>1113</v>
      </c>
      <c r="U1023" s="96">
        <v>800</v>
      </c>
      <c r="V1023" s="96">
        <v>760</v>
      </c>
      <c r="W1023" s="96">
        <v>720</v>
      </c>
      <c r="X1023" s="96">
        <v>680</v>
      </c>
      <c r="Y1023" s="96">
        <v>640</v>
      </c>
      <c r="Z1023" s="96">
        <v>600</v>
      </c>
      <c r="AA1023" s="96">
        <v>560</v>
      </c>
      <c r="AB1023" s="96">
        <v>480</v>
      </c>
      <c r="AC1023" s="95" t="s">
        <v>1113</v>
      </c>
      <c r="AD1023" s="96">
        <v>1300</v>
      </c>
      <c r="AE1023" s="96">
        <v>1240</v>
      </c>
      <c r="AF1023" s="96">
        <v>1170</v>
      </c>
      <c r="AG1023" s="96">
        <v>1110</v>
      </c>
      <c r="AH1023" s="96">
        <v>1040</v>
      </c>
      <c r="AI1023" s="96">
        <v>980</v>
      </c>
      <c r="AJ1023" s="96">
        <v>910</v>
      </c>
      <c r="AK1023" s="96">
        <v>780</v>
      </c>
      <c r="AL1023" s="2"/>
      <c r="AM1023" s="95" t="s">
        <v>1113</v>
      </c>
      <c r="AN1023" s="96">
        <v>1300</v>
      </c>
      <c r="AO1023" s="96">
        <v>1240</v>
      </c>
      <c r="AP1023" s="96">
        <v>1170</v>
      </c>
      <c r="AQ1023" s="96">
        <v>1110</v>
      </c>
      <c r="AR1023" s="96">
        <v>1040</v>
      </c>
      <c r="AS1023" s="96">
        <v>980</v>
      </c>
      <c r="AT1023" s="96">
        <v>910</v>
      </c>
      <c r="AU1023" s="96">
        <v>780</v>
      </c>
      <c r="AW1023" s="95" t="s">
        <v>1113</v>
      </c>
      <c r="AX1023" s="96">
        <v>400</v>
      </c>
      <c r="AY1023" s="96">
        <v>380</v>
      </c>
      <c r="AZ1023" s="96">
        <v>360</v>
      </c>
      <c r="BA1023" s="96">
        <v>340</v>
      </c>
      <c r="BB1023" s="96">
        <v>320</v>
      </c>
      <c r="BC1023" s="96">
        <v>300</v>
      </c>
      <c r="BD1023" s="96">
        <v>280</v>
      </c>
      <c r="BE1023" s="96">
        <v>240</v>
      </c>
      <c r="BF1023" s="95" t="s">
        <v>1113</v>
      </c>
      <c r="BG1023" s="96">
        <v>600</v>
      </c>
      <c r="BH1023" s="96">
        <v>570</v>
      </c>
      <c r="BI1023" s="96">
        <v>540</v>
      </c>
      <c r="BJ1023" s="96">
        <v>510</v>
      </c>
      <c r="BK1023" s="96">
        <v>480</v>
      </c>
      <c r="BL1023" s="96">
        <v>450</v>
      </c>
      <c r="BM1023" s="96">
        <v>420</v>
      </c>
      <c r="BN1023" s="96">
        <v>360</v>
      </c>
      <c r="CH1023" s="2">
        <v>64943</v>
      </c>
      <c r="CI1023" s="2" t="s">
        <v>124</v>
      </c>
      <c r="CP1023" s="3">
        <v>63338</v>
      </c>
      <c r="CQ1023" s="3" t="s">
        <v>34026</v>
      </c>
      <c r="CR1023" s="3" t="s">
        <v>126</v>
      </c>
    </row>
    <row r="1024" spans="19:96" x14ac:dyDescent="0.25">
      <c r="S1024" s="2"/>
      <c r="T1024" s="95" t="s">
        <v>1114</v>
      </c>
      <c r="U1024" s="96">
        <v>900</v>
      </c>
      <c r="V1024" s="96">
        <v>860</v>
      </c>
      <c r="W1024" s="96">
        <v>810</v>
      </c>
      <c r="X1024" s="96">
        <v>770</v>
      </c>
      <c r="Y1024" s="96">
        <v>720</v>
      </c>
      <c r="Z1024" s="96">
        <v>680</v>
      </c>
      <c r="AA1024" s="96">
        <v>630</v>
      </c>
      <c r="AB1024" s="96">
        <v>540</v>
      </c>
      <c r="AC1024" s="95" t="s">
        <v>1114</v>
      </c>
      <c r="AD1024" s="96">
        <v>1400</v>
      </c>
      <c r="AE1024" s="96">
        <v>1330</v>
      </c>
      <c r="AF1024" s="96">
        <v>1260</v>
      </c>
      <c r="AG1024" s="96">
        <v>1190</v>
      </c>
      <c r="AH1024" s="96">
        <v>1120</v>
      </c>
      <c r="AI1024" s="96">
        <v>1050</v>
      </c>
      <c r="AJ1024" s="96">
        <v>980</v>
      </c>
      <c r="AK1024" s="96">
        <v>840</v>
      </c>
      <c r="AL1024" s="2"/>
      <c r="AM1024" s="95" t="s">
        <v>1114</v>
      </c>
      <c r="AN1024" s="96">
        <v>1300</v>
      </c>
      <c r="AO1024" s="96">
        <v>1240</v>
      </c>
      <c r="AP1024" s="96">
        <v>1170</v>
      </c>
      <c r="AQ1024" s="96">
        <v>1110</v>
      </c>
      <c r="AR1024" s="96">
        <v>1040</v>
      </c>
      <c r="AS1024" s="96">
        <v>980</v>
      </c>
      <c r="AT1024" s="96">
        <v>910</v>
      </c>
      <c r="AU1024" s="96">
        <v>780</v>
      </c>
      <c r="AW1024" s="95" t="s">
        <v>1114</v>
      </c>
      <c r="AX1024" s="96">
        <v>400</v>
      </c>
      <c r="AY1024" s="96">
        <v>380</v>
      </c>
      <c r="AZ1024" s="96">
        <v>360</v>
      </c>
      <c r="BA1024" s="96">
        <v>340</v>
      </c>
      <c r="BB1024" s="96">
        <v>320</v>
      </c>
      <c r="BC1024" s="96">
        <v>300</v>
      </c>
      <c r="BD1024" s="96">
        <v>280</v>
      </c>
      <c r="BE1024" s="96">
        <v>240</v>
      </c>
      <c r="BF1024" s="95" t="s">
        <v>1114</v>
      </c>
      <c r="BG1024" s="96">
        <v>600</v>
      </c>
      <c r="BH1024" s="96">
        <v>570</v>
      </c>
      <c r="BI1024" s="96">
        <v>540</v>
      </c>
      <c r="BJ1024" s="96">
        <v>510</v>
      </c>
      <c r="BK1024" s="96">
        <v>480</v>
      </c>
      <c r="BL1024" s="96">
        <v>450</v>
      </c>
      <c r="BM1024" s="96">
        <v>420</v>
      </c>
      <c r="BN1024" s="96">
        <v>360</v>
      </c>
      <c r="CH1024" s="2">
        <v>64945</v>
      </c>
      <c r="CI1024" s="2" t="s">
        <v>124</v>
      </c>
      <c r="CP1024" s="3">
        <v>63339</v>
      </c>
      <c r="CQ1024" s="3" t="s">
        <v>34027</v>
      </c>
      <c r="CR1024" s="3" t="s">
        <v>124</v>
      </c>
    </row>
    <row r="1025" spans="19:96" x14ac:dyDescent="0.25">
      <c r="S1025" s="2"/>
      <c r="T1025" s="95" t="s">
        <v>1115</v>
      </c>
      <c r="U1025" s="96">
        <v>700</v>
      </c>
      <c r="V1025" s="96">
        <v>670</v>
      </c>
      <c r="W1025" s="96">
        <v>630</v>
      </c>
      <c r="X1025" s="96">
        <v>600</v>
      </c>
      <c r="Y1025" s="96">
        <v>560</v>
      </c>
      <c r="Z1025" s="96">
        <v>530</v>
      </c>
      <c r="AA1025" s="96">
        <v>490</v>
      </c>
      <c r="AB1025" s="96">
        <v>420</v>
      </c>
      <c r="AC1025" s="95" t="s">
        <v>1115</v>
      </c>
      <c r="AD1025" s="96">
        <v>1100</v>
      </c>
      <c r="AE1025" s="96">
        <v>1050</v>
      </c>
      <c r="AF1025" s="96">
        <v>990</v>
      </c>
      <c r="AG1025" s="96">
        <v>940</v>
      </c>
      <c r="AH1025" s="96">
        <v>880</v>
      </c>
      <c r="AI1025" s="96">
        <v>830</v>
      </c>
      <c r="AJ1025" s="96">
        <v>770</v>
      </c>
      <c r="AK1025" s="96">
        <v>660</v>
      </c>
      <c r="AL1025" s="2"/>
      <c r="AM1025" s="95" t="s">
        <v>1115</v>
      </c>
      <c r="AN1025" s="96">
        <v>1100</v>
      </c>
      <c r="AO1025" s="96">
        <v>1050</v>
      </c>
      <c r="AP1025" s="96">
        <v>990</v>
      </c>
      <c r="AQ1025" s="96">
        <v>940</v>
      </c>
      <c r="AR1025" s="96">
        <v>880</v>
      </c>
      <c r="AS1025" s="96">
        <v>830</v>
      </c>
      <c r="AT1025" s="96">
        <v>770</v>
      </c>
      <c r="AU1025" s="96">
        <v>660</v>
      </c>
      <c r="AW1025" s="95" t="s">
        <v>1115</v>
      </c>
      <c r="AX1025" s="96">
        <v>400</v>
      </c>
      <c r="AY1025" s="96">
        <v>380</v>
      </c>
      <c r="AZ1025" s="96">
        <v>360</v>
      </c>
      <c r="BA1025" s="96">
        <v>340</v>
      </c>
      <c r="BB1025" s="96">
        <v>320</v>
      </c>
      <c r="BC1025" s="96">
        <v>300</v>
      </c>
      <c r="BD1025" s="96">
        <v>280</v>
      </c>
      <c r="BE1025" s="96">
        <v>240</v>
      </c>
      <c r="BF1025" s="95" t="s">
        <v>1115</v>
      </c>
      <c r="BG1025" s="96">
        <v>500</v>
      </c>
      <c r="BH1025" s="96">
        <v>480</v>
      </c>
      <c r="BI1025" s="96">
        <v>450</v>
      </c>
      <c r="BJ1025" s="96">
        <v>430</v>
      </c>
      <c r="BK1025" s="96">
        <v>400</v>
      </c>
      <c r="BL1025" s="96">
        <v>380</v>
      </c>
      <c r="BM1025" s="96">
        <v>350</v>
      </c>
      <c r="BN1025" s="96">
        <v>300</v>
      </c>
      <c r="CH1025" s="2">
        <v>64946</v>
      </c>
      <c r="CI1025" s="2" t="s">
        <v>126</v>
      </c>
      <c r="CP1025" s="3">
        <v>63340</v>
      </c>
      <c r="CQ1025" s="3" t="s">
        <v>34024</v>
      </c>
      <c r="CR1025" s="3" t="s">
        <v>126</v>
      </c>
    </row>
    <row r="1026" spans="19:96" x14ac:dyDescent="0.25">
      <c r="S1026" s="2"/>
      <c r="T1026" s="95" t="s">
        <v>1116</v>
      </c>
      <c r="U1026" s="96">
        <v>800</v>
      </c>
      <c r="V1026" s="96">
        <v>760</v>
      </c>
      <c r="W1026" s="96">
        <v>720</v>
      </c>
      <c r="X1026" s="96">
        <v>680</v>
      </c>
      <c r="Y1026" s="96">
        <v>640</v>
      </c>
      <c r="Z1026" s="96">
        <v>600</v>
      </c>
      <c r="AA1026" s="96">
        <v>560</v>
      </c>
      <c r="AB1026" s="96">
        <v>480</v>
      </c>
      <c r="AC1026" s="95" t="s">
        <v>1116</v>
      </c>
      <c r="AD1026" s="96">
        <v>1300</v>
      </c>
      <c r="AE1026" s="96">
        <v>1240</v>
      </c>
      <c r="AF1026" s="96">
        <v>1170</v>
      </c>
      <c r="AG1026" s="96">
        <v>1110</v>
      </c>
      <c r="AH1026" s="96">
        <v>1040</v>
      </c>
      <c r="AI1026" s="96">
        <v>980</v>
      </c>
      <c r="AJ1026" s="96">
        <v>910</v>
      </c>
      <c r="AK1026" s="96">
        <v>780</v>
      </c>
      <c r="AL1026" s="2"/>
      <c r="AM1026" s="95" t="s">
        <v>1116</v>
      </c>
      <c r="AN1026" s="96">
        <v>1200</v>
      </c>
      <c r="AO1026" s="96">
        <v>1140</v>
      </c>
      <c r="AP1026" s="96">
        <v>1080</v>
      </c>
      <c r="AQ1026" s="96">
        <v>1020</v>
      </c>
      <c r="AR1026" s="96">
        <v>960</v>
      </c>
      <c r="AS1026" s="96">
        <v>900</v>
      </c>
      <c r="AT1026" s="96">
        <v>840</v>
      </c>
      <c r="AU1026" s="96">
        <v>720</v>
      </c>
      <c r="AW1026" s="95" t="s">
        <v>1116</v>
      </c>
      <c r="AX1026" s="96">
        <v>400</v>
      </c>
      <c r="AY1026" s="96">
        <v>380</v>
      </c>
      <c r="AZ1026" s="96">
        <v>360</v>
      </c>
      <c r="BA1026" s="96">
        <v>340</v>
      </c>
      <c r="BB1026" s="96">
        <v>320</v>
      </c>
      <c r="BC1026" s="96">
        <v>300</v>
      </c>
      <c r="BD1026" s="96">
        <v>280</v>
      </c>
      <c r="BE1026" s="96">
        <v>240</v>
      </c>
      <c r="BF1026" s="95" t="s">
        <v>1116</v>
      </c>
      <c r="BG1026" s="96">
        <v>500</v>
      </c>
      <c r="BH1026" s="96">
        <v>480</v>
      </c>
      <c r="BI1026" s="96">
        <v>450</v>
      </c>
      <c r="BJ1026" s="96">
        <v>430</v>
      </c>
      <c r="BK1026" s="96">
        <v>400</v>
      </c>
      <c r="BL1026" s="96">
        <v>380</v>
      </c>
      <c r="BM1026" s="96">
        <v>350</v>
      </c>
      <c r="BN1026" s="96">
        <v>300</v>
      </c>
      <c r="CH1026" s="2">
        <v>64951</v>
      </c>
      <c r="CI1026" s="2" t="s">
        <v>124</v>
      </c>
      <c r="CP1026" s="3">
        <v>63345</v>
      </c>
      <c r="CQ1026" s="3" t="s">
        <v>34028</v>
      </c>
      <c r="CR1026" s="3" t="s">
        <v>122</v>
      </c>
    </row>
    <row r="1027" spans="19:96" x14ac:dyDescent="0.25">
      <c r="S1027" s="2"/>
      <c r="T1027" s="95" t="s">
        <v>1117</v>
      </c>
      <c r="U1027" s="96">
        <v>1000</v>
      </c>
      <c r="V1027" s="96">
        <v>950</v>
      </c>
      <c r="W1027" s="96">
        <v>900</v>
      </c>
      <c r="X1027" s="96">
        <v>850</v>
      </c>
      <c r="Y1027" s="96">
        <v>800</v>
      </c>
      <c r="Z1027" s="96">
        <v>750</v>
      </c>
      <c r="AA1027" s="96">
        <v>700</v>
      </c>
      <c r="AB1027" s="96">
        <v>600</v>
      </c>
      <c r="AC1027" s="95" t="s">
        <v>1117</v>
      </c>
      <c r="AD1027" s="96">
        <v>1600</v>
      </c>
      <c r="AE1027" s="96">
        <v>1520</v>
      </c>
      <c r="AF1027" s="96">
        <v>1440</v>
      </c>
      <c r="AG1027" s="96">
        <v>1360</v>
      </c>
      <c r="AH1027" s="96">
        <v>1280</v>
      </c>
      <c r="AI1027" s="96">
        <v>1200</v>
      </c>
      <c r="AJ1027" s="96">
        <v>1120</v>
      </c>
      <c r="AK1027" s="96">
        <v>960</v>
      </c>
      <c r="AL1027" s="2"/>
      <c r="AM1027" s="95" t="s">
        <v>1117</v>
      </c>
      <c r="AN1027" s="96">
        <v>1500</v>
      </c>
      <c r="AO1027" s="96">
        <v>1430</v>
      </c>
      <c r="AP1027" s="96">
        <v>1350</v>
      </c>
      <c r="AQ1027" s="96">
        <v>1280</v>
      </c>
      <c r="AR1027" s="96">
        <v>1200</v>
      </c>
      <c r="AS1027" s="96">
        <v>1130</v>
      </c>
      <c r="AT1027" s="96">
        <v>1050</v>
      </c>
      <c r="AU1027" s="96">
        <v>900</v>
      </c>
      <c r="AW1027" s="95" t="s">
        <v>1117</v>
      </c>
      <c r="AX1027" s="96">
        <v>500</v>
      </c>
      <c r="AY1027" s="96">
        <v>480</v>
      </c>
      <c r="AZ1027" s="96">
        <v>450</v>
      </c>
      <c r="BA1027" s="96">
        <v>430</v>
      </c>
      <c r="BB1027" s="96">
        <v>400</v>
      </c>
      <c r="BC1027" s="96">
        <v>380</v>
      </c>
      <c r="BD1027" s="96">
        <v>350</v>
      </c>
      <c r="BE1027" s="96">
        <v>300</v>
      </c>
      <c r="BF1027" s="95" t="s">
        <v>1117</v>
      </c>
      <c r="BG1027" s="96">
        <v>700</v>
      </c>
      <c r="BH1027" s="96">
        <v>670</v>
      </c>
      <c r="BI1027" s="96">
        <v>630</v>
      </c>
      <c r="BJ1027" s="96">
        <v>600</v>
      </c>
      <c r="BK1027" s="96">
        <v>560</v>
      </c>
      <c r="BL1027" s="96">
        <v>530</v>
      </c>
      <c r="BM1027" s="96">
        <v>490</v>
      </c>
      <c r="BN1027" s="96">
        <v>420</v>
      </c>
      <c r="CH1027" s="2">
        <v>64963</v>
      </c>
      <c r="CI1027" s="2" t="s">
        <v>122</v>
      </c>
      <c r="CP1027" s="3">
        <v>63346</v>
      </c>
      <c r="CQ1027" s="3" t="s">
        <v>29245</v>
      </c>
      <c r="CR1027" s="3" t="s">
        <v>124</v>
      </c>
    </row>
    <row r="1028" spans="19:96" x14ac:dyDescent="0.25">
      <c r="S1028" s="2"/>
      <c r="T1028" s="95" t="s">
        <v>1118</v>
      </c>
      <c r="U1028" s="96">
        <v>900</v>
      </c>
      <c r="V1028" s="96">
        <v>860</v>
      </c>
      <c r="W1028" s="96">
        <v>810</v>
      </c>
      <c r="X1028" s="96">
        <v>770</v>
      </c>
      <c r="Y1028" s="96">
        <v>720</v>
      </c>
      <c r="Z1028" s="96">
        <v>680</v>
      </c>
      <c r="AA1028" s="96">
        <v>630</v>
      </c>
      <c r="AB1028" s="96">
        <v>540</v>
      </c>
      <c r="AC1028" s="95" t="s">
        <v>1118</v>
      </c>
      <c r="AD1028" s="96">
        <v>1400</v>
      </c>
      <c r="AE1028" s="96">
        <v>1330</v>
      </c>
      <c r="AF1028" s="96">
        <v>1260</v>
      </c>
      <c r="AG1028" s="96">
        <v>1190</v>
      </c>
      <c r="AH1028" s="96">
        <v>1120</v>
      </c>
      <c r="AI1028" s="96">
        <v>1050</v>
      </c>
      <c r="AJ1028" s="96">
        <v>980</v>
      </c>
      <c r="AK1028" s="96">
        <v>840</v>
      </c>
      <c r="AL1028" s="2"/>
      <c r="AM1028" s="95" t="s">
        <v>1118</v>
      </c>
      <c r="AN1028" s="96">
        <v>1400</v>
      </c>
      <c r="AO1028" s="96">
        <v>1330</v>
      </c>
      <c r="AP1028" s="96">
        <v>1260</v>
      </c>
      <c r="AQ1028" s="96">
        <v>1190</v>
      </c>
      <c r="AR1028" s="96">
        <v>1120</v>
      </c>
      <c r="AS1028" s="96">
        <v>1050</v>
      </c>
      <c r="AT1028" s="96">
        <v>980</v>
      </c>
      <c r="AU1028" s="96">
        <v>840</v>
      </c>
      <c r="AW1028" s="95" t="s">
        <v>1118</v>
      </c>
      <c r="AX1028" s="96">
        <v>500</v>
      </c>
      <c r="AY1028" s="96">
        <v>480</v>
      </c>
      <c r="AZ1028" s="96">
        <v>450</v>
      </c>
      <c r="BA1028" s="96">
        <v>430</v>
      </c>
      <c r="BB1028" s="96">
        <v>400</v>
      </c>
      <c r="BC1028" s="96">
        <v>380</v>
      </c>
      <c r="BD1028" s="96">
        <v>350</v>
      </c>
      <c r="BE1028" s="96">
        <v>300</v>
      </c>
      <c r="BF1028" s="95" t="s">
        <v>1118</v>
      </c>
      <c r="BG1028" s="96">
        <v>600</v>
      </c>
      <c r="BH1028" s="96">
        <v>570</v>
      </c>
      <c r="BI1028" s="96">
        <v>540</v>
      </c>
      <c r="BJ1028" s="96">
        <v>510</v>
      </c>
      <c r="BK1028" s="96">
        <v>480</v>
      </c>
      <c r="BL1028" s="96">
        <v>450</v>
      </c>
      <c r="BM1028" s="96">
        <v>420</v>
      </c>
      <c r="BN1028" s="96">
        <v>360</v>
      </c>
      <c r="CH1028" s="2">
        <v>64964</v>
      </c>
      <c r="CI1028" s="2" t="s">
        <v>122</v>
      </c>
      <c r="CP1028" s="3">
        <v>63347</v>
      </c>
      <c r="CQ1028" s="3" t="s">
        <v>34029</v>
      </c>
      <c r="CR1028" s="3" t="s">
        <v>124</v>
      </c>
    </row>
    <row r="1029" spans="19:96" x14ac:dyDescent="0.25">
      <c r="S1029" s="2"/>
      <c r="T1029" s="95" t="s">
        <v>1119</v>
      </c>
      <c r="U1029" s="96">
        <v>1100</v>
      </c>
      <c r="V1029" s="96">
        <v>1050</v>
      </c>
      <c r="W1029" s="96">
        <v>990</v>
      </c>
      <c r="X1029" s="96">
        <v>940</v>
      </c>
      <c r="Y1029" s="96">
        <v>880</v>
      </c>
      <c r="Z1029" s="96">
        <v>830</v>
      </c>
      <c r="AA1029" s="96">
        <v>770</v>
      </c>
      <c r="AB1029" s="96">
        <v>660</v>
      </c>
      <c r="AC1029" s="95" t="s">
        <v>1119</v>
      </c>
      <c r="AD1029" s="96">
        <v>1800</v>
      </c>
      <c r="AE1029" s="96">
        <v>1710</v>
      </c>
      <c r="AF1029" s="96">
        <v>1620</v>
      </c>
      <c r="AG1029" s="96">
        <v>1530</v>
      </c>
      <c r="AH1029" s="96">
        <v>1440</v>
      </c>
      <c r="AI1029" s="96">
        <v>1350</v>
      </c>
      <c r="AJ1029" s="96">
        <v>1260</v>
      </c>
      <c r="AK1029" s="96">
        <v>1080</v>
      </c>
      <c r="AL1029" s="2"/>
      <c r="AM1029" s="95" t="s">
        <v>1119</v>
      </c>
      <c r="AN1029" s="96">
        <v>1600</v>
      </c>
      <c r="AO1029" s="96">
        <v>1520</v>
      </c>
      <c r="AP1029" s="96">
        <v>1440</v>
      </c>
      <c r="AQ1029" s="96">
        <v>1360</v>
      </c>
      <c r="AR1029" s="96">
        <v>1280</v>
      </c>
      <c r="AS1029" s="96">
        <v>1200</v>
      </c>
      <c r="AT1029" s="96">
        <v>1120</v>
      </c>
      <c r="AU1029" s="96">
        <v>960</v>
      </c>
      <c r="AW1029" s="95" t="s">
        <v>1119</v>
      </c>
      <c r="AX1029" s="96">
        <v>500</v>
      </c>
      <c r="AY1029" s="96">
        <v>480</v>
      </c>
      <c r="AZ1029" s="96">
        <v>450</v>
      </c>
      <c r="BA1029" s="96">
        <v>430</v>
      </c>
      <c r="BB1029" s="96">
        <v>400</v>
      </c>
      <c r="BC1029" s="96">
        <v>380</v>
      </c>
      <c r="BD1029" s="96">
        <v>350</v>
      </c>
      <c r="BE1029" s="96">
        <v>300</v>
      </c>
      <c r="BF1029" s="95" t="s">
        <v>1119</v>
      </c>
      <c r="BG1029" s="96">
        <v>700</v>
      </c>
      <c r="BH1029" s="96">
        <v>670</v>
      </c>
      <c r="BI1029" s="96">
        <v>630</v>
      </c>
      <c r="BJ1029" s="96">
        <v>600</v>
      </c>
      <c r="BK1029" s="96">
        <v>560</v>
      </c>
      <c r="BL1029" s="96">
        <v>530</v>
      </c>
      <c r="BM1029" s="96">
        <v>490</v>
      </c>
      <c r="BN1029" s="96">
        <v>420</v>
      </c>
      <c r="CH1029" s="2">
        <v>64965</v>
      </c>
      <c r="CI1029" s="2" t="s">
        <v>122</v>
      </c>
      <c r="CP1029" s="3">
        <v>63348</v>
      </c>
      <c r="CQ1029" s="3" t="s">
        <v>29246</v>
      </c>
      <c r="CR1029" s="3" t="s">
        <v>124</v>
      </c>
    </row>
    <row r="1030" spans="19:96" x14ac:dyDescent="0.25">
      <c r="S1030" s="2"/>
      <c r="T1030" s="95" t="s">
        <v>1120</v>
      </c>
      <c r="U1030" s="96">
        <v>900</v>
      </c>
      <c r="V1030" s="96">
        <v>860</v>
      </c>
      <c r="W1030" s="96">
        <v>810</v>
      </c>
      <c r="X1030" s="96">
        <v>770</v>
      </c>
      <c r="Y1030" s="96">
        <v>720</v>
      </c>
      <c r="Z1030" s="96">
        <v>680</v>
      </c>
      <c r="AA1030" s="96">
        <v>630</v>
      </c>
      <c r="AB1030" s="96">
        <v>540</v>
      </c>
      <c r="AC1030" s="95" t="s">
        <v>1120</v>
      </c>
      <c r="AD1030" s="96">
        <v>1400</v>
      </c>
      <c r="AE1030" s="96">
        <v>1330</v>
      </c>
      <c r="AF1030" s="96">
        <v>1260</v>
      </c>
      <c r="AG1030" s="96">
        <v>1190</v>
      </c>
      <c r="AH1030" s="96">
        <v>1120</v>
      </c>
      <c r="AI1030" s="96">
        <v>1050</v>
      </c>
      <c r="AJ1030" s="96">
        <v>980</v>
      </c>
      <c r="AK1030" s="96">
        <v>840</v>
      </c>
      <c r="AL1030" s="2"/>
      <c r="AM1030" s="95" t="s">
        <v>1120</v>
      </c>
      <c r="AN1030" s="96">
        <v>1400</v>
      </c>
      <c r="AO1030" s="96">
        <v>1330</v>
      </c>
      <c r="AP1030" s="96">
        <v>1260</v>
      </c>
      <c r="AQ1030" s="96">
        <v>1190</v>
      </c>
      <c r="AR1030" s="96">
        <v>1120</v>
      </c>
      <c r="AS1030" s="96">
        <v>1050</v>
      </c>
      <c r="AT1030" s="96">
        <v>980</v>
      </c>
      <c r="AU1030" s="96">
        <v>840</v>
      </c>
      <c r="AW1030" s="95" t="s">
        <v>1120</v>
      </c>
      <c r="AX1030" s="96">
        <v>500</v>
      </c>
      <c r="AY1030" s="96">
        <v>480</v>
      </c>
      <c r="AZ1030" s="96">
        <v>450</v>
      </c>
      <c r="BA1030" s="96">
        <v>430</v>
      </c>
      <c r="BB1030" s="96">
        <v>400</v>
      </c>
      <c r="BC1030" s="96">
        <v>380</v>
      </c>
      <c r="BD1030" s="96">
        <v>350</v>
      </c>
      <c r="BE1030" s="96">
        <v>300</v>
      </c>
      <c r="BF1030" s="95" t="s">
        <v>1120</v>
      </c>
      <c r="BG1030" s="96">
        <v>600</v>
      </c>
      <c r="BH1030" s="96">
        <v>570</v>
      </c>
      <c r="BI1030" s="96">
        <v>540</v>
      </c>
      <c r="BJ1030" s="96">
        <v>510</v>
      </c>
      <c r="BK1030" s="96">
        <v>480</v>
      </c>
      <c r="BL1030" s="96">
        <v>450</v>
      </c>
      <c r="BM1030" s="96">
        <v>420</v>
      </c>
      <c r="BN1030" s="96">
        <v>360</v>
      </c>
      <c r="CH1030" s="2">
        <v>64966</v>
      </c>
      <c r="CI1030" s="2" t="s">
        <v>122</v>
      </c>
      <c r="CP1030" s="3">
        <v>63349</v>
      </c>
      <c r="CQ1030" s="3" t="s">
        <v>34028</v>
      </c>
      <c r="CR1030" s="3" t="s">
        <v>124</v>
      </c>
    </row>
    <row r="1031" spans="19:96" x14ac:dyDescent="0.25">
      <c r="S1031" s="2"/>
      <c r="T1031" s="95" t="s">
        <v>13607</v>
      </c>
      <c r="U1031" s="96">
        <v>1000</v>
      </c>
      <c r="V1031" s="96">
        <v>950</v>
      </c>
      <c r="W1031" s="96">
        <v>900</v>
      </c>
      <c r="X1031" s="96">
        <v>850</v>
      </c>
      <c r="Y1031" s="96">
        <v>800</v>
      </c>
      <c r="Z1031" s="96">
        <v>750</v>
      </c>
      <c r="AA1031" s="96">
        <v>700</v>
      </c>
      <c r="AB1031" s="96">
        <v>600</v>
      </c>
      <c r="AC1031" s="95" t="s">
        <v>13607</v>
      </c>
      <c r="AD1031" s="96">
        <v>1600</v>
      </c>
      <c r="AE1031" s="96">
        <v>1520</v>
      </c>
      <c r="AF1031" s="96">
        <v>1440</v>
      </c>
      <c r="AG1031" s="96">
        <v>1360</v>
      </c>
      <c r="AH1031" s="96">
        <v>1280</v>
      </c>
      <c r="AI1031" s="96">
        <v>1200</v>
      </c>
      <c r="AJ1031" s="96">
        <v>1120</v>
      </c>
      <c r="AK1031" s="96">
        <v>960</v>
      </c>
      <c r="AL1031" s="2"/>
      <c r="AM1031" s="95" t="s">
        <v>13607</v>
      </c>
      <c r="AN1031" s="96">
        <v>1500</v>
      </c>
      <c r="AO1031" s="96">
        <v>1430</v>
      </c>
      <c r="AP1031" s="96">
        <v>1350</v>
      </c>
      <c r="AQ1031" s="96">
        <v>1280</v>
      </c>
      <c r="AR1031" s="96">
        <v>1200</v>
      </c>
      <c r="AS1031" s="96">
        <v>1130</v>
      </c>
      <c r="AT1031" s="96">
        <v>1050</v>
      </c>
      <c r="AU1031" s="96">
        <v>900</v>
      </c>
      <c r="AW1031" s="95" t="s">
        <v>13607</v>
      </c>
      <c r="AX1031" s="96">
        <v>500</v>
      </c>
      <c r="AY1031" s="96">
        <v>480</v>
      </c>
      <c r="AZ1031" s="96">
        <v>450</v>
      </c>
      <c r="BA1031" s="96">
        <v>430</v>
      </c>
      <c r="BB1031" s="96">
        <v>400</v>
      </c>
      <c r="BC1031" s="96">
        <v>380</v>
      </c>
      <c r="BD1031" s="96">
        <v>350</v>
      </c>
      <c r="BE1031" s="96">
        <v>300</v>
      </c>
      <c r="BF1031" s="95" t="s">
        <v>13607</v>
      </c>
      <c r="BG1031" s="96">
        <v>700</v>
      </c>
      <c r="BH1031" s="96">
        <v>670</v>
      </c>
      <c r="BI1031" s="96">
        <v>630</v>
      </c>
      <c r="BJ1031" s="96">
        <v>600</v>
      </c>
      <c r="BK1031" s="96">
        <v>560</v>
      </c>
      <c r="BL1031" s="96">
        <v>530</v>
      </c>
      <c r="BM1031" s="96">
        <v>490</v>
      </c>
      <c r="BN1031" s="96">
        <v>420</v>
      </c>
      <c r="CH1031" s="2">
        <v>64967</v>
      </c>
      <c r="CI1031" s="2" t="s">
        <v>126</v>
      </c>
      <c r="CP1031" s="3">
        <v>63350</v>
      </c>
      <c r="CQ1031" s="3" t="s">
        <v>29246</v>
      </c>
      <c r="CR1031" s="3" t="s">
        <v>124</v>
      </c>
    </row>
    <row r="1032" spans="19:96" x14ac:dyDescent="0.25">
      <c r="S1032" s="2"/>
      <c r="T1032" s="95" t="s">
        <v>1121</v>
      </c>
      <c r="U1032" s="96">
        <v>600</v>
      </c>
      <c r="V1032" s="96">
        <v>570</v>
      </c>
      <c r="W1032" s="96">
        <v>540</v>
      </c>
      <c r="X1032" s="96">
        <v>510</v>
      </c>
      <c r="Y1032" s="96">
        <v>480</v>
      </c>
      <c r="Z1032" s="96">
        <v>450</v>
      </c>
      <c r="AA1032" s="96">
        <v>420</v>
      </c>
      <c r="AB1032" s="96">
        <v>360</v>
      </c>
      <c r="AC1032" s="95" t="s">
        <v>1121</v>
      </c>
      <c r="AD1032" s="96">
        <v>1000</v>
      </c>
      <c r="AE1032" s="96">
        <v>950</v>
      </c>
      <c r="AF1032" s="96">
        <v>900</v>
      </c>
      <c r="AG1032" s="96">
        <v>850</v>
      </c>
      <c r="AH1032" s="96">
        <v>800</v>
      </c>
      <c r="AI1032" s="96">
        <v>750</v>
      </c>
      <c r="AJ1032" s="96">
        <v>700</v>
      </c>
      <c r="AK1032" s="96">
        <v>600</v>
      </c>
      <c r="AL1032" s="2"/>
      <c r="AM1032" s="95" t="s">
        <v>1121</v>
      </c>
      <c r="AN1032" s="96">
        <v>1000</v>
      </c>
      <c r="AO1032" s="96">
        <v>950</v>
      </c>
      <c r="AP1032" s="96">
        <v>900</v>
      </c>
      <c r="AQ1032" s="96">
        <v>850</v>
      </c>
      <c r="AR1032" s="96">
        <v>800</v>
      </c>
      <c r="AS1032" s="96">
        <v>750</v>
      </c>
      <c r="AT1032" s="96">
        <v>700</v>
      </c>
      <c r="AU1032" s="96">
        <v>600</v>
      </c>
      <c r="AW1032" s="95" t="s">
        <v>1121</v>
      </c>
      <c r="AX1032" s="96">
        <v>300</v>
      </c>
      <c r="AY1032" s="96">
        <v>290</v>
      </c>
      <c r="AZ1032" s="96">
        <v>270</v>
      </c>
      <c r="BA1032" s="96">
        <v>260</v>
      </c>
      <c r="BB1032" s="96">
        <v>240</v>
      </c>
      <c r="BC1032" s="96">
        <v>230</v>
      </c>
      <c r="BD1032" s="96">
        <v>210</v>
      </c>
      <c r="BE1032" s="96">
        <v>180</v>
      </c>
      <c r="BF1032" s="95" t="s">
        <v>1121</v>
      </c>
      <c r="BG1032" s="96">
        <v>400</v>
      </c>
      <c r="BH1032" s="96">
        <v>380</v>
      </c>
      <c r="BI1032" s="96">
        <v>360</v>
      </c>
      <c r="BJ1032" s="96">
        <v>340</v>
      </c>
      <c r="BK1032" s="96">
        <v>320</v>
      </c>
      <c r="BL1032" s="96">
        <v>300</v>
      </c>
      <c r="BM1032" s="96">
        <v>280</v>
      </c>
      <c r="BN1032" s="96">
        <v>240</v>
      </c>
      <c r="CH1032" s="2">
        <v>64968</v>
      </c>
      <c r="CI1032" s="2" t="s">
        <v>122</v>
      </c>
      <c r="CP1032" s="3">
        <v>63351</v>
      </c>
      <c r="CQ1032" s="3" t="s">
        <v>29245</v>
      </c>
      <c r="CR1032" s="3" t="s">
        <v>126</v>
      </c>
    </row>
    <row r="1033" spans="19:96" x14ac:dyDescent="0.25">
      <c r="S1033" s="2"/>
      <c r="T1033" s="95" t="s">
        <v>1122</v>
      </c>
      <c r="U1033" s="96">
        <v>900</v>
      </c>
      <c r="V1033" s="96">
        <v>860</v>
      </c>
      <c r="W1033" s="96">
        <v>810</v>
      </c>
      <c r="X1033" s="96">
        <v>770</v>
      </c>
      <c r="Y1033" s="96">
        <v>720</v>
      </c>
      <c r="Z1033" s="96">
        <v>680</v>
      </c>
      <c r="AA1033" s="96">
        <v>630</v>
      </c>
      <c r="AB1033" s="96">
        <v>540</v>
      </c>
      <c r="AC1033" s="95" t="s">
        <v>1122</v>
      </c>
      <c r="AD1033" s="96">
        <v>1400</v>
      </c>
      <c r="AE1033" s="96">
        <v>1330</v>
      </c>
      <c r="AF1033" s="96">
        <v>1260</v>
      </c>
      <c r="AG1033" s="96">
        <v>1190</v>
      </c>
      <c r="AH1033" s="96">
        <v>1120</v>
      </c>
      <c r="AI1033" s="96">
        <v>1050</v>
      </c>
      <c r="AJ1033" s="96">
        <v>980</v>
      </c>
      <c r="AK1033" s="96">
        <v>840</v>
      </c>
      <c r="AL1033" s="2"/>
      <c r="AM1033" s="95" t="s">
        <v>1122</v>
      </c>
      <c r="AN1033" s="96">
        <v>1400</v>
      </c>
      <c r="AO1033" s="96">
        <v>1330</v>
      </c>
      <c r="AP1033" s="96">
        <v>1260</v>
      </c>
      <c r="AQ1033" s="96">
        <v>1190</v>
      </c>
      <c r="AR1033" s="96">
        <v>1120</v>
      </c>
      <c r="AS1033" s="96">
        <v>1050</v>
      </c>
      <c r="AT1033" s="96">
        <v>980</v>
      </c>
      <c r="AU1033" s="96">
        <v>840</v>
      </c>
      <c r="AW1033" s="95" t="s">
        <v>1122</v>
      </c>
      <c r="AX1033" s="96">
        <v>500</v>
      </c>
      <c r="AY1033" s="96">
        <v>480</v>
      </c>
      <c r="AZ1033" s="96">
        <v>450</v>
      </c>
      <c r="BA1033" s="96">
        <v>430</v>
      </c>
      <c r="BB1033" s="96">
        <v>400</v>
      </c>
      <c r="BC1033" s="96">
        <v>380</v>
      </c>
      <c r="BD1033" s="96">
        <v>350</v>
      </c>
      <c r="BE1033" s="96">
        <v>300</v>
      </c>
      <c r="BF1033" s="95" t="s">
        <v>1122</v>
      </c>
      <c r="BG1033" s="96">
        <v>600</v>
      </c>
      <c r="BH1033" s="96">
        <v>570</v>
      </c>
      <c r="BI1033" s="96">
        <v>540</v>
      </c>
      <c r="BJ1033" s="96">
        <v>510</v>
      </c>
      <c r="BK1033" s="96">
        <v>480</v>
      </c>
      <c r="BL1033" s="96">
        <v>450</v>
      </c>
      <c r="BM1033" s="96">
        <v>420</v>
      </c>
      <c r="BN1033" s="96">
        <v>360</v>
      </c>
      <c r="CH1033" s="2">
        <v>64969</v>
      </c>
      <c r="CI1033" s="2" t="s">
        <v>126</v>
      </c>
      <c r="CP1033" s="3">
        <v>63355</v>
      </c>
      <c r="CQ1033" s="3" t="s">
        <v>34030</v>
      </c>
      <c r="CR1033" s="3" t="s">
        <v>126</v>
      </c>
    </row>
    <row r="1034" spans="19:96" x14ac:dyDescent="0.25">
      <c r="S1034" s="2"/>
      <c r="T1034" s="95" t="s">
        <v>1123</v>
      </c>
      <c r="U1034" s="96">
        <v>1000</v>
      </c>
      <c r="V1034" s="96">
        <v>950</v>
      </c>
      <c r="W1034" s="96">
        <v>900</v>
      </c>
      <c r="X1034" s="96">
        <v>850</v>
      </c>
      <c r="Y1034" s="96">
        <v>800</v>
      </c>
      <c r="Z1034" s="96">
        <v>750</v>
      </c>
      <c r="AA1034" s="96">
        <v>700</v>
      </c>
      <c r="AB1034" s="96">
        <v>600</v>
      </c>
      <c r="AC1034" s="95" t="s">
        <v>1123</v>
      </c>
      <c r="AD1034" s="96">
        <v>1600</v>
      </c>
      <c r="AE1034" s="96">
        <v>1520</v>
      </c>
      <c r="AF1034" s="96">
        <v>1440</v>
      </c>
      <c r="AG1034" s="96">
        <v>1360</v>
      </c>
      <c r="AH1034" s="96">
        <v>1280</v>
      </c>
      <c r="AI1034" s="96">
        <v>1200</v>
      </c>
      <c r="AJ1034" s="96">
        <v>1120</v>
      </c>
      <c r="AK1034" s="96">
        <v>960</v>
      </c>
      <c r="AL1034" s="2"/>
      <c r="AM1034" s="95" t="s">
        <v>1123</v>
      </c>
      <c r="AN1034" s="96">
        <v>1500</v>
      </c>
      <c r="AO1034" s="96">
        <v>1430</v>
      </c>
      <c r="AP1034" s="96">
        <v>1350</v>
      </c>
      <c r="AQ1034" s="96">
        <v>1280</v>
      </c>
      <c r="AR1034" s="96">
        <v>1200</v>
      </c>
      <c r="AS1034" s="96">
        <v>1130</v>
      </c>
      <c r="AT1034" s="96">
        <v>1050</v>
      </c>
      <c r="AU1034" s="96">
        <v>900</v>
      </c>
      <c r="AW1034" s="95" t="s">
        <v>1123</v>
      </c>
      <c r="AX1034" s="96">
        <v>500</v>
      </c>
      <c r="AY1034" s="96">
        <v>480</v>
      </c>
      <c r="AZ1034" s="96">
        <v>450</v>
      </c>
      <c r="BA1034" s="96">
        <v>430</v>
      </c>
      <c r="BB1034" s="96">
        <v>400</v>
      </c>
      <c r="BC1034" s="96">
        <v>380</v>
      </c>
      <c r="BD1034" s="96">
        <v>350</v>
      </c>
      <c r="BE1034" s="96">
        <v>300</v>
      </c>
      <c r="BF1034" s="95" t="s">
        <v>1123</v>
      </c>
      <c r="BG1034" s="96">
        <v>600</v>
      </c>
      <c r="BH1034" s="96">
        <v>570</v>
      </c>
      <c r="BI1034" s="96">
        <v>540</v>
      </c>
      <c r="BJ1034" s="96">
        <v>510</v>
      </c>
      <c r="BK1034" s="96">
        <v>480</v>
      </c>
      <c r="BL1034" s="96">
        <v>450</v>
      </c>
      <c r="BM1034" s="96">
        <v>420</v>
      </c>
      <c r="BN1034" s="96">
        <v>360</v>
      </c>
      <c r="CH1034" s="2">
        <v>64970</v>
      </c>
      <c r="CI1034" s="2" t="s">
        <v>126</v>
      </c>
      <c r="CP1034" s="3">
        <v>63356</v>
      </c>
      <c r="CQ1034" s="3" t="s">
        <v>34030</v>
      </c>
      <c r="CR1034" s="3" t="s">
        <v>124</v>
      </c>
    </row>
    <row r="1035" spans="19:96" x14ac:dyDescent="0.25">
      <c r="S1035" s="2"/>
      <c r="T1035" s="95" t="s">
        <v>1124</v>
      </c>
      <c r="U1035" s="96">
        <v>1000</v>
      </c>
      <c r="V1035" s="96">
        <v>950</v>
      </c>
      <c r="W1035" s="96">
        <v>900</v>
      </c>
      <c r="X1035" s="96">
        <v>850</v>
      </c>
      <c r="Y1035" s="96">
        <v>800</v>
      </c>
      <c r="Z1035" s="96">
        <v>750</v>
      </c>
      <c r="AA1035" s="96">
        <v>700</v>
      </c>
      <c r="AB1035" s="96">
        <v>600</v>
      </c>
      <c r="AC1035" s="95" t="s">
        <v>1124</v>
      </c>
      <c r="AD1035" s="96">
        <v>1600</v>
      </c>
      <c r="AE1035" s="96">
        <v>1520</v>
      </c>
      <c r="AF1035" s="96">
        <v>1440</v>
      </c>
      <c r="AG1035" s="96">
        <v>1360</v>
      </c>
      <c r="AH1035" s="96">
        <v>1280</v>
      </c>
      <c r="AI1035" s="96">
        <v>1200</v>
      </c>
      <c r="AJ1035" s="96">
        <v>1120</v>
      </c>
      <c r="AK1035" s="96">
        <v>960</v>
      </c>
      <c r="AL1035" s="2"/>
      <c r="AM1035" s="95" t="s">
        <v>1124</v>
      </c>
      <c r="AN1035" s="96">
        <v>1400</v>
      </c>
      <c r="AO1035" s="96">
        <v>1330</v>
      </c>
      <c r="AP1035" s="96">
        <v>1260</v>
      </c>
      <c r="AQ1035" s="96">
        <v>1190</v>
      </c>
      <c r="AR1035" s="96">
        <v>1120</v>
      </c>
      <c r="AS1035" s="96">
        <v>1050</v>
      </c>
      <c r="AT1035" s="96">
        <v>980</v>
      </c>
      <c r="AU1035" s="96">
        <v>840</v>
      </c>
      <c r="AW1035" s="95" t="s">
        <v>1124</v>
      </c>
      <c r="AX1035" s="96">
        <v>500</v>
      </c>
      <c r="AY1035" s="96">
        <v>480</v>
      </c>
      <c r="AZ1035" s="96">
        <v>450</v>
      </c>
      <c r="BA1035" s="96">
        <v>430</v>
      </c>
      <c r="BB1035" s="96">
        <v>400</v>
      </c>
      <c r="BC1035" s="96">
        <v>380</v>
      </c>
      <c r="BD1035" s="96">
        <v>350</v>
      </c>
      <c r="BE1035" s="96">
        <v>300</v>
      </c>
      <c r="BF1035" s="95" t="s">
        <v>1124</v>
      </c>
      <c r="BG1035" s="96">
        <v>600</v>
      </c>
      <c r="BH1035" s="96">
        <v>570</v>
      </c>
      <c r="BI1035" s="96">
        <v>540</v>
      </c>
      <c r="BJ1035" s="96">
        <v>510</v>
      </c>
      <c r="BK1035" s="96">
        <v>480</v>
      </c>
      <c r="BL1035" s="96">
        <v>450</v>
      </c>
      <c r="BM1035" s="96">
        <v>420</v>
      </c>
      <c r="BN1035" s="96">
        <v>360</v>
      </c>
      <c r="CH1035" s="2">
        <v>64971</v>
      </c>
      <c r="CI1035" s="2" t="s">
        <v>126</v>
      </c>
      <c r="CP1035" s="3">
        <v>63357</v>
      </c>
      <c r="CQ1035" s="3" t="s">
        <v>34031</v>
      </c>
      <c r="CR1035" s="3" t="s">
        <v>126</v>
      </c>
    </row>
    <row r="1036" spans="19:96" x14ac:dyDescent="0.25">
      <c r="S1036" s="2"/>
      <c r="T1036" s="95" t="s">
        <v>1125</v>
      </c>
      <c r="U1036" s="96">
        <v>1100</v>
      </c>
      <c r="V1036" s="96">
        <v>1050</v>
      </c>
      <c r="W1036" s="96">
        <v>990</v>
      </c>
      <c r="X1036" s="96">
        <v>940</v>
      </c>
      <c r="Y1036" s="96">
        <v>880</v>
      </c>
      <c r="Z1036" s="96">
        <v>830</v>
      </c>
      <c r="AA1036" s="96">
        <v>770</v>
      </c>
      <c r="AB1036" s="96">
        <v>660</v>
      </c>
      <c r="AC1036" s="95" t="s">
        <v>1125</v>
      </c>
      <c r="AD1036" s="96">
        <v>1800</v>
      </c>
      <c r="AE1036" s="96">
        <v>1710</v>
      </c>
      <c r="AF1036" s="96">
        <v>1620</v>
      </c>
      <c r="AG1036" s="96">
        <v>1530</v>
      </c>
      <c r="AH1036" s="96">
        <v>1440</v>
      </c>
      <c r="AI1036" s="96">
        <v>1350</v>
      </c>
      <c r="AJ1036" s="96">
        <v>1260</v>
      </c>
      <c r="AK1036" s="96">
        <v>1080</v>
      </c>
      <c r="AL1036" s="2"/>
      <c r="AM1036" s="95" t="s">
        <v>1125</v>
      </c>
      <c r="AN1036" s="96">
        <v>1600</v>
      </c>
      <c r="AO1036" s="96">
        <v>1520</v>
      </c>
      <c r="AP1036" s="96">
        <v>1440</v>
      </c>
      <c r="AQ1036" s="96">
        <v>1360</v>
      </c>
      <c r="AR1036" s="96">
        <v>1280</v>
      </c>
      <c r="AS1036" s="96">
        <v>1200</v>
      </c>
      <c r="AT1036" s="96">
        <v>1120</v>
      </c>
      <c r="AU1036" s="96">
        <v>960</v>
      </c>
      <c r="AW1036" s="95" t="s">
        <v>1125</v>
      </c>
      <c r="AX1036" s="96">
        <v>500</v>
      </c>
      <c r="AY1036" s="96">
        <v>480</v>
      </c>
      <c r="AZ1036" s="96">
        <v>450</v>
      </c>
      <c r="BA1036" s="96">
        <v>430</v>
      </c>
      <c r="BB1036" s="96">
        <v>400</v>
      </c>
      <c r="BC1036" s="96">
        <v>380</v>
      </c>
      <c r="BD1036" s="96">
        <v>350</v>
      </c>
      <c r="BE1036" s="96">
        <v>300</v>
      </c>
      <c r="BF1036" s="95" t="s">
        <v>1125</v>
      </c>
      <c r="BG1036" s="96">
        <v>700</v>
      </c>
      <c r="BH1036" s="96">
        <v>670</v>
      </c>
      <c r="BI1036" s="96">
        <v>630</v>
      </c>
      <c r="BJ1036" s="96">
        <v>600</v>
      </c>
      <c r="BK1036" s="96">
        <v>560</v>
      </c>
      <c r="BL1036" s="96">
        <v>530</v>
      </c>
      <c r="BM1036" s="96">
        <v>490</v>
      </c>
      <c r="BN1036" s="96">
        <v>420</v>
      </c>
      <c r="CH1036" s="2">
        <v>64972</v>
      </c>
      <c r="CI1036" s="2" t="s">
        <v>126</v>
      </c>
      <c r="CP1036" s="3">
        <v>63358</v>
      </c>
      <c r="CQ1036" s="3" t="s">
        <v>34032</v>
      </c>
      <c r="CR1036" s="3" t="s">
        <v>124</v>
      </c>
    </row>
    <row r="1037" spans="19:96" x14ac:dyDescent="0.25">
      <c r="S1037" s="2"/>
      <c r="T1037" s="95" t="s">
        <v>1126</v>
      </c>
      <c r="U1037" s="96">
        <v>800</v>
      </c>
      <c r="V1037" s="96">
        <v>760</v>
      </c>
      <c r="W1037" s="96">
        <v>720</v>
      </c>
      <c r="X1037" s="96">
        <v>680</v>
      </c>
      <c r="Y1037" s="96">
        <v>640</v>
      </c>
      <c r="Z1037" s="96">
        <v>600</v>
      </c>
      <c r="AA1037" s="96">
        <v>560</v>
      </c>
      <c r="AB1037" s="96">
        <v>480</v>
      </c>
      <c r="AC1037" s="95" t="s">
        <v>1126</v>
      </c>
      <c r="AD1037" s="96">
        <v>1300</v>
      </c>
      <c r="AE1037" s="96">
        <v>1240</v>
      </c>
      <c r="AF1037" s="96">
        <v>1170</v>
      </c>
      <c r="AG1037" s="96">
        <v>1110</v>
      </c>
      <c r="AH1037" s="96">
        <v>1040</v>
      </c>
      <c r="AI1037" s="96">
        <v>980</v>
      </c>
      <c r="AJ1037" s="96">
        <v>910</v>
      </c>
      <c r="AK1037" s="96">
        <v>780</v>
      </c>
      <c r="AL1037" s="2"/>
      <c r="AM1037" s="95" t="s">
        <v>1126</v>
      </c>
      <c r="AN1037" s="96">
        <v>1200</v>
      </c>
      <c r="AO1037" s="96">
        <v>1140</v>
      </c>
      <c r="AP1037" s="96">
        <v>1080</v>
      </c>
      <c r="AQ1037" s="96">
        <v>1020</v>
      </c>
      <c r="AR1037" s="96">
        <v>960</v>
      </c>
      <c r="AS1037" s="96">
        <v>900</v>
      </c>
      <c r="AT1037" s="96">
        <v>840</v>
      </c>
      <c r="AU1037" s="96">
        <v>720</v>
      </c>
      <c r="AW1037" s="95" t="s">
        <v>1126</v>
      </c>
      <c r="AX1037" s="96">
        <v>400</v>
      </c>
      <c r="AY1037" s="96">
        <v>380</v>
      </c>
      <c r="AZ1037" s="96">
        <v>360</v>
      </c>
      <c r="BA1037" s="96">
        <v>340</v>
      </c>
      <c r="BB1037" s="96">
        <v>320</v>
      </c>
      <c r="BC1037" s="96">
        <v>300</v>
      </c>
      <c r="BD1037" s="96">
        <v>280</v>
      </c>
      <c r="BE1037" s="96">
        <v>240</v>
      </c>
      <c r="BF1037" s="95" t="s">
        <v>1126</v>
      </c>
      <c r="BG1037" s="96">
        <v>500</v>
      </c>
      <c r="BH1037" s="96">
        <v>480</v>
      </c>
      <c r="BI1037" s="96">
        <v>450</v>
      </c>
      <c r="BJ1037" s="96">
        <v>430</v>
      </c>
      <c r="BK1037" s="96">
        <v>400</v>
      </c>
      <c r="BL1037" s="96">
        <v>380</v>
      </c>
      <c r="BM1037" s="96">
        <v>350</v>
      </c>
      <c r="BN1037" s="96">
        <v>300</v>
      </c>
      <c r="CH1037" s="2">
        <v>64973</v>
      </c>
      <c r="CI1037" s="2" t="s">
        <v>126</v>
      </c>
      <c r="CP1037" s="3">
        <v>63359</v>
      </c>
      <c r="CQ1037" s="3" t="s">
        <v>34033</v>
      </c>
      <c r="CR1037" s="3" t="s">
        <v>126</v>
      </c>
    </row>
    <row r="1038" spans="19:96" x14ac:dyDescent="0.25">
      <c r="S1038" s="2"/>
      <c r="T1038" s="95" t="s">
        <v>1127</v>
      </c>
      <c r="U1038" s="96">
        <v>800</v>
      </c>
      <c r="V1038" s="96">
        <v>760</v>
      </c>
      <c r="W1038" s="96">
        <v>720</v>
      </c>
      <c r="X1038" s="96">
        <v>680</v>
      </c>
      <c r="Y1038" s="96">
        <v>640</v>
      </c>
      <c r="Z1038" s="96">
        <v>600</v>
      </c>
      <c r="AA1038" s="96">
        <v>560</v>
      </c>
      <c r="AB1038" s="96">
        <v>480</v>
      </c>
      <c r="AC1038" s="95" t="s">
        <v>1127</v>
      </c>
      <c r="AD1038" s="96">
        <v>1300</v>
      </c>
      <c r="AE1038" s="96">
        <v>1240</v>
      </c>
      <c r="AF1038" s="96">
        <v>1170</v>
      </c>
      <c r="AG1038" s="96">
        <v>1110</v>
      </c>
      <c r="AH1038" s="96">
        <v>1040</v>
      </c>
      <c r="AI1038" s="96">
        <v>980</v>
      </c>
      <c r="AJ1038" s="96">
        <v>910</v>
      </c>
      <c r="AK1038" s="96">
        <v>780</v>
      </c>
      <c r="AL1038" s="2"/>
      <c r="AM1038" s="95" t="s">
        <v>1127</v>
      </c>
      <c r="AN1038" s="96">
        <v>1300</v>
      </c>
      <c r="AO1038" s="96">
        <v>1240</v>
      </c>
      <c r="AP1038" s="96">
        <v>1170</v>
      </c>
      <c r="AQ1038" s="96">
        <v>1110</v>
      </c>
      <c r="AR1038" s="96">
        <v>1040</v>
      </c>
      <c r="AS1038" s="96">
        <v>980</v>
      </c>
      <c r="AT1038" s="96">
        <v>910</v>
      </c>
      <c r="AU1038" s="96">
        <v>780</v>
      </c>
      <c r="AW1038" s="95" t="s">
        <v>1127</v>
      </c>
      <c r="AX1038" s="96">
        <v>400</v>
      </c>
      <c r="AY1038" s="96">
        <v>380</v>
      </c>
      <c r="AZ1038" s="96">
        <v>360</v>
      </c>
      <c r="BA1038" s="96">
        <v>340</v>
      </c>
      <c r="BB1038" s="96">
        <v>320</v>
      </c>
      <c r="BC1038" s="96">
        <v>300</v>
      </c>
      <c r="BD1038" s="96">
        <v>280</v>
      </c>
      <c r="BE1038" s="96">
        <v>240</v>
      </c>
      <c r="BF1038" s="95" t="s">
        <v>1127</v>
      </c>
      <c r="BG1038" s="96">
        <v>600</v>
      </c>
      <c r="BH1038" s="96">
        <v>570</v>
      </c>
      <c r="BI1038" s="96">
        <v>540</v>
      </c>
      <c r="BJ1038" s="96">
        <v>510</v>
      </c>
      <c r="BK1038" s="96">
        <v>480</v>
      </c>
      <c r="BL1038" s="96">
        <v>450</v>
      </c>
      <c r="BM1038" s="96">
        <v>420</v>
      </c>
      <c r="BN1038" s="96">
        <v>360</v>
      </c>
      <c r="CH1038" s="2">
        <v>64974</v>
      </c>
      <c r="CI1038" s="2" t="s">
        <v>124</v>
      </c>
      <c r="CP1038" s="3">
        <v>63360</v>
      </c>
      <c r="CQ1038" s="3" t="s">
        <v>34034</v>
      </c>
      <c r="CR1038" s="3" t="s">
        <v>124</v>
      </c>
    </row>
    <row r="1039" spans="19:96" x14ac:dyDescent="0.25">
      <c r="S1039" s="2"/>
      <c r="T1039" s="95" t="s">
        <v>30840</v>
      </c>
      <c r="U1039" s="96">
        <v>900</v>
      </c>
      <c r="V1039" s="96">
        <v>860</v>
      </c>
      <c r="W1039" s="96">
        <v>810</v>
      </c>
      <c r="X1039" s="96">
        <v>770</v>
      </c>
      <c r="Y1039" s="96">
        <v>720</v>
      </c>
      <c r="Z1039" s="96">
        <v>680</v>
      </c>
      <c r="AA1039" s="96">
        <v>630</v>
      </c>
      <c r="AB1039" s="96">
        <v>540</v>
      </c>
      <c r="AC1039" s="95" t="s">
        <v>30840</v>
      </c>
      <c r="AD1039" s="96">
        <v>1400</v>
      </c>
      <c r="AE1039" s="96">
        <v>1330</v>
      </c>
      <c r="AF1039" s="96">
        <v>1260</v>
      </c>
      <c r="AG1039" s="96">
        <v>1190</v>
      </c>
      <c r="AH1039" s="96">
        <v>1120</v>
      </c>
      <c r="AI1039" s="96">
        <v>1050</v>
      </c>
      <c r="AJ1039" s="96">
        <v>980</v>
      </c>
      <c r="AK1039" s="96">
        <v>840</v>
      </c>
      <c r="AL1039" s="2"/>
      <c r="AM1039" s="95" t="s">
        <v>30840</v>
      </c>
      <c r="AN1039" s="96">
        <v>1400</v>
      </c>
      <c r="AO1039" s="96">
        <v>1330</v>
      </c>
      <c r="AP1039" s="96">
        <v>1260</v>
      </c>
      <c r="AQ1039" s="96">
        <v>1190</v>
      </c>
      <c r="AR1039" s="96">
        <v>1120</v>
      </c>
      <c r="AS1039" s="96">
        <v>1050</v>
      </c>
      <c r="AT1039" s="96">
        <v>980</v>
      </c>
      <c r="AU1039" s="96">
        <v>840</v>
      </c>
      <c r="AW1039" s="95" t="s">
        <v>30840</v>
      </c>
      <c r="AX1039" s="96">
        <v>500</v>
      </c>
      <c r="AY1039" s="96">
        <v>480</v>
      </c>
      <c r="AZ1039" s="96">
        <v>450</v>
      </c>
      <c r="BA1039" s="96">
        <v>430</v>
      </c>
      <c r="BB1039" s="96">
        <v>400</v>
      </c>
      <c r="BC1039" s="96">
        <v>380</v>
      </c>
      <c r="BD1039" s="96">
        <v>350</v>
      </c>
      <c r="BE1039" s="96">
        <v>300</v>
      </c>
      <c r="BF1039" s="95" t="s">
        <v>30840</v>
      </c>
      <c r="BG1039" s="96">
        <v>600</v>
      </c>
      <c r="BH1039" s="96">
        <v>570</v>
      </c>
      <c r="BI1039" s="96">
        <v>540</v>
      </c>
      <c r="BJ1039" s="96">
        <v>510</v>
      </c>
      <c r="BK1039" s="96">
        <v>480</v>
      </c>
      <c r="BL1039" s="96">
        <v>450</v>
      </c>
      <c r="BM1039" s="96">
        <v>420</v>
      </c>
      <c r="BN1039" s="96">
        <v>360</v>
      </c>
      <c r="CH1039" s="2">
        <v>64975</v>
      </c>
      <c r="CI1039" s="2" t="s">
        <v>126</v>
      </c>
      <c r="CP1039" s="3">
        <v>63361</v>
      </c>
      <c r="CQ1039" s="3" t="s">
        <v>34035</v>
      </c>
      <c r="CR1039" s="3" t="s">
        <v>126</v>
      </c>
    </row>
    <row r="1040" spans="19:96" x14ac:dyDescent="0.25">
      <c r="S1040" s="2"/>
      <c r="T1040" s="95" t="s">
        <v>1128</v>
      </c>
      <c r="U1040" s="96">
        <v>800</v>
      </c>
      <c r="V1040" s="96">
        <v>760</v>
      </c>
      <c r="W1040" s="96">
        <v>720</v>
      </c>
      <c r="X1040" s="96">
        <v>680</v>
      </c>
      <c r="Y1040" s="96">
        <v>640</v>
      </c>
      <c r="Z1040" s="96">
        <v>600</v>
      </c>
      <c r="AA1040" s="96">
        <v>560</v>
      </c>
      <c r="AB1040" s="96">
        <v>480</v>
      </c>
      <c r="AC1040" s="95" t="s">
        <v>1128</v>
      </c>
      <c r="AD1040" s="96">
        <v>1300</v>
      </c>
      <c r="AE1040" s="96">
        <v>1240</v>
      </c>
      <c r="AF1040" s="96">
        <v>1170</v>
      </c>
      <c r="AG1040" s="96">
        <v>1110</v>
      </c>
      <c r="AH1040" s="96">
        <v>1040</v>
      </c>
      <c r="AI1040" s="96">
        <v>980</v>
      </c>
      <c r="AJ1040" s="96">
        <v>910</v>
      </c>
      <c r="AK1040" s="96">
        <v>780</v>
      </c>
      <c r="AL1040" s="2"/>
      <c r="AM1040" s="95" t="s">
        <v>1128</v>
      </c>
      <c r="AN1040" s="96">
        <v>1200</v>
      </c>
      <c r="AO1040" s="96">
        <v>1140</v>
      </c>
      <c r="AP1040" s="96">
        <v>1080</v>
      </c>
      <c r="AQ1040" s="96">
        <v>1020</v>
      </c>
      <c r="AR1040" s="96">
        <v>960</v>
      </c>
      <c r="AS1040" s="96">
        <v>900</v>
      </c>
      <c r="AT1040" s="96">
        <v>840</v>
      </c>
      <c r="AU1040" s="96">
        <v>720</v>
      </c>
      <c r="AW1040" s="95" t="s">
        <v>1128</v>
      </c>
      <c r="AX1040" s="96">
        <v>400</v>
      </c>
      <c r="AY1040" s="96">
        <v>380</v>
      </c>
      <c r="AZ1040" s="96">
        <v>360</v>
      </c>
      <c r="BA1040" s="96">
        <v>340</v>
      </c>
      <c r="BB1040" s="96">
        <v>320</v>
      </c>
      <c r="BC1040" s="96">
        <v>300</v>
      </c>
      <c r="BD1040" s="96">
        <v>280</v>
      </c>
      <c r="BE1040" s="96">
        <v>240</v>
      </c>
      <c r="BF1040" s="95" t="s">
        <v>1128</v>
      </c>
      <c r="BG1040" s="96">
        <v>500</v>
      </c>
      <c r="BH1040" s="96">
        <v>480</v>
      </c>
      <c r="BI1040" s="96">
        <v>450</v>
      </c>
      <c r="BJ1040" s="96">
        <v>430</v>
      </c>
      <c r="BK1040" s="96">
        <v>400</v>
      </c>
      <c r="BL1040" s="96">
        <v>380</v>
      </c>
      <c r="BM1040" s="96">
        <v>350</v>
      </c>
      <c r="BN1040" s="96">
        <v>300</v>
      </c>
      <c r="CH1040" s="2">
        <v>64982</v>
      </c>
      <c r="CI1040" s="2" t="s">
        <v>124</v>
      </c>
      <c r="CP1040" s="3">
        <v>63362</v>
      </c>
      <c r="CQ1040" s="3" t="s">
        <v>34036</v>
      </c>
      <c r="CR1040" s="3" t="s">
        <v>122</v>
      </c>
    </row>
    <row r="1041" spans="19:96" x14ac:dyDescent="0.25">
      <c r="S1041" s="2"/>
      <c r="T1041" s="95" t="s">
        <v>1129</v>
      </c>
      <c r="U1041" s="96">
        <v>900</v>
      </c>
      <c r="V1041" s="96">
        <v>860</v>
      </c>
      <c r="W1041" s="96">
        <v>810</v>
      </c>
      <c r="X1041" s="96">
        <v>770</v>
      </c>
      <c r="Y1041" s="96">
        <v>720</v>
      </c>
      <c r="Z1041" s="96">
        <v>680</v>
      </c>
      <c r="AA1041" s="96">
        <v>630</v>
      </c>
      <c r="AB1041" s="96">
        <v>540</v>
      </c>
      <c r="AC1041" s="95" t="s">
        <v>1129</v>
      </c>
      <c r="AD1041" s="96">
        <v>1400</v>
      </c>
      <c r="AE1041" s="96">
        <v>1330</v>
      </c>
      <c r="AF1041" s="96">
        <v>1260</v>
      </c>
      <c r="AG1041" s="96">
        <v>1190</v>
      </c>
      <c r="AH1041" s="96">
        <v>1120</v>
      </c>
      <c r="AI1041" s="96">
        <v>1050</v>
      </c>
      <c r="AJ1041" s="96">
        <v>980</v>
      </c>
      <c r="AK1041" s="96">
        <v>840</v>
      </c>
      <c r="AL1041" s="2"/>
      <c r="AM1041" s="95" t="s">
        <v>1129</v>
      </c>
      <c r="AN1041" s="96">
        <v>1400</v>
      </c>
      <c r="AO1041" s="96">
        <v>1330</v>
      </c>
      <c r="AP1041" s="96">
        <v>1260</v>
      </c>
      <c r="AQ1041" s="96">
        <v>1190</v>
      </c>
      <c r="AR1041" s="96">
        <v>1120</v>
      </c>
      <c r="AS1041" s="96">
        <v>1050</v>
      </c>
      <c r="AT1041" s="96">
        <v>980</v>
      </c>
      <c r="AU1041" s="96">
        <v>840</v>
      </c>
      <c r="AW1041" s="95" t="s">
        <v>1129</v>
      </c>
      <c r="AX1041" s="96">
        <v>500</v>
      </c>
      <c r="AY1041" s="96">
        <v>480</v>
      </c>
      <c r="AZ1041" s="96">
        <v>450</v>
      </c>
      <c r="BA1041" s="96">
        <v>430</v>
      </c>
      <c r="BB1041" s="96">
        <v>400</v>
      </c>
      <c r="BC1041" s="96">
        <v>380</v>
      </c>
      <c r="BD1041" s="96">
        <v>350</v>
      </c>
      <c r="BE1041" s="96">
        <v>300</v>
      </c>
      <c r="BF1041" s="95" t="s">
        <v>1129</v>
      </c>
      <c r="BG1041" s="96">
        <v>600</v>
      </c>
      <c r="BH1041" s="96">
        <v>570</v>
      </c>
      <c r="BI1041" s="96">
        <v>540</v>
      </c>
      <c r="BJ1041" s="96">
        <v>510</v>
      </c>
      <c r="BK1041" s="96">
        <v>480</v>
      </c>
      <c r="BL1041" s="96">
        <v>450</v>
      </c>
      <c r="BM1041" s="96">
        <v>420</v>
      </c>
      <c r="BN1041" s="96">
        <v>360</v>
      </c>
      <c r="CH1041" s="2">
        <v>64983</v>
      </c>
      <c r="CI1041" s="2" t="s">
        <v>126</v>
      </c>
      <c r="CP1041" s="3">
        <v>63365</v>
      </c>
      <c r="CQ1041" s="3" t="s">
        <v>26382</v>
      </c>
      <c r="CR1041" s="3" t="s">
        <v>124</v>
      </c>
    </row>
    <row r="1042" spans="19:96" x14ac:dyDescent="0.25">
      <c r="S1042" s="2"/>
      <c r="T1042" s="95" t="s">
        <v>1130</v>
      </c>
      <c r="U1042" s="96">
        <v>1000</v>
      </c>
      <c r="V1042" s="96">
        <v>950</v>
      </c>
      <c r="W1042" s="96">
        <v>900</v>
      </c>
      <c r="X1042" s="96">
        <v>850</v>
      </c>
      <c r="Y1042" s="96">
        <v>800</v>
      </c>
      <c r="Z1042" s="96">
        <v>750</v>
      </c>
      <c r="AA1042" s="96">
        <v>700</v>
      </c>
      <c r="AB1042" s="96">
        <v>600</v>
      </c>
      <c r="AC1042" s="95" t="s">
        <v>1130</v>
      </c>
      <c r="AD1042" s="96">
        <v>1600</v>
      </c>
      <c r="AE1042" s="96">
        <v>1520</v>
      </c>
      <c r="AF1042" s="96">
        <v>1440</v>
      </c>
      <c r="AG1042" s="96">
        <v>1360</v>
      </c>
      <c r="AH1042" s="96">
        <v>1280</v>
      </c>
      <c r="AI1042" s="96">
        <v>1200</v>
      </c>
      <c r="AJ1042" s="96">
        <v>1120</v>
      </c>
      <c r="AK1042" s="96">
        <v>960</v>
      </c>
      <c r="AL1042" s="2"/>
      <c r="AM1042" s="95" t="s">
        <v>1130</v>
      </c>
      <c r="AN1042" s="96">
        <v>1500</v>
      </c>
      <c r="AO1042" s="96">
        <v>1430</v>
      </c>
      <c r="AP1042" s="96">
        <v>1350</v>
      </c>
      <c r="AQ1042" s="96">
        <v>1280</v>
      </c>
      <c r="AR1042" s="96">
        <v>1200</v>
      </c>
      <c r="AS1042" s="96">
        <v>1130</v>
      </c>
      <c r="AT1042" s="96">
        <v>1050</v>
      </c>
      <c r="AU1042" s="96">
        <v>900</v>
      </c>
      <c r="AW1042" s="95" t="s">
        <v>1130</v>
      </c>
      <c r="AX1042" s="96">
        <v>500</v>
      </c>
      <c r="AY1042" s="96">
        <v>480</v>
      </c>
      <c r="AZ1042" s="96">
        <v>450</v>
      </c>
      <c r="BA1042" s="96">
        <v>430</v>
      </c>
      <c r="BB1042" s="96">
        <v>400</v>
      </c>
      <c r="BC1042" s="96">
        <v>380</v>
      </c>
      <c r="BD1042" s="96">
        <v>350</v>
      </c>
      <c r="BE1042" s="96">
        <v>300</v>
      </c>
      <c r="BF1042" s="95" t="s">
        <v>1130</v>
      </c>
      <c r="BG1042" s="96">
        <v>700</v>
      </c>
      <c r="BH1042" s="96">
        <v>670</v>
      </c>
      <c r="BI1042" s="96">
        <v>630</v>
      </c>
      <c r="BJ1042" s="96">
        <v>600</v>
      </c>
      <c r="BK1042" s="96">
        <v>560</v>
      </c>
      <c r="BL1042" s="96">
        <v>530</v>
      </c>
      <c r="BM1042" s="96">
        <v>490</v>
      </c>
      <c r="BN1042" s="96">
        <v>420</v>
      </c>
      <c r="CH1042" s="2">
        <v>64984</v>
      </c>
      <c r="CI1042" s="2" t="s">
        <v>126</v>
      </c>
      <c r="CP1042" s="3">
        <v>63366</v>
      </c>
      <c r="CQ1042" s="3" t="s">
        <v>34037</v>
      </c>
      <c r="CR1042" s="3" t="s">
        <v>122</v>
      </c>
    </row>
    <row r="1043" spans="19:96" x14ac:dyDescent="0.25">
      <c r="S1043" s="2"/>
      <c r="T1043" s="95" t="s">
        <v>1131</v>
      </c>
      <c r="U1043" s="96">
        <v>600</v>
      </c>
      <c r="V1043" s="96">
        <v>570</v>
      </c>
      <c r="W1043" s="96">
        <v>540</v>
      </c>
      <c r="X1043" s="96">
        <v>510</v>
      </c>
      <c r="Y1043" s="96">
        <v>480</v>
      </c>
      <c r="Z1043" s="96">
        <v>450</v>
      </c>
      <c r="AA1043" s="96">
        <v>420</v>
      </c>
      <c r="AB1043" s="96">
        <v>360</v>
      </c>
      <c r="AC1043" s="95" t="s">
        <v>1131</v>
      </c>
      <c r="AD1043" s="96">
        <v>1000</v>
      </c>
      <c r="AE1043" s="96">
        <v>950</v>
      </c>
      <c r="AF1043" s="96">
        <v>900</v>
      </c>
      <c r="AG1043" s="96">
        <v>850</v>
      </c>
      <c r="AH1043" s="96">
        <v>800</v>
      </c>
      <c r="AI1043" s="96">
        <v>750</v>
      </c>
      <c r="AJ1043" s="96">
        <v>700</v>
      </c>
      <c r="AK1043" s="96">
        <v>600</v>
      </c>
      <c r="AL1043" s="2"/>
      <c r="AM1043" s="95" t="s">
        <v>1131</v>
      </c>
      <c r="AN1043" s="96">
        <v>1000</v>
      </c>
      <c r="AO1043" s="96">
        <v>950</v>
      </c>
      <c r="AP1043" s="96">
        <v>900</v>
      </c>
      <c r="AQ1043" s="96">
        <v>850</v>
      </c>
      <c r="AR1043" s="96">
        <v>800</v>
      </c>
      <c r="AS1043" s="96">
        <v>750</v>
      </c>
      <c r="AT1043" s="96">
        <v>700</v>
      </c>
      <c r="AU1043" s="96">
        <v>600</v>
      </c>
      <c r="AW1043" s="95" t="s">
        <v>1131</v>
      </c>
      <c r="AX1043" s="96">
        <v>300</v>
      </c>
      <c r="AY1043" s="96">
        <v>290</v>
      </c>
      <c r="AZ1043" s="96">
        <v>270</v>
      </c>
      <c r="BA1043" s="96">
        <v>260</v>
      </c>
      <c r="BB1043" s="96">
        <v>240</v>
      </c>
      <c r="BC1043" s="96">
        <v>230</v>
      </c>
      <c r="BD1043" s="96">
        <v>210</v>
      </c>
      <c r="BE1043" s="96">
        <v>180</v>
      </c>
      <c r="BF1043" s="95" t="s">
        <v>1131</v>
      </c>
      <c r="BG1043" s="96">
        <v>400</v>
      </c>
      <c r="BH1043" s="96">
        <v>380</v>
      </c>
      <c r="BI1043" s="96">
        <v>360</v>
      </c>
      <c r="BJ1043" s="96">
        <v>340</v>
      </c>
      <c r="BK1043" s="96">
        <v>320</v>
      </c>
      <c r="BL1043" s="96">
        <v>300</v>
      </c>
      <c r="BM1043" s="96">
        <v>280</v>
      </c>
      <c r="BN1043" s="96">
        <v>240</v>
      </c>
      <c r="CH1043" s="2">
        <v>65002</v>
      </c>
      <c r="CI1043" s="2" t="s">
        <v>126</v>
      </c>
      <c r="CP1043" s="3">
        <v>63367</v>
      </c>
      <c r="CQ1043" s="3" t="s">
        <v>34038</v>
      </c>
      <c r="CR1043" s="3" t="s">
        <v>126</v>
      </c>
    </row>
    <row r="1044" spans="19:96" x14ac:dyDescent="0.25">
      <c r="S1044" s="2"/>
      <c r="T1044" s="95" t="s">
        <v>1132</v>
      </c>
      <c r="U1044" s="96">
        <v>1100</v>
      </c>
      <c r="V1044" s="96">
        <v>1050</v>
      </c>
      <c r="W1044" s="96">
        <v>990</v>
      </c>
      <c r="X1044" s="96">
        <v>940</v>
      </c>
      <c r="Y1044" s="96">
        <v>880</v>
      </c>
      <c r="Z1044" s="96">
        <v>830</v>
      </c>
      <c r="AA1044" s="96">
        <v>770</v>
      </c>
      <c r="AB1044" s="96">
        <v>660</v>
      </c>
      <c r="AC1044" s="95" t="s">
        <v>1132</v>
      </c>
      <c r="AD1044" s="96">
        <v>1800</v>
      </c>
      <c r="AE1044" s="96">
        <v>1710</v>
      </c>
      <c r="AF1044" s="96">
        <v>1620</v>
      </c>
      <c r="AG1044" s="96">
        <v>1530</v>
      </c>
      <c r="AH1044" s="96">
        <v>1440</v>
      </c>
      <c r="AI1044" s="96">
        <v>1350</v>
      </c>
      <c r="AJ1044" s="96">
        <v>1260</v>
      </c>
      <c r="AK1044" s="96">
        <v>1080</v>
      </c>
      <c r="AL1044" s="2"/>
      <c r="AM1044" s="95" t="s">
        <v>1132</v>
      </c>
      <c r="AN1044" s="96">
        <v>1700</v>
      </c>
      <c r="AO1044" s="96">
        <v>1620</v>
      </c>
      <c r="AP1044" s="96">
        <v>1530</v>
      </c>
      <c r="AQ1044" s="96">
        <v>1450</v>
      </c>
      <c r="AR1044" s="96">
        <v>1360</v>
      </c>
      <c r="AS1044" s="96">
        <v>1280</v>
      </c>
      <c r="AT1044" s="96">
        <v>1190</v>
      </c>
      <c r="AU1044" s="96">
        <v>1020</v>
      </c>
      <c r="AW1044" s="95" t="s">
        <v>1132</v>
      </c>
      <c r="AX1044" s="96">
        <v>600</v>
      </c>
      <c r="AY1044" s="96">
        <v>570</v>
      </c>
      <c r="AZ1044" s="96">
        <v>540</v>
      </c>
      <c r="BA1044" s="96">
        <v>510</v>
      </c>
      <c r="BB1044" s="96">
        <v>480</v>
      </c>
      <c r="BC1044" s="96">
        <v>450</v>
      </c>
      <c r="BD1044" s="96">
        <v>420</v>
      </c>
      <c r="BE1044" s="96">
        <v>360</v>
      </c>
      <c r="BF1044" s="95" t="s">
        <v>1132</v>
      </c>
      <c r="BG1044" s="96">
        <v>700</v>
      </c>
      <c r="BH1044" s="96">
        <v>670</v>
      </c>
      <c r="BI1044" s="96">
        <v>630</v>
      </c>
      <c r="BJ1044" s="96">
        <v>600</v>
      </c>
      <c r="BK1044" s="96">
        <v>560</v>
      </c>
      <c r="BL1044" s="96">
        <v>530</v>
      </c>
      <c r="BM1044" s="96">
        <v>490</v>
      </c>
      <c r="BN1044" s="96">
        <v>420</v>
      </c>
      <c r="CH1044" s="2">
        <v>65003</v>
      </c>
      <c r="CI1044" s="2" t="s">
        <v>126</v>
      </c>
      <c r="CP1044" s="3">
        <v>63368</v>
      </c>
      <c r="CQ1044" s="3" t="s">
        <v>34037</v>
      </c>
      <c r="CR1044" s="3" t="s">
        <v>124</v>
      </c>
    </row>
    <row r="1045" spans="19:96" x14ac:dyDescent="0.25">
      <c r="S1045" s="2"/>
      <c r="T1045" s="95" t="s">
        <v>1133</v>
      </c>
      <c r="U1045" s="96">
        <v>800</v>
      </c>
      <c r="V1045" s="96">
        <v>760</v>
      </c>
      <c r="W1045" s="96">
        <v>720</v>
      </c>
      <c r="X1045" s="96">
        <v>680</v>
      </c>
      <c r="Y1045" s="96">
        <v>640</v>
      </c>
      <c r="Z1045" s="96">
        <v>600</v>
      </c>
      <c r="AA1045" s="96">
        <v>560</v>
      </c>
      <c r="AB1045" s="96">
        <v>480</v>
      </c>
      <c r="AC1045" s="95" t="s">
        <v>1133</v>
      </c>
      <c r="AD1045" s="96">
        <v>1300</v>
      </c>
      <c r="AE1045" s="96">
        <v>1240</v>
      </c>
      <c r="AF1045" s="96">
        <v>1170</v>
      </c>
      <c r="AG1045" s="96">
        <v>1110</v>
      </c>
      <c r="AH1045" s="96">
        <v>1040</v>
      </c>
      <c r="AI1045" s="96">
        <v>980</v>
      </c>
      <c r="AJ1045" s="96">
        <v>910</v>
      </c>
      <c r="AK1045" s="96">
        <v>780</v>
      </c>
      <c r="AL1045" s="2"/>
      <c r="AM1045" s="95" t="s">
        <v>1133</v>
      </c>
      <c r="AN1045" s="96">
        <v>1200</v>
      </c>
      <c r="AO1045" s="96">
        <v>1140</v>
      </c>
      <c r="AP1045" s="96">
        <v>1080</v>
      </c>
      <c r="AQ1045" s="96">
        <v>1020</v>
      </c>
      <c r="AR1045" s="96">
        <v>960</v>
      </c>
      <c r="AS1045" s="96">
        <v>900</v>
      </c>
      <c r="AT1045" s="96">
        <v>840</v>
      </c>
      <c r="AU1045" s="96">
        <v>720</v>
      </c>
      <c r="AW1045" s="95" t="s">
        <v>1133</v>
      </c>
      <c r="AX1045" s="96">
        <v>400</v>
      </c>
      <c r="AY1045" s="96">
        <v>380</v>
      </c>
      <c r="AZ1045" s="96">
        <v>360</v>
      </c>
      <c r="BA1045" s="96">
        <v>340</v>
      </c>
      <c r="BB1045" s="96">
        <v>320</v>
      </c>
      <c r="BC1045" s="96">
        <v>300</v>
      </c>
      <c r="BD1045" s="96">
        <v>280</v>
      </c>
      <c r="BE1045" s="96">
        <v>240</v>
      </c>
      <c r="BF1045" s="95" t="s">
        <v>1133</v>
      </c>
      <c r="BG1045" s="96">
        <v>500</v>
      </c>
      <c r="BH1045" s="96">
        <v>480</v>
      </c>
      <c r="BI1045" s="96">
        <v>450</v>
      </c>
      <c r="BJ1045" s="96">
        <v>430</v>
      </c>
      <c r="BK1045" s="96">
        <v>400</v>
      </c>
      <c r="BL1045" s="96">
        <v>380</v>
      </c>
      <c r="BM1045" s="96">
        <v>350</v>
      </c>
      <c r="BN1045" s="96">
        <v>300</v>
      </c>
      <c r="CH1045" s="2">
        <v>65016</v>
      </c>
      <c r="CI1045" s="2" t="s">
        <v>124</v>
      </c>
      <c r="CP1045" s="3">
        <v>63369</v>
      </c>
      <c r="CQ1045" s="3" t="s">
        <v>34038</v>
      </c>
      <c r="CR1045" s="3" t="s">
        <v>126</v>
      </c>
    </row>
    <row r="1046" spans="19:96" x14ac:dyDescent="0.25">
      <c r="S1046" s="2"/>
      <c r="T1046" s="95" t="s">
        <v>1134</v>
      </c>
      <c r="U1046" s="96">
        <v>2400</v>
      </c>
      <c r="V1046" s="96">
        <v>2280</v>
      </c>
      <c r="W1046" s="96">
        <v>2160</v>
      </c>
      <c r="X1046" s="96">
        <v>2040</v>
      </c>
      <c r="Y1046" s="96">
        <v>1920</v>
      </c>
      <c r="Z1046" s="96">
        <v>1800</v>
      </c>
      <c r="AA1046" s="96">
        <v>1680</v>
      </c>
      <c r="AB1046" s="96">
        <v>1440</v>
      </c>
      <c r="AC1046" s="95" t="s">
        <v>1134</v>
      </c>
      <c r="AD1046" s="96">
        <v>3800</v>
      </c>
      <c r="AE1046" s="96">
        <v>3610</v>
      </c>
      <c r="AF1046" s="96">
        <v>3420</v>
      </c>
      <c r="AG1046" s="96">
        <v>3230</v>
      </c>
      <c r="AH1046" s="96">
        <v>3040</v>
      </c>
      <c r="AI1046" s="96">
        <v>2850</v>
      </c>
      <c r="AJ1046" s="96">
        <v>2660</v>
      </c>
      <c r="AK1046" s="96">
        <v>2280</v>
      </c>
      <c r="AL1046" s="2"/>
      <c r="AM1046" s="95" t="s">
        <v>1134</v>
      </c>
      <c r="AN1046" s="96">
        <v>3600</v>
      </c>
      <c r="AO1046" s="96">
        <v>3420</v>
      </c>
      <c r="AP1046" s="96">
        <v>3240</v>
      </c>
      <c r="AQ1046" s="96">
        <v>3060</v>
      </c>
      <c r="AR1046" s="96">
        <v>2880</v>
      </c>
      <c r="AS1046" s="96">
        <v>2700</v>
      </c>
      <c r="AT1046" s="96">
        <v>2520</v>
      </c>
      <c r="AU1046" s="96">
        <v>2160</v>
      </c>
      <c r="AW1046" s="95" t="s">
        <v>1134</v>
      </c>
      <c r="AX1046" s="96">
        <v>1200</v>
      </c>
      <c r="AY1046" s="96">
        <v>1140</v>
      </c>
      <c r="AZ1046" s="96">
        <v>1080</v>
      </c>
      <c r="BA1046" s="96">
        <v>1020</v>
      </c>
      <c r="BB1046" s="96">
        <v>960</v>
      </c>
      <c r="BC1046" s="96">
        <v>900</v>
      </c>
      <c r="BD1046" s="96">
        <v>840</v>
      </c>
      <c r="BE1046" s="96">
        <v>720</v>
      </c>
      <c r="BF1046" s="95" t="s">
        <v>1134</v>
      </c>
      <c r="BG1046" s="96">
        <v>1600</v>
      </c>
      <c r="BH1046" s="96">
        <v>1520</v>
      </c>
      <c r="BI1046" s="96">
        <v>1440</v>
      </c>
      <c r="BJ1046" s="96">
        <v>1360</v>
      </c>
      <c r="BK1046" s="96">
        <v>1280</v>
      </c>
      <c r="BL1046" s="96">
        <v>1200</v>
      </c>
      <c r="BM1046" s="96">
        <v>1120</v>
      </c>
      <c r="BN1046" s="96">
        <v>960</v>
      </c>
      <c r="CH1046" s="2">
        <v>65017</v>
      </c>
      <c r="CI1046" s="2" t="s">
        <v>124</v>
      </c>
      <c r="CP1046" s="3">
        <v>63370</v>
      </c>
      <c r="CQ1046" s="3" t="s">
        <v>26382</v>
      </c>
      <c r="CR1046" s="3" t="s">
        <v>122</v>
      </c>
    </row>
    <row r="1047" spans="19:96" x14ac:dyDescent="0.25">
      <c r="S1047" s="2"/>
      <c r="T1047" s="95" t="s">
        <v>1135</v>
      </c>
      <c r="U1047" s="96">
        <v>900</v>
      </c>
      <c r="V1047" s="96">
        <v>860</v>
      </c>
      <c r="W1047" s="96">
        <v>810</v>
      </c>
      <c r="X1047" s="96">
        <v>770</v>
      </c>
      <c r="Y1047" s="96">
        <v>720</v>
      </c>
      <c r="Z1047" s="96">
        <v>680</v>
      </c>
      <c r="AA1047" s="96">
        <v>630</v>
      </c>
      <c r="AB1047" s="96">
        <v>540</v>
      </c>
      <c r="AC1047" s="95" t="s">
        <v>1135</v>
      </c>
      <c r="AD1047" s="96">
        <v>1400</v>
      </c>
      <c r="AE1047" s="96">
        <v>1330</v>
      </c>
      <c r="AF1047" s="96">
        <v>1260</v>
      </c>
      <c r="AG1047" s="96">
        <v>1190</v>
      </c>
      <c r="AH1047" s="96">
        <v>1120</v>
      </c>
      <c r="AI1047" s="96">
        <v>1050</v>
      </c>
      <c r="AJ1047" s="96">
        <v>980</v>
      </c>
      <c r="AK1047" s="96">
        <v>840</v>
      </c>
      <c r="AL1047" s="2"/>
      <c r="AM1047" s="95" t="s">
        <v>1135</v>
      </c>
      <c r="AN1047" s="96">
        <v>1400</v>
      </c>
      <c r="AO1047" s="96">
        <v>1330</v>
      </c>
      <c r="AP1047" s="96">
        <v>1260</v>
      </c>
      <c r="AQ1047" s="96">
        <v>1190</v>
      </c>
      <c r="AR1047" s="96">
        <v>1120</v>
      </c>
      <c r="AS1047" s="96">
        <v>1050</v>
      </c>
      <c r="AT1047" s="96">
        <v>980</v>
      </c>
      <c r="AU1047" s="96">
        <v>840</v>
      </c>
      <c r="AW1047" s="95" t="s">
        <v>1135</v>
      </c>
      <c r="AX1047" s="96">
        <v>500</v>
      </c>
      <c r="AY1047" s="96">
        <v>480</v>
      </c>
      <c r="AZ1047" s="96">
        <v>450</v>
      </c>
      <c r="BA1047" s="96">
        <v>430</v>
      </c>
      <c r="BB1047" s="96">
        <v>400</v>
      </c>
      <c r="BC1047" s="96">
        <v>380</v>
      </c>
      <c r="BD1047" s="96">
        <v>350</v>
      </c>
      <c r="BE1047" s="96">
        <v>300</v>
      </c>
      <c r="BF1047" s="95" t="s">
        <v>1135</v>
      </c>
      <c r="BG1047" s="96">
        <v>600</v>
      </c>
      <c r="BH1047" s="96">
        <v>570</v>
      </c>
      <c r="BI1047" s="96">
        <v>540</v>
      </c>
      <c r="BJ1047" s="96">
        <v>510</v>
      </c>
      <c r="BK1047" s="96">
        <v>480</v>
      </c>
      <c r="BL1047" s="96">
        <v>450</v>
      </c>
      <c r="BM1047" s="96">
        <v>420</v>
      </c>
      <c r="BN1047" s="96">
        <v>360</v>
      </c>
      <c r="CH1047" s="2">
        <v>65018</v>
      </c>
      <c r="CI1047" s="2" t="s">
        <v>126</v>
      </c>
      <c r="CP1047" s="3">
        <v>63375</v>
      </c>
      <c r="CQ1047" s="3" t="s">
        <v>29247</v>
      </c>
      <c r="CR1047" s="3" t="s">
        <v>124</v>
      </c>
    </row>
    <row r="1048" spans="19:96" x14ac:dyDescent="0.25">
      <c r="S1048" s="2"/>
      <c r="T1048" s="95" t="s">
        <v>1136</v>
      </c>
      <c r="U1048" s="96">
        <v>900</v>
      </c>
      <c r="V1048" s="96">
        <v>860</v>
      </c>
      <c r="W1048" s="96">
        <v>810</v>
      </c>
      <c r="X1048" s="96">
        <v>770</v>
      </c>
      <c r="Y1048" s="96">
        <v>720</v>
      </c>
      <c r="Z1048" s="96">
        <v>680</v>
      </c>
      <c r="AA1048" s="96">
        <v>630</v>
      </c>
      <c r="AB1048" s="96">
        <v>540</v>
      </c>
      <c r="AC1048" s="95" t="s">
        <v>1136</v>
      </c>
      <c r="AD1048" s="96">
        <v>1400</v>
      </c>
      <c r="AE1048" s="96">
        <v>1330</v>
      </c>
      <c r="AF1048" s="96">
        <v>1260</v>
      </c>
      <c r="AG1048" s="96">
        <v>1190</v>
      </c>
      <c r="AH1048" s="96">
        <v>1120</v>
      </c>
      <c r="AI1048" s="96">
        <v>1050</v>
      </c>
      <c r="AJ1048" s="96">
        <v>980</v>
      </c>
      <c r="AK1048" s="96">
        <v>840</v>
      </c>
      <c r="AL1048" s="2"/>
      <c r="AM1048" s="95" t="s">
        <v>1136</v>
      </c>
      <c r="AN1048" s="96">
        <v>1400</v>
      </c>
      <c r="AO1048" s="96">
        <v>1330</v>
      </c>
      <c r="AP1048" s="96">
        <v>1260</v>
      </c>
      <c r="AQ1048" s="96">
        <v>1190</v>
      </c>
      <c r="AR1048" s="96">
        <v>1120</v>
      </c>
      <c r="AS1048" s="96">
        <v>1050</v>
      </c>
      <c r="AT1048" s="96">
        <v>980</v>
      </c>
      <c r="AU1048" s="96">
        <v>840</v>
      </c>
      <c r="AW1048" s="95" t="s">
        <v>1136</v>
      </c>
      <c r="AX1048" s="96">
        <v>500</v>
      </c>
      <c r="AY1048" s="96">
        <v>480</v>
      </c>
      <c r="AZ1048" s="96">
        <v>450</v>
      </c>
      <c r="BA1048" s="96">
        <v>430</v>
      </c>
      <c r="BB1048" s="96">
        <v>400</v>
      </c>
      <c r="BC1048" s="96">
        <v>380</v>
      </c>
      <c r="BD1048" s="96">
        <v>350</v>
      </c>
      <c r="BE1048" s="96">
        <v>300</v>
      </c>
      <c r="BF1048" s="95" t="s">
        <v>1136</v>
      </c>
      <c r="BG1048" s="96">
        <v>600</v>
      </c>
      <c r="BH1048" s="96">
        <v>570</v>
      </c>
      <c r="BI1048" s="96">
        <v>540</v>
      </c>
      <c r="BJ1048" s="96">
        <v>510</v>
      </c>
      <c r="BK1048" s="96">
        <v>480</v>
      </c>
      <c r="BL1048" s="96">
        <v>450</v>
      </c>
      <c r="BM1048" s="96">
        <v>420</v>
      </c>
      <c r="BN1048" s="96">
        <v>360</v>
      </c>
      <c r="CH1048" s="2">
        <v>65020</v>
      </c>
      <c r="CI1048" s="2" t="s">
        <v>126</v>
      </c>
      <c r="CP1048" s="3">
        <v>63376</v>
      </c>
      <c r="CQ1048" s="3" t="s">
        <v>34039</v>
      </c>
      <c r="CR1048" s="3" t="s">
        <v>126</v>
      </c>
    </row>
    <row r="1049" spans="19:96" x14ac:dyDescent="0.25">
      <c r="S1049" s="2"/>
      <c r="T1049" s="95" t="s">
        <v>22210</v>
      </c>
      <c r="U1049" s="96">
        <v>2100</v>
      </c>
      <c r="V1049" s="96">
        <v>2000</v>
      </c>
      <c r="W1049" s="96">
        <v>1890</v>
      </c>
      <c r="X1049" s="96">
        <v>1790</v>
      </c>
      <c r="Y1049" s="96">
        <v>1680</v>
      </c>
      <c r="Z1049" s="96">
        <v>1580</v>
      </c>
      <c r="AA1049" s="96">
        <v>1470</v>
      </c>
      <c r="AB1049" s="96">
        <v>1260</v>
      </c>
      <c r="AC1049" s="95" t="s">
        <v>22210</v>
      </c>
      <c r="AD1049" s="96">
        <v>3400</v>
      </c>
      <c r="AE1049" s="96">
        <v>3230</v>
      </c>
      <c r="AF1049" s="96">
        <v>3060</v>
      </c>
      <c r="AG1049" s="96">
        <v>2890</v>
      </c>
      <c r="AH1049" s="96">
        <v>2720</v>
      </c>
      <c r="AI1049" s="96">
        <v>2550</v>
      </c>
      <c r="AJ1049" s="96">
        <v>2380</v>
      </c>
      <c r="AK1049" s="96">
        <v>2040</v>
      </c>
      <c r="AL1049" s="2"/>
      <c r="AM1049" s="95" t="s">
        <v>22210</v>
      </c>
      <c r="AN1049" s="96">
        <v>3200</v>
      </c>
      <c r="AO1049" s="96">
        <v>3040</v>
      </c>
      <c r="AP1049" s="96">
        <v>2880</v>
      </c>
      <c r="AQ1049" s="96">
        <v>2720</v>
      </c>
      <c r="AR1049" s="96">
        <v>2560</v>
      </c>
      <c r="AS1049" s="96">
        <v>2400</v>
      </c>
      <c r="AT1049" s="96">
        <v>2240</v>
      </c>
      <c r="AU1049" s="96">
        <v>1920</v>
      </c>
      <c r="AW1049" s="95" t="s">
        <v>22210</v>
      </c>
      <c r="AX1049" s="96">
        <v>1100</v>
      </c>
      <c r="AY1049" s="96">
        <v>1050</v>
      </c>
      <c r="AZ1049" s="96">
        <v>990</v>
      </c>
      <c r="BA1049" s="96">
        <v>940</v>
      </c>
      <c r="BB1049" s="96">
        <v>880</v>
      </c>
      <c r="BC1049" s="96">
        <v>830</v>
      </c>
      <c r="BD1049" s="96">
        <v>770</v>
      </c>
      <c r="BE1049" s="96">
        <v>660</v>
      </c>
      <c r="BF1049" s="95" t="s">
        <v>22210</v>
      </c>
      <c r="BG1049" s="96">
        <v>1400</v>
      </c>
      <c r="BH1049" s="96">
        <v>1330</v>
      </c>
      <c r="BI1049" s="96">
        <v>1260</v>
      </c>
      <c r="BJ1049" s="96">
        <v>1190</v>
      </c>
      <c r="BK1049" s="96">
        <v>1120</v>
      </c>
      <c r="BL1049" s="96">
        <v>1050</v>
      </c>
      <c r="BM1049" s="96">
        <v>980</v>
      </c>
      <c r="BN1049" s="96">
        <v>840</v>
      </c>
      <c r="CH1049" s="2">
        <v>65021</v>
      </c>
      <c r="CI1049" s="2" t="s">
        <v>126</v>
      </c>
      <c r="CP1049" s="3">
        <v>63377</v>
      </c>
      <c r="CQ1049" s="3" t="s">
        <v>34040</v>
      </c>
      <c r="CR1049" s="3" t="s">
        <v>126</v>
      </c>
    </row>
    <row r="1050" spans="19:96" x14ac:dyDescent="0.25">
      <c r="S1050" s="2"/>
      <c r="T1050" s="95" t="s">
        <v>1137</v>
      </c>
      <c r="U1050" s="96">
        <v>1100</v>
      </c>
      <c r="V1050" s="96">
        <v>1050</v>
      </c>
      <c r="W1050" s="96">
        <v>990</v>
      </c>
      <c r="X1050" s="96">
        <v>940</v>
      </c>
      <c r="Y1050" s="96">
        <v>880</v>
      </c>
      <c r="Z1050" s="96">
        <v>830</v>
      </c>
      <c r="AA1050" s="96">
        <v>770</v>
      </c>
      <c r="AB1050" s="96">
        <v>660</v>
      </c>
      <c r="AC1050" s="95" t="s">
        <v>1137</v>
      </c>
      <c r="AD1050" s="96">
        <v>1800</v>
      </c>
      <c r="AE1050" s="96">
        <v>1710</v>
      </c>
      <c r="AF1050" s="96">
        <v>1620</v>
      </c>
      <c r="AG1050" s="96">
        <v>1530</v>
      </c>
      <c r="AH1050" s="96">
        <v>1440</v>
      </c>
      <c r="AI1050" s="96">
        <v>1350</v>
      </c>
      <c r="AJ1050" s="96">
        <v>1260</v>
      </c>
      <c r="AK1050" s="96">
        <v>1080</v>
      </c>
      <c r="AL1050" s="2"/>
      <c r="AM1050" s="95" t="s">
        <v>1137</v>
      </c>
      <c r="AN1050" s="96">
        <v>1600</v>
      </c>
      <c r="AO1050" s="96">
        <v>1520</v>
      </c>
      <c r="AP1050" s="96">
        <v>1440</v>
      </c>
      <c r="AQ1050" s="96">
        <v>1360</v>
      </c>
      <c r="AR1050" s="96">
        <v>1280</v>
      </c>
      <c r="AS1050" s="96">
        <v>1200</v>
      </c>
      <c r="AT1050" s="96">
        <v>1120</v>
      </c>
      <c r="AU1050" s="96">
        <v>960</v>
      </c>
      <c r="AW1050" s="95" t="s">
        <v>1137</v>
      </c>
      <c r="AX1050" s="96">
        <v>500</v>
      </c>
      <c r="AY1050" s="96">
        <v>480</v>
      </c>
      <c r="AZ1050" s="96">
        <v>450</v>
      </c>
      <c r="BA1050" s="96">
        <v>430</v>
      </c>
      <c r="BB1050" s="96">
        <v>400</v>
      </c>
      <c r="BC1050" s="96">
        <v>380</v>
      </c>
      <c r="BD1050" s="96">
        <v>350</v>
      </c>
      <c r="BE1050" s="96">
        <v>300</v>
      </c>
      <c r="BF1050" s="95" t="s">
        <v>1137</v>
      </c>
      <c r="BG1050" s="96">
        <v>700</v>
      </c>
      <c r="BH1050" s="96">
        <v>670</v>
      </c>
      <c r="BI1050" s="96">
        <v>630</v>
      </c>
      <c r="BJ1050" s="96">
        <v>600</v>
      </c>
      <c r="BK1050" s="96">
        <v>560</v>
      </c>
      <c r="BL1050" s="96">
        <v>530</v>
      </c>
      <c r="BM1050" s="96">
        <v>490</v>
      </c>
      <c r="BN1050" s="96">
        <v>420</v>
      </c>
      <c r="CH1050" s="2">
        <v>65022</v>
      </c>
      <c r="CI1050" s="2" t="s">
        <v>126</v>
      </c>
      <c r="CP1050" s="3">
        <v>63378</v>
      </c>
      <c r="CQ1050" s="3" t="s">
        <v>34041</v>
      </c>
      <c r="CR1050" s="3" t="s">
        <v>126</v>
      </c>
    </row>
    <row r="1051" spans="19:96" x14ac:dyDescent="0.25">
      <c r="S1051" s="2"/>
      <c r="T1051" s="95" t="s">
        <v>30841</v>
      </c>
      <c r="U1051" s="96">
        <v>800</v>
      </c>
      <c r="V1051" s="96">
        <v>760</v>
      </c>
      <c r="W1051" s="96">
        <v>720</v>
      </c>
      <c r="X1051" s="96">
        <v>680</v>
      </c>
      <c r="Y1051" s="96">
        <v>640</v>
      </c>
      <c r="Z1051" s="96">
        <v>600</v>
      </c>
      <c r="AA1051" s="96">
        <v>560</v>
      </c>
      <c r="AB1051" s="96">
        <v>480</v>
      </c>
      <c r="AC1051" s="95" t="s">
        <v>30841</v>
      </c>
      <c r="AD1051" s="96">
        <v>1300</v>
      </c>
      <c r="AE1051" s="96">
        <v>1240</v>
      </c>
      <c r="AF1051" s="96">
        <v>1170</v>
      </c>
      <c r="AG1051" s="96">
        <v>1110</v>
      </c>
      <c r="AH1051" s="96">
        <v>1040</v>
      </c>
      <c r="AI1051" s="96">
        <v>980</v>
      </c>
      <c r="AJ1051" s="96">
        <v>910</v>
      </c>
      <c r="AK1051" s="96">
        <v>780</v>
      </c>
      <c r="AL1051" s="2"/>
      <c r="AM1051" s="95" t="s">
        <v>30841</v>
      </c>
      <c r="AN1051" s="96">
        <v>1300</v>
      </c>
      <c r="AO1051" s="96">
        <v>1240</v>
      </c>
      <c r="AP1051" s="96">
        <v>1170</v>
      </c>
      <c r="AQ1051" s="96">
        <v>1110</v>
      </c>
      <c r="AR1051" s="96">
        <v>1040</v>
      </c>
      <c r="AS1051" s="96">
        <v>980</v>
      </c>
      <c r="AT1051" s="96">
        <v>910</v>
      </c>
      <c r="AU1051" s="96">
        <v>780</v>
      </c>
      <c r="AW1051" s="95" t="s">
        <v>30841</v>
      </c>
      <c r="AX1051" s="96">
        <v>400</v>
      </c>
      <c r="AY1051" s="96">
        <v>380</v>
      </c>
      <c r="AZ1051" s="96">
        <v>360</v>
      </c>
      <c r="BA1051" s="96">
        <v>340</v>
      </c>
      <c r="BB1051" s="96">
        <v>320</v>
      </c>
      <c r="BC1051" s="96">
        <v>300</v>
      </c>
      <c r="BD1051" s="96">
        <v>280</v>
      </c>
      <c r="BE1051" s="96">
        <v>240</v>
      </c>
      <c r="BF1051" s="95" t="s">
        <v>30841</v>
      </c>
      <c r="BG1051" s="96">
        <v>600</v>
      </c>
      <c r="BH1051" s="96">
        <v>570</v>
      </c>
      <c r="BI1051" s="96">
        <v>540</v>
      </c>
      <c r="BJ1051" s="96">
        <v>510</v>
      </c>
      <c r="BK1051" s="96">
        <v>480</v>
      </c>
      <c r="BL1051" s="96">
        <v>450</v>
      </c>
      <c r="BM1051" s="96">
        <v>420</v>
      </c>
      <c r="BN1051" s="96">
        <v>360</v>
      </c>
      <c r="CH1051" s="2">
        <v>65024</v>
      </c>
      <c r="CI1051" s="2" t="s">
        <v>126</v>
      </c>
      <c r="CP1051" s="3">
        <v>63379</v>
      </c>
      <c r="CQ1051" s="3" t="s">
        <v>34042</v>
      </c>
      <c r="CR1051" s="3" t="s">
        <v>126</v>
      </c>
    </row>
    <row r="1052" spans="19:96" x14ac:dyDescent="0.25">
      <c r="S1052" s="2"/>
      <c r="T1052" s="95" t="s">
        <v>1138</v>
      </c>
      <c r="U1052" s="96">
        <v>1000</v>
      </c>
      <c r="V1052" s="96">
        <v>950</v>
      </c>
      <c r="W1052" s="96">
        <v>900</v>
      </c>
      <c r="X1052" s="96">
        <v>850</v>
      </c>
      <c r="Y1052" s="96">
        <v>800</v>
      </c>
      <c r="Z1052" s="96">
        <v>750</v>
      </c>
      <c r="AA1052" s="96">
        <v>700</v>
      </c>
      <c r="AB1052" s="96">
        <v>600</v>
      </c>
      <c r="AC1052" s="95" t="s">
        <v>1138</v>
      </c>
      <c r="AD1052" s="96">
        <v>1600</v>
      </c>
      <c r="AE1052" s="96">
        <v>1520</v>
      </c>
      <c r="AF1052" s="96">
        <v>1440</v>
      </c>
      <c r="AG1052" s="96">
        <v>1360</v>
      </c>
      <c r="AH1052" s="96">
        <v>1280</v>
      </c>
      <c r="AI1052" s="96">
        <v>1200</v>
      </c>
      <c r="AJ1052" s="96">
        <v>1120</v>
      </c>
      <c r="AK1052" s="96">
        <v>960</v>
      </c>
      <c r="AL1052" s="2"/>
      <c r="AM1052" s="95" t="s">
        <v>1138</v>
      </c>
      <c r="AN1052" s="96">
        <v>1500</v>
      </c>
      <c r="AO1052" s="96">
        <v>1430</v>
      </c>
      <c r="AP1052" s="96">
        <v>1350</v>
      </c>
      <c r="AQ1052" s="96">
        <v>1280</v>
      </c>
      <c r="AR1052" s="96">
        <v>1200</v>
      </c>
      <c r="AS1052" s="96">
        <v>1130</v>
      </c>
      <c r="AT1052" s="96">
        <v>1050</v>
      </c>
      <c r="AU1052" s="96">
        <v>900</v>
      </c>
      <c r="AW1052" s="95" t="s">
        <v>1138</v>
      </c>
      <c r="AX1052" s="96">
        <v>500</v>
      </c>
      <c r="AY1052" s="96">
        <v>480</v>
      </c>
      <c r="AZ1052" s="96">
        <v>450</v>
      </c>
      <c r="BA1052" s="96">
        <v>430</v>
      </c>
      <c r="BB1052" s="96">
        <v>400</v>
      </c>
      <c r="BC1052" s="96">
        <v>380</v>
      </c>
      <c r="BD1052" s="96">
        <v>350</v>
      </c>
      <c r="BE1052" s="96">
        <v>300</v>
      </c>
      <c r="BF1052" s="95" t="s">
        <v>1138</v>
      </c>
      <c r="BG1052" s="96">
        <v>700</v>
      </c>
      <c r="BH1052" s="96">
        <v>670</v>
      </c>
      <c r="BI1052" s="96">
        <v>630</v>
      </c>
      <c r="BJ1052" s="96">
        <v>600</v>
      </c>
      <c r="BK1052" s="96">
        <v>560</v>
      </c>
      <c r="BL1052" s="96">
        <v>530</v>
      </c>
      <c r="BM1052" s="96">
        <v>490</v>
      </c>
      <c r="BN1052" s="96">
        <v>420</v>
      </c>
      <c r="CH1052" s="2">
        <v>65026</v>
      </c>
      <c r="CI1052" s="2" t="s">
        <v>126</v>
      </c>
      <c r="CP1052" s="3">
        <v>63381</v>
      </c>
      <c r="CQ1052" s="3" t="s">
        <v>34043</v>
      </c>
      <c r="CR1052" s="3" t="s">
        <v>124</v>
      </c>
    </row>
    <row r="1053" spans="19:96" x14ac:dyDescent="0.25">
      <c r="S1053" s="2"/>
      <c r="T1053" s="95" t="s">
        <v>30842</v>
      </c>
      <c r="U1053" s="96">
        <v>800</v>
      </c>
      <c r="V1053" s="96">
        <v>760</v>
      </c>
      <c r="W1053" s="96">
        <v>720</v>
      </c>
      <c r="X1053" s="96">
        <v>680</v>
      </c>
      <c r="Y1053" s="96">
        <v>640</v>
      </c>
      <c r="Z1053" s="96">
        <v>600</v>
      </c>
      <c r="AA1053" s="96">
        <v>560</v>
      </c>
      <c r="AB1053" s="96">
        <v>480</v>
      </c>
      <c r="AC1053" s="95" t="s">
        <v>30842</v>
      </c>
      <c r="AD1053" s="96">
        <v>1300</v>
      </c>
      <c r="AE1053" s="96">
        <v>1240</v>
      </c>
      <c r="AF1053" s="96">
        <v>1170</v>
      </c>
      <c r="AG1053" s="96">
        <v>1110</v>
      </c>
      <c r="AH1053" s="96">
        <v>1040</v>
      </c>
      <c r="AI1053" s="96">
        <v>980</v>
      </c>
      <c r="AJ1053" s="96">
        <v>910</v>
      </c>
      <c r="AK1053" s="96">
        <v>780</v>
      </c>
      <c r="AL1053" s="2"/>
      <c r="AM1053" s="95" t="s">
        <v>30842</v>
      </c>
      <c r="AN1053" s="96">
        <v>1100</v>
      </c>
      <c r="AO1053" s="96">
        <v>1050</v>
      </c>
      <c r="AP1053" s="96">
        <v>990</v>
      </c>
      <c r="AQ1053" s="96">
        <v>940</v>
      </c>
      <c r="AR1053" s="96">
        <v>880</v>
      </c>
      <c r="AS1053" s="96">
        <v>830</v>
      </c>
      <c r="AT1053" s="96">
        <v>770</v>
      </c>
      <c r="AU1053" s="96">
        <v>660</v>
      </c>
      <c r="AW1053" s="95" t="s">
        <v>30842</v>
      </c>
      <c r="AX1053" s="96">
        <v>400</v>
      </c>
      <c r="AY1053" s="96">
        <v>380</v>
      </c>
      <c r="AZ1053" s="96">
        <v>360</v>
      </c>
      <c r="BA1053" s="96">
        <v>340</v>
      </c>
      <c r="BB1053" s="96">
        <v>320</v>
      </c>
      <c r="BC1053" s="96">
        <v>300</v>
      </c>
      <c r="BD1053" s="96">
        <v>280</v>
      </c>
      <c r="BE1053" s="96">
        <v>240</v>
      </c>
      <c r="BF1053" s="95" t="s">
        <v>30842</v>
      </c>
      <c r="BG1053" s="96">
        <v>500</v>
      </c>
      <c r="BH1053" s="96">
        <v>480</v>
      </c>
      <c r="BI1053" s="96">
        <v>450</v>
      </c>
      <c r="BJ1053" s="96">
        <v>430</v>
      </c>
      <c r="BK1053" s="96">
        <v>400</v>
      </c>
      <c r="BL1053" s="96">
        <v>380</v>
      </c>
      <c r="BM1053" s="96">
        <v>350</v>
      </c>
      <c r="BN1053" s="96">
        <v>300</v>
      </c>
      <c r="CH1053" s="2">
        <v>65027</v>
      </c>
      <c r="CI1053" s="2" t="s">
        <v>122</v>
      </c>
      <c r="CP1053" s="3">
        <v>63382</v>
      </c>
      <c r="CQ1053" s="3" t="s">
        <v>34044</v>
      </c>
      <c r="CR1053" s="3" t="s">
        <v>124</v>
      </c>
    </row>
    <row r="1054" spans="19:96" x14ac:dyDescent="0.25">
      <c r="S1054" s="2"/>
      <c r="T1054" s="95" t="s">
        <v>1139</v>
      </c>
      <c r="U1054" s="96">
        <v>1100</v>
      </c>
      <c r="V1054" s="96">
        <v>1050</v>
      </c>
      <c r="W1054" s="96">
        <v>990</v>
      </c>
      <c r="X1054" s="96">
        <v>940</v>
      </c>
      <c r="Y1054" s="96">
        <v>880</v>
      </c>
      <c r="Z1054" s="96">
        <v>830</v>
      </c>
      <c r="AA1054" s="96">
        <v>770</v>
      </c>
      <c r="AB1054" s="96">
        <v>660</v>
      </c>
      <c r="AC1054" s="95" t="s">
        <v>1139</v>
      </c>
      <c r="AD1054" s="96">
        <v>1800</v>
      </c>
      <c r="AE1054" s="96">
        <v>1710</v>
      </c>
      <c r="AF1054" s="96">
        <v>1620</v>
      </c>
      <c r="AG1054" s="96">
        <v>1530</v>
      </c>
      <c r="AH1054" s="96">
        <v>1440</v>
      </c>
      <c r="AI1054" s="96">
        <v>1350</v>
      </c>
      <c r="AJ1054" s="96">
        <v>1260</v>
      </c>
      <c r="AK1054" s="96">
        <v>1080</v>
      </c>
      <c r="AL1054" s="2"/>
      <c r="AM1054" s="95" t="s">
        <v>1139</v>
      </c>
      <c r="AN1054" s="96">
        <v>1600</v>
      </c>
      <c r="AO1054" s="96">
        <v>1520</v>
      </c>
      <c r="AP1054" s="96">
        <v>1440</v>
      </c>
      <c r="AQ1054" s="96">
        <v>1360</v>
      </c>
      <c r="AR1054" s="96">
        <v>1280</v>
      </c>
      <c r="AS1054" s="96">
        <v>1200</v>
      </c>
      <c r="AT1054" s="96">
        <v>1120</v>
      </c>
      <c r="AU1054" s="96">
        <v>960</v>
      </c>
      <c r="AW1054" s="95" t="s">
        <v>1139</v>
      </c>
      <c r="AX1054" s="96">
        <v>500</v>
      </c>
      <c r="AY1054" s="96">
        <v>480</v>
      </c>
      <c r="AZ1054" s="96">
        <v>450</v>
      </c>
      <c r="BA1054" s="96">
        <v>430</v>
      </c>
      <c r="BB1054" s="96">
        <v>400</v>
      </c>
      <c r="BC1054" s="96">
        <v>380</v>
      </c>
      <c r="BD1054" s="96">
        <v>350</v>
      </c>
      <c r="BE1054" s="96">
        <v>300</v>
      </c>
      <c r="BF1054" s="95" t="s">
        <v>1139</v>
      </c>
      <c r="BG1054" s="96">
        <v>700</v>
      </c>
      <c r="BH1054" s="96">
        <v>670</v>
      </c>
      <c r="BI1054" s="96">
        <v>630</v>
      </c>
      <c r="BJ1054" s="96">
        <v>600</v>
      </c>
      <c r="BK1054" s="96">
        <v>560</v>
      </c>
      <c r="BL1054" s="96">
        <v>530</v>
      </c>
      <c r="BM1054" s="96">
        <v>490</v>
      </c>
      <c r="BN1054" s="96">
        <v>420</v>
      </c>
      <c r="CH1054" s="2">
        <v>65028</v>
      </c>
      <c r="CI1054" s="2" t="s">
        <v>124</v>
      </c>
      <c r="CP1054" s="3">
        <v>63383</v>
      </c>
      <c r="CQ1054" s="3" t="s">
        <v>29248</v>
      </c>
      <c r="CR1054" s="3" t="s">
        <v>126</v>
      </c>
    </row>
    <row r="1055" spans="19:96" x14ac:dyDescent="0.25">
      <c r="S1055" s="2"/>
      <c r="T1055" s="95" t="s">
        <v>1140</v>
      </c>
      <c r="U1055" s="96">
        <v>600</v>
      </c>
      <c r="V1055" s="96">
        <v>570</v>
      </c>
      <c r="W1055" s="96">
        <v>540</v>
      </c>
      <c r="X1055" s="96">
        <v>510</v>
      </c>
      <c r="Y1055" s="96">
        <v>480</v>
      </c>
      <c r="Z1055" s="96">
        <v>450</v>
      </c>
      <c r="AA1055" s="96">
        <v>420</v>
      </c>
      <c r="AB1055" s="96">
        <v>360</v>
      </c>
      <c r="AC1055" s="95" t="s">
        <v>1140</v>
      </c>
      <c r="AD1055" s="96">
        <v>1000</v>
      </c>
      <c r="AE1055" s="96">
        <v>950</v>
      </c>
      <c r="AF1055" s="96">
        <v>900</v>
      </c>
      <c r="AG1055" s="96">
        <v>850</v>
      </c>
      <c r="AH1055" s="96">
        <v>800</v>
      </c>
      <c r="AI1055" s="96">
        <v>750</v>
      </c>
      <c r="AJ1055" s="96">
        <v>700</v>
      </c>
      <c r="AK1055" s="96">
        <v>600</v>
      </c>
      <c r="AL1055" s="2"/>
      <c r="AM1055" s="95" t="s">
        <v>1140</v>
      </c>
      <c r="AN1055" s="96">
        <v>900</v>
      </c>
      <c r="AO1055" s="96">
        <v>860</v>
      </c>
      <c r="AP1055" s="96">
        <v>810</v>
      </c>
      <c r="AQ1055" s="96">
        <v>770</v>
      </c>
      <c r="AR1055" s="96">
        <v>720</v>
      </c>
      <c r="AS1055" s="96">
        <v>680</v>
      </c>
      <c r="AT1055" s="96">
        <v>630</v>
      </c>
      <c r="AU1055" s="96">
        <v>540</v>
      </c>
      <c r="AW1055" s="95" t="s">
        <v>1140</v>
      </c>
      <c r="AX1055" s="96">
        <v>300</v>
      </c>
      <c r="AY1055" s="96">
        <v>290</v>
      </c>
      <c r="AZ1055" s="96">
        <v>270</v>
      </c>
      <c r="BA1055" s="96">
        <v>260</v>
      </c>
      <c r="BB1055" s="96">
        <v>240</v>
      </c>
      <c r="BC1055" s="96">
        <v>230</v>
      </c>
      <c r="BD1055" s="96">
        <v>210</v>
      </c>
      <c r="BE1055" s="96">
        <v>180</v>
      </c>
      <c r="BF1055" s="95" t="s">
        <v>1140</v>
      </c>
      <c r="BG1055" s="96">
        <v>400</v>
      </c>
      <c r="BH1055" s="96">
        <v>380</v>
      </c>
      <c r="BI1055" s="96">
        <v>360</v>
      </c>
      <c r="BJ1055" s="96">
        <v>340</v>
      </c>
      <c r="BK1055" s="96">
        <v>320</v>
      </c>
      <c r="BL1055" s="96">
        <v>300</v>
      </c>
      <c r="BM1055" s="96">
        <v>280</v>
      </c>
      <c r="BN1055" s="96">
        <v>240</v>
      </c>
      <c r="CH1055" s="2">
        <v>65029</v>
      </c>
      <c r="CI1055" s="2" t="s">
        <v>126</v>
      </c>
      <c r="CP1055" s="3">
        <v>63384</v>
      </c>
      <c r="CQ1055" s="3" t="s">
        <v>34045</v>
      </c>
      <c r="CR1055" s="3" t="s">
        <v>126</v>
      </c>
    </row>
    <row r="1056" spans="19:96" x14ac:dyDescent="0.25">
      <c r="S1056" s="2"/>
      <c r="T1056" s="95" t="s">
        <v>1141</v>
      </c>
      <c r="U1056" s="96">
        <v>1700</v>
      </c>
      <c r="V1056" s="96">
        <v>1620</v>
      </c>
      <c r="W1056" s="96">
        <v>1530</v>
      </c>
      <c r="X1056" s="96">
        <v>1450</v>
      </c>
      <c r="Y1056" s="96">
        <v>1360</v>
      </c>
      <c r="Z1056" s="96">
        <v>1280</v>
      </c>
      <c r="AA1056" s="96">
        <v>1190</v>
      </c>
      <c r="AB1056" s="96">
        <v>1020</v>
      </c>
      <c r="AC1056" s="95" t="s">
        <v>1141</v>
      </c>
      <c r="AD1056" s="96">
        <v>2700</v>
      </c>
      <c r="AE1056" s="96">
        <v>2570</v>
      </c>
      <c r="AF1056" s="96">
        <v>2430</v>
      </c>
      <c r="AG1056" s="96">
        <v>2300</v>
      </c>
      <c r="AH1056" s="96">
        <v>2160</v>
      </c>
      <c r="AI1056" s="96">
        <v>2030</v>
      </c>
      <c r="AJ1056" s="96">
        <v>1890</v>
      </c>
      <c r="AK1056" s="96">
        <v>1620</v>
      </c>
      <c r="AL1056" s="2"/>
      <c r="AM1056" s="95" t="s">
        <v>1141</v>
      </c>
      <c r="AN1056" s="96">
        <v>2600</v>
      </c>
      <c r="AO1056" s="96">
        <v>2470</v>
      </c>
      <c r="AP1056" s="96">
        <v>2340</v>
      </c>
      <c r="AQ1056" s="96">
        <v>2210</v>
      </c>
      <c r="AR1056" s="96">
        <v>2080</v>
      </c>
      <c r="AS1056" s="96">
        <v>1950</v>
      </c>
      <c r="AT1056" s="96">
        <v>1820</v>
      </c>
      <c r="AU1056" s="96">
        <v>1560</v>
      </c>
      <c r="AW1056" s="95" t="s">
        <v>1141</v>
      </c>
      <c r="AX1056" s="96">
        <v>900</v>
      </c>
      <c r="AY1056" s="96">
        <v>860</v>
      </c>
      <c r="AZ1056" s="96">
        <v>810</v>
      </c>
      <c r="BA1056" s="96">
        <v>770</v>
      </c>
      <c r="BB1056" s="96">
        <v>720</v>
      </c>
      <c r="BC1056" s="96">
        <v>680</v>
      </c>
      <c r="BD1056" s="96">
        <v>630</v>
      </c>
      <c r="BE1056" s="96">
        <v>540</v>
      </c>
      <c r="BF1056" s="95" t="s">
        <v>1141</v>
      </c>
      <c r="BG1056" s="96">
        <v>1100</v>
      </c>
      <c r="BH1056" s="96">
        <v>1050</v>
      </c>
      <c r="BI1056" s="96">
        <v>990</v>
      </c>
      <c r="BJ1056" s="96">
        <v>940</v>
      </c>
      <c r="BK1056" s="96">
        <v>880</v>
      </c>
      <c r="BL1056" s="96">
        <v>830</v>
      </c>
      <c r="BM1056" s="96">
        <v>770</v>
      </c>
      <c r="BN1056" s="96">
        <v>660</v>
      </c>
      <c r="CH1056" s="2">
        <v>65030</v>
      </c>
      <c r="CI1056" s="2" t="s">
        <v>126</v>
      </c>
      <c r="CP1056" s="3">
        <v>63385</v>
      </c>
      <c r="CQ1056" s="3" t="s">
        <v>34046</v>
      </c>
      <c r="CR1056" s="3" t="s">
        <v>126</v>
      </c>
    </row>
    <row r="1057" spans="19:96" x14ac:dyDescent="0.25">
      <c r="S1057" s="2"/>
      <c r="T1057" s="95" t="s">
        <v>1142</v>
      </c>
      <c r="U1057" s="96">
        <v>1000</v>
      </c>
      <c r="V1057" s="96">
        <v>950</v>
      </c>
      <c r="W1057" s="96">
        <v>900</v>
      </c>
      <c r="X1057" s="96">
        <v>850</v>
      </c>
      <c r="Y1057" s="96">
        <v>800</v>
      </c>
      <c r="Z1057" s="96">
        <v>750</v>
      </c>
      <c r="AA1057" s="96">
        <v>700</v>
      </c>
      <c r="AB1057" s="96">
        <v>600</v>
      </c>
      <c r="AC1057" s="95" t="s">
        <v>1142</v>
      </c>
      <c r="AD1057" s="96">
        <v>1600</v>
      </c>
      <c r="AE1057" s="96">
        <v>1520</v>
      </c>
      <c r="AF1057" s="96">
        <v>1440</v>
      </c>
      <c r="AG1057" s="96">
        <v>1360</v>
      </c>
      <c r="AH1057" s="96">
        <v>1280</v>
      </c>
      <c r="AI1057" s="96">
        <v>1200</v>
      </c>
      <c r="AJ1057" s="96">
        <v>1120</v>
      </c>
      <c r="AK1057" s="96">
        <v>960</v>
      </c>
      <c r="AL1057" s="2"/>
      <c r="AM1057" s="95" t="s">
        <v>1142</v>
      </c>
      <c r="AN1057" s="96">
        <v>1500</v>
      </c>
      <c r="AO1057" s="96">
        <v>1430</v>
      </c>
      <c r="AP1057" s="96">
        <v>1350</v>
      </c>
      <c r="AQ1057" s="96">
        <v>1280</v>
      </c>
      <c r="AR1057" s="96">
        <v>1200</v>
      </c>
      <c r="AS1057" s="96">
        <v>1130</v>
      </c>
      <c r="AT1057" s="96">
        <v>1050</v>
      </c>
      <c r="AU1057" s="96">
        <v>900</v>
      </c>
      <c r="AW1057" s="95" t="s">
        <v>1142</v>
      </c>
      <c r="AX1057" s="96">
        <v>500</v>
      </c>
      <c r="AY1057" s="96">
        <v>480</v>
      </c>
      <c r="AZ1057" s="96">
        <v>450</v>
      </c>
      <c r="BA1057" s="96">
        <v>430</v>
      </c>
      <c r="BB1057" s="96">
        <v>400</v>
      </c>
      <c r="BC1057" s="96">
        <v>380</v>
      </c>
      <c r="BD1057" s="96">
        <v>350</v>
      </c>
      <c r="BE1057" s="96">
        <v>300</v>
      </c>
      <c r="BF1057" s="95" t="s">
        <v>1142</v>
      </c>
      <c r="BG1057" s="96">
        <v>600</v>
      </c>
      <c r="BH1057" s="96">
        <v>570</v>
      </c>
      <c r="BI1057" s="96">
        <v>540</v>
      </c>
      <c r="BJ1057" s="96">
        <v>510</v>
      </c>
      <c r="BK1057" s="96">
        <v>480</v>
      </c>
      <c r="BL1057" s="96">
        <v>450</v>
      </c>
      <c r="BM1057" s="96">
        <v>420</v>
      </c>
      <c r="BN1057" s="96">
        <v>360</v>
      </c>
      <c r="CH1057" s="2">
        <v>65033</v>
      </c>
      <c r="CI1057" s="2" t="s">
        <v>126</v>
      </c>
      <c r="CP1057" s="3">
        <v>63386</v>
      </c>
      <c r="CQ1057" s="3" t="s">
        <v>34047</v>
      </c>
      <c r="CR1057" s="3" t="s">
        <v>126</v>
      </c>
    </row>
    <row r="1058" spans="19:96" x14ac:dyDescent="0.25">
      <c r="S1058" s="2"/>
      <c r="T1058" s="95" t="s">
        <v>1143</v>
      </c>
      <c r="U1058" s="96">
        <v>800</v>
      </c>
      <c r="V1058" s="96">
        <v>760</v>
      </c>
      <c r="W1058" s="96">
        <v>720</v>
      </c>
      <c r="X1058" s="96">
        <v>680</v>
      </c>
      <c r="Y1058" s="96">
        <v>640</v>
      </c>
      <c r="Z1058" s="96">
        <v>600</v>
      </c>
      <c r="AA1058" s="96">
        <v>560</v>
      </c>
      <c r="AB1058" s="96">
        <v>480</v>
      </c>
      <c r="AC1058" s="95" t="s">
        <v>1143</v>
      </c>
      <c r="AD1058" s="96">
        <v>1300</v>
      </c>
      <c r="AE1058" s="96">
        <v>1240</v>
      </c>
      <c r="AF1058" s="96">
        <v>1170</v>
      </c>
      <c r="AG1058" s="96">
        <v>1110</v>
      </c>
      <c r="AH1058" s="96">
        <v>1040</v>
      </c>
      <c r="AI1058" s="96">
        <v>980</v>
      </c>
      <c r="AJ1058" s="96">
        <v>910</v>
      </c>
      <c r="AK1058" s="96">
        <v>780</v>
      </c>
      <c r="AL1058" s="2"/>
      <c r="AM1058" s="95" t="s">
        <v>1143</v>
      </c>
      <c r="AN1058" s="96">
        <v>1200</v>
      </c>
      <c r="AO1058" s="96">
        <v>1140</v>
      </c>
      <c r="AP1058" s="96">
        <v>1080</v>
      </c>
      <c r="AQ1058" s="96">
        <v>1020</v>
      </c>
      <c r="AR1058" s="96">
        <v>960</v>
      </c>
      <c r="AS1058" s="96">
        <v>900</v>
      </c>
      <c r="AT1058" s="96">
        <v>840</v>
      </c>
      <c r="AU1058" s="96">
        <v>720</v>
      </c>
      <c r="AW1058" s="95" t="s">
        <v>1143</v>
      </c>
      <c r="AX1058" s="96">
        <v>400</v>
      </c>
      <c r="AY1058" s="96">
        <v>380</v>
      </c>
      <c r="AZ1058" s="96">
        <v>360</v>
      </c>
      <c r="BA1058" s="96">
        <v>340</v>
      </c>
      <c r="BB1058" s="96">
        <v>320</v>
      </c>
      <c r="BC1058" s="96">
        <v>300</v>
      </c>
      <c r="BD1058" s="96">
        <v>280</v>
      </c>
      <c r="BE1058" s="96">
        <v>240</v>
      </c>
      <c r="BF1058" s="95" t="s">
        <v>1143</v>
      </c>
      <c r="BG1058" s="96">
        <v>500</v>
      </c>
      <c r="BH1058" s="96">
        <v>480</v>
      </c>
      <c r="BI1058" s="96">
        <v>450</v>
      </c>
      <c r="BJ1058" s="96">
        <v>430</v>
      </c>
      <c r="BK1058" s="96">
        <v>400</v>
      </c>
      <c r="BL1058" s="96">
        <v>380</v>
      </c>
      <c r="BM1058" s="96">
        <v>350</v>
      </c>
      <c r="BN1058" s="96">
        <v>300</v>
      </c>
      <c r="CH1058" s="2">
        <v>65034</v>
      </c>
      <c r="CI1058" s="2" t="s">
        <v>126</v>
      </c>
      <c r="CP1058" s="3">
        <v>63387</v>
      </c>
      <c r="CQ1058" s="3" t="s">
        <v>34048</v>
      </c>
      <c r="CR1058" s="3" t="s">
        <v>126</v>
      </c>
    </row>
    <row r="1059" spans="19:96" x14ac:dyDescent="0.25">
      <c r="S1059" s="2"/>
      <c r="T1059" s="95" t="s">
        <v>1144</v>
      </c>
      <c r="U1059" s="96">
        <v>800</v>
      </c>
      <c r="V1059" s="96">
        <v>760</v>
      </c>
      <c r="W1059" s="96">
        <v>720</v>
      </c>
      <c r="X1059" s="96">
        <v>680</v>
      </c>
      <c r="Y1059" s="96">
        <v>640</v>
      </c>
      <c r="Z1059" s="96">
        <v>600</v>
      </c>
      <c r="AA1059" s="96">
        <v>560</v>
      </c>
      <c r="AB1059" s="96">
        <v>480</v>
      </c>
      <c r="AC1059" s="95" t="s">
        <v>1144</v>
      </c>
      <c r="AD1059" s="96">
        <v>1300</v>
      </c>
      <c r="AE1059" s="96">
        <v>1240</v>
      </c>
      <c r="AF1059" s="96">
        <v>1170</v>
      </c>
      <c r="AG1059" s="96">
        <v>1110</v>
      </c>
      <c r="AH1059" s="96">
        <v>1040</v>
      </c>
      <c r="AI1059" s="96">
        <v>980</v>
      </c>
      <c r="AJ1059" s="96">
        <v>910</v>
      </c>
      <c r="AK1059" s="96">
        <v>780</v>
      </c>
      <c r="AL1059" s="2"/>
      <c r="AM1059" s="95" t="s">
        <v>1144</v>
      </c>
      <c r="AN1059" s="96">
        <v>1200</v>
      </c>
      <c r="AO1059" s="96">
        <v>1140</v>
      </c>
      <c r="AP1059" s="96">
        <v>1080</v>
      </c>
      <c r="AQ1059" s="96">
        <v>1020</v>
      </c>
      <c r="AR1059" s="96">
        <v>960</v>
      </c>
      <c r="AS1059" s="96">
        <v>900</v>
      </c>
      <c r="AT1059" s="96">
        <v>840</v>
      </c>
      <c r="AU1059" s="96">
        <v>720</v>
      </c>
      <c r="AW1059" s="95" t="s">
        <v>1144</v>
      </c>
      <c r="AX1059" s="96">
        <v>400</v>
      </c>
      <c r="AY1059" s="96">
        <v>380</v>
      </c>
      <c r="AZ1059" s="96">
        <v>360</v>
      </c>
      <c r="BA1059" s="96">
        <v>340</v>
      </c>
      <c r="BB1059" s="96">
        <v>320</v>
      </c>
      <c r="BC1059" s="96">
        <v>300</v>
      </c>
      <c r="BD1059" s="96">
        <v>280</v>
      </c>
      <c r="BE1059" s="96">
        <v>240</v>
      </c>
      <c r="BF1059" s="95" t="s">
        <v>1144</v>
      </c>
      <c r="BG1059" s="96">
        <v>500</v>
      </c>
      <c r="BH1059" s="96">
        <v>480</v>
      </c>
      <c r="BI1059" s="96">
        <v>450</v>
      </c>
      <c r="BJ1059" s="96">
        <v>430</v>
      </c>
      <c r="BK1059" s="96">
        <v>400</v>
      </c>
      <c r="BL1059" s="96">
        <v>380</v>
      </c>
      <c r="BM1059" s="96">
        <v>350</v>
      </c>
      <c r="BN1059" s="96">
        <v>300</v>
      </c>
      <c r="CH1059" s="2">
        <v>65035</v>
      </c>
      <c r="CI1059" s="2" t="s">
        <v>126</v>
      </c>
      <c r="CP1059" s="3">
        <v>63388</v>
      </c>
      <c r="CQ1059" s="3" t="s">
        <v>34049</v>
      </c>
      <c r="CR1059" s="3" t="s">
        <v>126</v>
      </c>
    </row>
    <row r="1060" spans="19:96" x14ac:dyDescent="0.25">
      <c r="S1060" s="2"/>
      <c r="T1060" s="95" t="s">
        <v>1145</v>
      </c>
      <c r="U1060" s="96">
        <v>1000</v>
      </c>
      <c r="V1060" s="96">
        <v>950</v>
      </c>
      <c r="W1060" s="96">
        <v>900</v>
      </c>
      <c r="X1060" s="96">
        <v>850</v>
      </c>
      <c r="Y1060" s="96">
        <v>800</v>
      </c>
      <c r="Z1060" s="96">
        <v>750</v>
      </c>
      <c r="AA1060" s="96">
        <v>700</v>
      </c>
      <c r="AB1060" s="96">
        <v>600</v>
      </c>
      <c r="AC1060" s="95" t="s">
        <v>1145</v>
      </c>
      <c r="AD1060" s="96">
        <v>1600</v>
      </c>
      <c r="AE1060" s="96">
        <v>1520</v>
      </c>
      <c r="AF1060" s="96">
        <v>1440</v>
      </c>
      <c r="AG1060" s="96">
        <v>1360</v>
      </c>
      <c r="AH1060" s="96">
        <v>1280</v>
      </c>
      <c r="AI1060" s="96">
        <v>1200</v>
      </c>
      <c r="AJ1060" s="96">
        <v>1120</v>
      </c>
      <c r="AK1060" s="96">
        <v>960</v>
      </c>
      <c r="AL1060" s="2"/>
      <c r="AM1060" s="95" t="s">
        <v>1145</v>
      </c>
      <c r="AN1060" s="96">
        <v>1500</v>
      </c>
      <c r="AO1060" s="96">
        <v>1430</v>
      </c>
      <c r="AP1060" s="96">
        <v>1350</v>
      </c>
      <c r="AQ1060" s="96">
        <v>1280</v>
      </c>
      <c r="AR1060" s="96">
        <v>1200</v>
      </c>
      <c r="AS1060" s="96">
        <v>1130</v>
      </c>
      <c r="AT1060" s="96">
        <v>1050</v>
      </c>
      <c r="AU1060" s="96">
        <v>900</v>
      </c>
      <c r="AW1060" s="95" t="s">
        <v>1145</v>
      </c>
      <c r="AX1060" s="96">
        <v>500</v>
      </c>
      <c r="AY1060" s="96">
        <v>480</v>
      </c>
      <c r="AZ1060" s="96">
        <v>450</v>
      </c>
      <c r="BA1060" s="96">
        <v>430</v>
      </c>
      <c r="BB1060" s="96">
        <v>400</v>
      </c>
      <c r="BC1060" s="96">
        <v>380</v>
      </c>
      <c r="BD1060" s="96">
        <v>350</v>
      </c>
      <c r="BE1060" s="96">
        <v>300</v>
      </c>
      <c r="BF1060" s="95" t="s">
        <v>1145</v>
      </c>
      <c r="BG1060" s="96">
        <v>700</v>
      </c>
      <c r="BH1060" s="96">
        <v>670</v>
      </c>
      <c r="BI1060" s="96">
        <v>630</v>
      </c>
      <c r="BJ1060" s="96">
        <v>600</v>
      </c>
      <c r="BK1060" s="96">
        <v>560</v>
      </c>
      <c r="BL1060" s="96">
        <v>530</v>
      </c>
      <c r="BM1060" s="96">
        <v>490</v>
      </c>
      <c r="BN1060" s="96">
        <v>420</v>
      </c>
      <c r="CH1060" s="2">
        <v>65036</v>
      </c>
      <c r="CI1060" s="2" t="s">
        <v>126</v>
      </c>
      <c r="CP1060" s="3">
        <v>63389</v>
      </c>
      <c r="CQ1060" s="3" t="s">
        <v>34050</v>
      </c>
      <c r="CR1060" s="3" t="s">
        <v>126</v>
      </c>
    </row>
    <row r="1061" spans="19:96" x14ac:dyDescent="0.25">
      <c r="S1061" s="2"/>
      <c r="T1061" s="95" t="s">
        <v>1146</v>
      </c>
      <c r="U1061" s="96">
        <v>900</v>
      </c>
      <c r="V1061" s="96">
        <v>860</v>
      </c>
      <c r="W1061" s="96">
        <v>810</v>
      </c>
      <c r="X1061" s="96">
        <v>770</v>
      </c>
      <c r="Y1061" s="96">
        <v>720</v>
      </c>
      <c r="Z1061" s="96">
        <v>680</v>
      </c>
      <c r="AA1061" s="96">
        <v>630</v>
      </c>
      <c r="AB1061" s="96">
        <v>540</v>
      </c>
      <c r="AC1061" s="95" t="s">
        <v>1146</v>
      </c>
      <c r="AD1061" s="96">
        <v>1400</v>
      </c>
      <c r="AE1061" s="96">
        <v>1330</v>
      </c>
      <c r="AF1061" s="96">
        <v>1260</v>
      </c>
      <c r="AG1061" s="96">
        <v>1190</v>
      </c>
      <c r="AH1061" s="96">
        <v>1120</v>
      </c>
      <c r="AI1061" s="96">
        <v>1050</v>
      </c>
      <c r="AJ1061" s="96">
        <v>980</v>
      </c>
      <c r="AK1061" s="96">
        <v>840</v>
      </c>
      <c r="AL1061" s="2"/>
      <c r="AM1061" s="95" t="s">
        <v>1146</v>
      </c>
      <c r="AN1061" s="96">
        <v>1300</v>
      </c>
      <c r="AO1061" s="96">
        <v>1240</v>
      </c>
      <c r="AP1061" s="96">
        <v>1170</v>
      </c>
      <c r="AQ1061" s="96">
        <v>1110</v>
      </c>
      <c r="AR1061" s="96">
        <v>1040</v>
      </c>
      <c r="AS1061" s="96">
        <v>980</v>
      </c>
      <c r="AT1061" s="96">
        <v>910</v>
      </c>
      <c r="AU1061" s="96">
        <v>780</v>
      </c>
      <c r="AW1061" s="95" t="s">
        <v>1146</v>
      </c>
      <c r="AX1061" s="96">
        <v>400</v>
      </c>
      <c r="AY1061" s="96">
        <v>380</v>
      </c>
      <c r="AZ1061" s="96">
        <v>360</v>
      </c>
      <c r="BA1061" s="96">
        <v>340</v>
      </c>
      <c r="BB1061" s="96">
        <v>320</v>
      </c>
      <c r="BC1061" s="96">
        <v>300</v>
      </c>
      <c r="BD1061" s="96">
        <v>280</v>
      </c>
      <c r="BE1061" s="96">
        <v>240</v>
      </c>
      <c r="BF1061" s="95" t="s">
        <v>1146</v>
      </c>
      <c r="BG1061" s="96">
        <v>600</v>
      </c>
      <c r="BH1061" s="96">
        <v>570</v>
      </c>
      <c r="BI1061" s="96">
        <v>540</v>
      </c>
      <c r="BJ1061" s="96">
        <v>510</v>
      </c>
      <c r="BK1061" s="96">
        <v>480</v>
      </c>
      <c r="BL1061" s="96">
        <v>450</v>
      </c>
      <c r="BM1061" s="96">
        <v>420</v>
      </c>
      <c r="BN1061" s="96">
        <v>360</v>
      </c>
      <c r="CH1061" s="2">
        <v>65038</v>
      </c>
      <c r="CI1061" s="2" t="s">
        <v>126</v>
      </c>
      <c r="CP1061" s="3">
        <v>63390</v>
      </c>
      <c r="CQ1061" s="3" t="s">
        <v>34051</v>
      </c>
      <c r="CR1061" s="3" t="s">
        <v>126</v>
      </c>
    </row>
    <row r="1062" spans="19:96" x14ac:dyDescent="0.25">
      <c r="S1062" s="2"/>
      <c r="T1062" s="95" t="s">
        <v>1147</v>
      </c>
      <c r="U1062" s="96">
        <v>1000</v>
      </c>
      <c r="V1062" s="96">
        <v>950</v>
      </c>
      <c r="W1062" s="96">
        <v>900</v>
      </c>
      <c r="X1062" s="96">
        <v>850</v>
      </c>
      <c r="Y1062" s="96">
        <v>800</v>
      </c>
      <c r="Z1062" s="96">
        <v>750</v>
      </c>
      <c r="AA1062" s="96">
        <v>700</v>
      </c>
      <c r="AB1062" s="96">
        <v>600</v>
      </c>
      <c r="AC1062" s="95" t="s">
        <v>1147</v>
      </c>
      <c r="AD1062" s="96">
        <v>1600</v>
      </c>
      <c r="AE1062" s="96">
        <v>1520</v>
      </c>
      <c r="AF1062" s="96">
        <v>1440</v>
      </c>
      <c r="AG1062" s="96">
        <v>1360</v>
      </c>
      <c r="AH1062" s="96">
        <v>1280</v>
      </c>
      <c r="AI1062" s="96">
        <v>1200</v>
      </c>
      <c r="AJ1062" s="96">
        <v>1120</v>
      </c>
      <c r="AK1062" s="96">
        <v>960</v>
      </c>
      <c r="AL1062" s="2"/>
      <c r="AM1062" s="95" t="s">
        <v>1147</v>
      </c>
      <c r="AN1062" s="96">
        <v>1500</v>
      </c>
      <c r="AO1062" s="96">
        <v>1430</v>
      </c>
      <c r="AP1062" s="96">
        <v>1350</v>
      </c>
      <c r="AQ1062" s="96">
        <v>1280</v>
      </c>
      <c r="AR1062" s="96">
        <v>1200</v>
      </c>
      <c r="AS1062" s="96">
        <v>1130</v>
      </c>
      <c r="AT1062" s="96">
        <v>1050</v>
      </c>
      <c r="AU1062" s="96">
        <v>900</v>
      </c>
      <c r="AW1062" s="95" t="s">
        <v>1147</v>
      </c>
      <c r="AX1062" s="96">
        <v>500</v>
      </c>
      <c r="AY1062" s="96">
        <v>480</v>
      </c>
      <c r="AZ1062" s="96">
        <v>450</v>
      </c>
      <c r="BA1062" s="96">
        <v>430</v>
      </c>
      <c r="BB1062" s="96">
        <v>400</v>
      </c>
      <c r="BC1062" s="96">
        <v>380</v>
      </c>
      <c r="BD1062" s="96">
        <v>350</v>
      </c>
      <c r="BE1062" s="96">
        <v>300</v>
      </c>
      <c r="BF1062" s="95" t="s">
        <v>1147</v>
      </c>
      <c r="BG1062" s="96">
        <v>600</v>
      </c>
      <c r="BH1062" s="96">
        <v>570</v>
      </c>
      <c r="BI1062" s="96">
        <v>540</v>
      </c>
      <c r="BJ1062" s="96">
        <v>510</v>
      </c>
      <c r="BK1062" s="96">
        <v>480</v>
      </c>
      <c r="BL1062" s="96">
        <v>450</v>
      </c>
      <c r="BM1062" s="96">
        <v>420</v>
      </c>
      <c r="BN1062" s="96">
        <v>360</v>
      </c>
      <c r="CH1062" s="2">
        <v>65039</v>
      </c>
      <c r="CI1062" s="2" t="s">
        <v>124</v>
      </c>
      <c r="CP1062" s="3">
        <v>63393</v>
      </c>
      <c r="CQ1062" s="3" t="s">
        <v>34052</v>
      </c>
      <c r="CR1062" s="3" t="s">
        <v>122</v>
      </c>
    </row>
    <row r="1063" spans="19:96" x14ac:dyDescent="0.25">
      <c r="S1063" s="2"/>
      <c r="T1063" s="95" t="s">
        <v>1148</v>
      </c>
      <c r="U1063" s="96">
        <v>1100</v>
      </c>
      <c r="V1063" s="96">
        <v>1050</v>
      </c>
      <c r="W1063" s="96">
        <v>990</v>
      </c>
      <c r="X1063" s="96">
        <v>940</v>
      </c>
      <c r="Y1063" s="96">
        <v>880</v>
      </c>
      <c r="Z1063" s="96">
        <v>830</v>
      </c>
      <c r="AA1063" s="96">
        <v>770</v>
      </c>
      <c r="AB1063" s="96">
        <v>660</v>
      </c>
      <c r="AC1063" s="95" t="s">
        <v>1148</v>
      </c>
      <c r="AD1063" s="96">
        <v>1800</v>
      </c>
      <c r="AE1063" s="96">
        <v>1710</v>
      </c>
      <c r="AF1063" s="96">
        <v>1620</v>
      </c>
      <c r="AG1063" s="96">
        <v>1530</v>
      </c>
      <c r="AH1063" s="96">
        <v>1440</v>
      </c>
      <c r="AI1063" s="96">
        <v>1350</v>
      </c>
      <c r="AJ1063" s="96">
        <v>1260</v>
      </c>
      <c r="AK1063" s="96">
        <v>1080</v>
      </c>
      <c r="AL1063" s="2"/>
      <c r="AM1063" s="95" t="s">
        <v>1148</v>
      </c>
      <c r="AN1063" s="96">
        <v>1700</v>
      </c>
      <c r="AO1063" s="96">
        <v>1620</v>
      </c>
      <c r="AP1063" s="96">
        <v>1530</v>
      </c>
      <c r="AQ1063" s="96">
        <v>1450</v>
      </c>
      <c r="AR1063" s="96">
        <v>1360</v>
      </c>
      <c r="AS1063" s="96">
        <v>1280</v>
      </c>
      <c r="AT1063" s="96">
        <v>1190</v>
      </c>
      <c r="AU1063" s="96">
        <v>1020</v>
      </c>
      <c r="AW1063" s="95" t="s">
        <v>1148</v>
      </c>
      <c r="AX1063" s="96">
        <v>600</v>
      </c>
      <c r="AY1063" s="96">
        <v>570</v>
      </c>
      <c r="AZ1063" s="96">
        <v>540</v>
      </c>
      <c r="BA1063" s="96">
        <v>510</v>
      </c>
      <c r="BB1063" s="96">
        <v>480</v>
      </c>
      <c r="BC1063" s="96">
        <v>450</v>
      </c>
      <c r="BD1063" s="96">
        <v>420</v>
      </c>
      <c r="BE1063" s="96">
        <v>360</v>
      </c>
      <c r="BF1063" s="95" t="s">
        <v>1148</v>
      </c>
      <c r="BG1063" s="96">
        <v>700</v>
      </c>
      <c r="BH1063" s="96">
        <v>670</v>
      </c>
      <c r="BI1063" s="96">
        <v>630</v>
      </c>
      <c r="BJ1063" s="96">
        <v>600</v>
      </c>
      <c r="BK1063" s="96">
        <v>560</v>
      </c>
      <c r="BL1063" s="96">
        <v>530</v>
      </c>
      <c r="BM1063" s="96">
        <v>490</v>
      </c>
      <c r="BN1063" s="96">
        <v>420</v>
      </c>
      <c r="CH1063" s="2">
        <v>65040</v>
      </c>
      <c r="CI1063" s="2" t="s">
        <v>126</v>
      </c>
      <c r="CP1063" s="3">
        <v>63395</v>
      </c>
      <c r="CQ1063" s="3" t="s">
        <v>34053</v>
      </c>
      <c r="CR1063" s="3" t="s">
        <v>124</v>
      </c>
    </row>
    <row r="1064" spans="19:96" x14ac:dyDescent="0.25">
      <c r="S1064" s="2"/>
      <c r="T1064" s="95" t="s">
        <v>1149</v>
      </c>
      <c r="U1064" s="96">
        <v>1400</v>
      </c>
      <c r="V1064" s="96">
        <v>1330</v>
      </c>
      <c r="W1064" s="96">
        <v>1260</v>
      </c>
      <c r="X1064" s="96">
        <v>1190</v>
      </c>
      <c r="Y1064" s="96">
        <v>1120</v>
      </c>
      <c r="Z1064" s="96">
        <v>1050</v>
      </c>
      <c r="AA1064" s="96">
        <v>980</v>
      </c>
      <c r="AB1064" s="96">
        <v>840</v>
      </c>
      <c r="AC1064" s="95" t="s">
        <v>1149</v>
      </c>
      <c r="AD1064" s="96">
        <v>2200</v>
      </c>
      <c r="AE1064" s="96">
        <v>2090</v>
      </c>
      <c r="AF1064" s="96">
        <v>1980</v>
      </c>
      <c r="AG1064" s="96">
        <v>1870</v>
      </c>
      <c r="AH1064" s="96">
        <v>1760</v>
      </c>
      <c r="AI1064" s="96">
        <v>1650</v>
      </c>
      <c r="AJ1064" s="96">
        <v>1540</v>
      </c>
      <c r="AK1064" s="96">
        <v>1320</v>
      </c>
      <c r="AL1064" s="2"/>
      <c r="AM1064" s="95" t="s">
        <v>1149</v>
      </c>
      <c r="AN1064" s="96">
        <v>2000</v>
      </c>
      <c r="AO1064" s="96">
        <v>1900</v>
      </c>
      <c r="AP1064" s="96">
        <v>1800</v>
      </c>
      <c r="AQ1064" s="96">
        <v>1700</v>
      </c>
      <c r="AR1064" s="96">
        <v>1600</v>
      </c>
      <c r="AS1064" s="96">
        <v>1500</v>
      </c>
      <c r="AT1064" s="96">
        <v>1400</v>
      </c>
      <c r="AU1064" s="96">
        <v>1200</v>
      </c>
      <c r="AW1064" s="95" t="s">
        <v>1149</v>
      </c>
      <c r="AX1064" s="96">
        <v>700</v>
      </c>
      <c r="AY1064" s="96">
        <v>670</v>
      </c>
      <c r="AZ1064" s="96">
        <v>630</v>
      </c>
      <c r="BA1064" s="96">
        <v>600</v>
      </c>
      <c r="BB1064" s="96">
        <v>560</v>
      </c>
      <c r="BC1064" s="96">
        <v>530</v>
      </c>
      <c r="BD1064" s="96">
        <v>490</v>
      </c>
      <c r="BE1064" s="96">
        <v>420</v>
      </c>
      <c r="BF1064" s="95" t="s">
        <v>1149</v>
      </c>
      <c r="BG1064" s="96">
        <v>900</v>
      </c>
      <c r="BH1064" s="96">
        <v>860</v>
      </c>
      <c r="BI1064" s="96">
        <v>810</v>
      </c>
      <c r="BJ1064" s="96">
        <v>770</v>
      </c>
      <c r="BK1064" s="96">
        <v>720</v>
      </c>
      <c r="BL1064" s="96">
        <v>680</v>
      </c>
      <c r="BM1064" s="96">
        <v>630</v>
      </c>
      <c r="BN1064" s="96">
        <v>540</v>
      </c>
      <c r="CH1064" s="2">
        <v>65041</v>
      </c>
      <c r="CI1064" s="2" t="s">
        <v>124</v>
      </c>
      <c r="CP1064" s="3">
        <v>63396</v>
      </c>
      <c r="CQ1064" s="3" t="s">
        <v>29249</v>
      </c>
      <c r="CR1064" s="3" t="s">
        <v>124</v>
      </c>
    </row>
    <row r="1065" spans="19:96" x14ac:dyDescent="0.25">
      <c r="S1065" s="2"/>
      <c r="T1065" s="95" t="s">
        <v>1150</v>
      </c>
      <c r="U1065" s="96">
        <v>1100</v>
      </c>
      <c r="V1065" s="96">
        <v>1050</v>
      </c>
      <c r="W1065" s="96">
        <v>990</v>
      </c>
      <c r="X1065" s="96">
        <v>940</v>
      </c>
      <c r="Y1065" s="96">
        <v>880</v>
      </c>
      <c r="Z1065" s="96">
        <v>830</v>
      </c>
      <c r="AA1065" s="96">
        <v>770</v>
      </c>
      <c r="AB1065" s="96">
        <v>660</v>
      </c>
      <c r="AC1065" s="95" t="s">
        <v>1150</v>
      </c>
      <c r="AD1065" s="96">
        <v>1800</v>
      </c>
      <c r="AE1065" s="96">
        <v>1710</v>
      </c>
      <c r="AF1065" s="96">
        <v>1620</v>
      </c>
      <c r="AG1065" s="96">
        <v>1530</v>
      </c>
      <c r="AH1065" s="96">
        <v>1440</v>
      </c>
      <c r="AI1065" s="96">
        <v>1350</v>
      </c>
      <c r="AJ1065" s="96">
        <v>1260</v>
      </c>
      <c r="AK1065" s="96">
        <v>1080</v>
      </c>
      <c r="AL1065" s="2"/>
      <c r="AM1065" s="95" t="s">
        <v>1150</v>
      </c>
      <c r="AN1065" s="96">
        <v>1600</v>
      </c>
      <c r="AO1065" s="96">
        <v>1520</v>
      </c>
      <c r="AP1065" s="96">
        <v>1440</v>
      </c>
      <c r="AQ1065" s="96">
        <v>1360</v>
      </c>
      <c r="AR1065" s="96">
        <v>1280</v>
      </c>
      <c r="AS1065" s="96">
        <v>1200</v>
      </c>
      <c r="AT1065" s="96">
        <v>1120</v>
      </c>
      <c r="AU1065" s="96">
        <v>960</v>
      </c>
      <c r="AW1065" s="95" t="s">
        <v>1150</v>
      </c>
      <c r="AX1065" s="96">
        <v>500</v>
      </c>
      <c r="AY1065" s="96">
        <v>480</v>
      </c>
      <c r="AZ1065" s="96">
        <v>450</v>
      </c>
      <c r="BA1065" s="96">
        <v>430</v>
      </c>
      <c r="BB1065" s="96">
        <v>400</v>
      </c>
      <c r="BC1065" s="96">
        <v>380</v>
      </c>
      <c r="BD1065" s="96">
        <v>350</v>
      </c>
      <c r="BE1065" s="96">
        <v>300</v>
      </c>
      <c r="BF1065" s="95" t="s">
        <v>1150</v>
      </c>
      <c r="BG1065" s="96">
        <v>700</v>
      </c>
      <c r="BH1065" s="96">
        <v>670</v>
      </c>
      <c r="BI1065" s="96">
        <v>630</v>
      </c>
      <c r="BJ1065" s="96">
        <v>600</v>
      </c>
      <c r="BK1065" s="96">
        <v>560</v>
      </c>
      <c r="BL1065" s="96">
        <v>530</v>
      </c>
      <c r="BM1065" s="96">
        <v>490</v>
      </c>
      <c r="BN1065" s="96">
        <v>420</v>
      </c>
      <c r="CH1065" s="2">
        <v>65043</v>
      </c>
      <c r="CI1065" s="2" t="s">
        <v>126</v>
      </c>
      <c r="CP1065" s="3">
        <v>63397</v>
      </c>
      <c r="CQ1065" s="3" t="s">
        <v>34054</v>
      </c>
      <c r="CR1065" s="3" t="s">
        <v>126</v>
      </c>
    </row>
    <row r="1066" spans="19:96" x14ac:dyDescent="0.25">
      <c r="S1066" s="2"/>
      <c r="T1066" s="95" t="s">
        <v>1151</v>
      </c>
      <c r="U1066" s="96">
        <v>900</v>
      </c>
      <c r="V1066" s="96">
        <v>860</v>
      </c>
      <c r="W1066" s="96">
        <v>810</v>
      </c>
      <c r="X1066" s="96">
        <v>770</v>
      </c>
      <c r="Y1066" s="96">
        <v>720</v>
      </c>
      <c r="Z1066" s="96">
        <v>680</v>
      </c>
      <c r="AA1066" s="96">
        <v>630</v>
      </c>
      <c r="AB1066" s="96">
        <v>540</v>
      </c>
      <c r="AC1066" s="95" t="s">
        <v>1151</v>
      </c>
      <c r="AD1066" s="96">
        <v>1400</v>
      </c>
      <c r="AE1066" s="96">
        <v>1330</v>
      </c>
      <c r="AF1066" s="96">
        <v>1260</v>
      </c>
      <c r="AG1066" s="96">
        <v>1190</v>
      </c>
      <c r="AH1066" s="96">
        <v>1120</v>
      </c>
      <c r="AI1066" s="96">
        <v>1050</v>
      </c>
      <c r="AJ1066" s="96">
        <v>980</v>
      </c>
      <c r="AK1066" s="96">
        <v>840</v>
      </c>
      <c r="AL1066" s="2"/>
      <c r="AM1066" s="95" t="s">
        <v>1151</v>
      </c>
      <c r="AN1066" s="96">
        <v>1400</v>
      </c>
      <c r="AO1066" s="96">
        <v>1330</v>
      </c>
      <c r="AP1066" s="96">
        <v>1260</v>
      </c>
      <c r="AQ1066" s="96">
        <v>1190</v>
      </c>
      <c r="AR1066" s="96">
        <v>1120</v>
      </c>
      <c r="AS1066" s="96">
        <v>1050</v>
      </c>
      <c r="AT1066" s="96">
        <v>980</v>
      </c>
      <c r="AU1066" s="96">
        <v>840</v>
      </c>
      <c r="AW1066" s="95" t="s">
        <v>1151</v>
      </c>
      <c r="AX1066" s="96">
        <v>500</v>
      </c>
      <c r="AY1066" s="96">
        <v>480</v>
      </c>
      <c r="AZ1066" s="96">
        <v>450</v>
      </c>
      <c r="BA1066" s="96">
        <v>430</v>
      </c>
      <c r="BB1066" s="96">
        <v>400</v>
      </c>
      <c r="BC1066" s="96">
        <v>380</v>
      </c>
      <c r="BD1066" s="96">
        <v>350</v>
      </c>
      <c r="BE1066" s="96">
        <v>300</v>
      </c>
      <c r="BF1066" s="95" t="s">
        <v>1151</v>
      </c>
      <c r="BG1066" s="96">
        <v>600</v>
      </c>
      <c r="BH1066" s="96">
        <v>570</v>
      </c>
      <c r="BI1066" s="96">
        <v>540</v>
      </c>
      <c r="BJ1066" s="96">
        <v>510</v>
      </c>
      <c r="BK1066" s="96">
        <v>480</v>
      </c>
      <c r="BL1066" s="96">
        <v>450</v>
      </c>
      <c r="BM1066" s="96">
        <v>420</v>
      </c>
      <c r="BN1066" s="96">
        <v>360</v>
      </c>
      <c r="CH1066" s="2">
        <v>65044</v>
      </c>
      <c r="CI1066" s="2" t="s">
        <v>126</v>
      </c>
      <c r="CP1066" s="3">
        <v>63398</v>
      </c>
      <c r="CQ1066" s="3" t="s">
        <v>34055</v>
      </c>
      <c r="CR1066" s="3" t="s">
        <v>126</v>
      </c>
    </row>
    <row r="1067" spans="19:96" x14ac:dyDescent="0.25">
      <c r="S1067" s="2"/>
      <c r="T1067" s="95" t="s">
        <v>1152</v>
      </c>
      <c r="U1067" s="96">
        <v>800</v>
      </c>
      <c r="V1067" s="96">
        <v>760</v>
      </c>
      <c r="W1067" s="96">
        <v>720</v>
      </c>
      <c r="X1067" s="96">
        <v>680</v>
      </c>
      <c r="Y1067" s="96">
        <v>640</v>
      </c>
      <c r="Z1067" s="96">
        <v>600</v>
      </c>
      <c r="AA1067" s="96">
        <v>560</v>
      </c>
      <c r="AB1067" s="96">
        <v>480</v>
      </c>
      <c r="AC1067" s="95" t="s">
        <v>1152</v>
      </c>
      <c r="AD1067" s="96">
        <v>1300</v>
      </c>
      <c r="AE1067" s="96">
        <v>1240</v>
      </c>
      <c r="AF1067" s="96">
        <v>1170</v>
      </c>
      <c r="AG1067" s="96">
        <v>1110</v>
      </c>
      <c r="AH1067" s="96">
        <v>1040</v>
      </c>
      <c r="AI1067" s="96">
        <v>980</v>
      </c>
      <c r="AJ1067" s="96">
        <v>910</v>
      </c>
      <c r="AK1067" s="96">
        <v>780</v>
      </c>
      <c r="AL1067" s="2"/>
      <c r="AM1067" s="95" t="s">
        <v>1152</v>
      </c>
      <c r="AN1067" s="96">
        <v>1200</v>
      </c>
      <c r="AO1067" s="96">
        <v>1140</v>
      </c>
      <c r="AP1067" s="96">
        <v>1080</v>
      </c>
      <c r="AQ1067" s="96">
        <v>1020</v>
      </c>
      <c r="AR1067" s="96">
        <v>960</v>
      </c>
      <c r="AS1067" s="96">
        <v>900</v>
      </c>
      <c r="AT1067" s="96">
        <v>840</v>
      </c>
      <c r="AU1067" s="96">
        <v>720</v>
      </c>
      <c r="AW1067" s="95" t="s">
        <v>1152</v>
      </c>
      <c r="AX1067" s="96">
        <v>400</v>
      </c>
      <c r="AY1067" s="96">
        <v>380</v>
      </c>
      <c r="AZ1067" s="96">
        <v>360</v>
      </c>
      <c r="BA1067" s="96">
        <v>340</v>
      </c>
      <c r="BB1067" s="96">
        <v>320</v>
      </c>
      <c r="BC1067" s="96">
        <v>300</v>
      </c>
      <c r="BD1067" s="96">
        <v>280</v>
      </c>
      <c r="BE1067" s="96">
        <v>240</v>
      </c>
      <c r="BF1067" s="95" t="s">
        <v>1152</v>
      </c>
      <c r="BG1067" s="96">
        <v>500</v>
      </c>
      <c r="BH1067" s="96">
        <v>480</v>
      </c>
      <c r="BI1067" s="96">
        <v>450</v>
      </c>
      <c r="BJ1067" s="96">
        <v>430</v>
      </c>
      <c r="BK1067" s="96">
        <v>400</v>
      </c>
      <c r="BL1067" s="96">
        <v>380</v>
      </c>
      <c r="BM1067" s="96">
        <v>350</v>
      </c>
      <c r="BN1067" s="96">
        <v>300</v>
      </c>
      <c r="CH1067" s="2">
        <v>65046</v>
      </c>
      <c r="CI1067" s="2" t="s">
        <v>124</v>
      </c>
      <c r="CP1067" s="3">
        <v>63399</v>
      </c>
      <c r="CQ1067" s="3" t="s">
        <v>34056</v>
      </c>
      <c r="CR1067" s="3" t="s">
        <v>126</v>
      </c>
    </row>
    <row r="1068" spans="19:96" x14ac:dyDescent="0.25">
      <c r="S1068" s="2"/>
      <c r="T1068" s="95" t="s">
        <v>1153</v>
      </c>
      <c r="U1068" s="96">
        <v>900</v>
      </c>
      <c r="V1068" s="96">
        <v>860</v>
      </c>
      <c r="W1068" s="96">
        <v>810</v>
      </c>
      <c r="X1068" s="96">
        <v>770</v>
      </c>
      <c r="Y1068" s="96">
        <v>720</v>
      </c>
      <c r="Z1068" s="96">
        <v>680</v>
      </c>
      <c r="AA1068" s="96">
        <v>630</v>
      </c>
      <c r="AB1068" s="96">
        <v>540</v>
      </c>
      <c r="AC1068" s="95" t="s">
        <v>1153</v>
      </c>
      <c r="AD1068" s="96">
        <v>1400</v>
      </c>
      <c r="AE1068" s="96">
        <v>1330</v>
      </c>
      <c r="AF1068" s="96">
        <v>1260</v>
      </c>
      <c r="AG1068" s="96">
        <v>1190</v>
      </c>
      <c r="AH1068" s="96">
        <v>1120</v>
      </c>
      <c r="AI1068" s="96">
        <v>1050</v>
      </c>
      <c r="AJ1068" s="96">
        <v>980</v>
      </c>
      <c r="AK1068" s="96">
        <v>840</v>
      </c>
      <c r="AL1068" s="2"/>
      <c r="AM1068" s="95" t="s">
        <v>1153</v>
      </c>
      <c r="AN1068" s="96">
        <v>1300</v>
      </c>
      <c r="AO1068" s="96">
        <v>1240</v>
      </c>
      <c r="AP1068" s="96">
        <v>1170</v>
      </c>
      <c r="AQ1068" s="96">
        <v>1110</v>
      </c>
      <c r="AR1068" s="96">
        <v>1040</v>
      </c>
      <c r="AS1068" s="96">
        <v>980</v>
      </c>
      <c r="AT1068" s="96">
        <v>910</v>
      </c>
      <c r="AU1068" s="96">
        <v>780</v>
      </c>
      <c r="AW1068" s="95" t="s">
        <v>1153</v>
      </c>
      <c r="AX1068" s="96">
        <v>400</v>
      </c>
      <c r="AY1068" s="96">
        <v>380</v>
      </c>
      <c r="AZ1068" s="96">
        <v>360</v>
      </c>
      <c r="BA1068" s="96">
        <v>340</v>
      </c>
      <c r="BB1068" s="96">
        <v>320</v>
      </c>
      <c r="BC1068" s="96">
        <v>300</v>
      </c>
      <c r="BD1068" s="96">
        <v>280</v>
      </c>
      <c r="BE1068" s="96">
        <v>240</v>
      </c>
      <c r="BF1068" s="95" t="s">
        <v>1153</v>
      </c>
      <c r="BG1068" s="96">
        <v>600</v>
      </c>
      <c r="BH1068" s="96">
        <v>570</v>
      </c>
      <c r="BI1068" s="96">
        <v>540</v>
      </c>
      <c r="BJ1068" s="96">
        <v>510</v>
      </c>
      <c r="BK1068" s="96">
        <v>480</v>
      </c>
      <c r="BL1068" s="96">
        <v>450</v>
      </c>
      <c r="BM1068" s="96">
        <v>420</v>
      </c>
      <c r="BN1068" s="96">
        <v>360</v>
      </c>
      <c r="CH1068" s="2">
        <v>65047</v>
      </c>
      <c r="CI1068" s="2" t="s">
        <v>126</v>
      </c>
      <c r="CP1068" s="3">
        <v>63400</v>
      </c>
      <c r="CQ1068" s="3" t="s">
        <v>34057</v>
      </c>
      <c r="CR1068" s="3" t="s">
        <v>126</v>
      </c>
    </row>
    <row r="1069" spans="19:96" x14ac:dyDescent="0.25">
      <c r="S1069" s="2"/>
      <c r="T1069" s="95" t="s">
        <v>13608</v>
      </c>
      <c r="U1069" s="96">
        <v>1000</v>
      </c>
      <c r="V1069" s="96">
        <v>950</v>
      </c>
      <c r="W1069" s="96">
        <v>900</v>
      </c>
      <c r="X1069" s="96">
        <v>850</v>
      </c>
      <c r="Y1069" s="96">
        <v>800</v>
      </c>
      <c r="Z1069" s="96">
        <v>750</v>
      </c>
      <c r="AA1069" s="96">
        <v>700</v>
      </c>
      <c r="AB1069" s="96">
        <v>600</v>
      </c>
      <c r="AC1069" s="95" t="s">
        <v>13608</v>
      </c>
      <c r="AD1069" s="96">
        <v>1600</v>
      </c>
      <c r="AE1069" s="96">
        <v>1520</v>
      </c>
      <c r="AF1069" s="96">
        <v>1440</v>
      </c>
      <c r="AG1069" s="96">
        <v>1360</v>
      </c>
      <c r="AH1069" s="96">
        <v>1280</v>
      </c>
      <c r="AI1069" s="96">
        <v>1200</v>
      </c>
      <c r="AJ1069" s="96">
        <v>1120</v>
      </c>
      <c r="AK1069" s="96">
        <v>960</v>
      </c>
      <c r="AL1069" s="2"/>
      <c r="AM1069" s="95" t="s">
        <v>13608</v>
      </c>
      <c r="AN1069" s="96">
        <v>1500</v>
      </c>
      <c r="AO1069" s="96">
        <v>1430</v>
      </c>
      <c r="AP1069" s="96">
        <v>1350</v>
      </c>
      <c r="AQ1069" s="96">
        <v>1280</v>
      </c>
      <c r="AR1069" s="96">
        <v>1200</v>
      </c>
      <c r="AS1069" s="96">
        <v>1130</v>
      </c>
      <c r="AT1069" s="96">
        <v>1050</v>
      </c>
      <c r="AU1069" s="96">
        <v>900</v>
      </c>
      <c r="AW1069" s="95" t="s">
        <v>13608</v>
      </c>
      <c r="AX1069" s="96">
        <v>500</v>
      </c>
      <c r="AY1069" s="96">
        <v>480</v>
      </c>
      <c r="AZ1069" s="96">
        <v>450</v>
      </c>
      <c r="BA1069" s="96">
        <v>430</v>
      </c>
      <c r="BB1069" s="96">
        <v>400</v>
      </c>
      <c r="BC1069" s="96">
        <v>380</v>
      </c>
      <c r="BD1069" s="96">
        <v>350</v>
      </c>
      <c r="BE1069" s="96">
        <v>300</v>
      </c>
      <c r="BF1069" s="95" t="s">
        <v>13608</v>
      </c>
      <c r="BG1069" s="96">
        <v>700</v>
      </c>
      <c r="BH1069" s="96">
        <v>670</v>
      </c>
      <c r="BI1069" s="96">
        <v>630</v>
      </c>
      <c r="BJ1069" s="96">
        <v>600</v>
      </c>
      <c r="BK1069" s="96">
        <v>560</v>
      </c>
      <c r="BL1069" s="96">
        <v>530</v>
      </c>
      <c r="BM1069" s="96">
        <v>490</v>
      </c>
      <c r="BN1069" s="96">
        <v>420</v>
      </c>
      <c r="CH1069" s="2">
        <v>65106</v>
      </c>
      <c r="CI1069" s="2" t="s">
        <v>124</v>
      </c>
      <c r="CP1069" s="3">
        <v>63402</v>
      </c>
      <c r="CQ1069" s="3" t="s">
        <v>34058</v>
      </c>
      <c r="CR1069" s="3" t="s">
        <v>124</v>
      </c>
    </row>
    <row r="1070" spans="19:96" x14ac:dyDescent="0.25">
      <c r="S1070" s="2"/>
      <c r="T1070" s="95" t="s">
        <v>1154</v>
      </c>
      <c r="U1070" s="96">
        <v>1000</v>
      </c>
      <c r="V1070" s="96">
        <v>950</v>
      </c>
      <c r="W1070" s="96">
        <v>900</v>
      </c>
      <c r="X1070" s="96">
        <v>850</v>
      </c>
      <c r="Y1070" s="96">
        <v>800</v>
      </c>
      <c r="Z1070" s="96">
        <v>750</v>
      </c>
      <c r="AA1070" s="96">
        <v>700</v>
      </c>
      <c r="AB1070" s="96">
        <v>600</v>
      </c>
      <c r="AC1070" s="95" t="s">
        <v>1154</v>
      </c>
      <c r="AD1070" s="96">
        <v>1600</v>
      </c>
      <c r="AE1070" s="96">
        <v>1520</v>
      </c>
      <c r="AF1070" s="96">
        <v>1440</v>
      </c>
      <c r="AG1070" s="96">
        <v>1360</v>
      </c>
      <c r="AH1070" s="96">
        <v>1280</v>
      </c>
      <c r="AI1070" s="96">
        <v>1200</v>
      </c>
      <c r="AJ1070" s="96">
        <v>1120</v>
      </c>
      <c r="AK1070" s="96">
        <v>960</v>
      </c>
      <c r="AL1070" s="2"/>
      <c r="AM1070" s="95" t="s">
        <v>1154</v>
      </c>
      <c r="AN1070" s="96">
        <v>1500</v>
      </c>
      <c r="AO1070" s="96">
        <v>1430</v>
      </c>
      <c r="AP1070" s="96">
        <v>1350</v>
      </c>
      <c r="AQ1070" s="96">
        <v>1280</v>
      </c>
      <c r="AR1070" s="96">
        <v>1200</v>
      </c>
      <c r="AS1070" s="96">
        <v>1130</v>
      </c>
      <c r="AT1070" s="96">
        <v>1050</v>
      </c>
      <c r="AU1070" s="96">
        <v>900</v>
      </c>
      <c r="AW1070" s="95" t="s">
        <v>1154</v>
      </c>
      <c r="AX1070" s="96">
        <v>500</v>
      </c>
      <c r="AY1070" s="96">
        <v>480</v>
      </c>
      <c r="AZ1070" s="96">
        <v>450</v>
      </c>
      <c r="BA1070" s="96">
        <v>430</v>
      </c>
      <c r="BB1070" s="96">
        <v>400</v>
      </c>
      <c r="BC1070" s="96">
        <v>380</v>
      </c>
      <c r="BD1070" s="96">
        <v>350</v>
      </c>
      <c r="BE1070" s="96">
        <v>300</v>
      </c>
      <c r="BF1070" s="95" t="s">
        <v>1154</v>
      </c>
      <c r="BG1070" s="96">
        <v>600</v>
      </c>
      <c r="BH1070" s="96">
        <v>570</v>
      </c>
      <c r="BI1070" s="96">
        <v>540</v>
      </c>
      <c r="BJ1070" s="96">
        <v>510</v>
      </c>
      <c r="BK1070" s="96">
        <v>480</v>
      </c>
      <c r="BL1070" s="96">
        <v>450</v>
      </c>
      <c r="BM1070" s="96">
        <v>420</v>
      </c>
      <c r="BN1070" s="96">
        <v>360</v>
      </c>
      <c r="CH1070" s="2">
        <v>65107</v>
      </c>
      <c r="CI1070" s="2" t="s">
        <v>122</v>
      </c>
      <c r="CP1070" s="3">
        <v>63404</v>
      </c>
      <c r="CQ1070" s="3" t="s">
        <v>34059</v>
      </c>
      <c r="CR1070" s="3" t="s">
        <v>126</v>
      </c>
    </row>
    <row r="1071" spans="19:96" x14ac:dyDescent="0.25">
      <c r="S1071" s="2"/>
      <c r="T1071" s="95" t="s">
        <v>1155</v>
      </c>
      <c r="U1071" s="96">
        <v>900</v>
      </c>
      <c r="V1071" s="96">
        <v>860</v>
      </c>
      <c r="W1071" s="96">
        <v>810</v>
      </c>
      <c r="X1071" s="96">
        <v>770</v>
      </c>
      <c r="Y1071" s="96">
        <v>720</v>
      </c>
      <c r="Z1071" s="96">
        <v>680</v>
      </c>
      <c r="AA1071" s="96">
        <v>630</v>
      </c>
      <c r="AB1071" s="96">
        <v>540</v>
      </c>
      <c r="AC1071" s="95" t="s">
        <v>1155</v>
      </c>
      <c r="AD1071" s="96">
        <v>1400</v>
      </c>
      <c r="AE1071" s="96">
        <v>1330</v>
      </c>
      <c r="AF1071" s="96">
        <v>1260</v>
      </c>
      <c r="AG1071" s="96">
        <v>1190</v>
      </c>
      <c r="AH1071" s="96">
        <v>1120</v>
      </c>
      <c r="AI1071" s="96">
        <v>1050</v>
      </c>
      <c r="AJ1071" s="96">
        <v>980</v>
      </c>
      <c r="AK1071" s="96">
        <v>840</v>
      </c>
      <c r="AL1071" s="2"/>
      <c r="AM1071" s="95" t="s">
        <v>1155</v>
      </c>
      <c r="AN1071" s="96">
        <v>1300</v>
      </c>
      <c r="AO1071" s="96">
        <v>1240</v>
      </c>
      <c r="AP1071" s="96">
        <v>1170</v>
      </c>
      <c r="AQ1071" s="96">
        <v>1110</v>
      </c>
      <c r="AR1071" s="96">
        <v>1040</v>
      </c>
      <c r="AS1071" s="96">
        <v>980</v>
      </c>
      <c r="AT1071" s="96">
        <v>910</v>
      </c>
      <c r="AU1071" s="96">
        <v>780</v>
      </c>
      <c r="AW1071" s="95" t="s">
        <v>1155</v>
      </c>
      <c r="AX1071" s="96">
        <v>400</v>
      </c>
      <c r="AY1071" s="96">
        <v>380</v>
      </c>
      <c r="AZ1071" s="96">
        <v>360</v>
      </c>
      <c r="BA1071" s="96">
        <v>340</v>
      </c>
      <c r="BB1071" s="96">
        <v>320</v>
      </c>
      <c r="BC1071" s="96">
        <v>300</v>
      </c>
      <c r="BD1071" s="96">
        <v>280</v>
      </c>
      <c r="BE1071" s="96">
        <v>240</v>
      </c>
      <c r="BF1071" s="95" t="s">
        <v>1155</v>
      </c>
      <c r="BG1071" s="96">
        <v>600</v>
      </c>
      <c r="BH1071" s="96">
        <v>570</v>
      </c>
      <c r="BI1071" s="96">
        <v>540</v>
      </c>
      <c r="BJ1071" s="96">
        <v>510</v>
      </c>
      <c r="BK1071" s="96">
        <v>480</v>
      </c>
      <c r="BL1071" s="96">
        <v>450</v>
      </c>
      <c r="BM1071" s="96">
        <v>420</v>
      </c>
      <c r="BN1071" s="96">
        <v>360</v>
      </c>
      <c r="CH1071" s="2">
        <v>65108</v>
      </c>
      <c r="CI1071" s="2" t="s">
        <v>124</v>
      </c>
      <c r="CP1071" s="3">
        <v>63405</v>
      </c>
      <c r="CQ1071" s="3" t="s">
        <v>34059</v>
      </c>
      <c r="CR1071" s="3" t="s">
        <v>126</v>
      </c>
    </row>
    <row r="1072" spans="19:96" x14ac:dyDescent="0.25">
      <c r="S1072" s="2"/>
      <c r="T1072" s="95" t="s">
        <v>1156</v>
      </c>
      <c r="U1072" s="96">
        <v>2400</v>
      </c>
      <c r="V1072" s="96">
        <v>2280</v>
      </c>
      <c r="W1072" s="96">
        <v>2160</v>
      </c>
      <c r="X1072" s="96">
        <v>2040</v>
      </c>
      <c r="Y1072" s="96">
        <v>1920</v>
      </c>
      <c r="Z1072" s="96">
        <v>1800</v>
      </c>
      <c r="AA1072" s="96">
        <v>1680</v>
      </c>
      <c r="AB1072" s="96">
        <v>1440</v>
      </c>
      <c r="AC1072" s="95" t="s">
        <v>1156</v>
      </c>
      <c r="AD1072" s="96">
        <v>3800</v>
      </c>
      <c r="AE1072" s="96">
        <v>3610</v>
      </c>
      <c r="AF1072" s="96">
        <v>3420</v>
      </c>
      <c r="AG1072" s="96">
        <v>3230</v>
      </c>
      <c r="AH1072" s="96">
        <v>3040</v>
      </c>
      <c r="AI1072" s="96">
        <v>2850</v>
      </c>
      <c r="AJ1072" s="96">
        <v>2660</v>
      </c>
      <c r="AK1072" s="96">
        <v>2280</v>
      </c>
      <c r="AL1072" s="2"/>
      <c r="AM1072" s="95" t="s">
        <v>1156</v>
      </c>
      <c r="AN1072" s="96">
        <v>3600</v>
      </c>
      <c r="AO1072" s="96">
        <v>3420</v>
      </c>
      <c r="AP1072" s="96">
        <v>3240</v>
      </c>
      <c r="AQ1072" s="96">
        <v>3060</v>
      </c>
      <c r="AR1072" s="96">
        <v>2880</v>
      </c>
      <c r="AS1072" s="96">
        <v>2700</v>
      </c>
      <c r="AT1072" s="96">
        <v>2520</v>
      </c>
      <c r="AU1072" s="96">
        <v>2160</v>
      </c>
      <c r="AW1072" s="95" t="s">
        <v>1156</v>
      </c>
      <c r="AX1072" s="96">
        <v>1200</v>
      </c>
      <c r="AY1072" s="96">
        <v>1140</v>
      </c>
      <c r="AZ1072" s="96">
        <v>1080</v>
      </c>
      <c r="BA1072" s="96">
        <v>1020</v>
      </c>
      <c r="BB1072" s="96">
        <v>960</v>
      </c>
      <c r="BC1072" s="96">
        <v>900</v>
      </c>
      <c r="BD1072" s="96">
        <v>840</v>
      </c>
      <c r="BE1072" s="96">
        <v>720</v>
      </c>
      <c r="BF1072" s="95" t="s">
        <v>1156</v>
      </c>
      <c r="BG1072" s="96">
        <v>1600</v>
      </c>
      <c r="BH1072" s="96">
        <v>1520</v>
      </c>
      <c r="BI1072" s="96">
        <v>1440</v>
      </c>
      <c r="BJ1072" s="96">
        <v>1360</v>
      </c>
      <c r="BK1072" s="96">
        <v>1280</v>
      </c>
      <c r="BL1072" s="96">
        <v>1200</v>
      </c>
      <c r="BM1072" s="96">
        <v>1120</v>
      </c>
      <c r="BN1072" s="96">
        <v>960</v>
      </c>
      <c r="CH1072" s="2">
        <v>65109</v>
      </c>
      <c r="CI1072" s="2" t="s">
        <v>122</v>
      </c>
      <c r="CP1072" s="3">
        <v>63406</v>
      </c>
      <c r="CQ1072" s="3" t="s">
        <v>34060</v>
      </c>
      <c r="CR1072" s="3" t="s">
        <v>126</v>
      </c>
    </row>
    <row r="1073" spans="19:96" x14ac:dyDescent="0.25">
      <c r="S1073" s="2"/>
      <c r="T1073" s="95" t="s">
        <v>1157</v>
      </c>
      <c r="U1073" s="96">
        <v>700</v>
      </c>
      <c r="V1073" s="96">
        <v>670</v>
      </c>
      <c r="W1073" s="96">
        <v>630</v>
      </c>
      <c r="X1073" s="96">
        <v>600</v>
      </c>
      <c r="Y1073" s="96">
        <v>560</v>
      </c>
      <c r="Z1073" s="96">
        <v>530</v>
      </c>
      <c r="AA1073" s="96">
        <v>490</v>
      </c>
      <c r="AB1073" s="96">
        <v>420</v>
      </c>
      <c r="AC1073" s="95" t="s">
        <v>1157</v>
      </c>
      <c r="AD1073" s="96">
        <v>1100</v>
      </c>
      <c r="AE1073" s="96">
        <v>1050</v>
      </c>
      <c r="AF1073" s="96">
        <v>990</v>
      </c>
      <c r="AG1073" s="96">
        <v>940</v>
      </c>
      <c r="AH1073" s="96">
        <v>880</v>
      </c>
      <c r="AI1073" s="96">
        <v>830</v>
      </c>
      <c r="AJ1073" s="96">
        <v>770</v>
      </c>
      <c r="AK1073" s="96">
        <v>660</v>
      </c>
      <c r="AL1073" s="2"/>
      <c r="AM1073" s="95" t="s">
        <v>1157</v>
      </c>
      <c r="AN1073" s="96">
        <v>1100</v>
      </c>
      <c r="AO1073" s="96">
        <v>1050</v>
      </c>
      <c r="AP1073" s="96">
        <v>990</v>
      </c>
      <c r="AQ1073" s="96">
        <v>940</v>
      </c>
      <c r="AR1073" s="96">
        <v>880</v>
      </c>
      <c r="AS1073" s="96">
        <v>830</v>
      </c>
      <c r="AT1073" s="96">
        <v>770</v>
      </c>
      <c r="AU1073" s="96">
        <v>660</v>
      </c>
      <c r="AW1073" s="95" t="s">
        <v>1157</v>
      </c>
      <c r="AX1073" s="96">
        <v>400</v>
      </c>
      <c r="AY1073" s="96">
        <v>380</v>
      </c>
      <c r="AZ1073" s="96">
        <v>360</v>
      </c>
      <c r="BA1073" s="96">
        <v>340</v>
      </c>
      <c r="BB1073" s="96">
        <v>320</v>
      </c>
      <c r="BC1073" s="96">
        <v>300</v>
      </c>
      <c r="BD1073" s="96">
        <v>280</v>
      </c>
      <c r="BE1073" s="96">
        <v>240</v>
      </c>
      <c r="BF1073" s="95" t="s">
        <v>1157</v>
      </c>
      <c r="BG1073" s="96">
        <v>500</v>
      </c>
      <c r="BH1073" s="96">
        <v>480</v>
      </c>
      <c r="BI1073" s="96">
        <v>450</v>
      </c>
      <c r="BJ1073" s="96">
        <v>430</v>
      </c>
      <c r="BK1073" s="96">
        <v>400</v>
      </c>
      <c r="BL1073" s="96">
        <v>380</v>
      </c>
      <c r="BM1073" s="96">
        <v>350</v>
      </c>
      <c r="BN1073" s="96">
        <v>300</v>
      </c>
      <c r="CH1073" s="2">
        <v>65110</v>
      </c>
      <c r="CI1073" s="2" t="s">
        <v>124</v>
      </c>
      <c r="CP1073" s="3">
        <v>63410</v>
      </c>
      <c r="CQ1073" s="3" t="s">
        <v>34061</v>
      </c>
      <c r="CR1073" s="3" t="s">
        <v>126</v>
      </c>
    </row>
    <row r="1074" spans="19:96" x14ac:dyDescent="0.25">
      <c r="S1074" s="2"/>
      <c r="T1074" s="95" t="s">
        <v>1158</v>
      </c>
      <c r="U1074" s="96">
        <v>1000</v>
      </c>
      <c r="V1074" s="96">
        <v>950</v>
      </c>
      <c r="W1074" s="96">
        <v>900</v>
      </c>
      <c r="X1074" s="96">
        <v>850</v>
      </c>
      <c r="Y1074" s="96">
        <v>800</v>
      </c>
      <c r="Z1074" s="96">
        <v>750</v>
      </c>
      <c r="AA1074" s="96">
        <v>700</v>
      </c>
      <c r="AB1074" s="96">
        <v>600</v>
      </c>
      <c r="AC1074" s="95" t="s">
        <v>1158</v>
      </c>
      <c r="AD1074" s="96">
        <v>1600</v>
      </c>
      <c r="AE1074" s="96">
        <v>1520</v>
      </c>
      <c r="AF1074" s="96">
        <v>1440</v>
      </c>
      <c r="AG1074" s="96">
        <v>1360</v>
      </c>
      <c r="AH1074" s="96">
        <v>1280</v>
      </c>
      <c r="AI1074" s="96">
        <v>1200</v>
      </c>
      <c r="AJ1074" s="96">
        <v>1120</v>
      </c>
      <c r="AK1074" s="96">
        <v>960</v>
      </c>
      <c r="AL1074" s="2"/>
      <c r="AM1074" s="95" t="s">
        <v>1158</v>
      </c>
      <c r="AN1074" s="96">
        <v>1400</v>
      </c>
      <c r="AO1074" s="96">
        <v>1330</v>
      </c>
      <c r="AP1074" s="96">
        <v>1260</v>
      </c>
      <c r="AQ1074" s="96">
        <v>1190</v>
      </c>
      <c r="AR1074" s="96">
        <v>1120</v>
      </c>
      <c r="AS1074" s="96">
        <v>1050</v>
      </c>
      <c r="AT1074" s="96">
        <v>980</v>
      </c>
      <c r="AU1074" s="96">
        <v>840</v>
      </c>
      <c r="AW1074" s="95" t="s">
        <v>1158</v>
      </c>
      <c r="AX1074" s="96">
        <v>500</v>
      </c>
      <c r="AY1074" s="96">
        <v>480</v>
      </c>
      <c r="AZ1074" s="96">
        <v>450</v>
      </c>
      <c r="BA1074" s="96">
        <v>430</v>
      </c>
      <c r="BB1074" s="96">
        <v>400</v>
      </c>
      <c r="BC1074" s="96">
        <v>380</v>
      </c>
      <c r="BD1074" s="96">
        <v>350</v>
      </c>
      <c r="BE1074" s="96">
        <v>300</v>
      </c>
      <c r="BF1074" s="95" t="s">
        <v>1158</v>
      </c>
      <c r="BG1074" s="96">
        <v>600</v>
      </c>
      <c r="BH1074" s="96">
        <v>570</v>
      </c>
      <c r="BI1074" s="96">
        <v>540</v>
      </c>
      <c r="BJ1074" s="96">
        <v>510</v>
      </c>
      <c r="BK1074" s="96">
        <v>480</v>
      </c>
      <c r="BL1074" s="96">
        <v>450</v>
      </c>
      <c r="BM1074" s="96">
        <v>420</v>
      </c>
      <c r="BN1074" s="96">
        <v>360</v>
      </c>
      <c r="CH1074" s="2">
        <v>65111</v>
      </c>
      <c r="CI1074" s="2" t="s">
        <v>124</v>
      </c>
      <c r="CP1074" s="3">
        <v>63411</v>
      </c>
      <c r="CQ1074" s="3" t="s">
        <v>34062</v>
      </c>
      <c r="CR1074" s="3" t="s">
        <v>126</v>
      </c>
    </row>
    <row r="1075" spans="19:96" x14ac:dyDescent="0.25">
      <c r="S1075" s="2"/>
      <c r="T1075" s="95" t="s">
        <v>30843</v>
      </c>
      <c r="U1075" s="96">
        <v>1700</v>
      </c>
      <c r="V1075" s="96">
        <v>1620</v>
      </c>
      <c r="W1075" s="96">
        <v>1530</v>
      </c>
      <c r="X1075" s="96">
        <v>1450</v>
      </c>
      <c r="Y1075" s="96">
        <v>1360</v>
      </c>
      <c r="Z1075" s="96">
        <v>1280</v>
      </c>
      <c r="AA1075" s="96">
        <v>1190</v>
      </c>
      <c r="AB1075" s="96">
        <v>1020</v>
      </c>
      <c r="AC1075" s="95" t="s">
        <v>30843</v>
      </c>
      <c r="AD1075" s="96">
        <v>2700</v>
      </c>
      <c r="AE1075" s="96">
        <v>2570</v>
      </c>
      <c r="AF1075" s="96">
        <v>2430</v>
      </c>
      <c r="AG1075" s="96">
        <v>2300</v>
      </c>
      <c r="AH1075" s="96">
        <v>2160</v>
      </c>
      <c r="AI1075" s="96">
        <v>2030</v>
      </c>
      <c r="AJ1075" s="96">
        <v>1890</v>
      </c>
      <c r="AK1075" s="96">
        <v>1620</v>
      </c>
      <c r="AL1075" s="2"/>
      <c r="AM1075" s="95" t="s">
        <v>30843</v>
      </c>
      <c r="AN1075" s="96">
        <v>2600</v>
      </c>
      <c r="AO1075" s="96">
        <v>2470</v>
      </c>
      <c r="AP1075" s="96">
        <v>2340</v>
      </c>
      <c r="AQ1075" s="96">
        <v>2210</v>
      </c>
      <c r="AR1075" s="96">
        <v>2080</v>
      </c>
      <c r="AS1075" s="96">
        <v>1950</v>
      </c>
      <c r="AT1075" s="96">
        <v>1820</v>
      </c>
      <c r="AU1075" s="96">
        <v>1560</v>
      </c>
      <c r="AW1075" s="95" t="s">
        <v>30843</v>
      </c>
      <c r="AX1075" s="96">
        <v>900</v>
      </c>
      <c r="AY1075" s="96">
        <v>860</v>
      </c>
      <c r="AZ1075" s="96">
        <v>810</v>
      </c>
      <c r="BA1075" s="96">
        <v>770</v>
      </c>
      <c r="BB1075" s="96">
        <v>720</v>
      </c>
      <c r="BC1075" s="96">
        <v>680</v>
      </c>
      <c r="BD1075" s="96">
        <v>630</v>
      </c>
      <c r="BE1075" s="96">
        <v>540</v>
      </c>
      <c r="BF1075" s="95" t="s">
        <v>30843</v>
      </c>
      <c r="BG1075" s="96">
        <v>1100</v>
      </c>
      <c r="BH1075" s="96">
        <v>1050</v>
      </c>
      <c r="BI1075" s="96">
        <v>990</v>
      </c>
      <c r="BJ1075" s="96">
        <v>940</v>
      </c>
      <c r="BK1075" s="96">
        <v>880</v>
      </c>
      <c r="BL1075" s="96">
        <v>830</v>
      </c>
      <c r="BM1075" s="96">
        <v>770</v>
      </c>
      <c r="BN1075" s="96">
        <v>660</v>
      </c>
      <c r="CH1075" s="2">
        <v>65112</v>
      </c>
      <c r="CI1075" s="2" t="s">
        <v>124</v>
      </c>
      <c r="CP1075" s="3">
        <v>63416</v>
      </c>
      <c r="CQ1075" s="3" t="s">
        <v>34063</v>
      </c>
      <c r="CR1075" s="3" t="s">
        <v>126</v>
      </c>
    </row>
    <row r="1076" spans="19:96" x14ac:dyDescent="0.25">
      <c r="S1076" s="2"/>
      <c r="T1076" s="95" t="s">
        <v>1159</v>
      </c>
      <c r="U1076" s="96">
        <v>1700</v>
      </c>
      <c r="V1076" s="96">
        <v>1620</v>
      </c>
      <c r="W1076" s="96">
        <v>1530</v>
      </c>
      <c r="X1076" s="96">
        <v>1450</v>
      </c>
      <c r="Y1076" s="96">
        <v>1360</v>
      </c>
      <c r="Z1076" s="96">
        <v>1280</v>
      </c>
      <c r="AA1076" s="96">
        <v>1190</v>
      </c>
      <c r="AB1076" s="96">
        <v>1020</v>
      </c>
      <c r="AC1076" s="95" t="s">
        <v>1159</v>
      </c>
      <c r="AD1076" s="96">
        <v>2700</v>
      </c>
      <c r="AE1076" s="96">
        <v>2570</v>
      </c>
      <c r="AF1076" s="96">
        <v>2430</v>
      </c>
      <c r="AG1076" s="96">
        <v>2300</v>
      </c>
      <c r="AH1076" s="96">
        <v>2160</v>
      </c>
      <c r="AI1076" s="96">
        <v>2030</v>
      </c>
      <c r="AJ1076" s="96">
        <v>1890</v>
      </c>
      <c r="AK1076" s="96">
        <v>1620</v>
      </c>
      <c r="AL1076" s="2"/>
      <c r="AM1076" s="95" t="s">
        <v>1159</v>
      </c>
      <c r="AN1076" s="96">
        <v>2600</v>
      </c>
      <c r="AO1076" s="96">
        <v>2470</v>
      </c>
      <c r="AP1076" s="96">
        <v>2340</v>
      </c>
      <c r="AQ1076" s="96">
        <v>2210</v>
      </c>
      <c r="AR1076" s="96">
        <v>2080</v>
      </c>
      <c r="AS1076" s="96">
        <v>1950</v>
      </c>
      <c r="AT1076" s="96">
        <v>1820</v>
      </c>
      <c r="AU1076" s="96">
        <v>1560</v>
      </c>
      <c r="AW1076" s="95" t="s">
        <v>1159</v>
      </c>
      <c r="AX1076" s="96">
        <v>900</v>
      </c>
      <c r="AY1076" s="96">
        <v>860</v>
      </c>
      <c r="AZ1076" s="96">
        <v>810</v>
      </c>
      <c r="BA1076" s="96">
        <v>770</v>
      </c>
      <c r="BB1076" s="96">
        <v>720</v>
      </c>
      <c r="BC1076" s="96">
        <v>680</v>
      </c>
      <c r="BD1076" s="96">
        <v>630</v>
      </c>
      <c r="BE1076" s="96">
        <v>540</v>
      </c>
      <c r="BF1076" s="95" t="s">
        <v>1159</v>
      </c>
      <c r="BG1076" s="96">
        <v>1100</v>
      </c>
      <c r="BH1076" s="96">
        <v>1050</v>
      </c>
      <c r="BI1076" s="96">
        <v>990</v>
      </c>
      <c r="BJ1076" s="96">
        <v>940</v>
      </c>
      <c r="BK1076" s="96">
        <v>880</v>
      </c>
      <c r="BL1076" s="96">
        <v>830</v>
      </c>
      <c r="BM1076" s="96">
        <v>770</v>
      </c>
      <c r="BN1076" s="96">
        <v>660</v>
      </c>
      <c r="CH1076" s="2">
        <v>65113</v>
      </c>
      <c r="CI1076" s="2" t="s">
        <v>124</v>
      </c>
      <c r="CP1076" s="3">
        <v>63417</v>
      </c>
      <c r="CQ1076" s="3" t="s">
        <v>33234</v>
      </c>
      <c r="CR1076" s="3" t="s">
        <v>126</v>
      </c>
    </row>
    <row r="1077" spans="19:96" x14ac:dyDescent="0.25">
      <c r="S1077" s="2"/>
      <c r="T1077" s="95" t="s">
        <v>1160</v>
      </c>
      <c r="U1077" s="96">
        <v>800</v>
      </c>
      <c r="V1077" s="96">
        <v>760</v>
      </c>
      <c r="W1077" s="96">
        <v>720</v>
      </c>
      <c r="X1077" s="96">
        <v>680</v>
      </c>
      <c r="Y1077" s="96">
        <v>640</v>
      </c>
      <c r="Z1077" s="96">
        <v>600</v>
      </c>
      <c r="AA1077" s="96">
        <v>560</v>
      </c>
      <c r="AB1077" s="96">
        <v>480</v>
      </c>
      <c r="AC1077" s="95" t="s">
        <v>1160</v>
      </c>
      <c r="AD1077" s="96">
        <v>1300</v>
      </c>
      <c r="AE1077" s="96">
        <v>1240</v>
      </c>
      <c r="AF1077" s="96">
        <v>1170</v>
      </c>
      <c r="AG1077" s="96">
        <v>1110</v>
      </c>
      <c r="AH1077" s="96">
        <v>1040</v>
      </c>
      <c r="AI1077" s="96">
        <v>980</v>
      </c>
      <c r="AJ1077" s="96">
        <v>910</v>
      </c>
      <c r="AK1077" s="96">
        <v>780</v>
      </c>
      <c r="AL1077" s="2"/>
      <c r="AM1077" s="95" t="s">
        <v>1160</v>
      </c>
      <c r="AN1077" s="96">
        <v>1200</v>
      </c>
      <c r="AO1077" s="96">
        <v>1140</v>
      </c>
      <c r="AP1077" s="96">
        <v>1080</v>
      </c>
      <c r="AQ1077" s="96">
        <v>1020</v>
      </c>
      <c r="AR1077" s="96">
        <v>960</v>
      </c>
      <c r="AS1077" s="96">
        <v>900</v>
      </c>
      <c r="AT1077" s="96">
        <v>840</v>
      </c>
      <c r="AU1077" s="96">
        <v>720</v>
      </c>
      <c r="AW1077" s="95" t="s">
        <v>1160</v>
      </c>
      <c r="AX1077" s="96">
        <v>400</v>
      </c>
      <c r="AY1077" s="96">
        <v>380</v>
      </c>
      <c r="AZ1077" s="96">
        <v>360</v>
      </c>
      <c r="BA1077" s="96">
        <v>340</v>
      </c>
      <c r="BB1077" s="96">
        <v>320</v>
      </c>
      <c r="BC1077" s="96">
        <v>300</v>
      </c>
      <c r="BD1077" s="96">
        <v>280</v>
      </c>
      <c r="BE1077" s="96">
        <v>240</v>
      </c>
      <c r="BF1077" s="95" t="s">
        <v>1160</v>
      </c>
      <c r="BG1077" s="96">
        <v>500</v>
      </c>
      <c r="BH1077" s="96">
        <v>480</v>
      </c>
      <c r="BI1077" s="96">
        <v>450</v>
      </c>
      <c r="BJ1077" s="96">
        <v>430</v>
      </c>
      <c r="BK1077" s="96">
        <v>400</v>
      </c>
      <c r="BL1077" s="96">
        <v>380</v>
      </c>
      <c r="BM1077" s="96">
        <v>350</v>
      </c>
      <c r="BN1077" s="96">
        <v>300</v>
      </c>
      <c r="CH1077" s="2">
        <v>65114</v>
      </c>
      <c r="CI1077" s="2" t="s">
        <v>122</v>
      </c>
      <c r="CP1077" s="3">
        <v>63418</v>
      </c>
      <c r="CQ1077" s="3" t="s">
        <v>34063</v>
      </c>
      <c r="CR1077" s="3" t="s">
        <v>126</v>
      </c>
    </row>
    <row r="1078" spans="19:96" x14ac:dyDescent="0.25">
      <c r="S1078" s="2"/>
      <c r="T1078" s="95" t="s">
        <v>1161</v>
      </c>
      <c r="U1078" s="96">
        <v>1900</v>
      </c>
      <c r="V1078" s="96">
        <v>1810</v>
      </c>
      <c r="W1078" s="96">
        <v>1710</v>
      </c>
      <c r="X1078" s="96">
        <v>1620</v>
      </c>
      <c r="Y1078" s="96">
        <v>1520</v>
      </c>
      <c r="Z1078" s="96">
        <v>1430</v>
      </c>
      <c r="AA1078" s="96">
        <v>1330</v>
      </c>
      <c r="AB1078" s="96">
        <v>1140</v>
      </c>
      <c r="AC1078" s="95" t="s">
        <v>1161</v>
      </c>
      <c r="AD1078" s="96">
        <v>3000</v>
      </c>
      <c r="AE1078" s="96">
        <v>2850</v>
      </c>
      <c r="AF1078" s="96">
        <v>2700</v>
      </c>
      <c r="AG1078" s="96">
        <v>2550</v>
      </c>
      <c r="AH1078" s="96">
        <v>2400</v>
      </c>
      <c r="AI1078" s="96">
        <v>2250</v>
      </c>
      <c r="AJ1078" s="96">
        <v>2100</v>
      </c>
      <c r="AK1078" s="96">
        <v>1800</v>
      </c>
      <c r="AL1078" s="2"/>
      <c r="AM1078" s="95" t="s">
        <v>1161</v>
      </c>
      <c r="AN1078" s="96">
        <v>2800</v>
      </c>
      <c r="AO1078" s="96">
        <v>2660</v>
      </c>
      <c r="AP1078" s="96">
        <v>2520</v>
      </c>
      <c r="AQ1078" s="96">
        <v>2380</v>
      </c>
      <c r="AR1078" s="96">
        <v>2240</v>
      </c>
      <c r="AS1078" s="96">
        <v>2100</v>
      </c>
      <c r="AT1078" s="96">
        <v>1960</v>
      </c>
      <c r="AU1078" s="96">
        <v>1680</v>
      </c>
      <c r="AW1078" s="95" t="s">
        <v>1161</v>
      </c>
      <c r="AX1078" s="96">
        <v>900</v>
      </c>
      <c r="AY1078" s="96">
        <v>860</v>
      </c>
      <c r="AZ1078" s="96">
        <v>810</v>
      </c>
      <c r="BA1078" s="96">
        <v>770</v>
      </c>
      <c r="BB1078" s="96">
        <v>720</v>
      </c>
      <c r="BC1078" s="96">
        <v>680</v>
      </c>
      <c r="BD1078" s="96">
        <v>630</v>
      </c>
      <c r="BE1078" s="96">
        <v>540</v>
      </c>
      <c r="BF1078" s="95" t="s">
        <v>1161</v>
      </c>
      <c r="BG1078" s="96">
        <v>1200</v>
      </c>
      <c r="BH1078" s="96">
        <v>1140</v>
      </c>
      <c r="BI1078" s="96">
        <v>1080</v>
      </c>
      <c r="BJ1078" s="96">
        <v>1020</v>
      </c>
      <c r="BK1078" s="96">
        <v>960</v>
      </c>
      <c r="BL1078" s="96">
        <v>900</v>
      </c>
      <c r="BM1078" s="96">
        <v>840</v>
      </c>
      <c r="BN1078" s="96">
        <v>720</v>
      </c>
      <c r="CH1078" s="2">
        <v>65117</v>
      </c>
      <c r="CI1078" s="2" t="s">
        <v>126</v>
      </c>
      <c r="CP1078" s="3">
        <v>63421</v>
      </c>
      <c r="CQ1078" s="3" t="s">
        <v>26384</v>
      </c>
      <c r="CR1078" s="3" t="s">
        <v>122</v>
      </c>
    </row>
    <row r="1079" spans="19:96" x14ac:dyDescent="0.25">
      <c r="S1079" s="2"/>
      <c r="T1079" s="95" t="s">
        <v>1162</v>
      </c>
      <c r="U1079" s="96">
        <v>1200</v>
      </c>
      <c r="V1079" s="96">
        <v>1140</v>
      </c>
      <c r="W1079" s="96">
        <v>1080</v>
      </c>
      <c r="X1079" s="96">
        <v>1020</v>
      </c>
      <c r="Y1079" s="96">
        <v>960</v>
      </c>
      <c r="Z1079" s="96">
        <v>900</v>
      </c>
      <c r="AA1079" s="96">
        <v>840</v>
      </c>
      <c r="AB1079" s="96">
        <v>720</v>
      </c>
      <c r="AC1079" s="95" t="s">
        <v>1162</v>
      </c>
      <c r="AD1079" s="96">
        <v>1900</v>
      </c>
      <c r="AE1079" s="96">
        <v>1810</v>
      </c>
      <c r="AF1079" s="96">
        <v>1710</v>
      </c>
      <c r="AG1079" s="96">
        <v>1620</v>
      </c>
      <c r="AH1079" s="96">
        <v>1520</v>
      </c>
      <c r="AI1079" s="96">
        <v>1430</v>
      </c>
      <c r="AJ1079" s="96">
        <v>1330</v>
      </c>
      <c r="AK1079" s="96">
        <v>1140</v>
      </c>
      <c r="AL1079" s="2"/>
      <c r="AM1079" s="95" t="s">
        <v>1162</v>
      </c>
      <c r="AN1079" s="96">
        <v>1800</v>
      </c>
      <c r="AO1079" s="96">
        <v>1710</v>
      </c>
      <c r="AP1079" s="96">
        <v>1620</v>
      </c>
      <c r="AQ1079" s="96">
        <v>1530</v>
      </c>
      <c r="AR1079" s="96">
        <v>1440</v>
      </c>
      <c r="AS1079" s="96">
        <v>1350</v>
      </c>
      <c r="AT1079" s="96">
        <v>1260</v>
      </c>
      <c r="AU1079" s="96">
        <v>1080</v>
      </c>
      <c r="AW1079" s="95" t="s">
        <v>1162</v>
      </c>
      <c r="AX1079" s="96">
        <v>600</v>
      </c>
      <c r="AY1079" s="96">
        <v>570</v>
      </c>
      <c r="AZ1079" s="96">
        <v>540</v>
      </c>
      <c r="BA1079" s="96">
        <v>510</v>
      </c>
      <c r="BB1079" s="96">
        <v>480</v>
      </c>
      <c r="BC1079" s="96">
        <v>450</v>
      </c>
      <c r="BD1079" s="96">
        <v>420</v>
      </c>
      <c r="BE1079" s="96">
        <v>360</v>
      </c>
      <c r="BF1079" s="95" t="s">
        <v>1162</v>
      </c>
      <c r="BG1079" s="96">
        <v>800</v>
      </c>
      <c r="BH1079" s="96">
        <v>760</v>
      </c>
      <c r="BI1079" s="96">
        <v>720</v>
      </c>
      <c r="BJ1079" s="96">
        <v>680</v>
      </c>
      <c r="BK1079" s="96">
        <v>640</v>
      </c>
      <c r="BL1079" s="96">
        <v>600</v>
      </c>
      <c r="BM1079" s="96">
        <v>560</v>
      </c>
      <c r="BN1079" s="96">
        <v>480</v>
      </c>
      <c r="CH1079" s="2">
        <v>65118</v>
      </c>
      <c r="CI1079" s="2" t="s">
        <v>124</v>
      </c>
      <c r="CP1079" s="3">
        <v>63423</v>
      </c>
      <c r="CQ1079" s="3" t="s">
        <v>34064</v>
      </c>
      <c r="CR1079" s="3" t="s">
        <v>124</v>
      </c>
    </row>
    <row r="1080" spans="19:96" x14ac:dyDescent="0.25">
      <c r="S1080" s="2"/>
      <c r="T1080" s="95" t="s">
        <v>1163</v>
      </c>
      <c r="U1080" s="96">
        <v>1100</v>
      </c>
      <c r="V1080" s="96">
        <v>1050</v>
      </c>
      <c r="W1080" s="96">
        <v>990</v>
      </c>
      <c r="X1080" s="96">
        <v>940</v>
      </c>
      <c r="Y1080" s="96">
        <v>880</v>
      </c>
      <c r="Z1080" s="96">
        <v>830</v>
      </c>
      <c r="AA1080" s="96">
        <v>770</v>
      </c>
      <c r="AB1080" s="96">
        <v>660</v>
      </c>
      <c r="AC1080" s="95" t="s">
        <v>1163</v>
      </c>
      <c r="AD1080" s="96">
        <v>1800</v>
      </c>
      <c r="AE1080" s="96">
        <v>1710</v>
      </c>
      <c r="AF1080" s="96">
        <v>1620</v>
      </c>
      <c r="AG1080" s="96">
        <v>1530</v>
      </c>
      <c r="AH1080" s="96">
        <v>1440</v>
      </c>
      <c r="AI1080" s="96">
        <v>1350</v>
      </c>
      <c r="AJ1080" s="96">
        <v>1260</v>
      </c>
      <c r="AK1080" s="96">
        <v>1080</v>
      </c>
      <c r="AL1080" s="2"/>
      <c r="AM1080" s="95" t="s">
        <v>1163</v>
      </c>
      <c r="AN1080" s="96">
        <v>1700</v>
      </c>
      <c r="AO1080" s="96">
        <v>1620</v>
      </c>
      <c r="AP1080" s="96">
        <v>1530</v>
      </c>
      <c r="AQ1080" s="96">
        <v>1450</v>
      </c>
      <c r="AR1080" s="96">
        <v>1360</v>
      </c>
      <c r="AS1080" s="96">
        <v>1280</v>
      </c>
      <c r="AT1080" s="96">
        <v>1190</v>
      </c>
      <c r="AU1080" s="96">
        <v>1020</v>
      </c>
      <c r="AW1080" s="95" t="s">
        <v>1163</v>
      </c>
      <c r="AX1080" s="96">
        <v>600</v>
      </c>
      <c r="AY1080" s="96">
        <v>570</v>
      </c>
      <c r="AZ1080" s="96">
        <v>540</v>
      </c>
      <c r="BA1080" s="96">
        <v>510</v>
      </c>
      <c r="BB1080" s="96">
        <v>480</v>
      </c>
      <c r="BC1080" s="96">
        <v>450</v>
      </c>
      <c r="BD1080" s="96">
        <v>420</v>
      </c>
      <c r="BE1080" s="96">
        <v>360</v>
      </c>
      <c r="BF1080" s="95" t="s">
        <v>1163</v>
      </c>
      <c r="BG1080" s="96">
        <v>700</v>
      </c>
      <c r="BH1080" s="96">
        <v>670</v>
      </c>
      <c r="BI1080" s="96">
        <v>630</v>
      </c>
      <c r="BJ1080" s="96">
        <v>600</v>
      </c>
      <c r="BK1080" s="96">
        <v>560</v>
      </c>
      <c r="BL1080" s="96">
        <v>530</v>
      </c>
      <c r="BM1080" s="96">
        <v>490</v>
      </c>
      <c r="BN1080" s="96">
        <v>420</v>
      </c>
      <c r="CH1080" s="2">
        <v>65119</v>
      </c>
      <c r="CI1080" s="2" t="s">
        <v>126</v>
      </c>
      <c r="CP1080" s="3">
        <v>63424</v>
      </c>
      <c r="CQ1080" s="3" t="s">
        <v>34065</v>
      </c>
      <c r="CR1080" s="3" t="s">
        <v>126</v>
      </c>
    </row>
    <row r="1081" spans="19:96" x14ac:dyDescent="0.25">
      <c r="S1081" s="2"/>
      <c r="T1081" s="95" t="s">
        <v>1164</v>
      </c>
      <c r="U1081" s="96">
        <v>700</v>
      </c>
      <c r="V1081" s="96">
        <v>670</v>
      </c>
      <c r="W1081" s="96">
        <v>630</v>
      </c>
      <c r="X1081" s="96">
        <v>600</v>
      </c>
      <c r="Y1081" s="96">
        <v>560</v>
      </c>
      <c r="Z1081" s="96">
        <v>530</v>
      </c>
      <c r="AA1081" s="96">
        <v>490</v>
      </c>
      <c r="AB1081" s="96">
        <v>420</v>
      </c>
      <c r="AC1081" s="95" t="s">
        <v>1164</v>
      </c>
      <c r="AD1081" s="96">
        <v>1100</v>
      </c>
      <c r="AE1081" s="96">
        <v>1050</v>
      </c>
      <c r="AF1081" s="96">
        <v>990</v>
      </c>
      <c r="AG1081" s="96">
        <v>940</v>
      </c>
      <c r="AH1081" s="96">
        <v>880</v>
      </c>
      <c r="AI1081" s="96">
        <v>830</v>
      </c>
      <c r="AJ1081" s="96">
        <v>770</v>
      </c>
      <c r="AK1081" s="96">
        <v>660</v>
      </c>
      <c r="AL1081" s="2"/>
      <c r="AM1081" s="95" t="s">
        <v>1164</v>
      </c>
      <c r="AN1081" s="96">
        <v>1000</v>
      </c>
      <c r="AO1081" s="96">
        <v>950</v>
      </c>
      <c r="AP1081" s="96">
        <v>900</v>
      </c>
      <c r="AQ1081" s="96">
        <v>850</v>
      </c>
      <c r="AR1081" s="96">
        <v>800</v>
      </c>
      <c r="AS1081" s="96">
        <v>750</v>
      </c>
      <c r="AT1081" s="96">
        <v>700</v>
      </c>
      <c r="AU1081" s="96">
        <v>600</v>
      </c>
      <c r="AW1081" s="95" t="s">
        <v>1164</v>
      </c>
      <c r="AX1081" s="96">
        <v>300</v>
      </c>
      <c r="AY1081" s="96">
        <v>290</v>
      </c>
      <c r="AZ1081" s="96">
        <v>270</v>
      </c>
      <c r="BA1081" s="96">
        <v>260</v>
      </c>
      <c r="BB1081" s="96">
        <v>240</v>
      </c>
      <c r="BC1081" s="96">
        <v>230</v>
      </c>
      <c r="BD1081" s="96">
        <v>210</v>
      </c>
      <c r="BE1081" s="96">
        <v>180</v>
      </c>
      <c r="BF1081" s="95" t="s">
        <v>1164</v>
      </c>
      <c r="BG1081" s="96">
        <v>500</v>
      </c>
      <c r="BH1081" s="96">
        <v>480</v>
      </c>
      <c r="BI1081" s="96">
        <v>450</v>
      </c>
      <c r="BJ1081" s="96">
        <v>430</v>
      </c>
      <c r="BK1081" s="96">
        <v>400</v>
      </c>
      <c r="BL1081" s="96">
        <v>380</v>
      </c>
      <c r="BM1081" s="96">
        <v>350</v>
      </c>
      <c r="BN1081" s="96">
        <v>300</v>
      </c>
      <c r="CH1081" s="2">
        <v>65120</v>
      </c>
      <c r="CI1081" s="2" t="s">
        <v>126</v>
      </c>
      <c r="CP1081" s="3">
        <v>63427</v>
      </c>
      <c r="CQ1081" s="3" t="s">
        <v>34066</v>
      </c>
      <c r="CR1081" s="3" t="s">
        <v>126</v>
      </c>
    </row>
    <row r="1082" spans="19:96" x14ac:dyDescent="0.25">
      <c r="S1082" s="2"/>
      <c r="T1082" s="95" t="s">
        <v>30844</v>
      </c>
      <c r="U1082" s="96">
        <v>800</v>
      </c>
      <c r="V1082" s="96">
        <v>760</v>
      </c>
      <c r="W1082" s="96">
        <v>720</v>
      </c>
      <c r="X1082" s="96">
        <v>680</v>
      </c>
      <c r="Y1082" s="96">
        <v>640</v>
      </c>
      <c r="Z1082" s="96">
        <v>600</v>
      </c>
      <c r="AA1082" s="96">
        <v>560</v>
      </c>
      <c r="AB1082" s="96">
        <v>480</v>
      </c>
      <c r="AC1082" s="95" t="s">
        <v>30844</v>
      </c>
      <c r="AD1082" s="96">
        <v>1300</v>
      </c>
      <c r="AE1082" s="96">
        <v>1240</v>
      </c>
      <c r="AF1082" s="96">
        <v>1170</v>
      </c>
      <c r="AG1082" s="96">
        <v>1110</v>
      </c>
      <c r="AH1082" s="96">
        <v>1040</v>
      </c>
      <c r="AI1082" s="96">
        <v>980</v>
      </c>
      <c r="AJ1082" s="96">
        <v>910</v>
      </c>
      <c r="AK1082" s="96">
        <v>780</v>
      </c>
      <c r="AL1082" s="2"/>
      <c r="AM1082" s="95" t="s">
        <v>30844</v>
      </c>
      <c r="AN1082" s="96">
        <v>1100</v>
      </c>
      <c r="AO1082" s="96">
        <v>1050</v>
      </c>
      <c r="AP1082" s="96">
        <v>990</v>
      </c>
      <c r="AQ1082" s="96">
        <v>940</v>
      </c>
      <c r="AR1082" s="96">
        <v>880</v>
      </c>
      <c r="AS1082" s="96">
        <v>830</v>
      </c>
      <c r="AT1082" s="96">
        <v>770</v>
      </c>
      <c r="AU1082" s="96">
        <v>660</v>
      </c>
      <c r="AW1082" s="95" t="s">
        <v>30844</v>
      </c>
      <c r="AX1082" s="96">
        <v>400</v>
      </c>
      <c r="AY1082" s="96">
        <v>380</v>
      </c>
      <c r="AZ1082" s="96">
        <v>360</v>
      </c>
      <c r="BA1082" s="96">
        <v>340</v>
      </c>
      <c r="BB1082" s="96">
        <v>320</v>
      </c>
      <c r="BC1082" s="96">
        <v>300</v>
      </c>
      <c r="BD1082" s="96">
        <v>280</v>
      </c>
      <c r="BE1082" s="96">
        <v>240</v>
      </c>
      <c r="BF1082" s="95" t="s">
        <v>30844</v>
      </c>
      <c r="BG1082" s="96">
        <v>500</v>
      </c>
      <c r="BH1082" s="96">
        <v>480</v>
      </c>
      <c r="BI1082" s="96">
        <v>450</v>
      </c>
      <c r="BJ1082" s="96">
        <v>430</v>
      </c>
      <c r="BK1082" s="96">
        <v>400</v>
      </c>
      <c r="BL1082" s="96">
        <v>380</v>
      </c>
      <c r="BM1082" s="96">
        <v>350</v>
      </c>
      <c r="BN1082" s="96">
        <v>300</v>
      </c>
      <c r="CH1082" s="2">
        <v>65125</v>
      </c>
      <c r="CI1082" s="2" t="s">
        <v>124</v>
      </c>
      <c r="CP1082" s="3">
        <v>63429</v>
      </c>
      <c r="CQ1082" s="3" t="s">
        <v>34067</v>
      </c>
      <c r="CR1082" s="3" t="s">
        <v>126</v>
      </c>
    </row>
    <row r="1083" spans="19:96" x14ac:dyDescent="0.25">
      <c r="S1083" s="2"/>
      <c r="T1083" s="95" t="s">
        <v>1165</v>
      </c>
      <c r="U1083" s="96">
        <v>700</v>
      </c>
      <c r="V1083" s="96">
        <v>670</v>
      </c>
      <c r="W1083" s="96">
        <v>630</v>
      </c>
      <c r="X1083" s="96">
        <v>600</v>
      </c>
      <c r="Y1083" s="96">
        <v>560</v>
      </c>
      <c r="Z1083" s="96">
        <v>530</v>
      </c>
      <c r="AA1083" s="96">
        <v>490</v>
      </c>
      <c r="AB1083" s="96">
        <v>420</v>
      </c>
      <c r="AC1083" s="95" t="s">
        <v>1165</v>
      </c>
      <c r="AD1083" s="96">
        <v>1100</v>
      </c>
      <c r="AE1083" s="96">
        <v>1050</v>
      </c>
      <c r="AF1083" s="96">
        <v>990</v>
      </c>
      <c r="AG1083" s="96">
        <v>940</v>
      </c>
      <c r="AH1083" s="96">
        <v>880</v>
      </c>
      <c r="AI1083" s="96">
        <v>830</v>
      </c>
      <c r="AJ1083" s="96">
        <v>770</v>
      </c>
      <c r="AK1083" s="96">
        <v>660</v>
      </c>
      <c r="AL1083" s="2"/>
      <c r="AM1083" s="95" t="s">
        <v>1165</v>
      </c>
      <c r="AN1083" s="96">
        <v>1100</v>
      </c>
      <c r="AO1083" s="96">
        <v>1050</v>
      </c>
      <c r="AP1083" s="96">
        <v>990</v>
      </c>
      <c r="AQ1083" s="96">
        <v>940</v>
      </c>
      <c r="AR1083" s="96">
        <v>880</v>
      </c>
      <c r="AS1083" s="96">
        <v>830</v>
      </c>
      <c r="AT1083" s="96">
        <v>770</v>
      </c>
      <c r="AU1083" s="96">
        <v>660</v>
      </c>
      <c r="AW1083" s="95" t="s">
        <v>1165</v>
      </c>
      <c r="AX1083" s="96">
        <v>400</v>
      </c>
      <c r="AY1083" s="96">
        <v>380</v>
      </c>
      <c r="AZ1083" s="96">
        <v>360</v>
      </c>
      <c r="BA1083" s="96">
        <v>340</v>
      </c>
      <c r="BB1083" s="96">
        <v>320</v>
      </c>
      <c r="BC1083" s="96">
        <v>300</v>
      </c>
      <c r="BD1083" s="96">
        <v>280</v>
      </c>
      <c r="BE1083" s="96">
        <v>240</v>
      </c>
      <c r="BF1083" s="95" t="s">
        <v>1165</v>
      </c>
      <c r="BG1083" s="96">
        <v>500</v>
      </c>
      <c r="BH1083" s="96">
        <v>480</v>
      </c>
      <c r="BI1083" s="96">
        <v>450</v>
      </c>
      <c r="BJ1083" s="96">
        <v>430</v>
      </c>
      <c r="BK1083" s="96">
        <v>400</v>
      </c>
      <c r="BL1083" s="96">
        <v>380</v>
      </c>
      <c r="BM1083" s="96">
        <v>350</v>
      </c>
      <c r="BN1083" s="96">
        <v>300</v>
      </c>
      <c r="CH1083" s="2">
        <v>65128</v>
      </c>
      <c r="CI1083" s="2" t="s">
        <v>124</v>
      </c>
      <c r="CP1083" s="3">
        <v>63433</v>
      </c>
      <c r="CQ1083" s="3" t="s">
        <v>13999</v>
      </c>
      <c r="CR1083" s="3" t="s">
        <v>124</v>
      </c>
    </row>
    <row r="1084" spans="19:96" x14ac:dyDescent="0.25">
      <c r="S1084" s="2"/>
      <c r="T1084" s="95" t="s">
        <v>30845</v>
      </c>
      <c r="U1084" s="96">
        <v>800</v>
      </c>
      <c r="V1084" s="96">
        <v>760</v>
      </c>
      <c r="W1084" s="96">
        <v>720</v>
      </c>
      <c r="X1084" s="96">
        <v>680</v>
      </c>
      <c r="Y1084" s="96">
        <v>640</v>
      </c>
      <c r="Z1084" s="96">
        <v>600</v>
      </c>
      <c r="AA1084" s="96">
        <v>560</v>
      </c>
      <c r="AB1084" s="96">
        <v>480</v>
      </c>
      <c r="AC1084" s="95" t="s">
        <v>30845</v>
      </c>
      <c r="AD1084" s="96">
        <v>1300</v>
      </c>
      <c r="AE1084" s="96">
        <v>1240</v>
      </c>
      <c r="AF1084" s="96">
        <v>1170</v>
      </c>
      <c r="AG1084" s="96">
        <v>1110</v>
      </c>
      <c r="AH1084" s="96">
        <v>1040</v>
      </c>
      <c r="AI1084" s="96">
        <v>980</v>
      </c>
      <c r="AJ1084" s="96">
        <v>910</v>
      </c>
      <c r="AK1084" s="96">
        <v>780</v>
      </c>
      <c r="AL1084" s="2"/>
      <c r="AM1084" s="95" t="s">
        <v>30845</v>
      </c>
      <c r="AN1084" s="96">
        <v>1200</v>
      </c>
      <c r="AO1084" s="96">
        <v>1140</v>
      </c>
      <c r="AP1084" s="96">
        <v>1080</v>
      </c>
      <c r="AQ1084" s="96">
        <v>1020</v>
      </c>
      <c r="AR1084" s="96">
        <v>960</v>
      </c>
      <c r="AS1084" s="96">
        <v>900</v>
      </c>
      <c r="AT1084" s="96">
        <v>840</v>
      </c>
      <c r="AU1084" s="96">
        <v>720</v>
      </c>
      <c r="AW1084" s="95" t="s">
        <v>30845</v>
      </c>
      <c r="AX1084" s="96">
        <v>400</v>
      </c>
      <c r="AY1084" s="96">
        <v>380</v>
      </c>
      <c r="AZ1084" s="96">
        <v>360</v>
      </c>
      <c r="BA1084" s="96">
        <v>340</v>
      </c>
      <c r="BB1084" s="96">
        <v>320</v>
      </c>
      <c r="BC1084" s="96">
        <v>300</v>
      </c>
      <c r="BD1084" s="96">
        <v>280</v>
      </c>
      <c r="BE1084" s="96">
        <v>240</v>
      </c>
      <c r="BF1084" s="95" t="s">
        <v>30845</v>
      </c>
      <c r="BG1084" s="96">
        <v>500</v>
      </c>
      <c r="BH1084" s="96">
        <v>480</v>
      </c>
      <c r="BI1084" s="96">
        <v>450</v>
      </c>
      <c r="BJ1084" s="96">
        <v>430</v>
      </c>
      <c r="BK1084" s="96">
        <v>400</v>
      </c>
      <c r="BL1084" s="96">
        <v>380</v>
      </c>
      <c r="BM1084" s="96">
        <v>350</v>
      </c>
      <c r="BN1084" s="96">
        <v>300</v>
      </c>
      <c r="CH1084" s="2">
        <v>65130</v>
      </c>
      <c r="CI1084" s="2" t="s">
        <v>126</v>
      </c>
      <c r="CP1084" s="3">
        <v>63434</v>
      </c>
      <c r="CQ1084" s="3" t="s">
        <v>13998</v>
      </c>
      <c r="CR1084" s="3" t="s">
        <v>126</v>
      </c>
    </row>
    <row r="1085" spans="19:96" x14ac:dyDescent="0.25">
      <c r="S1085" s="2"/>
      <c r="T1085" s="95" t="s">
        <v>1166</v>
      </c>
      <c r="U1085" s="96">
        <v>1000</v>
      </c>
      <c r="V1085" s="96">
        <v>950</v>
      </c>
      <c r="W1085" s="96">
        <v>900</v>
      </c>
      <c r="X1085" s="96">
        <v>850</v>
      </c>
      <c r="Y1085" s="96">
        <v>800</v>
      </c>
      <c r="Z1085" s="96">
        <v>750</v>
      </c>
      <c r="AA1085" s="96">
        <v>700</v>
      </c>
      <c r="AB1085" s="96">
        <v>600</v>
      </c>
      <c r="AC1085" s="95" t="s">
        <v>1166</v>
      </c>
      <c r="AD1085" s="96">
        <v>1600</v>
      </c>
      <c r="AE1085" s="96">
        <v>1520</v>
      </c>
      <c r="AF1085" s="96">
        <v>1440</v>
      </c>
      <c r="AG1085" s="96">
        <v>1360</v>
      </c>
      <c r="AH1085" s="96">
        <v>1280</v>
      </c>
      <c r="AI1085" s="96">
        <v>1200</v>
      </c>
      <c r="AJ1085" s="96">
        <v>1120</v>
      </c>
      <c r="AK1085" s="96">
        <v>960</v>
      </c>
      <c r="AL1085" s="2"/>
      <c r="AM1085" s="95" t="s">
        <v>1166</v>
      </c>
      <c r="AN1085" s="96">
        <v>1500</v>
      </c>
      <c r="AO1085" s="96">
        <v>1430</v>
      </c>
      <c r="AP1085" s="96">
        <v>1350</v>
      </c>
      <c r="AQ1085" s="96">
        <v>1280</v>
      </c>
      <c r="AR1085" s="96">
        <v>1200</v>
      </c>
      <c r="AS1085" s="96">
        <v>1130</v>
      </c>
      <c r="AT1085" s="96">
        <v>1050</v>
      </c>
      <c r="AU1085" s="96">
        <v>900</v>
      </c>
      <c r="AW1085" s="95" t="s">
        <v>1166</v>
      </c>
      <c r="AX1085" s="96">
        <v>500</v>
      </c>
      <c r="AY1085" s="96">
        <v>480</v>
      </c>
      <c r="AZ1085" s="96">
        <v>450</v>
      </c>
      <c r="BA1085" s="96">
        <v>430</v>
      </c>
      <c r="BB1085" s="96">
        <v>400</v>
      </c>
      <c r="BC1085" s="96">
        <v>380</v>
      </c>
      <c r="BD1085" s="96">
        <v>350</v>
      </c>
      <c r="BE1085" s="96">
        <v>300</v>
      </c>
      <c r="BF1085" s="95" t="s">
        <v>1166</v>
      </c>
      <c r="BG1085" s="96">
        <v>700</v>
      </c>
      <c r="BH1085" s="96">
        <v>670</v>
      </c>
      <c r="BI1085" s="96">
        <v>630</v>
      </c>
      <c r="BJ1085" s="96">
        <v>600</v>
      </c>
      <c r="BK1085" s="96">
        <v>560</v>
      </c>
      <c r="BL1085" s="96">
        <v>530</v>
      </c>
      <c r="BM1085" s="96">
        <v>490</v>
      </c>
      <c r="BN1085" s="96">
        <v>420</v>
      </c>
      <c r="CH1085" s="2">
        <v>65143</v>
      </c>
      <c r="CI1085" s="2" t="s">
        <v>122</v>
      </c>
      <c r="CP1085" s="3">
        <v>63436</v>
      </c>
      <c r="CQ1085" s="3" t="s">
        <v>34068</v>
      </c>
      <c r="CR1085" s="3" t="s">
        <v>126</v>
      </c>
    </row>
    <row r="1086" spans="19:96" x14ac:dyDescent="0.25">
      <c r="S1086" s="2"/>
      <c r="T1086" s="95" t="s">
        <v>1167</v>
      </c>
      <c r="U1086" s="96">
        <v>700</v>
      </c>
      <c r="V1086" s="96">
        <v>670</v>
      </c>
      <c r="W1086" s="96">
        <v>630</v>
      </c>
      <c r="X1086" s="96">
        <v>600</v>
      </c>
      <c r="Y1086" s="96">
        <v>560</v>
      </c>
      <c r="Z1086" s="96">
        <v>530</v>
      </c>
      <c r="AA1086" s="96">
        <v>490</v>
      </c>
      <c r="AB1086" s="96">
        <v>420</v>
      </c>
      <c r="AC1086" s="95" t="s">
        <v>1167</v>
      </c>
      <c r="AD1086" s="96">
        <v>1100</v>
      </c>
      <c r="AE1086" s="96">
        <v>1050</v>
      </c>
      <c r="AF1086" s="96">
        <v>990</v>
      </c>
      <c r="AG1086" s="96">
        <v>940</v>
      </c>
      <c r="AH1086" s="96">
        <v>880</v>
      </c>
      <c r="AI1086" s="96">
        <v>830</v>
      </c>
      <c r="AJ1086" s="96">
        <v>770</v>
      </c>
      <c r="AK1086" s="96">
        <v>660</v>
      </c>
      <c r="AL1086" s="2"/>
      <c r="AM1086" s="95" t="s">
        <v>1167</v>
      </c>
      <c r="AN1086" s="96">
        <v>1000</v>
      </c>
      <c r="AO1086" s="96">
        <v>950</v>
      </c>
      <c r="AP1086" s="96">
        <v>900</v>
      </c>
      <c r="AQ1086" s="96">
        <v>850</v>
      </c>
      <c r="AR1086" s="96">
        <v>800</v>
      </c>
      <c r="AS1086" s="96">
        <v>750</v>
      </c>
      <c r="AT1086" s="96">
        <v>700</v>
      </c>
      <c r="AU1086" s="96">
        <v>600</v>
      </c>
      <c r="AW1086" s="95" t="s">
        <v>1167</v>
      </c>
      <c r="AX1086" s="96">
        <v>300</v>
      </c>
      <c r="AY1086" s="96">
        <v>290</v>
      </c>
      <c r="AZ1086" s="96">
        <v>270</v>
      </c>
      <c r="BA1086" s="96">
        <v>260</v>
      </c>
      <c r="BB1086" s="96">
        <v>240</v>
      </c>
      <c r="BC1086" s="96">
        <v>230</v>
      </c>
      <c r="BD1086" s="96">
        <v>210</v>
      </c>
      <c r="BE1086" s="96">
        <v>180</v>
      </c>
      <c r="BF1086" s="95" t="s">
        <v>1167</v>
      </c>
      <c r="BG1086" s="96">
        <v>500</v>
      </c>
      <c r="BH1086" s="96">
        <v>480</v>
      </c>
      <c r="BI1086" s="96">
        <v>450</v>
      </c>
      <c r="BJ1086" s="96">
        <v>430</v>
      </c>
      <c r="BK1086" s="96">
        <v>400</v>
      </c>
      <c r="BL1086" s="96">
        <v>380</v>
      </c>
      <c r="BM1086" s="96">
        <v>350</v>
      </c>
      <c r="BN1086" s="96">
        <v>300</v>
      </c>
      <c r="CH1086" s="2">
        <v>65144</v>
      </c>
      <c r="CI1086" s="2" t="s">
        <v>126</v>
      </c>
      <c r="CP1086" s="3">
        <v>63437</v>
      </c>
      <c r="CQ1086" s="3" t="s">
        <v>34069</v>
      </c>
      <c r="CR1086" s="3" t="s">
        <v>126</v>
      </c>
    </row>
    <row r="1087" spans="19:96" x14ac:dyDescent="0.25">
      <c r="S1087" s="2"/>
      <c r="T1087" s="95" t="s">
        <v>1168</v>
      </c>
      <c r="U1087" s="96">
        <v>1000</v>
      </c>
      <c r="V1087" s="96">
        <v>950</v>
      </c>
      <c r="W1087" s="96">
        <v>900</v>
      </c>
      <c r="X1087" s="96">
        <v>850</v>
      </c>
      <c r="Y1087" s="96">
        <v>800</v>
      </c>
      <c r="Z1087" s="96">
        <v>750</v>
      </c>
      <c r="AA1087" s="96">
        <v>700</v>
      </c>
      <c r="AB1087" s="96">
        <v>600</v>
      </c>
      <c r="AC1087" s="95" t="s">
        <v>1168</v>
      </c>
      <c r="AD1087" s="96">
        <v>1600</v>
      </c>
      <c r="AE1087" s="96">
        <v>1520</v>
      </c>
      <c r="AF1087" s="96">
        <v>1440</v>
      </c>
      <c r="AG1087" s="96">
        <v>1360</v>
      </c>
      <c r="AH1087" s="96">
        <v>1280</v>
      </c>
      <c r="AI1087" s="96">
        <v>1200</v>
      </c>
      <c r="AJ1087" s="96">
        <v>1120</v>
      </c>
      <c r="AK1087" s="96">
        <v>960</v>
      </c>
      <c r="AL1087" s="2"/>
      <c r="AM1087" s="95" t="s">
        <v>1168</v>
      </c>
      <c r="AN1087" s="96">
        <v>1500</v>
      </c>
      <c r="AO1087" s="96">
        <v>1430</v>
      </c>
      <c r="AP1087" s="96">
        <v>1350</v>
      </c>
      <c r="AQ1087" s="96">
        <v>1280</v>
      </c>
      <c r="AR1087" s="96">
        <v>1200</v>
      </c>
      <c r="AS1087" s="96">
        <v>1130</v>
      </c>
      <c r="AT1087" s="96">
        <v>1050</v>
      </c>
      <c r="AU1087" s="96">
        <v>900</v>
      </c>
      <c r="AW1087" s="95" t="s">
        <v>1168</v>
      </c>
      <c r="AX1087" s="96">
        <v>500</v>
      </c>
      <c r="AY1087" s="96">
        <v>480</v>
      </c>
      <c r="AZ1087" s="96">
        <v>450</v>
      </c>
      <c r="BA1087" s="96">
        <v>430</v>
      </c>
      <c r="BB1087" s="96">
        <v>400</v>
      </c>
      <c r="BC1087" s="96">
        <v>380</v>
      </c>
      <c r="BD1087" s="96">
        <v>350</v>
      </c>
      <c r="BE1087" s="96">
        <v>300</v>
      </c>
      <c r="BF1087" s="95" t="s">
        <v>1168</v>
      </c>
      <c r="BG1087" s="96">
        <v>700</v>
      </c>
      <c r="BH1087" s="96">
        <v>670</v>
      </c>
      <c r="BI1087" s="96">
        <v>630</v>
      </c>
      <c r="BJ1087" s="96">
        <v>600</v>
      </c>
      <c r="BK1087" s="96">
        <v>560</v>
      </c>
      <c r="BL1087" s="96">
        <v>530</v>
      </c>
      <c r="BM1087" s="96">
        <v>490</v>
      </c>
      <c r="BN1087" s="96">
        <v>420</v>
      </c>
      <c r="CH1087" s="2">
        <v>65145</v>
      </c>
      <c r="CI1087" s="2" t="s">
        <v>126</v>
      </c>
      <c r="CP1087" s="3">
        <v>63438</v>
      </c>
      <c r="CQ1087" s="3" t="s">
        <v>34070</v>
      </c>
      <c r="CR1087" s="3" t="s">
        <v>126</v>
      </c>
    </row>
    <row r="1088" spans="19:96" x14ac:dyDescent="0.25">
      <c r="S1088" s="2"/>
      <c r="T1088" s="95" t="s">
        <v>1169</v>
      </c>
      <c r="U1088" s="96">
        <v>1200</v>
      </c>
      <c r="V1088" s="96">
        <v>1140</v>
      </c>
      <c r="W1088" s="96">
        <v>1080</v>
      </c>
      <c r="X1088" s="96">
        <v>1020</v>
      </c>
      <c r="Y1088" s="96">
        <v>960</v>
      </c>
      <c r="Z1088" s="96">
        <v>900</v>
      </c>
      <c r="AA1088" s="96">
        <v>840</v>
      </c>
      <c r="AB1088" s="96">
        <v>720</v>
      </c>
      <c r="AC1088" s="95" t="s">
        <v>1169</v>
      </c>
      <c r="AD1088" s="96">
        <v>1900</v>
      </c>
      <c r="AE1088" s="96">
        <v>1810</v>
      </c>
      <c r="AF1088" s="96">
        <v>1710</v>
      </c>
      <c r="AG1088" s="96">
        <v>1620</v>
      </c>
      <c r="AH1088" s="96">
        <v>1520</v>
      </c>
      <c r="AI1088" s="96">
        <v>1430</v>
      </c>
      <c r="AJ1088" s="96">
        <v>1330</v>
      </c>
      <c r="AK1088" s="96">
        <v>1140</v>
      </c>
      <c r="AL1088" s="2"/>
      <c r="AM1088" s="95" t="s">
        <v>1169</v>
      </c>
      <c r="AN1088" s="96">
        <v>1800</v>
      </c>
      <c r="AO1088" s="96">
        <v>1710</v>
      </c>
      <c r="AP1088" s="96">
        <v>1620</v>
      </c>
      <c r="AQ1088" s="96">
        <v>1530</v>
      </c>
      <c r="AR1088" s="96">
        <v>1440</v>
      </c>
      <c r="AS1088" s="96">
        <v>1350</v>
      </c>
      <c r="AT1088" s="96">
        <v>1260</v>
      </c>
      <c r="AU1088" s="96">
        <v>1080</v>
      </c>
      <c r="AW1088" s="95" t="s">
        <v>1169</v>
      </c>
      <c r="AX1088" s="96">
        <v>600</v>
      </c>
      <c r="AY1088" s="96">
        <v>570</v>
      </c>
      <c r="AZ1088" s="96">
        <v>540</v>
      </c>
      <c r="BA1088" s="96">
        <v>510</v>
      </c>
      <c r="BB1088" s="96">
        <v>480</v>
      </c>
      <c r="BC1088" s="96">
        <v>450</v>
      </c>
      <c r="BD1088" s="96">
        <v>420</v>
      </c>
      <c r="BE1088" s="96">
        <v>360</v>
      </c>
      <c r="BF1088" s="95" t="s">
        <v>1169</v>
      </c>
      <c r="BG1088" s="96">
        <v>800</v>
      </c>
      <c r="BH1088" s="96">
        <v>760</v>
      </c>
      <c r="BI1088" s="96">
        <v>720</v>
      </c>
      <c r="BJ1088" s="96">
        <v>680</v>
      </c>
      <c r="BK1088" s="96">
        <v>640</v>
      </c>
      <c r="BL1088" s="96">
        <v>600</v>
      </c>
      <c r="BM1088" s="96">
        <v>560</v>
      </c>
      <c r="BN1088" s="96">
        <v>480</v>
      </c>
      <c r="CH1088" s="2">
        <v>65151</v>
      </c>
      <c r="CI1088" s="2" t="s">
        <v>124</v>
      </c>
      <c r="CP1088" s="3">
        <v>63439</v>
      </c>
      <c r="CQ1088" s="3" t="s">
        <v>34071</v>
      </c>
      <c r="CR1088" s="3" t="s">
        <v>126</v>
      </c>
    </row>
    <row r="1089" spans="19:96" x14ac:dyDescent="0.25">
      <c r="S1089" s="2"/>
      <c r="T1089" s="95" t="s">
        <v>30846</v>
      </c>
      <c r="U1089" s="96">
        <v>2100</v>
      </c>
      <c r="V1089" s="96">
        <v>2000</v>
      </c>
      <c r="W1089" s="96">
        <v>1890</v>
      </c>
      <c r="X1089" s="96">
        <v>1790</v>
      </c>
      <c r="Y1089" s="96">
        <v>1680</v>
      </c>
      <c r="Z1089" s="96">
        <v>1580</v>
      </c>
      <c r="AA1089" s="96">
        <v>1470</v>
      </c>
      <c r="AB1089" s="96">
        <v>1260</v>
      </c>
      <c r="AC1089" s="95" t="s">
        <v>30846</v>
      </c>
      <c r="AD1089" s="96">
        <v>3400</v>
      </c>
      <c r="AE1089" s="96">
        <v>3230</v>
      </c>
      <c r="AF1089" s="96">
        <v>3060</v>
      </c>
      <c r="AG1089" s="96">
        <v>2890</v>
      </c>
      <c r="AH1089" s="96">
        <v>2720</v>
      </c>
      <c r="AI1089" s="96">
        <v>2550</v>
      </c>
      <c r="AJ1089" s="96">
        <v>2380</v>
      </c>
      <c r="AK1089" s="96">
        <v>2040</v>
      </c>
      <c r="AL1089" s="2"/>
      <c r="AM1089" s="95" t="s">
        <v>30846</v>
      </c>
      <c r="AN1089" s="96">
        <v>3200</v>
      </c>
      <c r="AO1089" s="96">
        <v>3040</v>
      </c>
      <c r="AP1089" s="96">
        <v>2880</v>
      </c>
      <c r="AQ1089" s="96">
        <v>2720</v>
      </c>
      <c r="AR1089" s="96">
        <v>2560</v>
      </c>
      <c r="AS1089" s="96">
        <v>2400</v>
      </c>
      <c r="AT1089" s="96">
        <v>2240</v>
      </c>
      <c r="AU1089" s="96">
        <v>1920</v>
      </c>
      <c r="AW1089" s="95" t="s">
        <v>30846</v>
      </c>
      <c r="AX1089" s="96">
        <v>1100</v>
      </c>
      <c r="AY1089" s="96">
        <v>1050</v>
      </c>
      <c r="AZ1089" s="96">
        <v>990</v>
      </c>
      <c r="BA1089" s="96">
        <v>940</v>
      </c>
      <c r="BB1089" s="96">
        <v>880</v>
      </c>
      <c r="BC1089" s="96">
        <v>830</v>
      </c>
      <c r="BD1089" s="96">
        <v>770</v>
      </c>
      <c r="BE1089" s="96">
        <v>660</v>
      </c>
      <c r="BF1089" s="95" t="s">
        <v>30846</v>
      </c>
      <c r="BG1089" s="96">
        <v>1400</v>
      </c>
      <c r="BH1089" s="96">
        <v>1330</v>
      </c>
      <c r="BI1089" s="96">
        <v>1260</v>
      </c>
      <c r="BJ1089" s="96">
        <v>1190</v>
      </c>
      <c r="BK1089" s="96">
        <v>1120</v>
      </c>
      <c r="BL1089" s="96">
        <v>1050</v>
      </c>
      <c r="BM1089" s="96">
        <v>980</v>
      </c>
      <c r="BN1089" s="96">
        <v>840</v>
      </c>
      <c r="CH1089" s="2">
        <v>65152</v>
      </c>
      <c r="CI1089" s="2" t="s">
        <v>124</v>
      </c>
      <c r="CP1089" s="3">
        <v>63440</v>
      </c>
      <c r="CQ1089" s="3" t="s">
        <v>34072</v>
      </c>
      <c r="CR1089" s="3" t="s">
        <v>126</v>
      </c>
    </row>
    <row r="1090" spans="19:96" x14ac:dyDescent="0.25">
      <c r="S1090" s="2"/>
      <c r="T1090" s="95" t="s">
        <v>22211</v>
      </c>
      <c r="U1090" s="96">
        <v>1100</v>
      </c>
      <c r="V1090" s="96">
        <v>1050</v>
      </c>
      <c r="W1090" s="96">
        <v>990</v>
      </c>
      <c r="X1090" s="96">
        <v>940</v>
      </c>
      <c r="Y1090" s="96">
        <v>880</v>
      </c>
      <c r="Z1090" s="96">
        <v>830</v>
      </c>
      <c r="AA1090" s="96">
        <v>770</v>
      </c>
      <c r="AB1090" s="96">
        <v>660</v>
      </c>
      <c r="AC1090" s="95" t="s">
        <v>22211</v>
      </c>
      <c r="AD1090" s="96">
        <v>1800</v>
      </c>
      <c r="AE1090" s="96">
        <v>1710</v>
      </c>
      <c r="AF1090" s="96">
        <v>1620</v>
      </c>
      <c r="AG1090" s="96">
        <v>1530</v>
      </c>
      <c r="AH1090" s="96">
        <v>1440</v>
      </c>
      <c r="AI1090" s="96">
        <v>1350</v>
      </c>
      <c r="AJ1090" s="96">
        <v>1260</v>
      </c>
      <c r="AK1090" s="96">
        <v>1080</v>
      </c>
      <c r="AL1090" s="2"/>
      <c r="AM1090" s="95" t="s">
        <v>22211</v>
      </c>
      <c r="AN1090" s="96">
        <v>1600</v>
      </c>
      <c r="AO1090" s="96">
        <v>1520</v>
      </c>
      <c r="AP1090" s="96">
        <v>1440</v>
      </c>
      <c r="AQ1090" s="96">
        <v>1360</v>
      </c>
      <c r="AR1090" s="96">
        <v>1280</v>
      </c>
      <c r="AS1090" s="96">
        <v>1200</v>
      </c>
      <c r="AT1090" s="96">
        <v>1120</v>
      </c>
      <c r="AU1090" s="96">
        <v>960</v>
      </c>
      <c r="AW1090" s="95" t="s">
        <v>22211</v>
      </c>
      <c r="AX1090" s="96">
        <v>500</v>
      </c>
      <c r="AY1090" s="96">
        <v>480</v>
      </c>
      <c r="AZ1090" s="96">
        <v>450</v>
      </c>
      <c r="BA1090" s="96">
        <v>430</v>
      </c>
      <c r="BB1090" s="96">
        <v>400</v>
      </c>
      <c r="BC1090" s="96">
        <v>380</v>
      </c>
      <c r="BD1090" s="96">
        <v>350</v>
      </c>
      <c r="BE1090" s="96">
        <v>300</v>
      </c>
      <c r="BF1090" s="95" t="s">
        <v>22211</v>
      </c>
      <c r="BG1090" s="96">
        <v>700</v>
      </c>
      <c r="BH1090" s="96">
        <v>670</v>
      </c>
      <c r="BI1090" s="96">
        <v>630</v>
      </c>
      <c r="BJ1090" s="96">
        <v>600</v>
      </c>
      <c r="BK1090" s="96">
        <v>560</v>
      </c>
      <c r="BL1090" s="96">
        <v>530</v>
      </c>
      <c r="BM1090" s="96">
        <v>490</v>
      </c>
      <c r="BN1090" s="96">
        <v>420</v>
      </c>
      <c r="CH1090" s="2">
        <v>65156</v>
      </c>
      <c r="CI1090" s="2" t="s">
        <v>126</v>
      </c>
      <c r="CP1090" s="3">
        <v>63441</v>
      </c>
      <c r="CQ1090" s="3" t="s">
        <v>34073</v>
      </c>
      <c r="CR1090" s="3" t="s">
        <v>126</v>
      </c>
    </row>
    <row r="1091" spans="19:96" x14ac:dyDescent="0.25">
      <c r="S1091" s="2"/>
      <c r="T1091" s="95" t="s">
        <v>1170</v>
      </c>
      <c r="U1091" s="96">
        <v>700</v>
      </c>
      <c r="V1091" s="96">
        <v>670</v>
      </c>
      <c r="W1091" s="96">
        <v>630</v>
      </c>
      <c r="X1091" s="96">
        <v>600</v>
      </c>
      <c r="Y1091" s="96">
        <v>560</v>
      </c>
      <c r="Z1091" s="96">
        <v>530</v>
      </c>
      <c r="AA1091" s="96">
        <v>490</v>
      </c>
      <c r="AB1091" s="96">
        <v>420</v>
      </c>
      <c r="AC1091" s="95" t="s">
        <v>1170</v>
      </c>
      <c r="AD1091" s="96">
        <v>1100</v>
      </c>
      <c r="AE1091" s="96">
        <v>1050</v>
      </c>
      <c r="AF1091" s="96">
        <v>990</v>
      </c>
      <c r="AG1091" s="96">
        <v>940</v>
      </c>
      <c r="AH1091" s="96">
        <v>880</v>
      </c>
      <c r="AI1091" s="96">
        <v>830</v>
      </c>
      <c r="AJ1091" s="96">
        <v>770</v>
      </c>
      <c r="AK1091" s="96">
        <v>660</v>
      </c>
      <c r="AL1091" s="2"/>
      <c r="AM1091" s="95" t="s">
        <v>1170</v>
      </c>
      <c r="AN1091" s="96">
        <v>1100</v>
      </c>
      <c r="AO1091" s="96">
        <v>1050</v>
      </c>
      <c r="AP1091" s="96">
        <v>990</v>
      </c>
      <c r="AQ1091" s="96">
        <v>940</v>
      </c>
      <c r="AR1091" s="96">
        <v>880</v>
      </c>
      <c r="AS1091" s="96">
        <v>830</v>
      </c>
      <c r="AT1091" s="96">
        <v>770</v>
      </c>
      <c r="AU1091" s="96">
        <v>660</v>
      </c>
      <c r="AW1091" s="95" t="s">
        <v>1170</v>
      </c>
      <c r="AX1091" s="96">
        <v>400</v>
      </c>
      <c r="AY1091" s="96">
        <v>380</v>
      </c>
      <c r="AZ1091" s="96">
        <v>360</v>
      </c>
      <c r="BA1091" s="96">
        <v>340</v>
      </c>
      <c r="BB1091" s="96">
        <v>320</v>
      </c>
      <c r="BC1091" s="96">
        <v>300</v>
      </c>
      <c r="BD1091" s="96">
        <v>280</v>
      </c>
      <c r="BE1091" s="96">
        <v>240</v>
      </c>
      <c r="BF1091" s="95" t="s">
        <v>1170</v>
      </c>
      <c r="BG1091" s="96">
        <v>500</v>
      </c>
      <c r="BH1091" s="96">
        <v>480</v>
      </c>
      <c r="BI1091" s="96">
        <v>450</v>
      </c>
      <c r="BJ1091" s="96">
        <v>430</v>
      </c>
      <c r="BK1091" s="96">
        <v>400</v>
      </c>
      <c r="BL1091" s="96">
        <v>380</v>
      </c>
      <c r="BM1091" s="96">
        <v>350</v>
      </c>
      <c r="BN1091" s="96">
        <v>300</v>
      </c>
      <c r="CH1091" s="2">
        <v>65158</v>
      </c>
      <c r="CI1091" s="2" t="s">
        <v>126</v>
      </c>
      <c r="CP1091" s="3">
        <v>63442</v>
      </c>
      <c r="CQ1091" s="3" t="s">
        <v>34074</v>
      </c>
      <c r="CR1091" s="3" t="s">
        <v>126</v>
      </c>
    </row>
    <row r="1092" spans="19:96" x14ac:dyDescent="0.25">
      <c r="S1092" s="2"/>
      <c r="T1092" s="95" t="s">
        <v>1171</v>
      </c>
      <c r="U1092" s="96">
        <v>1000</v>
      </c>
      <c r="V1092" s="96">
        <v>950</v>
      </c>
      <c r="W1092" s="96">
        <v>900</v>
      </c>
      <c r="X1092" s="96">
        <v>850</v>
      </c>
      <c r="Y1092" s="96">
        <v>800</v>
      </c>
      <c r="Z1092" s="96">
        <v>750</v>
      </c>
      <c r="AA1092" s="96">
        <v>700</v>
      </c>
      <c r="AB1092" s="96">
        <v>600</v>
      </c>
      <c r="AC1092" s="95" t="s">
        <v>1171</v>
      </c>
      <c r="AD1092" s="96">
        <v>1600</v>
      </c>
      <c r="AE1092" s="96">
        <v>1520</v>
      </c>
      <c r="AF1092" s="96">
        <v>1440</v>
      </c>
      <c r="AG1092" s="96">
        <v>1360</v>
      </c>
      <c r="AH1092" s="96">
        <v>1280</v>
      </c>
      <c r="AI1092" s="96">
        <v>1200</v>
      </c>
      <c r="AJ1092" s="96">
        <v>1120</v>
      </c>
      <c r="AK1092" s="96">
        <v>960</v>
      </c>
      <c r="AL1092" s="2"/>
      <c r="AM1092" s="95" t="s">
        <v>1171</v>
      </c>
      <c r="AN1092" s="96">
        <v>1500</v>
      </c>
      <c r="AO1092" s="96">
        <v>1430</v>
      </c>
      <c r="AP1092" s="96">
        <v>1350</v>
      </c>
      <c r="AQ1092" s="96">
        <v>1280</v>
      </c>
      <c r="AR1092" s="96">
        <v>1200</v>
      </c>
      <c r="AS1092" s="96">
        <v>1130</v>
      </c>
      <c r="AT1092" s="96">
        <v>1050</v>
      </c>
      <c r="AU1092" s="96">
        <v>900</v>
      </c>
      <c r="AW1092" s="95" t="s">
        <v>1171</v>
      </c>
      <c r="AX1092" s="96">
        <v>500</v>
      </c>
      <c r="AY1092" s="96">
        <v>480</v>
      </c>
      <c r="AZ1092" s="96">
        <v>450</v>
      </c>
      <c r="BA1092" s="96">
        <v>430</v>
      </c>
      <c r="BB1092" s="96">
        <v>400</v>
      </c>
      <c r="BC1092" s="96">
        <v>380</v>
      </c>
      <c r="BD1092" s="96">
        <v>350</v>
      </c>
      <c r="BE1092" s="96">
        <v>300</v>
      </c>
      <c r="BF1092" s="95" t="s">
        <v>1171</v>
      </c>
      <c r="BG1092" s="96">
        <v>700</v>
      </c>
      <c r="BH1092" s="96">
        <v>670</v>
      </c>
      <c r="BI1092" s="96">
        <v>630</v>
      </c>
      <c r="BJ1092" s="96">
        <v>600</v>
      </c>
      <c r="BK1092" s="96">
        <v>560</v>
      </c>
      <c r="BL1092" s="96">
        <v>530</v>
      </c>
      <c r="BM1092" s="96">
        <v>490</v>
      </c>
      <c r="BN1092" s="96">
        <v>420</v>
      </c>
      <c r="CH1092" s="2">
        <v>65160</v>
      </c>
      <c r="CI1092" s="2" t="s">
        <v>126</v>
      </c>
      <c r="CP1092" s="3">
        <v>63443</v>
      </c>
      <c r="CQ1092" s="3" t="s">
        <v>34075</v>
      </c>
      <c r="CR1092" s="3" t="s">
        <v>126</v>
      </c>
    </row>
    <row r="1093" spans="19:96" x14ac:dyDescent="0.25">
      <c r="S1093" s="2"/>
      <c r="T1093" s="95" t="s">
        <v>14216</v>
      </c>
      <c r="U1093" s="96">
        <v>800</v>
      </c>
      <c r="V1093" s="96">
        <v>760</v>
      </c>
      <c r="W1093" s="96">
        <v>720</v>
      </c>
      <c r="X1093" s="96">
        <v>680</v>
      </c>
      <c r="Y1093" s="96">
        <v>640</v>
      </c>
      <c r="Z1093" s="96">
        <v>600</v>
      </c>
      <c r="AA1093" s="96">
        <v>560</v>
      </c>
      <c r="AB1093" s="96">
        <v>480</v>
      </c>
      <c r="AC1093" s="95" t="s">
        <v>14216</v>
      </c>
      <c r="AD1093" s="96">
        <v>1300</v>
      </c>
      <c r="AE1093" s="96">
        <v>1240</v>
      </c>
      <c r="AF1093" s="96">
        <v>1170</v>
      </c>
      <c r="AG1093" s="96">
        <v>1110</v>
      </c>
      <c r="AH1093" s="96">
        <v>1040</v>
      </c>
      <c r="AI1093" s="96">
        <v>980</v>
      </c>
      <c r="AJ1093" s="96">
        <v>910</v>
      </c>
      <c r="AK1093" s="96">
        <v>780</v>
      </c>
      <c r="AL1093" s="2"/>
      <c r="AM1093" s="95" t="s">
        <v>14216</v>
      </c>
      <c r="AN1093" s="96">
        <v>1200</v>
      </c>
      <c r="AO1093" s="96">
        <v>1140</v>
      </c>
      <c r="AP1093" s="96">
        <v>1080</v>
      </c>
      <c r="AQ1093" s="96">
        <v>1020</v>
      </c>
      <c r="AR1093" s="96">
        <v>960</v>
      </c>
      <c r="AS1093" s="96">
        <v>900</v>
      </c>
      <c r="AT1093" s="96">
        <v>840</v>
      </c>
      <c r="AU1093" s="96">
        <v>720</v>
      </c>
      <c r="AW1093" s="95" t="s">
        <v>14216</v>
      </c>
      <c r="AX1093" s="96">
        <v>400</v>
      </c>
      <c r="AY1093" s="96">
        <v>380</v>
      </c>
      <c r="AZ1093" s="96">
        <v>360</v>
      </c>
      <c r="BA1093" s="96">
        <v>340</v>
      </c>
      <c r="BB1093" s="96">
        <v>320</v>
      </c>
      <c r="BC1093" s="96">
        <v>300</v>
      </c>
      <c r="BD1093" s="96">
        <v>280</v>
      </c>
      <c r="BE1093" s="96">
        <v>240</v>
      </c>
      <c r="BF1093" s="95" t="s">
        <v>14216</v>
      </c>
      <c r="BG1093" s="96">
        <v>500</v>
      </c>
      <c r="BH1093" s="96">
        <v>480</v>
      </c>
      <c r="BI1093" s="96">
        <v>450</v>
      </c>
      <c r="BJ1093" s="96">
        <v>430</v>
      </c>
      <c r="BK1093" s="96">
        <v>400</v>
      </c>
      <c r="BL1093" s="96">
        <v>380</v>
      </c>
      <c r="BM1093" s="96">
        <v>350</v>
      </c>
      <c r="BN1093" s="96">
        <v>300</v>
      </c>
      <c r="CH1093" s="2">
        <v>65163</v>
      </c>
      <c r="CI1093" s="2" t="s">
        <v>124</v>
      </c>
      <c r="CP1093" s="3">
        <v>63445</v>
      </c>
      <c r="CQ1093" s="3" t="s">
        <v>14044</v>
      </c>
      <c r="CR1093" s="3" t="s">
        <v>122</v>
      </c>
    </row>
    <row r="1094" spans="19:96" x14ac:dyDescent="0.25">
      <c r="S1094" s="2"/>
      <c r="T1094" s="95" t="s">
        <v>1172</v>
      </c>
      <c r="U1094" s="96">
        <v>1400</v>
      </c>
      <c r="V1094" s="96">
        <v>1330</v>
      </c>
      <c r="W1094" s="96">
        <v>1260</v>
      </c>
      <c r="X1094" s="96">
        <v>1190</v>
      </c>
      <c r="Y1094" s="96">
        <v>1120</v>
      </c>
      <c r="Z1094" s="96">
        <v>1050</v>
      </c>
      <c r="AA1094" s="96">
        <v>980</v>
      </c>
      <c r="AB1094" s="96">
        <v>840</v>
      </c>
      <c r="AC1094" s="95" t="s">
        <v>1172</v>
      </c>
      <c r="AD1094" s="96">
        <v>2200</v>
      </c>
      <c r="AE1094" s="96">
        <v>2090</v>
      </c>
      <c r="AF1094" s="96">
        <v>1980</v>
      </c>
      <c r="AG1094" s="96">
        <v>1870</v>
      </c>
      <c r="AH1094" s="96">
        <v>1760</v>
      </c>
      <c r="AI1094" s="96">
        <v>1650</v>
      </c>
      <c r="AJ1094" s="96">
        <v>1540</v>
      </c>
      <c r="AK1094" s="96">
        <v>1320</v>
      </c>
      <c r="AL1094" s="2"/>
      <c r="AM1094" s="95" t="s">
        <v>1172</v>
      </c>
      <c r="AN1094" s="96">
        <v>2000</v>
      </c>
      <c r="AO1094" s="96">
        <v>1900</v>
      </c>
      <c r="AP1094" s="96">
        <v>1800</v>
      </c>
      <c r="AQ1094" s="96">
        <v>1700</v>
      </c>
      <c r="AR1094" s="96">
        <v>1600</v>
      </c>
      <c r="AS1094" s="96">
        <v>1500</v>
      </c>
      <c r="AT1094" s="96">
        <v>1400</v>
      </c>
      <c r="AU1094" s="96">
        <v>1200</v>
      </c>
      <c r="AW1094" s="95" t="s">
        <v>1172</v>
      </c>
      <c r="AX1094" s="96">
        <v>700</v>
      </c>
      <c r="AY1094" s="96">
        <v>670</v>
      </c>
      <c r="AZ1094" s="96">
        <v>630</v>
      </c>
      <c r="BA1094" s="96">
        <v>600</v>
      </c>
      <c r="BB1094" s="96">
        <v>560</v>
      </c>
      <c r="BC1094" s="96">
        <v>530</v>
      </c>
      <c r="BD1094" s="96">
        <v>490</v>
      </c>
      <c r="BE1094" s="96">
        <v>420</v>
      </c>
      <c r="BF1094" s="95" t="s">
        <v>1172</v>
      </c>
      <c r="BG1094" s="96">
        <v>900</v>
      </c>
      <c r="BH1094" s="96">
        <v>860</v>
      </c>
      <c r="BI1094" s="96">
        <v>810</v>
      </c>
      <c r="BJ1094" s="96">
        <v>770</v>
      </c>
      <c r="BK1094" s="96">
        <v>720</v>
      </c>
      <c r="BL1094" s="96">
        <v>680</v>
      </c>
      <c r="BM1094" s="96">
        <v>630</v>
      </c>
      <c r="BN1094" s="96">
        <v>540</v>
      </c>
      <c r="CH1094" s="2">
        <v>65166</v>
      </c>
      <c r="CI1094" s="2" t="s">
        <v>124</v>
      </c>
      <c r="CP1094" s="3">
        <v>63446</v>
      </c>
      <c r="CQ1094" s="3" t="s">
        <v>34076</v>
      </c>
      <c r="CR1094" s="3" t="s">
        <v>122</v>
      </c>
    </row>
    <row r="1095" spans="19:96" x14ac:dyDescent="0.25">
      <c r="S1095" s="2"/>
      <c r="T1095" s="95" t="s">
        <v>30847</v>
      </c>
      <c r="U1095" s="96">
        <v>1500</v>
      </c>
      <c r="V1095" s="96">
        <v>1430</v>
      </c>
      <c r="W1095" s="96">
        <v>1350</v>
      </c>
      <c r="X1095" s="96">
        <v>1280</v>
      </c>
      <c r="Y1095" s="96">
        <v>1200</v>
      </c>
      <c r="Z1095" s="96">
        <v>1130</v>
      </c>
      <c r="AA1095" s="96">
        <v>1050</v>
      </c>
      <c r="AB1095" s="96">
        <v>900</v>
      </c>
      <c r="AC1095" s="95" t="s">
        <v>30847</v>
      </c>
      <c r="AD1095" s="96">
        <v>2400</v>
      </c>
      <c r="AE1095" s="96">
        <v>2280</v>
      </c>
      <c r="AF1095" s="96">
        <v>2160</v>
      </c>
      <c r="AG1095" s="96">
        <v>2040</v>
      </c>
      <c r="AH1095" s="96">
        <v>1920</v>
      </c>
      <c r="AI1095" s="96">
        <v>1800</v>
      </c>
      <c r="AJ1095" s="96">
        <v>1680</v>
      </c>
      <c r="AK1095" s="96">
        <v>1440</v>
      </c>
      <c r="AL1095" s="2"/>
      <c r="AM1095" s="95" t="s">
        <v>30847</v>
      </c>
      <c r="AN1095" s="96">
        <v>2200</v>
      </c>
      <c r="AO1095" s="96">
        <v>2090</v>
      </c>
      <c r="AP1095" s="96">
        <v>1980</v>
      </c>
      <c r="AQ1095" s="96">
        <v>1870</v>
      </c>
      <c r="AR1095" s="96">
        <v>1760</v>
      </c>
      <c r="AS1095" s="96">
        <v>1650</v>
      </c>
      <c r="AT1095" s="96">
        <v>1540</v>
      </c>
      <c r="AU1095" s="96">
        <v>1320</v>
      </c>
      <c r="AW1095" s="95" t="s">
        <v>30847</v>
      </c>
      <c r="AX1095" s="96">
        <v>800</v>
      </c>
      <c r="AY1095" s="96">
        <v>760</v>
      </c>
      <c r="AZ1095" s="96">
        <v>720</v>
      </c>
      <c r="BA1095" s="96">
        <v>680</v>
      </c>
      <c r="BB1095" s="96">
        <v>640</v>
      </c>
      <c r="BC1095" s="96">
        <v>600</v>
      </c>
      <c r="BD1095" s="96">
        <v>560</v>
      </c>
      <c r="BE1095" s="96">
        <v>480</v>
      </c>
      <c r="BF1095" s="95" t="s">
        <v>30847</v>
      </c>
      <c r="BG1095" s="96">
        <v>1000</v>
      </c>
      <c r="BH1095" s="96">
        <v>950</v>
      </c>
      <c r="BI1095" s="96">
        <v>900</v>
      </c>
      <c r="BJ1095" s="96">
        <v>850</v>
      </c>
      <c r="BK1095" s="96">
        <v>800</v>
      </c>
      <c r="BL1095" s="96">
        <v>750</v>
      </c>
      <c r="BM1095" s="96">
        <v>700</v>
      </c>
      <c r="BN1095" s="96">
        <v>600</v>
      </c>
      <c r="CH1095" s="2">
        <v>65169</v>
      </c>
      <c r="CI1095" s="2" t="s">
        <v>126</v>
      </c>
      <c r="CP1095" s="3">
        <v>63447</v>
      </c>
      <c r="CQ1095" s="3" t="s">
        <v>16634</v>
      </c>
      <c r="CR1095" s="3" t="s">
        <v>124</v>
      </c>
    </row>
    <row r="1096" spans="19:96" x14ac:dyDescent="0.25">
      <c r="S1096" s="2"/>
      <c r="T1096" s="95" t="s">
        <v>1173</v>
      </c>
      <c r="U1096" s="96">
        <v>1700</v>
      </c>
      <c r="V1096" s="96">
        <v>1620</v>
      </c>
      <c r="W1096" s="96">
        <v>1530</v>
      </c>
      <c r="X1096" s="96">
        <v>1450</v>
      </c>
      <c r="Y1096" s="96">
        <v>1360</v>
      </c>
      <c r="Z1096" s="96">
        <v>1280</v>
      </c>
      <c r="AA1096" s="96">
        <v>1190</v>
      </c>
      <c r="AB1096" s="96">
        <v>1020</v>
      </c>
      <c r="AC1096" s="95" t="s">
        <v>1173</v>
      </c>
      <c r="AD1096" s="96">
        <v>2700</v>
      </c>
      <c r="AE1096" s="96">
        <v>2570</v>
      </c>
      <c r="AF1096" s="96">
        <v>2430</v>
      </c>
      <c r="AG1096" s="96">
        <v>2300</v>
      </c>
      <c r="AH1096" s="96">
        <v>2160</v>
      </c>
      <c r="AI1096" s="96">
        <v>2030</v>
      </c>
      <c r="AJ1096" s="96">
        <v>1890</v>
      </c>
      <c r="AK1096" s="96">
        <v>1620</v>
      </c>
      <c r="AL1096" s="2"/>
      <c r="AM1096" s="95" t="s">
        <v>1173</v>
      </c>
      <c r="AN1096" s="96">
        <v>2600</v>
      </c>
      <c r="AO1096" s="96">
        <v>2470</v>
      </c>
      <c r="AP1096" s="96">
        <v>2340</v>
      </c>
      <c r="AQ1096" s="96">
        <v>2210</v>
      </c>
      <c r="AR1096" s="96">
        <v>2080</v>
      </c>
      <c r="AS1096" s="96">
        <v>1950</v>
      </c>
      <c r="AT1096" s="96">
        <v>1820</v>
      </c>
      <c r="AU1096" s="96">
        <v>1560</v>
      </c>
      <c r="AW1096" s="95" t="s">
        <v>1173</v>
      </c>
      <c r="AX1096" s="96">
        <v>900</v>
      </c>
      <c r="AY1096" s="96">
        <v>860</v>
      </c>
      <c r="AZ1096" s="96">
        <v>810</v>
      </c>
      <c r="BA1096" s="96">
        <v>770</v>
      </c>
      <c r="BB1096" s="96">
        <v>720</v>
      </c>
      <c r="BC1096" s="96">
        <v>680</v>
      </c>
      <c r="BD1096" s="96">
        <v>630</v>
      </c>
      <c r="BE1096" s="96">
        <v>540</v>
      </c>
      <c r="BF1096" s="95" t="s">
        <v>1173</v>
      </c>
      <c r="BG1096" s="96">
        <v>1100</v>
      </c>
      <c r="BH1096" s="96">
        <v>1050</v>
      </c>
      <c r="BI1096" s="96">
        <v>990</v>
      </c>
      <c r="BJ1096" s="96">
        <v>940</v>
      </c>
      <c r="BK1096" s="96">
        <v>880</v>
      </c>
      <c r="BL1096" s="96">
        <v>830</v>
      </c>
      <c r="BM1096" s="96">
        <v>770</v>
      </c>
      <c r="BN1096" s="96">
        <v>660</v>
      </c>
      <c r="CH1096" s="2">
        <v>65170</v>
      </c>
      <c r="CI1096" s="2" t="s">
        <v>122</v>
      </c>
      <c r="CP1096" s="3">
        <v>63448</v>
      </c>
      <c r="CQ1096" s="3" t="s">
        <v>29254</v>
      </c>
      <c r="CR1096" s="3" t="s">
        <v>124</v>
      </c>
    </row>
    <row r="1097" spans="19:96" x14ac:dyDescent="0.25">
      <c r="S1097" s="2"/>
      <c r="T1097" s="95" t="s">
        <v>1174</v>
      </c>
      <c r="U1097" s="96">
        <v>2800</v>
      </c>
      <c r="V1097" s="96">
        <v>2660</v>
      </c>
      <c r="W1097" s="96">
        <v>2520</v>
      </c>
      <c r="X1097" s="96">
        <v>2380</v>
      </c>
      <c r="Y1097" s="96">
        <v>2240</v>
      </c>
      <c r="Z1097" s="96">
        <v>2100</v>
      </c>
      <c r="AA1097" s="96">
        <v>1960</v>
      </c>
      <c r="AB1097" s="96">
        <v>1680</v>
      </c>
      <c r="AC1097" s="95" t="s">
        <v>1174</v>
      </c>
      <c r="AD1097" s="96">
        <v>4500</v>
      </c>
      <c r="AE1097" s="96">
        <v>4280</v>
      </c>
      <c r="AF1097" s="96">
        <v>4050</v>
      </c>
      <c r="AG1097" s="96">
        <v>3830</v>
      </c>
      <c r="AH1097" s="96">
        <v>3600</v>
      </c>
      <c r="AI1097" s="96">
        <v>3380</v>
      </c>
      <c r="AJ1097" s="96">
        <v>3150</v>
      </c>
      <c r="AK1097" s="96">
        <v>2700</v>
      </c>
      <c r="AL1097" s="2"/>
      <c r="AM1097" s="95" t="s">
        <v>1174</v>
      </c>
      <c r="AN1097" s="96">
        <v>4200</v>
      </c>
      <c r="AO1097" s="96">
        <v>3990</v>
      </c>
      <c r="AP1097" s="96">
        <v>3780</v>
      </c>
      <c r="AQ1097" s="96">
        <v>3570</v>
      </c>
      <c r="AR1097" s="96">
        <v>3360</v>
      </c>
      <c r="AS1097" s="96">
        <v>3150</v>
      </c>
      <c r="AT1097" s="96">
        <v>2940</v>
      </c>
      <c r="AU1097" s="96">
        <v>2520</v>
      </c>
      <c r="AW1097" s="95" t="s">
        <v>1174</v>
      </c>
      <c r="AX1097" s="96">
        <v>1400</v>
      </c>
      <c r="AY1097" s="96">
        <v>1330</v>
      </c>
      <c r="AZ1097" s="96">
        <v>1260</v>
      </c>
      <c r="BA1097" s="96">
        <v>1190</v>
      </c>
      <c r="BB1097" s="96">
        <v>1120</v>
      </c>
      <c r="BC1097" s="96">
        <v>1050</v>
      </c>
      <c r="BD1097" s="96">
        <v>980</v>
      </c>
      <c r="BE1097" s="96">
        <v>840</v>
      </c>
      <c r="BF1097" s="95" t="s">
        <v>1174</v>
      </c>
      <c r="BG1097" s="96">
        <v>1800</v>
      </c>
      <c r="BH1097" s="96">
        <v>1710</v>
      </c>
      <c r="BI1097" s="96">
        <v>1620</v>
      </c>
      <c r="BJ1097" s="96">
        <v>1530</v>
      </c>
      <c r="BK1097" s="96">
        <v>1440</v>
      </c>
      <c r="BL1097" s="96">
        <v>1350</v>
      </c>
      <c r="BM1097" s="96">
        <v>1260</v>
      </c>
      <c r="BN1097" s="96">
        <v>1080</v>
      </c>
      <c r="CH1097" s="2">
        <v>65182</v>
      </c>
      <c r="CI1097" s="2" t="s">
        <v>126</v>
      </c>
      <c r="CP1097" s="3">
        <v>63449</v>
      </c>
      <c r="CQ1097" s="3" t="s">
        <v>15246</v>
      </c>
      <c r="CR1097" s="3" t="s">
        <v>124</v>
      </c>
    </row>
    <row r="1098" spans="19:96" x14ac:dyDescent="0.25">
      <c r="S1098" s="2"/>
      <c r="T1098" s="95" t="s">
        <v>1175</v>
      </c>
      <c r="U1098" s="96">
        <v>1000</v>
      </c>
      <c r="V1098" s="96">
        <v>950</v>
      </c>
      <c r="W1098" s="96">
        <v>900</v>
      </c>
      <c r="X1098" s="96">
        <v>850</v>
      </c>
      <c r="Y1098" s="96">
        <v>800</v>
      </c>
      <c r="Z1098" s="96">
        <v>750</v>
      </c>
      <c r="AA1098" s="96">
        <v>700</v>
      </c>
      <c r="AB1098" s="96">
        <v>600</v>
      </c>
      <c r="AC1098" s="95" t="s">
        <v>1175</v>
      </c>
      <c r="AD1098" s="96">
        <v>1600</v>
      </c>
      <c r="AE1098" s="96">
        <v>1520</v>
      </c>
      <c r="AF1098" s="96">
        <v>1440</v>
      </c>
      <c r="AG1098" s="96">
        <v>1360</v>
      </c>
      <c r="AH1098" s="96">
        <v>1280</v>
      </c>
      <c r="AI1098" s="96">
        <v>1200</v>
      </c>
      <c r="AJ1098" s="96">
        <v>1120</v>
      </c>
      <c r="AK1098" s="96">
        <v>960</v>
      </c>
      <c r="AL1098" s="2"/>
      <c r="AM1098" s="95" t="s">
        <v>1175</v>
      </c>
      <c r="AN1098" s="96">
        <v>1500</v>
      </c>
      <c r="AO1098" s="96">
        <v>1430</v>
      </c>
      <c r="AP1098" s="96">
        <v>1350</v>
      </c>
      <c r="AQ1098" s="96">
        <v>1280</v>
      </c>
      <c r="AR1098" s="96">
        <v>1200</v>
      </c>
      <c r="AS1098" s="96">
        <v>1130</v>
      </c>
      <c r="AT1098" s="96">
        <v>1050</v>
      </c>
      <c r="AU1098" s="96">
        <v>900</v>
      </c>
      <c r="AW1098" s="95" t="s">
        <v>1175</v>
      </c>
      <c r="AX1098" s="96">
        <v>500</v>
      </c>
      <c r="AY1098" s="96">
        <v>480</v>
      </c>
      <c r="AZ1098" s="96">
        <v>450</v>
      </c>
      <c r="BA1098" s="96">
        <v>430</v>
      </c>
      <c r="BB1098" s="96">
        <v>400</v>
      </c>
      <c r="BC1098" s="96">
        <v>380</v>
      </c>
      <c r="BD1098" s="96">
        <v>350</v>
      </c>
      <c r="BE1098" s="96">
        <v>300</v>
      </c>
      <c r="BF1098" s="95" t="s">
        <v>1175</v>
      </c>
      <c r="BG1098" s="96">
        <v>600</v>
      </c>
      <c r="BH1098" s="96">
        <v>570</v>
      </c>
      <c r="BI1098" s="96">
        <v>540</v>
      </c>
      <c r="BJ1098" s="96">
        <v>510</v>
      </c>
      <c r="BK1098" s="96">
        <v>480</v>
      </c>
      <c r="BL1098" s="96">
        <v>450</v>
      </c>
      <c r="BM1098" s="96">
        <v>420</v>
      </c>
      <c r="BN1098" s="96">
        <v>360</v>
      </c>
      <c r="CH1098" s="2">
        <v>65183</v>
      </c>
      <c r="CI1098" s="2" t="s">
        <v>124</v>
      </c>
      <c r="CP1098" s="3">
        <v>63450</v>
      </c>
      <c r="CQ1098" s="3" t="s">
        <v>26383</v>
      </c>
      <c r="CR1098" s="3" t="s">
        <v>124</v>
      </c>
    </row>
    <row r="1099" spans="19:96" x14ac:dyDescent="0.25">
      <c r="S1099" s="2"/>
      <c r="T1099" s="95" t="s">
        <v>1176</v>
      </c>
      <c r="U1099" s="96">
        <v>700</v>
      </c>
      <c r="V1099" s="96">
        <v>670</v>
      </c>
      <c r="W1099" s="96">
        <v>630</v>
      </c>
      <c r="X1099" s="96">
        <v>600</v>
      </c>
      <c r="Y1099" s="96">
        <v>560</v>
      </c>
      <c r="Z1099" s="96">
        <v>530</v>
      </c>
      <c r="AA1099" s="96">
        <v>490</v>
      </c>
      <c r="AB1099" s="96">
        <v>420</v>
      </c>
      <c r="AC1099" s="95" t="s">
        <v>1176</v>
      </c>
      <c r="AD1099" s="96">
        <v>1100</v>
      </c>
      <c r="AE1099" s="96">
        <v>1050</v>
      </c>
      <c r="AF1099" s="96">
        <v>990</v>
      </c>
      <c r="AG1099" s="96">
        <v>940</v>
      </c>
      <c r="AH1099" s="96">
        <v>880</v>
      </c>
      <c r="AI1099" s="96">
        <v>830</v>
      </c>
      <c r="AJ1099" s="96">
        <v>770</v>
      </c>
      <c r="AK1099" s="96">
        <v>660</v>
      </c>
      <c r="AL1099" s="2"/>
      <c r="AM1099" s="95" t="s">
        <v>1176</v>
      </c>
      <c r="AN1099" s="96">
        <v>1000</v>
      </c>
      <c r="AO1099" s="96">
        <v>950</v>
      </c>
      <c r="AP1099" s="96">
        <v>900</v>
      </c>
      <c r="AQ1099" s="96">
        <v>850</v>
      </c>
      <c r="AR1099" s="96">
        <v>800</v>
      </c>
      <c r="AS1099" s="96">
        <v>750</v>
      </c>
      <c r="AT1099" s="96">
        <v>700</v>
      </c>
      <c r="AU1099" s="96">
        <v>600</v>
      </c>
      <c r="AW1099" s="95" t="s">
        <v>1176</v>
      </c>
      <c r="AX1099" s="96">
        <v>300</v>
      </c>
      <c r="AY1099" s="96">
        <v>290</v>
      </c>
      <c r="AZ1099" s="96">
        <v>270</v>
      </c>
      <c r="BA1099" s="96">
        <v>260</v>
      </c>
      <c r="BB1099" s="96">
        <v>240</v>
      </c>
      <c r="BC1099" s="96">
        <v>230</v>
      </c>
      <c r="BD1099" s="96">
        <v>210</v>
      </c>
      <c r="BE1099" s="96">
        <v>180</v>
      </c>
      <c r="BF1099" s="95" t="s">
        <v>1176</v>
      </c>
      <c r="BG1099" s="96">
        <v>400</v>
      </c>
      <c r="BH1099" s="96">
        <v>380</v>
      </c>
      <c r="BI1099" s="96">
        <v>360</v>
      </c>
      <c r="BJ1099" s="96">
        <v>340</v>
      </c>
      <c r="BK1099" s="96">
        <v>320</v>
      </c>
      <c r="BL1099" s="96">
        <v>300</v>
      </c>
      <c r="BM1099" s="96">
        <v>280</v>
      </c>
      <c r="BN1099" s="96">
        <v>240</v>
      </c>
      <c r="CH1099" s="2">
        <v>65184</v>
      </c>
      <c r="CI1099" s="2" t="s">
        <v>126</v>
      </c>
      <c r="CP1099" s="3">
        <v>63451</v>
      </c>
      <c r="CQ1099" s="3" t="s">
        <v>17569</v>
      </c>
      <c r="CR1099" s="3" t="s">
        <v>124</v>
      </c>
    </row>
    <row r="1100" spans="19:96" x14ac:dyDescent="0.25">
      <c r="S1100" s="2"/>
      <c r="T1100" s="95" t="s">
        <v>13609</v>
      </c>
      <c r="U1100" s="96">
        <v>1100</v>
      </c>
      <c r="V1100" s="96">
        <v>1050</v>
      </c>
      <c r="W1100" s="96">
        <v>990</v>
      </c>
      <c r="X1100" s="96">
        <v>940</v>
      </c>
      <c r="Y1100" s="96">
        <v>880</v>
      </c>
      <c r="Z1100" s="96">
        <v>830</v>
      </c>
      <c r="AA1100" s="96">
        <v>770</v>
      </c>
      <c r="AB1100" s="96">
        <v>660</v>
      </c>
      <c r="AC1100" s="95" t="s">
        <v>13609</v>
      </c>
      <c r="AD1100" s="96">
        <v>1800</v>
      </c>
      <c r="AE1100" s="96">
        <v>1710</v>
      </c>
      <c r="AF1100" s="96">
        <v>1620</v>
      </c>
      <c r="AG1100" s="96">
        <v>1530</v>
      </c>
      <c r="AH1100" s="96">
        <v>1440</v>
      </c>
      <c r="AI1100" s="96">
        <v>1350</v>
      </c>
      <c r="AJ1100" s="96">
        <v>1260</v>
      </c>
      <c r="AK1100" s="96">
        <v>1080</v>
      </c>
      <c r="AL1100" s="2"/>
      <c r="AM1100" s="95" t="s">
        <v>13609</v>
      </c>
      <c r="AN1100" s="96">
        <v>1600</v>
      </c>
      <c r="AO1100" s="96">
        <v>1520</v>
      </c>
      <c r="AP1100" s="96">
        <v>1440</v>
      </c>
      <c r="AQ1100" s="96">
        <v>1360</v>
      </c>
      <c r="AR1100" s="96">
        <v>1280</v>
      </c>
      <c r="AS1100" s="96">
        <v>1200</v>
      </c>
      <c r="AT1100" s="96">
        <v>1120</v>
      </c>
      <c r="AU1100" s="96">
        <v>960</v>
      </c>
      <c r="AW1100" s="95" t="s">
        <v>13609</v>
      </c>
      <c r="AX1100" s="96">
        <v>500</v>
      </c>
      <c r="AY1100" s="96">
        <v>480</v>
      </c>
      <c r="AZ1100" s="96">
        <v>450</v>
      </c>
      <c r="BA1100" s="96">
        <v>430</v>
      </c>
      <c r="BB1100" s="96">
        <v>400</v>
      </c>
      <c r="BC1100" s="96">
        <v>380</v>
      </c>
      <c r="BD1100" s="96">
        <v>350</v>
      </c>
      <c r="BE1100" s="96">
        <v>300</v>
      </c>
      <c r="BF1100" s="95" t="s">
        <v>13609</v>
      </c>
      <c r="BG1100" s="96">
        <v>700</v>
      </c>
      <c r="BH1100" s="96">
        <v>670</v>
      </c>
      <c r="BI1100" s="96">
        <v>630</v>
      </c>
      <c r="BJ1100" s="96">
        <v>600</v>
      </c>
      <c r="BK1100" s="96">
        <v>560</v>
      </c>
      <c r="BL1100" s="96">
        <v>530</v>
      </c>
      <c r="BM1100" s="96">
        <v>490</v>
      </c>
      <c r="BN1100" s="96">
        <v>420</v>
      </c>
      <c r="CH1100" s="2">
        <v>65185</v>
      </c>
      <c r="CI1100" s="2" t="s">
        <v>124</v>
      </c>
      <c r="CP1100" s="3">
        <v>63452</v>
      </c>
      <c r="CQ1100" s="3" t="s">
        <v>29253</v>
      </c>
      <c r="CR1100" s="3" t="s">
        <v>126</v>
      </c>
    </row>
    <row r="1101" spans="19:96" x14ac:dyDescent="0.25">
      <c r="S1101" s="2"/>
      <c r="T1101" s="95" t="s">
        <v>30848</v>
      </c>
      <c r="U1101" s="96">
        <v>700</v>
      </c>
      <c r="V1101" s="96">
        <v>670</v>
      </c>
      <c r="W1101" s="96">
        <v>630</v>
      </c>
      <c r="X1101" s="96">
        <v>600</v>
      </c>
      <c r="Y1101" s="96">
        <v>560</v>
      </c>
      <c r="Z1101" s="96">
        <v>530</v>
      </c>
      <c r="AA1101" s="96">
        <v>490</v>
      </c>
      <c r="AB1101" s="96">
        <v>420</v>
      </c>
      <c r="AC1101" s="95" t="s">
        <v>30848</v>
      </c>
      <c r="AD1101" s="96">
        <v>1100</v>
      </c>
      <c r="AE1101" s="96">
        <v>1050</v>
      </c>
      <c r="AF1101" s="96">
        <v>990</v>
      </c>
      <c r="AG1101" s="96">
        <v>940</v>
      </c>
      <c r="AH1101" s="96">
        <v>880</v>
      </c>
      <c r="AI1101" s="96">
        <v>830</v>
      </c>
      <c r="AJ1101" s="96">
        <v>770</v>
      </c>
      <c r="AK1101" s="96">
        <v>660</v>
      </c>
      <c r="AL1101" s="2"/>
      <c r="AM1101" s="95" t="s">
        <v>30848</v>
      </c>
      <c r="AN1101" s="96">
        <v>1000</v>
      </c>
      <c r="AO1101" s="96">
        <v>950</v>
      </c>
      <c r="AP1101" s="96">
        <v>900</v>
      </c>
      <c r="AQ1101" s="96">
        <v>850</v>
      </c>
      <c r="AR1101" s="96">
        <v>800</v>
      </c>
      <c r="AS1101" s="96">
        <v>750</v>
      </c>
      <c r="AT1101" s="96">
        <v>700</v>
      </c>
      <c r="AU1101" s="96">
        <v>600</v>
      </c>
      <c r="AW1101" s="95" t="s">
        <v>30848</v>
      </c>
      <c r="AX1101" s="96">
        <v>300</v>
      </c>
      <c r="AY1101" s="96">
        <v>290</v>
      </c>
      <c r="AZ1101" s="96">
        <v>270</v>
      </c>
      <c r="BA1101" s="96">
        <v>260</v>
      </c>
      <c r="BB1101" s="96">
        <v>240</v>
      </c>
      <c r="BC1101" s="96">
        <v>230</v>
      </c>
      <c r="BD1101" s="96">
        <v>210</v>
      </c>
      <c r="BE1101" s="96">
        <v>180</v>
      </c>
      <c r="BF1101" s="95" t="s">
        <v>30848</v>
      </c>
      <c r="BG1101" s="96">
        <v>500</v>
      </c>
      <c r="BH1101" s="96">
        <v>480</v>
      </c>
      <c r="BI1101" s="96">
        <v>450</v>
      </c>
      <c r="BJ1101" s="96">
        <v>430</v>
      </c>
      <c r="BK1101" s="96">
        <v>400</v>
      </c>
      <c r="BL1101" s="96">
        <v>380</v>
      </c>
      <c r="BM1101" s="96">
        <v>350</v>
      </c>
      <c r="BN1101" s="96">
        <v>300</v>
      </c>
      <c r="CH1101" s="2">
        <v>65186</v>
      </c>
      <c r="CI1101" s="2" t="s">
        <v>122</v>
      </c>
      <c r="CP1101" s="3">
        <v>63454</v>
      </c>
      <c r="CQ1101" s="3" t="s">
        <v>34077</v>
      </c>
      <c r="CR1101" s="3" t="s">
        <v>122</v>
      </c>
    </row>
    <row r="1102" spans="19:96" x14ac:dyDescent="0.25">
      <c r="S1102" s="2"/>
      <c r="T1102" s="95" t="s">
        <v>14267</v>
      </c>
      <c r="U1102" s="96">
        <v>1300</v>
      </c>
      <c r="V1102" s="96">
        <v>1240</v>
      </c>
      <c r="W1102" s="96">
        <v>1170</v>
      </c>
      <c r="X1102" s="96">
        <v>1110</v>
      </c>
      <c r="Y1102" s="96">
        <v>1040</v>
      </c>
      <c r="Z1102" s="96">
        <v>980</v>
      </c>
      <c r="AA1102" s="96">
        <v>910</v>
      </c>
      <c r="AB1102" s="96">
        <v>780</v>
      </c>
      <c r="AC1102" s="95" t="s">
        <v>14267</v>
      </c>
      <c r="AD1102" s="96">
        <v>2100</v>
      </c>
      <c r="AE1102" s="96">
        <v>2000</v>
      </c>
      <c r="AF1102" s="96">
        <v>1890</v>
      </c>
      <c r="AG1102" s="96">
        <v>1790</v>
      </c>
      <c r="AH1102" s="96">
        <v>1680</v>
      </c>
      <c r="AI1102" s="96">
        <v>1580</v>
      </c>
      <c r="AJ1102" s="96">
        <v>1470</v>
      </c>
      <c r="AK1102" s="96">
        <v>1260</v>
      </c>
      <c r="AL1102" s="2"/>
      <c r="AM1102" s="95" t="s">
        <v>14267</v>
      </c>
      <c r="AN1102" s="96">
        <v>2000</v>
      </c>
      <c r="AO1102" s="96">
        <v>1900</v>
      </c>
      <c r="AP1102" s="96">
        <v>1800</v>
      </c>
      <c r="AQ1102" s="96">
        <v>1700</v>
      </c>
      <c r="AR1102" s="96">
        <v>1600</v>
      </c>
      <c r="AS1102" s="96">
        <v>1500</v>
      </c>
      <c r="AT1102" s="96">
        <v>1400</v>
      </c>
      <c r="AU1102" s="96">
        <v>1200</v>
      </c>
      <c r="AW1102" s="95" t="s">
        <v>14267</v>
      </c>
      <c r="AX1102" s="96">
        <v>700</v>
      </c>
      <c r="AY1102" s="96">
        <v>670</v>
      </c>
      <c r="AZ1102" s="96">
        <v>630</v>
      </c>
      <c r="BA1102" s="96">
        <v>600</v>
      </c>
      <c r="BB1102" s="96">
        <v>560</v>
      </c>
      <c r="BC1102" s="96">
        <v>530</v>
      </c>
      <c r="BD1102" s="96">
        <v>490</v>
      </c>
      <c r="BE1102" s="96">
        <v>420</v>
      </c>
      <c r="BF1102" s="95" t="s">
        <v>14267</v>
      </c>
      <c r="BG1102" s="96">
        <v>900</v>
      </c>
      <c r="BH1102" s="96">
        <v>860</v>
      </c>
      <c r="BI1102" s="96">
        <v>810</v>
      </c>
      <c r="BJ1102" s="96">
        <v>770</v>
      </c>
      <c r="BK1102" s="96">
        <v>720</v>
      </c>
      <c r="BL1102" s="96">
        <v>680</v>
      </c>
      <c r="BM1102" s="96">
        <v>630</v>
      </c>
      <c r="BN1102" s="96">
        <v>540</v>
      </c>
      <c r="CH1102" s="2">
        <v>65193</v>
      </c>
      <c r="CI1102" s="2" t="s">
        <v>126</v>
      </c>
      <c r="CP1102" s="3">
        <v>63455</v>
      </c>
      <c r="CQ1102" s="3" t="s">
        <v>34078</v>
      </c>
      <c r="CR1102" s="3" t="s">
        <v>122</v>
      </c>
    </row>
    <row r="1103" spans="19:96" x14ac:dyDescent="0.25">
      <c r="S1103" s="2"/>
      <c r="T1103" s="95" t="s">
        <v>1177</v>
      </c>
      <c r="U1103" s="96">
        <v>1300</v>
      </c>
      <c r="V1103" s="96">
        <v>1240</v>
      </c>
      <c r="W1103" s="96">
        <v>1170</v>
      </c>
      <c r="X1103" s="96">
        <v>1110</v>
      </c>
      <c r="Y1103" s="96">
        <v>1040</v>
      </c>
      <c r="Z1103" s="96">
        <v>980</v>
      </c>
      <c r="AA1103" s="96">
        <v>910</v>
      </c>
      <c r="AB1103" s="96">
        <v>780</v>
      </c>
      <c r="AC1103" s="95" t="s">
        <v>1177</v>
      </c>
      <c r="AD1103" s="96">
        <v>2100</v>
      </c>
      <c r="AE1103" s="96">
        <v>2000</v>
      </c>
      <c r="AF1103" s="96">
        <v>1890</v>
      </c>
      <c r="AG1103" s="96">
        <v>1790</v>
      </c>
      <c r="AH1103" s="96">
        <v>1680</v>
      </c>
      <c r="AI1103" s="96">
        <v>1580</v>
      </c>
      <c r="AJ1103" s="96">
        <v>1470</v>
      </c>
      <c r="AK1103" s="96">
        <v>1260</v>
      </c>
      <c r="AL1103" s="2"/>
      <c r="AM1103" s="95" t="s">
        <v>1177</v>
      </c>
      <c r="AN1103" s="96">
        <v>2000</v>
      </c>
      <c r="AO1103" s="96">
        <v>1900</v>
      </c>
      <c r="AP1103" s="96">
        <v>1800</v>
      </c>
      <c r="AQ1103" s="96">
        <v>1700</v>
      </c>
      <c r="AR1103" s="96">
        <v>1600</v>
      </c>
      <c r="AS1103" s="96">
        <v>1500</v>
      </c>
      <c r="AT1103" s="96">
        <v>1400</v>
      </c>
      <c r="AU1103" s="96">
        <v>1200</v>
      </c>
      <c r="AW1103" s="95" t="s">
        <v>1177</v>
      </c>
      <c r="AX1103" s="96">
        <v>700</v>
      </c>
      <c r="AY1103" s="96">
        <v>670</v>
      </c>
      <c r="AZ1103" s="96">
        <v>630</v>
      </c>
      <c r="BA1103" s="96">
        <v>600</v>
      </c>
      <c r="BB1103" s="96">
        <v>560</v>
      </c>
      <c r="BC1103" s="96">
        <v>530</v>
      </c>
      <c r="BD1103" s="96">
        <v>490</v>
      </c>
      <c r="BE1103" s="96">
        <v>420</v>
      </c>
      <c r="BF1103" s="95" t="s">
        <v>1177</v>
      </c>
      <c r="BG1103" s="96">
        <v>900</v>
      </c>
      <c r="BH1103" s="96">
        <v>860</v>
      </c>
      <c r="BI1103" s="96">
        <v>810</v>
      </c>
      <c r="BJ1103" s="96">
        <v>770</v>
      </c>
      <c r="BK1103" s="96">
        <v>720</v>
      </c>
      <c r="BL1103" s="96">
        <v>680</v>
      </c>
      <c r="BM1103" s="96">
        <v>630</v>
      </c>
      <c r="BN1103" s="96">
        <v>540</v>
      </c>
      <c r="CH1103" s="2">
        <v>65194</v>
      </c>
      <c r="CI1103" s="2" t="s">
        <v>124</v>
      </c>
      <c r="CP1103" s="3">
        <v>63456</v>
      </c>
      <c r="CQ1103" s="3" t="s">
        <v>34078</v>
      </c>
      <c r="CR1103" s="3" t="s">
        <v>124</v>
      </c>
    </row>
    <row r="1104" spans="19:96" x14ac:dyDescent="0.25">
      <c r="S1104" s="2"/>
      <c r="T1104" s="95" t="s">
        <v>1178</v>
      </c>
      <c r="U1104" s="96">
        <v>1400</v>
      </c>
      <c r="V1104" s="96">
        <v>1330</v>
      </c>
      <c r="W1104" s="96">
        <v>1260</v>
      </c>
      <c r="X1104" s="96">
        <v>1190</v>
      </c>
      <c r="Y1104" s="96">
        <v>1120</v>
      </c>
      <c r="Z1104" s="96">
        <v>1050</v>
      </c>
      <c r="AA1104" s="96">
        <v>980</v>
      </c>
      <c r="AB1104" s="96">
        <v>840</v>
      </c>
      <c r="AC1104" s="95" t="s">
        <v>1178</v>
      </c>
      <c r="AD1104" s="96">
        <v>2200</v>
      </c>
      <c r="AE1104" s="96">
        <v>2090</v>
      </c>
      <c r="AF1104" s="96">
        <v>1980</v>
      </c>
      <c r="AG1104" s="96">
        <v>1870</v>
      </c>
      <c r="AH1104" s="96">
        <v>1760</v>
      </c>
      <c r="AI1104" s="96">
        <v>1650</v>
      </c>
      <c r="AJ1104" s="96">
        <v>1540</v>
      </c>
      <c r="AK1104" s="96">
        <v>1320</v>
      </c>
      <c r="AL1104" s="2"/>
      <c r="AM1104" s="95" t="s">
        <v>1178</v>
      </c>
      <c r="AN1104" s="96">
        <v>2000</v>
      </c>
      <c r="AO1104" s="96">
        <v>1900</v>
      </c>
      <c r="AP1104" s="96">
        <v>1800</v>
      </c>
      <c r="AQ1104" s="96">
        <v>1700</v>
      </c>
      <c r="AR1104" s="96">
        <v>1600</v>
      </c>
      <c r="AS1104" s="96">
        <v>1500</v>
      </c>
      <c r="AT1104" s="96">
        <v>1400</v>
      </c>
      <c r="AU1104" s="96">
        <v>1200</v>
      </c>
      <c r="AW1104" s="95" t="s">
        <v>1178</v>
      </c>
      <c r="AX1104" s="96">
        <v>700</v>
      </c>
      <c r="AY1104" s="96">
        <v>670</v>
      </c>
      <c r="AZ1104" s="96">
        <v>630</v>
      </c>
      <c r="BA1104" s="96">
        <v>600</v>
      </c>
      <c r="BB1104" s="96">
        <v>560</v>
      </c>
      <c r="BC1104" s="96">
        <v>530</v>
      </c>
      <c r="BD1104" s="96">
        <v>490</v>
      </c>
      <c r="BE1104" s="96">
        <v>420</v>
      </c>
      <c r="BF1104" s="95" t="s">
        <v>1178</v>
      </c>
      <c r="BG1104" s="96">
        <v>900</v>
      </c>
      <c r="BH1104" s="96">
        <v>860</v>
      </c>
      <c r="BI1104" s="96">
        <v>810</v>
      </c>
      <c r="BJ1104" s="96">
        <v>770</v>
      </c>
      <c r="BK1104" s="96">
        <v>720</v>
      </c>
      <c r="BL1104" s="96">
        <v>680</v>
      </c>
      <c r="BM1104" s="96">
        <v>630</v>
      </c>
      <c r="BN1104" s="96">
        <v>540</v>
      </c>
      <c r="CH1104" s="2">
        <v>65195</v>
      </c>
      <c r="CI1104" s="2" t="s">
        <v>126</v>
      </c>
      <c r="CP1104" s="3">
        <v>63457</v>
      </c>
      <c r="CQ1104" s="3" t="s">
        <v>29251</v>
      </c>
      <c r="CR1104" s="3" t="s">
        <v>126</v>
      </c>
    </row>
    <row r="1105" spans="19:96" x14ac:dyDescent="0.25">
      <c r="S1105" s="2"/>
      <c r="T1105" s="95" t="s">
        <v>1179</v>
      </c>
      <c r="U1105" s="96">
        <v>1000</v>
      </c>
      <c r="V1105" s="96">
        <v>950</v>
      </c>
      <c r="W1105" s="96">
        <v>900</v>
      </c>
      <c r="X1105" s="96">
        <v>850</v>
      </c>
      <c r="Y1105" s="96">
        <v>800</v>
      </c>
      <c r="Z1105" s="96">
        <v>750</v>
      </c>
      <c r="AA1105" s="96">
        <v>700</v>
      </c>
      <c r="AB1105" s="96">
        <v>600</v>
      </c>
      <c r="AC1105" s="95" t="s">
        <v>1179</v>
      </c>
      <c r="AD1105" s="96">
        <v>1600</v>
      </c>
      <c r="AE1105" s="96">
        <v>1520</v>
      </c>
      <c r="AF1105" s="96">
        <v>1440</v>
      </c>
      <c r="AG1105" s="96">
        <v>1360</v>
      </c>
      <c r="AH1105" s="96">
        <v>1280</v>
      </c>
      <c r="AI1105" s="96">
        <v>1200</v>
      </c>
      <c r="AJ1105" s="96">
        <v>1120</v>
      </c>
      <c r="AK1105" s="96">
        <v>960</v>
      </c>
      <c r="AL1105" s="2"/>
      <c r="AM1105" s="95" t="s">
        <v>1179</v>
      </c>
      <c r="AN1105" s="96">
        <v>1400</v>
      </c>
      <c r="AO1105" s="96">
        <v>1330</v>
      </c>
      <c r="AP1105" s="96">
        <v>1260</v>
      </c>
      <c r="AQ1105" s="96">
        <v>1190</v>
      </c>
      <c r="AR1105" s="96">
        <v>1120</v>
      </c>
      <c r="AS1105" s="96">
        <v>1050</v>
      </c>
      <c r="AT1105" s="96">
        <v>980</v>
      </c>
      <c r="AU1105" s="96">
        <v>840</v>
      </c>
      <c r="AW1105" s="95" t="s">
        <v>1179</v>
      </c>
      <c r="AX1105" s="96">
        <v>500</v>
      </c>
      <c r="AY1105" s="96">
        <v>480</v>
      </c>
      <c r="AZ1105" s="96">
        <v>450</v>
      </c>
      <c r="BA1105" s="96">
        <v>430</v>
      </c>
      <c r="BB1105" s="96">
        <v>400</v>
      </c>
      <c r="BC1105" s="96">
        <v>380</v>
      </c>
      <c r="BD1105" s="96">
        <v>350</v>
      </c>
      <c r="BE1105" s="96">
        <v>300</v>
      </c>
      <c r="BF1105" s="95" t="s">
        <v>1179</v>
      </c>
      <c r="BG1105" s="96">
        <v>600</v>
      </c>
      <c r="BH1105" s="96">
        <v>570</v>
      </c>
      <c r="BI1105" s="96">
        <v>540</v>
      </c>
      <c r="BJ1105" s="96">
        <v>510</v>
      </c>
      <c r="BK1105" s="96">
        <v>480</v>
      </c>
      <c r="BL1105" s="96">
        <v>450</v>
      </c>
      <c r="BM1105" s="96">
        <v>420</v>
      </c>
      <c r="BN1105" s="96">
        <v>360</v>
      </c>
      <c r="CH1105" s="2">
        <v>65197</v>
      </c>
      <c r="CI1105" s="2" t="s">
        <v>122</v>
      </c>
      <c r="CP1105" s="3">
        <v>63458</v>
      </c>
      <c r="CQ1105" s="3" t="s">
        <v>29250</v>
      </c>
      <c r="CR1105" s="3" t="s">
        <v>126</v>
      </c>
    </row>
    <row r="1106" spans="19:96" x14ac:dyDescent="0.25">
      <c r="S1106" s="2"/>
      <c r="T1106" s="95" t="s">
        <v>1180</v>
      </c>
      <c r="U1106" s="96">
        <v>800</v>
      </c>
      <c r="V1106" s="96">
        <v>760</v>
      </c>
      <c r="W1106" s="96">
        <v>720</v>
      </c>
      <c r="X1106" s="96">
        <v>680</v>
      </c>
      <c r="Y1106" s="96">
        <v>640</v>
      </c>
      <c r="Z1106" s="96">
        <v>600</v>
      </c>
      <c r="AA1106" s="96">
        <v>560</v>
      </c>
      <c r="AB1106" s="96">
        <v>480</v>
      </c>
      <c r="AC1106" s="95" t="s">
        <v>1180</v>
      </c>
      <c r="AD1106" s="96">
        <v>1300</v>
      </c>
      <c r="AE1106" s="96">
        <v>1240</v>
      </c>
      <c r="AF1106" s="96">
        <v>1170</v>
      </c>
      <c r="AG1106" s="96">
        <v>1110</v>
      </c>
      <c r="AH1106" s="96">
        <v>1040</v>
      </c>
      <c r="AI1106" s="96">
        <v>980</v>
      </c>
      <c r="AJ1106" s="96">
        <v>910</v>
      </c>
      <c r="AK1106" s="96">
        <v>780</v>
      </c>
      <c r="AL1106" s="2"/>
      <c r="AM1106" s="95" t="s">
        <v>1180</v>
      </c>
      <c r="AN1106" s="96">
        <v>1300</v>
      </c>
      <c r="AO1106" s="96">
        <v>1240</v>
      </c>
      <c r="AP1106" s="96">
        <v>1170</v>
      </c>
      <c r="AQ1106" s="96">
        <v>1110</v>
      </c>
      <c r="AR1106" s="96">
        <v>1040</v>
      </c>
      <c r="AS1106" s="96">
        <v>980</v>
      </c>
      <c r="AT1106" s="96">
        <v>910</v>
      </c>
      <c r="AU1106" s="96">
        <v>780</v>
      </c>
      <c r="AW1106" s="95" t="s">
        <v>1180</v>
      </c>
      <c r="AX1106" s="96">
        <v>400</v>
      </c>
      <c r="AY1106" s="96">
        <v>380</v>
      </c>
      <c r="AZ1106" s="96">
        <v>360</v>
      </c>
      <c r="BA1106" s="96">
        <v>340</v>
      </c>
      <c r="BB1106" s="96">
        <v>320</v>
      </c>
      <c r="BC1106" s="96">
        <v>300</v>
      </c>
      <c r="BD1106" s="96">
        <v>280</v>
      </c>
      <c r="BE1106" s="96">
        <v>240</v>
      </c>
      <c r="BF1106" s="95" t="s">
        <v>1180</v>
      </c>
      <c r="BG1106" s="96">
        <v>600</v>
      </c>
      <c r="BH1106" s="96">
        <v>570</v>
      </c>
      <c r="BI1106" s="96">
        <v>540</v>
      </c>
      <c r="BJ1106" s="96">
        <v>510</v>
      </c>
      <c r="BK1106" s="96">
        <v>480</v>
      </c>
      <c r="BL1106" s="96">
        <v>450</v>
      </c>
      <c r="BM1106" s="96">
        <v>420</v>
      </c>
      <c r="BN1106" s="96">
        <v>360</v>
      </c>
      <c r="CH1106" s="2">
        <v>65204</v>
      </c>
      <c r="CI1106" s="2" t="s">
        <v>126</v>
      </c>
      <c r="CP1106" s="3">
        <v>63459</v>
      </c>
      <c r="CQ1106" s="3" t="s">
        <v>29250</v>
      </c>
      <c r="CR1106" s="3" t="s">
        <v>124</v>
      </c>
    </row>
    <row r="1107" spans="19:96" x14ac:dyDescent="0.25">
      <c r="S1107" s="2"/>
      <c r="T1107" s="95" t="s">
        <v>1181</v>
      </c>
      <c r="U1107" s="96">
        <v>900</v>
      </c>
      <c r="V1107" s="96">
        <v>860</v>
      </c>
      <c r="W1107" s="96">
        <v>810</v>
      </c>
      <c r="X1107" s="96">
        <v>770</v>
      </c>
      <c r="Y1107" s="96">
        <v>720</v>
      </c>
      <c r="Z1107" s="96">
        <v>680</v>
      </c>
      <c r="AA1107" s="96">
        <v>630</v>
      </c>
      <c r="AB1107" s="96">
        <v>540</v>
      </c>
      <c r="AC1107" s="95" t="s">
        <v>1181</v>
      </c>
      <c r="AD1107" s="96">
        <v>1400</v>
      </c>
      <c r="AE1107" s="96">
        <v>1330</v>
      </c>
      <c r="AF1107" s="96">
        <v>1260</v>
      </c>
      <c r="AG1107" s="96">
        <v>1190</v>
      </c>
      <c r="AH1107" s="96">
        <v>1120</v>
      </c>
      <c r="AI1107" s="96">
        <v>1050</v>
      </c>
      <c r="AJ1107" s="96">
        <v>980</v>
      </c>
      <c r="AK1107" s="96">
        <v>840</v>
      </c>
      <c r="AL1107" s="2"/>
      <c r="AM1107" s="95" t="s">
        <v>1181</v>
      </c>
      <c r="AN1107" s="96">
        <v>1400</v>
      </c>
      <c r="AO1107" s="96">
        <v>1330</v>
      </c>
      <c r="AP1107" s="96">
        <v>1260</v>
      </c>
      <c r="AQ1107" s="96">
        <v>1190</v>
      </c>
      <c r="AR1107" s="96">
        <v>1120</v>
      </c>
      <c r="AS1107" s="96">
        <v>1050</v>
      </c>
      <c r="AT1107" s="96">
        <v>980</v>
      </c>
      <c r="AU1107" s="96">
        <v>840</v>
      </c>
      <c r="AW1107" s="95" t="s">
        <v>1181</v>
      </c>
      <c r="AX1107" s="96">
        <v>500</v>
      </c>
      <c r="AY1107" s="96">
        <v>480</v>
      </c>
      <c r="AZ1107" s="96">
        <v>450</v>
      </c>
      <c r="BA1107" s="96">
        <v>430</v>
      </c>
      <c r="BB1107" s="96">
        <v>400</v>
      </c>
      <c r="BC1107" s="96">
        <v>380</v>
      </c>
      <c r="BD1107" s="96">
        <v>350</v>
      </c>
      <c r="BE1107" s="96">
        <v>300</v>
      </c>
      <c r="BF1107" s="95" t="s">
        <v>1181</v>
      </c>
      <c r="BG1107" s="96">
        <v>600</v>
      </c>
      <c r="BH1107" s="96">
        <v>570</v>
      </c>
      <c r="BI1107" s="96">
        <v>540</v>
      </c>
      <c r="BJ1107" s="96">
        <v>510</v>
      </c>
      <c r="BK1107" s="96">
        <v>480</v>
      </c>
      <c r="BL1107" s="96">
        <v>450</v>
      </c>
      <c r="BM1107" s="96">
        <v>420</v>
      </c>
      <c r="BN1107" s="96">
        <v>360</v>
      </c>
      <c r="CH1107" s="2">
        <v>65210</v>
      </c>
      <c r="CI1107" s="2" t="s">
        <v>122</v>
      </c>
      <c r="CP1107" s="3">
        <v>63460</v>
      </c>
      <c r="CQ1107" s="3" t="s">
        <v>34078</v>
      </c>
      <c r="CR1107" s="3" t="s">
        <v>126</v>
      </c>
    </row>
    <row r="1108" spans="19:96" x14ac:dyDescent="0.25">
      <c r="S1108" s="2"/>
      <c r="T1108" s="95" t="s">
        <v>1182</v>
      </c>
      <c r="U1108" s="96">
        <v>1400</v>
      </c>
      <c r="V1108" s="96">
        <v>1330</v>
      </c>
      <c r="W1108" s="96">
        <v>1260</v>
      </c>
      <c r="X1108" s="96">
        <v>1190</v>
      </c>
      <c r="Y1108" s="96">
        <v>1120</v>
      </c>
      <c r="Z1108" s="96">
        <v>1050</v>
      </c>
      <c r="AA1108" s="96">
        <v>980</v>
      </c>
      <c r="AB1108" s="96">
        <v>840</v>
      </c>
      <c r="AC1108" s="95" t="s">
        <v>1182</v>
      </c>
      <c r="AD1108" s="96">
        <v>2200</v>
      </c>
      <c r="AE1108" s="96">
        <v>2090</v>
      </c>
      <c r="AF1108" s="96">
        <v>1980</v>
      </c>
      <c r="AG1108" s="96">
        <v>1870</v>
      </c>
      <c r="AH1108" s="96">
        <v>1760</v>
      </c>
      <c r="AI1108" s="96">
        <v>1650</v>
      </c>
      <c r="AJ1108" s="96">
        <v>1540</v>
      </c>
      <c r="AK1108" s="96">
        <v>1320</v>
      </c>
      <c r="AL1108" s="2"/>
      <c r="AM1108" s="95" t="s">
        <v>1182</v>
      </c>
      <c r="AN1108" s="96">
        <v>2100</v>
      </c>
      <c r="AO1108" s="96">
        <v>2000</v>
      </c>
      <c r="AP1108" s="96">
        <v>1890</v>
      </c>
      <c r="AQ1108" s="96">
        <v>1790</v>
      </c>
      <c r="AR1108" s="96">
        <v>1680</v>
      </c>
      <c r="AS1108" s="96">
        <v>1580</v>
      </c>
      <c r="AT1108" s="96">
        <v>1470</v>
      </c>
      <c r="AU1108" s="96">
        <v>1260</v>
      </c>
      <c r="AW1108" s="95" t="s">
        <v>1182</v>
      </c>
      <c r="AX1108" s="96">
        <v>700</v>
      </c>
      <c r="AY1108" s="96">
        <v>670</v>
      </c>
      <c r="AZ1108" s="96">
        <v>630</v>
      </c>
      <c r="BA1108" s="96">
        <v>600</v>
      </c>
      <c r="BB1108" s="96">
        <v>560</v>
      </c>
      <c r="BC1108" s="96">
        <v>530</v>
      </c>
      <c r="BD1108" s="96">
        <v>490</v>
      </c>
      <c r="BE1108" s="96">
        <v>420</v>
      </c>
      <c r="BF1108" s="95" t="s">
        <v>1182</v>
      </c>
      <c r="BG1108" s="96">
        <v>900</v>
      </c>
      <c r="BH1108" s="96">
        <v>860</v>
      </c>
      <c r="BI1108" s="96">
        <v>810</v>
      </c>
      <c r="BJ1108" s="96">
        <v>770</v>
      </c>
      <c r="BK1108" s="96">
        <v>720</v>
      </c>
      <c r="BL1108" s="96">
        <v>680</v>
      </c>
      <c r="BM1108" s="96">
        <v>630</v>
      </c>
      <c r="BN1108" s="96">
        <v>540</v>
      </c>
      <c r="CH1108" s="2">
        <v>65212</v>
      </c>
      <c r="CI1108" s="2" t="s">
        <v>122</v>
      </c>
      <c r="CP1108" s="3">
        <v>63461</v>
      </c>
      <c r="CQ1108" s="3" t="s">
        <v>29252</v>
      </c>
      <c r="CR1108" s="3" t="s">
        <v>126</v>
      </c>
    </row>
    <row r="1109" spans="19:96" x14ac:dyDescent="0.25">
      <c r="S1109" s="2"/>
      <c r="T1109" s="95" t="s">
        <v>1183</v>
      </c>
      <c r="U1109" s="96">
        <v>1200</v>
      </c>
      <c r="V1109" s="96">
        <v>1140</v>
      </c>
      <c r="W1109" s="96">
        <v>1080</v>
      </c>
      <c r="X1109" s="96">
        <v>1020</v>
      </c>
      <c r="Y1109" s="96">
        <v>960</v>
      </c>
      <c r="Z1109" s="96">
        <v>900</v>
      </c>
      <c r="AA1109" s="96">
        <v>840</v>
      </c>
      <c r="AB1109" s="96">
        <v>720</v>
      </c>
      <c r="AC1109" s="95" t="s">
        <v>1183</v>
      </c>
      <c r="AD1109" s="96">
        <v>1900</v>
      </c>
      <c r="AE1109" s="96">
        <v>1810</v>
      </c>
      <c r="AF1109" s="96">
        <v>1710</v>
      </c>
      <c r="AG1109" s="96">
        <v>1620</v>
      </c>
      <c r="AH1109" s="96">
        <v>1520</v>
      </c>
      <c r="AI1109" s="96">
        <v>1430</v>
      </c>
      <c r="AJ1109" s="96">
        <v>1330</v>
      </c>
      <c r="AK1109" s="96">
        <v>1140</v>
      </c>
      <c r="AL1109" s="2"/>
      <c r="AM1109" s="95" t="s">
        <v>1183</v>
      </c>
      <c r="AN1109" s="96">
        <v>1700</v>
      </c>
      <c r="AO1109" s="96">
        <v>1620</v>
      </c>
      <c r="AP1109" s="96">
        <v>1530</v>
      </c>
      <c r="AQ1109" s="96">
        <v>1450</v>
      </c>
      <c r="AR1109" s="96">
        <v>1360</v>
      </c>
      <c r="AS1109" s="96">
        <v>1280</v>
      </c>
      <c r="AT1109" s="96">
        <v>1190</v>
      </c>
      <c r="AU1109" s="96">
        <v>1020</v>
      </c>
      <c r="AW1109" s="95" t="s">
        <v>1183</v>
      </c>
      <c r="AX1109" s="96">
        <v>600</v>
      </c>
      <c r="AY1109" s="96">
        <v>570</v>
      </c>
      <c r="AZ1109" s="96">
        <v>540</v>
      </c>
      <c r="BA1109" s="96">
        <v>510</v>
      </c>
      <c r="BB1109" s="96">
        <v>480</v>
      </c>
      <c r="BC1109" s="96">
        <v>450</v>
      </c>
      <c r="BD1109" s="96">
        <v>420</v>
      </c>
      <c r="BE1109" s="96">
        <v>360</v>
      </c>
      <c r="BF1109" s="95" t="s">
        <v>1183</v>
      </c>
      <c r="BG1109" s="96">
        <v>800</v>
      </c>
      <c r="BH1109" s="96">
        <v>760</v>
      </c>
      <c r="BI1109" s="96">
        <v>720</v>
      </c>
      <c r="BJ1109" s="96">
        <v>680</v>
      </c>
      <c r="BK1109" s="96">
        <v>640</v>
      </c>
      <c r="BL1109" s="96">
        <v>600</v>
      </c>
      <c r="BM1109" s="96">
        <v>560</v>
      </c>
      <c r="BN1109" s="96">
        <v>480</v>
      </c>
      <c r="CH1109" s="2">
        <v>65214</v>
      </c>
      <c r="CI1109" s="2" t="s">
        <v>124</v>
      </c>
      <c r="CP1109" s="3">
        <v>63462</v>
      </c>
      <c r="CQ1109" s="3" t="s">
        <v>34079</v>
      </c>
      <c r="CR1109" s="3" t="s">
        <v>122</v>
      </c>
    </row>
    <row r="1110" spans="19:96" x14ac:dyDescent="0.25">
      <c r="S1110" s="2"/>
      <c r="T1110" s="95" t="s">
        <v>1184</v>
      </c>
      <c r="U1110" s="96">
        <v>1100</v>
      </c>
      <c r="V1110" s="96">
        <v>1050</v>
      </c>
      <c r="W1110" s="96">
        <v>990</v>
      </c>
      <c r="X1110" s="96">
        <v>940</v>
      </c>
      <c r="Y1110" s="96">
        <v>880</v>
      </c>
      <c r="Z1110" s="96">
        <v>830</v>
      </c>
      <c r="AA1110" s="96">
        <v>770</v>
      </c>
      <c r="AB1110" s="96">
        <v>660</v>
      </c>
      <c r="AC1110" s="95" t="s">
        <v>1184</v>
      </c>
      <c r="AD1110" s="96">
        <v>1800</v>
      </c>
      <c r="AE1110" s="96">
        <v>1710</v>
      </c>
      <c r="AF1110" s="96">
        <v>1620</v>
      </c>
      <c r="AG1110" s="96">
        <v>1530</v>
      </c>
      <c r="AH1110" s="96">
        <v>1440</v>
      </c>
      <c r="AI1110" s="96">
        <v>1350</v>
      </c>
      <c r="AJ1110" s="96">
        <v>1260</v>
      </c>
      <c r="AK1110" s="96">
        <v>1080</v>
      </c>
      <c r="AL1110" s="2"/>
      <c r="AM1110" s="95" t="s">
        <v>1184</v>
      </c>
      <c r="AN1110" s="96">
        <v>1700</v>
      </c>
      <c r="AO1110" s="96">
        <v>1620</v>
      </c>
      <c r="AP1110" s="96">
        <v>1530</v>
      </c>
      <c r="AQ1110" s="96">
        <v>1450</v>
      </c>
      <c r="AR1110" s="96">
        <v>1360</v>
      </c>
      <c r="AS1110" s="96">
        <v>1280</v>
      </c>
      <c r="AT1110" s="96">
        <v>1190</v>
      </c>
      <c r="AU1110" s="96">
        <v>1020</v>
      </c>
      <c r="AW1110" s="95" t="s">
        <v>1184</v>
      </c>
      <c r="AX1110" s="96">
        <v>600</v>
      </c>
      <c r="AY1110" s="96">
        <v>570</v>
      </c>
      <c r="AZ1110" s="96">
        <v>540</v>
      </c>
      <c r="BA1110" s="96">
        <v>510</v>
      </c>
      <c r="BB1110" s="96">
        <v>480</v>
      </c>
      <c r="BC1110" s="96">
        <v>450</v>
      </c>
      <c r="BD1110" s="96">
        <v>420</v>
      </c>
      <c r="BE1110" s="96">
        <v>360</v>
      </c>
      <c r="BF1110" s="95" t="s">
        <v>1184</v>
      </c>
      <c r="BG1110" s="96">
        <v>700</v>
      </c>
      <c r="BH1110" s="96">
        <v>670</v>
      </c>
      <c r="BI1110" s="96">
        <v>630</v>
      </c>
      <c r="BJ1110" s="96">
        <v>600</v>
      </c>
      <c r="BK1110" s="96">
        <v>560</v>
      </c>
      <c r="BL1110" s="96">
        <v>530</v>
      </c>
      <c r="BM1110" s="96">
        <v>490</v>
      </c>
      <c r="BN1110" s="96">
        <v>420</v>
      </c>
      <c r="CH1110" s="2">
        <v>65216</v>
      </c>
      <c r="CI1110" s="2" t="s">
        <v>124</v>
      </c>
      <c r="CP1110" s="3">
        <v>63463</v>
      </c>
      <c r="CQ1110" s="3" t="s">
        <v>34080</v>
      </c>
      <c r="CR1110" s="3" t="s">
        <v>126</v>
      </c>
    </row>
    <row r="1111" spans="19:96" x14ac:dyDescent="0.25">
      <c r="S1111" s="2"/>
      <c r="T1111" s="95" t="s">
        <v>30849</v>
      </c>
      <c r="U1111" s="96">
        <v>800</v>
      </c>
      <c r="V1111" s="96">
        <v>760</v>
      </c>
      <c r="W1111" s="96">
        <v>720</v>
      </c>
      <c r="X1111" s="96">
        <v>680</v>
      </c>
      <c r="Y1111" s="96">
        <v>640</v>
      </c>
      <c r="Z1111" s="96">
        <v>600</v>
      </c>
      <c r="AA1111" s="96">
        <v>560</v>
      </c>
      <c r="AB1111" s="96">
        <v>480</v>
      </c>
      <c r="AC1111" s="95" t="s">
        <v>30849</v>
      </c>
      <c r="AD1111" s="96">
        <v>1300</v>
      </c>
      <c r="AE1111" s="96">
        <v>1240</v>
      </c>
      <c r="AF1111" s="96">
        <v>1170</v>
      </c>
      <c r="AG1111" s="96">
        <v>1110</v>
      </c>
      <c r="AH1111" s="96">
        <v>1040</v>
      </c>
      <c r="AI1111" s="96">
        <v>980</v>
      </c>
      <c r="AJ1111" s="96">
        <v>910</v>
      </c>
      <c r="AK1111" s="96">
        <v>780</v>
      </c>
      <c r="AL1111" s="2"/>
      <c r="AM1111" s="95" t="s">
        <v>30849</v>
      </c>
      <c r="AN1111" s="96">
        <v>1300</v>
      </c>
      <c r="AO1111" s="96">
        <v>1240</v>
      </c>
      <c r="AP1111" s="96">
        <v>1170</v>
      </c>
      <c r="AQ1111" s="96">
        <v>1110</v>
      </c>
      <c r="AR1111" s="96">
        <v>1040</v>
      </c>
      <c r="AS1111" s="96">
        <v>980</v>
      </c>
      <c r="AT1111" s="96">
        <v>910</v>
      </c>
      <c r="AU1111" s="96">
        <v>780</v>
      </c>
      <c r="AW1111" s="95" t="s">
        <v>30849</v>
      </c>
      <c r="AX1111" s="96">
        <v>400</v>
      </c>
      <c r="AY1111" s="96">
        <v>380</v>
      </c>
      <c r="AZ1111" s="96">
        <v>360</v>
      </c>
      <c r="BA1111" s="96">
        <v>340</v>
      </c>
      <c r="BB1111" s="96">
        <v>320</v>
      </c>
      <c r="BC1111" s="96">
        <v>300</v>
      </c>
      <c r="BD1111" s="96">
        <v>280</v>
      </c>
      <c r="BE1111" s="96">
        <v>240</v>
      </c>
      <c r="BF1111" s="95" t="s">
        <v>30849</v>
      </c>
      <c r="BG1111" s="96">
        <v>600</v>
      </c>
      <c r="BH1111" s="96">
        <v>570</v>
      </c>
      <c r="BI1111" s="96">
        <v>540</v>
      </c>
      <c r="BJ1111" s="96">
        <v>510</v>
      </c>
      <c r="BK1111" s="96">
        <v>480</v>
      </c>
      <c r="BL1111" s="96">
        <v>450</v>
      </c>
      <c r="BM1111" s="96">
        <v>420</v>
      </c>
      <c r="BN1111" s="96">
        <v>360</v>
      </c>
      <c r="CH1111" s="2">
        <v>65217</v>
      </c>
      <c r="CI1111" s="2" t="s">
        <v>124</v>
      </c>
      <c r="CP1111" s="3">
        <v>63470</v>
      </c>
      <c r="CQ1111" s="3" t="s">
        <v>34081</v>
      </c>
      <c r="CR1111" s="3" t="s">
        <v>124</v>
      </c>
    </row>
    <row r="1112" spans="19:96" x14ac:dyDescent="0.25">
      <c r="S1112" s="2"/>
      <c r="T1112" s="95" t="s">
        <v>1185</v>
      </c>
      <c r="U1112" s="96">
        <v>2600</v>
      </c>
      <c r="V1112" s="96">
        <v>2470</v>
      </c>
      <c r="W1112" s="96">
        <v>2340</v>
      </c>
      <c r="X1112" s="96">
        <v>2210</v>
      </c>
      <c r="Y1112" s="96">
        <v>2080</v>
      </c>
      <c r="Z1112" s="96">
        <v>1950</v>
      </c>
      <c r="AA1112" s="96">
        <v>1820</v>
      </c>
      <c r="AB1112" s="96">
        <v>1560</v>
      </c>
      <c r="AC1112" s="95" t="s">
        <v>1185</v>
      </c>
      <c r="AD1112" s="96">
        <v>4200</v>
      </c>
      <c r="AE1112" s="96">
        <v>3990</v>
      </c>
      <c r="AF1112" s="96">
        <v>3780</v>
      </c>
      <c r="AG1112" s="96">
        <v>3570</v>
      </c>
      <c r="AH1112" s="96">
        <v>3360</v>
      </c>
      <c r="AI1112" s="96">
        <v>3150</v>
      </c>
      <c r="AJ1112" s="96">
        <v>2940</v>
      </c>
      <c r="AK1112" s="96">
        <v>2520</v>
      </c>
      <c r="AL1112" s="2"/>
      <c r="AM1112" s="95" t="s">
        <v>1185</v>
      </c>
      <c r="AN1112" s="96">
        <v>3900</v>
      </c>
      <c r="AO1112" s="96">
        <v>3710</v>
      </c>
      <c r="AP1112" s="96">
        <v>3510</v>
      </c>
      <c r="AQ1112" s="96">
        <v>3320</v>
      </c>
      <c r="AR1112" s="96">
        <v>3120</v>
      </c>
      <c r="AS1112" s="96">
        <v>2930</v>
      </c>
      <c r="AT1112" s="96">
        <v>2730</v>
      </c>
      <c r="AU1112" s="96">
        <v>2340</v>
      </c>
      <c r="AW1112" s="95" t="s">
        <v>1185</v>
      </c>
      <c r="AX1112" s="96">
        <v>1300</v>
      </c>
      <c r="AY1112" s="96">
        <v>1240</v>
      </c>
      <c r="AZ1112" s="96">
        <v>1170</v>
      </c>
      <c r="BA1112" s="96">
        <v>1110</v>
      </c>
      <c r="BB1112" s="96">
        <v>1040</v>
      </c>
      <c r="BC1112" s="96">
        <v>980</v>
      </c>
      <c r="BD1112" s="96">
        <v>910</v>
      </c>
      <c r="BE1112" s="96">
        <v>780</v>
      </c>
      <c r="BF1112" s="95" t="s">
        <v>1185</v>
      </c>
      <c r="BG1112" s="96">
        <v>1700</v>
      </c>
      <c r="BH1112" s="96">
        <v>1620</v>
      </c>
      <c r="BI1112" s="96">
        <v>1530</v>
      </c>
      <c r="BJ1112" s="96">
        <v>1450</v>
      </c>
      <c r="BK1112" s="96">
        <v>1360</v>
      </c>
      <c r="BL1112" s="96">
        <v>1280</v>
      </c>
      <c r="BM1112" s="96">
        <v>1190</v>
      </c>
      <c r="BN1112" s="96">
        <v>1020</v>
      </c>
      <c r="CH1112" s="2">
        <v>65219</v>
      </c>
      <c r="CI1112" s="2" t="s">
        <v>126</v>
      </c>
      <c r="CP1112" s="3">
        <v>63471</v>
      </c>
      <c r="CQ1112" s="3" t="s">
        <v>34082</v>
      </c>
      <c r="CR1112" s="3" t="s">
        <v>126</v>
      </c>
    </row>
    <row r="1113" spans="19:96" x14ac:dyDescent="0.25">
      <c r="S1113" s="2"/>
      <c r="T1113" s="95" t="s">
        <v>1186</v>
      </c>
      <c r="U1113" s="96">
        <v>1400</v>
      </c>
      <c r="V1113" s="96">
        <v>1330</v>
      </c>
      <c r="W1113" s="96">
        <v>1260</v>
      </c>
      <c r="X1113" s="96">
        <v>1190</v>
      </c>
      <c r="Y1113" s="96">
        <v>1120</v>
      </c>
      <c r="Z1113" s="96">
        <v>1050</v>
      </c>
      <c r="AA1113" s="96">
        <v>980</v>
      </c>
      <c r="AB1113" s="96">
        <v>840</v>
      </c>
      <c r="AC1113" s="95" t="s">
        <v>1186</v>
      </c>
      <c r="AD1113" s="96">
        <v>2200</v>
      </c>
      <c r="AE1113" s="96">
        <v>2090</v>
      </c>
      <c r="AF1113" s="96">
        <v>1980</v>
      </c>
      <c r="AG1113" s="96">
        <v>1870</v>
      </c>
      <c r="AH1113" s="96">
        <v>1760</v>
      </c>
      <c r="AI1113" s="96">
        <v>1650</v>
      </c>
      <c r="AJ1113" s="96">
        <v>1540</v>
      </c>
      <c r="AK1113" s="96">
        <v>1320</v>
      </c>
      <c r="AL1113" s="2"/>
      <c r="AM1113" s="95" t="s">
        <v>1186</v>
      </c>
      <c r="AN1113" s="96">
        <v>2100</v>
      </c>
      <c r="AO1113" s="96">
        <v>2000</v>
      </c>
      <c r="AP1113" s="96">
        <v>1890</v>
      </c>
      <c r="AQ1113" s="96">
        <v>1790</v>
      </c>
      <c r="AR1113" s="96">
        <v>1680</v>
      </c>
      <c r="AS1113" s="96">
        <v>1580</v>
      </c>
      <c r="AT1113" s="96">
        <v>1470</v>
      </c>
      <c r="AU1113" s="96">
        <v>1260</v>
      </c>
      <c r="AW1113" s="95" t="s">
        <v>1186</v>
      </c>
      <c r="AX1113" s="96">
        <v>700</v>
      </c>
      <c r="AY1113" s="96">
        <v>670</v>
      </c>
      <c r="AZ1113" s="96">
        <v>630</v>
      </c>
      <c r="BA1113" s="96">
        <v>600</v>
      </c>
      <c r="BB1113" s="96">
        <v>560</v>
      </c>
      <c r="BC1113" s="96">
        <v>530</v>
      </c>
      <c r="BD1113" s="96">
        <v>490</v>
      </c>
      <c r="BE1113" s="96">
        <v>420</v>
      </c>
      <c r="BF1113" s="95" t="s">
        <v>1186</v>
      </c>
      <c r="BG1113" s="96">
        <v>900</v>
      </c>
      <c r="BH1113" s="96">
        <v>860</v>
      </c>
      <c r="BI1113" s="96">
        <v>810</v>
      </c>
      <c r="BJ1113" s="96">
        <v>770</v>
      </c>
      <c r="BK1113" s="96">
        <v>720</v>
      </c>
      <c r="BL1113" s="96">
        <v>680</v>
      </c>
      <c r="BM1113" s="96">
        <v>630</v>
      </c>
      <c r="BN1113" s="96">
        <v>540</v>
      </c>
      <c r="CH1113" s="2">
        <v>65220</v>
      </c>
      <c r="CI1113" s="2" t="s">
        <v>126</v>
      </c>
      <c r="CP1113" s="3">
        <v>63472</v>
      </c>
      <c r="CQ1113" s="3" t="s">
        <v>34083</v>
      </c>
      <c r="CR1113" s="3" t="s">
        <v>126</v>
      </c>
    </row>
    <row r="1114" spans="19:96" x14ac:dyDescent="0.25">
      <c r="S1114" s="2"/>
      <c r="T1114" s="95" t="s">
        <v>1187</v>
      </c>
      <c r="U1114" s="96">
        <v>1000</v>
      </c>
      <c r="V1114" s="96">
        <v>950</v>
      </c>
      <c r="W1114" s="96">
        <v>900</v>
      </c>
      <c r="X1114" s="96">
        <v>850</v>
      </c>
      <c r="Y1114" s="96">
        <v>800</v>
      </c>
      <c r="Z1114" s="96">
        <v>750</v>
      </c>
      <c r="AA1114" s="96">
        <v>700</v>
      </c>
      <c r="AB1114" s="96">
        <v>600</v>
      </c>
      <c r="AC1114" s="95" t="s">
        <v>1187</v>
      </c>
      <c r="AD1114" s="96">
        <v>1600</v>
      </c>
      <c r="AE1114" s="96">
        <v>1520</v>
      </c>
      <c r="AF1114" s="96">
        <v>1440</v>
      </c>
      <c r="AG1114" s="96">
        <v>1360</v>
      </c>
      <c r="AH1114" s="96">
        <v>1280</v>
      </c>
      <c r="AI1114" s="96">
        <v>1200</v>
      </c>
      <c r="AJ1114" s="96">
        <v>1120</v>
      </c>
      <c r="AK1114" s="96">
        <v>960</v>
      </c>
      <c r="AL1114" s="2"/>
      <c r="AM1114" s="95" t="s">
        <v>1187</v>
      </c>
      <c r="AN1114" s="96">
        <v>1600</v>
      </c>
      <c r="AO1114" s="96">
        <v>1520</v>
      </c>
      <c r="AP1114" s="96">
        <v>1440</v>
      </c>
      <c r="AQ1114" s="96">
        <v>1360</v>
      </c>
      <c r="AR1114" s="96">
        <v>1280</v>
      </c>
      <c r="AS1114" s="96">
        <v>1200</v>
      </c>
      <c r="AT1114" s="96">
        <v>1120</v>
      </c>
      <c r="AU1114" s="96">
        <v>960</v>
      </c>
      <c r="AW1114" s="95" t="s">
        <v>1187</v>
      </c>
      <c r="AX1114" s="96">
        <v>500</v>
      </c>
      <c r="AY1114" s="96">
        <v>480</v>
      </c>
      <c r="AZ1114" s="96">
        <v>450</v>
      </c>
      <c r="BA1114" s="96">
        <v>430</v>
      </c>
      <c r="BB1114" s="96">
        <v>400</v>
      </c>
      <c r="BC1114" s="96">
        <v>380</v>
      </c>
      <c r="BD1114" s="96">
        <v>350</v>
      </c>
      <c r="BE1114" s="96">
        <v>300</v>
      </c>
      <c r="BF1114" s="95" t="s">
        <v>1187</v>
      </c>
      <c r="BG1114" s="96">
        <v>700</v>
      </c>
      <c r="BH1114" s="96">
        <v>670</v>
      </c>
      <c r="BI1114" s="96">
        <v>630</v>
      </c>
      <c r="BJ1114" s="96">
        <v>600</v>
      </c>
      <c r="BK1114" s="96">
        <v>560</v>
      </c>
      <c r="BL1114" s="96">
        <v>530</v>
      </c>
      <c r="BM1114" s="96">
        <v>490</v>
      </c>
      <c r="BN1114" s="96">
        <v>420</v>
      </c>
      <c r="CH1114" s="2">
        <v>65221</v>
      </c>
      <c r="CI1114" s="2" t="s">
        <v>124</v>
      </c>
      <c r="CP1114" s="3">
        <v>63473</v>
      </c>
      <c r="CQ1114" s="3" t="s">
        <v>34084</v>
      </c>
      <c r="CR1114" s="3" t="s">
        <v>126</v>
      </c>
    </row>
    <row r="1115" spans="19:96" x14ac:dyDescent="0.25">
      <c r="S1115" s="2"/>
      <c r="T1115" s="95" t="s">
        <v>1188</v>
      </c>
      <c r="U1115" s="96">
        <v>700</v>
      </c>
      <c r="V1115" s="96">
        <v>670</v>
      </c>
      <c r="W1115" s="96">
        <v>630</v>
      </c>
      <c r="X1115" s="96">
        <v>600</v>
      </c>
      <c r="Y1115" s="96">
        <v>560</v>
      </c>
      <c r="Z1115" s="96">
        <v>530</v>
      </c>
      <c r="AA1115" s="96">
        <v>490</v>
      </c>
      <c r="AB1115" s="96">
        <v>420</v>
      </c>
      <c r="AC1115" s="95" t="s">
        <v>1188</v>
      </c>
      <c r="AD1115" s="96">
        <v>1100</v>
      </c>
      <c r="AE1115" s="96">
        <v>1050</v>
      </c>
      <c r="AF1115" s="96">
        <v>990</v>
      </c>
      <c r="AG1115" s="96">
        <v>940</v>
      </c>
      <c r="AH1115" s="96">
        <v>880</v>
      </c>
      <c r="AI1115" s="96">
        <v>830</v>
      </c>
      <c r="AJ1115" s="96">
        <v>770</v>
      </c>
      <c r="AK1115" s="96">
        <v>660</v>
      </c>
      <c r="AL1115" s="2"/>
      <c r="AM1115" s="95" t="s">
        <v>1188</v>
      </c>
      <c r="AN1115" s="96">
        <v>1100</v>
      </c>
      <c r="AO1115" s="96">
        <v>1050</v>
      </c>
      <c r="AP1115" s="96">
        <v>990</v>
      </c>
      <c r="AQ1115" s="96">
        <v>940</v>
      </c>
      <c r="AR1115" s="96">
        <v>880</v>
      </c>
      <c r="AS1115" s="96">
        <v>830</v>
      </c>
      <c r="AT1115" s="96">
        <v>770</v>
      </c>
      <c r="AU1115" s="96">
        <v>660</v>
      </c>
      <c r="AW1115" s="95" t="s">
        <v>1188</v>
      </c>
      <c r="AX1115" s="96">
        <v>400</v>
      </c>
      <c r="AY1115" s="96">
        <v>380</v>
      </c>
      <c r="AZ1115" s="96">
        <v>360</v>
      </c>
      <c r="BA1115" s="96">
        <v>340</v>
      </c>
      <c r="BB1115" s="96">
        <v>320</v>
      </c>
      <c r="BC1115" s="96">
        <v>300</v>
      </c>
      <c r="BD1115" s="96">
        <v>280</v>
      </c>
      <c r="BE1115" s="96">
        <v>240</v>
      </c>
      <c r="BF1115" s="95" t="s">
        <v>1188</v>
      </c>
      <c r="BG1115" s="96">
        <v>500</v>
      </c>
      <c r="BH1115" s="96">
        <v>480</v>
      </c>
      <c r="BI1115" s="96">
        <v>450</v>
      </c>
      <c r="BJ1115" s="96">
        <v>430</v>
      </c>
      <c r="BK1115" s="96">
        <v>400</v>
      </c>
      <c r="BL1115" s="96">
        <v>380</v>
      </c>
      <c r="BM1115" s="96">
        <v>350</v>
      </c>
      <c r="BN1115" s="96">
        <v>300</v>
      </c>
      <c r="CH1115" s="2">
        <v>65230</v>
      </c>
      <c r="CI1115" s="2" t="s">
        <v>126</v>
      </c>
      <c r="CP1115" s="3">
        <v>63474</v>
      </c>
      <c r="CQ1115" s="3" t="s">
        <v>34085</v>
      </c>
      <c r="CR1115" s="3" t="s">
        <v>126</v>
      </c>
    </row>
    <row r="1116" spans="19:96" x14ac:dyDescent="0.25">
      <c r="S1116" s="2"/>
      <c r="T1116" s="95" t="s">
        <v>1189</v>
      </c>
      <c r="U1116" s="96">
        <v>800</v>
      </c>
      <c r="V1116" s="96">
        <v>760</v>
      </c>
      <c r="W1116" s="96">
        <v>720</v>
      </c>
      <c r="X1116" s="96">
        <v>680</v>
      </c>
      <c r="Y1116" s="96">
        <v>640</v>
      </c>
      <c r="Z1116" s="96">
        <v>600</v>
      </c>
      <c r="AA1116" s="96">
        <v>560</v>
      </c>
      <c r="AB1116" s="96">
        <v>480</v>
      </c>
      <c r="AC1116" s="95" t="s">
        <v>1189</v>
      </c>
      <c r="AD1116" s="96">
        <v>1300</v>
      </c>
      <c r="AE1116" s="96">
        <v>1240</v>
      </c>
      <c r="AF1116" s="96">
        <v>1170</v>
      </c>
      <c r="AG1116" s="96">
        <v>1110</v>
      </c>
      <c r="AH1116" s="96">
        <v>1040</v>
      </c>
      <c r="AI1116" s="96">
        <v>980</v>
      </c>
      <c r="AJ1116" s="96">
        <v>910</v>
      </c>
      <c r="AK1116" s="96">
        <v>780</v>
      </c>
      <c r="AL1116" s="2"/>
      <c r="AM1116" s="95" t="s">
        <v>1189</v>
      </c>
      <c r="AN1116" s="96">
        <v>1200</v>
      </c>
      <c r="AO1116" s="96">
        <v>1140</v>
      </c>
      <c r="AP1116" s="96">
        <v>1080</v>
      </c>
      <c r="AQ1116" s="96">
        <v>1020</v>
      </c>
      <c r="AR1116" s="96">
        <v>960</v>
      </c>
      <c r="AS1116" s="96">
        <v>900</v>
      </c>
      <c r="AT1116" s="96">
        <v>840</v>
      </c>
      <c r="AU1116" s="96">
        <v>720</v>
      </c>
      <c r="AW1116" s="95" t="s">
        <v>1189</v>
      </c>
      <c r="AX1116" s="96">
        <v>400</v>
      </c>
      <c r="AY1116" s="96">
        <v>380</v>
      </c>
      <c r="AZ1116" s="96">
        <v>360</v>
      </c>
      <c r="BA1116" s="96">
        <v>340</v>
      </c>
      <c r="BB1116" s="96">
        <v>320</v>
      </c>
      <c r="BC1116" s="96">
        <v>300</v>
      </c>
      <c r="BD1116" s="96">
        <v>280</v>
      </c>
      <c r="BE1116" s="96">
        <v>240</v>
      </c>
      <c r="BF1116" s="95" t="s">
        <v>1189</v>
      </c>
      <c r="BG1116" s="96">
        <v>500</v>
      </c>
      <c r="BH1116" s="96">
        <v>480</v>
      </c>
      <c r="BI1116" s="96">
        <v>450</v>
      </c>
      <c r="BJ1116" s="96">
        <v>430</v>
      </c>
      <c r="BK1116" s="96">
        <v>400</v>
      </c>
      <c r="BL1116" s="96">
        <v>380</v>
      </c>
      <c r="BM1116" s="96">
        <v>350</v>
      </c>
      <c r="BN1116" s="96">
        <v>300</v>
      </c>
      <c r="CH1116" s="2">
        <v>65231</v>
      </c>
      <c r="CI1116" s="2" t="s">
        <v>126</v>
      </c>
      <c r="CP1116" s="3">
        <v>63475</v>
      </c>
      <c r="CQ1116" s="3" t="s">
        <v>34086</v>
      </c>
      <c r="CR1116" s="3" t="s">
        <v>126</v>
      </c>
    </row>
    <row r="1117" spans="19:96" x14ac:dyDescent="0.25">
      <c r="S1117" s="2"/>
      <c r="T1117" s="95" t="s">
        <v>1190</v>
      </c>
      <c r="U1117" s="96">
        <v>800</v>
      </c>
      <c r="V1117" s="96">
        <v>760</v>
      </c>
      <c r="W1117" s="96">
        <v>720</v>
      </c>
      <c r="X1117" s="96">
        <v>680</v>
      </c>
      <c r="Y1117" s="96">
        <v>640</v>
      </c>
      <c r="Z1117" s="96">
        <v>600</v>
      </c>
      <c r="AA1117" s="96">
        <v>560</v>
      </c>
      <c r="AB1117" s="96">
        <v>480</v>
      </c>
      <c r="AC1117" s="95" t="s">
        <v>1190</v>
      </c>
      <c r="AD1117" s="96">
        <v>1300</v>
      </c>
      <c r="AE1117" s="96">
        <v>1240</v>
      </c>
      <c r="AF1117" s="96">
        <v>1170</v>
      </c>
      <c r="AG1117" s="96">
        <v>1110</v>
      </c>
      <c r="AH1117" s="96">
        <v>1040</v>
      </c>
      <c r="AI1117" s="96">
        <v>980</v>
      </c>
      <c r="AJ1117" s="96">
        <v>910</v>
      </c>
      <c r="AK1117" s="96">
        <v>780</v>
      </c>
      <c r="AL1117" s="2"/>
      <c r="AM1117" s="95" t="s">
        <v>1190</v>
      </c>
      <c r="AN1117" s="96">
        <v>1200</v>
      </c>
      <c r="AO1117" s="96">
        <v>1140</v>
      </c>
      <c r="AP1117" s="96">
        <v>1080</v>
      </c>
      <c r="AQ1117" s="96">
        <v>1020</v>
      </c>
      <c r="AR1117" s="96">
        <v>960</v>
      </c>
      <c r="AS1117" s="96">
        <v>900</v>
      </c>
      <c r="AT1117" s="96">
        <v>840</v>
      </c>
      <c r="AU1117" s="96">
        <v>720</v>
      </c>
      <c r="AW1117" s="95" t="s">
        <v>1190</v>
      </c>
      <c r="AX1117" s="96">
        <v>400</v>
      </c>
      <c r="AY1117" s="96">
        <v>380</v>
      </c>
      <c r="AZ1117" s="96">
        <v>360</v>
      </c>
      <c r="BA1117" s="96">
        <v>340</v>
      </c>
      <c r="BB1117" s="96">
        <v>320</v>
      </c>
      <c r="BC1117" s="96">
        <v>300</v>
      </c>
      <c r="BD1117" s="96">
        <v>280</v>
      </c>
      <c r="BE1117" s="96">
        <v>240</v>
      </c>
      <c r="BF1117" s="95" t="s">
        <v>1190</v>
      </c>
      <c r="BG1117" s="96">
        <v>500</v>
      </c>
      <c r="BH1117" s="96">
        <v>480</v>
      </c>
      <c r="BI1117" s="96">
        <v>450</v>
      </c>
      <c r="BJ1117" s="96">
        <v>430</v>
      </c>
      <c r="BK1117" s="96">
        <v>400</v>
      </c>
      <c r="BL1117" s="96">
        <v>380</v>
      </c>
      <c r="BM1117" s="96">
        <v>350</v>
      </c>
      <c r="BN1117" s="96">
        <v>300</v>
      </c>
      <c r="CH1117" s="2">
        <v>65235</v>
      </c>
      <c r="CI1117" s="2" t="s">
        <v>122</v>
      </c>
      <c r="CP1117" s="3">
        <v>63476</v>
      </c>
      <c r="CQ1117" s="3" t="s">
        <v>34087</v>
      </c>
      <c r="CR1117" s="3" t="s">
        <v>126</v>
      </c>
    </row>
    <row r="1118" spans="19:96" x14ac:dyDescent="0.25">
      <c r="S1118" s="2"/>
      <c r="T1118" s="95" t="s">
        <v>1191</v>
      </c>
      <c r="U1118" s="96">
        <v>2000</v>
      </c>
      <c r="V1118" s="96">
        <v>1900</v>
      </c>
      <c r="W1118" s="96">
        <v>1800</v>
      </c>
      <c r="X1118" s="96">
        <v>1700</v>
      </c>
      <c r="Y1118" s="96">
        <v>1600</v>
      </c>
      <c r="Z1118" s="96">
        <v>1500</v>
      </c>
      <c r="AA1118" s="96">
        <v>1400</v>
      </c>
      <c r="AB1118" s="96">
        <v>1200</v>
      </c>
      <c r="AC1118" s="95" t="s">
        <v>1191</v>
      </c>
      <c r="AD1118" s="96">
        <v>3200</v>
      </c>
      <c r="AE1118" s="96">
        <v>3040</v>
      </c>
      <c r="AF1118" s="96">
        <v>2880</v>
      </c>
      <c r="AG1118" s="96">
        <v>2720</v>
      </c>
      <c r="AH1118" s="96">
        <v>2560</v>
      </c>
      <c r="AI1118" s="96">
        <v>2400</v>
      </c>
      <c r="AJ1118" s="96">
        <v>2240</v>
      </c>
      <c r="AK1118" s="96">
        <v>1920</v>
      </c>
      <c r="AL1118" s="2"/>
      <c r="AM1118" s="95" t="s">
        <v>1191</v>
      </c>
      <c r="AN1118" s="96">
        <v>2900</v>
      </c>
      <c r="AO1118" s="96">
        <v>2760</v>
      </c>
      <c r="AP1118" s="96">
        <v>2610</v>
      </c>
      <c r="AQ1118" s="96">
        <v>2470</v>
      </c>
      <c r="AR1118" s="96">
        <v>2320</v>
      </c>
      <c r="AS1118" s="96">
        <v>2180</v>
      </c>
      <c r="AT1118" s="96">
        <v>2030</v>
      </c>
      <c r="AU1118" s="96">
        <v>1740</v>
      </c>
      <c r="AW1118" s="95" t="s">
        <v>1191</v>
      </c>
      <c r="AX1118" s="96">
        <v>1000</v>
      </c>
      <c r="AY1118" s="96">
        <v>950</v>
      </c>
      <c r="AZ1118" s="96">
        <v>900</v>
      </c>
      <c r="BA1118" s="96">
        <v>850</v>
      </c>
      <c r="BB1118" s="96">
        <v>800</v>
      </c>
      <c r="BC1118" s="96">
        <v>750</v>
      </c>
      <c r="BD1118" s="96">
        <v>700</v>
      </c>
      <c r="BE1118" s="96">
        <v>600</v>
      </c>
      <c r="BF1118" s="95" t="s">
        <v>1191</v>
      </c>
      <c r="BG1118" s="96">
        <v>1300</v>
      </c>
      <c r="BH1118" s="96">
        <v>1240</v>
      </c>
      <c r="BI1118" s="96">
        <v>1170</v>
      </c>
      <c r="BJ1118" s="96">
        <v>1110</v>
      </c>
      <c r="BK1118" s="96">
        <v>1040</v>
      </c>
      <c r="BL1118" s="96">
        <v>980</v>
      </c>
      <c r="BM1118" s="96">
        <v>910</v>
      </c>
      <c r="BN1118" s="96">
        <v>780</v>
      </c>
      <c r="CH1118" s="2">
        <v>65243</v>
      </c>
      <c r="CI1118" s="2" t="s">
        <v>124</v>
      </c>
      <c r="CP1118" s="3">
        <v>63477</v>
      </c>
      <c r="CQ1118" s="3" t="s">
        <v>34088</v>
      </c>
      <c r="CR1118" s="3" t="s">
        <v>126</v>
      </c>
    </row>
    <row r="1119" spans="19:96" x14ac:dyDescent="0.25">
      <c r="S1119" s="2"/>
      <c r="T1119" s="95" t="s">
        <v>1192</v>
      </c>
      <c r="U1119" s="96">
        <v>700</v>
      </c>
      <c r="V1119" s="96">
        <v>670</v>
      </c>
      <c r="W1119" s="96">
        <v>630</v>
      </c>
      <c r="X1119" s="96">
        <v>600</v>
      </c>
      <c r="Y1119" s="96">
        <v>560</v>
      </c>
      <c r="Z1119" s="96">
        <v>530</v>
      </c>
      <c r="AA1119" s="96">
        <v>490</v>
      </c>
      <c r="AB1119" s="96">
        <v>420</v>
      </c>
      <c r="AC1119" s="95" t="s">
        <v>1192</v>
      </c>
      <c r="AD1119" s="96">
        <v>1100</v>
      </c>
      <c r="AE1119" s="96">
        <v>1050</v>
      </c>
      <c r="AF1119" s="96">
        <v>990</v>
      </c>
      <c r="AG1119" s="96">
        <v>940</v>
      </c>
      <c r="AH1119" s="96">
        <v>880</v>
      </c>
      <c r="AI1119" s="96">
        <v>830</v>
      </c>
      <c r="AJ1119" s="96">
        <v>770</v>
      </c>
      <c r="AK1119" s="96">
        <v>660</v>
      </c>
      <c r="AL1119" s="2"/>
      <c r="AM1119" s="95" t="s">
        <v>1192</v>
      </c>
      <c r="AN1119" s="96">
        <v>1100</v>
      </c>
      <c r="AO1119" s="96">
        <v>1050</v>
      </c>
      <c r="AP1119" s="96">
        <v>990</v>
      </c>
      <c r="AQ1119" s="96">
        <v>940</v>
      </c>
      <c r="AR1119" s="96">
        <v>880</v>
      </c>
      <c r="AS1119" s="96">
        <v>830</v>
      </c>
      <c r="AT1119" s="96">
        <v>770</v>
      </c>
      <c r="AU1119" s="96">
        <v>660</v>
      </c>
      <c r="AW1119" s="95" t="s">
        <v>1192</v>
      </c>
      <c r="AX1119" s="96">
        <v>400</v>
      </c>
      <c r="AY1119" s="96">
        <v>380</v>
      </c>
      <c r="AZ1119" s="96">
        <v>360</v>
      </c>
      <c r="BA1119" s="96">
        <v>340</v>
      </c>
      <c r="BB1119" s="96">
        <v>320</v>
      </c>
      <c r="BC1119" s="96">
        <v>300</v>
      </c>
      <c r="BD1119" s="96">
        <v>280</v>
      </c>
      <c r="BE1119" s="96">
        <v>240</v>
      </c>
      <c r="BF1119" s="95" t="s">
        <v>1192</v>
      </c>
      <c r="BG1119" s="96">
        <v>500</v>
      </c>
      <c r="BH1119" s="96">
        <v>480</v>
      </c>
      <c r="BI1119" s="96">
        <v>450</v>
      </c>
      <c r="BJ1119" s="96">
        <v>430</v>
      </c>
      <c r="BK1119" s="96">
        <v>400</v>
      </c>
      <c r="BL1119" s="96">
        <v>380</v>
      </c>
      <c r="BM1119" s="96">
        <v>350</v>
      </c>
      <c r="BN1119" s="96">
        <v>300</v>
      </c>
      <c r="CH1119" s="2">
        <v>65246</v>
      </c>
      <c r="CI1119" s="2" t="s">
        <v>124</v>
      </c>
      <c r="CP1119" s="3">
        <v>63478</v>
      </c>
      <c r="CQ1119" s="3" t="s">
        <v>34089</v>
      </c>
      <c r="CR1119" s="3" t="s">
        <v>126</v>
      </c>
    </row>
    <row r="1120" spans="19:96" x14ac:dyDescent="0.25">
      <c r="S1120" s="2"/>
      <c r="T1120" s="95" t="s">
        <v>1193</v>
      </c>
      <c r="U1120" s="96">
        <v>1300</v>
      </c>
      <c r="V1120" s="96">
        <v>1240</v>
      </c>
      <c r="W1120" s="96">
        <v>1170</v>
      </c>
      <c r="X1120" s="96">
        <v>1110</v>
      </c>
      <c r="Y1120" s="96">
        <v>1040</v>
      </c>
      <c r="Z1120" s="96">
        <v>980</v>
      </c>
      <c r="AA1120" s="96">
        <v>910</v>
      </c>
      <c r="AB1120" s="96">
        <v>780</v>
      </c>
      <c r="AC1120" s="95" t="s">
        <v>1193</v>
      </c>
      <c r="AD1120" s="96">
        <v>2100</v>
      </c>
      <c r="AE1120" s="96">
        <v>2000</v>
      </c>
      <c r="AF1120" s="96">
        <v>1890</v>
      </c>
      <c r="AG1120" s="96">
        <v>1790</v>
      </c>
      <c r="AH1120" s="96">
        <v>1680</v>
      </c>
      <c r="AI1120" s="96">
        <v>1580</v>
      </c>
      <c r="AJ1120" s="96">
        <v>1470</v>
      </c>
      <c r="AK1120" s="96">
        <v>1260</v>
      </c>
      <c r="AL1120" s="2"/>
      <c r="AM1120" s="95" t="s">
        <v>1193</v>
      </c>
      <c r="AN1120" s="96">
        <v>1900</v>
      </c>
      <c r="AO1120" s="96">
        <v>1810</v>
      </c>
      <c r="AP1120" s="96">
        <v>1710</v>
      </c>
      <c r="AQ1120" s="96">
        <v>1620</v>
      </c>
      <c r="AR1120" s="96">
        <v>1520</v>
      </c>
      <c r="AS1120" s="96">
        <v>1430</v>
      </c>
      <c r="AT1120" s="96">
        <v>1330</v>
      </c>
      <c r="AU1120" s="96">
        <v>1140</v>
      </c>
      <c r="AW1120" s="95" t="s">
        <v>1193</v>
      </c>
      <c r="AX1120" s="96">
        <v>600</v>
      </c>
      <c r="AY1120" s="96">
        <v>570</v>
      </c>
      <c r="AZ1120" s="96">
        <v>540</v>
      </c>
      <c r="BA1120" s="96">
        <v>510</v>
      </c>
      <c r="BB1120" s="96">
        <v>480</v>
      </c>
      <c r="BC1120" s="96">
        <v>450</v>
      </c>
      <c r="BD1120" s="96">
        <v>420</v>
      </c>
      <c r="BE1120" s="96">
        <v>360</v>
      </c>
      <c r="BF1120" s="95" t="s">
        <v>1193</v>
      </c>
      <c r="BG1120" s="96">
        <v>800</v>
      </c>
      <c r="BH1120" s="96">
        <v>760</v>
      </c>
      <c r="BI1120" s="96">
        <v>720</v>
      </c>
      <c r="BJ1120" s="96">
        <v>680</v>
      </c>
      <c r="BK1120" s="96">
        <v>640</v>
      </c>
      <c r="BL1120" s="96">
        <v>600</v>
      </c>
      <c r="BM1120" s="96">
        <v>560</v>
      </c>
      <c r="BN1120" s="96">
        <v>480</v>
      </c>
      <c r="CH1120" s="2">
        <v>65251</v>
      </c>
      <c r="CI1120" s="2" t="s">
        <v>124</v>
      </c>
      <c r="CP1120" s="3">
        <v>63479</v>
      </c>
      <c r="CQ1120" s="3" t="s">
        <v>34090</v>
      </c>
      <c r="CR1120" s="3" t="s">
        <v>122</v>
      </c>
    </row>
    <row r="1121" spans="19:96" x14ac:dyDescent="0.25">
      <c r="S1121" s="2"/>
      <c r="T1121" s="95" t="s">
        <v>30850</v>
      </c>
      <c r="U1121" s="96">
        <v>1100</v>
      </c>
      <c r="V1121" s="96">
        <v>1050</v>
      </c>
      <c r="W1121" s="96">
        <v>990</v>
      </c>
      <c r="X1121" s="96">
        <v>940</v>
      </c>
      <c r="Y1121" s="96">
        <v>880</v>
      </c>
      <c r="Z1121" s="96">
        <v>830</v>
      </c>
      <c r="AA1121" s="96">
        <v>770</v>
      </c>
      <c r="AB1121" s="96">
        <v>660</v>
      </c>
      <c r="AC1121" s="95" t="s">
        <v>30850</v>
      </c>
      <c r="AD1121" s="96">
        <v>1800</v>
      </c>
      <c r="AE1121" s="96">
        <v>1710</v>
      </c>
      <c r="AF1121" s="96">
        <v>1620</v>
      </c>
      <c r="AG1121" s="96">
        <v>1530</v>
      </c>
      <c r="AH1121" s="96">
        <v>1440</v>
      </c>
      <c r="AI1121" s="96">
        <v>1350</v>
      </c>
      <c r="AJ1121" s="96">
        <v>1260</v>
      </c>
      <c r="AK1121" s="96">
        <v>1080</v>
      </c>
      <c r="AL1121" s="2"/>
      <c r="AM1121" s="95" t="s">
        <v>30850</v>
      </c>
      <c r="AN1121" s="96">
        <v>1600</v>
      </c>
      <c r="AO1121" s="96">
        <v>1520</v>
      </c>
      <c r="AP1121" s="96">
        <v>1440</v>
      </c>
      <c r="AQ1121" s="96">
        <v>1360</v>
      </c>
      <c r="AR1121" s="96">
        <v>1280</v>
      </c>
      <c r="AS1121" s="96">
        <v>1200</v>
      </c>
      <c r="AT1121" s="96">
        <v>1120</v>
      </c>
      <c r="AU1121" s="96">
        <v>960</v>
      </c>
      <c r="AW1121" s="95" t="s">
        <v>30850</v>
      </c>
      <c r="AX1121" s="96">
        <v>500</v>
      </c>
      <c r="AY1121" s="96">
        <v>480</v>
      </c>
      <c r="AZ1121" s="96">
        <v>450</v>
      </c>
      <c r="BA1121" s="96">
        <v>430</v>
      </c>
      <c r="BB1121" s="96">
        <v>400</v>
      </c>
      <c r="BC1121" s="96">
        <v>380</v>
      </c>
      <c r="BD1121" s="96">
        <v>350</v>
      </c>
      <c r="BE1121" s="96">
        <v>300</v>
      </c>
      <c r="BF1121" s="95" t="s">
        <v>30850</v>
      </c>
      <c r="BG1121" s="96">
        <v>700</v>
      </c>
      <c r="BH1121" s="96">
        <v>670</v>
      </c>
      <c r="BI1121" s="96">
        <v>630</v>
      </c>
      <c r="BJ1121" s="96">
        <v>600</v>
      </c>
      <c r="BK1121" s="96">
        <v>560</v>
      </c>
      <c r="BL1121" s="96">
        <v>530</v>
      </c>
      <c r="BM1121" s="96">
        <v>490</v>
      </c>
      <c r="BN1121" s="96">
        <v>420</v>
      </c>
      <c r="CH1121" s="2">
        <v>65254</v>
      </c>
      <c r="CI1121" s="2" t="s">
        <v>126</v>
      </c>
      <c r="CP1121" s="3">
        <v>63480</v>
      </c>
      <c r="CQ1121" s="3" t="s">
        <v>34085</v>
      </c>
      <c r="CR1121" s="3" t="s">
        <v>122</v>
      </c>
    </row>
    <row r="1122" spans="19:96" x14ac:dyDescent="0.25">
      <c r="S1122" s="2"/>
      <c r="T1122" s="95" t="s">
        <v>1194</v>
      </c>
      <c r="U1122" s="96">
        <v>1800</v>
      </c>
      <c r="V1122" s="96">
        <v>1710</v>
      </c>
      <c r="W1122" s="96">
        <v>1620</v>
      </c>
      <c r="X1122" s="96">
        <v>1530</v>
      </c>
      <c r="Y1122" s="96">
        <v>1440</v>
      </c>
      <c r="Z1122" s="96">
        <v>1350</v>
      </c>
      <c r="AA1122" s="96">
        <v>1260</v>
      </c>
      <c r="AB1122" s="96">
        <v>1080</v>
      </c>
      <c r="AC1122" s="95" t="s">
        <v>1194</v>
      </c>
      <c r="AD1122" s="96">
        <v>2900</v>
      </c>
      <c r="AE1122" s="96">
        <v>2760</v>
      </c>
      <c r="AF1122" s="96">
        <v>2610</v>
      </c>
      <c r="AG1122" s="96">
        <v>2470</v>
      </c>
      <c r="AH1122" s="96">
        <v>2320</v>
      </c>
      <c r="AI1122" s="96">
        <v>2180</v>
      </c>
      <c r="AJ1122" s="96">
        <v>2030</v>
      </c>
      <c r="AK1122" s="96">
        <v>1740</v>
      </c>
      <c r="AL1122" s="2"/>
      <c r="AM1122" s="95" t="s">
        <v>1194</v>
      </c>
      <c r="AN1122" s="96">
        <v>2700</v>
      </c>
      <c r="AO1122" s="96">
        <v>2570</v>
      </c>
      <c r="AP1122" s="96">
        <v>2430</v>
      </c>
      <c r="AQ1122" s="96">
        <v>2300</v>
      </c>
      <c r="AR1122" s="96">
        <v>2160</v>
      </c>
      <c r="AS1122" s="96">
        <v>2030</v>
      </c>
      <c r="AT1122" s="96">
        <v>1890</v>
      </c>
      <c r="AU1122" s="96">
        <v>1620</v>
      </c>
      <c r="AW1122" s="95" t="s">
        <v>1194</v>
      </c>
      <c r="AX1122" s="96">
        <v>900</v>
      </c>
      <c r="AY1122" s="96">
        <v>860</v>
      </c>
      <c r="AZ1122" s="96">
        <v>810</v>
      </c>
      <c r="BA1122" s="96">
        <v>770</v>
      </c>
      <c r="BB1122" s="96">
        <v>720</v>
      </c>
      <c r="BC1122" s="96">
        <v>680</v>
      </c>
      <c r="BD1122" s="96">
        <v>630</v>
      </c>
      <c r="BE1122" s="96">
        <v>540</v>
      </c>
      <c r="BF1122" s="95" t="s">
        <v>1194</v>
      </c>
      <c r="BG1122" s="96">
        <v>1200</v>
      </c>
      <c r="BH1122" s="96">
        <v>1140</v>
      </c>
      <c r="BI1122" s="96">
        <v>1080</v>
      </c>
      <c r="BJ1122" s="96">
        <v>1020</v>
      </c>
      <c r="BK1122" s="96">
        <v>960</v>
      </c>
      <c r="BL1122" s="96">
        <v>900</v>
      </c>
      <c r="BM1122" s="96">
        <v>840</v>
      </c>
      <c r="BN1122" s="96">
        <v>720</v>
      </c>
      <c r="CH1122" s="2">
        <v>65255</v>
      </c>
      <c r="CI1122" s="2" t="s">
        <v>126</v>
      </c>
      <c r="CP1122" s="3">
        <v>63481</v>
      </c>
      <c r="CQ1122" s="3" t="s">
        <v>34081</v>
      </c>
      <c r="CR1122" s="3" t="s">
        <v>124</v>
      </c>
    </row>
    <row r="1123" spans="19:96" x14ac:dyDescent="0.25">
      <c r="S1123" s="2"/>
      <c r="T1123" s="95" t="s">
        <v>1195</v>
      </c>
      <c r="U1123" s="96">
        <v>1200</v>
      </c>
      <c r="V1123" s="96">
        <v>1140</v>
      </c>
      <c r="W1123" s="96">
        <v>1080</v>
      </c>
      <c r="X1123" s="96">
        <v>1020</v>
      </c>
      <c r="Y1123" s="96">
        <v>960</v>
      </c>
      <c r="Z1123" s="96">
        <v>900</v>
      </c>
      <c r="AA1123" s="96">
        <v>840</v>
      </c>
      <c r="AB1123" s="96">
        <v>720</v>
      </c>
      <c r="AC1123" s="95" t="s">
        <v>1195</v>
      </c>
      <c r="AD1123" s="96">
        <v>1900</v>
      </c>
      <c r="AE1123" s="96">
        <v>1810</v>
      </c>
      <c r="AF1123" s="96">
        <v>1710</v>
      </c>
      <c r="AG1123" s="96">
        <v>1620</v>
      </c>
      <c r="AH1123" s="96">
        <v>1520</v>
      </c>
      <c r="AI1123" s="96">
        <v>1430</v>
      </c>
      <c r="AJ1123" s="96">
        <v>1330</v>
      </c>
      <c r="AK1123" s="96">
        <v>1140</v>
      </c>
      <c r="AL1123" s="2"/>
      <c r="AM1123" s="95" t="s">
        <v>1195</v>
      </c>
      <c r="AN1123" s="96">
        <v>1800</v>
      </c>
      <c r="AO1123" s="96">
        <v>1710</v>
      </c>
      <c r="AP1123" s="96">
        <v>1620</v>
      </c>
      <c r="AQ1123" s="96">
        <v>1530</v>
      </c>
      <c r="AR1123" s="96">
        <v>1440</v>
      </c>
      <c r="AS1123" s="96">
        <v>1350</v>
      </c>
      <c r="AT1123" s="96">
        <v>1260</v>
      </c>
      <c r="AU1123" s="96">
        <v>1080</v>
      </c>
      <c r="AW1123" s="95" t="s">
        <v>1195</v>
      </c>
      <c r="AX1123" s="96">
        <v>600</v>
      </c>
      <c r="AY1123" s="96">
        <v>570</v>
      </c>
      <c r="AZ1123" s="96">
        <v>540</v>
      </c>
      <c r="BA1123" s="96">
        <v>510</v>
      </c>
      <c r="BB1123" s="96">
        <v>480</v>
      </c>
      <c r="BC1123" s="96">
        <v>450</v>
      </c>
      <c r="BD1123" s="96">
        <v>420</v>
      </c>
      <c r="BE1123" s="96">
        <v>360</v>
      </c>
      <c r="BF1123" s="95" t="s">
        <v>1195</v>
      </c>
      <c r="BG1123" s="96">
        <v>800</v>
      </c>
      <c r="BH1123" s="96">
        <v>760</v>
      </c>
      <c r="BI1123" s="96">
        <v>720</v>
      </c>
      <c r="BJ1123" s="96">
        <v>680</v>
      </c>
      <c r="BK1123" s="96">
        <v>640</v>
      </c>
      <c r="BL1123" s="96">
        <v>600</v>
      </c>
      <c r="BM1123" s="96">
        <v>560</v>
      </c>
      <c r="BN1123" s="96">
        <v>480</v>
      </c>
      <c r="CH1123" s="2">
        <v>65256</v>
      </c>
      <c r="CI1123" s="2" t="s">
        <v>126</v>
      </c>
      <c r="CP1123" s="3">
        <v>63482</v>
      </c>
      <c r="CQ1123" s="3" t="s">
        <v>34086</v>
      </c>
      <c r="CR1123" s="3" t="s">
        <v>126</v>
      </c>
    </row>
    <row r="1124" spans="19:96" x14ac:dyDescent="0.25">
      <c r="S1124" s="2"/>
      <c r="T1124" s="95" t="s">
        <v>1196</v>
      </c>
      <c r="U1124" s="96">
        <v>900</v>
      </c>
      <c r="V1124" s="96">
        <v>860</v>
      </c>
      <c r="W1124" s="96">
        <v>810</v>
      </c>
      <c r="X1124" s="96">
        <v>770</v>
      </c>
      <c r="Y1124" s="96">
        <v>720</v>
      </c>
      <c r="Z1124" s="96">
        <v>680</v>
      </c>
      <c r="AA1124" s="96">
        <v>630</v>
      </c>
      <c r="AB1124" s="96">
        <v>540</v>
      </c>
      <c r="AC1124" s="95" t="s">
        <v>1196</v>
      </c>
      <c r="AD1124" s="96">
        <v>1400</v>
      </c>
      <c r="AE1124" s="96">
        <v>1330</v>
      </c>
      <c r="AF1124" s="96">
        <v>1260</v>
      </c>
      <c r="AG1124" s="96">
        <v>1190</v>
      </c>
      <c r="AH1124" s="96">
        <v>1120</v>
      </c>
      <c r="AI1124" s="96">
        <v>1050</v>
      </c>
      <c r="AJ1124" s="96">
        <v>980</v>
      </c>
      <c r="AK1124" s="96">
        <v>840</v>
      </c>
      <c r="AL1124" s="2"/>
      <c r="AM1124" s="95" t="s">
        <v>1196</v>
      </c>
      <c r="AN1124" s="96">
        <v>1300</v>
      </c>
      <c r="AO1124" s="96">
        <v>1240</v>
      </c>
      <c r="AP1124" s="96">
        <v>1170</v>
      </c>
      <c r="AQ1124" s="96">
        <v>1110</v>
      </c>
      <c r="AR1124" s="96">
        <v>1040</v>
      </c>
      <c r="AS1124" s="96">
        <v>980</v>
      </c>
      <c r="AT1124" s="96">
        <v>910</v>
      </c>
      <c r="AU1124" s="96">
        <v>780</v>
      </c>
      <c r="AW1124" s="95" t="s">
        <v>1196</v>
      </c>
      <c r="AX1124" s="96">
        <v>400</v>
      </c>
      <c r="AY1124" s="96">
        <v>380</v>
      </c>
      <c r="AZ1124" s="96">
        <v>360</v>
      </c>
      <c r="BA1124" s="96">
        <v>340</v>
      </c>
      <c r="BB1124" s="96">
        <v>320</v>
      </c>
      <c r="BC1124" s="96">
        <v>300</v>
      </c>
      <c r="BD1124" s="96">
        <v>280</v>
      </c>
      <c r="BE1124" s="96">
        <v>240</v>
      </c>
      <c r="BF1124" s="95" t="s">
        <v>1196</v>
      </c>
      <c r="BG1124" s="96">
        <v>600</v>
      </c>
      <c r="BH1124" s="96">
        <v>570</v>
      </c>
      <c r="BI1124" s="96">
        <v>540</v>
      </c>
      <c r="BJ1124" s="96">
        <v>510</v>
      </c>
      <c r="BK1124" s="96">
        <v>480</v>
      </c>
      <c r="BL1124" s="96">
        <v>450</v>
      </c>
      <c r="BM1124" s="96">
        <v>420</v>
      </c>
      <c r="BN1124" s="96">
        <v>360</v>
      </c>
      <c r="CH1124" s="2">
        <v>65274</v>
      </c>
      <c r="CI1124" s="2" t="s">
        <v>122</v>
      </c>
      <c r="CP1124" s="3">
        <v>63483</v>
      </c>
      <c r="CQ1124" s="3" t="s">
        <v>34091</v>
      </c>
      <c r="CR1124" s="3" t="s">
        <v>126</v>
      </c>
    </row>
    <row r="1125" spans="19:96" x14ac:dyDescent="0.25">
      <c r="S1125" s="2"/>
      <c r="T1125" s="95" t="s">
        <v>1197</v>
      </c>
      <c r="U1125" s="96">
        <v>700</v>
      </c>
      <c r="V1125" s="96">
        <v>670</v>
      </c>
      <c r="W1125" s="96">
        <v>630</v>
      </c>
      <c r="X1125" s="96">
        <v>600</v>
      </c>
      <c r="Y1125" s="96">
        <v>560</v>
      </c>
      <c r="Z1125" s="96">
        <v>530</v>
      </c>
      <c r="AA1125" s="96">
        <v>490</v>
      </c>
      <c r="AB1125" s="96">
        <v>420</v>
      </c>
      <c r="AC1125" s="95" t="s">
        <v>1197</v>
      </c>
      <c r="AD1125" s="96">
        <v>1100</v>
      </c>
      <c r="AE1125" s="96">
        <v>1050</v>
      </c>
      <c r="AF1125" s="96">
        <v>990</v>
      </c>
      <c r="AG1125" s="96">
        <v>940</v>
      </c>
      <c r="AH1125" s="96">
        <v>880</v>
      </c>
      <c r="AI1125" s="96">
        <v>830</v>
      </c>
      <c r="AJ1125" s="96">
        <v>770</v>
      </c>
      <c r="AK1125" s="96">
        <v>660</v>
      </c>
      <c r="AL1125" s="2"/>
      <c r="AM1125" s="95" t="s">
        <v>1197</v>
      </c>
      <c r="AN1125" s="96">
        <v>1100</v>
      </c>
      <c r="AO1125" s="96">
        <v>1050</v>
      </c>
      <c r="AP1125" s="96">
        <v>990</v>
      </c>
      <c r="AQ1125" s="96">
        <v>940</v>
      </c>
      <c r="AR1125" s="96">
        <v>880</v>
      </c>
      <c r="AS1125" s="96">
        <v>830</v>
      </c>
      <c r="AT1125" s="96">
        <v>770</v>
      </c>
      <c r="AU1125" s="96">
        <v>660</v>
      </c>
      <c r="AW1125" s="95" t="s">
        <v>1197</v>
      </c>
      <c r="AX1125" s="96">
        <v>400</v>
      </c>
      <c r="AY1125" s="96">
        <v>380</v>
      </c>
      <c r="AZ1125" s="96">
        <v>360</v>
      </c>
      <c r="BA1125" s="96">
        <v>340</v>
      </c>
      <c r="BB1125" s="96">
        <v>320</v>
      </c>
      <c r="BC1125" s="96">
        <v>300</v>
      </c>
      <c r="BD1125" s="96">
        <v>280</v>
      </c>
      <c r="BE1125" s="96">
        <v>240</v>
      </c>
      <c r="BF1125" s="95" t="s">
        <v>1197</v>
      </c>
      <c r="BG1125" s="96">
        <v>500</v>
      </c>
      <c r="BH1125" s="96">
        <v>480</v>
      </c>
      <c r="BI1125" s="96">
        <v>450</v>
      </c>
      <c r="BJ1125" s="96">
        <v>430</v>
      </c>
      <c r="BK1125" s="96">
        <v>400</v>
      </c>
      <c r="BL1125" s="96">
        <v>380</v>
      </c>
      <c r="BM1125" s="96">
        <v>350</v>
      </c>
      <c r="BN1125" s="96">
        <v>300</v>
      </c>
      <c r="CH1125" s="2">
        <v>65293</v>
      </c>
      <c r="CI1125" s="2" t="s">
        <v>122</v>
      </c>
      <c r="CP1125" s="3">
        <v>63484</v>
      </c>
      <c r="CQ1125" s="3" t="s">
        <v>34092</v>
      </c>
      <c r="CR1125" s="3" t="s">
        <v>126</v>
      </c>
    </row>
    <row r="1126" spans="19:96" x14ac:dyDescent="0.25">
      <c r="S1126" s="2"/>
      <c r="T1126" s="95" t="s">
        <v>1198</v>
      </c>
      <c r="U1126" s="96">
        <v>800</v>
      </c>
      <c r="V1126" s="96">
        <v>760</v>
      </c>
      <c r="W1126" s="96">
        <v>720</v>
      </c>
      <c r="X1126" s="96">
        <v>680</v>
      </c>
      <c r="Y1126" s="96">
        <v>640</v>
      </c>
      <c r="Z1126" s="96">
        <v>600</v>
      </c>
      <c r="AA1126" s="96">
        <v>560</v>
      </c>
      <c r="AB1126" s="96">
        <v>480</v>
      </c>
      <c r="AC1126" s="95" t="s">
        <v>1198</v>
      </c>
      <c r="AD1126" s="96">
        <v>1300</v>
      </c>
      <c r="AE1126" s="96">
        <v>1240</v>
      </c>
      <c r="AF1126" s="96">
        <v>1170</v>
      </c>
      <c r="AG1126" s="96">
        <v>1110</v>
      </c>
      <c r="AH1126" s="96">
        <v>1040</v>
      </c>
      <c r="AI1126" s="96">
        <v>980</v>
      </c>
      <c r="AJ1126" s="96">
        <v>910</v>
      </c>
      <c r="AK1126" s="96">
        <v>780</v>
      </c>
      <c r="AL1126" s="2"/>
      <c r="AM1126" s="95" t="s">
        <v>1198</v>
      </c>
      <c r="AN1126" s="96">
        <v>1100</v>
      </c>
      <c r="AO1126" s="96">
        <v>1050</v>
      </c>
      <c r="AP1126" s="96">
        <v>990</v>
      </c>
      <c r="AQ1126" s="96">
        <v>940</v>
      </c>
      <c r="AR1126" s="96">
        <v>880</v>
      </c>
      <c r="AS1126" s="96">
        <v>830</v>
      </c>
      <c r="AT1126" s="96">
        <v>770</v>
      </c>
      <c r="AU1126" s="96">
        <v>660</v>
      </c>
      <c r="AW1126" s="95" t="s">
        <v>1198</v>
      </c>
      <c r="AX1126" s="96">
        <v>400</v>
      </c>
      <c r="AY1126" s="96">
        <v>380</v>
      </c>
      <c r="AZ1126" s="96">
        <v>360</v>
      </c>
      <c r="BA1126" s="96">
        <v>340</v>
      </c>
      <c r="BB1126" s="96">
        <v>320</v>
      </c>
      <c r="BC1126" s="96">
        <v>300</v>
      </c>
      <c r="BD1126" s="96">
        <v>280</v>
      </c>
      <c r="BE1126" s="96">
        <v>240</v>
      </c>
      <c r="BF1126" s="95" t="s">
        <v>1198</v>
      </c>
      <c r="BG1126" s="96">
        <v>500</v>
      </c>
      <c r="BH1126" s="96">
        <v>480</v>
      </c>
      <c r="BI1126" s="96">
        <v>450</v>
      </c>
      <c r="BJ1126" s="96">
        <v>430</v>
      </c>
      <c r="BK1126" s="96">
        <v>400</v>
      </c>
      <c r="BL1126" s="96">
        <v>380</v>
      </c>
      <c r="BM1126" s="96">
        <v>350</v>
      </c>
      <c r="BN1126" s="96">
        <v>300</v>
      </c>
      <c r="CH1126" s="2">
        <v>65294</v>
      </c>
      <c r="CI1126" s="2" t="s">
        <v>126</v>
      </c>
      <c r="CP1126" s="3">
        <v>63489</v>
      </c>
      <c r="CQ1126" s="3" t="s">
        <v>34093</v>
      </c>
      <c r="CR1126" s="3" t="s">
        <v>126</v>
      </c>
    </row>
    <row r="1127" spans="19:96" x14ac:dyDescent="0.25">
      <c r="S1127" s="2"/>
      <c r="T1127" s="95" t="s">
        <v>16602</v>
      </c>
      <c r="U1127" s="96">
        <v>1600</v>
      </c>
      <c r="V1127" s="96">
        <v>1520</v>
      </c>
      <c r="W1127" s="96">
        <v>1440</v>
      </c>
      <c r="X1127" s="96">
        <v>1360</v>
      </c>
      <c r="Y1127" s="96">
        <v>1280</v>
      </c>
      <c r="Z1127" s="96">
        <v>1200</v>
      </c>
      <c r="AA1127" s="96">
        <v>1120</v>
      </c>
      <c r="AB1127" s="96">
        <v>960</v>
      </c>
      <c r="AC1127" s="95" t="s">
        <v>16602</v>
      </c>
      <c r="AD1127" s="96">
        <v>2600</v>
      </c>
      <c r="AE1127" s="96">
        <v>2470</v>
      </c>
      <c r="AF1127" s="96">
        <v>2340</v>
      </c>
      <c r="AG1127" s="96">
        <v>2210</v>
      </c>
      <c r="AH1127" s="96">
        <v>2080</v>
      </c>
      <c r="AI1127" s="96">
        <v>1950</v>
      </c>
      <c r="AJ1127" s="96">
        <v>1820</v>
      </c>
      <c r="AK1127" s="96">
        <v>1560</v>
      </c>
      <c r="AL1127" s="2"/>
      <c r="AM1127" s="95" t="s">
        <v>16602</v>
      </c>
      <c r="AN1127" s="96">
        <v>2400</v>
      </c>
      <c r="AO1127" s="96">
        <v>2280</v>
      </c>
      <c r="AP1127" s="96">
        <v>2160</v>
      </c>
      <c r="AQ1127" s="96">
        <v>2040</v>
      </c>
      <c r="AR1127" s="96">
        <v>1920</v>
      </c>
      <c r="AS1127" s="96">
        <v>1800</v>
      </c>
      <c r="AT1127" s="96">
        <v>1680</v>
      </c>
      <c r="AU1127" s="96">
        <v>1440</v>
      </c>
      <c r="AW1127" s="95" t="s">
        <v>16602</v>
      </c>
      <c r="AX1127" s="96">
        <v>800</v>
      </c>
      <c r="AY1127" s="96">
        <v>760</v>
      </c>
      <c r="AZ1127" s="96">
        <v>720</v>
      </c>
      <c r="BA1127" s="96">
        <v>680</v>
      </c>
      <c r="BB1127" s="96">
        <v>640</v>
      </c>
      <c r="BC1127" s="96">
        <v>600</v>
      </c>
      <c r="BD1127" s="96">
        <v>560</v>
      </c>
      <c r="BE1127" s="96">
        <v>480</v>
      </c>
      <c r="BF1127" s="95" t="s">
        <v>16602</v>
      </c>
      <c r="BG1127" s="96">
        <v>1100</v>
      </c>
      <c r="BH1127" s="96">
        <v>1050</v>
      </c>
      <c r="BI1127" s="96">
        <v>990</v>
      </c>
      <c r="BJ1127" s="96">
        <v>940</v>
      </c>
      <c r="BK1127" s="96">
        <v>880</v>
      </c>
      <c r="BL1127" s="96">
        <v>830</v>
      </c>
      <c r="BM1127" s="96">
        <v>770</v>
      </c>
      <c r="BN1127" s="96">
        <v>660</v>
      </c>
      <c r="CH1127" s="2">
        <v>65295</v>
      </c>
      <c r="CI1127" s="2" t="s">
        <v>126</v>
      </c>
      <c r="CP1127" s="3">
        <v>63491</v>
      </c>
      <c r="CQ1127" s="3" t="s">
        <v>34094</v>
      </c>
      <c r="CR1127" s="3" t="s">
        <v>126</v>
      </c>
    </row>
    <row r="1128" spans="19:96" x14ac:dyDescent="0.25">
      <c r="S1128" s="2"/>
      <c r="T1128" s="95" t="s">
        <v>1199</v>
      </c>
      <c r="U1128" s="96">
        <v>700</v>
      </c>
      <c r="V1128" s="96">
        <v>670</v>
      </c>
      <c r="W1128" s="96">
        <v>630</v>
      </c>
      <c r="X1128" s="96">
        <v>600</v>
      </c>
      <c r="Y1128" s="96">
        <v>560</v>
      </c>
      <c r="Z1128" s="96">
        <v>530</v>
      </c>
      <c r="AA1128" s="96">
        <v>490</v>
      </c>
      <c r="AB1128" s="96">
        <v>420</v>
      </c>
      <c r="AC1128" s="95" t="s">
        <v>1199</v>
      </c>
      <c r="AD1128" s="96">
        <v>1100</v>
      </c>
      <c r="AE1128" s="96">
        <v>1050</v>
      </c>
      <c r="AF1128" s="96">
        <v>990</v>
      </c>
      <c r="AG1128" s="96">
        <v>940</v>
      </c>
      <c r="AH1128" s="96">
        <v>880</v>
      </c>
      <c r="AI1128" s="96">
        <v>830</v>
      </c>
      <c r="AJ1128" s="96">
        <v>770</v>
      </c>
      <c r="AK1128" s="96">
        <v>660</v>
      </c>
      <c r="AL1128" s="2"/>
      <c r="AM1128" s="95" t="s">
        <v>1199</v>
      </c>
      <c r="AN1128" s="96">
        <v>1000</v>
      </c>
      <c r="AO1128" s="96">
        <v>950</v>
      </c>
      <c r="AP1128" s="96">
        <v>900</v>
      </c>
      <c r="AQ1128" s="96">
        <v>850</v>
      </c>
      <c r="AR1128" s="96">
        <v>800</v>
      </c>
      <c r="AS1128" s="96">
        <v>750</v>
      </c>
      <c r="AT1128" s="96">
        <v>700</v>
      </c>
      <c r="AU1128" s="96">
        <v>600</v>
      </c>
      <c r="AW1128" s="95" t="s">
        <v>1199</v>
      </c>
      <c r="AX1128" s="96">
        <v>300</v>
      </c>
      <c r="AY1128" s="96">
        <v>290</v>
      </c>
      <c r="AZ1128" s="96">
        <v>270</v>
      </c>
      <c r="BA1128" s="96">
        <v>260</v>
      </c>
      <c r="BB1128" s="96">
        <v>240</v>
      </c>
      <c r="BC1128" s="96">
        <v>230</v>
      </c>
      <c r="BD1128" s="96">
        <v>210</v>
      </c>
      <c r="BE1128" s="96">
        <v>180</v>
      </c>
      <c r="BF1128" s="95" t="s">
        <v>1199</v>
      </c>
      <c r="BG1128" s="96">
        <v>400</v>
      </c>
      <c r="BH1128" s="96">
        <v>380</v>
      </c>
      <c r="BI1128" s="96">
        <v>360</v>
      </c>
      <c r="BJ1128" s="96">
        <v>340</v>
      </c>
      <c r="BK1128" s="96">
        <v>320</v>
      </c>
      <c r="BL1128" s="96">
        <v>300</v>
      </c>
      <c r="BM1128" s="96">
        <v>280</v>
      </c>
      <c r="BN1128" s="96">
        <v>240</v>
      </c>
      <c r="CH1128" s="2">
        <v>65298</v>
      </c>
      <c r="CI1128" s="2" t="s">
        <v>126</v>
      </c>
      <c r="CP1128" s="3">
        <v>63495</v>
      </c>
      <c r="CQ1128" s="3" t="s">
        <v>29255</v>
      </c>
      <c r="CR1128" s="3" t="s">
        <v>126</v>
      </c>
    </row>
    <row r="1129" spans="19:96" x14ac:dyDescent="0.25">
      <c r="S1129" s="2"/>
      <c r="T1129" s="95" t="s">
        <v>30851</v>
      </c>
      <c r="U1129" s="96">
        <v>800</v>
      </c>
      <c r="V1129" s="96">
        <v>760</v>
      </c>
      <c r="W1129" s="96">
        <v>720</v>
      </c>
      <c r="X1129" s="96">
        <v>680</v>
      </c>
      <c r="Y1129" s="96">
        <v>640</v>
      </c>
      <c r="Z1129" s="96">
        <v>600</v>
      </c>
      <c r="AA1129" s="96">
        <v>560</v>
      </c>
      <c r="AB1129" s="96">
        <v>480</v>
      </c>
      <c r="AC1129" s="95" t="s">
        <v>30851</v>
      </c>
      <c r="AD1129" s="96">
        <v>1300</v>
      </c>
      <c r="AE1129" s="96">
        <v>1240</v>
      </c>
      <c r="AF1129" s="96">
        <v>1170</v>
      </c>
      <c r="AG1129" s="96">
        <v>1110</v>
      </c>
      <c r="AH1129" s="96">
        <v>1040</v>
      </c>
      <c r="AI1129" s="96">
        <v>980</v>
      </c>
      <c r="AJ1129" s="96">
        <v>910</v>
      </c>
      <c r="AK1129" s="96">
        <v>780</v>
      </c>
      <c r="AL1129" s="2"/>
      <c r="AM1129" s="95" t="s">
        <v>30851</v>
      </c>
      <c r="AN1129" s="96">
        <v>1200</v>
      </c>
      <c r="AO1129" s="96">
        <v>1140</v>
      </c>
      <c r="AP1129" s="96">
        <v>1080</v>
      </c>
      <c r="AQ1129" s="96">
        <v>1020</v>
      </c>
      <c r="AR1129" s="96">
        <v>960</v>
      </c>
      <c r="AS1129" s="96">
        <v>900</v>
      </c>
      <c r="AT1129" s="96">
        <v>840</v>
      </c>
      <c r="AU1129" s="96">
        <v>720</v>
      </c>
      <c r="AW1129" s="95" t="s">
        <v>30851</v>
      </c>
      <c r="AX1129" s="96">
        <v>400</v>
      </c>
      <c r="AY1129" s="96">
        <v>380</v>
      </c>
      <c r="AZ1129" s="96">
        <v>360</v>
      </c>
      <c r="BA1129" s="96">
        <v>340</v>
      </c>
      <c r="BB1129" s="96">
        <v>320</v>
      </c>
      <c r="BC1129" s="96">
        <v>300</v>
      </c>
      <c r="BD1129" s="96">
        <v>280</v>
      </c>
      <c r="BE1129" s="96">
        <v>240</v>
      </c>
      <c r="BF1129" s="95" t="s">
        <v>30851</v>
      </c>
      <c r="BG1129" s="96">
        <v>500</v>
      </c>
      <c r="BH1129" s="96">
        <v>480</v>
      </c>
      <c r="BI1129" s="96">
        <v>450</v>
      </c>
      <c r="BJ1129" s="96">
        <v>430</v>
      </c>
      <c r="BK1129" s="96">
        <v>400</v>
      </c>
      <c r="BL1129" s="96">
        <v>380</v>
      </c>
      <c r="BM1129" s="96">
        <v>350</v>
      </c>
      <c r="BN1129" s="96">
        <v>300</v>
      </c>
      <c r="CH1129" s="2">
        <v>65299</v>
      </c>
      <c r="CI1129" s="2" t="s">
        <v>126</v>
      </c>
      <c r="CP1129" s="3">
        <v>63497</v>
      </c>
      <c r="CQ1129" s="3" t="s">
        <v>34095</v>
      </c>
      <c r="CR1129" s="3" t="s">
        <v>126</v>
      </c>
    </row>
    <row r="1130" spans="19:96" x14ac:dyDescent="0.25">
      <c r="S1130" s="2"/>
      <c r="T1130" s="95" t="s">
        <v>1200</v>
      </c>
      <c r="U1130" s="96">
        <v>800</v>
      </c>
      <c r="V1130" s="96">
        <v>760</v>
      </c>
      <c r="W1130" s="96">
        <v>720</v>
      </c>
      <c r="X1130" s="96">
        <v>680</v>
      </c>
      <c r="Y1130" s="96">
        <v>640</v>
      </c>
      <c r="Z1130" s="96">
        <v>600</v>
      </c>
      <c r="AA1130" s="96">
        <v>560</v>
      </c>
      <c r="AB1130" s="96">
        <v>480</v>
      </c>
      <c r="AC1130" s="95" t="s">
        <v>1200</v>
      </c>
      <c r="AD1130" s="96">
        <v>1300</v>
      </c>
      <c r="AE1130" s="96">
        <v>1240</v>
      </c>
      <c r="AF1130" s="96">
        <v>1170</v>
      </c>
      <c r="AG1130" s="96">
        <v>1110</v>
      </c>
      <c r="AH1130" s="96">
        <v>1040</v>
      </c>
      <c r="AI1130" s="96">
        <v>980</v>
      </c>
      <c r="AJ1130" s="96">
        <v>910</v>
      </c>
      <c r="AK1130" s="96">
        <v>780</v>
      </c>
      <c r="AL1130" s="2"/>
      <c r="AM1130" s="95" t="s">
        <v>1200</v>
      </c>
      <c r="AN1130" s="96">
        <v>1200</v>
      </c>
      <c r="AO1130" s="96">
        <v>1140</v>
      </c>
      <c r="AP1130" s="96">
        <v>1080</v>
      </c>
      <c r="AQ1130" s="96">
        <v>1020</v>
      </c>
      <c r="AR1130" s="96">
        <v>960</v>
      </c>
      <c r="AS1130" s="96">
        <v>900</v>
      </c>
      <c r="AT1130" s="96">
        <v>840</v>
      </c>
      <c r="AU1130" s="96">
        <v>720</v>
      </c>
      <c r="AW1130" s="95" t="s">
        <v>1200</v>
      </c>
      <c r="AX1130" s="96">
        <v>400</v>
      </c>
      <c r="AY1130" s="96">
        <v>380</v>
      </c>
      <c r="AZ1130" s="96">
        <v>360</v>
      </c>
      <c r="BA1130" s="96">
        <v>340</v>
      </c>
      <c r="BB1130" s="96">
        <v>320</v>
      </c>
      <c r="BC1130" s="96">
        <v>300</v>
      </c>
      <c r="BD1130" s="96">
        <v>280</v>
      </c>
      <c r="BE1130" s="96">
        <v>240</v>
      </c>
      <c r="BF1130" s="95" t="s">
        <v>1200</v>
      </c>
      <c r="BG1130" s="96">
        <v>500</v>
      </c>
      <c r="BH1130" s="96">
        <v>480</v>
      </c>
      <c r="BI1130" s="96">
        <v>450</v>
      </c>
      <c r="BJ1130" s="96">
        <v>430</v>
      </c>
      <c r="BK1130" s="96">
        <v>400</v>
      </c>
      <c r="BL1130" s="96">
        <v>380</v>
      </c>
      <c r="BM1130" s="96">
        <v>350</v>
      </c>
      <c r="BN1130" s="96">
        <v>300</v>
      </c>
      <c r="CH1130" s="2">
        <v>65300</v>
      </c>
      <c r="CI1130" s="2" t="s">
        <v>126</v>
      </c>
      <c r="CP1130" s="3">
        <v>63499</v>
      </c>
      <c r="CQ1130" s="3" t="s">
        <v>8528</v>
      </c>
      <c r="CR1130" s="3" t="s">
        <v>124</v>
      </c>
    </row>
    <row r="1131" spans="19:96" x14ac:dyDescent="0.25">
      <c r="S1131" s="2"/>
      <c r="T1131" s="95" t="s">
        <v>1201</v>
      </c>
      <c r="U1131" s="96">
        <v>900</v>
      </c>
      <c r="V1131" s="96">
        <v>860</v>
      </c>
      <c r="W1131" s="96">
        <v>810</v>
      </c>
      <c r="X1131" s="96">
        <v>770</v>
      </c>
      <c r="Y1131" s="96">
        <v>720</v>
      </c>
      <c r="Z1131" s="96">
        <v>680</v>
      </c>
      <c r="AA1131" s="96">
        <v>630</v>
      </c>
      <c r="AB1131" s="96">
        <v>540</v>
      </c>
      <c r="AC1131" s="95" t="s">
        <v>1201</v>
      </c>
      <c r="AD1131" s="96">
        <v>1400</v>
      </c>
      <c r="AE1131" s="96">
        <v>1330</v>
      </c>
      <c r="AF1131" s="96">
        <v>1260</v>
      </c>
      <c r="AG1131" s="96">
        <v>1190</v>
      </c>
      <c r="AH1131" s="96">
        <v>1120</v>
      </c>
      <c r="AI1131" s="96">
        <v>1050</v>
      </c>
      <c r="AJ1131" s="96">
        <v>980</v>
      </c>
      <c r="AK1131" s="96">
        <v>840</v>
      </c>
      <c r="AL1131" s="2"/>
      <c r="AM1131" s="95" t="s">
        <v>1201</v>
      </c>
      <c r="AN1131" s="96">
        <v>1400</v>
      </c>
      <c r="AO1131" s="96">
        <v>1330</v>
      </c>
      <c r="AP1131" s="96">
        <v>1260</v>
      </c>
      <c r="AQ1131" s="96">
        <v>1190</v>
      </c>
      <c r="AR1131" s="96">
        <v>1120</v>
      </c>
      <c r="AS1131" s="96">
        <v>1050</v>
      </c>
      <c r="AT1131" s="96">
        <v>980</v>
      </c>
      <c r="AU1131" s="96">
        <v>840</v>
      </c>
      <c r="AW1131" s="95" t="s">
        <v>1201</v>
      </c>
      <c r="AX1131" s="96">
        <v>500</v>
      </c>
      <c r="AY1131" s="96">
        <v>480</v>
      </c>
      <c r="AZ1131" s="96">
        <v>450</v>
      </c>
      <c r="BA1131" s="96">
        <v>430</v>
      </c>
      <c r="BB1131" s="96">
        <v>400</v>
      </c>
      <c r="BC1131" s="96">
        <v>380</v>
      </c>
      <c r="BD1131" s="96">
        <v>350</v>
      </c>
      <c r="BE1131" s="96">
        <v>300</v>
      </c>
      <c r="BF1131" s="95" t="s">
        <v>1201</v>
      </c>
      <c r="BG1131" s="96">
        <v>600</v>
      </c>
      <c r="BH1131" s="96">
        <v>570</v>
      </c>
      <c r="BI1131" s="96">
        <v>540</v>
      </c>
      <c r="BJ1131" s="96">
        <v>510</v>
      </c>
      <c r="BK1131" s="96">
        <v>480</v>
      </c>
      <c r="BL1131" s="96">
        <v>450</v>
      </c>
      <c r="BM1131" s="96">
        <v>420</v>
      </c>
      <c r="BN1131" s="96">
        <v>360</v>
      </c>
      <c r="CH1131" s="2">
        <v>65303</v>
      </c>
      <c r="CI1131" s="2" t="s">
        <v>124</v>
      </c>
      <c r="CP1131" s="3">
        <v>63500</v>
      </c>
      <c r="CQ1131" s="3" t="s">
        <v>34096</v>
      </c>
      <c r="CR1131" s="3" t="s">
        <v>126</v>
      </c>
    </row>
    <row r="1132" spans="19:96" x14ac:dyDescent="0.25">
      <c r="S1132" s="2"/>
      <c r="T1132" s="95" t="s">
        <v>1202</v>
      </c>
      <c r="U1132" s="96">
        <v>1800</v>
      </c>
      <c r="V1132" s="96">
        <v>1710</v>
      </c>
      <c r="W1132" s="96">
        <v>1620</v>
      </c>
      <c r="X1132" s="96">
        <v>1530</v>
      </c>
      <c r="Y1132" s="96">
        <v>1440</v>
      </c>
      <c r="Z1132" s="96">
        <v>1350</v>
      </c>
      <c r="AA1132" s="96">
        <v>1260</v>
      </c>
      <c r="AB1132" s="96">
        <v>1080</v>
      </c>
      <c r="AC1132" s="95" t="s">
        <v>1202</v>
      </c>
      <c r="AD1132" s="96">
        <v>2900</v>
      </c>
      <c r="AE1132" s="96">
        <v>2760</v>
      </c>
      <c r="AF1132" s="96">
        <v>2610</v>
      </c>
      <c r="AG1132" s="96">
        <v>2470</v>
      </c>
      <c r="AH1132" s="96">
        <v>2320</v>
      </c>
      <c r="AI1132" s="96">
        <v>2180</v>
      </c>
      <c r="AJ1132" s="96">
        <v>2030</v>
      </c>
      <c r="AK1132" s="96">
        <v>1740</v>
      </c>
      <c r="AL1132" s="2"/>
      <c r="AM1132" s="95" t="s">
        <v>1202</v>
      </c>
      <c r="AN1132" s="96">
        <v>2700</v>
      </c>
      <c r="AO1132" s="96">
        <v>2570</v>
      </c>
      <c r="AP1132" s="96">
        <v>2430</v>
      </c>
      <c r="AQ1132" s="96">
        <v>2300</v>
      </c>
      <c r="AR1132" s="96">
        <v>2160</v>
      </c>
      <c r="AS1132" s="96">
        <v>2030</v>
      </c>
      <c r="AT1132" s="96">
        <v>1890</v>
      </c>
      <c r="AU1132" s="96">
        <v>1620</v>
      </c>
      <c r="AW1132" s="95" t="s">
        <v>1202</v>
      </c>
      <c r="AX1132" s="96">
        <v>900</v>
      </c>
      <c r="AY1132" s="96">
        <v>860</v>
      </c>
      <c r="AZ1132" s="96">
        <v>810</v>
      </c>
      <c r="BA1132" s="96">
        <v>770</v>
      </c>
      <c r="BB1132" s="96">
        <v>720</v>
      </c>
      <c r="BC1132" s="96">
        <v>680</v>
      </c>
      <c r="BD1132" s="96">
        <v>630</v>
      </c>
      <c r="BE1132" s="96">
        <v>540</v>
      </c>
      <c r="BF1132" s="95" t="s">
        <v>1202</v>
      </c>
      <c r="BG1132" s="96">
        <v>1200</v>
      </c>
      <c r="BH1132" s="96">
        <v>1140</v>
      </c>
      <c r="BI1132" s="96">
        <v>1080</v>
      </c>
      <c r="BJ1132" s="96">
        <v>1020</v>
      </c>
      <c r="BK1132" s="96">
        <v>960</v>
      </c>
      <c r="BL1132" s="96">
        <v>900</v>
      </c>
      <c r="BM1132" s="96">
        <v>840</v>
      </c>
      <c r="BN1132" s="96">
        <v>720</v>
      </c>
      <c r="CH1132" s="2">
        <v>65304</v>
      </c>
      <c r="CI1132" s="2" t="s">
        <v>126</v>
      </c>
      <c r="CP1132" s="3">
        <v>63501</v>
      </c>
      <c r="CQ1132" s="3" t="s">
        <v>34097</v>
      </c>
      <c r="CR1132" s="3" t="s">
        <v>126</v>
      </c>
    </row>
    <row r="1133" spans="19:96" x14ac:dyDescent="0.25">
      <c r="S1133" s="2"/>
      <c r="T1133" s="95" t="s">
        <v>1203</v>
      </c>
      <c r="U1133" s="96">
        <v>800</v>
      </c>
      <c r="V1133" s="96">
        <v>760</v>
      </c>
      <c r="W1133" s="96">
        <v>720</v>
      </c>
      <c r="X1133" s="96">
        <v>680</v>
      </c>
      <c r="Y1133" s="96">
        <v>640</v>
      </c>
      <c r="Z1133" s="96">
        <v>600</v>
      </c>
      <c r="AA1133" s="96">
        <v>560</v>
      </c>
      <c r="AB1133" s="96">
        <v>480</v>
      </c>
      <c r="AC1133" s="95" t="s">
        <v>1203</v>
      </c>
      <c r="AD1133" s="96">
        <v>1300</v>
      </c>
      <c r="AE1133" s="96">
        <v>1240</v>
      </c>
      <c r="AF1133" s="96">
        <v>1170</v>
      </c>
      <c r="AG1133" s="96">
        <v>1110</v>
      </c>
      <c r="AH1133" s="96">
        <v>1040</v>
      </c>
      <c r="AI1133" s="96">
        <v>980</v>
      </c>
      <c r="AJ1133" s="96">
        <v>910</v>
      </c>
      <c r="AK1133" s="96">
        <v>780</v>
      </c>
      <c r="AL1133" s="2"/>
      <c r="AM1133" s="95" t="s">
        <v>1203</v>
      </c>
      <c r="AN1133" s="96">
        <v>1200</v>
      </c>
      <c r="AO1133" s="96">
        <v>1140</v>
      </c>
      <c r="AP1133" s="96">
        <v>1080</v>
      </c>
      <c r="AQ1133" s="96">
        <v>1020</v>
      </c>
      <c r="AR1133" s="96">
        <v>960</v>
      </c>
      <c r="AS1133" s="96">
        <v>900</v>
      </c>
      <c r="AT1133" s="96">
        <v>840</v>
      </c>
      <c r="AU1133" s="96">
        <v>720</v>
      </c>
      <c r="AW1133" s="95" t="s">
        <v>1203</v>
      </c>
      <c r="AX1133" s="96">
        <v>400</v>
      </c>
      <c r="AY1133" s="96">
        <v>380</v>
      </c>
      <c r="AZ1133" s="96">
        <v>360</v>
      </c>
      <c r="BA1133" s="96">
        <v>340</v>
      </c>
      <c r="BB1133" s="96">
        <v>320</v>
      </c>
      <c r="BC1133" s="96">
        <v>300</v>
      </c>
      <c r="BD1133" s="96">
        <v>280</v>
      </c>
      <c r="BE1133" s="96">
        <v>240</v>
      </c>
      <c r="BF1133" s="95" t="s">
        <v>1203</v>
      </c>
      <c r="BG1133" s="96">
        <v>500</v>
      </c>
      <c r="BH1133" s="96">
        <v>480</v>
      </c>
      <c r="BI1133" s="96">
        <v>450</v>
      </c>
      <c r="BJ1133" s="96">
        <v>430</v>
      </c>
      <c r="BK1133" s="96">
        <v>400</v>
      </c>
      <c r="BL1133" s="96">
        <v>380</v>
      </c>
      <c r="BM1133" s="96">
        <v>350</v>
      </c>
      <c r="BN1133" s="96">
        <v>300</v>
      </c>
      <c r="CH1133" s="2">
        <v>65305</v>
      </c>
      <c r="CI1133" s="2" t="s">
        <v>126</v>
      </c>
      <c r="CP1133" s="3">
        <v>63502</v>
      </c>
      <c r="CQ1133" s="3" t="s">
        <v>34098</v>
      </c>
      <c r="CR1133" s="3" t="s">
        <v>126</v>
      </c>
    </row>
    <row r="1134" spans="19:96" x14ac:dyDescent="0.25">
      <c r="S1134" s="2"/>
      <c r="T1134" s="95" t="s">
        <v>1204</v>
      </c>
      <c r="U1134" s="96">
        <v>800</v>
      </c>
      <c r="V1134" s="96">
        <v>760</v>
      </c>
      <c r="W1134" s="96">
        <v>720</v>
      </c>
      <c r="X1134" s="96">
        <v>680</v>
      </c>
      <c r="Y1134" s="96">
        <v>640</v>
      </c>
      <c r="Z1134" s="96">
        <v>600</v>
      </c>
      <c r="AA1134" s="96">
        <v>560</v>
      </c>
      <c r="AB1134" s="96">
        <v>480</v>
      </c>
      <c r="AC1134" s="95" t="s">
        <v>1204</v>
      </c>
      <c r="AD1134" s="96">
        <v>1300</v>
      </c>
      <c r="AE1134" s="96">
        <v>1240</v>
      </c>
      <c r="AF1134" s="96">
        <v>1170</v>
      </c>
      <c r="AG1134" s="96">
        <v>1110</v>
      </c>
      <c r="AH1134" s="96">
        <v>1040</v>
      </c>
      <c r="AI1134" s="96">
        <v>980</v>
      </c>
      <c r="AJ1134" s="96">
        <v>910</v>
      </c>
      <c r="AK1134" s="96">
        <v>780</v>
      </c>
      <c r="AL1134" s="2"/>
      <c r="AM1134" s="95" t="s">
        <v>1204</v>
      </c>
      <c r="AN1134" s="96">
        <v>1100</v>
      </c>
      <c r="AO1134" s="96">
        <v>1050</v>
      </c>
      <c r="AP1134" s="96">
        <v>990</v>
      </c>
      <c r="AQ1134" s="96">
        <v>940</v>
      </c>
      <c r="AR1134" s="96">
        <v>880</v>
      </c>
      <c r="AS1134" s="96">
        <v>830</v>
      </c>
      <c r="AT1134" s="96">
        <v>770</v>
      </c>
      <c r="AU1134" s="96">
        <v>660</v>
      </c>
      <c r="AW1134" s="95" t="s">
        <v>1204</v>
      </c>
      <c r="AX1134" s="96">
        <v>400</v>
      </c>
      <c r="AY1134" s="96">
        <v>380</v>
      </c>
      <c r="AZ1134" s="96">
        <v>360</v>
      </c>
      <c r="BA1134" s="96">
        <v>340</v>
      </c>
      <c r="BB1134" s="96">
        <v>320</v>
      </c>
      <c r="BC1134" s="96">
        <v>300</v>
      </c>
      <c r="BD1134" s="96">
        <v>280</v>
      </c>
      <c r="BE1134" s="96">
        <v>240</v>
      </c>
      <c r="BF1134" s="95" t="s">
        <v>1204</v>
      </c>
      <c r="BG1134" s="96">
        <v>500</v>
      </c>
      <c r="BH1134" s="96">
        <v>480</v>
      </c>
      <c r="BI1134" s="96">
        <v>450</v>
      </c>
      <c r="BJ1134" s="96">
        <v>430</v>
      </c>
      <c r="BK1134" s="96">
        <v>400</v>
      </c>
      <c r="BL1134" s="96">
        <v>380</v>
      </c>
      <c r="BM1134" s="96">
        <v>350</v>
      </c>
      <c r="BN1134" s="96">
        <v>300</v>
      </c>
      <c r="CH1134" s="2">
        <v>65311</v>
      </c>
      <c r="CI1134" s="2" t="s">
        <v>124</v>
      </c>
      <c r="CP1134" s="3">
        <v>63503</v>
      </c>
      <c r="CQ1134" s="3" t="s">
        <v>34099</v>
      </c>
      <c r="CR1134" s="3" t="s">
        <v>126</v>
      </c>
    </row>
    <row r="1135" spans="19:96" x14ac:dyDescent="0.25">
      <c r="S1135" s="2"/>
      <c r="T1135" s="95" t="s">
        <v>16603</v>
      </c>
      <c r="U1135" s="96">
        <v>2000</v>
      </c>
      <c r="V1135" s="96">
        <v>1900</v>
      </c>
      <c r="W1135" s="96">
        <v>1800</v>
      </c>
      <c r="X1135" s="96">
        <v>1700</v>
      </c>
      <c r="Y1135" s="96">
        <v>1600</v>
      </c>
      <c r="Z1135" s="96">
        <v>1500</v>
      </c>
      <c r="AA1135" s="96">
        <v>1400</v>
      </c>
      <c r="AB1135" s="96">
        <v>1200</v>
      </c>
      <c r="AC1135" s="95" t="s">
        <v>16603</v>
      </c>
      <c r="AD1135" s="96">
        <v>3200</v>
      </c>
      <c r="AE1135" s="96">
        <v>3040</v>
      </c>
      <c r="AF1135" s="96">
        <v>2880</v>
      </c>
      <c r="AG1135" s="96">
        <v>2720</v>
      </c>
      <c r="AH1135" s="96">
        <v>2560</v>
      </c>
      <c r="AI1135" s="96">
        <v>2400</v>
      </c>
      <c r="AJ1135" s="96">
        <v>2240</v>
      </c>
      <c r="AK1135" s="96">
        <v>1920</v>
      </c>
      <c r="AL1135" s="2"/>
      <c r="AM1135" s="95" t="s">
        <v>16603</v>
      </c>
      <c r="AN1135" s="96">
        <v>3000</v>
      </c>
      <c r="AO1135" s="96">
        <v>2850</v>
      </c>
      <c r="AP1135" s="96">
        <v>2700</v>
      </c>
      <c r="AQ1135" s="96">
        <v>2550</v>
      </c>
      <c r="AR1135" s="96">
        <v>2400</v>
      </c>
      <c r="AS1135" s="96">
        <v>2250</v>
      </c>
      <c r="AT1135" s="96">
        <v>2100</v>
      </c>
      <c r="AU1135" s="96">
        <v>1800</v>
      </c>
      <c r="AW1135" s="95" t="s">
        <v>16603</v>
      </c>
      <c r="AX1135" s="96">
        <v>1000</v>
      </c>
      <c r="AY1135" s="96">
        <v>950</v>
      </c>
      <c r="AZ1135" s="96">
        <v>900</v>
      </c>
      <c r="BA1135" s="96">
        <v>850</v>
      </c>
      <c r="BB1135" s="96">
        <v>800</v>
      </c>
      <c r="BC1135" s="96">
        <v>750</v>
      </c>
      <c r="BD1135" s="96">
        <v>700</v>
      </c>
      <c r="BE1135" s="96">
        <v>600</v>
      </c>
      <c r="BF1135" s="95" t="s">
        <v>16603</v>
      </c>
      <c r="BG1135" s="96">
        <v>1300</v>
      </c>
      <c r="BH1135" s="96">
        <v>1240</v>
      </c>
      <c r="BI1135" s="96">
        <v>1170</v>
      </c>
      <c r="BJ1135" s="96">
        <v>1110</v>
      </c>
      <c r="BK1135" s="96">
        <v>1040</v>
      </c>
      <c r="BL1135" s="96">
        <v>980</v>
      </c>
      <c r="BM1135" s="96">
        <v>910</v>
      </c>
      <c r="BN1135" s="96">
        <v>780</v>
      </c>
      <c r="CH1135" s="2">
        <v>65312</v>
      </c>
      <c r="CI1135" s="2" t="s">
        <v>126</v>
      </c>
      <c r="CP1135" s="3">
        <v>63504</v>
      </c>
      <c r="CQ1135" s="3" t="s">
        <v>34100</v>
      </c>
      <c r="CR1135" s="3" t="s">
        <v>126</v>
      </c>
    </row>
    <row r="1136" spans="19:96" x14ac:dyDescent="0.25">
      <c r="S1136" s="2"/>
      <c r="T1136" s="95" t="s">
        <v>1205</v>
      </c>
      <c r="U1136" s="96">
        <v>800</v>
      </c>
      <c r="V1136" s="96">
        <v>760</v>
      </c>
      <c r="W1136" s="96">
        <v>720</v>
      </c>
      <c r="X1136" s="96">
        <v>680</v>
      </c>
      <c r="Y1136" s="96">
        <v>640</v>
      </c>
      <c r="Z1136" s="96">
        <v>600</v>
      </c>
      <c r="AA1136" s="96">
        <v>560</v>
      </c>
      <c r="AB1136" s="96">
        <v>480</v>
      </c>
      <c r="AC1136" s="95" t="s">
        <v>1205</v>
      </c>
      <c r="AD1136" s="96">
        <v>1300</v>
      </c>
      <c r="AE1136" s="96">
        <v>1240</v>
      </c>
      <c r="AF1136" s="96">
        <v>1170</v>
      </c>
      <c r="AG1136" s="96">
        <v>1110</v>
      </c>
      <c r="AH1136" s="96">
        <v>1040</v>
      </c>
      <c r="AI1136" s="96">
        <v>980</v>
      </c>
      <c r="AJ1136" s="96">
        <v>910</v>
      </c>
      <c r="AK1136" s="96">
        <v>780</v>
      </c>
      <c r="AL1136" s="2"/>
      <c r="AM1136" s="95" t="s">
        <v>1205</v>
      </c>
      <c r="AN1136" s="96">
        <v>1300</v>
      </c>
      <c r="AO1136" s="96">
        <v>1240</v>
      </c>
      <c r="AP1136" s="96">
        <v>1170</v>
      </c>
      <c r="AQ1136" s="96">
        <v>1110</v>
      </c>
      <c r="AR1136" s="96">
        <v>1040</v>
      </c>
      <c r="AS1136" s="96">
        <v>980</v>
      </c>
      <c r="AT1136" s="96">
        <v>910</v>
      </c>
      <c r="AU1136" s="96">
        <v>780</v>
      </c>
      <c r="AW1136" s="95" t="s">
        <v>1205</v>
      </c>
      <c r="AX1136" s="96">
        <v>400</v>
      </c>
      <c r="AY1136" s="96">
        <v>380</v>
      </c>
      <c r="AZ1136" s="96">
        <v>360</v>
      </c>
      <c r="BA1136" s="96">
        <v>340</v>
      </c>
      <c r="BB1136" s="96">
        <v>320</v>
      </c>
      <c r="BC1136" s="96">
        <v>300</v>
      </c>
      <c r="BD1136" s="96">
        <v>280</v>
      </c>
      <c r="BE1136" s="96">
        <v>240</v>
      </c>
      <c r="BF1136" s="95" t="s">
        <v>1205</v>
      </c>
      <c r="BG1136" s="96">
        <v>600</v>
      </c>
      <c r="BH1136" s="96">
        <v>570</v>
      </c>
      <c r="BI1136" s="96">
        <v>540</v>
      </c>
      <c r="BJ1136" s="96">
        <v>510</v>
      </c>
      <c r="BK1136" s="96">
        <v>480</v>
      </c>
      <c r="BL1136" s="96">
        <v>450</v>
      </c>
      <c r="BM1136" s="96">
        <v>420</v>
      </c>
      <c r="BN1136" s="96">
        <v>360</v>
      </c>
      <c r="CH1136" s="2">
        <v>65317</v>
      </c>
      <c r="CI1136" s="2" t="s">
        <v>124</v>
      </c>
      <c r="CP1136" s="3">
        <v>63505</v>
      </c>
      <c r="CQ1136" s="3" t="s">
        <v>29256</v>
      </c>
      <c r="CR1136" s="3" t="s">
        <v>126</v>
      </c>
    </row>
    <row r="1137" spans="19:96" x14ac:dyDescent="0.25">
      <c r="S1137" s="2"/>
      <c r="T1137" s="95" t="s">
        <v>1206</v>
      </c>
      <c r="U1137" s="96">
        <v>800</v>
      </c>
      <c r="V1137" s="96">
        <v>760</v>
      </c>
      <c r="W1137" s="96">
        <v>720</v>
      </c>
      <c r="X1137" s="96">
        <v>680</v>
      </c>
      <c r="Y1137" s="96">
        <v>640</v>
      </c>
      <c r="Z1137" s="96">
        <v>600</v>
      </c>
      <c r="AA1137" s="96">
        <v>560</v>
      </c>
      <c r="AB1137" s="96">
        <v>480</v>
      </c>
      <c r="AC1137" s="95" t="s">
        <v>1206</v>
      </c>
      <c r="AD1137" s="96">
        <v>1300</v>
      </c>
      <c r="AE1137" s="96">
        <v>1240</v>
      </c>
      <c r="AF1137" s="96">
        <v>1170</v>
      </c>
      <c r="AG1137" s="96">
        <v>1110</v>
      </c>
      <c r="AH1137" s="96">
        <v>1040</v>
      </c>
      <c r="AI1137" s="96">
        <v>980</v>
      </c>
      <c r="AJ1137" s="96">
        <v>910</v>
      </c>
      <c r="AK1137" s="96">
        <v>780</v>
      </c>
      <c r="AL1137" s="2"/>
      <c r="AM1137" s="95" t="s">
        <v>1206</v>
      </c>
      <c r="AN1137" s="96">
        <v>1300</v>
      </c>
      <c r="AO1137" s="96">
        <v>1240</v>
      </c>
      <c r="AP1137" s="96">
        <v>1170</v>
      </c>
      <c r="AQ1137" s="96">
        <v>1110</v>
      </c>
      <c r="AR1137" s="96">
        <v>1040</v>
      </c>
      <c r="AS1137" s="96">
        <v>980</v>
      </c>
      <c r="AT1137" s="96">
        <v>910</v>
      </c>
      <c r="AU1137" s="96">
        <v>780</v>
      </c>
      <c r="AW1137" s="95" t="s">
        <v>1206</v>
      </c>
      <c r="AX1137" s="96">
        <v>400</v>
      </c>
      <c r="AY1137" s="96">
        <v>380</v>
      </c>
      <c r="AZ1137" s="96">
        <v>360</v>
      </c>
      <c r="BA1137" s="96">
        <v>340</v>
      </c>
      <c r="BB1137" s="96">
        <v>320</v>
      </c>
      <c r="BC1137" s="96">
        <v>300</v>
      </c>
      <c r="BD1137" s="96">
        <v>280</v>
      </c>
      <c r="BE1137" s="96">
        <v>240</v>
      </c>
      <c r="BF1137" s="95" t="s">
        <v>1206</v>
      </c>
      <c r="BG1137" s="96">
        <v>600</v>
      </c>
      <c r="BH1137" s="96">
        <v>570</v>
      </c>
      <c r="BI1137" s="96">
        <v>540</v>
      </c>
      <c r="BJ1137" s="96">
        <v>510</v>
      </c>
      <c r="BK1137" s="96">
        <v>480</v>
      </c>
      <c r="BL1137" s="96">
        <v>450</v>
      </c>
      <c r="BM1137" s="96">
        <v>420</v>
      </c>
      <c r="BN1137" s="96">
        <v>360</v>
      </c>
      <c r="CH1137" s="2">
        <v>65319</v>
      </c>
      <c r="CI1137" s="2" t="s">
        <v>126</v>
      </c>
      <c r="CP1137" s="3">
        <v>63506</v>
      </c>
      <c r="CQ1137" s="3" t="s">
        <v>34101</v>
      </c>
      <c r="CR1137" s="3" t="s">
        <v>126</v>
      </c>
    </row>
    <row r="1138" spans="19:96" x14ac:dyDescent="0.25">
      <c r="S1138" s="2"/>
      <c r="T1138" s="95" t="s">
        <v>1207</v>
      </c>
      <c r="U1138" s="96">
        <v>1000</v>
      </c>
      <c r="V1138" s="96">
        <v>950</v>
      </c>
      <c r="W1138" s="96">
        <v>900</v>
      </c>
      <c r="X1138" s="96">
        <v>850</v>
      </c>
      <c r="Y1138" s="96">
        <v>800</v>
      </c>
      <c r="Z1138" s="96">
        <v>750</v>
      </c>
      <c r="AA1138" s="96">
        <v>700</v>
      </c>
      <c r="AB1138" s="96">
        <v>600</v>
      </c>
      <c r="AC1138" s="95" t="s">
        <v>1207</v>
      </c>
      <c r="AD1138" s="96">
        <v>1600</v>
      </c>
      <c r="AE1138" s="96">
        <v>1520</v>
      </c>
      <c r="AF1138" s="96">
        <v>1440</v>
      </c>
      <c r="AG1138" s="96">
        <v>1360</v>
      </c>
      <c r="AH1138" s="96">
        <v>1280</v>
      </c>
      <c r="AI1138" s="96">
        <v>1200</v>
      </c>
      <c r="AJ1138" s="96">
        <v>1120</v>
      </c>
      <c r="AK1138" s="96">
        <v>960</v>
      </c>
      <c r="AL1138" s="2"/>
      <c r="AM1138" s="95" t="s">
        <v>1207</v>
      </c>
      <c r="AN1138" s="96">
        <v>1500</v>
      </c>
      <c r="AO1138" s="96">
        <v>1430</v>
      </c>
      <c r="AP1138" s="96">
        <v>1350</v>
      </c>
      <c r="AQ1138" s="96">
        <v>1280</v>
      </c>
      <c r="AR1138" s="96">
        <v>1200</v>
      </c>
      <c r="AS1138" s="96">
        <v>1130</v>
      </c>
      <c r="AT1138" s="96">
        <v>1050</v>
      </c>
      <c r="AU1138" s="96">
        <v>900</v>
      </c>
      <c r="AW1138" s="95" t="s">
        <v>1207</v>
      </c>
      <c r="AX1138" s="96">
        <v>500</v>
      </c>
      <c r="AY1138" s="96">
        <v>480</v>
      </c>
      <c r="AZ1138" s="96">
        <v>450</v>
      </c>
      <c r="BA1138" s="96">
        <v>430</v>
      </c>
      <c r="BB1138" s="96">
        <v>400</v>
      </c>
      <c r="BC1138" s="96">
        <v>380</v>
      </c>
      <c r="BD1138" s="96">
        <v>350</v>
      </c>
      <c r="BE1138" s="96">
        <v>300</v>
      </c>
      <c r="BF1138" s="95" t="s">
        <v>1207</v>
      </c>
      <c r="BG1138" s="96">
        <v>700</v>
      </c>
      <c r="BH1138" s="96">
        <v>670</v>
      </c>
      <c r="BI1138" s="96">
        <v>630</v>
      </c>
      <c r="BJ1138" s="96">
        <v>600</v>
      </c>
      <c r="BK1138" s="96">
        <v>560</v>
      </c>
      <c r="BL1138" s="96">
        <v>530</v>
      </c>
      <c r="BM1138" s="96">
        <v>490</v>
      </c>
      <c r="BN1138" s="96">
        <v>420</v>
      </c>
      <c r="CH1138" s="2">
        <v>65320</v>
      </c>
      <c r="CI1138" s="2" t="s">
        <v>122</v>
      </c>
      <c r="CP1138" s="3">
        <v>63507</v>
      </c>
      <c r="CQ1138" s="3" t="s">
        <v>34102</v>
      </c>
      <c r="CR1138" s="3" t="s">
        <v>126</v>
      </c>
    </row>
    <row r="1139" spans="19:96" x14ac:dyDescent="0.25">
      <c r="S1139" s="2"/>
      <c r="T1139" s="95" t="s">
        <v>1208</v>
      </c>
      <c r="U1139" s="96">
        <v>1000</v>
      </c>
      <c r="V1139" s="96">
        <v>950</v>
      </c>
      <c r="W1139" s="96">
        <v>900</v>
      </c>
      <c r="X1139" s="96">
        <v>850</v>
      </c>
      <c r="Y1139" s="96">
        <v>800</v>
      </c>
      <c r="Z1139" s="96">
        <v>750</v>
      </c>
      <c r="AA1139" s="96">
        <v>700</v>
      </c>
      <c r="AB1139" s="96">
        <v>600</v>
      </c>
      <c r="AC1139" s="95" t="s">
        <v>1208</v>
      </c>
      <c r="AD1139" s="96">
        <v>1600</v>
      </c>
      <c r="AE1139" s="96">
        <v>1520</v>
      </c>
      <c r="AF1139" s="96">
        <v>1440</v>
      </c>
      <c r="AG1139" s="96">
        <v>1360</v>
      </c>
      <c r="AH1139" s="96">
        <v>1280</v>
      </c>
      <c r="AI1139" s="96">
        <v>1200</v>
      </c>
      <c r="AJ1139" s="96">
        <v>1120</v>
      </c>
      <c r="AK1139" s="96">
        <v>960</v>
      </c>
      <c r="AL1139" s="2"/>
      <c r="AM1139" s="95" t="s">
        <v>1208</v>
      </c>
      <c r="AN1139" s="96">
        <v>1500</v>
      </c>
      <c r="AO1139" s="96">
        <v>1430</v>
      </c>
      <c r="AP1139" s="96">
        <v>1350</v>
      </c>
      <c r="AQ1139" s="96">
        <v>1280</v>
      </c>
      <c r="AR1139" s="96">
        <v>1200</v>
      </c>
      <c r="AS1139" s="96">
        <v>1130</v>
      </c>
      <c r="AT1139" s="96">
        <v>1050</v>
      </c>
      <c r="AU1139" s="96">
        <v>900</v>
      </c>
      <c r="AW1139" s="95" t="s">
        <v>1208</v>
      </c>
      <c r="AX1139" s="96">
        <v>500</v>
      </c>
      <c r="AY1139" s="96">
        <v>480</v>
      </c>
      <c r="AZ1139" s="96">
        <v>450</v>
      </c>
      <c r="BA1139" s="96">
        <v>430</v>
      </c>
      <c r="BB1139" s="96">
        <v>400</v>
      </c>
      <c r="BC1139" s="96">
        <v>380</v>
      </c>
      <c r="BD1139" s="96">
        <v>350</v>
      </c>
      <c r="BE1139" s="96">
        <v>300</v>
      </c>
      <c r="BF1139" s="95" t="s">
        <v>1208</v>
      </c>
      <c r="BG1139" s="96">
        <v>700</v>
      </c>
      <c r="BH1139" s="96">
        <v>670</v>
      </c>
      <c r="BI1139" s="96">
        <v>630</v>
      </c>
      <c r="BJ1139" s="96">
        <v>600</v>
      </c>
      <c r="BK1139" s="96">
        <v>560</v>
      </c>
      <c r="BL1139" s="96">
        <v>530</v>
      </c>
      <c r="BM1139" s="96">
        <v>490</v>
      </c>
      <c r="BN1139" s="96">
        <v>420</v>
      </c>
      <c r="CH1139" s="2">
        <v>65322</v>
      </c>
      <c r="CI1139" s="2" t="s">
        <v>124</v>
      </c>
      <c r="CP1139" s="3">
        <v>63508</v>
      </c>
      <c r="CQ1139" s="3" t="s">
        <v>34103</v>
      </c>
      <c r="CR1139" s="3" t="s">
        <v>126</v>
      </c>
    </row>
    <row r="1140" spans="19:96" x14ac:dyDescent="0.25">
      <c r="S1140" s="2"/>
      <c r="T1140" s="95" t="s">
        <v>1209</v>
      </c>
      <c r="U1140" s="96">
        <v>1100</v>
      </c>
      <c r="V1140" s="96">
        <v>1050</v>
      </c>
      <c r="W1140" s="96">
        <v>990</v>
      </c>
      <c r="X1140" s="96">
        <v>940</v>
      </c>
      <c r="Y1140" s="96">
        <v>880</v>
      </c>
      <c r="Z1140" s="96">
        <v>830</v>
      </c>
      <c r="AA1140" s="96">
        <v>770</v>
      </c>
      <c r="AB1140" s="96">
        <v>660</v>
      </c>
      <c r="AC1140" s="95" t="s">
        <v>1209</v>
      </c>
      <c r="AD1140" s="96">
        <v>1800</v>
      </c>
      <c r="AE1140" s="96">
        <v>1710</v>
      </c>
      <c r="AF1140" s="96">
        <v>1620</v>
      </c>
      <c r="AG1140" s="96">
        <v>1530</v>
      </c>
      <c r="AH1140" s="96">
        <v>1440</v>
      </c>
      <c r="AI1140" s="96">
        <v>1350</v>
      </c>
      <c r="AJ1140" s="96">
        <v>1260</v>
      </c>
      <c r="AK1140" s="96">
        <v>1080</v>
      </c>
      <c r="AL1140" s="2"/>
      <c r="AM1140" s="95" t="s">
        <v>1209</v>
      </c>
      <c r="AN1140" s="96">
        <v>1600</v>
      </c>
      <c r="AO1140" s="96">
        <v>1520</v>
      </c>
      <c r="AP1140" s="96">
        <v>1440</v>
      </c>
      <c r="AQ1140" s="96">
        <v>1360</v>
      </c>
      <c r="AR1140" s="96">
        <v>1280</v>
      </c>
      <c r="AS1140" s="96">
        <v>1200</v>
      </c>
      <c r="AT1140" s="96">
        <v>1120</v>
      </c>
      <c r="AU1140" s="96">
        <v>960</v>
      </c>
      <c r="AW1140" s="95" t="s">
        <v>1209</v>
      </c>
      <c r="AX1140" s="96">
        <v>500</v>
      </c>
      <c r="AY1140" s="96">
        <v>480</v>
      </c>
      <c r="AZ1140" s="96">
        <v>450</v>
      </c>
      <c r="BA1140" s="96">
        <v>430</v>
      </c>
      <c r="BB1140" s="96">
        <v>400</v>
      </c>
      <c r="BC1140" s="96">
        <v>380</v>
      </c>
      <c r="BD1140" s="96">
        <v>350</v>
      </c>
      <c r="BE1140" s="96">
        <v>300</v>
      </c>
      <c r="BF1140" s="95" t="s">
        <v>1209</v>
      </c>
      <c r="BG1140" s="96">
        <v>700</v>
      </c>
      <c r="BH1140" s="96">
        <v>670</v>
      </c>
      <c r="BI1140" s="96">
        <v>630</v>
      </c>
      <c r="BJ1140" s="96">
        <v>600</v>
      </c>
      <c r="BK1140" s="96">
        <v>560</v>
      </c>
      <c r="BL1140" s="96">
        <v>530</v>
      </c>
      <c r="BM1140" s="96">
        <v>490</v>
      </c>
      <c r="BN1140" s="96">
        <v>420</v>
      </c>
      <c r="CH1140" s="2">
        <v>65323</v>
      </c>
      <c r="CI1140" s="2" t="s">
        <v>126</v>
      </c>
      <c r="CP1140" s="3">
        <v>63509</v>
      </c>
      <c r="CQ1140" s="3" t="s">
        <v>34104</v>
      </c>
      <c r="CR1140" s="3" t="s">
        <v>126</v>
      </c>
    </row>
    <row r="1141" spans="19:96" x14ac:dyDescent="0.25">
      <c r="S1141" s="2"/>
      <c r="T1141" s="95" t="s">
        <v>1210</v>
      </c>
      <c r="U1141" s="96">
        <v>2800</v>
      </c>
      <c r="V1141" s="96">
        <v>2660</v>
      </c>
      <c r="W1141" s="96">
        <v>2520</v>
      </c>
      <c r="X1141" s="96">
        <v>2380</v>
      </c>
      <c r="Y1141" s="96">
        <v>2240</v>
      </c>
      <c r="Z1141" s="96">
        <v>2100</v>
      </c>
      <c r="AA1141" s="96">
        <v>1960</v>
      </c>
      <c r="AB1141" s="96">
        <v>1680</v>
      </c>
      <c r="AC1141" s="95" t="s">
        <v>1210</v>
      </c>
      <c r="AD1141" s="96">
        <v>4500</v>
      </c>
      <c r="AE1141" s="96">
        <v>4280</v>
      </c>
      <c r="AF1141" s="96">
        <v>4050</v>
      </c>
      <c r="AG1141" s="96">
        <v>3830</v>
      </c>
      <c r="AH1141" s="96">
        <v>3600</v>
      </c>
      <c r="AI1141" s="96">
        <v>3380</v>
      </c>
      <c r="AJ1141" s="96">
        <v>3150</v>
      </c>
      <c r="AK1141" s="96">
        <v>2700</v>
      </c>
      <c r="AL1141" s="2"/>
      <c r="AM1141" s="95" t="s">
        <v>1210</v>
      </c>
      <c r="AN1141" s="96">
        <v>4200</v>
      </c>
      <c r="AO1141" s="96">
        <v>3990</v>
      </c>
      <c r="AP1141" s="96">
        <v>3780</v>
      </c>
      <c r="AQ1141" s="96">
        <v>3570</v>
      </c>
      <c r="AR1141" s="96">
        <v>3360</v>
      </c>
      <c r="AS1141" s="96">
        <v>3150</v>
      </c>
      <c r="AT1141" s="96">
        <v>2940</v>
      </c>
      <c r="AU1141" s="96">
        <v>2520</v>
      </c>
      <c r="AW1141" s="95" t="s">
        <v>1210</v>
      </c>
      <c r="AX1141" s="96">
        <v>1400</v>
      </c>
      <c r="AY1141" s="96">
        <v>1330</v>
      </c>
      <c r="AZ1141" s="96">
        <v>1260</v>
      </c>
      <c r="BA1141" s="96">
        <v>1190</v>
      </c>
      <c r="BB1141" s="96">
        <v>1120</v>
      </c>
      <c r="BC1141" s="96">
        <v>1050</v>
      </c>
      <c r="BD1141" s="96">
        <v>980</v>
      </c>
      <c r="BE1141" s="96">
        <v>840</v>
      </c>
      <c r="BF1141" s="95" t="s">
        <v>1210</v>
      </c>
      <c r="BG1141" s="96">
        <v>1900</v>
      </c>
      <c r="BH1141" s="96">
        <v>1810</v>
      </c>
      <c r="BI1141" s="96">
        <v>1710</v>
      </c>
      <c r="BJ1141" s="96">
        <v>1620</v>
      </c>
      <c r="BK1141" s="96">
        <v>1520</v>
      </c>
      <c r="BL1141" s="96">
        <v>1430</v>
      </c>
      <c r="BM1141" s="96">
        <v>1330</v>
      </c>
      <c r="BN1141" s="96">
        <v>1140</v>
      </c>
      <c r="CH1141" s="2">
        <v>65324</v>
      </c>
      <c r="CI1141" s="2" t="s">
        <v>126</v>
      </c>
      <c r="CP1141" s="3">
        <v>63510</v>
      </c>
      <c r="CQ1141" s="3" t="s">
        <v>34105</v>
      </c>
      <c r="CR1141" s="3" t="s">
        <v>126</v>
      </c>
    </row>
    <row r="1142" spans="19:96" x14ac:dyDescent="0.25">
      <c r="S1142" s="2"/>
      <c r="T1142" s="95" t="s">
        <v>1211</v>
      </c>
      <c r="U1142" s="96">
        <v>600</v>
      </c>
      <c r="V1142" s="96">
        <v>570</v>
      </c>
      <c r="W1142" s="96">
        <v>540</v>
      </c>
      <c r="X1142" s="96">
        <v>510</v>
      </c>
      <c r="Y1142" s="96">
        <v>480</v>
      </c>
      <c r="Z1142" s="96">
        <v>450</v>
      </c>
      <c r="AA1142" s="96">
        <v>420</v>
      </c>
      <c r="AB1142" s="96">
        <v>360</v>
      </c>
      <c r="AC1142" s="95" t="s">
        <v>1211</v>
      </c>
      <c r="AD1142" s="96">
        <v>1000</v>
      </c>
      <c r="AE1142" s="96">
        <v>950</v>
      </c>
      <c r="AF1142" s="96">
        <v>900</v>
      </c>
      <c r="AG1142" s="96">
        <v>850</v>
      </c>
      <c r="AH1142" s="96">
        <v>800</v>
      </c>
      <c r="AI1142" s="96">
        <v>750</v>
      </c>
      <c r="AJ1142" s="96">
        <v>700</v>
      </c>
      <c r="AK1142" s="96">
        <v>600</v>
      </c>
      <c r="AL1142" s="2"/>
      <c r="AM1142" s="95" t="s">
        <v>1211</v>
      </c>
      <c r="AN1142" s="96">
        <v>1000</v>
      </c>
      <c r="AO1142" s="96">
        <v>950</v>
      </c>
      <c r="AP1142" s="96">
        <v>900</v>
      </c>
      <c r="AQ1142" s="96">
        <v>850</v>
      </c>
      <c r="AR1142" s="96">
        <v>800</v>
      </c>
      <c r="AS1142" s="96">
        <v>750</v>
      </c>
      <c r="AT1142" s="96">
        <v>700</v>
      </c>
      <c r="AU1142" s="96">
        <v>600</v>
      </c>
      <c r="AW1142" s="95" t="s">
        <v>1211</v>
      </c>
      <c r="AX1142" s="96">
        <v>300</v>
      </c>
      <c r="AY1142" s="96">
        <v>290</v>
      </c>
      <c r="AZ1142" s="96">
        <v>270</v>
      </c>
      <c r="BA1142" s="96">
        <v>260</v>
      </c>
      <c r="BB1142" s="96">
        <v>240</v>
      </c>
      <c r="BC1142" s="96">
        <v>230</v>
      </c>
      <c r="BD1142" s="96">
        <v>210</v>
      </c>
      <c r="BE1142" s="96">
        <v>180</v>
      </c>
      <c r="BF1142" s="95" t="s">
        <v>1211</v>
      </c>
      <c r="BG1142" s="96">
        <v>400</v>
      </c>
      <c r="BH1142" s="96">
        <v>380</v>
      </c>
      <c r="BI1142" s="96">
        <v>360</v>
      </c>
      <c r="BJ1142" s="96">
        <v>340</v>
      </c>
      <c r="BK1142" s="96">
        <v>320</v>
      </c>
      <c r="BL1142" s="96">
        <v>300</v>
      </c>
      <c r="BM1142" s="96">
        <v>280</v>
      </c>
      <c r="BN1142" s="96">
        <v>240</v>
      </c>
      <c r="CH1142" s="2">
        <v>65329</v>
      </c>
      <c r="CI1142" s="2" t="s">
        <v>124</v>
      </c>
      <c r="CP1142" s="3">
        <v>63511</v>
      </c>
      <c r="CQ1142" s="3" t="s">
        <v>34106</v>
      </c>
      <c r="CR1142" s="3" t="s">
        <v>126</v>
      </c>
    </row>
    <row r="1143" spans="19:96" x14ac:dyDescent="0.25">
      <c r="S1143" s="2"/>
      <c r="T1143" s="95" t="s">
        <v>1212</v>
      </c>
      <c r="U1143" s="96">
        <v>1100</v>
      </c>
      <c r="V1143" s="96">
        <v>1050</v>
      </c>
      <c r="W1143" s="96">
        <v>990</v>
      </c>
      <c r="X1143" s="96">
        <v>940</v>
      </c>
      <c r="Y1143" s="96">
        <v>880</v>
      </c>
      <c r="Z1143" s="96">
        <v>830</v>
      </c>
      <c r="AA1143" s="96">
        <v>770</v>
      </c>
      <c r="AB1143" s="96">
        <v>660</v>
      </c>
      <c r="AC1143" s="95" t="s">
        <v>1212</v>
      </c>
      <c r="AD1143" s="96">
        <v>1800</v>
      </c>
      <c r="AE1143" s="96">
        <v>1710</v>
      </c>
      <c r="AF1143" s="96">
        <v>1620</v>
      </c>
      <c r="AG1143" s="96">
        <v>1530</v>
      </c>
      <c r="AH1143" s="96">
        <v>1440</v>
      </c>
      <c r="AI1143" s="96">
        <v>1350</v>
      </c>
      <c r="AJ1143" s="96">
        <v>1260</v>
      </c>
      <c r="AK1143" s="96">
        <v>1080</v>
      </c>
      <c r="AL1143" s="2"/>
      <c r="AM1143" s="95" t="s">
        <v>1212</v>
      </c>
      <c r="AN1143" s="96">
        <v>1700</v>
      </c>
      <c r="AO1143" s="96">
        <v>1620</v>
      </c>
      <c r="AP1143" s="96">
        <v>1530</v>
      </c>
      <c r="AQ1143" s="96">
        <v>1450</v>
      </c>
      <c r="AR1143" s="96">
        <v>1360</v>
      </c>
      <c r="AS1143" s="96">
        <v>1280</v>
      </c>
      <c r="AT1143" s="96">
        <v>1190</v>
      </c>
      <c r="AU1143" s="96">
        <v>1020</v>
      </c>
      <c r="AW1143" s="95" t="s">
        <v>1212</v>
      </c>
      <c r="AX1143" s="96">
        <v>600</v>
      </c>
      <c r="AY1143" s="96">
        <v>570</v>
      </c>
      <c r="AZ1143" s="96">
        <v>540</v>
      </c>
      <c r="BA1143" s="96">
        <v>510</v>
      </c>
      <c r="BB1143" s="96">
        <v>480</v>
      </c>
      <c r="BC1143" s="96">
        <v>450</v>
      </c>
      <c r="BD1143" s="96">
        <v>420</v>
      </c>
      <c r="BE1143" s="96">
        <v>360</v>
      </c>
      <c r="BF1143" s="95" t="s">
        <v>1212</v>
      </c>
      <c r="BG1143" s="96">
        <v>700</v>
      </c>
      <c r="BH1143" s="96">
        <v>670</v>
      </c>
      <c r="BI1143" s="96">
        <v>630</v>
      </c>
      <c r="BJ1143" s="96">
        <v>600</v>
      </c>
      <c r="BK1143" s="96">
        <v>560</v>
      </c>
      <c r="BL1143" s="96">
        <v>530</v>
      </c>
      <c r="BM1143" s="96">
        <v>490</v>
      </c>
      <c r="BN1143" s="96">
        <v>420</v>
      </c>
      <c r="CH1143" s="2">
        <v>65339</v>
      </c>
      <c r="CI1143" s="2" t="s">
        <v>124</v>
      </c>
      <c r="CP1143" s="3">
        <v>63512</v>
      </c>
      <c r="CQ1143" s="3" t="s">
        <v>34107</v>
      </c>
      <c r="CR1143" s="3" t="s">
        <v>126</v>
      </c>
    </row>
    <row r="1144" spans="19:96" x14ac:dyDescent="0.25">
      <c r="S1144" s="2"/>
      <c r="T1144" s="95" t="s">
        <v>1213</v>
      </c>
      <c r="U1144" s="96">
        <v>2200</v>
      </c>
      <c r="V1144" s="96">
        <v>2090</v>
      </c>
      <c r="W1144" s="96">
        <v>1980</v>
      </c>
      <c r="X1144" s="96">
        <v>1870</v>
      </c>
      <c r="Y1144" s="96">
        <v>1760</v>
      </c>
      <c r="Z1144" s="96">
        <v>1650</v>
      </c>
      <c r="AA1144" s="96">
        <v>1540</v>
      </c>
      <c r="AB1144" s="96">
        <v>1320</v>
      </c>
      <c r="AC1144" s="95" t="s">
        <v>1213</v>
      </c>
      <c r="AD1144" s="96">
        <v>3500</v>
      </c>
      <c r="AE1144" s="96">
        <v>3330</v>
      </c>
      <c r="AF1144" s="96">
        <v>3150</v>
      </c>
      <c r="AG1144" s="96">
        <v>2980</v>
      </c>
      <c r="AH1144" s="96">
        <v>2800</v>
      </c>
      <c r="AI1144" s="96">
        <v>2630</v>
      </c>
      <c r="AJ1144" s="96">
        <v>2450</v>
      </c>
      <c r="AK1144" s="96">
        <v>2100</v>
      </c>
      <c r="AL1144" s="2"/>
      <c r="AM1144" s="95" t="s">
        <v>1213</v>
      </c>
      <c r="AN1144" s="96">
        <v>3300</v>
      </c>
      <c r="AO1144" s="96">
        <v>3140</v>
      </c>
      <c r="AP1144" s="96">
        <v>2970</v>
      </c>
      <c r="AQ1144" s="96">
        <v>2810</v>
      </c>
      <c r="AR1144" s="96">
        <v>2640</v>
      </c>
      <c r="AS1144" s="96">
        <v>2480</v>
      </c>
      <c r="AT1144" s="96">
        <v>2310</v>
      </c>
      <c r="AU1144" s="96">
        <v>1980</v>
      </c>
      <c r="AW1144" s="95" t="s">
        <v>1213</v>
      </c>
      <c r="AX1144" s="96">
        <v>1100</v>
      </c>
      <c r="AY1144" s="96">
        <v>1050</v>
      </c>
      <c r="AZ1144" s="96">
        <v>990</v>
      </c>
      <c r="BA1144" s="96">
        <v>940</v>
      </c>
      <c r="BB1144" s="96">
        <v>880</v>
      </c>
      <c r="BC1144" s="96">
        <v>830</v>
      </c>
      <c r="BD1144" s="96">
        <v>770</v>
      </c>
      <c r="BE1144" s="96">
        <v>660</v>
      </c>
      <c r="BF1144" s="95" t="s">
        <v>1213</v>
      </c>
      <c r="BG1144" s="96">
        <v>1400</v>
      </c>
      <c r="BH1144" s="96">
        <v>1330</v>
      </c>
      <c r="BI1144" s="96">
        <v>1260</v>
      </c>
      <c r="BJ1144" s="96">
        <v>1190</v>
      </c>
      <c r="BK1144" s="96">
        <v>1120</v>
      </c>
      <c r="BL1144" s="96">
        <v>1050</v>
      </c>
      <c r="BM1144" s="96">
        <v>980</v>
      </c>
      <c r="BN1144" s="96">
        <v>840</v>
      </c>
      <c r="CH1144" s="2">
        <v>65341</v>
      </c>
      <c r="CI1144" s="2" t="s">
        <v>126</v>
      </c>
      <c r="CP1144" s="3">
        <v>63518</v>
      </c>
      <c r="CQ1144" s="3" t="s">
        <v>26392</v>
      </c>
      <c r="CR1144" s="3" t="s">
        <v>122</v>
      </c>
    </row>
    <row r="1145" spans="19:96" x14ac:dyDescent="0.25">
      <c r="S1145" s="2"/>
      <c r="T1145" s="95" t="s">
        <v>22212</v>
      </c>
      <c r="U1145" s="96">
        <v>1400</v>
      </c>
      <c r="V1145" s="96">
        <v>1330</v>
      </c>
      <c r="W1145" s="96">
        <v>1260</v>
      </c>
      <c r="X1145" s="96">
        <v>1190</v>
      </c>
      <c r="Y1145" s="96">
        <v>1120</v>
      </c>
      <c r="Z1145" s="96">
        <v>1050</v>
      </c>
      <c r="AA1145" s="96">
        <v>980</v>
      </c>
      <c r="AB1145" s="96">
        <v>840</v>
      </c>
      <c r="AC1145" s="95" t="s">
        <v>22212</v>
      </c>
      <c r="AD1145" s="96">
        <v>2200</v>
      </c>
      <c r="AE1145" s="96">
        <v>2090</v>
      </c>
      <c r="AF1145" s="96">
        <v>1980</v>
      </c>
      <c r="AG1145" s="96">
        <v>1870</v>
      </c>
      <c r="AH1145" s="96">
        <v>1760</v>
      </c>
      <c r="AI1145" s="96">
        <v>1650</v>
      </c>
      <c r="AJ1145" s="96">
        <v>1540</v>
      </c>
      <c r="AK1145" s="96">
        <v>1320</v>
      </c>
      <c r="AL1145" s="2"/>
      <c r="AM1145" s="95" t="s">
        <v>22212</v>
      </c>
      <c r="AN1145" s="96">
        <v>2100</v>
      </c>
      <c r="AO1145" s="96">
        <v>2000</v>
      </c>
      <c r="AP1145" s="96">
        <v>1890</v>
      </c>
      <c r="AQ1145" s="96">
        <v>1790</v>
      </c>
      <c r="AR1145" s="96">
        <v>1680</v>
      </c>
      <c r="AS1145" s="96">
        <v>1580</v>
      </c>
      <c r="AT1145" s="96">
        <v>1470</v>
      </c>
      <c r="AU1145" s="96">
        <v>1260</v>
      </c>
      <c r="AW1145" s="95" t="s">
        <v>22212</v>
      </c>
      <c r="AX1145" s="96">
        <v>700</v>
      </c>
      <c r="AY1145" s="96">
        <v>670</v>
      </c>
      <c r="AZ1145" s="96">
        <v>630</v>
      </c>
      <c r="BA1145" s="96">
        <v>600</v>
      </c>
      <c r="BB1145" s="96">
        <v>560</v>
      </c>
      <c r="BC1145" s="96">
        <v>530</v>
      </c>
      <c r="BD1145" s="96">
        <v>490</v>
      </c>
      <c r="BE1145" s="96">
        <v>420</v>
      </c>
      <c r="BF1145" s="95" t="s">
        <v>22212</v>
      </c>
      <c r="BG1145" s="96">
        <v>900</v>
      </c>
      <c r="BH1145" s="96">
        <v>860</v>
      </c>
      <c r="BI1145" s="96">
        <v>810</v>
      </c>
      <c r="BJ1145" s="96">
        <v>770</v>
      </c>
      <c r="BK1145" s="96">
        <v>720</v>
      </c>
      <c r="BL1145" s="96">
        <v>680</v>
      </c>
      <c r="BM1145" s="96">
        <v>630</v>
      </c>
      <c r="BN1145" s="96">
        <v>540</v>
      </c>
      <c r="CH1145" s="2">
        <v>65342</v>
      </c>
      <c r="CI1145" s="2" t="s">
        <v>126</v>
      </c>
      <c r="CP1145" s="3">
        <v>63519</v>
      </c>
      <c r="CQ1145" s="3" t="s">
        <v>26386</v>
      </c>
      <c r="CR1145" s="3" t="s">
        <v>124</v>
      </c>
    </row>
    <row r="1146" spans="19:96" x14ac:dyDescent="0.25">
      <c r="S1146" s="2"/>
      <c r="T1146" s="95" t="s">
        <v>1214</v>
      </c>
      <c r="U1146" s="96">
        <v>1100</v>
      </c>
      <c r="V1146" s="96">
        <v>1050</v>
      </c>
      <c r="W1146" s="96">
        <v>990</v>
      </c>
      <c r="X1146" s="96">
        <v>940</v>
      </c>
      <c r="Y1146" s="96">
        <v>880</v>
      </c>
      <c r="Z1146" s="96">
        <v>830</v>
      </c>
      <c r="AA1146" s="96">
        <v>770</v>
      </c>
      <c r="AB1146" s="96">
        <v>660</v>
      </c>
      <c r="AC1146" s="95" t="s">
        <v>1214</v>
      </c>
      <c r="AD1146" s="96">
        <v>1800</v>
      </c>
      <c r="AE1146" s="96">
        <v>1710</v>
      </c>
      <c r="AF1146" s="96">
        <v>1620</v>
      </c>
      <c r="AG1146" s="96">
        <v>1530</v>
      </c>
      <c r="AH1146" s="96">
        <v>1440</v>
      </c>
      <c r="AI1146" s="96">
        <v>1350</v>
      </c>
      <c r="AJ1146" s="96">
        <v>1260</v>
      </c>
      <c r="AK1146" s="96">
        <v>1080</v>
      </c>
      <c r="AL1146" s="2"/>
      <c r="AM1146" s="95" t="s">
        <v>1214</v>
      </c>
      <c r="AN1146" s="96">
        <v>1700</v>
      </c>
      <c r="AO1146" s="96">
        <v>1620</v>
      </c>
      <c r="AP1146" s="96">
        <v>1530</v>
      </c>
      <c r="AQ1146" s="96">
        <v>1450</v>
      </c>
      <c r="AR1146" s="96">
        <v>1360</v>
      </c>
      <c r="AS1146" s="96">
        <v>1280</v>
      </c>
      <c r="AT1146" s="96">
        <v>1190</v>
      </c>
      <c r="AU1146" s="96">
        <v>1020</v>
      </c>
      <c r="AW1146" s="95" t="s">
        <v>1214</v>
      </c>
      <c r="AX1146" s="96">
        <v>600</v>
      </c>
      <c r="AY1146" s="96">
        <v>570</v>
      </c>
      <c r="AZ1146" s="96">
        <v>540</v>
      </c>
      <c r="BA1146" s="96">
        <v>510</v>
      </c>
      <c r="BB1146" s="96">
        <v>480</v>
      </c>
      <c r="BC1146" s="96">
        <v>450</v>
      </c>
      <c r="BD1146" s="96">
        <v>420</v>
      </c>
      <c r="BE1146" s="96">
        <v>360</v>
      </c>
      <c r="BF1146" s="95" t="s">
        <v>1214</v>
      </c>
      <c r="BG1146" s="96">
        <v>800</v>
      </c>
      <c r="BH1146" s="96">
        <v>760</v>
      </c>
      <c r="BI1146" s="96">
        <v>720</v>
      </c>
      <c r="BJ1146" s="96">
        <v>680</v>
      </c>
      <c r="BK1146" s="96">
        <v>640</v>
      </c>
      <c r="BL1146" s="96">
        <v>600</v>
      </c>
      <c r="BM1146" s="96">
        <v>560</v>
      </c>
      <c r="BN1146" s="96">
        <v>480</v>
      </c>
      <c r="CH1146" s="2">
        <v>65345</v>
      </c>
      <c r="CI1146" s="2" t="s">
        <v>126</v>
      </c>
      <c r="CP1146" s="3">
        <v>63520</v>
      </c>
      <c r="CQ1146" s="3" t="s">
        <v>26385</v>
      </c>
      <c r="CR1146" s="3" t="s">
        <v>126</v>
      </c>
    </row>
    <row r="1147" spans="19:96" x14ac:dyDescent="0.25">
      <c r="S1147" s="2"/>
      <c r="T1147" s="95" t="s">
        <v>1215</v>
      </c>
      <c r="U1147" s="96">
        <v>1000</v>
      </c>
      <c r="V1147" s="96">
        <v>950</v>
      </c>
      <c r="W1147" s="96">
        <v>900</v>
      </c>
      <c r="X1147" s="96">
        <v>850</v>
      </c>
      <c r="Y1147" s="96">
        <v>800</v>
      </c>
      <c r="Z1147" s="96">
        <v>750</v>
      </c>
      <c r="AA1147" s="96">
        <v>700</v>
      </c>
      <c r="AB1147" s="96">
        <v>600</v>
      </c>
      <c r="AC1147" s="95" t="s">
        <v>1215</v>
      </c>
      <c r="AD1147" s="96">
        <v>1600</v>
      </c>
      <c r="AE1147" s="96">
        <v>1520</v>
      </c>
      <c r="AF1147" s="96">
        <v>1440</v>
      </c>
      <c r="AG1147" s="96">
        <v>1360</v>
      </c>
      <c r="AH1147" s="96">
        <v>1280</v>
      </c>
      <c r="AI1147" s="96">
        <v>1200</v>
      </c>
      <c r="AJ1147" s="96">
        <v>1120</v>
      </c>
      <c r="AK1147" s="96">
        <v>960</v>
      </c>
      <c r="AL1147" s="2"/>
      <c r="AM1147" s="95" t="s">
        <v>1215</v>
      </c>
      <c r="AN1147" s="96">
        <v>1400</v>
      </c>
      <c r="AO1147" s="96">
        <v>1330</v>
      </c>
      <c r="AP1147" s="96">
        <v>1260</v>
      </c>
      <c r="AQ1147" s="96">
        <v>1190</v>
      </c>
      <c r="AR1147" s="96">
        <v>1120</v>
      </c>
      <c r="AS1147" s="96">
        <v>1050</v>
      </c>
      <c r="AT1147" s="96">
        <v>980</v>
      </c>
      <c r="AU1147" s="96">
        <v>840</v>
      </c>
      <c r="AW1147" s="95" t="s">
        <v>1215</v>
      </c>
      <c r="AX1147" s="96">
        <v>500</v>
      </c>
      <c r="AY1147" s="96">
        <v>480</v>
      </c>
      <c r="AZ1147" s="96">
        <v>450</v>
      </c>
      <c r="BA1147" s="96">
        <v>430</v>
      </c>
      <c r="BB1147" s="96">
        <v>400</v>
      </c>
      <c r="BC1147" s="96">
        <v>380</v>
      </c>
      <c r="BD1147" s="96">
        <v>350</v>
      </c>
      <c r="BE1147" s="96">
        <v>300</v>
      </c>
      <c r="BF1147" s="95" t="s">
        <v>1215</v>
      </c>
      <c r="BG1147" s="96">
        <v>600</v>
      </c>
      <c r="BH1147" s="96">
        <v>570</v>
      </c>
      <c r="BI1147" s="96">
        <v>540</v>
      </c>
      <c r="BJ1147" s="96">
        <v>510</v>
      </c>
      <c r="BK1147" s="96">
        <v>480</v>
      </c>
      <c r="BL1147" s="96">
        <v>450</v>
      </c>
      <c r="BM1147" s="96">
        <v>420</v>
      </c>
      <c r="BN1147" s="96">
        <v>360</v>
      </c>
      <c r="CH1147" s="2">
        <v>65346</v>
      </c>
      <c r="CI1147" s="2" t="s">
        <v>126</v>
      </c>
      <c r="CP1147" s="3">
        <v>63521</v>
      </c>
      <c r="CQ1147" s="3" t="s">
        <v>26389</v>
      </c>
      <c r="CR1147" s="3" t="s">
        <v>124</v>
      </c>
    </row>
    <row r="1148" spans="19:96" x14ac:dyDescent="0.25">
      <c r="S1148" s="2"/>
      <c r="T1148" s="95" t="s">
        <v>1216</v>
      </c>
      <c r="U1148" s="96">
        <v>800</v>
      </c>
      <c r="V1148" s="96">
        <v>760</v>
      </c>
      <c r="W1148" s="96">
        <v>720</v>
      </c>
      <c r="X1148" s="96">
        <v>680</v>
      </c>
      <c r="Y1148" s="96">
        <v>640</v>
      </c>
      <c r="Z1148" s="96">
        <v>600</v>
      </c>
      <c r="AA1148" s="96">
        <v>560</v>
      </c>
      <c r="AB1148" s="96">
        <v>480</v>
      </c>
      <c r="AC1148" s="95" t="s">
        <v>1216</v>
      </c>
      <c r="AD1148" s="96">
        <v>1300</v>
      </c>
      <c r="AE1148" s="96">
        <v>1240</v>
      </c>
      <c r="AF1148" s="96">
        <v>1170</v>
      </c>
      <c r="AG1148" s="96">
        <v>1110</v>
      </c>
      <c r="AH1148" s="96">
        <v>1040</v>
      </c>
      <c r="AI1148" s="96">
        <v>980</v>
      </c>
      <c r="AJ1148" s="96">
        <v>910</v>
      </c>
      <c r="AK1148" s="96">
        <v>780</v>
      </c>
      <c r="AL1148" s="2"/>
      <c r="AM1148" s="95" t="s">
        <v>1216</v>
      </c>
      <c r="AN1148" s="96">
        <v>1300</v>
      </c>
      <c r="AO1148" s="96">
        <v>1240</v>
      </c>
      <c r="AP1148" s="96">
        <v>1170</v>
      </c>
      <c r="AQ1148" s="96">
        <v>1110</v>
      </c>
      <c r="AR1148" s="96">
        <v>1040</v>
      </c>
      <c r="AS1148" s="96">
        <v>980</v>
      </c>
      <c r="AT1148" s="96">
        <v>910</v>
      </c>
      <c r="AU1148" s="96">
        <v>780</v>
      </c>
      <c r="AW1148" s="95" t="s">
        <v>1216</v>
      </c>
      <c r="AX1148" s="96">
        <v>400</v>
      </c>
      <c r="AY1148" s="96">
        <v>380</v>
      </c>
      <c r="AZ1148" s="96">
        <v>360</v>
      </c>
      <c r="BA1148" s="96">
        <v>340</v>
      </c>
      <c r="BB1148" s="96">
        <v>320</v>
      </c>
      <c r="BC1148" s="96">
        <v>300</v>
      </c>
      <c r="BD1148" s="96">
        <v>280</v>
      </c>
      <c r="BE1148" s="96">
        <v>240</v>
      </c>
      <c r="BF1148" s="95" t="s">
        <v>1216</v>
      </c>
      <c r="BG1148" s="96">
        <v>600</v>
      </c>
      <c r="BH1148" s="96">
        <v>570</v>
      </c>
      <c r="BI1148" s="96">
        <v>540</v>
      </c>
      <c r="BJ1148" s="96">
        <v>510</v>
      </c>
      <c r="BK1148" s="96">
        <v>480</v>
      </c>
      <c r="BL1148" s="96">
        <v>450</v>
      </c>
      <c r="BM1148" s="96">
        <v>420</v>
      </c>
      <c r="BN1148" s="96">
        <v>360</v>
      </c>
      <c r="CH1148" s="2">
        <v>65347</v>
      </c>
      <c r="CI1148" s="2" t="s">
        <v>122</v>
      </c>
      <c r="CP1148" s="3">
        <v>63522</v>
      </c>
      <c r="CQ1148" s="3" t="s">
        <v>26388</v>
      </c>
      <c r="CR1148" s="3" t="s">
        <v>124</v>
      </c>
    </row>
    <row r="1149" spans="19:96" x14ac:dyDescent="0.25">
      <c r="S1149" s="2"/>
      <c r="T1149" s="95" t="s">
        <v>1217</v>
      </c>
      <c r="U1149" s="96">
        <v>1100</v>
      </c>
      <c r="V1149" s="96">
        <v>1050</v>
      </c>
      <c r="W1149" s="96">
        <v>990</v>
      </c>
      <c r="X1149" s="96">
        <v>940</v>
      </c>
      <c r="Y1149" s="96">
        <v>880</v>
      </c>
      <c r="Z1149" s="96">
        <v>830</v>
      </c>
      <c r="AA1149" s="96">
        <v>770</v>
      </c>
      <c r="AB1149" s="96">
        <v>660</v>
      </c>
      <c r="AC1149" s="95" t="s">
        <v>1217</v>
      </c>
      <c r="AD1149" s="96">
        <v>1800</v>
      </c>
      <c r="AE1149" s="96">
        <v>1710</v>
      </c>
      <c r="AF1149" s="96">
        <v>1620</v>
      </c>
      <c r="AG1149" s="96">
        <v>1530</v>
      </c>
      <c r="AH1149" s="96">
        <v>1440</v>
      </c>
      <c r="AI1149" s="96">
        <v>1350</v>
      </c>
      <c r="AJ1149" s="96">
        <v>1260</v>
      </c>
      <c r="AK1149" s="96">
        <v>1080</v>
      </c>
      <c r="AL1149" s="2"/>
      <c r="AM1149" s="95" t="s">
        <v>1217</v>
      </c>
      <c r="AN1149" s="96">
        <v>1600</v>
      </c>
      <c r="AO1149" s="96">
        <v>1520</v>
      </c>
      <c r="AP1149" s="96">
        <v>1440</v>
      </c>
      <c r="AQ1149" s="96">
        <v>1360</v>
      </c>
      <c r="AR1149" s="96">
        <v>1280</v>
      </c>
      <c r="AS1149" s="96">
        <v>1200</v>
      </c>
      <c r="AT1149" s="96">
        <v>1120</v>
      </c>
      <c r="AU1149" s="96">
        <v>960</v>
      </c>
      <c r="AW1149" s="95" t="s">
        <v>1217</v>
      </c>
      <c r="AX1149" s="96">
        <v>500</v>
      </c>
      <c r="AY1149" s="96">
        <v>480</v>
      </c>
      <c r="AZ1149" s="96">
        <v>450</v>
      </c>
      <c r="BA1149" s="96">
        <v>430</v>
      </c>
      <c r="BB1149" s="96">
        <v>400</v>
      </c>
      <c r="BC1149" s="96">
        <v>380</v>
      </c>
      <c r="BD1149" s="96">
        <v>350</v>
      </c>
      <c r="BE1149" s="96">
        <v>300</v>
      </c>
      <c r="BF1149" s="95" t="s">
        <v>1217</v>
      </c>
      <c r="BG1149" s="96">
        <v>700</v>
      </c>
      <c r="BH1149" s="96">
        <v>670</v>
      </c>
      <c r="BI1149" s="96">
        <v>630</v>
      </c>
      <c r="BJ1149" s="96">
        <v>600</v>
      </c>
      <c r="BK1149" s="96">
        <v>560</v>
      </c>
      <c r="BL1149" s="96">
        <v>530</v>
      </c>
      <c r="BM1149" s="96">
        <v>490</v>
      </c>
      <c r="BN1149" s="96">
        <v>420</v>
      </c>
      <c r="CH1149" s="2">
        <v>65375</v>
      </c>
      <c r="CI1149" s="2" t="s">
        <v>124</v>
      </c>
      <c r="CP1149" s="3">
        <v>63523</v>
      </c>
      <c r="CQ1149" s="3" t="s">
        <v>26387</v>
      </c>
      <c r="CR1149" s="3" t="s">
        <v>124</v>
      </c>
    </row>
    <row r="1150" spans="19:96" x14ac:dyDescent="0.25">
      <c r="S1150" s="2"/>
      <c r="T1150" s="95" t="s">
        <v>1218</v>
      </c>
      <c r="U1150" s="96">
        <v>700</v>
      </c>
      <c r="V1150" s="96">
        <v>670</v>
      </c>
      <c r="W1150" s="96">
        <v>630</v>
      </c>
      <c r="X1150" s="96">
        <v>600</v>
      </c>
      <c r="Y1150" s="96">
        <v>560</v>
      </c>
      <c r="Z1150" s="96">
        <v>530</v>
      </c>
      <c r="AA1150" s="96">
        <v>490</v>
      </c>
      <c r="AB1150" s="96">
        <v>420</v>
      </c>
      <c r="AC1150" s="95" t="s">
        <v>1218</v>
      </c>
      <c r="AD1150" s="96">
        <v>1100</v>
      </c>
      <c r="AE1150" s="96">
        <v>1050</v>
      </c>
      <c r="AF1150" s="96">
        <v>990</v>
      </c>
      <c r="AG1150" s="96">
        <v>940</v>
      </c>
      <c r="AH1150" s="96">
        <v>880</v>
      </c>
      <c r="AI1150" s="96">
        <v>830</v>
      </c>
      <c r="AJ1150" s="96">
        <v>770</v>
      </c>
      <c r="AK1150" s="96">
        <v>660</v>
      </c>
      <c r="AL1150" s="2"/>
      <c r="AM1150" s="95" t="s">
        <v>1218</v>
      </c>
      <c r="AN1150" s="96">
        <v>1100</v>
      </c>
      <c r="AO1150" s="96">
        <v>1050</v>
      </c>
      <c r="AP1150" s="96">
        <v>990</v>
      </c>
      <c r="AQ1150" s="96">
        <v>940</v>
      </c>
      <c r="AR1150" s="96">
        <v>880</v>
      </c>
      <c r="AS1150" s="96">
        <v>830</v>
      </c>
      <c r="AT1150" s="96">
        <v>770</v>
      </c>
      <c r="AU1150" s="96">
        <v>660</v>
      </c>
      <c r="AW1150" s="95" t="s">
        <v>1218</v>
      </c>
      <c r="AX1150" s="96">
        <v>400</v>
      </c>
      <c r="AY1150" s="96">
        <v>380</v>
      </c>
      <c r="AZ1150" s="96">
        <v>360</v>
      </c>
      <c r="BA1150" s="96">
        <v>340</v>
      </c>
      <c r="BB1150" s="96">
        <v>320</v>
      </c>
      <c r="BC1150" s="96">
        <v>300</v>
      </c>
      <c r="BD1150" s="96">
        <v>280</v>
      </c>
      <c r="BE1150" s="96">
        <v>240</v>
      </c>
      <c r="BF1150" s="95" t="s">
        <v>1218</v>
      </c>
      <c r="BG1150" s="96">
        <v>500</v>
      </c>
      <c r="BH1150" s="96">
        <v>480</v>
      </c>
      <c r="BI1150" s="96">
        <v>450</v>
      </c>
      <c r="BJ1150" s="96">
        <v>430</v>
      </c>
      <c r="BK1150" s="96">
        <v>400</v>
      </c>
      <c r="BL1150" s="96">
        <v>380</v>
      </c>
      <c r="BM1150" s="96">
        <v>350</v>
      </c>
      <c r="BN1150" s="96">
        <v>300</v>
      </c>
      <c r="CH1150" s="2">
        <v>65379</v>
      </c>
      <c r="CI1150" s="2" t="s">
        <v>126</v>
      </c>
      <c r="CP1150" s="3">
        <v>63524</v>
      </c>
      <c r="CQ1150" s="3" t="s">
        <v>29257</v>
      </c>
      <c r="CR1150" s="3" t="s">
        <v>124</v>
      </c>
    </row>
    <row r="1151" spans="19:96" x14ac:dyDescent="0.25">
      <c r="S1151" s="2"/>
      <c r="T1151" s="95" t="s">
        <v>1219</v>
      </c>
      <c r="U1151" s="96">
        <v>800</v>
      </c>
      <c r="V1151" s="96">
        <v>760</v>
      </c>
      <c r="W1151" s="96">
        <v>720</v>
      </c>
      <c r="X1151" s="96">
        <v>680</v>
      </c>
      <c r="Y1151" s="96">
        <v>640</v>
      </c>
      <c r="Z1151" s="96">
        <v>600</v>
      </c>
      <c r="AA1151" s="96">
        <v>560</v>
      </c>
      <c r="AB1151" s="96">
        <v>480</v>
      </c>
      <c r="AC1151" s="95" t="s">
        <v>1219</v>
      </c>
      <c r="AD1151" s="96">
        <v>1300</v>
      </c>
      <c r="AE1151" s="96">
        <v>1240</v>
      </c>
      <c r="AF1151" s="96">
        <v>1170</v>
      </c>
      <c r="AG1151" s="96">
        <v>1110</v>
      </c>
      <c r="AH1151" s="96">
        <v>1040</v>
      </c>
      <c r="AI1151" s="96">
        <v>980</v>
      </c>
      <c r="AJ1151" s="96">
        <v>910</v>
      </c>
      <c r="AK1151" s="96">
        <v>780</v>
      </c>
      <c r="AL1151" s="2"/>
      <c r="AM1151" s="95" t="s">
        <v>1219</v>
      </c>
      <c r="AN1151" s="96">
        <v>1100</v>
      </c>
      <c r="AO1151" s="96">
        <v>1050</v>
      </c>
      <c r="AP1151" s="96">
        <v>990</v>
      </c>
      <c r="AQ1151" s="96">
        <v>940</v>
      </c>
      <c r="AR1151" s="96">
        <v>880</v>
      </c>
      <c r="AS1151" s="96">
        <v>830</v>
      </c>
      <c r="AT1151" s="96">
        <v>770</v>
      </c>
      <c r="AU1151" s="96">
        <v>660</v>
      </c>
      <c r="AW1151" s="95" t="s">
        <v>1219</v>
      </c>
      <c r="AX1151" s="96">
        <v>400</v>
      </c>
      <c r="AY1151" s="96">
        <v>380</v>
      </c>
      <c r="AZ1151" s="96">
        <v>360</v>
      </c>
      <c r="BA1151" s="96">
        <v>340</v>
      </c>
      <c r="BB1151" s="96">
        <v>320</v>
      </c>
      <c r="BC1151" s="96">
        <v>300</v>
      </c>
      <c r="BD1151" s="96">
        <v>280</v>
      </c>
      <c r="BE1151" s="96">
        <v>240</v>
      </c>
      <c r="BF1151" s="95" t="s">
        <v>1219</v>
      </c>
      <c r="BG1151" s="96">
        <v>500</v>
      </c>
      <c r="BH1151" s="96">
        <v>480</v>
      </c>
      <c r="BI1151" s="96">
        <v>450</v>
      </c>
      <c r="BJ1151" s="96">
        <v>430</v>
      </c>
      <c r="BK1151" s="96">
        <v>400</v>
      </c>
      <c r="BL1151" s="96">
        <v>380</v>
      </c>
      <c r="BM1151" s="96">
        <v>350</v>
      </c>
      <c r="BN1151" s="96">
        <v>300</v>
      </c>
      <c r="CH1151" s="2">
        <v>65380</v>
      </c>
      <c r="CI1151" s="2" t="s">
        <v>126</v>
      </c>
      <c r="CP1151" s="3">
        <v>63525</v>
      </c>
      <c r="CQ1151" s="3" t="s">
        <v>29257</v>
      </c>
      <c r="CR1151" s="3" t="s">
        <v>124</v>
      </c>
    </row>
    <row r="1152" spans="19:96" x14ac:dyDescent="0.25">
      <c r="S1152" s="2"/>
      <c r="T1152" s="95" t="s">
        <v>1220</v>
      </c>
      <c r="U1152" s="96">
        <v>2700</v>
      </c>
      <c r="V1152" s="96">
        <v>2570</v>
      </c>
      <c r="W1152" s="96">
        <v>2430</v>
      </c>
      <c r="X1152" s="96">
        <v>2300</v>
      </c>
      <c r="Y1152" s="96">
        <v>2160</v>
      </c>
      <c r="Z1152" s="96">
        <v>2030</v>
      </c>
      <c r="AA1152" s="96">
        <v>1890</v>
      </c>
      <c r="AB1152" s="96">
        <v>1620</v>
      </c>
      <c r="AC1152" s="95" t="s">
        <v>1220</v>
      </c>
      <c r="AD1152" s="96">
        <v>4300</v>
      </c>
      <c r="AE1152" s="96">
        <v>4090</v>
      </c>
      <c r="AF1152" s="96">
        <v>3870</v>
      </c>
      <c r="AG1152" s="96">
        <v>3660</v>
      </c>
      <c r="AH1152" s="96">
        <v>3440</v>
      </c>
      <c r="AI1152" s="96">
        <v>3230</v>
      </c>
      <c r="AJ1152" s="96">
        <v>3010</v>
      </c>
      <c r="AK1152" s="96">
        <v>2580</v>
      </c>
      <c r="AL1152" s="2"/>
      <c r="AM1152" s="95" t="s">
        <v>1220</v>
      </c>
      <c r="AN1152" s="96">
        <v>4000</v>
      </c>
      <c r="AO1152" s="96">
        <v>3800</v>
      </c>
      <c r="AP1152" s="96">
        <v>3600</v>
      </c>
      <c r="AQ1152" s="96">
        <v>3400</v>
      </c>
      <c r="AR1152" s="96">
        <v>3200</v>
      </c>
      <c r="AS1152" s="96">
        <v>3000</v>
      </c>
      <c r="AT1152" s="96">
        <v>2800</v>
      </c>
      <c r="AU1152" s="96">
        <v>2400</v>
      </c>
      <c r="AW1152" s="95" t="s">
        <v>1220</v>
      </c>
      <c r="AX1152" s="96">
        <v>1300</v>
      </c>
      <c r="AY1152" s="96">
        <v>1240</v>
      </c>
      <c r="AZ1152" s="96">
        <v>1170</v>
      </c>
      <c r="BA1152" s="96">
        <v>1110</v>
      </c>
      <c r="BB1152" s="96">
        <v>1040</v>
      </c>
      <c r="BC1152" s="96">
        <v>980</v>
      </c>
      <c r="BD1152" s="96">
        <v>910</v>
      </c>
      <c r="BE1152" s="96">
        <v>780</v>
      </c>
      <c r="BF1152" s="95" t="s">
        <v>1220</v>
      </c>
      <c r="BG1152" s="96">
        <v>1700</v>
      </c>
      <c r="BH1152" s="96">
        <v>1620</v>
      </c>
      <c r="BI1152" s="96">
        <v>1530</v>
      </c>
      <c r="BJ1152" s="96">
        <v>1450</v>
      </c>
      <c r="BK1152" s="96">
        <v>1360</v>
      </c>
      <c r="BL1152" s="96">
        <v>1280</v>
      </c>
      <c r="BM1152" s="96">
        <v>1190</v>
      </c>
      <c r="BN1152" s="96">
        <v>1020</v>
      </c>
      <c r="CH1152" s="2">
        <v>65382</v>
      </c>
      <c r="CI1152" s="2" t="s">
        <v>126</v>
      </c>
      <c r="CP1152" s="3">
        <v>63526</v>
      </c>
      <c r="CQ1152" s="3" t="s">
        <v>26389</v>
      </c>
      <c r="CR1152" s="3" t="s">
        <v>126</v>
      </c>
    </row>
    <row r="1153" spans="19:96" x14ac:dyDescent="0.25">
      <c r="S1153" s="2"/>
      <c r="T1153" s="95" t="s">
        <v>1221</v>
      </c>
      <c r="U1153" s="96">
        <v>700</v>
      </c>
      <c r="V1153" s="96">
        <v>670</v>
      </c>
      <c r="W1153" s="96">
        <v>630</v>
      </c>
      <c r="X1153" s="96">
        <v>600</v>
      </c>
      <c r="Y1153" s="96">
        <v>560</v>
      </c>
      <c r="Z1153" s="96">
        <v>530</v>
      </c>
      <c r="AA1153" s="96">
        <v>490</v>
      </c>
      <c r="AB1153" s="96">
        <v>420</v>
      </c>
      <c r="AC1153" s="95" t="s">
        <v>1221</v>
      </c>
      <c r="AD1153" s="96">
        <v>1100</v>
      </c>
      <c r="AE1153" s="96">
        <v>1050</v>
      </c>
      <c r="AF1153" s="96">
        <v>990</v>
      </c>
      <c r="AG1153" s="96">
        <v>940</v>
      </c>
      <c r="AH1153" s="96">
        <v>880</v>
      </c>
      <c r="AI1153" s="96">
        <v>830</v>
      </c>
      <c r="AJ1153" s="96">
        <v>770</v>
      </c>
      <c r="AK1153" s="96">
        <v>660</v>
      </c>
      <c r="AL1153" s="2"/>
      <c r="AM1153" s="95" t="s">
        <v>1221</v>
      </c>
      <c r="AN1153" s="96">
        <v>1000</v>
      </c>
      <c r="AO1153" s="96">
        <v>950</v>
      </c>
      <c r="AP1153" s="96">
        <v>900</v>
      </c>
      <c r="AQ1153" s="96">
        <v>850</v>
      </c>
      <c r="AR1153" s="96">
        <v>800</v>
      </c>
      <c r="AS1153" s="96">
        <v>750</v>
      </c>
      <c r="AT1153" s="96">
        <v>700</v>
      </c>
      <c r="AU1153" s="96">
        <v>600</v>
      </c>
      <c r="AW1153" s="95" t="s">
        <v>1221</v>
      </c>
      <c r="AX1153" s="96">
        <v>300</v>
      </c>
      <c r="AY1153" s="96">
        <v>290</v>
      </c>
      <c r="AZ1153" s="96">
        <v>270</v>
      </c>
      <c r="BA1153" s="96">
        <v>260</v>
      </c>
      <c r="BB1153" s="96">
        <v>240</v>
      </c>
      <c r="BC1153" s="96">
        <v>230</v>
      </c>
      <c r="BD1153" s="96">
        <v>210</v>
      </c>
      <c r="BE1153" s="96">
        <v>180</v>
      </c>
      <c r="BF1153" s="95" t="s">
        <v>1221</v>
      </c>
      <c r="BG1153" s="96">
        <v>500</v>
      </c>
      <c r="BH1153" s="96">
        <v>480</v>
      </c>
      <c r="BI1153" s="96">
        <v>450</v>
      </c>
      <c r="BJ1153" s="96">
        <v>430</v>
      </c>
      <c r="BK1153" s="96">
        <v>400</v>
      </c>
      <c r="BL1153" s="96">
        <v>380</v>
      </c>
      <c r="BM1153" s="96">
        <v>350</v>
      </c>
      <c r="BN1153" s="96">
        <v>300</v>
      </c>
      <c r="CH1153" s="2">
        <v>65384</v>
      </c>
      <c r="CI1153" s="2" t="s">
        <v>126</v>
      </c>
      <c r="CP1153" s="3">
        <v>63527</v>
      </c>
      <c r="CQ1153" s="3" t="s">
        <v>34108</v>
      </c>
      <c r="CR1153" s="3" t="s">
        <v>126</v>
      </c>
    </row>
    <row r="1154" spans="19:96" x14ac:dyDescent="0.25">
      <c r="S1154" s="2"/>
      <c r="T1154" s="95" t="s">
        <v>1222</v>
      </c>
      <c r="U1154" s="96">
        <v>800</v>
      </c>
      <c r="V1154" s="96">
        <v>760</v>
      </c>
      <c r="W1154" s="96">
        <v>720</v>
      </c>
      <c r="X1154" s="96">
        <v>680</v>
      </c>
      <c r="Y1154" s="96">
        <v>640</v>
      </c>
      <c r="Z1154" s="96">
        <v>600</v>
      </c>
      <c r="AA1154" s="96">
        <v>560</v>
      </c>
      <c r="AB1154" s="96">
        <v>480</v>
      </c>
      <c r="AC1154" s="95" t="s">
        <v>1222</v>
      </c>
      <c r="AD1154" s="96">
        <v>1300</v>
      </c>
      <c r="AE1154" s="96">
        <v>1240</v>
      </c>
      <c r="AF1154" s="96">
        <v>1170</v>
      </c>
      <c r="AG1154" s="96">
        <v>1110</v>
      </c>
      <c r="AH1154" s="96">
        <v>1040</v>
      </c>
      <c r="AI1154" s="96">
        <v>980</v>
      </c>
      <c r="AJ1154" s="96">
        <v>910</v>
      </c>
      <c r="AK1154" s="96">
        <v>780</v>
      </c>
      <c r="AL1154" s="2"/>
      <c r="AM1154" s="95" t="s">
        <v>1222</v>
      </c>
      <c r="AN1154" s="96">
        <v>1100</v>
      </c>
      <c r="AO1154" s="96">
        <v>1050</v>
      </c>
      <c r="AP1154" s="96">
        <v>990</v>
      </c>
      <c r="AQ1154" s="96">
        <v>940</v>
      </c>
      <c r="AR1154" s="96">
        <v>880</v>
      </c>
      <c r="AS1154" s="96">
        <v>830</v>
      </c>
      <c r="AT1154" s="96">
        <v>770</v>
      </c>
      <c r="AU1154" s="96">
        <v>660</v>
      </c>
      <c r="AW1154" s="95" t="s">
        <v>1222</v>
      </c>
      <c r="AX1154" s="96">
        <v>400</v>
      </c>
      <c r="AY1154" s="96">
        <v>380</v>
      </c>
      <c r="AZ1154" s="96">
        <v>360</v>
      </c>
      <c r="BA1154" s="96">
        <v>340</v>
      </c>
      <c r="BB1154" s="96">
        <v>320</v>
      </c>
      <c r="BC1154" s="96">
        <v>300</v>
      </c>
      <c r="BD1154" s="96">
        <v>280</v>
      </c>
      <c r="BE1154" s="96">
        <v>240</v>
      </c>
      <c r="BF1154" s="95" t="s">
        <v>1222</v>
      </c>
      <c r="BG1154" s="96">
        <v>500</v>
      </c>
      <c r="BH1154" s="96">
        <v>480</v>
      </c>
      <c r="BI1154" s="96">
        <v>450</v>
      </c>
      <c r="BJ1154" s="96">
        <v>430</v>
      </c>
      <c r="BK1154" s="96">
        <v>400</v>
      </c>
      <c r="BL1154" s="96">
        <v>380</v>
      </c>
      <c r="BM1154" s="96">
        <v>350</v>
      </c>
      <c r="BN1154" s="96">
        <v>300</v>
      </c>
      <c r="CH1154" s="2">
        <v>65385</v>
      </c>
      <c r="CI1154" s="2" t="s">
        <v>126</v>
      </c>
      <c r="CP1154" s="3">
        <v>63528</v>
      </c>
      <c r="CQ1154" s="3" t="s">
        <v>26391</v>
      </c>
      <c r="CR1154" s="3" t="s">
        <v>122</v>
      </c>
    </row>
    <row r="1155" spans="19:96" x14ac:dyDescent="0.25">
      <c r="S1155" s="2"/>
      <c r="T1155" s="95" t="s">
        <v>30852</v>
      </c>
      <c r="U1155" s="96">
        <v>900</v>
      </c>
      <c r="V1155" s="96">
        <v>860</v>
      </c>
      <c r="W1155" s="96">
        <v>810</v>
      </c>
      <c r="X1155" s="96">
        <v>770</v>
      </c>
      <c r="Y1155" s="96">
        <v>720</v>
      </c>
      <c r="Z1155" s="96">
        <v>680</v>
      </c>
      <c r="AA1155" s="96">
        <v>630</v>
      </c>
      <c r="AB1155" s="96">
        <v>540</v>
      </c>
      <c r="AC1155" s="95" t="s">
        <v>30852</v>
      </c>
      <c r="AD1155" s="96">
        <v>1400</v>
      </c>
      <c r="AE1155" s="96">
        <v>1330</v>
      </c>
      <c r="AF1155" s="96">
        <v>1260</v>
      </c>
      <c r="AG1155" s="96">
        <v>1190</v>
      </c>
      <c r="AH1155" s="96">
        <v>1120</v>
      </c>
      <c r="AI1155" s="96">
        <v>1050</v>
      </c>
      <c r="AJ1155" s="96">
        <v>980</v>
      </c>
      <c r="AK1155" s="96">
        <v>840</v>
      </c>
      <c r="AL1155" s="2"/>
      <c r="AM1155" s="95" t="s">
        <v>30852</v>
      </c>
      <c r="AN1155" s="96">
        <v>1300</v>
      </c>
      <c r="AO1155" s="96">
        <v>1240</v>
      </c>
      <c r="AP1155" s="96">
        <v>1170</v>
      </c>
      <c r="AQ1155" s="96">
        <v>1110</v>
      </c>
      <c r="AR1155" s="96">
        <v>1040</v>
      </c>
      <c r="AS1155" s="96">
        <v>980</v>
      </c>
      <c r="AT1155" s="96">
        <v>910</v>
      </c>
      <c r="AU1155" s="96">
        <v>780</v>
      </c>
      <c r="AW1155" s="95" t="s">
        <v>30852</v>
      </c>
      <c r="AX1155" s="96">
        <v>400</v>
      </c>
      <c r="AY1155" s="96">
        <v>380</v>
      </c>
      <c r="AZ1155" s="96">
        <v>360</v>
      </c>
      <c r="BA1155" s="96">
        <v>340</v>
      </c>
      <c r="BB1155" s="96">
        <v>320</v>
      </c>
      <c r="BC1155" s="96">
        <v>300</v>
      </c>
      <c r="BD1155" s="96">
        <v>280</v>
      </c>
      <c r="BE1155" s="96">
        <v>240</v>
      </c>
      <c r="BF1155" s="95" t="s">
        <v>30852</v>
      </c>
      <c r="BG1155" s="96">
        <v>600</v>
      </c>
      <c r="BH1155" s="96">
        <v>570</v>
      </c>
      <c r="BI1155" s="96">
        <v>540</v>
      </c>
      <c r="BJ1155" s="96">
        <v>510</v>
      </c>
      <c r="BK1155" s="96">
        <v>480</v>
      </c>
      <c r="BL1155" s="96">
        <v>450</v>
      </c>
      <c r="BM1155" s="96">
        <v>420</v>
      </c>
      <c r="BN1155" s="96">
        <v>360</v>
      </c>
      <c r="CH1155" s="2">
        <v>65390</v>
      </c>
      <c r="CI1155" s="2" t="s">
        <v>124</v>
      </c>
      <c r="CP1155" s="3">
        <v>63529</v>
      </c>
      <c r="CQ1155" s="3" t="s">
        <v>24671</v>
      </c>
      <c r="CR1155" s="3" t="s">
        <v>122</v>
      </c>
    </row>
    <row r="1156" spans="19:96" x14ac:dyDescent="0.25">
      <c r="S1156" s="2"/>
      <c r="T1156" s="95" t="s">
        <v>1223</v>
      </c>
      <c r="U1156" s="96">
        <v>700</v>
      </c>
      <c r="V1156" s="96">
        <v>670</v>
      </c>
      <c r="W1156" s="96">
        <v>630</v>
      </c>
      <c r="X1156" s="96">
        <v>600</v>
      </c>
      <c r="Y1156" s="96">
        <v>560</v>
      </c>
      <c r="Z1156" s="96">
        <v>530</v>
      </c>
      <c r="AA1156" s="96">
        <v>490</v>
      </c>
      <c r="AB1156" s="96">
        <v>420</v>
      </c>
      <c r="AC1156" s="95" t="s">
        <v>1223</v>
      </c>
      <c r="AD1156" s="96">
        <v>1100</v>
      </c>
      <c r="AE1156" s="96">
        <v>1050</v>
      </c>
      <c r="AF1156" s="96">
        <v>990</v>
      </c>
      <c r="AG1156" s="96">
        <v>940</v>
      </c>
      <c r="AH1156" s="96">
        <v>880</v>
      </c>
      <c r="AI1156" s="96">
        <v>830</v>
      </c>
      <c r="AJ1156" s="96">
        <v>770</v>
      </c>
      <c r="AK1156" s="96">
        <v>660</v>
      </c>
      <c r="AL1156" s="2"/>
      <c r="AM1156" s="95" t="s">
        <v>1223</v>
      </c>
      <c r="AN1156" s="96">
        <v>1000</v>
      </c>
      <c r="AO1156" s="96">
        <v>950</v>
      </c>
      <c r="AP1156" s="96">
        <v>900</v>
      </c>
      <c r="AQ1156" s="96">
        <v>850</v>
      </c>
      <c r="AR1156" s="96">
        <v>800</v>
      </c>
      <c r="AS1156" s="96">
        <v>750</v>
      </c>
      <c r="AT1156" s="96">
        <v>700</v>
      </c>
      <c r="AU1156" s="96">
        <v>600</v>
      </c>
      <c r="AW1156" s="95" t="s">
        <v>1223</v>
      </c>
      <c r="AX1156" s="96">
        <v>300</v>
      </c>
      <c r="AY1156" s="96">
        <v>290</v>
      </c>
      <c r="AZ1156" s="96">
        <v>270</v>
      </c>
      <c r="BA1156" s="96">
        <v>260</v>
      </c>
      <c r="BB1156" s="96">
        <v>240</v>
      </c>
      <c r="BC1156" s="96">
        <v>230</v>
      </c>
      <c r="BD1156" s="96">
        <v>210</v>
      </c>
      <c r="BE1156" s="96">
        <v>180</v>
      </c>
      <c r="BF1156" s="95" t="s">
        <v>1223</v>
      </c>
      <c r="BG1156" s="96">
        <v>500</v>
      </c>
      <c r="BH1156" s="96">
        <v>480</v>
      </c>
      <c r="BI1156" s="96">
        <v>450</v>
      </c>
      <c r="BJ1156" s="96">
        <v>430</v>
      </c>
      <c r="BK1156" s="96">
        <v>400</v>
      </c>
      <c r="BL1156" s="96">
        <v>380</v>
      </c>
      <c r="BM1156" s="96">
        <v>350</v>
      </c>
      <c r="BN1156" s="96">
        <v>300</v>
      </c>
      <c r="CH1156" s="2">
        <v>65402</v>
      </c>
      <c r="CI1156" s="2" t="s">
        <v>124</v>
      </c>
      <c r="CP1156" s="3">
        <v>63530</v>
      </c>
      <c r="CQ1156" s="3" t="s">
        <v>26395</v>
      </c>
      <c r="CR1156" s="3" t="s">
        <v>122</v>
      </c>
    </row>
    <row r="1157" spans="19:96" x14ac:dyDescent="0.25">
      <c r="S1157" s="2"/>
      <c r="T1157" s="95" t="s">
        <v>1224</v>
      </c>
      <c r="U1157" s="96">
        <v>600</v>
      </c>
      <c r="V1157" s="96">
        <v>570</v>
      </c>
      <c r="W1157" s="96">
        <v>540</v>
      </c>
      <c r="X1157" s="96">
        <v>510</v>
      </c>
      <c r="Y1157" s="96">
        <v>480</v>
      </c>
      <c r="Z1157" s="96">
        <v>450</v>
      </c>
      <c r="AA1157" s="96">
        <v>420</v>
      </c>
      <c r="AB1157" s="96">
        <v>360</v>
      </c>
      <c r="AC1157" s="95" t="s">
        <v>1224</v>
      </c>
      <c r="AD1157" s="96">
        <v>1000</v>
      </c>
      <c r="AE1157" s="96">
        <v>950</v>
      </c>
      <c r="AF1157" s="96">
        <v>900</v>
      </c>
      <c r="AG1157" s="96">
        <v>850</v>
      </c>
      <c r="AH1157" s="96">
        <v>800</v>
      </c>
      <c r="AI1157" s="96">
        <v>750</v>
      </c>
      <c r="AJ1157" s="96">
        <v>700</v>
      </c>
      <c r="AK1157" s="96">
        <v>600</v>
      </c>
      <c r="AL1157" s="2"/>
      <c r="AM1157" s="95" t="s">
        <v>1224</v>
      </c>
      <c r="AN1157" s="96">
        <v>900</v>
      </c>
      <c r="AO1157" s="96">
        <v>860</v>
      </c>
      <c r="AP1157" s="96">
        <v>810</v>
      </c>
      <c r="AQ1157" s="96">
        <v>770</v>
      </c>
      <c r="AR1157" s="96">
        <v>720</v>
      </c>
      <c r="AS1157" s="96">
        <v>680</v>
      </c>
      <c r="AT1157" s="96">
        <v>630</v>
      </c>
      <c r="AU1157" s="96">
        <v>540</v>
      </c>
      <c r="AW1157" s="95" t="s">
        <v>1224</v>
      </c>
      <c r="AX1157" s="96">
        <v>300</v>
      </c>
      <c r="AY1157" s="96">
        <v>290</v>
      </c>
      <c r="AZ1157" s="96">
        <v>270</v>
      </c>
      <c r="BA1157" s="96">
        <v>260</v>
      </c>
      <c r="BB1157" s="96">
        <v>240</v>
      </c>
      <c r="BC1157" s="96">
        <v>230</v>
      </c>
      <c r="BD1157" s="96">
        <v>210</v>
      </c>
      <c r="BE1157" s="96">
        <v>180</v>
      </c>
      <c r="BF1157" s="95" t="s">
        <v>1224</v>
      </c>
      <c r="BG1157" s="96">
        <v>400</v>
      </c>
      <c r="BH1157" s="96">
        <v>380</v>
      </c>
      <c r="BI1157" s="96">
        <v>360</v>
      </c>
      <c r="BJ1157" s="96">
        <v>340</v>
      </c>
      <c r="BK1157" s="96">
        <v>320</v>
      </c>
      <c r="BL1157" s="96">
        <v>300</v>
      </c>
      <c r="BM1157" s="96">
        <v>280</v>
      </c>
      <c r="BN1157" s="96">
        <v>240</v>
      </c>
      <c r="CH1157" s="2">
        <v>65404</v>
      </c>
      <c r="CI1157" s="2" t="s">
        <v>126</v>
      </c>
      <c r="CP1157" s="3">
        <v>63531</v>
      </c>
      <c r="CQ1157" s="3" t="s">
        <v>26392</v>
      </c>
      <c r="CR1157" s="3" t="s">
        <v>124</v>
      </c>
    </row>
    <row r="1158" spans="19:96" x14ac:dyDescent="0.25">
      <c r="S1158" s="2"/>
      <c r="T1158" s="95" t="s">
        <v>1225</v>
      </c>
      <c r="U1158" s="96">
        <v>800</v>
      </c>
      <c r="V1158" s="96">
        <v>760</v>
      </c>
      <c r="W1158" s="96">
        <v>720</v>
      </c>
      <c r="X1158" s="96">
        <v>680</v>
      </c>
      <c r="Y1158" s="96">
        <v>640</v>
      </c>
      <c r="Z1158" s="96">
        <v>600</v>
      </c>
      <c r="AA1158" s="96">
        <v>560</v>
      </c>
      <c r="AB1158" s="96">
        <v>480</v>
      </c>
      <c r="AC1158" s="95" t="s">
        <v>1225</v>
      </c>
      <c r="AD1158" s="96">
        <v>1300</v>
      </c>
      <c r="AE1158" s="96">
        <v>1240</v>
      </c>
      <c r="AF1158" s="96">
        <v>1170</v>
      </c>
      <c r="AG1158" s="96">
        <v>1110</v>
      </c>
      <c r="AH1158" s="96">
        <v>1040</v>
      </c>
      <c r="AI1158" s="96">
        <v>980</v>
      </c>
      <c r="AJ1158" s="96">
        <v>910</v>
      </c>
      <c r="AK1158" s="96">
        <v>780</v>
      </c>
      <c r="AL1158" s="2"/>
      <c r="AM1158" s="95" t="s">
        <v>1225</v>
      </c>
      <c r="AN1158" s="96">
        <v>1200</v>
      </c>
      <c r="AO1158" s="96">
        <v>1140</v>
      </c>
      <c r="AP1158" s="96">
        <v>1080</v>
      </c>
      <c r="AQ1158" s="96">
        <v>1020</v>
      </c>
      <c r="AR1158" s="96">
        <v>960</v>
      </c>
      <c r="AS1158" s="96">
        <v>900</v>
      </c>
      <c r="AT1158" s="96">
        <v>840</v>
      </c>
      <c r="AU1158" s="96">
        <v>720</v>
      </c>
      <c r="AW1158" s="95" t="s">
        <v>1225</v>
      </c>
      <c r="AX1158" s="96">
        <v>400</v>
      </c>
      <c r="AY1158" s="96">
        <v>380</v>
      </c>
      <c r="AZ1158" s="96">
        <v>360</v>
      </c>
      <c r="BA1158" s="96">
        <v>340</v>
      </c>
      <c r="BB1158" s="96">
        <v>320</v>
      </c>
      <c r="BC1158" s="96">
        <v>300</v>
      </c>
      <c r="BD1158" s="96">
        <v>280</v>
      </c>
      <c r="BE1158" s="96">
        <v>240</v>
      </c>
      <c r="BF1158" s="95" t="s">
        <v>1225</v>
      </c>
      <c r="BG1158" s="96">
        <v>500</v>
      </c>
      <c r="BH1158" s="96">
        <v>480</v>
      </c>
      <c r="BI1158" s="96">
        <v>450</v>
      </c>
      <c r="BJ1158" s="96">
        <v>430</v>
      </c>
      <c r="BK1158" s="96">
        <v>400</v>
      </c>
      <c r="BL1158" s="96">
        <v>380</v>
      </c>
      <c r="BM1158" s="96">
        <v>350</v>
      </c>
      <c r="BN1158" s="96">
        <v>300</v>
      </c>
      <c r="CH1158" s="2">
        <v>65405</v>
      </c>
      <c r="CI1158" s="2" t="s">
        <v>126</v>
      </c>
      <c r="CP1158" s="3">
        <v>63532</v>
      </c>
      <c r="CQ1158" s="3" t="s">
        <v>26396</v>
      </c>
      <c r="CR1158" s="3" t="s">
        <v>124</v>
      </c>
    </row>
    <row r="1159" spans="19:96" x14ac:dyDescent="0.25">
      <c r="S1159" s="2"/>
      <c r="T1159" s="95" t="s">
        <v>1226</v>
      </c>
      <c r="U1159" s="96">
        <v>800</v>
      </c>
      <c r="V1159" s="96">
        <v>760</v>
      </c>
      <c r="W1159" s="96">
        <v>720</v>
      </c>
      <c r="X1159" s="96">
        <v>680</v>
      </c>
      <c r="Y1159" s="96">
        <v>640</v>
      </c>
      <c r="Z1159" s="96">
        <v>600</v>
      </c>
      <c r="AA1159" s="96">
        <v>560</v>
      </c>
      <c r="AB1159" s="96">
        <v>480</v>
      </c>
      <c r="AC1159" s="95" t="s">
        <v>1226</v>
      </c>
      <c r="AD1159" s="96">
        <v>1300</v>
      </c>
      <c r="AE1159" s="96">
        <v>1240</v>
      </c>
      <c r="AF1159" s="96">
        <v>1170</v>
      </c>
      <c r="AG1159" s="96">
        <v>1110</v>
      </c>
      <c r="AH1159" s="96">
        <v>1040</v>
      </c>
      <c r="AI1159" s="96">
        <v>980</v>
      </c>
      <c r="AJ1159" s="96">
        <v>910</v>
      </c>
      <c r="AK1159" s="96">
        <v>780</v>
      </c>
      <c r="AL1159" s="2"/>
      <c r="AM1159" s="95" t="s">
        <v>1226</v>
      </c>
      <c r="AN1159" s="96">
        <v>1200</v>
      </c>
      <c r="AO1159" s="96">
        <v>1140</v>
      </c>
      <c r="AP1159" s="96">
        <v>1080</v>
      </c>
      <c r="AQ1159" s="96">
        <v>1020</v>
      </c>
      <c r="AR1159" s="96">
        <v>960</v>
      </c>
      <c r="AS1159" s="96">
        <v>900</v>
      </c>
      <c r="AT1159" s="96">
        <v>840</v>
      </c>
      <c r="AU1159" s="96">
        <v>720</v>
      </c>
      <c r="AW1159" s="95" t="s">
        <v>1226</v>
      </c>
      <c r="AX1159" s="96">
        <v>400</v>
      </c>
      <c r="AY1159" s="96">
        <v>380</v>
      </c>
      <c r="AZ1159" s="96">
        <v>360</v>
      </c>
      <c r="BA1159" s="96">
        <v>340</v>
      </c>
      <c r="BB1159" s="96">
        <v>320</v>
      </c>
      <c r="BC1159" s="96">
        <v>300</v>
      </c>
      <c r="BD1159" s="96">
        <v>280</v>
      </c>
      <c r="BE1159" s="96">
        <v>240</v>
      </c>
      <c r="BF1159" s="95" t="s">
        <v>1226</v>
      </c>
      <c r="BG1159" s="96">
        <v>500</v>
      </c>
      <c r="BH1159" s="96">
        <v>480</v>
      </c>
      <c r="BI1159" s="96">
        <v>450</v>
      </c>
      <c r="BJ1159" s="96">
        <v>430</v>
      </c>
      <c r="BK1159" s="96">
        <v>400</v>
      </c>
      <c r="BL1159" s="96">
        <v>380</v>
      </c>
      <c r="BM1159" s="96">
        <v>350</v>
      </c>
      <c r="BN1159" s="96">
        <v>300</v>
      </c>
      <c r="CH1159" s="2">
        <v>65406</v>
      </c>
      <c r="CI1159" s="2" t="s">
        <v>126</v>
      </c>
      <c r="CP1159" s="3">
        <v>63533</v>
      </c>
      <c r="CQ1159" s="3" t="s">
        <v>29258</v>
      </c>
      <c r="CR1159" s="3" t="s">
        <v>124</v>
      </c>
    </row>
    <row r="1160" spans="19:96" x14ac:dyDescent="0.25">
      <c r="S1160" s="2"/>
      <c r="T1160" s="95" t="s">
        <v>1227</v>
      </c>
      <c r="U1160" s="96">
        <v>1200</v>
      </c>
      <c r="V1160" s="96">
        <v>1140</v>
      </c>
      <c r="W1160" s="96">
        <v>1080</v>
      </c>
      <c r="X1160" s="96">
        <v>1020</v>
      </c>
      <c r="Y1160" s="96">
        <v>960</v>
      </c>
      <c r="Z1160" s="96">
        <v>900</v>
      </c>
      <c r="AA1160" s="96">
        <v>840</v>
      </c>
      <c r="AB1160" s="96">
        <v>720</v>
      </c>
      <c r="AC1160" s="95" t="s">
        <v>1227</v>
      </c>
      <c r="AD1160" s="96">
        <v>1900</v>
      </c>
      <c r="AE1160" s="96">
        <v>1810</v>
      </c>
      <c r="AF1160" s="96">
        <v>1710</v>
      </c>
      <c r="AG1160" s="96">
        <v>1620</v>
      </c>
      <c r="AH1160" s="96">
        <v>1520</v>
      </c>
      <c r="AI1160" s="96">
        <v>1430</v>
      </c>
      <c r="AJ1160" s="96">
        <v>1330</v>
      </c>
      <c r="AK1160" s="96">
        <v>1140</v>
      </c>
      <c r="AL1160" s="2"/>
      <c r="AM1160" s="95" t="s">
        <v>1227</v>
      </c>
      <c r="AN1160" s="96">
        <v>1700</v>
      </c>
      <c r="AO1160" s="96">
        <v>1620</v>
      </c>
      <c r="AP1160" s="96">
        <v>1530</v>
      </c>
      <c r="AQ1160" s="96">
        <v>1450</v>
      </c>
      <c r="AR1160" s="96">
        <v>1360</v>
      </c>
      <c r="AS1160" s="96">
        <v>1280</v>
      </c>
      <c r="AT1160" s="96">
        <v>1190</v>
      </c>
      <c r="AU1160" s="96">
        <v>1020</v>
      </c>
      <c r="AW1160" s="95" t="s">
        <v>1227</v>
      </c>
      <c r="AX1160" s="96">
        <v>600</v>
      </c>
      <c r="AY1160" s="96">
        <v>570</v>
      </c>
      <c r="AZ1160" s="96">
        <v>540</v>
      </c>
      <c r="BA1160" s="96">
        <v>510</v>
      </c>
      <c r="BB1160" s="96">
        <v>480</v>
      </c>
      <c r="BC1160" s="96">
        <v>450</v>
      </c>
      <c r="BD1160" s="96">
        <v>420</v>
      </c>
      <c r="BE1160" s="96">
        <v>360</v>
      </c>
      <c r="BF1160" s="95" t="s">
        <v>1227</v>
      </c>
      <c r="BG1160" s="96">
        <v>800</v>
      </c>
      <c r="BH1160" s="96">
        <v>760</v>
      </c>
      <c r="BI1160" s="96">
        <v>720</v>
      </c>
      <c r="BJ1160" s="96">
        <v>680</v>
      </c>
      <c r="BK1160" s="96">
        <v>640</v>
      </c>
      <c r="BL1160" s="96">
        <v>600</v>
      </c>
      <c r="BM1160" s="96">
        <v>560</v>
      </c>
      <c r="BN1160" s="96">
        <v>480</v>
      </c>
      <c r="CH1160" s="2">
        <v>65407</v>
      </c>
      <c r="CI1160" s="2" t="s">
        <v>126</v>
      </c>
      <c r="CP1160" s="3">
        <v>63534</v>
      </c>
      <c r="CQ1160" s="3" t="s">
        <v>26390</v>
      </c>
      <c r="CR1160" s="3" t="s">
        <v>124</v>
      </c>
    </row>
    <row r="1161" spans="19:96" x14ac:dyDescent="0.25">
      <c r="S1161" s="2"/>
      <c r="T1161" s="95" t="s">
        <v>1228</v>
      </c>
      <c r="U1161" s="96">
        <v>700</v>
      </c>
      <c r="V1161" s="96">
        <v>670</v>
      </c>
      <c r="W1161" s="96">
        <v>630</v>
      </c>
      <c r="X1161" s="96">
        <v>600</v>
      </c>
      <c r="Y1161" s="96">
        <v>560</v>
      </c>
      <c r="Z1161" s="96">
        <v>530</v>
      </c>
      <c r="AA1161" s="96">
        <v>490</v>
      </c>
      <c r="AB1161" s="96">
        <v>420</v>
      </c>
      <c r="AC1161" s="95" t="s">
        <v>1228</v>
      </c>
      <c r="AD1161" s="96">
        <v>1100</v>
      </c>
      <c r="AE1161" s="96">
        <v>1050</v>
      </c>
      <c r="AF1161" s="96">
        <v>990</v>
      </c>
      <c r="AG1161" s="96">
        <v>940</v>
      </c>
      <c r="AH1161" s="96">
        <v>880</v>
      </c>
      <c r="AI1161" s="96">
        <v>830</v>
      </c>
      <c r="AJ1161" s="96">
        <v>770</v>
      </c>
      <c r="AK1161" s="96">
        <v>660</v>
      </c>
      <c r="AL1161" s="2"/>
      <c r="AM1161" s="95" t="s">
        <v>1228</v>
      </c>
      <c r="AN1161" s="96">
        <v>1000</v>
      </c>
      <c r="AO1161" s="96">
        <v>950</v>
      </c>
      <c r="AP1161" s="96">
        <v>900</v>
      </c>
      <c r="AQ1161" s="96">
        <v>850</v>
      </c>
      <c r="AR1161" s="96">
        <v>800</v>
      </c>
      <c r="AS1161" s="96">
        <v>750</v>
      </c>
      <c r="AT1161" s="96">
        <v>700</v>
      </c>
      <c r="AU1161" s="96">
        <v>600</v>
      </c>
      <c r="AW1161" s="95" t="s">
        <v>1228</v>
      </c>
      <c r="AX1161" s="96">
        <v>300</v>
      </c>
      <c r="AY1161" s="96">
        <v>290</v>
      </c>
      <c r="AZ1161" s="96">
        <v>270</v>
      </c>
      <c r="BA1161" s="96">
        <v>260</v>
      </c>
      <c r="BB1161" s="96">
        <v>240</v>
      </c>
      <c r="BC1161" s="96">
        <v>230</v>
      </c>
      <c r="BD1161" s="96">
        <v>210</v>
      </c>
      <c r="BE1161" s="96">
        <v>180</v>
      </c>
      <c r="BF1161" s="95" t="s">
        <v>1228</v>
      </c>
      <c r="BG1161" s="96">
        <v>400</v>
      </c>
      <c r="BH1161" s="96">
        <v>380</v>
      </c>
      <c r="BI1161" s="96">
        <v>360</v>
      </c>
      <c r="BJ1161" s="96">
        <v>340</v>
      </c>
      <c r="BK1161" s="96">
        <v>320</v>
      </c>
      <c r="BL1161" s="96">
        <v>300</v>
      </c>
      <c r="BM1161" s="96">
        <v>280</v>
      </c>
      <c r="BN1161" s="96">
        <v>240</v>
      </c>
      <c r="CH1161" s="2">
        <v>65410</v>
      </c>
      <c r="CI1161" s="2" t="s">
        <v>124</v>
      </c>
      <c r="CP1161" s="3">
        <v>63535</v>
      </c>
      <c r="CQ1161" s="3" t="s">
        <v>26385</v>
      </c>
      <c r="CR1161" s="3" t="s">
        <v>124</v>
      </c>
    </row>
    <row r="1162" spans="19:96" x14ac:dyDescent="0.25">
      <c r="S1162" s="2"/>
      <c r="T1162" s="95" t="s">
        <v>1229</v>
      </c>
      <c r="U1162" s="96">
        <v>700</v>
      </c>
      <c r="V1162" s="96">
        <v>670</v>
      </c>
      <c r="W1162" s="96">
        <v>630</v>
      </c>
      <c r="X1162" s="96">
        <v>600</v>
      </c>
      <c r="Y1162" s="96">
        <v>560</v>
      </c>
      <c r="Z1162" s="96">
        <v>530</v>
      </c>
      <c r="AA1162" s="96">
        <v>490</v>
      </c>
      <c r="AB1162" s="96">
        <v>420</v>
      </c>
      <c r="AC1162" s="95" t="s">
        <v>1229</v>
      </c>
      <c r="AD1162" s="96">
        <v>1100</v>
      </c>
      <c r="AE1162" s="96">
        <v>1050</v>
      </c>
      <c r="AF1162" s="96">
        <v>990</v>
      </c>
      <c r="AG1162" s="96">
        <v>940</v>
      </c>
      <c r="AH1162" s="96">
        <v>880</v>
      </c>
      <c r="AI1162" s="96">
        <v>830</v>
      </c>
      <c r="AJ1162" s="96">
        <v>770</v>
      </c>
      <c r="AK1162" s="96">
        <v>660</v>
      </c>
      <c r="AL1162" s="2"/>
      <c r="AM1162" s="95" t="s">
        <v>1229</v>
      </c>
      <c r="AN1162" s="96">
        <v>1000</v>
      </c>
      <c r="AO1162" s="96">
        <v>950</v>
      </c>
      <c r="AP1162" s="96">
        <v>900</v>
      </c>
      <c r="AQ1162" s="96">
        <v>850</v>
      </c>
      <c r="AR1162" s="96">
        <v>800</v>
      </c>
      <c r="AS1162" s="96">
        <v>750</v>
      </c>
      <c r="AT1162" s="96">
        <v>700</v>
      </c>
      <c r="AU1162" s="96">
        <v>600</v>
      </c>
      <c r="AW1162" s="95" t="s">
        <v>1229</v>
      </c>
      <c r="AX1162" s="96">
        <v>300</v>
      </c>
      <c r="AY1162" s="96">
        <v>290</v>
      </c>
      <c r="AZ1162" s="96">
        <v>270</v>
      </c>
      <c r="BA1162" s="96">
        <v>260</v>
      </c>
      <c r="BB1162" s="96">
        <v>240</v>
      </c>
      <c r="BC1162" s="96">
        <v>230</v>
      </c>
      <c r="BD1162" s="96">
        <v>210</v>
      </c>
      <c r="BE1162" s="96">
        <v>180</v>
      </c>
      <c r="BF1162" s="95" t="s">
        <v>1229</v>
      </c>
      <c r="BG1162" s="96">
        <v>500</v>
      </c>
      <c r="BH1162" s="96">
        <v>480</v>
      </c>
      <c r="BI1162" s="96">
        <v>450</v>
      </c>
      <c r="BJ1162" s="96">
        <v>430</v>
      </c>
      <c r="BK1162" s="96">
        <v>400</v>
      </c>
      <c r="BL1162" s="96">
        <v>380</v>
      </c>
      <c r="BM1162" s="96">
        <v>350</v>
      </c>
      <c r="BN1162" s="96">
        <v>300</v>
      </c>
      <c r="CH1162" s="2">
        <v>65414</v>
      </c>
      <c r="CI1162" s="2" t="s">
        <v>126</v>
      </c>
      <c r="CP1162" s="3">
        <v>63536</v>
      </c>
      <c r="CQ1162" s="3" t="s">
        <v>26393</v>
      </c>
      <c r="CR1162" s="3" t="s">
        <v>124</v>
      </c>
    </row>
    <row r="1163" spans="19:96" x14ac:dyDescent="0.25">
      <c r="S1163" s="2"/>
      <c r="T1163" s="95" t="s">
        <v>1230</v>
      </c>
      <c r="U1163" s="96">
        <v>900</v>
      </c>
      <c r="V1163" s="96">
        <v>860</v>
      </c>
      <c r="W1163" s="96">
        <v>810</v>
      </c>
      <c r="X1163" s="96">
        <v>770</v>
      </c>
      <c r="Y1163" s="96">
        <v>720</v>
      </c>
      <c r="Z1163" s="96">
        <v>680</v>
      </c>
      <c r="AA1163" s="96">
        <v>630</v>
      </c>
      <c r="AB1163" s="96">
        <v>540</v>
      </c>
      <c r="AC1163" s="95" t="s">
        <v>1230</v>
      </c>
      <c r="AD1163" s="96">
        <v>1400</v>
      </c>
      <c r="AE1163" s="96">
        <v>1330</v>
      </c>
      <c r="AF1163" s="96">
        <v>1260</v>
      </c>
      <c r="AG1163" s="96">
        <v>1190</v>
      </c>
      <c r="AH1163" s="96">
        <v>1120</v>
      </c>
      <c r="AI1163" s="96">
        <v>1050</v>
      </c>
      <c r="AJ1163" s="96">
        <v>980</v>
      </c>
      <c r="AK1163" s="96">
        <v>840</v>
      </c>
      <c r="AL1163" s="2"/>
      <c r="AM1163" s="95" t="s">
        <v>1230</v>
      </c>
      <c r="AN1163" s="96">
        <v>1300</v>
      </c>
      <c r="AO1163" s="96">
        <v>1240</v>
      </c>
      <c r="AP1163" s="96">
        <v>1170</v>
      </c>
      <c r="AQ1163" s="96">
        <v>1110</v>
      </c>
      <c r="AR1163" s="96">
        <v>1040</v>
      </c>
      <c r="AS1163" s="96">
        <v>980</v>
      </c>
      <c r="AT1163" s="96">
        <v>910</v>
      </c>
      <c r="AU1163" s="96">
        <v>780</v>
      </c>
      <c r="AW1163" s="95" t="s">
        <v>1230</v>
      </c>
      <c r="AX1163" s="96">
        <v>400</v>
      </c>
      <c r="AY1163" s="96">
        <v>380</v>
      </c>
      <c r="AZ1163" s="96">
        <v>360</v>
      </c>
      <c r="BA1163" s="96">
        <v>340</v>
      </c>
      <c r="BB1163" s="96">
        <v>320</v>
      </c>
      <c r="BC1163" s="96">
        <v>300</v>
      </c>
      <c r="BD1163" s="96">
        <v>280</v>
      </c>
      <c r="BE1163" s="96">
        <v>240</v>
      </c>
      <c r="BF1163" s="95" t="s">
        <v>1230</v>
      </c>
      <c r="BG1163" s="96">
        <v>600</v>
      </c>
      <c r="BH1163" s="96">
        <v>570</v>
      </c>
      <c r="BI1163" s="96">
        <v>540</v>
      </c>
      <c r="BJ1163" s="96">
        <v>510</v>
      </c>
      <c r="BK1163" s="96">
        <v>480</v>
      </c>
      <c r="BL1163" s="96">
        <v>450</v>
      </c>
      <c r="BM1163" s="96">
        <v>420</v>
      </c>
      <c r="BN1163" s="96">
        <v>360</v>
      </c>
      <c r="CH1163" s="2">
        <v>65421</v>
      </c>
      <c r="CI1163" s="2" t="s">
        <v>122</v>
      </c>
      <c r="CP1163" s="3">
        <v>63537</v>
      </c>
      <c r="CQ1163" s="3" t="s">
        <v>26394</v>
      </c>
      <c r="CR1163" s="3" t="s">
        <v>124</v>
      </c>
    </row>
    <row r="1164" spans="19:96" x14ac:dyDescent="0.25">
      <c r="S1164" s="2"/>
      <c r="T1164" s="95" t="s">
        <v>1231</v>
      </c>
      <c r="U1164" s="96">
        <v>700</v>
      </c>
      <c r="V1164" s="96">
        <v>670</v>
      </c>
      <c r="W1164" s="96">
        <v>630</v>
      </c>
      <c r="X1164" s="96">
        <v>600</v>
      </c>
      <c r="Y1164" s="96">
        <v>560</v>
      </c>
      <c r="Z1164" s="96">
        <v>530</v>
      </c>
      <c r="AA1164" s="96">
        <v>490</v>
      </c>
      <c r="AB1164" s="96">
        <v>420</v>
      </c>
      <c r="AC1164" s="95" t="s">
        <v>1231</v>
      </c>
      <c r="AD1164" s="96">
        <v>1100</v>
      </c>
      <c r="AE1164" s="96">
        <v>1050</v>
      </c>
      <c r="AF1164" s="96">
        <v>990</v>
      </c>
      <c r="AG1164" s="96">
        <v>940</v>
      </c>
      <c r="AH1164" s="96">
        <v>880</v>
      </c>
      <c r="AI1164" s="96">
        <v>830</v>
      </c>
      <c r="AJ1164" s="96">
        <v>770</v>
      </c>
      <c r="AK1164" s="96">
        <v>660</v>
      </c>
      <c r="AL1164" s="2"/>
      <c r="AM1164" s="95" t="s">
        <v>1231</v>
      </c>
      <c r="AN1164" s="96">
        <v>1100</v>
      </c>
      <c r="AO1164" s="96">
        <v>1050</v>
      </c>
      <c r="AP1164" s="96">
        <v>990</v>
      </c>
      <c r="AQ1164" s="96">
        <v>940</v>
      </c>
      <c r="AR1164" s="96">
        <v>880</v>
      </c>
      <c r="AS1164" s="96">
        <v>830</v>
      </c>
      <c r="AT1164" s="96">
        <v>770</v>
      </c>
      <c r="AU1164" s="96">
        <v>660</v>
      </c>
      <c r="AW1164" s="95" t="s">
        <v>1231</v>
      </c>
      <c r="AX1164" s="96">
        <v>400</v>
      </c>
      <c r="AY1164" s="96">
        <v>380</v>
      </c>
      <c r="AZ1164" s="96">
        <v>360</v>
      </c>
      <c r="BA1164" s="96">
        <v>340</v>
      </c>
      <c r="BB1164" s="96">
        <v>320</v>
      </c>
      <c r="BC1164" s="96">
        <v>300</v>
      </c>
      <c r="BD1164" s="96">
        <v>280</v>
      </c>
      <c r="BE1164" s="96">
        <v>240</v>
      </c>
      <c r="BF1164" s="95" t="s">
        <v>1231</v>
      </c>
      <c r="BG1164" s="96">
        <v>500</v>
      </c>
      <c r="BH1164" s="96">
        <v>480</v>
      </c>
      <c r="BI1164" s="96">
        <v>450</v>
      </c>
      <c r="BJ1164" s="96">
        <v>430</v>
      </c>
      <c r="BK1164" s="96">
        <v>400</v>
      </c>
      <c r="BL1164" s="96">
        <v>380</v>
      </c>
      <c r="BM1164" s="96">
        <v>350</v>
      </c>
      <c r="BN1164" s="96">
        <v>300</v>
      </c>
      <c r="CH1164" s="2">
        <v>65422</v>
      </c>
      <c r="CI1164" s="2" t="s">
        <v>126</v>
      </c>
      <c r="CP1164" s="3">
        <v>63538</v>
      </c>
      <c r="CQ1164" s="3" t="s">
        <v>29259</v>
      </c>
      <c r="CR1164" s="3" t="s">
        <v>126</v>
      </c>
    </row>
    <row r="1165" spans="19:96" x14ac:dyDescent="0.25">
      <c r="S1165" s="2"/>
      <c r="T1165" s="95" t="s">
        <v>1232</v>
      </c>
      <c r="U1165" s="96">
        <v>1300</v>
      </c>
      <c r="V1165" s="96">
        <v>1240</v>
      </c>
      <c r="W1165" s="96">
        <v>1170</v>
      </c>
      <c r="X1165" s="96">
        <v>1110</v>
      </c>
      <c r="Y1165" s="96">
        <v>1040</v>
      </c>
      <c r="Z1165" s="96">
        <v>980</v>
      </c>
      <c r="AA1165" s="96">
        <v>910</v>
      </c>
      <c r="AB1165" s="96">
        <v>780</v>
      </c>
      <c r="AC1165" s="95" t="s">
        <v>1232</v>
      </c>
      <c r="AD1165" s="96">
        <v>2100</v>
      </c>
      <c r="AE1165" s="96">
        <v>2000</v>
      </c>
      <c r="AF1165" s="96">
        <v>1890</v>
      </c>
      <c r="AG1165" s="96">
        <v>1790</v>
      </c>
      <c r="AH1165" s="96">
        <v>1680</v>
      </c>
      <c r="AI1165" s="96">
        <v>1580</v>
      </c>
      <c r="AJ1165" s="96">
        <v>1470</v>
      </c>
      <c r="AK1165" s="96">
        <v>1260</v>
      </c>
      <c r="AL1165" s="2"/>
      <c r="AM1165" s="95" t="s">
        <v>1232</v>
      </c>
      <c r="AN1165" s="96">
        <v>1900</v>
      </c>
      <c r="AO1165" s="96">
        <v>1810</v>
      </c>
      <c r="AP1165" s="96">
        <v>1710</v>
      </c>
      <c r="AQ1165" s="96">
        <v>1620</v>
      </c>
      <c r="AR1165" s="96">
        <v>1520</v>
      </c>
      <c r="AS1165" s="96">
        <v>1430</v>
      </c>
      <c r="AT1165" s="96">
        <v>1330</v>
      </c>
      <c r="AU1165" s="96">
        <v>1140</v>
      </c>
      <c r="AW1165" s="95" t="s">
        <v>1232</v>
      </c>
      <c r="AX1165" s="96">
        <v>600</v>
      </c>
      <c r="AY1165" s="96">
        <v>570</v>
      </c>
      <c r="AZ1165" s="96">
        <v>540</v>
      </c>
      <c r="BA1165" s="96">
        <v>510</v>
      </c>
      <c r="BB1165" s="96">
        <v>480</v>
      </c>
      <c r="BC1165" s="96">
        <v>450</v>
      </c>
      <c r="BD1165" s="96">
        <v>420</v>
      </c>
      <c r="BE1165" s="96">
        <v>360</v>
      </c>
      <c r="BF1165" s="95" t="s">
        <v>1232</v>
      </c>
      <c r="BG1165" s="96">
        <v>800</v>
      </c>
      <c r="BH1165" s="96">
        <v>760</v>
      </c>
      <c r="BI1165" s="96">
        <v>720</v>
      </c>
      <c r="BJ1165" s="96">
        <v>680</v>
      </c>
      <c r="BK1165" s="96">
        <v>640</v>
      </c>
      <c r="BL1165" s="96">
        <v>600</v>
      </c>
      <c r="BM1165" s="96">
        <v>560</v>
      </c>
      <c r="BN1165" s="96">
        <v>480</v>
      </c>
      <c r="CH1165" s="2">
        <v>65424</v>
      </c>
      <c r="CI1165" s="2" t="s">
        <v>126</v>
      </c>
      <c r="CP1165" s="3">
        <v>63539</v>
      </c>
      <c r="CQ1165" s="3" t="s">
        <v>24672</v>
      </c>
      <c r="CR1165" s="3" t="s">
        <v>126</v>
      </c>
    </row>
    <row r="1166" spans="19:96" x14ac:dyDescent="0.25">
      <c r="S1166" s="2"/>
      <c r="T1166" s="95" t="s">
        <v>1233</v>
      </c>
      <c r="U1166" s="96">
        <v>1100</v>
      </c>
      <c r="V1166" s="96">
        <v>1050</v>
      </c>
      <c r="W1166" s="96">
        <v>990</v>
      </c>
      <c r="X1166" s="96">
        <v>940</v>
      </c>
      <c r="Y1166" s="96">
        <v>880</v>
      </c>
      <c r="Z1166" s="96">
        <v>830</v>
      </c>
      <c r="AA1166" s="96">
        <v>770</v>
      </c>
      <c r="AB1166" s="96">
        <v>660</v>
      </c>
      <c r="AC1166" s="95" t="s">
        <v>1233</v>
      </c>
      <c r="AD1166" s="96">
        <v>1800</v>
      </c>
      <c r="AE1166" s="96">
        <v>1710</v>
      </c>
      <c r="AF1166" s="96">
        <v>1620</v>
      </c>
      <c r="AG1166" s="96">
        <v>1530</v>
      </c>
      <c r="AH1166" s="96">
        <v>1440</v>
      </c>
      <c r="AI1166" s="96">
        <v>1350</v>
      </c>
      <c r="AJ1166" s="96">
        <v>1260</v>
      </c>
      <c r="AK1166" s="96">
        <v>1080</v>
      </c>
      <c r="AL1166" s="2"/>
      <c r="AM1166" s="95" t="s">
        <v>1233</v>
      </c>
      <c r="AN1166" s="96">
        <v>1700</v>
      </c>
      <c r="AO1166" s="96">
        <v>1620</v>
      </c>
      <c r="AP1166" s="96">
        <v>1530</v>
      </c>
      <c r="AQ1166" s="96">
        <v>1450</v>
      </c>
      <c r="AR1166" s="96">
        <v>1360</v>
      </c>
      <c r="AS1166" s="96">
        <v>1280</v>
      </c>
      <c r="AT1166" s="96">
        <v>1190</v>
      </c>
      <c r="AU1166" s="96">
        <v>1020</v>
      </c>
      <c r="AW1166" s="95" t="s">
        <v>1233</v>
      </c>
      <c r="AX1166" s="96">
        <v>600</v>
      </c>
      <c r="AY1166" s="96">
        <v>570</v>
      </c>
      <c r="AZ1166" s="96">
        <v>540</v>
      </c>
      <c r="BA1166" s="96">
        <v>510</v>
      </c>
      <c r="BB1166" s="96">
        <v>480</v>
      </c>
      <c r="BC1166" s="96">
        <v>450</v>
      </c>
      <c r="BD1166" s="96">
        <v>420</v>
      </c>
      <c r="BE1166" s="96">
        <v>360</v>
      </c>
      <c r="BF1166" s="95" t="s">
        <v>1233</v>
      </c>
      <c r="BG1166" s="96">
        <v>700</v>
      </c>
      <c r="BH1166" s="96">
        <v>670</v>
      </c>
      <c r="BI1166" s="96">
        <v>630</v>
      </c>
      <c r="BJ1166" s="96">
        <v>600</v>
      </c>
      <c r="BK1166" s="96">
        <v>560</v>
      </c>
      <c r="BL1166" s="96">
        <v>530</v>
      </c>
      <c r="BM1166" s="96">
        <v>490</v>
      </c>
      <c r="BN1166" s="96">
        <v>420</v>
      </c>
      <c r="CH1166" s="2">
        <v>65427</v>
      </c>
      <c r="CI1166" s="2" t="s">
        <v>124</v>
      </c>
      <c r="CP1166" s="3">
        <v>63540</v>
      </c>
      <c r="CQ1166" s="3" t="s">
        <v>26386</v>
      </c>
      <c r="CR1166" s="3" t="s">
        <v>126</v>
      </c>
    </row>
    <row r="1167" spans="19:96" x14ac:dyDescent="0.25">
      <c r="S1167" s="2"/>
      <c r="T1167" s="95" t="s">
        <v>1234</v>
      </c>
      <c r="U1167" s="96">
        <v>1000</v>
      </c>
      <c r="V1167" s="96">
        <v>950</v>
      </c>
      <c r="W1167" s="96">
        <v>900</v>
      </c>
      <c r="X1167" s="96">
        <v>850</v>
      </c>
      <c r="Y1167" s="96">
        <v>800</v>
      </c>
      <c r="Z1167" s="96">
        <v>750</v>
      </c>
      <c r="AA1167" s="96">
        <v>700</v>
      </c>
      <c r="AB1167" s="96">
        <v>600</v>
      </c>
      <c r="AC1167" s="95" t="s">
        <v>1234</v>
      </c>
      <c r="AD1167" s="96">
        <v>1600</v>
      </c>
      <c r="AE1167" s="96">
        <v>1520</v>
      </c>
      <c r="AF1167" s="96">
        <v>1440</v>
      </c>
      <c r="AG1167" s="96">
        <v>1360</v>
      </c>
      <c r="AH1167" s="96">
        <v>1280</v>
      </c>
      <c r="AI1167" s="96">
        <v>1200</v>
      </c>
      <c r="AJ1167" s="96">
        <v>1120</v>
      </c>
      <c r="AK1167" s="96">
        <v>960</v>
      </c>
      <c r="AL1167" s="2"/>
      <c r="AM1167" s="95" t="s">
        <v>1234</v>
      </c>
      <c r="AN1167" s="96">
        <v>1500</v>
      </c>
      <c r="AO1167" s="96">
        <v>1430</v>
      </c>
      <c r="AP1167" s="96">
        <v>1350</v>
      </c>
      <c r="AQ1167" s="96">
        <v>1280</v>
      </c>
      <c r="AR1167" s="96">
        <v>1200</v>
      </c>
      <c r="AS1167" s="96">
        <v>1130</v>
      </c>
      <c r="AT1167" s="96">
        <v>1050</v>
      </c>
      <c r="AU1167" s="96">
        <v>900</v>
      </c>
      <c r="AW1167" s="95" t="s">
        <v>1234</v>
      </c>
      <c r="AX1167" s="96">
        <v>500</v>
      </c>
      <c r="AY1167" s="96">
        <v>480</v>
      </c>
      <c r="AZ1167" s="96">
        <v>450</v>
      </c>
      <c r="BA1167" s="96">
        <v>430</v>
      </c>
      <c r="BB1167" s="96">
        <v>400</v>
      </c>
      <c r="BC1167" s="96">
        <v>380</v>
      </c>
      <c r="BD1167" s="96">
        <v>350</v>
      </c>
      <c r="BE1167" s="96">
        <v>300</v>
      </c>
      <c r="BF1167" s="95" t="s">
        <v>1234</v>
      </c>
      <c r="BG1167" s="96">
        <v>700</v>
      </c>
      <c r="BH1167" s="96">
        <v>670</v>
      </c>
      <c r="BI1167" s="96">
        <v>630</v>
      </c>
      <c r="BJ1167" s="96">
        <v>600</v>
      </c>
      <c r="BK1167" s="96">
        <v>560</v>
      </c>
      <c r="BL1167" s="96">
        <v>530</v>
      </c>
      <c r="BM1167" s="96">
        <v>490</v>
      </c>
      <c r="BN1167" s="96">
        <v>420</v>
      </c>
      <c r="CH1167" s="2">
        <v>65428</v>
      </c>
      <c r="CI1167" s="2" t="s">
        <v>126</v>
      </c>
      <c r="CP1167" s="3">
        <v>63541</v>
      </c>
      <c r="CQ1167" s="3" t="s">
        <v>34109</v>
      </c>
      <c r="CR1167" s="3" t="s">
        <v>126</v>
      </c>
    </row>
    <row r="1168" spans="19:96" x14ac:dyDescent="0.25">
      <c r="S1168" s="2"/>
      <c r="T1168" s="95" t="s">
        <v>1235</v>
      </c>
      <c r="U1168" s="96">
        <v>900</v>
      </c>
      <c r="V1168" s="96">
        <v>860</v>
      </c>
      <c r="W1168" s="96">
        <v>810</v>
      </c>
      <c r="X1168" s="96">
        <v>770</v>
      </c>
      <c r="Y1168" s="96">
        <v>720</v>
      </c>
      <c r="Z1168" s="96">
        <v>680</v>
      </c>
      <c r="AA1168" s="96">
        <v>630</v>
      </c>
      <c r="AB1168" s="96">
        <v>540</v>
      </c>
      <c r="AC1168" s="95" t="s">
        <v>1235</v>
      </c>
      <c r="AD1168" s="96">
        <v>1400</v>
      </c>
      <c r="AE1168" s="96">
        <v>1330</v>
      </c>
      <c r="AF1168" s="96">
        <v>1260</v>
      </c>
      <c r="AG1168" s="96">
        <v>1190</v>
      </c>
      <c r="AH1168" s="96">
        <v>1120</v>
      </c>
      <c r="AI1168" s="96">
        <v>1050</v>
      </c>
      <c r="AJ1168" s="96">
        <v>980</v>
      </c>
      <c r="AK1168" s="96">
        <v>840</v>
      </c>
      <c r="AL1168" s="2"/>
      <c r="AM1168" s="95" t="s">
        <v>1235</v>
      </c>
      <c r="AN1168" s="96">
        <v>1300</v>
      </c>
      <c r="AO1168" s="96">
        <v>1240</v>
      </c>
      <c r="AP1168" s="96">
        <v>1170</v>
      </c>
      <c r="AQ1168" s="96">
        <v>1110</v>
      </c>
      <c r="AR1168" s="96">
        <v>1040</v>
      </c>
      <c r="AS1168" s="96">
        <v>980</v>
      </c>
      <c r="AT1168" s="96">
        <v>910</v>
      </c>
      <c r="AU1168" s="96">
        <v>780</v>
      </c>
      <c r="AW1168" s="95" t="s">
        <v>1235</v>
      </c>
      <c r="AX1168" s="96">
        <v>400</v>
      </c>
      <c r="AY1168" s="96">
        <v>380</v>
      </c>
      <c r="AZ1168" s="96">
        <v>360</v>
      </c>
      <c r="BA1168" s="96">
        <v>340</v>
      </c>
      <c r="BB1168" s="96">
        <v>320</v>
      </c>
      <c r="BC1168" s="96">
        <v>300</v>
      </c>
      <c r="BD1168" s="96">
        <v>280</v>
      </c>
      <c r="BE1168" s="96">
        <v>240</v>
      </c>
      <c r="BF1168" s="95" t="s">
        <v>1235</v>
      </c>
      <c r="BG1168" s="96">
        <v>600</v>
      </c>
      <c r="BH1168" s="96">
        <v>570</v>
      </c>
      <c r="BI1168" s="96">
        <v>540</v>
      </c>
      <c r="BJ1168" s="96">
        <v>510</v>
      </c>
      <c r="BK1168" s="96">
        <v>480</v>
      </c>
      <c r="BL1168" s="96">
        <v>450</v>
      </c>
      <c r="BM1168" s="96">
        <v>420</v>
      </c>
      <c r="BN1168" s="96">
        <v>360</v>
      </c>
      <c r="CH1168" s="2">
        <v>65430</v>
      </c>
      <c r="CI1168" s="2" t="s">
        <v>124</v>
      </c>
      <c r="CP1168" s="3">
        <v>63542</v>
      </c>
      <c r="CQ1168" s="3" t="s">
        <v>34110</v>
      </c>
      <c r="CR1168" s="3" t="s">
        <v>124</v>
      </c>
    </row>
    <row r="1169" spans="19:96" x14ac:dyDescent="0.25">
      <c r="S1169" s="2"/>
      <c r="T1169" s="95" t="s">
        <v>1236</v>
      </c>
      <c r="U1169" s="96">
        <v>800</v>
      </c>
      <c r="V1169" s="96">
        <v>760</v>
      </c>
      <c r="W1169" s="96">
        <v>720</v>
      </c>
      <c r="X1169" s="96">
        <v>680</v>
      </c>
      <c r="Y1169" s="96">
        <v>640</v>
      </c>
      <c r="Z1169" s="96">
        <v>600</v>
      </c>
      <c r="AA1169" s="96">
        <v>560</v>
      </c>
      <c r="AB1169" s="96">
        <v>480</v>
      </c>
      <c r="AC1169" s="95" t="s">
        <v>1236</v>
      </c>
      <c r="AD1169" s="96">
        <v>1300</v>
      </c>
      <c r="AE1169" s="96">
        <v>1240</v>
      </c>
      <c r="AF1169" s="96">
        <v>1170</v>
      </c>
      <c r="AG1169" s="96">
        <v>1110</v>
      </c>
      <c r="AH1169" s="96">
        <v>1040</v>
      </c>
      <c r="AI1169" s="96">
        <v>980</v>
      </c>
      <c r="AJ1169" s="96">
        <v>910</v>
      </c>
      <c r="AK1169" s="96">
        <v>780</v>
      </c>
      <c r="AL1169" s="2"/>
      <c r="AM1169" s="95" t="s">
        <v>1236</v>
      </c>
      <c r="AN1169" s="96">
        <v>1200</v>
      </c>
      <c r="AO1169" s="96">
        <v>1140</v>
      </c>
      <c r="AP1169" s="96">
        <v>1080</v>
      </c>
      <c r="AQ1169" s="96">
        <v>1020</v>
      </c>
      <c r="AR1169" s="96">
        <v>960</v>
      </c>
      <c r="AS1169" s="96">
        <v>900</v>
      </c>
      <c r="AT1169" s="96">
        <v>840</v>
      </c>
      <c r="AU1169" s="96">
        <v>720</v>
      </c>
      <c r="AW1169" s="95" t="s">
        <v>1236</v>
      </c>
      <c r="AX1169" s="96">
        <v>400</v>
      </c>
      <c r="AY1169" s="96">
        <v>380</v>
      </c>
      <c r="AZ1169" s="96">
        <v>360</v>
      </c>
      <c r="BA1169" s="96">
        <v>340</v>
      </c>
      <c r="BB1169" s="96">
        <v>320</v>
      </c>
      <c r="BC1169" s="96">
        <v>300</v>
      </c>
      <c r="BD1169" s="96">
        <v>280</v>
      </c>
      <c r="BE1169" s="96">
        <v>240</v>
      </c>
      <c r="BF1169" s="95" t="s">
        <v>1236</v>
      </c>
      <c r="BG1169" s="96">
        <v>500</v>
      </c>
      <c r="BH1169" s="96">
        <v>480</v>
      </c>
      <c r="BI1169" s="96">
        <v>450</v>
      </c>
      <c r="BJ1169" s="96">
        <v>430</v>
      </c>
      <c r="BK1169" s="96">
        <v>400</v>
      </c>
      <c r="BL1169" s="96">
        <v>380</v>
      </c>
      <c r="BM1169" s="96">
        <v>350</v>
      </c>
      <c r="BN1169" s="96">
        <v>300</v>
      </c>
      <c r="CH1169" s="2">
        <v>65431</v>
      </c>
      <c r="CI1169" s="2" t="s">
        <v>126</v>
      </c>
      <c r="CP1169" s="3">
        <v>63543</v>
      </c>
      <c r="CQ1169" s="3" t="s">
        <v>29260</v>
      </c>
      <c r="CR1169" s="3" t="s">
        <v>124</v>
      </c>
    </row>
    <row r="1170" spans="19:96" x14ac:dyDescent="0.25">
      <c r="S1170" s="2"/>
      <c r="T1170" s="95" t="s">
        <v>1237</v>
      </c>
      <c r="U1170" s="96">
        <v>1500</v>
      </c>
      <c r="V1170" s="96">
        <v>1430</v>
      </c>
      <c r="W1170" s="96">
        <v>1350</v>
      </c>
      <c r="X1170" s="96">
        <v>1280</v>
      </c>
      <c r="Y1170" s="96">
        <v>1200</v>
      </c>
      <c r="Z1170" s="96">
        <v>1130</v>
      </c>
      <c r="AA1170" s="96">
        <v>1050</v>
      </c>
      <c r="AB1170" s="96">
        <v>900</v>
      </c>
      <c r="AC1170" s="95" t="s">
        <v>1237</v>
      </c>
      <c r="AD1170" s="96">
        <v>2400</v>
      </c>
      <c r="AE1170" s="96">
        <v>2280</v>
      </c>
      <c r="AF1170" s="96">
        <v>2160</v>
      </c>
      <c r="AG1170" s="96">
        <v>2040</v>
      </c>
      <c r="AH1170" s="96">
        <v>1920</v>
      </c>
      <c r="AI1170" s="96">
        <v>1800</v>
      </c>
      <c r="AJ1170" s="96">
        <v>1680</v>
      </c>
      <c r="AK1170" s="96">
        <v>1440</v>
      </c>
      <c r="AL1170" s="2"/>
      <c r="AM1170" s="95" t="s">
        <v>1237</v>
      </c>
      <c r="AN1170" s="96">
        <v>2300</v>
      </c>
      <c r="AO1170" s="96">
        <v>2190</v>
      </c>
      <c r="AP1170" s="96">
        <v>2070</v>
      </c>
      <c r="AQ1170" s="96">
        <v>1960</v>
      </c>
      <c r="AR1170" s="96">
        <v>1840</v>
      </c>
      <c r="AS1170" s="96">
        <v>1730</v>
      </c>
      <c r="AT1170" s="96">
        <v>1610</v>
      </c>
      <c r="AU1170" s="96">
        <v>1380</v>
      </c>
      <c r="AW1170" s="95" t="s">
        <v>1237</v>
      </c>
      <c r="AX1170" s="96">
        <v>800</v>
      </c>
      <c r="AY1170" s="96">
        <v>760</v>
      </c>
      <c r="AZ1170" s="96">
        <v>720</v>
      </c>
      <c r="BA1170" s="96">
        <v>680</v>
      </c>
      <c r="BB1170" s="96">
        <v>640</v>
      </c>
      <c r="BC1170" s="96">
        <v>600</v>
      </c>
      <c r="BD1170" s="96">
        <v>560</v>
      </c>
      <c r="BE1170" s="96">
        <v>480</v>
      </c>
      <c r="BF1170" s="95" t="s">
        <v>1237</v>
      </c>
      <c r="BG1170" s="96">
        <v>1000</v>
      </c>
      <c r="BH1170" s="96">
        <v>950</v>
      </c>
      <c r="BI1170" s="96">
        <v>900</v>
      </c>
      <c r="BJ1170" s="96">
        <v>850</v>
      </c>
      <c r="BK1170" s="96">
        <v>800</v>
      </c>
      <c r="BL1170" s="96">
        <v>750</v>
      </c>
      <c r="BM1170" s="96">
        <v>700</v>
      </c>
      <c r="BN1170" s="96">
        <v>600</v>
      </c>
      <c r="CH1170" s="2">
        <v>65432</v>
      </c>
      <c r="CI1170" s="2" t="s">
        <v>126</v>
      </c>
      <c r="CP1170" s="3">
        <v>63549</v>
      </c>
      <c r="CQ1170" s="3" t="s">
        <v>26397</v>
      </c>
      <c r="CR1170" s="3" t="s">
        <v>122</v>
      </c>
    </row>
    <row r="1171" spans="19:96" x14ac:dyDescent="0.25">
      <c r="S1171" s="2"/>
      <c r="T1171" s="95" t="s">
        <v>1238</v>
      </c>
      <c r="U1171" s="96">
        <v>1000</v>
      </c>
      <c r="V1171" s="96">
        <v>950</v>
      </c>
      <c r="W1171" s="96">
        <v>900</v>
      </c>
      <c r="X1171" s="96">
        <v>850</v>
      </c>
      <c r="Y1171" s="96">
        <v>800</v>
      </c>
      <c r="Z1171" s="96">
        <v>750</v>
      </c>
      <c r="AA1171" s="96">
        <v>700</v>
      </c>
      <c r="AB1171" s="96">
        <v>600</v>
      </c>
      <c r="AC1171" s="95" t="s">
        <v>1238</v>
      </c>
      <c r="AD1171" s="96">
        <v>1600</v>
      </c>
      <c r="AE1171" s="96">
        <v>1520</v>
      </c>
      <c r="AF1171" s="96">
        <v>1440</v>
      </c>
      <c r="AG1171" s="96">
        <v>1360</v>
      </c>
      <c r="AH1171" s="96">
        <v>1280</v>
      </c>
      <c r="AI1171" s="96">
        <v>1200</v>
      </c>
      <c r="AJ1171" s="96">
        <v>1120</v>
      </c>
      <c r="AK1171" s="96">
        <v>960</v>
      </c>
      <c r="AL1171" s="2"/>
      <c r="AM1171" s="95" t="s">
        <v>1238</v>
      </c>
      <c r="AN1171" s="96">
        <v>1500</v>
      </c>
      <c r="AO1171" s="96">
        <v>1430</v>
      </c>
      <c r="AP1171" s="96">
        <v>1350</v>
      </c>
      <c r="AQ1171" s="96">
        <v>1280</v>
      </c>
      <c r="AR1171" s="96">
        <v>1200</v>
      </c>
      <c r="AS1171" s="96">
        <v>1130</v>
      </c>
      <c r="AT1171" s="96">
        <v>1050</v>
      </c>
      <c r="AU1171" s="96">
        <v>900</v>
      </c>
      <c r="AW1171" s="95" t="s">
        <v>1238</v>
      </c>
      <c r="AX1171" s="96">
        <v>500</v>
      </c>
      <c r="AY1171" s="96">
        <v>480</v>
      </c>
      <c r="AZ1171" s="96">
        <v>450</v>
      </c>
      <c r="BA1171" s="96">
        <v>430</v>
      </c>
      <c r="BB1171" s="96">
        <v>400</v>
      </c>
      <c r="BC1171" s="96">
        <v>380</v>
      </c>
      <c r="BD1171" s="96">
        <v>350</v>
      </c>
      <c r="BE1171" s="96">
        <v>300</v>
      </c>
      <c r="BF1171" s="95" t="s">
        <v>1238</v>
      </c>
      <c r="BG1171" s="96">
        <v>600</v>
      </c>
      <c r="BH1171" s="96">
        <v>570</v>
      </c>
      <c r="BI1171" s="96">
        <v>540</v>
      </c>
      <c r="BJ1171" s="96">
        <v>510</v>
      </c>
      <c r="BK1171" s="96">
        <v>480</v>
      </c>
      <c r="BL1171" s="96">
        <v>450</v>
      </c>
      <c r="BM1171" s="96">
        <v>420</v>
      </c>
      <c r="BN1171" s="96">
        <v>360</v>
      </c>
      <c r="CH1171" s="2">
        <v>65433</v>
      </c>
      <c r="CI1171" s="2" t="s">
        <v>126</v>
      </c>
      <c r="CP1171" s="3">
        <v>63550</v>
      </c>
      <c r="CQ1171" s="3" t="s">
        <v>26398</v>
      </c>
      <c r="CR1171" s="3" t="s">
        <v>124</v>
      </c>
    </row>
    <row r="1172" spans="19:96" x14ac:dyDescent="0.25">
      <c r="S1172" s="2"/>
      <c r="T1172" s="95" t="s">
        <v>1239</v>
      </c>
      <c r="U1172" s="96">
        <v>900</v>
      </c>
      <c r="V1172" s="96">
        <v>860</v>
      </c>
      <c r="W1172" s="96">
        <v>810</v>
      </c>
      <c r="X1172" s="96">
        <v>770</v>
      </c>
      <c r="Y1172" s="96">
        <v>720</v>
      </c>
      <c r="Z1172" s="96">
        <v>680</v>
      </c>
      <c r="AA1172" s="96">
        <v>630</v>
      </c>
      <c r="AB1172" s="96">
        <v>540</v>
      </c>
      <c r="AC1172" s="95" t="s">
        <v>1239</v>
      </c>
      <c r="AD1172" s="96">
        <v>1400</v>
      </c>
      <c r="AE1172" s="96">
        <v>1330</v>
      </c>
      <c r="AF1172" s="96">
        <v>1260</v>
      </c>
      <c r="AG1172" s="96">
        <v>1190</v>
      </c>
      <c r="AH1172" s="96">
        <v>1120</v>
      </c>
      <c r="AI1172" s="96">
        <v>1050</v>
      </c>
      <c r="AJ1172" s="96">
        <v>980</v>
      </c>
      <c r="AK1172" s="96">
        <v>840</v>
      </c>
      <c r="AL1172" s="2"/>
      <c r="AM1172" s="95" t="s">
        <v>1239</v>
      </c>
      <c r="AN1172" s="96">
        <v>1400</v>
      </c>
      <c r="AO1172" s="96">
        <v>1330</v>
      </c>
      <c r="AP1172" s="96">
        <v>1260</v>
      </c>
      <c r="AQ1172" s="96">
        <v>1190</v>
      </c>
      <c r="AR1172" s="96">
        <v>1120</v>
      </c>
      <c r="AS1172" s="96">
        <v>1050</v>
      </c>
      <c r="AT1172" s="96">
        <v>980</v>
      </c>
      <c r="AU1172" s="96">
        <v>840</v>
      </c>
      <c r="AW1172" s="95" t="s">
        <v>1239</v>
      </c>
      <c r="AX1172" s="96">
        <v>500</v>
      </c>
      <c r="AY1172" s="96">
        <v>480</v>
      </c>
      <c r="AZ1172" s="96">
        <v>450</v>
      </c>
      <c r="BA1172" s="96">
        <v>430</v>
      </c>
      <c r="BB1172" s="96">
        <v>400</v>
      </c>
      <c r="BC1172" s="96">
        <v>380</v>
      </c>
      <c r="BD1172" s="96">
        <v>350</v>
      </c>
      <c r="BE1172" s="96">
        <v>300</v>
      </c>
      <c r="BF1172" s="95" t="s">
        <v>1239</v>
      </c>
      <c r="BG1172" s="96">
        <v>600</v>
      </c>
      <c r="BH1172" s="96">
        <v>570</v>
      </c>
      <c r="BI1172" s="96">
        <v>540</v>
      </c>
      <c r="BJ1172" s="96">
        <v>510</v>
      </c>
      <c r="BK1172" s="96">
        <v>480</v>
      </c>
      <c r="BL1172" s="96">
        <v>450</v>
      </c>
      <c r="BM1172" s="96">
        <v>420</v>
      </c>
      <c r="BN1172" s="96">
        <v>360</v>
      </c>
      <c r="CH1172" s="2">
        <v>65434</v>
      </c>
      <c r="CI1172" s="2" t="s">
        <v>124</v>
      </c>
      <c r="CP1172" s="3">
        <v>63551</v>
      </c>
      <c r="CQ1172" s="3" t="s">
        <v>34111</v>
      </c>
      <c r="CR1172" s="3" t="s">
        <v>124</v>
      </c>
    </row>
    <row r="1173" spans="19:96" x14ac:dyDescent="0.25">
      <c r="S1173" s="2"/>
      <c r="T1173" s="95" t="s">
        <v>1240</v>
      </c>
      <c r="U1173" s="96">
        <v>1000</v>
      </c>
      <c r="V1173" s="96">
        <v>950</v>
      </c>
      <c r="W1173" s="96">
        <v>900</v>
      </c>
      <c r="X1173" s="96">
        <v>850</v>
      </c>
      <c r="Y1173" s="96">
        <v>800</v>
      </c>
      <c r="Z1173" s="96">
        <v>750</v>
      </c>
      <c r="AA1173" s="96">
        <v>700</v>
      </c>
      <c r="AB1173" s="96">
        <v>600</v>
      </c>
      <c r="AC1173" s="95" t="s">
        <v>1240</v>
      </c>
      <c r="AD1173" s="96">
        <v>1600</v>
      </c>
      <c r="AE1173" s="96">
        <v>1520</v>
      </c>
      <c r="AF1173" s="96">
        <v>1440</v>
      </c>
      <c r="AG1173" s="96">
        <v>1360</v>
      </c>
      <c r="AH1173" s="96">
        <v>1280</v>
      </c>
      <c r="AI1173" s="96">
        <v>1200</v>
      </c>
      <c r="AJ1173" s="96">
        <v>1120</v>
      </c>
      <c r="AK1173" s="96">
        <v>960</v>
      </c>
      <c r="AL1173" s="2"/>
      <c r="AM1173" s="95" t="s">
        <v>1240</v>
      </c>
      <c r="AN1173" s="96">
        <v>1500</v>
      </c>
      <c r="AO1173" s="96">
        <v>1430</v>
      </c>
      <c r="AP1173" s="96">
        <v>1350</v>
      </c>
      <c r="AQ1173" s="96">
        <v>1280</v>
      </c>
      <c r="AR1173" s="96">
        <v>1200</v>
      </c>
      <c r="AS1173" s="96">
        <v>1130</v>
      </c>
      <c r="AT1173" s="96">
        <v>1050</v>
      </c>
      <c r="AU1173" s="96">
        <v>900</v>
      </c>
      <c r="AW1173" s="95" t="s">
        <v>1240</v>
      </c>
      <c r="AX1173" s="96">
        <v>500</v>
      </c>
      <c r="AY1173" s="96">
        <v>480</v>
      </c>
      <c r="AZ1173" s="96">
        <v>450</v>
      </c>
      <c r="BA1173" s="96">
        <v>430</v>
      </c>
      <c r="BB1173" s="96">
        <v>400</v>
      </c>
      <c r="BC1173" s="96">
        <v>380</v>
      </c>
      <c r="BD1173" s="96">
        <v>350</v>
      </c>
      <c r="BE1173" s="96">
        <v>300</v>
      </c>
      <c r="BF1173" s="95" t="s">
        <v>1240</v>
      </c>
      <c r="BG1173" s="96">
        <v>700</v>
      </c>
      <c r="BH1173" s="96">
        <v>670</v>
      </c>
      <c r="BI1173" s="96">
        <v>630</v>
      </c>
      <c r="BJ1173" s="96">
        <v>600</v>
      </c>
      <c r="BK1173" s="96">
        <v>560</v>
      </c>
      <c r="BL1173" s="96">
        <v>530</v>
      </c>
      <c r="BM1173" s="96">
        <v>490</v>
      </c>
      <c r="BN1173" s="96">
        <v>420</v>
      </c>
      <c r="CH1173" s="2">
        <v>65437</v>
      </c>
      <c r="CI1173" s="2" t="s">
        <v>124</v>
      </c>
      <c r="CP1173" s="3">
        <v>63552</v>
      </c>
      <c r="CQ1173" s="3" t="s">
        <v>29261</v>
      </c>
      <c r="CR1173" s="3" t="s">
        <v>126</v>
      </c>
    </row>
    <row r="1174" spans="19:96" x14ac:dyDescent="0.25">
      <c r="S1174" s="2"/>
      <c r="T1174" s="95" t="s">
        <v>30853</v>
      </c>
      <c r="U1174" s="96">
        <v>800</v>
      </c>
      <c r="V1174" s="96">
        <v>760</v>
      </c>
      <c r="W1174" s="96">
        <v>720</v>
      </c>
      <c r="X1174" s="96">
        <v>680</v>
      </c>
      <c r="Y1174" s="96">
        <v>640</v>
      </c>
      <c r="Z1174" s="96">
        <v>600</v>
      </c>
      <c r="AA1174" s="96">
        <v>560</v>
      </c>
      <c r="AB1174" s="96">
        <v>480</v>
      </c>
      <c r="AC1174" s="95" t="s">
        <v>30853</v>
      </c>
      <c r="AD1174" s="96">
        <v>1300</v>
      </c>
      <c r="AE1174" s="96">
        <v>1240</v>
      </c>
      <c r="AF1174" s="96">
        <v>1170</v>
      </c>
      <c r="AG1174" s="96">
        <v>1110</v>
      </c>
      <c r="AH1174" s="96">
        <v>1040</v>
      </c>
      <c r="AI1174" s="96">
        <v>980</v>
      </c>
      <c r="AJ1174" s="96">
        <v>910</v>
      </c>
      <c r="AK1174" s="96">
        <v>780</v>
      </c>
      <c r="AL1174" s="2"/>
      <c r="AM1174" s="95" t="s">
        <v>30853</v>
      </c>
      <c r="AN1174" s="96">
        <v>1200</v>
      </c>
      <c r="AO1174" s="96">
        <v>1140</v>
      </c>
      <c r="AP1174" s="96">
        <v>1080</v>
      </c>
      <c r="AQ1174" s="96">
        <v>1020</v>
      </c>
      <c r="AR1174" s="96">
        <v>960</v>
      </c>
      <c r="AS1174" s="96">
        <v>900</v>
      </c>
      <c r="AT1174" s="96">
        <v>840</v>
      </c>
      <c r="AU1174" s="96">
        <v>720</v>
      </c>
      <c r="AW1174" s="95" t="s">
        <v>30853</v>
      </c>
      <c r="AX1174" s="96">
        <v>400</v>
      </c>
      <c r="AY1174" s="96">
        <v>380</v>
      </c>
      <c r="AZ1174" s="96">
        <v>360</v>
      </c>
      <c r="BA1174" s="96">
        <v>340</v>
      </c>
      <c r="BB1174" s="96">
        <v>320</v>
      </c>
      <c r="BC1174" s="96">
        <v>300</v>
      </c>
      <c r="BD1174" s="96">
        <v>280</v>
      </c>
      <c r="BE1174" s="96">
        <v>240</v>
      </c>
      <c r="BF1174" s="95" t="s">
        <v>30853</v>
      </c>
      <c r="BG1174" s="96">
        <v>500</v>
      </c>
      <c r="BH1174" s="96">
        <v>480</v>
      </c>
      <c r="BI1174" s="96">
        <v>450</v>
      </c>
      <c r="BJ1174" s="96">
        <v>430</v>
      </c>
      <c r="BK1174" s="96">
        <v>400</v>
      </c>
      <c r="BL1174" s="96">
        <v>380</v>
      </c>
      <c r="BM1174" s="96">
        <v>350</v>
      </c>
      <c r="BN1174" s="96">
        <v>300</v>
      </c>
      <c r="CH1174" s="2">
        <v>65438</v>
      </c>
      <c r="CI1174" s="2" t="s">
        <v>126</v>
      </c>
      <c r="CP1174" s="3">
        <v>63554</v>
      </c>
      <c r="CQ1174" s="3" t="s">
        <v>33740</v>
      </c>
      <c r="CR1174" s="3" t="s">
        <v>126</v>
      </c>
    </row>
    <row r="1175" spans="19:96" x14ac:dyDescent="0.25">
      <c r="S1175" s="2"/>
      <c r="T1175" s="95" t="s">
        <v>30854</v>
      </c>
      <c r="U1175" s="96">
        <v>900</v>
      </c>
      <c r="V1175" s="96">
        <v>860</v>
      </c>
      <c r="W1175" s="96">
        <v>810</v>
      </c>
      <c r="X1175" s="96">
        <v>770</v>
      </c>
      <c r="Y1175" s="96">
        <v>720</v>
      </c>
      <c r="Z1175" s="96">
        <v>680</v>
      </c>
      <c r="AA1175" s="96">
        <v>630</v>
      </c>
      <c r="AB1175" s="96">
        <v>540</v>
      </c>
      <c r="AC1175" s="95" t="s">
        <v>30854</v>
      </c>
      <c r="AD1175" s="96">
        <v>1400</v>
      </c>
      <c r="AE1175" s="96">
        <v>1330</v>
      </c>
      <c r="AF1175" s="96">
        <v>1260</v>
      </c>
      <c r="AG1175" s="96">
        <v>1190</v>
      </c>
      <c r="AH1175" s="96">
        <v>1120</v>
      </c>
      <c r="AI1175" s="96">
        <v>1050</v>
      </c>
      <c r="AJ1175" s="96">
        <v>980</v>
      </c>
      <c r="AK1175" s="96">
        <v>840</v>
      </c>
      <c r="AL1175" s="2"/>
      <c r="AM1175" s="95" t="s">
        <v>30854</v>
      </c>
      <c r="AN1175" s="96">
        <v>1300</v>
      </c>
      <c r="AO1175" s="96">
        <v>1240</v>
      </c>
      <c r="AP1175" s="96">
        <v>1170</v>
      </c>
      <c r="AQ1175" s="96">
        <v>1110</v>
      </c>
      <c r="AR1175" s="96">
        <v>1040</v>
      </c>
      <c r="AS1175" s="96">
        <v>980</v>
      </c>
      <c r="AT1175" s="96">
        <v>910</v>
      </c>
      <c r="AU1175" s="96">
        <v>780</v>
      </c>
      <c r="AW1175" s="95" t="s">
        <v>30854</v>
      </c>
      <c r="AX1175" s="96">
        <v>400</v>
      </c>
      <c r="AY1175" s="96">
        <v>380</v>
      </c>
      <c r="AZ1175" s="96">
        <v>360</v>
      </c>
      <c r="BA1175" s="96">
        <v>340</v>
      </c>
      <c r="BB1175" s="96">
        <v>320</v>
      </c>
      <c r="BC1175" s="96">
        <v>300</v>
      </c>
      <c r="BD1175" s="96">
        <v>280</v>
      </c>
      <c r="BE1175" s="96">
        <v>240</v>
      </c>
      <c r="BF1175" s="95" t="s">
        <v>30854</v>
      </c>
      <c r="BG1175" s="96">
        <v>600</v>
      </c>
      <c r="BH1175" s="96">
        <v>570</v>
      </c>
      <c r="BI1175" s="96">
        <v>540</v>
      </c>
      <c r="BJ1175" s="96">
        <v>510</v>
      </c>
      <c r="BK1175" s="96">
        <v>480</v>
      </c>
      <c r="BL1175" s="96">
        <v>450</v>
      </c>
      <c r="BM1175" s="96">
        <v>420</v>
      </c>
      <c r="BN1175" s="96">
        <v>360</v>
      </c>
      <c r="CH1175" s="2">
        <v>65439</v>
      </c>
      <c r="CI1175" s="2" t="s">
        <v>126</v>
      </c>
      <c r="CP1175" s="3">
        <v>63565</v>
      </c>
      <c r="CQ1175" s="3" t="s">
        <v>34112</v>
      </c>
      <c r="CR1175" s="3" t="s">
        <v>126</v>
      </c>
    </row>
    <row r="1176" spans="19:96" x14ac:dyDescent="0.25">
      <c r="S1176" s="2"/>
      <c r="T1176" s="95" t="s">
        <v>1241</v>
      </c>
      <c r="U1176" s="96">
        <v>700</v>
      </c>
      <c r="V1176" s="96">
        <v>670</v>
      </c>
      <c r="W1176" s="96">
        <v>630</v>
      </c>
      <c r="X1176" s="96">
        <v>600</v>
      </c>
      <c r="Y1176" s="96">
        <v>560</v>
      </c>
      <c r="Z1176" s="96">
        <v>530</v>
      </c>
      <c r="AA1176" s="96">
        <v>490</v>
      </c>
      <c r="AB1176" s="96">
        <v>420</v>
      </c>
      <c r="AC1176" s="95" t="s">
        <v>1241</v>
      </c>
      <c r="AD1176" s="96">
        <v>1100</v>
      </c>
      <c r="AE1176" s="96">
        <v>1050</v>
      </c>
      <c r="AF1176" s="96">
        <v>990</v>
      </c>
      <c r="AG1176" s="96">
        <v>940</v>
      </c>
      <c r="AH1176" s="96">
        <v>880</v>
      </c>
      <c r="AI1176" s="96">
        <v>830</v>
      </c>
      <c r="AJ1176" s="96">
        <v>770</v>
      </c>
      <c r="AK1176" s="96">
        <v>660</v>
      </c>
      <c r="AL1176" s="2"/>
      <c r="AM1176" s="95" t="s">
        <v>1241</v>
      </c>
      <c r="AN1176" s="96">
        <v>1100</v>
      </c>
      <c r="AO1176" s="96">
        <v>1050</v>
      </c>
      <c r="AP1176" s="96">
        <v>990</v>
      </c>
      <c r="AQ1176" s="96">
        <v>940</v>
      </c>
      <c r="AR1176" s="96">
        <v>880</v>
      </c>
      <c r="AS1176" s="96">
        <v>830</v>
      </c>
      <c r="AT1176" s="96">
        <v>770</v>
      </c>
      <c r="AU1176" s="96">
        <v>660</v>
      </c>
      <c r="AW1176" s="95" t="s">
        <v>1241</v>
      </c>
      <c r="AX1176" s="96">
        <v>400</v>
      </c>
      <c r="AY1176" s="96">
        <v>380</v>
      </c>
      <c r="AZ1176" s="96">
        <v>360</v>
      </c>
      <c r="BA1176" s="96">
        <v>340</v>
      </c>
      <c r="BB1176" s="96">
        <v>320</v>
      </c>
      <c r="BC1176" s="96">
        <v>300</v>
      </c>
      <c r="BD1176" s="96">
        <v>280</v>
      </c>
      <c r="BE1176" s="96">
        <v>240</v>
      </c>
      <c r="BF1176" s="95" t="s">
        <v>1241</v>
      </c>
      <c r="BG1176" s="96">
        <v>500</v>
      </c>
      <c r="BH1176" s="96">
        <v>480</v>
      </c>
      <c r="BI1176" s="96">
        <v>450</v>
      </c>
      <c r="BJ1176" s="96">
        <v>430</v>
      </c>
      <c r="BK1176" s="96">
        <v>400</v>
      </c>
      <c r="BL1176" s="96">
        <v>380</v>
      </c>
      <c r="BM1176" s="96">
        <v>350</v>
      </c>
      <c r="BN1176" s="96">
        <v>300</v>
      </c>
      <c r="CH1176" s="2">
        <v>65440</v>
      </c>
      <c r="CI1176" s="2" t="s">
        <v>124</v>
      </c>
      <c r="CP1176" s="3">
        <v>63567</v>
      </c>
      <c r="CQ1176" s="3" t="s">
        <v>34113</v>
      </c>
      <c r="CR1176" s="3" t="s">
        <v>126</v>
      </c>
    </row>
    <row r="1177" spans="19:96" x14ac:dyDescent="0.25">
      <c r="S1177" s="2"/>
      <c r="T1177" s="95" t="s">
        <v>1242</v>
      </c>
      <c r="U1177" s="96">
        <v>700</v>
      </c>
      <c r="V1177" s="96">
        <v>670</v>
      </c>
      <c r="W1177" s="96">
        <v>630</v>
      </c>
      <c r="X1177" s="96">
        <v>600</v>
      </c>
      <c r="Y1177" s="96">
        <v>560</v>
      </c>
      <c r="Z1177" s="96">
        <v>530</v>
      </c>
      <c r="AA1177" s="96">
        <v>490</v>
      </c>
      <c r="AB1177" s="96">
        <v>420</v>
      </c>
      <c r="AC1177" s="95" t="s">
        <v>1242</v>
      </c>
      <c r="AD1177" s="96">
        <v>1100</v>
      </c>
      <c r="AE1177" s="96">
        <v>1050</v>
      </c>
      <c r="AF1177" s="96">
        <v>990</v>
      </c>
      <c r="AG1177" s="96">
        <v>940</v>
      </c>
      <c r="AH1177" s="96">
        <v>880</v>
      </c>
      <c r="AI1177" s="96">
        <v>830</v>
      </c>
      <c r="AJ1177" s="96">
        <v>770</v>
      </c>
      <c r="AK1177" s="96">
        <v>660</v>
      </c>
      <c r="AL1177" s="2"/>
      <c r="AM1177" s="95" t="s">
        <v>1242</v>
      </c>
      <c r="AN1177" s="96">
        <v>1000</v>
      </c>
      <c r="AO1177" s="96">
        <v>950</v>
      </c>
      <c r="AP1177" s="96">
        <v>900</v>
      </c>
      <c r="AQ1177" s="96">
        <v>850</v>
      </c>
      <c r="AR1177" s="96">
        <v>800</v>
      </c>
      <c r="AS1177" s="96">
        <v>750</v>
      </c>
      <c r="AT1177" s="96">
        <v>700</v>
      </c>
      <c r="AU1177" s="96">
        <v>600</v>
      </c>
      <c r="AW1177" s="95" t="s">
        <v>1242</v>
      </c>
      <c r="AX1177" s="96">
        <v>300</v>
      </c>
      <c r="AY1177" s="96">
        <v>290</v>
      </c>
      <c r="AZ1177" s="96">
        <v>270</v>
      </c>
      <c r="BA1177" s="96">
        <v>260</v>
      </c>
      <c r="BB1177" s="96">
        <v>240</v>
      </c>
      <c r="BC1177" s="96">
        <v>230</v>
      </c>
      <c r="BD1177" s="96">
        <v>210</v>
      </c>
      <c r="BE1177" s="96">
        <v>180</v>
      </c>
      <c r="BF1177" s="95" t="s">
        <v>1242</v>
      </c>
      <c r="BG1177" s="96">
        <v>500</v>
      </c>
      <c r="BH1177" s="96">
        <v>480</v>
      </c>
      <c r="BI1177" s="96">
        <v>450</v>
      </c>
      <c r="BJ1177" s="96">
        <v>430</v>
      </c>
      <c r="BK1177" s="96">
        <v>400</v>
      </c>
      <c r="BL1177" s="96">
        <v>380</v>
      </c>
      <c r="BM1177" s="96">
        <v>350</v>
      </c>
      <c r="BN1177" s="96">
        <v>300</v>
      </c>
      <c r="CH1177" s="2">
        <v>65441</v>
      </c>
      <c r="CI1177" s="2" t="s">
        <v>126</v>
      </c>
      <c r="CP1177" s="3">
        <v>63569</v>
      </c>
      <c r="CQ1177" s="3" t="s">
        <v>34114</v>
      </c>
      <c r="CR1177" s="3" t="s">
        <v>126</v>
      </c>
    </row>
    <row r="1178" spans="19:96" x14ac:dyDescent="0.25">
      <c r="S1178" s="2"/>
      <c r="T1178" s="95" t="s">
        <v>1243</v>
      </c>
      <c r="U1178" s="96">
        <v>800</v>
      </c>
      <c r="V1178" s="96">
        <v>760</v>
      </c>
      <c r="W1178" s="96">
        <v>720</v>
      </c>
      <c r="X1178" s="96">
        <v>680</v>
      </c>
      <c r="Y1178" s="96">
        <v>640</v>
      </c>
      <c r="Z1178" s="96">
        <v>600</v>
      </c>
      <c r="AA1178" s="96">
        <v>560</v>
      </c>
      <c r="AB1178" s="96">
        <v>480</v>
      </c>
      <c r="AC1178" s="95" t="s">
        <v>1243</v>
      </c>
      <c r="AD1178" s="96">
        <v>1300</v>
      </c>
      <c r="AE1178" s="96">
        <v>1240</v>
      </c>
      <c r="AF1178" s="96">
        <v>1170</v>
      </c>
      <c r="AG1178" s="96">
        <v>1110</v>
      </c>
      <c r="AH1178" s="96">
        <v>1040</v>
      </c>
      <c r="AI1178" s="96">
        <v>980</v>
      </c>
      <c r="AJ1178" s="96">
        <v>910</v>
      </c>
      <c r="AK1178" s="96">
        <v>780</v>
      </c>
      <c r="AL1178" s="2"/>
      <c r="AM1178" s="95" t="s">
        <v>1243</v>
      </c>
      <c r="AN1178" s="96">
        <v>1200</v>
      </c>
      <c r="AO1178" s="96">
        <v>1140</v>
      </c>
      <c r="AP1178" s="96">
        <v>1080</v>
      </c>
      <c r="AQ1178" s="96">
        <v>1020</v>
      </c>
      <c r="AR1178" s="96">
        <v>960</v>
      </c>
      <c r="AS1178" s="96">
        <v>900</v>
      </c>
      <c r="AT1178" s="96">
        <v>840</v>
      </c>
      <c r="AU1178" s="96">
        <v>720</v>
      </c>
      <c r="AW1178" s="95" t="s">
        <v>1243</v>
      </c>
      <c r="AX1178" s="96">
        <v>400</v>
      </c>
      <c r="AY1178" s="96">
        <v>380</v>
      </c>
      <c r="AZ1178" s="96">
        <v>360</v>
      </c>
      <c r="BA1178" s="96">
        <v>340</v>
      </c>
      <c r="BB1178" s="96">
        <v>320</v>
      </c>
      <c r="BC1178" s="96">
        <v>300</v>
      </c>
      <c r="BD1178" s="96">
        <v>280</v>
      </c>
      <c r="BE1178" s="96">
        <v>240</v>
      </c>
      <c r="BF1178" s="95" t="s">
        <v>1243</v>
      </c>
      <c r="BG1178" s="96">
        <v>500</v>
      </c>
      <c r="BH1178" s="96">
        <v>480</v>
      </c>
      <c r="BI1178" s="96">
        <v>450</v>
      </c>
      <c r="BJ1178" s="96">
        <v>430</v>
      </c>
      <c r="BK1178" s="96">
        <v>400</v>
      </c>
      <c r="BL1178" s="96">
        <v>380</v>
      </c>
      <c r="BM1178" s="96">
        <v>350</v>
      </c>
      <c r="BN1178" s="96">
        <v>300</v>
      </c>
      <c r="CH1178" s="2">
        <v>65443</v>
      </c>
      <c r="CI1178" s="2" t="s">
        <v>124</v>
      </c>
      <c r="CP1178" s="3">
        <v>63571</v>
      </c>
      <c r="CQ1178" s="3" t="s">
        <v>34115</v>
      </c>
      <c r="CR1178" s="3" t="s">
        <v>124</v>
      </c>
    </row>
    <row r="1179" spans="19:96" x14ac:dyDescent="0.25">
      <c r="S1179" s="2"/>
      <c r="T1179" s="95" t="s">
        <v>1244</v>
      </c>
      <c r="U1179" s="96">
        <v>800</v>
      </c>
      <c r="V1179" s="96">
        <v>760</v>
      </c>
      <c r="W1179" s="96">
        <v>720</v>
      </c>
      <c r="X1179" s="96">
        <v>680</v>
      </c>
      <c r="Y1179" s="96">
        <v>640</v>
      </c>
      <c r="Z1179" s="96">
        <v>600</v>
      </c>
      <c r="AA1179" s="96">
        <v>560</v>
      </c>
      <c r="AB1179" s="96">
        <v>480</v>
      </c>
      <c r="AC1179" s="95" t="s">
        <v>1244</v>
      </c>
      <c r="AD1179" s="96">
        <v>1300</v>
      </c>
      <c r="AE1179" s="96">
        <v>1240</v>
      </c>
      <c r="AF1179" s="96">
        <v>1170</v>
      </c>
      <c r="AG1179" s="96">
        <v>1110</v>
      </c>
      <c r="AH1179" s="96">
        <v>1040</v>
      </c>
      <c r="AI1179" s="96">
        <v>980</v>
      </c>
      <c r="AJ1179" s="96">
        <v>910</v>
      </c>
      <c r="AK1179" s="96">
        <v>780</v>
      </c>
      <c r="AL1179" s="2"/>
      <c r="AM1179" s="95" t="s">
        <v>1244</v>
      </c>
      <c r="AN1179" s="96">
        <v>1200</v>
      </c>
      <c r="AO1179" s="96">
        <v>1140</v>
      </c>
      <c r="AP1179" s="96">
        <v>1080</v>
      </c>
      <c r="AQ1179" s="96">
        <v>1020</v>
      </c>
      <c r="AR1179" s="96">
        <v>960</v>
      </c>
      <c r="AS1179" s="96">
        <v>900</v>
      </c>
      <c r="AT1179" s="96">
        <v>840</v>
      </c>
      <c r="AU1179" s="96">
        <v>720</v>
      </c>
      <c r="AW1179" s="95" t="s">
        <v>1244</v>
      </c>
      <c r="AX1179" s="96">
        <v>400</v>
      </c>
      <c r="AY1179" s="96">
        <v>380</v>
      </c>
      <c r="AZ1179" s="96">
        <v>360</v>
      </c>
      <c r="BA1179" s="96">
        <v>340</v>
      </c>
      <c r="BB1179" s="96">
        <v>320</v>
      </c>
      <c r="BC1179" s="96">
        <v>300</v>
      </c>
      <c r="BD1179" s="96">
        <v>280</v>
      </c>
      <c r="BE1179" s="96">
        <v>240</v>
      </c>
      <c r="BF1179" s="95" t="s">
        <v>1244</v>
      </c>
      <c r="BG1179" s="96">
        <v>500</v>
      </c>
      <c r="BH1179" s="96">
        <v>480</v>
      </c>
      <c r="BI1179" s="96">
        <v>450</v>
      </c>
      <c r="BJ1179" s="96">
        <v>430</v>
      </c>
      <c r="BK1179" s="96">
        <v>400</v>
      </c>
      <c r="BL1179" s="96">
        <v>380</v>
      </c>
      <c r="BM1179" s="96">
        <v>350</v>
      </c>
      <c r="BN1179" s="96">
        <v>300</v>
      </c>
      <c r="CH1179" s="2">
        <v>65445</v>
      </c>
      <c r="CI1179" s="2" t="s">
        <v>126</v>
      </c>
      <c r="CP1179" s="3">
        <v>63572</v>
      </c>
      <c r="CQ1179" s="3" t="s">
        <v>34116</v>
      </c>
      <c r="CR1179" s="3" t="s">
        <v>126</v>
      </c>
    </row>
    <row r="1180" spans="19:96" x14ac:dyDescent="0.25">
      <c r="S1180" s="2"/>
      <c r="T1180" s="95" t="s">
        <v>1245</v>
      </c>
      <c r="U1180" s="96">
        <v>800</v>
      </c>
      <c r="V1180" s="96">
        <v>760</v>
      </c>
      <c r="W1180" s="96">
        <v>720</v>
      </c>
      <c r="X1180" s="96">
        <v>680</v>
      </c>
      <c r="Y1180" s="96">
        <v>640</v>
      </c>
      <c r="Z1180" s="96">
        <v>600</v>
      </c>
      <c r="AA1180" s="96">
        <v>560</v>
      </c>
      <c r="AB1180" s="96">
        <v>480</v>
      </c>
      <c r="AC1180" s="95" t="s">
        <v>1245</v>
      </c>
      <c r="AD1180" s="96">
        <v>1300</v>
      </c>
      <c r="AE1180" s="96">
        <v>1240</v>
      </c>
      <c r="AF1180" s="96">
        <v>1170</v>
      </c>
      <c r="AG1180" s="96">
        <v>1110</v>
      </c>
      <c r="AH1180" s="96">
        <v>1040</v>
      </c>
      <c r="AI1180" s="96">
        <v>980</v>
      </c>
      <c r="AJ1180" s="96">
        <v>910</v>
      </c>
      <c r="AK1180" s="96">
        <v>780</v>
      </c>
      <c r="AL1180" s="2"/>
      <c r="AM1180" s="95" t="s">
        <v>1245</v>
      </c>
      <c r="AN1180" s="96">
        <v>1200</v>
      </c>
      <c r="AO1180" s="96">
        <v>1140</v>
      </c>
      <c r="AP1180" s="96">
        <v>1080</v>
      </c>
      <c r="AQ1180" s="96">
        <v>1020</v>
      </c>
      <c r="AR1180" s="96">
        <v>960</v>
      </c>
      <c r="AS1180" s="96">
        <v>900</v>
      </c>
      <c r="AT1180" s="96">
        <v>840</v>
      </c>
      <c r="AU1180" s="96">
        <v>720</v>
      </c>
      <c r="AW1180" s="95" t="s">
        <v>1245</v>
      </c>
      <c r="AX1180" s="96">
        <v>400</v>
      </c>
      <c r="AY1180" s="96">
        <v>380</v>
      </c>
      <c r="AZ1180" s="96">
        <v>360</v>
      </c>
      <c r="BA1180" s="96">
        <v>340</v>
      </c>
      <c r="BB1180" s="96">
        <v>320</v>
      </c>
      <c r="BC1180" s="96">
        <v>300</v>
      </c>
      <c r="BD1180" s="96">
        <v>280</v>
      </c>
      <c r="BE1180" s="96">
        <v>240</v>
      </c>
      <c r="BF1180" s="95" t="s">
        <v>1245</v>
      </c>
      <c r="BG1180" s="96">
        <v>500</v>
      </c>
      <c r="BH1180" s="96">
        <v>480</v>
      </c>
      <c r="BI1180" s="96">
        <v>450</v>
      </c>
      <c r="BJ1180" s="96">
        <v>430</v>
      </c>
      <c r="BK1180" s="96">
        <v>400</v>
      </c>
      <c r="BL1180" s="96">
        <v>380</v>
      </c>
      <c r="BM1180" s="96">
        <v>350</v>
      </c>
      <c r="BN1180" s="96">
        <v>300</v>
      </c>
      <c r="CH1180" s="2">
        <v>65456</v>
      </c>
      <c r="CI1180" s="2" t="s">
        <v>124</v>
      </c>
      <c r="CP1180" s="3">
        <v>63573</v>
      </c>
      <c r="CQ1180" s="3" t="s">
        <v>34115</v>
      </c>
      <c r="CR1180" s="3" t="s">
        <v>122</v>
      </c>
    </row>
    <row r="1181" spans="19:96" x14ac:dyDescent="0.25">
      <c r="S1181" s="2"/>
      <c r="T1181" s="95" t="s">
        <v>1246</v>
      </c>
      <c r="U1181" s="96">
        <v>1000</v>
      </c>
      <c r="V1181" s="96">
        <v>950</v>
      </c>
      <c r="W1181" s="96">
        <v>900</v>
      </c>
      <c r="X1181" s="96">
        <v>850</v>
      </c>
      <c r="Y1181" s="96">
        <v>800</v>
      </c>
      <c r="Z1181" s="96">
        <v>750</v>
      </c>
      <c r="AA1181" s="96">
        <v>700</v>
      </c>
      <c r="AB1181" s="96">
        <v>600</v>
      </c>
      <c r="AC1181" s="95" t="s">
        <v>1246</v>
      </c>
      <c r="AD1181" s="96">
        <v>1600</v>
      </c>
      <c r="AE1181" s="96">
        <v>1520</v>
      </c>
      <c r="AF1181" s="96">
        <v>1440</v>
      </c>
      <c r="AG1181" s="96">
        <v>1360</v>
      </c>
      <c r="AH1181" s="96">
        <v>1280</v>
      </c>
      <c r="AI1181" s="96">
        <v>1200</v>
      </c>
      <c r="AJ1181" s="96">
        <v>1120</v>
      </c>
      <c r="AK1181" s="96">
        <v>960</v>
      </c>
      <c r="AL1181" s="2"/>
      <c r="AM1181" s="95" t="s">
        <v>1246</v>
      </c>
      <c r="AN1181" s="96">
        <v>1500</v>
      </c>
      <c r="AO1181" s="96">
        <v>1430</v>
      </c>
      <c r="AP1181" s="96">
        <v>1350</v>
      </c>
      <c r="AQ1181" s="96">
        <v>1280</v>
      </c>
      <c r="AR1181" s="96">
        <v>1200</v>
      </c>
      <c r="AS1181" s="96">
        <v>1130</v>
      </c>
      <c r="AT1181" s="96">
        <v>1050</v>
      </c>
      <c r="AU1181" s="96">
        <v>900</v>
      </c>
      <c r="AW1181" s="95" t="s">
        <v>1246</v>
      </c>
      <c r="AX1181" s="96">
        <v>500</v>
      </c>
      <c r="AY1181" s="96">
        <v>480</v>
      </c>
      <c r="AZ1181" s="96">
        <v>450</v>
      </c>
      <c r="BA1181" s="96">
        <v>430</v>
      </c>
      <c r="BB1181" s="96">
        <v>400</v>
      </c>
      <c r="BC1181" s="96">
        <v>380</v>
      </c>
      <c r="BD1181" s="96">
        <v>350</v>
      </c>
      <c r="BE1181" s="96">
        <v>300</v>
      </c>
      <c r="BF1181" s="95" t="s">
        <v>1246</v>
      </c>
      <c r="BG1181" s="96">
        <v>700</v>
      </c>
      <c r="BH1181" s="96">
        <v>670</v>
      </c>
      <c r="BI1181" s="96">
        <v>630</v>
      </c>
      <c r="BJ1181" s="96">
        <v>600</v>
      </c>
      <c r="BK1181" s="96">
        <v>560</v>
      </c>
      <c r="BL1181" s="96">
        <v>530</v>
      </c>
      <c r="BM1181" s="96">
        <v>490</v>
      </c>
      <c r="BN1181" s="96">
        <v>420</v>
      </c>
      <c r="CH1181" s="2">
        <v>65470</v>
      </c>
      <c r="CI1181" s="2" t="s">
        <v>122</v>
      </c>
      <c r="CP1181" s="3">
        <v>63574</v>
      </c>
      <c r="CQ1181" s="3" t="s">
        <v>34117</v>
      </c>
      <c r="CR1181" s="3" t="s">
        <v>126</v>
      </c>
    </row>
    <row r="1182" spans="19:96" x14ac:dyDescent="0.25">
      <c r="S1182" s="2"/>
      <c r="T1182" s="95" t="s">
        <v>1247</v>
      </c>
      <c r="U1182" s="96">
        <v>900</v>
      </c>
      <c r="V1182" s="96">
        <v>860</v>
      </c>
      <c r="W1182" s="96">
        <v>810</v>
      </c>
      <c r="X1182" s="96">
        <v>770</v>
      </c>
      <c r="Y1182" s="96">
        <v>720</v>
      </c>
      <c r="Z1182" s="96">
        <v>680</v>
      </c>
      <c r="AA1182" s="96">
        <v>630</v>
      </c>
      <c r="AB1182" s="96">
        <v>540</v>
      </c>
      <c r="AC1182" s="95" t="s">
        <v>1247</v>
      </c>
      <c r="AD1182" s="96">
        <v>1400</v>
      </c>
      <c r="AE1182" s="96">
        <v>1330</v>
      </c>
      <c r="AF1182" s="96">
        <v>1260</v>
      </c>
      <c r="AG1182" s="96">
        <v>1190</v>
      </c>
      <c r="AH1182" s="96">
        <v>1120</v>
      </c>
      <c r="AI1182" s="96">
        <v>1050</v>
      </c>
      <c r="AJ1182" s="96">
        <v>980</v>
      </c>
      <c r="AK1182" s="96">
        <v>840</v>
      </c>
      <c r="AL1182" s="2"/>
      <c r="AM1182" s="95" t="s">
        <v>1247</v>
      </c>
      <c r="AN1182" s="96">
        <v>1300</v>
      </c>
      <c r="AO1182" s="96">
        <v>1240</v>
      </c>
      <c r="AP1182" s="96">
        <v>1170</v>
      </c>
      <c r="AQ1182" s="96">
        <v>1110</v>
      </c>
      <c r="AR1182" s="96">
        <v>1040</v>
      </c>
      <c r="AS1182" s="96">
        <v>980</v>
      </c>
      <c r="AT1182" s="96">
        <v>910</v>
      </c>
      <c r="AU1182" s="96">
        <v>780</v>
      </c>
      <c r="AW1182" s="95" t="s">
        <v>1247</v>
      </c>
      <c r="AX1182" s="96">
        <v>400</v>
      </c>
      <c r="AY1182" s="96">
        <v>380</v>
      </c>
      <c r="AZ1182" s="96">
        <v>360</v>
      </c>
      <c r="BA1182" s="96">
        <v>340</v>
      </c>
      <c r="BB1182" s="96">
        <v>320</v>
      </c>
      <c r="BC1182" s="96">
        <v>300</v>
      </c>
      <c r="BD1182" s="96">
        <v>280</v>
      </c>
      <c r="BE1182" s="96">
        <v>240</v>
      </c>
      <c r="BF1182" s="95" t="s">
        <v>1247</v>
      </c>
      <c r="BG1182" s="96">
        <v>600</v>
      </c>
      <c r="BH1182" s="96">
        <v>570</v>
      </c>
      <c r="BI1182" s="96">
        <v>540</v>
      </c>
      <c r="BJ1182" s="96">
        <v>510</v>
      </c>
      <c r="BK1182" s="96">
        <v>480</v>
      </c>
      <c r="BL1182" s="96">
        <v>450</v>
      </c>
      <c r="BM1182" s="96">
        <v>420</v>
      </c>
      <c r="BN1182" s="96">
        <v>360</v>
      </c>
      <c r="CH1182" s="2">
        <v>65471</v>
      </c>
      <c r="CI1182" s="2" t="s">
        <v>126</v>
      </c>
      <c r="CP1182" s="3">
        <v>63575</v>
      </c>
      <c r="CQ1182" s="3" t="s">
        <v>34117</v>
      </c>
      <c r="CR1182" s="3" t="s">
        <v>126</v>
      </c>
    </row>
    <row r="1183" spans="19:96" x14ac:dyDescent="0.25">
      <c r="S1183" s="2"/>
      <c r="T1183" s="95" t="s">
        <v>1248</v>
      </c>
      <c r="U1183" s="96">
        <v>700</v>
      </c>
      <c r="V1183" s="96">
        <v>670</v>
      </c>
      <c r="W1183" s="96">
        <v>630</v>
      </c>
      <c r="X1183" s="96">
        <v>600</v>
      </c>
      <c r="Y1183" s="96">
        <v>560</v>
      </c>
      <c r="Z1183" s="96">
        <v>530</v>
      </c>
      <c r="AA1183" s="96">
        <v>490</v>
      </c>
      <c r="AB1183" s="96">
        <v>420</v>
      </c>
      <c r="AC1183" s="95" t="s">
        <v>1248</v>
      </c>
      <c r="AD1183" s="96">
        <v>1100</v>
      </c>
      <c r="AE1183" s="96">
        <v>1050</v>
      </c>
      <c r="AF1183" s="96">
        <v>990</v>
      </c>
      <c r="AG1183" s="96">
        <v>940</v>
      </c>
      <c r="AH1183" s="96">
        <v>880</v>
      </c>
      <c r="AI1183" s="96">
        <v>830</v>
      </c>
      <c r="AJ1183" s="96">
        <v>770</v>
      </c>
      <c r="AK1183" s="96">
        <v>660</v>
      </c>
      <c r="AL1183" s="2"/>
      <c r="AM1183" s="95" t="s">
        <v>1248</v>
      </c>
      <c r="AN1183" s="96">
        <v>1100</v>
      </c>
      <c r="AO1183" s="96">
        <v>1050</v>
      </c>
      <c r="AP1183" s="96">
        <v>990</v>
      </c>
      <c r="AQ1183" s="96">
        <v>940</v>
      </c>
      <c r="AR1183" s="96">
        <v>880</v>
      </c>
      <c r="AS1183" s="96">
        <v>830</v>
      </c>
      <c r="AT1183" s="96">
        <v>770</v>
      </c>
      <c r="AU1183" s="96">
        <v>660</v>
      </c>
      <c r="AW1183" s="95" t="s">
        <v>1248</v>
      </c>
      <c r="AX1183" s="96">
        <v>400</v>
      </c>
      <c r="AY1183" s="96">
        <v>380</v>
      </c>
      <c r="AZ1183" s="96">
        <v>360</v>
      </c>
      <c r="BA1183" s="96">
        <v>340</v>
      </c>
      <c r="BB1183" s="96">
        <v>320</v>
      </c>
      <c r="BC1183" s="96">
        <v>300</v>
      </c>
      <c r="BD1183" s="96">
        <v>280</v>
      </c>
      <c r="BE1183" s="96">
        <v>240</v>
      </c>
      <c r="BF1183" s="95" t="s">
        <v>1248</v>
      </c>
      <c r="BG1183" s="96">
        <v>500</v>
      </c>
      <c r="BH1183" s="96">
        <v>480</v>
      </c>
      <c r="BI1183" s="96">
        <v>450</v>
      </c>
      <c r="BJ1183" s="96">
        <v>430</v>
      </c>
      <c r="BK1183" s="96">
        <v>400</v>
      </c>
      <c r="BL1183" s="96">
        <v>380</v>
      </c>
      <c r="BM1183" s="96">
        <v>350</v>
      </c>
      <c r="BN1183" s="96">
        <v>300</v>
      </c>
      <c r="CH1183" s="2">
        <v>65472</v>
      </c>
      <c r="CI1183" s="2" t="s">
        <v>126</v>
      </c>
      <c r="CP1183" s="3">
        <v>63576</v>
      </c>
      <c r="CQ1183" s="3" t="s">
        <v>34118</v>
      </c>
      <c r="CR1183" s="3" t="s">
        <v>126</v>
      </c>
    </row>
    <row r="1184" spans="19:96" x14ac:dyDescent="0.25">
      <c r="S1184" s="2"/>
      <c r="T1184" s="95" t="s">
        <v>1249</v>
      </c>
      <c r="U1184" s="96">
        <v>1000</v>
      </c>
      <c r="V1184" s="96">
        <v>950</v>
      </c>
      <c r="W1184" s="96">
        <v>900</v>
      </c>
      <c r="X1184" s="96">
        <v>850</v>
      </c>
      <c r="Y1184" s="96">
        <v>800</v>
      </c>
      <c r="Z1184" s="96">
        <v>750</v>
      </c>
      <c r="AA1184" s="96">
        <v>700</v>
      </c>
      <c r="AB1184" s="96">
        <v>600</v>
      </c>
      <c r="AC1184" s="95" t="s">
        <v>1249</v>
      </c>
      <c r="AD1184" s="96">
        <v>1600</v>
      </c>
      <c r="AE1184" s="96">
        <v>1520</v>
      </c>
      <c r="AF1184" s="96">
        <v>1440</v>
      </c>
      <c r="AG1184" s="96">
        <v>1360</v>
      </c>
      <c r="AH1184" s="96">
        <v>1280</v>
      </c>
      <c r="AI1184" s="96">
        <v>1200</v>
      </c>
      <c r="AJ1184" s="96">
        <v>1120</v>
      </c>
      <c r="AK1184" s="96">
        <v>960</v>
      </c>
      <c r="AL1184" s="2"/>
      <c r="AM1184" s="95" t="s">
        <v>1249</v>
      </c>
      <c r="AN1184" s="96">
        <v>1500</v>
      </c>
      <c r="AO1184" s="96">
        <v>1430</v>
      </c>
      <c r="AP1184" s="96">
        <v>1350</v>
      </c>
      <c r="AQ1184" s="96">
        <v>1280</v>
      </c>
      <c r="AR1184" s="96">
        <v>1200</v>
      </c>
      <c r="AS1184" s="96">
        <v>1130</v>
      </c>
      <c r="AT1184" s="96">
        <v>1050</v>
      </c>
      <c r="AU1184" s="96">
        <v>900</v>
      </c>
      <c r="AW1184" s="95" t="s">
        <v>1249</v>
      </c>
      <c r="AX1184" s="96">
        <v>500</v>
      </c>
      <c r="AY1184" s="96">
        <v>480</v>
      </c>
      <c r="AZ1184" s="96">
        <v>450</v>
      </c>
      <c r="BA1184" s="96">
        <v>430</v>
      </c>
      <c r="BB1184" s="96">
        <v>400</v>
      </c>
      <c r="BC1184" s="96">
        <v>380</v>
      </c>
      <c r="BD1184" s="96">
        <v>350</v>
      </c>
      <c r="BE1184" s="96">
        <v>300</v>
      </c>
      <c r="BF1184" s="95" t="s">
        <v>1249</v>
      </c>
      <c r="BG1184" s="96">
        <v>700</v>
      </c>
      <c r="BH1184" s="96">
        <v>670</v>
      </c>
      <c r="BI1184" s="96">
        <v>630</v>
      </c>
      <c r="BJ1184" s="96">
        <v>600</v>
      </c>
      <c r="BK1184" s="96">
        <v>560</v>
      </c>
      <c r="BL1184" s="96">
        <v>530</v>
      </c>
      <c r="BM1184" s="96">
        <v>490</v>
      </c>
      <c r="BN1184" s="96">
        <v>420</v>
      </c>
      <c r="CH1184" s="2">
        <v>65473</v>
      </c>
      <c r="CI1184" s="2" t="s">
        <v>126</v>
      </c>
      <c r="CP1184" s="3">
        <v>63577</v>
      </c>
      <c r="CQ1184" s="3" t="s">
        <v>34119</v>
      </c>
      <c r="CR1184" s="3" t="s">
        <v>122</v>
      </c>
    </row>
    <row r="1185" spans="19:96" x14ac:dyDescent="0.25">
      <c r="S1185" s="2"/>
      <c r="T1185" s="95" t="s">
        <v>30855</v>
      </c>
      <c r="U1185" s="96">
        <v>800</v>
      </c>
      <c r="V1185" s="96">
        <v>760</v>
      </c>
      <c r="W1185" s="96">
        <v>720</v>
      </c>
      <c r="X1185" s="96">
        <v>680</v>
      </c>
      <c r="Y1185" s="96">
        <v>640</v>
      </c>
      <c r="Z1185" s="96">
        <v>600</v>
      </c>
      <c r="AA1185" s="96">
        <v>560</v>
      </c>
      <c r="AB1185" s="96">
        <v>480</v>
      </c>
      <c r="AC1185" s="95" t="s">
        <v>30855</v>
      </c>
      <c r="AD1185" s="96">
        <v>1300</v>
      </c>
      <c r="AE1185" s="96">
        <v>1240</v>
      </c>
      <c r="AF1185" s="96">
        <v>1170</v>
      </c>
      <c r="AG1185" s="96">
        <v>1110</v>
      </c>
      <c r="AH1185" s="96">
        <v>1040</v>
      </c>
      <c r="AI1185" s="96">
        <v>980</v>
      </c>
      <c r="AJ1185" s="96">
        <v>910</v>
      </c>
      <c r="AK1185" s="96">
        <v>780</v>
      </c>
      <c r="AL1185" s="2"/>
      <c r="AM1185" s="95" t="s">
        <v>30855</v>
      </c>
      <c r="AN1185" s="96">
        <v>1200</v>
      </c>
      <c r="AO1185" s="96">
        <v>1140</v>
      </c>
      <c r="AP1185" s="96">
        <v>1080</v>
      </c>
      <c r="AQ1185" s="96">
        <v>1020</v>
      </c>
      <c r="AR1185" s="96">
        <v>960</v>
      </c>
      <c r="AS1185" s="96">
        <v>900</v>
      </c>
      <c r="AT1185" s="96">
        <v>840</v>
      </c>
      <c r="AU1185" s="96">
        <v>720</v>
      </c>
      <c r="AW1185" s="95" t="s">
        <v>30855</v>
      </c>
      <c r="AX1185" s="96">
        <v>400</v>
      </c>
      <c r="AY1185" s="96">
        <v>380</v>
      </c>
      <c r="AZ1185" s="96">
        <v>360</v>
      </c>
      <c r="BA1185" s="96">
        <v>340</v>
      </c>
      <c r="BB1185" s="96">
        <v>320</v>
      </c>
      <c r="BC1185" s="96">
        <v>300</v>
      </c>
      <c r="BD1185" s="96">
        <v>280</v>
      </c>
      <c r="BE1185" s="96">
        <v>240</v>
      </c>
      <c r="BF1185" s="95" t="s">
        <v>30855</v>
      </c>
      <c r="BG1185" s="96">
        <v>500</v>
      </c>
      <c r="BH1185" s="96">
        <v>480</v>
      </c>
      <c r="BI1185" s="96">
        <v>450</v>
      </c>
      <c r="BJ1185" s="96">
        <v>430</v>
      </c>
      <c r="BK1185" s="96">
        <v>400</v>
      </c>
      <c r="BL1185" s="96">
        <v>380</v>
      </c>
      <c r="BM1185" s="96">
        <v>350</v>
      </c>
      <c r="BN1185" s="96">
        <v>300</v>
      </c>
      <c r="CH1185" s="2">
        <v>65474</v>
      </c>
      <c r="CI1185" s="2" t="s">
        <v>126</v>
      </c>
      <c r="CP1185" s="3">
        <v>63578</v>
      </c>
      <c r="CQ1185" s="3" t="s">
        <v>34119</v>
      </c>
      <c r="CR1185" s="3" t="s">
        <v>124</v>
      </c>
    </row>
    <row r="1186" spans="19:96" x14ac:dyDescent="0.25">
      <c r="S1186" s="2"/>
      <c r="T1186" s="95" t="s">
        <v>1250</v>
      </c>
      <c r="U1186" s="96">
        <v>700</v>
      </c>
      <c r="V1186" s="96">
        <v>670</v>
      </c>
      <c r="W1186" s="96">
        <v>630</v>
      </c>
      <c r="X1186" s="96">
        <v>600</v>
      </c>
      <c r="Y1186" s="96">
        <v>560</v>
      </c>
      <c r="Z1186" s="96">
        <v>530</v>
      </c>
      <c r="AA1186" s="96">
        <v>490</v>
      </c>
      <c r="AB1186" s="96">
        <v>420</v>
      </c>
      <c r="AC1186" s="95" t="s">
        <v>1250</v>
      </c>
      <c r="AD1186" s="96">
        <v>1100</v>
      </c>
      <c r="AE1186" s="96">
        <v>1050</v>
      </c>
      <c r="AF1186" s="96">
        <v>990</v>
      </c>
      <c r="AG1186" s="96">
        <v>940</v>
      </c>
      <c r="AH1186" s="96">
        <v>880</v>
      </c>
      <c r="AI1186" s="96">
        <v>830</v>
      </c>
      <c r="AJ1186" s="96">
        <v>770</v>
      </c>
      <c r="AK1186" s="96">
        <v>660</v>
      </c>
      <c r="AL1186" s="2"/>
      <c r="AM1186" s="95" t="s">
        <v>1250</v>
      </c>
      <c r="AN1186" s="96">
        <v>1100</v>
      </c>
      <c r="AO1186" s="96">
        <v>1050</v>
      </c>
      <c r="AP1186" s="96">
        <v>990</v>
      </c>
      <c r="AQ1186" s="96">
        <v>940</v>
      </c>
      <c r="AR1186" s="96">
        <v>880</v>
      </c>
      <c r="AS1186" s="96">
        <v>830</v>
      </c>
      <c r="AT1186" s="96">
        <v>770</v>
      </c>
      <c r="AU1186" s="96">
        <v>660</v>
      </c>
      <c r="AW1186" s="95" t="s">
        <v>1250</v>
      </c>
      <c r="AX1186" s="96">
        <v>400</v>
      </c>
      <c r="AY1186" s="96">
        <v>380</v>
      </c>
      <c r="AZ1186" s="96">
        <v>360</v>
      </c>
      <c r="BA1186" s="96">
        <v>340</v>
      </c>
      <c r="BB1186" s="96">
        <v>320</v>
      </c>
      <c r="BC1186" s="96">
        <v>300</v>
      </c>
      <c r="BD1186" s="96">
        <v>280</v>
      </c>
      <c r="BE1186" s="96">
        <v>240</v>
      </c>
      <c r="BF1186" s="95" t="s">
        <v>1250</v>
      </c>
      <c r="BG1186" s="96">
        <v>500</v>
      </c>
      <c r="BH1186" s="96">
        <v>480</v>
      </c>
      <c r="BI1186" s="96">
        <v>450</v>
      </c>
      <c r="BJ1186" s="96">
        <v>430</v>
      </c>
      <c r="BK1186" s="96">
        <v>400</v>
      </c>
      <c r="BL1186" s="96">
        <v>380</v>
      </c>
      <c r="BM1186" s="96">
        <v>350</v>
      </c>
      <c r="BN1186" s="96">
        <v>300</v>
      </c>
      <c r="CH1186" s="2">
        <v>65475</v>
      </c>
      <c r="CI1186" s="2" t="s">
        <v>126</v>
      </c>
      <c r="CP1186" s="3">
        <v>63579</v>
      </c>
      <c r="CQ1186" s="3" t="s">
        <v>34120</v>
      </c>
      <c r="CR1186" s="3" t="s">
        <v>126</v>
      </c>
    </row>
    <row r="1187" spans="19:96" x14ac:dyDescent="0.25">
      <c r="S1187" s="2"/>
      <c r="T1187" s="95" t="s">
        <v>1251</v>
      </c>
      <c r="U1187" s="96">
        <v>1500</v>
      </c>
      <c r="V1187" s="96">
        <v>1430</v>
      </c>
      <c r="W1187" s="96">
        <v>1350</v>
      </c>
      <c r="X1187" s="96">
        <v>1280</v>
      </c>
      <c r="Y1187" s="96">
        <v>1200</v>
      </c>
      <c r="Z1187" s="96">
        <v>1130</v>
      </c>
      <c r="AA1187" s="96">
        <v>1050</v>
      </c>
      <c r="AB1187" s="96">
        <v>900</v>
      </c>
      <c r="AC1187" s="95" t="s">
        <v>1251</v>
      </c>
      <c r="AD1187" s="96">
        <v>2400</v>
      </c>
      <c r="AE1187" s="96">
        <v>2280</v>
      </c>
      <c r="AF1187" s="96">
        <v>2160</v>
      </c>
      <c r="AG1187" s="96">
        <v>2040</v>
      </c>
      <c r="AH1187" s="96">
        <v>1920</v>
      </c>
      <c r="AI1187" s="96">
        <v>1800</v>
      </c>
      <c r="AJ1187" s="96">
        <v>1680</v>
      </c>
      <c r="AK1187" s="96">
        <v>1440</v>
      </c>
      <c r="AL1187" s="2"/>
      <c r="AM1187" s="95" t="s">
        <v>1251</v>
      </c>
      <c r="AN1187" s="96">
        <v>2300</v>
      </c>
      <c r="AO1187" s="96">
        <v>2190</v>
      </c>
      <c r="AP1187" s="96">
        <v>2070</v>
      </c>
      <c r="AQ1187" s="96">
        <v>1960</v>
      </c>
      <c r="AR1187" s="96">
        <v>1840</v>
      </c>
      <c r="AS1187" s="96">
        <v>1730</v>
      </c>
      <c r="AT1187" s="96">
        <v>1610</v>
      </c>
      <c r="AU1187" s="96">
        <v>1380</v>
      </c>
      <c r="AW1187" s="95" t="s">
        <v>1251</v>
      </c>
      <c r="AX1187" s="96">
        <v>800</v>
      </c>
      <c r="AY1187" s="96">
        <v>760</v>
      </c>
      <c r="AZ1187" s="96">
        <v>720</v>
      </c>
      <c r="BA1187" s="96">
        <v>680</v>
      </c>
      <c r="BB1187" s="96">
        <v>640</v>
      </c>
      <c r="BC1187" s="96">
        <v>600</v>
      </c>
      <c r="BD1187" s="96">
        <v>560</v>
      </c>
      <c r="BE1187" s="96">
        <v>480</v>
      </c>
      <c r="BF1187" s="95" t="s">
        <v>1251</v>
      </c>
      <c r="BG1187" s="96">
        <v>1000</v>
      </c>
      <c r="BH1187" s="96">
        <v>950</v>
      </c>
      <c r="BI1187" s="96">
        <v>900</v>
      </c>
      <c r="BJ1187" s="96">
        <v>850</v>
      </c>
      <c r="BK1187" s="96">
        <v>800</v>
      </c>
      <c r="BL1187" s="96">
        <v>750</v>
      </c>
      <c r="BM1187" s="96">
        <v>700</v>
      </c>
      <c r="BN1187" s="96">
        <v>600</v>
      </c>
      <c r="CH1187" s="2">
        <v>65476</v>
      </c>
      <c r="CI1187" s="2" t="s">
        <v>122</v>
      </c>
      <c r="CP1187" s="3">
        <v>63580</v>
      </c>
      <c r="CQ1187" s="3" t="s">
        <v>34121</v>
      </c>
      <c r="CR1187" s="3" t="s">
        <v>126</v>
      </c>
    </row>
    <row r="1188" spans="19:96" x14ac:dyDescent="0.25">
      <c r="S1188" s="2"/>
      <c r="T1188" s="95" t="s">
        <v>1252</v>
      </c>
      <c r="U1188" s="96">
        <v>2100</v>
      </c>
      <c r="V1188" s="96">
        <v>2000</v>
      </c>
      <c r="W1188" s="96">
        <v>1890</v>
      </c>
      <c r="X1188" s="96">
        <v>1790</v>
      </c>
      <c r="Y1188" s="96">
        <v>1680</v>
      </c>
      <c r="Z1188" s="96">
        <v>1580</v>
      </c>
      <c r="AA1188" s="96">
        <v>1470</v>
      </c>
      <c r="AB1188" s="96">
        <v>1260</v>
      </c>
      <c r="AC1188" s="95" t="s">
        <v>1252</v>
      </c>
      <c r="AD1188" s="96">
        <v>3400</v>
      </c>
      <c r="AE1188" s="96">
        <v>3230</v>
      </c>
      <c r="AF1188" s="96">
        <v>3060</v>
      </c>
      <c r="AG1188" s="96">
        <v>2890</v>
      </c>
      <c r="AH1188" s="96">
        <v>2720</v>
      </c>
      <c r="AI1188" s="96">
        <v>2550</v>
      </c>
      <c r="AJ1188" s="96">
        <v>2380</v>
      </c>
      <c r="AK1188" s="96">
        <v>2040</v>
      </c>
      <c r="AL1188" s="2"/>
      <c r="AM1188" s="95" t="s">
        <v>1252</v>
      </c>
      <c r="AN1188" s="96">
        <v>3200</v>
      </c>
      <c r="AO1188" s="96">
        <v>3040</v>
      </c>
      <c r="AP1188" s="96">
        <v>2880</v>
      </c>
      <c r="AQ1188" s="96">
        <v>2720</v>
      </c>
      <c r="AR1188" s="96">
        <v>2560</v>
      </c>
      <c r="AS1188" s="96">
        <v>2400</v>
      </c>
      <c r="AT1188" s="96">
        <v>2240</v>
      </c>
      <c r="AU1188" s="96">
        <v>1920</v>
      </c>
      <c r="AW1188" s="95" t="s">
        <v>1252</v>
      </c>
      <c r="AX1188" s="96">
        <v>1100</v>
      </c>
      <c r="AY1188" s="96">
        <v>1050</v>
      </c>
      <c r="AZ1188" s="96">
        <v>990</v>
      </c>
      <c r="BA1188" s="96">
        <v>940</v>
      </c>
      <c r="BB1188" s="96">
        <v>880</v>
      </c>
      <c r="BC1188" s="96">
        <v>830</v>
      </c>
      <c r="BD1188" s="96">
        <v>770</v>
      </c>
      <c r="BE1188" s="96">
        <v>660</v>
      </c>
      <c r="BF1188" s="95" t="s">
        <v>1252</v>
      </c>
      <c r="BG1188" s="96">
        <v>1400</v>
      </c>
      <c r="BH1188" s="96">
        <v>1330</v>
      </c>
      <c r="BI1188" s="96">
        <v>1260</v>
      </c>
      <c r="BJ1188" s="96">
        <v>1190</v>
      </c>
      <c r="BK1188" s="96">
        <v>1120</v>
      </c>
      <c r="BL1188" s="96">
        <v>1050</v>
      </c>
      <c r="BM1188" s="96">
        <v>980</v>
      </c>
      <c r="BN1188" s="96">
        <v>840</v>
      </c>
      <c r="CH1188" s="2">
        <v>65477</v>
      </c>
      <c r="CI1188" s="2" t="s">
        <v>126</v>
      </c>
      <c r="CP1188" s="3">
        <v>63581</v>
      </c>
      <c r="CQ1188" s="3" t="s">
        <v>29265</v>
      </c>
      <c r="CR1188" s="3" t="s">
        <v>126</v>
      </c>
    </row>
    <row r="1189" spans="19:96" x14ac:dyDescent="0.25">
      <c r="S1189" s="2"/>
      <c r="T1189" s="95" t="s">
        <v>1253</v>
      </c>
      <c r="U1189" s="96">
        <v>900</v>
      </c>
      <c r="V1189" s="96">
        <v>860</v>
      </c>
      <c r="W1189" s="96">
        <v>810</v>
      </c>
      <c r="X1189" s="96">
        <v>770</v>
      </c>
      <c r="Y1189" s="96">
        <v>720</v>
      </c>
      <c r="Z1189" s="96">
        <v>680</v>
      </c>
      <c r="AA1189" s="96">
        <v>630</v>
      </c>
      <c r="AB1189" s="96">
        <v>540</v>
      </c>
      <c r="AC1189" s="95" t="s">
        <v>1253</v>
      </c>
      <c r="AD1189" s="96">
        <v>1400</v>
      </c>
      <c r="AE1189" s="96">
        <v>1330</v>
      </c>
      <c r="AF1189" s="96">
        <v>1260</v>
      </c>
      <c r="AG1189" s="96">
        <v>1190</v>
      </c>
      <c r="AH1189" s="96">
        <v>1120</v>
      </c>
      <c r="AI1189" s="96">
        <v>1050</v>
      </c>
      <c r="AJ1189" s="96">
        <v>980</v>
      </c>
      <c r="AK1189" s="96">
        <v>840</v>
      </c>
      <c r="AL1189" s="2"/>
      <c r="AM1189" s="95" t="s">
        <v>1253</v>
      </c>
      <c r="AN1189" s="96">
        <v>1400</v>
      </c>
      <c r="AO1189" s="96">
        <v>1330</v>
      </c>
      <c r="AP1189" s="96">
        <v>1260</v>
      </c>
      <c r="AQ1189" s="96">
        <v>1190</v>
      </c>
      <c r="AR1189" s="96">
        <v>1120</v>
      </c>
      <c r="AS1189" s="96">
        <v>1050</v>
      </c>
      <c r="AT1189" s="96">
        <v>980</v>
      </c>
      <c r="AU1189" s="96">
        <v>840</v>
      </c>
      <c r="AW1189" s="95" t="s">
        <v>1253</v>
      </c>
      <c r="AX1189" s="96">
        <v>500</v>
      </c>
      <c r="AY1189" s="96">
        <v>480</v>
      </c>
      <c r="AZ1189" s="96">
        <v>450</v>
      </c>
      <c r="BA1189" s="96">
        <v>430</v>
      </c>
      <c r="BB1189" s="96">
        <v>400</v>
      </c>
      <c r="BC1189" s="96">
        <v>380</v>
      </c>
      <c r="BD1189" s="96">
        <v>350</v>
      </c>
      <c r="BE1189" s="96">
        <v>300</v>
      </c>
      <c r="BF1189" s="95" t="s">
        <v>1253</v>
      </c>
      <c r="BG1189" s="96">
        <v>600</v>
      </c>
      <c r="BH1189" s="96">
        <v>570</v>
      </c>
      <c r="BI1189" s="96">
        <v>540</v>
      </c>
      <c r="BJ1189" s="96">
        <v>510</v>
      </c>
      <c r="BK1189" s="96">
        <v>480</v>
      </c>
      <c r="BL1189" s="96">
        <v>450</v>
      </c>
      <c r="BM1189" s="96">
        <v>420</v>
      </c>
      <c r="BN1189" s="96">
        <v>360</v>
      </c>
      <c r="CH1189" s="2">
        <v>65479</v>
      </c>
      <c r="CI1189" s="2" t="s">
        <v>126</v>
      </c>
      <c r="CP1189" s="3">
        <v>63582</v>
      </c>
      <c r="CQ1189" s="3" t="s">
        <v>29266</v>
      </c>
      <c r="CR1189" s="3" t="s">
        <v>126</v>
      </c>
    </row>
    <row r="1190" spans="19:96" x14ac:dyDescent="0.25">
      <c r="S1190" s="2"/>
      <c r="T1190" s="95" t="s">
        <v>1254</v>
      </c>
      <c r="U1190" s="96">
        <v>1300</v>
      </c>
      <c r="V1190" s="96">
        <v>1240</v>
      </c>
      <c r="W1190" s="96">
        <v>1170</v>
      </c>
      <c r="X1190" s="96">
        <v>1110</v>
      </c>
      <c r="Y1190" s="96">
        <v>1040</v>
      </c>
      <c r="Z1190" s="96">
        <v>980</v>
      </c>
      <c r="AA1190" s="96">
        <v>910</v>
      </c>
      <c r="AB1190" s="96">
        <v>780</v>
      </c>
      <c r="AC1190" s="95" t="s">
        <v>1254</v>
      </c>
      <c r="AD1190" s="96">
        <v>2100</v>
      </c>
      <c r="AE1190" s="96">
        <v>2000</v>
      </c>
      <c r="AF1190" s="96">
        <v>1890</v>
      </c>
      <c r="AG1190" s="96">
        <v>1790</v>
      </c>
      <c r="AH1190" s="96">
        <v>1680</v>
      </c>
      <c r="AI1190" s="96">
        <v>1580</v>
      </c>
      <c r="AJ1190" s="96">
        <v>1470</v>
      </c>
      <c r="AK1190" s="96">
        <v>1260</v>
      </c>
      <c r="AL1190" s="2"/>
      <c r="AM1190" s="95" t="s">
        <v>1254</v>
      </c>
      <c r="AN1190" s="96">
        <v>2000</v>
      </c>
      <c r="AO1190" s="96">
        <v>1900</v>
      </c>
      <c r="AP1190" s="96">
        <v>1800</v>
      </c>
      <c r="AQ1190" s="96">
        <v>1700</v>
      </c>
      <c r="AR1190" s="96">
        <v>1600</v>
      </c>
      <c r="AS1190" s="96">
        <v>1500</v>
      </c>
      <c r="AT1190" s="96">
        <v>1400</v>
      </c>
      <c r="AU1190" s="96">
        <v>1200</v>
      </c>
      <c r="AW1190" s="95" t="s">
        <v>1254</v>
      </c>
      <c r="AX1190" s="96">
        <v>700</v>
      </c>
      <c r="AY1190" s="96">
        <v>670</v>
      </c>
      <c r="AZ1190" s="96">
        <v>630</v>
      </c>
      <c r="BA1190" s="96">
        <v>600</v>
      </c>
      <c r="BB1190" s="96">
        <v>560</v>
      </c>
      <c r="BC1190" s="96">
        <v>530</v>
      </c>
      <c r="BD1190" s="96">
        <v>490</v>
      </c>
      <c r="BE1190" s="96">
        <v>420</v>
      </c>
      <c r="BF1190" s="95" t="s">
        <v>1254</v>
      </c>
      <c r="BG1190" s="96">
        <v>900</v>
      </c>
      <c r="BH1190" s="96">
        <v>860</v>
      </c>
      <c r="BI1190" s="96">
        <v>810</v>
      </c>
      <c r="BJ1190" s="96">
        <v>770</v>
      </c>
      <c r="BK1190" s="96">
        <v>720</v>
      </c>
      <c r="BL1190" s="96">
        <v>680</v>
      </c>
      <c r="BM1190" s="96">
        <v>630</v>
      </c>
      <c r="BN1190" s="96">
        <v>540</v>
      </c>
      <c r="CH1190" s="2">
        <v>65484</v>
      </c>
      <c r="CI1190" s="2" t="s">
        <v>126</v>
      </c>
      <c r="CP1190" s="3">
        <v>63583</v>
      </c>
      <c r="CQ1190" s="3" t="s">
        <v>26405</v>
      </c>
      <c r="CR1190" s="3" t="s">
        <v>126</v>
      </c>
    </row>
    <row r="1191" spans="19:96" x14ac:dyDescent="0.25">
      <c r="S1191" s="2"/>
      <c r="T1191" s="95" t="s">
        <v>1255</v>
      </c>
      <c r="U1191" s="96">
        <v>1300</v>
      </c>
      <c r="V1191" s="96">
        <v>1240</v>
      </c>
      <c r="W1191" s="96">
        <v>1170</v>
      </c>
      <c r="X1191" s="96">
        <v>1110</v>
      </c>
      <c r="Y1191" s="96">
        <v>1040</v>
      </c>
      <c r="Z1191" s="96">
        <v>980</v>
      </c>
      <c r="AA1191" s="96">
        <v>910</v>
      </c>
      <c r="AB1191" s="96">
        <v>780</v>
      </c>
      <c r="AC1191" s="95" t="s">
        <v>1255</v>
      </c>
      <c r="AD1191" s="96">
        <v>2100</v>
      </c>
      <c r="AE1191" s="96">
        <v>2000</v>
      </c>
      <c r="AF1191" s="96">
        <v>1890</v>
      </c>
      <c r="AG1191" s="96">
        <v>1790</v>
      </c>
      <c r="AH1191" s="96">
        <v>1680</v>
      </c>
      <c r="AI1191" s="96">
        <v>1580</v>
      </c>
      <c r="AJ1191" s="96">
        <v>1470</v>
      </c>
      <c r="AK1191" s="96">
        <v>1260</v>
      </c>
      <c r="AL1191" s="2"/>
      <c r="AM1191" s="95" t="s">
        <v>1255</v>
      </c>
      <c r="AN1191" s="96">
        <v>1900</v>
      </c>
      <c r="AO1191" s="96">
        <v>1810</v>
      </c>
      <c r="AP1191" s="96">
        <v>1710</v>
      </c>
      <c r="AQ1191" s="96">
        <v>1620</v>
      </c>
      <c r="AR1191" s="96">
        <v>1520</v>
      </c>
      <c r="AS1191" s="96">
        <v>1430</v>
      </c>
      <c r="AT1191" s="96">
        <v>1330</v>
      </c>
      <c r="AU1191" s="96">
        <v>1140</v>
      </c>
      <c r="AW1191" s="95" t="s">
        <v>1255</v>
      </c>
      <c r="AX1191" s="96">
        <v>600</v>
      </c>
      <c r="AY1191" s="96">
        <v>570</v>
      </c>
      <c r="AZ1191" s="96">
        <v>540</v>
      </c>
      <c r="BA1191" s="96">
        <v>510</v>
      </c>
      <c r="BB1191" s="96">
        <v>480</v>
      </c>
      <c r="BC1191" s="96">
        <v>450</v>
      </c>
      <c r="BD1191" s="96">
        <v>420</v>
      </c>
      <c r="BE1191" s="96">
        <v>360</v>
      </c>
      <c r="BF1191" s="95" t="s">
        <v>1255</v>
      </c>
      <c r="BG1191" s="96">
        <v>800</v>
      </c>
      <c r="BH1191" s="96">
        <v>760</v>
      </c>
      <c r="BI1191" s="96">
        <v>720</v>
      </c>
      <c r="BJ1191" s="96">
        <v>680</v>
      </c>
      <c r="BK1191" s="96">
        <v>640</v>
      </c>
      <c r="BL1191" s="96">
        <v>600</v>
      </c>
      <c r="BM1191" s="96">
        <v>560</v>
      </c>
      <c r="BN1191" s="96">
        <v>480</v>
      </c>
      <c r="CH1191" s="2">
        <v>65485</v>
      </c>
      <c r="CI1191" s="2" t="s">
        <v>124</v>
      </c>
      <c r="CP1191" s="3">
        <v>63584</v>
      </c>
      <c r="CQ1191" s="3" t="s">
        <v>34122</v>
      </c>
      <c r="CR1191" s="3" t="s">
        <v>126</v>
      </c>
    </row>
    <row r="1192" spans="19:96" x14ac:dyDescent="0.25">
      <c r="S1192" s="2"/>
      <c r="T1192" s="95" t="s">
        <v>1256</v>
      </c>
      <c r="U1192" s="96">
        <v>1000</v>
      </c>
      <c r="V1192" s="96">
        <v>950</v>
      </c>
      <c r="W1192" s="96">
        <v>900</v>
      </c>
      <c r="X1192" s="96">
        <v>850</v>
      </c>
      <c r="Y1192" s="96">
        <v>800</v>
      </c>
      <c r="Z1192" s="96">
        <v>750</v>
      </c>
      <c r="AA1192" s="96">
        <v>700</v>
      </c>
      <c r="AB1192" s="96">
        <v>600</v>
      </c>
      <c r="AC1192" s="95" t="s">
        <v>1256</v>
      </c>
      <c r="AD1192" s="96">
        <v>1600</v>
      </c>
      <c r="AE1192" s="96">
        <v>1520</v>
      </c>
      <c r="AF1192" s="96">
        <v>1440</v>
      </c>
      <c r="AG1192" s="96">
        <v>1360</v>
      </c>
      <c r="AH1192" s="96">
        <v>1280</v>
      </c>
      <c r="AI1192" s="96">
        <v>1200</v>
      </c>
      <c r="AJ1192" s="96">
        <v>1120</v>
      </c>
      <c r="AK1192" s="96">
        <v>960</v>
      </c>
      <c r="AL1192" s="2"/>
      <c r="AM1192" s="95" t="s">
        <v>1256</v>
      </c>
      <c r="AN1192" s="96">
        <v>1500</v>
      </c>
      <c r="AO1192" s="96">
        <v>1430</v>
      </c>
      <c r="AP1192" s="96">
        <v>1350</v>
      </c>
      <c r="AQ1192" s="96">
        <v>1280</v>
      </c>
      <c r="AR1192" s="96">
        <v>1200</v>
      </c>
      <c r="AS1192" s="96">
        <v>1130</v>
      </c>
      <c r="AT1192" s="96">
        <v>1050</v>
      </c>
      <c r="AU1192" s="96">
        <v>900</v>
      </c>
      <c r="AW1192" s="95" t="s">
        <v>1256</v>
      </c>
      <c r="AX1192" s="96">
        <v>500</v>
      </c>
      <c r="AY1192" s="96">
        <v>480</v>
      </c>
      <c r="AZ1192" s="96">
        <v>450</v>
      </c>
      <c r="BA1192" s="96">
        <v>430</v>
      </c>
      <c r="BB1192" s="96">
        <v>400</v>
      </c>
      <c r="BC1192" s="96">
        <v>380</v>
      </c>
      <c r="BD1192" s="96">
        <v>350</v>
      </c>
      <c r="BE1192" s="96">
        <v>300</v>
      </c>
      <c r="BF1192" s="95" t="s">
        <v>1256</v>
      </c>
      <c r="BG1192" s="96">
        <v>600</v>
      </c>
      <c r="BH1192" s="96">
        <v>570</v>
      </c>
      <c r="BI1192" s="96">
        <v>540</v>
      </c>
      <c r="BJ1192" s="96">
        <v>510</v>
      </c>
      <c r="BK1192" s="96">
        <v>480</v>
      </c>
      <c r="BL1192" s="96">
        <v>450</v>
      </c>
      <c r="BM1192" s="96">
        <v>420</v>
      </c>
      <c r="BN1192" s="96">
        <v>360</v>
      </c>
      <c r="CH1192" s="2">
        <v>65487</v>
      </c>
      <c r="CI1192" s="2" t="s">
        <v>124</v>
      </c>
      <c r="CP1192" s="3">
        <v>63585</v>
      </c>
      <c r="CQ1192" s="3" t="s">
        <v>34123</v>
      </c>
      <c r="CR1192" s="3" t="s">
        <v>126</v>
      </c>
    </row>
    <row r="1193" spans="19:96" x14ac:dyDescent="0.25">
      <c r="S1193" s="2"/>
      <c r="T1193" s="95" t="s">
        <v>1257</v>
      </c>
      <c r="U1193" s="96">
        <v>900</v>
      </c>
      <c r="V1193" s="96">
        <v>860</v>
      </c>
      <c r="W1193" s="96">
        <v>810</v>
      </c>
      <c r="X1193" s="96">
        <v>770</v>
      </c>
      <c r="Y1193" s="96">
        <v>720</v>
      </c>
      <c r="Z1193" s="96">
        <v>680</v>
      </c>
      <c r="AA1193" s="96">
        <v>630</v>
      </c>
      <c r="AB1193" s="96">
        <v>540</v>
      </c>
      <c r="AC1193" s="95" t="s">
        <v>1257</v>
      </c>
      <c r="AD1193" s="96">
        <v>1400</v>
      </c>
      <c r="AE1193" s="96">
        <v>1330</v>
      </c>
      <c r="AF1193" s="96">
        <v>1260</v>
      </c>
      <c r="AG1193" s="96">
        <v>1190</v>
      </c>
      <c r="AH1193" s="96">
        <v>1120</v>
      </c>
      <c r="AI1193" s="96">
        <v>1050</v>
      </c>
      <c r="AJ1193" s="96">
        <v>980</v>
      </c>
      <c r="AK1193" s="96">
        <v>840</v>
      </c>
      <c r="AL1193" s="2"/>
      <c r="AM1193" s="95" t="s">
        <v>1257</v>
      </c>
      <c r="AN1193" s="96">
        <v>1400</v>
      </c>
      <c r="AO1193" s="96">
        <v>1330</v>
      </c>
      <c r="AP1193" s="96">
        <v>1260</v>
      </c>
      <c r="AQ1193" s="96">
        <v>1190</v>
      </c>
      <c r="AR1193" s="96">
        <v>1120</v>
      </c>
      <c r="AS1193" s="96">
        <v>1050</v>
      </c>
      <c r="AT1193" s="96">
        <v>980</v>
      </c>
      <c r="AU1193" s="96">
        <v>840</v>
      </c>
      <c r="AW1193" s="95" t="s">
        <v>1257</v>
      </c>
      <c r="AX1193" s="96">
        <v>500</v>
      </c>
      <c r="AY1193" s="96">
        <v>480</v>
      </c>
      <c r="AZ1193" s="96">
        <v>450</v>
      </c>
      <c r="BA1193" s="96">
        <v>430</v>
      </c>
      <c r="BB1193" s="96">
        <v>400</v>
      </c>
      <c r="BC1193" s="96">
        <v>380</v>
      </c>
      <c r="BD1193" s="96">
        <v>350</v>
      </c>
      <c r="BE1193" s="96">
        <v>300</v>
      </c>
      <c r="BF1193" s="95" t="s">
        <v>1257</v>
      </c>
      <c r="BG1193" s="96">
        <v>600</v>
      </c>
      <c r="BH1193" s="96">
        <v>570</v>
      </c>
      <c r="BI1193" s="96">
        <v>540</v>
      </c>
      <c r="BJ1193" s="96">
        <v>510</v>
      </c>
      <c r="BK1193" s="96">
        <v>480</v>
      </c>
      <c r="BL1193" s="96">
        <v>450</v>
      </c>
      <c r="BM1193" s="96">
        <v>420</v>
      </c>
      <c r="BN1193" s="96">
        <v>360</v>
      </c>
      <c r="CH1193" s="2">
        <v>65488</v>
      </c>
      <c r="CI1193" s="2" t="s">
        <v>126</v>
      </c>
      <c r="CP1193" s="3">
        <v>63586</v>
      </c>
      <c r="CQ1193" s="3" t="s">
        <v>26406</v>
      </c>
      <c r="CR1193" s="3" t="s">
        <v>126</v>
      </c>
    </row>
    <row r="1194" spans="19:96" x14ac:dyDescent="0.25">
      <c r="S1194" s="2"/>
      <c r="T1194" s="95" t="s">
        <v>13610</v>
      </c>
      <c r="U1194" s="96">
        <v>1000</v>
      </c>
      <c r="V1194" s="96">
        <v>950</v>
      </c>
      <c r="W1194" s="96">
        <v>900</v>
      </c>
      <c r="X1194" s="96">
        <v>850</v>
      </c>
      <c r="Y1194" s="96">
        <v>800</v>
      </c>
      <c r="Z1194" s="96">
        <v>750</v>
      </c>
      <c r="AA1194" s="96">
        <v>700</v>
      </c>
      <c r="AB1194" s="96">
        <v>600</v>
      </c>
      <c r="AC1194" s="95" t="s">
        <v>13610</v>
      </c>
      <c r="AD1194" s="96">
        <v>1600</v>
      </c>
      <c r="AE1194" s="96">
        <v>1520</v>
      </c>
      <c r="AF1194" s="96">
        <v>1440</v>
      </c>
      <c r="AG1194" s="96">
        <v>1360</v>
      </c>
      <c r="AH1194" s="96">
        <v>1280</v>
      </c>
      <c r="AI1194" s="96">
        <v>1200</v>
      </c>
      <c r="AJ1194" s="96">
        <v>1120</v>
      </c>
      <c r="AK1194" s="96">
        <v>960</v>
      </c>
      <c r="AL1194" s="2"/>
      <c r="AM1194" s="95" t="s">
        <v>13610</v>
      </c>
      <c r="AN1194" s="96">
        <v>1400</v>
      </c>
      <c r="AO1194" s="96">
        <v>1330</v>
      </c>
      <c r="AP1194" s="96">
        <v>1260</v>
      </c>
      <c r="AQ1194" s="96">
        <v>1190</v>
      </c>
      <c r="AR1194" s="96">
        <v>1120</v>
      </c>
      <c r="AS1194" s="96">
        <v>1050</v>
      </c>
      <c r="AT1194" s="96">
        <v>980</v>
      </c>
      <c r="AU1194" s="96">
        <v>840</v>
      </c>
      <c r="AW1194" s="95" t="s">
        <v>13610</v>
      </c>
      <c r="AX1194" s="96">
        <v>500</v>
      </c>
      <c r="AY1194" s="96">
        <v>480</v>
      </c>
      <c r="AZ1194" s="96">
        <v>450</v>
      </c>
      <c r="BA1194" s="96">
        <v>430</v>
      </c>
      <c r="BB1194" s="96">
        <v>400</v>
      </c>
      <c r="BC1194" s="96">
        <v>380</v>
      </c>
      <c r="BD1194" s="96">
        <v>350</v>
      </c>
      <c r="BE1194" s="96">
        <v>300</v>
      </c>
      <c r="BF1194" s="95" t="s">
        <v>13610</v>
      </c>
      <c r="BG1194" s="96">
        <v>600</v>
      </c>
      <c r="BH1194" s="96">
        <v>570</v>
      </c>
      <c r="BI1194" s="96">
        <v>540</v>
      </c>
      <c r="BJ1194" s="96">
        <v>510</v>
      </c>
      <c r="BK1194" s="96">
        <v>480</v>
      </c>
      <c r="BL1194" s="96">
        <v>450</v>
      </c>
      <c r="BM1194" s="96">
        <v>420</v>
      </c>
      <c r="BN1194" s="96">
        <v>360</v>
      </c>
      <c r="CH1194" s="2">
        <v>65489</v>
      </c>
      <c r="CI1194" s="2" t="s">
        <v>126</v>
      </c>
      <c r="CP1194" s="3">
        <v>63587</v>
      </c>
      <c r="CQ1194" s="3" t="s">
        <v>26408</v>
      </c>
      <c r="CR1194" s="3" t="s">
        <v>126</v>
      </c>
    </row>
    <row r="1195" spans="19:96" x14ac:dyDescent="0.25">
      <c r="S1195" s="2"/>
      <c r="T1195" s="95" t="s">
        <v>13611</v>
      </c>
      <c r="U1195" s="96">
        <v>1600</v>
      </c>
      <c r="V1195" s="96">
        <v>1520</v>
      </c>
      <c r="W1195" s="96">
        <v>1440</v>
      </c>
      <c r="X1195" s="96">
        <v>1360</v>
      </c>
      <c r="Y1195" s="96">
        <v>1280</v>
      </c>
      <c r="Z1195" s="96">
        <v>1200</v>
      </c>
      <c r="AA1195" s="96">
        <v>1120</v>
      </c>
      <c r="AB1195" s="96">
        <v>960</v>
      </c>
      <c r="AC1195" s="95" t="s">
        <v>13611</v>
      </c>
      <c r="AD1195" s="96">
        <v>2600</v>
      </c>
      <c r="AE1195" s="96">
        <v>2470</v>
      </c>
      <c r="AF1195" s="96">
        <v>2340</v>
      </c>
      <c r="AG1195" s="96">
        <v>2210</v>
      </c>
      <c r="AH1195" s="96">
        <v>2080</v>
      </c>
      <c r="AI1195" s="96">
        <v>1950</v>
      </c>
      <c r="AJ1195" s="96">
        <v>1820</v>
      </c>
      <c r="AK1195" s="96">
        <v>1560</v>
      </c>
      <c r="AL1195" s="2"/>
      <c r="AM1195" s="95" t="s">
        <v>13611</v>
      </c>
      <c r="AN1195" s="96">
        <v>2300</v>
      </c>
      <c r="AO1195" s="96">
        <v>2190</v>
      </c>
      <c r="AP1195" s="96">
        <v>2070</v>
      </c>
      <c r="AQ1195" s="96">
        <v>1960</v>
      </c>
      <c r="AR1195" s="96">
        <v>1840</v>
      </c>
      <c r="AS1195" s="96">
        <v>1730</v>
      </c>
      <c r="AT1195" s="96">
        <v>1610</v>
      </c>
      <c r="AU1195" s="96">
        <v>1380</v>
      </c>
      <c r="AW1195" s="95" t="s">
        <v>13611</v>
      </c>
      <c r="AX1195" s="96">
        <v>800</v>
      </c>
      <c r="AY1195" s="96">
        <v>760</v>
      </c>
      <c r="AZ1195" s="96">
        <v>720</v>
      </c>
      <c r="BA1195" s="96">
        <v>680</v>
      </c>
      <c r="BB1195" s="96">
        <v>640</v>
      </c>
      <c r="BC1195" s="96">
        <v>600</v>
      </c>
      <c r="BD1195" s="96">
        <v>560</v>
      </c>
      <c r="BE1195" s="96">
        <v>480</v>
      </c>
      <c r="BF1195" s="95" t="s">
        <v>13611</v>
      </c>
      <c r="BG1195" s="96">
        <v>1000</v>
      </c>
      <c r="BH1195" s="96">
        <v>950</v>
      </c>
      <c r="BI1195" s="96">
        <v>900</v>
      </c>
      <c r="BJ1195" s="96">
        <v>850</v>
      </c>
      <c r="BK1195" s="96">
        <v>800</v>
      </c>
      <c r="BL1195" s="96">
        <v>750</v>
      </c>
      <c r="BM1195" s="96">
        <v>700</v>
      </c>
      <c r="BN1195" s="96">
        <v>600</v>
      </c>
      <c r="CH1195" s="2">
        <v>65490</v>
      </c>
      <c r="CI1195" s="2" t="s">
        <v>126</v>
      </c>
      <c r="CP1195" s="3">
        <v>63588</v>
      </c>
      <c r="CQ1195" s="3" t="s">
        <v>34124</v>
      </c>
      <c r="CR1195" s="3" t="s">
        <v>126</v>
      </c>
    </row>
    <row r="1196" spans="19:96" x14ac:dyDescent="0.25">
      <c r="S1196" s="2"/>
      <c r="T1196" s="95" t="s">
        <v>1258</v>
      </c>
      <c r="U1196" s="96">
        <v>900</v>
      </c>
      <c r="V1196" s="96">
        <v>860</v>
      </c>
      <c r="W1196" s="96">
        <v>810</v>
      </c>
      <c r="X1196" s="96">
        <v>770</v>
      </c>
      <c r="Y1196" s="96">
        <v>720</v>
      </c>
      <c r="Z1196" s="96">
        <v>680</v>
      </c>
      <c r="AA1196" s="96">
        <v>630</v>
      </c>
      <c r="AB1196" s="96">
        <v>540</v>
      </c>
      <c r="AC1196" s="95" t="s">
        <v>1258</v>
      </c>
      <c r="AD1196" s="96">
        <v>1400</v>
      </c>
      <c r="AE1196" s="96">
        <v>1330</v>
      </c>
      <c r="AF1196" s="96">
        <v>1260</v>
      </c>
      <c r="AG1196" s="96">
        <v>1190</v>
      </c>
      <c r="AH1196" s="96">
        <v>1120</v>
      </c>
      <c r="AI1196" s="96">
        <v>1050</v>
      </c>
      <c r="AJ1196" s="96">
        <v>980</v>
      </c>
      <c r="AK1196" s="96">
        <v>840</v>
      </c>
      <c r="AL1196" s="2"/>
      <c r="AM1196" s="95" t="s">
        <v>1258</v>
      </c>
      <c r="AN1196" s="96">
        <v>1300</v>
      </c>
      <c r="AO1196" s="96">
        <v>1240</v>
      </c>
      <c r="AP1196" s="96">
        <v>1170</v>
      </c>
      <c r="AQ1196" s="96">
        <v>1110</v>
      </c>
      <c r="AR1196" s="96">
        <v>1040</v>
      </c>
      <c r="AS1196" s="96">
        <v>980</v>
      </c>
      <c r="AT1196" s="96">
        <v>910</v>
      </c>
      <c r="AU1196" s="96">
        <v>780</v>
      </c>
      <c r="AW1196" s="95" t="s">
        <v>1258</v>
      </c>
      <c r="AX1196" s="96">
        <v>400</v>
      </c>
      <c r="AY1196" s="96">
        <v>380</v>
      </c>
      <c r="AZ1196" s="96">
        <v>360</v>
      </c>
      <c r="BA1196" s="96">
        <v>340</v>
      </c>
      <c r="BB1196" s="96">
        <v>320</v>
      </c>
      <c r="BC1196" s="96">
        <v>300</v>
      </c>
      <c r="BD1196" s="96">
        <v>280</v>
      </c>
      <c r="BE1196" s="96">
        <v>240</v>
      </c>
      <c r="BF1196" s="95" t="s">
        <v>1258</v>
      </c>
      <c r="BG1196" s="96">
        <v>600</v>
      </c>
      <c r="BH1196" s="96">
        <v>570</v>
      </c>
      <c r="BI1196" s="96">
        <v>540</v>
      </c>
      <c r="BJ1196" s="96">
        <v>510</v>
      </c>
      <c r="BK1196" s="96">
        <v>480</v>
      </c>
      <c r="BL1196" s="96">
        <v>450</v>
      </c>
      <c r="BM1196" s="96">
        <v>420</v>
      </c>
      <c r="BN1196" s="96">
        <v>360</v>
      </c>
      <c r="CH1196" s="2">
        <v>65491</v>
      </c>
      <c r="CI1196" s="2" t="s">
        <v>126</v>
      </c>
      <c r="CP1196" s="3">
        <v>63589</v>
      </c>
      <c r="CQ1196" s="3" t="s">
        <v>29269</v>
      </c>
      <c r="CR1196" s="3" t="s">
        <v>126</v>
      </c>
    </row>
    <row r="1197" spans="19:96" x14ac:dyDescent="0.25">
      <c r="S1197" s="2"/>
      <c r="T1197" s="95" t="s">
        <v>30856</v>
      </c>
      <c r="U1197" s="96">
        <v>800</v>
      </c>
      <c r="V1197" s="96">
        <v>760</v>
      </c>
      <c r="W1197" s="96">
        <v>720</v>
      </c>
      <c r="X1197" s="96">
        <v>680</v>
      </c>
      <c r="Y1197" s="96">
        <v>640</v>
      </c>
      <c r="Z1197" s="96">
        <v>600</v>
      </c>
      <c r="AA1197" s="96">
        <v>560</v>
      </c>
      <c r="AB1197" s="96">
        <v>480</v>
      </c>
      <c r="AC1197" s="95" t="s">
        <v>30856</v>
      </c>
      <c r="AD1197" s="96">
        <v>1300</v>
      </c>
      <c r="AE1197" s="96">
        <v>1240</v>
      </c>
      <c r="AF1197" s="96">
        <v>1170</v>
      </c>
      <c r="AG1197" s="96">
        <v>1110</v>
      </c>
      <c r="AH1197" s="96">
        <v>1040</v>
      </c>
      <c r="AI1197" s="96">
        <v>980</v>
      </c>
      <c r="AJ1197" s="96">
        <v>910</v>
      </c>
      <c r="AK1197" s="96">
        <v>780</v>
      </c>
      <c r="AL1197" s="2"/>
      <c r="AM1197" s="95" t="s">
        <v>30856</v>
      </c>
      <c r="AN1197" s="96">
        <v>1200</v>
      </c>
      <c r="AO1197" s="96">
        <v>1140</v>
      </c>
      <c r="AP1197" s="96">
        <v>1080</v>
      </c>
      <c r="AQ1197" s="96">
        <v>1020</v>
      </c>
      <c r="AR1197" s="96">
        <v>960</v>
      </c>
      <c r="AS1197" s="96">
        <v>900</v>
      </c>
      <c r="AT1197" s="96">
        <v>840</v>
      </c>
      <c r="AU1197" s="96">
        <v>720</v>
      </c>
      <c r="AW1197" s="95" t="s">
        <v>30856</v>
      </c>
      <c r="AX1197" s="96">
        <v>400</v>
      </c>
      <c r="AY1197" s="96">
        <v>380</v>
      </c>
      <c r="AZ1197" s="96">
        <v>360</v>
      </c>
      <c r="BA1197" s="96">
        <v>340</v>
      </c>
      <c r="BB1197" s="96">
        <v>320</v>
      </c>
      <c r="BC1197" s="96">
        <v>300</v>
      </c>
      <c r="BD1197" s="96">
        <v>280</v>
      </c>
      <c r="BE1197" s="96">
        <v>240</v>
      </c>
      <c r="BF1197" s="95" t="s">
        <v>30856</v>
      </c>
      <c r="BG1197" s="96">
        <v>500</v>
      </c>
      <c r="BH1197" s="96">
        <v>480</v>
      </c>
      <c r="BI1197" s="96">
        <v>450</v>
      </c>
      <c r="BJ1197" s="96">
        <v>430</v>
      </c>
      <c r="BK1197" s="96">
        <v>400</v>
      </c>
      <c r="BL1197" s="96">
        <v>380</v>
      </c>
      <c r="BM1197" s="96">
        <v>350</v>
      </c>
      <c r="BN1197" s="96">
        <v>300</v>
      </c>
      <c r="CH1197" s="2">
        <v>65492</v>
      </c>
      <c r="CI1197" s="2" t="s">
        <v>126</v>
      </c>
      <c r="CP1197" s="3">
        <v>63590</v>
      </c>
      <c r="CQ1197" s="3" t="s">
        <v>26407</v>
      </c>
      <c r="CR1197" s="3" t="s">
        <v>126</v>
      </c>
    </row>
    <row r="1198" spans="19:96" x14ac:dyDescent="0.25">
      <c r="S1198" s="2"/>
      <c r="T1198" s="95" t="s">
        <v>1259</v>
      </c>
      <c r="U1198" s="96">
        <v>2000</v>
      </c>
      <c r="V1198" s="96">
        <v>1900</v>
      </c>
      <c r="W1198" s="96">
        <v>1800</v>
      </c>
      <c r="X1198" s="96">
        <v>1700</v>
      </c>
      <c r="Y1198" s="96">
        <v>1600</v>
      </c>
      <c r="Z1198" s="96">
        <v>1500</v>
      </c>
      <c r="AA1198" s="96">
        <v>1400</v>
      </c>
      <c r="AB1198" s="96">
        <v>1200</v>
      </c>
      <c r="AC1198" s="95" t="s">
        <v>1259</v>
      </c>
      <c r="AD1198" s="96">
        <v>3200</v>
      </c>
      <c r="AE1198" s="96">
        <v>3040</v>
      </c>
      <c r="AF1198" s="96">
        <v>2880</v>
      </c>
      <c r="AG1198" s="96">
        <v>2720</v>
      </c>
      <c r="AH1198" s="96">
        <v>2560</v>
      </c>
      <c r="AI1198" s="96">
        <v>2400</v>
      </c>
      <c r="AJ1198" s="96">
        <v>2240</v>
      </c>
      <c r="AK1198" s="96">
        <v>1920</v>
      </c>
      <c r="AL1198" s="2"/>
      <c r="AM1198" s="95" t="s">
        <v>1259</v>
      </c>
      <c r="AN1198" s="96">
        <v>3000</v>
      </c>
      <c r="AO1198" s="96">
        <v>2850</v>
      </c>
      <c r="AP1198" s="96">
        <v>2700</v>
      </c>
      <c r="AQ1198" s="96">
        <v>2550</v>
      </c>
      <c r="AR1198" s="96">
        <v>2400</v>
      </c>
      <c r="AS1198" s="96">
        <v>2250</v>
      </c>
      <c r="AT1198" s="96">
        <v>2100</v>
      </c>
      <c r="AU1198" s="96">
        <v>1800</v>
      </c>
      <c r="AW1198" s="95" t="s">
        <v>1259</v>
      </c>
      <c r="AX1198" s="96">
        <v>1000</v>
      </c>
      <c r="AY1198" s="96">
        <v>950</v>
      </c>
      <c r="AZ1198" s="96">
        <v>900</v>
      </c>
      <c r="BA1198" s="96">
        <v>850</v>
      </c>
      <c r="BB1198" s="96">
        <v>800</v>
      </c>
      <c r="BC1198" s="96">
        <v>750</v>
      </c>
      <c r="BD1198" s="96">
        <v>700</v>
      </c>
      <c r="BE1198" s="96">
        <v>600</v>
      </c>
      <c r="BF1198" s="95" t="s">
        <v>1259</v>
      </c>
      <c r="BG1198" s="96">
        <v>1300</v>
      </c>
      <c r="BH1198" s="96">
        <v>1240</v>
      </c>
      <c r="BI1198" s="96">
        <v>1170</v>
      </c>
      <c r="BJ1198" s="96">
        <v>1110</v>
      </c>
      <c r="BK1198" s="96">
        <v>1040</v>
      </c>
      <c r="BL1198" s="96">
        <v>980</v>
      </c>
      <c r="BM1198" s="96">
        <v>910</v>
      </c>
      <c r="BN1198" s="96">
        <v>780</v>
      </c>
      <c r="CH1198" s="2">
        <v>65498</v>
      </c>
      <c r="CI1198" s="2" t="s">
        <v>124</v>
      </c>
      <c r="CP1198" s="3">
        <v>63591</v>
      </c>
      <c r="CQ1198" s="3" t="s">
        <v>34125</v>
      </c>
      <c r="CR1198" s="3" t="s">
        <v>126</v>
      </c>
    </row>
    <row r="1199" spans="19:96" x14ac:dyDescent="0.25">
      <c r="S1199" s="2"/>
      <c r="T1199" s="95" t="s">
        <v>1260</v>
      </c>
      <c r="U1199" s="96">
        <v>800</v>
      </c>
      <c r="V1199" s="96">
        <v>760</v>
      </c>
      <c r="W1199" s="96">
        <v>720</v>
      </c>
      <c r="X1199" s="96">
        <v>680</v>
      </c>
      <c r="Y1199" s="96">
        <v>640</v>
      </c>
      <c r="Z1199" s="96">
        <v>600</v>
      </c>
      <c r="AA1199" s="96">
        <v>560</v>
      </c>
      <c r="AB1199" s="96">
        <v>480</v>
      </c>
      <c r="AC1199" s="95" t="s">
        <v>1260</v>
      </c>
      <c r="AD1199" s="96">
        <v>1300</v>
      </c>
      <c r="AE1199" s="96">
        <v>1240</v>
      </c>
      <c r="AF1199" s="96">
        <v>1170</v>
      </c>
      <c r="AG1199" s="96">
        <v>1110</v>
      </c>
      <c r="AH1199" s="96">
        <v>1040</v>
      </c>
      <c r="AI1199" s="96">
        <v>980</v>
      </c>
      <c r="AJ1199" s="96">
        <v>910</v>
      </c>
      <c r="AK1199" s="96">
        <v>780</v>
      </c>
      <c r="AL1199" s="2"/>
      <c r="AM1199" s="95" t="s">
        <v>1260</v>
      </c>
      <c r="AN1199" s="96">
        <v>1300</v>
      </c>
      <c r="AO1199" s="96">
        <v>1240</v>
      </c>
      <c r="AP1199" s="96">
        <v>1170</v>
      </c>
      <c r="AQ1199" s="96">
        <v>1110</v>
      </c>
      <c r="AR1199" s="96">
        <v>1040</v>
      </c>
      <c r="AS1199" s="96">
        <v>980</v>
      </c>
      <c r="AT1199" s="96">
        <v>910</v>
      </c>
      <c r="AU1199" s="96">
        <v>780</v>
      </c>
      <c r="AW1199" s="95" t="s">
        <v>1260</v>
      </c>
      <c r="AX1199" s="96">
        <v>400</v>
      </c>
      <c r="AY1199" s="96">
        <v>380</v>
      </c>
      <c r="AZ1199" s="96">
        <v>360</v>
      </c>
      <c r="BA1199" s="96">
        <v>340</v>
      </c>
      <c r="BB1199" s="96">
        <v>320</v>
      </c>
      <c r="BC1199" s="96">
        <v>300</v>
      </c>
      <c r="BD1199" s="96">
        <v>280</v>
      </c>
      <c r="BE1199" s="96">
        <v>240</v>
      </c>
      <c r="BF1199" s="95" t="s">
        <v>1260</v>
      </c>
      <c r="BG1199" s="96">
        <v>500</v>
      </c>
      <c r="BH1199" s="96">
        <v>480</v>
      </c>
      <c r="BI1199" s="96">
        <v>450</v>
      </c>
      <c r="BJ1199" s="96">
        <v>430</v>
      </c>
      <c r="BK1199" s="96">
        <v>400</v>
      </c>
      <c r="BL1199" s="96">
        <v>380</v>
      </c>
      <c r="BM1199" s="96">
        <v>350</v>
      </c>
      <c r="BN1199" s="96">
        <v>300</v>
      </c>
      <c r="CH1199" s="2">
        <v>65499</v>
      </c>
      <c r="CI1199" s="2" t="s">
        <v>122</v>
      </c>
      <c r="CP1199" s="3">
        <v>63592</v>
      </c>
      <c r="CQ1199" s="3" t="s">
        <v>29268</v>
      </c>
      <c r="CR1199" s="3" t="s">
        <v>126</v>
      </c>
    </row>
    <row r="1200" spans="19:96" x14ac:dyDescent="0.25">
      <c r="S1200" s="2"/>
      <c r="T1200" s="95" t="s">
        <v>1261</v>
      </c>
      <c r="U1200" s="96">
        <v>800</v>
      </c>
      <c r="V1200" s="96">
        <v>760</v>
      </c>
      <c r="W1200" s="96">
        <v>720</v>
      </c>
      <c r="X1200" s="96">
        <v>680</v>
      </c>
      <c r="Y1200" s="96">
        <v>640</v>
      </c>
      <c r="Z1200" s="96">
        <v>600</v>
      </c>
      <c r="AA1200" s="96">
        <v>560</v>
      </c>
      <c r="AB1200" s="96">
        <v>480</v>
      </c>
      <c r="AC1200" s="95" t="s">
        <v>1261</v>
      </c>
      <c r="AD1200" s="96">
        <v>1300</v>
      </c>
      <c r="AE1200" s="96">
        <v>1240</v>
      </c>
      <c r="AF1200" s="96">
        <v>1170</v>
      </c>
      <c r="AG1200" s="96">
        <v>1110</v>
      </c>
      <c r="AH1200" s="96">
        <v>1040</v>
      </c>
      <c r="AI1200" s="96">
        <v>980</v>
      </c>
      <c r="AJ1200" s="96">
        <v>910</v>
      </c>
      <c r="AK1200" s="96">
        <v>780</v>
      </c>
      <c r="AL1200" s="2"/>
      <c r="AM1200" s="95" t="s">
        <v>1261</v>
      </c>
      <c r="AN1200" s="96">
        <v>1200</v>
      </c>
      <c r="AO1200" s="96">
        <v>1140</v>
      </c>
      <c r="AP1200" s="96">
        <v>1080</v>
      </c>
      <c r="AQ1200" s="96">
        <v>1020</v>
      </c>
      <c r="AR1200" s="96">
        <v>960</v>
      </c>
      <c r="AS1200" s="96">
        <v>900</v>
      </c>
      <c r="AT1200" s="96">
        <v>840</v>
      </c>
      <c r="AU1200" s="96">
        <v>720</v>
      </c>
      <c r="AW1200" s="95" t="s">
        <v>1261</v>
      </c>
      <c r="AX1200" s="96">
        <v>400</v>
      </c>
      <c r="AY1200" s="96">
        <v>380</v>
      </c>
      <c r="AZ1200" s="96">
        <v>360</v>
      </c>
      <c r="BA1200" s="96">
        <v>340</v>
      </c>
      <c r="BB1200" s="96">
        <v>320</v>
      </c>
      <c r="BC1200" s="96">
        <v>300</v>
      </c>
      <c r="BD1200" s="96">
        <v>280</v>
      </c>
      <c r="BE1200" s="96">
        <v>240</v>
      </c>
      <c r="BF1200" s="95" t="s">
        <v>1261</v>
      </c>
      <c r="BG1200" s="96">
        <v>500</v>
      </c>
      <c r="BH1200" s="96">
        <v>480</v>
      </c>
      <c r="BI1200" s="96">
        <v>450</v>
      </c>
      <c r="BJ1200" s="96">
        <v>430</v>
      </c>
      <c r="BK1200" s="96">
        <v>400</v>
      </c>
      <c r="BL1200" s="96">
        <v>380</v>
      </c>
      <c r="BM1200" s="96">
        <v>350</v>
      </c>
      <c r="BN1200" s="96">
        <v>300</v>
      </c>
      <c r="CH1200" s="2">
        <v>65505</v>
      </c>
      <c r="CI1200" s="2" t="s">
        <v>126</v>
      </c>
      <c r="CP1200" s="3">
        <v>63593</v>
      </c>
      <c r="CQ1200" s="3" t="s">
        <v>34126</v>
      </c>
      <c r="CR1200" s="3" t="s">
        <v>126</v>
      </c>
    </row>
    <row r="1201" spans="19:96" x14ac:dyDescent="0.25">
      <c r="S1201" s="2"/>
      <c r="T1201" s="95" t="s">
        <v>1262</v>
      </c>
      <c r="U1201" s="96">
        <v>900</v>
      </c>
      <c r="V1201" s="96">
        <v>860</v>
      </c>
      <c r="W1201" s="96">
        <v>810</v>
      </c>
      <c r="X1201" s="96">
        <v>770</v>
      </c>
      <c r="Y1201" s="96">
        <v>720</v>
      </c>
      <c r="Z1201" s="96">
        <v>680</v>
      </c>
      <c r="AA1201" s="96">
        <v>630</v>
      </c>
      <c r="AB1201" s="96">
        <v>540</v>
      </c>
      <c r="AC1201" s="95" t="s">
        <v>1262</v>
      </c>
      <c r="AD1201" s="96">
        <v>1400</v>
      </c>
      <c r="AE1201" s="96">
        <v>1330</v>
      </c>
      <c r="AF1201" s="96">
        <v>1260</v>
      </c>
      <c r="AG1201" s="96">
        <v>1190</v>
      </c>
      <c r="AH1201" s="96">
        <v>1120</v>
      </c>
      <c r="AI1201" s="96">
        <v>1050</v>
      </c>
      <c r="AJ1201" s="96">
        <v>980</v>
      </c>
      <c r="AK1201" s="96">
        <v>840</v>
      </c>
      <c r="AL1201" s="2"/>
      <c r="AM1201" s="95" t="s">
        <v>1262</v>
      </c>
      <c r="AN1201" s="96">
        <v>1400</v>
      </c>
      <c r="AO1201" s="96">
        <v>1330</v>
      </c>
      <c r="AP1201" s="96">
        <v>1260</v>
      </c>
      <c r="AQ1201" s="96">
        <v>1190</v>
      </c>
      <c r="AR1201" s="96">
        <v>1120</v>
      </c>
      <c r="AS1201" s="96">
        <v>1050</v>
      </c>
      <c r="AT1201" s="96">
        <v>980</v>
      </c>
      <c r="AU1201" s="96">
        <v>840</v>
      </c>
      <c r="AW1201" s="95" t="s">
        <v>1262</v>
      </c>
      <c r="AX1201" s="96">
        <v>500</v>
      </c>
      <c r="AY1201" s="96">
        <v>480</v>
      </c>
      <c r="AZ1201" s="96">
        <v>450</v>
      </c>
      <c r="BA1201" s="96">
        <v>430</v>
      </c>
      <c r="BB1201" s="96">
        <v>400</v>
      </c>
      <c r="BC1201" s="96">
        <v>380</v>
      </c>
      <c r="BD1201" s="96">
        <v>350</v>
      </c>
      <c r="BE1201" s="96">
        <v>300</v>
      </c>
      <c r="BF1201" s="95" t="s">
        <v>1262</v>
      </c>
      <c r="BG1201" s="96">
        <v>600</v>
      </c>
      <c r="BH1201" s="96">
        <v>570</v>
      </c>
      <c r="BI1201" s="96">
        <v>540</v>
      </c>
      <c r="BJ1201" s="96">
        <v>510</v>
      </c>
      <c r="BK1201" s="96">
        <v>480</v>
      </c>
      <c r="BL1201" s="96">
        <v>450</v>
      </c>
      <c r="BM1201" s="96">
        <v>420</v>
      </c>
      <c r="BN1201" s="96">
        <v>360</v>
      </c>
      <c r="CH1201" s="2">
        <v>65508</v>
      </c>
      <c r="CI1201" s="2" t="s">
        <v>126</v>
      </c>
      <c r="CP1201" s="3">
        <v>63594</v>
      </c>
      <c r="CQ1201" s="3" t="s">
        <v>34127</v>
      </c>
      <c r="CR1201" s="3" t="s">
        <v>126</v>
      </c>
    </row>
    <row r="1202" spans="19:96" x14ac:dyDescent="0.25">
      <c r="S1202" s="2"/>
      <c r="T1202" s="95" t="s">
        <v>1263</v>
      </c>
      <c r="U1202" s="96">
        <v>1300</v>
      </c>
      <c r="V1202" s="96">
        <v>1240</v>
      </c>
      <c r="W1202" s="96">
        <v>1170</v>
      </c>
      <c r="X1202" s="96">
        <v>1110</v>
      </c>
      <c r="Y1202" s="96">
        <v>1040</v>
      </c>
      <c r="Z1202" s="96">
        <v>980</v>
      </c>
      <c r="AA1202" s="96">
        <v>910</v>
      </c>
      <c r="AB1202" s="96">
        <v>780</v>
      </c>
      <c r="AC1202" s="95" t="s">
        <v>1263</v>
      </c>
      <c r="AD1202" s="96">
        <v>2100</v>
      </c>
      <c r="AE1202" s="96">
        <v>2000</v>
      </c>
      <c r="AF1202" s="96">
        <v>1890</v>
      </c>
      <c r="AG1202" s="96">
        <v>1790</v>
      </c>
      <c r="AH1202" s="96">
        <v>1680</v>
      </c>
      <c r="AI1202" s="96">
        <v>1580</v>
      </c>
      <c r="AJ1202" s="96">
        <v>1470</v>
      </c>
      <c r="AK1202" s="96">
        <v>1260</v>
      </c>
      <c r="AL1202" s="2"/>
      <c r="AM1202" s="95" t="s">
        <v>1263</v>
      </c>
      <c r="AN1202" s="96">
        <v>1900</v>
      </c>
      <c r="AO1202" s="96">
        <v>1810</v>
      </c>
      <c r="AP1202" s="96">
        <v>1710</v>
      </c>
      <c r="AQ1202" s="96">
        <v>1620</v>
      </c>
      <c r="AR1202" s="96">
        <v>1520</v>
      </c>
      <c r="AS1202" s="96">
        <v>1430</v>
      </c>
      <c r="AT1202" s="96">
        <v>1330</v>
      </c>
      <c r="AU1202" s="96">
        <v>1140</v>
      </c>
      <c r="AW1202" s="95" t="s">
        <v>1263</v>
      </c>
      <c r="AX1202" s="96">
        <v>600</v>
      </c>
      <c r="AY1202" s="96">
        <v>570</v>
      </c>
      <c r="AZ1202" s="96">
        <v>540</v>
      </c>
      <c r="BA1202" s="96">
        <v>510</v>
      </c>
      <c r="BB1202" s="96">
        <v>480</v>
      </c>
      <c r="BC1202" s="96">
        <v>450</v>
      </c>
      <c r="BD1202" s="96">
        <v>420</v>
      </c>
      <c r="BE1202" s="96">
        <v>360</v>
      </c>
      <c r="BF1202" s="95" t="s">
        <v>1263</v>
      </c>
      <c r="BG1202" s="96">
        <v>800</v>
      </c>
      <c r="BH1202" s="96">
        <v>760</v>
      </c>
      <c r="BI1202" s="96">
        <v>720</v>
      </c>
      <c r="BJ1202" s="96">
        <v>680</v>
      </c>
      <c r="BK1202" s="96">
        <v>640</v>
      </c>
      <c r="BL1202" s="96">
        <v>600</v>
      </c>
      <c r="BM1202" s="96">
        <v>560</v>
      </c>
      <c r="BN1202" s="96">
        <v>480</v>
      </c>
      <c r="CH1202" s="2">
        <v>65509</v>
      </c>
      <c r="CI1202" s="2" t="s">
        <v>126</v>
      </c>
      <c r="CP1202" s="3">
        <v>63595</v>
      </c>
      <c r="CQ1202" s="3" t="s">
        <v>34128</v>
      </c>
      <c r="CR1202" s="3" t="s">
        <v>126</v>
      </c>
    </row>
    <row r="1203" spans="19:96" x14ac:dyDescent="0.25">
      <c r="S1203" s="2"/>
      <c r="T1203" s="95" t="s">
        <v>1264</v>
      </c>
      <c r="U1203" s="96">
        <v>900</v>
      </c>
      <c r="V1203" s="96">
        <v>860</v>
      </c>
      <c r="W1203" s="96">
        <v>810</v>
      </c>
      <c r="X1203" s="96">
        <v>770</v>
      </c>
      <c r="Y1203" s="96">
        <v>720</v>
      </c>
      <c r="Z1203" s="96">
        <v>680</v>
      </c>
      <c r="AA1203" s="96">
        <v>630</v>
      </c>
      <c r="AB1203" s="96">
        <v>540</v>
      </c>
      <c r="AC1203" s="95" t="s">
        <v>1264</v>
      </c>
      <c r="AD1203" s="96">
        <v>1400</v>
      </c>
      <c r="AE1203" s="96">
        <v>1330</v>
      </c>
      <c r="AF1203" s="96">
        <v>1260</v>
      </c>
      <c r="AG1203" s="96">
        <v>1190</v>
      </c>
      <c r="AH1203" s="96">
        <v>1120</v>
      </c>
      <c r="AI1203" s="96">
        <v>1050</v>
      </c>
      <c r="AJ1203" s="96">
        <v>980</v>
      </c>
      <c r="AK1203" s="96">
        <v>840</v>
      </c>
      <c r="AL1203" s="2"/>
      <c r="AM1203" s="95" t="s">
        <v>1264</v>
      </c>
      <c r="AN1203" s="96">
        <v>1400</v>
      </c>
      <c r="AO1203" s="96">
        <v>1330</v>
      </c>
      <c r="AP1203" s="96">
        <v>1260</v>
      </c>
      <c r="AQ1203" s="96">
        <v>1190</v>
      </c>
      <c r="AR1203" s="96">
        <v>1120</v>
      </c>
      <c r="AS1203" s="96">
        <v>1050</v>
      </c>
      <c r="AT1203" s="96">
        <v>980</v>
      </c>
      <c r="AU1203" s="96">
        <v>840</v>
      </c>
      <c r="AW1203" s="95" t="s">
        <v>1264</v>
      </c>
      <c r="AX1203" s="96">
        <v>500</v>
      </c>
      <c r="AY1203" s="96">
        <v>480</v>
      </c>
      <c r="AZ1203" s="96">
        <v>450</v>
      </c>
      <c r="BA1203" s="96">
        <v>430</v>
      </c>
      <c r="BB1203" s="96">
        <v>400</v>
      </c>
      <c r="BC1203" s="96">
        <v>380</v>
      </c>
      <c r="BD1203" s="96">
        <v>350</v>
      </c>
      <c r="BE1203" s="96">
        <v>300</v>
      </c>
      <c r="BF1203" s="95" t="s">
        <v>1264</v>
      </c>
      <c r="BG1203" s="96">
        <v>600</v>
      </c>
      <c r="BH1203" s="96">
        <v>570</v>
      </c>
      <c r="BI1203" s="96">
        <v>540</v>
      </c>
      <c r="BJ1203" s="96">
        <v>510</v>
      </c>
      <c r="BK1203" s="96">
        <v>480</v>
      </c>
      <c r="BL1203" s="96">
        <v>450</v>
      </c>
      <c r="BM1203" s="96">
        <v>420</v>
      </c>
      <c r="BN1203" s="96">
        <v>360</v>
      </c>
      <c r="CH1203" s="2">
        <v>65510</v>
      </c>
      <c r="CI1203" s="2" t="s">
        <v>126</v>
      </c>
      <c r="CP1203" s="3">
        <v>63596</v>
      </c>
      <c r="CQ1203" s="3" t="s">
        <v>29267</v>
      </c>
      <c r="CR1203" s="3" t="s">
        <v>126</v>
      </c>
    </row>
    <row r="1204" spans="19:96" x14ac:dyDescent="0.25">
      <c r="S1204" s="2"/>
      <c r="T1204" s="95" t="s">
        <v>1265</v>
      </c>
      <c r="U1204" s="96">
        <v>800</v>
      </c>
      <c r="V1204" s="96">
        <v>760</v>
      </c>
      <c r="W1204" s="96">
        <v>720</v>
      </c>
      <c r="X1204" s="96">
        <v>680</v>
      </c>
      <c r="Y1204" s="96">
        <v>640</v>
      </c>
      <c r="Z1204" s="96">
        <v>600</v>
      </c>
      <c r="AA1204" s="96">
        <v>560</v>
      </c>
      <c r="AB1204" s="96">
        <v>480</v>
      </c>
      <c r="AC1204" s="95" t="s">
        <v>1265</v>
      </c>
      <c r="AD1204" s="96">
        <v>1300</v>
      </c>
      <c r="AE1204" s="96">
        <v>1240</v>
      </c>
      <c r="AF1204" s="96">
        <v>1170</v>
      </c>
      <c r="AG1204" s="96">
        <v>1110</v>
      </c>
      <c r="AH1204" s="96">
        <v>1040</v>
      </c>
      <c r="AI1204" s="96">
        <v>980</v>
      </c>
      <c r="AJ1204" s="96">
        <v>910</v>
      </c>
      <c r="AK1204" s="96">
        <v>780</v>
      </c>
      <c r="AL1204" s="2"/>
      <c r="AM1204" s="95" t="s">
        <v>1265</v>
      </c>
      <c r="AN1204" s="96">
        <v>1200</v>
      </c>
      <c r="AO1204" s="96">
        <v>1140</v>
      </c>
      <c r="AP1204" s="96">
        <v>1080</v>
      </c>
      <c r="AQ1204" s="96">
        <v>1020</v>
      </c>
      <c r="AR1204" s="96">
        <v>960</v>
      </c>
      <c r="AS1204" s="96">
        <v>900</v>
      </c>
      <c r="AT1204" s="96">
        <v>840</v>
      </c>
      <c r="AU1204" s="96">
        <v>720</v>
      </c>
      <c r="AW1204" s="95" t="s">
        <v>1265</v>
      </c>
      <c r="AX1204" s="96">
        <v>400</v>
      </c>
      <c r="AY1204" s="96">
        <v>380</v>
      </c>
      <c r="AZ1204" s="96">
        <v>360</v>
      </c>
      <c r="BA1204" s="96">
        <v>340</v>
      </c>
      <c r="BB1204" s="96">
        <v>320</v>
      </c>
      <c r="BC1204" s="96">
        <v>300</v>
      </c>
      <c r="BD1204" s="96">
        <v>280</v>
      </c>
      <c r="BE1204" s="96">
        <v>240</v>
      </c>
      <c r="BF1204" s="95" t="s">
        <v>1265</v>
      </c>
      <c r="BG1204" s="96">
        <v>500</v>
      </c>
      <c r="BH1204" s="96">
        <v>480</v>
      </c>
      <c r="BI1204" s="96">
        <v>450</v>
      </c>
      <c r="BJ1204" s="96">
        <v>430</v>
      </c>
      <c r="BK1204" s="96">
        <v>400</v>
      </c>
      <c r="BL1204" s="96">
        <v>380</v>
      </c>
      <c r="BM1204" s="96">
        <v>350</v>
      </c>
      <c r="BN1204" s="96">
        <v>300</v>
      </c>
      <c r="CH1204" s="2">
        <v>65526</v>
      </c>
      <c r="CI1204" s="2" t="s">
        <v>122</v>
      </c>
      <c r="CP1204" s="3">
        <v>63597</v>
      </c>
      <c r="CQ1204" s="3" t="s">
        <v>34129</v>
      </c>
      <c r="CR1204" s="3" t="s">
        <v>126</v>
      </c>
    </row>
    <row r="1205" spans="19:96" x14ac:dyDescent="0.25">
      <c r="S1205" s="2"/>
      <c r="T1205" s="95" t="s">
        <v>1266</v>
      </c>
      <c r="U1205" s="96">
        <v>800</v>
      </c>
      <c r="V1205" s="96">
        <v>760</v>
      </c>
      <c r="W1205" s="96">
        <v>720</v>
      </c>
      <c r="X1205" s="96">
        <v>680</v>
      </c>
      <c r="Y1205" s="96">
        <v>640</v>
      </c>
      <c r="Z1205" s="96">
        <v>600</v>
      </c>
      <c r="AA1205" s="96">
        <v>560</v>
      </c>
      <c r="AB1205" s="96">
        <v>480</v>
      </c>
      <c r="AC1205" s="95" t="s">
        <v>1266</v>
      </c>
      <c r="AD1205" s="96">
        <v>1300</v>
      </c>
      <c r="AE1205" s="96">
        <v>1240</v>
      </c>
      <c r="AF1205" s="96">
        <v>1170</v>
      </c>
      <c r="AG1205" s="96">
        <v>1110</v>
      </c>
      <c r="AH1205" s="96">
        <v>1040</v>
      </c>
      <c r="AI1205" s="96">
        <v>980</v>
      </c>
      <c r="AJ1205" s="96">
        <v>910</v>
      </c>
      <c r="AK1205" s="96">
        <v>780</v>
      </c>
      <c r="AL1205" s="2"/>
      <c r="AM1205" s="95" t="s">
        <v>1266</v>
      </c>
      <c r="AN1205" s="96">
        <v>1300</v>
      </c>
      <c r="AO1205" s="96">
        <v>1240</v>
      </c>
      <c r="AP1205" s="96">
        <v>1170</v>
      </c>
      <c r="AQ1205" s="96">
        <v>1110</v>
      </c>
      <c r="AR1205" s="96">
        <v>1040</v>
      </c>
      <c r="AS1205" s="96">
        <v>980</v>
      </c>
      <c r="AT1205" s="96">
        <v>910</v>
      </c>
      <c r="AU1205" s="96">
        <v>780</v>
      </c>
      <c r="AW1205" s="95" t="s">
        <v>1266</v>
      </c>
      <c r="AX1205" s="96">
        <v>400</v>
      </c>
      <c r="AY1205" s="96">
        <v>380</v>
      </c>
      <c r="AZ1205" s="96">
        <v>360</v>
      </c>
      <c r="BA1205" s="96">
        <v>340</v>
      </c>
      <c r="BB1205" s="96">
        <v>320</v>
      </c>
      <c r="BC1205" s="96">
        <v>300</v>
      </c>
      <c r="BD1205" s="96">
        <v>280</v>
      </c>
      <c r="BE1205" s="96">
        <v>240</v>
      </c>
      <c r="BF1205" s="95" t="s">
        <v>1266</v>
      </c>
      <c r="BG1205" s="96">
        <v>500</v>
      </c>
      <c r="BH1205" s="96">
        <v>480</v>
      </c>
      <c r="BI1205" s="96">
        <v>450</v>
      </c>
      <c r="BJ1205" s="96">
        <v>430</v>
      </c>
      <c r="BK1205" s="96">
        <v>400</v>
      </c>
      <c r="BL1205" s="96">
        <v>380</v>
      </c>
      <c r="BM1205" s="96">
        <v>350</v>
      </c>
      <c r="BN1205" s="96">
        <v>300</v>
      </c>
      <c r="CH1205" s="2">
        <v>65527</v>
      </c>
      <c r="CI1205" s="2" t="s">
        <v>126</v>
      </c>
      <c r="CP1205" s="3">
        <v>63598</v>
      </c>
      <c r="CQ1205" s="3" t="s">
        <v>25758</v>
      </c>
      <c r="CR1205" s="3" t="s">
        <v>126</v>
      </c>
    </row>
    <row r="1206" spans="19:96" x14ac:dyDescent="0.25">
      <c r="S1206" s="2"/>
      <c r="T1206" s="95" t="s">
        <v>14268</v>
      </c>
      <c r="U1206" s="96">
        <v>1200</v>
      </c>
      <c r="V1206" s="96">
        <v>1140</v>
      </c>
      <c r="W1206" s="96">
        <v>1080</v>
      </c>
      <c r="X1206" s="96">
        <v>1020</v>
      </c>
      <c r="Y1206" s="96">
        <v>960</v>
      </c>
      <c r="Z1206" s="96">
        <v>900</v>
      </c>
      <c r="AA1206" s="96">
        <v>840</v>
      </c>
      <c r="AB1206" s="96">
        <v>720</v>
      </c>
      <c r="AC1206" s="95" t="s">
        <v>14268</v>
      </c>
      <c r="AD1206" s="96">
        <v>1900</v>
      </c>
      <c r="AE1206" s="96">
        <v>1810</v>
      </c>
      <c r="AF1206" s="96">
        <v>1710</v>
      </c>
      <c r="AG1206" s="96">
        <v>1620</v>
      </c>
      <c r="AH1206" s="96">
        <v>1520</v>
      </c>
      <c r="AI1206" s="96">
        <v>1430</v>
      </c>
      <c r="AJ1206" s="96">
        <v>1330</v>
      </c>
      <c r="AK1206" s="96">
        <v>1140</v>
      </c>
      <c r="AL1206" s="2"/>
      <c r="AM1206" s="95" t="s">
        <v>14268</v>
      </c>
      <c r="AN1206" s="96">
        <v>1800</v>
      </c>
      <c r="AO1206" s="96">
        <v>1710</v>
      </c>
      <c r="AP1206" s="96">
        <v>1620</v>
      </c>
      <c r="AQ1206" s="96">
        <v>1530</v>
      </c>
      <c r="AR1206" s="96">
        <v>1440</v>
      </c>
      <c r="AS1206" s="96">
        <v>1350</v>
      </c>
      <c r="AT1206" s="96">
        <v>1260</v>
      </c>
      <c r="AU1206" s="96">
        <v>1080</v>
      </c>
      <c r="AW1206" s="95" t="s">
        <v>14268</v>
      </c>
      <c r="AX1206" s="96">
        <v>600</v>
      </c>
      <c r="AY1206" s="96">
        <v>570</v>
      </c>
      <c r="AZ1206" s="96">
        <v>540</v>
      </c>
      <c r="BA1206" s="96">
        <v>510</v>
      </c>
      <c r="BB1206" s="96">
        <v>480</v>
      </c>
      <c r="BC1206" s="96">
        <v>450</v>
      </c>
      <c r="BD1206" s="96">
        <v>420</v>
      </c>
      <c r="BE1206" s="96">
        <v>360</v>
      </c>
      <c r="BF1206" s="95" t="s">
        <v>14268</v>
      </c>
      <c r="BG1206" s="96">
        <v>800</v>
      </c>
      <c r="BH1206" s="96">
        <v>760</v>
      </c>
      <c r="BI1206" s="96">
        <v>720</v>
      </c>
      <c r="BJ1206" s="96">
        <v>680</v>
      </c>
      <c r="BK1206" s="96">
        <v>640</v>
      </c>
      <c r="BL1206" s="96">
        <v>600</v>
      </c>
      <c r="BM1206" s="96">
        <v>560</v>
      </c>
      <c r="BN1206" s="96">
        <v>480</v>
      </c>
      <c r="CH1206" s="2">
        <v>65528</v>
      </c>
      <c r="CI1206" s="2" t="s">
        <v>124</v>
      </c>
      <c r="CP1206" s="3">
        <v>63599</v>
      </c>
      <c r="CQ1206" s="3" t="s">
        <v>34130</v>
      </c>
      <c r="CR1206" s="3" t="s">
        <v>122</v>
      </c>
    </row>
    <row r="1207" spans="19:96" x14ac:dyDescent="0.25">
      <c r="S1207" s="2"/>
      <c r="T1207" s="95" t="s">
        <v>1267</v>
      </c>
      <c r="U1207" s="96">
        <v>900</v>
      </c>
      <c r="V1207" s="96">
        <v>860</v>
      </c>
      <c r="W1207" s="96">
        <v>810</v>
      </c>
      <c r="X1207" s="96">
        <v>770</v>
      </c>
      <c r="Y1207" s="96">
        <v>720</v>
      </c>
      <c r="Z1207" s="96">
        <v>680</v>
      </c>
      <c r="AA1207" s="96">
        <v>630</v>
      </c>
      <c r="AB1207" s="96">
        <v>540</v>
      </c>
      <c r="AC1207" s="95" t="s">
        <v>1267</v>
      </c>
      <c r="AD1207" s="96">
        <v>1400</v>
      </c>
      <c r="AE1207" s="96">
        <v>1330</v>
      </c>
      <c r="AF1207" s="96">
        <v>1260</v>
      </c>
      <c r="AG1207" s="96">
        <v>1190</v>
      </c>
      <c r="AH1207" s="96">
        <v>1120</v>
      </c>
      <c r="AI1207" s="96">
        <v>1050</v>
      </c>
      <c r="AJ1207" s="96">
        <v>980</v>
      </c>
      <c r="AK1207" s="96">
        <v>840</v>
      </c>
      <c r="AL1207" s="2"/>
      <c r="AM1207" s="95" t="s">
        <v>1267</v>
      </c>
      <c r="AN1207" s="96">
        <v>1400</v>
      </c>
      <c r="AO1207" s="96">
        <v>1330</v>
      </c>
      <c r="AP1207" s="96">
        <v>1260</v>
      </c>
      <c r="AQ1207" s="96">
        <v>1190</v>
      </c>
      <c r="AR1207" s="96">
        <v>1120</v>
      </c>
      <c r="AS1207" s="96">
        <v>1050</v>
      </c>
      <c r="AT1207" s="96">
        <v>980</v>
      </c>
      <c r="AU1207" s="96">
        <v>840</v>
      </c>
      <c r="AW1207" s="95" t="s">
        <v>1267</v>
      </c>
      <c r="AX1207" s="96">
        <v>500</v>
      </c>
      <c r="AY1207" s="96">
        <v>480</v>
      </c>
      <c r="AZ1207" s="96">
        <v>450</v>
      </c>
      <c r="BA1207" s="96">
        <v>430</v>
      </c>
      <c r="BB1207" s="96">
        <v>400</v>
      </c>
      <c r="BC1207" s="96">
        <v>380</v>
      </c>
      <c r="BD1207" s="96">
        <v>350</v>
      </c>
      <c r="BE1207" s="96">
        <v>300</v>
      </c>
      <c r="BF1207" s="95" t="s">
        <v>1267</v>
      </c>
      <c r="BG1207" s="96">
        <v>600</v>
      </c>
      <c r="BH1207" s="96">
        <v>570</v>
      </c>
      <c r="BI1207" s="96">
        <v>540</v>
      </c>
      <c r="BJ1207" s="96">
        <v>510</v>
      </c>
      <c r="BK1207" s="96">
        <v>480</v>
      </c>
      <c r="BL1207" s="96">
        <v>450</v>
      </c>
      <c r="BM1207" s="96">
        <v>420</v>
      </c>
      <c r="BN1207" s="96">
        <v>360</v>
      </c>
      <c r="CH1207" s="2">
        <v>65531</v>
      </c>
      <c r="CI1207" s="2" t="s">
        <v>126</v>
      </c>
      <c r="CP1207" s="3">
        <v>63600</v>
      </c>
      <c r="CQ1207" s="3" t="s">
        <v>34131</v>
      </c>
      <c r="CR1207" s="3" t="s">
        <v>122</v>
      </c>
    </row>
    <row r="1208" spans="19:96" x14ac:dyDescent="0.25">
      <c r="S1208" s="2"/>
      <c r="T1208" s="95" t="s">
        <v>1268</v>
      </c>
      <c r="U1208" s="96">
        <v>800</v>
      </c>
      <c r="V1208" s="96">
        <v>760</v>
      </c>
      <c r="W1208" s="96">
        <v>720</v>
      </c>
      <c r="X1208" s="96">
        <v>680</v>
      </c>
      <c r="Y1208" s="96">
        <v>640</v>
      </c>
      <c r="Z1208" s="96">
        <v>600</v>
      </c>
      <c r="AA1208" s="96">
        <v>560</v>
      </c>
      <c r="AB1208" s="96">
        <v>480</v>
      </c>
      <c r="AC1208" s="95" t="s">
        <v>1268</v>
      </c>
      <c r="AD1208" s="96">
        <v>1300</v>
      </c>
      <c r="AE1208" s="96">
        <v>1240</v>
      </c>
      <c r="AF1208" s="96">
        <v>1170</v>
      </c>
      <c r="AG1208" s="96">
        <v>1110</v>
      </c>
      <c r="AH1208" s="96">
        <v>1040</v>
      </c>
      <c r="AI1208" s="96">
        <v>980</v>
      </c>
      <c r="AJ1208" s="96">
        <v>910</v>
      </c>
      <c r="AK1208" s="96">
        <v>780</v>
      </c>
      <c r="AL1208" s="2"/>
      <c r="AM1208" s="95" t="s">
        <v>1268</v>
      </c>
      <c r="AN1208" s="96">
        <v>1200</v>
      </c>
      <c r="AO1208" s="96">
        <v>1140</v>
      </c>
      <c r="AP1208" s="96">
        <v>1080</v>
      </c>
      <c r="AQ1208" s="96">
        <v>1020</v>
      </c>
      <c r="AR1208" s="96">
        <v>960</v>
      </c>
      <c r="AS1208" s="96">
        <v>900</v>
      </c>
      <c r="AT1208" s="96">
        <v>840</v>
      </c>
      <c r="AU1208" s="96">
        <v>720</v>
      </c>
      <c r="AW1208" s="95" t="s">
        <v>1268</v>
      </c>
      <c r="AX1208" s="96">
        <v>400</v>
      </c>
      <c r="AY1208" s="96">
        <v>380</v>
      </c>
      <c r="AZ1208" s="96">
        <v>360</v>
      </c>
      <c r="BA1208" s="96">
        <v>340</v>
      </c>
      <c r="BB1208" s="96">
        <v>320</v>
      </c>
      <c r="BC1208" s="96">
        <v>300</v>
      </c>
      <c r="BD1208" s="96">
        <v>280</v>
      </c>
      <c r="BE1208" s="96">
        <v>240</v>
      </c>
      <c r="BF1208" s="95" t="s">
        <v>1268</v>
      </c>
      <c r="BG1208" s="96">
        <v>500</v>
      </c>
      <c r="BH1208" s="96">
        <v>480</v>
      </c>
      <c r="BI1208" s="96">
        <v>450</v>
      </c>
      <c r="BJ1208" s="96">
        <v>430</v>
      </c>
      <c r="BK1208" s="96">
        <v>400</v>
      </c>
      <c r="BL1208" s="96">
        <v>380</v>
      </c>
      <c r="BM1208" s="96">
        <v>350</v>
      </c>
      <c r="BN1208" s="96">
        <v>300</v>
      </c>
      <c r="CH1208" s="2">
        <v>65532</v>
      </c>
      <c r="CI1208" s="2" t="s">
        <v>122</v>
      </c>
      <c r="CP1208" s="3">
        <v>63601</v>
      </c>
      <c r="CQ1208" s="3" t="s">
        <v>34132</v>
      </c>
      <c r="CR1208" s="3" t="s">
        <v>124</v>
      </c>
    </row>
    <row r="1209" spans="19:96" x14ac:dyDescent="0.25">
      <c r="S1209" s="2"/>
      <c r="T1209" s="95" t="s">
        <v>1269</v>
      </c>
      <c r="U1209" s="96">
        <v>1900</v>
      </c>
      <c r="V1209" s="96">
        <v>1810</v>
      </c>
      <c r="W1209" s="96">
        <v>1710</v>
      </c>
      <c r="X1209" s="96">
        <v>1620</v>
      </c>
      <c r="Y1209" s="96">
        <v>1520</v>
      </c>
      <c r="Z1209" s="96">
        <v>1430</v>
      </c>
      <c r="AA1209" s="96">
        <v>1330</v>
      </c>
      <c r="AB1209" s="96">
        <v>1140</v>
      </c>
      <c r="AC1209" s="95" t="s">
        <v>1269</v>
      </c>
      <c r="AD1209" s="96">
        <v>3000</v>
      </c>
      <c r="AE1209" s="96">
        <v>2850</v>
      </c>
      <c r="AF1209" s="96">
        <v>2700</v>
      </c>
      <c r="AG1209" s="96">
        <v>2550</v>
      </c>
      <c r="AH1209" s="96">
        <v>2400</v>
      </c>
      <c r="AI1209" s="96">
        <v>2250</v>
      </c>
      <c r="AJ1209" s="96">
        <v>2100</v>
      </c>
      <c r="AK1209" s="96">
        <v>1800</v>
      </c>
      <c r="AL1209" s="2"/>
      <c r="AM1209" s="95" t="s">
        <v>1269</v>
      </c>
      <c r="AN1209" s="96">
        <v>2800</v>
      </c>
      <c r="AO1209" s="96">
        <v>2660</v>
      </c>
      <c r="AP1209" s="96">
        <v>2520</v>
      </c>
      <c r="AQ1209" s="96">
        <v>2380</v>
      </c>
      <c r="AR1209" s="96">
        <v>2240</v>
      </c>
      <c r="AS1209" s="96">
        <v>2100</v>
      </c>
      <c r="AT1209" s="96">
        <v>1960</v>
      </c>
      <c r="AU1209" s="96">
        <v>1680</v>
      </c>
      <c r="AW1209" s="95" t="s">
        <v>1269</v>
      </c>
      <c r="AX1209" s="96">
        <v>900</v>
      </c>
      <c r="AY1209" s="96">
        <v>860</v>
      </c>
      <c r="AZ1209" s="96">
        <v>810</v>
      </c>
      <c r="BA1209" s="96">
        <v>770</v>
      </c>
      <c r="BB1209" s="96">
        <v>720</v>
      </c>
      <c r="BC1209" s="96">
        <v>680</v>
      </c>
      <c r="BD1209" s="96">
        <v>630</v>
      </c>
      <c r="BE1209" s="96">
        <v>540</v>
      </c>
      <c r="BF1209" s="95" t="s">
        <v>1269</v>
      </c>
      <c r="BG1209" s="96">
        <v>1200</v>
      </c>
      <c r="BH1209" s="96">
        <v>1140</v>
      </c>
      <c r="BI1209" s="96">
        <v>1080</v>
      </c>
      <c r="BJ1209" s="96">
        <v>1020</v>
      </c>
      <c r="BK1209" s="96">
        <v>960</v>
      </c>
      <c r="BL1209" s="96">
        <v>900</v>
      </c>
      <c r="BM1209" s="96">
        <v>840</v>
      </c>
      <c r="BN1209" s="96">
        <v>720</v>
      </c>
      <c r="CH1209" s="2">
        <v>65533</v>
      </c>
      <c r="CI1209" s="2" t="s">
        <v>126</v>
      </c>
      <c r="CP1209" s="3">
        <v>63602</v>
      </c>
      <c r="CQ1209" s="3" t="s">
        <v>29270</v>
      </c>
      <c r="CR1209" s="3" t="s">
        <v>124</v>
      </c>
    </row>
    <row r="1210" spans="19:96" x14ac:dyDescent="0.25">
      <c r="S1210" s="2"/>
      <c r="T1210" s="95" t="s">
        <v>1270</v>
      </c>
      <c r="U1210" s="96">
        <v>800</v>
      </c>
      <c r="V1210" s="96">
        <v>760</v>
      </c>
      <c r="W1210" s="96">
        <v>720</v>
      </c>
      <c r="X1210" s="96">
        <v>680</v>
      </c>
      <c r="Y1210" s="96">
        <v>640</v>
      </c>
      <c r="Z1210" s="96">
        <v>600</v>
      </c>
      <c r="AA1210" s="96">
        <v>560</v>
      </c>
      <c r="AB1210" s="96">
        <v>480</v>
      </c>
      <c r="AC1210" s="95" t="s">
        <v>1270</v>
      </c>
      <c r="AD1210" s="96">
        <v>1300</v>
      </c>
      <c r="AE1210" s="96">
        <v>1240</v>
      </c>
      <c r="AF1210" s="96">
        <v>1170</v>
      </c>
      <c r="AG1210" s="96">
        <v>1110</v>
      </c>
      <c r="AH1210" s="96">
        <v>1040</v>
      </c>
      <c r="AI1210" s="96">
        <v>980</v>
      </c>
      <c r="AJ1210" s="96">
        <v>910</v>
      </c>
      <c r="AK1210" s="96">
        <v>780</v>
      </c>
      <c r="AL1210" s="2"/>
      <c r="AM1210" s="95" t="s">
        <v>1270</v>
      </c>
      <c r="AN1210" s="96">
        <v>1300</v>
      </c>
      <c r="AO1210" s="96">
        <v>1240</v>
      </c>
      <c r="AP1210" s="96">
        <v>1170</v>
      </c>
      <c r="AQ1210" s="96">
        <v>1110</v>
      </c>
      <c r="AR1210" s="96">
        <v>1040</v>
      </c>
      <c r="AS1210" s="96">
        <v>980</v>
      </c>
      <c r="AT1210" s="96">
        <v>910</v>
      </c>
      <c r="AU1210" s="96">
        <v>780</v>
      </c>
      <c r="AW1210" s="95" t="s">
        <v>1270</v>
      </c>
      <c r="AX1210" s="96">
        <v>400</v>
      </c>
      <c r="AY1210" s="96">
        <v>380</v>
      </c>
      <c r="AZ1210" s="96">
        <v>360</v>
      </c>
      <c r="BA1210" s="96">
        <v>340</v>
      </c>
      <c r="BB1210" s="96">
        <v>320</v>
      </c>
      <c r="BC1210" s="96">
        <v>300</v>
      </c>
      <c r="BD1210" s="96">
        <v>280</v>
      </c>
      <c r="BE1210" s="96">
        <v>240</v>
      </c>
      <c r="BF1210" s="95" t="s">
        <v>1270</v>
      </c>
      <c r="BG1210" s="96">
        <v>600</v>
      </c>
      <c r="BH1210" s="96">
        <v>570</v>
      </c>
      <c r="BI1210" s="96">
        <v>540</v>
      </c>
      <c r="BJ1210" s="96">
        <v>510</v>
      </c>
      <c r="BK1210" s="96">
        <v>480</v>
      </c>
      <c r="BL1210" s="96">
        <v>450</v>
      </c>
      <c r="BM1210" s="96">
        <v>420</v>
      </c>
      <c r="BN1210" s="96">
        <v>360</v>
      </c>
      <c r="CH1210" s="2">
        <v>65536</v>
      </c>
      <c r="CI1210" s="2" t="s">
        <v>124</v>
      </c>
      <c r="CP1210" s="3">
        <v>63603</v>
      </c>
      <c r="CQ1210" s="3" t="s">
        <v>34133</v>
      </c>
      <c r="CR1210" s="3" t="s">
        <v>124</v>
      </c>
    </row>
    <row r="1211" spans="19:96" x14ac:dyDescent="0.25">
      <c r="S1211" s="2"/>
      <c r="T1211" s="95" t="s">
        <v>13612</v>
      </c>
      <c r="U1211" s="96">
        <v>1100</v>
      </c>
      <c r="V1211" s="96">
        <v>1050</v>
      </c>
      <c r="W1211" s="96">
        <v>990</v>
      </c>
      <c r="X1211" s="96">
        <v>940</v>
      </c>
      <c r="Y1211" s="96">
        <v>880</v>
      </c>
      <c r="Z1211" s="96">
        <v>830</v>
      </c>
      <c r="AA1211" s="96">
        <v>770</v>
      </c>
      <c r="AB1211" s="96">
        <v>660</v>
      </c>
      <c r="AC1211" s="95" t="s">
        <v>13612</v>
      </c>
      <c r="AD1211" s="96">
        <v>1800</v>
      </c>
      <c r="AE1211" s="96">
        <v>1710</v>
      </c>
      <c r="AF1211" s="96">
        <v>1620</v>
      </c>
      <c r="AG1211" s="96">
        <v>1530</v>
      </c>
      <c r="AH1211" s="96">
        <v>1440</v>
      </c>
      <c r="AI1211" s="96">
        <v>1350</v>
      </c>
      <c r="AJ1211" s="96">
        <v>1260</v>
      </c>
      <c r="AK1211" s="96">
        <v>1080</v>
      </c>
      <c r="AL1211" s="2"/>
      <c r="AM1211" s="95" t="s">
        <v>13612</v>
      </c>
      <c r="AN1211" s="96">
        <v>1600</v>
      </c>
      <c r="AO1211" s="96">
        <v>1520</v>
      </c>
      <c r="AP1211" s="96">
        <v>1440</v>
      </c>
      <c r="AQ1211" s="96">
        <v>1360</v>
      </c>
      <c r="AR1211" s="96">
        <v>1280</v>
      </c>
      <c r="AS1211" s="96">
        <v>1200</v>
      </c>
      <c r="AT1211" s="96">
        <v>1120</v>
      </c>
      <c r="AU1211" s="96">
        <v>960</v>
      </c>
      <c r="AW1211" s="95" t="s">
        <v>13612</v>
      </c>
      <c r="AX1211" s="96">
        <v>500</v>
      </c>
      <c r="AY1211" s="96">
        <v>480</v>
      </c>
      <c r="AZ1211" s="96">
        <v>450</v>
      </c>
      <c r="BA1211" s="96">
        <v>430</v>
      </c>
      <c r="BB1211" s="96">
        <v>400</v>
      </c>
      <c r="BC1211" s="96">
        <v>380</v>
      </c>
      <c r="BD1211" s="96">
        <v>350</v>
      </c>
      <c r="BE1211" s="96">
        <v>300</v>
      </c>
      <c r="BF1211" s="95" t="s">
        <v>13612</v>
      </c>
      <c r="BG1211" s="96">
        <v>700</v>
      </c>
      <c r="BH1211" s="96">
        <v>670</v>
      </c>
      <c r="BI1211" s="96">
        <v>630</v>
      </c>
      <c r="BJ1211" s="96">
        <v>600</v>
      </c>
      <c r="BK1211" s="96">
        <v>560</v>
      </c>
      <c r="BL1211" s="96">
        <v>530</v>
      </c>
      <c r="BM1211" s="96">
        <v>490</v>
      </c>
      <c r="BN1211" s="96">
        <v>420</v>
      </c>
      <c r="CH1211" s="2">
        <v>65538</v>
      </c>
      <c r="CI1211" s="2" t="s">
        <v>124</v>
      </c>
      <c r="CP1211" s="3">
        <v>63604</v>
      </c>
      <c r="CQ1211" s="3" t="s">
        <v>34134</v>
      </c>
      <c r="CR1211" s="3" t="s">
        <v>126</v>
      </c>
    </row>
    <row r="1212" spans="19:96" x14ac:dyDescent="0.25">
      <c r="S1212" s="2"/>
      <c r="T1212" s="95" t="s">
        <v>1271</v>
      </c>
      <c r="U1212" s="96">
        <v>1100</v>
      </c>
      <c r="V1212" s="96">
        <v>1050</v>
      </c>
      <c r="W1212" s="96">
        <v>990</v>
      </c>
      <c r="X1212" s="96">
        <v>940</v>
      </c>
      <c r="Y1212" s="96">
        <v>880</v>
      </c>
      <c r="Z1212" s="96">
        <v>830</v>
      </c>
      <c r="AA1212" s="96">
        <v>770</v>
      </c>
      <c r="AB1212" s="96">
        <v>660</v>
      </c>
      <c r="AC1212" s="95" t="s">
        <v>1271</v>
      </c>
      <c r="AD1212" s="96">
        <v>1800</v>
      </c>
      <c r="AE1212" s="96">
        <v>1710</v>
      </c>
      <c r="AF1212" s="96">
        <v>1620</v>
      </c>
      <c r="AG1212" s="96">
        <v>1530</v>
      </c>
      <c r="AH1212" s="96">
        <v>1440</v>
      </c>
      <c r="AI1212" s="96">
        <v>1350</v>
      </c>
      <c r="AJ1212" s="96">
        <v>1260</v>
      </c>
      <c r="AK1212" s="96">
        <v>1080</v>
      </c>
      <c r="AL1212" s="2"/>
      <c r="AM1212" s="95" t="s">
        <v>1271</v>
      </c>
      <c r="AN1212" s="96">
        <v>1700</v>
      </c>
      <c r="AO1212" s="96">
        <v>1620</v>
      </c>
      <c r="AP1212" s="96">
        <v>1530</v>
      </c>
      <c r="AQ1212" s="96">
        <v>1450</v>
      </c>
      <c r="AR1212" s="96">
        <v>1360</v>
      </c>
      <c r="AS1212" s="96">
        <v>1280</v>
      </c>
      <c r="AT1212" s="96">
        <v>1190</v>
      </c>
      <c r="AU1212" s="96">
        <v>1020</v>
      </c>
      <c r="AW1212" s="95" t="s">
        <v>1271</v>
      </c>
      <c r="AX1212" s="96">
        <v>600</v>
      </c>
      <c r="AY1212" s="96">
        <v>570</v>
      </c>
      <c r="AZ1212" s="96">
        <v>540</v>
      </c>
      <c r="BA1212" s="96">
        <v>510</v>
      </c>
      <c r="BB1212" s="96">
        <v>480</v>
      </c>
      <c r="BC1212" s="96">
        <v>450</v>
      </c>
      <c r="BD1212" s="96">
        <v>420</v>
      </c>
      <c r="BE1212" s="96">
        <v>360</v>
      </c>
      <c r="BF1212" s="95" t="s">
        <v>1271</v>
      </c>
      <c r="BG1212" s="96">
        <v>700</v>
      </c>
      <c r="BH1212" s="96">
        <v>670</v>
      </c>
      <c r="BI1212" s="96">
        <v>630</v>
      </c>
      <c r="BJ1212" s="96">
        <v>600</v>
      </c>
      <c r="BK1212" s="96">
        <v>560</v>
      </c>
      <c r="BL1212" s="96">
        <v>530</v>
      </c>
      <c r="BM1212" s="96">
        <v>490</v>
      </c>
      <c r="BN1212" s="96">
        <v>420</v>
      </c>
      <c r="CH1212" s="2">
        <v>65539</v>
      </c>
      <c r="CI1212" s="2" t="s">
        <v>124</v>
      </c>
      <c r="CP1212" s="3">
        <v>63605</v>
      </c>
      <c r="CQ1212" s="3" t="s">
        <v>34135</v>
      </c>
      <c r="CR1212" s="3" t="s">
        <v>126</v>
      </c>
    </row>
    <row r="1213" spans="19:96" x14ac:dyDescent="0.25">
      <c r="S1213" s="2"/>
      <c r="T1213" s="95" t="s">
        <v>1272</v>
      </c>
      <c r="U1213" s="96">
        <v>1000</v>
      </c>
      <c r="V1213" s="96">
        <v>950</v>
      </c>
      <c r="W1213" s="96">
        <v>900</v>
      </c>
      <c r="X1213" s="96">
        <v>850</v>
      </c>
      <c r="Y1213" s="96">
        <v>800</v>
      </c>
      <c r="Z1213" s="96">
        <v>750</v>
      </c>
      <c r="AA1213" s="96">
        <v>700</v>
      </c>
      <c r="AB1213" s="96">
        <v>600</v>
      </c>
      <c r="AC1213" s="95" t="s">
        <v>1272</v>
      </c>
      <c r="AD1213" s="96">
        <v>1600</v>
      </c>
      <c r="AE1213" s="96">
        <v>1520</v>
      </c>
      <c r="AF1213" s="96">
        <v>1440</v>
      </c>
      <c r="AG1213" s="96">
        <v>1360</v>
      </c>
      <c r="AH1213" s="96">
        <v>1280</v>
      </c>
      <c r="AI1213" s="96">
        <v>1200</v>
      </c>
      <c r="AJ1213" s="96">
        <v>1120</v>
      </c>
      <c r="AK1213" s="96">
        <v>960</v>
      </c>
      <c r="AL1213" s="2"/>
      <c r="AM1213" s="95" t="s">
        <v>1272</v>
      </c>
      <c r="AN1213" s="96">
        <v>1400</v>
      </c>
      <c r="AO1213" s="96">
        <v>1330</v>
      </c>
      <c r="AP1213" s="96">
        <v>1260</v>
      </c>
      <c r="AQ1213" s="96">
        <v>1190</v>
      </c>
      <c r="AR1213" s="96">
        <v>1120</v>
      </c>
      <c r="AS1213" s="96">
        <v>1050</v>
      </c>
      <c r="AT1213" s="96">
        <v>980</v>
      </c>
      <c r="AU1213" s="96">
        <v>840</v>
      </c>
      <c r="AW1213" s="95" t="s">
        <v>1272</v>
      </c>
      <c r="AX1213" s="96">
        <v>500</v>
      </c>
      <c r="AY1213" s="96">
        <v>480</v>
      </c>
      <c r="AZ1213" s="96">
        <v>450</v>
      </c>
      <c r="BA1213" s="96">
        <v>430</v>
      </c>
      <c r="BB1213" s="96">
        <v>400</v>
      </c>
      <c r="BC1213" s="96">
        <v>380</v>
      </c>
      <c r="BD1213" s="96">
        <v>350</v>
      </c>
      <c r="BE1213" s="96">
        <v>300</v>
      </c>
      <c r="BF1213" s="95" t="s">
        <v>1272</v>
      </c>
      <c r="BG1213" s="96">
        <v>600</v>
      </c>
      <c r="BH1213" s="96">
        <v>570</v>
      </c>
      <c r="BI1213" s="96">
        <v>540</v>
      </c>
      <c r="BJ1213" s="96">
        <v>510</v>
      </c>
      <c r="BK1213" s="96">
        <v>480</v>
      </c>
      <c r="BL1213" s="96">
        <v>450</v>
      </c>
      <c r="BM1213" s="96">
        <v>420</v>
      </c>
      <c r="BN1213" s="96">
        <v>360</v>
      </c>
      <c r="CH1213" s="2">
        <v>65540</v>
      </c>
      <c r="CI1213" s="2" t="s">
        <v>126</v>
      </c>
      <c r="CP1213" s="3">
        <v>63606</v>
      </c>
      <c r="CQ1213" s="3" t="s">
        <v>34136</v>
      </c>
      <c r="CR1213" s="3" t="s">
        <v>126</v>
      </c>
    </row>
    <row r="1214" spans="19:96" x14ac:dyDescent="0.25">
      <c r="S1214" s="2"/>
      <c r="T1214" s="95" t="s">
        <v>1273</v>
      </c>
      <c r="U1214" s="96">
        <v>3100</v>
      </c>
      <c r="V1214" s="96">
        <v>2950</v>
      </c>
      <c r="W1214" s="96">
        <v>2790</v>
      </c>
      <c r="X1214" s="96">
        <v>2640</v>
      </c>
      <c r="Y1214" s="96">
        <v>2480</v>
      </c>
      <c r="Z1214" s="96">
        <v>2330</v>
      </c>
      <c r="AA1214" s="96">
        <v>2170</v>
      </c>
      <c r="AB1214" s="96">
        <v>1860</v>
      </c>
      <c r="AC1214" s="95" t="s">
        <v>1273</v>
      </c>
      <c r="AD1214" s="96">
        <v>5000</v>
      </c>
      <c r="AE1214" s="96">
        <v>4750</v>
      </c>
      <c r="AF1214" s="96">
        <v>4500</v>
      </c>
      <c r="AG1214" s="96">
        <v>4250</v>
      </c>
      <c r="AH1214" s="96">
        <v>4000</v>
      </c>
      <c r="AI1214" s="96">
        <v>3750</v>
      </c>
      <c r="AJ1214" s="96">
        <v>3500</v>
      </c>
      <c r="AK1214" s="96">
        <v>3000</v>
      </c>
      <c r="AL1214" s="2"/>
      <c r="AM1214" s="95" t="s">
        <v>1273</v>
      </c>
      <c r="AN1214" s="96">
        <v>4700</v>
      </c>
      <c r="AO1214" s="96">
        <v>4470</v>
      </c>
      <c r="AP1214" s="96">
        <v>4230</v>
      </c>
      <c r="AQ1214" s="96">
        <v>4000</v>
      </c>
      <c r="AR1214" s="96">
        <v>3760</v>
      </c>
      <c r="AS1214" s="96">
        <v>3530</v>
      </c>
      <c r="AT1214" s="96">
        <v>3290</v>
      </c>
      <c r="AU1214" s="96">
        <v>2820</v>
      </c>
      <c r="AW1214" s="95" t="s">
        <v>1273</v>
      </c>
      <c r="AX1214" s="96">
        <v>1600</v>
      </c>
      <c r="AY1214" s="96">
        <v>1520</v>
      </c>
      <c r="AZ1214" s="96">
        <v>1440</v>
      </c>
      <c r="BA1214" s="96">
        <v>1360</v>
      </c>
      <c r="BB1214" s="96">
        <v>1280</v>
      </c>
      <c r="BC1214" s="96">
        <v>1200</v>
      </c>
      <c r="BD1214" s="96">
        <v>1120</v>
      </c>
      <c r="BE1214" s="96">
        <v>960</v>
      </c>
      <c r="BF1214" s="95" t="s">
        <v>1273</v>
      </c>
      <c r="BG1214" s="96">
        <v>2100</v>
      </c>
      <c r="BH1214" s="96">
        <v>2000</v>
      </c>
      <c r="BI1214" s="96">
        <v>1890</v>
      </c>
      <c r="BJ1214" s="96">
        <v>1790</v>
      </c>
      <c r="BK1214" s="96">
        <v>1680</v>
      </c>
      <c r="BL1214" s="96">
        <v>1580</v>
      </c>
      <c r="BM1214" s="96">
        <v>1470</v>
      </c>
      <c r="BN1214" s="96">
        <v>1260</v>
      </c>
      <c r="CH1214" s="2">
        <v>65542</v>
      </c>
      <c r="CI1214" s="2" t="s">
        <v>126</v>
      </c>
      <c r="CP1214" s="3">
        <v>63607</v>
      </c>
      <c r="CQ1214" s="3" t="s">
        <v>34137</v>
      </c>
      <c r="CR1214" s="3" t="s">
        <v>126</v>
      </c>
    </row>
    <row r="1215" spans="19:96" x14ac:dyDescent="0.25">
      <c r="S1215" s="2"/>
      <c r="T1215" s="95" t="s">
        <v>13613</v>
      </c>
      <c r="U1215" s="96">
        <v>1500</v>
      </c>
      <c r="V1215" s="96">
        <v>1430</v>
      </c>
      <c r="W1215" s="96">
        <v>1350</v>
      </c>
      <c r="X1215" s="96">
        <v>1280</v>
      </c>
      <c r="Y1215" s="96">
        <v>1200</v>
      </c>
      <c r="Z1215" s="96">
        <v>1130</v>
      </c>
      <c r="AA1215" s="96">
        <v>1050</v>
      </c>
      <c r="AB1215" s="96">
        <v>900</v>
      </c>
      <c r="AC1215" s="95" t="s">
        <v>13613</v>
      </c>
      <c r="AD1215" s="96">
        <v>2400</v>
      </c>
      <c r="AE1215" s="96">
        <v>2280</v>
      </c>
      <c r="AF1215" s="96">
        <v>2160</v>
      </c>
      <c r="AG1215" s="96">
        <v>2040</v>
      </c>
      <c r="AH1215" s="96">
        <v>1920</v>
      </c>
      <c r="AI1215" s="96">
        <v>1800</v>
      </c>
      <c r="AJ1215" s="96">
        <v>1680</v>
      </c>
      <c r="AK1215" s="96">
        <v>1440</v>
      </c>
      <c r="AL1215" s="2"/>
      <c r="AM1215" s="95" t="s">
        <v>13613</v>
      </c>
      <c r="AN1215" s="96">
        <v>2200</v>
      </c>
      <c r="AO1215" s="96">
        <v>2090</v>
      </c>
      <c r="AP1215" s="96">
        <v>1980</v>
      </c>
      <c r="AQ1215" s="96">
        <v>1870</v>
      </c>
      <c r="AR1215" s="96">
        <v>1760</v>
      </c>
      <c r="AS1215" s="96">
        <v>1650</v>
      </c>
      <c r="AT1215" s="96">
        <v>1540</v>
      </c>
      <c r="AU1215" s="96">
        <v>1320</v>
      </c>
      <c r="AW1215" s="95" t="s">
        <v>13613</v>
      </c>
      <c r="AX1215" s="96">
        <v>700</v>
      </c>
      <c r="AY1215" s="96">
        <v>670</v>
      </c>
      <c r="AZ1215" s="96">
        <v>630</v>
      </c>
      <c r="BA1215" s="96">
        <v>600</v>
      </c>
      <c r="BB1215" s="96">
        <v>560</v>
      </c>
      <c r="BC1215" s="96">
        <v>530</v>
      </c>
      <c r="BD1215" s="96">
        <v>490</v>
      </c>
      <c r="BE1215" s="96">
        <v>420</v>
      </c>
      <c r="BF1215" s="95" t="s">
        <v>13613</v>
      </c>
      <c r="BG1215" s="96">
        <v>1000</v>
      </c>
      <c r="BH1215" s="96">
        <v>950</v>
      </c>
      <c r="BI1215" s="96">
        <v>900</v>
      </c>
      <c r="BJ1215" s="96">
        <v>850</v>
      </c>
      <c r="BK1215" s="96">
        <v>800</v>
      </c>
      <c r="BL1215" s="96">
        <v>750</v>
      </c>
      <c r="BM1215" s="96">
        <v>700</v>
      </c>
      <c r="BN1215" s="96">
        <v>600</v>
      </c>
      <c r="CH1215" s="2">
        <v>65543</v>
      </c>
      <c r="CI1215" s="2" t="s">
        <v>126</v>
      </c>
      <c r="CP1215" s="3">
        <v>63608</v>
      </c>
      <c r="CQ1215" s="3" t="s">
        <v>34131</v>
      </c>
      <c r="CR1215" s="3" t="s">
        <v>126</v>
      </c>
    </row>
    <row r="1216" spans="19:96" x14ac:dyDescent="0.25">
      <c r="S1216" s="2"/>
      <c r="T1216" s="95" t="s">
        <v>1274</v>
      </c>
      <c r="U1216" s="96">
        <v>900</v>
      </c>
      <c r="V1216" s="96">
        <v>860</v>
      </c>
      <c r="W1216" s="96">
        <v>810</v>
      </c>
      <c r="X1216" s="96">
        <v>770</v>
      </c>
      <c r="Y1216" s="96">
        <v>720</v>
      </c>
      <c r="Z1216" s="96">
        <v>680</v>
      </c>
      <c r="AA1216" s="96">
        <v>630</v>
      </c>
      <c r="AB1216" s="96">
        <v>540</v>
      </c>
      <c r="AC1216" s="95" t="s">
        <v>1274</v>
      </c>
      <c r="AD1216" s="96">
        <v>1400</v>
      </c>
      <c r="AE1216" s="96">
        <v>1330</v>
      </c>
      <c r="AF1216" s="96">
        <v>1260</v>
      </c>
      <c r="AG1216" s="96">
        <v>1190</v>
      </c>
      <c r="AH1216" s="96">
        <v>1120</v>
      </c>
      <c r="AI1216" s="96">
        <v>1050</v>
      </c>
      <c r="AJ1216" s="96">
        <v>980</v>
      </c>
      <c r="AK1216" s="96">
        <v>840</v>
      </c>
      <c r="AL1216" s="2"/>
      <c r="AM1216" s="95" t="s">
        <v>1274</v>
      </c>
      <c r="AN1216" s="96">
        <v>1300</v>
      </c>
      <c r="AO1216" s="96">
        <v>1240</v>
      </c>
      <c r="AP1216" s="96">
        <v>1170</v>
      </c>
      <c r="AQ1216" s="96">
        <v>1110</v>
      </c>
      <c r="AR1216" s="96">
        <v>1040</v>
      </c>
      <c r="AS1216" s="96">
        <v>980</v>
      </c>
      <c r="AT1216" s="96">
        <v>910</v>
      </c>
      <c r="AU1216" s="96">
        <v>780</v>
      </c>
      <c r="AW1216" s="95" t="s">
        <v>1274</v>
      </c>
      <c r="AX1216" s="96">
        <v>400</v>
      </c>
      <c r="AY1216" s="96">
        <v>380</v>
      </c>
      <c r="AZ1216" s="96">
        <v>360</v>
      </c>
      <c r="BA1216" s="96">
        <v>340</v>
      </c>
      <c r="BB1216" s="96">
        <v>320</v>
      </c>
      <c r="BC1216" s="96">
        <v>300</v>
      </c>
      <c r="BD1216" s="96">
        <v>280</v>
      </c>
      <c r="BE1216" s="96">
        <v>240</v>
      </c>
      <c r="BF1216" s="95" t="s">
        <v>1274</v>
      </c>
      <c r="BG1216" s="96">
        <v>600</v>
      </c>
      <c r="BH1216" s="96">
        <v>570</v>
      </c>
      <c r="BI1216" s="96">
        <v>540</v>
      </c>
      <c r="BJ1216" s="96">
        <v>510</v>
      </c>
      <c r="BK1216" s="96">
        <v>480</v>
      </c>
      <c r="BL1216" s="96">
        <v>450</v>
      </c>
      <c r="BM1216" s="96">
        <v>420</v>
      </c>
      <c r="BN1216" s="96">
        <v>360</v>
      </c>
      <c r="CH1216" s="2">
        <v>65544</v>
      </c>
      <c r="CI1216" s="2" t="s">
        <v>126</v>
      </c>
      <c r="CP1216" s="3">
        <v>63609</v>
      </c>
      <c r="CQ1216" s="3" t="s">
        <v>17570</v>
      </c>
      <c r="CR1216" s="3" t="s">
        <v>122</v>
      </c>
    </row>
    <row r="1217" spans="19:96" x14ac:dyDescent="0.25">
      <c r="S1217" s="2"/>
      <c r="T1217" s="95" t="s">
        <v>30857</v>
      </c>
      <c r="U1217" s="96">
        <v>800</v>
      </c>
      <c r="V1217" s="96">
        <v>760</v>
      </c>
      <c r="W1217" s="96">
        <v>720</v>
      </c>
      <c r="X1217" s="96">
        <v>680</v>
      </c>
      <c r="Y1217" s="96">
        <v>640</v>
      </c>
      <c r="Z1217" s="96">
        <v>600</v>
      </c>
      <c r="AA1217" s="96">
        <v>560</v>
      </c>
      <c r="AB1217" s="96">
        <v>480</v>
      </c>
      <c r="AC1217" s="95" t="s">
        <v>30857</v>
      </c>
      <c r="AD1217" s="96">
        <v>1300</v>
      </c>
      <c r="AE1217" s="96">
        <v>1240</v>
      </c>
      <c r="AF1217" s="96">
        <v>1170</v>
      </c>
      <c r="AG1217" s="96">
        <v>1110</v>
      </c>
      <c r="AH1217" s="96">
        <v>1040</v>
      </c>
      <c r="AI1217" s="96">
        <v>980</v>
      </c>
      <c r="AJ1217" s="96">
        <v>910</v>
      </c>
      <c r="AK1217" s="96">
        <v>780</v>
      </c>
      <c r="AL1217" s="2"/>
      <c r="AM1217" s="95" t="s">
        <v>30857</v>
      </c>
      <c r="AN1217" s="96">
        <v>1300</v>
      </c>
      <c r="AO1217" s="96">
        <v>1240</v>
      </c>
      <c r="AP1217" s="96">
        <v>1170</v>
      </c>
      <c r="AQ1217" s="96">
        <v>1110</v>
      </c>
      <c r="AR1217" s="96">
        <v>1040</v>
      </c>
      <c r="AS1217" s="96">
        <v>980</v>
      </c>
      <c r="AT1217" s="96">
        <v>910</v>
      </c>
      <c r="AU1217" s="96">
        <v>780</v>
      </c>
      <c r="AW1217" s="95" t="s">
        <v>30857</v>
      </c>
      <c r="AX1217" s="96">
        <v>400</v>
      </c>
      <c r="AY1217" s="96">
        <v>380</v>
      </c>
      <c r="AZ1217" s="96">
        <v>360</v>
      </c>
      <c r="BA1217" s="96">
        <v>340</v>
      </c>
      <c r="BB1217" s="96">
        <v>320</v>
      </c>
      <c r="BC1217" s="96">
        <v>300</v>
      </c>
      <c r="BD1217" s="96">
        <v>280</v>
      </c>
      <c r="BE1217" s="96">
        <v>240</v>
      </c>
      <c r="BF1217" s="95" t="s">
        <v>30857</v>
      </c>
      <c r="BG1217" s="96">
        <v>600</v>
      </c>
      <c r="BH1217" s="96">
        <v>570</v>
      </c>
      <c r="BI1217" s="96">
        <v>540</v>
      </c>
      <c r="BJ1217" s="96">
        <v>510</v>
      </c>
      <c r="BK1217" s="96">
        <v>480</v>
      </c>
      <c r="BL1217" s="96">
        <v>450</v>
      </c>
      <c r="BM1217" s="96">
        <v>420</v>
      </c>
      <c r="BN1217" s="96">
        <v>360</v>
      </c>
      <c r="CH1217" s="2">
        <v>65549</v>
      </c>
      <c r="CI1217" s="2" t="s">
        <v>124</v>
      </c>
      <c r="CP1217" s="3">
        <v>63610</v>
      </c>
      <c r="CQ1217" s="3" t="s">
        <v>26400</v>
      </c>
      <c r="CR1217" s="3" t="s">
        <v>122</v>
      </c>
    </row>
    <row r="1218" spans="19:96" x14ac:dyDescent="0.25">
      <c r="S1218" s="2"/>
      <c r="T1218" s="95" t="s">
        <v>1275</v>
      </c>
      <c r="U1218" s="96">
        <v>800</v>
      </c>
      <c r="V1218" s="96">
        <v>760</v>
      </c>
      <c r="W1218" s="96">
        <v>720</v>
      </c>
      <c r="X1218" s="96">
        <v>680</v>
      </c>
      <c r="Y1218" s="96">
        <v>640</v>
      </c>
      <c r="Z1218" s="96">
        <v>600</v>
      </c>
      <c r="AA1218" s="96">
        <v>560</v>
      </c>
      <c r="AB1218" s="96">
        <v>480</v>
      </c>
      <c r="AC1218" s="95" t="s">
        <v>1275</v>
      </c>
      <c r="AD1218" s="96">
        <v>1300</v>
      </c>
      <c r="AE1218" s="96">
        <v>1240</v>
      </c>
      <c r="AF1218" s="96">
        <v>1170</v>
      </c>
      <c r="AG1218" s="96">
        <v>1110</v>
      </c>
      <c r="AH1218" s="96">
        <v>1040</v>
      </c>
      <c r="AI1218" s="96">
        <v>980</v>
      </c>
      <c r="AJ1218" s="96">
        <v>910</v>
      </c>
      <c r="AK1218" s="96">
        <v>780</v>
      </c>
      <c r="AL1218" s="2"/>
      <c r="AM1218" s="95" t="s">
        <v>1275</v>
      </c>
      <c r="AN1218" s="96">
        <v>1200</v>
      </c>
      <c r="AO1218" s="96">
        <v>1140</v>
      </c>
      <c r="AP1218" s="96">
        <v>1080</v>
      </c>
      <c r="AQ1218" s="96">
        <v>1020</v>
      </c>
      <c r="AR1218" s="96">
        <v>960</v>
      </c>
      <c r="AS1218" s="96">
        <v>900</v>
      </c>
      <c r="AT1218" s="96">
        <v>840</v>
      </c>
      <c r="AU1218" s="96">
        <v>720</v>
      </c>
      <c r="AW1218" s="95" t="s">
        <v>1275</v>
      </c>
      <c r="AX1218" s="96">
        <v>400</v>
      </c>
      <c r="AY1218" s="96">
        <v>380</v>
      </c>
      <c r="AZ1218" s="96">
        <v>360</v>
      </c>
      <c r="BA1218" s="96">
        <v>340</v>
      </c>
      <c r="BB1218" s="96">
        <v>320</v>
      </c>
      <c r="BC1218" s="96">
        <v>300</v>
      </c>
      <c r="BD1218" s="96">
        <v>280</v>
      </c>
      <c r="BE1218" s="96">
        <v>240</v>
      </c>
      <c r="BF1218" s="95" t="s">
        <v>1275</v>
      </c>
      <c r="BG1218" s="96">
        <v>500</v>
      </c>
      <c r="BH1218" s="96">
        <v>480</v>
      </c>
      <c r="BI1218" s="96">
        <v>450</v>
      </c>
      <c r="BJ1218" s="96">
        <v>430</v>
      </c>
      <c r="BK1218" s="96">
        <v>400</v>
      </c>
      <c r="BL1218" s="96">
        <v>380</v>
      </c>
      <c r="BM1218" s="96">
        <v>350</v>
      </c>
      <c r="BN1218" s="96">
        <v>300</v>
      </c>
      <c r="CH1218" s="2">
        <v>65551</v>
      </c>
      <c r="CI1218" s="2" t="s">
        <v>126</v>
      </c>
      <c r="CP1218" s="3">
        <v>63611</v>
      </c>
      <c r="CQ1218" s="3" t="s">
        <v>26399</v>
      </c>
      <c r="CR1218" s="3" t="s">
        <v>122</v>
      </c>
    </row>
    <row r="1219" spans="19:96" x14ac:dyDescent="0.25">
      <c r="S1219" s="2"/>
      <c r="T1219" s="95" t="s">
        <v>1276</v>
      </c>
      <c r="U1219" s="96">
        <v>1200</v>
      </c>
      <c r="V1219" s="96">
        <v>1140</v>
      </c>
      <c r="W1219" s="96">
        <v>1080</v>
      </c>
      <c r="X1219" s="96">
        <v>1020</v>
      </c>
      <c r="Y1219" s="96">
        <v>960</v>
      </c>
      <c r="Z1219" s="96">
        <v>900</v>
      </c>
      <c r="AA1219" s="96">
        <v>840</v>
      </c>
      <c r="AB1219" s="96">
        <v>720</v>
      </c>
      <c r="AC1219" s="95" t="s">
        <v>1276</v>
      </c>
      <c r="AD1219" s="96">
        <v>1900</v>
      </c>
      <c r="AE1219" s="96">
        <v>1810</v>
      </c>
      <c r="AF1219" s="96">
        <v>1710</v>
      </c>
      <c r="AG1219" s="96">
        <v>1620</v>
      </c>
      <c r="AH1219" s="96">
        <v>1520</v>
      </c>
      <c r="AI1219" s="96">
        <v>1430</v>
      </c>
      <c r="AJ1219" s="96">
        <v>1330</v>
      </c>
      <c r="AK1219" s="96">
        <v>1140</v>
      </c>
      <c r="AL1219" s="2"/>
      <c r="AM1219" s="95" t="s">
        <v>1276</v>
      </c>
      <c r="AN1219" s="96">
        <v>1900</v>
      </c>
      <c r="AO1219" s="96">
        <v>1810</v>
      </c>
      <c r="AP1219" s="96">
        <v>1710</v>
      </c>
      <c r="AQ1219" s="96">
        <v>1620</v>
      </c>
      <c r="AR1219" s="96">
        <v>1520</v>
      </c>
      <c r="AS1219" s="96">
        <v>1430</v>
      </c>
      <c r="AT1219" s="96">
        <v>1330</v>
      </c>
      <c r="AU1219" s="96">
        <v>1140</v>
      </c>
      <c r="AW1219" s="95" t="s">
        <v>1276</v>
      </c>
      <c r="AX1219" s="96">
        <v>600</v>
      </c>
      <c r="AY1219" s="96">
        <v>570</v>
      </c>
      <c r="AZ1219" s="96">
        <v>540</v>
      </c>
      <c r="BA1219" s="96">
        <v>510</v>
      </c>
      <c r="BB1219" s="96">
        <v>480</v>
      </c>
      <c r="BC1219" s="96">
        <v>450</v>
      </c>
      <c r="BD1219" s="96">
        <v>420</v>
      </c>
      <c r="BE1219" s="96">
        <v>360</v>
      </c>
      <c r="BF1219" s="95" t="s">
        <v>1276</v>
      </c>
      <c r="BG1219" s="96">
        <v>800</v>
      </c>
      <c r="BH1219" s="96">
        <v>760</v>
      </c>
      <c r="BI1219" s="96">
        <v>720</v>
      </c>
      <c r="BJ1219" s="96">
        <v>680</v>
      </c>
      <c r="BK1219" s="96">
        <v>640</v>
      </c>
      <c r="BL1219" s="96">
        <v>600</v>
      </c>
      <c r="BM1219" s="96">
        <v>560</v>
      </c>
      <c r="BN1219" s="96">
        <v>480</v>
      </c>
      <c r="CH1219" s="2">
        <v>65552</v>
      </c>
      <c r="CI1219" s="2" t="s">
        <v>126</v>
      </c>
      <c r="CP1219" s="3">
        <v>63612</v>
      </c>
      <c r="CQ1219" s="3" t="s">
        <v>29264</v>
      </c>
      <c r="CR1219" s="3" t="s">
        <v>122</v>
      </c>
    </row>
    <row r="1220" spans="19:96" x14ac:dyDescent="0.25">
      <c r="S1220" s="2"/>
      <c r="T1220" s="95" t="s">
        <v>1277</v>
      </c>
      <c r="U1220" s="96">
        <v>1400</v>
      </c>
      <c r="V1220" s="96">
        <v>1330</v>
      </c>
      <c r="W1220" s="96">
        <v>1260</v>
      </c>
      <c r="X1220" s="96">
        <v>1190</v>
      </c>
      <c r="Y1220" s="96">
        <v>1120</v>
      </c>
      <c r="Z1220" s="96">
        <v>1050</v>
      </c>
      <c r="AA1220" s="96">
        <v>980</v>
      </c>
      <c r="AB1220" s="96">
        <v>840</v>
      </c>
      <c r="AC1220" s="95" t="s">
        <v>1277</v>
      </c>
      <c r="AD1220" s="96">
        <v>2200</v>
      </c>
      <c r="AE1220" s="96">
        <v>2090</v>
      </c>
      <c r="AF1220" s="96">
        <v>1980</v>
      </c>
      <c r="AG1220" s="96">
        <v>1870</v>
      </c>
      <c r="AH1220" s="96">
        <v>1760</v>
      </c>
      <c r="AI1220" s="96">
        <v>1650</v>
      </c>
      <c r="AJ1220" s="96">
        <v>1540</v>
      </c>
      <c r="AK1220" s="96">
        <v>1320</v>
      </c>
      <c r="AL1220" s="2"/>
      <c r="AM1220" s="95" t="s">
        <v>1277</v>
      </c>
      <c r="AN1220" s="96">
        <v>2000</v>
      </c>
      <c r="AO1220" s="96">
        <v>1900</v>
      </c>
      <c r="AP1220" s="96">
        <v>1800</v>
      </c>
      <c r="AQ1220" s="96">
        <v>1700</v>
      </c>
      <c r="AR1220" s="96">
        <v>1600</v>
      </c>
      <c r="AS1220" s="96">
        <v>1500</v>
      </c>
      <c r="AT1220" s="96">
        <v>1400</v>
      </c>
      <c r="AU1220" s="96">
        <v>1200</v>
      </c>
      <c r="AW1220" s="95" t="s">
        <v>1277</v>
      </c>
      <c r="AX1220" s="96">
        <v>700</v>
      </c>
      <c r="AY1220" s="96">
        <v>670</v>
      </c>
      <c r="AZ1220" s="96">
        <v>630</v>
      </c>
      <c r="BA1220" s="96">
        <v>600</v>
      </c>
      <c r="BB1220" s="96">
        <v>560</v>
      </c>
      <c r="BC1220" s="96">
        <v>530</v>
      </c>
      <c r="BD1220" s="96">
        <v>490</v>
      </c>
      <c r="BE1220" s="96">
        <v>420</v>
      </c>
      <c r="BF1220" s="95" t="s">
        <v>1277</v>
      </c>
      <c r="BG1220" s="96">
        <v>900</v>
      </c>
      <c r="BH1220" s="96">
        <v>860</v>
      </c>
      <c r="BI1220" s="96">
        <v>810</v>
      </c>
      <c r="BJ1220" s="96">
        <v>770</v>
      </c>
      <c r="BK1220" s="96">
        <v>720</v>
      </c>
      <c r="BL1220" s="96">
        <v>680</v>
      </c>
      <c r="BM1220" s="96">
        <v>630</v>
      </c>
      <c r="BN1220" s="96">
        <v>540</v>
      </c>
      <c r="CH1220" s="2">
        <v>65553</v>
      </c>
      <c r="CI1220" s="2" t="s">
        <v>126</v>
      </c>
      <c r="CP1220" s="3">
        <v>63613</v>
      </c>
      <c r="CQ1220" s="3" t="s">
        <v>26404</v>
      </c>
      <c r="CR1220" s="3" t="s">
        <v>124</v>
      </c>
    </row>
    <row r="1221" spans="19:96" x14ac:dyDescent="0.25">
      <c r="S1221" s="2"/>
      <c r="T1221" s="95" t="s">
        <v>1278</v>
      </c>
      <c r="U1221" s="96">
        <v>1000</v>
      </c>
      <c r="V1221" s="96">
        <v>950</v>
      </c>
      <c r="W1221" s="96">
        <v>900</v>
      </c>
      <c r="X1221" s="96">
        <v>850</v>
      </c>
      <c r="Y1221" s="96">
        <v>800</v>
      </c>
      <c r="Z1221" s="96">
        <v>750</v>
      </c>
      <c r="AA1221" s="96">
        <v>700</v>
      </c>
      <c r="AB1221" s="96">
        <v>600</v>
      </c>
      <c r="AC1221" s="95" t="s">
        <v>1278</v>
      </c>
      <c r="AD1221" s="96">
        <v>1600</v>
      </c>
      <c r="AE1221" s="96">
        <v>1520</v>
      </c>
      <c r="AF1221" s="96">
        <v>1440</v>
      </c>
      <c r="AG1221" s="96">
        <v>1360</v>
      </c>
      <c r="AH1221" s="96">
        <v>1280</v>
      </c>
      <c r="AI1221" s="96">
        <v>1200</v>
      </c>
      <c r="AJ1221" s="96">
        <v>1120</v>
      </c>
      <c r="AK1221" s="96">
        <v>960</v>
      </c>
      <c r="AL1221" s="2"/>
      <c r="AM1221" s="95" t="s">
        <v>1278</v>
      </c>
      <c r="AN1221" s="96">
        <v>1500</v>
      </c>
      <c r="AO1221" s="96">
        <v>1430</v>
      </c>
      <c r="AP1221" s="96">
        <v>1350</v>
      </c>
      <c r="AQ1221" s="96">
        <v>1280</v>
      </c>
      <c r="AR1221" s="96">
        <v>1200</v>
      </c>
      <c r="AS1221" s="96">
        <v>1130</v>
      </c>
      <c r="AT1221" s="96">
        <v>1050</v>
      </c>
      <c r="AU1221" s="96">
        <v>900</v>
      </c>
      <c r="AW1221" s="95" t="s">
        <v>1278</v>
      </c>
      <c r="AX1221" s="96">
        <v>500</v>
      </c>
      <c r="AY1221" s="96">
        <v>480</v>
      </c>
      <c r="AZ1221" s="96">
        <v>450</v>
      </c>
      <c r="BA1221" s="96">
        <v>430</v>
      </c>
      <c r="BB1221" s="96">
        <v>400</v>
      </c>
      <c r="BC1221" s="96">
        <v>380</v>
      </c>
      <c r="BD1221" s="96">
        <v>350</v>
      </c>
      <c r="BE1221" s="96">
        <v>300</v>
      </c>
      <c r="BF1221" s="95" t="s">
        <v>1278</v>
      </c>
      <c r="BG1221" s="96">
        <v>700</v>
      </c>
      <c r="BH1221" s="96">
        <v>670</v>
      </c>
      <c r="BI1221" s="96">
        <v>630</v>
      </c>
      <c r="BJ1221" s="96">
        <v>600</v>
      </c>
      <c r="BK1221" s="96">
        <v>560</v>
      </c>
      <c r="BL1221" s="96">
        <v>530</v>
      </c>
      <c r="BM1221" s="96">
        <v>490</v>
      </c>
      <c r="BN1221" s="96">
        <v>420</v>
      </c>
      <c r="CH1221" s="2">
        <v>65554</v>
      </c>
      <c r="CI1221" s="2" t="s">
        <v>126</v>
      </c>
      <c r="CP1221" s="3">
        <v>63614</v>
      </c>
      <c r="CQ1221" s="3" t="s">
        <v>26402</v>
      </c>
      <c r="CR1221" s="3" t="s">
        <v>124</v>
      </c>
    </row>
    <row r="1222" spans="19:96" x14ac:dyDescent="0.25">
      <c r="S1222" s="2"/>
      <c r="T1222" s="95" t="s">
        <v>1279</v>
      </c>
      <c r="U1222" s="96">
        <v>900</v>
      </c>
      <c r="V1222" s="96">
        <v>860</v>
      </c>
      <c r="W1222" s="96">
        <v>810</v>
      </c>
      <c r="X1222" s="96">
        <v>770</v>
      </c>
      <c r="Y1222" s="96">
        <v>720</v>
      </c>
      <c r="Z1222" s="96">
        <v>680</v>
      </c>
      <c r="AA1222" s="96">
        <v>630</v>
      </c>
      <c r="AB1222" s="96">
        <v>540</v>
      </c>
      <c r="AC1222" s="95" t="s">
        <v>1279</v>
      </c>
      <c r="AD1222" s="96">
        <v>1400</v>
      </c>
      <c r="AE1222" s="96">
        <v>1330</v>
      </c>
      <c r="AF1222" s="96">
        <v>1260</v>
      </c>
      <c r="AG1222" s="96">
        <v>1190</v>
      </c>
      <c r="AH1222" s="96">
        <v>1120</v>
      </c>
      <c r="AI1222" s="96">
        <v>1050</v>
      </c>
      <c r="AJ1222" s="96">
        <v>980</v>
      </c>
      <c r="AK1222" s="96">
        <v>840</v>
      </c>
      <c r="AL1222" s="2"/>
      <c r="AM1222" s="95" t="s">
        <v>1279</v>
      </c>
      <c r="AN1222" s="96">
        <v>1400</v>
      </c>
      <c r="AO1222" s="96">
        <v>1330</v>
      </c>
      <c r="AP1222" s="96">
        <v>1260</v>
      </c>
      <c r="AQ1222" s="96">
        <v>1190</v>
      </c>
      <c r="AR1222" s="96">
        <v>1120</v>
      </c>
      <c r="AS1222" s="96">
        <v>1050</v>
      </c>
      <c r="AT1222" s="96">
        <v>980</v>
      </c>
      <c r="AU1222" s="96">
        <v>840</v>
      </c>
      <c r="AW1222" s="95" t="s">
        <v>1279</v>
      </c>
      <c r="AX1222" s="96">
        <v>500</v>
      </c>
      <c r="AY1222" s="96">
        <v>480</v>
      </c>
      <c r="AZ1222" s="96">
        <v>450</v>
      </c>
      <c r="BA1222" s="96">
        <v>430</v>
      </c>
      <c r="BB1222" s="96">
        <v>400</v>
      </c>
      <c r="BC1222" s="96">
        <v>380</v>
      </c>
      <c r="BD1222" s="96">
        <v>350</v>
      </c>
      <c r="BE1222" s="96">
        <v>300</v>
      </c>
      <c r="BF1222" s="95" t="s">
        <v>1279</v>
      </c>
      <c r="BG1222" s="96">
        <v>600</v>
      </c>
      <c r="BH1222" s="96">
        <v>570</v>
      </c>
      <c r="BI1222" s="96">
        <v>540</v>
      </c>
      <c r="BJ1222" s="96">
        <v>510</v>
      </c>
      <c r="BK1222" s="96">
        <v>480</v>
      </c>
      <c r="BL1222" s="96">
        <v>450</v>
      </c>
      <c r="BM1222" s="96">
        <v>420</v>
      </c>
      <c r="BN1222" s="96">
        <v>360</v>
      </c>
      <c r="CH1222" s="2">
        <v>65555</v>
      </c>
      <c r="CI1222" s="2" t="s">
        <v>126</v>
      </c>
      <c r="CP1222" s="3">
        <v>63615</v>
      </c>
      <c r="CQ1222" s="3" t="s">
        <v>5913</v>
      </c>
      <c r="CR1222" s="3" t="s">
        <v>124</v>
      </c>
    </row>
    <row r="1223" spans="19:96" x14ac:dyDescent="0.25">
      <c r="S1223" s="2"/>
      <c r="T1223" s="95" t="s">
        <v>1280</v>
      </c>
      <c r="U1223" s="96">
        <v>1100</v>
      </c>
      <c r="V1223" s="96">
        <v>1050</v>
      </c>
      <c r="W1223" s="96">
        <v>990</v>
      </c>
      <c r="X1223" s="96">
        <v>940</v>
      </c>
      <c r="Y1223" s="96">
        <v>880</v>
      </c>
      <c r="Z1223" s="96">
        <v>830</v>
      </c>
      <c r="AA1223" s="96">
        <v>770</v>
      </c>
      <c r="AB1223" s="96">
        <v>660</v>
      </c>
      <c r="AC1223" s="95" t="s">
        <v>1280</v>
      </c>
      <c r="AD1223" s="96">
        <v>1800</v>
      </c>
      <c r="AE1223" s="96">
        <v>1710</v>
      </c>
      <c r="AF1223" s="96">
        <v>1620</v>
      </c>
      <c r="AG1223" s="96">
        <v>1530</v>
      </c>
      <c r="AH1223" s="96">
        <v>1440</v>
      </c>
      <c r="AI1223" s="96">
        <v>1350</v>
      </c>
      <c r="AJ1223" s="96">
        <v>1260</v>
      </c>
      <c r="AK1223" s="96">
        <v>1080</v>
      </c>
      <c r="AL1223" s="2"/>
      <c r="AM1223" s="95" t="s">
        <v>1280</v>
      </c>
      <c r="AN1223" s="96">
        <v>1600</v>
      </c>
      <c r="AO1223" s="96">
        <v>1520</v>
      </c>
      <c r="AP1223" s="96">
        <v>1440</v>
      </c>
      <c r="AQ1223" s="96">
        <v>1360</v>
      </c>
      <c r="AR1223" s="96">
        <v>1280</v>
      </c>
      <c r="AS1223" s="96">
        <v>1200</v>
      </c>
      <c r="AT1223" s="96">
        <v>1120</v>
      </c>
      <c r="AU1223" s="96">
        <v>960</v>
      </c>
      <c r="AW1223" s="95" t="s">
        <v>1280</v>
      </c>
      <c r="AX1223" s="96">
        <v>500</v>
      </c>
      <c r="AY1223" s="96">
        <v>480</v>
      </c>
      <c r="AZ1223" s="96">
        <v>450</v>
      </c>
      <c r="BA1223" s="96">
        <v>430</v>
      </c>
      <c r="BB1223" s="96">
        <v>400</v>
      </c>
      <c r="BC1223" s="96">
        <v>380</v>
      </c>
      <c r="BD1223" s="96">
        <v>350</v>
      </c>
      <c r="BE1223" s="96">
        <v>300</v>
      </c>
      <c r="BF1223" s="95" t="s">
        <v>1280</v>
      </c>
      <c r="BG1223" s="96">
        <v>700</v>
      </c>
      <c r="BH1223" s="96">
        <v>670</v>
      </c>
      <c r="BI1223" s="96">
        <v>630</v>
      </c>
      <c r="BJ1223" s="96">
        <v>600</v>
      </c>
      <c r="BK1223" s="96">
        <v>560</v>
      </c>
      <c r="BL1223" s="96">
        <v>530</v>
      </c>
      <c r="BM1223" s="96">
        <v>490</v>
      </c>
      <c r="BN1223" s="96">
        <v>420</v>
      </c>
      <c r="CH1223" s="2">
        <v>65556</v>
      </c>
      <c r="CI1223" s="2" t="s">
        <v>126</v>
      </c>
      <c r="CP1223" s="3">
        <v>63616</v>
      </c>
      <c r="CQ1223" s="3" t="s">
        <v>26403</v>
      </c>
      <c r="CR1223" s="3" t="s">
        <v>126</v>
      </c>
    </row>
    <row r="1224" spans="19:96" x14ac:dyDescent="0.25">
      <c r="S1224" s="2"/>
      <c r="T1224" s="95" t="s">
        <v>1281</v>
      </c>
      <c r="U1224" s="96">
        <v>800</v>
      </c>
      <c r="V1224" s="96">
        <v>760</v>
      </c>
      <c r="W1224" s="96">
        <v>720</v>
      </c>
      <c r="X1224" s="96">
        <v>680</v>
      </c>
      <c r="Y1224" s="96">
        <v>640</v>
      </c>
      <c r="Z1224" s="96">
        <v>600</v>
      </c>
      <c r="AA1224" s="96">
        <v>560</v>
      </c>
      <c r="AB1224" s="96">
        <v>480</v>
      </c>
      <c r="AC1224" s="95" t="s">
        <v>1281</v>
      </c>
      <c r="AD1224" s="96">
        <v>1300</v>
      </c>
      <c r="AE1224" s="96">
        <v>1240</v>
      </c>
      <c r="AF1224" s="96">
        <v>1170</v>
      </c>
      <c r="AG1224" s="96">
        <v>1110</v>
      </c>
      <c r="AH1224" s="96">
        <v>1040</v>
      </c>
      <c r="AI1224" s="96">
        <v>980</v>
      </c>
      <c r="AJ1224" s="96">
        <v>910</v>
      </c>
      <c r="AK1224" s="96">
        <v>780</v>
      </c>
      <c r="AL1224" s="2"/>
      <c r="AM1224" s="95" t="s">
        <v>1281</v>
      </c>
      <c r="AN1224" s="96">
        <v>1200</v>
      </c>
      <c r="AO1224" s="96">
        <v>1140</v>
      </c>
      <c r="AP1224" s="96">
        <v>1080</v>
      </c>
      <c r="AQ1224" s="96">
        <v>1020</v>
      </c>
      <c r="AR1224" s="96">
        <v>960</v>
      </c>
      <c r="AS1224" s="96">
        <v>900</v>
      </c>
      <c r="AT1224" s="96">
        <v>840</v>
      </c>
      <c r="AU1224" s="96">
        <v>720</v>
      </c>
      <c r="AW1224" s="95" t="s">
        <v>1281</v>
      </c>
      <c r="AX1224" s="96">
        <v>400</v>
      </c>
      <c r="AY1224" s="96">
        <v>380</v>
      </c>
      <c r="AZ1224" s="96">
        <v>360</v>
      </c>
      <c r="BA1224" s="96">
        <v>340</v>
      </c>
      <c r="BB1224" s="96">
        <v>320</v>
      </c>
      <c r="BC1224" s="96">
        <v>300</v>
      </c>
      <c r="BD1224" s="96">
        <v>280</v>
      </c>
      <c r="BE1224" s="96">
        <v>240</v>
      </c>
      <c r="BF1224" s="95" t="s">
        <v>1281</v>
      </c>
      <c r="BG1224" s="96">
        <v>500</v>
      </c>
      <c r="BH1224" s="96">
        <v>480</v>
      </c>
      <c r="BI1224" s="96">
        <v>450</v>
      </c>
      <c r="BJ1224" s="96">
        <v>430</v>
      </c>
      <c r="BK1224" s="96">
        <v>400</v>
      </c>
      <c r="BL1224" s="96">
        <v>380</v>
      </c>
      <c r="BM1224" s="96">
        <v>350</v>
      </c>
      <c r="BN1224" s="96">
        <v>300</v>
      </c>
      <c r="CH1224" s="2">
        <v>65563</v>
      </c>
      <c r="CI1224" s="2" t="s">
        <v>124</v>
      </c>
      <c r="CP1224" s="3">
        <v>63617</v>
      </c>
      <c r="CQ1224" s="3" t="s">
        <v>26401</v>
      </c>
      <c r="CR1224" s="3" t="s">
        <v>126</v>
      </c>
    </row>
    <row r="1225" spans="19:96" x14ac:dyDescent="0.25">
      <c r="S1225" s="2"/>
      <c r="T1225" s="95" t="s">
        <v>1282</v>
      </c>
      <c r="U1225" s="96">
        <v>800</v>
      </c>
      <c r="V1225" s="96">
        <v>760</v>
      </c>
      <c r="W1225" s="96">
        <v>720</v>
      </c>
      <c r="X1225" s="96">
        <v>680</v>
      </c>
      <c r="Y1225" s="96">
        <v>640</v>
      </c>
      <c r="Z1225" s="96">
        <v>600</v>
      </c>
      <c r="AA1225" s="96">
        <v>560</v>
      </c>
      <c r="AB1225" s="96">
        <v>480</v>
      </c>
      <c r="AC1225" s="95" t="s">
        <v>1282</v>
      </c>
      <c r="AD1225" s="96">
        <v>1300</v>
      </c>
      <c r="AE1225" s="96">
        <v>1240</v>
      </c>
      <c r="AF1225" s="96">
        <v>1170</v>
      </c>
      <c r="AG1225" s="96">
        <v>1110</v>
      </c>
      <c r="AH1225" s="96">
        <v>1040</v>
      </c>
      <c r="AI1225" s="96">
        <v>980</v>
      </c>
      <c r="AJ1225" s="96">
        <v>910</v>
      </c>
      <c r="AK1225" s="96">
        <v>780</v>
      </c>
      <c r="AL1225" s="2"/>
      <c r="AM1225" s="95" t="s">
        <v>1282</v>
      </c>
      <c r="AN1225" s="96">
        <v>1200</v>
      </c>
      <c r="AO1225" s="96">
        <v>1140</v>
      </c>
      <c r="AP1225" s="96">
        <v>1080</v>
      </c>
      <c r="AQ1225" s="96">
        <v>1020</v>
      </c>
      <c r="AR1225" s="96">
        <v>960</v>
      </c>
      <c r="AS1225" s="96">
        <v>900</v>
      </c>
      <c r="AT1225" s="96">
        <v>840</v>
      </c>
      <c r="AU1225" s="96">
        <v>720</v>
      </c>
      <c r="AW1225" s="95" t="s">
        <v>1282</v>
      </c>
      <c r="AX1225" s="96">
        <v>400</v>
      </c>
      <c r="AY1225" s="96">
        <v>380</v>
      </c>
      <c r="AZ1225" s="96">
        <v>360</v>
      </c>
      <c r="BA1225" s="96">
        <v>340</v>
      </c>
      <c r="BB1225" s="96">
        <v>320</v>
      </c>
      <c r="BC1225" s="96">
        <v>300</v>
      </c>
      <c r="BD1225" s="96">
        <v>280</v>
      </c>
      <c r="BE1225" s="96">
        <v>240</v>
      </c>
      <c r="BF1225" s="95" t="s">
        <v>1282</v>
      </c>
      <c r="BG1225" s="96">
        <v>500</v>
      </c>
      <c r="BH1225" s="96">
        <v>480</v>
      </c>
      <c r="BI1225" s="96">
        <v>450</v>
      </c>
      <c r="BJ1225" s="96">
        <v>430</v>
      </c>
      <c r="BK1225" s="96">
        <v>400</v>
      </c>
      <c r="BL1225" s="96">
        <v>380</v>
      </c>
      <c r="BM1225" s="96">
        <v>350</v>
      </c>
      <c r="BN1225" s="96">
        <v>300</v>
      </c>
      <c r="CH1225" s="2">
        <v>65564</v>
      </c>
      <c r="CI1225" s="2" t="s">
        <v>126</v>
      </c>
      <c r="CP1225" s="3">
        <v>63618</v>
      </c>
      <c r="CQ1225" s="3" t="s">
        <v>34138</v>
      </c>
      <c r="CR1225" s="3" t="s">
        <v>126</v>
      </c>
    </row>
    <row r="1226" spans="19:96" x14ac:dyDescent="0.25">
      <c r="S1226" s="2"/>
      <c r="T1226" s="95" t="s">
        <v>1283</v>
      </c>
      <c r="U1226" s="96">
        <v>800</v>
      </c>
      <c r="V1226" s="96">
        <v>760</v>
      </c>
      <c r="W1226" s="96">
        <v>720</v>
      </c>
      <c r="X1226" s="96">
        <v>680</v>
      </c>
      <c r="Y1226" s="96">
        <v>640</v>
      </c>
      <c r="Z1226" s="96">
        <v>600</v>
      </c>
      <c r="AA1226" s="96">
        <v>560</v>
      </c>
      <c r="AB1226" s="96">
        <v>480</v>
      </c>
      <c r="AC1226" s="95" t="s">
        <v>1283</v>
      </c>
      <c r="AD1226" s="96">
        <v>1300</v>
      </c>
      <c r="AE1226" s="96">
        <v>1240</v>
      </c>
      <c r="AF1226" s="96">
        <v>1170</v>
      </c>
      <c r="AG1226" s="96">
        <v>1110</v>
      </c>
      <c r="AH1226" s="96">
        <v>1040</v>
      </c>
      <c r="AI1226" s="96">
        <v>980</v>
      </c>
      <c r="AJ1226" s="96">
        <v>910</v>
      </c>
      <c r="AK1226" s="96">
        <v>780</v>
      </c>
      <c r="AL1226" s="2"/>
      <c r="AM1226" s="95" t="s">
        <v>1283</v>
      </c>
      <c r="AN1226" s="96">
        <v>1200</v>
      </c>
      <c r="AO1226" s="96">
        <v>1140</v>
      </c>
      <c r="AP1226" s="96">
        <v>1080</v>
      </c>
      <c r="AQ1226" s="96">
        <v>1020</v>
      </c>
      <c r="AR1226" s="96">
        <v>960</v>
      </c>
      <c r="AS1226" s="96">
        <v>900</v>
      </c>
      <c r="AT1226" s="96">
        <v>840</v>
      </c>
      <c r="AU1226" s="96">
        <v>720</v>
      </c>
      <c r="AW1226" s="95" t="s">
        <v>1283</v>
      </c>
      <c r="AX1226" s="96">
        <v>400</v>
      </c>
      <c r="AY1226" s="96">
        <v>380</v>
      </c>
      <c r="AZ1226" s="96">
        <v>360</v>
      </c>
      <c r="BA1226" s="96">
        <v>340</v>
      </c>
      <c r="BB1226" s="96">
        <v>320</v>
      </c>
      <c r="BC1226" s="96">
        <v>300</v>
      </c>
      <c r="BD1226" s="96">
        <v>280</v>
      </c>
      <c r="BE1226" s="96">
        <v>240</v>
      </c>
      <c r="BF1226" s="95" t="s">
        <v>1283</v>
      </c>
      <c r="BG1226" s="96">
        <v>500</v>
      </c>
      <c r="BH1226" s="96">
        <v>480</v>
      </c>
      <c r="BI1226" s="96">
        <v>450</v>
      </c>
      <c r="BJ1226" s="96">
        <v>430</v>
      </c>
      <c r="BK1226" s="96">
        <v>400</v>
      </c>
      <c r="BL1226" s="96">
        <v>380</v>
      </c>
      <c r="BM1226" s="96">
        <v>350</v>
      </c>
      <c r="BN1226" s="96">
        <v>300</v>
      </c>
      <c r="CH1226" s="2">
        <v>65568</v>
      </c>
      <c r="CI1226" s="2" t="s">
        <v>126</v>
      </c>
      <c r="CP1226" s="3">
        <v>63636</v>
      </c>
      <c r="CQ1226" s="3" t="s">
        <v>29271</v>
      </c>
      <c r="CR1226" s="3" t="s">
        <v>124</v>
      </c>
    </row>
    <row r="1227" spans="19:96" x14ac:dyDescent="0.25">
      <c r="S1227" s="2"/>
      <c r="T1227" s="95" t="s">
        <v>1284</v>
      </c>
      <c r="U1227" s="96">
        <v>1900</v>
      </c>
      <c r="V1227" s="96">
        <v>1810</v>
      </c>
      <c r="W1227" s="96">
        <v>1710</v>
      </c>
      <c r="X1227" s="96">
        <v>1620</v>
      </c>
      <c r="Y1227" s="96">
        <v>1520</v>
      </c>
      <c r="Z1227" s="96">
        <v>1430</v>
      </c>
      <c r="AA1227" s="96">
        <v>1330</v>
      </c>
      <c r="AB1227" s="96">
        <v>1140</v>
      </c>
      <c r="AC1227" s="95" t="s">
        <v>1284</v>
      </c>
      <c r="AD1227" s="96">
        <v>3000</v>
      </c>
      <c r="AE1227" s="96">
        <v>2850</v>
      </c>
      <c r="AF1227" s="96">
        <v>2700</v>
      </c>
      <c r="AG1227" s="96">
        <v>2550</v>
      </c>
      <c r="AH1227" s="96">
        <v>2400</v>
      </c>
      <c r="AI1227" s="96">
        <v>2250</v>
      </c>
      <c r="AJ1227" s="96">
        <v>2100</v>
      </c>
      <c r="AK1227" s="96">
        <v>1800</v>
      </c>
      <c r="AL1227" s="2"/>
      <c r="AM1227" s="95" t="s">
        <v>1284</v>
      </c>
      <c r="AN1227" s="96">
        <v>2800</v>
      </c>
      <c r="AO1227" s="96">
        <v>2660</v>
      </c>
      <c r="AP1227" s="96">
        <v>2520</v>
      </c>
      <c r="AQ1227" s="96">
        <v>2380</v>
      </c>
      <c r="AR1227" s="96">
        <v>2240</v>
      </c>
      <c r="AS1227" s="96">
        <v>2100</v>
      </c>
      <c r="AT1227" s="96">
        <v>1960</v>
      </c>
      <c r="AU1227" s="96">
        <v>1680</v>
      </c>
      <c r="AW1227" s="95" t="s">
        <v>1284</v>
      </c>
      <c r="AX1227" s="96">
        <v>900</v>
      </c>
      <c r="AY1227" s="96">
        <v>860</v>
      </c>
      <c r="AZ1227" s="96">
        <v>810</v>
      </c>
      <c r="BA1227" s="96">
        <v>770</v>
      </c>
      <c r="BB1227" s="96">
        <v>720</v>
      </c>
      <c r="BC1227" s="96">
        <v>680</v>
      </c>
      <c r="BD1227" s="96">
        <v>630</v>
      </c>
      <c r="BE1227" s="96">
        <v>540</v>
      </c>
      <c r="BF1227" s="95" t="s">
        <v>1284</v>
      </c>
      <c r="BG1227" s="96">
        <v>1200</v>
      </c>
      <c r="BH1227" s="96">
        <v>1140</v>
      </c>
      <c r="BI1227" s="96">
        <v>1080</v>
      </c>
      <c r="BJ1227" s="96">
        <v>1020</v>
      </c>
      <c r="BK1227" s="96">
        <v>960</v>
      </c>
      <c r="BL1227" s="96">
        <v>900</v>
      </c>
      <c r="BM1227" s="96">
        <v>840</v>
      </c>
      <c r="BN1227" s="96">
        <v>720</v>
      </c>
      <c r="CH1227" s="2">
        <v>65569</v>
      </c>
      <c r="CI1227" s="2" t="s">
        <v>126</v>
      </c>
      <c r="CP1227" s="3">
        <v>63639</v>
      </c>
      <c r="CQ1227" s="3" t="s">
        <v>29273</v>
      </c>
      <c r="CR1227" s="3" t="s">
        <v>126</v>
      </c>
    </row>
    <row r="1228" spans="19:96" x14ac:dyDescent="0.25">
      <c r="S1228" s="2"/>
      <c r="T1228" s="95" t="s">
        <v>1285</v>
      </c>
      <c r="U1228" s="96">
        <v>1300</v>
      </c>
      <c r="V1228" s="96">
        <v>1240</v>
      </c>
      <c r="W1228" s="96">
        <v>1170</v>
      </c>
      <c r="X1228" s="96">
        <v>1110</v>
      </c>
      <c r="Y1228" s="96">
        <v>1040</v>
      </c>
      <c r="Z1228" s="96">
        <v>980</v>
      </c>
      <c r="AA1228" s="96">
        <v>910</v>
      </c>
      <c r="AB1228" s="96">
        <v>780</v>
      </c>
      <c r="AC1228" s="95" t="s">
        <v>1285</v>
      </c>
      <c r="AD1228" s="96">
        <v>2100</v>
      </c>
      <c r="AE1228" s="96">
        <v>2000</v>
      </c>
      <c r="AF1228" s="96">
        <v>1890</v>
      </c>
      <c r="AG1228" s="96">
        <v>1790</v>
      </c>
      <c r="AH1228" s="96">
        <v>1680</v>
      </c>
      <c r="AI1228" s="96">
        <v>1580</v>
      </c>
      <c r="AJ1228" s="96">
        <v>1470</v>
      </c>
      <c r="AK1228" s="96">
        <v>1260</v>
      </c>
      <c r="AL1228" s="2"/>
      <c r="AM1228" s="95" t="s">
        <v>1285</v>
      </c>
      <c r="AN1228" s="96">
        <v>1900</v>
      </c>
      <c r="AO1228" s="96">
        <v>1810</v>
      </c>
      <c r="AP1228" s="96">
        <v>1710</v>
      </c>
      <c r="AQ1228" s="96">
        <v>1620</v>
      </c>
      <c r="AR1228" s="96">
        <v>1520</v>
      </c>
      <c r="AS1228" s="96">
        <v>1430</v>
      </c>
      <c r="AT1228" s="96">
        <v>1330</v>
      </c>
      <c r="AU1228" s="96">
        <v>1140</v>
      </c>
      <c r="AW1228" s="95" t="s">
        <v>1285</v>
      </c>
      <c r="AX1228" s="96">
        <v>600</v>
      </c>
      <c r="AY1228" s="96">
        <v>570</v>
      </c>
      <c r="AZ1228" s="96">
        <v>540</v>
      </c>
      <c r="BA1228" s="96">
        <v>510</v>
      </c>
      <c r="BB1228" s="96">
        <v>480</v>
      </c>
      <c r="BC1228" s="96">
        <v>450</v>
      </c>
      <c r="BD1228" s="96">
        <v>420</v>
      </c>
      <c r="BE1228" s="96">
        <v>360</v>
      </c>
      <c r="BF1228" s="95" t="s">
        <v>1285</v>
      </c>
      <c r="BG1228" s="96">
        <v>800</v>
      </c>
      <c r="BH1228" s="96">
        <v>760</v>
      </c>
      <c r="BI1228" s="96">
        <v>720</v>
      </c>
      <c r="BJ1228" s="96">
        <v>680</v>
      </c>
      <c r="BK1228" s="96">
        <v>640</v>
      </c>
      <c r="BL1228" s="96">
        <v>600</v>
      </c>
      <c r="BM1228" s="96">
        <v>560</v>
      </c>
      <c r="BN1228" s="96">
        <v>480</v>
      </c>
      <c r="CH1228" s="2">
        <v>65570</v>
      </c>
      <c r="CI1228" s="2" t="s">
        <v>122</v>
      </c>
      <c r="CP1228" s="3">
        <v>63640</v>
      </c>
      <c r="CQ1228" s="3" t="s">
        <v>29272</v>
      </c>
      <c r="CR1228" s="3" t="s">
        <v>126</v>
      </c>
    </row>
    <row r="1229" spans="19:96" x14ac:dyDescent="0.25">
      <c r="S1229" s="2"/>
      <c r="T1229" s="95" t="s">
        <v>33157</v>
      </c>
      <c r="U1229" s="96">
        <v>1300</v>
      </c>
      <c r="V1229" s="96">
        <v>1240</v>
      </c>
      <c r="W1229" s="96">
        <v>1170</v>
      </c>
      <c r="X1229" s="96">
        <v>1110</v>
      </c>
      <c r="Y1229" s="96">
        <v>1040</v>
      </c>
      <c r="Z1229" s="96">
        <v>980</v>
      </c>
      <c r="AA1229" s="96">
        <v>910</v>
      </c>
      <c r="AB1229" s="96">
        <v>780</v>
      </c>
      <c r="AC1229" s="95" t="s">
        <v>33157</v>
      </c>
      <c r="AD1229" s="96">
        <v>2100</v>
      </c>
      <c r="AE1229" s="96">
        <v>2000</v>
      </c>
      <c r="AF1229" s="96">
        <v>1890</v>
      </c>
      <c r="AG1229" s="96">
        <v>1790</v>
      </c>
      <c r="AH1229" s="96">
        <v>1680</v>
      </c>
      <c r="AI1229" s="96">
        <v>1580</v>
      </c>
      <c r="AJ1229" s="96">
        <v>1470</v>
      </c>
      <c r="AK1229" s="96">
        <v>1260</v>
      </c>
      <c r="AL1229" s="2"/>
      <c r="AM1229" s="95" t="s">
        <v>33157</v>
      </c>
      <c r="AN1229" s="96">
        <v>1900</v>
      </c>
      <c r="AO1229" s="96">
        <v>1810</v>
      </c>
      <c r="AP1229" s="96">
        <v>1710</v>
      </c>
      <c r="AQ1229" s="96">
        <v>1620</v>
      </c>
      <c r="AR1229" s="96">
        <v>1520</v>
      </c>
      <c r="AS1229" s="96">
        <v>1430</v>
      </c>
      <c r="AT1229" s="96">
        <v>1330</v>
      </c>
      <c r="AU1229" s="96">
        <v>1140</v>
      </c>
      <c r="AW1229" s="95" t="s">
        <v>33157</v>
      </c>
      <c r="AX1229" s="96">
        <v>600</v>
      </c>
      <c r="AY1229" s="96">
        <v>570</v>
      </c>
      <c r="AZ1229" s="96">
        <v>540</v>
      </c>
      <c r="BA1229" s="96">
        <v>510</v>
      </c>
      <c r="BB1229" s="96">
        <v>480</v>
      </c>
      <c r="BC1229" s="96">
        <v>450</v>
      </c>
      <c r="BD1229" s="96">
        <v>420</v>
      </c>
      <c r="BE1229" s="96">
        <v>360</v>
      </c>
      <c r="BF1229" s="95" t="s">
        <v>33157</v>
      </c>
      <c r="BG1229" s="96">
        <v>800</v>
      </c>
      <c r="BH1229" s="96">
        <v>760</v>
      </c>
      <c r="BI1229" s="96">
        <v>720</v>
      </c>
      <c r="BJ1229" s="96">
        <v>680</v>
      </c>
      <c r="BK1229" s="96">
        <v>640</v>
      </c>
      <c r="BL1229" s="96">
        <v>600</v>
      </c>
      <c r="BM1229" s="96">
        <v>560</v>
      </c>
      <c r="BN1229" s="96">
        <v>480</v>
      </c>
      <c r="CH1229" s="2">
        <v>65573</v>
      </c>
      <c r="CI1229" s="2" t="s">
        <v>124</v>
      </c>
      <c r="CP1229" s="3">
        <v>63642</v>
      </c>
      <c r="CQ1229" s="3" t="s">
        <v>34139</v>
      </c>
      <c r="CR1229" s="3" t="s">
        <v>126</v>
      </c>
    </row>
    <row r="1230" spans="19:96" x14ac:dyDescent="0.25">
      <c r="S1230" s="2"/>
      <c r="T1230" s="95" t="s">
        <v>1286</v>
      </c>
      <c r="U1230" s="96">
        <v>900</v>
      </c>
      <c r="V1230" s="96">
        <v>860</v>
      </c>
      <c r="W1230" s="96">
        <v>810</v>
      </c>
      <c r="X1230" s="96">
        <v>770</v>
      </c>
      <c r="Y1230" s="96">
        <v>720</v>
      </c>
      <c r="Z1230" s="96">
        <v>680</v>
      </c>
      <c r="AA1230" s="96">
        <v>630</v>
      </c>
      <c r="AB1230" s="96">
        <v>540</v>
      </c>
      <c r="AC1230" s="95" t="s">
        <v>1286</v>
      </c>
      <c r="AD1230" s="96">
        <v>1400</v>
      </c>
      <c r="AE1230" s="96">
        <v>1330</v>
      </c>
      <c r="AF1230" s="96">
        <v>1260</v>
      </c>
      <c r="AG1230" s="96">
        <v>1190</v>
      </c>
      <c r="AH1230" s="96">
        <v>1120</v>
      </c>
      <c r="AI1230" s="96">
        <v>1050</v>
      </c>
      <c r="AJ1230" s="96">
        <v>980</v>
      </c>
      <c r="AK1230" s="96">
        <v>840</v>
      </c>
      <c r="AL1230" s="2"/>
      <c r="AM1230" s="95" t="s">
        <v>1286</v>
      </c>
      <c r="AN1230" s="96">
        <v>1300</v>
      </c>
      <c r="AO1230" s="96">
        <v>1240</v>
      </c>
      <c r="AP1230" s="96">
        <v>1170</v>
      </c>
      <c r="AQ1230" s="96">
        <v>1110</v>
      </c>
      <c r="AR1230" s="96">
        <v>1040</v>
      </c>
      <c r="AS1230" s="96">
        <v>980</v>
      </c>
      <c r="AT1230" s="96">
        <v>910</v>
      </c>
      <c r="AU1230" s="96">
        <v>780</v>
      </c>
      <c r="AW1230" s="95" t="s">
        <v>1286</v>
      </c>
      <c r="AX1230" s="96">
        <v>400</v>
      </c>
      <c r="AY1230" s="96">
        <v>380</v>
      </c>
      <c r="AZ1230" s="96">
        <v>360</v>
      </c>
      <c r="BA1230" s="96">
        <v>340</v>
      </c>
      <c r="BB1230" s="96">
        <v>320</v>
      </c>
      <c r="BC1230" s="96">
        <v>300</v>
      </c>
      <c r="BD1230" s="96">
        <v>280</v>
      </c>
      <c r="BE1230" s="96">
        <v>240</v>
      </c>
      <c r="BF1230" s="95" t="s">
        <v>1286</v>
      </c>
      <c r="BG1230" s="96">
        <v>600</v>
      </c>
      <c r="BH1230" s="96">
        <v>570</v>
      </c>
      <c r="BI1230" s="96">
        <v>540</v>
      </c>
      <c r="BJ1230" s="96">
        <v>510</v>
      </c>
      <c r="BK1230" s="96">
        <v>480</v>
      </c>
      <c r="BL1230" s="96">
        <v>450</v>
      </c>
      <c r="BM1230" s="96">
        <v>420</v>
      </c>
      <c r="BN1230" s="96">
        <v>360</v>
      </c>
      <c r="CH1230" s="2">
        <v>65574</v>
      </c>
      <c r="CI1230" s="2" t="s">
        <v>126</v>
      </c>
      <c r="CP1230" s="3">
        <v>63643</v>
      </c>
      <c r="CQ1230" s="3" t="s">
        <v>34140</v>
      </c>
      <c r="CR1230" s="3" t="s">
        <v>122</v>
      </c>
    </row>
    <row r="1231" spans="19:96" x14ac:dyDescent="0.25">
      <c r="S1231" s="2"/>
      <c r="T1231" s="95" t="s">
        <v>1287</v>
      </c>
      <c r="U1231" s="96">
        <v>1000</v>
      </c>
      <c r="V1231" s="96">
        <v>950</v>
      </c>
      <c r="W1231" s="96">
        <v>900</v>
      </c>
      <c r="X1231" s="96">
        <v>850</v>
      </c>
      <c r="Y1231" s="96">
        <v>800</v>
      </c>
      <c r="Z1231" s="96">
        <v>750</v>
      </c>
      <c r="AA1231" s="96">
        <v>700</v>
      </c>
      <c r="AB1231" s="96">
        <v>600</v>
      </c>
      <c r="AC1231" s="95" t="s">
        <v>1287</v>
      </c>
      <c r="AD1231" s="96">
        <v>1600</v>
      </c>
      <c r="AE1231" s="96">
        <v>1520</v>
      </c>
      <c r="AF1231" s="96">
        <v>1440</v>
      </c>
      <c r="AG1231" s="96">
        <v>1360</v>
      </c>
      <c r="AH1231" s="96">
        <v>1280</v>
      </c>
      <c r="AI1231" s="96">
        <v>1200</v>
      </c>
      <c r="AJ1231" s="96">
        <v>1120</v>
      </c>
      <c r="AK1231" s="96">
        <v>960</v>
      </c>
      <c r="AL1231" s="2"/>
      <c r="AM1231" s="95" t="s">
        <v>1287</v>
      </c>
      <c r="AN1231" s="96">
        <v>1400</v>
      </c>
      <c r="AO1231" s="96">
        <v>1330</v>
      </c>
      <c r="AP1231" s="96">
        <v>1260</v>
      </c>
      <c r="AQ1231" s="96">
        <v>1190</v>
      </c>
      <c r="AR1231" s="96">
        <v>1120</v>
      </c>
      <c r="AS1231" s="96">
        <v>1050</v>
      </c>
      <c r="AT1231" s="96">
        <v>980</v>
      </c>
      <c r="AU1231" s="96">
        <v>840</v>
      </c>
      <c r="AW1231" s="95" t="s">
        <v>1287</v>
      </c>
      <c r="AX1231" s="96">
        <v>500</v>
      </c>
      <c r="AY1231" s="96">
        <v>480</v>
      </c>
      <c r="AZ1231" s="96">
        <v>450</v>
      </c>
      <c r="BA1231" s="96">
        <v>430</v>
      </c>
      <c r="BB1231" s="96">
        <v>400</v>
      </c>
      <c r="BC1231" s="96">
        <v>380</v>
      </c>
      <c r="BD1231" s="96">
        <v>350</v>
      </c>
      <c r="BE1231" s="96">
        <v>300</v>
      </c>
      <c r="BF1231" s="95" t="s">
        <v>1287</v>
      </c>
      <c r="BG1231" s="96">
        <v>600</v>
      </c>
      <c r="BH1231" s="96">
        <v>570</v>
      </c>
      <c r="BI1231" s="96">
        <v>540</v>
      </c>
      <c r="BJ1231" s="96">
        <v>510</v>
      </c>
      <c r="BK1231" s="96">
        <v>480</v>
      </c>
      <c r="BL1231" s="96">
        <v>450</v>
      </c>
      <c r="BM1231" s="96">
        <v>420</v>
      </c>
      <c r="BN1231" s="96">
        <v>360</v>
      </c>
      <c r="CH1231" s="2">
        <v>65579</v>
      </c>
      <c r="CI1231" s="2" t="s">
        <v>126</v>
      </c>
      <c r="CP1231" s="3">
        <v>63644</v>
      </c>
      <c r="CQ1231" s="3" t="s">
        <v>34141</v>
      </c>
      <c r="CR1231" s="3" t="s">
        <v>124</v>
      </c>
    </row>
    <row r="1232" spans="19:96" x14ac:dyDescent="0.25">
      <c r="S1232" s="2"/>
      <c r="T1232" s="95" t="s">
        <v>1288</v>
      </c>
      <c r="U1232" s="96">
        <v>1000</v>
      </c>
      <c r="V1232" s="96">
        <v>950</v>
      </c>
      <c r="W1232" s="96">
        <v>900</v>
      </c>
      <c r="X1232" s="96">
        <v>850</v>
      </c>
      <c r="Y1232" s="96">
        <v>800</v>
      </c>
      <c r="Z1232" s="96">
        <v>750</v>
      </c>
      <c r="AA1232" s="96">
        <v>700</v>
      </c>
      <c r="AB1232" s="96">
        <v>600</v>
      </c>
      <c r="AC1232" s="95" t="s">
        <v>1288</v>
      </c>
      <c r="AD1232" s="96">
        <v>1600</v>
      </c>
      <c r="AE1232" s="96">
        <v>1520</v>
      </c>
      <c r="AF1232" s="96">
        <v>1440</v>
      </c>
      <c r="AG1232" s="96">
        <v>1360</v>
      </c>
      <c r="AH1232" s="96">
        <v>1280</v>
      </c>
      <c r="AI1232" s="96">
        <v>1200</v>
      </c>
      <c r="AJ1232" s="96">
        <v>1120</v>
      </c>
      <c r="AK1232" s="96">
        <v>960</v>
      </c>
      <c r="AL1232" s="2"/>
      <c r="AM1232" s="95" t="s">
        <v>1288</v>
      </c>
      <c r="AN1232" s="96">
        <v>1500</v>
      </c>
      <c r="AO1232" s="96">
        <v>1430</v>
      </c>
      <c r="AP1232" s="96">
        <v>1350</v>
      </c>
      <c r="AQ1232" s="96">
        <v>1280</v>
      </c>
      <c r="AR1232" s="96">
        <v>1200</v>
      </c>
      <c r="AS1232" s="96">
        <v>1130</v>
      </c>
      <c r="AT1232" s="96">
        <v>1050</v>
      </c>
      <c r="AU1232" s="96">
        <v>900</v>
      </c>
      <c r="AW1232" s="95" t="s">
        <v>1288</v>
      </c>
      <c r="AX1232" s="96">
        <v>500</v>
      </c>
      <c r="AY1232" s="96">
        <v>480</v>
      </c>
      <c r="AZ1232" s="96">
        <v>450</v>
      </c>
      <c r="BA1232" s="96">
        <v>430</v>
      </c>
      <c r="BB1232" s="96">
        <v>400</v>
      </c>
      <c r="BC1232" s="96">
        <v>380</v>
      </c>
      <c r="BD1232" s="96">
        <v>350</v>
      </c>
      <c r="BE1232" s="96">
        <v>300</v>
      </c>
      <c r="BF1232" s="95" t="s">
        <v>1288</v>
      </c>
      <c r="BG1232" s="96">
        <v>600</v>
      </c>
      <c r="BH1232" s="96">
        <v>570</v>
      </c>
      <c r="BI1232" s="96">
        <v>540</v>
      </c>
      <c r="BJ1232" s="96">
        <v>510</v>
      </c>
      <c r="BK1232" s="96">
        <v>480</v>
      </c>
      <c r="BL1232" s="96">
        <v>450</v>
      </c>
      <c r="BM1232" s="96">
        <v>420</v>
      </c>
      <c r="BN1232" s="96">
        <v>360</v>
      </c>
      <c r="CH1232" s="2">
        <v>65580</v>
      </c>
      <c r="CI1232" s="2" t="s">
        <v>124</v>
      </c>
      <c r="CP1232" s="3">
        <v>63648</v>
      </c>
      <c r="CQ1232" s="3" t="s">
        <v>34142</v>
      </c>
      <c r="CR1232" s="3" t="s">
        <v>126</v>
      </c>
    </row>
    <row r="1233" spans="19:96" x14ac:dyDescent="0.25">
      <c r="S1233" s="2"/>
      <c r="T1233" s="95" t="s">
        <v>1289</v>
      </c>
      <c r="U1233" s="96">
        <v>700</v>
      </c>
      <c r="V1233" s="96">
        <v>670</v>
      </c>
      <c r="W1233" s="96">
        <v>630</v>
      </c>
      <c r="X1233" s="96">
        <v>600</v>
      </c>
      <c r="Y1233" s="96">
        <v>560</v>
      </c>
      <c r="Z1233" s="96">
        <v>530</v>
      </c>
      <c r="AA1233" s="96">
        <v>490</v>
      </c>
      <c r="AB1233" s="96">
        <v>420</v>
      </c>
      <c r="AC1233" s="95" t="s">
        <v>1289</v>
      </c>
      <c r="AD1233" s="96">
        <v>1100</v>
      </c>
      <c r="AE1233" s="96">
        <v>1050</v>
      </c>
      <c r="AF1233" s="96">
        <v>990</v>
      </c>
      <c r="AG1233" s="96">
        <v>940</v>
      </c>
      <c r="AH1233" s="96">
        <v>880</v>
      </c>
      <c r="AI1233" s="96">
        <v>830</v>
      </c>
      <c r="AJ1233" s="96">
        <v>770</v>
      </c>
      <c r="AK1233" s="96">
        <v>660</v>
      </c>
      <c r="AL1233" s="2"/>
      <c r="AM1233" s="95" t="s">
        <v>1289</v>
      </c>
      <c r="AN1233" s="96">
        <v>1100</v>
      </c>
      <c r="AO1233" s="96">
        <v>1050</v>
      </c>
      <c r="AP1233" s="96">
        <v>990</v>
      </c>
      <c r="AQ1233" s="96">
        <v>940</v>
      </c>
      <c r="AR1233" s="96">
        <v>880</v>
      </c>
      <c r="AS1233" s="96">
        <v>830</v>
      </c>
      <c r="AT1233" s="96">
        <v>770</v>
      </c>
      <c r="AU1233" s="96">
        <v>660</v>
      </c>
      <c r="AW1233" s="95" t="s">
        <v>1289</v>
      </c>
      <c r="AX1233" s="96">
        <v>400</v>
      </c>
      <c r="AY1233" s="96">
        <v>380</v>
      </c>
      <c r="AZ1233" s="96">
        <v>360</v>
      </c>
      <c r="BA1233" s="96">
        <v>340</v>
      </c>
      <c r="BB1233" s="96">
        <v>320</v>
      </c>
      <c r="BC1233" s="96">
        <v>300</v>
      </c>
      <c r="BD1233" s="96">
        <v>280</v>
      </c>
      <c r="BE1233" s="96">
        <v>240</v>
      </c>
      <c r="BF1233" s="95" t="s">
        <v>1289</v>
      </c>
      <c r="BG1233" s="96">
        <v>500</v>
      </c>
      <c r="BH1233" s="96">
        <v>480</v>
      </c>
      <c r="BI1233" s="96">
        <v>450</v>
      </c>
      <c r="BJ1233" s="96">
        <v>430</v>
      </c>
      <c r="BK1233" s="96">
        <v>400</v>
      </c>
      <c r="BL1233" s="96">
        <v>380</v>
      </c>
      <c r="BM1233" s="96">
        <v>350</v>
      </c>
      <c r="BN1233" s="96">
        <v>300</v>
      </c>
      <c r="CH1233" s="2">
        <v>65581</v>
      </c>
      <c r="CI1233" s="2" t="s">
        <v>122</v>
      </c>
      <c r="CP1233" s="3">
        <v>63649</v>
      </c>
      <c r="CQ1233" s="3" t="s">
        <v>34143</v>
      </c>
      <c r="CR1233" s="3" t="s">
        <v>126</v>
      </c>
    </row>
    <row r="1234" spans="19:96" x14ac:dyDescent="0.25">
      <c r="S1234" s="2"/>
      <c r="T1234" s="95" t="s">
        <v>1290</v>
      </c>
      <c r="U1234" s="96">
        <v>800</v>
      </c>
      <c r="V1234" s="96">
        <v>760</v>
      </c>
      <c r="W1234" s="96">
        <v>720</v>
      </c>
      <c r="X1234" s="96">
        <v>680</v>
      </c>
      <c r="Y1234" s="96">
        <v>640</v>
      </c>
      <c r="Z1234" s="96">
        <v>600</v>
      </c>
      <c r="AA1234" s="96">
        <v>560</v>
      </c>
      <c r="AB1234" s="96">
        <v>480</v>
      </c>
      <c r="AC1234" s="95" t="s">
        <v>1290</v>
      </c>
      <c r="AD1234" s="96">
        <v>1300</v>
      </c>
      <c r="AE1234" s="96">
        <v>1240</v>
      </c>
      <c r="AF1234" s="96">
        <v>1170</v>
      </c>
      <c r="AG1234" s="96">
        <v>1110</v>
      </c>
      <c r="AH1234" s="96">
        <v>1040</v>
      </c>
      <c r="AI1234" s="96">
        <v>980</v>
      </c>
      <c r="AJ1234" s="96">
        <v>910</v>
      </c>
      <c r="AK1234" s="96">
        <v>780</v>
      </c>
      <c r="AL1234" s="2"/>
      <c r="AM1234" s="95" t="s">
        <v>1290</v>
      </c>
      <c r="AN1234" s="96">
        <v>1300</v>
      </c>
      <c r="AO1234" s="96">
        <v>1240</v>
      </c>
      <c r="AP1234" s="96">
        <v>1170</v>
      </c>
      <c r="AQ1234" s="96">
        <v>1110</v>
      </c>
      <c r="AR1234" s="96">
        <v>1040</v>
      </c>
      <c r="AS1234" s="96">
        <v>980</v>
      </c>
      <c r="AT1234" s="96">
        <v>910</v>
      </c>
      <c r="AU1234" s="96">
        <v>780</v>
      </c>
      <c r="AW1234" s="95" t="s">
        <v>1290</v>
      </c>
      <c r="AX1234" s="96">
        <v>400</v>
      </c>
      <c r="AY1234" s="96">
        <v>380</v>
      </c>
      <c r="AZ1234" s="96">
        <v>360</v>
      </c>
      <c r="BA1234" s="96">
        <v>340</v>
      </c>
      <c r="BB1234" s="96">
        <v>320</v>
      </c>
      <c r="BC1234" s="96">
        <v>300</v>
      </c>
      <c r="BD1234" s="96">
        <v>280</v>
      </c>
      <c r="BE1234" s="96">
        <v>240</v>
      </c>
      <c r="BF1234" s="95" t="s">
        <v>1290</v>
      </c>
      <c r="BG1234" s="96">
        <v>500</v>
      </c>
      <c r="BH1234" s="96">
        <v>480</v>
      </c>
      <c r="BI1234" s="96">
        <v>450</v>
      </c>
      <c r="BJ1234" s="96">
        <v>430</v>
      </c>
      <c r="BK1234" s="96">
        <v>400</v>
      </c>
      <c r="BL1234" s="96">
        <v>380</v>
      </c>
      <c r="BM1234" s="96">
        <v>350</v>
      </c>
      <c r="BN1234" s="96">
        <v>300</v>
      </c>
      <c r="CH1234" s="2">
        <v>65603</v>
      </c>
      <c r="CI1234" s="2" t="s">
        <v>122</v>
      </c>
      <c r="CP1234" s="3">
        <v>63651</v>
      </c>
      <c r="CQ1234" s="3" t="s">
        <v>34144</v>
      </c>
      <c r="CR1234" s="3" t="s">
        <v>126</v>
      </c>
    </row>
    <row r="1235" spans="19:96" x14ac:dyDescent="0.25">
      <c r="S1235" s="2"/>
      <c r="T1235" s="95" t="s">
        <v>13614</v>
      </c>
      <c r="U1235" s="96">
        <v>1400</v>
      </c>
      <c r="V1235" s="96">
        <v>1330</v>
      </c>
      <c r="W1235" s="96">
        <v>1260</v>
      </c>
      <c r="X1235" s="96">
        <v>1190</v>
      </c>
      <c r="Y1235" s="96">
        <v>1120</v>
      </c>
      <c r="Z1235" s="96">
        <v>1050</v>
      </c>
      <c r="AA1235" s="96">
        <v>980</v>
      </c>
      <c r="AB1235" s="96">
        <v>840</v>
      </c>
      <c r="AC1235" s="95" t="s">
        <v>13614</v>
      </c>
      <c r="AD1235" s="96">
        <v>2200</v>
      </c>
      <c r="AE1235" s="96">
        <v>2090</v>
      </c>
      <c r="AF1235" s="96">
        <v>1980</v>
      </c>
      <c r="AG1235" s="96">
        <v>1870</v>
      </c>
      <c r="AH1235" s="96">
        <v>1760</v>
      </c>
      <c r="AI1235" s="96">
        <v>1650</v>
      </c>
      <c r="AJ1235" s="96">
        <v>1540</v>
      </c>
      <c r="AK1235" s="96">
        <v>1320</v>
      </c>
      <c r="AL1235" s="2"/>
      <c r="AM1235" s="95" t="s">
        <v>13614</v>
      </c>
      <c r="AN1235" s="96">
        <v>2200</v>
      </c>
      <c r="AO1235" s="96">
        <v>2090</v>
      </c>
      <c r="AP1235" s="96">
        <v>1980</v>
      </c>
      <c r="AQ1235" s="96">
        <v>1870</v>
      </c>
      <c r="AR1235" s="96">
        <v>1760</v>
      </c>
      <c r="AS1235" s="96">
        <v>1650</v>
      </c>
      <c r="AT1235" s="96">
        <v>1540</v>
      </c>
      <c r="AU1235" s="96">
        <v>1320</v>
      </c>
      <c r="AW1235" s="95" t="s">
        <v>13614</v>
      </c>
      <c r="AX1235" s="96">
        <v>700</v>
      </c>
      <c r="AY1235" s="96">
        <v>670</v>
      </c>
      <c r="AZ1235" s="96">
        <v>630</v>
      </c>
      <c r="BA1235" s="96">
        <v>600</v>
      </c>
      <c r="BB1235" s="96">
        <v>560</v>
      </c>
      <c r="BC1235" s="96">
        <v>530</v>
      </c>
      <c r="BD1235" s="96">
        <v>490</v>
      </c>
      <c r="BE1235" s="96">
        <v>420</v>
      </c>
      <c r="BF1235" s="95" t="s">
        <v>13614</v>
      </c>
      <c r="BG1235" s="96">
        <v>900</v>
      </c>
      <c r="BH1235" s="96">
        <v>860</v>
      </c>
      <c r="BI1235" s="96">
        <v>810</v>
      </c>
      <c r="BJ1235" s="96">
        <v>770</v>
      </c>
      <c r="BK1235" s="96">
        <v>720</v>
      </c>
      <c r="BL1235" s="96">
        <v>680</v>
      </c>
      <c r="BM1235" s="96">
        <v>630</v>
      </c>
      <c r="BN1235" s="96">
        <v>540</v>
      </c>
      <c r="CH1235" s="2">
        <v>65604</v>
      </c>
      <c r="CI1235" s="2" t="s">
        <v>126</v>
      </c>
      <c r="CP1235" s="3">
        <v>63654</v>
      </c>
      <c r="CQ1235" s="3" t="s">
        <v>34145</v>
      </c>
      <c r="CR1235" s="3" t="s">
        <v>124</v>
      </c>
    </row>
    <row r="1236" spans="19:96" x14ac:dyDescent="0.25">
      <c r="S1236" s="2"/>
      <c r="T1236" s="95" t="s">
        <v>30858</v>
      </c>
      <c r="U1236" s="96">
        <v>700</v>
      </c>
      <c r="V1236" s="96">
        <v>670</v>
      </c>
      <c r="W1236" s="96">
        <v>630</v>
      </c>
      <c r="X1236" s="96">
        <v>600</v>
      </c>
      <c r="Y1236" s="96">
        <v>560</v>
      </c>
      <c r="Z1236" s="96">
        <v>530</v>
      </c>
      <c r="AA1236" s="96">
        <v>490</v>
      </c>
      <c r="AB1236" s="96">
        <v>420</v>
      </c>
      <c r="AC1236" s="95" t="s">
        <v>30858</v>
      </c>
      <c r="AD1236" s="96">
        <v>1100</v>
      </c>
      <c r="AE1236" s="96">
        <v>1050</v>
      </c>
      <c r="AF1236" s="96">
        <v>990</v>
      </c>
      <c r="AG1236" s="96">
        <v>940</v>
      </c>
      <c r="AH1236" s="96">
        <v>880</v>
      </c>
      <c r="AI1236" s="96">
        <v>830</v>
      </c>
      <c r="AJ1236" s="96">
        <v>770</v>
      </c>
      <c r="AK1236" s="96">
        <v>660</v>
      </c>
      <c r="AL1236" s="2"/>
      <c r="AM1236" s="95" t="s">
        <v>30858</v>
      </c>
      <c r="AN1236" s="96">
        <v>1100</v>
      </c>
      <c r="AO1236" s="96">
        <v>1050</v>
      </c>
      <c r="AP1236" s="96">
        <v>990</v>
      </c>
      <c r="AQ1236" s="96">
        <v>940</v>
      </c>
      <c r="AR1236" s="96">
        <v>880</v>
      </c>
      <c r="AS1236" s="96">
        <v>830</v>
      </c>
      <c r="AT1236" s="96">
        <v>770</v>
      </c>
      <c r="AU1236" s="96">
        <v>660</v>
      </c>
      <c r="AW1236" s="95" t="s">
        <v>30858</v>
      </c>
      <c r="AX1236" s="96">
        <v>400</v>
      </c>
      <c r="AY1236" s="96">
        <v>380</v>
      </c>
      <c r="AZ1236" s="96">
        <v>360</v>
      </c>
      <c r="BA1236" s="96">
        <v>340</v>
      </c>
      <c r="BB1236" s="96">
        <v>320</v>
      </c>
      <c r="BC1236" s="96">
        <v>300</v>
      </c>
      <c r="BD1236" s="96">
        <v>280</v>
      </c>
      <c r="BE1236" s="96">
        <v>240</v>
      </c>
      <c r="BF1236" s="95" t="s">
        <v>30858</v>
      </c>
      <c r="BG1236" s="96">
        <v>500</v>
      </c>
      <c r="BH1236" s="96">
        <v>480</v>
      </c>
      <c r="BI1236" s="96">
        <v>450</v>
      </c>
      <c r="BJ1236" s="96">
        <v>430</v>
      </c>
      <c r="BK1236" s="96">
        <v>400</v>
      </c>
      <c r="BL1236" s="96">
        <v>380</v>
      </c>
      <c r="BM1236" s="96">
        <v>350</v>
      </c>
      <c r="BN1236" s="96">
        <v>300</v>
      </c>
      <c r="CH1236" s="2">
        <v>65609</v>
      </c>
      <c r="CI1236" s="2" t="s">
        <v>124</v>
      </c>
      <c r="CP1236" s="3">
        <v>63655</v>
      </c>
      <c r="CQ1236" s="3" t="s">
        <v>34146</v>
      </c>
      <c r="CR1236" s="3" t="s">
        <v>124</v>
      </c>
    </row>
    <row r="1237" spans="19:96" x14ac:dyDescent="0.25">
      <c r="S1237" s="2"/>
      <c r="T1237" s="95" t="s">
        <v>1291</v>
      </c>
      <c r="U1237" s="96">
        <v>1200</v>
      </c>
      <c r="V1237" s="96">
        <v>1140</v>
      </c>
      <c r="W1237" s="96">
        <v>1080</v>
      </c>
      <c r="X1237" s="96">
        <v>1020</v>
      </c>
      <c r="Y1237" s="96">
        <v>960</v>
      </c>
      <c r="Z1237" s="96">
        <v>900</v>
      </c>
      <c r="AA1237" s="96">
        <v>840</v>
      </c>
      <c r="AB1237" s="96">
        <v>720</v>
      </c>
      <c r="AC1237" s="95" t="s">
        <v>1291</v>
      </c>
      <c r="AD1237" s="96">
        <v>1900</v>
      </c>
      <c r="AE1237" s="96">
        <v>1810</v>
      </c>
      <c r="AF1237" s="96">
        <v>1710</v>
      </c>
      <c r="AG1237" s="96">
        <v>1620</v>
      </c>
      <c r="AH1237" s="96">
        <v>1520</v>
      </c>
      <c r="AI1237" s="96">
        <v>1430</v>
      </c>
      <c r="AJ1237" s="96">
        <v>1330</v>
      </c>
      <c r="AK1237" s="96">
        <v>1140</v>
      </c>
      <c r="AL1237" s="2"/>
      <c r="AM1237" s="95" t="s">
        <v>1291</v>
      </c>
      <c r="AN1237" s="96">
        <v>1900</v>
      </c>
      <c r="AO1237" s="96">
        <v>1810</v>
      </c>
      <c r="AP1237" s="96">
        <v>1710</v>
      </c>
      <c r="AQ1237" s="96">
        <v>1620</v>
      </c>
      <c r="AR1237" s="96">
        <v>1520</v>
      </c>
      <c r="AS1237" s="96">
        <v>1430</v>
      </c>
      <c r="AT1237" s="96">
        <v>1330</v>
      </c>
      <c r="AU1237" s="96">
        <v>1140</v>
      </c>
      <c r="AW1237" s="95" t="s">
        <v>1291</v>
      </c>
      <c r="AX1237" s="96">
        <v>600</v>
      </c>
      <c r="AY1237" s="96">
        <v>570</v>
      </c>
      <c r="AZ1237" s="96">
        <v>540</v>
      </c>
      <c r="BA1237" s="96">
        <v>510</v>
      </c>
      <c r="BB1237" s="96">
        <v>480</v>
      </c>
      <c r="BC1237" s="96">
        <v>450</v>
      </c>
      <c r="BD1237" s="96">
        <v>420</v>
      </c>
      <c r="BE1237" s="96">
        <v>360</v>
      </c>
      <c r="BF1237" s="95" t="s">
        <v>1291</v>
      </c>
      <c r="BG1237" s="96">
        <v>800</v>
      </c>
      <c r="BH1237" s="96">
        <v>760</v>
      </c>
      <c r="BI1237" s="96">
        <v>720</v>
      </c>
      <c r="BJ1237" s="96">
        <v>680</v>
      </c>
      <c r="BK1237" s="96">
        <v>640</v>
      </c>
      <c r="BL1237" s="96">
        <v>600</v>
      </c>
      <c r="BM1237" s="96">
        <v>560</v>
      </c>
      <c r="BN1237" s="96">
        <v>480</v>
      </c>
      <c r="CH1237" s="2">
        <v>65614</v>
      </c>
      <c r="CI1237" s="2" t="s">
        <v>126</v>
      </c>
      <c r="CP1237" s="3">
        <v>63656</v>
      </c>
      <c r="CQ1237" s="3" t="s">
        <v>29262</v>
      </c>
      <c r="CR1237" s="3" t="s">
        <v>124</v>
      </c>
    </row>
    <row r="1238" spans="19:96" x14ac:dyDescent="0.25">
      <c r="S1238" s="2"/>
      <c r="T1238" s="95" t="s">
        <v>1292</v>
      </c>
      <c r="U1238" s="96">
        <v>1600</v>
      </c>
      <c r="V1238" s="96">
        <v>1520</v>
      </c>
      <c r="W1238" s="96">
        <v>1440</v>
      </c>
      <c r="X1238" s="96">
        <v>1360</v>
      </c>
      <c r="Y1238" s="96">
        <v>1280</v>
      </c>
      <c r="Z1238" s="96">
        <v>1200</v>
      </c>
      <c r="AA1238" s="96">
        <v>1120</v>
      </c>
      <c r="AB1238" s="96">
        <v>960</v>
      </c>
      <c r="AC1238" s="95" t="s">
        <v>1292</v>
      </c>
      <c r="AD1238" s="96">
        <v>2600</v>
      </c>
      <c r="AE1238" s="96">
        <v>2470</v>
      </c>
      <c r="AF1238" s="96">
        <v>2340</v>
      </c>
      <c r="AG1238" s="96">
        <v>2210</v>
      </c>
      <c r="AH1238" s="96">
        <v>2080</v>
      </c>
      <c r="AI1238" s="96">
        <v>1950</v>
      </c>
      <c r="AJ1238" s="96">
        <v>1820</v>
      </c>
      <c r="AK1238" s="96">
        <v>1560</v>
      </c>
      <c r="AL1238" s="2"/>
      <c r="AM1238" s="95" t="s">
        <v>1292</v>
      </c>
      <c r="AN1238" s="96">
        <v>2400</v>
      </c>
      <c r="AO1238" s="96">
        <v>2280</v>
      </c>
      <c r="AP1238" s="96">
        <v>2160</v>
      </c>
      <c r="AQ1238" s="96">
        <v>2040</v>
      </c>
      <c r="AR1238" s="96">
        <v>1920</v>
      </c>
      <c r="AS1238" s="96">
        <v>1800</v>
      </c>
      <c r="AT1238" s="96">
        <v>1680</v>
      </c>
      <c r="AU1238" s="96">
        <v>1440</v>
      </c>
      <c r="AW1238" s="95" t="s">
        <v>1292</v>
      </c>
      <c r="AX1238" s="96">
        <v>800</v>
      </c>
      <c r="AY1238" s="96">
        <v>760</v>
      </c>
      <c r="AZ1238" s="96">
        <v>720</v>
      </c>
      <c r="BA1238" s="96">
        <v>680</v>
      </c>
      <c r="BB1238" s="96">
        <v>640</v>
      </c>
      <c r="BC1238" s="96">
        <v>600</v>
      </c>
      <c r="BD1238" s="96">
        <v>560</v>
      </c>
      <c r="BE1238" s="96">
        <v>480</v>
      </c>
      <c r="BF1238" s="95" t="s">
        <v>1292</v>
      </c>
      <c r="BG1238" s="96">
        <v>1100</v>
      </c>
      <c r="BH1238" s="96">
        <v>1050</v>
      </c>
      <c r="BI1238" s="96">
        <v>990</v>
      </c>
      <c r="BJ1238" s="96">
        <v>940</v>
      </c>
      <c r="BK1238" s="96">
        <v>880</v>
      </c>
      <c r="BL1238" s="96">
        <v>830</v>
      </c>
      <c r="BM1238" s="96">
        <v>770</v>
      </c>
      <c r="BN1238" s="96">
        <v>660</v>
      </c>
      <c r="CH1238" s="2">
        <v>65615</v>
      </c>
      <c r="CI1238" s="2" t="s">
        <v>126</v>
      </c>
      <c r="CP1238" s="3">
        <v>63657</v>
      </c>
      <c r="CQ1238" s="3" t="s">
        <v>34147</v>
      </c>
      <c r="CR1238" s="3" t="s">
        <v>124</v>
      </c>
    </row>
    <row r="1239" spans="19:96" x14ac:dyDescent="0.25">
      <c r="S1239" s="2"/>
      <c r="T1239" s="95" t="s">
        <v>1293</v>
      </c>
      <c r="U1239" s="96">
        <v>700</v>
      </c>
      <c r="V1239" s="96">
        <v>670</v>
      </c>
      <c r="W1239" s="96">
        <v>630</v>
      </c>
      <c r="X1239" s="96">
        <v>600</v>
      </c>
      <c r="Y1239" s="96">
        <v>560</v>
      </c>
      <c r="Z1239" s="96">
        <v>530</v>
      </c>
      <c r="AA1239" s="96">
        <v>490</v>
      </c>
      <c r="AB1239" s="96">
        <v>420</v>
      </c>
      <c r="AC1239" s="95" t="s">
        <v>1293</v>
      </c>
      <c r="AD1239" s="96">
        <v>1100</v>
      </c>
      <c r="AE1239" s="96">
        <v>1050</v>
      </c>
      <c r="AF1239" s="96">
        <v>990</v>
      </c>
      <c r="AG1239" s="96">
        <v>940</v>
      </c>
      <c r="AH1239" s="96">
        <v>880</v>
      </c>
      <c r="AI1239" s="96">
        <v>830</v>
      </c>
      <c r="AJ1239" s="96">
        <v>770</v>
      </c>
      <c r="AK1239" s="96">
        <v>660</v>
      </c>
      <c r="AL1239" s="2"/>
      <c r="AM1239" s="95" t="s">
        <v>1293</v>
      </c>
      <c r="AN1239" s="96">
        <v>1100</v>
      </c>
      <c r="AO1239" s="96">
        <v>1050</v>
      </c>
      <c r="AP1239" s="96">
        <v>990</v>
      </c>
      <c r="AQ1239" s="96">
        <v>940</v>
      </c>
      <c r="AR1239" s="96">
        <v>880</v>
      </c>
      <c r="AS1239" s="96">
        <v>830</v>
      </c>
      <c r="AT1239" s="96">
        <v>770</v>
      </c>
      <c r="AU1239" s="96">
        <v>660</v>
      </c>
      <c r="AW1239" s="95" t="s">
        <v>1293</v>
      </c>
      <c r="AX1239" s="96">
        <v>400</v>
      </c>
      <c r="AY1239" s="96">
        <v>380</v>
      </c>
      <c r="AZ1239" s="96">
        <v>360</v>
      </c>
      <c r="BA1239" s="96">
        <v>340</v>
      </c>
      <c r="BB1239" s="96">
        <v>320</v>
      </c>
      <c r="BC1239" s="96">
        <v>300</v>
      </c>
      <c r="BD1239" s="96">
        <v>280</v>
      </c>
      <c r="BE1239" s="96">
        <v>240</v>
      </c>
      <c r="BF1239" s="95" t="s">
        <v>1293</v>
      </c>
      <c r="BG1239" s="96">
        <v>500</v>
      </c>
      <c r="BH1239" s="96">
        <v>480</v>
      </c>
      <c r="BI1239" s="96">
        <v>450</v>
      </c>
      <c r="BJ1239" s="96">
        <v>430</v>
      </c>
      <c r="BK1239" s="96">
        <v>400</v>
      </c>
      <c r="BL1239" s="96">
        <v>380</v>
      </c>
      <c r="BM1239" s="96">
        <v>350</v>
      </c>
      <c r="BN1239" s="96">
        <v>300</v>
      </c>
      <c r="CH1239" s="2">
        <v>65616</v>
      </c>
      <c r="CI1239" s="2" t="s">
        <v>126</v>
      </c>
      <c r="CP1239" s="3">
        <v>63658</v>
      </c>
      <c r="CQ1239" s="3" t="s">
        <v>34148</v>
      </c>
      <c r="CR1239" s="3" t="s">
        <v>126</v>
      </c>
    </row>
    <row r="1240" spans="19:96" x14ac:dyDescent="0.25">
      <c r="S1240" s="2"/>
      <c r="T1240" s="95" t="s">
        <v>1294</v>
      </c>
      <c r="U1240" s="96">
        <v>1000</v>
      </c>
      <c r="V1240" s="96">
        <v>950</v>
      </c>
      <c r="W1240" s="96">
        <v>900</v>
      </c>
      <c r="X1240" s="96">
        <v>850</v>
      </c>
      <c r="Y1240" s="96">
        <v>800</v>
      </c>
      <c r="Z1240" s="96">
        <v>750</v>
      </c>
      <c r="AA1240" s="96">
        <v>700</v>
      </c>
      <c r="AB1240" s="96">
        <v>600</v>
      </c>
      <c r="AC1240" s="95" t="s">
        <v>1294</v>
      </c>
      <c r="AD1240" s="96">
        <v>1600</v>
      </c>
      <c r="AE1240" s="96">
        <v>1520</v>
      </c>
      <c r="AF1240" s="96">
        <v>1440</v>
      </c>
      <c r="AG1240" s="96">
        <v>1360</v>
      </c>
      <c r="AH1240" s="96">
        <v>1280</v>
      </c>
      <c r="AI1240" s="96">
        <v>1200</v>
      </c>
      <c r="AJ1240" s="96">
        <v>1120</v>
      </c>
      <c r="AK1240" s="96">
        <v>960</v>
      </c>
      <c r="AL1240" s="2"/>
      <c r="AM1240" s="95" t="s">
        <v>1294</v>
      </c>
      <c r="AN1240" s="96">
        <v>1500</v>
      </c>
      <c r="AO1240" s="96">
        <v>1430</v>
      </c>
      <c r="AP1240" s="96">
        <v>1350</v>
      </c>
      <c r="AQ1240" s="96">
        <v>1280</v>
      </c>
      <c r="AR1240" s="96">
        <v>1200</v>
      </c>
      <c r="AS1240" s="96">
        <v>1130</v>
      </c>
      <c r="AT1240" s="96">
        <v>1050</v>
      </c>
      <c r="AU1240" s="96">
        <v>900</v>
      </c>
      <c r="AW1240" s="95" t="s">
        <v>1294</v>
      </c>
      <c r="AX1240" s="96">
        <v>500</v>
      </c>
      <c r="AY1240" s="96">
        <v>480</v>
      </c>
      <c r="AZ1240" s="96">
        <v>450</v>
      </c>
      <c r="BA1240" s="96">
        <v>430</v>
      </c>
      <c r="BB1240" s="96">
        <v>400</v>
      </c>
      <c r="BC1240" s="96">
        <v>380</v>
      </c>
      <c r="BD1240" s="96">
        <v>350</v>
      </c>
      <c r="BE1240" s="96">
        <v>300</v>
      </c>
      <c r="BF1240" s="95" t="s">
        <v>1294</v>
      </c>
      <c r="BG1240" s="96">
        <v>600</v>
      </c>
      <c r="BH1240" s="96">
        <v>570</v>
      </c>
      <c r="BI1240" s="96">
        <v>540</v>
      </c>
      <c r="BJ1240" s="96">
        <v>510</v>
      </c>
      <c r="BK1240" s="96">
        <v>480</v>
      </c>
      <c r="BL1240" s="96">
        <v>450</v>
      </c>
      <c r="BM1240" s="96">
        <v>420</v>
      </c>
      <c r="BN1240" s="96">
        <v>360</v>
      </c>
      <c r="CH1240" s="2">
        <v>65617</v>
      </c>
      <c r="CI1240" s="2" t="s">
        <v>126</v>
      </c>
      <c r="CP1240" s="3">
        <v>63659</v>
      </c>
      <c r="CQ1240" s="3" t="s">
        <v>29263</v>
      </c>
      <c r="CR1240" s="3" t="s">
        <v>126</v>
      </c>
    </row>
    <row r="1241" spans="19:96" x14ac:dyDescent="0.25">
      <c r="S1241" s="2"/>
      <c r="T1241" s="95" t="s">
        <v>30859</v>
      </c>
      <c r="U1241" s="96">
        <v>2200</v>
      </c>
      <c r="V1241" s="96">
        <v>2090</v>
      </c>
      <c r="W1241" s="96">
        <v>1980</v>
      </c>
      <c r="X1241" s="96">
        <v>1870</v>
      </c>
      <c r="Y1241" s="96">
        <v>1760</v>
      </c>
      <c r="Z1241" s="96">
        <v>1650</v>
      </c>
      <c r="AA1241" s="96">
        <v>1540</v>
      </c>
      <c r="AB1241" s="96">
        <v>1320</v>
      </c>
      <c r="AC1241" s="95" t="s">
        <v>30859</v>
      </c>
      <c r="AD1241" s="96">
        <v>3500</v>
      </c>
      <c r="AE1241" s="96">
        <v>3330</v>
      </c>
      <c r="AF1241" s="96">
        <v>3150</v>
      </c>
      <c r="AG1241" s="96">
        <v>2980</v>
      </c>
      <c r="AH1241" s="96">
        <v>2800</v>
      </c>
      <c r="AI1241" s="96">
        <v>2630</v>
      </c>
      <c r="AJ1241" s="96">
        <v>2450</v>
      </c>
      <c r="AK1241" s="96">
        <v>2100</v>
      </c>
      <c r="AL1241" s="2"/>
      <c r="AM1241" s="95" t="s">
        <v>30859</v>
      </c>
      <c r="AN1241" s="96">
        <v>3300</v>
      </c>
      <c r="AO1241" s="96">
        <v>3140</v>
      </c>
      <c r="AP1241" s="96">
        <v>2970</v>
      </c>
      <c r="AQ1241" s="96">
        <v>2810</v>
      </c>
      <c r="AR1241" s="96">
        <v>2640</v>
      </c>
      <c r="AS1241" s="96">
        <v>2480</v>
      </c>
      <c r="AT1241" s="96">
        <v>2310</v>
      </c>
      <c r="AU1241" s="96">
        <v>1980</v>
      </c>
      <c r="AW1241" s="95" t="s">
        <v>30859</v>
      </c>
      <c r="AX1241" s="96">
        <v>1100</v>
      </c>
      <c r="AY1241" s="96">
        <v>1050</v>
      </c>
      <c r="AZ1241" s="96">
        <v>990</v>
      </c>
      <c r="BA1241" s="96">
        <v>940</v>
      </c>
      <c r="BB1241" s="96">
        <v>880</v>
      </c>
      <c r="BC1241" s="96">
        <v>830</v>
      </c>
      <c r="BD1241" s="96">
        <v>770</v>
      </c>
      <c r="BE1241" s="96">
        <v>660</v>
      </c>
      <c r="BF1241" s="95" t="s">
        <v>30859</v>
      </c>
      <c r="BG1241" s="96">
        <v>1400</v>
      </c>
      <c r="BH1241" s="96">
        <v>1330</v>
      </c>
      <c r="BI1241" s="96">
        <v>1260</v>
      </c>
      <c r="BJ1241" s="96">
        <v>1190</v>
      </c>
      <c r="BK1241" s="96">
        <v>1120</v>
      </c>
      <c r="BL1241" s="96">
        <v>1050</v>
      </c>
      <c r="BM1241" s="96">
        <v>980</v>
      </c>
      <c r="BN1241" s="96">
        <v>840</v>
      </c>
      <c r="CH1241" s="2">
        <v>65618</v>
      </c>
      <c r="CI1241" s="2" t="s">
        <v>126</v>
      </c>
      <c r="CP1241" s="3">
        <v>63660</v>
      </c>
      <c r="CQ1241" s="3" t="s">
        <v>34149</v>
      </c>
      <c r="CR1241" s="3" t="s">
        <v>126</v>
      </c>
    </row>
    <row r="1242" spans="19:96" x14ac:dyDescent="0.25">
      <c r="S1242" s="2"/>
      <c r="T1242" s="95" t="s">
        <v>1295</v>
      </c>
      <c r="U1242" s="96">
        <v>800</v>
      </c>
      <c r="V1242" s="96">
        <v>760</v>
      </c>
      <c r="W1242" s="96">
        <v>720</v>
      </c>
      <c r="X1242" s="96">
        <v>680</v>
      </c>
      <c r="Y1242" s="96">
        <v>640</v>
      </c>
      <c r="Z1242" s="96">
        <v>600</v>
      </c>
      <c r="AA1242" s="96">
        <v>560</v>
      </c>
      <c r="AB1242" s="96">
        <v>480</v>
      </c>
      <c r="AC1242" s="95" t="s">
        <v>1295</v>
      </c>
      <c r="AD1242" s="96">
        <v>1300</v>
      </c>
      <c r="AE1242" s="96">
        <v>1240</v>
      </c>
      <c r="AF1242" s="96">
        <v>1170</v>
      </c>
      <c r="AG1242" s="96">
        <v>1110</v>
      </c>
      <c r="AH1242" s="96">
        <v>1040</v>
      </c>
      <c r="AI1242" s="96">
        <v>980</v>
      </c>
      <c r="AJ1242" s="96">
        <v>910</v>
      </c>
      <c r="AK1242" s="96">
        <v>780</v>
      </c>
      <c r="AL1242" s="2"/>
      <c r="AM1242" s="95" t="s">
        <v>1295</v>
      </c>
      <c r="AN1242" s="96">
        <v>1300</v>
      </c>
      <c r="AO1242" s="96">
        <v>1240</v>
      </c>
      <c r="AP1242" s="96">
        <v>1170</v>
      </c>
      <c r="AQ1242" s="96">
        <v>1110</v>
      </c>
      <c r="AR1242" s="96">
        <v>1040</v>
      </c>
      <c r="AS1242" s="96">
        <v>980</v>
      </c>
      <c r="AT1242" s="96">
        <v>910</v>
      </c>
      <c r="AU1242" s="96">
        <v>780</v>
      </c>
      <c r="AW1242" s="95" t="s">
        <v>1295</v>
      </c>
      <c r="AX1242" s="96">
        <v>400</v>
      </c>
      <c r="AY1242" s="96">
        <v>380</v>
      </c>
      <c r="AZ1242" s="96">
        <v>360</v>
      </c>
      <c r="BA1242" s="96">
        <v>340</v>
      </c>
      <c r="BB1242" s="96">
        <v>320</v>
      </c>
      <c r="BC1242" s="96">
        <v>300</v>
      </c>
      <c r="BD1242" s="96">
        <v>280</v>
      </c>
      <c r="BE1242" s="96">
        <v>240</v>
      </c>
      <c r="BF1242" s="95" t="s">
        <v>1295</v>
      </c>
      <c r="BG1242" s="96">
        <v>600</v>
      </c>
      <c r="BH1242" s="96">
        <v>570</v>
      </c>
      <c r="BI1242" s="96">
        <v>540</v>
      </c>
      <c r="BJ1242" s="96">
        <v>510</v>
      </c>
      <c r="BK1242" s="96">
        <v>480</v>
      </c>
      <c r="BL1242" s="96">
        <v>450</v>
      </c>
      <c r="BM1242" s="96">
        <v>420</v>
      </c>
      <c r="BN1242" s="96">
        <v>360</v>
      </c>
      <c r="CH1242" s="2">
        <v>65619</v>
      </c>
      <c r="CI1242" s="2" t="s">
        <v>126</v>
      </c>
      <c r="CP1242" s="3">
        <v>63661</v>
      </c>
      <c r="CQ1242" s="3" t="s">
        <v>34150</v>
      </c>
      <c r="CR1242" s="3" t="s">
        <v>126</v>
      </c>
    </row>
    <row r="1243" spans="19:96" x14ac:dyDescent="0.25">
      <c r="S1243" s="2"/>
      <c r="T1243" s="95" t="s">
        <v>1296</v>
      </c>
      <c r="U1243" s="96">
        <v>800</v>
      </c>
      <c r="V1243" s="96">
        <v>760</v>
      </c>
      <c r="W1243" s="96">
        <v>720</v>
      </c>
      <c r="X1243" s="96">
        <v>680</v>
      </c>
      <c r="Y1243" s="96">
        <v>640</v>
      </c>
      <c r="Z1243" s="96">
        <v>600</v>
      </c>
      <c r="AA1243" s="96">
        <v>560</v>
      </c>
      <c r="AB1243" s="96">
        <v>480</v>
      </c>
      <c r="AC1243" s="95" t="s">
        <v>1296</v>
      </c>
      <c r="AD1243" s="96">
        <v>1300</v>
      </c>
      <c r="AE1243" s="96">
        <v>1240</v>
      </c>
      <c r="AF1243" s="96">
        <v>1170</v>
      </c>
      <c r="AG1243" s="96">
        <v>1110</v>
      </c>
      <c r="AH1243" s="96">
        <v>1040</v>
      </c>
      <c r="AI1243" s="96">
        <v>980</v>
      </c>
      <c r="AJ1243" s="96">
        <v>910</v>
      </c>
      <c r="AK1243" s="96">
        <v>780</v>
      </c>
      <c r="AL1243" s="2"/>
      <c r="AM1243" s="95" t="s">
        <v>1296</v>
      </c>
      <c r="AN1243" s="96">
        <v>1200</v>
      </c>
      <c r="AO1243" s="96">
        <v>1140</v>
      </c>
      <c r="AP1243" s="96">
        <v>1080</v>
      </c>
      <c r="AQ1243" s="96">
        <v>1020</v>
      </c>
      <c r="AR1243" s="96">
        <v>960</v>
      </c>
      <c r="AS1243" s="96">
        <v>900</v>
      </c>
      <c r="AT1243" s="96">
        <v>840</v>
      </c>
      <c r="AU1243" s="96">
        <v>720</v>
      </c>
      <c r="AW1243" s="95" t="s">
        <v>1296</v>
      </c>
      <c r="AX1243" s="96">
        <v>400</v>
      </c>
      <c r="AY1243" s="96">
        <v>380</v>
      </c>
      <c r="AZ1243" s="96">
        <v>360</v>
      </c>
      <c r="BA1243" s="96">
        <v>340</v>
      </c>
      <c r="BB1243" s="96">
        <v>320</v>
      </c>
      <c r="BC1243" s="96">
        <v>300</v>
      </c>
      <c r="BD1243" s="96">
        <v>280</v>
      </c>
      <c r="BE1243" s="96">
        <v>240</v>
      </c>
      <c r="BF1243" s="95" t="s">
        <v>1296</v>
      </c>
      <c r="BG1243" s="96">
        <v>500</v>
      </c>
      <c r="BH1243" s="96">
        <v>480</v>
      </c>
      <c r="BI1243" s="96">
        <v>450</v>
      </c>
      <c r="BJ1243" s="96">
        <v>430</v>
      </c>
      <c r="BK1243" s="96">
        <v>400</v>
      </c>
      <c r="BL1243" s="96">
        <v>380</v>
      </c>
      <c r="BM1243" s="96">
        <v>350</v>
      </c>
      <c r="BN1243" s="96">
        <v>300</v>
      </c>
      <c r="CH1243" s="2">
        <v>65620</v>
      </c>
      <c r="CI1243" s="2" t="s">
        <v>126</v>
      </c>
      <c r="CP1243" s="3">
        <v>63662</v>
      </c>
      <c r="CQ1243" s="3" t="s">
        <v>34151</v>
      </c>
      <c r="CR1243" s="3" t="s">
        <v>126</v>
      </c>
    </row>
    <row r="1244" spans="19:96" x14ac:dyDescent="0.25">
      <c r="S1244" s="2"/>
      <c r="T1244" s="95" t="s">
        <v>1297</v>
      </c>
      <c r="U1244" s="96">
        <v>800</v>
      </c>
      <c r="V1244" s="96">
        <v>760</v>
      </c>
      <c r="W1244" s="96">
        <v>720</v>
      </c>
      <c r="X1244" s="96">
        <v>680</v>
      </c>
      <c r="Y1244" s="96">
        <v>640</v>
      </c>
      <c r="Z1244" s="96">
        <v>600</v>
      </c>
      <c r="AA1244" s="96">
        <v>560</v>
      </c>
      <c r="AB1244" s="96">
        <v>480</v>
      </c>
      <c r="AC1244" s="95" t="s">
        <v>1297</v>
      </c>
      <c r="AD1244" s="96">
        <v>1300</v>
      </c>
      <c r="AE1244" s="96">
        <v>1240</v>
      </c>
      <c r="AF1244" s="96">
        <v>1170</v>
      </c>
      <c r="AG1244" s="96">
        <v>1110</v>
      </c>
      <c r="AH1244" s="96">
        <v>1040</v>
      </c>
      <c r="AI1244" s="96">
        <v>980</v>
      </c>
      <c r="AJ1244" s="96">
        <v>910</v>
      </c>
      <c r="AK1244" s="96">
        <v>780</v>
      </c>
      <c r="AL1244" s="2"/>
      <c r="AM1244" s="95" t="s">
        <v>1297</v>
      </c>
      <c r="AN1244" s="96">
        <v>1200</v>
      </c>
      <c r="AO1244" s="96">
        <v>1140</v>
      </c>
      <c r="AP1244" s="96">
        <v>1080</v>
      </c>
      <c r="AQ1244" s="96">
        <v>1020</v>
      </c>
      <c r="AR1244" s="96">
        <v>960</v>
      </c>
      <c r="AS1244" s="96">
        <v>900</v>
      </c>
      <c r="AT1244" s="96">
        <v>840</v>
      </c>
      <c r="AU1244" s="96">
        <v>720</v>
      </c>
      <c r="AW1244" s="95" t="s">
        <v>1297</v>
      </c>
      <c r="AX1244" s="96">
        <v>400</v>
      </c>
      <c r="AY1244" s="96">
        <v>380</v>
      </c>
      <c r="AZ1244" s="96">
        <v>360</v>
      </c>
      <c r="BA1244" s="96">
        <v>340</v>
      </c>
      <c r="BB1244" s="96">
        <v>320</v>
      </c>
      <c r="BC1244" s="96">
        <v>300</v>
      </c>
      <c r="BD1244" s="96">
        <v>280</v>
      </c>
      <c r="BE1244" s="96">
        <v>240</v>
      </c>
      <c r="BF1244" s="95" t="s">
        <v>1297</v>
      </c>
      <c r="BG1244" s="96">
        <v>500</v>
      </c>
      <c r="BH1244" s="96">
        <v>480</v>
      </c>
      <c r="BI1244" s="96">
        <v>450</v>
      </c>
      <c r="BJ1244" s="96">
        <v>430</v>
      </c>
      <c r="BK1244" s="96">
        <v>400</v>
      </c>
      <c r="BL1244" s="96">
        <v>380</v>
      </c>
      <c r="BM1244" s="96">
        <v>350</v>
      </c>
      <c r="BN1244" s="96">
        <v>300</v>
      </c>
      <c r="CH1244" s="2">
        <v>65621</v>
      </c>
      <c r="CI1244" s="2" t="s">
        <v>124</v>
      </c>
      <c r="CP1244" s="3">
        <v>63663</v>
      </c>
      <c r="CQ1244" s="3" t="s">
        <v>34151</v>
      </c>
      <c r="CR1244" s="3" t="s">
        <v>124</v>
      </c>
    </row>
    <row r="1245" spans="19:96" x14ac:dyDescent="0.25">
      <c r="S1245" s="2"/>
      <c r="T1245" s="95" t="s">
        <v>1298</v>
      </c>
      <c r="U1245" s="96">
        <v>900</v>
      </c>
      <c r="V1245" s="96">
        <v>860</v>
      </c>
      <c r="W1245" s="96">
        <v>810</v>
      </c>
      <c r="X1245" s="96">
        <v>770</v>
      </c>
      <c r="Y1245" s="96">
        <v>720</v>
      </c>
      <c r="Z1245" s="96">
        <v>680</v>
      </c>
      <c r="AA1245" s="96">
        <v>630</v>
      </c>
      <c r="AB1245" s="96">
        <v>540</v>
      </c>
      <c r="AC1245" s="95" t="s">
        <v>1298</v>
      </c>
      <c r="AD1245" s="96">
        <v>1400</v>
      </c>
      <c r="AE1245" s="96">
        <v>1330</v>
      </c>
      <c r="AF1245" s="96">
        <v>1260</v>
      </c>
      <c r="AG1245" s="96">
        <v>1190</v>
      </c>
      <c r="AH1245" s="96">
        <v>1120</v>
      </c>
      <c r="AI1245" s="96">
        <v>1050</v>
      </c>
      <c r="AJ1245" s="96">
        <v>980</v>
      </c>
      <c r="AK1245" s="96">
        <v>840</v>
      </c>
      <c r="AL1245" s="2"/>
      <c r="AM1245" s="95" t="s">
        <v>1298</v>
      </c>
      <c r="AN1245" s="96">
        <v>1300</v>
      </c>
      <c r="AO1245" s="96">
        <v>1240</v>
      </c>
      <c r="AP1245" s="96">
        <v>1170</v>
      </c>
      <c r="AQ1245" s="96">
        <v>1110</v>
      </c>
      <c r="AR1245" s="96">
        <v>1040</v>
      </c>
      <c r="AS1245" s="96">
        <v>980</v>
      </c>
      <c r="AT1245" s="96">
        <v>910</v>
      </c>
      <c r="AU1245" s="96">
        <v>780</v>
      </c>
      <c r="AW1245" s="95" t="s">
        <v>1298</v>
      </c>
      <c r="AX1245" s="96">
        <v>400</v>
      </c>
      <c r="AY1245" s="96">
        <v>380</v>
      </c>
      <c r="AZ1245" s="96">
        <v>360</v>
      </c>
      <c r="BA1245" s="96">
        <v>340</v>
      </c>
      <c r="BB1245" s="96">
        <v>320</v>
      </c>
      <c r="BC1245" s="96">
        <v>300</v>
      </c>
      <c r="BD1245" s="96">
        <v>280</v>
      </c>
      <c r="BE1245" s="96">
        <v>240</v>
      </c>
      <c r="BF1245" s="95" t="s">
        <v>1298</v>
      </c>
      <c r="BG1245" s="96">
        <v>600</v>
      </c>
      <c r="BH1245" s="96">
        <v>570</v>
      </c>
      <c r="BI1245" s="96">
        <v>540</v>
      </c>
      <c r="BJ1245" s="96">
        <v>510</v>
      </c>
      <c r="BK1245" s="96">
        <v>480</v>
      </c>
      <c r="BL1245" s="96">
        <v>450</v>
      </c>
      <c r="BM1245" s="96">
        <v>420</v>
      </c>
      <c r="BN1245" s="96">
        <v>360</v>
      </c>
      <c r="CH1245" s="2">
        <v>65622</v>
      </c>
      <c r="CI1245" s="2" t="s">
        <v>122</v>
      </c>
      <c r="CP1245" s="3">
        <v>63664</v>
      </c>
      <c r="CQ1245" s="3" t="s">
        <v>34152</v>
      </c>
      <c r="CR1245" s="3" t="s">
        <v>126</v>
      </c>
    </row>
    <row r="1246" spans="19:96" x14ac:dyDescent="0.25">
      <c r="S1246" s="2"/>
      <c r="T1246" s="95" t="s">
        <v>1299</v>
      </c>
      <c r="U1246" s="96">
        <v>800</v>
      </c>
      <c r="V1246" s="96">
        <v>760</v>
      </c>
      <c r="W1246" s="96">
        <v>720</v>
      </c>
      <c r="X1246" s="96">
        <v>680</v>
      </c>
      <c r="Y1246" s="96">
        <v>640</v>
      </c>
      <c r="Z1246" s="96">
        <v>600</v>
      </c>
      <c r="AA1246" s="96">
        <v>560</v>
      </c>
      <c r="AB1246" s="96">
        <v>480</v>
      </c>
      <c r="AC1246" s="95" t="s">
        <v>1299</v>
      </c>
      <c r="AD1246" s="96">
        <v>1300</v>
      </c>
      <c r="AE1246" s="96">
        <v>1240</v>
      </c>
      <c r="AF1246" s="96">
        <v>1170</v>
      </c>
      <c r="AG1246" s="96">
        <v>1110</v>
      </c>
      <c r="AH1246" s="96">
        <v>1040</v>
      </c>
      <c r="AI1246" s="96">
        <v>980</v>
      </c>
      <c r="AJ1246" s="96">
        <v>910</v>
      </c>
      <c r="AK1246" s="96">
        <v>780</v>
      </c>
      <c r="AL1246" s="2"/>
      <c r="AM1246" s="95" t="s">
        <v>1299</v>
      </c>
      <c r="AN1246" s="96">
        <v>1100</v>
      </c>
      <c r="AO1246" s="96">
        <v>1050</v>
      </c>
      <c r="AP1246" s="96">
        <v>990</v>
      </c>
      <c r="AQ1246" s="96">
        <v>940</v>
      </c>
      <c r="AR1246" s="96">
        <v>880</v>
      </c>
      <c r="AS1246" s="96">
        <v>830</v>
      </c>
      <c r="AT1246" s="96">
        <v>770</v>
      </c>
      <c r="AU1246" s="96">
        <v>660</v>
      </c>
      <c r="AW1246" s="95" t="s">
        <v>1299</v>
      </c>
      <c r="AX1246" s="96">
        <v>400</v>
      </c>
      <c r="AY1246" s="96">
        <v>380</v>
      </c>
      <c r="AZ1246" s="96">
        <v>360</v>
      </c>
      <c r="BA1246" s="96">
        <v>340</v>
      </c>
      <c r="BB1246" s="96">
        <v>320</v>
      </c>
      <c r="BC1246" s="96">
        <v>300</v>
      </c>
      <c r="BD1246" s="96">
        <v>280</v>
      </c>
      <c r="BE1246" s="96">
        <v>240</v>
      </c>
      <c r="BF1246" s="95" t="s">
        <v>1299</v>
      </c>
      <c r="BG1246" s="96">
        <v>500</v>
      </c>
      <c r="BH1246" s="96">
        <v>480</v>
      </c>
      <c r="BI1246" s="96">
        <v>450</v>
      </c>
      <c r="BJ1246" s="96">
        <v>430</v>
      </c>
      <c r="BK1246" s="96">
        <v>400</v>
      </c>
      <c r="BL1246" s="96">
        <v>380</v>
      </c>
      <c r="BM1246" s="96">
        <v>350</v>
      </c>
      <c r="BN1246" s="96">
        <v>300</v>
      </c>
      <c r="CH1246" s="2">
        <v>65623</v>
      </c>
      <c r="CI1246" s="2" t="s">
        <v>126</v>
      </c>
      <c r="CP1246" s="3">
        <v>63665</v>
      </c>
      <c r="CQ1246" s="3" t="s">
        <v>34153</v>
      </c>
      <c r="CR1246" s="3" t="s">
        <v>126</v>
      </c>
    </row>
    <row r="1247" spans="19:96" x14ac:dyDescent="0.25">
      <c r="S1247" s="2"/>
      <c r="T1247" s="95" t="s">
        <v>1300</v>
      </c>
      <c r="U1247" s="96">
        <v>1100</v>
      </c>
      <c r="V1247" s="96">
        <v>1050</v>
      </c>
      <c r="W1247" s="96">
        <v>990</v>
      </c>
      <c r="X1247" s="96">
        <v>940</v>
      </c>
      <c r="Y1247" s="96">
        <v>880</v>
      </c>
      <c r="Z1247" s="96">
        <v>830</v>
      </c>
      <c r="AA1247" s="96">
        <v>770</v>
      </c>
      <c r="AB1247" s="96">
        <v>660</v>
      </c>
      <c r="AC1247" s="95" t="s">
        <v>1300</v>
      </c>
      <c r="AD1247" s="96">
        <v>1800</v>
      </c>
      <c r="AE1247" s="96">
        <v>1710</v>
      </c>
      <c r="AF1247" s="96">
        <v>1620</v>
      </c>
      <c r="AG1247" s="96">
        <v>1530</v>
      </c>
      <c r="AH1247" s="96">
        <v>1440</v>
      </c>
      <c r="AI1247" s="96">
        <v>1350</v>
      </c>
      <c r="AJ1247" s="96">
        <v>1260</v>
      </c>
      <c r="AK1247" s="96">
        <v>1080</v>
      </c>
      <c r="AL1247" s="2"/>
      <c r="AM1247" s="95" t="s">
        <v>1300</v>
      </c>
      <c r="AN1247" s="96">
        <v>1700</v>
      </c>
      <c r="AO1247" s="96">
        <v>1620</v>
      </c>
      <c r="AP1247" s="96">
        <v>1530</v>
      </c>
      <c r="AQ1247" s="96">
        <v>1450</v>
      </c>
      <c r="AR1247" s="96">
        <v>1360</v>
      </c>
      <c r="AS1247" s="96">
        <v>1280</v>
      </c>
      <c r="AT1247" s="96">
        <v>1190</v>
      </c>
      <c r="AU1247" s="96">
        <v>1020</v>
      </c>
      <c r="AW1247" s="95" t="s">
        <v>1300</v>
      </c>
      <c r="AX1247" s="96">
        <v>600</v>
      </c>
      <c r="AY1247" s="96">
        <v>570</v>
      </c>
      <c r="AZ1247" s="96">
        <v>540</v>
      </c>
      <c r="BA1247" s="96">
        <v>510</v>
      </c>
      <c r="BB1247" s="96">
        <v>480</v>
      </c>
      <c r="BC1247" s="96">
        <v>450</v>
      </c>
      <c r="BD1247" s="96">
        <v>420</v>
      </c>
      <c r="BE1247" s="96">
        <v>360</v>
      </c>
      <c r="BF1247" s="95" t="s">
        <v>1300</v>
      </c>
      <c r="BG1247" s="96">
        <v>700</v>
      </c>
      <c r="BH1247" s="96">
        <v>670</v>
      </c>
      <c r="BI1247" s="96">
        <v>630</v>
      </c>
      <c r="BJ1247" s="96">
        <v>600</v>
      </c>
      <c r="BK1247" s="96">
        <v>560</v>
      </c>
      <c r="BL1247" s="96">
        <v>530</v>
      </c>
      <c r="BM1247" s="96">
        <v>490</v>
      </c>
      <c r="BN1247" s="96">
        <v>420</v>
      </c>
      <c r="CH1247" s="2">
        <v>65629</v>
      </c>
      <c r="CI1247" s="2" t="s">
        <v>126</v>
      </c>
      <c r="CP1247" s="3">
        <v>63666</v>
      </c>
      <c r="CQ1247" s="3" t="s">
        <v>34154</v>
      </c>
      <c r="CR1247" s="3" t="s">
        <v>126</v>
      </c>
    </row>
    <row r="1248" spans="19:96" x14ac:dyDescent="0.25">
      <c r="S1248" s="2"/>
      <c r="T1248" s="95" t="s">
        <v>1301</v>
      </c>
      <c r="U1248" s="96">
        <v>900</v>
      </c>
      <c r="V1248" s="96">
        <v>860</v>
      </c>
      <c r="W1248" s="96">
        <v>810</v>
      </c>
      <c r="X1248" s="96">
        <v>770</v>
      </c>
      <c r="Y1248" s="96">
        <v>720</v>
      </c>
      <c r="Z1248" s="96">
        <v>680</v>
      </c>
      <c r="AA1248" s="96">
        <v>630</v>
      </c>
      <c r="AB1248" s="96">
        <v>540</v>
      </c>
      <c r="AC1248" s="95" t="s">
        <v>1301</v>
      </c>
      <c r="AD1248" s="96">
        <v>1400</v>
      </c>
      <c r="AE1248" s="96">
        <v>1330</v>
      </c>
      <c r="AF1248" s="96">
        <v>1260</v>
      </c>
      <c r="AG1248" s="96">
        <v>1190</v>
      </c>
      <c r="AH1248" s="96">
        <v>1120</v>
      </c>
      <c r="AI1248" s="96">
        <v>1050</v>
      </c>
      <c r="AJ1248" s="96">
        <v>980</v>
      </c>
      <c r="AK1248" s="96">
        <v>840</v>
      </c>
      <c r="AL1248" s="2"/>
      <c r="AM1248" s="95" t="s">
        <v>1301</v>
      </c>
      <c r="AN1248" s="96">
        <v>1300</v>
      </c>
      <c r="AO1248" s="96">
        <v>1240</v>
      </c>
      <c r="AP1248" s="96">
        <v>1170</v>
      </c>
      <c r="AQ1248" s="96">
        <v>1110</v>
      </c>
      <c r="AR1248" s="96">
        <v>1040</v>
      </c>
      <c r="AS1248" s="96">
        <v>980</v>
      </c>
      <c r="AT1248" s="96">
        <v>910</v>
      </c>
      <c r="AU1248" s="96">
        <v>780</v>
      </c>
      <c r="AW1248" s="95" t="s">
        <v>1301</v>
      </c>
      <c r="AX1248" s="96">
        <v>400</v>
      </c>
      <c r="AY1248" s="96">
        <v>380</v>
      </c>
      <c r="AZ1248" s="96">
        <v>360</v>
      </c>
      <c r="BA1248" s="96">
        <v>340</v>
      </c>
      <c r="BB1248" s="96">
        <v>320</v>
      </c>
      <c r="BC1248" s="96">
        <v>300</v>
      </c>
      <c r="BD1248" s="96">
        <v>280</v>
      </c>
      <c r="BE1248" s="96">
        <v>240</v>
      </c>
      <c r="BF1248" s="95" t="s">
        <v>1301</v>
      </c>
      <c r="BG1248" s="96">
        <v>600</v>
      </c>
      <c r="BH1248" s="96">
        <v>570</v>
      </c>
      <c r="BI1248" s="96">
        <v>540</v>
      </c>
      <c r="BJ1248" s="96">
        <v>510</v>
      </c>
      <c r="BK1248" s="96">
        <v>480</v>
      </c>
      <c r="BL1248" s="96">
        <v>450</v>
      </c>
      <c r="BM1248" s="96">
        <v>420</v>
      </c>
      <c r="BN1248" s="96">
        <v>360</v>
      </c>
      <c r="CH1248" s="2">
        <v>65631</v>
      </c>
      <c r="CI1248" s="2" t="s">
        <v>122</v>
      </c>
      <c r="CP1248" s="3">
        <v>63667</v>
      </c>
      <c r="CQ1248" s="3" t="s">
        <v>34155</v>
      </c>
      <c r="CR1248" s="3" t="s">
        <v>126</v>
      </c>
    </row>
    <row r="1249" spans="19:96" x14ac:dyDescent="0.25">
      <c r="S1249" s="2"/>
      <c r="T1249" s="95" t="s">
        <v>1302</v>
      </c>
      <c r="U1249" s="96">
        <v>800</v>
      </c>
      <c r="V1249" s="96">
        <v>760</v>
      </c>
      <c r="W1249" s="96">
        <v>720</v>
      </c>
      <c r="X1249" s="96">
        <v>680</v>
      </c>
      <c r="Y1249" s="96">
        <v>640</v>
      </c>
      <c r="Z1249" s="96">
        <v>600</v>
      </c>
      <c r="AA1249" s="96">
        <v>560</v>
      </c>
      <c r="AB1249" s="96">
        <v>480</v>
      </c>
      <c r="AC1249" s="95" t="s">
        <v>1302</v>
      </c>
      <c r="AD1249" s="96">
        <v>1300</v>
      </c>
      <c r="AE1249" s="96">
        <v>1240</v>
      </c>
      <c r="AF1249" s="96">
        <v>1170</v>
      </c>
      <c r="AG1249" s="96">
        <v>1110</v>
      </c>
      <c r="AH1249" s="96">
        <v>1040</v>
      </c>
      <c r="AI1249" s="96">
        <v>980</v>
      </c>
      <c r="AJ1249" s="96">
        <v>910</v>
      </c>
      <c r="AK1249" s="96">
        <v>780</v>
      </c>
      <c r="AL1249" s="2"/>
      <c r="AM1249" s="95" t="s">
        <v>1302</v>
      </c>
      <c r="AN1249" s="96">
        <v>1200</v>
      </c>
      <c r="AO1249" s="96">
        <v>1140</v>
      </c>
      <c r="AP1249" s="96">
        <v>1080</v>
      </c>
      <c r="AQ1249" s="96">
        <v>1020</v>
      </c>
      <c r="AR1249" s="96">
        <v>960</v>
      </c>
      <c r="AS1249" s="96">
        <v>900</v>
      </c>
      <c r="AT1249" s="96">
        <v>840</v>
      </c>
      <c r="AU1249" s="96">
        <v>720</v>
      </c>
      <c r="AW1249" s="95" t="s">
        <v>1302</v>
      </c>
      <c r="AX1249" s="96">
        <v>400</v>
      </c>
      <c r="AY1249" s="96">
        <v>380</v>
      </c>
      <c r="AZ1249" s="96">
        <v>360</v>
      </c>
      <c r="BA1249" s="96">
        <v>340</v>
      </c>
      <c r="BB1249" s="96">
        <v>320</v>
      </c>
      <c r="BC1249" s="96">
        <v>300</v>
      </c>
      <c r="BD1249" s="96">
        <v>280</v>
      </c>
      <c r="BE1249" s="96">
        <v>240</v>
      </c>
      <c r="BF1249" s="95" t="s">
        <v>1302</v>
      </c>
      <c r="BG1249" s="96">
        <v>500</v>
      </c>
      <c r="BH1249" s="96">
        <v>480</v>
      </c>
      <c r="BI1249" s="96">
        <v>450</v>
      </c>
      <c r="BJ1249" s="96">
        <v>430</v>
      </c>
      <c r="BK1249" s="96">
        <v>400</v>
      </c>
      <c r="BL1249" s="96">
        <v>380</v>
      </c>
      <c r="BM1249" s="96">
        <v>350</v>
      </c>
      <c r="BN1249" s="96">
        <v>300</v>
      </c>
      <c r="CH1249" s="2">
        <v>65634</v>
      </c>
      <c r="CI1249" s="2" t="s">
        <v>126</v>
      </c>
      <c r="CP1249" s="3">
        <v>63668</v>
      </c>
      <c r="CQ1249" s="3" t="s">
        <v>34156</v>
      </c>
      <c r="CR1249" s="3" t="s">
        <v>126</v>
      </c>
    </row>
    <row r="1250" spans="19:96" x14ac:dyDescent="0.25">
      <c r="S1250" s="2"/>
      <c r="T1250" s="95" t="s">
        <v>22213</v>
      </c>
      <c r="U1250" s="96">
        <v>2100</v>
      </c>
      <c r="V1250" s="96">
        <v>2000</v>
      </c>
      <c r="W1250" s="96">
        <v>1890</v>
      </c>
      <c r="X1250" s="96">
        <v>1790</v>
      </c>
      <c r="Y1250" s="96">
        <v>1680</v>
      </c>
      <c r="Z1250" s="96">
        <v>1580</v>
      </c>
      <c r="AA1250" s="96">
        <v>1470</v>
      </c>
      <c r="AB1250" s="96">
        <v>1260</v>
      </c>
      <c r="AC1250" s="95" t="s">
        <v>22213</v>
      </c>
      <c r="AD1250" s="96">
        <v>3400</v>
      </c>
      <c r="AE1250" s="96">
        <v>3230</v>
      </c>
      <c r="AF1250" s="96">
        <v>3060</v>
      </c>
      <c r="AG1250" s="96">
        <v>2890</v>
      </c>
      <c r="AH1250" s="96">
        <v>2720</v>
      </c>
      <c r="AI1250" s="96">
        <v>2550</v>
      </c>
      <c r="AJ1250" s="96">
        <v>2380</v>
      </c>
      <c r="AK1250" s="96">
        <v>2040</v>
      </c>
      <c r="AL1250" s="2"/>
      <c r="AM1250" s="95" t="s">
        <v>22213</v>
      </c>
      <c r="AN1250" s="96">
        <v>3200</v>
      </c>
      <c r="AO1250" s="96">
        <v>3040</v>
      </c>
      <c r="AP1250" s="96">
        <v>2880</v>
      </c>
      <c r="AQ1250" s="96">
        <v>2720</v>
      </c>
      <c r="AR1250" s="96">
        <v>2560</v>
      </c>
      <c r="AS1250" s="96">
        <v>2400</v>
      </c>
      <c r="AT1250" s="96">
        <v>2240</v>
      </c>
      <c r="AU1250" s="96">
        <v>1920</v>
      </c>
      <c r="AW1250" s="95" t="s">
        <v>22213</v>
      </c>
      <c r="AX1250" s="96">
        <v>1100</v>
      </c>
      <c r="AY1250" s="96">
        <v>1050</v>
      </c>
      <c r="AZ1250" s="96">
        <v>990</v>
      </c>
      <c r="BA1250" s="96">
        <v>940</v>
      </c>
      <c r="BB1250" s="96">
        <v>880</v>
      </c>
      <c r="BC1250" s="96">
        <v>830</v>
      </c>
      <c r="BD1250" s="96">
        <v>770</v>
      </c>
      <c r="BE1250" s="96">
        <v>660</v>
      </c>
      <c r="BF1250" s="95" t="s">
        <v>22213</v>
      </c>
      <c r="BG1250" s="96">
        <v>1400</v>
      </c>
      <c r="BH1250" s="96">
        <v>1330</v>
      </c>
      <c r="BI1250" s="96">
        <v>1260</v>
      </c>
      <c r="BJ1250" s="96">
        <v>1190</v>
      </c>
      <c r="BK1250" s="96">
        <v>1120</v>
      </c>
      <c r="BL1250" s="96">
        <v>1050</v>
      </c>
      <c r="BM1250" s="96">
        <v>980</v>
      </c>
      <c r="BN1250" s="96">
        <v>840</v>
      </c>
      <c r="CH1250" s="2">
        <v>65635</v>
      </c>
      <c r="CI1250" s="2" t="s">
        <v>126</v>
      </c>
      <c r="CP1250" s="3">
        <v>63669</v>
      </c>
      <c r="CQ1250" s="3" t="s">
        <v>34157</v>
      </c>
      <c r="CR1250" s="3" t="s">
        <v>124</v>
      </c>
    </row>
    <row r="1251" spans="19:96" x14ac:dyDescent="0.25">
      <c r="S1251" s="2"/>
      <c r="T1251" s="95" t="s">
        <v>1303</v>
      </c>
      <c r="U1251" s="96">
        <v>900</v>
      </c>
      <c r="V1251" s="96">
        <v>860</v>
      </c>
      <c r="W1251" s="96">
        <v>810</v>
      </c>
      <c r="X1251" s="96">
        <v>770</v>
      </c>
      <c r="Y1251" s="96">
        <v>720</v>
      </c>
      <c r="Z1251" s="96">
        <v>680</v>
      </c>
      <c r="AA1251" s="96">
        <v>630</v>
      </c>
      <c r="AB1251" s="96">
        <v>540</v>
      </c>
      <c r="AC1251" s="95" t="s">
        <v>1303</v>
      </c>
      <c r="AD1251" s="96">
        <v>1400</v>
      </c>
      <c r="AE1251" s="96">
        <v>1330</v>
      </c>
      <c r="AF1251" s="96">
        <v>1260</v>
      </c>
      <c r="AG1251" s="96">
        <v>1190</v>
      </c>
      <c r="AH1251" s="96">
        <v>1120</v>
      </c>
      <c r="AI1251" s="96">
        <v>1050</v>
      </c>
      <c r="AJ1251" s="96">
        <v>980</v>
      </c>
      <c r="AK1251" s="96">
        <v>840</v>
      </c>
      <c r="AL1251" s="2"/>
      <c r="AM1251" s="95" t="s">
        <v>1303</v>
      </c>
      <c r="AN1251" s="96">
        <v>1400</v>
      </c>
      <c r="AO1251" s="96">
        <v>1330</v>
      </c>
      <c r="AP1251" s="96">
        <v>1260</v>
      </c>
      <c r="AQ1251" s="96">
        <v>1190</v>
      </c>
      <c r="AR1251" s="96">
        <v>1120</v>
      </c>
      <c r="AS1251" s="96">
        <v>1050</v>
      </c>
      <c r="AT1251" s="96">
        <v>980</v>
      </c>
      <c r="AU1251" s="96">
        <v>840</v>
      </c>
      <c r="AW1251" s="95" t="s">
        <v>1303</v>
      </c>
      <c r="AX1251" s="96">
        <v>500</v>
      </c>
      <c r="AY1251" s="96">
        <v>480</v>
      </c>
      <c r="AZ1251" s="96">
        <v>450</v>
      </c>
      <c r="BA1251" s="96">
        <v>430</v>
      </c>
      <c r="BB1251" s="96">
        <v>400</v>
      </c>
      <c r="BC1251" s="96">
        <v>380</v>
      </c>
      <c r="BD1251" s="96">
        <v>350</v>
      </c>
      <c r="BE1251" s="96">
        <v>300</v>
      </c>
      <c r="BF1251" s="95" t="s">
        <v>1303</v>
      </c>
      <c r="BG1251" s="96">
        <v>600</v>
      </c>
      <c r="BH1251" s="96">
        <v>570</v>
      </c>
      <c r="BI1251" s="96">
        <v>540</v>
      </c>
      <c r="BJ1251" s="96">
        <v>510</v>
      </c>
      <c r="BK1251" s="96">
        <v>480</v>
      </c>
      <c r="BL1251" s="96">
        <v>450</v>
      </c>
      <c r="BM1251" s="96">
        <v>420</v>
      </c>
      <c r="BN1251" s="96">
        <v>360</v>
      </c>
      <c r="CH1251" s="2">
        <v>65638</v>
      </c>
      <c r="CI1251" s="2" t="s">
        <v>126</v>
      </c>
      <c r="CP1251" s="3">
        <v>63674</v>
      </c>
      <c r="CQ1251" s="3" t="s">
        <v>34158</v>
      </c>
      <c r="CR1251" s="3" t="s">
        <v>126</v>
      </c>
    </row>
    <row r="1252" spans="19:96" x14ac:dyDescent="0.25">
      <c r="S1252" s="2"/>
      <c r="T1252" s="95" t="s">
        <v>1304</v>
      </c>
      <c r="U1252" s="96">
        <v>1600</v>
      </c>
      <c r="V1252" s="96">
        <v>1520</v>
      </c>
      <c r="W1252" s="96">
        <v>1440</v>
      </c>
      <c r="X1252" s="96">
        <v>1360</v>
      </c>
      <c r="Y1252" s="96">
        <v>1280</v>
      </c>
      <c r="Z1252" s="96">
        <v>1200</v>
      </c>
      <c r="AA1252" s="96">
        <v>1120</v>
      </c>
      <c r="AB1252" s="96">
        <v>960</v>
      </c>
      <c r="AC1252" s="95" t="s">
        <v>1304</v>
      </c>
      <c r="AD1252" s="96">
        <v>2600</v>
      </c>
      <c r="AE1252" s="96">
        <v>2470</v>
      </c>
      <c r="AF1252" s="96">
        <v>2340</v>
      </c>
      <c r="AG1252" s="96">
        <v>2210</v>
      </c>
      <c r="AH1252" s="96">
        <v>2080</v>
      </c>
      <c r="AI1252" s="96">
        <v>1950</v>
      </c>
      <c r="AJ1252" s="96">
        <v>1820</v>
      </c>
      <c r="AK1252" s="96">
        <v>1560</v>
      </c>
      <c r="AL1252" s="2"/>
      <c r="AM1252" s="95" t="s">
        <v>1304</v>
      </c>
      <c r="AN1252" s="96">
        <v>2400</v>
      </c>
      <c r="AO1252" s="96">
        <v>2280</v>
      </c>
      <c r="AP1252" s="96">
        <v>2160</v>
      </c>
      <c r="AQ1252" s="96">
        <v>2040</v>
      </c>
      <c r="AR1252" s="96">
        <v>1920</v>
      </c>
      <c r="AS1252" s="96">
        <v>1800</v>
      </c>
      <c r="AT1252" s="96">
        <v>1680</v>
      </c>
      <c r="AU1252" s="96">
        <v>1440</v>
      </c>
      <c r="AW1252" s="95" t="s">
        <v>1304</v>
      </c>
      <c r="AX1252" s="96">
        <v>800</v>
      </c>
      <c r="AY1252" s="96">
        <v>760</v>
      </c>
      <c r="AZ1252" s="96">
        <v>720</v>
      </c>
      <c r="BA1252" s="96">
        <v>680</v>
      </c>
      <c r="BB1252" s="96">
        <v>640</v>
      </c>
      <c r="BC1252" s="96">
        <v>600</v>
      </c>
      <c r="BD1252" s="96">
        <v>560</v>
      </c>
      <c r="BE1252" s="96">
        <v>480</v>
      </c>
      <c r="BF1252" s="95" t="s">
        <v>1304</v>
      </c>
      <c r="BG1252" s="96">
        <v>1100</v>
      </c>
      <c r="BH1252" s="96">
        <v>1050</v>
      </c>
      <c r="BI1252" s="96">
        <v>990</v>
      </c>
      <c r="BJ1252" s="96">
        <v>940</v>
      </c>
      <c r="BK1252" s="96">
        <v>880</v>
      </c>
      <c r="BL1252" s="96">
        <v>830</v>
      </c>
      <c r="BM1252" s="96">
        <v>770</v>
      </c>
      <c r="BN1252" s="96">
        <v>660</v>
      </c>
      <c r="CH1252" s="2">
        <v>65644</v>
      </c>
      <c r="CI1252" s="2" t="s">
        <v>124</v>
      </c>
      <c r="CP1252" s="3">
        <v>63676</v>
      </c>
      <c r="CQ1252" s="3" t="s">
        <v>34159</v>
      </c>
      <c r="CR1252" s="3" t="s">
        <v>124</v>
      </c>
    </row>
    <row r="1253" spans="19:96" x14ac:dyDescent="0.25">
      <c r="S1253" s="2"/>
      <c r="T1253" s="95" t="s">
        <v>1305</v>
      </c>
      <c r="U1253" s="96">
        <v>800</v>
      </c>
      <c r="V1253" s="96">
        <v>760</v>
      </c>
      <c r="W1253" s="96">
        <v>720</v>
      </c>
      <c r="X1253" s="96">
        <v>680</v>
      </c>
      <c r="Y1253" s="96">
        <v>640</v>
      </c>
      <c r="Z1253" s="96">
        <v>600</v>
      </c>
      <c r="AA1253" s="96">
        <v>560</v>
      </c>
      <c r="AB1253" s="96">
        <v>480</v>
      </c>
      <c r="AC1253" s="95" t="s">
        <v>1305</v>
      </c>
      <c r="AD1253" s="96">
        <v>1300</v>
      </c>
      <c r="AE1253" s="96">
        <v>1240</v>
      </c>
      <c r="AF1253" s="96">
        <v>1170</v>
      </c>
      <c r="AG1253" s="96">
        <v>1110</v>
      </c>
      <c r="AH1253" s="96">
        <v>1040</v>
      </c>
      <c r="AI1253" s="96">
        <v>980</v>
      </c>
      <c r="AJ1253" s="96">
        <v>910</v>
      </c>
      <c r="AK1253" s="96">
        <v>780</v>
      </c>
      <c r="AL1253" s="2"/>
      <c r="AM1253" s="95" t="s">
        <v>1305</v>
      </c>
      <c r="AN1253" s="96">
        <v>1100</v>
      </c>
      <c r="AO1253" s="96">
        <v>1050</v>
      </c>
      <c r="AP1253" s="96">
        <v>990</v>
      </c>
      <c r="AQ1253" s="96">
        <v>940</v>
      </c>
      <c r="AR1253" s="96">
        <v>880</v>
      </c>
      <c r="AS1253" s="96">
        <v>830</v>
      </c>
      <c r="AT1253" s="96">
        <v>770</v>
      </c>
      <c r="AU1253" s="96">
        <v>660</v>
      </c>
      <c r="AW1253" s="95" t="s">
        <v>1305</v>
      </c>
      <c r="AX1253" s="96">
        <v>400</v>
      </c>
      <c r="AY1253" s="96">
        <v>380</v>
      </c>
      <c r="AZ1253" s="96">
        <v>360</v>
      </c>
      <c r="BA1253" s="96">
        <v>340</v>
      </c>
      <c r="BB1253" s="96">
        <v>320</v>
      </c>
      <c r="BC1253" s="96">
        <v>300</v>
      </c>
      <c r="BD1253" s="96">
        <v>280</v>
      </c>
      <c r="BE1253" s="96">
        <v>240</v>
      </c>
      <c r="BF1253" s="95" t="s">
        <v>1305</v>
      </c>
      <c r="BG1253" s="96">
        <v>500</v>
      </c>
      <c r="BH1253" s="96">
        <v>480</v>
      </c>
      <c r="BI1253" s="96">
        <v>450</v>
      </c>
      <c r="BJ1253" s="96">
        <v>430</v>
      </c>
      <c r="BK1253" s="96">
        <v>400</v>
      </c>
      <c r="BL1253" s="96">
        <v>380</v>
      </c>
      <c r="BM1253" s="96">
        <v>350</v>
      </c>
      <c r="BN1253" s="96">
        <v>300</v>
      </c>
      <c r="CH1253" s="2">
        <v>65649</v>
      </c>
      <c r="CI1253" s="2" t="s">
        <v>124</v>
      </c>
      <c r="CP1253" s="3">
        <v>63681</v>
      </c>
      <c r="CQ1253" s="3" t="s">
        <v>34160</v>
      </c>
      <c r="CR1253" s="3" t="s">
        <v>126</v>
      </c>
    </row>
    <row r="1254" spans="19:96" x14ac:dyDescent="0.25">
      <c r="S1254" s="2"/>
      <c r="T1254" s="95" t="s">
        <v>1306</v>
      </c>
      <c r="U1254" s="96">
        <v>1100</v>
      </c>
      <c r="V1254" s="96">
        <v>1050</v>
      </c>
      <c r="W1254" s="96">
        <v>990</v>
      </c>
      <c r="X1254" s="96">
        <v>940</v>
      </c>
      <c r="Y1254" s="96">
        <v>880</v>
      </c>
      <c r="Z1254" s="96">
        <v>830</v>
      </c>
      <c r="AA1254" s="96">
        <v>770</v>
      </c>
      <c r="AB1254" s="96">
        <v>660</v>
      </c>
      <c r="AC1254" s="95" t="s">
        <v>1306</v>
      </c>
      <c r="AD1254" s="96">
        <v>1800</v>
      </c>
      <c r="AE1254" s="96">
        <v>1710</v>
      </c>
      <c r="AF1254" s="96">
        <v>1620</v>
      </c>
      <c r="AG1254" s="96">
        <v>1530</v>
      </c>
      <c r="AH1254" s="96">
        <v>1440</v>
      </c>
      <c r="AI1254" s="96">
        <v>1350</v>
      </c>
      <c r="AJ1254" s="96">
        <v>1260</v>
      </c>
      <c r="AK1254" s="96">
        <v>1080</v>
      </c>
      <c r="AL1254" s="2"/>
      <c r="AM1254" s="95" t="s">
        <v>1306</v>
      </c>
      <c r="AN1254" s="96">
        <v>1600</v>
      </c>
      <c r="AO1254" s="96">
        <v>1520</v>
      </c>
      <c r="AP1254" s="96">
        <v>1440</v>
      </c>
      <c r="AQ1254" s="96">
        <v>1360</v>
      </c>
      <c r="AR1254" s="96">
        <v>1280</v>
      </c>
      <c r="AS1254" s="96">
        <v>1200</v>
      </c>
      <c r="AT1254" s="96">
        <v>1120</v>
      </c>
      <c r="AU1254" s="96">
        <v>960</v>
      </c>
      <c r="AW1254" s="95" t="s">
        <v>1306</v>
      </c>
      <c r="AX1254" s="96">
        <v>600</v>
      </c>
      <c r="AY1254" s="96">
        <v>570</v>
      </c>
      <c r="AZ1254" s="96">
        <v>540</v>
      </c>
      <c r="BA1254" s="96">
        <v>510</v>
      </c>
      <c r="BB1254" s="96">
        <v>480</v>
      </c>
      <c r="BC1254" s="96">
        <v>450</v>
      </c>
      <c r="BD1254" s="96">
        <v>420</v>
      </c>
      <c r="BE1254" s="96">
        <v>360</v>
      </c>
      <c r="BF1254" s="95" t="s">
        <v>1306</v>
      </c>
      <c r="BG1254" s="96">
        <v>700</v>
      </c>
      <c r="BH1254" s="96">
        <v>670</v>
      </c>
      <c r="BI1254" s="96">
        <v>630</v>
      </c>
      <c r="BJ1254" s="96">
        <v>600</v>
      </c>
      <c r="BK1254" s="96">
        <v>560</v>
      </c>
      <c r="BL1254" s="96">
        <v>530</v>
      </c>
      <c r="BM1254" s="96">
        <v>490</v>
      </c>
      <c r="BN1254" s="96">
        <v>420</v>
      </c>
      <c r="CH1254" s="2">
        <v>65654</v>
      </c>
      <c r="CI1254" s="2" t="s">
        <v>124</v>
      </c>
      <c r="CP1254" s="3">
        <v>63682</v>
      </c>
      <c r="CQ1254" s="3" t="s">
        <v>34161</v>
      </c>
      <c r="CR1254" s="3" t="s">
        <v>124</v>
      </c>
    </row>
    <row r="1255" spans="19:96" x14ac:dyDescent="0.25">
      <c r="S1255" s="2"/>
      <c r="T1255" s="95" t="s">
        <v>1307</v>
      </c>
      <c r="U1255" s="96">
        <v>1100</v>
      </c>
      <c r="V1255" s="96">
        <v>1050</v>
      </c>
      <c r="W1255" s="96">
        <v>990</v>
      </c>
      <c r="X1255" s="96">
        <v>940</v>
      </c>
      <c r="Y1255" s="96">
        <v>880</v>
      </c>
      <c r="Z1255" s="96">
        <v>830</v>
      </c>
      <c r="AA1255" s="96">
        <v>770</v>
      </c>
      <c r="AB1255" s="96">
        <v>660</v>
      </c>
      <c r="AC1255" s="95" t="s">
        <v>1307</v>
      </c>
      <c r="AD1255" s="96">
        <v>1800</v>
      </c>
      <c r="AE1255" s="96">
        <v>1710</v>
      </c>
      <c r="AF1255" s="96">
        <v>1620</v>
      </c>
      <c r="AG1255" s="96">
        <v>1530</v>
      </c>
      <c r="AH1255" s="96">
        <v>1440</v>
      </c>
      <c r="AI1255" s="96">
        <v>1350</v>
      </c>
      <c r="AJ1255" s="96">
        <v>1260</v>
      </c>
      <c r="AK1255" s="96">
        <v>1080</v>
      </c>
      <c r="AL1255" s="2"/>
      <c r="AM1255" s="95" t="s">
        <v>1307</v>
      </c>
      <c r="AN1255" s="96">
        <v>1600</v>
      </c>
      <c r="AO1255" s="96">
        <v>1520</v>
      </c>
      <c r="AP1255" s="96">
        <v>1440</v>
      </c>
      <c r="AQ1255" s="96">
        <v>1360</v>
      </c>
      <c r="AR1255" s="96">
        <v>1280</v>
      </c>
      <c r="AS1255" s="96">
        <v>1200</v>
      </c>
      <c r="AT1255" s="96">
        <v>1120</v>
      </c>
      <c r="AU1255" s="96">
        <v>960</v>
      </c>
      <c r="AW1255" s="95" t="s">
        <v>1307</v>
      </c>
      <c r="AX1255" s="96">
        <v>500</v>
      </c>
      <c r="AY1255" s="96">
        <v>480</v>
      </c>
      <c r="AZ1255" s="96">
        <v>450</v>
      </c>
      <c r="BA1255" s="96">
        <v>430</v>
      </c>
      <c r="BB1255" s="96">
        <v>400</v>
      </c>
      <c r="BC1255" s="96">
        <v>380</v>
      </c>
      <c r="BD1255" s="96">
        <v>350</v>
      </c>
      <c r="BE1255" s="96">
        <v>300</v>
      </c>
      <c r="BF1255" s="95" t="s">
        <v>1307</v>
      </c>
      <c r="BG1255" s="96">
        <v>700</v>
      </c>
      <c r="BH1255" s="96">
        <v>670</v>
      </c>
      <c r="BI1255" s="96">
        <v>630</v>
      </c>
      <c r="BJ1255" s="96">
        <v>600</v>
      </c>
      <c r="BK1255" s="96">
        <v>560</v>
      </c>
      <c r="BL1255" s="96">
        <v>530</v>
      </c>
      <c r="BM1255" s="96">
        <v>490</v>
      </c>
      <c r="BN1255" s="96">
        <v>420</v>
      </c>
      <c r="CH1255" s="2">
        <v>65656</v>
      </c>
      <c r="CI1255" s="2" t="s">
        <v>126</v>
      </c>
      <c r="CP1255" s="3">
        <v>63683</v>
      </c>
      <c r="CQ1255" s="3" t="s">
        <v>29184</v>
      </c>
      <c r="CR1255" s="3" t="s">
        <v>126</v>
      </c>
    </row>
    <row r="1256" spans="19:96" x14ac:dyDescent="0.25">
      <c r="S1256" s="2"/>
      <c r="T1256" s="95" t="s">
        <v>1308</v>
      </c>
      <c r="U1256" s="96">
        <v>2300</v>
      </c>
      <c r="V1256" s="96">
        <v>2190</v>
      </c>
      <c r="W1256" s="96">
        <v>2070</v>
      </c>
      <c r="X1256" s="96">
        <v>1960</v>
      </c>
      <c r="Y1256" s="96">
        <v>1840</v>
      </c>
      <c r="Z1256" s="96">
        <v>1730</v>
      </c>
      <c r="AA1256" s="96">
        <v>1610</v>
      </c>
      <c r="AB1256" s="96">
        <v>1380</v>
      </c>
      <c r="AC1256" s="95" t="s">
        <v>1308</v>
      </c>
      <c r="AD1256" s="96">
        <v>3700</v>
      </c>
      <c r="AE1256" s="96">
        <v>3520</v>
      </c>
      <c r="AF1256" s="96">
        <v>3330</v>
      </c>
      <c r="AG1256" s="96">
        <v>3150</v>
      </c>
      <c r="AH1256" s="96">
        <v>2960</v>
      </c>
      <c r="AI1256" s="96">
        <v>2780</v>
      </c>
      <c r="AJ1256" s="96">
        <v>2590</v>
      </c>
      <c r="AK1256" s="96">
        <v>2220</v>
      </c>
      <c r="AL1256" s="2"/>
      <c r="AM1256" s="95" t="s">
        <v>1308</v>
      </c>
      <c r="AN1256" s="96">
        <v>3400</v>
      </c>
      <c r="AO1256" s="96">
        <v>3230</v>
      </c>
      <c r="AP1256" s="96">
        <v>3060</v>
      </c>
      <c r="AQ1256" s="96">
        <v>2890</v>
      </c>
      <c r="AR1256" s="96">
        <v>2720</v>
      </c>
      <c r="AS1256" s="96">
        <v>2550</v>
      </c>
      <c r="AT1256" s="96">
        <v>2380</v>
      </c>
      <c r="AU1256" s="96">
        <v>2040</v>
      </c>
      <c r="AW1256" s="95" t="s">
        <v>1308</v>
      </c>
      <c r="AX1256" s="96">
        <v>1200</v>
      </c>
      <c r="AY1256" s="96">
        <v>1140</v>
      </c>
      <c r="AZ1256" s="96">
        <v>1080</v>
      </c>
      <c r="BA1256" s="96">
        <v>1020</v>
      </c>
      <c r="BB1256" s="96">
        <v>960</v>
      </c>
      <c r="BC1256" s="96">
        <v>900</v>
      </c>
      <c r="BD1256" s="96">
        <v>840</v>
      </c>
      <c r="BE1256" s="96">
        <v>720</v>
      </c>
      <c r="BF1256" s="95" t="s">
        <v>1308</v>
      </c>
      <c r="BG1256" s="96">
        <v>1500</v>
      </c>
      <c r="BH1256" s="96">
        <v>1430</v>
      </c>
      <c r="BI1256" s="96">
        <v>1350</v>
      </c>
      <c r="BJ1256" s="96">
        <v>1280</v>
      </c>
      <c r="BK1256" s="96">
        <v>1200</v>
      </c>
      <c r="BL1256" s="96">
        <v>1130</v>
      </c>
      <c r="BM1256" s="96">
        <v>1050</v>
      </c>
      <c r="BN1256" s="96">
        <v>900</v>
      </c>
      <c r="CH1256" s="2">
        <v>65657</v>
      </c>
      <c r="CI1256" s="2" t="s">
        <v>126</v>
      </c>
      <c r="CP1256" s="3">
        <v>63684</v>
      </c>
      <c r="CQ1256" s="3" t="s">
        <v>34162</v>
      </c>
      <c r="CR1256" s="3" t="s">
        <v>126</v>
      </c>
    </row>
    <row r="1257" spans="19:96" x14ac:dyDescent="0.25">
      <c r="S1257" s="2"/>
      <c r="T1257" s="95" t="s">
        <v>1309</v>
      </c>
      <c r="U1257" s="96">
        <v>1000</v>
      </c>
      <c r="V1257" s="96">
        <v>950</v>
      </c>
      <c r="W1257" s="96">
        <v>900</v>
      </c>
      <c r="X1257" s="96">
        <v>850</v>
      </c>
      <c r="Y1257" s="96">
        <v>800</v>
      </c>
      <c r="Z1257" s="96">
        <v>750</v>
      </c>
      <c r="AA1257" s="96">
        <v>700</v>
      </c>
      <c r="AB1257" s="96">
        <v>600</v>
      </c>
      <c r="AC1257" s="95" t="s">
        <v>1309</v>
      </c>
      <c r="AD1257" s="96">
        <v>1600</v>
      </c>
      <c r="AE1257" s="96">
        <v>1520</v>
      </c>
      <c r="AF1257" s="96">
        <v>1440</v>
      </c>
      <c r="AG1257" s="96">
        <v>1360</v>
      </c>
      <c r="AH1257" s="96">
        <v>1280</v>
      </c>
      <c r="AI1257" s="96">
        <v>1200</v>
      </c>
      <c r="AJ1257" s="96">
        <v>1120</v>
      </c>
      <c r="AK1257" s="96">
        <v>960</v>
      </c>
      <c r="AL1257" s="2"/>
      <c r="AM1257" s="95" t="s">
        <v>1309</v>
      </c>
      <c r="AN1257" s="96">
        <v>1500</v>
      </c>
      <c r="AO1257" s="96">
        <v>1430</v>
      </c>
      <c r="AP1257" s="96">
        <v>1350</v>
      </c>
      <c r="AQ1257" s="96">
        <v>1280</v>
      </c>
      <c r="AR1257" s="96">
        <v>1200</v>
      </c>
      <c r="AS1257" s="96">
        <v>1130</v>
      </c>
      <c r="AT1257" s="96">
        <v>1050</v>
      </c>
      <c r="AU1257" s="96">
        <v>900</v>
      </c>
      <c r="AW1257" s="95" t="s">
        <v>1309</v>
      </c>
      <c r="AX1257" s="96">
        <v>500</v>
      </c>
      <c r="AY1257" s="96">
        <v>480</v>
      </c>
      <c r="AZ1257" s="96">
        <v>450</v>
      </c>
      <c r="BA1257" s="96">
        <v>430</v>
      </c>
      <c r="BB1257" s="96">
        <v>400</v>
      </c>
      <c r="BC1257" s="96">
        <v>380</v>
      </c>
      <c r="BD1257" s="96">
        <v>350</v>
      </c>
      <c r="BE1257" s="96">
        <v>300</v>
      </c>
      <c r="BF1257" s="95" t="s">
        <v>1309</v>
      </c>
      <c r="BG1257" s="96">
        <v>600</v>
      </c>
      <c r="BH1257" s="96">
        <v>570</v>
      </c>
      <c r="BI1257" s="96">
        <v>540</v>
      </c>
      <c r="BJ1257" s="96">
        <v>510</v>
      </c>
      <c r="BK1257" s="96">
        <v>480</v>
      </c>
      <c r="BL1257" s="96">
        <v>450</v>
      </c>
      <c r="BM1257" s="96">
        <v>420</v>
      </c>
      <c r="BN1257" s="96">
        <v>360</v>
      </c>
      <c r="CH1257" s="2">
        <v>65658</v>
      </c>
      <c r="CI1257" s="2" t="s">
        <v>126</v>
      </c>
      <c r="CP1257" s="3">
        <v>63685</v>
      </c>
      <c r="CQ1257" s="3" t="s">
        <v>34163</v>
      </c>
      <c r="CR1257" s="3" t="s">
        <v>126</v>
      </c>
    </row>
    <row r="1258" spans="19:96" x14ac:dyDescent="0.25">
      <c r="S1258" s="2"/>
      <c r="T1258" s="95" t="s">
        <v>1310</v>
      </c>
      <c r="U1258" s="96">
        <v>2200</v>
      </c>
      <c r="V1258" s="96">
        <v>2090</v>
      </c>
      <c r="W1258" s="96">
        <v>1980</v>
      </c>
      <c r="X1258" s="96">
        <v>1870</v>
      </c>
      <c r="Y1258" s="96">
        <v>1760</v>
      </c>
      <c r="Z1258" s="96">
        <v>1650</v>
      </c>
      <c r="AA1258" s="96">
        <v>1540</v>
      </c>
      <c r="AB1258" s="96">
        <v>1320</v>
      </c>
      <c r="AC1258" s="95" t="s">
        <v>1310</v>
      </c>
      <c r="AD1258" s="96">
        <v>3500</v>
      </c>
      <c r="AE1258" s="96">
        <v>3330</v>
      </c>
      <c r="AF1258" s="96">
        <v>3150</v>
      </c>
      <c r="AG1258" s="96">
        <v>2980</v>
      </c>
      <c r="AH1258" s="96">
        <v>2800</v>
      </c>
      <c r="AI1258" s="96">
        <v>2630</v>
      </c>
      <c r="AJ1258" s="96">
        <v>2450</v>
      </c>
      <c r="AK1258" s="96">
        <v>2100</v>
      </c>
      <c r="AL1258" s="2"/>
      <c r="AM1258" s="95" t="s">
        <v>1310</v>
      </c>
      <c r="AN1258" s="96">
        <v>3300</v>
      </c>
      <c r="AO1258" s="96">
        <v>3140</v>
      </c>
      <c r="AP1258" s="96">
        <v>2970</v>
      </c>
      <c r="AQ1258" s="96">
        <v>2810</v>
      </c>
      <c r="AR1258" s="96">
        <v>2640</v>
      </c>
      <c r="AS1258" s="96">
        <v>2480</v>
      </c>
      <c r="AT1258" s="96">
        <v>2310</v>
      </c>
      <c r="AU1258" s="96">
        <v>1980</v>
      </c>
      <c r="AW1258" s="95" t="s">
        <v>1310</v>
      </c>
      <c r="AX1258" s="96">
        <v>1100</v>
      </c>
      <c r="AY1258" s="96">
        <v>1050</v>
      </c>
      <c r="AZ1258" s="96">
        <v>990</v>
      </c>
      <c r="BA1258" s="96">
        <v>940</v>
      </c>
      <c r="BB1258" s="96">
        <v>880</v>
      </c>
      <c r="BC1258" s="96">
        <v>830</v>
      </c>
      <c r="BD1258" s="96">
        <v>770</v>
      </c>
      <c r="BE1258" s="96">
        <v>660</v>
      </c>
      <c r="BF1258" s="95" t="s">
        <v>1310</v>
      </c>
      <c r="BG1258" s="96">
        <v>1400</v>
      </c>
      <c r="BH1258" s="96">
        <v>1330</v>
      </c>
      <c r="BI1258" s="96">
        <v>1260</v>
      </c>
      <c r="BJ1258" s="96">
        <v>1190</v>
      </c>
      <c r="BK1258" s="96">
        <v>1120</v>
      </c>
      <c r="BL1258" s="96">
        <v>1050</v>
      </c>
      <c r="BM1258" s="96">
        <v>980</v>
      </c>
      <c r="BN1258" s="96">
        <v>840</v>
      </c>
      <c r="CH1258" s="2">
        <v>65664</v>
      </c>
      <c r="CI1258" s="2" t="s">
        <v>122</v>
      </c>
      <c r="CP1258" s="3">
        <v>63686</v>
      </c>
      <c r="CQ1258" s="3" t="s">
        <v>34164</v>
      </c>
      <c r="CR1258" s="3" t="s">
        <v>122</v>
      </c>
    </row>
    <row r="1259" spans="19:96" x14ac:dyDescent="0.25">
      <c r="S1259" s="2"/>
      <c r="T1259" s="95" t="s">
        <v>1311</v>
      </c>
      <c r="U1259" s="96">
        <v>1100</v>
      </c>
      <c r="V1259" s="96">
        <v>1050</v>
      </c>
      <c r="W1259" s="96">
        <v>990</v>
      </c>
      <c r="X1259" s="96">
        <v>940</v>
      </c>
      <c r="Y1259" s="96">
        <v>880</v>
      </c>
      <c r="Z1259" s="96">
        <v>830</v>
      </c>
      <c r="AA1259" s="96">
        <v>770</v>
      </c>
      <c r="AB1259" s="96">
        <v>660</v>
      </c>
      <c r="AC1259" s="95" t="s">
        <v>1311</v>
      </c>
      <c r="AD1259" s="96">
        <v>1800</v>
      </c>
      <c r="AE1259" s="96">
        <v>1710</v>
      </c>
      <c r="AF1259" s="96">
        <v>1620</v>
      </c>
      <c r="AG1259" s="96">
        <v>1530</v>
      </c>
      <c r="AH1259" s="96">
        <v>1440</v>
      </c>
      <c r="AI1259" s="96">
        <v>1350</v>
      </c>
      <c r="AJ1259" s="96">
        <v>1260</v>
      </c>
      <c r="AK1259" s="96">
        <v>1080</v>
      </c>
      <c r="AL1259" s="2"/>
      <c r="AM1259" s="95" t="s">
        <v>1311</v>
      </c>
      <c r="AN1259" s="96">
        <v>1700</v>
      </c>
      <c r="AO1259" s="96">
        <v>1620</v>
      </c>
      <c r="AP1259" s="96">
        <v>1530</v>
      </c>
      <c r="AQ1259" s="96">
        <v>1450</v>
      </c>
      <c r="AR1259" s="96">
        <v>1360</v>
      </c>
      <c r="AS1259" s="96">
        <v>1280</v>
      </c>
      <c r="AT1259" s="96">
        <v>1190</v>
      </c>
      <c r="AU1259" s="96">
        <v>1020</v>
      </c>
      <c r="AW1259" s="95" t="s">
        <v>1311</v>
      </c>
      <c r="AX1259" s="96">
        <v>600</v>
      </c>
      <c r="AY1259" s="96">
        <v>570</v>
      </c>
      <c r="AZ1259" s="96">
        <v>540</v>
      </c>
      <c r="BA1259" s="96">
        <v>510</v>
      </c>
      <c r="BB1259" s="96">
        <v>480</v>
      </c>
      <c r="BC1259" s="96">
        <v>450</v>
      </c>
      <c r="BD1259" s="96">
        <v>420</v>
      </c>
      <c r="BE1259" s="96">
        <v>360</v>
      </c>
      <c r="BF1259" s="95" t="s">
        <v>1311</v>
      </c>
      <c r="BG1259" s="96">
        <v>700</v>
      </c>
      <c r="BH1259" s="96">
        <v>670</v>
      </c>
      <c r="BI1259" s="96">
        <v>630</v>
      </c>
      <c r="BJ1259" s="96">
        <v>600</v>
      </c>
      <c r="BK1259" s="96">
        <v>560</v>
      </c>
      <c r="BL1259" s="96">
        <v>530</v>
      </c>
      <c r="BM1259" s="96">
        <v>490</v>
      </c>
      <c r="BN1259" s="96">
        <v>420</v>
      </c>
      <c r="CH1259" s="2">
        <v>65665</v>
      </c>
      <c r="CI1259" s="2" t="s">
        <v>126</v>
      </c>
      <c r="CP1259" s="3">
        <v>63687</v>
      </c>
      <c r="CQ1259" s="3" t="s">
        <v>34165</v>
      </c>
      <c r="CR1259" s="3" t="s">
        <v>126</v>
      </c>
    </row>
    <row r="1260" spans="19:96" x14ac:dyDescent="0.25">
      <c r="S1260" s="2"/>
      <c r="T1260" s="95" t="s">
        <v>1312</v>
      </c>
      <c r="U1260" s="96">
        <v>2200</v>
      </c>
      <c r="V1260" s="96">
        <v>2090</v>
      </c>
      <c r="W1260" s="96">
        <v>1980</v>
      </c>
      <c r="X1260" s="96">
        <v>1870</v>
      </c>
      <c r="Y1260" s="96">
        <v>1760</v>
      </c>
      <c r="Z1260" s="96">
        <v>1650</v>
      </c>
      <c r="AA1260" s="96">
        <v>1540</v>
      </c>
      <c r="AB1260" s="96">
        <v>1320</v>
      </c>
      <c r="AC1260" s="95" t="s">
        <v>1312</v>
      </c>
      <c r="AD1260" s="96">
        <v>3500</v>
      </c>
      <c r="AE1260" s="96">
        <v>3330</v>
      </c>
      <c r="AF1260" s="96">
        <v>3150</v>
      </c>
      <c r="AG1260" s="96">
        <v>2980</v>
      </c>
      <c r="AH1260" s="96">
        <v>2800</v>
      </c>
      <c r="AI1260" s="96">
        <v>2630</v>
      </c>
      <c r="AJ1260" s="96">
        <v>2450</v>
      </c>
      <c r="AK1260" s="96">
        <v>2100</v>
      </c>
      <c r="AL1260" s="2"/>
      <c r="AM1260" s="95" t="s">
        <v>1312</v>
      </c>
      <c r="AN1260" s="96">
        <v>3300</v>
      </c>
      <c r="AO1260" s="96">
        <v>3140</v>
      </c>
      <c r="AP1260" s="96">
        <v>2970</v>
      </c>
      <c r="AQ1260" s="96">
        <v>2810</v>
      </c>
      <c r="AR1260" s="96">
        <v>2640</v>
      </c>
      <c r="AS1260" s="96">
        <v>2480</v>
      </c>
      <c r="AT1260" s="96">
        <v>2310</v>
      </c>
      <c r="AU1260" s="96">
        <v>1980</v>
      </c>
      <c r="AW1260" s="95" t="s">
        <v>1312</v>
      </c>
      <c r="AX1260" s="96">
        <v>1100</v>
      </c>
      <c r="AY1260" s="96">
        <v>1050</v>
      </c>
      <c r="AZ1260" s="96">
        <v>990</v>
      </c>
      <c r="BA1260" s="96">
        <v>940</v>
      </c>
      <c r="BB1260" s="96">
        <v>880</v>
      </c>
      <c r="BC1260" s="96">
        <v>830</v>
      </c>
      <c r="BD1260" s="96">
        <v>770</v>
      </c>
      <c r="BE1260" s="96">
        <v>660</v>
      </c>
      <c r="BF1260" s="95" t="s">
        <v>1312</v>
      </c>
      <c r="BG1260" s="96">
        <v>1500</v>
      </c>
      <c r="BH1260" s="96">
        <v>1430</v>
      </c>
      <c r="BI1260" s="96">
        <v>1350</v>
      </c>
      <c r="BJ1260" s="96">
        <v>1280</v>
      </c>
      <c r="BK1260" s="96">
        <v>1200</v>
      </c>
      <c r="BL1260" s="96">
        <v>1130</v>
      </c>
      <c r="BM1260" s="96">
        <v>1050</v>
      </c>
      <c r="BN1260" s="96">
        <v>900</v>
      </c>
      <c r="CH1260" s="2">
        <v>65668</v>
      </c>
      <c r="CI1260" s="2" t="s">
        <v>126</v>
      </c>
      <c r="CP1260" s="3">
        <v>63688</v>
      </c>
      <c r="CQ1260" s="3" t="s">
        <v>34166</v>
      </c>
      <c r="CR1260" s="3" t="s">
        <v>126</v>
      </c>
    </row>
    <row r="1261" spans="19:96" x14ac:dyDescent="0.25">
      <c r="S1261" s="2"/>
      <c r="T1261" s="95" t="s">
        <v>1313</v>
      </c>
      <c r="U1261" s="96">
        <v>1100</v>
      </c>
      <c r="V1261" s="96">
        <v>1050</v>
      </c>
      <c r="W1261" s="96">
        <v>990</v>
      </c>
      <c r="X1261" s="96">
        <v>940</v>
      </c>
      <c r="Y1261" s="96">
        <v>880</v>
      </c>
      <c r="Z1261" s="96">
        <v>830</v>
      </c>
      <c r="AA1261" s="96">
        <v>770</v>
      </c>
      <c r="AB1261" s="96">
        <v>660</v>
      </c>
      <c r="AC1261" s="95" t="s">
        <v>1313</v>
      </c>
      <c r="AD1261" s="96">
        <v>1800</v>
      </c>
      <c r="AE1261" s="96">
        <v>1710</v>
      </c>
      <c r="AF1261" s="96">
        <v>1620</v>
      </c>
      <c r="AG1261" s="96">
        <v>1530</v>
      </c>
      <c r="AH1261" s="96">
        <v>1440</v>
      </c>
      <c r="AI1261" s="96">
        <v>1350</v>
      </c>
      <c r="AJ1261" s="96">
        <v>1260</v>
      </c>
      <c r="AK1261" s="96">
        <v>1080</v>
      </c>
      <c r="AL1261" s="2"/>
      <c r="AM1261" s="95" t="s">
        <v>1313</v>
      </c>
      <c r="AN1261" s="96">
        <v>1600</v>
      </c>
      <c r="AO1261" s="96">
        <v>1520</v>
      </c>
      <c r="AP1261" s="96">
        <v>1440</v>
      </c>
      <c r="AQ1261" s="96">
        <v>1360</v>
      </c>
      <c r="AR1261" s="96">
        <v>1280</v>
      </c>
      <c r="AS1261" s="96">
        <v>1200</v>
      </c>
      <c r="AT1261" s="96">
        <v>1120</v>
      </c>
      <c r="AU1261" s="96">
        <v>960</v>
      </c>
      <c r="AW1261" s="95" t="s">
        <v>1313</v>
      </c>
      <c r="AX1261" s="96">
        <v>500</v>
      </c>
      <c r="AY1261" s="96">
        <v>480</v>
      </c>
      <c r="AZ1261" s="96">
        <v>450</v>
      </c>
      <c r="BA1261" s="96">
        <v>430</v>
      </c>
      <c r="BB1261" s="96">
        <v>400</v>
      </c>
      <c r="BC1261" s="96">
        <v>380</v>
      </c>
      <c r="BD1261" s="96">
        <v>350</v>
      </c>
      <c r="BE1261" s="96">
        <v>300</v>
      </c>
      <c r="BF1261" s="95" t="s">
        <v>1313</v>
      </c>
      <c r="BG1261" s="96">
        <v>700</v>
      </c>
      <c r="BH1261" s="96">
        <v>670</v>
      </c>
      <c r="BI1261" s="96">
        <v>630</v>
      </c>
      <c r="BJ1261" s="96">
        <v>600</v>
      </c>
      <c r="BK1261" s="96">
        <v>560</v>
      </c>
      <c r="BL1261" s="96">
        <v>530</v>
      </c>
      <c r="BM1261" s="96">
        <v>490</v>
      </c>
      <c r="BN1261" s="96">
        <v>420</v>
      </c>
      <c r="CH1261" s="2">
        <v>65669</v>
      </c>
      <c r="CI1261" s="2" t="s">
        <v>124</v>
      </c>
      <c r="CP1261" s="3">
        <v>63689</v>
      </c>
      <c r="CQ1261" s="3" t="s">
        <v>29274</v>
      </c>
      <c r="CR1261" s="3" t="s">
        <v>124</v>
      </c>
    </row>
    <row r="1262" spans="19:96" x14ac:dyDescent="0.25">
      <c r="S1262" s="2"/>
      <c r="T1262" s="95" t="s">
        <v>1314</v>
      </c>
      <c r="U1262" s="96">
        <v>900</v>
      </c>
      <c r="V1262" s="96">
        <v>860</v>
      </c>
      <c r="W1262" s="96">
        <v>810</v>
      </c>
      <c r="X1262" s="96">
        <v>770</v>
      </c>
      <c r="Y1262" s="96">
        <v>720</v>
      </c>
      <c r="Z1262" s="96">
        <v>680</v>
      </c>
      <c r="AA1262" s="96">
        <v>630</v>
      </c>
      <c r="AB1262" s="96">
        <v>540</v>
      </c>
      <c r="AC1262" s="95" t="s">
        <v>1314</v>
      </c>
      <c r="AD1262" s="96">
        <v>1400</v>
      </c>
      <c r="AE1262" s="96">
        <v>1330</v>
      </c>
      <c r="AF1262" s="96">
        <v>1260</v>
      </c>
      <c r="AG1262" s="96">
        <v>1190</v>
      </c>
      <c r="AH1262" s="96">
        <v>1120</v>
      </c>
      <c r="AI1262" s="96">
        <v>1050</v>
      </c>
      <c r="AJ1262" s="96">
        <v>980</v>
      </c>
      <c r="AK1262" s="96">
        <v>840</v>
      </c>
      <c r="AL1262" s="2"/>
      <c r="AM1262" s="95" t="s">
        <v>1314</v>
      </c>
      <c r="AN1262" s="96">
        <v>1300</v>
      </c>
      <c r="AO1262" s="96">
        <v>1240</v>
      </c>
      <c r="AP1262" s="96">
        <v>1170</v>
      </c>
      <c r="AQ1262" s="96">
        <v>1110</v>
      </c>
      <c r="AR1262" s="96">
        <v>1040</v>
      </c>
      <c r="AS1262" s="96">
        <v>980</v>
      </c>
      <c r="AT1262" s="96">
        <v>910</v>
      </c>
      <c r="AU1262" s="96">
        <v>780</v>
      </c>
      <c r="AW1262" s="95" t="s">
        <v>1314</v>
      </c>
      <c r="AX1262" s="96">
        <v>400</v>
      </c>
      <c r="AY1262" s="96">
        <v>380</v>
      </c>
      <c r="AZ1262" s="96">
        <v>360</v>
      </c>
      <c r="BA1262" s="96">
        <v>340</v>
      </c>
      <c r="BB1262" s="96">
        <v>320</v>
      </c>
      <c r="BC1262" s="96">
        <v>300</v>
      </c>
      <c r="BD1262" s="96">
        <v>280</v>
      </c>
      <c r="BE1262" s="96">
        <v>240</v>
      </c>
      <c r="BF1262" s="95" t="s">
        <v>1314</v>
      </c>
      <c r="BG1262" s="96">
        <v>600</v>
      </c>
      <c r="BH1262" s="96">
        <v>570</v>
      </c>
      <c r="BI1262" s="96">
        <v>540</v>
      </c>
      <c r="BJ1262" s="96">
        <v>510</v>
      </c>
      <c r="BK1262" s="96">
        <v>480</v>
      </c>
      <c r="BL1262" s="96">
        <v>450</v>
      </c>
      <c r="BM1262" s="96">
        <v>420</v>
      </c>
      <c r="BN1262" s="96">
        <v>360</v>
      </c>
      <c r="CH1262" s="2">
        <v>65671</v>
      </c>
      <c r="CI1262" s="2" t="s">
        <v>126</v>
      </c>
      <c r="CP1262" s="3">
        <v>63696</v>
      </c>
      <c r="CQ1262" s="3" t="s">
        <v>34167</v>
      </c>
      <c r="CR1262" s="3" t="s">
        <v>126</v>
      </c>
    </row>
    <row r="1263" spans="19:96" x14ac:dyDescent="0.25">
      <c r="S1263" s="2"/>
      <c r="T1263" s="95" t="s">
        <v>1315</v>
      </c>
      <c r="U1263" s="96">
        <v>700</v>
      </c>
      <c r="V1263" s="96">
        <v>670</v>
      </c>
      <c r="W1263" s="96">
        <v>630</v>
      </c>
      <c r="X1263" s="96">
        <v>600</v>
      </c>
      <c r="Y1263" s="96">
        <v>560</v>
      </c>
      <c r="Z1263" s="96">
        <v>530</v>
      </c>
      <c r="AA1263" s="96">
        <v>490</v>
      </c>
      <c r="AB1263" s="96">
        <v>420</v>
      </c>
      <c r="AC1263" s="95" t="s">
        <v>1315</v>
      </c>
      <c r="AD1263" s="96">
        <v>1100</v>
      </c>
      <c r="AE1263" s="96">
        <v>1050</v>
      </c>
      <c r="AF1263" s="96">
        <v>990</v>
      </c>
      <c r="AG1263" s="96">
        <v>940</v>
      </c>
      <c r="AH1263" s="96">
        <v>880</v>
      </c>
      <c r="AI1263" s="96">
        <v>830</v>
      </c>
      <c r="AJ1263" s="96">
        <v>770</v>
      </c>
      <c r="AK1263" s="96">
        <v>660</v>
      </c>
      <c r="AL1263" s="2"/>
      <c r="AM1263" s="95" t="s">
        <v>1315</v>
      </c>
      <c r="AN1263" s="96">
        <v>1100</v>
      </c>
      <c r="AO1263" s="96">
        <v>1050</v>
      </c>
      <c r="AP1263" s="96">
        <v>990</v>
      </c>
      <c r="AQ1263" s="96">
        <v>940</v>
      </c>
      <c r="AR1263" s="96">
        <v>880</v>
      </c>
      <c r="AS1263" s="96">
        <v>830</v>
      </c>
      <c r="AT1263" s="96">
        <v>770</v>
      </c>
      <c r="AU1263" s="96">
        <v>660</v>
      </c>
      <c r="AW1263" s="95" t="s">
        <v>1315</v>
      </c>
      <c r="AX1263" s="96">
        <v>400</v>
      </c>
      <c r="AY1263" s="96">
        <v>380</v>
      </c>
      <c r="AZ1263" s="96">
        <v>360</v>
      </c>
      <c r="BA1263" s="96">
        <v>340</v>
      </c>
      <c r="BB1263" s="96">
        <v>320</v>
      </c>
      <c r="BC1263" s="96">
        <v>300</v>
      </c>
      <c r="BD1263" s="96">
        <v>280</v>
      </c>
      <c r="BE1263" s="96">
        <v>240</v>
      </c>
      <c r="BF1263" s="95" t="s">
        <v>1315</v>
      </c>
      <c r="BG1263" s="96">
        <v>500</v>
      </c>
      <c r="BH1263" s="96">
        <v>480</v>
      </c>
      <c r="BI1263" s="96">
        <v>450</v>
      </c>
      <c r="BJ1263" s="96">
        <v>430</v>
      </c>
      <c r="BK1263" s="96">
        <v>400</v>
      </c>
      <c r="BL1263" s="96">
        <v>380</v>
      </c>
      <c r="BM1263" s="96">
        <v>350</v>
      </c>
      <c r="BN1263" s="96">
        <v>300</v>
      </c>
      <c r="CH1263" s="2">
        <v>65675</v>
      </c>
      <c r="CI1263" s="2" t="s">
        <v>124</v>
      </c>
      <c r="CP1263" s="3">
        <v>63697</v>
      </c>
      <c r="CQ1263" s="3" t="s">
        <v>34168</v>
      </c>
      <c r="CR1263" s="3" t="s">
        <v>126</v>
      </c>
    </row>
    <row r="1264" spans="19:96" x14ac:dyDescent="0.25">
      <c r="S1264" s="2"/>
      <c r="T1264" s="95" t="s">
        <v>1316</v>
      </c>
      <c r="U1264" s="96">
        <v>900</v>
      </c>
      <c r="V1264" s="96">
        <v>860</v>
      </c>
      <c r="W1264" s="96">
        <v>810</v>
      </c>
      <c r="X1264" s="96">
        <v>770</v>
      </c>
      <c r="Y1264" s="96">
        <v>720</v>
      </c>
      <c r="Z1264" s="96">
        <v>680</v>
      </c>
      <c r="AA1264" s="96">
        <v>630</v>
      </c>
      <c r="AB1264" s="96">
        <v>540</v>
      </c>
      <c r="AC1264" s="95" t="s">
        <v>1316</v>
      </c>
      <c r="AD1264" s="96">
        <v>1400</v>
      </c>
      <c r="AE1264" s="96">
        <v>1330</v>
      </c>
      <c r="AF1264" s="96">
        <v>1260</v>
      </c>
      <c r="AG1264" s="96">
        <v>1190</v>
      </c>
      <c r="AH1264" s="96">
        <v>1120</v>
      </c>
      <c r="AI1264" s="96">
        <v>1050</v>
      </c>
      <c r="AJ1264" s="96">
        <v>980</v>
      </c>
      <c r="AK1264" s="96">
        <v>840</v>
      </c>
      <c r="AL1264" s="2"/>
      <c r="AM1264" s="95" t="s">
        <v>1316</v>
      </c>
      <c r="AN1264" s="96">
        <v>1400</v>
      </c>
      <c r="AO1264" s="96">
        <v>1330</v>
      </c>
      <c r="AP1264" s="96">
        <v>1260</v>
      </c>
      <c r="AQ1264" s="96">
        <v>1190</v>
      </c>
      <c r="AR1264" s="96">
        <v>1120</v>
      </c>
      <c r="AS1264" s="96">
        <v>1050</v>
      </c>
      <c r="AT1264" s="96">
        <v>980</v>
      </c>
      <c r="AU1264" s="96">
        <v>840</v>
      </c>
      <c r="AW1264" s="95" t="s">
        <v>1316</v>
      </c>
      <c r="AX1264" s="96">
        <v>500</v>
      </c>
      <c r="AY1264" s="96">
        <v>480</v>
      </c>
      <c r="AZ1264" s="96">
        <v>450</v>
      </c>
      <c r="BA1264" s="96">
        <v>430</v>
      </c>
      <c r="BB1264" s="96">
        <v>400</v>
      </c>
      <c r="BC1264" s="96">
        <v>380</v>
      </c>
      <c r="BD1264" s="96">
        <v>350</v>
      </c>
      <c r="BE1264" s="96">
        <v>300</v>
      </c>
      <c r="BF1264" s="95" t="s">
        <v>1316</v>
      </c>
      <c r="BG1264" s="96">
        <v>600</v>
      </c>
      <c r="BH1264" s="96">
        <v>570</v>
      </c>
      <c r="BI1264" s="96">
        <v>540</v>
      </c>
      <c r="BJ1264" s="96">
        <v>510</v>
      </c>
      <c r="BK1264" s="96">
        <v>480</v>
      </c>
      <c r="BL1264" s="96">
        <v>450</v>
      </c>
      <c r="BM1264" s="96">
        <v>420</v>
      </c>
      <c r="BN1264" s="96">
        <v>360</v>
      </c>
      <c r="CH1264" s="2">
        <v>65676</v>
      </c>
      <c r="CI1264" s="2" t="s">
        <v>126</v>
      </c>
      <c r="CP1264" s="3">
        <v>63698</v>
      </c>
      <c r="CQ1264" s="3" t="s">
        <v>34169</v>
      </c>
      <c r="CR1264" s="3" t="s">
        <v>122</v>
      </c>
    </row>
    <row r="1265" spans="19:96" x14ac:dyDescent="0.25">
      <c r="S1265" s="2"/>
      <c r="T1265" s="95" t="s">
        <v>1317</v>
      </c>
      <c r="U1265" s="96">
        <v>1300</v>
      </c>
      <c r="V1265" s="96">
        <v>1240</v>
      </c>
      <c r="W1265" s="96">
        <v>1170</v>
      </c>
      <c r="X1265" s="96">
        <v>1110</v>
      </c>
      <c r="Y1265" s="96">
        <v>1040</v>
      </c>
      <c r="Z1265" s="96">
        <v>980</v>
      </c>
      <c r="AA1265" s="96">
        <v>910</v>
      </c>
      <c r="AB1265" s="96">
        <v>780</v>
      </c>
      <c r="AC1265" s="95" t="s">
        <v>1317</v>
      </c>
      <c r="AD1265" s="96">
        <v>2100</v>
      </c>
      <c r="AE1265" s="96">
        <v>2000</v>
      </c>
      <c r="AF1265" s="96">
        <v>1890</v>
      </c>
      <c r="AG1265" s="96">
        <v>1790</v>
      </c>
      <c r="AH1265" s="96">
        <v>1680</v>
      </c>
      <c r="AI1265" s="96">
        <v>1580</v>
      </c>
      <c r="AJ1265" s="96">
        <v>1470</v>
      </c>
      <c r="AK1265" s="96">
        <v>1260</v>
      </c>
      <c r="AL1265" s="2"/>
      <c r="AM1265" s="95" t="s">
        <v>1317</v>
      </c>
      <c r="AN1265" s="96">
        <v>2000</v>
      </c>
      <c r="AO1265" s="96">
        <v>1900</v>
      </c>
      <c r="AP1265" s="96">
        <v>1800</v>
      </c>
      <c r="AQ1265" s="96">
        <v>1700</v>
      </c>
      <c r="AR1265" s="96">
        <v>1600</v>
      </c>
      <c r="AS1265" s="96">
        <v>1500</v>
      </c>
      <c r="AT1265" s="96">
        <v>1400</v>
      </c>
      <c r="AU1265" s="96">
        <v>1200</v>
      </c>
      <c r="AW1265" s="95" t="s">
        <v>1317</v>
      </c>
      <c r="AX1265" s="96">
        <v>700</v>
      </c>
      <c r="AY1265" s="96">
        <v>670</v>
      </c>
      <c r="AZ1265" s="96">
        <v>630</v>
      </c>
      <c r="BA1265" s="96">
        <v>600</v>
      </c>
      <c r="BB1265" s="96">
        <v>560</v>
      </c>
      <c r="BC1265" s="96">
        <v>530</v>
      </c>
      <c r="BD1265" s="96">
        <v>490</v>
      </c>
      <c r="BE1265" s="96">
        <v>420</v>
      </c>
      <c r="BF1265" s="95" t="s">
        <v>1317</v>
      </c>
      <c r="BG1265" s="96">
        <v>900</v>
      </c>
      <c r="BH1265" s="96">
        <v>860</v>
      </c>
      <c r="BI1265" s="96">
        <v>810</v>
      </c>
      <c r="BJ1265" s="96">
        <v>770</v>
      </c>
      <c r="BK1265" s="96">
        <v>720</v>
      </c>
      <c r="BL1265" s="96">
        <v>680</v>
      </c>
      <c r="BM1265" s="96">
        <v>630</v>
      </c>
      <c r="BN1265" s="96">
        <v>540</v>
      </c>
      <c r="CH1265" s="2">
        <v>65677</v>
      </c>
      <c r="CI1265" s="2" t="s">
        <v>126</v>
      </c>
      <c r="CP1265" s="3">
        <v>63701</v>
      </c>
      <c r="CQ1265" s="3" t="s">
        <v>34170</v>
      </c>
      <c r="CR1265" s="3" t="s">
        <v>126</v>
      </c>
    </row>
    <row r="1266" spans="19:96" x14ac:dyDescent="0.25">
      <c r="S1266" s="2"/>
      <c r="T1266" s="95" t="s">
        <v>1318</v>
      </c>
      <c r="U1266" s="96">
        <v>800</v>
      </c>
      <c r="V1266" s="96">
        <v>760</v>
      </c>
      <c r="W1266" s="96">
        <v>720</v>
      </c>
      <c r="X1266" s="96">
        <v>680</v>
      </c>
      <c r="Y1266" s="96">
        <v>640</v>
      </c>
      <c r="Z1266" s="96">
        <v>600</v>
      </c>
      <c r="AA1266" s="96">
        <v>560</v>
      </c>
      <c r="AB1266" s="96">
        <v>480</v>
      </c>
      <c r="AC1266" s="95" t="s">
        <v>1318</v>
      </c>
      <c r="AD1266" s="96">
        <v>1300</v>
      </c>
      <c r="AE1266" s="96">
        <v>1240</v>
      </c>
      <c r="AF1266" s="96">
        <v>1170</v>
      </c>
      <c r="AG1266" s="96">
        <v>1110</v>
      </c>
      <c r="AH1266" s="96">
        <v>1040</v>
      </c>
      <c r="AI1266" s="96">
        <v>980</v>
      </c>
      <c r="AJ1266" s="96">
        <v>910</v>
      </c>
      <c r="AK1266" s="96">
        <v>780</v>
      </c>
      <c r="AL1266" s="2"/>
      <c r="AM1266" s="95" t="s">
        <v>1318</v>
      </c>
      <c r="AN1266" s="96">
        <v>1200</v>
      </c>
      <c r="AO1266" s="96">
        <v>1140</v>
      </c>
      <c r="AP1266" s="96">
        <v>1080</v>
      </c>
      <c r="AQ1266" s="96">
        <v>1020</v>
      </c>
      <c r="AR1266" s="96">
        <v>960</v>
      </c>
      <c r="AS1266" s="96">
        <v>900</v>
      </c>
      <c r="AT1266" s="96">
        <v>840</v>
      </c>
      <c r="AU1266" s="96">
        <v>720</v>
      </c>
      <c r="AW1266" s="95" t="s">
        <v>1318</v>
      </c>
      <c r="AX1266" s="96">
        <v>400</v>
      </c>
      <c r="AY1266" s="96">
        <v>380</v>
      </c>
      <c r="AZ1266" s="96">
        <v>360</v>
      </c>
      <c r="BA1266" s="96">
        <v>340</v>
      </c>
      <c r="BB1266" s="96">
        <v>320</v>
      </c>
      <c r="BC1266" s="96">
        <v>300</v>
      </c>
      <c r="BD1266" s="96">
        <v>280</v>
      </c>
      <c r="BE1266" s="96">
        <v>240</v>
      </c>
      <c r="BF1266" s="95" t="s">
        <v>1318</v>
      </c>
      <c r="BG1266" s="96">
        <v>500</v>
      </c>
      <c r="BH1266" s="96">
        <v>480</v>
      </c>
      <c r="BI1266" s="96">
        <v>450</v>
      </c>
      <c r="BJ1266" s="96">
        <v>430</v>
      </c>
      <c r="BK1266" s="96">
        <v>400</v>
      </c>
      <c r="BL1266" s="96">
        <v>380</v>
      </c>
      <c r="BM1266" s="96">
        <v>350</v>
      </c>
      <c r="BN1266" s="96">
        <v>300</v>
      </c>
      <c r="CH1266" s="2">
        <v>65680</v>
      </c>
      <c r="CI1266" s="2" t="s">
        <v>126</v>
      </c>
      <c r="CP1266" s="3">
        <v>63703</v>
      </c>
      <c r="CQ1266" s="3" t="s">
        <v>34171</v>
      </c>
      <c r="CR1266" s="3" t="s">
        <v>126</v>
      </c>
    </row>
    <row r="1267" spans="19:96" x14ac:dyDescent="0.25">
      <c r="S1267" s="2"/>
      <c r="T1267" s="95" t="s">
        <v>1319</v>
      </c>
      <c r="U1267" s="96">
        <v>800</v>
      </c>
      <c r="V1267" s="96">
        <v>760</v>
      </c>
      <c r="W1267" s="96">
        <v>720</v>
      </c>
      <c r="X1267" s="96">
        <v>680</v>
      </c>
      <c r="Y1267" s="96">
        <v>640</v>
      </c>
      <c r="Z1267" s="96">
        <v>600</v>
      </c>
      <c r="AA1267" s="96">
        <v>560</v>
      </c>
      <c r="AB1267" s="96">
        <v>480</v>
      </c>
      <c r="AC1267" s="95" t="s">
        <v>1319</v>
      </c>
      <c r="AD1267" s="96">
        <v>1300</v>
      </c>
      <c r="AE1267" s="96">
        <v>1240</v>
      </c>
      <c r="AF1267" s="96">
        <v>1170</v>
      </c>
      <c r="AG1267" s="96">
        <v>1110</v>
      </c>
      <c r="AH1267" s="96">
        <v>1040</v>
      </c>
      <c r="AI1267" s="96">
        <v>980</v>
      </c>
      <c r="AJ1267" s="96">
        <v>910</v>
      </c>
      <c r="AK1267" s="96">
        <v>780</v>
      </c>
      <c r="AL1267" s="2"/>
      <c r="AM1267" s="95" t="s">
        <v>1319</v>
      </c>
      <c r="AN1267" s="96">
        <v>1200</v>
      </c>
      <c r="AO1267" s="96">
        <v>1140</v>
      </c>
      <c r="AP1267" s="96">
        <v>1080</v>
      </c>
      <c r="AQ1267" s="96">
        <v>1020</v>
      </c>
      <c r="AR1267" s="96">
        <v>960</v>
      </c>
      <c r="AS1267" s="96">
        <v>900</v>
      </c>
      <c r="AT1267" s="96">
        <v>840</v>
      </c>
      <c r="AU1267" s="96">
        <v>720</v>
      </c>
      <c r="AW1267" s="95" t="s">
        <v>1319</v>
      </c>
      <c r="AX1267" s="96">
        <v>400</v>
      </c>
      <c r="AY1267" s="96">
        <v>380</v>
      </c>
      <c r="AZ1267" s="96">
        <v>360</v>
      </c>
      <c r="BA1267" s="96">
        <v>340</v>
      </c>
      <c r="BB1267" s="96">
        <v>320</v>
      </c>
      <c r="BC1267" s="96">
        <v>300</v>
      </c>
      <c r="BD1267" s="96">
        <v>280</v>
      </c>
      <c r="BE1267" s="96">
        <v>240</v>
      </c>
      <c r="BF1267" s="95" t="s">
        <v>1319</v>
      </c>
      <c r="BG1267" s="96">
        <v>500</v>
      </c>
      <c r="BH1267" s="96">
        <v>480</v>
      </c>
      <c r="BI1267" s="96">
        <v>450</v>
      </c>
      <c r="BJ1267" s="96">
        <v>430</v>
      </c>
      <c r="BK1267" s="96">
        <v>400</v>
      </c>
      <c r="BL1267" s="96">
        <v>380</v>
      </c>
      <c r="BM1267" s="96">
        <v>350</v>
      </c>
      <c r="BN1267" s="96">
        <v>300</v>
      </c>
      <c r="CH1267" s="2">
        <v>65697</v>
      </c>
      <c r="CI1267" s="2" t="s">
        <v>124</v>
      </c>
      <c r="CP1267" s="3">
        <v>63708</v>
      </c>
      <c r="CQ1267" s="3" t="s">
        <v>34172</v>
      </c>
      <c r="CR1267" s="3" t="s">
        <v>126</v>
      </c>
    </row>
    <row r="1268" spans="19:96" x14ac:dyDescent="0.25">
      <c r="S1268" s="2"/>
      <c r="T1268" s="95" t="s">
        <v>1320</v>
      </c>
      <c r="U1268" s="96">
        <v>900</v>
      </c>
      <c r="V1268" s="96">
        <v>860</v>
      </c>
      <c r="W1268" s="96">
        <v>810</v>
      </c>
      <c r="X1268" s="96">
        <v>770</v>
      </c>
      <c r="Y1268" s="96">
        <v>720</v>
      </c>
      <c r="Z1268" s="96">
        <v>680</v>
      </c>
      <c r="AA1268" s="96">
        <v>630</v>
      </c>
      <c r="AB1268" s="96">
        <v>540</v>
      </c>
      <c r="AC1268" s="95" t="s">
        <v>1320</v>
      </c>
      <c r="AD1268" s="96">
        <v>1400</v>
      </c>
      <c r="AE1268" s="96">
        <v>1330</v>
      </c>
      <c r="AF1268" s="96">
        <v>1260</v>
      </c>
      <c r="AG1268" s="96">
        <v>1190</v>
      </c>
      <c r="AH1268" s="96">
        <v>1120</v>
      </c>
      <c r="AI1268" s="96">
        <v>1050</v>
      </c>
      <c r="AJ1268" s="96">
        <v>980</v>
      </c>
      <c r="AK1268" s="96">
        <v>840</v>
      </c>
      <c r="AL1268" s="2"/>
      <c r="AM1268" s="95" t="s">
        <v>1320</v>
      </c>
      <c r="AN1268" s="96">
        <v>1400</v>
      </c>
      <c r="AO1268" s="96">
        <v>1330</v>
      </c>
      <c r="AP1268" s="96">
        <v>1260</v>
      </c>
      <c r="AQ1268" s="96">
        <v>1190</v>
      </c>
      <c r="AR1268" s="96">
        <v>1120</v>
      </c>
      <c r="AS1268" s="96">
        <v>1050</v>
      </c>
      <c r="AT1268" s="96">
        <v>980</v>
      </c>
      <c r="AU1268" s="96">
        <v>840</v>
      </c>
      <c r="AW1268" s="95" t="s">
        <v>1320</v>
      </c>
      <c r="AX1268" s="96">
        <v>500</v>
      </c>
      <c r="AY1268" s="96">
        <v>480</v>
      </c>
      <c r="AZ1268" s="96">
        <v>450</v>
      </c>
      <c r="BA1268" s="96">
        <v>430</v>
      </c>
      <c r="BB1268" s="96">
        <v>400</v>
      </c>
      <c r="BC1268" s="96">
        <v>380</v>
      </c>
      <c r="BD1268" s="96">
        <v>350</v>
      </c>
      <c r="BE1268" s="96">
        <v>300</v>
      </c>
      <c r="BF1268" s="95" t="s">
        <v>1320</v>
      </c>
      <c r="BG1268" s="96">
        <v>600</v>
      </c>
      <c r="BH1268" s="96">
        <v>570</v>
      </c>
      <c r="BI1268" s="96">
        <v>540</v>
      </c>
      <c r="BJ1268" s="96">
        <v>510</v>
      </c>
      <c r="BK1268" s="96">
        <v>480</v>
      </c>
      <c r="BL1268" s="96">
        <v>450</v>
      </c>
      <c r="BM1268" s="96">
        <v>420</v>
      </c>
      <c r="BN1268" s="96">
        <v>360</v>
      </c>
      <c r="CH1268" s="2">
        <v>65698</v>
      </c>
      <c r="CI1268" s="2" t="s">
        <v>126</v>
      </c>
      <c r="CP1268" s="3">
        <v>63709</v>
      </c>
      <c r="CQ1268" s="3" t="s">
        <v>34172</v>
      </c>
      <c r="CR1268" s="3" t="s">
        <v>126</v>
      </c>
    </row>
    <row r="1269" spans="19:96" x14ac:dyDescent="0.25">
      <c r="S1269" s="2"/>
      <c r="T1269" s="95" t="s">
        <v>13615</v>
      </c>
      <c r="U1269" s="96">
        <v>1300</v>
      </c>
      <c r="V1269" s="96">
        <v>1240</v>
      </c>
      <c r="W1269" s="96">
        <v>1170</v>
      </c>
      <c r="X1269" s="96">
        <v>1110</v>
      </c>
      <c r="Y1269" s="96">
        <v>1040</v>
      </c>
      <c r="Z1269" s="96">
        <v>980</v>
      </c>
      <c r="AA1269" s="96">
        <v>910</v>
      </c>
      <c r="AB1269" s="96">
        <v>780</v>
      </c>
      <c r="AC1269" s="95" t="s">
        <v>13615</v>
      </c>
      <c r="AD1269" s="96">
        <v>2100</v>
      </c>
      <c r="AE1269" s="96">
        <v>2000</v>
      </c>
      <c r="AF1269" s="96">
        <v>1890</v>
      </c>
      <c r="AG1269" s="96">
        <v>1790</v>
      </c>
      <c r="AH1269" s="96">
        <v>1680</v>
      </c>
      <c r="AI1269" s="96">
        <v>1580</v>
      </c>
      <c r="AJ1269" s="96">
        <v>1470</v>
      </c>
      <c r="AK1269" s="96">
        <v>1260</v>
      </c>
      <c r="AL1269" s="2"/>
      <c r="AM1269" s="95" t="s">
        <v>13615</v>
      </c>
      <c r="AN1269" s="96">
        <v>1900</v>
      </c>
      <c r="AO1269" s="96">
        <v>1810</v>
      </c>
      <c r="AP1269" s="96">
        <v>1710</v>
      </c>
      <c r="AQ1269" s="96">
        <v>1620</v>
      </c>
      <c r="AR1269" s="96">
        <v>1520</v>
      </c>
      <c r="AS1269" s="96">
        <v>1430</v>
      </c>
      <c r="AT1269" s="96">
        <v>1330</v>
      </c>
      <c r="AU1269" s="96">
        <v>1140</v>
      </c>
      <c r="AW1269" s="95" t="s">
        <v>13615</v>
      </c>
      <c r="AX1269" s="96">
        <v>600</v>
      </c>
      <c r="AY1269" s="96">
        <v>570</v>
      </c>
      <c r="AZ1269" s="96">
        <v>540</v>
      </c>
      <c r="BA1269" s="96">
        <v>510</v>
      </c>
      <c r="BB1269" s="96">
        <v>480</v>
      </c>
      <c r="BC1269" s="96">
        <v>450</v>
      </c>
      <c r="BD1269" s="96">
        <v>420</v>
      </c>
      <c r="BE1269" s="96">
        <v>360</v>
      </c>
      <c r="BF1269" s="95" t="s">
        <v>13615</v>
      </c>
      <c r="BG1269" s="96">
        <v>800</v>
      </c>
      <c r="BH1269" s="96">
        <v>760</v>
      </c>
      <c r="BI1269" s="96">
        <v>720</v>
      </c>
      <c r="BJ1269" s="96">
        <v>680</v>
      </c>
      <c r="BK1269" s="96">
        <v>640</v>
      </c>
      <c r="BL1269" s="96">
        <v>600</v>
      </c>
      <c r="BM1269" s="96">
        <v>560</v>
      </c>
      <c r="BN1269" s="96">
        <v>480</v>
      </c>
      <c r="CH1269" s="2">
        <v>65699</v>
      </c>
      <c r="CI1269" s="2" t="s">
        <v>126</v>
      </c>
      <c r="CP1269" s="3">
        <v>63713</v>
      </c>
      <c r="CQ1269" s="3" t="s">
        <v>29275</v>
      </c>
      <c r="CR1269" s="3" t="s">
        <v>124</v>
      </c>
    </row>
    <row r="1270" spans="19:96" x14ac:dyDescent="0.25">
      <c r="S1270" s="2"/>
      <c r="T1270" s="95" t="s">
        <v>13616</v>
      </c>
      <c r="U1270" s="96">
        <v>1900</v>
      </c>
      <c r="V1270" s="96">
        <v>1810</v>
      </c>
      <c r="W1270" s="96">
        <v>1710</v>
      </c>
      <c r="X1270" s="96">
        <v>1620</v>
      </c>
      <c r="Y1270" s="96">
        <v>1520</v>
      </c>
      <c r="Z1270" s="96">
        <v>1430</v>
      </c>
      <c r="AA1270" s="96">
        <v>1330</v>
      </c>
      <c r="AB1270" s="96">
        <v>1140</v>
      </c>
      <c r="AC1270" s="95" t="s">
        <v>13616</v>
      </c>
      <c r="AD1270" s="96">
        <v>3000</v>
      </c>
      <c r="AE1270" s="96">
        <v>2850</v>
      </c>
      <c r="AF1270" s="96">
        <v>2700</v>
      </c>
      <c r="AG1270" s="96">
        <v>2550</v>
      </c>
      <c r="AH1270" s="96">
        <v>2400</v>
      </c>
      <c r="AI1270" s="96">
        <v>2250</v>
      </c>
      <c r="AJ1270" s="96">
        <v>2100</v>
      </c>
      <c r="AK1270" s="96">
        <v>1800</v>
      </c>
      <c r="AL1270" s="2"/>
      <c r="AM1270" s="95" t="s">
        <v>13616</v>
      </c>
      <c r="AN1270" s="96">
        <v>2800</v>
      </c>
      <c r="AO1270" s="96">
        <v>2660</v>
      </c>
      <c r="AP1270" s="96">
        <v>2520</v>
      </c>
      <c r="AQ1270" s="96">
        <v>2380</v>
      </c>
      <c r="AR1270" s="96">
        <v>2240</v>
      </c>
      <c r="AS1270" s="96">
        <v>2100</v>
      </c>
      <c r="AT1270" s="96">
        <v>1960</v>
      </c>
      <c r="AU1270" s="96">
        <v>1680</v>
      </c>
      <c r="AW1270" s="95" t="s">
        <v>13616</v>
      </c>
      <c r="AX1270" s="96">
        <v>900</v>
      </c>
      <c r="AY1270" s="96">
        <v>860</v>
      </c>
      <c r="AZ1270" s="96">
        <v>810</v>
      </c>
      <c r="BA1270" s="96">
        <v>770</v>
      </c>
      <c r="BB1270" s="96">
        <v>720</v>
      </c>
      <c r="BC1270" s="96">
        <v>680</v>
      </c>
      <c r="BD1270" s="96">
        <v>630</v>
      </c>
      <c r="BE1270" s="96">
        <v>540</v>
      </c>
      <c r="BF1270" s="95" t="s">
        <v>13616</v>
      </c>
      <c r="BG1270" s="96">
        <v>1200</v>
      </c>
      <c r="BH1270" s="96">
        <v>1140</v>
      </c>
      <c r="BI1270" s="96">
        <v>1080</v>
      </c>
      <c r="BJ1270" s="96">
        <v>1020</v>
      </c>
      <c r="BK1270" s="96">
        <v>960</v>
      </c>
      <c r="BL1270" s="96">
        <v>900</v>
      </c>
      <c r="BM1270" s="96">
        <v>840</v>
      </c>
      <c r="BN1270" s="96">
        <v>720</v>
      </c>
      <c r="CH1270" s="2">
        <v>65710</v>
      </c>
      <c r="CI1270" s="2" t="s">
        <v>124</v>
      </c>
      <c r="CP1270" s="3">
        <v>63714</v>
      </c>
      <c r="CQ1270" s="3" t="s">
        <v>34173</v>
      </c>
      <c r="CR1270" s="3" t="s">
        <v>124</v>
      </c>
    </row>
    <row r="1271" spans="19:96" x14ac:dyDescent="0.25">
      <c r="S1271" s="2"/>
      <c r="T1271" s="95" t="s">
        <v>1321</v>
      </c>
      <c r="U1271" s="96">
        <v>1100</v>
      </c>
      <c r="V1271" s="96">
        <v>1050</v>
      </c>
      <c r="W1271" s="96">
        <v>990</v>
      </c>
      <c r="X1271" s="96">
        <v>940</v>
      </c>
      <c r="Y1271" s="96">
        <v>880</v>
      </c>
      <c r="Z1271" s="96">
        <v>830</v>
      </c>
      <c r="AA1271" s="96">
        <v>770</v>
      </c>
      <c r="AB1271" s="96">
        <v>660</v>
      </c>
      <c r="AC1271" s="95" t="s">
        <v>1321</v>
      </c>
      <c r="AD1271" s="96">
        <v>1800</v>
      </c>
      <c r="AE1271" s="96">
        <v>1710</v>
      </c>
      <c r="AF1271" s="96">
        <v>1620</v>
      </c>
      <c r="AG1271" s="96">
        <v>1530</v>
      </c>
      <c r="AH1271" s="96">
        <v>1440</v>
      </c>
      <c r="AI1271" s="96">
        <v>1350</v>
      </c>
      <c r="AJ1271" s="96">
        <v>1260</v>
      </c>
      <c r="AK1271" s="96">
        <v>1080</v>
      </c>
      <c r="AL1271" s="2"/>
      <c r="AM1271" s="95" t="s">
        <v>1321</v>
      </c>
      <c r="AN1271" s="96">
        <v>1700</v>
      </c>
      <c r="AO1271" s="96">
        <v>1620</v>
      </c>
      <c r="AP1271" s="96">
        <v>1530</v>
      </c>
      <c r="AQ1271" s="96">
        <v>1450</v>
      </c>
      <c r="AR1271" s="96">
        <v>1360</v>
      </c>
      <c r="AS1271" s="96">
        <v>1280</v>
      </c>
      <c r="AT1271" s="96">
        <v>1190</v>
      </c>
      <c r="AU1271" s="96">
        <v>1020</v>
      </c>
      <c r="AW1271" s="95" t="s">
        <v>1321</v>
      </c>
      <c r="AX1271" s="96">
        <v>600</v>
      </c>
      <c r="AY1271" s="96">
        <v>570</v>
      </c>
      <c r="AZ1271" s="96">
        <v>540</v>
      </c>
      <c r="BA1271" s="96">
        <v>510</v>
      </c>
      <c r="BB1271" s="96">
        <v>480</v>
      </c>
      <c r="BC1271" s="96">
        <v>450</v>
      </c>
      <c r="BD1271" s="96">
        <v>420</v>
      </c>
      <c r="BE1271" s="96">
        <v>360</v>
      </c>
      <c r="BF1271" s="95" t="s">
        <v>1321</v>
      </c>
      <c r="BG1271" s="96">
        <v>700</v>
      </c>
      <c r="BH1271" s="96">
        <v>670</v>
      </c>
      <c r="BI1271" s="96">
        <v>630</v>
      </c>
      <c r="BJ1271" s="96">
        <v>600</v>
      </c>
      <c r="BK1271" s="96">
        <v>560</v>
      </c>
      <c r="BL1271" s="96">
        <v>530</v>
      </c>
      <c r="BM1271" s="96">
        <v>490</v>
      </c>
      <c r="BN1271" s="96">
        <v>420</v>
      </c>
      <c r="CH1271" s="2">
        <v>65711</v>
      </c>
      <c r="CI1271" s="2" t="s">
        <v>126</v>
      </c>
      <c r="CP1271" s="3">
        <v>63715</v>
      </c>
      <c r="CQ1271" s="3" t="s">
        <v>34174</v>
      </c>
      <c r="CR1271" s="3" t="s">
        <v>124</v>
      </c>
    </row>
    <row r="1272" spans="19:96" x14ac:dyDescent="0.25">
      <c r="S1272" s="2"/>
      <c r="T1272" s="95" t="s">
        <v>1322</v>
      </c>
      <c r="U1272" s="96">
        <v>1000</v>
      </c>
      <c r="V1272" s="96">
        <v>950</v>
      </c>
      <c r="W1272" s="96">
        <v>900</v>
      </c>
      <c r="X1272" s="96">
        <v>850</v>
      </c>
      <c r="Y1272" s="96">
        <v>800</v>
      </c>
      <c r="Z1272" s="96">
        <v>750</v>
      </c>
      <c r="AA1272" s="96">
        <v>700</v>
      </c>
      <c r="AB1272" s="96">
        <v>600</v>
      </c>
      <c r="AC1272" s="95" t="s">
        <v>1322</v>
      </c>
      <c r="AD1272" s="96">
        <v>1600</v>
      </c>
      <c r="AE1272" s="96">
        <v>1520</v>
      </c>
      <c r="AF1272" s="96">
        <v>1440</v>
      </c>
      <c r="AG1272" s="96">
        <v>1360</v>
      </c>
      <c r="AH1272" s="96">
        <v>1280</v>
      </c>
      <c r="AI1272" s="96">
        <v>1200</v>
      </c>
      <c r="AJ1272" s="96">
        <v>1120</v>
      </c>
      <c r="AK1272" s="96">
        <v>960</v>
      </c>
      <c r="AL1272" s="2"/>
      <c r="AM1272" s="95" t="s">
        <v>1322</v>
      </c>
      <c r="AN1272" s="96">
        <v>1600</v>
      </c>
      <c r="AO1272" s="96">
        <v>1520</v>
      </c>
      <c r="AP1272" s="96">
        <v>1440</v>
      </c>
      <c r="AQ1272" s="96">
        <v>1360</v>
      </c>
      <c r="AR1272" s="96">
        <v>1280</v>
      </c>
      <c r="AS1272" s="96">
        <v>1200</v>
      </c>
      <c r="AT1272" s="96">
        <v>1120</v>
      </c>
      <c r="AU1272" s="96">
        <v>960</v>
      </c>
      <c r="AW1272" s="95" t="s">
        <v>1322</v>
      </c>
      <c r="AX1272" s="96">
        <v>500</v>
      </c>
      <c r="AY1272" s="96">
        <v>480</v>
      </c>
      <c r="AZ1272" s="96">
        <v>450</v>
      </c>
      <c r="BA1272" s="96">
        <v>430</v>
      </c>
      <c r="BB1272" s="96">
        <v>400</v>
      </c>
      <c r="BC1272" s="96">
        <v>380</v>
      </c>
      <c r="BD1272" s="96">
        <v>350</v>
      </c>
      <c r="BE1272" s="96">
        <v>300</v>
      </c>
      <c r="BF1272" s="95" t="s">
        <v>1322</v>
      </c>
      <c r="BG1272" s="96">
        <v>700</v>
      </c>
      <c r="BH1272" s="96">
        <v>670</v>
      </c>
      <c r="BI1272" s="96">
        <v>630</v>
      </c>
      <c r="BJ1272" s="96">
        <v>600</v>
      </c>
      <c r="BK1272" s="96">
        <v>560</v>
      </c>
      <c r="BL1272" s="96">
        <v>530</v>
      </c>
      <c r="BM1272" s="96">
        <v>490</v>
      </c>
      <c r="BN1272" s="96">
        <v>420</v>
      </c>
      <c r="CH1272" s="2">
        <v>65713</v>
      </c>
      <c r="CI1272" s="2" t="s">
        <v>126</v>
      </c>
      <c r="CP1272" s="3">
        <v>63716</v>
      </c>
      <c r="CQ1272" s="3" t="s">
        <v>34175</v>
      </c>
      <c r="CR1272" s="3" t="s">
        <v>126</v>
      </c>
    </row>
    <row r="1273" spans="19:96" x14ac:dyDescent="0.25">
      <c r="S1273" s="2"/>
      <c r="T1273" s="95" t="s">
        <v>1323</v>
      </c>
      <c r="U1273" s="96">
        <v>1300</v>
      </c>
      <c r="V1273" s="96">
        <v>1240</v>
      </c>
      <c r="W1273" s="96">
        <v>1170</v>
      </c>
      <c r="X1273" s="96">
        <v>1110</v>
      </c>
      <c r="Y1273" s="96">
        <v>1040</v>
      </c>
      <c r="Z1273" s="96">
        <v>980</v>
      </c>
      <c r="AA1273" s="96">
        <v>910</v>
      </c>
      <c r="AB1273" s="96">
        <v>780</v>
      </c>
      <c r="AC1273" s="95" t="s">
        <v>1323</v>
      </c>
      <c r="AD1273" s="96">
        <v>2100</v>
      </c>
      <c r="AE1273" s="96">
        <v>2000</v>
      </c>
      <c r="AF1273" s="96">
        <v>1890</v>
      </c>
      <c r="AG1273" s="96">
        <v>1790</v>
      </c>
      <c r="AH1273" s="96">
        <v>1680</v>
      </c>
      <c r="AI1273" s="96">
        <v>1580</v>
      </c>
      <c r="AJ1273" s="96">
        <v>1470</v>
      </c>
      <c r="AK1273" s="96">
        <v>1260</v>
      </c>
      <c r="AL1273" s="2"/>
      <c r="AM1273" s="95" t="s">
        <v>1323</v>
      </c>
      <c r="AN1273" s="96">
        <v>2000</v>
      </c>
      <c r="AO1273" s="96">
        <v>1900</v>
      </c>
      <c r="AP1273" s="96">
        <v>1800</v>
      </c>
      <c r="AQ1273" s="96">
        <v>1700</v>
      </c>
      <c r="AR1273" s="96">
        <v>1600</v>
      </c>
      <c r="AS1273" s="96">
        <v>1500</v>
      </c>
      <c r="AT1273" s="96">
        <v>1400</v>
      </c>
      <c r="AU1273" s="96">
        <v>1200</v>
      </c>
      <c r="AW1273" s="95" t="s">
        <v>1323</v>
      </c>
      <c r="AX1273" s="96">
        <v>700</v>
      </c>
      <c r="AY1273" s="96">
        <v>670</v>
      </c>
      <c r="AZ1273" s="96">
        <v>630</v>
      </c>
      <c r="BA1273" s="96">
        <v>600</v>
      </c>
      <c r="BB1273" s="96">
        <v>560</v>
      </c>
      <c r="BC1273" s="96">
        <v>530</v>
      </c>
      <c r="BD1273" s="96">
        <v>490</v>
      </c>
      <c r="BE1273" s="96">
        <v>420</v>
      </c>
      <c r="BF1273" s="95" t="s">
        <v>1323</v>
      </c>
      <c r="BG1273" s="96">
        <v>900</v>
      </c>
      <c r="BH1273" s="96">
        <v>860</v>
      </c>
      <c r="BI1273" s="96">
        <v>810</v>
      </c>
      <c r="BJ1273" s="96">
        <v>770</v>
      </c>
      <c r="BK1273" s="96">
        <v>720</v>
      </c>
      <c r="BL1273" s="96">
        <v>680</v>
      </c>
      <c r="BM1273" s="96">
        <v>630</v>
      </c>
      <c r="BN1273" s="96">
        <v>540</v>
      </c>
      <c r="CH1273" s="2">
        <v>65714</v>
      </c>
      <c r="CI1273" s="2" t="s">
        <v>124</v>
      </c>
      <c r="CP1273" s="3">
        <v>63719</v>
      </c>
      <c r="CQ1273" s="3" t="s">
        <v>31623</v>
      </c>
      <c r="CR1273" s="3" t="s">
        <v>126</v>
      </c>
    </row>
    <row r="1274" spans="19:96" x14ac:dyDescent="0.25">
      <c r="S1274" s="2"/>
      <c r="T1274" s="95" t="s">
        <v>13617</v>
      </c>
      <c r="U1274" s="96">
        <v>1100</v>
      </c>
      <c r="V1274" s="96">
        <v>1050</v>
      </c>
      <c r="W1274" s="96">
        <v>990</v>
      </c>
      <c r="X1274" s="96">
        <v>940</v>
      </c>
      <c r="Y1274" s="96">
        <v>880</v>
      </c>
      <c r="Z1274" s="96">
        <v>830</v>
      </c>
      <c r="AA1274" s="96">
        <v>770</v>
      </c>
      <c r="AB1274" s="96">
        <v>660</v>
      </c>
      <c r="AC1274" s="95" t="s">
        <v>13617</v>
      </c>
      <c r="AD1274" s="96">
        <v>1800</v>
      </c>
      <c r="AE1274" s="96">
        <v>1710</v>
      </c>
      <c r="AF1274" s="96">
        <v>1620</v>
      </c>
      <c r="AG1274" s="96">
        <v>1530</v>
      </c>
      <c r="AH1274" s="96">
        <v>1440</v>
      </c>
      <c r="AI1274" s="96">
        <v>1350</v>
      </c>
      <c r="AJ1274" s="96">
        <v>1260</v>
      </c>
      <c r="AK1274" s="96">
        <v>1080</v>
      </c>
      <c r="AL1274" s="2"/>
      <c r="AM1274" s="95" t="s">
        <v>13617</v>
      </c>
      <c r="AN1274" s="96">
        <v>1700</v>
      </c>
      <c r="AO1274" s="96">
        <v>1620</v>
      </c>
      <c r="AP1274" s="96">
        <v>1530</v>
      </c>
      <c r="AQ1274" s="96">
        <v>1450</v>
      </c>
      <c r="AR1274" s="96">
        <v>1360</v>
      </c>
      <c r="AS1274" s="96">
        <v>1280</v>
      </c>
      <c r="AT1274" s="96">
        <v>1190</v>
      </c>
      <c r="AU1274" s="96">
        <v>1020</v>
      </c>
      <c r="AW1274" s="95" t="s">
        <v>13617</v>
      </c>
      <c r="AX1274" s="96">
        <v>600</v>
      </c>
      <c r="AY1274" s="96">
        <v>570</v>
      </c>
      <c r="AZ1274" s="96">
        <v>540</v>
      </c>
      <c r="BA1274" s="96">
        <v>510</v>
      </c>
      <c r="BB1274" s="96">
        <v>480</v>
      </c>
      <c r="BC1274" s="96">
        <v>450</v>
      </c>
      <c r="BD1274" s="96">
        <v>420</v>
      </c>
      <c r="BE1274" s="96">
        <v>360</v>
      </c>
      <c r="BF1274" s="95" t="s">
        <v>13617</v>
      </c>
      <c r="BG1274" s="96">
        <v>700</v>
      </c>
      <c r="BH1274" s="96">
        <v>670</v>
      </c>
      <c r="BI1274" s="96">
        <v>630</v>
      </c>
      <c r="BJ1274" s="96">
        <v>600</v>
      </c>
      <c r="BK1274" s="96">
        <v>560</v>
      </c>
      <c r="BL1274" s="96">
        <v>530</v>
      </c>
      <c r="BM1274" s="96">
        <v>490</v>
      </c>
      <c r="BN1274" s="96">
        <v>420</v>
      </c>
      <c r="CH1274" s="2">
        <v>65716</v>
      </c>
      <c r="CI1274" s="2" t="s">
        <v>124</v>
      </c>
      <c r="CP1274" s="3">
        <v>63720</v>
      </c>
      <c r="CQ1274" s="3" t="s">
        <v>34176</v>
      </c>
      <c r="CR1274" s="3" t="s">
        <v>126</v>
      </c>
    </row>
    <row r="1275" spans="19:96" x14ac:dyDescent="0.25">
      <c r="S1275" s="2"/>
      <c r="T1275" s="95" t="s">
        <v>1324</v>
      </c>
      <c r="U1275" s="96">
        <v>800</v>
      </c>
      <c r="V1275" s="96">
        <v>760</v>
      </c>
      <c r="W1275" s="96">
        <v>720</v>
      </c>
      <c r="X1275" s="96">
        <v>680</v>
      </c>
      <c r="Y1275" s="96">
        <v>640</v>
      </c>
      <c r="Z1275" s="96">
        <v>600</v>
      </c>
      <c r="AA1275" s="96">
        <v>560</v>
      </c>
      <c r="AB1275" s="96">
        <v>480</v>
      </c>
      <c r="AC1275" s="95" t="s">
        <v>1324</v>
      </c>
      <c r="AD1275" s="96">
        <v>1300</v>
      </c>
      <c r="AE1275" s="96">
        <v>1240</v>
      </c>
      <c r="AF1275" s="96">
        <v>1170</v>
      </c>
      <c r="AG1275" s="96">
        <v>1110</v>
      </c>
      <c r="AH1275" s="96">
        <v>1040</v>
      </c>
      <c r="AI1275" s="96">
        <v>980</v>
      </c>
      <c r="AJ1275" s="96">
        <v>910</v>
      </c>
      <c r="AK1275" s="96">
        <v>780</v>
      </c>
      <c r="AL1275" s="2"/>
      <c r="AM1275" s="95" t="s">
        <v>1324</v>
      </c>
      <c r="AN1275" s="96">
        <v>1300</v>
      </c>
      <c r="AO1275" s="96">
        <v>1240</v>
      </c>
      <c r="AP1275" s="96">
        <v>1170</v>
      </c>
      <c r="AQ1275" s="96">
        <v>1110</v>
      </c>
      <c r="AR1275" s="96">
        <v>1040</v>
      </c>
      <c r="AS1275" s="96">
        <v>980</v>
      </c>
      <c r="AT1275" s="96">
        <v>910</v>
      </c>
      <c r="AU1275" s="96">
        <v>780</v>
      </c>
      <c r="AW1275" s="95" t="s">
        <v>1324</v>
      </c>
      <c r="AX1275" s="96">
        <v>400</v>
      </c>
      <c r="AY1275" s="96">
        <v>380</v>
      </c>
      <c r="AZ1275" s="96">
        <v>360</v>
      </c>
      <c r="BA1275" s="96">
        <v>340</v>
      </c>
      <c r="BB1275" s="96">
        <v>320</v>
      </c>
      <c r="BC1275" s="96">
        <v>300</v>
      </c>
      <c r="BD1275" s="96">
        <v>280</v>
      </c>
      <c r="BE1275" s="96">
        <v>240</v>
      </c>
      <c r="BF1275" s="95" t="s">
        <v>1324</v>
      </c>
      <c r="BG1275" s="96">
        <v>600</v>
      </c>
      <c r="BH1275" s="96">
        <v>570</v>
      </c>
      <c r="BI1275" s="96">
        <v>540</v>
      </c>
      <c r="BJ1275" s="96">
        <v>510</v>
      </c>
      <c r="BK1275" s="96">
        <v>480</v>
      </c>
      <c r="BL1275" s="96">
        <v>450</v>
      </c>
      <c r="BM1275" s="96">
        <v>420</v>
      </c>
      <c r="BN1275" s="96">
        <v>360</v>
      </c>
      <c r="CH1275" s="2">
        <v>65717</v>
      </c>
      <c r="CI1275" s="2" t="s">
        <v>126</v>
      </c>
      <c r="CP1275" s="3">
        <v>63722</v>
      </c>
      <c r="CQ1275" s="3" t="s">
        <v>34177</v>
      </c>
      <c r="CR1275" s="3" t="s">
        <v>124</v>
      </c>
    </row>
    <row r="1276" spans="19:96" x14ac:dyDescent="0.25">
      <c r="S1276" s="2"/>
      <c r="T1276" s="95" t="s">
        <v>1325</v>
      </c>
      <c r="U1276" s="96">
        <v>900</v>
      </c>
      <c r="V1276" s="96">
        <v>860</v>
      </c>
      <c r="W1276" s="96">
        <v>810</v>
      </c>
      <c r="X1276" s="96">
        <v>770</v>
      </c>
      <c r="Y1276" s="96">
        <v>720</v>
      </c>
      <c r="Z1276" s="96">
        <v>680</v>
      </c>
      <c r="AA1276" s="96">
        <v>630</v>
      </c>
      <c r="AB1276" s="96">
        <v>540</v>
      </c>
      <c r="AC1276" s="95" t="s">
        <v>1325</v>
      </c>
      <c r="AD1276" s="96">
        <v>1400</v>
      </c>
      <c r="AE1276" s="96">
        <v>1330</v>
      </c>
      <c r="AF1276" s="96">
        <v>1260</v>
      </c>
      <c r="AG1276" s="96">
        <v>1190</v>
      </c>
      <c r="AH1276" s="96">
        <v>1120</v>
      </c>
      <c r="AI1276" s="96">
        <v>1050</v>
      </c>
      <c r="AJ1276" s="96">
        <v>980</v>
      </c>
      <c r="AK1276" s="96">
        <v>840</v>
      </c>
      <c r="AL1276" s="2"/>
      <c r="AM1276" s="95" t="s">
        <v>1325</v>
      </c>
      <c r="AN1276" s="96">
        <v>1400</v>
      </c>
      <c r="AO1276" s="96">
        <v>1330</v>
      </c>
      <c r="AP1276" s="96">
        <v>1260</v>
      </c>
      <c r="AQ1276" s="96">
        <v>1190</v>
      </c>
      <c r="AR1276" s="96">
        <v>1120</v>
      </c>
      <c r="AS1276" s="96">
        <v>1050</v>
      </c>
      <c r="AT1276" s="96">
        <v>980</v>
      </c>
      <c r="AU1276" s="96">
        <v>840</v>
      </c>
      <c r="AW1276" s="95" t="s">
        <v>1325</v>
      </c>
      <c r="AX1276" s="96">
        <v>500</v>
      </c>
      <c r="AY1276" s="96">
        <v>480</v>
      </c>
      <c r="AZ1276" s="96">
        <v>450</v>
      </c>
      <c r="BA1276" s="96">
        <v>430</v>
      </c>
      <c r="BB1276" s="96">
        <v>400</v>
      </c>
      <c r="BC1276" s="96">
        <v>380</v>
      </c>
      <c r="BD1276" s="96">
        <v>350</v>
      </c>
      <c r="BE1276" s="96">
        <v>300</v>
      </c>
      <c r="BF1276" s="95" t="s">
        <v>1325</v>
      </c>
      <c r="BG1276" s="96">
        <v>600</v>
      </c>
      <c r="BH1276" s="96">
        <v>570</v>
      </c>
      <c r="BI1276" s="96">
        <v>540</v>
      </c>
      <c r="BJ1276" s="96">
        <v>510</v>
      </c>
      <c r="BK1276" s="96">
        <v>480</v>
      </c>
      <c r="BL1276" s="96">
        <v>450</v>
      </c>
      <c r="BM1276" s="96">
        <v>420</v>
      </c>
      <c r="BN1276" s="96">
        <v>360</v>
      </c>
      <c r="CH1276" s="2">
        <v>65721</v>
      </c>
      <c r="CI1276" s="2" t="s">
        <v>126</v>
      </c>
      <c r="CP1276" s="3">
        <v>63723</v>
      </c>
      <c r="CQ1276" s="3" t="s">
        <v>29276</v>
      </c>
      <c r="CR1276" s="3" t="s">
        <v>124</v>
      </c>
    </row>
    <row r="1277" spans="19:96" x14ac:dyDescent="0.25">
      <c r="S1277" s="2"/>
      <c r="T1277" s="95" t="s">
        <v>1326</v>
      </c>
      <c r="U1277" s="96">
        <v>800</v>
      </c>
      <c r="V1277" s="96">
        <v>760</v>
      </c>
      <c r="W1277" s="96">
        <v>720</v>
      </c>
      <c r="X1277" s="96">
        <v>680</v>
      </c>
      <c r="Y1277" s="96">
        <v>640</v>
      </c>
      <c r="Z1277" s="96">
        <v>600</v>
      </c>
      <c r="AA1277" s="96">
        <v>560</v>
      </c>
      <c r="AB1277" s="96">
        <v>480</v>
      </c>
      <c r="AC1277" s="95" t="s">
        <v>1326</v>
      </c>
      <c r="AD1277" s="96">
        <v>1300</v>
      </c>
      <c r="AE1277" s="96">
        <v>1240</v>
      </c>
      <c r="AF1277" s="96">
        <v>1170</v>
      </c>
      <c r="AG1277" s="96">
        <v>1110</v>
      </c>
      <c r="AH1277" s="96">
        <v>1040</v>
      </c>
      <c r="AI1277" s="96">
        <v>980</v>
      </c>
      <c r="AJ1277" s="96">
        <v>910</v>
      </c>
      <c r="AK1277" s="96">
        <v>780</v>
      </c>
      <c r="AL1277" s="2"/>
      <c r="AM1277" s="95" t="s">
        <v>1326</v>
      </c>
      <c r="AN1277" s="96">
        <v>1200</v>
      </c>
      <c r="AO1277" s="96">
        <v>1140</v>
      </c>
      <c r="AP1277" s="96">
        <v>1080</v>
      </c>
      <c r="AQ1277" s="96">
        <v>1020</v>
      </c>
      <c r="AR1277" s="96">
        <v>960</v>
      </c>
      <c r="AS1277" s="96">
        <v>900</v>
      </c>
      <c r="AT1277" s="96">
        <v>840</v>
      </c>
      <c r="AU1277" s="96">
        <v>720</v>
      </c>
      <c r="AW1277" s="95" t="s">
        <v>1326</v>
      </c>
      <c r="AX1277" s="96">
        <v>400</v>
      </c>
      <c r="AY1277" s="96">
        <v>380</v>
      </c>
      <c r="AZ1277" s="96">
        <v>360</v>
      </c>
      <c r="BA1277" s="96">
        <v>340</v>
      </c>
      <c r="BB1277" s="96">
        <v>320</v>
      </c>
      <c r="BC1277" s="96">
        <v>300</v>
      </c>
      <c r="BD1277" s="96">
        <v>280</v>
      </c>
      <c r="BE1277" s="96">
        <v>240</v>
      </c>
      <c r="BF1277" s="95" t="s">
        <v>1326</v>
      </c>
      <c r="BG1277" s="96">
        <v>500</v>
      </c>
      <c r="BH1277" s="96">
        <v>480</v>
      </c>
      <c r="BI1277" s="96">
        <v>450</v>
      </c>
      <c r="BJ1277" s="96">
        <v>430</v>
      </c>
      <c r="BK1277" s="96">
        <v>400</v>
      </c>
      <c r="BL1277" s="96">
        <v>380</v>
      </c>
      <c r="BM1277" s="96">
        <v>350</v>
      </c>
      <c r="BN1277" s="96">
        <v>300</v>
      </c>
      <c r="CH1277" s="2">
        <v>65722</v>
      </c>
      <c r="CI1277" s="2" t="s">
        <v>126</v>
      </c>
      <c r="CP1277" s="3">
        <v>63727</v>
      </c>
      <c r="CQ1277" s="3" t="s">
        <v>34178</v>
      </c>
      <c r="CR1277" s="3" t="s">
        <v>126</v>
      </c>
    </row>
    <row r="1278" spans="19:96" x14ac:dyDescent="0.25">
      <c r="S1278" s="2"/>
      <c r="T1278" s="95" t="s">
        <v>1327</v>
      </c>
      <c r="U1278" s="96">
        <v>1400</v>
      </c>
      <c r="V1278" s="96">
        <v>1330</v>
      </c>
      <c r="W1278" s="96">
        <v>1260</v>
      </c>
      <c r="X1278" s="96">
        <v>1190</v>
      </c>
      <c r="Y1278" s="96">
        <v>1120</v>
      </c>
      <c r="Z1278" s="96">
        <v>1050</v>
      </c>
      <c r="AA1278" s="96">
        <v>980</v>
      </c>
      <c r="AB1278" s="96">
        <v>840</v>
      </c>
      <c r="AC1278" s="95" t="s">
        <v>1327</v>
      </c>
      <c r="AD1278" s="96">
        <v>2200</v>
      </c>
      <c r="AE1278" s="96">
        <v>2090</v>
      </c>
      <c r="AF1278" s="96">
        <v>1980</v>
      </c>
      <c r="AG1278" s="96">
        <v>1870</v>
      </c>
      <c r="AH1278" s="96">
        <v>1760</v>
      </c>
      <c r="AI1278" s="96">
        <v>1650</v>
      </c>
      <c r="AJ1278" s="96">
        <v>1540</v>
      </c>
      <c r="AK1278" s="96">
        <v>1320</v>
      </c>
      <c r="AL1278" s="2"/>
      <c r="AM1278" s="95" t="s">
        <v>1327</v>
      </c>
      <c r="AN1278" s="96">
        <v>2100</v>
      </c>
      <c r="AO1278" s="96">
        <v>2000</v>
      </c>
      <c r="AP1278" s="96">
        <v>1890</v>
      </c>
      <c r="AQ1278" s="96">
        <v>1790</v>
      </c>
      <c r="AR1278" s="96">
        <v>1680</v>
      </c>
      <c r="AS1278" s="96">
        <v>1580</v>
      </c>
      <c r="AT1278" s="96">
        <v>1470</v>
      </c>
      <c r="AU1278" s="96">
        <v>1260</v>
      </c>
      <c r="AW1278" s="95" t="s">
        <v>1327</v>
      </c>
      <c r="AX1278" s="96">
        <v>700</v>
      </c>
      <c r="AY1278" s="96">
        <v>670</v>
      </c>
      <c r="AZ1278" s="96">
        <v>630</v>
      </c>
      <c r="BA1278" s="96">
        <v>600</v>
      </c>
      <c r="BB1278" s="96">
        <v>560</v>
      </c>
      <c r="BC1278" s="96">
        <v>530</v>
      </c>
      <c r="BD1278" s="96">
        <v>490</v>
      </c>
      <c r="BE1278" s="96">
        <v>420</v>
      </c>
      <c r="BF1278" s="95" t="s">
        <v>1327</v>
      </c>
      <c r="BG1278" s="96">
        <v>900</v>
      </c>
      <c r="BH1278" s="96">
        <v>860</v>
      </c>
      <c r="BI1278" s="96">
        <v>810</v>
      </c>
      <c r="BJ1278" s="96">
        <v>770</v>
      </c>
      <c r="BK1278" s="96">
        <v>720</v>
      </c>
      <c r="BL1278" s="96">
        <v>680</v>
      </c>
      <c r="BM1278" s="96">
        <v>630</v>
      </c>
      <c r="BN1278" s="96">
        <v>540</v>
      </c>
      <c r="CH1278" s="2">
        <v>65723</v>
      </c>
      <c r="CI1278" s="2" t="s">
        <v>124</v>
      </c>
      <c r="CP1278" s="3">
        <v>63728</v>
      </c>
      <c r="CQ1278" s="3" t="s">
        <v>34179</v>
      </c>
      <c r="CR1278" s="3" t="s">
        <v>126</v>
      </c>
    </row>
    <row r="1279" spans="19:96" x14ac:dyDescent="0.25">
      <c r="S1279" s="2"/>
      <c r="T1279" s="95" t="s">
        <v>1328</v>
      </c>
      <c r="U1279" s="96">
        <v>700</v>
      </c>
      <c r="V1279" s="96">
        <v>670</v>
      </c>
      <c r="W1279" s="96">
        <v>630</v>
      </c>
      <c r="X1279" s="96">
        <v>600</v>
      </c>
      <c r="Y1279" s="96">
        <v>560</v>
      </c>
      <c r="Z1279" s="96">
        <v>530</v>
      </c>
      <c r="AA1279" s="96">
        <v>490</v>
      </c>
      <c r="AB1279" s="96">
        <v>420</v>
      </c>
      <c r="AC1279" s="95" t="s">
        <v>1328</v>
      </c>
      <c r="AD1279" s="96">
        <v>1100</v>
      </c>
      <c r="AE1279" s="96">
        <v>1050</v>
      </c>
      <c r="AF1279" s="96">
        <v>990</v>
      </c>
      <c r="AG1279" s="96">
        <v>940</v>
      </c>
      <c r="AH1279" s="96">
        <v>880</v>
      </c>
      <c r="AI1279" s="96">
        <v>830</v>
      </c>
      <c r="AJ1279" s="96">
        <v>770</v>
      </c>
      <c r="AK1279" s="96">
        <v>660</v>
      </c>
      <c r="AL1279" s="2"/>
      <c r="AM1279" s="95" t="s">
        <v>1328</v>
      </c>
      <c r="AN1279" s="96">
        <v>1000</v>
      </c>
      <c r="AO1279" s="96">
        <v>950</v>
      </c>
      <c r="AP1279" s="96">
        <v>900</v>
      </c>
      <c r="AQ1279" s="96">
        <v>850</v>
      </c>
      <c r="AR1279" s="96">
        <v>800</v>
      </c>
      <c r="AS1279" s="96">
        <v>750</v>
      </c>
      <c r="AT1279" s="96">
        <v>700</v>
      </c>
      <c r="AU1279" s="96">
        <v>600</v>
      </c>
      <c r="AW1279" s="95" t="s">
        <v>1328</v>
      </c>
      <c r="AX1279" s="96">
        <v>300</v>
      </c>
      <c r="AY1279" s="96">
        <v>290</v>
      </c>
      <c r="AZ1279" s="96">
        <v>270</v>
      </c>
      <c r="BA1279" s="96">
        <v>260</v>
      </c>
      <c r="BB1279" s="96">
        <v>240</v>
      </c>
      <c r="BC1279" s="96">
        <v>230</v>
      </c>
      <c r="BD1279" s="96">
        <v>210</v>
      </c>
      <c r="BE1279" s="96">
        <v>180</v>
      </c>
      <c r="BF1279" s="95" t="s">
        <v>1328</v>
      </c>
      <c r="BG1279" s="96">
        <v>400</v>
      </c>
      <c r="BH1279" s="96">
        <v>380</v>
      </c>
      <c r="BI1279" s="96">
        <v>360</v>
      </c>
      <c r="BJ1279" s="96">
        <v>340</v>
      </c>
      <c r="BK1279" s="96">
        <v>320</v>
      </c>
      <c r="BL1279" s="96">
        <v>300</v>
      </c>
      <c r="BM1279" s="96">
        <v>280</v>
      </c>
      <c r="BN1279" s="96">
        <v>240</v>
      </c>
      <c r="CH1279" s="2">
        <v>65724</v>
      </c>
      <c r="CI1279" s="2" t="s">
        <v>126</v>
      </c>
      <c r="CP1279" s="3">
        <v>63729</v>
      </c>
      <c r="CQ1279" s="3" t="s">
        <v>34180</v>
      </c>
      <c r="CR1279" s="3" t="s">
        <v>126</v>
      </c>
    </row>
    <row r="1280" spans="19:96" x14ac:dyDescent="0.25">
      <c r="S1280" s="2"/>
      <c r="T1280" s="95" t="s">
        <v>30860</v>
      </c>
      <c r="U1280" s="96">
        <v>4000</v>
      </c>
      <c r="V1280" s="96">
        <v>3800</v>
      </c>
      <c r="W1280" s="96">
        <v>3600</v>
      </c>
      <c r="X1280" s="96">
        <v>3400</v>
      </c>
      <c r="Y1280" s="96">
        <v>3200</v>
      </c>
      <c r="Z1280" s="96">
        <v>3000</v>
      </c>
      <c r="AA1280" s="96">
        <v>2800</v>
      </c>
      <c r="AB1280" s="96">
        <v>2400</v>
      </c>
      <c r="AC1280" s="95" t="s">
        <v>30860</v>
      </c>
      <c r="AD1280" s="96">
        <v>6400</v>
      </c>
      <c r="AE1280" s="96">
        <v>6080</v>
      </c>
      <c r="AF1280" s="96">
        <v>5760</v>
      </c>
      <c r="AG1280" s="96">
        <v>5440</v>
      </c>
      <c r="AH1280" s="96">
        <v>5120</v>
      </c>
      <c r="AI1280" s="96">
        <v>4800</v>
      </c>
      <c r="AJ1280" s="96">
        <v>4480</v>
      </c>
      <c r="AK1280" s="96">
        <v>3840</v>
      </c>
      <c r="AL1280" s="2"/>
      <c r="AM1280" s="95" t="s">
        <v>30860</v>
      </c>
      <c r="AN1280" s="96">
        <v>6000</v>
      </c>
      <c r="AO1280" s="96">
        <v>5700</v>
      </c>
      <c r="AP1280" s="96">
        <v>5400</v>
      </c>
      <c r="AQ1280" s="96">
        <v>5100</v>
      </c>
      <c r="AR1280" s="96">
        <v>4800</v>
      </c>
      <c r="AS1280" s="96">
        <v>4500</v>
      </c>
      <c r="AT1280" s="96">
        <v>4200</v>
      </c>
      <c r="AU1280" s="96">
        <v>3600</v>
      </c>
      <c r="AW1280" s="95" t="s">
        <v>30860</v>
      </c>
      <c r="AX1280" s="96">
        <v>2000</v>
      </c>
      <c r="AY1280" s="96">
        <v>1900</v>
      </c>
      <c r="AZ1280" s="96">
        <v>1800</v>
      </c>
      <c r="BA1280" s="96">
        <v>1700</v>
      </c>
      <c r="BB1280" s="96">
        <v>1600</v>
      </c>
      <c r="BC1280" s="96">
        <v>1500</v>
      </c>
      <c r="BD1280" s="96">
        <v>1400</v>
      </c>
      <c r="BE1280" s="96">
        <v>1200</v>
      </c>
      <c r="BF1280" s="95" t="s">
        <v>30860</v>
      </c>
      <c r="BG1280" s="96">
        <v>2600</v>
      </c>
      <c r="BH1280" s="96">
        <v>2470</v>
      </c>
      <c r="BI1280" s="96">
        <v>2340</v>
      </c>
      <c r="BJ1280" s="96">
        <v>2210</v>
      </c>
      <c r="BK1280" s="96">
        <v>2080</v>
      </c>
      <c r="BL1280" s="96">
        <v>1950</v>
      </c>
      <c r="BM1280" s="96">
        <v>1820</v>
      </c>
      <c r="BN1280" s="96">
        <v>1560</v>
      </c>
      <c r="CH1280" s="2">
        <v>65725</v>
      </c>
      <c r="CI1280" s="2" t="s">
        <v>126</v>
      </c>
      <c r="CP1280" s="3">
        <v>63731</v>
      </c>
      <c r="CQ1280" s="3" t="s">
        <v>34181</v>
      </c>
      <c r="CR1280" s="3" t="s">
        <v>126</v>
      </c>
    </row>
    <row r="1281" spans="19:96" x14ac:dyDescent="0.25">
      <c r="S1281" s="2"/>
      <c r="T1281" s="95" t="s">
        <v>1329</v>
      </c>
      <c r="U1281" s="96">
        <v>1200</v>
      </c>
      <c r="V1281" s="96">
        <v>1140</v>
      </c>
      <c r="W1281" s="96">
        <v>1080</v>
      </c>
      <c r="X1281" s="96">
        <v>1020</v>
      </c>
      <c r="Y1281" s="96">
        <v>960</v>
      </c>
      <c r="Z1281" s="96">
        <v>900</v>
      </c>
      <c r="AA1281" s="96">
        <v>840</v>
      </c>
      <c r="AB1281" s="96">
        <v>720</v>
      </c>
      <c r="AC1281" s="95" t="s">
        <v>1329</v>
      </c>
      <c r="AD1281" s="96">
        <v>1900</v>
      </c>
      <c r="AE1281" s="96">
        <v>1810</v>
      </c>
      <c r="AF1281" s="96">
        <v>1710</v>
      </c>
      <c r="AG1281" s="96">
        <v>1620</v>
      </c>
      <c r="AH1281" s="96">
        <v>1520</v>
      </c>
      <c r="AI1281" s="96">
        <v>1430</v>
      </c>
      <c r="AJ1281" s="96">
        <v>1330</v>
      </c>
      <c r="AK1281" s="96">
        <v>1140</v>
      </c>
      <c r="AL1281" s="2"/>
      <c r="AM1281" s="95" t="s">
        <v>1329</v>
      </c>
      <c r="AN1281" s="96">
        <v>1700</v>
      </c>
      <c r="AO1281" s="96">
        <v>1620</v>
      </c>
      <c r="AP1281" s="96">
        <v>1530</v>
      </c>
      <c r="AQ1281" s="96">
        <v>1450</v>
      </c>
      <c r="AR1281" s="96">
        <v>1360</v>
      </c>
      <c r="AS1281" s="96">
        <v>1280</v>
      </c>
      <c r="AT1281" s="96">
        <v>1190</v>
      </c>
      <c r="AU1281" s="96">
        <v>1020</v>
      </c>
      <c r="AW1281" s="95" t="s">
        <v>1329</v>
      </c>
      <c r="AX1281" s="96">
        <v>600</v>
      </c>
      <c r="AY1281" s="96">
        <v>570</v>
      </c>
      <c r="AZ1281" s="96">
        <v>540</v>
      </c>
      <c r="BA1281" s="96">
        <v>510</v>
      </c>
      <c r="BB1281" s="96">
        <v>480</v>
      </c>
      <c r="BC1281" s="96">
        <v>450</v>
      </c>
      <c r="BD1281" s="96">
        <v>420</v>
      </c>
      <c r="BE1281" s="96">
        <v>360</v>
      </c>
      <c r="BF1281" s="95" t="s">
        <v>1329</v>
      </c>
      <c r="BG1281" s="96">
        <v>800</v>
      </c>
      <c r="BH1281" s="96">
        <v>760</v>
      </c>
      <c r="BI1281" s="96">
        <v>720</v>
      </c>
      <c r="BJ1281" s="96">
        <v>680</v>
      </c>
      <c r="BK1281" s="96">
        <v>640</v>
      </c>
      <c r="BL1281" s="96">
        <v>600</v>
      </c>
      <c r="BM1281" s="96">
        <v>560</v>
      </c>
      <c r="BN1281" s="96">
        <v>480</v>
      </c>
      <c r="CH1281" s="2">
        <v>65726</v>
      </c>
      <c r="CI1281" s="2" t="s">
        <v>126</v>
      </c>
      <c r="CP1281" s="3">
        <v>63733</v>
      </c>
      <c r="CQ1281" s="3" t="s">
        <v>34182</v>
      </c>
      <c r="CR1281" s="3" t="s">
        <v>124</v>
      </c>
    </row>
    <row r="1282" spans="19:96" x14ac:dyDescent="0.25">
      <c r="S1282" s="2"/>
      <c r="T1282" s="95" t="s">
        <v>1330</v>
      </c>
      <c r="U1282" s="96">
        <v>900</v>
      </c>
      <c r="V1282" s="96">
        <v>860</v>
      </c>
      <c r="W1282" s="96">
        <v>810</v>
      </c>
      <c r="X1282" s="96">
        <v>770</v>
      </c>
      <c r="Y1282" s="96">
        <v>720</v>
      </c>
      <c r="Z1282" s="96">
        <v>680</v>
      </c>
      <c r="AA1282" s="96">
        <v>630</v>
      </c>
      <c r="AB1282" s="96">
        <v>540</v>
      </c>
      <c r="AC1282" s="95" t="s">
        <v>1330</v>
      </c>
      <c r="AD1282" s="96">
        <v>1400</v>
      </c>
      <c r="AE1282" s="96">
        <v>1330</v>
      </c>
      <c r="AF1282" s="96">
        <v>1260</v>
      </c>
      <c r="AG1282" s="96">
        <v>1190</v>
      </c>
      <c r="AH1282" s="96">
        <v>1120</v>
      </c>
      <c r="AI1282" s="96">
        <v>1050</v>
      </c>
      <c r="AJ1282" s="96">
        <v>980</v>
      </c>
      <c r="AK1282" s="96">
        <v>840</v>
      </c>
      <c r="AL1282" s="2"/>
      <c r="AM1282" s="95" t="s">
        <v>1330</v>
      </c>
      <c r="AN1282" s="96">
        <v>1400</v>
      </c>
      <c r="AO1282" s="96">
        <v>1330</v>
      </c>
      <c r="AP1282" s="96">
        <v>1260</v>
      </c>
      <c r="AQ1282" s="96">
        <v>1190</v>
      </c>
      <c r="AR1282" s="96">
        <v>1120</v>
      </c>
      <c r="AS1282" s="96">
        <v>1050</v>
      </c>
      <c r="AT1282" s="96">
        <v>980</v>
      </c>
      <c r="AU1282" s="96">
        <v>840</v>
      </c>
      <c r="AW1282" s="95" t="s">
        <v>1330</v>
      </c>
      <c r="AX1282" s="96">
        <v>500</v>
      </c>
      <c r="AY1282" s="96">
        <v>480</v>
      </c>
      <c r="AZ1282" s="96">
        <v>450</v>
      </c>
      <c r="BA1282" s="96">
        <v>430</v>
      </c>
      <c r="BB1282" s="96">
        <v>400</v>
      </c>
      <c r="BC1282" s="96">
        <v>380</v>
      </c>
      <c r="BD1282" s="96">
        <v>350</v>
      </c>
      <c r="BE1282" s="96">
        <v>300</v>
      </c>
      <c r="BF1282" s="95" t="s">
        <v>1330</v>
      </c>
      <c r="BG1282" s="96">
        <v>600</v>
      </c>
      <c r="BH1282" s="96">
        <v>570</v>
      </c>
      <c r="BI1282" s="96">
        <v>540</v>
      </c>
      <c r="BJ1282" s="96">
        <v>510</v>
      </c>
      <c r="BK1282" s="96">
        <v>480</v>
      </c>
      <c r="BL1282" s="96">
        <v>450</v>
      </c>
      <c r="BM1282" s="96">
        <v>420</v>
      </c>
      <c r="BN1282" s="96">
        <v>360</v>
      </c>
      <c r="CH1282" s="2">
        <v>65727</v>
      </c>
      <c r="CI1282" s="2" t="s">
        <v>126</v>
      </c>
      <c r="CP1282" s="3">
        <v>63734</v>
      </c>
      <c r="CQ1282" s="3" t="s">
        <v>34183</v>
      </c>
      <c r="CR1282" s="3" t="s">
        <v>126</v>
      </c>
    </row>
    <row r="1283" spans="19:96" x14ac:dyDescent="0.25">
      <c r="S1283" s="2"/>
      <c r="T1283" s="95" t="s">
        <v>1331</v>
      </c>
      <c r="U1283" s="96">
        <v>600</v>
      </c>
      <c r="V1283" s="96">
        <v>570</v>
      </c>
      <c r="W1283" s="96">
        <v>540</v>
      </c>
      <c r="X1283" s="96">
        <v>510</v>
      </c>
      <c r="Y1283" s="96">
        <v>480</v>
      </c>
      <c r="Z1283" s="96">
        <v>450</v>
      </c>
      <c r="AA1283" s="96">
        <v>420</v>
      </c>
      <c r="AB1283" s="96">
        <v>360</v>
      </c>
      <c r="AC1283" s="95" t="s">
        <v>1331</v>
      </c>
      <c r="AD1283" s="96">
        <v>1000</v>
      </c>
      <c r="AE1283" s="96">
        <v>950</v>
      </c>
      <c r="AF1283" s="96">
        <v>900</v>
      </c>
      <c r="AG1283" s="96">
        <v>850</v>
      </c>
      <c r="AH1283" s="96">
        <v>800</v>
      </c>
      <c r="AI1283" s="96">
        <v>750</v>
      </c>
      <c r="AJ1283" s="96">
        <v>700</v>
      </c>
      <c r="AK1283" s="96">
        <v>600</v>
      </c>
      <c r="AL1283" s="2"/>
      <c r="AM1283" s="95" t="s">
        <v>1331</v>
      </c>
      <c r="AN1283" s="96">
        <v>900</v>
      </c>
      <c r="AO1283" s="96">
        <v>860</v>
      </c>
      <c r="AP1283" s="96">
        <v>810</v>
      </c>
      <c r="AQ1283" s="96">
        <v>770</v>
      </c>
      <c r="AR1283" s="96">
        <v>720</v>
      </c>
      <c r="AS1283" s="96">
        <v>680</v>
      </c>
      <c r="AT1283" s="96">
        <v>630</v>
      </c>
      <c r="AU1283" s="96">
        <v>540</v>
      </c>
      <c r="AW1283" s="95" t="s">
        <v>1331</v>
      </c>
      <c r="AX1283" s="96">
        <v>300</v>
      </c>
      <c r="AY1283" s="96">
        <v>290</v>
      </c>
      <c r="AZ1283" s="96">
        <v>270</v>
      </c>
      <c r="BA1283" s="96">
        <v>260</v>
      </c>
      <c r="BB1283" s="96">
        <v>240</v>
      </c>
      <c r="BC1283" s="96">
        <v>230</v>
      </c>
      <c r="BD1283" s="96">
        <v>210</v>
      </c>
      <c r="BE1283" s="96">
        <v>180</v>
      </c>
      <c r="BF1283" s="95" t="s">
        <v>1331</v>
      </c>
      <c r="BG1283" s="96">
        <v>400</v>
      </c>
      <c r="BH1283" s="96">
        <v>380</v>
      </c>
      <c r="BI1283" s="96">
        <v>360</v>
      </c>
      <c r="BJ1283" s="96">
        <v>340</v>
      </c>
      <c r="BK1283" s="96">
        <v>320</v>
      </c>
      <c r="BL1283" s="96">
        <v>300</v>
      </c>
      <c r="BM1283" s="96">
        <v>280</v>
      </c>
      <c r="BN1283" s="96">
        <v>240</v>
      </c>
      <c r="CH1283" s="2">
        <v>65728</v>
      </c>
      <c r="CI1283" s="2" t="s">
        <v>126</v>
      </c>
      <c r="CP1283" s="3">
        <v>63737</v>
      </c>
      <c r="CQ1283" s="3" t="s">
        <v>34184</v>
      </c>
      <c r="CR1283" s="3" t="s">
        <v>126</v>
      </c>
    </row>
    <row r="1284" spans="19:96" x14ac:dyDescent="0.25">
      <c r="S1284" s="2"/>
      <c r="T1284" s="95" t="s">
        <v>1332</v>
      </c>
      <c r="U1284" s="96">
        <v>800</v>
      </c>
      <c r="V1284" s="96">
        <v>760</v>
      </c>
      <c r="W1284" s="96">
        <v>720</v>
      </c>
      <c r="X1284" s="96">
        <v>680</v>
      </c>
      <c r="Y1284" s="96">
        <v>640</v>
      </c>
      <c r="Z1284" s="96">
        <v>600</v>
      </c>
      <c r="AA1284" s="96">
        <v>560</v>
      </c>
      <c r="AB1284" s="96">
        <v>480</v>
      </c>
      <c r="AC1284" s="95" t="s">
        <v>1332</v>
      </c>
      <c r="AD1284" s="96">
        <v>1300</v>
      </c>
      <c r="AE1284" s="96">
        <v>1240</v>
      </c>
      <c r="AF1284" s="96">
        <v>1170</v>
      </c>
      <c r="AG1284" s="96">
        <v>1110</v>
      </c>
      <c r="AH1284" s="96">
        <v>1040</v>
      </c>
      <c r="AI1284" s="96">
        <v>980</v>
      </c>
      <c r="AJ1284" s="96">
        <v>910</v>
      </c>
      <c r="AK1284" s="96">
        <v>780</v>
      </c>
      <c r="AL1284" s="2"/>
      <c r="AM1284" s="95" t="s">
        <v>1332</v>
      </c>
      <c r="AN1284" s="96">
        <v>1200</v>
      </c>
      <c r="AO1284" s="96">
        <v>1140</v>
      </c>
      <c r="AP1284" s="96">
        <v>1080</v>
      </c>
      <c r="AQ1284" s="96">
        <v>1020</v>
      </c>
      <c r="AR1284" s="96">
        <v>960</v>
      </c>
      <c r="AS1284" s="96">
        <v>900</v>
      </c>
      <c r="AT1284" s="96">
        <v>840</v>
      </c>
      <c r="AU1284" s="96">
        <v>720</v>
      </c>
      <c r="AW1284" s="95" t="s">
        <v>1332</v>
      </c>
      <c r="AX1284" s="96">
        <v>400</v>
      </c>
      <c r="AY1284" s="96">
        <v>380</v>
      </c>
      <c r="AZ1284" s="96">
        <v>360</v>
      </c>
      <c r="BA1284" s="96">
        <v>340</v>
      </c>
      <c r="BB1284" s="96">
        <v>320</v>
      </c>
      <c r="BC1284" s="96">
        <v>300</v>
      </c>
      <c r="BD1284" s="96">
        <v>280</v>
      </c>
      <c r="BE1284" s="96">
        <v>240</v>
      </c>
      <c r="BF1284" s="95" t="s">
        <v>1332</v>
      </c>
      <c r="BG1284" s="96">
        <v>500</v>
      </c>
      <c r="BH1284" s="96">
        <v>480</v>
      </c>
      <c r="BI1284" s="96">
        <v>450</v>
      </c>
      <c r="BJ1284" s="96">
        <v>430</v>
      </c>
      <c r="BK1284" s="96">
        <v>400</v>
      </c>
      <c r="BL1284" s="96">
        <v>380</v>
      </c>
      <c r="BM1284" s="96">
        <v>350</v>
      </c>
      <c r="BN1284" s="96">
        <v>300</v>
      </c>
      <c r="CH1284" s="2">
        <v>65729</v>
      </c>
      <c r="CI1284" s="2" t="s">
        <v>126</v>
      </c>
      <c r="CP1284" s="3">
        <v>63740</v>
      </c>
      <c r="CQ1284" s="3" t="s">
        <v>34185</v>
      </c>
      <c r="CR1284" s="3" t="s">
        <v>122</v>
      </c>
    </row>
    <row r="1285" spans="19:96" x14ac:dyDescent="0.25">
      <c r="S1285" s="2"/>
      <c r="T1285" s="95" t="s">
        <v>1333</v>
      </c>
      <c r="U1285" s="96">
        <v>800</v>
      </c>
      <c r="V1285" s="96">
        <v>760</v>
      </c>
      <c r="W1285" s="96">
        <v>720</v>
      </c>
      <c r="X1285" s="96">
        <v>680</v>
      </c>
      <c r="Y1285" s="96">
        <v>640</v>
      </c>
      <c r="Z1285" s="96">
        <v>600</v>
      </c>
      <c r="AA1285" s="96">
        <v>560</v>
      </c>
      <c r="AB1285" s="96">
        <v>480</v>
      </c>
      <c r="AC1285" s="95" t="s">
        <v>1333</v>
      </c>
      <c r="AD1285" s="96">
        <v>1300</v>
      </c>
      <c r="AE1285" s="96">
        <v>1240</v>
      </c>
      <c r="AF1285" s="96">
        <v>1170</v>
      </c>
      <c r="AG1285" s="96">
        <v>1110</v>
      </c>
      <c r="AH1285" s="96">
        <v>1040</v>
      </c>
      <c r="AI1285" s="96">
        <v>980</v>
      </c>
      <c r="AJ1285" s="96">
        <v>910</v>
      </c>
      <c r="AK1285" s="96">
        <v>780</v>
      </c>
      <c r="AL1285" s="2"/>
      <c r="AM1285" s="95" t="s">
        <v>1333</v>
      </c>
      <c r="AN1285" s="96">
        <v>1200</v>
      </c>
      <c r="AO1285" s="96">
        <v>1140</v>
      </c>
      <c r="AP1285" s="96">
        <v>1080</v>
      </c>
      <c r="AQ1285" s="96">
        <v>1020</v>
      </c>
      <c r="AR1285" s="96">
        <v>960</v>
      </c>
      <c r="AS1285" s="96">
        <v>900</v>
      </c>
      <c r="AT1285" s="96">
        <v>840</v>
      </c>
      <c r="AU1285" s="96">
        <v>720</v>
      </c>
      <c r="AW1285" s="95" t="s">
        <v>1333</v>
      </c>
      <c r="AX1285" s="96">
        <v>400</v>
      </c>
      <c r="AY1285" s="96">
        <v>380</v>
      </c>
      <c r="AZ1285" s="96">
        <v>360</v>
      </c>
      <c r="BA1285" s="96">
        <v>340</v>
      </c>
      <c r="BB1285" s="96">
        <v>320</v>
      </c>
      <c r="BC1285" s="96">
        <v>300</v>
      </c>
      <c r="BD1285" s="96">
        <v>280</v>
      </c>
      <c r="BE1285" s="96">
        <v>240</v>
      </c>
      <c r="BF1285" s="95" t="s">
        <v>1333</v>
      </c>
      <c r="BG1285" s="96">
        <v>500</v>
      </c>
      <c r="BH1285" s="96">
        <v>480</v>
      </c>
      <c r="BI1285" s="96">
        <v>450</v>
      </c>
      <c r="BJ1285" s="96">
        <v>430</v>
      </c>
      <c r="BK1285" s="96">
        <v>400</v>
      </c>
      <c r="BL1285" s="96">
        <v>380</v>
      </c>
      <c r="BM1285" s="96">
        <v>350</v>
      </c>
      <c r="BN1285" s="96">
        <v>300</v>
      </c>
      <c r="CH1285" s="2">
        <v>65731</v>
      </c>
      <c r="CI1285" s="2" t="s">
        <v>126</v>
      </c>
      <c r="CP1285" s="3">
        <v>63743</v>
      </c>
      <c r="CQ1285" s="3" t="s">
        <v>24673</v>
      </c>
      <c r="CR1285" s="3" t="s">
        <v>124</v>
      </c>
    </row>
    <row r="1286" spans="19:96" x14ac:dyDescent="0.25">
      <c r="S1286" s="2"/>
      <c r="T1286" s="95" t="s">
        <v>1334</v>
      </c>
      <c r="U1286" s="96">
        <v>900</v>
      </c>
      <c r="V1286" s="96">
        <v>860</v>
      </c>
      <c r="W1286" s="96">
        <v>810</v>
      </c>
      <c r="X1286" s="96">
        <v>770</v>
      </c>
      <c r="Y1286" s="96">
        <v>720</v>
      </c>
      <c r="Z1286" s="96">
        <v>680</v>
      </c>
      <c r="AA1286" s="96">
        <v>630</v>
      </c>
      <c r="AB1286" s="96">
        <v>540</v>
      </c>
      <c r="AC1286" s="95" t="s">
        <v>1334</v>
      </c>
      <c r="AD1286" s="96">
        <v>1400</v>
      </c>
      <c r="AE1286" s="96">
        <v>1330</v>
      </c>
      <c r="AF1286" s="96">
        <v>1260</v>
      </c>
      <c r="AG1286" s="96">
        <v>1190</v>
      </c>
      <c r="AH1286" s="96">
        <v>1120</v>
      </c>
      <c r="AI1286" s="96">
        <v>1050</v>
      </c>
      <c r="AJ1286" s="96">
        <v>980</v>
      </c>
      <c r="AK1286" s="96">
        <v>840</v>
      </c>
      <c r="AL1286" s="2"/>
      <c r="AM1286" s="95" t="s">
        <v>1334</v>
      </c>
      <c r="AN1286" s="96">
        <v>1400</v>
      </c>
      <c r="AO1286" s="96">
        <v>1330</v>
      </c>
      <c r="AP1286" s="96">
        <v>1260</v>
      </c>
      <c r="AQ1286" s="96">
        <v>1190</v>
      </c>
      <c r="AR1286" s="96">
        <v>1120</v>
      </c>
      <c r="AS1286" s="96">
        <v>1050</v>
      </c>
      <c r="AT1286" s="96">
        <v>980</v>
      </c>
      <c r="AU1286" s="96">
        <v>840</v>
      </c>
      <c r="AW1286" s="95" t="s">
        <v>1334</v>
      </c>
      <c r="AX1286" s="96">
        <v>500</v>
      </c>
      <c r="AY1286" s="96">
        <v>480</v>
      </c>
      <c r="AZ1286" s="96">
        <v>450</v>
      </c>
      <c r="BA1286" s="96">
        <v>430</v>
      </c>
      <c r="BB1286" s="96">
        <v>400</v>
      </c>
      <c r="BC1286" s="96">
        <v>380</v>
      </c>
      <c r="BD1286" s="96">
        <v>350</v>
      </c>
      <c r="BE1286" s="96">
        <v>300</v>
      </c>
      <c r="BF1286" s="95" t="s">
        <v>1334</v>
      </c>
      <c r="BG1286" s="96">
        <v>600</v>
      </c>
      <c r="BH1286" s="96">
        <v>570</v>
      </c>
      <c r="BI1286" s="96">
        <v>540</v>
      </c>
      <c r="BJ1286" s="96">
        <v>510</v>
      </c>
      <c r="BK1286" s="96">
        <v>480</v>
      </c>
      <c r="BL1286" s="96">
        <v>450</v>
      </c>
      <c r="BM1286" s="96">
        <v>420</v>
      </c>
      <c r="BN1286" s="96">
        <v>360</v>
      </c>
      <c r="CH1286" s="2">
        <v>65733</v>
      </c>
      <c r="CI1286" s="2" t="s">
        <v>126</v>
      </c>
      <c r="CP1286" s="3">
        <v>63744</v>
      </c>
      <c r="CQ1286" s="3" t="s">
        <v>15245</v>
      </c>
      <c r="CR1286" s="3" t="s">
        <v>124</v>
      </c>
    </row>
    <row r="1287" spans="19:96" x14ac:dyDescent="0.25">
      <c r="S1287" s="2"/>
      <c r="T1287" s="95" t="s">
        <v>1335</v>
      </c>
      <c r="U1287" s="96">
        <v>1500</v>
      </c>
      <c r="V1287" s="96">
        <v>1430</v>
      </c>
      <c r="W1287" s="96">
        <v>1350</v>
      </c>
      <c r="X1287" s="96">
        <v>1280</v>
      </c>
      <c r="Y1287" s="96">
        <v>1200</v>
      </c>
      <c r="Z1287" s="96">
        <v>1130</v>
      </c>
      <c r="AA1287" s="96">
        <v>1050</v>
      </c>
      <c r="AB1287" s="96">
        <v>900</v>
      </c>
      <c r="AC1287" s="95" t="s">
        <v>1335</v>
      </c>
      <c r="AD1287" s="96">
        <v>2400</v>
      </c>
      <c r="AE1287" s="96">
        <v>2280</v>
      </c>
      <c r="AF1287" s="96">
        <v>2160</v>
      </c>
      <c r="AG1287" s="96">
        <v>2040</v>
      </c>
      <c r="AH1287" s="96">
        <v>1920</v>
      </c>
      <c r="AI1287" s="96">
        <v>1800</v>
      </c>
      <c r="AJ1287" s="96">
        <v>1680</v>
      </c>
      <c r="AK1287" s="96">
        <v>1440</v>
      </c>
      <c r="AL1287" s="2"/>
      <c r="AM1287" s="95" t="s">
        <v>1335</v>
      </c>
      <c r="AN1287" s="96">
        <v>2200</v>
      </c>
      <c r="AO1287" s="96">
        <v>2090</v>
      </c>
      <c r="AP1287" s="96">
        <v>1980</v>
      </c>
      <c r="AQ1287" s="96">
        <v>1870</v>
      </c>
      <c r="AR1287" s="96">
        <v>1760</v>
      </c>
      <c r="AS1287" s="96">
        <v>1650</v>
      </c>
      <c r="AT1287" s="96">
        <v>1540</v>
      </c>
      <c r="AU1287" s="96">
        <v>1320</v>
      </c>
      <c r="AW1287" s="95" t="s">
        <v>1335</v>
      </c>
      <c r="AX1287" s="96">
        <v>700</v>
      </c>
      <c r="AY1287" s="96">
        <v>670</v>
      </c>
      <c r="AZ1287" s="96">
        <v>630</v>
      </c>
      <c r="BA1287" s="96">
        <v>600</v>
      </c>
      <c r="BB1287" s="96">
        <v>560</v>
      </c>
      <c r="BC1287" s="96">
        <v>530</v>
      </c>
      <c r="BD1287" s="96">
        <v>490</v>
      </c>
      <c r="BE1287" s="96">
        <v>420</v>
      </c>
      <c r="BF1287" s="95" t="s">
        <v>1335</v>
      </c>
      <c r="BG1287" s="96">
        <v>1000</v>
      </c>
      <c r="BH1287" s="96">
        <v>950</v>
      </c>
      <c r="BI1287" s="96">
        <v>900</v>
      </c>
      <c r="BJ1287" s="96">
        <v>850</v>
      </c>
      <c r="BK1287" s="96">
        <v>800</v>
      </c>
      <c r="BL1287" s="96">
        <v>750</v>
      </c>
      <c r="BM1287" s="96">
        <v>700</v>
      </c>
      <c r="BN1287" s="96">
        <v>600</v>
      </c>
      <c r="CH1287" s="2">
        <v>65735</v>
      </c>
      <c r="CI1287" s="2" t="s">
        <v>126</v>
      </c>
      <c r="CP1287" s="3">
        <v>63745</v>
      </c>
      <c r="CQ1287" s="3" t="s">
        <v>16636</v>
      </c>
      <c r="CR1287" s="3" t="s">
        <v>124</v>
      </c>
    </row>
    <row r="1288" spans="19:96" x14ac:dyDescent="0.25">
      <c r="S1288" s="2"/>
      <c r="T1288" s="95" t="s">
        <v>1336</v>
      </c>
      <c r="U1288" s="96">
        <v>1700</v>
      </c>
      <c r="V1288" s="96">
        <v>1620</v>
      </c>
      <c r="W1288" s="96">
        <v>1530</v>
      </c>
      <c r="X1288" s="96">
        <v>1450</v>
      </c>
      <c r="Y1288" s="96">
        <v>1360</v>
      </c>
      <c r="Z1288" s="96">
        <v>1280</v>
      </c>
      <c r="AA1288" s="96">
        <v>1190</v>
      </c>
      <c r="AB1288" s="96">
        <v>1020</v>
      </c>
      <c r="AC1288" s="95" t="s">
        <v>1336</v>
      </c>
      <c r="AD1288" s="96">
        <v>2700</v>
      </c>
      <c r="AE1288" s="96">
        <v>2570</v>
      </c>
      <c r="AF1288" s="96">
        <v>2430</v>
      </c>
      <c r="AG1288" s="96">
        <v>2300</v>
      </c>
      <c r="AH1288" s="96">
        <v>2160</v>
      </c>
      <c r="AI1288" s="96">
        <v>2030</v>
      </c>
      <c r="AJ1288" s="96">
        <v>1890</v>
      </c>
      <c r="AK1288" s="96">
        <v>1620</v>
      </c>
      <c r="AL1288" s="2"/>
      <c r="AM1288" s="95" t="s">
        <v>1336</v>
      </c>
      <c r="AN1288" s="96">
        <v>2500</v>
      </c>
      <c r="AO1288" s="96">
        <v>2380</v>
      </c>
      <c r="AP1288" s="96">
        <v>2250</v>
      </c>
      <c r="AQ1288" s="96">
        <v>2130</v>
      </c>
      <c r="AR1288" s="96">
        <v>2000</v>
      </c>
      <c r="AS1288" s="96">
        <v>1880</v>
      </c>
      <c r="AT1288" s="96">
        <v>1750</v>
      </c>
      <c r="AU1288" s="96">
        <v>1500</v>
      </c>
      <c r="AW1288" s="95" t="s">
        <v>1336</v>
      </c>
      <c r="AX1288" s="96">
        <v>800</v>
      </c>
      <c r="AY1288" s="96">
        <v>760</v>
      </c>
      <c r="AZ1288" s="96">
        <v>720</v>
      </c>
      <c r="BA1288" s="96">
        <v>680</v>
      </c>
      <c r="BB1288" s="96">
        <v>640</v>
      </c>
      <c r="BC1288" s="96">
        <v>600</v>
      </c>
      <c r="BD1288" s="96">
        <v>560</v>
      </c>
      <c r="BE1288" s="96">
        <v>480</v>
      </c>
      <c r="BF1288" s="95" t="s">
        <v>1336</v>
      </c>
      <c r="BG1288" s="96">
        <v>1100</v>
      </c>
      <c r="BH1288" s="96">
        <v>1050</v>
      </c>
      <c r="BI1288" s="96">
        <v>990</v>
      </c>
      <c r="BJ1288" s="96">
        <v>940</v>
      </c>
      <c r="BK1288" s="96">
        <v>880</v>
      </c>
      <c r="BL1288" s="96">
        <v>830</v>
      </c>
      <c r="BM1288" s="96">
        <v>770</v>
      </c>
      <c r="BN1288" s="96">
        <v>660</v>
      </c>
      <c r="CH1288" s="2">
        <v>65737</v>
      </c>
      <c r="CI1288" s="2" t="s">
        <v>126</v>
      </c>
      <c r="CP1288" s="3">
        <v>63746</v>
      </c>
      <c r="CQ1288" s="3" t="s">
        <v>16635</v>
      </c>
      <c r="CR1288" s="3" t="s">
        <v>124</v>
      </c>
    </row>
    <row r="1289" spans="19:96" x14ac:dyDescent="0.25">
      <c r="S1289" s="2"/>
      <c r="T1289" s="95" t="s">
        <v>22214</v>
      </c>
      <c r="U1289" s="96">
        <v>2900</v>
      </c>
      <c r="V1289" s="96">
        <v>2760</v>
      </c>
      <c r="W1289" s="96">
        <v>2610</v>
      </c>
      <c r="X1289" s="96">
        <v>2470</v>
      </c>
      <c r="Y1289" s="96">
        <v>2320</v>
      </c>
      <c r="Z1289" s="96">
        <v>2180</v>
      </c>
      <c r="AA1289" s="96">
        <v>2030</v>
      </c>
      <c r="AB1289" s="96">
        <v>1740</v>
      </c>
      <c r="AC1289" s="95" t="s">
        <v>22214</v>
      </c>
      <c r="AD1289" s="96">
        <v>4600</v>
      </c>
      <c r="AE1289" s="96">
        <v>4370</v>
      </c>
      <c r="AF1289" s="96">
        <v>4140</v>
      </c>
      <c r="AG1289" s="96">
        <v>3910</v>
      </c>
      <c r="AH1289" s="96">
        <v>3680</v>
      </c>
      <c r="AI1289" s="96">
        <v>3450</v>
      </c>
      <c r="AJ1289" s="96">
        <v>3220</v>
      </c>
      <c r="AK1289" s="96">
        <v>2760</v>
      </c>
      <c r="AL1289" s="2"/>
      <c r="AM1289" s="95" t="s">
        <v>22214</v>
      </c>
      <c r="AN1289" s="96">
        <v>4300</v>
      </c>
      <c r="AO1289" s="96">
        <v>4090</v>
      </c>
      <c r="AP1289" s="96">
        <v>3870</v>
      </c>
      <c r="AQ1289" s="96">
        <v>3660</v>
      </c>
      <c r="AR1289" s="96">
        <v>3440</v>
      </c>
      <c r="AS1289" s="96">
        <v>3230</v>
      </c>
      <c r="AT1289" s="96">
        <v>3010</v>
      </c>
      <c r="AU1289" s="96">
        <v>2580</v>
      </c>
      <c r="AW1289" s="95" t="s">
        <v>22214</v>
      </c>
      <c r="AX1289" s="96">
        <v>1400</v>
      </c>
      <c r="AY1289" s="96">
        <v>1330</v>
      </c>
      <c r="AZ1289" s="96">
        <v>1260</v>
      </c>
      <c r="BA1289" s="96">
        <v>1190</v>
      </c>
      <c r="BB1289" s="96">
        <v>1120</v>
      </c>
      <c r="BC1289" s="96">
        <v>1050</v>
      </c>
      <c r="BD1289" s="96">
        <v>980</v>
      </c>
      <c r="BE1289" s="96">
        <v>840</v>
      </c>
      <c r="BF1289" s="95" t="s">
        <v>22214</v>
      </c>
      <c r="BG1289" s="96">
        <v>1900</v>
      </c>
      <c r="BH1289" s="96">
        <v>1810</v>
      </c>
      <c r="BI1289" s="96">
        <v>1710</v>
      </c>
      <c r="BJ1289" s="96">
        <v>1620</v>
      </c>
      <c r="BK1289" s="96">
        <v>1520</v>
      </c>
      <c r="BL1289" s="96">
        <v>1430</v>
      </c>
      <c r="BM1289" s="96">
        <v>1330</v>
      </c>
      <c r="BN1289" s="96">
        <v>1140</v>
      </c>
      <c r="CH1289" s="2">
        <v>65738</v>
      </c>
      <c r="CI1289" s="2" t="s">
        <v>126</v>
      </c>
      <c r="CP1289" s="3">
        <v>63747</v>
      </c>
      <c r="CQ1289" s="3" t="s">
        <v>29277</v>
      </c>
      <c r="CR1289" s="3" t="s">
        <v>126</v>
      </c>
    </row>
    <row r="1290" spans="19:96" x14ac:dyDescent="0.25">
      <c r="S1290" s="2"/>
      <c r="T1290" s="95" t="s">
        <v>1337</v>
      </c>
      <c r="U1290" s="96">
        <v>1300</v>
      </c>
      <c r="V1290" s="96">
        <v>1240</v>
      </c>
      <c r="W1290" s="96">
        <v>1170</v>
      </c>
      <c r="X1290" s="96">
        <v>1110</v>
      </c>
      <c r="Y1290" s="96">
        <v>1040</v>
      </c>
      <c r="Z1290" s="96">
        <v>980</v>
      </c>
      <c r="AA1290" s="96">
        <v>910</v>
      </c>
      <c r="AB1290" s="96">
        <v>780</v>
      </c>
      <c r="AC1290" s="95" t="s">
        <v>1337</v>
      </c>
      <c r="AD1290" s="96">
        <v>2100</v>
      </c>
      <c r="AE1290" s="96">
        <v>2000</v>
      </c>
      <c r="AF1290" s="96">
        <v>1890</v>
      </c>
      <c r="AG1290" s="96">
        <v>1790</v>
      </c>
      <c r="AH1290" s="96">
        <v>1680</v>
      </c>
      <c r="AI1290" s="96">
        <v>1580</v>
      </c>
      <c r="AJ1290" s="96">
        <v>1470</v>
      </c>
      <c r="AK1290" s="96">
        <v>1260</v>
      </c>
      <c r="AL1290" s="2"/>
      <c r="AM1290" s="95" t="s">
        <v>1337</v>
      </c>
      <c r="AN1290" s="96">
        <v>2000</v>
      </c>
      <c r="AO1290" s="96">
        <v>1900</v>
      </c>
      <c r="AP1290" s="96">
        <v>1800</v>
      </c>
      <c r="AQ1290" s="96">
        <v>1700</v>
      </c>
      <c r="AR1290" s="96">
        <v>1600</v>
      </c>
      <c r="AS1290" s="96">
        <v>1500</v>
      </c>
      <c r="AT1290" s="96">
        <v>1400</v>
      </c>
      <c r="AU1290" s="96">
        <v>1200</v>
      </c>
      <c r="AW1290" s="95" t="s">
        <v>1337</v>
      </c>
      <c r="AX1290" s="96">
        <v>700</v>
      </c>
      <c r="AY1290" s="96">
        <v>670</v>
      </c>
      <c r="AZ1290" s="96">
        <v>630</v>
      </c>
      <c r="BA1290" s="96">
        <v>600</v>
      </c>
      <c r="BB1290" s="96">
        <v>560</v>
      </c>
      <c r="BC1290" s="96">
        <v>530</v>
      </c>
      <c r="BD1290" s="96">
        <v>490</v>
      </c>
      <c r="BE1290" s="96">
        <v>420</v>
      </c>
      <c r="BF1290" s="95" t="s">
        <v>1337</v>
      </c>
      <c r="BG1290" s="96">
        <v>900</v>
      </c>
      <c r="BH1290" s="96">
        <v>860</v>
      </c>
      <c r="BI1290" s="96">
        <v>810</v>
      </c>
      <c r="BJ1290" s="96">
        <v>770</v>
      </c>
      <c r="BK1290" s="96">
        <v>720</v>
      </c>
      <c r="BL1290" s="96">
        <v>680</v>
      </c>
      <c r="BM1290" s="96">
        <v>630</v>
      </c>
      <c r="BN1290" s="96">
        <v>540</v>
      </c>
      <c r="CH1290" s="2">
        <v>65741</v>
      </c>
      <c r="CI1290" s="2" t="s">
        <v>126</v>
      </c>
      <c r="CP1290" s="3">
        <v>63750</v>
      </c>
      <c r="CQ1290" s="3" t="s">
        <v>34186</v>
      </c>
      <c r="CR1290" s="3" t="s">
        <v>126</v>
      </c>
    </row>
    <row r="1291" spans="19:96" x14ac:dyDescent="0.25">
      <c r="S1291" s="2"/>
      <c r="T1291" s="95" t="s">
        <v>1338</v>
      </c>
      <c r="U1291" s="96">
        <v>800</v>
      </c>
      <c r="V1291" s="96">
        <v>760</v>
      </c>
      <c r="W1291" s="96">
        <v>720</v>
      </c>
      <c r="X1291" s="96">
        <v>680</v>
      </c>
      <c r="Y1291" s="96">
        <v>640</v>
      </c>
      <c r="Z1291" s="96">
        <v>600</v>
      </c>
      <c r="AA1291" s="96">
        <v>560</v>
      </c>
      <c r="AB1291" s="96">
        <v>480</v>
      </c>
      <c r="AC1291" s="95" t="s">
        <v>1338</v>
      </c>
      <c r="AD1291" s="96">
        <v>1300</v>
      </c>
      <c r="AE1291" s="96">
        <v>1240</v>
      </c>
      <c r="AF1291" s="96">
        <v>1170</v>
      </c>
      <c r="AG1291" s="96">
        <v>1110</v>
      </c>
      <c r="AH1291" s="96">
        <v>1040</v>
      </c>
      <c r="AI1291" s="96">
        <v>980</v>
      </c>
      <c r="AJ1291" s="96">
        <v>910</v>
      </c>
      <c r="AK1291" s="96">
        <v>780</v>
      </c>
      <c r="AL1291" s="2"/>
      <c r="AM1291" s="95" t="s">
        <v>1338</v>
      </c>
      <c r="AN1291" s="96">
        <v>1300</v>
      </c>
      <c r="AO1291" s="96">
        <v>1240</v>
      </c>
      <c r="AP1291" s="96">
        <v>1170</v>
      </c>
      <c r="AQ1291" s="96">
        <v>1110</v>
      </c>
      <c r="AR1291" s="96">
        <v>1040</v>
      </c>
      <c r="AS1291" s="96">
        <v>980</v>
      </c>
      <c r="AT1291" s="96">
        <v>910</v>
      </c>
      <c r="AU1291" s="96">
        <v>780</v>
      </c>
      <c r="AW1291" s="95" t="s">
        <v>1338</v>
      </c>
      <c r="AX1291" s="96">
        <v>400</v>
      </c>
      <c r="AY1291" s="96">
        <v>380</v>
      </c>
      <c r="AZ1291" s="96">
        <v>360</v>
      </c>
      <c r="BA1291" s="96">
        <v>340</v>
      </c>
      <c r="BB1291" s="96">
        <v>320</v>
      </c>
      <c r="BC1291" s="96">
        <v>300</v>
      </c>
      <c r="BD1291" s="96">
        <v>280</v>
      </c>
      <c r="BE1291" s="96">
        <v>240</v>
      </c>
      <c r="BF1291" s="95" t="s">
        <v>1338</v>
      </c>
      <c r="BG1291" s="96">
        <v>500</v>
      </c>
      <c r="BH1291" s="96">
        <v>480</v>
      </c>
      <c r="BI1291" s="96">
        <v>450</v>
      </c>
      <c r="BJ1291" s="96">
        <v>430</v>
      </c>
      <c r="BK1291" s="96">
        <v>400</v>
      </c>
      <c r="BL1291" s="96">
        <v>380</v>
      </c>
      <c r="BM1291" s="96">
        <v>350</v>
      </c>
      <c r="BN1291" s="96">
        <v>300</v>
      </c>
      <c r="CH1291" s="2">
        <v>65742</v>
      </c>
      <c r="CI1291" s="2" t="s">
        <v>126</v>
      </c>
      <c r="CP1291" s="3">
        <v>63753</v>
      </c>
      <c r="CQ1291" s="3" t="s">
        <v>34187</v>
      </c>
      <c r="CR1291" s="3" t="s">
        <v>122</v>
      </c>
    </row>
    <row r="1292" spans="19:96" x14ac:dyDescent="0.25">
      <c r="S1292" s="2"/>
      <c r="T1292" s="95" t="s">
        <v>16604</v>
      </c>
      <c r="U1292" s="96">
        <v>1500</v>
      </c>
      <c r="V1292" s="96">
        <v>1430</v>
      </c>
      <c r="W1292" s="96">
        <v>1350</v>
      </c>
      <c r="X1292" s="96">
        <v>1280</v>
      </c>
      <c r="Y1292" s="96">
        <v>1200</v>
      </c>
      <c r="Z1292" s="96">
        <v>1130</v>
      </c>
      <c r="AA1292" s="96">
        <v>1050</v>
      </c>
      <c r="AB1292" s="96">
        <v>900</v>
      </c>
      <c r="AC1292" s="95" t="s">
        <v>16604</v>
      </c>
      <c r="AD1292" s="96">
        <v>2400</v>
      </c>
      <c r="AE1292" s="96">
        <v>2280</v>
      </c>
      <c r="AF1292" s="96">
        <v>2160</v>
      </c>
      <c r="AG1292" s="96">
        <v>2040</v>
      </c>
      <c r="AH1292" s="96">
        <v>1920</v>
      </c>
      <c r="AI1292" s="96">
        <v>1800</v>
      </c>
      <c r="AJ1292" s="96">
        <v>1680</v>
      </c>
      <c r="AK1292" s="96">
        <v>1440</v>
      </c>
      <c r="AL1292" s="2"/>
      <c r="AM1292" s="95" t="s">
        <v>16604</v>
      </c>
      <c r="AN1292" s="96">
        <v>2300</v>
      </c>
      <c r="AO1292" s="96">
        <v>2190</v>
      </c>
      <c r="AP1292" s="96">
        <v>2070</v>
      </c>
      <c r="AQ1292" s="96">
        <v>1960</v>
      </c>
      <c r="AR1292" s="96">
        <v>1840</v>
      </c>
      <c r="AS1292" s="96">
        <v>1730</v>
      </c>
      <c r="AT1292" s="96">
        <v>1610</v>
      </c>
      <c r="AU1292" s="96">
        <v>1380</v>
      </c>
      <c r="AW1292" s="95" t="s">
        <v>16604</v>
      </c>
      <c r="AX1292" s="96">
        <v>800</v>
      </c>
      <c r="AY1292" s="96">
        <v>760</v>
      </c>
      <c r="AZ1292" s="96">
        <v>720</v>
      </c>
      <c r="BA1292" s="96">
        <v>680</v>
      </c>
      <c r="BB1292" s="96">
        <v>640</v>
      </c>
      <c r="BC1292" s="96">
        <v>600</v>
      </c>
      <c r="BD1292" s="96">
        <v>560</v>
      </c>
      <c r="BE1292" s="96">
        <v>480</v>
      </c>
      <c r="BF1292" s="95" t="s">
        <v>16604</v>
      </c>
      <c r="BG1292" s="96">
        <v>1000</v>
      </c>
      <c r="BH1292" s="96">
        <v>950</v>
      </c>
      <c r="BI1292" s="96">
        <v>900</v>
      </c>
      <c r="BJ1292" s="96">
        <v>850</v>
      </c>
      <c r="BK1292" s="96">
        <v>800</v>
      </c>
      <c r="BL1292" s="96">
        <v>750</v>
      </c>
      <c r="BM1292" s="96">
        <v>700</v>
      </c>
      <c r="BN1292" s="96">
        <v>600</v>
      </c>
      <c r="CH1292" s="2">
        <v>65743</v>
      </c>
      <c r="CI1292" s="2" t="s">
        <v>124</v>
      </c>
      <c r="CP1292" s="3">
        <v>63754</v>
      </c>
      <c r="CQ1292" s="3" t="s">
        <v>34188</v>
      </c>
      <c r="CR1292" s="3" t="s">
        <v>124</v>
      </c>
    </row>
    <row r="1293" spans="19:96" x14ac:dyDescent="0.25">
      <c r="S1293" s="2"/>
      <c r="T1293" s="95" t="s">
        <v>1339</v>
      </c>
      <c r="U1293" s="96">
        <v>2300</v>
      </c>
      <c r="V1293" s="96">
        <v>2190</v>
      </c>
      <c r="W1293" s="96">
        <v>2070</v>
      </c>
      <c r="X1293" s="96">
        <v>1960</v>
      </c>
      <c r="Y1293" s="96">
        <v>1840</v>
      </c>
      <c r="Z1293" s="96">
        <v>1730</v>
      </c>
      <c r="AA1293" s="96">
        <v>1610</v>
      </c>
      <c r="AB1293" s="96">
        <v>1380</v>
      </c>
      <c r="AC1293" s="95" t="s">
        <v>1339</v>
      </c>
      <c r="AD1293" s="96">
        <v>3700</v>
      </c>
      <c r="AE1293" s="96">
        <v>3520</v>
      </c>
      <c r="AF1293" s="96">
        <v>3330</v>
      </c>
      <c r="AG1293" s="96">
        <v>3150</v>
      </c>
      <c r="AH1293" s="96">
        <v>2960</v>
      </c>
      <c r="AI1293" s="96">
        <v>2780</v>
      </c>
      <c r="AJ1293" s="96">
        <v>2590</v>
      </c>
      <c r="AK1293" s="96">
        <v>2220</v>
      </c>
      <c r="AL1293" s="2"/>
      <c r="AM1293" s="95" t="s">
        <v>1339</v>
      </c>
      <c r="AN1293" s="96">
        <v>3400</v>
      </c>
      <c r="AO1293" s="96">
        <v>3230</v>
      </c>
      <c r="AP1293" s="96">
        <v>3060</v>
      </c>
      <c r="AQ1293" s="96">
        <v>2890</v>
      </c>
      <c r="AR1293" s="96">
        <v>2720</v>
      </c>
      <c r="AS1293" s="96">
        <v>2550</v>
      </c>
      <c r="AT1293" s="96">
        <v>2380</v>
      </c>
      <c r="AU1293" s="96">
        <v>2040</v>
      </c>
      <c r="AW1293" s="95" t="s">
        <v>1339</v>
      </c>
      <c r="AX1293" s="96">
        <v>1100</v>
      </c>
      <c r="AY1293" s="96">
        <v>1050</v>
      </c>
      <c r="AZ1293" s="96">
        <v>990</v>
      </c>
      <c r="BA1293" s="96">
        <v>940</v>
      </c>
      <c r="BB1293" s="96">
        <v>880</v>
      </c>
      <c r="BC1293" s="96">
        <v>830</v>
      </c>
      <c r="BD1293" s="96">
        <v>770</v>
      </c>
      <c r="BE1293" s="96">
        <v>660</v>
      </c>
      <c r="BF1293" s="95" t="s">
        <v>1339</v>
      </c>
      <c r="BG1293" s="96">
        <v>1500</v>
      </c>
      <c r="BH1293" s="96">
        <v>1430</v>
      </c>
      <c r="BI1293" s="96">
        <v>1350</v>
      </c>
      <c r="BJ1293" s="96">
        <v>1280</v>
      </c>
      <c r="BK1293" s="96">
        <v>1200</v>
      </c>
      <c r="BL1293" s="96">
        <v>1130</v>
      </c>
      <c r="BM1293" s="96">
        <v>1050</v>
      </c>
      <c r="BN1293" s="96">
        <v>900</v>
      </c>
      <c r="CH1293" s="2">
        <v>65744</v>
      </c>
      <c r="CI1293" s="2" t="s">
        <v>126</v>
      </c>
      <c r="CP1293" s="3">
        <v>63755</v>
      </c>
      <c r="CQ1293" s="3" t="s">
        <v>34189</v>
      </c>
      <c r="CR1293" s="3" t="s">
        <v>126</v>
      </c>
    </row>
    <row r="1294" spans="19:96" x14ac:dyDescent="0.25">
      <c r="S1294" s="2"/>
      <c r="T1294" s="95" t="s">
        <v>1340</v>
      </c>
      <c r="U1294" s="96">
        <v>700</v>
      </c>
      <c r="V1294" s="96">
        <v>670</v>
      </c>
      <c r="W1294" s="96">
        <v>630</v>
      </c>
      <c r="X1294" s="96">
        <v>600</v>
      </c>
      <c r="Y1294" s="96">
        <v>560</v>
      </c>
      <c r="Z1294" s="96">
        <v>530</v>
      </c>
      <c r="AA1294" s="96">
        <v>490</v>
      </c>
      <c r="AB1294" s="96">
        <v>420</v>
      </c>
      <c r="AC1294" s="95" t="s">
        <v>1340</v>
      </c>
      <c r="AD1294" s="96">
        <v>1100</v>
      </c>
      <c r="AE1294" s="96">
        <v>1050</v>
      </c>
      <c r="AF1294" s="96">
        <v>990</v>
      </c>
      <c r="AG1294" s="96">
        <v>940</v>
      </c>
      <c r="AH1294" s="96">
        <v>880</v>
      </c>
      <c r="AI1294" s="96">
        <v>830</v>
      </c>
      <c r="AJ1294" s="96">
        <v>770</v>
      </c>
      <c r="AK1294" s="96">
        <v>660</v>
      </c>
      <c r="AL1294" s="2"/>
      <c r="AM1294" s="95" t="s">
        <v>1340</v>
      </c>
      <c r="AN1294" s="96">
        <v>1100</v>
      </c>
      <c r="AO1294" s="96">
        <v>1050</v>
      </c>
      <c r="AP1294" s="96">
        <v>990</v>
      </c>
      <c r="AQ1294" s="96">
        <v>940</v>
      </c>
      <c r="AR1294" s="96">
        <v>880</v>
      </c>
      <c r="AS1294" s="96">
        <v>830</v>
      </c>
      <c r="AT1294" s="96">
        <v>770</v>
      </c>
      <c r="AU1294" s="96">
        <v>660</v>
      </c>
      <c r="AW1294" s="95" t="s">
        <v>1340</v>
      </c>
      <c r="AX1294" s="96">
        <v>400</v>
      </c>
      <c r="AY1294" s="96">
        <v>380</v>
      </c>
      <c r="AZ1294" s="96">
        <v>360</v>
      </c>
      <c r="BA1294" s="96">
        <v>340</v>
      </c>
      <c r="BB1294" s="96">
        <v>320</v>
      </c>
      <c r="BC1294" s="96">
        <v>300</v>
      </c>
      <c r="BD1294" s="96">
        <v>280</v>
      </c>
      <c r="BE1294" s="96">
        <v>240</v>
      </c>
      <c r="BF1294" s="95" t="s">
        <v>1340</v>
      </c>
      <c r="BG1294" s="96">
        <v>500</v>
      </c>
      <c r="BH1294" s="96">
        <v>480</v>
      </c>
      <c r="BI1294" s="96">
        <v>450</v>
      </c>
      <c r="BJ1294" s="96">
        <v>430</v>
      </c>
      <c r="BK1294" s="96">
        <v>400</v>
      </c>
      <c r="BL1294" s="96">
        <v>380</v>
      </c>
      <c r="BM1294" s="96">
        <v>350</v>
      </c>
      <c r="BN1294" s="96">
        <v>300</v>
      </c>
      <c r="CH1294" s="2">
        <v>65745</v>
      </c>
      <c r="CI1294" s="2" t="s">
        <v>122</v>
      </c>
      <c r="CP1294" s="3">
        <v>63756</v>
      </c>
      <c r="CQ1294" s="3" t="s">
        <v>29279</v>
      </c>
      <c r="CR1294" s="3" t="s">
        <v>126</v>
      </c>
    </row>
    <row r="1295" spans="19:96" x14ac:dyDescent="0.25">
      <c r="S1295" s="2"/>
      <c r="T1295" s="95" t="s">
        <v>22215</v>
      </c>
      <c r="U1295" s="96">
        <v>1100</v>
      </c>
      <c r="V1295" s="96">
        <v>1050</v>
      </c>
      <c r="W1295" s="96">
        <v>990</v>
      </c>
      <c r="X1295" s="96">
        <v>940</v>
      </c>
      <c r="Y1295" s="96">
        <v>880</v>
      </c>
      <c r="Z1295" s="96">
        <v>830</v>
      </c>
      <c r="AA1295" s="96">
        <v>770</v>
      </c>
      <c r="AB1295" s="96">
        <v>660</v>
      </c>
      <c r="AC1295" s="95" t="s">
        <v>22215</v>
      </c>
      <c r="AD1295" s="96">
        <v>1800</v>
      </c>
      <c r="AE1295" s="96">
        <v>1710</v>
      </c>
      <c r="AF1295" s="96">
        <v>1620</v>
      </c>
      <c r="AG1295" s="96">
        <v>1530</v>
      </c>
      <c r="AH1295" s="96">
        <v>1440</v>
      </c>
      <c r="AI1295" s="96">
        <v>1350</v>
      </c>
      <c r="AJ1295" s="96">
        <v>1260</v>
      </c>
      <c r="AK1295" s="96">
        <v>1080</v>
      </c>
      <c r="AL1295" s="2"/>
      <c r="AM1295" s="95" t="s">
        <v>22215</v>
      </c>
      <c r="AN1295" s="96">
        <v>1600</v>
      </c>
      <c r="AO1295" s="96">
        <v>1520</v>
      </c>
      <c r="AP1295" s="96">
        <v>1440</v>
      </c>
      <c r="AQ1295" s="96">
        <v>1360</v>
      </c>
      <c r="AR1295" s="96">
        <v>1280</v>
      </c>
      <c r="AS1295" s="96">
        <v>1200</v>
      </c>
      <c r="AT1295" s="96">
        <v>1120</v>
      </c>
      <c r="AU1295" s="96">
        <v>960</v>
      </c>
      <c r="AW1295" s="95" t="s">
        <v>22215</v>
      </c>
      <c r="AX1295" s="96">
        <v>500</v>
      </c>
      <c r="AY1295" s="96">
        <v>480</v>
      </c>
      <c r="AZ1295" s="96">
        <v>450</v>
      </c>
      <c r="BA1295" s="96">
        <v>430</v>
      </c>
      <c r="BB1295" s="96">
        <v>400</v>
      </c>
      <c r="BC1295" s="96">
        <v>380</v>
      </c>
      <c r="BD1295" s="96">
        <v>350</v>
      </c>
      <c r="BE1295" s="96">
        <v>300</v>
      </c>
      <c r="BF1295" s="95" t="s">
        <v>22215</v>
      </c>
      <c r="BG1295" s="96">
        <v>700</v>
      </c>
      <c r="BH1295" s="96">
        <v>670</v>
      </c>
      <c r="BI1295" s="96">
        <v>630</v>
      </c>
      <c r="BJ1295" s="96">
        <v>600</v>
      </c>
      <c r="BK1295" s="96">
        <v>560</v>
      </c>
      <c r="BL1295" s="96">
        <v>530</v>
      </c>
      <c r="BM1295" s="96">
        <v>490</v>
      </c>
      <c r="BN1295" s="96">
        <v>420</v>
      </c>
      <c r="CH1295" s="2">
        <v>65746</v>
      </c>
      <c r="CI1295" s="2" t="s">
        <v>126</v>
      </c>
      <c r="CP1295" s="3">
        <v>63757</v>
      </c>
      <c r="CQ1295" s="3" t="s">
        <v>29278</v>
      </c>
      <c r="CR1295" s="3" t="s">
        <v>126</v>
      </c>
    </row>
    <row r="1296" spans="19:96" x14ac:dyDescent="0.25">
      <c r="S1296" s="2"/>
      <c r="T1296" s="95" t="s">
        <v>13618</v>
      </c>
      <c r="U1296" s="96">
        <v>1800</v>
      </c>
      <c r="V1296" s="96">
        <v>1710</v>
      </c>
      <c r="W1296" s="96">
        <v>1620</v>
      </c>
      <c r="X1296" s="96">
        <v>1530</v>
      </c>
      <c r="Y1296" s="96">
        <v>1440</v>
      </c>
      <c r="Z1296" s="96">
        <v>1350</v>
      </c>
      <c r="AA1296" s="96">
        <v>1260</v>
      </c>
      <c r="AB1296" s="96">
        <v>1080</v>
      </c>
      <c r="AC1296" s="95" t="s">
        <v>13618</v>
      </c>
      <c r="AD1296" s="96">
        <v>2900</v>
      </c>
      <c r="AE1296" s="96">
        <v>2760</v>
      </c>
      <c r="AF1296" s="96">
        <v>2610</v>
      </c>
      <c r="AG1296" s="96">
        <v>2470</v>
      </c>
      <c r="AH1296" s="96">
        <v>2320</v>
      </c>
      <c r="AI1296" s="96">
        <v>2180</v>
      </c>
      <c r="AJ1296" s="96">
        <v>2030</v>
      </c>
      <c r="AK1296" s="96">
        <v>1740</v>
      </c>
      <c r="AL1296" s="2"/>
      <c r="AM1296" s="95" t="s">
        <v>13618</v>
      </c>
      <c r="AN1296" s="96">
        <v>2700</v>
      </c>
      <c r="AO1296" s="96">
        <v>2570</v>
      </c>
      <c r="AP1296" s="96">
        <v>2430</v>
      </c>
      <c r="AQ1296" s="96">
        <v>2300</v>
      </c>
      <c r="AR1296" s="96">
        <v>2160</v>
      </c>
      <c r="AS1296" s="96">
        <v>2030</v>
      </c>
      <c r="AT1296" s="96">
        <v>1890</v>
      </c>
      <c r="AU1296" s="96">
        <v>1620</v>
      </c>
      <c r="AW1296" s="95" t="s">
        <v>13618</v>
      </c>
      <c r="AX1296" s="96">
        <v>900</v>
      </c>
      <c r="AY1296" s="96">
        <v>860</v>
      </c>
      <c r="AZ1296" s="96">
        <v>810</v>
      </c>
      <c r="BA1296" s="96">
        <v>770</v>
      </c>
      <c r="BB1296" s="96">
        <v>720</v>
      </c>
      <c r="BC1296" s="96">
        <v>680</v>
      </c>
      <c r="BD1296" s="96">
        <v>630</v>
      </c>
      <c r="BE1296" s="96">
        <v>540</v>
      </c>
      <c r="BF1296" s="95" t="s">
        <v>13618</v>
      </c>
      <c r="BG1296" s="96">
        <v>1200</v>
      </c>
      <c r="BH1296" s="96">
        <v>1140</v>
      </c>
      <c r="BI1296" s="96">
        <v>1080</v>
      </c>
      <c r="BJ1296" s="96">
        <v>1020</v>
      </c>
      <c r="BK1296" s="96">
        <v>960</v>
      </c>
      <c r="BL1296" s="96">
        <v>900</v>
      </c>
      <c r="BM1296" s="96">
        <v>840</v>
      </c>
      <c r="BN1296" s="96">
        <v>720</v>
      </c>
      <c r="CH1296" s="2">
        <v>65747</v>
      </c>
      <c r="CI1296" s="2" t="s">
        <v>126</v>
      </c>
      <c r="CP1296" s="3">
        <v>63758</v>
      </c>
      <c r="CQ1296" s="3" t="s">
        <v>34190</v>
      </c>
      <c r="CR1296" s="3" t="s">
        <v>122</v>
      </c>
    </row>
    <row r="1297" spans="19:96" x14ac:dyDescent="0.25">
      <c r="S1297" s="2"/>
      <c r="T1297" s="95" t="s">
        <v>1341</v>
      </c>
      <c r="U1297" s="96">
        <v>1600</v>
      </c>
      <c r="V1297" s="96">
        <v>1520</v>
      </c>
      <c r="W1297" s="96">
        <v>1440</v>
      </c>
      <c r="X1297" s="96">
        <v>1360</v>
      </c>
      <c r="Y1297" s="96">
        <v>1280</v>
      </c>
      <c r="Z1297" s="96">
        <v>1200</v>
      </c>
      <c r="AA1297" s="96">
        <v>1120</v>
      </c>
      <c r="AB1297" s="96">
        <v>960</v>
      </c>
      <c r="AC1297" s="95" t="s">
        <v>1341</v>
      </c>
      <c r="AD1297" s="96">
        <v>2600</v>
      </c>
      <c r="AE1297" s="96">
        <v>2470</v>
      </c>
      <c r="AF1297" s="96">
        <v>2340</v>
      </c>
      <c r="AG1297" s="96">
        <v>2210</v>
      </c>
      <c r="AH1297" s="96">
        <v>2080</v>
      </c>
      <c r="AI1297" s="96">
        <v>1950</v>
      </c>
      <c r="AJ1297" s="96">
        <v>1820</v>
      </c>
      <c r="AK1297" s="96">
        <v>1560</v>
      </c>
      <c r="AL1297" s="2"/>
      <c r="AM1297" s="95" t="s">
        <v>1341</v>
      </c>
      <c r="AN1297" s="96">
        <v>2400</v>
      </c>
      <c r="AO1297" s="96">
        <v>2280</v>
      </c>
      <c r="AP1297" s="96">
        <v>2160</v>
      </c>
      <c r="AQ1297" s="96">
        <v>2040</v>
      </c>
      <c r="AR1297" s="96">
        <v>1920</v>
      </c>
      <c r="AS1297" s="96">
        <v>1800</v>
      </c>
      <c r="AT1297" s="96">
        <v>1680</v>
      </c>
      <c r="AU1297" s="96">
        <v>1440</v>
      </c>
      <c r="AW1297" s="95" t="s">
        <v>1341</v>
      </c>
      <c r="AX1297" s="96">
        <v>800</v>
      </c>
      <c r="AY1297" s="96">
        <v>760</v>
      </c>
      <c r="AZ1297" s="96">
        <v>720</v>
      </c>
      <c r="BA1297" s="96">
        <v>680</v>
      </c>
      <c r="BB1297" s="96">
        <v>640</v>
      </c>
      <c r="BC1297" s="96">
        <v>600</v>
      </c>
      <c r="BD1297" s="96">
        <v>560</v>
      </c>
      <c r="BE1297" s="96">
        <v>480</v>
      </c>
      <c r="BF1297" s="95" t="s">
        <v>1341</v>
      </c>
      <c r="BG1297" s="96">
        <v>1100</v>
      </c>
      <c r="BH1297" s="96">
        <v>1050</v>
      </c>
      <c r="BI1297" s="96">
        <v>990</v>
      </c>
      <c r="BJ1297" s="96">
        <v>940</v>
      </c>
      <c r="BK1297" s="96">
        <v>880</v>
      </c>
      <c r="BL1297" s="96">
        <v>830</v>
      </c>
      <c r="BM1297" s="96">
        <v>770</v>
      </c>
      <c r="BN1297" s="96">
        <v>660</v>
      </c>
      <c r="CH1297" s="2">
        <v>65748</v>
      </c>
      <c r="CI1297" s="2" t="s">
        <v>126</v>
      </c>
      <c r="CP1297" s="3">
        <v>63759</v>
      </c>
      <c r="CQ1297" s="3" t="s">
        <v>29279</v>
      </c>
      <c r="CR1297" s="3" t="s">
        <v>122</v>
      </c>
    </row>
    <row r="1298" spans="19:96" x14ac:dyDescent="0.25">
      <c r="S1298" s="2"/>
      <c r="T1298" s="95" t="s">
        <v>1342</v>
      </c>
      <c r="U1298" s="96">
        <v>800</v>
      </c>
      <c r="V1298" s="96">
        <v>760</v>
      </c>
      <c r="W1298" s="96">
        <v>720</v>
      </c>
      <c r="X1298" s="96">
        <v>680</v>
      </c>
      <c r="Y1298" s="96">
        <v>640</v>
      </c>
      <c r="Z1298" s="96">
        <v>600</v>
      </c>
      <c r="AA1298" s="96">
        <v>560</v>
      </c>
      <c r="AB1298" s="96">
        <v>480</v>
      </c>
      <c r="AC1298" s="95" t="s">
        <v>1342</v>
      </c>
      <c r="AD1298" s="96">
        <v>1300</v>
      </c>
      <c r="AE1298" s="96">
        <v>1240</v>
      </c>
      <c r="AF1298" s="96">
        <v>1170</v>
      </c>
      <c r="AG1298" s="96">
        <v>1110</v>
      </c>
      <c r="AH1298" s="96">
        <v>1040</v>
      </c>
      <c r="AI1298" s="96">
        <v>980</v>
      </c>
      <c r="AJ1298" s="96">
        <v>910</v>
      </c>
      <c r="AK1298" s="96">
        <v>780</v>
      </c>
      <c r="AL1298" s="2"/>
      <c r="AM1298" s="95" t="s">
        <v>1342</v>
      </c>
      <c r="AN1298" s="96">
        <v>1200</v>
      </c>
      <c r="AO1298" s="96">
        <v>1140</v>
      </c>
      <c r="AP1298" s="96">
        <v>1080</v>
      </c>
      <c r="AQ1298" s="96">
        <v>1020</v>
      </c>
      <c r="AR1298" s="96">
        <v>960</v>
      </c>
      <c r="AS1298" s="96">
        <v>900</v>
      </c>
      <c r="AT1298" s="96">
        <v>840</v>
      </c>
      <c r="AU1298" s="96">
        <v>720</v>
      </c>
      <c r="AW1298" s="95" t="s">
        <v>1342</v>
      </c>
      <c r="AX1298" s="96">
        <v>400</v>
      </c>
      <c r="AY1298" s="96">
        <v>380</v>
      </c>
      <c r="AZ1298" s="96">
        <v>360</v>
      </c>
      <c r="BA1298" s="96">
        <v>340</v>
      </c>
      <c r="BB1298" s="96">
        <v>320</v>
      </c>
      <c r="BC1298" s="96">
        <v>300</v>
      </c>
      <c r="BD1298" s="96">
        <v>280</v>
      </c>
      <c r="BE1298" s="96">
        <v>240</v>
      </c>
      <c r="BF1298" s="95" t="s">
        <v>1342</v>
      </c>
      <c r="BG1298" s="96">
        <v>500</v>
      </c>
      <c r="BH1298" s="96">
        <v>480</v>
      </c>
      <c r="BI1298" s="96">
        <v>450</v>
      </c>
      <c r="BJ1298" s="96">
        <v>430</v>
      </c>
      <c r="BK1298" s="96">
        <v>400</v>
      </c>
      <c r="BL1298" s="96">
        <v>380</v>
      </c>
      <c r="BM1298" s="96">
        <v>350</v>
      </c>
      <c r="BN1298" s="96">
        <v>300</v>
      </c>
      <c r="CH1298" s="2">
        <v>65749</v>
      </c>
      <c r="CI1298" s="2" t="s">
        <v>124</v>
      </c>
      <c r="CP1298" s="3">
        <v>63760</v>
      </c>
      <c r="CQ1298" s="3" t="s">
        <v>34191</v>
      </c>
      <c r="CR1298" s="3" t="s">
        <v>126</v>
      </c>
    </row>
    <row r="1299" spans="19:96" x14ac:dyDescent="0.25">
      <c r="S1299" s="2"/>
      <c r="T1299" s="95" t="s">
        <v>1343</v>
      </c>
      <c r="U1299" s="96">
        <v>700</v>
      </c>
      <c r="V1299" s="96">
        <v>670</v>
      </c>
      <c r="W1299" s="96">
        <v>630</v>
      </c>
      <c r="X1299" s="96">
        <v>600</v>
      </c>
      <c r="Y1299" s="96">
        <v>560</v>
      </c>
      <c r="Z1299" s="96">
        <v>530</v>
      </c>
      <c r="AA1299" s="96">
        <v>490</v>
      </c>
      <c r="AB1299" s="96">
        <v>420</v>
      </c>
      <c r="AC1299" s="95" t="s">
        <v>1343</v>
      </c>
      <c r="AD1299" s="96">
        <v>1100</v>
      </c>
      <c r="AE1299" s="96">
        <v>1050</v>
      </c>
      <c r="AF1299" s="96">
        <v>990</v>
      </c>
      <c r="AG1299" s="96">
        <v>940</v>
      </c>
      <c r="AH1299" s="96">
        <v>880</v>
      </c>
      <c r="AI1299" s="96">
        <v>830</v>
      </c>
      <c r="AJ1299" s="96">
        <v>770</v>
      </c>
      <c r="AK1299" s="96">
        <v>660</v>
      </c>
      <c r="AL1299" s="2"/>
      <c r="AM1299" s="95" t="s">
        <v>1343</v>
      </c>
      <c r="AN1299" s="96">
        <v>1000</v>
      </c>
      <c r="AO1299" s="96">
        <v>950</v>
      </c>
      <c r="AP1299" s="96">
        <v>900</v>
      </c>
      <c r="AQ1299" s="96">
        <v>850</v>
      </c>
      <c r="AR1299" s="96">
        <v>800</v>
      </c>
      <c r="AS1299" s="96">
        <v>750</v>
      </c>
      <c r="AT1299" s="96">
        <v>700</v>
      </c>
      <c r="AU1299" s="96">
        <v>600</v>
      </c>
      <c r="AW1299" s="95" t="s">
        <v>1343</v>
      </c>
      <c r="AX1299" s="96">
        <v>300</v>
      </c>
      <c r="AY1299" s="96">
        <v>290</v>
      </c>
      <c r="AZ1299" s="96">
        <v>270</v>
      </c>
      <c r="BA1299" s="96">
        <v>260</v>
      </c>
      <c r="BB1299" s="96">
        <v>240</v>
      </c>
      <c r="BC1299" s="96">
        <v>230</v>
      </c>
      <c r="BD1299" s="96">
        <v>210</v>
      </c>
      <c r="BE1299" s="96">
        <v>180</v>
      </c>
      <c r="BF1299" s="95" t="s">
        <v>1343</v>
      </c>
      <c r="BG1299" s="96">
        <v>400</v>
      </c>
      <c r="BH1299" s="96">
        <v>380</v>
      </c>
      <c r="BI1299" s="96">
        <v>360</v>
      </c>
      <c r="BJ1299" s="96">
        <v>340</v>
      </c>
      <c r="BK1299" s="96">
        <v>320</v>
      </c>
      <c r="BL1299" s="96">
        <v>300</v>
      </c>
      <c r="BM1299" s="96">
        <v>280</v>
      </c>
      <c r="BN1299" s="96">
        <v>240</v>
      </c>
      <c r="CH1299" s="2">
        <v>65750</v>
      </c>
      <c r="CI1299" s="2" t="s">
        <v>124</v>
      </c>
      <c r="CP1299" s="3">
        <v>63761</v>
      </c>
      <c r="CQ1299" s="3" t="s">
        <v>34192</v>
      </c>
      <c r="CR1299" s="3" t="s">
        <v>126</v>
      </c>
    </row>
    <row r="1300" spans="19:96" x14ac:dyDescent="0.25">
      <c r="S1300" s="2"/>
      <c r="T1300" s="95" t="s">
        <v>1344</v>
      </c>
      <c r="U1300" s="96">
        <v>1200</v>
      </c>
      <c r="V1300" s="96">
        <v>1140</v>
      </c>
      <c r="W1300" s="96">
        <v>1080</v>
      </c>
      <c r="X1300" s="96">
        <v>1020</v>
      </c>
      <c r="Y1300" s="96">
        <v>960</v>
      </c>
      <c r="Z1300" s="96">
        <v>900</v>
      </c>
      <c r="AA1300" s="96">
        <v>840</v>
      </c>
      <c r="AB1300" s="96">
        <v>720</v>
      </c>
      <c r="AC1300" s="95" t="s">
        <v>1344</v>
      </c>
      <c r="AD1300" s="96">
        <v>1900</v>
      </c>
      <c r="AE1300" s="96">
        <v>1810</v>
      </c>
      <c r="AF1300" s="96">
        <v>1710</v>
      </c>
      <c r="AG1300" s="96">
        <v>1620</v>
      </c>
      <c r="AH1300" s="96">
        <v>1520</v>
      </c>
      <c r="AI1300" s="96">
        <v>1430</v>
      </c>
      <c r="AJ1300" s="96">
        <v>1330</v>
      </c>
      <c r="AK1300" s="96">
        <v>1140</v>
      </c>
      <c r="AL1300" s="2"/>
      <c r="AM1300" s="95" t="s">
        <v>1344</v>
      </c>
      <c r="AN1300" s="96">
        <v>1800</v>
      </c>
      <c r="AO1300" s="96">
        <v>1710</v>
      </c>
      <c r="AP1300" s="96">
        <v>1620</v>
      </c>
      <c r="AQ1300" s="96">
        <v>1530</v>
      </c>
      <c r="AR1300" s="96">
        <v>1440</v>
      </c>
      <c r="AS1300" s="96">
        <v>1350</v>
      </c>
      <c r="AT1300" s="96">
        <v>1260</v>
      </c>
      <c r="AU1300" s="96">
        <v>1080</v>
      </c>
      <c r="AW1300" s="95" t="s">
        <v>1344</v>
      </c>
      <c r="AX1300" s="96">
        <v>600</v>
      </c>
      <c r="AY1300" s="96">
        <v>570</v>
      </c>
      <c r="AZ1300" s="96">
        <v>540</v>
      </c>
      <c r="BA1300" s="96">
        <v>510</v>
      </c>
      <c r="BB1300" s="96">
        <v>480</v>
      </c>
      <c r="BC1300" s="96">
        <v>450</v>
      </c>
      <c r="BD1300" s="96">
        <v>420</v>
      </c>
      <c r="BE1300" s="96">
        <v>360</v>
      </c>
      <c r="BF1300" s="95" t="s">
        <v>1344</v>
      </c>
      <c r="BG1300" s="96">
        <v>800</v>
      </c>
      <c r="BH1300" s="96">
        <v>760</v>
      </c>
      <c r="BI1300" s="96">
        <v>720</v>
      </c>
      <c r="BJ1300" s="96">
        <v>680</v>
      </c>
      <c r="BK1300" s="96">
        <v>640</v>
      </c>
      <c r="BL1300" s="96">
        <v>600</v>
      </c>
      <c r="BM1300" s="96">
        <v>560</v>
      </c>
      <c r="BN1300" s="96">
        <v>480</v>
      </c>
      <c r="CH1300" s="2">
        <v>65751</v>
      </c>
      <c r="CI1300" s="2" t="s">
        <v>124</v>
      </c>
      <c r="CP1300" s="3">
        <v>63762</v>
      </c>
      <c r="CQ1300" s="3" t="s">
        <v>34193</v>
      </c>
      <c r="CR1300" s="3" t="s">
        <v>126</v>
      </c>
    </row>
    <row r="1301" spans="19:96" x14ac:dyDescent="0.25">
      <c r="S1301" s="2"/>
      <c r="T1301" s="95" t="s">
        <v>22216</v>
      </c>
      <c r="U1301" s="96">
        <v>2100</v>
      </c>
      <c r="V1301" s="96">
        <v>2000</v>
      </c>
      <c r="W1301" s="96">
        <v>1890</v>
      </c>
      <c r="X1301" s="96">
        <v>1790</v>
      </c>
      <c r="Y1301" s="96">
        <v>1680</v>
      </c>
      <c r="Z1301" s="96">
        <v>1580</v>
      </c>
      <c r="AA1301" s="96">
        <v>1470</v>
      </c>
      <c r="AB1301" s="96">
        <v>1260</v>
      </c>
      <c r="AC1301" s="95" t="s">
        <v>22216</v>
      </c>
      <c r="AD1301" s="96">
        <v>3400</v>
      </c>
      <c r="AE1301" s="96">
        <v>3230</v>
      </c>
      <c r="AF1301" s="96">
        <v>3060</v>
      </c>
      <c r="AG1301" s="96">
        <v>2890</v>
      </c>
      <c r="AH1301" s="96">
        <v>2720</v>
      </c>
      <c r="AI1301" s="96">
        <v>2550</v>
      </c>
      <c r="AJ1301" s="96">
        <v>2380</v>
      </c>
      <c r="AK1301" s="96">
        <v>2040</v>
      </c>
      <c r="AL1301" s="2"/>
      <c r="AM1301" s="95" t="s">
        <v>22216</v>
      </c>
      <c r="AN1301" s="96">
        <v>3200</v>
      </c>
      <c r="AO1301" s="96">
        <v>3040</v>
      </c>
      <c r="AP1301" s="96">
        <v>2880</v>
      </c>
      <c r="AQ1301" s="96">
        <v>2720</v>
      </c>
      <c r="AR1301" s="96">
        <v>2560</v>
      </c>
      <c r="AS1301" s="96">
        <v>2400</v>
      </c>
      <c r="AT1301" s="96">
        <v>2240</v>
      </c>
      <c r="AU1301" s="96">
        <v>1920</v>
      </c>
      <c r="AW1301" s="95" t="s">
        <v>22216</v>
      </c>
      <c r="AX1301" s="96">
        <v>1100</v>
      </c>
      <c r="AY1301" s="96">
        <v>1050</v>
      </c>
      <c r="AZ1301" s="96">
        <v>990</v>
      </c>
      <c r="BA1301" s="96">
        <v>940</v>
      </c>
      <c r="BB1301" s="96">
        <v>880</v>
      </c>
      <c r="BC1301" s="96">
        <v>830</v>
      </c>
      <c r="BD1301" s="96">
        <v>770</v>
      </c>
      <c r="BE1301" s="96">
        <v>660</v>
      </c>
      <c r="BF1301" s="95" t="s">
        <v>22216</v>
      </c>
      <c r="BG1301" s="96">
        <v>1400</v>
      </c>
      <c r="BH1301" s="96">
        <v>1330</v>
      </c>
      <c r="BI1301" s="96">
        <v>1260</v>
      </c>
      <c r="BJ1301" s="96">
        <v>1190</v>
      </c>
      <c r="BK1301" s="96">
        <v>1120</v>
      </c>
      <c r="BL1301" s="96">
        <v>1050</v>
      </c>
      <c r="BM1301" s="96">
        <v>980</v>
      </c>
      <c r="BN1301" s="96">
        <v>840</v>
      </c>
      <c r="CH1301" s="2">
        <v>65761</v>
      </c>
      <c r="CI1301" s="2" t="s">
        <v>122</v>
      </c>
      <c r="CP1301" s="3">
        <v>63763</v>
      </c>
      <c r="CQ1301" s="3" t="s">
        <v>34194</v>
      </c>
      <c r="CR1301" s="3" t="s">
        <v>126</v>
      </c>
    </row>
    <row r="1302" spans="19:96" x14ac:dyDescent="0.25">
      <c r="S1302" s="2"/>
      <c r="T1302" s="95" t="s">
        <v>1345</v>
      </c>
      <c r="U1302" s="96">
        <v>1200</v>
      </c>
      <c r="V1302" s="96">
        <v>1140</v>
      </c>
      <c r="W1302" s="96">
        <v>1080</v>
      </c>
      <c r="X1302" s="96">
        <v>1020</v>
      </c>
      <c r="Y1302" s="96">
        <v>960</v>
      </c>
      <c r="Z1302" s="96">
        <v>900</v>
      </c>
      <c r="AA1302" s="96">
        <v>840</v>
      </c>
      <c r="AB1302" s="96">
        <v>720</v>
      </c>
      <c r="AC1302" s="95" t="s">
        <v>1345</v>
      </c>
      <c r="AD1302" s="96">
        <v>1900</v>
      </c>
      <c r="AE1302" s="96">
        <v>1810</v>
      </c>
      <c r="AF1302" s="96">
        <v>1710</v>
      </c>
      <c r="AG1302" s="96">
        <v>1620</v>
      </c>
      <c r="AH1302" s="96">
        <v>1520</v>
      </c>
      <c r="AI1302" s="96">
        <v>1430</v>
      </c>
      <c r="AJ1302" s="96">
        <v>1330</v>
      </c>
      <c r="AK1302" s="96">
        <v>1140</v>
      </c>
      <c r="AL1302" s="2"/>
      <c r="AM1302" s="95" t="s">
        <v>1345</v>
      </c>
      <c r="AN1302" s="96">
        <v>1800</v>
      </c>
      <c r="AO1302" s="96">
        <v>1710</v>
      </c>
      <c r="AP1302" s="96">
        <v>1620</v>
      </c>
      <c r="AQ1302" s="96">
        <v>1530</v>
      </c>
      <c r="AR1302" s="96">
        <v>1440</v>
      </c>
      <c r="AS1302" s="96">
        <v>1350</v>
      </c>
      <c r="AT1302" s="96">
        <v>1260</v>
      </c>
      <c r="AU1302" s="96">
        <v>1080</v>
      </c>
      <c r="AW1302" s="95" t="s">
        <v>1345</v>
      </c>
      <c r="AX1302" s="96">
        <v>600</v>
      </c>
      <c r="AY1302" s="96">
        <v>570</v>
      </c>
      <c r="AZ1302" s="96">
        <v>540</v>
      </c>
      <c r="BA1302" s="96">
        <v>510</v>
      </c>
      <c r="BB1302" s="96">
        <v>480</v>
      </c>
      <c r="BC1302" s="96">
        <v>450</v>
      </c>
      <c r="BD1302" s="96">
        <v>420</v>
      </c>
      <c r="BE1302" s="96">
        <v>360</v>
      </c>
      <c r="BF1302" s="95" t="s">
        <v>1345</v>
      </c>
      <c r="BG1302" s="96">
        <v>800</v>
      </c>
      <c r="BH1302" s="96">
        <v>760</v>
      </c>
      <c r="BI1302" s="96">
        <v>720</v>
      </c>
      <c r="BJ1302" s="96">
        <v>680</v>
      </c>
      <c r="BK1302" s="96">
        <v>640</v>
      </c>
      <c r="BL1302" s="96">
        <v>600</v>
      </c>
      <c r="BM1302" s="96">
        <v>560</v>
      </c>
      <c r="BN1302" s="96">
        <v>480</v>
      </c>
      <c r="CH1302" s="2">
        <v>65762</v>
      </c>
      <c r="CI1302" s="2" t="s">
        <v>122</v>
      </c>
      <c r="CP1302" s="3">
        <v>63764</v>
      </c>
      <c r="CQ1302" s="3" t="s">
        <v>34195</v>
      </c>
      <c r="CR1302" s="3" t="s">
        <v>124</v>
      </c>
    </row>
    <row r="1303" spans="19:96" x14ac:dyDescent="0.25">
      <c r="S1303" s="2"/>
      <c r="T1303" s="95" t="s">
        <v>30861</v>
      </c>
      <c r="U1303" s="96">
        <v>800</v>
      </c>
      <c r="V1303" s="96">
        <v>760</v>
      </c>
      <c r="W1303" s="96">
        <v>720</v>
      </c>
      <c r="X1303" s="96">
        <v>680</v>
      </c>
      <c r="Y1303" s="96">
        <v>640</v>
      </c>
      <c r="Z1303" s="96">
        <v>600</v>
      </c>
      <c r="AA1303" s="96">
        <v>560</v>
      </c>
      <c r="AB1303" s="96">
        <v>480</v>
      </c>
      <c r="AC1303" s="95" t="s">
        <v>30861</v>
      </c>
      <c r="AD1303" s="96">
        <v>1300</v>
      </c>
      <c r="AE1303" s="96">
        <v>1240</v>
      </c>
      <c r="AF1303" s="96">
        <v>1170</v>
      </c>
      <c r="AG1303" s="96">
        <v>1110</v>
      </c>
      <c r="AH1303" s="96">
        <v>1040</v>
      </c>
      <c r="AI1303" s="96">
        <v>980</v>
      </c>
      <c r="AJ1303" s="96">
        <v>910</v>
      </c>
      <c r="AK1303" s="96">
        <v>780</v>
      </c>
      <c r="AL1303" s="2"/>
      <c r="AM1303" s="95" t="s">
        <v>30861</v>
      </c>
      <c r="AN1303" s="96">
        <v>1200</v>
      </c>
      <c r="AO1303" s="96">
        <v>1140</v>
      </c>
      <c r="AP1303" s="96">
        <v>1080</v>
      </c>
      <c r="AQ1303" s="96">
        <v>1020</v>
      </c>
      <c r="AR1303" s="96">
        <v>960</v>
      </c>
      <c r="AS1303" s="96">
        <v>900</v>
      </c>
      <c r="AT1303" s="96">
        <v>840</v>
      </c>
      <c r="AU1303" s="96">
        <v>720</v>
      </c>
      <c r="AW1303" s="95" t="s">
        <v>30861</v>
      </c>
      <c r="AX1303" s="96">
        <v>400</v>
      </c>
      <c r="AY1303" s="96">
        <v>380</v>
      </c>
      <c r="AZ1303" s="96">
        <v>360</v>
      </c>
      <c r="BA1303" s="96">
        <v>340</v>
      </c>
      <c r="BB1303" s="96">
        <v>320</v>
      </c>
      <c r="BC1303" s="96">
        <v>300</v>
      </c>
      <c r="BD1303" s="96">
        <v>280</v>
      </c>
      <c r="BE1303" s="96">
        <v>240</v>
      </c>
      <c r="BF1303" s="95" t="s">
        <v>30861</v>
      </c>
      <c r="BG1303" s="96">
        <v>500</v>
      </c>
      <c r="BH1303" s="96">
        <v>480</v>
      </c>
      <c r="BI1303" s="96">
        <v>450</v>
      </c>
      <c r="BJ1303" s="96">
        <v>430</v>
      </c>
      <c r="BK1303" s="96">
        <v>400</v>
      </c>
      <c r="BL1303" s="96">
        <v>380</v>
      </c>
      <c r="BM1303" s="96">
        <v>350</v>
      </c>
      <c r="BN1303" s="96">
        <v>300</v>
      </c>
      <c r="CH1303" s="2">
        <v>65763</v>
      </c>
      <c r="CI1303" s="2" t="s">
        <v>126</v>
      </c>
      <c r="CP1303" s="3">
        <v>63769</v>
      </c>
      <c r="CQ1303" s="3" t="s">
        <v>28608</v>
      </c>
      <c r="CR1303" s="3" t="s">
        <v>124</v>
      </c>
    </row>
    <row r="1304" spans="19:96" x14ac:dyDescent="0.25">
      <c r="S1304" s="2"/>
      <c r="T1304" s="95" t="s">
        <v>1346</v>
      </c>
      <c r="U1304" s="96">
        <v>900</v>
      </c>
      <c r="V1304" s="96">
        <v>860</v>
      </c>
      <c r="W1304" s="96">
        <v>810</v>
      </c>
      <c r="X1304" s="96">
        <v>770</v>
      </c>
      <c r="Y1304" s="96">
        <v>720</v>
      </c>
      <c r="Z1304" s="96">
        <v>680</v>
      </c>
      <c r="AA1304" s="96">
        <v>630</v>
      </c>
      <c r="AB1304" s="96">
        <v>540</v>
      </c>
      <c r="AC1304" s="95" t="s">
        <v>1346</v>
      </c>
      <c r="AD1304" s="96">
        <v>1400</v>
      </c>
      <c r="AE1304" s="96">
        <v>1330</v>
      </c>
      <c r="AF1304" s="96">
        <v>1260</v>
      </c>
      <c r="AG1304" s="96">
        <v>1190</v>
      </c>
      <c r="AH1304" s="96">
        <v>1120</v>
      </c>
      <c r="AI1304" s="96">
        <v>1050</v>
      </c>
      <c r="AJ1304" s="96">
        <v>980</v>
      </c>
      <c r="AK1304" s="96">
        <v>840</v>
      </c>
      <c r="AL1304" s="2"/>
      <c r="AM1304" s="95" t="s">
        <v>1346</v>
      </c>
      <c r="AN1304" s="96">
        <v>1300</v>
      </c>
      <c r="AO1304" s="96">
        <v>1240</v>
      </c>
      <c r="AP1304" s="96">
        <v>1170</v>
      </c>
      <c r="AQ1304" s="96">
        <v>1110</v>
      </c>
      <c r="AR1304" s="96">
        <v>1040</v>
      </c>
      <c r="AS1304" s="96">
        <v>980</v>
      </c>
      <c r="AT1304" s="96">
        <v>910</v>
      </c>
      <c r="AU1304" s="96">
        <v>780</v>
      </c>
      <c r="AW1304" s="95" t="s">
        <v>1346</v>
      </c>
      <c r="AX1304" s="96">
        <v>400</v>
      </c>
      <c r="AY1304" s="96">
        <v>380</v>
      </c>
      <c r="AZ1304" s="96">
        <v>360</v>
      </c>
      <c r="BA1304" s="96">
        <v>340</v>
      </c>
      <c r="BB1304" s="96">
        <v>320</v>
      </c>
      <c r="BC1304" s="96">
        <v>300</v>
      </c>
      <c r="BD1304" s="96">
        <v>280</v>
      </c>
      <c r="BE1304" s="96">
        <v>240</v>
      </c>
      <c r="BF1304" s="95" t="s">
        <v>1346</v>
      </c>
      <c r="BG1304" s="96">
        <v>600</v>
      </c>
      <c r="BH1304" s="96">
        <v>570</v>
      </c>
      <c r="BI1304" s="96">
        <v>540</v>
      </c>
      <c r="BJ1304" s="96">
        <v>510</v>
      </c>
      <c r="BK1304" s="96">
        <v>480</v>
      </c>
      <c r="BL1304" s="96">
        <v>450</v>
      </c>
      <c r="BM1304" s="96">
        <v>420</v>
      </c>
      <c r="BN1304" s="96">
        <v>360</v>
      </c>
      <c r="CH1304" s="2">
        <v>65764</v>
      </c>
      <c r="CI1304" s="2" t="s">
        <v>126</v>
      </c>
      <c r="CP1304" s="3">
        <v>63770</v>
      </c>
      <c r="CQ1304" s="3" t="s">
        <v>34196</v>
      </c>
      <c r="CR1304" s="3" t="s">
        <v>124</v>
      </c>
    </row>
    <row r="1305" spans="19:96" x14ac:dyDescent="0.25">
      <c r="S1305" s="2"/>
      <c r="T1305" s="95" t="s">
        <v>1347</v>
      </c>
      <c r="U1305" s="96">
        <v>1000</v>
      </c>
      <c r="V1305" s="96">
        <v>950</v>
      </c>
      <c r="W1305" s="96">
        <v>900</v>
      </c>
      <c r="X1305" s="96">
        <v>850</v>
      </c>
      <c r="Y1305" s="96">
        <v>800</v>
      </c>
      <c r="Z1305" s="96">
        <v>750</v>
      </c>
      <c r="AA1305" s="96">
        <v>700</v>
      </c>
      <c r="AB1305" s="96">
        <v>600</v>
      </c>
      <c r="AC1305" s="95" t="s">
        <v>1347</v>
      </c>
      <c r="AD1305" s="96">
        <v>1600</v>
      </c>
      <c r="AE1305" s="96">
        <v>1520</v>
      </c>
      <c r="AF1305" s="96">
        <v>1440</v>
      </c>
      <c r="AG1305" s="96">
        <v>1360</v>
      </c>
      <c r="AH1305" s="96">
        <v>1280</v>
      </c>
      <c r="AI1305" s="96">
        <v>1200</v>
      </c>
      <c r="AJ1305" s="96">
        <v>1120</v>
      </c>
      <c r="AK1305" s="96">
        <v>960</v>
      </c>
      <c r="AL1305" s="2"/>
      <c r="AM1305" s="95" t="s">
        <v>1347</v>
      </c>
      <c r="AN1305" s="96">
        <v>1500</v>
      </c>
      <c r="AO1305" s="96">
        <v>1430</v>
      </c>
      <c r="AP1305" s="96">
        <v>1350</v>
      </c>
      <c r="AQ1305" s="96">
        <v>1280</v>
      </c>
      <c r="AR1305" s="96">
        <v>1200</v>
      </c>
      <c r="AS1305" s="96">
        <v>1130</v>
      </c>
      <c r="AT1305" s="96">
        <v>1050</v>
      </c>
      <c r="AU1305" s="96">
        <v>900</v>
      </c>
      <c r="AW1305" s="95" t="s">
        <v>1347</v>
      </c>
      <c r="AX1305" s="96">
        <v>500</v>
      </c>
      <c r="AY1305" s="96">
        <v>480</v>
      </c>
      <c r="AZ1305" s="96">
        <v>450</v>
      </c>
      <c r="BA1305" s="96">
        <v>430</v>
      </c>
      <c r="BB1305" s="96">
        <v>400</v>
      </c>
      <c r="BC1305" s="96">
        <v>380</v>
      </c>
      <c r="BD1305" s="96">
        <v>350</v>
      </c>
      <c r="BE1305" s="96">
        <v>300</v>
      </c>
      <c r="BF1305" s="95" t="s">
        <v>1347</v>
      </c>
      <c r="BG1305" s="96">
        <v>700</v>
      </c>
      <c r="BH1305" s="96">
        <v>670</v>
      </c>
      <c r="BI1305" s="96">
        <v>630</v>
      </c>
      <c r="BJ1305" s="96">
        <v>600</v>
      </c>
      <c r="BK1305" s="96">
        <v>560</v>
      </c>
      <c r="BL1305" s="96">
        <v>530</v>
      </c>
      <c r="BM1305" s="96">
        <v>490</v>
      </c>
      <c r="BN1305" s="96">
        <v>420</v>
      </c>
      <c r="CH1305" s="2">
        <v>65765</v>
      </c>
      <c r="CI1305" s="2" t="s">
        <v>126</v>
      </c>
      <c r="CP1305" s="3">
        <v>63771</v>
      </c>
      <c r="CQ1305" s="3" t="s">
        <v>34197</v>
      </c>
      <c r="CR1305" s="3" t="s">
        <v>126</v>
      </c>
    </row>
    <row r="1306" spans="19:96" x14ac:dyDescent="0.25">
      <c r="S1306" s="2"/>
      <c r="T1306" s="95" t="s">
        <v>1348</v>
      </c>
      <c r="U1306" s="96">
        <v>900</v>
      </c>
      <c r="V1306" s="96">
        <v>860</v>
      </c>
      <c r="W1306" s="96">
        <v>810</v>
      </c>
      <c r="X1306" s="96">
        <v>770</v>
      </c>
      <c r="Y1306" s="96">
        <v>720</v>
      </c>
      <c r="Z1306" s="96">
        <v>680</v>
      </c>
      <c r="AA1306" s="96">
        <v>630</v>
      </c>
      <c r="AB1306" s="96">
        <v>540</v>
      </c>
      <c r="AC1306" s="95" t="s">
        <v>1348</v>
      </c>
      <c r="AD1306" s="96">
        <v>1400</v>
      </c>
      <c r="AE1306" s="96">
        <v>1330</v>
      </c>
      <c r="AF1306" s="96">
        <v>1260</v>
      </c>
      <c r="AG1306" s="96">
        <v>1190</v>
      </c>
      <c r="AH1306" s="96">
        <v>1120</v>
      </c>
      <c r="AI1306" s="96">
        <v>1050</v>
      </c>
      <c r="AJ1306" s="96">
        <v>980</v>
      </c>
      <c r="AK1306" s="96">
        <v>840</v>
      </c>
      <c r="AL1306" s="2"/>
      <c r="AM1306" s="95" t="s">
        <v>1348</v>
      </c>
      <c r="AN1306" s="96">
        <v>1300</v>
      </c>
      <c r="AO1306" s="96">
        <v>1240</v>
      </c>
      <c r="AP1306" s="96">
        <v>1170</v>
      </c>
      <c r="AQ1306" s="96">
        <v>1110</v>
      </c>
      <c r="AR1306" s="96">
        <v>1040</v>
      </c>
      <c r="AS1306" s="96">
        <v>980</v>
      </c>
      <c r="AT1306" s="96">
        <v>910</v>
      </c>
      <c r="AU1306" s="96">
        <v>780</v>
      </c>
      <c r="AW1306" s="95" t="s">
        <v>1348</v>
      </c>
      <c r="AX1306" s="96">
        <v>400</v>
      </c>
      <c r="AY1306" s="96">
        <v>380</v>
      </c>
      <c r="AZ1306" s="96">
        <v>360</v>
      </c>
      <c r="BA1306" s="96">
        <v>340</v>
      </c>
      <c r="BB1306" s="96">
        <v>320</v>
      </c>
      <c r="BC1306" s="96">
        <v>300</v>
      </c>
      <c r="BD1306" s="96">
        <v>280</v>
      </c>
      <c r="BE1306" s="96">
        <v>240</v>
      </c>
      <c r="BF1306" s="95" t="s">
        <v>1348</v>
      </c>
      <c r="BG1306" s="96">
        <v>600</v>
      </c>
      <c r="BH1306" s="96">
        <v>570</v>
      </c>
      <c r="BI1306" s="96">
        <v>540</v>
      </c>
      <c r="BJ1306" s="96">
        <v>510</v>
      </c>
      <c r="BK1306" s="96">
        <v>480</v>
      </c>
      <c r="BL1306" s="96">
        <v>450</v>
      </c>
      <c r="BM1306" s="96">
        <v>420</v>
      </c>
      <c r="BN1306" s="96">
        <v>360</v>
      </c>
      <c r="CH1306" s="2">
        <v>65782</v>
      </c>
      <c r="CI1306" s="2" t="s">
        <v>124</v>
      </c>
      <c r="CP1306" s="3">
        <v>63772</v>
      </c>
      <c r="CQ1306" s="3" t="s">
        <v>34198</v>
      </c>
      <c r="CR1306" s="3" t="s">
        <v>126</v>
      </c>
    </row>
    <row r="1307" spans="19:96" x14ac:dyDescent="0.25">
      <c r="S1307" s="2"/>
      <c r="T1307" s="95" t="s">
        <v>17552</v>
      </c>
      <c r="U1307" s="96">
        <v>800</v>
      </c>
      <c r="V1307" s="96">
        <v>760</v>
      </c>
      <c r="W1307" s="96">
        <v>720</v>
      </c>
      <c r="X1307" s="96">
        <v>680</v>
      </c>
      <c r="Y1307" s="96">
        <v>640</v>
      </c>
      <c r="Z1307" s="96">
        <v>600</v>
      </c>
      <c r="AA1307" s="96">
        <v>560</v>
      </c>
      <c r="AB1307" s="96">
        <v>480</v>
      </c>
      <c r="AC1307" s="95" t="s">
        <v>17552</v>
      </c>
      <c r="AD1307" s="96">
        <v>1300</v>
      </c>
      <c r="AE1307" s="96">
        <v>1240</v>
      </c>
      <c r="AF1307" s="96">
        <v>1170</v>
      </c>
      <c r="AG1307" s="96">
        <v>1110</v>
      </c>
      <c r="AH1307" s="96">
        <v>1040</v>
      </c>
      <c r="AI1307" s="96">
        <v>980</v>
      </c>
      <c r="AJ1307" s="96">
        <v>910</v>
      </c>
      <c r="AK1307" s="96">
        <v>780</v>
      </c>
      <c r="AL1307" s="2"/>
      <c r="AM1307" s="95" t="s">
        <v>17552</v>
      </c>
      <c r="AN1307" s="96">
        <v>1200</v>
      </c>
      <c r="AO1307" s="96">
        <v>1140</v>
      </c>
      <c r="AP1307" s="96">
        <v>1080</v>
      </c>
      <c r="AQ1307" s="96">
        <v>1020</v>
      </c>
      <c r="AR1307" s="96">
        <v>960</v>
      </c>
      <c r="AS1307" s="96">
        <v>900</v>
      </c>
      <c r="AT1307" s="96">
        <v>840</v>
      </c>
      <c r="AU1307" s="96">
        <v>720</v>
      </c>
      <c r="AW1307" s="95" t="s">
        <v>17552</v>
      </c>
      <c r="AX1307" s="96">
        <v>400</v>
      </c>
      <c r="AY1307" s="96">
        <v>380</v>
      </c>
      <c r="AZ1307" s="96">
        <v>360</v>
      </c>
      <c r="BA1307" s="96">
        <v>340</v>
      </c>
      <c r="BB1307" s="96">
        <v>320</v>
      </c>
      <c r="BC1307" s="96">
        <v>300</v>
      </c>
      <c r="BD1307" s="96">
        <v>280</v>
      </c>
      <c r="BE1307" s="96">
        <v>240</v>
      </c>
      <c r="BF1307" s="95" t="s">
        <v>17552</v>
      </c>
      <c r="BG1307" s="96">
        <v>500</v>
      </c>
      <c r="BH1307" s="96">
        <v>480</v>
      </c>
      <c r="BI1307" s="96">
        <v>450</v>
      </c>
      <c r="BJ1307" s="96">
        <v>430</v>
      </c>
      <c r="BK1307" s="96">
        <v>400</v>
      </c>
      <c r="BL1307" s="96">
        <v>380</v>
      </c>
      <c r="BM1307" s="96">
        <v>350</v>
      </c>
      <c r="BN1307" s="96">
        <v>300</v>
      </c>
      <c r="CH1307" s="2">
        <v>65783</v>
      </c>
      <c r="CI1307" s="2" t="s">
        <v>126</v>
      </c>
      <c r="CP1307" s="3">
        <v>63773</v>
      </c>
      <c r="CQ1307" s="3" t="s">
        <v>34197</v>
      </c>
      <c r="CR1307" s="3" t="s">
        <v>124</v>
      </c>
    </row>
    <row r="1308" spans="19:96" x14ac:dyDescent="0.25">
      <c r="S1308" s="2"/>
      <c r="T1308" s="95" t="s">
        <v>30862</v>
      </c>
      <c r="U1308" s="96">
        <v>1100</v>
      </c>
      <c r="V1308" s="96">
        <v>1050</v>
      </c>
      <c r="W1308" s="96">
        <v>990</v>
      </c>
      <c r="X1308" s="96">
        <v>940</v>
      </c>
      <c r="Y1308" s="96">
        <v>880</v>
      </c>
      <c r="Z1308" s="96">
        <v>830</v>
      </c>
      <c r="AA1308" s="96">
        <v>770</v>
      </c>
      <c r="AB1308" s="96">
        <v>660</v>
      </c>
      <c r="AC1308" s="95" t="s">
        <v>30862</v>
      </c>
      <c r="AD1308" s="96">
        <v>1800</v>
      </c>
      <c r="AE1308" s="96">
        <v>1710</v>
      </c>
      <c r="AF1308" s="96">
        <v>1620</v>
      </c>
      <c r="AG1308" s="96">
        <v>1530</v>
      </c>
      <c r="AH1308" s="96">
        <v>1440</v>
      </c>
      <c r="AI1308" s="96">
        <v>1350</v>
      </c>
      <c r="AJ1308" s="96">
        <v>1260</v>
      </c>
      <c r="AK1308" s="96">
        <v>1080</v>
      </c>
      <c r="AL1308" s="2"/>
      <c r="AM1308" s="95" t="s">
        <v>30862</v>
      </c>
      <c r="AN1308" s="96">
        <v>1600</v>
      </c>
      <c r="AO1308" s="96">
        <v>1520</v>
      </c>
      <c r="AP1308" s="96">
        <v>1440</v>
      </c>
      <c r="AQ1308" s="96">
        <v>1360</v>
      </c>
      <c r="AR1308" s="96">
        <v>1280</v>
      </c>
      <c r="AS1308" s="96">
        <v>1200</v>
      </c>
      <c r="AT1308" s="96">
        <v>1120</v>
      </c>
      <c r="AU1308" s="96">
        <v>960</v>
      </c>
      <c r="AW1308" s="95" t="s">
        <v>30862</v>
      </c>
      <c r="AX1308" s="96">
        <v>500</v>
      </c>
      <c r="AY1308" s="96">
        <v>480</v>
      </c>
      <c r="AZ1308" s="96">
        <v>450</v>
      </c>
      <c r="BA1308" s="96">
        <v>430</v>
      </c>
      <c r="BB1308" s="96">
        <v>400</v>
      </c>
      <c r="BC1308" s="96">
        <v>380</v>
      </c>
      <c r="BD1308" s="96">
        <v>350</v>
      </c>
      <c r="BE1308" s="96">
        <v>300</v>
      </c>
      <c r="BF1308" s="95" t="s">
        <v>30862</v>
      </c>
      <c r="BG1308" s="96">
        <v>700</v>
      </c>
      <c r="BH1308" s="96">
        <v>670</v>
      </c>
      <c r="BI1308" s="96">
        <v>630</v>
      </c>
      <c r="BJ1308" s="96">
        <v>600</v>
      </c>
      <c r="BK1308" s="96">
        <v>560</v>
      </c>
      <c r="BL1308" s="96">
        <v>530</v>
      </c>
      <c r="BM1308" s="96">
        <v>490</v>
      </c>
      <c r="BN1308" s="96">
        <v>420</v>
      </c>
      <c r="CH1308" s="2">
        <v>65787</v>
      </c>
      <c r="CI1308" s="2" t="s">
        <v>122</v>
      </c>
      <c r="CP1308" s="3">
        <v>63774</v>
      </c>
      <c r="CQ1308" s="3" t="s">
        <v>34198</v>
      </c>
      <c r="CR1308" s="3" t="s">
        <v>126</v>
      </c>
    </row>
    <row r="1309" spans="19:96" x14ac:dyDescent="0.25">
      <c r="S1309" s="2"/>
      <c r="T1309" s="95" t="s">
        <v>33158</v>
      </c>
      <c r="U1309" s="96">
        <v>800</v>
      </c>
      <c r="V1309" s="96">
        <v>760</v>
      </c>
      <c r="W1309" s="96">
        <v>720</v>
      </c>
      <c r="X1309" s="96">
        <v>680</v>
      </c>
      <c r="Y1309" s="96">
        <v>640</v>
      </c>
      <c r="Z1309" s="96">
        <v>600</v>
      </c>
      <c r="AA1309" s="96">
        <v>560</v>
      </c>
      <c r="AB1309" s="96">
        <v>480</v>
      </c>
      <c r="AC1309" s="95" t="s">
        <v>33158</v>
      </c>
      <c r="AD1309" s="96">
        <v>1300</v>
      </c>
      <c r="AE1309" s="96">
        <v>1240</v>
      </c>
      <c r="AF1309" s="96">
        <v>1170</v>
      </c>
      <c r="AG1309" s="96">
        <v>1110</v>
      </c>
      <c r="AH1309" s="96">
        <v>1040</v>
      </c>
      <c r="AI1309" s="96">
        <v>980</v>
      </c>
      <c r="AJ1309" s="96">
        <v>910</v>
      </c>
      <c r="AK1309" s="96">
        <v>780</v>
      </c>
      <c r="AL1309" s="2"/>
      <c r="AM1309" s="95" t="s">
        <v>33158</v>
      </c>
      <c r="AN1309" s="96">
        <v>1100</v>
      </c>
      <c r="AO1309" s="96">
        <v>1050</v>
      </c>
      <c r="AP1309" s="96">
        <v>990</v>
      </c>
      <c r="AQ1309" s="96">
        <v>940</v>
      </c>
      <c r="AR1309" s="96">
        <v>880</v>
      </c>
      <c r="AS1309" s="96">
        <v>830</v>
      </c>
      <c r="AT1309" s="96">
        <v>770</v>
      </c>
      <c r="AU1309" s="96">
        <v>660</v>
      </c>
      <c r="AW1309" s="95" t="s">
        <v>33158</v>
      </c>
      <c r="AX1309" s="96">
        <v>400</v>
      </c>
      <c r="AY1309" s="96">
        <v>380</v>
      </c>
      <c r="AZ1309" s="96">
        <v>360</v>
      </c>
      <c r="BA1309" s="96">
        <v>340</v>
      </c>
      <c r="BB1309" s="96">
        <v>320</v>
      </c>
      <c r="BC1309" s="96">
        <v>300</v>
      </c>
      <c r="BD1309" s="96">
        <v>280</v>
      </c>
      <c r="BE1309" s="96">
        <v>240</v>
      </c>
      <c r="BF1309" s="95" t="s">
        <v>33158</v>
      </c>
      <c r="BG1309" s="96">
        <v>500</v>
      </c>
      <c r="BH1309" s="96">
        <v>480</v>
      </c>
      <c r="BI1309" s="96">
        <v>450</v>
      </c>
      <c r="BJ1309" s="96">
        <v>430</v>
      </c>
      <c r="BK1309" s="96">
        <v>400</v>
      </c>
      <c r="BL1309" s="96">
        <v>380</v>
      </c>
      <c r="BM1309" s="96">
        <v>350</v>
      </c>
      <c r="BN1309" s="96">
        <v>300</v>
      </c>
      <c r="CH1309" s="2">
        <v>65790</v>
      </c>
      <c r="CI1309" s="2" t="s">
        <v>126</v>
      </c>
      <c r="CP1309" s="3">
        <v>63775</v>
      </c>
      <c r="CQ1309" s="3" t="s">
        <v>34197</v>
      </c>
      <c r="CR1309" s="3" t="s">
        <v>126</v>
      </c>
    </row>
    <row r="1310" spans="19:96" x14ac:dyDescent="0.25">
      <c r="S1310" s="2"/>
      <c r="T1310" s="95" t="s">
        <v>1349</v>
      </c>
      <c r="U1310" s="96">
        <v>900</v>
      </c>
      <c r="V1310" s="96">
        <v>860</v>
      </c>
      <c r="W1310" s="96">
        <v>810</v>
      </c>
      <c r="X1310" s="96">
        <v>770</v>
      </c>
      <c r="Y1310" s="96">
        <v>720</v>
      </c>
      <c r="Z1310" s="96">
        <v>680</v>
      </c>
      <c r="AA1310" s="96">
        <v>630</v>
      </c>
      <c r="AB1310" s="96">
        <v>540</v>
      </c>
      <c r="AC1310" s="95" t="s">
        <v>1349</v>
      </c>
      <c r="AD1310" s="96">
        <v>1400</v>
      </c>
      <c r="AE1310" s="96">
        <v>1330</v>
      </c>
      <c r="AF1310" s="96">
        <v>1260</v>
      </c>
      <c r="AG1310" s="96">
        <v>1190</v>
      </c>
      <c r="AH1310" s="96">
        <v>1120</v>
      </c>
      <c r="AI1310" s="96">
        <v>1050</v>
      </c>
      <c r="AJ1310" s="96">
        <v>980</v>
      </c>
      <c r="AK1310" s="96">
        <v>840</v>
      </c>
      <c r="AL1310" s="2"/>
      <c r="AM1310" s="95" t="s">
        <v>1349</v>
      </c>
      <c r="AN1310" s="96">
        <v>1300</v>
      </c>
      <c r="AO1310" s="96">
        <v>1240</v>
      </c>
      <c r="AP1310" s="96">
        <v>1170</v>
      </c>
      <c r="AQ1310" s="96">
        <v>1110</v>
      </c>
      <c r="AR1310" s="96">
        <v>1040</v>
      </c>
      <c r="AS1310" s="96">
        <v>980</v>
      </c>
      <c r="AT1310" s="96">
        <v>910</v>
      </c>
      <c r="AU1310" s="96">
        <v>780</v>
      </c>
      <c r="AW1310" s="95" t="s">
        <v>1349</v>
      </c>
      <c r="AX1310" s="96">
        <v>400</v>
      </c>
      <c r="AY1310" s="96">
        <v>380</v>
      </c>
      <c r="AZ1310" s="96">
        <v>360</v>
      </c>
      <c r="BA1310" s="96">
        <v>340</v>
      </c>
      <c r="BB1310" s="96">
        <v>320</v>
      </c>
      <c r="BC1310" s="96">
        <v>300</v>
      </c>
      <c r="BD1310" s="96">
        <v>280</v>
      </c>
      <c r="BE1310" s="96">
        <v>240</v>
      </c>
      <c r="BF1310" s="95" t="s">
        <v>1349</v>
      </c>
      <c r="BG1310" s="96">
        <v>600</v>
      </c>
      <c r="BH1310" s="96">
        <v>570</v>
      </c>
      <c r="BI1310" s="96">
        <v>540</v>
      </c>
      <c r="BJ1310" s="96">
        <v>510</v>
      </c>
      <c r="BK1310" s="96">
        <v>480</v>
      </c>
      <c r="BL1310" s="96">
        <v>450</v>
      </c>
      <c r="BM1310" s="96">
        <v>420</v>
      </c>
      <c r="BN1310" s="96">
        <v>360</v>
      </c>
      <c r="CH1310" s="2">
        <v>65791</v>
      </c>
      <c r="CI1310" s="2" t="s">
        <v>126</v>
      </c>
      <c r="CP1310" s="3">
        <v>63776</v>
      </c>
      <c r="CQ1310" s="3" t="s">
        <v>34199</v>
      </c>
      <c r="CR1310" s="3" t="s">
        <v>126</v>
      </c>
    </row>
    <row r="1311" spans="19:96" x14ac:dyDescent="0.25">
      <c r="S1311" s="2"/>
      <c r="T1311" s="95" t="s">
        <v>14269</v>
      </c>
      <c r="U1311" s="96">
        <v>800</v>
      </c>
      <c r="V1311" s="96">
        <v>760</v>
      </c>
      <c r="W1311" s="96">
        <v>720</v>
      </c>
      <c r="X1311" s="96">
        <v>680</v>
      </c>
      <c r="Y1311" s="96">
        <v>640</v>
      </c>
      <c r="Z1311" s="96">
        <v>600</v>
      </c>
      <c r="AA1311" s="96">
        <v>560</v>
      </c>
      <c r="AB1311" s="96">
        <v>480</v>
      </c>
      <c r="AC1311" s="95" t="s">
        <v>14269</v>
      </c>
      <c r="AD1311" s="96">
        <v>1300</v>
      </c>
      <c r="AE1311" s="96">
        <v>1240</v>
      </c>
      <c r="AF1311" s="96">
        <v>1170</v>
      </c>
      <c r="AG1311" s="96">
        <v>1110</v>
      </c>
      <c r="AH1311" s="96">
        <v>1040</v>
      </c>
      <c r="AI1311" s="96">
        <v>980</v>
      </c>
      <c r="AJ1311" s="96">
        <v>910</v>
      </c>
      <c r="AK1311" s="96">
        <v>780</v>
      </c>
      <c r="AL1311" s="2"/>
      <c r="AM1311" s="95" t="s">
        <v>14269</v>
      </c>
      <c r="AN1311" s="96">
        <v>1200</v>
      </c>
      <c r="AO1311" s="96">
        <v>1140</v>
      </c>
      <c r="AP1311" s="96">
        <v>1080</v>
      </c>
      <c r="AQ1311" s="96">
        <v>1020</v>
      </c>
      <c r="AR1311" s="96">
        <v>960</v>
      </c>
      <c r="AS1311" s="96">
        <v>900</v>
      </c>
      <c r="AT1311" s="96">
        <v>840</v>
      </c>
      <c r="AU1311" s="96">
        <v>720</v>
      </c>
      <c r="AW1311" s="95" t="s">
        <v>14269</v>
      </c>
      <c r="AX1311" s="96">
        <v>400</v>
      </c>
      <c r="AY1311" s="96">
        <v>380</v>
      </c>
      <c r="AZ1311" s="96">
        <v>360</v>
      </c>
      <c r="BA1311" s="96">
        <v>340</v>
      </c>
      <c r="BB1311" s="96">
        <v>320</v>
      </c>
      <c r="BC1311" s="96">
        <v>300</v>
      </c>
      <c r="BD1311" s="96">
        <v>280</v>
      </c>
      <c r="BE1311" s="96">
        <v>240</v>
      </c>
      <c r="BF1311" s="95" t="s">
        <v>14269</v>
      </c>
      <c r="BG1311" s="96">
        <v>500</v>
      </c>
      <c r="BH1311" s="96">
        <v>480</v>
      </c>
      <c r="BI1311" s="96">
        <v>450</v>
      </c>
      <c r="BJ1311" s="96">
        <v>430</v>
      </c>
      <c r="BK1311" s="96">
        <v>400</v>
      </c>
      <c r="BL1311" s="96">
        <v>380</v>
      </c>
      <c r="BM1311" s="96">
        <v>350</v>
      </c>
      <c r="BN1311" s="96">
        <v>300</v>
      </c>
      <c r="CH1311" s="2">
        <v>65793</v>
      </c>
      <c r="CI1311" s="2" t="s">
        <v>122</v>
      </c>
      <c r="CP1311" s="3">
        <v>63780</v>
      </c>
      <c r="CQ1311" s="3" t="s">
        <v>34200</v>
      </c>
      <c r="CR1311" s="3" t="s">
        <v>126</v>
      </c>
    </row>
    <row r="1312" spans="19:96" x14ac:dyDescent="0.25">
      <c r="S1312" s="2"/>
      <c r="T1312" s="95" t="s">
        <v>1350</v>
      </c>
      <c r="U1312" s="96">
        <v>900</v>
      </c>
      <c r="V1312" s="96">
        <v>860</v>
      </c>
      <c r="W1312" s="96">
        <v>810</v>
      </c>
      <c r="X1312" s="96">
        <v>770</v>
      </c>
      <c r="Y1312" s="96">
        <v>720</v>
      </c>
      <c r="Z1312" s="96">
        <v>680</v>
      </c>
      <c r="AA1312" s="96">
        <v>630</v>
      </c>
      <c r="AB1312" s="96">
        <v>540</v>
      </c>
      <c r="AC1312" s="95" t="s">
        <v>1350</v>
      </c>
      <c r="AD1312" s="96">
        <v>1400</v>
      </c>
      <c r="AE1312" s="96">
        <v>1330</v>
      </c>
      <c r="AF1312" s="96">
        <v>1260</v>
      </c>
      <c r="AG1312" s="96">
        <v>1190</v>
      </c>
      <c r="AH1312" s="96">
        <v>1120</v>
      </c>
      <c r="AI1312" s="96">
        <v>1050</v>
      </c>
      <c r="AJ1312" s="96">
        <v>980</v>
      </c>
      <c r="AK1312" s="96">
        <v>840</v>
      </c>
      <c r="AL1312" s="2"/>
      <c r="AM1312" s="95" t="s">
        <v>1350</v>
      </c>
      <c r="AN1312" s="96">
        <v>1400</v>
      </c>
      <c r="AO1312" s="96">
        <v>1330</v>
      </c>
      <c r="AP1312" s="96">
        <v>1260</v>
      </c>
      <c r="AQ1312" s="96">
        <v>1190</v>
      </c>
      <c r="AR1312" s="96">
        <v>1120</v>
      </c>
      <c r="AS1312" s="96">
        <v>1050</v>
      </c>
      <c r="AT1312" s="96">
        <v>980</v>
      </c>
      <c r="AU1312" s="96">
        <v>840</v>
      </c>
      <c r="AW1312" s="95" t="s">
        <v>1350</v>
      </c>
      <c r="AX1312" s="96">
        <v>500</v>
      </c>
      <c r="AY1312" s="96">
        <v>480</v>
      </c>
      <c r="AZ1312" s="96">
        <v>450</v>
      </c>
      <c r="BA1312" s="96">
        <v>430</v>
      </c>
      <c r="BB1312" s="96">
        <v>400</v>
      </c>
      <c r="BC1312" s="96">
        <v>380</v>
      </c>
      <c r="BD1312" s="96">
        <v>350</v>
      </c>
      <c r="BE1312" s="96">
        <v>300</v>
      </c>
      <c r="BF1312" s="95" t="s">
        <v>1350</v>
      </c>
      <c r="BG1312" s="96">
        <v>600</v>
      </c>
      <c r="BH1312" s="96">
        <v>570</v>
      </c>
      <c r="BI1312" s="96">
        <v>540</v>
      </c>
      <c r="BJ1312" s="96">
        <v>510</v>
      </c>
      <c r="BK1312" s="96">
        <v>480</v>
      </c>
      <c r="BL1312" s="96">
        <v>450</v>
      </c>
      <c r="BM1312" s="96">
        <v>420</v>
      </c>
      <c r="BN1312" s="96">
        <v>360</v>
      </c>
      <c r="CH1312" s="2">
        <v>65796</v>
      </c>
      <c r="CI1312" s="2" t="s">
        <v>124</v>
      </c>
      <c r="CP1312" s="3">
        <v>63783</v>
      </c>
      <c r="CQ1312" s="3" t="s">
        <v>29280</v>
      </c>
      <c r="CR1312" s="3" t="s">
        <v>122</v>
      </c>
    </row>
    <row r="1313" spans="19:96" x14ac:dyDescent="0.25">
      <c r="S1313" s="2"/>
      <c r="T1313" s="95" t="s">
        <v>1351</v>
      </c>
      <c r="U1313" s="96">
        <v>1400</v>
      </c>
      <c r="V1313" s="96">
        <v>1330</v>
      </c>
      <c r="W1313" s="96">
        <v>1260</v>
      </c>
      <c r="X1313" s="96">
        <v>1190</v>
      </c>
      <c r="Y1313" s="96">
        <v>1120</v>
      </c>
      <c r="Z1313" s="96">
        <v>1050</v>
      </c>
      <c r="AA1313" s="96">
        <v>980</v>
      </c>
      <c r="AB1313" s="96">
        <v>840</v>
      </c>
      <c r="AC1313" s="95" t="s">
        <v>1351</v>
      </c>
      <c r="AD1313" s="96">
        <v>2200</v>
      </c>
      <c r="AE1313" s="96">
        <v>2090</v>
      </c>
      <c r="AF1313" s="96">
        <v>1980</v>
      </c>
      <c r="AG1313" s="96">
        <v>1870</v>
      </c>
      <c r="AH1313" s="96">
        <v>1760</v>
      </c>
      <c r="AI1313" s="96">
        <v>1650</v>
      </c>
      <c r="AJ1313" s="96">
        <v>1540</v>
      </c>
      <c r="AK1313" s="96">
        <v>1320</v>
      </c>
      <c r="AL1313" s="2"/>
      <c r="AM1313" s="95" t="s">
        <v>1351</v>
      </c>
      <c r="AN1313" s="96">
        <v>2000</v>
      </c>
      <c r="AO1313" s="96">
        <v>1900</v>
      </c>
      <c r="AP1313" s="96">
        <v>1800</v>
      </c>
      <c r="AQ1313" s="96">
        <v>1700</v>
      </c>
      <c r="AR1313" s="96">
        <v>1600</v>
      </c>
      <c r="AS1313" s="96">
        <v>1500</v>
      </c>
      <c r="AT1313" s="96">
        <v>1400</v>
      </c>
      <c r="AU1313" s="96">
        <v>1200</v>
      </c>
      <c r="AW1313" s="95" t="s">
        <v>1351</v>
      </c>
      <c r="AX1313" s="96">
        <v>700</v>
      </c>
      <c r="AY1313" s="96">
        <v>670</v>
      </c>
      <c r="AZ1313" s="96">
        <v>630</v>
      </c>
      <c r="BA1313" s="96">
        <v>600</v>
      </c>
      <c r="BB1313" s="96">
        <v>560</v>
      </c>
      <c r="BC1313" s="96">
        <v>530</v>
      </c>
      <c r="BD1313" s="96">
        <v>490</v>
      </c>
      <c r="BE1313" s="96">
        <v>420</v>
      </c>
      <c r="BF1313" s="95" t="s">
        <v>1351</v>
      </c>
      <c r="BG1313" s="96">
        <v>900</v>
      </c>
      <c r="BH1313" s="96">
        <v>860</v>
      </c>
      <c r="BI1313" s="96">
        <v>810</v>
      </c>
      <c r="BJ1313" s="96">
        <v>770</v>
      </c>
      <c r="BK1313" s="96">
        <v>720</v>
      </c>
      <c r="BL1313" s="96">
        <v>680</v>
      </c>
      <c r="BM1313" s="96">
        <v>630</v>
      </c>
      <c r="BN1313" s="96">
        <v>540</v>
      </c>
      <c r="CH1313" s="2">
        <v>65797</v>
      </c>
      <c r="CI1313" s="2" t="s">
        <v>124</v>
      </c>
      <c r="CP1313" s="3">
        <v>63785</v>
      </c>
      <c r="CQ1313" s="3" t="s">
        <v>34201</v>
      </c>
      <c r="CR1313" s="3" t="s">
        <v>122</v>
      </c>
    </row>
    <row r="1314" spans="19:96" x14ac:dyDescent="0.25">
      <c r="S1314" s="2"/>
      <c r="T1314" s="95" t="s">
        <v>1352</v>
      </c>
      <c r="U1314" s="96">
        <v>2700</v>
      </c>
      <c r="V1314" s="96">
        <v>2570</v>
      </c>
      <c r="W1314" s="96">
        <v>2430</v>
      </c>
      <c r="X1314" s="96">
        <v>2300</v>
      </c>
      <c r="Y1314" s="96">
        <v>2160</v>
      </c>
      <c r="Z1314" s="96">
        <v>2030</v>
      </c>
      <c r="AA1314" s="96">
        <v>1890</v>
      </c>
      <c r="AB1314" s="96">
        <v>1620</v>
      </c>
      <c r="AC1314" s="95" t="s">
        <v>1352</v>
      </c>
      <c r="AD1314" s="96">
        <v>4300</v>
      </c>
      <c r="AE1314" s="96">
        <v>4090</v>
      </c>
      <c r="AF1314" s="96">
        <v>3870</v>
      </c>
      <c r="AG1314" s="96">
        <v>3660</v>
      </c>
      <c r="AH1314" s="96">
        <v>3440</v>
      </c>
      <c r="AI1314" s="96">
        <v>3230</v>
      </c>
      <c r="AJ1314" s="96">
        <v>3010</v>
      </c>
      <c r="AK1314" s="96">
        <v>2580</v>
      </c>
      <c r="AL1314" s="2"/>
      <c r="AM1314" s="95" t="s">
        <v>1352</v>
      </c>
      <c r="AN1314" s="96">
        <v>4100</v>
      </c>
      <c r="AO1314" s="96">
        <v>3900</v>
      </c>
      <c r="AP1314" s="96">
        <v>3690</v>
      </c>
      <c r="AQ1314" s="96">
        <v>3490</v>
      </c>
      <c r="AR1314" s="96">
        <v>3280</v>
      </c>
      <c r="AS1314" s="96">
        <v>3080</v>
      </c>
      <c r="AT1314" s="96">
        <v>2870</v>
      </c>
      <c r="AU1314" s="96">
        <v>2460</v>
      </c>
      <c r="AW1314" s="95" t="s">
        <v>1352</v>
      </c>
      <c r="AX1314" s="96">
        <v>1400</v>
      </c>
      <c r="AY1314" s="96">
        <v>1330</v>
      </c>
      <c r="AZ1314" s="96">
        <v>1260</v>
      </c>
      <c r="BA1314" s="96">
        <v>1190</v>
      </c>
      <c r="BB1314" s="96">
        <v>1120</v>
      </c>
      <c r="BC1314" s="96">
        <v>1050</v>
      </c>
      <c r="BD1314" s="96">
        <v>980</v>
      </c>
      <c r="BE1314" s="96">
        <v>840</v>
      </c>
      <c r="BF1314" s="95" t="s">
        <v>1352</v>
      </c>
      <c r="BG1314" s="96">
        <v>1800</v>
      </c>
      <c r="BH1314" s="96">
        <v>1710</v>
      </c>
      <c r="BI1314" s="96">
        <v>1620</v>
      </c>
      <c r="BJ1314" s="96">
        <v>1530</v>
      </c>
      <c r="BK1314" s="96">
        <v>1440</v>
      </c>
      <c r="BL1314" s="96">
        <v>1350</v>
      </c>
      <c r="BM1314" s="96">
        <v>1260</v>
      </c>
      <c r="BN1314" s="96">
        <v>1080</v>
      </c>
      <c r="CH1314" s="2">
        <v>65799</v>
      </c>
      <c r="CI1314" s="2" t="s">
        <v>124</v>
      </c>
      <c r="CP1314" s="3">
        <v>63787</v>
      </c>
      <c r="CQ1314" s="3" t="s">
        <v>34202</v>
      </c>
      <c r="CR1314" s="3" t="s">
        <v>124</v>
      </c>
    </row>
    <row r="1315" spans="19:96" x14ac:dyDescent="0.25">
      <c r="S1315" s="2"/>
      <c r="T1315" s="95" t="s">
        <v>30863</v>
      </c>
      <c r="U1315" s="96">
        <v>1000</v>
      </c>
      <c r="V1315" s="96">
        <v>950</v>
      </c>
      <c r="W1315" s="96">
        <v>900</v>
      </c>
      <c r="X1315" s="96">
        <v>850</v>
      </c>
      <c r="Y1315" s="96">
        <v>800</v>
      </c>
      <c r="Z1315" s="96">
        <v>750</v>
      </c>
      <c r="AA1315" s="96">
        <v>700</v>
      </c>
      <c r="AB1315" s="96">
        <v>600</v>
      </c>
      <c r="AC1315" s="95" t="s">
        <v>30863</v>
      </c>
      <c r="AD1315" s="96">
        <v>1600</v>
      </c>
      <c r="AE1315" s="96">
        <v>1520</v>
      </c>
      <c r="AF1315" s="96">
        <v>1440</v>
      </c>
      <c r="AG1315" s="96">
        <v>1360</v>
      </c>
      <c r="AH1315" s="96">
        <v>1280</v>
      </c>
      <c r="AI1315" s="96">
        <v>1200</v>
      </c>
      <c r="AJ1315" s="96">
        <v>1120</v>
      </c>
      <c r="AK1315" s="96">
        <v>960</v>
      </c>
      <c r="AL1315" s="2"/>
      <c r="AM1315" s="95" t="s">
        <v>30863</v>
      </c>
      <c r="AN1315" s="96">
        <v>1500</v>
      </c>
      <c r="AO1315" s="96">
        <v>1430</v>
      </c>
      <c r="AP1315" s="96">
        <v>1350</v>
      </c>
      <c r="AQ1315" s="96">
        <v>1280</v>
      </c>
      <c r="AR1315" s="96">
        <v>1200</v>
      </c>
      <c r="AS1315" s="96">
        <v>1130</v>
      </c>
      <c r="AT1315" s="96">
        <v>1050</v>
      </c>
      <c r="AU1315" s="96">
        <v>900</v>
      </c>
      <c r="AW1315" s="95" t="s">
        <v>30863</v>
      </c>
      <c r="AX1315" s="96">
        <v>500</v>
      </c>
      <c r="AY1315" s="96">
        <v>480</v>
      </c>
      <c r="AZ1315" s="96">
        <v>450</v>
      </c>
      <c r="BA1315" s="96">
        <v>430</v>
      </c>
      <c r="BB1315" s="96">
        <v>400</v>
      </c>
      <c r="BC1315" s="96">
        <v>380</v>
      </c>
      <c r="BD1315" s="96">
        <v>350</v>
      </c>
      <c r="BE1315" s="96">
        <v>300</v>
      </c>
      <c r="BF1315" s="95" t="s">
        <v>30863</v>
      </c>
      <c r="BG1315" s="96">
        <v>600</v>
      </c>
      <c r="BH1315" s="96">
        <v>570</v>
      </c>
      <c r="BI1315" s="96">
        <v>540</v>
      </c>
      <c r="BJ1315" s="96">
        <v>510</v>
      </c>
      <c r="BK1315" s="96">
        <v>480</v>
      </c>
      <c r="BL1315" s="96">
        <v>450</v>
      </c>
      <c r="BM1315" s="96">
        <v>420</v>
      </c>
      <c r="BN1315" s="96">
        <v>360</v>
      </c>
      <c r="CH1315" s="2">
        <v>65800</v>
      </c>
      <c r="CI1315" s="2" t="s">
        <v>126</v>
      </c>
      <c r="CP1315" s="3">
        <v>63788</v>
      </c>
      <c r="CQ1315" s="3" t="s">
        <v>34202</v>
      </c>
      <c r="CR1315" s="3" t="s">
        <v>124</v>
      </c>
    </row>
    <row r="1316" spans="19:96" x14ac:dyDescent="0.25">
      <c r="S1316" s="2"/>
      <c r="T1316" s="95" t="s">
        <v>1353</v>
      </c>
      <c r="U1316" s="96">
        <v>900</v>
      </c>
      <c r="V1316" s="96">
        <v>860</v>
      </c>
      <c r="W1316" s="96">
        <v>810</v>
      </c>
      <c r="X1316" s="96">
        <v>770</v>
      </c>
      <c r="Y1316" s="96">
        <v>720</v>
      </c>
      <c r="Z1316" s="96">
        <v>680</v>
      </c>
      <c r="AA1316" s="96">
        <v>630</v>
      </c>
      <c r="AB1316" s="96">
        <v>540</v>
      </c>
      <c r="AC1316" s="95" t="s">
        <v>1353</v>
      </c>
      <c r="AD1316" s="96">
        <v>1400</v>
      </c>
      <c r="AE1316" s="96">
        <v>1330</v>
      </c>
      <c r="AF1316" s="96">
        <v>1260</v>
      </c>
      <c r="AG1316" s="96">
        <v>1190</v>
      </c>
      <c r="AH1316" s="96">
        <v>1120</v>
      </c>
      <c r="AI1316" s="96">
        <v>1050</v>
      </c>
      <c r="AJ1316" s="96">
        <v>980</v>
      </c>
      <c r="AK1316" s="96">
        <v>840</v>
      </c>
      <c r="AL1316" s="2"/>
      <c r="AM1316" s="95" t="s">
        <v>1353</v>
      </c>
      <c r="AN1316" s="96">
        <v>1400</v>
      </c>
      <c r="AO1316" s="96">
        <v>1330</v>
      </c>
      <c r="AP1316" s="96">
        <v>1260</v>
      </c>
      <c r="AQ1316" s="96">
        <v>1190</v>
      </c>
      <c r="AR1316" s="96">
        <v>1120</v>
      </c>
      <c r="AS1316" s="96">
        <v>1050</v>
      </c>
      <c r="AT1316" s="96">
        <v>980</v>
      </c>
      <c r="AU1316" s="96">
        <v>840</v>
      </c>
      <c r="AW1316" s="95" t="s">
        <v>1353</v>
      </c>
      <c r="AX1316" s="96">
        <v>500</v>
      </c>
      <c r="AY1316" s="96">
        <v>480</v>
      </c>
      <c r="AZ1316" s="96">
        <v>450</v>
      </c>
      <c r="BA1316" s="96">
        <v>430</v>
      </c>
      <c r="BB1316" s="96">
        <v>400</v>
      </c>
      <c r="BC1316" s="96">
        <v>380</v>
      </c>
      <c r="BD1316" s="96">
        <v>350</v>
      </c>
      <c r="BE1316" s="96">
        <v>300</v>
      </c>
      <c r="BF1316" s="95" t="s">
        <v>1353</v>
      </c>
      <c r="BG1316" s="96">
        <v>600</v>
      </c>
      <c r="BH1316" s="96">
        <v>570</v>
      </c>
      <c r="BI1316" s="96">
        <v>540</v>
      </c>
      <c r="BJ1316" s="96">
        <v>510</v>
      </c>
      <c r="BK1316" s="96">
        <v>480</v>
      </c>
      <c r="BL1316" s="96">
        <v>450</v>
      </c>
      <c r="BM1316" s="96">
        <v>420</v>
      </c>
      <c r="BN1316" s="96">
        <v>360</v>
      </c>
      <c r="CH1316" s="2">
        <v>65801</v>
      </c>
      <c r="CI1316" s="2" t="s">
        <v>124</v>
      </c>
      <c r="CP1316" s="3">
        <v>63793</v>
      </c>
      <c r="CQ1316" s="3" t="s">
        <v>34203</v>
      </c>
      <c r="CR1316" s="3" t="s">
        <v>124</v>
      </c>
    </row>
    <row r="1317" spans="19:96" x14ac:dyDescent="0.25">
      <c r="S1317" s="2"/>
      <c r="T1317" s="95" t="s">
        <v>1354</v>
      </c>
      <c r="U1317" s="96">
        <v>1100</v>
      </c>
      <c r="V1317" s="96">
        <v>1050</v>
      </c>
      <c r="W1317" s="96">
        <v>990</v>
      </c>
      <c r="X1317" s="96">
        <v>940</v>
      </c>
      <c r="Y1317" s="96">
        <v>880</v>
      </c>
      <c r="Z1317" s="96">
        <v>830</v>
      </c>
      <c r="AA1317" s="96">
        <v>770</v>
      </c>
      <c r="AB1317" s="96">
        <v>660</v>
      </c>
      <c r="AC1317" s="95" t="s">
        <v>1354</v>
      </c>
      <c r="AD1317" s="96">
        <v>1800</v>
      </c>
      <c r="AE1317" s="96">
        <v>1710</v>
      </c>
      <c r="AF1317" s="96">
        <v>1620</v>
      </c>
      <c r="AG1317" s="96">
        <v>1530</v>
      </c>
      <c r="AH1317" s="96">
        <v>1440</v>
      </c>
      <c r="AI1317" s="96">
        <v>1350</v>
      </c>
      <c r="AJ1317" s="96">
        <v>1260</v>
      </c>
      <c r="AK1317" s="96">
        <v>1080</v>
      </c>
      <c r="AL1317" s="2"/>
      <c r="AM1317" s="95" t="s">
        <v>1354</v>
      </c>
      <c r="AN1317" s="96">
        <v>1600</v>
      </c>
      <c r="AO1317" s="96">
        <v>1520</v>
      </c>
      <c r="AP1317" s="96">
        <v>1440</v>
      </c>
      <c r="AQ1317" s="96">
        <v>1360</v>
      </c>
      <c r="AR1317" s="96">
        <v>1280</v>
      </c>
      <c r="AS1317" s="96">
        <v>1200</v>
      </c>
      <c r="AT1317" s="96">
        <v>1120</v>
      </c>
      <c r="AU1317" s="96">
        <v>960</v>
      </c>
      <c r="AW1317" s="95" t="s">
        <v>1354</v>
      </c>
      <c r="AX1317" s="96">
        <v>500</v>
      </c>
      <c r="AY1317" s="96">
        <v>480</v>
      </c>
      <c r="AZ1317" s="96">
        <v>450</v>
      </c>
      <c r="BA1317" s="96">
        <v>430</v>
      </c>
      <c r="BB1317" s="96">
        <v>400</v>
      </c>
      <c r="BC1317" s="96">
        <v>380</v>
      </c>
      <c r="BD1317" s="96">
        <v>350</v>
      </c>
      <c r="BE1317" s="96">
        <v>300</v>
      </c>
      <c r="BF1317" s="95" t="s">
        <v>1354</v>
      </c>
      <c r="BG1317" s="96">
        <v>700</v>
      </c>
      <c r="BH1317" s="96">
        <v>670</v>
      </c>
      <c r="BI1317" s="96">
        <v>630</v>
      </c>
      <c r="BJ1317" s="96">
        <v>600</v>
      </c>
      <c r="BK1317" s="96">
        <v>560</v>
      </c>
      <c r="BL1317" s="96">
        <v>530</v>
      </c>
      <c r="BM1317" s="96">
        <v>490</v>
      </c>
      <c r="BN1317" s="96">
        <v>420</v>
      </c>
      <c r="CH1317" s="2">
        <v>65802</v>
      </c>
      <c r="CI1317" s="2" t="s">
        <v>126</v>
      </c>
      <c r="CP1317" s="3">
        <v>63796</v>
      </c>
      <c r="CQ1317" s="3" t="s">
        <v>34204</v>
      </c>
      <c r="CR1317" s="3" t="s">
        <v>126</v>
      </c>
    </row>
    <row r="1318" spans="19:96" x14ac:dyDescent="0.25">
      <c r="S1318" s="2"/>
      <c r="T1318" s="95" t="s">
        <v>22217</v>
      </c>
      <c r="U1318" s="96">
        <v>900</v>
      </c>
      <c r="V1318" s="96">
        <v>860</v>
      </c>
      <c r="W1318" s="96">
        <v>810</v>
      </c>
      <c r="X1318" s="96">
        <v>770</v>
      </c>
      <c r="Y1318" s="96">
        <v>720</v>
      </c>
      <c r="Z1318" s="96">
        <v>680</v>
      </c>
      <c r="AA1318" s="96">
        <v>630</v>
      </c>
      <c r="AB1318" s="96">
        <v>540</v>
      </c>
      <c r="AC1318" s="95" t="s">
        <v>22217</v>
      </c>
      <c r="AD1318" s="96">
        <v>1400</v>
      </c>
      <c r="AE1318" s="96">
        <v>1330</v>
      </c>
      <c r="AF1318" s="96">
        <v>1260</v>
      </c>
      <c r="AG1318" s="96">
        <v>1190</v>
      </c>
      <c r="AH1318" s="96">
        <v>1120</v>
      </c>
      <c r="AI1318" s="96">
        <v>1050</v>
      </c>
      <c r="AJ1318" s="96">
        <v>980</v>
      </c>
      <c r="AK1318" s="96">
        <v>840</v>
      </c>
      <c r="AL1318" s="2"/>
      <c r="AM1318" s="95" t="s">
        <v>22217</v>
      </c>
      <c r="AN1318" s="96">
        <v>1400</v>
      </c>
      <c r="AO1318" s="96">
        <v>1330</v>
      </c>
      <c r="AP1318" s="96">
        <v>1260</v>
      </c>
      <c r="AQ1318" s="96">
        <v>1190</v>
      </c>
      <c r="AR1318" s="96">
        <v>1120</v>
      </c>
      <c r="AS1318" s="96">
        <v>1050</v>
      </c>
      <c r="AT1318" s="96">
        <v>980</v>
      </c>
      <c r="AU1318" s="96">
        <v>840</v>
      </c>
      <c r="AW1318" s="95" t="s">
        <v>22217</v>
      </c>
      <c r="AX1318" s="96">
        <v>500</v>
      </c>
      <c r="AY1318" s="96">
        <v>480</v>
      </c>
      <c r="AZ1318" s="96">
        <v>450</v>
      </c>
      <c r="BA1318" s="96">
        <v>430</v>
      </c>
      <c r="BB1318" s="96">
        <v>400</v>
      </c>
      <c r="BC1318" s="96">
        <v>380</v>
      </c>
      <c r="BD1318" s="96">
        <v>350</v>
      </c>
      <c r="BE1318" s="96">
        <v>300</v>
      </c>
      <c r="BF1318" s="95" t="s">
        <v>22217</v>
      </c>
      <c r="BG1318" s="96">
        <v>600</v>
      </c>
      <c r="BH1318" s="96">
        <v>570</v>
      </c>
      <c r="BI1318" s="96">
        <v>540</v>
      </c>
      <c r="BJ1318" s="96">
        <v>510</v>
      </c>
      <c r="BK1318" s="96">
        <v>480</v>
      </c>
      <c r="BL1318" s="96">
        <v>450</v>
      </c>
      <c r="BM1318" s="96">
        <v>420</v>
      </c>
      <c r="BN1318" s="96">
        <v>360</v>
      </c>
      <c r="CH1318" s="2">
        <v>65806</v>
      </c>
      <c r="CI1318" s="2" t="s">
        <v>124</v>
      </c>
      <c r="CP1318" s="3">
        <v>63798</v>
      </c>
      <c r="CQ1318" s="3" t="s">
        <v>34205</v>
      </c>
      <c r="CR1318" s="3" t="s">
        <v>126</v>
      </c>
    </row>
    <row r="1319" spans="19:96" x14ac:dyDescent="0.25">
      <c r="S1319" s="2"/>
      <c r="T1319" s="95" t="s">
        <v>1355</v>
      </c>
      <c r="U1319" s="96">
        <v>2400</v>
      </c>
      <c r="V1319" s="96">
        <v>2280</v>
      </c>
      <c r="W1319" s="96">
        <v>2160</v>
      </c>
      <c r="X1319" s="96">
        <v>2040</v>
      </c>
      <c r="Y1319" s="96">
        <v>1920</v>
      </c>
      <c r="Z1319" s="96">
        <v>1800</v>
      </c>
      <c r="AA1319" s="96">
        <v>1680</v>
      </c>
      <c r="AB1319" s="96">
        <v>1440</v>
      </c>
      <c r="AC1319" s="95" t="s">
        <v>1355</v>
      </c>
      <c r="AD1319" s="96">
        <v>3800</v>
      </c>
      <c r="AE1319" s="96">
        <v>3610</v>
      </c>
      <c r="AF1319" s="96">
        <v>3420</v>
      </c>
      <c r="AG1319" s="96">
        <v>3230</v>
      </c>
      <c r="AH1319" s="96">
        <v>3040</v>
      </c>
      <c r="AI1319" s="96">
        <v>2850</v>
      </c>
      <c r="AJ1319" s="96">
        <v>2660</v>
      </c>
      <c r="AK1319" s="96">
        <v>2280</v>
      </c>
      <c r="AL1319" s="2"/>
      <c r="AM1319" s="95" t="s">
        <v>1355</v>
      </c>
      <c r="AN1319" s="96">
        <v>3600</v>
      </c>
      <c r="AO1319" s="96">
        <v>3420</v>
      </c>
      <c r="AP1319" s="96">
        <v>3240</v>
      </c>
      <c r="AQ1319" s="96">
        <v>3060</v>
      </c>
      <c r="AR1319" s="96">
        <v>2880</v>
      </c>
      <c r="AS1319" s="96">
        <v>2700</v>
      </c>
      <c r="AT1319" s="96">
        <v>2520</v>
      </c>
      <c r="AU1319" s="96">
        <v>2160</v>
      </c>
      <c r="AW1319" s="95" t="s">
        <v>1355</v>
      </c>
      <c r="AX1319" s="96">
        <v>1200</v>
      </c>
      <c r="AY1319" s="96">
        <v>1140</v>
      </c>
      <c r="AZ1319" s="96">
        <v>1080</v>
      </c>
      <c r="BA1319" s="96">
        <v>1020</v>
      </c>
      <c r="BB1319" s="96">
        <v>960</v>
      </c>
      <c r="BC1319" s="96">
        <v>900</v>
      </c>
      <c r="BD1319" s="96">
        <v>840</v>
      </c>
      <c r="BE1319" s="96">
        <v>720</v>
      </c>
      <c r="BF1319" s="95" t="s">
        <v>1355</v>
      </c>
      <c r="BG1319" s="96">
        <v>1600</v>
      </c>
      <c r="BH1319" s="96">
        <v>1520</v>
      </c>
      <c r="BI1319" s="96">
        <v>1440</v>
      </c>
      <c r="BJ1319" s="96">
        <v>1360</v>
      </c>
      <c r="BK1319" s="96">
        <v>1280</v>
      </c>
      <c r="BL1319" s="96">
        <v>1200</v>
      </c>
      <c r="BM1319" s="96">
        <v>1120</v>
      </c>
      <c r="BN1319" s="96">
        <v>960</v>
      </c>
      <c r="CH1319" s="2">
        <v>65808</v>
      </c>
      <c r="CI1319" s="2" t="s">
        <v>126</v>
      </c>
      <c r="CP1319" s="3">
        <v>63799</v>
      </c>
      <c r="CQ1319" s="3" t="s">
        <v>34205</v>
      </c>
      <c r="CR1319" s="3" t="s">
        <v>124</v>
      </c>
    </row>
    <row r="1320" spans="19:96" x14ac:dyDescent="0.25">
      <c r="S1320" s="2"/>
      <c r="T1320" s="95" t="s">
        <v>1356</v>
      </c>
      <c r="U1320" s="96">
        <v>2500</v>
      </c>
      <c r="V1320" s="96">
        <v>2380</v>
      </c>
      <c r="W1320" s="96">
        <v>2250</v>
      </c>
      <c r="X1320" s="96">
        <v>2130</v>
      </c>
      <c r="Y1320" s="96">
        <v>2000</v>
      </c>
      <c r="Z1320" s="96">
        <v>1880</v>
      </c>
      <c r="AA1320" s="96">
        <v>1750</v>
      </c>
      <c r="AB1320" s="96">
        <v>1500</v>
      </c>
      <c r="AC1320" s="95" t="s">
        <v>1356</v>
      </c>
      <c r="AD1320" s="96">
        <v>4000</v>
      </c>
      <c r="AE1320" s="96">
        <v>3800</v>
      </c>
      <c r="AF1320" s="96">
        <v>3600</v>
      </c>
      <c r="AG1320" s="96">
        <v>3400</v>
      </c>
      <c r="AH1320" s="96">
        <v>3200</v>
      </c>
      <c r="AI1320" s="96">
        <v>3000</v>
      </c>
      <c r="AJ1320" s="96">
        <v>2800</v>
      </c>
      <c r="AK1320" s="96">
        <v>2400</v>
      </c>
      <c r="AL1320" s="2"/>
      <c r="AM1320" s="95" t="s">
        <v>1356</v>
      </c>
      <c r="AN1320" s="96">
        <v>3800</v>
      </c>
      <c r="AO1320" s="96">
        <v>3610</v>
      </c>
      <c r="AP1320" s="96">
        <v>3420</v>
      </c>
      <c r="AQ1320" s="96">
        <v>3230</v>
      </c>
      <c r="AR1320" s="96">
        <v>3040</v>
      </c>
      <c r="AS1320" s="96">
        <v>2850</v>
      </c>
      <c r="AT1320" s="96">
        <v>2660</v>
      </c>
      <c r="AU1320" s="96">
        <v>2280</v>
      </c>
      <c r="AW1320" s="95" t="s">
        <v>1356</v>
      </c>
      <c r="AX1320" s="96">
        <v>1300</v>
      </c>
      <c r="AY1320" s="96">
        <v>1240</v>
      </c>
      <c r="AZ1320" s="96">
        <v>1170</v>
      </c>
      <c r="BA1320" s="96">
        <v>1110</v>
      </c>
      <c r="BB1320" s="96">
        <v>1040</v>
      </c>
      <c r="BC1320" s="96">
        <v>980</v>
      </c>
      <c r="BD1320" s="96">
        <v>910</v>
      </c>
      <c r="BE1320" s="96">
        <v>780</v>
      </c>
      <c r="BF1320" s="95" t="s">
        <v>1356</v>
      </c>
      <c r="BG1320" s="96">
        <v>1700</v>
      </c>
      <c r="BH1320" s="96">
        <v>1620</v>
      </c>
      <c r="BI1320" s="96">
        <v>1530</v>
      </c>
      <c r="BJ1320" s="96">
        <v>1450</v>
      </c>
      <c r="BK1320" s="96">
        <v>1360</v>
      </c>
      <c r="BL1320" s="96">
        <v>1280</v>
      </c>
      <c r="BM1320" s="96">
        <v>1190</v>
      </c>
      <c r="BN1320" s="96">
        <v>1020</v>
      </c>
      <c r="CH1320" s="2">
        <v>65809</v>
      </c>
      <c r="CI1320" s="2" t="s">
        <v>126</v>
      </c>
      <c r="CP1320" s="3">
        <v>63800</v>
      </c>
      <c r="CQ1320" s="3" t="s">
        <v>34206</v>
      </c>
      <c r="CR1320" s="3" t="s">
        <v>126</v>
      </c>
    </row>
    <row r="1321" spans="19:96" x14ac:dyDescent="0.25">
      <c r="S1321" s="2"/>
      <c r="T1321" s="95" t="s">
        <v>1357</v>
      </c>
      <c r="U1321" s="96">
        <v>800</v>
      </c>
      <c r="V1321" s="96">
        <v>760</v>
      </c>
      <c r="W1321" s="96">
        <v>720</v>
      </c>
      <c r="X1321" s="96">
        <v>680</v>
      </c>
      <c r="Y1321" s="96">
        <v>640</v>
      </c>
      <c r="Z1321" s="96">
        <v>600</v>
      </c>
      <c r="AA1321" s="96">
        <v>560</v>
      </c>
      <c r="AB1321" s="96">
        <v>480</v>
      </c>
      <c r="AC1321" s="95" t="s">
        <v>1357</v>
      </c>
      <c r="AD1321" s="96">
        <v>1300</v>
      </c>
      <c r="AE1321" s="96">
        <v>1240</v>
      </c>
      <c r="AF1321" s="96">
        <v>1170</v>
      </c>
      <c r="AG1321" s="96">
        <v>1110</v>
      </c>
      <c r="AH1321" s="96">
        <v>1040</v>
      </c>
      <c r="AI1321" s="96">
        <v>980</v>
      </c>
      <c r="AJ1321" s="96">
        <v>910</v>
      </c>
      <c r="AK1321" s="96">
        <v>780</v>
      </c>
      <c r="AL1321" s="2"/>
      <c r="AM1321" s="95" t="s">
        <v>1357</v>
      </c>
      <c r="AN1321" s="96">
        <v>1200</v>
      </c>
      <c r="AO1321" s="96">
        <v>1140</v>
      </c>
      <c r="AP1321" s="96">
        <v>1080</v>
      </c>
      <c r="AQ1321" s="96">
        <v>1020</v>
      </c>
      <c r="AR1321" s="96">
        <v>960</v>
      </c>
      <c r="AS1321" s="96">
        <v>900</v>
      </c>
      <c r="AT1321" s="96">
        <v>840</v>
      </c>
      <c r="AU1321" s="96">
        <v>720</v>
      </c>
      <c r="AW1321" s="95" t="s">
        <v>1357</v>
      </c>
      <c r="AX1321" s="96">
        <v>400</v>
      </c>
      <c r="AY1321" s="96">
        <v>380</v>
      </c>
      <c r="AZ1321" s="96">
        <v>360</v>
      </c>
      <c r="BA1321" s="96">
        <v>340</v>
      </c>
      <c r="BB1321" s="96">
        <v>320</v>
      </c>
      <c r="BC1321" s="96">
        <v>300</v>
      </c>
      <c r="BD1321" s="96">
        <v>280</v>
      </c>
      <c r="BE1321" s="96">
        <v>240</v>
      </c>
      <c r="BF1321" s="95" t="s">
        <v>1357</v>
      </c>
      <c r="BG1321" s="96">
        <v>500</v>
      </c>
      <c r="BH1321" s="96">
        <v>480</v>
      </c>
      <c r="BI1321" s="96">
        <v>450</v>
      </c>
      <c r="BJ1321" s="96">
        <v>430</v>
      </c>
      <c r="BK1321" s="96">
        <v>400</v>
      </c>
      <c r="BL1321" s="96">
        <v>380</v>
      </c>
      <c r="BM1321" s="96">
        <v>350</v>
      </c>
      <c r="BN1321" s="96">
        <v>300</v>
      </c>
      <c r="CH1321" s="2">
        <v>65815</v>
      </c>
      <c r="CI1321" s="2" t="s">
        <v>124</v>
      </c>
      <c r="CP1321" s="3">
        <v>63803</v>
      </c>
      <c r="CQ1321" s="3" t="s">
        <v>34207</v>
      </c>
      <c r="CR1321" s="3" t="s">
        <v>126</v>
      </c>
    </row>
    <row r="1322" spans="19:96" x14ac:dyDescent="0.25">
      <c r="S1322" s="2"/>
      <c r="T1322" s="95" t="s">
        <v>1358</v>
      </c>
      <c r="U1322" s="96">
        <v>2100</v>
      </c>
      <c r="V1322" s="96">
        <v>2000</v>
      </c>
      <c r="W1322" s="96">
        <v>1890</v>
      </c>
      <c r="X1322" s="96">
        <v>1790</v>
      </c>
      <c r="Y1322" s="96">
        <v>1680</v>
      </c>
      <c r="Z1322" s="96">
        <v>1580</v>
      </c>
      <c r="AA1322" s="96">
        <v>1470</v>
      </c>
      <c r="AB1322" s="96">
        <v>1260</v>
      </c>
      <c r="AC1322" s="95" t="s">
        <v>1358</v>
      </c>
      <c r="AD1322" s="96">
        <v>3400</v>
      </c>
      <c r="AE1322" s="96">
        <v>3230</v>
      </c>
      <c r="AF1322" s="96">
        <v>3060</v>
      </c>
      <c r="AG1322" s="96">
        <v>2890</v>
      </c>
      <c r="AH1322" s="96">
        <v>2720</v>
      </c>
      <c r="AI1322" s="96">
        <v>2550</v>
      </c>
      <c r="AJ1322" s="96">
        <v>2380</v>
      </c>
      <c r="AK1322" s="96">
        <v>2040</v>
      </c>
      <c r="AL1322" s="2"/>
      <c r="AM1322" s="95" t="s">
        <v>1358</v>
      </c>
      <c r="AN1322" s="96">
        <v>3100</v>
      </c>
      <c r="AO1322" s="96">
        <v>2950</v>
      </c>
      <c r="AP1322" s="96">
        <v>2790</v>
      </c>
      <c r="AQ1322" s="96">
        <v>2640</v>
      </c>
      <c r="AR1322" s="96">
        <v>2480</v>
      </c>
      <c r="AS1322" s="96">
        <v>2330</v>
      </c>
      <c r="AT1322" s="96">
        <v>2170</v>
      </c>
      <c r="AU1322" s="96">
        <v>1860</v>
      </c>
      <c r="AW1322" s="95" t="s">
        <v>1358</v>
      </c>
      <c r="AX1322" s="96">
        <v>1100</v>
      </c>
      <c r="AY1322" s="96">
        <v>1050</v>
      </c>
      <c r="AZ1322" s="96">
        <v>990</v>
      </c>
      <c r="BA1322" s="96">
        <v>940</v>
      </c>
      <c r="BB1322" s="96">
        <v>880</v>
      </c>
      <c r="BC1322" s="96">
        <v>830</v>
      </c>
      <c r="BD1322" s="96">
        <v>770</v>
      </c>
      <c r="BE1322" s="96">
        <v>660</v>
      </c>
      <c r="BF1322" s="95" t="s">
        <v>1358</v>
      </c>
      <c r="BG1322" s="96">
        <v>1400</v>
      </c>
      <c r="BH1322" s="96">
        <v>1330</v>
      </c>
      <c r="BI1322" s="96">
        <v>1260</v>
      </c>
      <c r="BJ1322" s="96">
        <v>1190</v>
      </c>
      <c r="BK1322" s="96">
        <v>1120</v>
      </c>
      <c r="BL1322" s="96">
        <v>1050</v>
      </c>
      <c r="BM1322" s="96">
        <v>980</v>
      </c>
      <c r="BN1322" s="96">
        <v>840</v>
      </c>
      <c r="CH1322" s="2">
        <v>65817</v>
      </c>
      <c r="CI1322" s="2" t="s">
        <v>126</v>
      </c>
      <c r="CP1322" s="3">
        <v>63805</v>
      </c>
      <c r="CQ1322" s="3" t="s">
        <v>29281</v>
      </c>
      <c r="CR1322" s="3" t="s">
        <v>126</v>
      </c>
    </row>
    <row r="1323" spans="19:96" x14ac:dyDescent="0.25">
      <c r="S1323" s="2"/>
      <c r="T1323" s="95" t="s">
        <v>1359</v>
      </c>
      <c r="U1323" s="96">
        <v>2300</v>
      </c>
      <c r="V1323" s="96">
        <v>2190</v>
      </c>
      <c r="W1323" s="96">
        <v>2070</v>
      </c>
      <c r="X1323" s="96">
        <v>1960</v>
      </c>
      <c r="Y1323" s="96">
        <v>1840</v>
      </c>
      <c r="Z1323" s="96">
        <v>1730</v>
      </c>
      <c r="AA1323" s="96">
        <v>1610</v>
      </c>
      <c r="AB1323" s="96">
        <v>1380</v>
      </c>
      <c r="AC1323" s="95" t="s">
        <v>1359</v>
      </c>
      <c r="AD1323" s="96">
        <v>3700</v>
      </c>
      <c r="AE1323" s="96">
        <v>3520</v>
      </c>
      <c r="AF1323" s="96">
        <v>3330</v>
      </c>
      <c r="AG1323" s="96">
        <v>3150</v>
      </c>
      <c r="AH1323" s="96">
        <v>2960</v>
      </c>
      <c r="AI1323" s="96">
        <v>2780</v>
      </c>
      <c r="AJ1323" s="96">
        <v>2590</v>
      </c>
      <c r="AK1323" s="96">
        <v>2220</v>
      </c>
      <c r="AL1323" s="2"/>
      <c r="AM1323" s="95" t="s">
        <v>1359</v>
      </c>
      <c r="AN1323" s="96">
        <v>3400</v>
      </c>
      <c r="AO1323" s="96">
        <v>3230</v>
      </c>
      <c r="AP1323" s="96">
        <v>3060</v>
      </c>
      <c r="AQ1323" s="96">
        <v>2890</v>
      </c>
      <c r="AR1323" s="96">
        <v>2720</v>
      </c>
      <c r="AS1323" s="96">
        <v>2550</v>
      </c>
      <c r="AT1323" s="96">
        <v>2380</v>
      </c>
      <c r="AU1323" s="96">
        <v>2040</v>
      </c>
      <c r="AW1323" s="95" t="s">
        <v>1359</v>
      </c>
      <c r="AX1323" s="96">
        <v>1100</v>
      </c>
      <c r="AY1323" s="96">
        <v>1050</v>
      </c>
      <c r="AZ1323" s="96">
        <v>990</v>
      </c>
      <c r="BA1323" s="96">
        <v>940</v>
      </c>
      <c r="BB1323" s="96">
        <v>880</v>
      </c>
      <c r="BC1323" s="96">
        <v>830</v>
      </c>
      <c r="BD1323" s="96">
        <v>770</v>
      </c>
      <c r="BE1323" s="96">
        <v>660</v>
      </c>
      <c r="BF1323" s="95" t="s">
        <v>1359</v>
      </c>
      <c r="BG1323" s="96">
        <v>1500</v>
      </c>
      <c r="BH1323" s="96">
        <v>1430</v>
      </c>
      <c r="BI1323" s="96">
        <v>1350</v>
      </c>
      <c r="BJ1323" s="96">
        <v>1280</v>
      </c>
      <c r="BK1323" s="96">
        <v>1200</v>
      </c>
      <c r="BL1323" s="96">
        <v>1130</v>
      </c>
      <c r="BM1323" s="96">
        <v>1050</v>
      </c>
      <c r="BN1323" s="96">
        <v>900</v>
      </c>
      <c r="CH1323" s="2">
        <v>65818</v>
      </c>
      <c r="CI1323" s="2" t="s">
        <v>126</v>
      </c>
      <c r="CP1323" s="3">
        <v>63806</v>
      </c>
      <c r="CQ1323" s="3" t="s">
        <v>34208</v>
      </c>
      <c r="CR1323" s="3" t="s">
        <v>126</v>
      </c>
    </row>
    <row r="1324" spans="19:96" x14ac:dyDescent="0.25">
      <c r="S1324" s="2"/>
      <c r="T1324" s="95" t="s">
        <v>14217</v>
      </c>
      <c r="U1324" s="96">
        <v>800</v>
      </c>
      <c r="V1324" s="96">
        <v>760</v>
      </c>
      <c r="W1324" s="96">
        <v>720</v>
      </c>
      <c r="X1324" s="96">
        <v>680</v>
      </c>
      <c r="Y1324" s="96">
        <v>640</v>
      </c>
      <c r="Z1324" s="96">
        <v>600</v>
      </c>
      <c r="AA1324" s="96">
        <v>560</v>
      </c>
      <c r="AB1324" s="96">
        <v>480</v>
      </c>
      <c r="AC1324" s="95" t="s">
        <v>14217</v>
      </c>
      <c r="AD1324" s="96">
        <v>1300</v>
      </c>
      <c r="AE1324" s="96">
        <v>1240</v>
      </c>
      <c r="AF1324" s="96">
        <v>1170</v>
      </c>
      <c r="AG1324" s="96">
        <v>1110</v>
      </c>
      <c r="AH1324" s="96">
        <v>1040</v>
      </c>
      <c r="AI1324" s="96">
        <v>980</v>
      </c>
      <c r="AJ1324" s="96">
        <v>910</v>
      </c>
      <c r="AK1324" s="96">
        <v>780</v>
      </c>
      <c r="AL1324" s="2"/>
      <c r="AM1324" s="95" t="s">
        <v>14217</v>
      </c>
      <c r="AN1324" s="96">
        <v>1200</v>
      </c>
      <c r="AO1324" s="96">
        <v>1140</v>
      </c>
      <c r="AP1324" s="96">
        <v>1080</v>
      </c>
      <c r="AQ1324" s="96">
        <v>1020</v>
      </c>
      <c r="AR1324" s="96">
        <v>960</v>
      </c>
      <c r="AS1324" s="96">
        <v>900</v>
      </c>
      <c r="AT1324" s="96">
        <v>840</v>
      </c>
      <c r="AU1324" s="96">
        <v>720</v>
      </c>
      <c r="AW1324" s="95" t="s">
        <v>14217</v>
      </c>
      <c r="AX1324" s="96">
        <v>400</v>
      </c>
      <c r="AY1324" s="96">
        <v>380</v>
      </c>
      <c r="AZ1324" s="96">
        <v>360</v>
      </c>
      <c r="BA1324" s="96">
        <v>340</v>
      </c>
      <c r="BB1324" s="96">
        <v>320</v>
      </c>
      <c r="BC1324" s="96">
        <v>300</v>
      </c>
      <c r="BD1324" s="96">
        <v>280</v>
      </c>
      <c r="BE1324" s="96">
        <v>240</v>
      </c>
      <c r="BF1324" s="95" t="s">
        <v>14217</v>
      </c>
      <c r="BG1324" s="96">
        <v>500</v>
      </c>
      <c r="BH1324" s="96">
        <v>480</v>
      </c>
      <c r="BI1324" s="96">
        <v>450</v>
      </c>
      <c r="BJ1324" s="96">
        <v>430</v>
      </c>
      <c r="BK1324" s="96">
        <v>400</v>
      </c>
      <c r="BL1324" s="96">
        <v>380</v>
      </c>
      <c r="BM1324" s="96">
        <v>350</v>
      </c>
      <c r="BN1324" s="96">
        <v>300</v>
      </c>
      <c r="CH1324" s="2">
        <v>65820</v>
      </c>
      <c r="CI1324" s="2" t="s">
        <v>126</v>
      </c>
      <c r="CP1324" s="3">
        <v>63810</v>
      </c>
      <c r="CQ1324" s="3" t="s">
        <v>34209</v>
      </c>
      <c r="CR1324" s="3" t="s">
        <v>124</v>
      </c>
    </row>
    <row r="1325" spans="19:96" x14ac:dyDescent="0.25">
      <c r="S1325" s="2"/>
      <c r="T1325" s="95" t="s">
        <v>1360</v>
      </c>
      <c r="U1325" s="96">
        <v>1100</v>
      </c>
      <c r="V1325" s="96">
        <v>1050</v>
      </c>
      <c r="W1325" s="96">
        <v>990</v>
      </c>
      <c r="X1325" s="96">
        <v>940</v>
      </c>
      <c r="Y1325" s="96">
        <v>880</v>
      </c>
      <c r="Z1325" s="96">
        <v>830</v>
      </c>
      <c r="AA1325" s="96">
        <v>770</v>
      </c>
      <c r="AB1325" s="96">
        <v>660</v>
      </c>
      <c r="AC1325" s="95" t="s">
        <v>1360</v>
      </c>
      <c r="AD1325" s="96">
        <v>1800</v>
      </c>
      <c r="AE1325" s="96">
        <v>1710</v>
      </c>
      <c r="AF1325" s="96">
        <v>1620</v>
      </c>
      <c r="AG1325" s="96">
        <v>1530</v>
      </c>
      <c r="AH1325" s="96">
        <v>1440</v>
      </c>
      <c r="AI1325" s="96">
        <v>1350</v>
      </c>
      <c r="AJ1325" s="96">
        <v>1260</v>
      </c>
      <c r="AK1325" s="96">
        <v>1080</v>
      </c>
      <c r="AL1325" s="2"/>
      <c r="AM1325" s="95" t="s">
        <v>1360</v>
      </c>
      <c r="AN1325" s="96">
        <v>1600</v>
      </c>
      <c r="AO1325" s="96">
        <v>1520</v>
      </c>
      <c r="AP1325" s="96">
        <v>1440</v>
      </c>
      <c r="AQ1325" s="96">
        <v>1360</v>
      </c>
      <c r="AR1325" s="96">
        <v>1280</v>
      </c>
      <c r="AS1325" s="96">
        <v>1200</v>
      </c>
      <c r="AT1325" s="96">
        <v>1120</v>
      </c>
      <c r="AU1325" s="96">
        <v>960</v>
      </c>
      <c r="AW1325" s="95" t="s">
        <v>1360</v>
      </c>
      <c r="AX1325" s="96">
        <v>500</v>
      </c>
      <c r="AY1325" s="96">
        <v>480</v>
      </c>
      <c r="AZ1325" s="96">
        <v>450</v>
      </c>
      <c r="BA1325" s="96">
        <v>430</v>
      </c>
      <c r="BB1325" s="96">
        <v>400</v>
      </c>
      <c r="BC1325" s="96">
        <v>380</v>
      </c>
      <c r="BD1325" s="96">
        <v>350</v>
      </c>
      <c r="BE1325" s="96">
        <v>300</v>
      </c>
      <c r="BF1325" s="95" t="s">
        <v>1360</v>
      </c>
      <c r="BG1325" s="96">
        <v>700</v>
      </c>
      <c r="BH1325" s="96">
        <v>670</v>
      </c>
      <c r="BI1325" s="96">
        <v>630</v>
      </c>
      <c r="BJ1325" s="96">
        <v>600</v>
      </c>
      <c r="BK1325" s="96">
        <v>560</v>
      </c>
      <c r="BL1325" s="96">
        <v>530</v>
      </c>
      <c r="BM1325" s="96">
        <v>490</v>
      </c>
      <c r="BN1325" s="96">
        <v>420</v>
      </c>
      <c r="CH1325" s="2">
        <v>65821</v>
      </c>
      <c r="CI1325" s="2" t="s">
        <v>126</v>
      </c>
      <c r="CP1325" s="3">
        <v>63811</v>
      </c>
      <c r="CQ1325" s="3" t="s">
        <v>34210</v>
      </c>
      <c r="CR1325" s="3" t="s">
        <v>124</v>
      </c>
    </row>
    <row r="1326" spans="19:96" x14ac:dyDescent="0.25">
      <c r="S1326" s="2"/>
      <c r="T1326" s="95" t="s">
        <v>1361</v>
      </c>
      <c r="U1326" s="96">
        <v>1700</v>
      </c>
      <c r="V1326" s="96">
        <v>1620</v>
      </c>
      <c r="W1326" s="96">
        <v>1530</v>
      </c>
      <c r="X1326" s="96">
        <v>1450</v>
      </c>
      <c r="Y1326" s="96">
        <v>1360</v>
      </c>
      <c r="Z1326" s="96">
        <v>1280</v>
      </c>
      <c r="AA1326" s="96">
        <v>1190</v>
      </c>
      <c r="AB1326" s="96">
        <v>1020</v>
      </c>
      <c r="AC1326" s="95" t="s">
        <v>1361</v>
      </c>
      <c r="AD1326" s="96">
        <v>2700</v>
      </c>
      <c r="AE1326" s="96">
        <v>2570</v>
      </c>
      <c r="AF1326" s="96">
        <v>2430</v>
      </c>
      <c r="AG1326" s="96">
        <v>2300</v>
      </c>
      <c r="AH1326" s="96">
        <v>2160</v>
      </c>
      <c r="AI1326" s="96">
        <v>2030</v>
      </c>
      <c r="AJ1326" s="96">
        <v>1890</v>
      </c>
      <c r="AK1326" s="96">
        <v>1620</v>
      </c>
      <c r="AL1326" s="2"/>
      <c r="AM1326" s="95" t="s">
        <v>1361</v>
      </c>
      <c r="AN1326" s="96">
        <v>2600</v>
      </c>
      <c r="AO1326" s="96">
        <v>2470</v>
      </c>
      <c r="AP1326" s="96">
        <v>2340</v>
      </c>
      <c r="AQ1326" s="96">
        <v>2210</v>
      </c>
      <c r="AR1326" s="96">
        <v>2080</v>
      </c>
      <c r="AS1326" s="96">
        <v>1950</v>
      </c>
      <c r="AT1326" s="96">
        <v>1820</v>
      </c>
      <c r="AU1326" s="96">
        <v>1560</v>
      </c>
      <c r="AW1326" s="95" t="s">
        <v>1361</v>
      </c>
      <c r="AX1326" s="96">
        <v>900</v>
      </c>
      <c r="AY1326" s="96">
        <v>860</v>
      </c>
      <c r="AZ1326" s="96">
        <v>810</v>
      </c>
      <c r="BA1326" s="96">
        <v>770</v>
      </c>
      <c r="BB1326" s="96">
        <v>720</v>
      </c>
      <c r="BC1326" s="96">
        <v>680</v>
      </c>
      <c r="BD1326" s="96">
        <v>630</v>
      </c>
      <c r="BE1326" s="96">
        <v>540</v>
      </c>
      <c r="BF1326" s="95" t="s">
        <v>1361</v>
      </c>
      <c r="BG1326" s="96">
        <v>1100</v>
      </c>
      <c r="BH1326" s="96">
        <v>1050</v>
      </c>
      <c r="BI1326" s="96">
        <v>990</v>
      </c>
      <c r="BJ1326" s="96">
        <v>940</v>
      </c>
      <c r="BK1326" s="96">
        <v>880</v>
      </c>
      <c r="BL1326" s="96">
        <v>830</v>
      </c>
      <c r="BM1326" s="96">
        <v>770</v>
      </c>
      <c r="BN1326" s="96">
        <v>660</v>
      </c>
      <c r="CH1326" s="2">
        <v>65822</v>
      </c>
      <c r="CI1326" s="2" t="s">
        <v>126</v>
      </c>
      <c r="CP1326" s="3">
        <v>63812</v>
      </c>
      <c r="CQ1326" s="3" t="s">
        <v>34211</v>
      </c>
      <c r="CR1326" s="3" t="s">
        <v>126</v>
      </c>
    </row>
    <row r="1327" spans="19:96" x14ac:dyDescent="0.25">
      <c r="S1327" s="2"/>
      <c r="T1327" s="95" t="s">
        <v>1362</v>
      </c>
      <c r="U1327" s="96">
        <v>1000</v>
      </c>
      <c r="V1327" s="96">
        <v>950</v>
      </c>
      <c r="W1327" s="96">
        <v>900</v>
      </c>
      <c r="X1327" s="96">
        <v>850</v>
      </c>
      <c r="Y1327" s="96">
        <v>800</v>
      </c>
      <c r="Z1327" s="96">
        <v>750</v>
      </c>
      <c r="AA1327" s="96">
        <v>700</v>
      </c>
      <c r="AB1327" s="96">
        <v>600</v>
      </c>
      <c r="AC1327" s="95" t="s">
        <v>1362</v>
      </c>
      <c r="AD1327" s="96">
        <v>1600</v>
      </c>
      <c r="AE1327" s="96">
        <v>1520</v>
      </c>
      <c r="AF1327" s="96">
        <v>1440</v>
      </c>
      <c r="AG1327" s="96">
        <v>1360</v>
      </c>
      <c r="AH1327" s="96">
        <v>1280</v>
      </c>
      <c r="AI1327" s="96">
        <v>1200</v>
      </c>
      <c r="AJ1327" s="96">
        <v>1120</v>
      </c>
      <c r="AK1327" s="96">
        <v>960</v>
      </c>
      <c r="AL1327" s="2"/>
      <c r="AM1327" s="95" t="s">
        <v>1362</v>
      </c>
      <c r="AN1327" s="96">
        <v>1500</v>
      </c>
      <c r="AO1327" s="96">
        <v>1430</v>
      </c>
      <c r="AP1327" s="96">
        <v>1350</v>
      </c>
      <c r="AQ1327" s="96">
        <v>1280</v>
      </c>
      <c r="AR1327" s="96">
        <v>1200</v>
      </c>
      <c r="AS1327" s="96">
        <v>1130</v>
      </c>
      <c r="AT1327" s="96">
        <v>1050</v>
      </c>
      <c r="AU1327" s="96">
        <v>900</v>
      </c>
      <c r="AW1327" s="95" t="s">
        <v>1362</v>
      </c>
      <c r="AX1327" s="96">
        <v>500</v>
      </c>
      <c r="AY1327" s="96">
        <v>480</v>
      </c>
      <c r="AZ1327" s="96">
        <v>450</v>
      </c>
      <c r="BA1327" s="96">
        <v>430</v>
      </c>
      <c r="BB1327" s="96">
        <v>400</v>
      </c>
      <c r="BC1327" s="96">
        <v>380</v>
      </c>
      <c r="BD1327" s="96">
        <v>350</v>
      </c>
      <c r="BE1327" s="96">
        <v>300</v>
      </c>
      <c r="BF1327" s="95" t="s">
        <v>1362</v>
      </c>
      <c r="BG1327" s="96">
        <v>700</v>
      </c>
      <c r="BH1327" s="96">
        <v>670</v>
      </c>
      <c r="BI1327" s="96">
        <v>630</v>
      </c>
      <c r="BJ1327" s="96">
        <v>600</v>
      </c>
      <c r="BK1327" s="96">
        <v>560</v>
      </c>
      <c r="BL1327" s="96">
        <v>530</v>
      </c>
      <c r="BM1327" s="96">
        <v>490</v>
      </c>
      <c r="BN1327" s="96">
        <v>420</v>
      </c>
      <c r="CH1327" s="2">
        <v>65823</v>
      </c>
      <c r="CI1327" s="2" t="s">
        <v>124</v>
      </c>
      <c r="CP1327" s="3">
        <v>63813</v>
      </c>
      <c r="CQ1327" s="3" t="s">
        <v>34212</v>
      </c>
      <c r="CR1327" s="3" t="s">
        <v>126</v>
      </c>
    </row>
    <row r="1328" spans="19:96" x14ac:dyDescent="0.25">
      <c r="S1328" s="2"/>
      <c r="T1328" s="95" t="s">
        <v>1363</v>
      </c>
      <c r="U1328" s="96">
        <v>1700</v>
      </c>
      <c r="V1328" s="96">
        <v>1620</v>
      </c>
      <c r="W1328" s="96">
        <v>1530</v>
      </c>
      <c r="X1328" s="96">
        <v>1450</v>
      </c>
      <c r="Y1328" s="96">
        <v>1360</v>
      </c>
      <c r="Z1328" s="96">
        <v>1280</v>
      </c>
      <c r="AA1328" s="96">
        <v>1190</v>
      </c>
      <c r="AB1328" s="96">
        <v>1020</v>
      </c>
      <c r="AC1328" s="95" t="s">
        <v>1363</v>
      </c>
      <c r="AD1328" s="96">
        <v>2700</v>
      </c>
      <c r="AE1328" s="96">
        <v>2570</v>
      </c>
      <c r="AF1328" s="96">
        <v>2430</v>
      </c>
      <c r="AG1328" s="96">
        <v>2300</v>
      </c>
      <c r="AH1328" s="96">
        <v>2160</v>
      </c>
      <c r="AI1328" s="96">
        <v>2030</v>
      </c>
      <c r="AJ1328" s="96">
        <v>1890</v>
      </c>
      <c r="AK1328" s="96">
        <v>1620</v>
      </c>
      <c r="AL1328" s="2"/>
      <c r="AM1328" s="95" t="s">
        <v>1363</v>
      </c>
      <c r="AN1328" s="96">
        <v>2500</v>
      </c>
      <c r="AO1328" s="96">
        <v>2380</v>
      </c>
      <c r="AP1328" s="96">
        <v>2250</v>
      </c>
      <c r="AQ1328" s="96">
        <v>2130</v>
      </c>
      <c r="AR1328" s="96">
        <v>2000</v>
      </c>
      <c r="AS1328" s="96">
        <v>1880</v>
      </c>
      <c r="AT1328" s="96">
        <v>1750</v>
      </c>
      <c r="AU1328" s="96">
        <v>1500</v>
      </c>
      <c r="AW1328" s="95" t="s">
        <v>1363</v>
      </c>
      <c r="AX1328" s="96">
        <v>800</v>
      </c>
      <c r="AY1328" s="96">
        <v>760</v>
      </c>
      <c r="AZ1328" s="96">
        <v>720</v>
      </c>
      <c r="BA1328" s="96">
        <v>680</v>
      </c>
      <c r="BB1328" s="96">
        <v>640</v>
      </c>
      <c r="BC1328" s="96">
        <v>600</v>
      </c>
      <c r="BD1328" s="96">
        <v>560</v>
      </c>
      <c r="BE1328" s="96">
        <v>480</v>
      </c>
      <c r="BF1328" s="95" t="s">
        <v>1363</v>
      </c>
      <c r="BG1328" s="96">
        <v>1100</v>
      </c>
      <c r="BH1328" s="96">
        <v>1050</v>
      </c>
      <c r="BI1328" s="96">
        <v>990</v>
      </c>
      <c r="BJ1328" s="96">
        <v>940</v>
      </c>
      <c r="BK1328" s="96">
        <v>880</v>
      </c>
      <c r="BL1328" s="96">
        <v>830</v>
      </c>
      <c r="BM1328" s="96">
        <v>770</v>
      </c>
      <c r="BN1328" s="96">
        <v>660</v>
      </c>
      <c r="CH1328" s="2">
        <v>65824</v>
      </c>
      <c r="CI1328" s="2" t="s">
        <v>126</v>
      </c>
      <c r="CP1328" s="3">
        <v>63814</v>
      </c>
      <c r="CQ1328" s="3" t="s">
        <v>34209</v>
      </c>
      <c r="CR1328" s="3" t="s">
        <v>122</v>
      </c>
    </row>
    <row r="1329" spans="19:96" x14ac:dyDescent="0.25">
      <c r="S1329" s="2"/>
      <c r="T1329" s="95" t="s">
        <v>1364</v>
      </c>
      <c r="U1329" s="96">
        <v>2000</v>
      </c>
      <c r="V1329" s="96">
        <v>1900</v>
      </c>
      <c r="W1329" s="96">
        <v>1800</v>
      </c>
      <c r="X1329" s="96">
        <v>1700</v>
      </c>
      <c r="Y1329" s="96">
        <v>1600</v>
      </c>
      <c r="Z1329" s="96">
        <v>1500</v>
      </c>
      <c r="AA1329" s="96">
        <v>1400</v>
      </c>
      <c r="AB1329" s="96">
        <v>1200</v>
      </c>
      <c r="AC1329" s="95" t="s">
        <v>1364</v>
      </c>
      <c r="AD1329" s="96">
        <v>3200</v>
      </c>
      <c r="AE1329" s="96">
        <v>3040</v>
      </c>
      <c r="AF1329" s="96">
        <v>2880</v>
      </c>
      <c r="AG1329" s="96">
        <v>2720</v>
      </c>
      <c r="AH1329" s="96">
        <v>2560</v>
      </c>
      <c r="AI1329" s="96">
        <v>2400</v>
      </c>
      <c r="AJ1329" s="96">
        <v>2240</v>
      </c>
      <c r="AK1329" s="96">
        <v>1920</v>
      </c>
      <c r="AL1329" s="2"/>
      <c r="AM1329" s="95" t="s">
        <v>1364</v>
      </c>
      <c r="AN1329" s="96">
        <v>3000</v>
      </c>
      <c r="AO1329" s="96">
        <v>2850</v>
      </c>
      <c r="AP1329" s="96">
        <v>2700</v>
      </c>
      <c r="AQ1329" s="96">
        <v>2550</v>
      </c>
      <c r="AR1329" s="96">
        <v>2400</v>
      </c>
      <c r="AS1329" s="96">
        <v>2250</v>
      </c>
      <c r="AT1329" s="96">
        <v>2100</v>
      </c>
      <c r="AU1329" s="96">
        <v>1800</v>
      </c>
      <c r="AW1329" s="95" t="s">
        <v>1364</v>
      </c>
      <c r="AX1329" s="96">
        <v>1000</v>
      </c>
      <c r="AY1329" s="96">
        <v>950</v>
      </c>
      <c r="AZ1329" s="96">
        <v>900</v>
      </c>
      <c r="BA1329" s="96">
        <v>850</v>
      </c>
      <c r="BB1329" s="96">
        <v>800</v>
      </c>
      <c r="BC1329" s="96">
        <v>750</v>
      </c>
      <c r="BD1329" s="96">
        <v>700</v>
      </c>
      <c r="BE1329" s="96">
        <v>600</v>
      </c>
      <c r="BF1329" s="95" t="s">
        <v>1364</v>
      </c>
      <c r="BG1329" s="96">
        <v>1300</v>
      </c>
      <c r="BH1329" s="96">
        <v>1240</v>
      </c>
      <c r="BI1329" s="96">
        <v>1170</v>
      </c>
      <c r="BJ1329" s="96">
        <v>1110</v>
      </c>
      <c r="BK1329" s="96">
        <v>1040</v>
      </c>
      <c r="BL1329" s="96">
        <v>980</v>
      </c>
      <c r="BM1329" s="96">
        <v>910</v>
      </c>
      <c r="BN1329" s="96">
        <v>780</v>
      </c>
      <c r="CH1329" s="2">
        <v>65825</v>
      </c>
      <c r="CI1329" s="2" t="s">
        <v>126</v>
      </c>
      <c r="CP1329" s="3">
        <v>63815</v>
      </c>
      <c r="CQ1329" s="3" t="s">
        <v>34210</v>
      </c>
      <c r="CR1329" s="3" t="s">
        <v>124</v>
      </c>
    </row>
    <row r="1330" spans="19:96" x14ac:dyDescent="0.25">
      <c r="S1330" s="2"/>
      <c r="T1330" s="95" t="s">
        <v>1365</v>
      </c>
      <c r="U1330" s="96">
        <v>1100</v>
      </c>
      <c r="V1330" s="96">
        <v>1050</v>
      </c>
      <c r="W1330" s="96">
        <v>990</v>
      </c>
      <c r="X1330" s="96">
        <v>940</v>
      </c>
      <c r="Y1330" s="96">
        <v>880</v>
      </c>
      <c r="Z1330" s="96">
        <v>830</v>
      </c>
      <c r="AA1330" s="96">
        <v>770</v>
      </c>
      <c r="AB1330" s="96">
        <v>660</v>
      </c>
      <c r="AC1330" s="95" t="s">
        <v>1365</v>
      </c>
      <c r="AD1330" s="96">
        <v>1800</v>
      </c>
      <c r="AE1330" s="96">
        <v>1710</v>
      </c>
      <c r="AF1330" s="96">
        <v>1620</v>
      </c>
      <c r="AG1330" s="96">
        <v>1530</v>
      </c>
      <c r="AH1330" s="96">
        <v>1440</v>
      </c>
      <c r="AI1330" s="96">
        <v>1350</v>
      </c>
      <c r="AJ1330" s="96">
        <v>1260</v>
      </c>
      <c r="AK1330" s="96">
        <v>1080</v>
      </c>
      <c r="AL1330" s="2"/>
      <c r="AM1330" s="95" t="s">
        <v>1365</v>
      </c>
      <c r="AN1330" s="96">
        <v>1600</v>
      </c>
      <c r="AO1330" s="96">
        <v>1520</v>
      </c>
      <c r="AP1330" s="96">
        <v>1440</v>
      </c>
      <c r="AQ1330" s="96">
        <v>1360</v>
      </c>
      <c r="AR1330" s="96">
        <v>1280</v>
      </c>
      <c r="AS1330" s="96">
        <v>1200</v>
      </c>
      <c r="AT1330" s="96">
        <v>1120</v>
      </c>
      <c r="AU1330" s="96">
        <v>960</v>
      </c>
      <c r="AW1330" s="95" t="s">
        <v>1365</v>
      </c>
      <c r="AX1330" s="96">
        <v>500</v>
      </c>
      <c r="AY1330" s="96">
        <v>480</v>
      </c>
      <c r="AZ1330" s="96">
        <v>450</v>
      </c>
      <c r="BA1330" s="96">
        <v>430</v>
      </c>
      <c r="BB1330" s="96">
        <v>400</v>
      </c>
      <c r="BC1330" s="96">
        <v>380</v>
      </c>
      <c r="BD1330" s="96">
        <v>350</v>
      </c>
      <c r="BE1330" s="96">
        <v>300</v>
      </c>
      <c r="BF1330" s="95" t="s">
        <v>1365</v>
      </c>
      <c r="BG1330" s="96">
        <v>700</v>
      </c>
      <c r="BH1330" s="96">
        <v>670</v>
      </c>
      <c r="BI1330" s="96">
        <v>630</v>
      </c>
      <c r="BJ1330" s="96">
        <v>600</v>
      </c>
      <c r="BK1330" s="96">
        <v>560</v>
      </c>
      <c r="BL1330" s="96">
        <v>530</v>
      </c>
      <c r="BM1330" s="96">
        <v>490</v>
      </c>
      <c r="BN1330" s="96">
        <v>420</v>
      </c>
      <c r="CH1330" s="2">
        <v>65826</v>
      </c>
      <c r="CI1330" s="2" t="s">
        <v>126</v>
      </c>
      <c r="CP1330" s="3">
        <v>63819</v>
      </c>
      <c r="CQ1330" s="3" t="s">
        <v>34213</v>
      </c>
      <c r="CR1330" s="3" t="s">
        <v>126</v>
      </c>
    </row>
    <row r="1331" spans="19:96" x14ac:dyDescent="0.25">
      <c r="S1331" s="2"/>
      <c r="T1331" s="95" t="s">
        <v>1366</v>
      </c>
      <c r="U1331" s="96">
        <v>700</v>
      </c>
      <c r="V1331" s="96">
        <v>670</v>
      </c>
      <c r="W1331" s="96">
        <v>630</v>
      </c>
      <c r="X1331" s="96">
        <v>600</v>
      </c>
      <c r="Y1331" s="96">
        <v>560</v>
      </c>
      <c r="Z1331" s="96">
        <v>530</v>
      </c>
      <c r="AA1331" s="96">
        <v>490</v>
      </c>
      <c r="AB1331" s="96">
        <v>420</v>
      </c>
      <c r="AC1331" s="95" t="s">
        <v>1366</v>
      </c>
      <c r="AD1331" s="96">
        <v>1100</v>
      </c>
      <c r="AE1331" s="96">
        <v>1050</v>
      </c>
      <c r="AF1331" s="96">
        <v>990</v>
      </c>
      <c r="AG1331" s="96">
        <v>940</v>
      </c>
      <c r="AH1331" s="96">
        <v>880</v>
      </c>
      <c r="AI1331" s="96">
        <v>830</v>
      </c>
      <c r="AJ1331" s="96">
        <v>770</v>
      </c>
      <c r="AK1331" s="96">
        <v>660</v>
      </c>
      <c r="AL1331" s="2"/>
      <c r="AM1331" s="95" t="s">
        <v>1366</v>
      </c>
      <c r="AN1331" s="96">
        <v>1100</v>
      </c>
      <c r="AO1331" s="96">
        <v>1050</v>
      </c>
      <c r="AP1331" s="96">
        <v>990</v>
      </c>
      <c r="AQ1331" s="96">
        <v>940</v>
      </c>
      <c r="AR1331" s="96">
        <v>880</v>
      </c>
      <c r="AS1331" s="96">
        <v>830</v>
      </c>
      <c r="AT1331" s="96">
        <v>770</v>
      </c>
      <c r="AU1331" s="96">
        <v>660</v>
      </c>
      <c r="AW1331" s="95" t="s">
        <v>1366</v>
      </c>
      <c r="AX1331" s="96">
        <v>400</v>
      </c>
      <c r="AY1331" s="96">
        <v>380</v>
      </c>
      <c r="AZ1331" s="96">
        <v>360</v>
      </c>
      <c r="BA1331" s="96">
        <v>340</v>
      </c>
      <c r="BB1331" s="96">
        <v>320</v>
      </c>
      <c r="BC1331" s="96">
        <v>300</v>
      </c>
      <c r="BD1331" s="96">
        <v>280</v>
      </c>
      <c r="BE1331" s="96">
        <v>240</v>
      </c>
      <c r="BF1331" s="95" t="s">
        <v>1366</v>
      </c>
      <c r="BG1331" s="96">
        <v>500</v>
      </c>
      <c r="BH1331" s="96">
        <v>480</v>
      </c>
      <c r="BI1331" s="96">
        <v>450</v>
      </c>
      <c r="BJ1331" s="96">
        <v>430</v>
      </c>
      <c r="BK1331" s="96">
        <v>400</v>
      </c>
      <c r="BL1331" s="96">
        <v>380</v>
      </c>
      <c r="BM1331" s="96">
        <v>350</v>
      </c>
      <c r="BN1331" s="96">
        <v>300</v>
      </c>
      <c r="CH1331" s="2">
        <v>65827</v>
      </c>
      <c r="CI1331" s="2" t="s">
        <v>126</v>
      </c>
      <c r="CP1331" s="3">
        <v>63820</v>
      </c>
      <c r="CQ1331" s="3" t="s">
        <v>34214</v>
      </c>
      <c r="CR1331" s="3" t="s">
        <v>126</v>
      </c>
    </row>
    <row r="1332" spans="19:96" x14ac:dyDescent="0.25">
      <c r="S1332" s="2"/>
      <c r="T1332" s="95" t="s">
        <v>1367</v>
      </c>
      <c r="U1332" s="96">
        <v>1100</v>
      </c>
      <c r="V1332" s="96">
        <v>1050</v>
      </c>
      <c r="W1332" s="96">
        <v>990</v>
      </c>
      <c r="X1332" s="96">
        <v>940</v>
      </c>
      <c r="Y1332" s="96">
        <v>880</v>
      </c>
      <c r="Z1332" s="96">
        <v>830</v>
      </c>
      <c r="AA1332" s="96">
        <v>770</v>
      </c>
      <c r="AB1332" s="96">
        <v>660</v>
      </c>
      <c r="AC1332" s="95" t="s">
        <v>1367</v>
      </c>
      <c r="AD1332" s="96">
        <v>1800</v>
      </c>
      <c r="AE1332" s="96">
        <v>1710</v>
      </c>
      <c r="AF1332" s="96">
        <v>1620</v>
      </c>
      <c r="AG1332" s="96">
        <v>1530</v>
      </c>
      <c r="AH1332" s="96">
        <v>1440</v>
      </c>
      <c r="AI1332" s="96">
        <v>1350</v>
      </c>
      <c r="AJ1332" s="96">
        <v>1260</v>
      </c>
      <c r="AK1332" s="96">
        <v>1080</v>
      </c>
      <c r="AL1332" s="2"/>
      <c r="AM1332" s="95" t="s">
        <v>1367</v>
      </c>
      <c r="AN1332" s="96">
        <v>1600</v>
      </c>
      <c r="AO1332" s="96">
        <v>1520</v>
      </c>
      <c r="AP1332" s="96">
        <v>1440</v>
      </c>
      <c r="AQ1332" s="96">
        <v>1360</v>
      </c>
      <c r="AR1332" s="96">
        <v>1280</v>
      </c>
      <c r="AS1332" s="96">
        <v>1200</v>
      </c>
      <c r="AT1332" s="96">
        <v>1120</v>
      </c>
      <c r="AU1332" s="96">
        <v>960</v>
      </c>
      <c r="AW1332" s="95" t="s">
        <v>1367</v>
      </c>
      <c r="AX1332" s="96">
        <v>500</v>
      </c>
      <c r="AY1332" s="96">
        <v>480</v>
      </c>
      <c r="AZ1332" s="96">
        <v>450</v>
      </c>
      <c r="BA1332" s="96">
        <v>430</v>
      </c>
      <c r="BB1332" s="96">
        <v>400</v>
      </c>
      <c r="BC1332" s="96">
        <v>380</v>
      </c>
      <c r="BD1332" s="96">
        <v>350</v>
      </c>
      <c r="BE1332" s="96">
        <v>300</v>
      </c>
      <c r="BF1332" s="95" t="s">
        <v>1367</v>
      </c>
      <c r="BG1332" s="96">
        <v>700</v>
      </c>
      <c r="BH1332" s="96">
        <v>670</v>
      </c>
      <c r="BI1332" s="96">
        <v>630</v>
      </c>
      <c r="BJ1332" s="96">
        <v>600</v>
      </c>
      <c r="BK1332" s="96">
        <v>560</v>
      </c>
      <c r="BL1332" s="96">
        <v>530</v>
      </c>
      <c r="BM1332" s="96">
        <v>490</v>
      </c>
      <c r="BN1332" s="96">
        <v>420</v>
      </c>
      <c r="CH1332" s="2">
        <v>65828</v>
      </c>
      <c r="CI1332" s="2" t="s">
        <v>126</v>
      </c>
      <c r="CP1332" s="3">
        <v>63821</v>
      </c>
      <c r="CQ1332" s="3" t="s">
        <v>34215</v>
      </c>
      <c r="CR1332" s="3" t="s">
        <v>124</v>
      </c>
    </row>
    <row r="1333" spans="19:96" x14ac:dyDescent="0.25">
      <c r="S1333" s="2"/>
      <c r="T1333" s="95" t="s">
        <v>1368</v>
      </c>
      <c r="U1333" s="96">
        <v>1000</v>
      </c>
      <c r="V1333" s="96">
        <v>950</v>
      </c>
      <c r="W1333" s="96">
        <v>900</v>
      </c>
      <c r="X1333" s="96">
        <v>850</v>
      </c>
      <c r="Y1333" s="96">
        <v>800</v>
      </c>
      <c r="Z1333" s="96">
        <v>750</v>
      </c>
      <c r="AA1333" s="96">
        <v>700</v>
      </c>
      <c r="AB1333" s="96">
        <v>600</v>
      </c>
      <c r="AC1333" s="95" t="s">
        <v>1368</v>
      </c>
      <c r="AD1333" s="96">
        <v>1600</v>
      </c>
      <c r="AE1333" s="96">
        <v>1520</v>
      </c>
      <c r="AF1333" s="96">
        <v>1440</v>
      </c>
      <c r="AG1333" s="96">
        <v>1360</v>
      </c>
      <c r="AH1333" s="96">
        <v>1280</v>
      </c>
      <c r="AI1333" s="96">
        <v>1200</v>
      </c>
      <c r="AJ1333" s="96">
        <v>1120</v>
      </c>
      <c r="AK1333" s="96">
        <v>960</v>
      </c>
      <c r="AL1333" s="2"/>
      <c r="AM1333" s="95" t="s">
        <v>1368</v>
      </c>
      <c r="AN1333" s="96">
        <v>1600</v>
      </c>
      <c r="AO1333" s="96">
        <v>1520</v>
      </c>
      <c r="AP1333" s="96">
        <v>1440</v>
      </c>
      <c r="AQ1333" s="96">
        <v>1360</v>
      </c>
      <c r="AR1333" s="96">
        <v>1280</v>
      </c>
      <c r="AS1333" s="96">
        <v>1200</v>
      </c>
      <c r="AT1333" s="96">
        <v>1120</v>
      </c>
      <c r="AU1333" s="96">
        <v>960</v>
      </c>
      <c r="AW1333" s="95" t="s">
        <v>1368</v>
      </c>
      <c r="AX1333" s="96">
        <v>500</v>
      </c>
      <c r="AY1333" s="96">
        <v>480</v>
      </c>
      <c r="AZ1333" s="96">
        <v>450</v>
      </c>
      <c r="BA1333" s="96">
        <v>430</v>
      </c>
      <c r="BB1333" s="96">
        <v>400</v>
      </c>
      <c r="BC1333" s="96">
        <v>380</v>
      </c>
      <c r="BD1333" s="96">
        <v>350</v>
      </c>
      <c r="BE1333" s="96">
        <v>300</v>
      </c>
      <c r="BF1333" s="95" t="s">
        <v>1368</v>
      </c>
      <c r="BG1333" s="96">
        <v>700</v>
      </c>
      <c r="BH1333" s="96">
        <v>670</v>
      </c>
      <c r="BI1333" s="96">
        <v>630</v>
      </c>
      <c r="BJ1333" s="96">
        <v>600</v>
      </c>
      <c r="BK1333" s="96">
        <v>560</v>
      </c>
      <c r="BL1333" s="96">
        <v>530</v>
      </c>
      <c r="BM1333" s="96">
        <v>490</v>
      </c>
      <c r="BN1333" s="96">
        <v>420</v>
      </c>
      <c r="CH1333" s="2">
        <v>65829</v>
      </c>
      <c r="CI1333" s="2" t="s">
        <v>124</v>
      </c>
      <c r="CP1333" s="3">
        <v>63822</v>
      </c>
      <c r="CQ1333" s="3" t="s">
        <v>34213</v>
      </c>
      <c r="CR1333" s="3" t="s">
        <v>126</v>
      </c>
    </row>
    <row r="1334" spans="19:96" x14ac:dyDescent="0.25">
      <c r="S1334" s="2"/>
      <c r="T1334" s="95" t="s">
        <v>1369</v>
      </c>
      <c r="U1334" s="96">
        <v>1200</v>
      </c>
      <c r="V1334" s="96">
        <v>1140</v>
      </c>
      <c r="W1334" s="96">
        <v>1080</v>
      </c>
      <c r="X1334" s="96">
        <v>1020</v>
      </c>
      <c r="Y1334" s="96">
        <v>960</v>
      </c>
      <c r="Z1334" s="96">
        <v>900</v>
      </c>
      <c r="AA1334" s="96">
        <v>840</v>
      </c>
      <c r="AB1334" s="96">
        <v>720</v>
      </c>
      <c r="AC1334" s="95" t="s">
        <v>1369</v>
      </c>
      <c r="AD1334" s="96">
        <v>1900</v>
      </c>
      <c r="AE1334" s="96">
        <v>1810</v>
      </c>
      <c r="AF1334" s="96">
        <v>1710</v>
      </c>
      <c r="AG1334" s="96">
        <v>1620</v>
      </c>
      <c r="AH1334" s="96">
        <v>1520</v>
      </c>
      <c r="AI1334" s="96">
        <v>1430</v>
      </c>
      <c r="AJ1334" s="96">
        <v>1330</v>
      </c>
      <c r="AK1334" s="96">
        <v>1140</v>
      </c>
      <c r="AL1334" s="2"/>
      <c r="AM1334" s="95" t="s">
        <v>1369</v>
      </c>
      <c r="AN1334" s="96">
        <v>1800</v>
      </c>
      <c r="AO1334" s="96">
        <v>1710</v>
      </c>
      <c r="AP1334" s="96">
        <v>1620</v>
      </c>
      <c r="AQ1334" s="96">
        <v>1530</v>
      </c>
      <c r="AR1334" s="96">
        <v>1440</v>
      </c>
      <c r="AS1334" s="96">
        <v>1350</v>
      </c>
      <c r="AT1334" s="96">
        <v>1260</v>
      </c>
      <c r="AU1334" s="96">
        <v>1080</v>
      </c>
      <c r="AW1334" s="95" t="s">
        <v>1369</v>
      </c>
      <c r="AX1334" s="96">
        <v>600</v>
      </c>
      <c r="AY1334" s="96">
        <v>570</v>
      </c>
      <c r="AZ1334" s="96">
        <v>540</v>
      </c>
      <c r="BA1334" s="96">
        <v>510</v>
      </c>
      <c r="BB1334" s="96">
        <v>480</v>
      </c>
      <c r="BC1334" s="96">
        <v>450</v>
      </c>
      <c r="BD1334" s="96">
        <v>420</v>
      </c>
      <c r="BE1334" s="96">
        <v>360</v>
      </c>
      <c r="BF1334" s="95" t="s">
        <v>1369</v>
      </c>
      <c r="BG1334" s="96">
        <v>800</v>
      </c>
      <c r="BH1334" s="96">
        <v>760</v>
      </c>
      <c r="BI1334" s="96">
        <v>720</v>
      </c>
      <c r="BJ1334" s="96">
        <v>680</v>
      </c>
      <c r="BK1334" s="96">
        <v>640</v>
      </c>
      <c r="BL1334" s="96">
        <v>600</v>
      </c>
      <c r="BM1334" s="96">
        <v>560</v>
      </c>
      <c r="BN1334" s="96">
        <v>480</v>
      </c>
      <c r="CH1334" s="2">
        <v>65830</v>
      </c>
      <c r="CI1334" s="2" t="s">
        <v>124</v>
      </c>
      <c r="CP1334" s="3">
        <v>63828</v>
      </c>
      <c r="CQ1334" s="3" t="s">
        <v>34216</v>
      </c>
      <c r="CR1334" s="3" t="s">
        <v>126</v>
      </c>
    </row>
    <row r="1335" spans="19:96" x14ac:dyDescent="0.25">
      <c r="S1335" s="2"/>
      <c r="T1335" s="95" t="s">
        <v>1370</v>
      </c>
      <c r="U1335" s="96">
        <v>1300</v>
      </c>
      <c r="V1335" s="96">
        <v>1240</v>
      </c>
      <c r="W1335" s="96">
        <v>1170</v>
      </c>
      <c r="X1335" s="96">
        <v>1110</v>
      </c>
      <c r="Y1335" s="96">
        <v>1040</v>
      </c>
      <c r="Z1335" s="96">
        <v>980</v>
      </c>
      <c r="AA1335" s="96">
        <v>910</v>
      </c>
      <c r="AB1335" s="96">
        <v>780</v>
      </c>
      <c r="AC1335" s="95" t="s">
        <v>1370</v>
      </c>
      <c r="AD1335" s="96">
        <v>2100</v>
      </c>
      <c r="AE1335" s="96">
        <v>2000</v>
      </c>
      <c r="AF1335" s="96">
        <v>1890</v>
      </c>
      <c r="AG1335" s="96">
        <v>1790</v>
      </c>
      <c r="AH1335" s="96">
        <v>1680</v>
      </c>
      <c r="AI1335" s="96">
        <v>1580</v>
      </c>
      <c r="AJ1335" s="96">
        <v>1470</v>
      </c>
      <c r="AK1335" s="96">
        <v>1260</v>
      </c>
      <c r="AL1335" s="2"/>
      <c r="AM1335" s="95" t="s">
        <v>1370</v>
      </c>
      <c r="AN1335" s="96">
        <v>1900</v>
      </c>
      <c r="AO1335" s="96">
        <v>1810</v>
      </c>
      <c r="AP1335" s="96">
        <v>1710</v>
      </c>
      <c r="AQ1335" s="96">
        <v>1620</v>
      </c>
      <c r="AR1335" s="96">
        <v>1520</v>
      </c>
      <c r="AS1335" s="96">
        <v>1430</v>
      </c>
      <c r="AT1335" s="96">
        <v>1330</v>
      </c>
      <c r="AU1335" s="96">
        <v>1140</v>
      </c>
      <c r="AW1335" s="95" t="s">
        <v>1370</v>
      </c>
      <c r="AX1335" s="96">
        <v>600</v>
      </c>
      <c r="AY1335" s="96">
        <v>570</v>
      </c>
      <c r="AZ1335" s="96">
        <v>540</v>
      </c>
      <c r="BA1335" s="96">
        <v>510</v>
      </c>
      <c r="BB1335" s="96">
        <v>480</v>
      </c>
      <c r="BC1335" s="96">
        <v>450</v>
      </c>
      <c r="BD1335" s="96">
        <v>420</v>
      </c>
      <c r="BE1335" s="96">
        <v>360</v>
      </c>
      <c r="BF1335" s="95" t="s">
        <v>1370</v>
      </c>
      <c r="BG1335" s="96">
        <v>800</v>
      </c>
      <c r="BH1335" s="96">
        <v>760</v>
      </c>
      <c r="BI1335" s="96">
        <v>720</v>
      </c>
      <c r="BJ1335" s="96">
        <v>680</v>
      </c>
      <c r="BK1335" s="96">
        <v>640</v>
      </c>
      <c r="BL1335" s="96">
        <v>600</v>
      </c>
      <c r="BM1335" s="96">
        <v>560</v>
      </c>
      <c r="BN1335" s="96">
        <v>480</v>
      </c>
      <c r="CH1335" s="2">
        <v>65831</v>
      </c>
      <c r="CI1335" s="2" t="s">
        <v>126</v>
      </c>
      <c r="CP1335" s="3">
        <v>63830</v>
      </c>
      <c r="CQ1335" s="3" t="s">
        <v>34217</v>
      </c>
      <c r="CR1335" s="3" t="s">
        <v>124</v>
      </c>
    </row>
    <row r="1336" spans="19:96" x14ac:dyDescent="0.25">
      <c r="S1336" s="2"/>
      <c r="T1336" s="95" t="s">
        <v>1371</v>
      </c>
      <c r="U1336" s="96">
        <v>1500</v>
      </c>
      <c r="V1336" s="96">
        <v>1430</v>
      </c>
      <c r="W1336" s="96">
        <v>1350</v>
      </c>
      <c r="X1336" s="96">
        <v>1280</v>
      </c>
      <c r="Y1336" s="96">
        <v>1200</v>
      </c>
      <c r="Z1336" s="96">
        <v>1130</v>
      </c>
      <c r="AA1336" s="96">
        <v>1050</v>
      </c>
      <c r="AB1336" s="96">
        <v>900</v>
      </c>
      <c r="AC1336" s="95" t="s">
        <v>1371</v>
      </c>
      <c r="AD1336" s="96">
        <v>2400</v>
      </c>
      <c r="AE1336" s="96">
        <v>2280</v>
      </c>
      <c r="AF1336" s="96">
        <v>2160</v>
      </c>
      <c r="AG1336" s="96">
        <v>2040</v>
      </c>
      <c r="AH1336" s="96">
        <v>1920</v>
      </c>
      <c r="AI1336" s="96">
        <v>1800</v>
      </c>
      <c r="AJ1336" s="96">
        <v>1680</v>
      </c>
      <c r="AK1336" s="96">
        <v>1440</v>
      </c>
      <c r="AL1336" s="2"/>
      <c r="AM1336" s="95" t="s">
        <v>1371</v>
      </c>
      <c r="AN1336" s="96">
        <v>2200</v>
      </c>
      <c r="AO1336" s="96">
        <v>2090</v>
      </c>
      <c r="AP1336" s="96">
        <v>1980</v>
      </c>
      <c r="AQ1336" s="96">
        <v>1870</v>
      </c>
      <c r="AR1336" s="96">
        <v>1760</v>
      </c>
      <c r="AS1336" s="96">
        <v>1650</v>
      </c>
      <c r="AT1336" s="96">
        <v>1540</v>
      </c>
      <c r="AU1336" s="96">
        <v>1320</v>
      </c>
      <c r="AW1336" s="95" t="s">
        <v>1371</v>
      </c>
      <c r="AX1336" s="96">
        <v>800</v>
      </c>
      <c r="AY1336" s="96">
        <v>760</v>
      </c>
      <c r="AZ1336" s="96">
        <v>720</v>
      </c>
      <c r="BA1336" s="96">
        <v>680</v>
      </c>
      <c r="BB1336" s="96">
        <v>640</v>
      </c>
      <c r="BC1336" s="96">
        <v>600</v>
      </c>
      <c r="BD1336" s="96">
        <v>560</v>
      </c>
      <c r="BE1336" s="96">
        <v>480</v>
      </c>
      <c r="BF1336" s="95" t="s">
        <v>1371</v>
      </c>
      <c r="BG1336" s="96">
        <v>1000</v>
      </c>
      <c r="BH1336" s="96">
        <v>950</v>
      </c>
      <c r="BI1336" s="96">
        <v>900</v>
      </c>
      <c r="BJ1336" s="96">
        <v>850</v>
      </c>
      <c r="BK1336" s="96">
        <v>800</v>
      </c>
      <c r="BL1336" s="96">
        <v>750</v>
      </c>
      <c r="BM1336" s="96">
        <v>700</v>
      </c>
      <c r="BN1336" s="96">
        <v>600</v>
      </c>
      <c r="CH1336" s="2">
        <v>65832</v>
      </c>
      <c r="CI1336" s="2" t="s">
        <v>124</v>
      </c>
      <c r="CP1336" s="3">
        <v>63831</v>
      </c>
      <c r="CQ1336" s="3" t="s">
        <v>34218</v>
      </c>
      <c r="CR1336" s="3" t="s">
        <v>126</v>
      </c>
    </row>
    <row r="1337" spans="19:96" x14ac:dyDescent="0.25">
      <c r="S1337" s="2"/>
      <c r="T1337" s="95" t="s">
        <v>1372</v>
      </c>
      <c r="U1337" s="96">
        <v>1200</v>
      </c>
      <c r="V1337" s="96">
        <v>1140</v>
      </c>
      <c r="W1337" s="96">
        <v>1080</v>
      </c>
      <c r="X1337" s="96">
        <v>1020</v>
      </c>
      <c r="Y1337" s="96">
        <v>960</v>
      </c>
      <c r="Z1337" s="96">
        <v>900</v>
      </c>
      <c r="AA1337" s="96">
        <v>840</v>
      </c>
      <c r="AB1337" s="96">
        <v>720</v>
      </c>
      <c r="AC1337" s="95" t="s">
        <v>1372</v>
      </c>
      <c r="AD1337" s="96">
        <v>1900</v>
      </c>
      <c r="AE1337" s="96">
        <v>1810</v>
      </c>
      <c r="AF1337" s="96">
        <v>1710</v>
      </c>
      <c r="AG1337" s="96">
        <v>1620</v>
      </c>
      <c r="AH1337" s="96">
        <v>1520</v>
      </c>
      <c r="AI1337" s="96">
        <v>1430</v>
      </c>
      <c r="AJ1337" s="96">
        <v>1330</v>
      </c>
      <c r="AK1337" s="96">
        <v>1140</v>
      </c>
      <c r="AL1337" s="2"/>
      <c r="AM1337" s="95" t="s">
        <v>1372</v>
      </c>
      <c r="AN1337" s="96">
        <v>1800</v>
      </c>
      <c r="AO1337" s="96">
        <v>1710</v>
      </c>
      <c r="AP1337" s="96">
        <v>1620</v>
      </c>
      <c r="AQ1337" s="96">
        <v>1530</v>
      </c>
      <c r="AR1337" s="96">
        <v>1440</v>
      </c>
      <c r="AS1337" s="96">
        <v>1350</v>
      </c>
      <c r="AT1337" s="96">
        <v>1260</v>
      </c>
      <c r="AU1337" s="96">
        <v>1080</v>
      </c>
      <c r="AW1337" s="95" t="s">
        <v>1372</v>
      </c>
      <c r="AX1337" s="96">
        <v>600</v>
      </c>
      <c r="AY1337" s="96">
        <v>570</v>
      </c>
      <c r="AZ1337" s="96">
        <v>540</v>
      </c>
      <c r="BA1337" s="96">
        <v>510</v>
      </c>
      <c r="BB1337" s="96">
        <v>480</v>
      </c>
      <c r="BC1337" s="96">
        <v>450</v>
      </c>
      <c r="BD1337" s="96">
        <v>420</v>
      </c>
      <c r="BE1337" s="96">
        <v>360</v>
      </c>
      <c r="BF1337" s="95" t="s">
        <v>1372</v>
      </c>
      <c r="BG1337" s="96">
        <v>800</v>
      </c>
      <c r="BH1337" s="96">
        <v>760</v>
      </c>
      <c r="BI1337" s="96">
        <v>720</v>
      </c>
      <c r="BJ1337" s="96">
        <v>680</v>
      </c>
      <c r="BK1337" s="96">
        <v>640</v>
      </c>
      <c r="BL1337" s="96">
        <v>600</v>
      </c>
      <c r="BM1337" s="96">
        <v>560</v>
      </c>
      <c r="BN1337" s="96">
        <v>480</v>
      </c>
      <c r="CH1337" s="2">
        <v>65833</v>
      </c>
      <c r="CI1337" s="2" t="s">
        <v>122</v>
      </c>
      <c r="CP1337" s="3">
        <v>63832</v>
      </c>
      <c r="CQ1337" s="3" t="s">
        <v>34219</v>
      </c>
      <c r="CR1337" s="3" t="s">
        <v>126</v>
      </c>
    </row>
    <row r="1338" spans="19:96" x14ac:dyDescent="0.25">
      <c r="S1338" s="2"/>
      <c r="T1338" s="95" t="s">
        <v>1373</v>
      </c>
      <c r="U1338" s="96">
        <v>1000</v>
      </c>
      <c r="V1338" s="96">
        <v>950</v>
      </c>
      <c r="W1338" s="96">
        <v>900</v>
      </c>
      <c r="X1338" s="96">
        <v>850</v>
      </c>
      <c r="Y1338" s="96">
        <v>800</v>
      </c>
      <c r="Z1338" s="96">
        <v>750</v>
      </c>
      <c r="AA1338" s="96">
        <v>700</v>
      </c>
      <c r="AB1338" s="96">
        <v>600</v>
      </c>
      <c r="AC1338" s="95" t="s">
        <v>1373</v>
      </c>
      <c r="AD1338" s="96">
        <v>1600</v>
      </c>
      <c r="AE1338" s="96">
        <v>1520</v>
      </c>
      <c r="AF1338" s="96">
        <v>1440</v>
      </c>
      <c r="AG1338" s="96">
        <v>1360</v>
      </c>
      <c r="AH1338" s="96">
        <v>1280</v>
      </c>
      <c r="AI1338" s="96">
        <v>1200</v>
      </c>
      <c r="AJ1338" s="96">
        <v>1120</v>
      </c>
      <c r="AK1338" s="96">
        <v>960</v>
      </c>
      <c r="AL1338" s="2"/>
      <c r="AM1338" s="95" t="s">
        <v>1373</v>
      </c>
      <c r="AN1338" s="96">
        <v>1500</v>
      </c>
      <c r="AO1338" s="96">
        <v>1430</v>
      </c>
      <c r="AP1338" s="96">
        <v>1350</v>
      </c>
      <c r="AQ1338" s="96">
        <v>1280</v>
      </c>
      <c r="AR1338" s="96">
        <v>1200</v>
      </c>
      <c r="AS1338" s="96">
        <v>1130</v>
      </c>
      <c r="AT1338" s="96">
        <v>1050</v>
      </c>
      <c r="AU1338" s="96">
        <v>900</v>
      </c>
      <c r="AW1338" s="95" t="s">
        <v>1373</v>
      </c>
      <c r="AX1338" s="96">
        <v>500</v>
      </c>
      <c r="AY1338" s="96">
        <v>480</v>
      </c>
      <c r="AZ1338" s="96">
        <v>450</v>
      </c>
      <c r="BA1338" s="96">
        <v>430</v>
      </c>
      <c r="BB1338" s="96">
        <v>400</v>
      </c>
      <c r="BC1338" s="96">
        <v>380</v>
      </c>
      <c r="BD1338" s="96">
        <v>350</v>
      </c>
      <c r="BE1338" s="96">
        <v>300</v>
      </c>
      <c r="BF1338" s="95" t="s">
        <v>1373</v>
      </c>
      <c r="BG1338" s="96">
        <v>700</v>
      </c>
      <c r="BH1338" s="96">
        <v>670</v>
      </c>
      <c r="BI1338" s="96">
        <v>630</v>
      </c>
      <c r="BJ1338" s="96">
        <v>600</v>
      </c>
      <c r="BK1338" s="96">
        <v>560</v>
      </c>
      <c r="BL1338" s="96">
        <v>530</v>
      </c>
      <c r="BM1338" s="96">
        <v>490</v>
      </c>
      <c r="BN1338" s="96">
        <v>420</v>
      </c>
      <c r="CH1338" s="2">
        <v>65834</v>
      </c>
      <c r="CI1338" s="2" t="s">
        <v>126</v>
      </c>
      <c r="CP1338" s="3">
        <v>63833</v>
      </c>
      <c r="CQ1338" s="3" t="s">
        <v>34220</v>
      </c>
      <c r="CR1338" s="3" t="s">
        <v>124</v>
      </c>
    </row>
    <row r="1339" spans="19:96" x14ac:dyDescent="0.25">
      <c r="S1339" s="2"/>
      <c r="T1339" s="95" t="s">
        <v>1374</v>
      </c>
      <c r="U1339" s="96">
        <v>900</v>
      </c>
      <c r="V1339" s="96">
        <v>860</v>
      </c>
      <c r="W1339" s="96">
        <v>810</v>
      </c>
      <c r="X1339" s="96">
        <v>770</v>
      </c>
      <c r="Y1339" s="96">
        <v>720</v>
      </c>
      <c r="Z1339" s="96">
        <v>680</v>
      </c>
      <c r="AA1339" s="96">
        <v>630</v>
      </c>
      <c r="AB1339" s="96">
        <v>540</v>
      </c>
      <c r="AC1339" s="95" t="s">
        <v>1374</v>
      </c>
      <c r="AD1339" s="96">
        <v>1400</v>
      </c>
      <c r="AE1339" s="96">
        <v>1330</v>
      </c>
      <c r="AF1339" s="96">
        <v>1260</v>
      </c>
      <c r="AG1339" s="96">
        <v>1190</v>
      </c>
      <c r="AH1339" s="96">
        <v>1120</v>
      </c>
      <c r="AI1339" s="96">
        <v>1050</v>
      </c>
      <c r="AJ1339" s="96">
        <v>980</v>
      </c>
      <c r="AK1339" s="96">
        <v>840</v>
      </c>
      <c r="AL1339" s="2"/>
      <c r="AM1339" s="95" t="s">
        <v>1374</v>
      </c>
      <c r="AN1339" s="96">
        <v>1400</v>
      </c>
      <c r="AO1339" s="96">
        <v>1330</v>
      </c>
      <c r="AP1339" s="96">
        <v>1260</v>
      </c>
      <c r="AQ1339" s="96">
        <v>1190</v>
      </c>
      <c r="AR1339" s="96">
        <v>1120</v>
      </c>
      <c r="AS1339" s="96">
        <v>1050</v>
      </c>
      <c r="AT1339" s="96">
        <v>980</v>
      </c>
      <c r="AU1339" s="96">
        <v>840</v>
      </c>
      <c r="AW1339" s="95" t="s">
        <v>1374</v>
      </c>
      <c r="AX1339" s="96">
        <v>500</v>
      </c>
      <c r="AY1339" s="96">
        <v>480</v>
      </c>
      <c r="AZ1339" s="96">
        <v>450</v>
      </c>
      <c r="BA1339" s="96">
        <v>430</v>
      </c>
      <c r="BB1339" s="96">
        <v>400</v>
      </c>
      <c r="BC1339" s="96">
        <v>380</v>
      </c>
      <c r="BD1339" s="96">
        <v>350</v>
      </c>
      <c r="BE1339" s="96">
        <v>300</v>
      </c>
      <c r="BF1339" s="95" t="s">
        <v>1374</v>
      </c>
      <c r="BG1339" s="96">
        <v>600</v>
      </c>
      <c r="BH1339" s="96">
        <v>570</v>
      </c>
      <c r="BI1339" s="96">
        <v>540</v>
      </c>
      <c r="BJ1339" s="96">
        <v>510</v>
      </c>
      <c r="BK1339" s="96">
        <v>480</v>
      </c>
      <c r="BL1339" s="96">
        <v>450</v>
      </c>
      <c r="BM1339" s="96">
        <v>420</v>
      </c>
      <c r="BN1339" s="96">
        <v>360</v>
      </c>
      <c r="CH1339" s="2">
        <v>65835</v>
      </c>
      <c r="CI1339" s="2" t="s">
        <v>126</v>
      </c>
      <c r="CP1339" s="3">
        <v>63834</v>
      </c>
      <c r="CQ1339" s="3" t="s">
        <v>34219</v>
      </c>
      <c r="CR1339" s="3" t="s">
        <v>126</v>
      </c>
    </row>
    <row r="1340" spans="19:96" x14ac:dyDescent="0.25">
      <c r="S1340" s="2"/>
      <c r="T1340" s="95" t="s">
        <v>1375</v>
      </c>
      <c r="U1340" s="96">
        <v>800</v>
      </c>
      <c r="V1340" s="96">
        <v>760</v>
      </c>
      <c r="W1340" s="96">
        <v>720</v>
      </c>
      <c r="X1340" s="96">
        <v>680</v>
      </c>
      <c r="Y1340" s="96">
        <v>640</v>
      </c>
      <c r="Z1340" s="96">
        <v>600</v>
      </c>
      <c r="AA1340" s="96">
        <v>560</v>
      </c>
      <c r="AB1340" s="96">
        <v>480</v>
      </c>
      <c r="AC1340" s="95" t="s">
        <v>1375</v>
      </c>
      <c r="AD1340" s="96">
        <v>1300</v>
      </c>
      <c r="AE1340" s="96">
        <v>1240</v>
      </c>
      <c r="AF1340" s="96">
        <v>1170</v>
      </c>
      <c r="AG1340" s="96">
        <v>1110</v>
      </c>
      <c r="AH1340" s="96">
        <v>1040</v>
      </c>
      <c r="AI1340" s="96">
        <v>980</v>
      </c>
      <c r="AJ1340" s="96">
        <v>910</v>
      </c>
      <c r="AK1340" s="96">
        <v>780</v>
      </c>
      <c r="AL1340" s="2"/>
      <c r="AM1340" s="95" t="s">
        <v>1375</v>
      </c>
      <c r="AN1340" s="96">
        <v>1200</v>
      </c>
      <c r="AO1340" s="96">
        <v>1140</v>
      </c>
      <c r="AP1340" s="96">
        <v>1080</v>
      </c>
      <c r="AQ1340" s="96">
        <v>1020</v>
      </c>
      <c r="AR1340" s="96">
        <v>960</v>
      </c>
      <c r="AS1340" s="96">
        <v>900</v>
      </c>
      <c r="AT1340" s="96">
        <v>840</v>
      </c>
      <c r="AU1340" s="96">
        <v>720</v>
      </c>
      <c r="AW1340" s="95" t="s">
        <v>1375</v>
      </c>
      <c r="AX1340" s="96">
        <v>400</v>
      </c>
      <c r="AY1340" s="96">
        <v>380</v>
      </c>
      <c r="AZ1340" s="96">
        <v>360</v>
      </c>
      <c r="BA1340" s="96">
        <v>340</v>
      </c>
      <c r="BB1340" s="96">
        <v>320</v>
      </c>
      <c r="BC1340" s="96">
        <v>300</v>
      </c>
      <c r="BD1340" s="96">
        <v>280</v>
      </c>
      <c r="BE1340" s="96">
        <v>240</v>
      </c>
      <c r="BF1340" s="95" t="s">
        <v>1375</v>
      </c>
      <c r="BG1340" s="96">
        <v>500</v>
      </c>
      <c r="BH1340" s="96">
        <v>480</v>
      </c>
      <c r="BI1340" s="96">
        <v>450</v>
      </c>
      <c r="BJ1340" s="96">
        <v>430</v>
      </c>
      <c r="BK1340" s="96">
        <v>400</v>
      </c>
      <c r="BL1340" s="96">
        <v>380</v>
      </c>
      <c r="BM1340" s="96">
        <v>350</v>
      </c>
      <c r="BN1340" s="96">
        <v>300</v>
      </c>
      <c r="CH1340" s="2">
        <v>65836</v>
      </c>
      <c r="CI1340" s="2" t="s">
        <v>124</v>
      </c>
      <c r="CP1340" s="3">
        <v>63835</v>
      </c>
      <c r="CQ1340" s="3" t="s">
        <v>34217</v>
      </c>
      <c r="CR1340" s="3" t="s">
        <v>126</v>
      </c>
    </row>
    <row r="1341" spans="19:96" x14ac:dyDescent="0.25">
      <c r="S1341" s="2"/>
      <c r="T1341" s="95" t="s">
        <v>1376</v>
      </c>
      <c r="U1341" s="96">
        <v>900</v>
      </c>
      <c r="V1341" s="96">
        <v>860</v>
      </c>
      <c r="W1341" s="96">
        <v>810</v>
      </c>
      <c r="X1341" s="96">
        <v>770</v>
      </c>
      <c r="Y1341" s="96">
        <v>720</v>
      </c>
      <c r="Z1341" s="96">
        <v>680</v>
      </c>
      <c r="AA1341" s="96">
        <v>630</v>
      </c>
      <c r="AB1341" s="96">
        <v>540</v>
      </c>
      <c r="AC1341" s="95" t="s">
        <v>1376</v>
      </c>
      <c r="AD1341" s="96">
        <v>1400</v>
      </c>
      <c r="AE1341" s="96">
        <v>1330</v>
      </c>
      <c r="AF1341" s="96">
        <v>1260</v>
      </c>
      <c r="AG1341" s="96">
        <v>1190</v>
      </c>
      <c r="AH1341" s="96">
        <v>1120</v>
      </c>
      <c r="AI1341" s="96">
        <v>1050</v>
      </c>
      <c r="AJ1341" s="96">
        <v>980</v>
      </c>
      <c r="AK1341" s="96">
        <v>840</v>
      </c>
      <c r="AL1341" s="2"/>
      <c r="AM1341" s="95" t="s">
        <v>1376</v>
      </c>
      <c r="AN1341" s="96">
        <v>1400</v>
      </c>
      <c r="AO1341" s="96">
        <v>1330</v>
      </c>
      <c r="AP1341" s="96">
        <v>1260</v>
      </c>
      <c r="AQ1341" s="96">
        <v>1190</v>
      </c>
      <c r="AR1341" s="96">
        <v>1120</v>
      </c>
      <c r="AS1341" s="96">
        <v>1050</v>
      </c>
      <c r="AT1341" s="96">
        <v>980</v>
      </c>
      <c r="AU1341" s="96">
        <v>840</v>
      </c>
      <c r="AW1341" s="95" t="s">
        <v>1376</v>
      </c>
      <c r="AX1341" s="96">
        <v>500</v>
      </c>
      <c r="AY1341" s="96">
        <v>480</v>
      </c>
      <c r="AZ1341" s="96">
        <v>450</v>
      </c>
      <c r="BA1341" s="96">
        <v>430</v>
      </c>
      <c r="BB1341" s="96">
        <v>400</v>
      </c>
      <c r="BC1341" s="96">
        <v>380</v>
      </c>
      <c r="BD1341" s="96">
        <v>350</v>
      </c>
      <c r="BE1341" s="96">
        <v>300</v>
      </c>
      <c r="BF1341" s="95" t="s">
        <v>1376</v>
      </c>
      <c r="BG1341" s="96">
        <v>600</v>
      </c>
      <c r="BH1341" s="96">
        <v>570</v>
      </c>
      <c r="BI1341" s="96">
        <v>540</v>
      </c>
      <c r="BJ1341" s="96">
        <v>510</v>
      </c>
      <c r="BK1341" s="96">
        <v>480</v>
      </c>
      <c r="BL1341" s="96">
        <v>450</v>
      </c>
      <c r="BM1341" s="96">
        <v>420</v>
      </c>
      <c r="BN1341" s="96">
        <v>360</v>
      </c>
      <c r="CH1341" s="2">
        <v>65843</v>
      </c>
      <c r="CI1341" s="2" t="s">
        <v>124</v>
      </c>
      <c r="CP1341" s="3">
        <v>63836</v>
      </c>
      <c r="CQ1341" s="3" t="s">
        <v>34221</v>
      </c>
      <c r="CR1341" s="3" t="s">
        <v>126</v>
      </c>
    </row>
    <row r="1342" spans="19:96" x14ac:dyDescent="0.25">
      <c r="S1342" s="2"/>
      <c r="T1342" s="95" t="s">
        <v>1377</v>
      </c>
      <c r="U1342" s="96">
        <v>1800</v>
      </c>
      <c r="V1342" s="96">
        <v>1710</v>
      </c>
      <c r="W1342" s="96">
        <v>1620</v>
      </c>
      <c r="X1342" s="96">
        <v>1530</v>
      </c>
      <c r="Y1342" s="96">
        <v>1440</v>
      </c>
      <c r="Z1342" s="96">
        <v>1350</v>
      </c>
      <c r="AA1342" s="96">
        <v>1260</v>
      </c>
      <c r="AB1342" s="96">
        <v>1080</v>
      </c>
      <c r="AC1342" s="95" t="s">
        <v>1377</v>
      </c>
      <c r="AD1342" s="96">
        <v>2900</v>
      </c>
      <c r="AE1342" s="96">
        <v>2760</v>
      </c>
      <c r="AF1342" s="96">
        <v>2610</v>
      </c>
      <c r="AG1342" s="96">
        <v>2470</v>
      </c>
      <c r="AH1342" s="96">
        <v>2320</v>
      </c>
      <c r="AI1342" s="96">
        <v>2180</v>
      </c>
      <c r="AJ1342" s="96">
        <v>2030</v>
      </c>
      <c r="AK1342" s="96">
        <v>1740</v>
      </c>
      <c r="AL1342" s="2"/>
      <c r="AM1342" s="95" t="s">
        <v>1377</v>
      </c>
      <c r="AN1342" s="96">
        <v>2700</v>
      </c>
      <c r="AO1342" s="96">
        <v>2570</v>
      </c>
      <c r="AP1342" s="96">
        <v>2430</v>
      </c>
      <c r="AQ1342" s="96">
        <v>2300</v>
      </c>
      <c r="AR1342" s="96">
        <v>2160</v>
      </c>
      <c r="AS1342" s="96">
        <v>2030</v>
      </c>
      <c r="AT1342" s="96">
        <v>1890</v>
      </c>
      <c r="AU1342" s="96">
        <v>1620</v>
      </c>
      <c r="AW1342" s="95" t="s">
        <v>1377</v>
      </c>
      <c r="AX1342" s="96">
        <v>900</v>
      </c>
      <c r="AY1342" s="96">
        <v>860</v>
      </c>
      <c r="AZ1342" s="96">
        <v>810</v>
      </c>
      <c r="BA1342" s="96">
        <v>770</v>
      </c>
      <c r="BB1342" s="96">
        <v>720</v>
      </c>
      <c r="BC1342" s="96">
        <v>680</v>
      </c>
      <c r="BD1342" s="96">
        <v>630</v>
      </c>
      <c r="BE1342" s="96">
        <v>540</v>
      </c>
      <c r="BF1342" s="95" t="s">
        <v>1377</v>
      </c>
      <c r="BG1342" s="96">
        <v>1200</v>
      </c>
      <c r="BH1342" s="96">
        <v>1140</v>
      </c>
      <c r="BI1342" s="96">
        <v>1080</v>
      </c>
      <c r="BJ1342" s="96">
        <v>1020</v>
      </c>
      <c r="BK1342" s="96">
        <v>960</v>
      </c>
      <c r="BL1342" s="96">
        <v>900</v>
      </c>
      <c r="BM1342" s="96">
        <v>840</v>
      </c>
      <c r="BN1342" s="96">
        <v>720</v>
      </c>
      <c r="CH1342" s="2">
        <v>65854</v>
      </c>
      <c r="CI1342" s="2" t="s">
        <v>126</v>
      </c>
      <c r="CP1342" s="3">
        <v>63843</v>
      </c>
      <c r="CQ1342" s="3" t="s">
        <v>34222</v>
      </c>
      <c r="CR1342" s="3" t="s">
        <v>124</v>
      </c>
    </row>
    <row r="1343" spans="19:96" x14ac:dyDescent="0.25">
      <c r="S1343" s="2"/>
      <c r="T1343" s="95" t="s">
        <v>1378</v>
      </c>
      <c r="U1343" s="96">
        <v>900</v>
      </c>
      <c r="V1343" s="96">
        <v>860</v>
      </c>
      <c r="W1343" s="96">
        <v>810</v>
      </c>
      <c r="X1343" s="96">
        <v>770</v>
      </c>
      <c r="Y1343" s="96">
        <v>720</v>
      </c>
      <c r="Z1343" s="96">
        <v>680</v>
      </c>
      <c r="AA1343" s="96">
        <v>630</v>
      </c>
      <c r="AB1343" s="96">
        <v>540</v>
      </c>
      <c r="AC1343" s="95" t="s">
        <v>1378</v>
      </c>
      <c r="AD1343" s="96">
        <v>1400</v>
      </c>
      <c r="AE1343" s="96">
        <v>1330</v>
      </c>
      <c r="AF1343" s="96">
        <v>1260</v>
      </c>
      <c r="AG1343" s="96">
        <v>1190</v>
      </c>
      <c r="AH1343" s="96">
        <v>1120</v>
      </c>
      <c r="AI1343" s="96">
        <v>1050</v>
      </c>
      <c r="AJ1343" s="96">
        <v>980</v>
      </c>
      <c r="AK1343" s="96">
        <v>840</v>
      </c>
      <c r="AL1343" s="2"/>
      <c r="AM1343" s="95" t="s">
        <v>1378</v>
      </c>
      <c r="AN1343" s="96">
        <v>1300</v>
      </c>
      <c r="AO1343" s="96">
        <v>1240</v>
      </c>
      <c r="AP1343" s="96">
        <v>1170</v>
      </c>
      <c r="AQ1343" s="96">
        <v>1110</v>
      </c>
      <c r="AR1343" s="96">
        <v>1040</v>
      </c>
      <c r="AS1343" s="96">
        <v>980</v>
      </c>
      <c r="AT1343" s="96">
        <v>910</v>
      </c>
      <c r="AU1343" s="96">
        <v>780</v>
      </c>
      <c r="AW1343" s="95" t="s">
        <v>1378</v>
      </c>
      <c r="AX1343" s="96">
        <v>400</v>
      </c>
      <c r="AY1343" s="96">
        <v>380</v>
      </c>
      <c r="AZ1343" s="96">
        <v>360</v>
      </c>
      <c r="BA1343" s="96">
        <v>340</v>
      </c>
      <c r="BB1343" s="96">
        <v>320</v>
      </c>
      <c r="BC1343" s="96">
        <v>300</v>
      </c>
      <c r="BD1343" s="96">
        <v>280</v>
      </c>
      <c r="BE1343" s="96">
        <v>240</v>
      </c>
      <c r="BF1343" s="95" t="s">
        <v>1378</v>
      </c>
      <c r="BG1343" s="96">
        <v>600</v>
      </c>
      <c r="BH1343" s="96">
        <v>570</v>
      </c>
      <c r="BI1343" s="96">
        <v>540</v>
      </c>
      <c r="BJ1343" s="96">
        <v>510</v>
      </c>
      <c r="BK1343" s="96">
        <v>480</v>
      </c>
      <c r="BL1343" s="96">
        <v>450</v>
      </c>
      <c r="BM1343" s="96">
        <v>420</v>
      </c>
      <c r="BN1343" s="96">
        <v>360</v>
      </c>
      <c r="CH1343" s="2">
        <v>65855</v>
      </c>
      <c r="CI1343" s="2" t="s">
        <v>126</v>
      </c>
      <c r="CP1343" s="3">
        <v>63844</v>
      </c>
      <c r="CQ1343" s="3" t="s">
        <v>34223</v>
      </c>
      <c r="CR1343" s="3" t="s">
        <v>126</v>
      </c>
    </row>
    <row r="1344" spans="19:96" x14ac:dyDescent="0.25">
      <c r="S1344" s="2"/>
      <c r="T1344" s="95" t="s">
        <v>1379</v>
      </c>
      <c r="U1344" s="96">
        <v>900</v>
      </c>
      <c r="V1344" s="96">
        <v>860</v>
      </c>
      <c r="W1344" s="96">
        <v>810</v>
      </c>
      <c r="X1344" s="96">
        <v>770</v>
      </c>
      <c r="Y1344" s="96">
        <v>720</v>
      </c>
      <c r="Z1344" s="96">
        <v>680</v>
      </c>
      <c r="AA1344" s="96">
        <v>630</v>
      </c>
      <c r="AB1344" s="96">
        <v>540</v>
      </c>
      <c r="AC1344" s="95" t="s">
        <v>1379</v>
      </c>
      <c r="AD1344" s="96">
        <v>1400</v>
      </c>
      <c r="AE1344" s="96">
        <v>1330</v>
      </c>
      <c r="AF1344" s="96">
        <v>1260</v>
      </c>
      <c r="AG1344" s="96">
        <v>1190</v>
      </c>
      <c r="AH1344" s="96">
        <v>1120</v>
      </c>
      <c r="AI1344" s="96">
        <v>1050</v>
      </c>
      <c r="AJ1344" s="96">
        <v>980</v>
      </c>
      <c r="AK1344" s="96">
        <v>840</v>
      </c>
      <c r="AL1344" s="2"/>
      <c r="AM1344" s="95" t="s">
        <v>1379</v>
      </c>
      <c r="AN1344" s="96">
        <v>1400</v>
      </c>
      <c r="AO1344" s="96">
        <v>1330</v>
      </c>
      <c r="AP1344" s="96">
        <v>1260</v>
      </c>
      <c r="AQ1344" s="96">
        <v>1190</v>
      </c>
      <c r="AR1344" s="96">
        <v>1120</v>
      </c>
      <c r="AS1344" s="96">
        <v>1050</v>
      </c>
      <c r="AT1344" s="96">
        <v>980</v>
      </c>
      <c r="AU1344" s="96">
        <v>840</v>
      </c>
      <c r="AW1344" s="95" t="s">
        <v>1379</v>
      </c>
      <c r="AX1344" s="96">
        <v>500</v>
      </c>
      <c r="AY1344" s="96">
        <v>480</v>
      </c>
      <c r="AZ1344" s="96">
        <v>450</v>
      </c>
      <c r="BA1344" s="96">
        <v>430</v>
      </c>
      <c r="BB1344" s="96">
        <v>400</v>
      </c>
      <c r="BC1344" s="96">
        <v>380</v>
      </c>
      <c r="BD1344" s="96">
        <v>350</v>
      </c>
      <c r="BE1344" s="96">
        <v>300</v>
      </c>
      <c r="BF1344" s="95" t="s">
        <v>1379</v>
      </c>
      <c r="BG1344" s="96">
        <v>600</v>
      </c>
      <c r="BH1344" s="96">
        <v>570</v>
      </c>
      <c r="BI1344" s="96">
        <v>540</v>
      </c>
      <c r="BJ1344" s="96">
        <v>510</v>
      </c>
      <c r="BK1344" s="96">
        <v>480</v>
      </c>
      <c r="BL1344" s="96">
        <v>450</v>
      </c>
      <c r="BM1344" s="96">
        <v>420</v>
      </c>
      <c r="BN1344" s="96">
        <v>360</v>
      </c>
      <c r="CH1344" s="2">
        <v>65856</v>
      </c>
      <c r="CI1344" s="2" t="s">
        <v>126</v>
      </c>
      <c r="CP1344" s="3">
        <v>63847</v>
      </c>
      <c r="CQ1344" s="3" t="s">
        <v>34224</v>
      </c>
      <c r="CR1344" s="3" t="s">
        <v>126</v>
      </c>
    </row>
    <row r="1345" spans="19:96" x14ac:dyDescent="0.25">
      <c r="S1345" s="2"/>
      <c r="T1345" s="95" t="s">
        <v>1380</v>
      </c>
      <c r="U1345" s="96">
        <v>2600</v>
      </c>
      <c r="V1345" s="96">
        <v>2470</v>
      </c>
      <c r="W1345" s="96">
        <v>2340</v>
      </c>
      <c r="X1345" s="96">
        <v>2210</v>
      </c>
      <c r="Y1345" s="96">
        <v>2080</v>
      </c>
      <c r="Z1345" s="96">
        <v>1950</v>
      </c>
      <c r="AA1345" s="96">
        <v>1820</v>
      </c>
      <c r="AB1345" s="96">
        <v>1560</v>
      </c>
      <c r="AC1345" s="95" t="s">
        <v>1380</v>
      </c>
      <c r="AD1345" s="96">
        <v>4200</v>
      </c>
      <c r="AE1345" s="96">
        <v>3990</v>
      </c>
      <c r="AF1345" s="96">
        <v>3780</v>
      </c>
      <c r="AG1345" s="96">
        <v>3570</v>
      </c>
      <c r="AH1345" s="96">
        <v>3360</v>
      </c>
      <c r="AI1345" s="96">
        <v>3150</v>
      </c>
      <c r="AJ1345" s="96">
        <v>2940</v>
      </c>
      <c r="AK1345" s="96">
        <v>2520</v>
      </c>
      <c r="AL1345" s="2"/>
      <c r="AM1345" s="95" t="s">
        <v>1380</v>
      </c>
      <c r="AN1345" s="96">
        <v>3900</v>
      </c>
      <c r="AO1345" s="96">
        <v>3710</v>
      </c>
      <c r="AP1345" s="96">
        <v>3510</v>
      </c>
      <c r="AQ1345" s="96">
        <v>3320</v>
      </c>
      <c r="AR1345" s="96">
        <v>3120</v>
      </c>
      <c r="AS1345" s="96">
        <v>2930</v>
      </c>
      <c r="AT1345" s="96">
        <v>2730</v>
      </c>
      <c r="AU1345" s="96">
        <v>2340</v>
      </c>
      <c r="AW1345" s="95" t="s">
        <v>1380</v>
      </c>
      <c r="AX1345" s="96">
        <v>1300</v>
      </c>
      <c r="AY1345" s="96">
        <v>1240</v>
      </c>
      <c r="AZ1345" s="96">
        <v>1170</v>
      </c>
      <c r="BA1345" s="96">
        <v>1110</v>
      </c>
      <c r="BB1345" s="96">
        <v>1040</v>
      </c>
      <c r="BC1345" s="96">
        <v>980</v>
      </c>
      <c r="BD1345" s="96">
        <v>910</v>
      </c>
      <c r="BE1345" s="96">
        <v>780</v>
      </c>
      <c r="BF1345" s="95" t="s">
        <v>1380</v>
      </c>
      <c r="BG1345" s="96">
        <v>1700</v>
      </c>
      <c r="BH1345" s="96">
        <v>1620</v>
      </c>
      <c r="BI1345" s="96">
        <v>1530</v>
      </c>
      <c r="BJ1345" s="96">
        <v>1450</v>
      </c>
      <c r="BK1345" s="96">
        <v>1360</v>
      </c>
      <c r="BL1345" s="96">
        <v>1280</v>
      </c>
      <c r="BM1345" s="96">
        <v>1190</v>
      </c>
      <c r="BN1345" s="96">
        <v>1020</v>
      </c>
      <c r="CH1345" s="2">
        <v>65863</v>
      </c>
      <c r="CI1345" s="2" t="s">
        <v>122</v>
      </c>
      <c r="CP1345" s="3">
        <v>63848</v>
      </c>
      <c r="CQ1345" s="3" t="s">
        <v>34225</v>
      </c>
      <c r="CR1345" s="3" t="s">
        <v>126</v>
      </c>
    </row>
    <row r="1346" spans="19:96" x14ac:dyDescent="0.25">
      <c r="S1346" s="2"/>
      <c r="T1346" s="95" t="s">
        <v>1381</v>
      </c>
      <c r="U1346" s="96">
        <v>1000</v>
      </c>
      <c r="V1346" s="96">
        <v>950</v>
      </c>
      <c r="W1346" s="96">
        <v>900</v>
      </c>
      <c r="X1346" s="96">
        <v>850</v>
      </c>
      <c r="Y1346" s="96">
        <v>800</v>
      </c>
      <c r="Z1346" s="96">
        <v>750</v>
      </c>
      <c r="AA1346" s="96">
        <v>700</v>
      </c>
      <c r="AB1346" s="96">
        <v>600</v>
      </c>
      <c r="AC1346" s="95" t="s">
        <v>1381</v>
      </c>
      <c r="AD1346" s="96">
        <v>1600</v>
      </c>
      <c r="AE1346" s="96">
        <v>1520</v>
      </c>
      <c r="AF1346" s="96">
        <v>1440</v>
      </c>
      <c r="AG1346" s="96">
        <v>1360</v>
      </c>
      <c r="AH1346" s="96">
        <v>1280</v>
      </c>
      <c r="AI1346" s="96">
        <v>1200</v>
      </c>
      <c r="AJ1346" s="96">
        <v>1120</v>
      </c>
      <c r="AK1346" s="96">
        <v>960</v>
      </c>
      <c r="AL1346" s="2"/>
      <c r="AM1346" s="95" t="s">
        <v>1381</v>
      </c>
      <c r="AN1346" s="96">
        <v>1600</v>
      </c>
      <c r="AO1346" s="96">
        <v>1520</v>
      </c>
      <c r="AP1346" s="96">
        <v>1440</v>
      </c>
      <c r="AQ1346" s="96">
        <v>1360</v>
      </c>
      <c r="AR1346" s="96">
        <v>1280</v>
      </c>
      <c r="AS1346" s="96">
        <v>1200</v>
      </c>
      <c r="AT1346" s="96">
        <v>1120</v>
      </c>
      <c r="AU1346" s="96">
        <v>960</v>
      </c>
      <c r="AW1346" s="95" t="s">
        <v>1381</v>
      </c>
      <c r="AX1346" s="96">
        <v>500</v>
      </c>
      <c r="AY1346" s="96">
        <v>480</v>
      </c>
      <c r="AZ1346" s="96">
        <v>450</v>
      </c>
      <c r="BA1346" s="96">
        <v>430</v>
      </c>
      <c r="BB1346" s="96">
        <v>400</v>
      </c>
      <c r="BC1346" s="96">
        <v>380</v>
      </c>
      <c r="BD1346" s="96">
        <v>350</v>
      </c>
      <c r="BE1346" s="96">
        <v>300</v>
      </c>
      <c r="BF1346" s="95" t="s">
        <v>1381</v>
      </c>
      <c r="BG1346" s="96">
        <v>700</v>
      </c>
      <c r="BH1346" s="96">
        <v>670</v>
      </c>
      <c r="BI1346" s="96">
        <v>630</v>
      </c>
      <c r="BJ1346" s="96">
        <v>600</v>
      </c>
      <c r="BK1346" s="96">
        <v>560</v>
      </c>
      <c r="BL1346" s="96">
        <v>530</v>
      </c>
      <c r="BM1346" s="96">
        <v>490</v>
      </c>
      <c r="BN1346" s="96">
        <v>420</v>
      </c>
      <c r="CH1346" s="2">
        <v>65871</v>
      </c>
      <c r="CI1346" s="2" t="s">
        <v>124</v>
      </c>
      <c r="CP1346" s="3">
        <v>63850</v>
      </c>
      <c r="CQ1346" s="3" t="s">
        <v>34226</v>
      </c>
      <c r="CR1346" s="3" t="s">
        <v>126</v>
      </c>
    </row>
    <row r="1347" spans="19:96" x14ac:dyDescent="0.25">
      <c r="S1347" s="2"/>
      <c r="T1347" s="95" t="s">
        <v>1382</v>
      </c>
      <c r="U1347" s="96">
        <v>800</v>
      </c>
      <c r="V1347" s="96">
        <v>760</v>
      </c>
      <c r="W1347" s="96">
        <v>720</v>
      </c>
      <c r="X1347" s="96">
        <v>680</v>
      </c>
      <c r="Y1347" s="96">
        <v>640</v>
      </c>
      <c r="Z1347" s="96">
        <v>600</v>
      </c>
      <c r="AA1347" s="96">
        <v>560</v>
      </c>
      <c r="AB1347" s="96">
        <v>480</v>
      </c>
      <c r="AC1347" s="95" t="s">
        <v>1382</v>
      </c>
      <c r="AD1347" s="96">
        <v>1300</v>
      </c>
      <c r="AE1347" s="96">
        <v>1240</v>
      </c>
      <c r="AF1347" s="96">
        <v>1170</v>
      </c>
      <c r="AG1347" s="96">
        <v>1110</v>
      </c>
      <c r="AH1347" s="96">
        <v>1040</v>
      </c>
      <c r="AI1347" s="96">
        <v>980</v>
      </c>
      <c r="AJ1347" s="96">
        <v>910</v>
      </c>
      <c r="AK1347" s="96">
        <v>780</v>
      </c>
      <c r="AL1347" s="2"/>
      <c r="AM1347" s="95" t="s">
        <v>1382</v>
      </c>
      <c r="AN1347" s="96">
        <v>1100</v>
      </c>
      <c r="AO1347" s="96">
        <v>1050</v>
      </c>
      <c r="AP1347" s="96">
        <v>990</v>
      </c>
      <c r="AQ1347" s="96">
        <v>940</v>
      </c>
      <c r="AR1347" s="96">
        <v>880</v>
      </c>
      <c r="AS1347" s="96">
        <v>830</v>
      </c>
      <c r="AT1347" s="96">
        <v>770</v>
      </c>
      <c r="AU1347" s="96">
        <v>660</v>
      </c>
      <c r="AW1347" s="95" t="s">
        <v>1382</v>
      </c>
      <c r="AX1347" s="96">
        <v>400</v>
      </c>
      <c r="AY1347" s="96">
        <v>380</v>
      </c>
      <c r="AZ1347" s="96">
        <v>360</v>
      </c>
      <c r="BA1347" s="96">
        <v>340</v>
      </c>
      <c r="BB1347" s="96">
        <v>320</v>
      </c>
      <c r="BC1347" s="96">
        <v>300</v>
      </c>
      <c r="BD1347" s="96">
        <v>280</v>
      </c>
      <c r="BE1347" s="96">
        <v>240</v>
      </c>
      <c r="BF1347" s="95" t="s">
        <v>1382</v>
      </c>
      <c r="BG1347" s="96">
        <v>500</v>
      </c>
      <c r="BH1347" s="96">
        <v>480</v>
      </c>
      <c r="BI1347" s="96">
        <v>450</v>
      </c>
      <c r="BJ1347" s="96">
        <v>430</v>
      </c>
      <c r="BK1347" s="96">
        <v>400</v>
      </c>
      <c r="BL1347" s="96">
        <v>380</v>
      </c>
      <c r="BM1347" s="96">
        <v>350</v>
      </c>
      <c r="BN1347" s="96">
        <v>300</v>
      </c>
      <c r="CH1347" s="2">
        <v>65872</v>
      </c>
      <c r="CI1347" s="2" t="s">
        <v>124</v>
      </c>
      <c r="CP1347" s="3">
        <v>63852</v>
      </c>
      <c r="CQ1347" s="3" t="s">
        <v>34227</v>
      </c>
      <c r="CR1347" s="3" t="s">
        <v>126</v>
      </c>
    </row>
    <row r="1348" spans="19:96" x14ac:dyDescent="0.25">
      <c r="S1348" s="2"/>
      <c r="T1348" s="95" t="s">
        <v>17553</v>
      </c>
      <c r="U1348" s="96">
        <v>900</v>
      </c>
      <c r="V1348" s="96">
        <v>860</v>
      </c>
      <c r="W1348" s="96">
        <v>810</v>
      </c>
      <c r="X1348" s="96">
        <v>770</v>
      </c>
      <c r="Y1348" s="96">
        <v>720</v>
      </c>
      <c r="Z1348" s="96">
        <v>680</v>
      </c>
      <c r="AA1348" s="96">
        <v>630</v>
      </c>
      <c r="AB1348" s="96">
        <v>540</v>
      </c>
      <c r="AC1348" s="95" t="s">
        <v>17553</v>
      </c>
      <c r="AD1348" s="96">
        <v>1400</v>
      </c>
      <c r="AE1348" s="96">
        <v>1330</v>
      </c>
      <c r="AF1348" s="96">
        <v>1260</v>
      </c>
      <c r="AG1348" s="96">
        <v>1190</v>
      </c>
      <c r="AH1348" s="96">
        <v>1120</v>
      </c>
      <c r="AI1348" s="96">
        <v>1050</v>
      </c>
      <c r="AJ1348" s="96">
        <v>980</v>
      </c>
      <c r="AK1348" s="96">
        <v>840</v>
      </c>
      <c r="AL1348" s="2"/>
      <c r="AM1348" s="95" t="s">
        <v>17553</v>
      </c>
      <c r="AN1348" s="96">
        <v>1400</v>
      </c>
      <c r="AO1348" s="96">
        <v>1330</v>
      </c>
      <c r="AP1348" s="96">
        <v>1260</v>
      </c>
      <c r="AQ1348" s="96">
        <v>1190</v>
      </c>
      <c r="AR1348" s="96">
        <v>1120</v>
      </c>
      <c r="AS1348" s="96">
        <v>1050</v>
      </c>
      <c r="AT1348" s="96">
        <v>980</v>
      </c>
      <c r="AU1348" s="96">
        <v>840</v>
      </c>
      <c r="AW1348" s="95" t="s">
        <v>17553</v>
      </c>
      <c r="AX1348" s="96">
        <v>500</v>
      </c>
      <c r="AY1348" s="96">
        <v>480</v>
      </c>
      <c r="AZ1348" s="96">
        <v>450</v>
      </c>
      <c r="BA1348" s="96">
        <v>430</v>
      </c>
      <c r="BB1348" s="96">
        <v>400</v>
      </c>
      <c r="BC1348" s="96">
        <v>380</v>
      </c>
      <c r="BD1348" s="96">
        <v>350</v>
      </c>
      <c r="BE1348" s="96">
        <v>300</v>
      </c>
      <c r="BF1348" s="95" t="s">
        <v>17553</v>
      </c>
      <c r="BG1348" s="96">
        <v>600</v>
      </c>
      <c r="BH1348" s="96">
        <v>570</v>
      </c>
      <c r="BI1348" s="96">
        <v>540</v>
      </c>
      <c r="BJ1348" s="96">
        <v>510</v>
      </c>
      <c r="BK1348" s="96">
        <v>480</v>
      </c>
      <c r="BL1348" s="96">
        <v>450</v>
      </c>
      <c r="BM1348" s="96">
        <v>420</v>
      </c>
      <c r="BN1348" s="96">
        <v>360</v>
      </c>
      <c r="CH1348" s="2">
        <v>65896</v>
      </c>
      <c r="CI1348" s="2" t="s">
        <v>126</v>
      </c>
      <c r="CP1348" s="3">
        <v>63854</v>
      </c>
      <c r="CQ1348" s="3" t="s">
        <v>34228</v>
      </c>
      <c r="CR1348" s="3" t="s">
        <v>124</v>
      </c>
    </row>
    <row r="1349" spans="19:96" x14ac:dyDescent="0.25">
      <c r="S1349" s="2"/>
      <c r="T1349" s="95" t="s">
        <v>1383</v>
      </c>
      <c r="U1349" s="96">
        <v>1100</v>
      </c>
      <c r="V1349" s="96">
        <v>1050</v>
      </c>
      <c r="W1349" s="96">
        <v>990</v>
      </c>
      <c r="X1349" s="96">
        <v>940</v>
      </c>
      <c r="Y1349" s="96">
        <v>880</v>
      </c>
      <c r="Z1349" s="96">
        <v>830</v>
      </c>
      <c r="AA1349" s="96">
        <v>770</v>
      </c>
      <c r="AB1349" s="96">
        <v>660</v>
      </c>
      <c r="AC1349" s="95" t="s">
        <v>1383</v>
      </c>
      <c r="AD1349" s="96">
        <v>1800</v>
      </c>
      <c r="AE1349" s="96">
        <v>1710</v>
      </c>
      <c r="AF1349" s="96">
        <v>1620</v>
      </c>
      <c r="AG1349" s="96">
        <v>1530</v>
      </c>
      <c r="AH1349" s="96">
        <v>1440</v>
      </c>
      <c r="AI1349" s="96">
        <v>1350</v>
      </c>
      <c r="AJ1349" s="96">
        <v>1260</v>
      </c>
      <c r="AK1349" s="96">
        <v>1080</v>
      </c>
      <c r="AL1349" s="2"/>
      <c r="AM1349" s="95" t="s">
        <v>1383</v>
      </c>
      <c r="AN1349" s="96">
        <v>1600</v>
      </c>
      <c r="AO1349" s="96">
        <v>1520</v>
      </c>
      <c r="AP1349" s="96">
        <v>1440</v>
      </c>
      <c r="AQ1349" s="96">
        <v>1360</v>
      </c>
      <c r="AR1349" s="96">
        <v>1280</v>
      </c>
      <c r="AS1349" s="96">
        <v>1200</v>
      </c>
      <c r="AT1349" s="96">
        <v>1120</v>
      </c>
      <c r="AU1349" s="96">
        <v>960</v>
      </c>
      <c r="AW1349" s="95" t="s">
        <v>1383</v>
      </c>
      <c r="AX1349" s="96">
        <v>500</v>
      </c>
      <c r="AY1349" s="96">
        <v>480</v>
      </c>
      <c r="AZ1349" s="96">
        <v>450</v>
      </c>
      <c r="BA1349" s="96">
        <v>430</v>
      </c>
      <c r="BB1349" s="96">
        <v>400</v>
      </c>
      <c r="BC1349" s="96">
        <v>380</v>
      </c>
      <c r="BD1349" s="96">
        <v>350</v>
      </c>
      <c r="BE1349" s="96">
        <v>300</v>
      </c>
      <c r="BF1349" s="95" t="s">
        <v>1383</v>
      </c>
      <c r="BG1349" s="96">
        <v>700</v>
      </c>
      <c r="BH1349" s="96">
        <v>670</v>
      </c>
      <c r="BI1349" s="96">
        <v>630</v>
      </c>
      <c r="BJ1349" s="96">
        <v>600</v>
      </c>
      <c r="BK1349" s="96">
        <v>560</v>
      </c>
      <c r="BL1349" s="96">
        <v>530</v>
      </c>
      <c r="BM1349" s="96">
        <v>490</v>
      </c>
      <c r="BN1349" s="96">
        <v>420</v>
      </c>
      <c r="CH1349" s="2">
        <v>65897</v>
      </c>
      <c r="CI1349" s="2" t="s">
        <v>126</v>
      </c>
      <c r="CP1349" s="3">
        <v>63855</v>
      </c>
      <c r="CQ1349" s="3" t="s">
        <v>30345</v>
      </c>
      <c r="CR1349" s="3" t="s">
        <v>124</v>
      </c>
    </row>
    <row r="1350" spans="19:96" x14ac:dyDescent="0.25">
      <c r="S1350" s="2"/>
      <c r="T1350" s="95" t="s">
        <v>1384</v>
      </c>
      <c r="U1350" s="96">
        <v>900</v>
      </c>
      <c r="V1350" s="96">
        <v>860</v>
      </c>
      <c r="W1350" s="96">
        <v>810</v>
      </c>
      <c r="X1350" s="96">
        <v>770</v>
      </c>
      <c r="Y1350" s="96">
        <v>720</v>
      </c>
      <c r="Z1350" s="96">
        <v>680</v>
      </c>
      <c r="AA1350" s="96">
        <v>630</v>
      </c>
      <c r="AB1350" s="96">
        <v>540</v>
      </c>
      <c r="AC1350" s="95" t="s">
        <v>1384</v>
      </c>
      <c r="AD1350" s="96">
        <v>1400</v>
      </c>
      <c r="AE1350" s="96">
        <v>1330</v>
      </c>
      <c r="AF1350" s="96">
        <v>1260</v>
      </c>
      <c r="AG1350" s="96">
        <v>1190</v>
      </c>
      <c r="AH1350" s="96">
        <v>1120</v>
      </c>
      <c r="AI1350" s="96">
        <v>1050</v>
      </c>
      <c r="AJ1350" s="96">
        <v>980</v>
      </c>
      <c r="AK1350" s="96">
        <v>840</v>
      </c>
      <c r="AL1350" s="2"/>
      <c r="AM1350" s="95" t="s">
        <v>1384</v>
      </c>
      <c r="AN1350" s="96">
        <v>1300</v>
      </c>
      <c r="AO1350" s="96">
        <v>1240</v>
      </c>
      <c r="AP1350" s="96">
        <v>1170</v>
      </c>
      <c r="AQ1350" s="96">
        <v>1110</v>
      </c>
      <c r="AR1350" s="96">
        <v>1040</v>
      </c>
      <c r="AS1350" s="96">
        <v>980</v>
      </c>
      <c r="AT1350" s="96">
        <v>910</v>
      </c>
      <c r="AU1350" s="96">
        <v>780</v>
      </c>
      <c r="AW1350" s="95" t="s">
        <v>1384</v>
      </c>
      <c r="AX1350" s="96">
        <v>400</v>
      </c>
      <c r="AY1350" s="96">
        <v>380</v>
      </c>
      <c r="AZ1350" s="96">
        <v>360</v>
      </c>
      <c r="BA1350" s="96">
        <v>340</v>
      </c>
      <c r="BB1350" s="96">
        <v>320</v>
      </c>
      <c r="BC1350" s="96">
        <v>300</v>
      </c>
      <c r="BD1350" s="96">
        <v>280</v>
      </c>
      <c r="BE1350" s="96">
        <v>240</v>
      </c>
      <c r="BF1350" s="95" t="s">
        <v>1384</v>
      </c>
      <c r="BG1350" s="96">
        <v>600</v>
      </c>
      <c r="BH1350" s="96">
        <v>570</v>
      </c>
      <c r="BI1350" s="96">
        <v>540</v>
      </c>
      <c r="BJ1350" s="96">
        <v>510</v>
      </c>
      <c r="BK1350" s="96">
        <v>480</v>
      </c>
      <c r="BL1350" s="96">
        <v>450</v>
      </c>
      <c r="BM1350" s="96">
        <v>420</v>
      </c>
      <c r="BN1350" s="96">
        <v>360</v>
      </c>
      <c r="CH1350" s="2">
        <v>65901</v>
      </c>
      <c r="CI1350" s="2" t="s">
        <v>126</v>
      </c>
      <c r="CP1350" s="3">
        <v>63856</v>
      </c>
      <c r="CQ1350" s="3" t="s">
        <v>34229</v>
      </c>
      <c r="CR1350" s="3" t="s">
        <v>126</v>
      </c>
    </row>
    <row r="1351" spans="19:96" x14ac:dyDescent="0.25">
      <c r="S1351" s="2"/>
      <c r="T1351" s="95" t="s">
        <v>1385</v>
      </c>
      <c r="U1351" s="96">
        <v>800</v>
      </c>
      <c r="V1351" s="96">
        <v>760</v>
      </c>
      <c r="W1351" s="96">
        <v>720</v>
      </c>
      <c r="X1351" s="96">
        <v>680</v>
      </c>
      <c r="Y1351" s="96">
        <v>640</v>
      </c>
      <c r="Z1351" s="96">
        <v>600</v>
      </c>
      <c r="AA1351" s="96">
        <v>560</v>
      </c>
      <c r="AB1351" s="96">
        <v>480</v>
      </c>
      <c r="AC1351" s="95" t="s">
        <v>1385</v>
      </c>
      <c r="AD1351" s="96">
        <v>1300</v>
      </c>
      <c r="AE1351" s="96">
        <v>1240</v>
      </c>
      <c r="AF1351" s="96">
        <v>1170</v>
      </c>
      <c r="AG1351" s="96">
        <v>1110</v>
      </c>
      <c r="AH1351" s="96">
        <v>1040</v>
      </c>
      <c r="AI1351" s="96">
        <v>980</v>
      </c>
      <c r="AJ1351" s="96">
        <v>910</v>
      </c>
      <c r="AK1351" s="96">
        <v>780</v>
      </c>
      <c r="AL1351" s="2"/>
      <c r="AM1351" s="95" t="s">
        <v>1385</v>
      </c>
      <c r="AN1351" s="96">
        <v>1200</v>
      </c>
      <c r="AO1351" s="96">
        <v>1140</v>
      </c>
      <c r="AP1351" s="96">
        <v>1080</v>
      </c>
      <c r="AQ1351" s="96">
        <v>1020</v>
      </c>
      <c r="AR1351" s="96">
        <v>960</v>
      </c>
      <c r="AS1351" s="96">
        <v>900</v>
      </c>
      <c r="AT1351" s="96">
        <v>840</v>
      </c>
      <c r="AU1351" s="96">
        <v>720</v>
      </c>
      <c r="AW1351" s="95" t="s">
        <v>1385</v>
      </c>
      <c r="AX1351" s="96">
        <v>400</v>
      </c>
      <c r="AY1351" s="96">
        <v>380</v>
      </c>
      <c r="AZ1351" s="96">
        <v>360</v>
      </c>
      <c r="BA1351" s="96">
        <v>340</v>
      </c>
      <c r="BB1351" s="96">
        <v>320</v>
      </c>
      <c r="BC1351" s="96">
        <v>300</v>
      </c>
      <c r="BD1351" s="96">
        <v>280</v>
      </c>
      <c r="BE1351" s="96">
        <v>240</v>
      </c>
      <c r="BF1351" s="95" t="s">
        <v>1385</v>
      </c>
      <c r="BG1351" s="96">
        <v>500</v>
      </c>
      <c r="BH1351" s="96">
        <v>480</v>
      </c>
      <c r="BI1351" s="96">
        <v>450</v>
      </c>
      <c r="BJ1351" s="96">
        <v>430</v>
      </c>
      <c r="BK1351" s="96">
        <v>400</v>
      </c>
      <c r="BL1351" s="96">
        <v>380</v>
      </c>
      <c r="BM1351" s="96">
        <v>350</v>
      </c>
      <c r="BN1351" s="96">
        <v>300</v>
      </c>
      <c r="CH1351" s="2">
        <v>65902</v>
      </c>
      <c r="CI1351" s="2" t="s">
        <v>126</v>
      </c>
      <c r="CP1351" s="3">
        <v>63860</v>
      </c>
      <c r="CQ1351" s="3" t="s">
        <v>34230</v>
      </c>
      <c r="CR1351" s="3" t="s">
        <v>122</v>
      </c>
    </row>
    <row r="1352" spans="19:96" x14ac:dyDescent="0.25">
      <c r="S1352" s="2"/>
      <c r="T1352" s="95" t="s">
        <v>1386</v>
      </c>
      <c r="U1352" s="96">
        <v>900</v>
      </c>
      <c r="V1352" s="96">
        <v>860</v>
      </c>
      <c r="W1352" s="96">
        <v>810</v>
      </c>
      <c r="X1352" s="96">
        <v>770</v>
      </c>
      <c r="Y1352" s="96">
        <v>720</v>
      </c>
      <c r="Z1352" s="96">
        <v>680</v>
      </c>
      <c r="AA1352" s="96">
        <v>630</v>
      </c>
      <c r="AB1352" s="96">
        <v>540</v>
      </c>
      <c r="AC1352" s="95" t="s">
        <v>1386</v>
      </c>
      <c r="AD1352" s="96">
        <v>1400</v>
      </c>
      <c r="AE1352" s="96">
        <v>1330</v>
      </c>
      <c r="AF1352" s="96">
        <v>1260</v>
      </c>
      <c r="AG1352" s="96">
        <v>1190</v>
      </c>
      <c r="AH1352" s="96">
        <v>1120</v>
      </c>
      <c r="AI1352" s="96">
        <v>1050</v>
      </c>
      <c r="AJ1352" s="96">
        <v>980</v>
      </c>
      <c r="AK1352" s="96">
        <v>840</v>
      </c>
      <c r="AL1352" s="2"/>
      <c r="AM1352" s="95" t="s">
        <v>1386</v>
      </c>
      <c r="AN1352" s="96">
        <v>1300</v>
      </c>
      <c r="AO1352" s="96">
        <v>1240</v>
      </c>
      <c r="AP1352" s="96">
        <v>1170</v>
      </c>
      <c r="AQ1352" s="96">
        <v>1110</v>
      </c>
      <c r="AR1352" s="96">
        <v>1040</v>
      </c>
      <c r="AS1352" s="96">
        <v>980</v>
      </c>
      <c r="AT1352" s="96">
        <v>910</v>
      </c>
      <c r="AU1352" s="96">
        <v>780</v>
      </c>
      <c r="AW1352" s="95" t="s">
        <v>1386</v>
      </c>
      <c r="AX1352" s="96">
        <v>400</v>
      </c>
      <c r="AY1352" s="96">
        <v>380</v>
      </c>
      <c r="AZ1352" s="96">
        <v>360</v>
      </c>
      <c r="BA1352" s="96">
        <v>340</v>
      </c>
      <c r="BB1352" s="96">
        <v>320</v>
      </c>
      <c r="BC1352" s="96">
        <v>300</v>
      </c>
      <c r="BD1352" s="96">
        <v>280</v>
      </c>
      <c r="BE1352" s="96">
        <v>240</v>
      </c>
      <c r="BF1352" s="95" t="s">
        <v>1386</v>
      </c>
      <c r="BG1352" s="96">
        <v>600</v>
      </c>
      <c r="BH1352" s="96">
        <v>570</v>
      </c>
      <c r="BI1352" s="96">
        <v>540</v>
      </c>
      <c r="BJ1352" s="96">
        <v>510</v>
      </c>
      <c r="BK1352" s="96">
        <v>480</v>
      </c>
      <c r="BL1352" s="96">
        <v>450</v>
      </c>
      <c r="BM1352" s="96">
        <v>420</v>
      </c>
      <c r="BN1352" s="96">
        <v>360</v>
      </c>
      <c r="CH1352" s="2">
        <v>65906</v>
      </c>
      <c r="CI1352" s="2" t="s">
        <v>124</v>
      </c>
      <c r="CP1352" s="3">
        <v>63861</v>
      </c>
      <c r="CQ1352" s="3" t="s">
        <v>29282</v>
      </c>
      <c r="CR1352" s="3" t="s">
        <v>124</v>
      </c>
    </row>
    <row r="1353" spans="19:96" x14ac:dyDescent="0.25">
      <c r="S1353" s="2"/>
      <c r="T1353" s="95" t="s">
        <v>1387</v>
      </c>
      <c r="U1353" s="96">
        <v>1600</v>
      </c>
      <c r="V1353" s="96">
        <v>1520</v>
      </c>
      <c r="W1353" s="96">
        <v>1440</v>
      </c>
      <c r="X1353" s="96">
        <v>1360</v>
      </c>
      <c r="Y1353" s="96">
        <v>1280</v>
      </c>
      <c r="Z1353" s="96">
        <v>1200</v>
      </c>
      <c r="AA1353" s="96">
        <v>1120</v>
      </c>
      <c r="AB1353" s="96">
        <v>960</v>
      </c>
      <c r="AC1353" s="95" t="s">
        <v>1387</v>
      </c>
      <c r="AD1353" s="96">
        <v>2600</v>
      </c>
      <c r="AE1353" s="96">
        <v>2470</v>
      </c>
      <c r="AF1353" s="96">
        <v>2340</v>
      </c>
      <c r="AG1353" s="96">
        <v>2210</v>
      </c>
      <c r="AH1353" s="96">
        <v>2080</v>
      </c>
      <c r="AI1353" s="96">
        <v>1950</v>
      </c>
      <c r="AJ1353" s="96">
        <v>1820</v>
      </c>
      <c r="AK1353" s="96">
        <v>1560</v>
      </c>
      <c r="AL1353" s="2"/>
      <c r="AM1353" s="95" t="s">
        <v>1387</v>
      </c>
      <c r="AN1353" s="96">
        <v>2400</v>
      </c>
      <c r="AO1353" s="96">
        <v>2280</v>
      </c>
      <c r="AP1353" s="96">
        <v>2160</v>
      </c>
      <c r="AQ1353" s="96">
        <v>2040</v>
      </c>
      <c r="AR1353" s="96">
        <v>1920</v>
      </c>
      <c r="AS1353" s="96">
        <v>1800</v>
      </c>
      <c r="AT1353" s="96">
        <v>1680</v>
      </c>
      <c r="AU1353" s="96">
        <v>1440</v>
      </c>
      <c r="AW1353" s="95" t="s">
        <v>1387</v>
      </c>
      <c r="AX1353" s="96">
        <v>800</v>
      </c>
      <c r="AY1353" s="96">
        <v>760</v>
      </c>
      <c r="AZ1353" s="96">
        <v>720</v>
      </c>
      <c r="BA1353" s="96">
        <v>680</v>
      </c>
      <c r="BB1353" s="96">
        <v>640</v>
      </c>
      <c r="BC1353" s="96">
        <v>600</v>
      </c>
      <c r="BD1353" s="96">
        <v>560</v>
      </c>
      <c r="BE1353" s="96">
        <v>480</v>
      </c>
      <c r="BF1353" s="95" t="s">
        <v>1387</v>
      </c>
      <c r="BG1353" s="96">
        <v>1000</v>
      </c>
      <c r="BH1353" s="96">
        <v>950</v>
      </c>
      <c r="BI1353" s="96">
        <v>900</v>
      </c>
      <c r="BJ1353" s="96">
        <v>850</v>
      </c>
      <c r="BK1353" s="96">
        <v>800</v>
      </c>
      <c r="BL1353" s="96">
        <v>750</v>
      </c>
      <c r="BM1353" s="96">
        <v>700</v>
      </c>
      <c r="BN1353" s="96">
        <v>600</v>
      </c>
      <c r="CH1353" s="2">
        <v>65907</v>
      </c>
      <c r="CI1353" s="2" t="s">
        <v>126</v>
      </c>
      <c r="CP1353" s="3">
        <v>63862</v>
      </c>
      <c r="CQ1353" s="3" t="s">
        <v>34231</v>
      </c>
      <c r="CR1353" s="3" t="s">
        <v>126</v>
      </c>
    </row>
    <row r="1354" spans="19:96" x14ac:dyDescent="0.25">
      <c r="S1354" s="2"/>
      <c r="T1354" s="95" t="s">
        <v>1388</v>
      </c>
      <c r="U1354" s="96">
        <v>1400</v>
      </c>
      <c r="V1354" s="96">
        <v>1330</v>
      </c>
      <c r="W1354" s="96">
        <v>1260</v>
      </c>
      <c r="X1354" s="96">
        <v>1190</v>
      </c>
      <c r="Y1354" s="96">
        <v>1120</v>
      </c>
      <c r="Z1354" s="96">
        <v>1050</v>
      </c>
      <c r="AA1354" s="96">
        <v>980</v>
      </c>
      <c r="AB1354" s="96">
        <v>840</v>
      </c>
      <c r="AC1354" s="95" t="s">
        <v>1388</v>
      </c>
      <c r="AD1354" s="96">
        <v>2200</v>
      </c>
      <c r="AE1354" s="96">
        <v>2090</v>
      </c>
      <c r="AF1354" s="96">
        <v>1980</v>
      </c>
      <c r="AG1354" s="96">
        <v>1870</v>
      </c>
      <c r="AH1354" s="96">
        <v>1760</v>
      </c>
      <c r="AI1354" s="96">
        <v>1650</v>
      </c>
      <c r="AJ1354" s="96">
        <v>1540</v>
      </c>
      <c r="AK1354" s="96">
        <v>1320</v>
      </c>
      <c r="AL1354" s="2"/>
      <c r="AM1354" s="95" t="s">
        <v>1388</v>
      </c>
      <c r="AN1354" s="96">
        <v>2100</v>
      </c>
      <c r="AO1354" s="96">
        <v>2000</v>
      </c>
      <c r="AP1354" s="96">
        <v>1890</v>
      </c>
      <c r="AQ1354" s="96">
        <v>1790</v>
      </c>
      <c r="AR1354" s="96">
        <v>1680</v>
      </c>
      <c r="AS1354" s="96">
        <v>1580</v>
      </c>
      <c r="AT1354" s="96">
        <v>1470</v>
      </c>
      <c r="AU1354" s="96">
        <v>1260</v>
      </c>
      <c r="AW1354" s="95" t="s">
        <v>1388</v>
      </c>
      <c r="AX1354" s="96">
        <v>700</v>
      </c>
      <c r="AY1354" s="96">
        <v>670</v>
      </c>
      <c r="AZ1354" s="96">
        <v>630</v>
      </c>
      <c r="BA1354" s="96">
        <v>600</v>
      </c>
      <c r="BB1354" s="96">
        <v>560</v>
      </c>
      <c r="BC1354" s="96">
        <v>530</v>
      </c>
      <c r="BD1354" s="96">
        <v>490</v>
      </c>
      <c r="BE1354" s="96">
        <v>420</v>
      </c>
      <c r="BF1354" s="95" t="s">
        <v>1388</v>
      </c>
      <c r="BG1354" s="96">
        <v>900</v>
      </c>
      <c r="BH1354" s="96">
        <v>860</v>
      </c>
      <c r="BI1354" s="96">
        <v>810</v>
      </c>
      <c r="BJ1354" s="96">
        <v>770</v>
      </c>
      <c r="BK1354" s="96">
        <v>720</v>
      </c>
      <c r="BL1354" s="96">
        <v>680</v>
      </c>
      <c r="BM1354" s="96">
        <v>630</v>
      </c>
      <c r="BN1354" s="96">
        <v>540</v>
      </c>
      <c r="CH1354" s="2">
        <v>65921</v>
      </c>
      <c r="CI1354" s="2" t="s">
        <v>126</v>
      </c>
      <c r="CP1354" s="3">
        <v>63863</v>
      </c>
      <c r="CQ1354" s="3" t="s">
        <v>29283</v>
      </c>
      <c r="CR1354" s="3" t="s">
        <v>126</v>
      </c>
    </row>
    <row r="1355" spans="19:96" x14ac:dyDescent="0.25">
      <c r="S1355" s="2"/>
      <c r="T1355" s="95" t="s">
        <v>1389</v>
      </c>
      <c r="U1355" s="96">
        <v>1500</v>
      </c>
      <c r="V1355" s="96">
        <v>1430</v>
      </c>
      <c r="W1355" s="96">
        <v>1350</v>
      </c>
      <c r="X1355" s="96">
        <v>1280</v>
      </c>
      <c r="Y1355" s="96">
        <v>1200</v>
      </c>
      <c r="Z1355" s="96">
        <v>1130</v>
      </c>
      <c r="AA1355" s="96">
        <v>1050</v>
      </c>
      <c r="AB1355" s="96">
        <v>900</v>
      </c>
      <c r="AC1355" s="95" t="s">
        <v>1389</v>
      </c>
      <c r="AD1355" s="96">
        <v>2400</v>
      </c>
      <c r="AE1355" s="96">
        <v>2280</v>
      </c>
      <c r="AF1355" s="96">
        <v>2160</v>
      </c>
      <c r="AG1355" s="96">
        <v>2040</v>
      </c>
      <c r="AH1355" s="96">
        <v>1920</v>
      </c>
      <c r="AI1355" s="96">
        <v>1800</v>
      </c>
      <c r="AJ1355" s="96">
        <v>1680</v>
      </c>
      <c r="AK1355" s="96">
        <v>1440</v>
      </c>
      <c r="AL1355" s="2"/>
      <c r="AM1355" s="95" t="s">
        <v>1389</v>
      </c>
      <c r="AN1355" s="96">
        <v>2200</v>
      </c>
      <c r="AO1355" s="96">
        <v>2090</v>
      </c>
      <c r="AP1355" s="96">
        <v>1980</v>
      </c>
      <c r="AQ1355" s="96">
        <v>1870</v>
      </c>
      <c r="AR1355" s="96">
        <v>1760</v>
      </c>
      <c r="AS1355" s="96">
        <v>1650</v>
      </c>
      <c r="AT1355" s="96">
        <v>1540</v>
      </c>
      <c r="AU1355" s="96">
        <v>1320</v>
      </c>
      <c r="AW1355" s="95" t="s">
        <v>1389</v>
      </c>
      <c r="AX1355" s="96">
        <v>700</v>
      </c>
      <c r="AY1355" s="96">
        <v>670</v>
      </c>
      <c r="AZ1355" s="96">
        <v>630</v>
      </c>
      <c r="BA1355" s="96">
        <v>600</v>
      </c>
      <c r="BB1355" s="96">
        <v>560</v>
      </c>
      <c r="BC1355" s="96">
        <v>530</v>
      </c>
      <c r="BD1355" s="96">
        <v>490</v>
      </c>
      <c r="BE1355" s="96">
        <v>420</v>
      </c>
      <c r="BF1355" s="95" t="s">
        <v>1389</v>
      </c>
      <c r="BG1355" s="96">
        <v>1000</v>
      </c>
      <c r="BH1355" s="96">
        <v>950</v>
      </c>
      <c r="BI1355" s="96">
        <v>900</v>
      </c>
      <c r="BJ1355" s="96">
        <v>850</v>
      </c>
      <c r="BK1355" s="96">
        <v>800</v>
      </c>
      <c r="BL1355" s="96">
        <v>750</v>
      </c>
      <c r="BM1355" s="96">
        <v>700</v>
      </c>
      <c r="BN1355" s="96">
        <v>600</v>
      </c>
      <c r="CH1355" s="2">
        <v>65922</v>
      </c>
      <c r="CI1355" s="2" t="s">
        <v>122</v>
      </c>
      <c r="CP1355" s="3">
        <v>63864</v>
      </c>
      <c r="CQ1355" s="3" t="s">
        <v>29283</v>
      </c>
      <c r="CR1355" s="3" t="s">
        <v>122</v>
      </c>
    </row>
    <row r="1356" spans="19:96" x14ac:dyDescent="0.25">
      <c r="S1356" s="2"/>
      <c r="T1356" s="95" t="s">
        <v>1390</v>
      </c>
      <c r="U1356" s="96">
        <v>900</v>
      </c>
      <c r="V1356" s="96">
        <v>860</v>
      </c>
      <c r="W1356" s="96">
        <v>810</v>
      </c>
      <c r="X1356" s="96">
        <v>770</v>
      </c>
      <c r="Y1356" s="96">
        <v>720</v>
      </c>
      <c r="Z1356" s="96">
        <v>680</v>
      </c>
      <c r="AA1356" s="96">
        <v>630</v>
      </c>
      <c r="AB1356" s="96">
        <v>540</v>
      </c>
      <c r="AC1356" s="95" t="s">
        <v>1390</v>
      </c>
      <c r="AD1356" s="96">
        <v>1400</v>
      </c>
      <c r="AE1356" s="96">
        <v>1330</v>
      </c>
      <c r="AF1356" s="96">
        <v>1260</v>
      </c>
      <c r="AG1356" s="96">
        <v>1190</v>
      </c>
      <c r="AH1356" s="96">
        <v>1120</v>
      </c>
      <c r="AI1356" s="96">
        <v>1050</v>
      </c>
      <c r="AJ1356" s="96">
        <v>980</v>
      </c>
      <c r="AK1356" s="96">
        <v>840</v>
      </c>
      <c r="AL1356" s="2"/>
      <c r="AM1356" s="95" t="s">
        <v>1390</v>
      </c>
      <c r="AN1356" s="96">
        <v>1300</v>
      </c>
      <c r="AO1356" s="96">
        <v>1240</v>
      </c>
      <c r="AP1356" s="96">
        <v>1170</v>
      </c>
      <c r="AQ1356" s="96">
        <v>1110</v>
      </c>
      <c r="AR1356" s="96">
        <v>1040</v>
      </c>
      <c r="AS1356" s="96">
        <v>980</v>
      </c>
      <c r="AT1356" s="96">
        <v>910</v>
      </c>
      <c r="AU1356" s="96">
        <v>780</v>
      </c>
      <c r="AW1356" s="95" t="s">
        <v>1390</v>
      </c>
      <c r="AX1356" s="96">
        <v>400</v>
      </c>
      <c r="AY1356" s="96">
        <v>380</v>
      </c>
      <c r="AZ1356" s="96">
        <v>360</v>
      </c>
      <c r="BA1356" s="96">
        <v>340</v>
      </c>
      <c r="BB1356" s="96">
        <v>320</v>
      </c>
      <c r="BC1356" s="96">
        <v>300</v>
      </c>
      <c r="BD1356" s="96">
        <v>280</v>
      </c>
      <c r="BE1356" s="96">
        <v>240</v>
      </c>
      <c r="BF1356" s="95" t="s">
        <v>1390</v>
      </c>
      <c r="BG1356" s="96">
        <v>600</v>
      </c>
      <c r="BH1356" s="96">
        <v>570</v>
      </c>
      <c r="BI1356" s="96">
        <v>540</v>
      </c>
      <c r="BJ1356" s="96">
        <v>510</v>
      </c>
      <c r="BK1356" s="96">
        <v>480</v>
      </c>
      <c r="BL1356" s="96">
        <v>450</v>
      </c>
      <c r="BM1356" s="96">
        <v>420</v>
      </c>
      <c r="BN1356" s="96">
        <v>360</v>
      </c>
      <c r="CH1356" s="2">
        <v>65923</v>
      </c>
      <c r="CI1356" s="2" t="s">
        <v>126</v>
      </c>
      <c r="CP1356" s="3">
        <v>63865</v>
      </c>
      <c r="CQ1356" s="3" t="s">
        <v>29282</v>
      </c>
      <c r="CR1356" s="3" t="s">
        <v>124</v>
      </c>
    </row>
    <row r="1357" spans="19:96" x14ac:dyDescent="0.25">
      <c r="S1357" s="2"/>
      <c r="T1357" s="95" t="s">
        <v>1391</v>
      </c>
      <c r="U1357" s="96">
        <v>700</v>
      </c>
      <c r="V1357" s="96">
        <v>670</v>
      </c>
      <c r="W1357" s="96">
        <v>630</v>
      </c>
      <c r="X1357" s="96">
        <v>600</v>
      </c>
      <c r="Y1357" s="96">
        <v>560</v>
      </c>
      <c r="Z1357" s="96">
        <v>530</v>
      </c>
      <c r="AA1357" s="96">
        <v>490</v>
      </c>
      <c r="AB1357" s="96">
        <v>420</v>
      </c>
      <c r="AC1357" s="95" t="s">
        <v>1391</v>
      </c>
      <c r="AD1357" s="96">
        <v>1100</v>
      </c>
      <c r="AE1357" s="96">
        <v>1050</v>
      </c>
      <c r="AF1357" s="96">
        <v>990</v>
      </c>
      <c r="AG1357" s="96">
        <v>940</v>
      </c>
      <c r="AH1357" s="96">
        <v>880</v>
      </c>
      <c r="AI1357" s="96">
        <v>830</v>
      </c>
      <c r="AJ1357" s="96">
        <v>770</v>
      </c>
      <c r="AK1357" s="96">
        <v>660</v>
      </c>
      <c r="AL1357" s="2"/>
      <c r="AM1357" s="95" t="s">
        <v>1391</v>
      </c>
      <c r="AN1357" s="96">
        <v>1000</v>
      </c>
      <c r="AO1357" s="96">
        <v>950</v>
      </c>
      <c r="AP1357" s="96">
        <v>900</v>
      </c>
      <c r="AQ1357" s="96">
        <v>850</v>
      </c>
      <c r="AR1357" s="96">
        <v>800</v>
      </c>
      <c r="AS1357" s="96">
        <v>750</v>
      </c>
      <c r="AT1357" s="96">
        <v>700</v>
      </c>
      <c r="AU1357" s="96">
        <v>600</v>
      </c>
      <c r="AW1357" s="95" t="s">
        <v>1391</v>
      </c>
      <c r="AX1357" s="96">
        <v>300</v>
      </c>
      <c r="AY1357" s="96">
        <v>290</v>
      </c>
      <c r="AZ1357" s="96">
        <v>270</v>
      </c>
      <c r="BA1357" s="96">
        <v>260</v>
      </c>
      <c r="BB1357" s="96">
        <v>240</v>
      </c>
      <c r="BC1357" s="96">
        <v>230</v>
      </c>
      <c r="BD1357" s="96">
        <v>210</v>
      </c>
      <c r="BE1357" s="96">
        <v>180</v>
      </c>
      <c r="BF1357" s="95" t="s">
        <v>1391</v>
      </c>
      <c r="BG1357" s="96">
        <v>400</v>
      </c>
      <c r="BH1357" s="96">
        <v>380</v>
      </c>
      <c r="BI1357" s="96">
        <v>360</v>
      </c>
      <c r="BJ1357" s="96">
        <v>340</v>
      </c>
      <c r="BK1357" s="96">
        <v>320</v>
      </c>
      <c r="BL1357" s="96">
        <v>300</v>
      </c>
      <c r="BM1357" s="96">
        <v>280</v>
      </c>
      <c r="BN1357" s="96">
        <v>240</v>
      </c>
      <c r="CH1357" s="2">
        <v>65950</v>
      </c>
      <c r="CI1357" s="2" t="s">
        <v>122</v>
      </c>
      <c r="CP1357" s="3">
        <v>63866</v>
      </c>
      <c r="CQ1357" s="3" t="s">
        <v>34231</v>
      </c>
      <c r="CR1357" s="3" t="s">
        <v>126</v>
      </c>
    </row>
    <row r="1358" spans="19:96" x14ac:dyDescent="0.25">
      <c r="S1358" s="2"/>
      <c r="T1358" s="95" t="s">
        <v>27755</v>
      </c>
      <c r="U1358" s="96">
        <v>700</v>
      </c>
      <c r="V1358" s="96">
        <v>670</v>
      </c>
      <c r="W1358" s="96">
        <v>630</v>
      </c>
      <c r="X1358" s="96">
        <v>600</v>
      </c>
      <c r="Y1358" s="96">
        <v>560</v>
      </c>
      <c r="Z1358" s="96">
        <v>530</v>
      </c>
      <c r="AA1358" s="96">
        <v>490</v>
      </c>
      <c r="AB1358" s="96">
        <v>420</v>
      </c>
      <c r="AC1358" s="95" t="s">
        <v>27755</v>
      </c>
      <c r="AD1358" s="96">
        <v>1100</v>
      </c>
      <c r="AE1358" s="96">
        <v>1050</v>
      </c>
      <c r="AF1358" s="96">
        <v>990</v>
      </c>
      <c r="AG1358" s="96">
        <v>940</v>
      </c>
      <c r="AH1358" s="96">
        <v>880</v>
      </c>
      <c r="AI1358" s="96">
        <v>830</v>
      </c>
      <c r="AJ1358" s="96">
        <v>770</v>
      </c>
      <c r="AK1358" s="96">
        <v>660</v>
      </c>
      <c r="AL1358" s="2"/>
      <c r="AM1358" s="95" t="s">
        <v>27755</v>
      </c>
      <c r="AN1358" s="96">
        <v>1100</v>
      </c>
      <c r="AO1358" s="96">
        <v>1050</v>
      </c>
      <c r="AP1358" s="96">
        <v>990</v>
      </c>
      <c r="AQ1358" s="96">
        <v>940</v>
      </c>
      <c r="AR1358" s="96">
        <v>880</v>
      </c>
      <c r="AS1358" s="96">
        <v>830</v>
      </c>
      <c r="AT1358" s="96">
        <v>770</v>
      </c>
      <c r="AU1358" s="96">
        <v>660</v>
      </c>
      <c r="AW1358" s="95" t="s">
        <v>27755</v>
      </c>
      <c r="AX1358" s="96">
        <v>400</v>
      </c>
      <c r="AY1358" s="96">
        <v>380</v>
      </c>
      <c r="AZ1358" s="96">
        <v>360</v>
      </c>
      <c r="BA1358" s="96">
        <v>340</v>
      </c>
      <c r="BB1358" s="96">
        <v>320</v>
      </c>
      <c r="BC1358" s="96">
        <v>300</v>
      </c>
      <c r="BD1358" s="96">
        <v>280</v>
      </c>
      <c r="BE1358" s="96">
        <v>240</v>
      </c>
      <c r="BF1358" s="95" t="s">
        <v>27755</v>
      </c>
      <c r="BG1358" s="96">
        <v>500</v>
      </c>
      <c r="BH1358" s="96">
        <v>480</v>
      </c>
      <c r="BI1358" s="96">
        <v>450</v>
      </c>
      <c r="BJ1358" s="96">
        <v>430</v>
      </c>
      <c r="BK1358" s="96">
        <v>400</v>
      </c>
      <c r="BL1358" s="96">
        <v>380</v>
      </c>
      <c r="BM1358" s="96">
        <v>350</v>
      </c>
      <c r="BN1358" s="96">
        <v>300</v>
      </c>
      <c r="CH1358" s="2">
        <v>65951</v>
      </c>
      <c r="CI1358" s="2" t="s">
        <v>126</v>
      </c>
      <c r="CP1358" s="3">
        <v>63871</v>
      </c>
      <c r="CQ1358" s="3" t="s">
        <v>29284</v>
      </c>
      <c r="CR1358" s="3" t="s">
        <v>124</v>
      </c>
    </row>
    <row r="1359" spans="19:96" x14ac:dyDescent="0.25">
      <c r="S1359" s="2"/>
      <c r="T1359" s="95" t="s">
        <v>1392</v>
      </c>
      <c r="U1359" s="96">
        <v>1000</v>
      </c>
      <c r="V1359" s="96">
        <v>950</v>
      </c>
      <c r="W1359" s="96">
        <v>900</v>
      </c>
      <c r="X1359" s="96">
        <v>850</v>
      </c>
      <c r="Y1359" s="96">
        <v>800</v>
      </c>
      <c r="Z1359" s="96">
        <v>750</v>
      </c>
      <c r="AA1359" s="96">
        <v>700</v>
      </c>
      <c r="AB1359" s="96">
        <v>600</v>
      </c>
      <c r="AC1359" s="95" t="s">
        <v>1392</v>
      </c>
      <c r="AD1359" s="96">
        <v>1600</v>
      </c>
      <c r="AE1359" s="96">
        <v>1520</v>
      </c>
      <c r="AF1359" s="96">
        <v>1440</v>
      </c>
      <c r="AG1359" s="96">
        <v>1360</v>
      </c>
      <c r="AH1359" s="96">
        <v>1280</v>
      </c>
      <c r="AI1359" s="96">
        <v>1200</v>
      </c>
      <c r="AJ1359" s="96">
        <v>1120</v>
      </c>
      <c r="AK1359" s="96">
        <v>960</v>
      </c>
      <c r="AL1359" s="2"/>
      <c r="AM1359" s="95" t="s">
        <v>1392</v>
      </c>
      <c r="AN1359" s="96">
        <v>1400</v>
      </c>
      <c r="AO1359" s="96">
        <v>1330</v>
      </c>
      <c r="AP1359" s="96">
        <v>1260</v>
      </c>
      <c r="AQ1359" s="96">
        <v>1190</v>
      </c>
      <c r="AR1359" s="96">
        <v>1120</v>
      </c>
      <c r="AS1359" s="96">
        <v>1050</v>
      </c>
      <c r="AT1359" s="96">
        <v>980</v>
      </c>
      <c r="AU1359" s="96">
        <v>840</v>
      </c>
      <c r="AW1359" s="95" t="s">
        <v>1392</v>
      </c>
      <c r="AX1359" s="96">
        <v>500</v>
      </c>
      <c r="AY1359" s="96">
        <v>480</v>
      </c>
      <c r="AZ1359" s="96">
        <v>450</v>
      </c>
      <c r="BA1359" s="96">
        <v>430</v>
      </c>
      <c r="BB1359" s="96">
        <v>400</v>
      </c>
      <c r="BC1359" s="96">
        <v>380</v>
      </c>
      <c r="BD1359" s="96">
        <v>350</v>
      </c>
      <c r="BE1359" s="96">
        <v>300</v>
      </c>
      <c r="BF1359" s="95" t="s">
        <v>1392</v>
      </c>
      <c r="BG1359" s="96">
        <v>600</v>
      </c>
      <c r="BH1359" s="96">
        <v>570</v>
      </c>
      <c r="BI1359" s="96">
        <v>540</v>
      </c>
      <c r="BJ1359" s="96">
        <v>510</v>
      </c>
      <c r="BK1359" s="96">
        <v>480</v>
      </c>
      <c r="BL1359" s="96">
        <v>450</v>
      </c>
      <c r="BM1359" s="96">
        <v>420</v>
      </c>
      <c r="BN1359" s="96">
        <v>360</v>
      </c>
      <c r="CH1359" s="2">
        <v>65957</v>
      </c>
      <c r="CI1359" s="2" t="s">
        <v>126</v>
      </c>
      <c r="CP1359" s="3">
        <v>63872</v>
      </c>
      <c r="CQ1359" s="3" t="s">
        <v>34232</v>
      </c>
      <c r="CR1359" s="3" t="s">
        <v>124</v>
      </c>
    </row>
    <row r="1360" spans="19:96" x14ac:dyDescent="0.25">
      <c r="S1360" s="2"/>
      <c r="T1360" s="95" t="s">
        <v>33159</v>
      </c>
      <c r="U1360" s="96">
        <v>1500</v>
      </c>
      <c r="V1360" s="96">
        <v>1430</v>
      </c>
      <c r="W1360" s="96">
        <v>1350</v>
      </c>
      <c r="X1360" s="96">
        <v>1280</v>
      </c>
      <c r="Y1360" s="96">
        <v>1200</v>
      </c>
      <c r="Z1360" s="96">
        <v>1130</v>
      </c>
      <c r="AA1360" s="96">
        <v>1050</v>
      </c>
      <c r="AB1360" s="96">
        <v>900</v>
      </c>
      <c r="AC1360" s="95" t="s">
        <v>33159</v>
      </c>
      <c r="AD1360" s="96">
        <v>2400</v>
      </c>
      <c r="AE1360" s="96">
        <v>2280</v>
      </c>
      <c r="AF1360" s="96">
        <v>2160</v>
      </c>
      <c r="AG1360" s="96">
        <v>2040</v>
      </c>
      <c r="AH1360" s="96">
        <v>1920</v>
      </c>
      <c r="AI1360" s="96">
        <v>1800</v>
      </c>
      <c r="AJ1360" s="96">
        <v>1680</v>
      </c>
      <c r="AK1360" s="96">
        <v>1440</v>
      </c>
      <c r="AL1360" s="2"/>
      <c r="AM1360" s="95" t="s">
        <v>33159</v>
      </c>
      <c r="AN1360" s="96">
        <v>2200</v>
      </c>
      <c r="AO1360" s="96">
        <v>2090</v>
      </c>
      <c r="AP1360" s="96">
        <v>1980</v>
      </c>
      <c r="AQ1360" s="96">
        <v>1870</v>
      </c>
      <c r="AR1360" s="96">
        <v>1760</v>
      </c>
      <c r="AS1360" s="96">
        <v>1650</v>
      </c>
      <c r="AT1360" s="96">
        <v>1540</v>
      </c>
      <c r="AU1360" s="96">
        <v>1320</v>
      </c>
      <c r="AW1360" s="95" t="s">
        <v>33159</v>
      </c>
      <c r="AX1360" s="96">
        <v>700</v>
      </c>
      <c r="AY1360" s="96">
        <v>670</v>
      </c>
      <c r="AZ1360" s="96">
        <v>630</v>
      </c>
      <c r="BA1360" s="96">
        <v>600</v>
      </c>
      <c r="BB1360" s="96">
        <v>560</v>
      </c>
      <c r="BC1360" s="96">
        <v>530</v>
      </c>
      <c r="BD1360" s="96">
        <v>490</v>
      </c>
      <c r="BE1360" s="96">
        <v>420</v>
      </c>
      <c r="BF1360" s="95" t="s">
        <v>33159</v>
      </c>
      <c r="BG1360" s="96">
        <v>1000</v>
      </c>
      <c r="BH1360" s="96">
        <v>950</v>
      </c>
      <c r="BI1360" s="96">
        <v>900</v>
      </c>
      <c r="BJ1360" s="96">
        <v>850</v>
      </c>
      <c r="BK1360" s="96">
        <v>800</v>
      </c>
      <c r="BL1360" s="96">
        <v>750</v>
      </c>
      <c r="BM1360" s="96">
        <v>700</v>
      </c>
      <c r="BN1360" s="96">
        <v>600</v>
      </c>
      <c r="CH1360" s="2">
        <v>65958</v>
      </c>
      <c r="CI1360" s="2" t="s">
        <v>126</v>
      </c>
      <c r="CP1360" s="3">
        <v>63873</v>
      </c>
      <c r="CQ1360" s="3" t="s">
        <v>34233</v>
      </c>
      <c r="CR1360" s="3" t="s">
        <v>126</v>
      </c>
    </row>
    <row r="1361" spans="19:96" x14ac:dyDescent="0.25">
      <c r="S1361" s="2"/>
      <c r="T1361" s="95" t="s">
        <v>30864</v>
      </c>
      <c r="U1361" s="96">
        <v>2000</v>
      </c>
      <c r="V1361" s="96">
        <v>1900</v>
      </c>
      <c r="W1361" s="96">
        <v>1800</v>
      </c>
      <c r="X1361" s="96">
        <v>1700</v>
      </c>
      <c r="Y1361" s="96">
        <v>1600</v>
      </c>
      <c r="Z1361" s="96">
        <v>1500</v>
      </c>
      <c r="AA1361" s="96">
        <v>1400</v>
      </c>
      <c r="AB1361" s="96">
        <v>1200</v>
      </c>
      <c r="AC1361" s="95" t="s">
        <v>30864</v>
      </c>
      <c r="AD1361" s="96">
        <v>3200</v>
      </c>
      <c r="AE1361" s="96">
        <v>3040</v>
      </c>
      <c r="AF1361" s="96">
        <v>2880</v>
      </c>
      <c r="AG1361" s="96">
        <v>2720</v>
      </c>
      <c r="AH1361" s="96">
        <v>2560</v>
      </c>
      <c r="AI1361" s="96">
        <v>2400</v>
      </c>
      <c r="AJ1361" s="96">
        <v>2240</v>
      </c>
      <c r="AK1361" s="96">
        <v>1920</v>
      </c>
      <c r="AL1361" s="2"/>
      <c r="AM1361" s="95" t="s">
        <v>30864</v>
      </c>
      <c r="AN1361" s="96">
        <v>3000</v>
      </c>
      <c r="AO1361" s="96">
        <v>2850</v>
      </c>
      <c r="AP1361" s="96">
        <v>2700</v>
      </c>
      <c r="AQ1361" s="96">
        <v>2550</v>
      </c>
      <c r="AR1361" s="96">
        <v>2400</v>
      </c>
      <c r="AS1361" s="96">
        <v>2250</v>
      </c>
      <c r="AT1361" s="96">
        <v>2100</v>
      </c>
      <c r="AU1361" s="96">
        <v>1800</v>
      </c>
      <c r="AW1361" s="95" t="s">
        <v>30864</v>
      </c>
      <c r="AX1361" s="96">
        <v>1000</v>
      </c>
      <c r="AY1361" s="96">
        <v>950</v>
      </c>
      <c r="AZ1361" s="96">
        <v>900</v>
      </c>
      <c r="BA1361" s="96">
        <v>850</v>
      </c>
      <c r="BB1361" s="96">
        <v>800</v>
      </c>
      <c r="BC1361" s="96">
        <v>750</v>
      </c>
      <c r="BD1361" s="96">
        <v>700</v>
      </c>
      <c r="BE1361" s="96">
        <v>600</v>
      </c>
      <c r="BF1361" s="95" t="s">
        <v>30864</v>
      </c>
      <c r="BG1361" s="96">
        <v>1300</v>
      </c>
      <c r="BH1361" s="96">
        <v>1240</v>
      </c>
      <c r="BI1361" s="96">
        <v>1170</v>
      </c>
      <c r="BJ1361" s="96">
        <v>1110</v>
      </c>
      <c r="BK1361" s="96">
        <v>1040</v>
      </c>
      <c r="BL1361" s="96">
        <v>980</v>
      </c>
      <c r="BM1361" s="96">
        <v>910</v>
      </c>
      <c r="BN1361" s="96">
        <v>780</v>
      </c>
      <c r="CH1361" s="2">
        <v>65959</v>
      </c>
      <c r="CI1361" s="2" t="s">
        <v>126</v>
      </c>
      <c r="CP1361" s="3">
        <v>63874</v>
      </c>
      <c r="CQ1361" s="3" t="s">
        <v>34234</v>
      </c>
      <c r="CR1361" s="3" t="s">
        <v>126</v>
      </c>
    </row>
    <row r="1362" spans="19:96" x14ac:dyDescent="0.25">
      <c r="S1362" s="2"/>
      <c r="T1362" s="95" t="s">
        <v>1393</v>
      </c>
      <c r="U1362" s="96">
        <v>1300</v>
      </c>
      <c r="V1362" s="96">
        <v>1240</v>
      </c>
      <c r="W1362" s="96">
        <v>1170</v>
      </c>
      <c r="X1362" s="96">
        <v>1110</v>
      </c>
      <c r="Y1362" s="96">
        <v>1040</v>
      </c>
      <c r="Z1362" s="96">
        <v>980</v>
      </c>
      <c r="AA1362" s="96">
        <v>910</v>
      </c>
      <c r="AB1362" s="96">
        <v>780</v>
      </c>
      <c r="AC1362" s="95" t="s">
        <v>1393</v>
      </c>
      <c r="AD1362" s="96">
        <v>2100</v>
      </c>
      <c r="AE1362" s="96">
        <v>2000</v>
      </c>
      <c r="AF1362" s="96">
        <v>1890</v>
      </c>
      <c r="AG1362" s="96">
        <v>1790</v>
      </c>
      <c r="AH1362" s="96">
        <v>1680</v>
      </c>
      <c r="AI1362" s="96">
        <v>1580</v>
      </c>
      <c r="AJ1362" s="96">
        <v>1470</v>
      </c>
      <c r="AK1362" s="96">
        <v>1260</v>
      </c>
      <c r="AL1362" s="2"/>
      <c r="AM1362" s="95" t="s">
        <v>1393</v>
      </c>
      <c r="AN1362" s="96">
        <v>1900</v>
      </c>
      <c r="AO1362" s="96">
        <v>1810</v>
      </c>
      <c r="AP1362" s="96">
        <v>1710</v>
      </c>
      <c r="AQ1362" s="96">
        <v>1620</v>
      </c>
      <c r="AR1362" s="96">
        <v>1520</v>
      </c>
      <c r="AS1362" s="96">
        <v>1430</v>
      </c>
      <c r="AT1362" s="96">
        <v>1330</v>
      </c>
      <c r="AU1362" s="96">
        <v>1140</v>
      </c>
      <c r="AW1362" s="95" t="s">
        <v>1393</v>
      </c>
      <c r="AX1362" s="96">
        <v>600</v>
      </c>
      <c r="AY1362" s="96">
        <v>570</v>
      </c>
      <c r="AZ1362" s="96">
        <v>540</v>
      </c>
      <c r="BA1362" s="96">
        <v>510</v>
      </c>
      <c r="BB1362" s="96">
        <v>480</v>
      </c>
      <c r="BC1362" s="96">
        <v>450</v>
      </c>
      <c r="BD1362" s="96">
        <v>420</v>
      </c>
      <c r="BE1362" s="96">
        <v>360</v>
      </c>
      <c r="BF1362" s="95" t="s">
        <v>1393</v>
      </c>
      <c r="BG1362" s="96">
        <v>800</v>
      </c>
      <c r="BH1362" s="96">
        <v>760</v>
      </c>
      <c r="BI1362" s="96">
        <v>720</v>
      </c>
      <c r="BJ1362" s="96">
        <v>680</v>
      </c>
      <c r="BK1362" s="96">
        <v>640</v>
      </c>
      <c r="BL1362" s="96">
        <v>600</v>
      </c>
      <c r="BM1362" s="96">
        <v>560</v>
      </c>
      <c r="BN1362" s="96">
        <v>480</v>
      </c>
      <c r="CH1362" s="2">
        <v>65962</v>
      </c>
      <c r="CI1362" s="2" t="s">
        <v>126</v>
      </c>
      <c r="CP1362" s="3">
        <v>63875</v>
      </c>
      <c r="CQ1362" s="3" t="s">
        <v>29285</v>
      </c>
      <c r="CR1362" s="3" t="s">
        <v>122</v>
      </c>
    </row>
    <row r="1363" spans="19:96" x14ac:dyDescent="0.25">
      <c r="S1363" s="2"/>
      <c r="T1363" s="95" t="s">
        <v>1394</v>
      </c>
      <c r="U1363" s="96">
        <v>700</v>
      </c>
      <c r="V1363" s="96">
        <v>670</v>
      </c>
      <c r="W1363" s="96">
        <v>630</v>
      </c>
      <c r="X1363" s="96">
        <v>600</v>
      </c>
      <c r="Y1363" s="96">
        <v>560</v>
      </c>
      <c r="Z1363" s="96">
        <v>530</v>
      </c>
      <c r="AA1363" s="96">
        <v>490</v>
      </c>
      <c r="AB1363" s="96">
        <v>420</v>
      </c>
      <c r="AC1363" s="95" t="s">
        <v>1394</v>
      </c>
      <c r="AD1363" s="96">
        <v>1100</v>
      </c>
      <c r="AE1363" s="96">
        <v>1050</v>
      </c>
      <c r="AF1363" s="96">
        <v>990</v>
      </c>
      <c r="AG1363" s="96">
        <v>940</v>
      </c>
      <c r="AH1363" s="96">
        <v>880</v>
      </c>
      <c r="AI1363" s="96">
        <v>830</v>
      </c>
      <c r="AJ1363" s="96">
        <v>770</v>
      </c>
      <c r="AK1363" s="96">
        <v>660</v>
      </c>
      <c r="AL1363" s="2"/>
      <c r="AM1363" s="95" t="s">
        <v>1394</v>
      </c>
      <c r="AN1363" s="96">
        <v>1000</v>
      </c>
      <c r="AO1363" s="96">
        <v>950</v>
      </c>
      <c r="AP1363" s="96">
        <v>900</v>
      </c>
      <c r="AQ1363" s="96">
        <v>850</v>
      </c>
      <c r="AR1363" s="96">
        <v>800</v>
      </c>
      <c r="AS1363" s="96">
        <v>750</v>
      </c>
      <c r="AT1363" s="96">
        <v>700</v>
      </c>
      <c r="AU1363" s="96">
        <v>600</v>
      </c>
      <c r="AW1363" s="95" t="s">
        <v>1394</v>
      </c>
      <c r="AX1363" s="96">
        <v>300</v>
      </c>
      <c r="AY1363" s="96">
        <v>290</v>
      </c>
      <c r="AZ1363" s="96">
        <v>270</v>
      </c>
      <c r="BA1363" s="96">
        <v>260</v>
      </c>
      <c r="BB1363" s="96">
        <v>240</v>
      </c>
      <c r="BC1363" s="96">
        <v>230</v>
      </c>
      <c r="BD1363" s="96">
        <v>210</v>
      </c>
      <c r="BE1363" s="96">
        <v>180</v>
      </c>
      <c r="BF1363" s="95" t="s">
        <v>1394</v>
      </c>
      <c r="BG1363" s="96">
        <v>400</v>
      </c>
      <c r="BH1363" s="96">
        <v>380</v>
      </c>
      <c r="BI1363" s="96">
        <v>360</v>
      </c>
      <c r="BJ1363" s="96">
        <v>340</v>
      </c>
      <c r="BK1363" s="96">
        <v>320</v>
      </c>
      <c r="BL1363" s="96">
        <v>300</v>
      </c>
      <c r="BM1363" s="96">
        <v>280</v>
      </c>
      <c r="BN1363" s="96">
        <v>240</v>
      </c>
      <c r="CH1363" s="2">
        <v>65963</v>
      </c>
      <c r="CI1363" s="2" t="s">
        <v>126</v>
      </c>
      <c r="CP1363" s="3">
        <v>63876</v>
      </c>
      <c r="CQ1363" s="3" t="s">
        <v>34235</v>
      </c>
      <c r="CR1363" s="3" t="s">
        <v>126</v>
      </c>
    </row>
    <row r="1364" spans="19:96" x14ac:dyDescent="0.25">
      <c r="S1364" s="2"/>
      <c r="T1364" s="95" t="s">
        <v>1395</v>
      </c>
      <c r="U1364" s="96">
        <v>800</v>
      </c>
      <c r="V1364" s="96">
        <v>760</v>
      </c>
      <c r="W1364" s="96">
        <v>720</v>
      </c>
      <c r="X1364" s="96">
        <v>680</v>
      </c>
      <c r="Y1364" s="96">
        <v>640</v>
      </c>
      <c r="Z1364" s="96">
        <v>600</v>
      </c>
      <c r="AA1364" s="96">
        <v>560</v>
      </c>
      <c r="AB1364" s="96">
        <v>480</v>
      </c>
      <c r="AC1364" s="95" t="s">
        <v>1395</v>
      </c>
      <c r="AD1364" s="96">
        <v>1300</v>
      </c>
      <c r="AE1364" s="96">
        <v>1240</v>
      </c>
      <c r="AF1364" s="96">
        <v>1170</v>
      </c>
      <c r="AG1364" s="96">
        <v>1110</v>
      </c>
      <c r="AH1364" s="96">
        <v>1040</v>
      </c>
      <c r="AI1364" s="96">
        <v>980</v>
      </c>
      <c r="AJ1364" s="96">
        <v>910</v>
      </c>
      <c r="AK1364" s="96">
        <v>780</v>
      </c>
      <c r="AL1364" s="2"/>
      <c r="AM1364" s="95" t="s">
        <v>1395</v>
      </c>
      <c r="AN1364" s="96">
        <v>1200</v>
      </c>
      <c r="AO1364" s="96">
        <v>1140</v>
      </c>
      <c r="AP1364" s="96">
        <v>1080</v>
      </c>
      <c r="AQ1364" s="96">
        <v>1020</v>
      </c>
      <c r="AR1364" s="96">
        <v>960</v>
      </c>
      <c r="AS1364" s="96">
        <v>900</v>
      </c>
      <c r="AT1364" s="96">
        <v>840</v>
      </c>
      <c r="AU1364" s="96">
        <v>720</v>
      </c>
      <c r="AW1364" s="95" t="s">
        <v>1395</v>
      </c>
      <c r="AX1364" s="96">
        <v>400</v>
      </c>
      <c r="AY1364" s="96">
        <v>380</v>
      </c>
      <c r="AZ1364" s="96">
        <v>360</v>
      </c>
      <c r="BA1364" s="96">
        <v>340</v>
      </c>
      <c r="BB1364" s="96">
        <v>320</v>
      </c>
      <c r="BC1364" s="96">
        <v>300</v>
      </c>
      <c r="BD1364" s="96">
        <v>280</v>
      </c>
      <c r="BE1364" s="96">
        <v>240</v>
      </c>
      <c r="BF1364" s="95" t="s">
        <v>1395</v>
      </c>
      <c r="BG1364" s="96">
        <v>500</v>
      </c>
      <c r="BH1364" s="96">
        <v>480</v>
      </c>
      <c r="BI1364" s="96">
        <v>450</v>
      </c>
      <c r="BJ1364" s="96">
        <v>430</v>
      </c>
      <c r="BK1364" s="96">
        <v>400</v>
      </c>
      <c r="BL1364" s="96">
        <v>380</v>
      </c>
      <c r="BM1364" s="96">
        <v>350</v>
      </c>
      <c r="BN1364" s="96">
        <v>300</v>
      </c>
      <c r="CH1364" s="2">
        <v>65964</v>
      </c>
      <c r="CI1364" s="2" t="s">
        <v>126</v>
      </c>
      <c r="CP1364" s="3">
        <v>63877</v>
      </c>
      <c r="CQ1364" s="3" t="s">
        <v>34236</v>
      </c>
      <c r="CR1364" s="3" t="s">
        <v>124</v>
      </c>
    </row>
    <row r="1365" spans="19:96" x14ac:dyDescent="0.25">
      <c r="S1365" s="2"/>
      <c r="T1365" s="95" t="s">
        <v>1396</v>
      </c>
      <c r="U1365" s="96">
        <v>800</v>
      </c>
      <c r="V1365" s="96">
        <v>760</v>
      </c>
      <c r="W1365" s="96">
        <v>720</v>
      </c>
      <c r="X1365" s="96">
        <v>680</v>
      </c>
      <c r="Y1365" s="96">
        <v>640</v>
      </c>
      <c r="Z1365" s="96">
        <v>600</v>
      </c>
      <c r="AA1365" s="96">
        <v>560</v>
      </c>
      <c r="AB1365" s="96">
        <v>480</v>
      </c>
      <c r="AC1365" s="95" t="s">
        <v>1396</v>
      </c>
      <c r="AD1365" s="96">
        <v>1300</v>
      </c>
      <c r="AE1365" s="96">
        <v>1240</v>
      </c>
      <c r="AF1365" s="96">
        <v>1170</v>
      </c>
      <c r="AG1365" s="96">
        <v>1110</v>
      </c>
      <c r="AH1365" s="96">
        <v>1040</v>
      </c>
      <c r="AI1365" s="96">
        <v>980</v>
      </c>
      <c r="AJ1365" s="96">
        <v>910</v>
      </c>
      <c r="AK1365" s="96">
        <v>780</v>
      </c>
      <c r="AL1365" s="2"/>
      <c r="AM1365" s="95" t="s">
        <v>1396</v>
      </c>
      <c r="AN1365" s="96">
        <v>1100</v>
      </c>
      <c r="AO1365" s="96">
        <v>1050</v>
      </c>
      <c r="AP1365" s="96">
        <v>990</v>
      </c>
      <c r="AQ1365" s="96">
        <v>940</v>
      </c>
      <c r="AR1365" s="96">
        <v>880</v>
      </c>
      <c r="AS1365" s="96">
        <v>830</v>
      </c>
      <c r="AT1365" s="96">
        <v>770</v>
      </c>
      <c r="AU1365" s="96">
        <v>660</v>
      </c>
      <c r="AW1365" s="95" t="s">
        <v>1396</v>
      </c>
      <c r="AX1365" s="96">
        <v>400</v>
      </c>
      <c r="AY1365" s="96">
        <v>380</v>
      </c>
      <c r="AZ1365" s="96">
        <v>360</v>
      </c>
      <c r="BA1365" s="96">
        <v>340</v>
      </c>
      <c r="BB1365" s="96">
        <v>320</v>
      </c>
      <c r="BC1365" s="96">
        <v>300</v>
      </c>
      <c r="BD1365" s="96">
        <v>280</v>
      </c>
      <c r="BE1365" s="96">
        <v>240</v>
      </c>
      <c r="BF1365" s="95" t="s">
        <v>1396</v>
      </c>
      <c r="BG1365" s="96">
        <v>500</v>
      </c>
      <c r="BH1365" s="96">
        <v>480</v>
      </c>
      <c r="BI1365" s="96">
        <v>450</v>
      </c>
      <c r="BJ1365" s="96">
        <v>430</v>
      </c>
      <c r="BK1365" s="96">
        <v>400</v>
      </c>
      <c r="BL1365" s="96">
        <v>380</v>
      </c>
      <c r="BM1365" s="96">
        <v>350</v>
      </c>
      <c r="BN1365" s="96">
        <v>300</v>
      </c>
      <c r="CH1365" s="2">
        <v>65965</v>
      </c>
      <c r="CI1365" s="2" t="s">
        <v>126</v>
      </c>
      <c r="CP1365" s="3">
        <v>63878</v>
      </c>
      <c r="CQ1365" s="3" t="s">
        <v>34237</v>
      </c>
      <c r="CR1365" s="3" t="s">
        <v>126</v>
      </c>
    </row>
    <row r="1366" spans="19:96" x14ac:dyDescent="0.25">
      <c r="S1366" s="2"/>
      <c r="T1366" s="95" t="s">
        <v>1397</v>
      </c>
      <c r="U1366" s="96">
        <v>1300</v>
      </c>
      <c r="V1366" s="96">
        <v>1240</v>
      </c>
      <c r="W1366" s="96">
        <v>1170</v>
      </c>
      <c r="X1366" s="96">
        <v>1110</v>
      </c>
      <c r="Y1366" s="96">
        <v>1040</v>
      </c>
      <c r="Z1366" s="96">
        <v>980</v>
      </c>
      <c r="AA1366" s="96">
        <v>910</v>
      </c>
      <c r="AB1366" s="96">
        <v>780</v>
      </c>
      <c r="AC1366" s="95" t="s">
        <v>1397</v>
      </c>
      <c r="AD1366" s="96">
        <v>2100</v>
      </c>
      <c r="AE1366" s="96">
        <v>2000</v>
      </c>
      <c r="AF1366" s="96">
        <v>1890</v>
      </c>
      <c r="AG1366" s="96">
        <v>1790</v>
      </c>
      <c r="AH1366" s="96">
        <v>1680</v>
      </c>
      <c r="AI1366" s="96">
        <v>1580</v>
      </c>
      <c r="AJ1366" s="96">
        <v>1470</v>
      </c>
      <c r="AK1366" s="96">
        <v>1260</v>
      </c>
      <c r="AL1366" s="2"/>
      <c r="AM1366" s="95" t="s">
        <v>1397</v>
      </c>
      <c r="AN1366" s="96">
        <v>1900</v>
      </c>
      <c r="AO1366" s="96">
        <v>1810</v>
      </c>
      <c r="AP1366" s="96">
        <v>1710</v>
      </c>
      <c r="AQ1366" s="96">
        <v>1620</v>
      </c>
      <c r="AR1366" s="96">
        <v>1520</v>
      </c>
      <c r="AS1366" s="96">
        <v>1430</v>
      </c>
      <c r="AT1366" s="96">
        <v>1330</v>
      </c>
      <c r="AU1366" s="96">
        <v>1140</v>
      </c>
      <c r="AW1366" s="95" t="s">
        <v>1397</v>
      </c>
      <c r="AX1366" s="96">
        <v>600</v>
      </c>
      <c r="AY1366" s="96">
        <v>570</v>
      </c>
      <c r="AZ1366" s="96">
        <v>540</v>
      </c>
      <c r="BA1366" s="96">
        <v>510</v>
      </c>
      <c r="BB1366" s="96">
        <v>480</v>
      </c>
      <c r="BC1366" s="96">
        <v>450</v>
      </c>
      <c r="BD1366" s="96">
        <v>420</v>
      </c>
      <c r="BE1366" s="96">
        <v>360</v>
      </c>
      <c r="BF1366" s="95" t="s">
        <v>1397</v>
      </c>
      <c r="BG1366" s="96">
        <v>800</v>
      </c>
      <c r="BH1366" s="96">
        <v>760</v>
      </c>
      <c r="BI1366" s="96">
        <v>720</v>
      </c>
      <c r="BJ1366" s="96">
        <v>680</v>
      </c>
      <c r="BK1366" s="96">
        <v>640</v>
      </c>
      <c r="BL1366" s="96">
        <v>600</v>
      </c>
      <c r="BM1366" s="96">
        <v>560</v>
      </c>
      <c r="BN1366" s="96">
        <v>480</v>
      </c>
      <c r="CH1366" s="2">
        <v>65966</v>
      </c>
      <c r="CI1366" s="2" t="s">
        <v>126</v>
      </c>
      <c r="CP1366" s="3">
        <v>63879</v>
      </c>
      <c r="CQ1366" s="3" t="s">
        <v>29286</v>
      </c>
      <c r="CR1366" s="3" t="s">
        <v>126</v>
      </c>
    </row>
    <row r="1367" spans="19:96" x14ac:dyDescent="0.25">
      <c r="S1367" s="2"/>
      <c r="T1367" s="95" t="s">
        <v>1398</v>
      </c>
      <c r="U1367" s="96">
        <v>900</v>
      </c>
      <c r="V1367" s="96">
        <v>860</v>
      </c>
      <c r="W1367" s="96">
        <v>810</v>
      </c>
      <c r="X1367" s="96">
        <v>770</v>
      </c>
      <c r="Y1367" s="96">
        <v>720</v>
      </c>
      <c r="Z1367" s="96">
        <v>680</v>
      </c>
      <c r="AA1367" s="96">
        <v>630</v>
      </c>
      <c r="AB1367" s="96">
        <v>540</v>
      </c>
      <c r="AC1367" s="95" t="s">
        <v>1398</v>
      </c>
      <c r="AD1367" s="96">
        <v>1400</v>
      </c>
      <c r="AE1367" s="96">
        <v>1330</v>
      </c>
      <c r="AF1367" s="96">
        <v>1260</v>
      </c>
      <c r="AG1367" s="96">
        <v>1190</v>
      </c>
      <c r="AH1367" s="96">
        <v>1120</v>
      </c>
      <c r="AI1367" s="96">
        <v>1050</v>
      </c>
      <c r="AJ1367" s="96">
        <v>980</v>
      </c>
      <c r="AK1367" s="96">
        <v>840</v>
      </c>
      <c r="AL1367" s="2"/>
      <c r="AM1367" s="95" t="s">
        <v>1398</v>
      </c>
      <c r="AN1367" s="96">
        <v>1300</v>
      </c>
      <c r="AO1367" s="96">
        <v>1240</v>
      </c>
      <c r="AP1367" s="96">
        <v>1170</v>
      </c>
      <c r="AQ1367" s="96">
        <v>1110</v>
      </c>
      <c r="AR1367" s="96">
        <v>1040</v>
      </c>
      <c r="AS1367" s="96">
        <v>980</v>
      </c>
      <c r="AT1367" s="96">
        <v>910</v>
      </c>
      <c r="AU1367" s="96">
        <v>780</v>
      </c>
      <c r="AW1367" s="95" t="s">
        <v>1398</v>
      </c>
      <c r="AX1367" s="96">
        <v>400</v>
      </c>
      <c r="AY1367" s="96">
        <v>380</v>
      </c>
      <c r="AZ1367" s="96">
        <v>360</v>
      </c>
      <c r="BA1367" s="96">
        <v>340</v>
      </c>
      <c r="BB1367" s="96">
        <v>320</v>
      </c>
      <c r="BC1367" s="96">
        <v>300</v>
      </c>
      <c r="BD1367" s="96">
        <v>280</v>
      </c>
      <c r="BE1367" s="96">
        <v>240</v>
      </c>
      <c r="BF1367" s="95" t="s">
        <v>1398</v>
      </c>
      <c r="BG1367" s="96">
        <v>600</v>
      </c>
      <c r="BH1367" s="96">
        <v>570</v>
      </c>
      <c r="BI1367" s="96">
        <v>540</v>
      </c>
      <c r="BJ1367" s="96">
        <v>510</v>
      </c>
      <c r="BK1367" s="96">
        <v>480</v>
      </c>
      <c r="BL1367" s="96">
        <v>450</v>
      </c>
      <c r="BM1367" s="96">
        <v>420</v>
      </c>
      <c r="BN1367" s="96">
        <v>360</v>
      </c>
      <c r="CH1367" s="2">
        <v>65967</v>
      </c>
      <c r="CI1367" s="2" t="s">
        <v>126</v>
      </c>
      <c r="CP1367" s="3">
        <v>63880</v>
      </c>
      <c r="CQ1367" s="3" t="s">
        <v>34238</v>
      </c>
      <c r="CR1367" s="3" t="s">
        <v>126</v>
      </c>
    </row>
    <row r="1368" spans="19:96" x14ac:dyDescent="0.25">
      <c r="S1368" s="2"/>
      <c r="T1368" s="95" t="s">
        <v>1399</v>
      </c>
      <c r="U1368" s="96">
        <v>1200</v>
      </c>
      <c r="V1368" s="96">
        <v>1140</v>
      </c>
      <c r="W1368" s="96">
        <v>1080</v>
      </c>
      <c r="X1368" s="96">
        <v>1020</v>
      </c>
      <c r="Y1368" s="96">
        <v>960</v>
      </c>
      <c r="Z1368" s="96">
        <v>900</v>
      </c>
      <c r="AA1368" s="96">
        <v>840</v>
      </c>
      <c r="AB1368" s="96">
        <v>720</v>
      </c>
      <c r="AC1368" s="95" t="s">
        <v>1399</v>
      </c>
      <c r="AD1368" s="96">
        <v>1900</v>
      </c>
      <c r="AE1368" s="96">
        <v>1810</v>
      </c>
      <c r="AF1368" s="96">
        <v>1710</v>
      </c>
      <c r="AG1368" s="96">
        <v>1620</v>
      </c>
      <c r="AH1368" s="96">
        <v>1520</v>
      </c>
      <c r="AI1368" s="96">
        <v>1430</v>
      </c>
      <c r="AJ1368" s="96">
        <v>1330</v>
      </c>
      <c r="AK1368" s="96">
        <v>1140</v>
      </c>
      <c r="AL1368" s="2"/>
      <c r="AM1368" s="95" t="s">
        <v>1399</v>
      </c>
      <c r="AN1368" s="96">
        <v>1800</v>
      </c>
      <c r="AO1368" s="96">
        <v>1710</v>
      </c>
      <c r="AP1368" s="96">
        <v>1620</v>
      </c>
      <c r="AQ1368" s="96">
        <v>1530</v>
      </c>
      <c r="AR1368" s="96">
        <v>1440</v>
      </c>
      <c r="AS1368" s="96">
        <v>1350</v>
      </c>
      <c r="AT1368" s="96">
        <v>1260</v>
      </c>
      <c r="AU1368" s="96">
        <v>1080</v>
      </c>
      <c r="AW1368" s="95" t="s">
        <v>1399</v>
      </c>
      <c r="AX1368" s="96">
        <v>600</v>
      </c>
      <c r="AY1368" s="96">
        <v>570</v>
      </c>
      <c r="AZ1368" s="96">
        <v>540</v>
      </c>
      <c r="BA1368" s="96">
        <v>510</v>
      </c>
      <c r="BB1368" s="96">
        <v>480</v>
      </c>
      <c r="BC1368" s="96">
        <v>450</v>
      </c>
      <c r="BD1368" s="96">
        <v>420</v>
      </c>
      <c r="BE1368" s="96">
        <v>360</v>
      </c>
      <c r="BF1368" s="95" t="s">
        <v>1399</v>
      </c>
      <c r="BG1368" s="96">
        <v>800</v>
      </c>
      <c r="BH1368" s="96">
        <v>760</v>
      </c>
      <c r="BI1368" s="96">
        <v>720</v>
      </c>
      <c r="BJ1368" s="96">
        <v>680</v>
      </c>
      <c r="BK1368" s="96">
        <v>640</v>
      </c>
      <c r="BL1368" s="96">
        <v>600</v>
      </c>
      <c r="BM1368" s="96">
        <v>560</v>
      </c>
      <c r="BN1368" s="96">
        <v>480</v>
      </c>
      <c r="CH1368" s="2">
        <v>65968</v>
      </c>
      <c r="CI1368" s="2" t="s">
        <v>124</v>
      </c>
      <c r="CP1368" s="3">
        <v>63881</v>
      </c>
      <c r="CQ1368" s="3" t="s">
        <v>34239</v>
      </c>
      <c r="CR1368" s="3" t="s">
        <v>126</v>
      </c>
    </row>
    <row r="1369" spans="19:96" x14ac:dyDescent="0.25">
      <c r="S1369" s="2"/>
      <c r="T1369" s="95" t="s">
        <v>22218</v>
      </c>
      <c r="U1369" s="96">
        <v>1100</v>
      </c>
      <c r="V1369" s="96">
        <v>1050</v>
      </c>
      <c r="W1369" s="96">
        <v>990</v>
      </c>
      <c r="X1369" s="96">
        <v>940</v>
      </c>
      <c r="Y1369" s="96">
        <v>880</v>
      </c>
      <c r="Z1369" s="96">
        <v>830</v>
      </c>
      <c r="AA1369" s="96">
        <v>770</v>
      </c>
      <c r="AB1369" s="96">
        <v>660</v>
      </c>
      <c r="AC1369" s="95" t="s">
        <v>22218</v>
      </c>
      <c r="AD1369" s="96">
        <v>1800</v>
      </c>
      <c r="AE1369" s="96">
        <v>1710</v>
      </c>
      <c r="AF1369" s="96">
        <v>1620</v>
      </c>
      <c r="AG1369" s="96">
        <v>1530</v>
      </c>
      <c r="AH1369" s="96">
        <v>1440</v>
      </c>
      <c r="AI1369" s="96">
        <v>1350</v>
      </c>
      <c r="AJ1369" s="96">
        <v>1260</v>
      </c>
      <c r="AK1369" s="96">
        <v>1080</v>
      </c>
      <c r="AL1369" s="2"/>
      <c r="AM1369" s="95" t="s">
        <v>22218</v>
      </c>
      <c r="AN1369" s="96">
        <v>1600</v>
      </c>
      <c r="AO1369" s="96">
        <v>1520</v>
      </c>
      <c r="AP1369" s="96">
        <v>1440</v>
      </c>
      <c r="AQ1369" s="96">
        <v>1360</v>
      </c>
      <c r="AR1369" s="96">
        <v>1280</v>
      </c>
      <c r="AS1369" s="96">
        <v>1200</v>
      </c>
      <c r="AT1369" s="96">
        <v>1120</v>
      </c>
      <c r="AU1369" s="96">
        <v>960</v>
      </c>
      <c r="AW1369" s="95" t="s">
        <v>22218</v>
      </c>
      <c r="AX1369" s="96">
        <v>500</v>
      </c>
      <c r="AY1369" s="96">
        <v>480</v>
      </c>
      <c r="AZ1369" s="96">
        <v>450</v>
      </c>
      <c r="BA1369" s="96">
        <v>430</v>
      </c>
      <c r="BB1369" s="96">
        <v>400</v>
      </c>
      <c r="BC1369" s="96">
        <v>380</v>
      </c>
      <c r="BD1369" s="96">
        <v>350</v>
      </c>
      <c r="BE1369" s="96">
        <v>300</v>
      </c>
      <c r="BF1369" s="95" t="s">
        <v>22218</v>
      </c>
      <c r="BG1369" s="96">
        <v>700</v>
      </c>
      <c r="BH1369" s="96">
        <v>670</v>
      </c>
      <c r="BI1369" s="96">
        <v>630</v>
      </c>
      <c r="BJ1369" s="96">
        <v>600</v>
      </c>
      <c r="BK1369" s="96">
        <v>560</v>
      </c>
      <c r="BL1369" s="96">
        <v>530</v>
      </c>
      <c r="BM1369" s="96">
        <v>490</v>
      </c>
      <c r="BN1369" s="96">
        <v>420</v>
      </c>
      <c r="CH1369" s="2">
        <v>65969</v>
      </c>
      <c r="CI1369" s="2" t="s">
        <v>124</v>
      </c>
      <c r="CP1369" s="3">
        <v>63891</v>
      </c>
      <c r="CQ1369" s="3" t="s">
        <v>34240</v>
      </c>
      <c r="CR1369" s="3" t="s">
        <v>126</v>
      </c>
    </row>
    <row r="1370" spans="19:96" x14ac:dyDescent="0.25">
      <c r="S1370" s="2"/>
      <c r="T1370" s="95" t="s">
        <v>1400</v>
      </c>
      <c r="U1370" s="96">
        <v>800</v>
      </c>
      <c r="V1370" s="96">
        <v>760</v>
      </c>
      <c r="W1370" s="96">
        <v>720</v>
      </c>
      <c r="X1370" s="96">
        <v>680</v>
      </c>
      <c r="Y1370" s="96">
        <v>640</v>
      </c>
      <c r="Z1370" s="96">
        <v>600</v>
      </c>
      <c r="AA1370" s="96">
        <v>560</v>
      </c>
      <c r="AB1370" s="96">
        <v>480</v>
      </c>
      <c r="AC1370" s="95" t="s">
        <v>1400</v>
      </c>
      <c r="AD1370" s="96">
        <v>1300</v>
      </c>
      <c r="AE1370" s="96">
        <v>1240</v>
      </c>
      <c r="AF1370" s="96">
        <v>1170</v>
      </c>
      <c r="AG1370" s="96">
        <v>1110</v>
      </c>
      <c r="AH1370" s="96">
        <v>1040</v>
      </c>
      <c r="AI1370" s="96">
        <v>980</v>
      </c>
      <c r="AJ1370" s="96">
        <v>910</v>
      </c>
      <c r="AK1370" s="96">
        <v>780</v>
      </c>
      <c r="AL1370" s="2"/>
      <c r="AM1370" s="95" t="s">
        <v>1400</v>
      </c>
      <c r="AN1370" s="96">
        <v>1300</v>
      </c>
      <c r="AO1370" s="96">
        <v>1240</v>
      </c>
      <c r="AP1370" s="96">
        <v>1170</v>
      </c>
      <c r="AQ1370" s="96">
        <v>1110</v>
      </c>
      <c r="AR1370" s="96">
        <v>1040</v>
      </c>
      <c r="AS1370" s="96">
        <v>980</v>
      </c>
      <c r="AT1370" s="96">
        <v>910</v>
      </c>
      <c r="AU1370" s="96">
        <v>780</v>
      </c>
      <c r="AW1370" s="95" t="s">
        <v>1400</v>
      </c>
      <c r="AX1370" s="96">
        <v>400</v>
      </c>
      <c r="AY1370" s="96">
        <v>380</v>
      </c>
      <c r="AZ1370" s="96">
        <v>360</v>
      </c>
      <c r="BA1370" s="96">
        <v>340</v>
      </c>
      <c r="BB1370" s="96">
        <v>320</v>
      </c>
      <c r="BC1370" s="96">
        <v>300</v>
      </c>
      <c r="BD1370" s="96">
        <v>280</v>
      </c>
      <c r="BE1370" s="96">
        <v>240</v>
      </c>
      <c r="BF1370" s="95" t="s">
        <v>1400</v>
      </c>
      <c r="BG1370" s="96">
        <v>600</v>
      </c>
      <c r="BH1370" s="96">
        <v>570</v>
      </c>
      <c r="BI1370" s="96">
        <v>540</v>
      </c>
      <c r="BJ1370" s="96">
        <v>510</v>
      </c>
      <c r="BK1370" s="96">
        <v>480</v>
      </c>
      <c r="BL1370" s="96">
        <v>450</v>
      </c>
      <c r="BM1370" s="96">
        <v>420</v>
      </c>
      <c r="BN1370" s="96">
        <v>360</v>
      </c>
      <c r="CH1370" s="2">
        <v>65970</v>
      </c>
      <c r="CI1370" s="2" t="s">
        <v>126</v>
      </c>
      <c r="CP1370" s="3">
        <v>63893</v>
      </c>
      <c r="CQ1370" s="3" t="s">
        <v>34241</v>
      </c>
      <c r="CR1370" s="3" t="s">
        <v>124</v>
      </c>
    </row>
    <row r="1371" spans="19:96" x14ac:dyDescent="0.25">
      <c r="S1371" s="2"/>
      <c r="T1371" s="95" t="s">
        <v>1401</v>
      </c>
      <c r="U1371" s="96">
        <v>700</v>
      </c>
      <c r="V1371" s="96">
        <v>670</v>
      </c>
      <c r="W1371" s="96">
        <v>630</v>
      </c>
      <c r="X1371" s="96">
        <v>600</v>
      </c>
      <c r="Y1371" s="96">
        <v>560</v>
      </c>
      <c r="Z1371" s="96">
        <v>530</v>
      </c>
      <c r="AA1371" s="96">
        <v>490</v>
      </c>
      <c r="AB1371" s="96">
        <v>420</v>
      </c>
      <c r="AC1371" s="95" t="s">
        <v>1401</v>
      </c>
      <c r="AD1371" s="96">
        <v>1100</v>
      </c>
      <c r="AE1371" s="96">
        <v>1050</v>
      </c>
      <c r="AF1371" s="96">
        <v>990</v>
      </c>
      <c r="AG1371" s="96">
        <v>940</v>
      </c>
      <c r="AH1371" s="96">
        <v>880</v>
      </c>
      <c r="AI1371" s="96">
        <v>830</v>
      </c>
      <c r="AJ1371" s="96">
        <v>770</v>
      </c>
      <c r="AK1371" s="96">
        <v>660</v>
      </c>
      <c r="AL1371" s="2"/>
      <c r="AM1371" s="95" t="s">
        <v>1401</v>
      </c>
      <c r="AN1371" s="96">
        <v>1100</v>
      </c>
      <c r="AO1371" s="96">
        <v>1050</v>
      </c>
      <c r="AP1371" s="96">
        <v>990</v>
      </c>
      <c r="AQ1371" s="96">
        <v>940</v>
      </c>
      <c r="AR1371" s="96">
        <v>880</v>
      </c>
      <c r="AS1371" s="96">
        <v>830</v>
      </c>
      <c r="AT1371" s="96">
        <v>770</v>
      </c>
      <c r="AU1371" s="96">
        <v>660</v>
      </c>
      <c r="AW1371" s="95" t="s">
        <v>1401</v>
      </c>
      <c r="AX1371" s="96">
        <v>400</v>
      </c>
      <c r="AY1371" s="96">
        <v>380</v>
      </c>
      <c r="AZ1371" s="96">
        <v>360</v>
      </c>
      <c r="BA1371" s="96">
        <v>340</v>
      </c>
      <c r="BB1371" s="96">
        <v>320</v>
      </c>
      <c r="BC1371" s="96">
        <v>300</v>
      </c>
      <c r="BD1371" s="96">
        <v>280</v>
      </c>
      <c r="BE1371" s="96">
        <v>240</v>
      </c>
      <c r="BF1371" s="95" t="s">
        <v>1401</v>
      </c>
      <c r="BG1371" s="96">
        <v>500</v>
      </c>
      <c r="BH1371" s="96">
        <v>480</v>
      </c>
      <c r="BI1371" s="96">
        <v>450</v>
      </c>
      <c r="BJ1371" s="96">
        <v>430</v>
      </c>
      <c r="BK1371" s="96">
        <v>400</v>
      </c>
      <c r="BL1371" s="96">
        <v>380</v>
      </c>
      <c r="BM1371" s="96">
        <v>350</v>
      </c>
      <c r="BN1371" s="96">
        <v>300</v>
      </c>
      <c r="CH1371" s="2">
        <v>65990</v>
      </c>
      <c r="CI1371" s="2" t="s">
        <v>126</v>
      </c>
      <c r="CP1371" s="3">
        <v>63895</v>
      </c>
      <c r="CQ1371" s="3" t="s">
        <v>34242</v>
      </c>
      <c r="CR1371" s="3" t="s">
        <v>124</v>
      </c>
    </row>
    <row r="1372" spans="19:96" x14ac:dyDescent="0.25">
      <c r="S1372" s="2"/>
      <c r="T1372" s="95" t="s">
        <v>1402</v>
      </c>
      <c r="U1372" s="96">
        <v>1500</v>
      </c>
      <c r="V1372" s="96">
        <v>1430</v>
      </c>
      <c r="W1372" s="96">
        <v>1350</v>
      </c>
      <c r="X1372" s="96">
        <v>1280</v>
      </c>
      <c r="Y1372" s="96">
        <v>1200</v>
      </c>
      <c r="Z1372" s="96">
        <v>1130</v>
      </c>
      <c r="AA1372" s="96">
        <v>1050</v>
      </c>
      <c r="AB1372" s="96">
        <v>900</v>
      </c>
      <c r="AC1372" s="95" t="s">
        <v>1402</v>
      </c>
      <c r="AD1372" s="96">
        <v>2400</v>
      </c>
      <c r="AE1372" s="96">
        <v>2280</v>
      </c>
      <c r="AF1372" s="96">
        <v>2160</v>
      </c>
      <c r="AG1372" s="96">
        <v>2040</v>
      </c>
      <c r="AH1372" s="96">
        <v>1920</v>
      </c>
      <c r="AI1372" s="96">
        <v>1800</v>
      </c>
      <c r="AJ1372" s="96">
        <v>1680</v>
      </c>
      <c r="AK1372" s="96">
        <v>1440</v>
      </c>
      <c r="AL1372" s="2"/>
      <c r="AM1372" s="95" t="s">
        <v>1402</v>
      </c>
      <c r="AN1372" s="96">
        <v>2200</v>
      </c>
      <c r="AO1372" s="96">
        <v>2090</v>
      </c>
      <c r="AP1372" s="96">
        <v>1980</v>
      </c>
      <c r="AQ1372" s="96">
        <v>1870</v>
      </c>
      <c r="AR1372" s="96">
        <v>1760</v>
      </c>
      <c r="AS1372" s="96">
        <v>1650</v>
      </c>
      <c r="AT1372" s="96">
        <v>1540</v>
      </c>
      <c r="AU1372" s="96">
        <v>1320</v>
      </c>
      <c r="AW1372" s="95" t="s">
        <v>1402</v>
      </c>
      <c r="AX1372" s="96">
        <v>700</v>
      </c>
      <c r="AY1372" s="96">
        <v>670</v>
      </c>
      <c r="AZ1372" s="96">
        <v>630</v>
      </c>
      <c r="BA1372" s="96">
        <v>600</v>
      </c>
      <c r="BB1372" s="96">
        <v>560</v>
      </c>
      <c r="BC1372" s="96">
        <v>530</v>
      </c>
      <c r="BD1372" s="96">
        <v>490</v>
      </c>
      <c r="BE1372" s="96">
        <v>420</v>
      </c>
      <c r="BF1372" s="95" t="s">
        <v>1402</v>
      </c>
      <c r="BG1372" s="96">
        <v>1000</v>
      </c>
      <c r="BH1372" s="96">
        <v>950</v>
      </c>
      <c r="BI1372" s="96">
        <v>900</v>
      </c>
      <c r="BJ1372" s="96">
        <v>850</v>
      </c>
      <c r="BK1372" s="96">
        <v>800</v>
      </c>
      <c r="BL1372" s="96">
        <v>750</v>
      </c>
      <c r="BM1372" s="96">
        <v>700</v>
      </c>
      <c r="BN1372" s="96">
        <v>600</v>
      </c>
      <c r="CH1372" s="2">
        <v>65991</v>
      </c>
      <c r="CI1372" s="2" t="s">
        <v>126</v>
      </c>
      <c r="CP1372" s="3">
        <v>63897</v>
      </c>
      <c r="CQ1372" s="3" t="s">
        <v>29287</v>
      </c>
      <c r="CR1372" s="3" t="s">
        <v>124</v>
      </c>
    </row>
    <row r="1373" spans="19:96" x14ac:dyDescent="0.25">
      <c r="S1373" s="2"/>
      <c r="T1373" s="95" t="s">
        <v>30865</v>
      </c>
      <c r="U1373" s="96">
        <v>800</v>
      </c>
      <c r="V1373" s="96">
        <v>760</v>
      </c>
      <c r="W1373" s="96">
        <v>720</v>
      </c>
      <c r="X1373" s="96">
        <v>680</v>
      </c>
      <c r="Y1373" s="96">
        <v>640</v>
      </c>
      <c r="Z1373" s="96">
        <v>600</v>
      </c>
      <c r="AA1373" s="96">
        <v>560</v>
      </c>
      <c r="AB1373" s="96">
        <v>480</v>
      </c>
      <c r="AC1373" s="95" t="s">
        <v>30865</v>
      </c>
      <c r="AD1373" s="96">
        <v>1300</v>
      </c>
      <c r="AE1373" s="96">
        <v>1240</v>
      </c>
      <c r="AF1373" s="96">
        <v>1170</v>
      </c>
      <c r="AG1373" s="96">
        <v>1110</v>
      </c>
      <c r="AH1373" s="96">
        <v>1040</v>
      </c>
      <c r="AI1373" s="96">
        <v>980</v>
      </c>
      <c r="AJ1373" s="96">
        <v>910</v>
      </c>
      <c r="AK1373" s="96">
        <v>780</v>
      </c>
      <c r="AL1373" s="2"/>
      <c r="AM1373" s="95" t="s">
        <v>30865</v>
      </c>
      <c r="AN1373" s="96">
        <v>1200</v>
      </c>
      <c r="AO1373" s="96">
        <v>1140</v>
      </c>
      <c r="AP1373" s="96">
        <v>1080</v>
      </c>
      <c r="AQ1373" s="96">
        <v>1020</v>
      </c>
      <c r="AR1373" s="96">
        <v>960</v>
      </c>
      <c r="AS1373" s="96">
        <v>900</v>
      </c>
      <c r="AT1373" s="96">
        <v>840</v>
      </c>
      <c r="AU1373" s="96">
        <v>720</v>
      </c>
      <c r="AW1373" s="95" t="s">
        <v>30865</v>
      </c>
      <c r="AX1373" s="96">
        <v>400</v>
      </c>
      <c r="AY1373" s="96">
        <v>380</v>
      </c>
      <c r="AZ1373" s="96">
        <v>360</v>
      </c>
      <c r="BA1373" s="96">
        <v>340</v>
      </c>
      <c r="BB1373" s="96">
        <v>320</v>
      </c>
      <c r="BC1373" s="96">
        <v>300</v>
      </c>
      <c r="BD1373" s="96">
        <v>280</v>
      </c>
      <c r="BE1373" s="96">
        <v>240</v>
      </c>
      <c r="BF1373" s="95" t="s">
        <v>30865</v>
      </c>
      <c r="BG1373" s="96">
        <v>500</v>
      </c>
      <c r="BH1373" s="96">
        <v>480</v>
      </c>
      <c r="BI1373" s="96">
        <v>450</v>
      </c>
      <c r="BJ1373" s="96">
        <v>430</v>
      </c>
      <c r="BK1373" s="96">
        <v>400</v>
      </c>
      <c r="BL1373" s="96">
        <v>380</v>
      </c>
      <c r="BM1373" s="96">
        <v>350</v>
      </c>
      <c r="BN1373" s="96">
        <v>300</v>
      </c>
      <c r="CH1373" s="2">
        <v>65992</v>
      </c>
      <c r="CI1373" s="2" t="s">
        <v>126</v>
      </c>
      <c r="CP1373" s="3">
        <v>63898</v>
      </c>
      <c r="CQ1373" s="3" t="s">
        <v>34243</v>
      </c>
      <c r="CR1373" s="3" t="s">
        <v>126</v>
      </c>
    </row>
    <row r="1374" spans="19:96" x14ac:dyDescent="0.25">
      <c r="S1374" s="2"/>
      <c r="T1374" s="95" t="s">
        <v>1403</v>
      </c>
      <c r="U1374" s="96">
        <v>1000</v>
      </c>
      <c r="V1374" s="96">
        <v>950</v>
      </c>
      <c r="W1374" s="96">
        <v>900</v>
      </c>
      <c r="X1374" s="96">
        <v>850</v>
      </c>
      <c r="Y1374" s="96">
        <v>800</v>
      </c>
      <c r="Z1374" s="96">
        <v>750</v>
      </c>
      <c r="AA1374" s="96">
        <v>700</v>
      </c>
      <c r="AB1374" s="96">
        <v>600</v>
      </c>
      <c r="AC1374" s="95" t="s">
        <v>1403</v>
      </c>
      <c r="AD1374" s="96">
        <v>1600</v>
      </c>
      <c r="AE1374" s="96">
        <v>1520</v>
      </c>
      <c r="AF1374" s="96">
        <v>1440</v>
      </c>
      <c r="AG1374" s="96">
        <v>1360</v>
      </c>
      <c r="AH1374" s="96">
        <v>1280</v>
      </c>
      <c r="AI1374" s="96">
        <v>1200</v>
      </c>
      <c r="AJ1374" s="96">
        <v>1120</v>
      </c>
      <c r="AK1374" s="96">
        <v>960</v>
      </c>
      <c r="AL1374" s="2"/>
      <c r="AM1374" s="95" t="s">
        <v>1403</v>
      </c>
      <c r="AN1374" s="96">
        <v>1500</v>
      </c>
      <c r="AO1374" s="96">
        <v>1430</v>
      </c>
      <c r="AP1374" s="96">
        <v>1350</v>
      </c>
      <c r="AQ1374" s="96">
        <v>1280</v>
      </c>
      <c r="AR1374" s="96">
        <v>1200</v>
      </c>
      <c r="AS1374" s="96">
        <v>1130</v>
      </c>
      <c r="AT1374" s="96">
        <v>1050</v>
      </c>
      <c r="AU1374" s="96">
        <v>900</v>
      </c>
      <c r="AW1374" s="95" t="s">
        <v>1403</v>
      </c>
      <c r="AX1374" s="96">
        <v>500</v>
      </c>
      <c r="AY1374" s="96">
        <v>480</v>
      </c>
      <c r="AZ1374" s="96">
        <v>450</v>
      </c>
      <c r="BA1374" s="96">
        <v>430</v>
      </c>
      <c r="BB1374" s="96">
        <v>400</v>
      </c>
      <c r="BC1374" s="96">
        <v>380</v>
      </c>
      <c r="BD1374" s="96">
        <v>350</v>
      </c>
      <c r="BE1374" s="96">
        <v>300</v>
      </c>
      <c r="BF1374" s="95" t="s">
        <v>1403</v>
      </c>
      <c r="BG1374" s="96">
        <v>700</v>
      </c>
      <c r="BH1374" s="96">
        <v>670</v>
      </c>
      <c r="BI1374" s="96">
        <v>630</v>
      </c>
      <c r="BJ1374" s="96">
        <v>600</v>
      </c>
      <c r="BK1374" s="96">
        <v>560</v>
      </c>
      <c r="BL1374" s="96">
        <v>530</v>
      </c>
      <c r="BM1374" s="96">
        <v>490</v>
      </c>
      <c r="BN1374" s="96">
        <v>420</v>
      </c>
      <c r="CH1374" s="2">
        <v>65996</v>
      </c>
      <c r="CI1374" s="2" t="s">
        <v>126</v>
      </c>
      <c r="CP1374" s="3">
        <v>63899</v>
      </c>
      <c r="CQ1374" s="3" t="s">
        <v>34244</v>
      </c>
      <c r="CR1374" s="3" t="s">
        <v>122</v>
      </c>
    </row>
    <row r="1375" spans="19:96" x14ac:dyDescent="0.25">
      <c r="S1375" s="2"/>
      <c r="T1375" s="95" t="s">
        <v>1404</v>
      </c>
      <c r="U1375" s="96">
        <v>900</v>
      </c>
      <c r="V1375" s="96">
        <v>860</v>
      </c>
      <c r="W1375" s="96">
        <v>810</v>
      </c>
      <c r="X1375" s="96">
        <v>770</v>
      </c>
      <c r="Y1375" s="96">
        <v>720</v>
      </c>
      <c r="Z1375" s="96">
        <v>680</v>
      </c>
      <c r="AA1375" s="96">
        <v>630</v>
      </c>
      <c r="AB1375" s="96">
        <v>540</v>
      </c>
      <c r="AC1375" s="95" t="s">
        <v>1404</v>
      </c>
      <c r="AD1375" s="96">
        <v>1400</v>
      </c>
      <c r="AE1375" s="96">
        <v>1330</v>
      </c>
      <c r="AF1375" s="96">
        <v>1260</v>
      </c>
      <c r="AG1375" s="96">
        <v>1190</v>
      </c>
      <c r="AH1375" s="96">
        <v>1120</v>
      </c>
      <c r="AI1375" s="96">
        <v>1050</v>
      </c>
      <c r="AJ1375" s="96">
        <v>980</v>
      </c>
      <c r="AK1375" s="96">
        <v>840</v>
      </c>
      <c r="AL1375" s="2"/>
      <c r="AM1375" s="95" t="s">
        <v>1404</v>
      </c>
      <c r="AN1375" s="96">
        <v>1300</v>
      </c>
      <c r="AO1375" s="96">
        <v>1240</v>
      </c>
      <c r="AP1375" s="96">
        <v>1170</v>
      </c>
      <c r="AQ1375" s="96">
        <v>1110</v>
      </c>
      <c r="AR1375" s="96">
        <v>1040</v>
      </c>
      <c r="AS1375" s="96">
        <v>980</v>
      </c>
      <c r="AT1375" s="96">
        <v>910</v>
      </c>
      <c r="AU1375" s="96">
        <v>780</v>
      </c>
      <c r="AW1375" s="95" t="s">
        <v>1404</v>
      </c>
      <c r="AX1375" s="96">
        <v>400</v>
      </c>
      <c r="AY1375" s="96">
        <v>380</v>
      </c>
      <c r="AZ1375" s="96">
        <v>360</v>
      </c>
      <c r="BA1375" s="96">
        <v>340</v>
      </c>
      <c r="BB1375" s="96">
        <v>320</v>
      </c>
      <c r="BC1375" s="96">
        <v>300</v>
      </c>
      <c r="BD1375" s="96">
        <v>280</v>
      </c>
      <c r="BE1375" s="96">
        <v>240</v>
      </c>
      <c r="BF1375" s="95" t="s">
        <v>1404</v>
      </c>
      <c r="BG1375" s="96">
        <v>600</v>
      </c>
      <c r="BH1375" s="96">
        <v>570</v>
      </c>
      <c r="BI1375" s="96">
        <v>540</v>
      </c>
      <c r="BJ1375" s="96">
        <v>510</v>
      </c>
      <c r="BK1375" s="96">
        <v>480</v>
      </c>
      <c r="BL1375" s="96">
        <v>450</v>
      </c>
      <c r="BM1375" s="96">
        <v>420</v>
      </c>
      <c r="BN1375" s="96">
        <v>360</v>
      </c>
      <c r="CH1375" s="2">
        <v>66000</v>
      </c>
      <c r="CI1375" s="2" t="s">
        <v>126</v>
      </c>
      <c r="CP1375" s="3">
        <v>63900</v>
      </c>
      <c r="CQ1375" s="3" t="s">
        <v>34245</v>
      </c>
      <c r="CR1375" s="3" t="s">
        <v>126</v>
      </c>
    </row>
    <row r="1376" spans="19:96" x14ac:dyDescent="0.25">
      <c r="S1376" s="2"/>
      <c r="T1376" s="95" t="s">
        <v>1405</v>
      </c>
      <c r="U1376" s="96">
        <v>1500</v>
      </c>
      <c r="V1376" s="96">
        <v>1430</v>
      </c>
      <c r="W1376" s="96">
        <v>1350</v>
      </c>
      <c r="X1376" s="96">
        <v>1280</v>
      </c>
      <c r="Y1376" s="96">
        <v>1200</v>
      </c>
      <c r="Z1376" s="96">
        <v>1130</v>
      </c>
      <c r="AA1376" s="96">
        <v>1050</v>
      </c>
      <c r="AB1376" s="96">
        <v>900</v>
      </c>
      <c r="AC1376" s="95" t="s">
        <v>1405</v>
      </c>
      <c r="AD1376" s="96">
        <v>2400</v>
      </c>
      <c r="AE1376" s="96">
        <v>2280</v>
      </c>
      <c r="AF1376" s="96">
        <v>2160</v>
      </c>
      <c r="AG1376" s="96">
        <v>2040</v>
      </c>
      <c r="AH1376" s="96">
        <v>1920</v>
      </c>
      <c r="AI1376" s="96">
        <v>1800</v>
      </c>
      <c r="AJ1376" s="96">
        <v>1680</v>
      </c>
      <c r="AK1376" s="96">
        <v>1440</v>
      </c>
      <c r="AL1376" s="2"/>
      <c r="AM1376" s="95" t="s">
        <v>1405</v>
      </c>
      <c r="AN1376" s="96">
        <v>2300</v>
      </c>
      <c r="AO1376" s="96">
        <v>2190</v>
      </c>
      <c r="AP1376" s="96">
        <v>2070</v>
      </c>
      <c r="AQ1376" s="96">
        <v>1960</v>
      </c>
      <c r="AR1376" s="96">
        <v>1840</v>
      </c>
      <c r="AS1376" s="96">
        <v>1730</v>
      </c>
      <c r="AT1376" s="96">
        <v>1610</v>
      </c>
      <c r="AU1376" s="96">
        <v>1380</v>
      </c>
      <c r="AW1376" s="95" t="s">
        <v>1405</v>
      </c>
      <c r="AX1376" s="96">
        <v>800</v>
      </c>
      <c r="AY1376" s="96">
        <v>760</v>
      </c>
      <c r="AZ1376" s="96">
        <v>720</v>
      </c>
      <c r="BA1376" s="96">
        <v>680</v>
      </c>
      <c r="BB1376" s="96">
        <v>640</v>
      </c>
      <c r="BC1376" s="96">
        <v>600</v>
      </c>
      <c r="BD1376" s="96">
        <v>560</v>
      </c>
      <c r="BE1376" s="96">
        <v>480</v>
      </c>
      <c r="BF1376" s="95" t="s">
        <v>1405</v>
      </c>
      <c r="BG1376" s="96">
        <v>1000</v>
      </c>
      <c r="BH1376" s="96">
        <v>950</v>
      </c>
      <c r="BI1376" s="96">
        <v>900</v>
      </c>
      <c r="BJ1376" s="96">
        <v>850</v>
      </c>
      <c r="BK1376" s="96">
        <v>800</v>
      </c>
      <c r="BL1376" s="96">
        <v>750</v>
      </c>
      <c r="BM1376" s="96">
        <v>700</v>
      </c>
      <c r="BN1376" s="96">
        <v>600</v>
      </c>
      <c r="CH1376" s="2">
        <v>66001</v>
      </c>
      <c r="CI1376" s="2" t="s">
        <v>124</v>
      </c>
      <c r="CP1376" s="3">
        <v>63904</v>
      </c>
      <c r="CQ1376" s="3" t="s">
        <v>34246</v>
      </c>
      <c r="CR1376" s="3" t="s">
        <v>126</v>
      </c>
    </row>
    <row r="1377" spans="19:96" x14ac:dyDescent="0.25">
      <c r="S1377" s="2"/>
      <c r="T1377" s="95" t="s">
        <v>1406</v>
      </c>
      <c r="U1377" s="96">
        <v>1300</v>
      </c>
      <c r="V1377" s="96">
        <v>1240</v>
      </c>
      <c r="W1377" s="96">
        <v>1170</v>
      </c>
      <c r="X1377" s="96">
        <v>1110</v>
      </c>
      <c r="Y1377" s="96">
        <v>1040</v>
      </c>
      <c r="Z1377" s="96">
        <v>980</v>
      </c>
      <c r="AA1377" s="96">
        <v>910</v>
      </c>
      <c r="AB1377" s="96">
        <v>780</v>
      </c>
      <c r="AC1377" s="95" t="s">
        <v>1406</v>
      </c>
      <c r="AD1377" s="96">
        <v>2100</v>
      </c>
      <c r="AE1377" s="96">
        <v>2000</v>
      </c>
      <c r="AF1377" s="96">
        <v>1890</v>
      </c>
      <c r="AG1377" s="96">
        <v>1790</v>
      </c>
      <c r="AH1377" s="96">
        <v>1680</v>
      </c>
      <c r="AI1377" s="96">
        <v>1580</v>
      </c>
      <c r="AJ1377" s="96">
        <v>1470</v>
      </c>
      <c r="AK1377" s="96">
        <v>1260</v>
      </c>
      <c r="AL1377" s="2"/>
      <c r="AM1377" s="95" t="s">
        <v>1406</v>
      </c>
      <c r="AN1377" s="96">
        <v>2000</v>
      </c>
      <c r="AO1377" s="96">
        <v>1900</v>
      </c>
      <c r="AP1377" s="96">
        <v>1800</v>
      </c>
      <c r="AQ1377" s="96">
        <v>1700</v>
      </c>
      <c r="AR1377" s="96">
        <v>1600</v>
      </c>
      <c r="AS1377" s="96">
        <v>1500</v>
      </c>
      <c r="AT1377" s="96">
        <v>1400</v>
      </c>
      <c r="AU1377" s="96">
        <v>1200</v>
      </c>
      <c r="AW1377" s="95" t="s">
        <v>1406</v>
      </c>
      <c r="AX1377" s="96">
        <v>700</v>
      </c>
      <c r="AY1377" s="96">
        <v>670</v>
      </c>
      <c r="AZ1377" s="96">
        <v>630</v>
      </c>
      <c r="BA1377" s="96">
        <v>600</v>
      </c>
      <c r="BB1377" s="96">
        <v>560</v>
      </c>
      <c r="BC1377" s="96">
        <v>530</v>
      </c>
      <c r="BD1377" s="96">
        <v>490</v>
      </c>
      <c r="BE1377" s="96">
        <v>420</v>
      </c>
      <c r="BF1377" s="95" t="s">
        <v>1406</v>
      </c>
      <c r="BG1377" s="96">
        <v>900</v>
      </c>
      <c r="BH1377" s="96">
        <v>860</v>
      </c>
      <c r="BI1377" s="96">
        <v>810</v>
      </c>
      <c r="BJ1377" s="96">
        <v>770</v>
      </c>
      <c r="BK1377" s="96">
        <v>720</v>
      </c>
      <c r="BL1377" s="96">
        <v>680</v>
      </c>
      <c r="BM1377" s="96">
        <v>630</v>
      </c>
      <c r="BN1377" s="96">
        <v>540</v>
      </c>
      <c r="CH1377" s="2">
        <v>66002</v>
      </c>
      <c r="CI1377" s="2" t="s">
        <v>126</v>
      </c>
      <c r="CP1377" s="3">
        <v>63906</v>
      </c>
      <c r="CQ1377" s="3" t="s">
        <v>29288</v>
      </c>
      <c r="CR1377" s="3" t="s">
        <v>126</v>
      </c>
    </row>
    <row r="1378" spans="19:96" x14ac:dyDescent="0.25">
      <c r="S1378" s="2"/>
      <c r="T1378" s="95" t="s">
        <v>1407</v>
      </c>
      <c r="U1378" s="96">
        <v>800</v>
      </c>
      <c r="V1378" s="96">
        <v>760</v>
      </c>
      <c r="W1378" s="96">
        <v>720</v>
      </c>
      <c r="X1378" s="96">
        <v>680</v>
      </c>
      <c r="Y1378" s="96">
        <v>640</v>
      </c>
      <c r="Z1378" s="96">
        <v>600</v>
      </c>
      <c r="AA1378" s="96">
        <v>560</v>
      </c>
      <c r="AB1378" s="96">
        <v>480</v>
      </c>
      <c r="AC1378" s="95" t="s">
        <v>1407</v>
      </c>
      <c r="AD1378" s="96">
        <v>1300</v>
      </c>
      <c r="AE1378" s="96">
        <v>1240</v>
      </c>
      <c r="AF1378" s="96">
        <v>1170</v>
      </c>
      <c r="AG1378" s="96">
        <v>1110</v>
      </c>
      <c r="AH1378" s="96">
        <v>1040</v>
      </c>
      <c r="AI1378" s="96">
        <v>980</v>
      </c>
      <c r="AJ1378" s="96">
        <v>910</v>
      </c>
      <c r="AK1378" s="96">
        <v>780</v>
      </c>
      <c r="AL1378" s="2"/>
      <c r="AM1378" s="95" t="s">
        <v>1407</v>
      </c>
      <c r="AN1378" s="96">
        <v>1200</v>
      </c>
      <c r="AO1378" s="96">
        <v>1140</v>
      </c>
      <c r="AP1378" s="96">
        <v>1080</v>
      </c>
      <c r="AQ1378" s="96">
        <v>1020</v>
      </c>
      <c r="AR1378" s="96">
        <v>960</v>
      </c>
      <c r="AS1378" s="96">
        <v>900</v>
      </c>
      <c r="AT1378" s="96">
        <v>840</v>
      </c>
      <c r="AU1378" s="96">
        <v>720</v>
      </c>
      <c r="AW1378" s="95" t="s">
        <v>1407</v>
      </c>
      <c r="AX1378" s="96">
        <v>400</v>
      </c>
      <c r="AY1378" s="96">
        <v>380</v>
      </c>
      <c r="AZ1378" s="96">
        <v>360</v>
      </c>
      <c r="BA1378" s="96">
        <v>340</v>
      </c>
      <c r="BB1378" s="96">
        <v>320</v>
      </c>
      <c r="BC1378" s="96">
        <v>300</v>
      </c>
      <c r="BD1378" s="96">
        <v>280</v>
      </c>
      <c r="BE1378" s="96">
        <v>240</v>
      </c>
      <c r="BF1378" s="95" t="s">
        <v>1407</v>
      </c>
      <c r="BG1378" s="96">
        <v>500</v>
      </c>
      <c r="BH1378" s="96">
        <v>480</v>
      </c>
      <c r="BI1378" s="96">
        <v>450</v>
      </c>
      <c r="BJ1378" s="96">
        <v>430</v>
      </c>
      <c r="BK1378" s="96">
        <v>400</v>
      </c>
      <c r="BL1378" s="96">
        <v>380</v>
      </c>
      <c r="BM1378" s="96">
        <v>350</v>
      </c>
      <c r="BN1378" s="96">
        <v>300</v>
      </c>
      <c r="CH1378" s="2">
        <v>66003</v>
      </c>
      <c r="CI1378" s="2" t="s">
        <v>124</v>
      </c>
      <c r="CP1378" s="3">
        <v>63907</v>
      </c>
      <c r="CQ1378" s="3" t="s">
        <v>34247</v>
      </c>
      <c r="CR1378" s="3" t="s">
        <v>122</v>
      </c>
    </row>
    <row r="1379" spans="19:96" x14ac:dyDescent="0.25">
      <c r="S1379" s="2"/>
      <c r="T1379" s="95" t="s">
        <v>1408</v>
      </c>
      <c r="U1379" s="96">
        <v>900</v>
      </c>
      <c r="V1379" s="96">
        <v>860</v>
      </c>
      <c r="W1379" s="96">
        <v>810</v>
      </c>
      <c r="X1379" s="96">
        <v>770</v>
      </c>
      <c r="Y1379" s="96">
        <v>720</v>
      </c>
      <c r="Z1379" s="96">
        <v>680</v>
      </c>
      <c r="AA1379" s="96">
        <v>630</v>
      </c>
      <c r="AB1379" s="96">
        <v>540</v>
      </c>
      <c r="AC1379" s="95" t="s">
        <v>1408</v>
      </c>
      <c r="AD1379" s="96">
        <v>1400</v>
      </c>
      <c r="AE1379" s="96">
        <v>1330</v>
      </c>
      <c r="AF1379" s="96">
        <v>1260</v>
      </c>
      <c r="AG1379" s="96">
        <v>1190</v>
      </c>
      <c r="AH1379" s="96">
        <v>1120</v>
      </c>
      <c r="AI1379" s="96">
        <v>1050</v>
      </c>
      <c r="AJ1379" s="96">
        <v>980</v>
      </c>
      <c r="AK1379" s="96">
        <v>840</v>
      </c>
      <c r="AL1379" s="2"/>
      <c r="AM1379" s="95" t="s">
        <v>1408</v>
      </c>
      <c r="AN1379" s="96">
        <v>1400</v>
      </c>
      <c r="AO1379" s="96">
        <v>1330</v>
      </c>
      <c r="AP1379" s="96">
        <v>1260</v>
      </c>
      <c r="AQ1379" s="96">
        <v>1190</v>
      </c>
      <c r="AR1379" s="96">
        <v>1120</v>
      </c>
      <c r="AS1379" s="96">
        <v>1050</v>
      </c>
      <c r="AT1379" s="96">
        <v>980</v>
      </c>
      <c r="AU1379" s="96">
        <v>840</v>
      </c>
      <c r="AW1379" s="95" t="s">
        <v>1408</v>
      </c>
      <c r="AX1379" s="96">
        <v>500</v>
      </c>
      <c r="AY1379" s="96">
        <v>480</v>
      </c>
      <c r="AZ1379" s="96">
        <v>450</v>
      </c>
      <c r="BA1379" s="96">
        <v>430</v>
      </c>
      <c r="BB1379" s="96">
        <v>400</v>
      </c>
      <c r="BC1379" s="96">
        <v>380</v>
      </c>
      <c r="BD1379" s="96">
        <v>350</v>
      </c>
      <c r="BE1379" s="96">
        <v>300</v>
      </c>
      <c r="BF1379" s="95" t="s">
        <v>1408</v>
      </c>
      <c r="BG1379" s="96">
        <v>600</v>
      </c>
      <c r="BH1379" s="96">
        <v>570</v>
      </c>
      <c r="BI1379" s="96">
        <v>540</v>
      </c>
      <c r="BJ1379" s="96">
        <v>510</v>
      </c>
      <c r="BK1379" s="96">
        <v>480</v>
      </c>
      <c r="BL1379" s="96">
        <v>450</v>
      </c>
      <c r="BM1379" s="96">
        <v>420</v>
      </c>
      <c r="BN1379" s="96">
        <v>360</v>
      </c>
      <c r="CH1379" s="2">
        <v>66004</v>
      </c>
      <c r="CI1379" s="2" t="s">
        <v>126</v>
      </c>
      <c r="CP1379" s="3">
        <v>63910</v>
      </c>
      <c r="CQ1379" s="3" t="s">
        <v>34248</v>
      </c>
      <c r="CR1379" s="3" t="s">
        <v>122</v>
      </c>
    </row>
    <row r="1380" spans="19:96" x14ac:dyDescent="0.25">
      <c r="S1380" s="2"/>
      <c r="T1380" s="95" t="s">
        <v>1409</v>
      </c>
      <c r="U1380" s="96">
        <v>900</v>
      </c>
      <c r="V1380" s="96">
        <v>860</v>
      </c>
      <c r="W1380" s="96">
        <v>810</v>
      </c>
      <c r="X1380" s="96">
        <v>770</v>
      </c>
      <c r="Y1380" s="96">
        <v>720</v>
      </c>
      <c r="Z1380" s="96">
        <v>680</v>
      </c>
      <c r="AA1380" s="96">
        <v>630</v>
      </c>
      <c r="AB1380" s="96">
        <v>540</v>
      </c>
      <c r="AC1380" s="95" t="s">
        <v>1409</v>
      </c>
      <c r="AD1380" s="96">
        <v>1400</v>
      </c>
      <c r="AE1380" s="96">
        <v>1330</v>
      </c>
      <c r="AF1380" s="96">
        <v>1260</v>
      </c>
      <c r="AG1380" s="96">
        <v>1190</v>
      </c>
      <c r="AH1380" s="96">
        <v>1120</v>
      </c>
      <c r="AI1380" s="96">
        <v>1050</v>
      </c>
      <c r="AJ1380" s="96">
        <v>980</v>
      </c>
      <c r="AK1380" s="96">
        <v>840</v>
      </c>
      <c r="AL1380" s="2"/>
      <c r="AM1380" s="95" t="s">
        <v>1409</v>
      </c>
      <c r="AN1380" s="96">
        <v>1400</v>
      </c>
      <c r="AO1380" s="96">
        <v>1330</v>
      </c>
      <c r="AP1380" s="96">
        <v>1260</v>
      </c>
      <c r="AQ1380" s="96">
        <v>1190</v>
      </c>
      <c r="AR1380" s="96">
        <v>1120</v>
      </c>
      <c r="AS1380" s="96">
        <v>1050</v>
      </c>
      <c r="AT1380" s="96">
        <v>980</v>
      </c>
      <c r="AU1380" s="96">
        <v>840</v>
      </c>
      <c r="AW1380" s="95" t="s">
        <v>1409</v>
      </c>
      <c r="AX1380" s="96">
        <v>500</v>
      </c>
      <c r="AY1380" s="96">
        <v>480</v>
      </c>
      <c r="AZ1380" s="96">
        <v>450</v>
      </c>
      <c r="BA1380" s="96">
        <v>430</v>
      </c>
      <c r="BB1380" s="96">
        <v>400</v>
      </c>
      <c r="BC1380" s="96">
        <v>380</v>
      </c>
      <c r="BD1380" s="96">
        <v>350</v>
      </c>
      <c r="BE1380" s="96">
        <v>300</v>
      </c>
      <c r="BF1380" s="95" t="s">
        <v>1409</v>
      </c>
      <c r="BG1380" s="96">
        <v>600</v>
      </c>
      <c r="BH1380" s="96">
        <v>570</v>
      </c>
      <c r="BI1380" s="96">
        <v>540</v>
      </c>
      <c r="BJ1380" s="96">
        <v>510</v>
      </c>
      <c r="BK1380" s="96">
        <v>480</v>
      </c>
      <c r="BL1380" s="96">
        <v>450</v>
      </c>
      <c r="BM1380" s="96">
        <v>420</v>
      </c>
      <c r="BN1380" s="96">
        <v>360</v>
      </c>
      <c r="CH1380" s="2">
        <v>66005</v>
      </c>
      <c r="CI1380" s="2" t="s">
        <v>126</v>
      </c>
      <c r="CP1380" s="3">
        <v>63913</v>
      </c>
      <c r="CQ1380" s="3" t="s">
        <v>17571</v>
      </c>
      <c r="CR1380" s="3" t="s">
        <v>126</v>
      </c>
    </row>
    <row r="1381" spans="19:96" x14ac:dyDescent="0.25">
      <c r="S1381" s="2"/>
      <c r="T1381" s="95" t="s">
        <v>1410</v>
      </c>
      <c r="U1381" s="96">
        <v>700</v>
      </c>
      <c r="V1381" s="96">
        <v>670</v>
      </c>
      <c r="W1381" s="96">
        <v>630</v>
      </c>
      <c r="X1381" s="96">
        <v>600</v>
      </c>
      <c r="Y1381" s="96">
        <v>560</v>
      </c>
      <c r="Z1381" s="96">
        <v>530</v>
      </c>
      <c r="AA1381" s="96">
        <v>490</v>
      </c>
      <c r="AB1381" s="96">
        <v>420</v>
      </c>
      <c r="AC1381" s="95" t="s">
        <v>1410</v>
      </c>
      <c r="AD1381" s="96">
        <v>1100</v>
      </c>
      <c r="AE1381" s="96">
        <v>1050</v>
      </c>
      <c r="AF1381" s="96">
        <v>990</v>
      </c>
      <c r="AG1381" s="96">
        <v>940</v>
      </c>
      <c r="AH1381" s="96">
        <v>880</v>
      </c>
      <c r="AI1381" s="96">
        <v>830</v>
      </c>
      <c r="AJ1381" s="96">
        <v>770</v>
      </c>
      <c r="AK1381" s="96">
        <v>660</v>
      </c>
      <c r="AL1381" s="2"/>
      <c r="AM1381" s="95" t="s">
        <v>1410</v>
      </c>
      <c r="AN1381" s="96">
        <v>1100</v>
      </c>
      <c r="AO1381" s="96">
        <v>1050</v>
      </c>
      <c r="AP1381" s="96">
        <v>990</v>
      </c>
      <c r="AQ1381" s="96">
        <v>940</v>
      </c>
      <c r="AR1381" s="96">
        <v>880</v>
      </c>
      <c r="AS1381" s="96">
        <v>830</v>
      </c>
      <c r="AT1381" s="96">
        <v>770</v>
      </c>
      <c r="AU1381" s="96">
        <v>660</v>
      </c>
      <c r="AW1381" s="95" t="s">
        <v>1410</v>
      </c>
      <c r="AX1381" s="96">
        <v>400</v>
      </c>
      <c r="AY1381" s="96">
        <v>380</v>
      </c>
      <c r="AZ1381" s="96">
        <v>360</v>
      </c>
      <c r="BA1381" s="96">
        <v>340</v>
      </c>
      <c r="BB1381" s="96">
        <v>320</v>
      </c>
      <c r="BC1381" s="96">
        <v>300</v>
      </c>
      <c r="BD1381" s="96">
        <v>280</v>
      </c>
      <c r="BE1381" s="96">
        <v>240</v>
      </c>
      <c r="BF1381" s="95" t="s">
        <v>1410</v>
      </c>
      <c r="BG1381" s="96">
        <v>500</v>
      </c>
      <c r="BH1381" s="96">
        <v>480</v>
      </c>
      <c r="BI1381" s="96">
        <v>450</v>
      </c>
      <c r="BJ1381" s="96">
        <v>430</v>
      </c>
      <c r="BK1381" s="96">
        <v>400</v>
      </c>
      <c r="BL1381" s="96">
        <v>380</v>
      </c>
      <c r="BM1381" s="96">
        <v>350</v>
      </c>
      <c r="BN1381" s="96">
        <v>300</v>
      </c>
      <c r="CH1381" s="2">
        <v>66007</v>
      </c>
      <c r="CI1381" s="2" t="s">
        <v>124</v>
      </c>
      <c r="CP1381" s="3">
        <v>63914</v>
      </c>
      <c r="CQ1381" s="3" t="s">
        <v>34249</v>
      </c>
      <c r="CR1381" s="3" t="s">
        <v>126</v>
      </c>
    </row>
    <row r="1382" spans="19:96" x14ac:dyDescent="0.25">
      <c r="S1382" s="2"/>
      <c r="T1382" s="95" t="s">
        <v>1411</v>
      </c>
      <c r="U1382" s="96">
        <v>1200</v>
      </c>
      <c r="V1382" s="96">
        <v>1140</v>
      </c>
      <c r="W1382" s="96">
        <v>1080</v>
      </c>
      <c r="X1382" s="96">
        <v>1020</v>
      </c>
      <c r="Y1382" s="96">
        <v>960</v>
      </c>
      <c r="Z1382" s="96">
        <v>900</v>
      </c>
      <c r="AA1382" s="96">
        <v>840</v>
      </c>
      <c r="AB1382" s="96">
        <v>720</v>
      </c>
      <c r="AC1382" s="95" t="s">
        <v>1411</v>
      </c>
      <c r="AD1382" s="96">
        <v>1900</v>
      </c>
      <c r="AE1382" s="96">
        <v>1810</v>
      </c>
      <c r="AF1382" s="96">
        <v>1710</v>
      </c>
      <c r="AG1382" s="96">
        <v>1620</v>
      </c>
      <c r="AH1382" s="96">
        <v>1520</v>
      </c>
      <c r="AI1382" s="96">
        <v>1430</v>
      </c>
      <c r="AJ1382" s="96">
        <v>1330</v>
      </c>
      <c r="AK1382" s="96">
        <v>1140</v>
      </c>
      <c r="AL1382" s="2"/>
      <c r="AM1382" s="95" t="s">
        <v>1411</v>
      </c>
      <c r="AN1382" s="96">
        <v>1800</v>
      </c>
      <c r="AO1382" s="96">
        <v>1710</v>
      </c>
      <c r="AP1382" s="96">
        <v>1620</v>
      </c>
      <c r="AQ1382" s="96">
        <v>1530</v>
      </c>
      <c r="AR1382" s="96">
        <v>1440</v>
      </c>
      <c r="AS1382" s="96">
        <v>1350</v>
      </c>
      <c r="AT1382" s="96">
        <v>1260</v>
      </c>
      <c r="AU1382" s="96">
        <v>1080</v>
      </c>
      <c r="AW1382" s="95" t="s">
        <v>1411</v>
      </c>
      <c r="AX1382" s="96">
        <v>600</v>
      </c>
      <c r="AY1382" s="96">
        <v>570</v>
      </c>
      <c r="AZ1382" s="96">
        <v>540</v>
      </c>
      <c r="BA1382" s="96">
        <v>510</v>
      </c>
      <c r="BB1382" s="96">
        <v>480</v>
      </c>
      <c r="BC1382" s="96">
        <v>450</v>
      </c>
      <c r="BD1382" s="96">
        <v>420</v>
      </c>
      <c r="BE1382" s="96">
        <v>360</v>
      </c>
      <c r="BF1382" s="95" t="s">
        <v>1411</v>
      </c>
      <c r="BG1382" s="96">
        <v>800</v>
      </c>
      <c r="BH1382" s="96">
        <v>760</v>
      </c>
      <c r="BI1382" s="96">
        <v>720</v>
      </c>
      <c r="BJ1382" s="96">
        <v>680</v>
      </c>
      <c r="BK1382" s="96">
        <v>640</v>
      </c>
      <c r="BL1382" s="96">
        <v>600</v>
      </c>
      <c r="BM1382" s="96">
        <v>560</v>
      </c>
      <c r="BN1382" s="96">
        <v>480</v>
      </c>
      <c r="CH1382" s="2">
        <v>66008</v>
      </c>
      <c r="CI1382" s="2" t="s">
        <v>126</v>
      </c>
      <c r="CP1382" s="3">
        <v>63915</v>
      </c>
      <c r="CQ1382" s="3" t="s">
        <v>34250</v>
      </c>
      <c r="CR1382" s="3" t="s">
        <v>126</v>
      </c>
    </row>
    <row r="1383" spans="19:96" x14ac:dyDescent="0.25">
      <c r="S1383" s="2"/>
      <c r="T1383" s="95" t="s">
        <v>1412</v>
      </c>
      <c r="U1383" s="96">
        <v>700</v>
      </c>
      <c r="V1383" s="96">
        <v>670</v>
      </c>
      <c r="W1383" s="96">
        <v>630</v>
      </c>
      <c r="X1383" s="96">
        <v>600</v>
      </c>
      <c r="Y1383" s="96">
        <v>560</v>
      </c>
      <c r="Z1383" s="96">
        <v>530</v>
      </c>
      <c r="AA1383" s="96">
        <v>490</v>
      </c>
      <c r="AB1383" s="96">
        <v>420</v>
      </c>
      <c r="AC1383" s="95" t="s">
        <v>1412</v>
      </c>
      <c r="AD1383" s="96">
        <v>1100</v>
      </c>
      <c r="AE1383" s="96">
        <v>1050</v>
      </c>
      <c r="AF1383" s="96">
        <v>990</v>
      </c>
      <c r="AG1383" s="96">
        <v>940</v>
      </c>
      <c r="AH1383" s="96">
        <v>880</v>
      </c>
      <c r="AI1383" s="96">
        <v>830</v>
      </c>
      <c r="AJ1383" s="96">
        <v>770</v>
      </c>
      <c r="AK1383" s="96">
        <v>660</v>
      </c>
      <c r="AL1383" s="2"/>
      <c r="AM1383" s="95" t="s">
        <v>1412</v>
      </c>
      <c r="AN1383" s="96">
        <v>1100</v>
      </c>
      <c r="AO1383" s="96">
        <v>1050</v>
      </c>
      <c r="AP1383" s="96">
        <v>990</v>
      </c>
      <c r="AQ1383" s="96">
        <v>940</v>
      </c>
      <c r="AR1383" s="96">
        <v>880</v>
      </c>
      <c r="AS1383" s="96">
        <v>830</v>
      </c>
      <c r="AT1383" s="96">
        <v>770</v>
      </c>
      <c r="AU1383" s="96">
        <v>660</v>
      </c>
      <c r="AW1383" s="95" t="s">
        <v>1412</v>
      </c>
      <c r="AX1383" s="96">
        <v>400</v>
      </c>
      <c r="AY1383" s="96">
        <v>380</v>
      </c>
      <c r="AZ1383" s="96">
        <v>360</v>
      </c>
      <c r="BA1383" s="96">
        <v>340</v>
      </c>
      <c r="BB1383" s="96">
        <v>320</v>
      </c>
      <c r="BC1383" s="96">
        <v>300</v>
      </c>
      <c r="BD1383" s="96">
        <v>280</v>
      </c>
      <c r="BE1383" s="96">
        <v>240</v>
      </c>
      <c r="BF1383" s="95" t="s">
        <v>1412</v>
      </c>
      <c r="BG1383" s="96">
        <v>500</v>
      </c>
      <c r="BH1383" s="96">
        <v>480</v>
      </c>
      <c r="BI1383" s="96">
        <v>450</v>
      </c>
      <c r="BJ1383" s="96">
        <v>430</v>
      </c>
      <c r="BK1383" s="96">
        <v>400</v>
      </c>
      <c r="BL1383" s="96">
        <v>380</v>
      </c>
      <c r="BM1383" s="96">
        <v>350</v>
      </c>
      <c r="BN1383" s="96">
        <v>300</v>
      </c>
      <c r="CH1383" s="2">
        <v>66009</v>
      </c>
      <c r="CI1383" s="2" t="s">
        <v>126</v>
      </c>
      <c r="CP1383" s="3">
        <v>63921</v>
      </c>
      <c r="CQ1383" s="3" t="s">
        <v>34251</v>
      </c>
      <c r="CR1383" s="3" t="s">
        <v>126</v>
      </c>
    </row>
    <row r="1384" spans="19:96" x14ac:dyDescent="0.25">
      <c r="S1384" s="2"/>
      <c r="T1384" s="95" t="s">
        <v>1413</v>
      </c>
      <c r="U1384" s="96">
        <v>1000</v>
      </c>
      <c r="V1384" s="96">
        <v>950</v>
      </c>
      <c r="W1384" s="96">
        <v>900</v>
      </c>
      <c r="X1384" s="96">
        <v>850</v>
      </c>
      <c r="Y1384" s="96">
        <v>800</v>
      </c>
      <c r="Z1384" s="96">
        <v>750</v>
      </c>
      <c r="AA1384" s="96">
        <v>700</v>
      </c>
      <c r="AB1384" s="96">
        <v>600</v>
      </c>
      <c r="AC1384" s="95" t="s">
        <v>1413</v>
      </c>
      <c r="AD1384" s="96">
        <v>1600</v>
      </c>
      <c r="AE1384" s="96">
        <v>1520</v>
      </c>
      <c r="AF1384" s="96">
        <v>1440</v>
      </c>
      <c r="AG1384" s="96">
        <v>1360</v>
      </c>
      <c r="AH1384" s="96">
        <v>1280</v>
      </c>
      <c r="AI1384" s="96">
        <v>1200</v>
      </c>
      <c r="AJ1384" s="96">
        <v>1120</v>
      </c>
      <c r="AK1384" s="96">
        <v>960</v>
      </c>
      <c r="AL1384" s="2"/>
      <c r="AM1384" s="95" t="s">
        <v>1413</v>
      </c>
      <c r="AN1384" s="96">
        <v>1400</v>
      </c>
      <c r="AO1384" s="96">
        <v>1330</v>
      </c>
      <c r="AP1384" s="96">
        <v>1260</v>
      </c>
      <c r="AQ1384" s="96">
        <v>1190</v>
      </c>
      <c r="AR1384" s="96">
        <v>1120</v>
      </c>
      <c r="AS1384" s="96">
        <v>1050</v>
      </c>
      <c r="AT1384" s="96">
        <v>980</v>
      </c>
      <c r="AU1384" s="96">
        <v>840</v>
      </c>
      <c r="AW1384" s="95" t="s">
        <v>1413</v>
      </c>
      <c r="AX1384" s="96">
        <v>500</v>
      </c>
      <c r="AY1384" s="96">
        <v>480</v>
      </c>
      <c r="AZ1384" s="96">
        <v>450</v>
      </c>
      <c r="BA1384" s="96">
        <v>430</v>
      </c>
      <c r="BB1384" s="96">
        <v>400</v>
      </c>
      <c r="BC1384" s="96">
        <v>380</v>
      </c>
      <c r="BD1384" s="96">
        <v>350</v>
      </c>
      <c r="BE1384" s="96">
        <v>300</v>
      </c>
      <c r="BF1384" s="95" t="s">
        <v>1413</v>
      </c>
      <c r="BG1384" s="96">
        <v>600</v>
      </c>
      <c r="BH1384" s="96">
        <v>570</v>
      </c>
      <c r="BI1384" s="96">
        <v>540</v>
      </c>
      <c r="BJ1384" s="96">
        <v>510</v>
      </c>
      <c r="BK1384" s="96">
        <v>480</v>
      </c>
      <c r="BL1384" s="96">
        <v>450</v>
      </c>
      <c r="BM1384" s="96">
        <v>420</v>
      </c>
      <c r="BN1384" s="96">
        <v>360</v>
      </c>
      <c r="CH1384" s="2">
        <v>66015</v>
      </c>
      <c r="CI1384" s="2" t="s">
        <v>124</v>
      </c>
      <c r="CP1384" s="3">
        <v>63922</v>
      </c>
      <c r="CQ1384" s="3" t="s">
        <v>34252</v>
      </c>
      <c r="CR1384" s="3" t="s">
        <v>126</v>
      </c>
    </row>
    <row r="1385" spans="19:96" x14ac:dyDescent="0.25">
      <c r="S1385" s="2"/>
      <c r="T1385" s="95" t="s">
        <v>17465</v>
      </c>
      <c r="U1385" s="96">
        <v>1100</v>
      </c>
      <c r="V1385" s="96">
        <v>1050</v>
      </c>
      <c r="W1385" s="96">
        <v>990</v>
      </c>
      <c r="X1385" s="96">
        <v>940</v>
      </c>
      <c r="Y1385" s="96">
        <v>880</v>
      </c>
      <c r="Z1385" s="96">
        <v>830</v>
      </c>
      <c r="AA1385" s="96">
        <v>770</v>
      </c>
      <c r="AB1385" s="96">
        <v>660</v>
      </c>
      <c r="AC1385" s="95" t="s">
        <v>17465</v>
      </c>
      <c r="AD1385" s="96">
        <v>1800</v>
      </c>
      <c r="AE1385" s="96">
        <v>1710</v>
      </c>
      <c r="AF1385" s="96">
        <v>1620</v>
      </c>
      <c r="AG1385" s="96">
        <v>1530</v>
      </c>
      <c r="AH1385" s="96">
        <v>1440</v>
      </c>
      <c r="AI1385" s="96">
        <v>1350</v>
      </c>
      <c r="AJ1385" s="96">
        <v>1260</v>
      </c>
      <c r="AK1385" s="96">
        <v>1080</v>
      </c>
      <c r="AL1385" s="2"/>
      <c r="AM1385" s="95" t="s">
        <v>17465</v>
      </c>
      <c r="AN1385" s="96">
        <v>1600</v>
      </c>
      <c r="AO1385" s="96">
        <v>1520</v>
      </c>
      <c r="AP1385" s="96">
        <v>1440</v>
      </c>
      <c r="AQ1385" s="96">
        <v>1360</v>
      </c>
      <c r="AR1385" s="96">
        <v>1280</v>
      </c>
      <c r="AS1385" s="96">
        <v>1200</v>
      </c>
      <c r="AT1385" s="96">
        <v>1120</v>
      </c>
      <c r="AU1385" s="96">
        <v>960</v>
      </c>
      <c r="AW1385" s="95" t="s">
        <v>17465</v>
      </c>
      <c r="AX1385" s="96">
        <v>500</v>
      </c>
      <c r="AY1385" s="96">
        <v>480</v>
      </c>
      <c r="AZ1385" s="96">
        <v>450</v>
      </c>
      <c r="BA1385" s="96">
        <v>430</v>
      </c>
      <c r="BB1385" s="96">
        <v>400</v>
      </c>
      <c r="BC1385" s="96">
        <v>380</v>
      </c>
      <c r="BD1385" s="96">
        <v>350</v>
      </c>
      <c r="BE1385" s="96">
        <v>300</v>
      </c>
      <c r="BF1385" s="95" t="s">
        <v>17465</v>
      </c>
      <c r="BG1385" s="96">
        <v>700</v>
      </c>
      <c r="BH1385" s="96">
        <v>670</v>
      </c>
      <c r="BI1385" s="96">
        <v>630</v>
      </c>
      <c r="BJ1385" s="96">
        <v>600</v>
      </c>
      <c r="BK1385" s="96">
        <v>560</v>
      </c>
      <c r="BL1385" s="96">
        <v>530</v>
      </c>
      <c r="BM1385" s="96">
        <v>490</v>
      </c>
      <c r="BN1385" s="96">
        <v>420</v>
      </c>
      <c r="CH1385" s="2">
        <v>66017</v>
      </c>
      <c r="CI1385" s="2" t="s">
        <v>126</v>
      </c>
      <c r="CP1385" s="3">
        <v>63923</v>
      </c>
      <c r="CQ1385" s="3" t="s">
        <v>29289</v>
      </c>
      <c r="CR1385" s="3" t="s">
        <v>126</v>
      </c>
    </row>
    <row r="1386" spans="19:96" x14ac:dyDescent="0.25">
      <c r="S1386" s="2"/>
      <c r="T1386" s="95" t="s">
        <v>1414</v>
      </c>
      <c r="U1386" s="96">
        <v>1100</v>
      </c>
      <c r="V1386" s="96">
        <v>1050</v>
      </c>
      <c r="W1386" s="96">
        <v>990</v>
      </c>
      <c r="X1386" s="96">
        <v>940</v>
      </c>
      <c r="Y1386" s="96">
        <v>880</v>
      </c>
      <c r="Z1386" s="96">
        <v>830</v>
      </c>
      <c r="AA1386" s="96">
        <v>770</v>
      </c>
      <c r="AB1386" s="96">
        <v>660</v>
      </c>
      <c r="AC1386" s="95" t="s">
        <v>1414</v>
      </c>
      <c r="AD1386" s="96">
        <v>1800</v>
      </c>
      <c r="AE1386" s="96">
        <v>1710</v>
      </c>
      <c r="AF1386" s="96">
        <v>1620</v>
      </c>
      <c r="AG1386" s="96">
        <v>1530</v>
      </c>
      <c r="AH1386" s="96">
        <v>1440</v>
      </c>
      <c r="AI1386" s="96">
        <v>1350</v>
      </c>
      <c r="AJ1386" s="96">
        <v>1260</v>
      </c>
      <c r="AK1386" s="96">
        <v>1080</v>
      </c>
      <c r="AL1386" s="2"/>
      <c r="AM1386" s="95" t="s">
        <v>1414</v>
      </c>
      <c r="AN1386" s="96">
        <v>1600</v>
      </c>
      <c r="AO1386" s="96">
        <v>1520</v>
      </c>
      <c r="AP1386" s="96">
        <v>1440</v>
      </c>
      <c r="AQ1386" s="96">
        <v>1360</v>
      </c>
      <c r="AR1386" s="96">
        <v>1280</v>
      </c>
      <c r="AS1386" s="96">
        <v>1200</v>
      </c>
      <c r="AT1386" s="96">
        <v>1120</v>
      </c>
      <c r="AU1386" s="96">
        <v>960</v>
      </c>
      <c r="AW1386" s="95" t="s">
        <v>1414</v>
      </c>
      <c r="AX1386" s="96">
        <v>500</v>
      </c>
      <c r="AY1386" s="96">
        <v>480</v>
      </c>
      <c r="AZ1386" s="96">
        <v>450</v>
      </c>
      <c r="BA1386" s="96">
        <v>430</v>
      </c>
      <c r="BB1386" s="96">
        <v>400</v>
      </c>
      <c r="BC1386" s="96">
        <v>380</v>
      </c>
      <c r="BD1386" s="96">
        <v>350</v>
      </c>
      <c r="BE1386" s="96">
        <v>300</v>
      </c>
      <c r="BF1386" s="95" t="s">
        <v>1414</v>
      </c>
      <c r="BG1386" s="96">
        <v>700</v>
      </c>
      <c r="BH1386" s="96">
        <v>670</v>
      </c>
      <c r="BI1386" s="96">
        <v>630</v>
      </c>
      <c r="BJ1386" s="96">
        <v>600</v>
      </c>
      <c r="BK1386" s="96">
        <v>560</v>
      </c>
      <c r="BL1386" s="96">
        <v>530</v>
      </c>
      <c r="BM1386" s="96">
        <v>490</v>
      </c>
      <c r="BN1386" s="96">
        <v>420</v>
      </c>
      <c r="CH1386" s="2">
        <v>66019</v>
      </c>
      <c r="CI1386" s="2" t="s">
        <v>126</v>
      </c>
      <c r="CP1386" s="3">
        <v>63927</v>
      </c>
      <c r="CQ1386" s="3" t="s">
        <v>34253</v>
      </c>
      <c r="CR1386" s="3" t="s">
        <v>124</v>
      </c>
    </row>
    <row r="1387" spans="19:96" x14ac:dyDescent="0.25">
      <c r="S1387" s="2"/>
      <c r="T1387" s="95" t="s">
        <v>1415</v>
      </c>
      <c r="U1387" s="96">
        <v>900</v>
      </c>
      <c r="V1387" s="96">
        <v>860</v>
      </c>
      <c r="W1387" s="96">
        <v>810</v>
      </c>
      <c r="X1387" s="96">
        <v>770</v>
      </c>
      <c r="Y1387" s="96">
        <v>720</v>
      </c>
      <c r="Z1387" s="96">
        <v>680</v>
      </c>
      <c r="AA1387" s="96">
        <v>630</v>
      </c>
      <c r="AB1387" s="96">
        <v>540</v>
      </c>
      <c r="AC1387" s="95" t="s">
        <v>1415</v>
      </c>
      <c r="AD1387" s="96">
        <v>1400</v>
      </c>
      <c r="AE1387" s="96">
        <v>1330</v>
      </c>
      <c r="AF1387" s="96">
        <v>1260</v>
      </c>
      <c r="AG1387" s="96">
        <v>1190</v>
      </c>
      <c r="AH1387" s="96">
        <v>1120</v>
      </c>
      <c r="AI1387" s="96">
        <v>1050</v>
      </c>
      <c r="AJ1387" s="96">
        <v>980</v>
      </c>
      <c r="AK1387" s="96">
        <v>840</v>
      </c>
      <c r="AL1387" s="2"/>
      <c r="AM1387" s="95" t="s">
        <v>1415</v>
      </c>
      <c r="AN1387" s="96">
        <v>1300</v>
      </c>
      <c r="AO1387" s="96">
        <v>1240</v>
      </c>
      <c r="AP1387" s="96">
        <v>1170</v>
      </c>
      <c r="AQ1387" s="96">
        <v>1110</v>
      </c>
      <c r="AR1387" s="96">
        <v>1040</v>
      </c>
      <c r="AS1387" s="96">
        <v>980</v>
      </c>
      <c r="AT1387" s="96">
        <v>910</v>
      </c>
      <c r="AU1387" s="96">
        <v>780</v>
      </c>
      <c r="AW1387" s="95" t="s">
        <v>1415</v>
      </c>
      <c r="AX1387" s="96">
        <v>400</v>
      </c>
      <c r="AY1387" s="96">
        <v>380</v>
      </c>
      <c r="AZ1387" s="96">
        <v>360</v>
      </c>
      <c r="BA1387" s="96">
        <v>340</v>
      </c>
      <c r="BB1387" s="96">
        <v>320</v>
      </c>
      <c r="BC1387" s="96">
        <v>300</v>
      </c>
      <c r="BD1387" s="96">
        <v>280</v>
      </c>
      <c r="BE1387" s="96">
        <v>240</v>
      </c>
      <c r="BF1387" s="95" t="s">
        <v>1415</v>
      </c>
      <c r="BG1387" s="96">
        <v>600</v>
      </c>
      <c r="BH1387" s="96">
        <v>570</v>
      </c>
      <c r="BI1387" s="96">
        <v>540</v>
      </c>
      <c r="BJ1387" s="96">
        <v>510</v>
      </c>
      <c r="BK1387" s="96">
        <v>480</v>
      </c>
      <c r="BL1387" s="96">
        <v>450</v>
      </c>
      <c r="BM1387" s="96">
        <v>420</v>
      </c>
      <c r="BN1387" s="96">
        <v>360</v>
      </c>
      <c r="CH1387" s="2">
        <v>66021</v>
      </c>
      <c r="CI1387" s="2" t="s">
        <v>126</v>
      </c>
      <c r="CP1387" s="3">
        <v>63929</v>
      </c>
      <c r="CQ1387" s="3" t="s">
        <v>34254</v>
      </c>
      <c r="CR1387" s="3" t="s">
        <v>126</v>
      </c>
    </row>
    <row r="1388" spans="19:96" x14ac:dyDescent="0.25">
      <c r="S1388" s="2"/>
      <c r="T1388" s="95" t="s">
        <v>14270</v>
      </c>
      <c r="U1388" s="96">
        <v>1000</v>
      </c>
      <c r="V1388" s="96">
        <v>950</v>
      </c>
      <c r="W1388" s="96">
        <v>900</v>
      </c>
      <c r="X1388" s="96">
        <v>850</v>
      </c>
      <c r="Y1388" s="96">
        <v>800</v>
      </c>
      <c r="Z1388" s="96">
        <v>750</v>
      </c>
      <c r="AA1388" s="96">
        <v>700</v>
      </c>
      <c r="AB1388" s="96">
        <v>600</v>
      </c>
      <c r="AC1388" s="95" t="s">
        <v>14270</v>
      </c>
      <c r="AD1388" s="96">
        <v>1600</v>
      </c>
      <c r="AE1388" s="96">
        <v>1520</v>
      </c>
      <c r="AF1388" s="96">
        <v>1440</v>
      </c>
      <c r="AG1388" s="96">
        <v>1360</v>
      </c>
      <c r="AH1388" s="96">
        <v>1280</v>
      </c>
      <c r="AI1388" s="96">
        <v>1200</v>
      </c>
      <c r="AJ1388" s="96">
        <v>1120</v>
      </c>
      <c r="AK1388" s="96">
        <v>960</v>
      </c>
      <c r="AL1388" s="2"/>
      <c r="AM1388" s="95" t="s">
        <v>14270</v>
      </c>
      <c r="AN1388" s="96">
        <v>1500</v>
      </c>
      <c r="AO1388" s="96">
        <v>1430</v>
      </c>
      <c r="AP1388" s="96">
        <v>1350</v>
      </c>
      <c r="AQ1388" s="96">
        <v>1280</v>
      </c>
      <c r="AR1388" s="96">
        <v>1200</v>
      </c>
      <c r="AS1388" s="96">
        <v>1130</v>
      </c>
      <c r="AT1388" s="96">
        <v>1050</v>
      </c>
      <c r="AU1388" s="96">
        <v>900</v>
      </c>
      <c r="AW1388" s="95" t="s">
        <v>14270</v>
      </c>
      <c r="AX1388" s="96">
        <v>500</v>
      </c>
      <c r="AY1388" s="96">
        <v>480</v>
      </c>
      <c r="AZ1388" s="96">
        <v>450</v>
      </c>
      <c r="BA1388" s="96">
        <v>430</v>
      </c>
      <c r="BB1388" s="96">
        <v>400</v>
      </c>
      <c r="BC1388" s="96">
        <v>380</v>
      </c>
      <c r="BD1388" s="96">
        <v>350</v>
      </c>
      <c r="BE1388" s="96">
        <v>300</v>
      </c>
      <c r="BF1388" s="95" t="s">
        <v>14270</v>
      </c>
      <c r="BG1388" s="96">
        <v>600</v>
      </c>
      <c r="BH1388" s="96">
        <v>570</v>
      </c>
      <c r="BI1388" s="96">
        <v>540</v>
      </c>
      <c r="BJ1388" s="96">
        <v>510</v>
      </c>
      <c r="BK1388" s="96">
        <v>480</v>
      </c>
      <c r="BL1388" s="96">
        <v>450</v>
      </c>
      <c r="BM1388" s="96">
        <v>420</v>
      </c>
      <c r="BN1388" s="96">
        <v>360</v>
      </c>
      <c r="CH1388" s="2">
        <v>66022</v>
      </c>
      <c r="CI1388" s="2" t="s">
        <v>122</v>
      </c>
      <c r="CP1388" s="3">
        <v>63932</v>
      </c>
      <c r="CQ1388" s="3" t="s">
        <v>34255</v>
      </c>
      <c r="CR1388" s="3" t="s">
        <v>126</v>
      </c>
    </row>
    <row r="1389" spans="19:96" x14ac:dyDescent="0.25">
      <c r="S1389" s="2"/>
      <c r="T1389" s="95" t="s">
        <v>1416</v>
      </c>
      <c r="U1389" s="96">
        <v>1100</v>
      </c>
      <c r="V1389" s="96">
        <v>1050</v>
      </c>
      <c r="W1389" s="96">
        <v>990</v>
      </c>
      <c r="X1389" s="96">
        <v>940</v>
      </c>
      <c r="Y1389" s="96">
        <v>880</v>
      </c>
      <c r="Z1389" s="96">
        <v>830</v>
      </c>
      <c r="AA1389" s="96">
        <v>770</v>
      </c>
      <c r="AB1389" s="96">
        <v>660</v>
      </c>
      <c r="AC1389" s="95" t="s">
        <v>1416</v>
      </c>
      <c r="AD1389" s="96">
        <v>1800</v>
      </c>
      <c r="AE1389" s="96">
        <v>1710</v>
      </c>
      <c r="AF1389" s="96">
        <v>1620</v>
      </c>
      <c r="AG1389" s="96">
        <v>1530</v>
      </c>
      <c r="AH1389" s="96">
        <v>1440</v>
      </c>
      <c r="AI1389" s="96">
        <v>1350</v>
      </c>
      <c r="AJ1389" s="96">
        <v>1260</v>
      </c>
      <c r="AK1389" s="96">
        <v>1080</v>
      </c>
      <c r="AL1389" s="2"/>
      <c r="AM1389" s="95" t="s">
        <v>1416</v>
      </c>
      <c r="AN1389" s="96">
        <v>1600</v>
      </c>
      <c r="AO1389" s="96">
        <v>1520</v>
      </c>
      <c r="AP1389" s="96">
        <v>1440</v>
      </c>
      <c r="AQ1389" s="96">
        <v>1360</v>
      </c>
      <c r="AR1389" s="96">
        <v>1280</v>
      </c>
      <c r="AS1389" s="96">
        <v>1200</v>
      </c>
      <c r="AT1389" s="96">
        <v>1120</v>
      </c>
      <c r="AU1389" s="96">
        <v>960</v>
      </c>
      <c r="AW1389" s="95" t="s">
        <v>1416</v>
      </c>
      <c r="AX1389" s="96">
        <v>500</v>
      </c>
      <c r="AY1389" s="96">
        <v>480</v>
      </c>
      <c r="AZ1389" s="96">
        <v>450</v>
      </c>
      <c r="BA1389" s="96">
        <v>430</v>
      </c>
      <c r="BB1389" s="96">
        <v>400</v>
      </c>
      <c r="BC1389" s="96">
        <v>380</v>
      </c>
      <c r="BD1389" s="96">
        <v>350</v>
      </c>
      <c r="BE1389" s="96">
        <v>300</v>
      </c>
      <c r="BF1389" s="95" t="s">
        <v>1416</v>
      </c>
      <c r="BG1389" s="96">
        <v>700</v>
      </c>
      <c r="BH1389" s="96">
        <v>670</v>
      </c>
      <c r="BI1389" s="96">
        <v>630</v>
      </c>
      <c r="BJ1389" s="96">
        <v>600</v>
      </c>
      <c r="BK1389" s="96">
        <v>560</v>
      </c>
      <c r="BL1389" s="96">
        <v>530</v>
      </c>
      <c r="BM1389" s="96">
        <v>490</v>
      </c>
      <c r="BN1389" s="96">
        <v>420</v>
      </c>
      <c r="CH1389" s="2">
        <v>66033</v>
      </c>
      <c r="CI1389" s="2" t="s">
        <v>122</v>
      </c>
      <c r="CP1389" s="3">
        <v>63933</v>
      </c>
      <c r="CQ1389" s="3" t="s">
        <v>32831</v>
      </c>
      <c r="CR1389" s="3" t="s">
        <v>126</v>
      </c>
    </row>
    <row r="1390" spans="19:96" x14ac:dyDescent="0.25">
      <c r="S1390" s="2"/>
      <c r="T1390" s="95" t="s">
        <v>1417</v>
      </c>
      <c r="U1390" s="96">
        <v>900</v>
      </c>
      <c r="V1390" s="96">
        <v>860</v>
      </c>
      <c r="W1390" s="96">
        <v>810</v>
      </c>
      <c r="X1390" s="96">
        <v>770</v>
      </c>
      <c r="Y1390" s="96">
        <v>720</v>
      </c>
      <c r="Z1390" s="96">
        <v>680</v>
      </c>
      <c r="AA1390" s="96">
        <v>630</v>
      </c>
      <c r="AB1390" s="96">
        <v>540</v>
      </c>
      <c r="AC1390" s="95" t="s">
        <v>1417</v>
      </c>
      <c r="AD1390" s="96">
        <v>1400</v>
      </c>
      <c r="AE1390" s="96">
        <v>1330</v>
      </c>
      <c r="AF1390" s="96">
        <v>1260</v>
      </c>
      <c r="AG1390" s="96">
        <v>1190</v>
      </c>
      <c r="AH1390" s="96">
        <v>1120</v>
      </c>
      <c r="AI1390" s="96">
        <v>1050</v>
      </c>
      <c r="AJ1390" s="96">
        <v>980</v>
      </c>
      <c r="AK1390" s="96">
        <v>840</v>
      </c>
      <c r="AL1390" s="2"/>
      <c r="AM1390" s="95" t="s">
        <v>1417</v>
      </c>
      <c r="AN1390" s="96">
        <v>1400</v>
      </c>
      <c r="AO1390" s="96">
        <v>1330</v>
      </c>
      <c r="AP1390" s="96">
        <v>1260</v>
      </c>
      <c r="AQ1390" s="96">
        <v>1190</v>
      </c>
      <c r="AR1390" s="96">
        <v>1120</v>
      </c>
      <c r="AS1390" s="96">
        <v>1050</v>
      </c>
      <c r="AT1390" s="96">
        <v>980</v>
      </c>
      <c r="AU1390" s="96">
        <v>840</v>
      </c>
      <c r="AW1390" s="95" t="s">
        <v>1417</v>
      </c>
      <c r="AX1390" s="96">
        <v>500</v>
      </c>
      <c r="AY1390" s="96">
        <v>480</v>
      </c>
      <c r="AZ1390" s="96">
        <v>450</v>
      </c>
      <c r="BA1390" s="96">
        <v>430</v>
      </c>
      <c r="BB1390" s="96">
        <v>400</v>
      </c>
      <c r="BC1390" s="96">
        <v>380</v>
      </c>
      <c r="BD1390" s="96">
        <v>350</v>
      </c>
      <c r="BE1390" s="96">
        <v>300</v>
      </c>
      <c r="BF1390" s="95" t="s">
        <v>1417</v>
      </c>
      <c r="BG1390" s="96">
        <v>600</v>
      </c>
      <c r="BH1390" s="96">
        <v>570</v>
      </c>
      <c r="BI1390" s="96">
        <v>540</v>
      </c>
      <c r="BJ1390" s="96">
        <v>510</v>
      </c>
      <c r="BK1390" s="96">
        <v>480</v>
      </c>
      <c r="BL1390" s="96">
        <v>450</v>
      </c>
      <c r="BM1390" s="96">
        <v>420</v>
      </c>
      <c r="BN1390" s="96">
        <v>360</v>
      </c>
      <c r="CH1390" s="2">
        <v>66035</v>
      </c>
      <c r="CI1390" s="2" t="s">
        <v>126</v>
      </c>
      <c r="CP1390" s="3">
        <v>63934</v>
      </c>
      <c r="CQ1390" s="3" t="s">
        <v>32831</v>
      </c>
      <c r="CR1390" s="3" t="s">
        <v>124</v>
      </c>
    </row>
    <row r="1391" spans="19:96" x14ac:dyDescent="0.25">
      <c r="S1391" s="2"/>
      <c r="T1391" s="95" t="s">
        <v>1418</v>
      </c>
      <c r="U1391" s="96">
        <v>1500</v>
      </c>
      <c r="V1391" s="96">
        <v>1430</v>
      </c>
      <c r="W1391" s="96">
        <v>1350</v>
      </c>
      <c r="X1391" s="96">
        <v>1280</v>
      </c>
      <c r="Y1391" s="96">
        <v>1200</v>
      </c>
      <c r="Z1391" s="96">
        <v>1130</v>
      </c>
      <c r="AA1391" s="96">
        <v>1050</v>
      </c>
      <c r="AB1391" s="96">
        <v>900</v>
      </c>
      <c r="AC1391" s="95" t="s">
        <v>1418</v>
      </c>
      <c r="AD1391" s="96">
        <v>2400</v>
      </c>
      <c r="AE1391" s="96">
        <v>2280</v>
      </c>
      <c r="AF1391" s="96">
        <v>2160</v>
      </c>
      <c r="AG1391" s="96">
        <v>2040</v>
      </c>
      <c r="AH1391" s="96">
        <v>1920</v>
      </c>
      <c r="AI1391" s="96">
        <v>1800</v>
      </c>
      <c r="AJ1391" s="96">
        <v>1680</v>
      </c>
      <c r="AK1391" s="96">
        <v>1440</v>
      </c>
      <c r="AL1391" s="2"/>
      <c r="AM1391" s="95" t="s">
        <v>1418</v>
      </c>
      <c r="AN1391" s="96">
        <v>2200</v>
      </c>
      <c r="AO1391" s="96">
        <v>2090</v>
      </c>
      <c r="AP1391" s="96">
        <v>1980</v>
      </c>
      <c r="AQ1391" s="96">
        <v>1870</v>
      </c>
      <c r="AR1391" s="96">
        <v>1760</v>
      </c>
      <c r="AS1391" s="96">
        <v>1650</v>
      </c>
      <c r="AT1391" s="96">
        <v>1540</v>
      </c>
      <c r="AU1391" s="96">
        <v>1320</v>
      </c>
      <c r="AW1391" s="95" t="s">
        <v>1418</v>
      </c>
      <c r="AX1391" s="96">
        <v>700</v>
      </c>
      <c r="AY1391" s="96">
        <v>670</v>
      </c>
      <c r="AZ1391" s="96">
        <v>630</v>
      </c>
      <c r="BA1391" s="96">
        <v>600</v>
      </c>
      <c r="BB1391" s="96">
        <v>560</v>
      </c>
      <c r="BC1391" s="96">
        <v>530</v>
      </c>
      <c r="BD1391" s="96">
        <v>490</v>
      </c>
      <c r="BE1391" s="96">
        <v>420</v>
      </c>
      <c r="BF1391" s="95" t="s">
        <v>1418</v>
      </c>
      <c r="BG1391" s="96">
        <v>1000</v>
      </c>
      <c r="BH1391" s="96">
        <v>950</v>
      </c>
      <c r="BI1391" s="96">
        <v>900</v>
      </c>
      <c r="BJ1391" s="96">
        <v>850</v>
      </c>
      <c r="BK1391" s="96">
        <v>800</v>
      </c>
      <c r="BL1391" s="96">
        <v>750</v>
      </c>
      <c r="BM1391" s="96">
        <v>700</v>
      </c>
      <c r="BN1391" s="96">
        <v>600</v>
      </c>
      <c r="CH1391" s="2">
        <v>66036</v>
      </c>
      <c r="CI1391" s="2" t="s">
        <v>126</v>
      </c>
      <c r="CP1391" s="3">
        <v>63935</v>
      </c>
      <c r="CQ1391" s="3" t="s">
        <v>34255</v>
      </c>
      <c r="CR1391" s="3" t="s">
        <v>126</v>
      </c>
    </row>
    <row r="1392" spans="19:96" x14ac:dyDescent="0.25">
      <c r="S1392" s="2"/>
      <c r="T1392" s="95" t="s">
        <v>1419</v>
      </c>
      <c r="U1392" s="96">
        <v>3500</v>
      </c>
      <c r="V1392" s="96">
        <v>3330</v>
      </c>
      <c r="W1392" s="96">
        <v>3150</v>
      </c>
      <c r="X1392" s="96">
        <v>2980</v>
      </c>
      <c r="Y1392" s="96">
        <v>2800</v>
      </c>
      <c r="Z1392" s="96">
        <v>2630</v>
      </c>
      <c r="AA1392" s="96">
        <v>2450</v>
      </c>
      <c r="AB1392" s="96">
        <v>2100</v>
      </c>
      <c r="AC1392" s="95" t="s">
        <v>1419</v>
      </c>
      <c r="AD1392" s="96">
        <v>5600</v>
      </c>
      <c r="AE1392" s="96">
        <v>5320</v>
      </c>
      <c r="AF1392" s="96">
        <v>5040</v>
      </c>
      <c r="AG1392" s="96">
        <v>4760</v>
      </c>
      <c r="AH1392" s="96">
        <v>4480</v>
      </c>
      <c r="AI1392" s="96">
        <v>4200</v>
      </c>
      <c r="AJ1392" s="96">
        <v>3920</v>
      </c>
      <c r="AK1392" s="96">
        <v>3360</v>
      </c>
      <c r="AL1392" s="2"/>
      <c r="AM1392" s="95" t="s">
        <v>1419</v>
      </c>
      <c r="AN1392" s="96">
        <v>5200</v>
      </c>
      <c r="AO1392" s="96">
        <v>4940</v>
      </c>
      <c r="AP1392" s="96">
        <v>4680</v>
      </c>
      <c r="AQ1392" s="96">
        <v>4420</v>
      </c>
      <c r="AR1392" s="96">
        <v>4160</v>
      </c>
      <c r="AS1392" s="96">
        <v>3900</v>
      </c>
      <c r="AT1392" s="96">
        <v>3640</v>
      </c>
      <c r="AU1392" s="96">
        <v>3120</v>
      </c>
      <c r="AW1392" s="95" t="s">
        <v>1419</v>
      </c>
      <c r="AX1392" s="96">
        <v>1800</v>
      </c>
      <c r="AY1392" s="96">
        <v>1710</v>
      </c>
      <c r="AZ1392" s="96">
        <v>1620</v>
      </c>
      <c r="BA1392" s="96">
        <v>1530</v>
      </c>
      <c r="BB1392" s="96">
        <v>1440</v>
      </c>
      <c r="BC1392" s="96">
        <v>1350</v>
      </c>
      <c r="BD1392" s="96">
        <v>1260</v>
      </c>
      <c r="BE1392" s="96">
        <v>1080</v>
      </c>
      <c r="BF1392" s="95" t="s">
        <v>1419</v>
      </c>
      <c r="BG1392" s="96">
        <v>2300</v>
      </c>
      <c r="BH1392" s="96">
        <v>2190</v>
      </c>
      <c r="BI1392" s="96">
        <v>2070</v>
      </c>
      <c r="BJ1392" s="96">
        <v>1960</v>
      </c>
      <c r="BK1392" s="96">
        <v>1840</v>
      </c>
      <c r="BL1392" s="96">
        <v>1730</v>
      </c>
      <c r="BM1392" s="96">
        <v>1610</v>
      </c>
      <c r="BN1392" s="96">
        <v>1380</v>
      </c>
      <c r="CH1392" s="2">
        <v>66037</v>
      </c>
      <c r="CI1392" s="2" t="s">
        <v>126</v>
      </c>
      <c r="CP1392" s="3">
        <v>63939</v>
      </c>
      <c r="CQ1392" s="3" t="s">
        <v>30217</v>
      </c>
      <c r="CR1392" s="3" t="s">
        <v>126</v>
      </c>
    </row>
    <row r="1393" spans="19:96" x14ac:dyDescent="0.25">
      <c r="S1393" s="2"/>
      <c r="T1393" s="95" t="s">
        <v>1420</v>
      </c>
      <c r="U1393" s="96">
        <v>800</v>
      </c>
      <c r="V1393" s="96">
        <v>760</v>
      </c>
      <c r="W1393" s="96">
        <v>720</v>
      </c>
      <c r="X1393" s="96">
        <v>680</v>
      </c>
      <c r="Y1393" s="96">
        <v>640</v>
      </c>
      <c r="Z1393" s="96">
        <v>600</v>
      </c>
      <c r="AA1393" s="96">
        <v>560</v>
      </c>
      <c r="AB1393" s="96">
        <v>480</v>
      </c>
      <c r="AC1393" s="95" t="s">
        <v>1420</v>
      </c>
      <c r="AD1393" s="96">
        <v>1300</v>
      </c>
      <c r="AE1393" s="96">
        <v>1240</v>
      </c>
      <c r="AF1393" s="96">
        <v>1170</v>
      </c>
      <c r="AG1393" s="96">
        <v>1110</v>
      </c>
      <c r="AH1393" s="96">
        <v>1040</v>
      </c>
      <c r="AI1393" s="96">
        <v>980</v>
      </c>
      <c r="AJ1393" s="96">
        <v>910</v>
      </c>
      <c r="AK1393" s="96">
        <v>780</v>
      </c>
      <c r="AL1393" s="2"/>
      <c r="AM1393" s="95" t="s">
        <v>1420</v>
      </c>
      <c r="AN1393" s="96">
        <v>1200</v>
      </c>
      <c r="AO1393" s="96">
        <v>1140</v>
      </c>
      <c r="AP1393" s="96">
        <v>1080</v>
      </c>
      <c r="AQ1393" s="96">
        <v>1020</v>
      </c>
      <c r="AR1393" s="96">
        <v>960</v>
      </c>
      <c r="AS1393" s="96">
        <v>900</v>
      </c>
      <c r="AT1393" s="96">
        <v>840</v>
      </c>
      <c r="AU1393" s="96">
        <v>720</v>
      </c>
      <c r="AW1393" s="95" t="s">
        <v>1420</v>
      </c>
      <c r="AX1393" s="96">
        <v>400</v>
      </c>
      <c r="AY1393" s="96">
        <v>380</v>
      </c>
      <c r="AZ1393" s="96">
        <v>360</v>
      </c>
      <c r="BA1393" s="96">
        <v>340</v>
      </c>
      <c r="BB1393" s="96">
        <v>320</v>
      </c>
      <c r="BC1393" s="96">
        <v>300</v>
      </c>
      <c r="BD1393" s="96">
        <v>280</v>
      </c>
      <c r="BE1393" s="96">
        <v>240</v>
      </c>
      <c r="BF1393" s="95" t="s">
        <v>1420</v>
      </c>
      <c r="BG1393" s="96">
        <v>500</v>
      </c>
      <c r="BH1393" s="96">
        <v>480</v>
      </c>
      <c r="BI1393" s="96">
        <v>450</v>
      </c>
      <c r="BJ1393" s="96">
        <v>430</v>
      </c>
      <c r="BK1393" s="96">
        <v>400</v>
      </c>
      <c r="BL1393" s="96">
        <v>380</v>
      </c>
      <c r="BM1393" s="96">
        <v>350</v>
      </c>
      <c r="BN1393" s="96">
        <v>300</v>
      </c>
      <c r="CH1393" s="2">
        <v>66047</v>
      </c>
      <c r="CI1393" s="2" t="s">
        <v>122</v>
      </c>
      <c r="CP1393" s="3">
        <v>63941</v>
      </c>
      <c r="CQ1393" s="3" t="s">
        <v>34256</v>
      </c>
      <c r="CR1393" s="3" t="s">
        <v>124</v>
      </c>
    </row>
    <row r="1394" spans="19:96" x14ac:dyDescent="0.25">
      <c r="S1394" s="2"/>
      <c r="T1394" s="95" t="s">
        <v>1421</v>
      </c>
      <c r="U1394" s="96">
        <v>600</v>
      </c>
      <c r="V1394" s="96">
        <v>570</v>
      </c>
      <c r="W1394" s="96">
        <v>540</v>
      </c>
      <c r="X1394" s="96">
        <v>510</v>
      </c>
      <c r="Y1394" s="96">
        <v>480</v>
      </c>
      <c r="Z1394" s="96">
        <v>450</v>
      </c>
      <c r="AA1394" s="96">
        <v>420</v>
      </c>
      <c r="AB1394" s="96">
        <v>360</v>
      </c>
      <c r="AC1394" s="95" t="s">
        <v>1421</v>
      </c>
      <c r="AD1394" s="96">
        <v>1000</v>
      </c>
      <c r="AE1394" s="96">
        <v>950</v>
      </c>
      <c r="AF1394" s="96">
        <v>900</v>
      </c>
      <c r="AG1394" s="96">
        <v>850</v>
      </c>
      <c r="AH1394" s="96">
        <v>800</v>
      </c>
      <c r="AI1394" s="96">
        <v>750</v>
      </c>
      <c r="AJ1394" s="96">
        <v>700</v>
      </c>
      <c r="AK1394" s="96">
        <v>600</v>
      </c>
      <c r="AL1394" s="2"/>
      <c r="AM1394" s="95" t="s">
        <v>1421</v>
      </c>
      <c r="AN1394" s="96">
        <v>900</v>
      </c>
      <c r="AO1394" s="96">
        <v>860</v>
      </c>
      <c r="AP1394" s="96">
        <v>810</v>
      </c>
      <c r="AQ1394" s="96">
        <v>770</v>
      </c>
      <c r="AR1394" s="96">
        <v>720</v>
      </c>
      <c r="AS1394" s="96">
        <v>680</v>
      </c>
      <c r="AT1394" s="96">
        <v>630</v>
      </c>
      <c r="AU1394" s="96">
        <v>540</v>
      </c>
      <c r="AW1394" s="95" t="s">
        <v>1421</v>
      </c>
      <c r="AX1394" s="96">
        <v>300</v>
      </c>
      <c r="AY1394" s="96">
        <v>290</v>
      </c>
      <c r="AZ1394" s="96">
        <v>270</v>
      </c>
      <c r="BA1394" s="96">
        <v>260</v>
      </c>
      <c r="BB1394" s="96">
        <v>240</v>
      </c>
      <c r="BC1394" s="96">
        <v>230</v>
      </c>
      <c r="BD1394" s="96">
        <v>210</v>
      </c>
      <c r="BE1394" s="96">
        <v>180</v>
      </c>
      <c r="BF1394" s="95" t="s">
        <v>1421</v>
      </c>
      <c r="BG1394" s="96">
        <v>400</v>
      </c>
      <c r="BH1394" s="96">
        <v>380</v>
      </c>
      <c r="BI1394" s="96">
        <v>360</v>
      </c>
      <c r="BJ1394" s="96">
        <v>340</v>
      </c>
      <c r="BK1394" s="96">
        <v>320</v>
      </c>
      <c r="BL1394" s="96">
        <v>300</v>
      </c>
      <c r="BM1394" s="96">
        <v>280</v>
      </c>
      <c r="BN1394" s="96">
        <v>240</v>
      </c>
      <c r="CH1394" s="2">
        <v>66064</v>
      </c>
      <c r="CI1394" s="2" t="s">
        <v>122</v>
      </c>
      <c r="CP1394" s="3">
        <v>63944</v>
      </c>
      <c r="CQ1394" s="3" t="s">
        <v>26411</v>
      </c>
      <c r="CR1394" s="3" t="s">
        <v>126</v>
      </c>
    </row>
    <row r="1395" spans="19:96" x14ac:dyDescent="0.25">
      <c r="S1395" s="2"/>
      <c r="T1395" s="95" t="s">
        <v>1422</v>
      </c>
      <c r="U1395" s="96">
        <v>2000</v>
      </c>
      <c r="V1395" s="96">
        <v>1900</v>
      </c>
      <c r="W1395" s="96">
        <v>1800</v>
      </c>
      <c r="X1395" s="96">
        <v>1700</v>
      </c>
      <c r="Y1395" s="96">
        <v>1600</v>
      </c>
      <c r="Z1395" s="96">
        <v>1500</v>
      </c>
      <c r="AA1395" s="96">
        <v>1400</v>
      </c>
      <c r="AB1395" s="96">
        <v>1200</v>
      </c>
      <c r="AC1395" s="95" t="s">
        <v>1422</v>
      </c>
      <c r="AD1395" s="96">
        <v>3200</v>
      </c>
      <c r="AE1395" s="96">
        <v>3040</v>
      </c>
      <c r="AF1395" s="96">
        <v>2880</v>
      </c>
      <c r="AG1395" s="96">
        <v>2720</v>
      </c>
      <c r="AH1395" s="96">
        <v>2560</v>
      </c>
      <c r="AI1395" s="96">
        <v>2400</v>
      </c>
      <c r="AJ1395" s="96">
        <v>2240</v>
      </c>
      <c r="AK1395" s="96">
        <v>1920</v>
      </c>
      <c r="AL1395" s="2"/>
      <c r="AM1395" s="95" t="s">
        <v>1422</v>
      </c>
      <c r="AN1395" s="96">
        <v>3000</v>
      </c>
      <c r="AO1395" s="96">
        <v>2850</v>
      </c>
      <c r="AP1395" s="96">
        <v>2700</v>
      </c>
      <c r="AQ1395" s="96">
        <v>2550</v>
      </c>
      <c r="AR1395" s="96">
        <v>2400</v>
      </c>
      <c r="AS1395" s="96">
        <v>2250</v>
      </c>
      <c r="AT1395" s="96">
        <v>2100</v>
      </c>
      <c r="AU1395" s="96">
        <v>1800</v>
      </c>
      <c r="AW1395" s="95" t="s">
        <v>1422</v>
      </c>
      <c r="AX1395" s="96">
        <v>1000</v>
      </c>
      <c r="AY1395" s="96">
        <v>950</v>
      </c>
      <c r="AZ1395" s="96">
        <v>900</v>
      </c>
      <c r="BA1395" s="96">
        <v>850</v>
      </c>
      <c r="BB1395" s="96">
        <v>800</v>
      </c>
      <c r="BC1395" s="96">
        <v>750</v>
      </c>
      <c r="BD1395" s="96">
        <v>700</v>
      </c>
      <c r="BE1395" s="96">
        <v>600</v>
      </c>
      <c r="BF1395" s="95" t="s">
        <v>1422</v>
      </c>
      <c r="BG1395" s="96">
        <v>1300</v>
      </c>
      <c r="BH1395" s="96">
        <v>1240</v>
      </c>
      <c r="BI1395" s="96">
        <v>1170</v>
      </c>
      <c r="BJ1395" s="96">
        <v>1110</v>
      </c>
      <c r="BK1395" s="96">
        <v>1040</v>
      </c>
      <c r="BL1395" s="96">
        <v>980</v>
      </c>
      <c r="BM1395" s="96">
        <v>910</v>
      </c>
      <c r="BN1395" s="96">
        <v>780</v>
      </c>
      <c r="CH1395" s="2">
        <v>66077</v>
      </c>
      <c r="CI1395" s="2" t="s">
        <v>124</v>
      </c>
      <c r="CP1395" s="3">
        <v>63945</v>
      </c>
      <c r="CQ1395" s="3" t="s">
        <v>26411</v>
      </c>
      <c r="CR1395" s="3" t="s">
        <v>126</v>
      </c>
    </row>
    <row r="1396" spans="19:96" x14ac:dyDescent="0.25">
      <c r="S1396" s="2"/>
      <c r="T1396" s="95" t="s">
        <v>14289</v>
      </c>
      <c r="U1396" s="96">
        <v>600</v>
      </c>
      <c r="V1396" s="96">
        <v>570</v>
      </c>
      <c r="W1396" s="96">
        <v>540</v>
      </c>
      <c r="X1396" s="96">
        <v>510</v>
      </c>
      <c r="Y1396" s="96">
        <v>480</v>
      </c>
      <c r="Z1396" s="96">
        <v>450</v>
      </c>
      <c r="AA1396" s="96">
        <v>420</v>
      </c>
      <c r="AB1396" s="96">
        <v>360</v>
      </c>
      <c r="AC1396" s="95" t="s">
        <v>14289</v>
      </c>
      <c r="AD1396" s="96">
        <v>1000</v>
      </c>
      <c r="AE1396" s="96">
        <v>950</v>
      </c>
      <c r="AF1396" s="96">
        <v>900</v>
      </c>
      <c r="AG1396" s="96">
        <v>850</v>
      </c>
      <c r="AH1396" s="96">
        <v>800</v>
      </c>
      <c r="AI1396" s="96">
        <v>750</v>
      </c>
      <c r="AJ1396" s="96">
        <v>700</v>
      </c>
      <c r="AK1396" s="96">
        <v>600</v>
      </c>
      <c r="AL1396" s="2"/>
      <c r="AM1396" s="95" t="s">
        <v>14289</v>
      </c>
      <c r="AN1396" s="96">
        <v>900</v>
      </c>
      <c r="AO1396" s="96">
        <v>860</v>
      </c>
      <c r="AP1396" s="96">
        <v>810</v>
      </c>
      <c r="AQ1396" s="96">
        <v>770</v>
      </c>
      <c r="AR1396" s="96">
        <v>720</v>
      </c>
      <c r="AS1396" s="96">
        <v>680</v>
      </c>
      <c r="AT1396" s="96">
        <v>630</v>
      </c>
      <c r="AU1396" s="96">
        <v>540</v>
      </c>
      <c r="AW1396" s="95" t="s">
        <v>14289</v>
      </c>
      <c r="AX1396" s="96">
        <v>300</v>
      </c>
      <c r="AY1396" s="96">
        <v>290</v>
      </c>
      <c r="AZ1396" s="96">
        <v>270</v>
      </c>
      <c r="BA1396" s="96">
        <v>260</v>
      </c>
      <c r="BB1396" s="96">
        <v>240</v>
      </c>
      <c r="BC1396" s="96">
        <v>230</v>
      </c>
      <c r="BD1396" s="96">
        <v>210</v>
      </c>
      <c r="BE1396" s="96">
        <v>180</v>
      </c>
      <c r="BF1396" s="95" t="s">
        <v>14289</v>
      </c>
      <c r="BG1396" s="96">
        <v>400</v>
      </c>
      <c r="BH1396" s="96">
        <v>380</v>
      </c>
      <c r="BI1396" s="96">
        <v>360</v>
      </c>
      <c r="BJ1396" s="96">
        <v>340</v>
      </c>
      <c r="BK1396" s="96">
        <v>320</v>
      </c>
      <c r="BL1396" s="96">
        <v>300</v>
      </c>
      <c r="BM1396" s="96">
        <v>280</v>
      </c>
      <c r="BN1396" s="96">
        <v>240</v>
      </c>
      <c r="CH1396" s="2">
        <v>66085</v>
      </c>
      <c r="CI1396" s="2" t="s">
        <v>124</v>
      </c>
      <c r="CP1396" s="3">
        <v>63950</v>
      </c>
      <c r="CQ1396" s="3" t="s">
        <v>34257</v>
      </c>
      <c r="CR1396" s="3" t="s">
        <v>126</v>
      </c>
    </row>
    <row r="1397" spans="19:96" x14ac:dyDescent="0.25">
      <c r="S1397" s="2"/>
      <c r="T1397" s="95" t="s">
        <v>1423</v>
      </c>
      <c r="U1397" s="96">
        <v>700</v>
      </c>
      <c r="V1397" s="96">
        <v>670</v>
      </c>
      <c r="W1397" s="96">
        <v>630</v>
      </c>
      <c r="X1397" s="96">
        <v>600</v>
      </c>
      <c r="Y1397" s="96">
        <v>560</v>
      </c>
      <c r="Z1397" s="96">
        <v>530</v>
      </c>
      <c r="AA1397" s="96">
        <v>490</v>
      </c>
      <c r="AB1397" s="96">
        <v>420</v>
      </c>
      <c r="AC1397" s="95" t="s">
        <v>1423</v>
      </c>
      <c r="AD1397" s="96">
        <v>1100</v>
      </c>
      <c r="AE1397" s="96">
        <v>1050</v>
      </c>
      <c r="AF1397" s="96">
        <v>990</v>
      </c>
      <c r="AG1397" s="96">
        <v>940</v>
      </c>
      <c r="AH1397" s="96">
        <v>880</v>
      </c>
      <c r="AI1397" s="96">
        <v>830</v>
      </c>
      <c r="AJ1397" s="96">
        <v>770</v>
      </c>
      <c r="AK1397" s="96">
        <v>660</v>
      </c>
      <c r="AL1397" s="2"/>
      <c r="AM1397" s="95" t="s">
        <v>1423</v>
      </c>
      <c r="AN1397" s="96">
        <v>1100</v>
      </c>
      <c r="AO1397" s="96">
        <v>1050</v>
      </c>
      <c r="AP1397" s="96">
        <v>990</v>
      </c>
      <c r="AQ1397" s="96">
        <v>940</v>
      </c>
      <c r="AR1397" s="96">
        <v>880</v>
      </c>
      <c r="AS1397" s="96">
        <v>830</v>
      </c>
      <c r="AT1397" s="96">
        <v>770</v>
      </c>
      <c r="AU1397" s="96">
        <v>660</v>
      </c>
      <c r="AW1397" s="95" t="s">
        <v>1423</v>
      </c>
      <c r="AX1397" s="96">
        <v>400</v>
      </c>
      <c r="AY1397" s="96">
        <v>380</v>
      </c>
      <c r="AZ1397" s="96">
        <v>360</v>
      </c>
      <c r="BA1397" s="96">
        <v>340</v>
      </c>
      <c r="BB1397" s="96">
        <v>320</v>
      </c>
      <c r="BC1397" s="96">
        <v>300</v>
      </c>
      <c r="BD1397" s="96">
        <v>280</v>
      </c>
      <c r="BE1397" s="96">
        <v>240</v>
      </c>
      <c r="BF1397" s="95" t="s">
        <v>1423</v>
      </c>
      <c r="BG1397" s="96">
        <v>500</v>
      </c>
      <c r="BH1397" s="96">
        <v>480</v>
      </c>
      <c r="BI1397" s="96">
        <v>450</v>
      </c>
      <c r="BJ1397" s="96">
        <v>430</v>
      </c>
      <c r="BK1397" s="96">
        <v>400</v>
      </c>
      <c r="BL1397" s="96">
        <v>380</v>
      </c>
      <c r="BM1397" s="96">
        <v>350</v>
      </c>
      <c r="BN1397" s="96">
        <v>300</v>
      </c>
      <c r="CH1397" s="2">
        <v>66086</v>
      </c>
      <c r="CI1397" s="2" t="s">
        <v>124</v>
      </c>
      <c r="CP1397" s="3">
        <v>63951</v>
      </c>
      <c r="CQ1397" s="3" t="s">
        <v>34258</v>
      </c>
      <c r="CR1397" s="3" t="s">
        <v>124</v>
      </c>
    </row>
    <row r="1398" spans="19:96" x14ac:dyDescent="0.25">
      <c r="S1398" s="2"/>
      <c r="T1398" s="95" t="s">
        <v>1424</v>
      </c>
      <c r="U1398" s="96">
        <v>3700</v>
      </c>
      <c r="V1398" s="96">
        <v>3520</v>
      </c>
      <c r="W1398" s="96">
        <v>3330</v>
      </c>
      <c r="X1398" s="96">
        <v>3150</v>
      </c>
      <c r="Y1398" s="96">
        <v>2960</v>
      </c>
      <c r="Z1398" s="96">
        <v>2780</v>
      </c>
      <c r="AA1398" s="96">
        <v>2590</v>
      </c>
      <c r="AB1398" s="96">
        <v>2220</v>
      </c>
      <c r="AC1398" s="95" t="s">
        <v>1424</v>
      </c>
      <c r="AD1398" s="96">
        <v>5900</v>
      </c>
      <c r="AE1398" s="96">
        <v>5610</v>
      </c>
      <c r="AF1398" s="96">
        <v>5310</v>
      </c>
      <c r="AG1398" s="96">
        <v>5020</v>
      </c>
      <c r="AH1398" s="96">
        <v>4720</v>
      </c>
      <c r="AI1398" s="96">
        <v>4430</v>
      </c>
      <c r="AJ1398" s="96">
        <v>4130</v>
      </c>
      <c r="AK1398" s="96">
        <v>3540</v>
      </c>
      <c r="AL1398" s="2"/>
      <c r="AM1398" s="95" t="s">
        <v>1424</v>
      </c>
      <c r="AN1398" s="96">
        <v>5500</v>
      </c>
      <c r="AO1398" s="96">
        <v>5230</v>
      </c>
      <c r="AP1398" s="96">
        <v>4950</v>
      </c>
      <c r="AQ1398" s="96">
        <v>4680</v>
      </c>
      <c r="AR1398" s="96">
        <v>4400</v>
      </c>
      <c r="AS1398" s="96">
        <v>4130</v>
      </c>
      <c r="AT1398" s="96">
        <v>3850</v>
      </c>
      <c r="AU1398" s="96">
        <v>3300</v>
      </c>
      <c r="AW1398" s="95" t="s">
        <v>1424</v>
      </c>
      <c r="AX1398" s="96">
        <v>1900</v>
      </c>
      <c r="AY1398" s="96">
        <v>1810</v>
      </c>
      <c r="AZ1398" s="96">
        <v>1710</v>
      </c>
      <c r="BA1398" s="96">
        <v>1620</v>
      </c>
      <c r="BB1398" s="96">
        <v>1520</v>
      </c>
      <c r="BC1398" s="96">
        <v>1430</v>
      </c>
      <c r="BD1398" s="96">
        <v>1330</v>
      </c>
      <c r="BE1398" s="96">
        <v>1140</v>
      </c>
      <c r="BF1398" s="95" t="s">
        <v>1424</v>
      </c>
      <c r="BG1398" s="96">
        <v>2400</v>
      </c>
      <c r="BH1398" s="96">
        <v>2280</v>
      </c>
      <c r="BI1398" s="96">
        <v>2160</v>
      </c>
      <c r="BJ1398" s="96">
        <v>2040</v>
      </c>
      <c r="BK1398" s="96">
        <v>1920</v>
      </c>
      <c r="BL1398" s="96">
        <v>1800</v>
      </c>
      <c r="BM1398" s="96">
        <v>1680</v>
      </c>
      <c r="BN1398" s="96">
        <v>1440</v>
      </c>
      <c r="CH1398" s="2">
        <v>66087</v>
      </c>
      <c r="CI1398" s="2" t="s">
        <v>126</v>
      </c>
      <c r="CP1398" s="3">
        <v>63954</v>
      </c>
      <c r="CQ1398" s="3" t="s">
        <v>34259</v>
      </c>
      <c r="CR1398" s="3" t="s">
        <v>124</v>
      </c>
    </row>
    <row r="1399" spans="19:96" x14ac:dyDescent="0.25">
      <c r="S1399" s="2"/>
      <c r="T1399" s="95" t="s">
        <v>1425</v>
      </c>
      <c r="U1399" s="96">
        <v>2900</v>
      </c>
      <c r="V1399" s="96">
        <v>2760</v>
      </c>
      <c r="W1399" s="96">
        <v>2610</v>
      </c>
      <c r="X1399" s="96">
        <v>2470</v>
      </c>
      <c r="Y1399" s="96">
        <v>2320</v>
      </c>
      <c r="Z1399" s="96">
        <v>2180</v>
      </c>
      <c r="AA1399" s="96">
        <v>2030</v>
      </c>
      <c r="AB1399" s="96">
        <v>1740</v>
      </c>
      <c r="AC1399" s="95" t="s">
        <v>1425</v>
      </c>
      <c r="AD1399" s="96">
        <v>4600</v>
      </c>
      <c r="AE1399" s="96">
        <v>4370</v>
      </c>
      <c r="AF1399" s="96">
        <v>4140</v>
      </c>
      <c r="AG1399" s="96">
        <v>3910</v>
      </c>
      <c r="AH1399" s="96">
        <v>3680</v>
      </c>
      <c r="AI1399" s="96">
        <v>3450</v>
      </c>
      <c r="AJ1399" s="96">
        <v>3220</v>
      </c>
      <c r="AK1399" s="96">
        <v>2760</v>
      </c>
      <c r="AL1399" s="2"/>
      <c r="AM1399" s="95" t="s">
        <v>1425</v>
      </c>
      <c r="AN1399" s="96">
        <v>4400</v>
      </c>
      <c r="AO1399" s="96">
        <v>4180</v>
      </c>
      <c r="AP1399" s="96">
        <v>3960</v>
      </c>
      <c r="AQ1399" s="96">
        <v>3740</v>
      </c>
      <c r="AR1399" s="96">
        <v>3520</v>
      </c>
      <c r="AS1399" s="96">
        <v>3300</v>
      </c>
      <c r="AT1399" s="96">
        <v>3080</v>
      </c>
      <c r="AU1399" s="96">
        <v>2640</v>
      </c>
      <c r="AW1399" s="95" t="s">
        <v>1425</v>
      </c>
      <c r="AX1399" s="96">
        <v>1500</v>
      </c>
      <c r="AY1399" s="96">
        <v>1430</v>
      </c>
      <c r="AZ1399" s="96">
        <v>1350</v>
      </c>
      <c r="BA1399" s="96">
        <v>1280</v>
      </c>
      <c r="BB1399" s="96">
        <v>1200</v>
      </c>
      <c r="BC1399" s="96">
        <v>1130</v>
      </c>
      <c r="BD1399" s="96">
        <v>1050</v>
      </c>
      <c r="BE1399" s="96">
        <v>900</v>
      </c>
      <c r="BF1399" s="95" t="s">
        <v>1425</v>
      </c>
      <c r="BG1399" s="96">
        <v>1900</v>
      </c>
      <c r="BH1399" s="96">
        <v>1810</v>
      </c>
      <c r="BI1399" s="96">
        <v>1710</v>
      </c>
      <c r="BJ1399" s="96">
        <v>1620</v>
      </c>
      <c r="BK1399" s="96">
        <v>1520</v>
      </c>
      <c r="BL1399" s="96">
        <v>1430</v>
      </c>
      <c r="BM1399" s="96">
        <v>1330</v>
      </c>
      <c r="BN1399" s="96">
        <v>1140</v>
      </c>
      <c r="CH1399" s="2">
        <v>66088</v>
      </c>
      <c r="CI1399" s="2" t="s">
        <v>126</v>
      </c>
      <c r="CP1399" s="3">
        <v>63959</v>
      </c>
      <c r="CQ1399" s="3" t="s">
        <v>29291</v>
      </c>
      <c r="CR1399" s="3" t="s">
        <v>126</v>
      </c>
    </row>
    <row r="1400" spans="19:96" x14ac:dyDescent="0.25">
      <c r="S1400" s="2"/>
      <c r="T1400" s="95" t="s">
        <v>1426</v>
      </c>
      <c r="U1400" s="96">
        <v>1100</v>
      </c>
      <c r="V1400" s="96">
        <v>1050</v>
      </c>
      <c r="W1400" s="96">
        <v>990</v>
      </c>
      <c r="X1400" s="96">
        <v>940</v>
      </c>
      <c r="Y1400" s="96">
        <v>880</v>
      </c>
      <c r="Z1400" s="96">
        <v>830</v>
      </c>
      <c r="AA1400" s="96">
        <v>770</v>
      </c>
      <c r="AB1400" s="96">
        <v>660</v>
      </c>
      <c r="AC1400" s="95" t="s">
        <v>1426</v>
      </c>
      <c r="AD1400" s="96">
        <v>1800</v>
      </c>
      <c r="AE1400" s="96">
        <v>1710</v>
      </c>
      <c r="AF1400" s="96">
        <v>1620</v>
      </c>
      <c r="AG1400" s="96">
        <v>1530</v>
      </c>
      <c r="AH1400" s="96">
        <v>1440</v>
      </c>
      <c r="AI1400" s="96">
        <v>1350</v>
      </c>
      <c r="AJ1400" s="96">
        <v>1260</v>
      </c>
      <c r="AK1400" s="96">
        <v>1080</v>
      </c>
      <c r="AL1400" s="2"/>
      <c r="AM1400" s="95" t="s">
        <v>1426</v>
      </c>
      <c r="AN1400" s="96">
        <v>1600</v>
      </c>
      <c r="AO1400" s="96">
        <v>1520</v>
      </c>
      <c r="AP1400" s="96">
        <v>1440</v>
      </c>
      <c r="AQ1400" s="96">
        <v>1360</v>
      </c>
      <c r="AR1400" s="96">
        <v>1280</v>
      </c>
      <c r="AS1400" s="96">
        <v>1200</v>
      </c>
      <c r="AT1400" s="96">
        <v>1120</v>
      </c>
      <c r="AU1400" s="96">
        <v>960</v>
      </c>
      <c r="AW1400" s="95" t="s">
        <v>1426</v>
      </c>
      <c r="AX1400" s="96">
        <v>500</v>
      </c>
      <c r="AY1400" s="96">
        <v>480</v>
      </c>
      <c r="AZ1400" s="96">
        <v>450</v>
      </c>
      <c r="BA1400" s="96">
        <v>430</v>
      </c>
      <c r="BB1400" s="96">
        <v>400</v>
      </c>
      <c r="BC1400" s="96">
        <v>380</v>
      </c>
      <c r="BD1400" s="96">
        <v>350</v>
      </c>
      <c r="BE1400" s="96">
        <v>300</v>
      </c>
      <c r="BF1400" s="95" t="s">
        <v>1426</v>
      </c>
      <c r="BG1400" s="96">
        <v>700</v>
      </c>
      <c r="BH1400" s="96">
        <v>670</v>
      </c>
      <c r="BI1400" s="96">
        <v>630</v>
      </c>
      <c r="BJ1400" s="96">
        <v>600</v>
      </c>
      <c r="BK1400" s="96">
        <v>560</v>
      </c>
      <c r="BL1400" s="96">
        <v>530</v>
      </c>
      <c r="BM1400" s="96">
        <v>490</v>
      </c>
      <c r="BN1400" s="96">
        <v>420</v>
      </c>
      <c r="CH1400" s="2">
        <v>66092</v>
      </c>
      <c r="CI1400" s="2" t="s">
        <v>122</v>
      </c>
      <c r="CP1400" s="3">
        <v>63964</v>
      </c>
      <c r="CQ1400" s="3" t="s">
        <v>29292</v>
      </c>
      <c r="CR1400" s="3" t="s">
        <v>124</v>
      </c>
    </row>
    <row r="1401" spans="19:96" x14ac:dyDescent="0.25">
      <c r="S1401" s="2"/>
      <c r="T1401" s="95" t="s">
        <v>1427</v>
      </c>
      <c r="U1401" s="96">
        <v>800</v>
      </c>
      <c r="V1401" s="96">
        <v>760</v>
      </c>
      <c r="W1401" s="96">
        <v>720</v>
      </c>
      <c r="X1401" s="96">
        <v>680</v>
      </c>
      <c r="Y1401" s="96">
        <v>640</v>
      </c>
      <c r="Z1401" s="96">
        <v>600</v>
      </c>
      <c r="AA1401" s="96">
        <v>560</v>
      </c>
      <c r="AB1401" s="96">
        <v>480</v>
      </c>
      <c r="AC1401" s="95" t="s">
        <v>1427</v>
      </c>
      <c r="AD1401" s="96">
        <v>1300</v>
      </c>
      <c r="AE1401" s="96">
        <v>1240</v>
      </c>
      <c r="AF1401" s="96">
        <v>1170</v>
      </c>
      <c r="AG1401" s="96">
        <v>1110</v>
      </c>
      <c r="AH1401" s="96">
        <v>1040</v>
      </c>
      <c r="AI1401" s="96">
        <v>980</v>
      </c>
      <c r="AJ1401" s="96">
        <v>910</v>
      </c>
      <c r="AK1401" s="96">
        <v>780</v>
      </c>
      <c r="AL1401" s="2"/>
      <c r="AM1401" s="95" t="s">
        <v>1427</v>
      </c>
      <c r="AN1401" s="96">
        <v>1200</v>
      </c>
      <c r="AO1401" s="96">
        <v>1140</v>
      </c>
      <c r="AP1401" s="96">
        <v>1080</v>
      </c>
      <c r="AQ1401" s="96">
        <v>1020</v>
      </c>
      <c r="AR1401" s="96">
        <v>960</v>
      </c>
      <c r="AS1401" s="96">
        <v>900</v>
      </c>
      <c r="AT1401" s="96">
        <v>840</v>
      </c>
      <c r="AU1401" s="96">
        <v>720</v>
      </c>
      <c r="AW1401" s="95" t="s">
        <v>1427</v>
      </c>
      <c r="AX1401" s="96">
        <v>400</v>
      </c>
      <c r="AY1401" s="96">
        <v>380</v>
      </c>
      <c r="AZ1401" s="96">
        <v>360</v>
      </c>
      <c r="BA1401" s="96">
        <v>340</v>
      </c>
      <c r="BB1401" s="96">
        <v>320</v>
      </c>
      <c r="BC1401" s="96">
        <v>300</v>
      </c>
      <c r="BD1401" s="96">
        <v>280</v>
      </c>
      <c r="BE1401" s="96">
        <v>240</v>
      </c>
      <c r="BF1401" s="95" t="s">
        <v>1427</v>
      </c>
      <c r="BG1401" s="96">
        <v>500</v>
      </c>
      <c r="BH1401" s="96">
        <v>480</v>
      </c>
      <c r="BI1401" s="96">
        <v>450</v>
      </c>
      <c r="BJ1401" s="96">
        <v>430</v>
      </c>
      <c r="BK1401" s="96">
        <v>400</v>
      </c>
      <c r="BL1401" s="96">
        <v>380</v>
      </c>
      <c r="BM1401" s="96">
        <v>350</v>
      </c>
      <c r="BN1401" s="96">
        <v>300</v>
      </c>
      <c r="CH1401" s="2">
        <v>66094</v>
      </c>
      <c r="CI1401" s="2" t="s">
        <v>126</v>
      </c>
      <c r="CP1401" s="3">
        <v>63965</v>
      </c>
      <c r="CQ1401" s="3" t="s">
        <v>29290</v>
      </c>
      <c r="CR1401" s="3" t="s">
        <v>124</v>
      </c>
    </row>
    <row r="1402" spans="19:96" x14ac:dyDescent="0.25">
      <c r="S1402" s="2"/>
      <c r="T1402" s="95" t="s">
        <v>1428</v>
      </c>
      <c r="U1402" s="96">
        <v>1100</v>
      </c>
      <c r="V1402" s="96">
        <v>1050</v>
      </c>
      <c r="W1402" s="96">
        <v>990</v>
      </c>
      <c r="X1402" s="96">
        <v>940</v>
      </c>
      <c r="Y1402" s="96">
        <v>880</v>
      </c>
      <c r="Z1402" s="96">
        <v>830</v>
      </c>
      <c r="AA1402" s="96">
        <v>770</v>
      </c>
      <c r="AB1402" s="96">
        <v>660</v>
      </c>
      <c r="AC1402" s="95" t="s">
        <v>1428</v>
      </c>
      <c r="AD1402" s="96">
        <v>1800</v>
      </c>
      <c r="AE1402" s="96">
        <v>1710</v>
      </c>
      <c r="AF1402" s="96">
        <v>1620</v>
      </c>
      <c r="AG1402" s="96">
        <v>1530</v>
      </c>
      <c r="AH1402" s="96">
        <v>1440</v>
      </c>
      <c r="AI1402" s="96">
        <v>1350</v>
      </c>
      <c r="AJ1402" s="96">
        <v>1260</v>
      </c>
      <c r="AK1402" s="96">
        <v>1080</v>
      </c>
      <c r="AL1402" s="2"/>
      <c r="AM1402" s="95" t="s">
        <v>1428</v>
      </c>
      <c r="AN1402" s="96">
        <v>1700</v>
      </c>
      <c r="AO1402" s="96">
        <v>1620</v>
      </c>
      <c r="AP1402" s="96">
        <v>1530</v>
      </c>
      <c r="AQ1402" s="96">
        <v>1450</v>
      </c>
      <c r="AR1402" s="96">
        <v>1360</v>
      </c>
      <c r="AS1402" s="96">
        <v>1280</v>
      </c>
      <c r="AT1402" s="96">
        <v>1190</v>
      </c>
      <c r="AU1402" s="96">
        <v>1020</v>
      </c>
      <c r="AW1402" s="95" t="s">
        <v>1428</v>
      </c>
      <c r="AX1402" s="96">
        <v>600</v>
      </c>
      <c r="AY1402" s="96">
        <v>570</v>
      </c>
      <c r="AZ1402" s="96">
        <v>540</v>
      </c>
      <c r="BA1402" s="96">
        <v>510</v>
      </c>
      <c r="BB1402" s="96">
        <v>480</v>
      </c>
      <c r="BC1402" s="96">
        <v>450</v>
      </c>
      <c r="BD1402" s="96">
        <v>420</v>
      </c>
      <c r="BE1402" s="96">
        <v>360</v>
      </c>
      <c r="BF1402" s="95" t="s">
        <v>1428</v>
      </c>
      <c r="BG1402" s="96">
        <v>700</v>
      </c>
      <c r="BH1402" s="96">
        <v>670</v>
      </c>
      <c r="BI1402" s="96">
        <v>630</v>
      </c>
      <c r="BJ1402" s="96">
        <v>600</v>
      </c>
      <c r="BK1402" s="96">
        <v>560</v>
      </c>
      <c r="BL1402" s="96">
        <v>530</v>
      </c>
      <c r="BM1402" s="96">
        <v>490</v>
      </c>
      <c r="BN1402" s="96">
        <v>420</v>
      </c>
      <c r="CH1402" s="2">
        <v>66095</v>
      </c>
      <c r="CI1402" s="2" t="s">
        <v>126</v>
      </c>
      <c r="CP1402" s="3">
        <v>63966</v>
      </c>
      <c r="CQ1402" s="3" t="s">
        <v>34260</v>
      </c>
      <c r="CR1402" s="3" t="s">
        <v>124</v>
      </c>
    </row>
    <row r="1403" spans="19:96" x14ac:dyDescent="0.25">
      <c r="S1403" s="2"/>
      <c r="T1403" s="95" t="s">
        <v>30866</v>
      </c>
      <c r="U1403" s="96">
        <v>1000</v>
      </c>
      <c r="V1403" s="96">
        <v>950</v>
      </c>
      <c r="W1403" s="96">
        <v>900</v>
      </c>
      <c r="X1403" s="96">
        <v>850</v>
      </c>
      <c r="Y1403" s="96">
        <v>800</v>
      </c>
      <c r="Z1403" s="96">
        <v>750</v>
      </c>
      <c r="AA1403" s="96">
        <v>700</v>
      </c>
      <c r="AB1403" s="96">
        <v>600</v>
      </c>
      <c r="AC1403" s="95" t="s">
        <v>30866</v>
      </c>
      <c r="AD1403" s="96">
        <v>1600</v>
      </c>
      <c r="AE1403" s="96">
        <v>1520</v>
      </c>
      <c r="AF1403" s="96">
        <v>1440</v>
      </c>
      <c r="AG1403" s="96">
        <v>1360</v>
      </c>
      <c r="AH1403" s="96">
        <v>1280</v>
      </c>
      <c r="AI1403" s="96">
        <v>1200</v>
      </c>
      <c r="AJ1403" s="96">
        <v>1120</v>
      </c>
      <c r="AK1403" s="96">
        <v>960</v>
      </c>
      <c r="AL1403" s="2"/>
      <c r="AM1403" s="95" t="s">
        <v>30866</v>
      </c>
      <c r="AN1403" s="96">
        <v>1500</v>
      </c>
      <c r="AO1403" s="96">
        <v>1430</v>
      </c>
      <c r="AP1403" s="96">
        <v>1350</v>
      </c>
      <c r="AQ1403" s="96">
        <v>1280</v>
      </c>
      <c r="AR1403" s="96">
        <v>1200</v>
      </c>
      <c r="AS1403" s="96">
        <v>1130</v>
      </c>
      <c r="AT1403" s="96">
        <v>1050</v>
      </c>
      <c r="AU1403" s="96">
        <v>900</v>
      </c>
      <c r="AW1403" s="95" t="s">
        <v>30866</v>
      </c>
      <c r="AX1403" s="96">
        <v>500</v>
      </c>
      <c r="AY1403" s="96">
        <v>480</v>
      </c>
      <c r="AZ1403" s="96">
        <v>450</v>
      </c>
      <c r="BA1403" s="96">
        <v>430</v>
      </c>
      <c r="BB1403" s="96">
        <v>400</v>
      </c>
      <c r="BC1403" s="96">
        <v>380</v>
      </c>
      <c r="BD1403" s="96">
        <v>350</v>
      </c>
      <c r="BE1403" s="96">
        <v>300</v>
      </c>
      <c r="BF1403" s="95" t="s">
        <v>30866</v>
      </c>
      <c r="BG1403" s="96">
        <v>700</v>
      </c>
      <c r="BH1403" s="96">
        <v>670</v>
      </c>
      <c r="BI1403" s="96">
        <v>630</v>
      </c>
      <c r="BJ1403" s="96">
        <v>600</v>
      </c>
      <c r="BK1403" s="96">
        <v>560</v>
      </c>
      <c r="BL1403" s="96">
        <v>530</v>
      </c>
      <c r="BM1403" s="96">
        <v>490</v>
      </c>
      <c r="BN1403" s="96">
        <v>420</v>
      </c>
      <c r="CH1403" s="2">
        <v>66096</v>
      </c>
      <c r="CI1403" s="2" t="s">
        <v>126</v>
      </c>
      <c r="CP1403" s="3">
        <v>63967</v>
      </c>
      <c r="CQ1403" s="3" t="s">
        <v>34261</v>
      </c>
      <c r="CR1403" s="3" t="s">
        <v>126</v>
      </c>
    </row>
    <row r="1404" spans="19:96" x14ac:dyDescent="0.25">
      <c r="S1404" s="2"/>
      <c r="T1404" s="95" t="s">
        <v>1429</v>
      </c>
      <c r="U1404" s="96">
        <v>1400</v>
      </c>
      <c r="V1404" s="96">
        <v>1330</v>
      </c>
      <c r="W1404" s="96">
        <v>1260</v>
      </c>
      <c r="X1404" s="96">
        <v>1190</v>
      </c>
      <c r="Y1404" s="96">
        <v>1120</v>
      </c>
      <c r="Z1404" s="96">
        <v>1050</v>
      </c>
      <c r="AA1404" s="96">
        <v>980</v>
      </c>
      <c r="AB1404" s="96">
        <v>840</v>
      </c>
      <c r="AC1404" s="95" t="s">
        <v>1429</v>
      </c>
      <c r="AD1404" s="96">
        <v>2200</v>
      </c>
      <c r="AE1404" s="96">
        <v>2090</v>
      </c>
      <c r="AF1404" s="96">
        <v>1980</v>
      </c>
      <c r="AG1404" s="96">
        <v>1870</v>
      </c>
      <c r="AH1404" s="96">
        <v>1760</v>
      </c>
      <c r="AI1404" s="96">
        <v>1650</v>
      </c>
      <c r="AJ1404" s="96">
        <v>1540</v>
      </c>
      <c r="AK1404" s="96">
        <v>1320</v>
      </c>
      <c r="AL1404" s="2"/>
      <c r="AM1404" s="95" t="s">
        <v>1429</v>
      </c>
      <c r="AN1404" s="96">
        <v>2100</v>
      </c>
      <c r="AO1404" s="96">
        <v>2000</v>
      </c>
      <c r="AP1404" s="96">
        <v>1890</v>
      </c>
      <c r="AQ1404" s="96">
        <v>1790</v>
      </c>
      <c r="AR1404" s="96">
        <v>1680</v>
      </c>
      <c r="AS1404" s="96">
        <v>1580</v>
      </c>
      <c r="AT1404" s="96">
        <v>1470</v>
      </c>
      <c r="AU1404" s="96">
        <v>1260</v>
      </c>
      <c r="AW1404" s="95" t="s">
        <v>1429</v>
      </c>
      <c r="AX1404" s="96">
        <v>700</v>
      </c>
      <c r="AY1404" s="96">
        <v>670</v>
      </c>
      <c r="AZ1404" s="96">
        <v>630</v>
      </c>
      <c r="BA1404" s="96">
        <v>600</v>
      </c>
      <c r="BB1404" s="96">
        <v>560</v>
      </c>
      <c r="BC1404" s="96">
        <v>530</v>
      </c>
      <c r="BD1404" s="96">
        <v>490</v>
      </c>
      <c r="BE1404" s="96">
        <v>420</v>
      </c>
      <c r="BF1404" s="95" t="s">
        <v>1429</v>
      </c>
      <c r="BG1404" s="96">
        <v>900</v>
      </c>
      <c r="BH1404" s="96">
        <v>860</v>
      </c>
      <c r="BI1404" s="96">
        <v>810</v>
      </c>
      <c r="BJ1404" s="96">
        <v>770</v>
      </c>
      <c r="BK1404" s="96">
        <v>720</v>
      </c>
      <c r="BL1404" s="96">
        <v>680</v>
      </c>
      <c r="BM1404" s="96">
        <v>630</v>
      </c>
      <c r="BN1404" s="96">
        <v>540</v>
      </c>
      <c r="CH1404" s="2">
        <v>66097</v>
      </c>
      <c r="CI1404" s="2" t="s">
        <v>124</v>
      </c>
      <c r="CP1404" s="3">
        <v>63972</v>
      </c>
      <c r="CQ1404" s="3" t="s">
        <v>29293</v>
      </c>
      <c r="CR1404" s="3" t="s">
        <v>124</v>
      </c>
    </row>
    <row r="1405" spans="19:96" x14ac:dyDescent="0.25">
      <c r="S1405" s="2"/>
      <c r="T1405" s="95" t="s">
        <v>1430</v>
      </c>
      <c r="U1405" s="96">
        <v>2100</v>
      </c>
      <c r="V1405" s="96">
        <v>2000</v>
      </c>
      <c r="W1405" s="96">
        <v>1890</v>
      </c>
      <c r="X1405" s="96">
        <v>1790</v>
      </c>
      <c r="Y1405" s="96">
        <v>1680</v>
      </c>
      <c r="Z1405" s="96">
        <v>1580</v>
      </c>
      <c r="AA1405" s="96">
        <v>1470</v>
      </c>
      <c r="AB1405" s="96">
        <v>1260</v>
      </c>
      <c r="AC1405" s="95" t="s">
        <v>1430</v>
      </c>
      <c r="AD1405" s="96">
        <v>3400</v>
      </c>
      <c r="AE1405" s="96">
        <v>3230</v>
      </c>
      <c r="AF1405" s="96">
        <v>3060</v>
      </c>
      <c r="AG1405" s="96">
        <v>2890</v>
      </c>
      <c r="AH1405" s="96">
        <v>2720</v>
      </c>
      <c r="AI1405" s="96">
        <v>2550</v>
      </c>
      <c r="AJ1405" s="96">
        <v>2380</v>
      </c>
      <c r="AK1405" s="96">
        <v>2040</v>
      </c>
      <c r="AL1405" s="2"/>
      <c r="AM1405" s="95" t="s">
        <v>1430</v>
      </c>
      <c r="AN1405" s="96">
        <v>3100</v>
      </c>
      <c r="AO1405" s="96">
        <v>2950</v>
      </c>
      <c r="AP1405" s="96">
        <v>2790</v>
      </c>
      <c r="AQ1405" s="96">
        <v>2640</v>
      </c>
      <c r="AR1405" s="96">
        <v>2480</v>
      </c>
      <c r="AS1405" s="96">
        <v>2330</v>
      </c>
      <c r="AT1405" s="96">
        <v>2170</v>
      </c>
      <c r="AU1405" s="96">
        <v>1860</v>
      </c>
      <c r="AW1405" s="95" t="s">
        <v>1430</v>
      </c>
      <c r="AX1405" s="96">
        <v>1000</v>
      </c>
      <c r="AY1405" s="96">
        <v>950</v>
      </c>
      <c r="AZ1405" s="96">
        <v>900</v>
      </c>
      <c r="BA1405" s="96">
        <v>850</v>
      </c>
      <c r="BB1405" s="96">
        <v>800</v>
      </c>
      <c r="BC1405" s="96">
        <v>750</v>
      </c>
      <c r="BD1405" s="96">
        <v>700</v>
      </c>
      <c r="BE1405" s="96">
        <v>600</v>
      </c>
      <c r="BF1405" s="95" t="s">
        <v>1430</v>
      </c>
      <c r="BG1405" s="96">
        <v>1400</v>
      </c>
      <c r="BH1405" s="96">
        <v>1330</v>
      </c>
      <c r="BI1405" s="96">
        <v>1260</v>
      </c>
      <c r="BJ1405" s="96">
        <v>1190</v>
      </c>
      <c r="BK1405" s="96">
        <v>1120</v>
      </c>
      <c r="BL1405" s="96">
        <v>1050</v>
      </c>
      <c r="BM1405" s="96">
        <v>980</v>
      </c>
      <c r="BN1405" s="96">
        <v>840</v>
      </c>
      <c r="CH1405" s="2">
        <v>66098</v>
      </c>
      <c r="CI1405" s="2" t="s">
        <v>124</v>
      </c>
      <c r="CP1405" s="3">
        <v>63973</v>
      </c>
      <c r="CQ1405" s="3" t="s">
        <v>34262</v>
      </c>
      <c r="CR1405" s="3" t="s">
        <v>126</v>
      </c>
    </row>
    <row r="1406" spans="19:96" x14ac:dyDescent="0.25">
      <c r="S1406" s="2"/>
      <c r="T1406" s="95" t="s">
        <v>1431</v>
      </c>
      <c r="U1406" s="96">
        <v>2000</v>
      </c>
      <c r="V1406" s="96">
        <v>1900</v>
      </c>
      <c r="W1406" s="96">
        <v>1800</v>
      </c>
      <c r="X1406" s="96">
        <v>1700</v>
      </c>
      <c r="Y1406" s="96">
        <v>1600</v>
      </c>
      <c r="Z1406" s="96">
        <v>1500</v>
      </c>
      <c r="AA1406" s="96">
        <v>1400</v>
      </c>
      <c r="AB1406" s="96">
        <v>1200</v>
      </c>
      <c r="AC1406" s="95" t="s">
        <v>1431</v>
      </c>
      <c r="AD1406" s="96">
        <v>3200</v>
      </c>
      <c r="AE1406" s="96">
        <v>3040</v>
      </c>
      <c r="AF1406" s="96">
        <v>2880</v>
      </c>
      <c r="AG1406" s="96">
        <v>2720</v>
      </c>
      <c r="AH1406" s="96">
        <v>2560</v>
      </c>
      <c r="AI1406" s="96">
        <v>2400</v>
      </c>
      <c r="AJ1406" s="96">
        <v>2240</v>
      </c>
      <c r="AK1406" s="96">
        <v>1920</v>
      </c>
      <c r="AL1406" s="2"/>
      <c r="AM1406" s="95" t="s">
        <v>1431</v>
      </c>
      <c r="AN1406" s="96">
        <v>3100</v>
      </c>
      <c r="AO1406" s="96">
        <v>2950</v>
      </c>
      <c r="AP1406" s="96">
        <v>2790</v>
      </c>
      <c r="AQ1406" s="96">
        <v>2640</v>
      </c>
      <c r="AR1406" s="96">
        <v>2480</v>
      </c>
      <c r="AS1406" s="96">
        <v>2330</v>
      </c>
      <c r="AT1406" s="96">
        <v>2170</v>
      </c>
      <c r="AU1406" s="96">
        <v>1860</v>
      </c>
      <c r="AW1406" s="95" t="s">
        <v>1431</v>
      </c>
      <c r="AX1406" s="96">
        <v>1000</v>
      </c>
      <c r="AY1406" s="96">
        <v>950</v>
      </c>
      <c r="AZ1406" s="96">
        <v>900</v>
      </c>
      <c r="BA1406" s="96">
        <v>850</v>
      </c>
      <c r="BB1406" s="96">
        <v>800</v>
      </c>
      <c r="BC1406" s="96">
        <v>750</v>
      </c>
      <c r="BD1406" s="96">
        <v>700</v>
      </c>
      <c r="BE1406" s="96">
        <v>600</v>
      </c>
      <c r="BF1406" s="95" t="s">
        <v>1431</v>
      </c>
      <c r="BG1406" s="96">
        <v>1300</v>
      </c>
      <c r="BH1406" s="96">
        <v>1240</v>
      </c>
      <c r="BI1406" s="96">
        <v>1170</v>
      </c>
      <c r="BJ1406" s="96">
        <v>1110</v>
      </c>
      <c r="BK1406" s="96">
        <v>1040</v>
      </c>
      <c r="BL1406" s="96">
        <v>980</v>
      </c>
      <c r="BM1406" s="96">
        <v>910</v>
      </c>
      <c r="BN1406" s="96">
        <v>780</v>
      </c>
      <c r="CH1406" s="2">
        <v>66099</v>
      </c>
      <c r="CI1406" s="2" t="s">
        <v>126</v>
      </c>
      <c r="CP1406" s="3">
        <v>63974</v>
      </c>
      <c r="CQ1406" s="3" t="s">
        <v>34263</v>
      </c>
      <c r="CR1406" s="3" t="s">
        <v>126</v>
      </c>
    </row>
    <row r="1407" spans="19:96" x14ac:dyDescent="0.25">
      <c r="S1407" s="2"/>
      <c r="T1407" s="95" t="s">
        <v>1432</v>
      </c>
      <c r="U1407" s="96">
        <v>800</v>
      </c>
      <c r="V1407" s="96">
        <v>760</v>
      </c>
      <c r="W1407" s="96">
        <v>720</v>
      </c>
      <c r="X1407" s="96">
        <v>680</v>
      </c>
      <c r="Y1407" s="96">
        <v>640</v>
      </c>
      <c r="Z1407" s="96">
        <v>600</v>
      </c>
      <c r="AA1407" s="96">
        <v>560</v>
      </c>
      <c r="AB1407" s="96">
        <v>480</v>
      </c>
      <c r="AC1407" s="95" t="s">
        <v>1432</v>
      </c>
      <c r="AD1407" s="96">
        <v>1300</v>
      </c>
      <c r="AE1407" s="96">
        <v>1240</v>
      </c>
      <c r="AF1407" s="96">
        <v>1170</v>
      </c>
      <c r="AG1407" s="96">
        <v>1110</v>
      </c>
      <c r="AH1407" s="96">
        <v>1040</v>
      </c>
      <c r="AI1407" s="96">
        <v>980</v>
      </c>
      <c r="AJ1407" s="96">
        <v>910</v>
      </c>
      <c r="AK1407" s="96">
        <v>780</v>
      </c>
      <c r="AL1407" s="2"/>
      <c r="AM1407" s="95" t="s">
        <v>1432</v>
      </c>
      <c r="AN1407" s="96">
        <v>1200</v>
      </c>
      <c r="AO1407" s="96">
        <v>1140</v>
      </c>
      <c r="AP1407" s="96">
        <v>1080</v>
      </c>
      <c r="AQ1407" s="96">
        <v>1020</v>
      </c>
      <c r="AR1407" s="96">
        <v>960</v>
      </c>
      <c r="AS1407" s="96">
        <v>900</v>
      </c>
      <c r="AT1407" s="96">
        <v>840</v>
      </c>
      <c r="AU1407" s="96">
        <v>720</v>
      </c>
      <c r="AW1407" s="95" t="s">
        <v>1432</v>
      </c>
      <c r="AX1407" s="96">
        <v>400</v>
      </c>
      <c r="AY1407" s="96">
        <v>380</v>
      </c>
      <c r="AZ1407" s="96">
        <v>360</v>
      </c>
      <c r="BA1407" s="96">
        <v>340</v>
      </c>
      <c r="BB1407" s="96">
        <v>320</v>
      </c>
      <c r="BC1407" s="96">
        <v>300</v>
      </c>
      <c r="BD1407" s="96">
        <v>280</v>
      </c>
      <c r="BE1407" s="96">
        <v>240</v>
      </c>
      <c r="BF1407" s="95" t="s">
        <v>1432</v>
      </c>
      <c r="BG1407" s="96">
        <v>500</v>
      </c>
      <c r="BH1407" s="96">
        <v>480</v>
      </c>
      <c r="BI1407" s="96">
        <v>450</v>
      </c>
      <c r="BJ1407" s="96">
        <v>430</v>
      </c>
      <c r="BK1407" s="96">
        <v>400</v>
      </c>
      <c r="BL1407" s="96">
        <v>380</v>
      </c>
      <c r="BM1407" s="96">
        <v>350</v>
      </c>
      <c r="BN1407" s="96">
        <v>300</v>
      </c>
      <c r="CH1407" s="2">
        <v>66100</v>
      </c>
      <c r="CI1407" s="2" t="s">
        <v>126</v>
      </c>
      <c r="CP1407" s="3">
        <v>63975</v>
      </c>
      <c r="CQ1407" s="3" t="s">
        <v>34264</v>
      </c>
      <c r="CR1407" s="3" t="s">
        <v>126</v>
      </c>
    </row>
    <row r="1408" spans="19:96" x14ac:dyDescent="0.25">
      <c r="S1408" s="2"/>
      <c r="T1408" s="95" t="s">
        <v>1433</v>
      </c>
      <c r="U1408" s="96">
        <v>1400</v>
      </c>
      <c r="V1408" s="96">
        <v>1330</v>
      </c>
      <c r="W1408" s="96">
        <v>1260</v>
      </c>
      <c r="X1408" s="96">
        <v>1190</v>
      </c>
      <c r="Y1408" s="96">
        <v>1120</v>
      </c>
      <c r="Z1408" s="96">
        <v>1050</v>
      </c>
      <c r="AA1408" s="96">
        <v>980</v>
      </c>
      <c r="AB1408" s="96">
        <v>840</v>
      </c>
      <c r="AC1408" s="95" t="s">
        <v>1433</v>
      </c>
      <c r="AD1408" s="96">
        <v>2200</v>
      </c>
      <c r="AE1408" s="96">
        <v>2090</v>
      </c>
      <c r="AF1408" s="96">
        <v>1980</v>
      </c>
      <c r="AG1408" s="96">
        <v>1870</v>
      </c>
      <c r="AH1408" s="96">
        <v>1760</v>
      </c>
      <c r="AI1408" s="96">
        <v>1650</v>
      </c>
      <c r="AJ1408" s="96">
        <v>1540</v>
      </c>
      <c r="AK1408" s="96">
        <v>1320</v>
      </c>
      <c r="AL1408" s="2"/>
      <c r="AM1408" s="95" t="s">
        <v>1433</v>
      </c>
      <c r="AN1408" s="96">
        <v>2100</v>
      </c>
      <c r="AO1408" s="96">
        <v>2000</v>
      </c>
      <c r="AP1408" s="96">
        <v>1890</v>
      </c>
      <c r="AQ1408" s="96">
        <v>1790</v>
      </c>
      <c r="AR1408" s="96">
        <v>1680</v>
      </c>
      <c r="AS1408" s="96">
        <v>1580</v>
      </c>
      <c r="AT1408" s="96">
        <v>1470</v>
      </c>
      <c r="AU1408" s="96">
        <v>1260</v>
      </c>
      <c r="AW1408" s="95" t="s">
        <v>1433</v>
      </c>
      <c r="AX1408" s="96">
        <v>700</v>
      </c>
      <c r="AY1408" s="96">
        <v>670</v>
      </c>
      <c r="AZ1408" s="96">
        <v>630</v>
      </c>
      <c r="BA1408" s="96">
        <v>600</v>
      </c>
      <c r="BB1408" s="96">
        <v>560</v>
      </c>
      <c r="BC1408" s="96">
        <v>530</v>
      </c>
      <c r="BD1408" s="96">
        <v>490</v>
      </c>
      <c r="BE1408" s="96">
        <v>420</v>
      </c>
      <c r="BF1408" s="95" t="s">
        <v>1433</v>
      </c>
      <c r="BG1408" s="96">
        <v>900</v>
      </c>
      <c r="BH1408" s="96">
        <v>860</v>
      </c>
      <c r="BI1408" s="96">
        <v>810</v>
      </c>
      <c r="BJ1408" s="96">
        <v>770</v>
      </c>
      <c r="BK1408" s="96">
        <v>720</v>
      </c>
      <c r="BL1408" s="96">
        <v>680</v>
      </c>
      <c r="BM1408" s="96">
        <v>630</v>
      </c>
      <c r="BN1408" s="96">
        <v>540</v>
      </c>
      <c r="CH1408" s="2">
        <v>66101</v>
      </c>
      <c r="CI1408" s="2" t="s">
        <v>122</v>
      </c>
      <c r="CP1408" s="3">
        <v>63979</v>
      </c>
      <c r="CQ1408" s="3" t="s">
        <v>34265</v>
      </c>
      <c r="CR1408" s="3" t="s">
        <v>126</v>
      </c>
    </row>
    <row r="1409" spans="19:96" x14ac:dyDescent="0.25">
      <c r="S1409" s="2"/>
      <c r="T1409" s="95" t="s">
        <v>1434</v>
      </c>
      <c r="U1409" s="96">
        <v>800</v>
      </c>
      <c r="V1409" s="96">
        <v>760</v>
      </c>
      <c r="W1409" s="96">
        <v>720</v>
      </c>
      <c r="X1409" s="96">
        <v>680</v>
      </c>
      <c r="Y1409" s="96">
        <v>640</v>
      </c>
      <c r="Z1409" s="96">
        <v>600</v>
      </c>
      <c r="AA1409" s="96">
        <v>560</v>
      </c>
      <c r="AB1409" s="96">
        <v>480</v>
      </c>
      <c r="AC1409" s="95" t="s">
        <v>1434</v>
      </c>
      <c r="AD1409" s="96">
        <v>1300</v>
      </c>
      <c r="AE1409" s="96">
        <v>1240</v>
      </c>
      <c r="AF1409" s="96">
        <v>1170</v>
      </c>
      <c r="AG1409" s="96">
        <v>1110</v>
      </c>
      <c r="AH1409" s="96">
        <v>1040</v>
      </c>
      <c r="AI1409" s="96">
        <v>980</v>
      </c>
      <c r="AJ1409" s="96">
        <v>910</v>
      </c>
      <c r="AK1409" s="96">
        <v>780</v>
      </c>
      <c r="AL1409" s="2"/>
      <c r="AM1409" s="95" t="s">
        <v>1434</v>
      </c>
      <c r="AN1409" s="96">
        <v>1200</v>
      </c>
      <c r="AO1409" s="96">
        <v>1140</v>
      </c>
      <c r="AP1409" s="96">
        <v>1080</v>
      </c>
      <c r="AQ1409" s="96">
        <v>1020</v>
      </c>
      <c r="AR1409" s="96">
        <v>960</v>
      </c>
      <c r="AS1409" s="96">
        <v>900</v>
      </c>
      <c r="AT1409" s="96">
        <v>840</v>
      </c>
      <c r="AU1409" s="96">
        <v>720</v>
      </c>
      <c r="AW1409" s="95" t="s">
        <v>1434</v>
      </c>
      <c r="AX1409" s="96">
        <v>400</v>
      </c>
      <c r="AY1409" s="96">
        <v>380</v>
      </c>
      <c r="AZ1409" s="96">
        <v>360</v>
      </c>
      <c r="BA1409" s="96">
        <v>340</v>
      </c>
      <c r="BB1409" s="96">
        <v>320</v>
      </c>
      <c r="BC1409" s="96">
        <v>300</v>
      </c>
      <c r="BD1409" s="96">
        <v>280</v>
      </c>
      <c r="BE1409" s="96">
        <v>240</v>
      </c>
      <c r="BF1409" s="95" t="s">
        <v>1434</v>
      </c>
      <c r="BG1409" s="96">
        <v>500</v>
      </c>
      <c r="BH1409" s="96">
        <v>480</v>
      </c>
      <c r="BI1409" s="96">
        <v>450</v>
      </c>
      <c r="BJ1409" s="96">
        <v>430</v>
      </c>
      <c r="BK1409" s="96">
        <v>400</v>
      </c>
      <c r="BL1409" s="96">
        <v>380</v>
      </c>
      <c r="BM1409" s="96">
        <v>350</v>
      </c>
      <c r="BN1409" s="96">
        <v>300</v>
      </c>
      <c r="CH1409" s="2">
        <v>66116</v>
      </c>
      <c r="CI1409" s="2" t="s">
        <v>126</v>
      </c>
      <c r="CP1409" s="3">
        <v>63982</v>
      </c>
      <c r="CQ1409" s="3" t="s">
        <v>34266</v>
      </c>
      <c r="CR1409" s="3" t="s">
        <v>122</v>
      </c>
    </row>
    <row r="1410" spans="19:96" x14ac:dyDescent="0.25">
      <c r="S1410" s="2"/>
      <c r="T1410" s="95" t="s">
        <v>1435</v>
      </c>
      <c r="U1410" s="96">
        <v>1700</v>
      </c>
      <c r="V1410" s="96">
        <v>1620</v>
      </c>
      <c r="W1410" s="96">
        <v>1530</v>
      </c>
      <c r="X1410" s="96">
        <v>1450</v>
      </c>
      <c r="Y1410" s="96">
        <v>1360</v>
      </c>
      <c r="Z1410" s="96">
        <v>1280</v>
      </c>
      <c r="AA1410" s="96">
        <v>1190</v>
      </c>
      <c r="AB1410" s="96">
        <v>1020</v>
      </c>
      <c r="AC1410" s="95" t="s">
        <v>1435</v>
      </c>
      <c r="AD1410" s="96">
        <v>2700</v>
      </c>
      <c r="AE1410" s="96">
        <v>2570</v>
      </c>
      <c r="AF1410" s="96">
        <v>2430</v>
      </c>
      <c r="AG1410" s="96">
        <v>2300</v>
      </c>
      <c r="AH1410" s="96">
        <v>2160</v>
      </c>
      <c r="AI1410" s="96">
        <v>2030</v>
      </c>
      <c r="AJ1410" s="96">
        <v>1890</v>
      </c>
      <c r="AK1410" s="96">
        <v>1620</v>
      </c>
      <c r="AL1410" s="2"/>
      <c r="AM1410" s="95" t="s">
        <v>1435</v>
      </c>
      <c r="AN1410" s="96">
        <v>2500</v>
      </c>
      <c r="AO1410" s="96">
        <v>2380</v>
      </c>
      <c r="AP1410" s="96">
        <v>2250</v>
      </c>
      <c r="AQ1410" s="96">
        <v>2130</v>
      </c>
      <c r="AR1410" s="96">
        <v>2000</v>
      </c>
      <c r="AS1410" s="96">
        <v>1880</v>
      </c>
      <c r="AT1410" s="96">
        <v>1750</v>
      </c>
      <c r="AU1410" s="96">
        <v>1500</v>
      </c>
      <c r="AW1410" s="95" t="s">
        <v>1435</v>
      </c>
      <c r="AX1410" s="96">
        <v>800</v>
      </c>
      <c r="AY1410" s="96">
        <v>760</v>
      </c>
      <c r="AZ1410" s="96">
        <v>720</v>
      </c>
      <c r="BA1410" s="96">
        <v>680</v>
      </c>
      <c r="BB1410" s="96">
        <v>640</v>
      </c>
      <c r="BC1410" s="96">
        <v>600</v>
      </c>
      <c r="BD1410" s="96">
        <v>560</v>
      </c>
      <c r="BE1410" s="96">
        <v>480</v>
      </c>
      <c r="BF1410" s="95" t="s">
        <v>1435</v>
      </c>
      <c r="BG1410" s="96">
        <v>1100</v>
      </c>
      <c r="BH1410" s="96">
        <v>1050</v>
      </c>
      <c r="BI1410" s="96">
        <v>990</v>
      </c>
      <c r="BJ1410" s="96">
        <v>940</v>
      </c>
      <c r="BK1410" s="96">
        <v>880</v>
      </c>
      <c r="BL1410" s="96">
        <v>830</v>
      </c>
      <c r="BM1410" s="96">
        <v>770</v>
      </c>
      <c r="BN1410" s="96">
        <v>660</v>
      </c>
      <c r="CH1410" s="2">
        <v>66117</v>
      </c>
      <c r="CI1410" s="2" t="s">
        <v>126</v>
      </c>
      <c r="CP1410" s="3">
        <v>63983</v>
      </c>
      <c r="CQ1410" s="3" t="s">
        <v>34267</v>
      </c>
      <c r="CR1410" s="3" t="s">
        <v>122</v>
      </c>
    </row>
    <row r="1411" spans="19:96" x14ac:dyDescent="0.25">
      <c r="S1411" s="2"/>
      <c r="T1411" s="95" t="s">
        <v>1436</v>
      </c>
      <c r="U1411" s="96">
        <v>1700</v>
      </c>
      <c r="V1411" s="96">
        <v>1620</v>
      </c>
      <c r="W1411" s="96">
        <v>1530</v>
      </c>
      <c r="X1411" s="96">
        <v>1450</v>
      </c>
      <c r="Y1411" s="96">
        <v>1360</v>
      </c>
      <c r="Z1411" s="96">
        <v>1280</v>
      </c>
      <c r="AA1411" s="96">
        <v>1190</v>
      </c>
      <c r="AB1411" s="96">
        <v>1020</v>
      </c>
      <c r="AC1411" s="95" t="s">
        <v>1436</v>
      </c>
      <c r="AD1411" s="96">
        <v>2700</v>
      </c>
      <c r="AE1411" s="96">
        <v>2570</v>
      </c>
      <c r="AF1411" s="96">
        <v>2430</v>
      </c>
      <c r="AG1411" s="96">
        <v>2300</v>
      </c>
      <c r="AH1411" s="96">
        <v>2160</v>
      </c>
      <c r="AI1411" s="96">
        <v>2030</v>
      </c>
      <c r="AJ1411" s="96">
        <v>1890</v>
      </c>
      <c r="AK1411" s="96">
        <v>1620</v>
      </c>
      <c r="AL1411" s="2"/>
      <c r="AM1411" s="95" t="s">
        <v>1436</v>
      </c>
      <c r="AN1411" s="96">
        <v>2600</v>
      </c>
      <c r="AO1411" s="96">
        <v>2470</v>
      </c>
      <c r="AP1411" s="96">
        <v>2340</v>
      </c>
      <c r="AQ1411" s="96">
        <v>2210</v>
      </c>
      <c r="AR1411" s="96">
        <v>2080</v>
      </c>
      <c r="AS1411" s="96">
        <v>1950</v>
      </c>
      <c r="AT1411" s="96">
        <v>1820</v>
      </c>
      <c r="AU1411" s="96">
        <v>1560</v>
      </c>
      <c r="AW1411" s="95" t="s">
        <v>1436</v>
      </c>
      <c r="AX1411" s="96">
        <v>900</v>
      </c>
      <c r="AY1411" s="96">
        <v>860</v>
      </c>
      <c r="AZ1411" s="96">
        <v>810</v>
      </c>
      <c r="BA1411" s="96">
        <v>770</v>
      </c>
      <c r="BB1411" s="96">
        <v>720</v>
      </c>
      <c r="BC1411" s="96">
        <v>680</v>
      </c>
      <c r="BD1411" s="96">
        <v>630</v>
      </c>
      <c r="BE1411" s="96">
        <v>540</v>
      </c>
      <c r="BF1411" s="95" t="s">
        <v>1436</v>
      </c>
      <c r="BG1411" s="96">
        <v>1100</v>
      </c>
      <c r="BH1411" s="96">
        <v>1050</v>
      </c>
      <c r="BI1411" s="96">
        <v>990</v>
      </c>
      <c r="BJ1411" s="96">
        <v>940</v>
      </c>
      <c r="BK1411" s="96">
        <v>880</v>
      </c>
      <c r="BL1411" s="96">
        <v>830</v>
      </c>
      <c r="BM1411" s="96">
        <v>770</v>
      </c>
      <c r="BN1411" s="96">
        <v>660</v>
      </c>
      <c r="CH1411" s="2">
        <v>66118</v>
      </c>
      <c r="CI1411" s="2" t="s">
        <v>126</v>
      </c>
      <c r="CP1411" s="3">
        <v>63985</v>
      </c>
      <c r="CQ1411" s="3" t="s">
        <v>29294</v>
      </c>
      <c r="CR1411" s="3" t="s">
        <v>124</v>
      </c>
    </row>
    <row r="1412" spans="19:96" x14ac:dyDescent="0.25">
      <c r="S1412" s="2"/>
      <c r="T1412" s="95" t="s">
        <v>1437</v>
      </c>
      <c r="U1412" s="96">
        <v>900</v>
      </c>
      <c r="V1412" s="96">
        <v>860</v>
      </c>
      <c r="W1412" s="96">
        <v>810</v>
      </c>
      <c r="X1412" s="96">
        <v>770</v>
      </c>
      <c r="Y1412" s="96">
        <v>720</v>
      </c>
      <c r="Z1412" s="96">
        <v>680</v>
      </c>
      <c r="AA1412" s="96">
        <v>630</v>
      </c>
      <c r="AB1412" s="96">
        <v>540</v>
      </c>
      <c r="AC1412" s="95" t="s">
        <v>1437</v>
      </c>
      <c r="AD1412" s="96">
        <v>1400</v>
      </c>
      <c r="AE1412" s="96">
        <v>1330</v>
      </c>
      <c r="AF1412" s="96">
        <v>1260</v>
      </c>
      <c r="AG1412" s="96">
        <v>1190</v>
      </c>
      <c r="AH1412" s="96">
        <v>1120</v>
      </c>
      <c r="AI1412" s="96">
        <v>1050</v>
      </c>
      <c r="AJ1412" s="96">
        <v>980</v>
      </c>
      <c r="AK1412" s="96">
        <v>840</v>
      </c>
      <c r="AL1412" s="2"/>
      <c r="AM1412" s="95" t="s">
        <v>1437</v>
      </c>
      <c r="AN1412" s="96">
        <v>1300</v>
      </c>
      <c r="AO1412" s="96">
        <v>1240</v>
      </c>
      <c r="AP1412" s="96">
        <v>1170</v>
      </c>
      <c r="AQ1412" s="96">
        <v>1110</v>
      </c>
      <c r="AR1412" s="96">
        <v>1040</v>
      </c>
      <c r="AS1412" s="96">
        <v>980</v>
      </c>
      <c r="AT1412" s="96">
        <v>910</v>
      </c>
      <c r="AU1412" s="96">
        <v>780</v>
      </c>
      <c r="AW1412" s="95" t="s">
        <v>1437</v>
      </c>
      <c r="AX1412" s="96">
        <v>400</v>
      </c>
      <c r="AY1412" s="96">
        <v>380</v>
      </c>
      <c r="AZ1412" s="96">
        <v>360</v>
      </c>
      <c r="BA1412" s="96">
        <v>340</v>
      </c>
      <c r="BB1412" s="96">
        <v>320</v>
      </c>
      <c r="BC1412" s="96">
        <v>300</v>
      </c>
      <c r="BD1412" s="96">
        <v>280</v>
      </c>
      <c r="BE1412" s="96">
        <v>240</v>
      </c>
      <c r="BF1412" s="95" t="s">
        <v>1437</v>
      </c>
      <c r="BG1412" s="96">
        <v>600</v>
      </c>
      <c r="BH1412" s="96">
        <v>570</v>
      </c>
      <c r="BI1412" s="96">
        <v>540</v>
      </c>
      <c r="BJ1412" s="96">
        <v>510</v>
      </c>
      <c r="BK1412" s="96">
        <v>480</v>
      </c>
      <c r="BL1412" s="96">
        <v>450</v>
      </c>
      <c r="BM1412" s="96">
        <v>420</v>
      </c>
      <c r="BN1412" s="96">
        <v>360</v>
      </c>
      <c r="CH1412" s="2">
        <v>66119</v>
      </c>
      <c r="CI1412" s="2" t="s">
        <v>126</v>
      </c>
      <c r="CP1412" s="3">
        <v>63986</v>
      </c>
      <c r="CQ1412" s="3" t="s">
        <v>26409</v>
      </c>
      <c r="CR1412" s="3" t="s">
        <v>122</v>
      </c>
    </row>
    <row r="1413" spans="19:96" x14ac:dyDescent="0.25">
      <c r="S1413" s="2"/>
      <c r="T1413" s="95" t="s">
        <v>1438</v>
      </c>
      <c r="U1413" s="96">
        <v>1800</v>
      </c>
      <c r="V1413" s="96">
        <v>1710</v>
      </c>
      <c r="W1413" s="96">
        <v>1620</v>
      </c>
      <c r="X1413" s="96">
        <v>1530</v>
      </c>
      <c r="Y1413" s="96">
        <v>1440</v>
      </c>
      <c r="Z1413" s="96">
        <v>1350</v>
      </c>
      <c r="AA1413" s="96">
        <v>1260</v>
      </c>
      <c r="AB1413" s="96">
        <v>1080</v>
      </c>
      <c r="AC1413" s="95" t="s">
        <v>1438</v>
      </c>
      <c r="AD1413" s="96">
        <v>2900</v>
      </c>
      <c r="AE1413" s="96">
        <v>2760</v>
      </c>
      <c r="AF1413" s="96">
        <v>2610</v>
      </c>
      <c r="AG1413" s="96">
        <v>2470</v>
      </c>
      <c r="AH1413" s="96">
        <v>2320</v>
      </c>
      <c r="AI1413" s="96">
        <v>2180</v>
      </c>
      <c r="AJ1413" s="96">
        <v>2030</v>
      </c>
      <c r="AK1413" s="96">
        <v>1740</v>
      </c>
      <c r="AL1413" s="2"/>
      <c r="AM1413" s="95" t="s">
        <v>1438</v>
      </c>
      <c r="AN1413" s="96">
        <v>2600</v>
      </c>
      <c r="AO1413" s="96">
        <v>2470</v>
      </c>
      <c r="AP1413" s="96">
        <v>2340</v>
      </c>
      <c r="AQ1413" s="96">
        <v>2210</v>
      </c>
      <c r="AR1413" s="96">
        <v>2080</v>
      </c>
      <c r="AS1413" s="96">
        <v>1950</v>
      </c>
      <c r="AT1413" s="96">
        <v>1820</v>
      </c>
      <c r="AU1413" s="96">
        <v>1560</v>
      </c>
      <c r="AW1413" s="95" t="s">
        <v>1438</v>
      </c>
      <c r="AX1413" s="96">
        <v>900</v>
      </c>
      <c r="AY1413" s="96">
        <v>860</v>
      </c>
      <c r="AZ1413" s="96">
        <v>810</v>
      </c>
      <c r="BA1413" s="96">
        <v>770</v>
      </c>
      <c r="BB1413" s="96">
        <v>720</v>
      </c>
      <c r="BC1413" s="96">
        <v>680</v>
      </c>
      <c r="BD1413" s="96">
        <v>630</v>
      </c>
      <c r="BE1413" s="96">
        <v>540</v>
      </c>
      <c r="BF1413" s="95" t="s">
        <v>1438</v>
      </c>
      <c r="BG1413" s="96">
        <v>1200</v>
      </c>
      <c r="BH1413" s="96">
        <v>1140</v>
      </c>
      <c r="BI1413" s="96">
        <v>1080</v>
      </c>
      <c r="BJ1413" s="96">
        <v>1020</v>
      </c>
      <c r="BK1413" s="96">
        <v>960</v>
      </c>
      <c r="BL1413" s="96">
        <v>900</v>
      </c>
      <c r="BM1413" s="96">
        <v>840</v>
      </c>
      <c r="BN1413" s="96">
        <v>720</v>
      </c>
      <c r="CH1413" s="2">
        <v>66120</v>
      </c>
      <c r="CI1413" s="2" t="s">
        <v>126</v>
      </c>
      <c r="CP1413" s="3">
        <v>63987</v>
      </c>
      <c r="CQ1413" s="3" t="s">
        <v>26410</v>
      </c>
      <c r="CR1413" s="3" t="s">
        <v>126</v>
      </c>
    </row>
    <row r="1414" spans="19:96" x14ac:dyDescent="0.25">
      <c r="S1414" s="2"/>
      <c r="T1414" s="95" t="s">
        <v>1439</v>
      </c>
      <c r="U1414" s="96">
        <v>900</v>
      </c>
      <c r="V1414" s="96">
        <v>860</v>
      </c>
      <c r="W1414" s="96">
        <v>810</v>
      </c>
      <c r="X1414" s="96">
        <v>770</v>
      </c>
      <c r="Y1414" s="96">
        <v>720</v>
      </c>
      <c r="Z1414" s="96">
        <v>680</v>
      </c>
      <c r="AA1414" s="96">
        <v>630</v>
      </c>
      <c r="AB1414" s="96">
        <v>540</v>
      </c>
      <c r="AC1414" s="95" t="s">
        <v>1439</v>
      </c>
      <c r="AD1414" s="96">
        <v>1400</v>
      </c>
      <c r="AE1414" s="96">
        <v>1330</v>
      </c>
      <c r="AF1414" s="96">
        <v>1260</v>
      </c>
      <c r="AG1414" s="96">
        <v>1190</v>
      </c>
      <c r="AH1414" s="96">
        <v>1120</v>
      </c>
      <c r="AI1414" s="96">
        <v>1050</v>
      </c>
      <c r="AJ1414" s="96">
        <v>980</v>
      </c>
      <c r="AK1414" s="96">
        <v>840</v>
      </c>
      <c r="AL1414" s="2"/>
      <c r="AM1414" s="95" t="s">
        <v>1439</v>
      </c>
      <c r="AN1414" s="96">
        <v>1300</v>
      </c>
      <c r="AO1414" s="96">
        <v>1240</v>
      </c>
      <c r="AP1414" s="96">
        <v>1170</v>
      </c>
      <c r="AQ1414" s="96">
        <v>1110</v>
      </c>
      <c r="AR1414" s="96">
        <v>1040</v>
      </c>
      <c r="AS1414" s="96">
        <v>980</v>
      </c>
      <c r="AT1414" s="96">
        <v>910</v>
      </c>
      <c r="AU1414" s="96">
        <v>780</v>
      </c>
      <c r="AW1414" s="95" t="s">
        <v>1439</v>
      </c>
      <c r="AX1414" s="96">
        <v>400</v>
      </c>
      <c r="AY1414" s="96">
        <v>380</v>
      </c>
      <c r="AZ1414" s="96">
        <v>360</v>
      </c>
      <c r="BA1414" s="96">
        <v>340</v>
      </c>
      <c r="BB1414" s="96">
        <v>320</v>
      </c>
      <c r="BC1414" s="96">
        <v>300</v>
      </c>
      <c r="BD1414" s="96">
        <v>280</v>
      </c>
      <c r="BE1414" s="96">
        <v>240</v>
      </c>
      <c r="BF1414" s="95" t="s">
        <v>1439</v>
      </c>
      <c r="BG1414" s="96">
        <v>600</v>
      </c>
      <c r="BH1414" s="96">
        <v>570</v>
      </c>
      <c r="BI1414" s="96">
        <v>540</v>
      </c>
      <c r="BJ1414" s="96">
        <v>510</v>
      </c>
      <c r="BK1414" s="96">
        <v>480</v>
      </c>
      <c r="BL1414" s="96">
        <v>450</v>
      </c>
      <c r="BM1414" s="96">
        <v>420</v>
      </c>
      <c r="BN1414" s="96">
        <v>360</v>
      </c>
      <c r="CH1414" s="2">
        <v>66122</v>
      </c>
      <c r="CI1414" s="2" t="s">
        <v>126</v>
      </c>
      <c r="CP1414" s="3">
        <v>63988</v>
      </c>
      <c r="CQ1414" s="3" t="s">
        <v>26409</v>
      </c>
      <c r="CR1414" s="3" t="s">
        <v>126</v>
      </c>
    </row>
    <row r="1415" spans="19:96" x14ac:dyDescent="0.25">
      <c r="S1415" s="2"/>
      <c r="T1415" s="95" t="s">
        <v>1440</v>
      </c>
      <c r="U1415" s="96">
        <v>800</v>
      </c>
      <c r="V1415" s="96">
        <v>760</v>
      </c>
      <c r="W1415" s="96">
        <v>720</v>
      </c>
      <c r="X1415" s="96">
        <v>680</v>
      </c>
      <c r="Y1415" s="96">
        <v>640</v>
      </c>
      <c r="Z1415" s="96">
        <v>600</v>
      </c>
      <c r="AA1415" s="96">
        <v>560</v>
      </c>
      <c r="AB1415" s="96">
        <v>480</v>
      </c>
      <c r="AC1415" s="95" t="s">
        <v>1440</v>
      </c>
      <c r="AD1415" s="96">
        <v>1300</v>
      </c>
      <c r="AE1415" s="96">
        <v>1240</v>
      </c>
      <c r="AF1415" s="96">
        <v>1170</v>
      </c>
      <c r="AG1415" s="96">
        <v>1110</v>
      </c>
      <c r="AH1415" s="96">
        <v>1040</v>
      </c>
      <c r="AI1415" s="96">
        <v>980</v>
      </c>
      <c r="AJ1415" s="96">
        <v>910</v>
      </c>
      <c r="AK1415" s="96">
        <v>780</v>
      </c>
      <c r="AL1415" s="2"/>
      <c r="AM1415" s="95" t="s">
        <v>1440</v>
      </c>
      <c r="AN1415" s="96">
        <v>1200</v>
      </c>
      <c r="AO1415" s="96">
        <v>1140</v>
      </c>
      <c r="AP1415" s="96">
        <v>1080</v>
      </c>
      <c r="AQ1415" s="96">
        <v>1020</v>
      </c>
      <c r="AR1415" s="96">
        <v>960</v>
      </c>
      <c r="AS1415" s="96">
        <v>900</v>
      </c>
      <c r="AT1415" s="96">
        <v>840</v>
      </c>
      <c r="AU1415" s="96">
        <v>720</v>
      </c>
      <c r="AW1415" s="95" t="s">
        <v>1440</v>
      </c>
      <c r="AX1415" s="96">
        <v>400</v>
      </c>
      <c r="AY1415" s="96">
        <v>380</v>
      </c>
      <c r="AZ1415" s="96">
        <v>360</v>
      </c>
      <c r="BA1415" s="96">
        <v>340</v>
      </c>
      <c r="BB1415" s="96">
        <v>320</v>
      </c>
      <c r="BC1415" s="96">
        <v>300</v>
      </c>
      <c r="BD1415" s="96">
        <v>280</v>
      </c>
      <c r="BE1415" s="96">
        <v>240</v>
      </c>
      <c r="BF1415" s="95" t="s">
        <v>1440</v>
      </c>
      <c r="BG1415" s="96">
        <v>500</v>
      </c>
      <c r="BH1415" s="96">
        <v>480</v>
      </c>
      <c r="BI1415" s="96">
        <v>450</v>
      </c>
      <c r="BJ1415" s="96">
        <v>430</v>
      </c>
      <c r="BK1415" s="96">
        <v>400</v>
      </c>
      <c r="BL1415" s="96">
        <v>380</v>
      </c>
      <c r="BM1415" s="96">
        <v>350</v>
      </c>
      <c r="BN1415" s="96">
        <v>300</v>
      </c>
      <c r="CH1415" s="2">
        <v>66123</v>
      </c>
      <c r="CI1415" s="2" t="s">
        <v>126</v>
      </c>
      <c r="CP1415" s="3">
        <v>63993</v>
      </c>
      <c r="CQ1415" s="3" t="s">
        <v>34268</v>
      </c>
      <c r="CR1415" s="3" t="s">
        <v>124</v>
      </c>
    </row>
    <row r="1416" spans="19:96" x14ac:dyDescent="0.25">
      <c r="S1416" s="2"/>
      <c r="T1416" s="95" t="s">
        <v>17554</v>
      </c>
      <c r="U1416" s="96">
        <v>2100</v>
      </c>
      <c r="V1416" s="96">
        <v>2000</v>
      </c>
      <c r="W1416" s="96">
        <v>1890</v>
      </c>
      <c r="X1416" s="96">
        <v>1790</v>
      </c>
      <c r="Y1416" s="96">
        <v>1680</v>
      </c>
      <c r="Z1416" s="96">
        <v>1580</v>
      </c>
      <c r="AA1416" s="96">
        <v>1470</v>
      </c>
      <c r="AB1416" s="96">
        <v>1260</v>
      </c>
      <c r="AC1416" s="95" t="s">
        <v>17554</v>
      </c>
      <c r="AD1416" s="96">
        <v>3400</v>
      </c>
      <c r="AE1416" s="96">
        <v>3230</v>
      </c>
      <c r="AF1416" s="96">
        <v>3060</v>
      </c>
      <c r="AG1416" s="96">
        <v>2890</v>
      </c>
      <c r="AH1416" s="96">
        <v>2720</v>
      </c>
      <c r="AI1416" s="96">
        <v>2550</v>
      </c>
      <c r="AJ1416" s="96">
        <v>2380</v>
      </c>
      <c r="AK1416" s="96">
        <v>2040</v>
      </c>
      <c r="AL1416" s="2"/>
      <c r="AM1416" s="95" t="s">
        <v>17554</v>
      </c>
      <c r="AN1416" s="96">
        <v>3100</v>
      </c>
      <c r="AO1416" s="96">
        <v>2950</v>
      </c>
      <c r="AP1416" s="96">
        <v>2790</v>
      </c>
      <c r="AQ1416" s="96">
        <v>2640</v>
      </c>
      <c r="AR1416" s="96">
        <v>2480</v>
      </c>
      <c r="AS1416" s="96">
        <v>2330</v>
      </c>
      <c r="AT1416" s="96">
        <v>2170</v>
      </c>
      <c r="AU1416" s="96">
        <v>1860</v>
      </c>
      <c r="AW1416" s="95" t="s">
        <v>17554</v>
      </c>
      <c r="AX1416" s="96">
        <v>1000</v>
      </c>
      <c r="AY1416" s="96">
        <v>950</v>
      </c>
      <c r="AZ1416" s="96">
        <v>900</v>
      </c>
      <c r="BA1416" s="96">
        <v>850</v>
      </c>
      <c r="BB1416" s="96">
        <v>800</v>
      </c>
      <c r="BC1416" s="96">
        <v>750</v>
      </c>
      <c r="BD1416" s="96">
        <v>700</v>
      </c>
      <c r="BE1416" s="96">
        <v>600</v>
      </c>
      <c r="BF1416" s="95" t="s">
        <v>17554</v>
      </c>
      <c r="BG1416" s="96">
        <v>1300</v>
      </c>
      <c r="BH1416" s="96">
        <v>1240</v>
      </c>
      <c r="BI1416" s="96">
        <v>1170</v>
      </c>
      <c r="BJ1416" s="96">
        <v>1110</v>
      </c>
      <c r="BK1416" s="96">
        <v>1040</v>
      </c>
      <c r="BL1416" s="96">
        <v>980</v>
      </c>
      <c r="BM1416" s="96">
        <v>910</v>
      </c>
      <c r="BN1416" s="96">
        <v>780</v>
      </c>
      <c r="CH1416" s="2">
        <v>66124</v>
      </c>
      <c r="CI1416" s="2" t="s">
        <v>126</v>
      </c>
      <c r="CP1416" s="3">
        <v>63995</v>
      </c>
      <c r="CQ1416" s="3" t="s">
        <v>34269</v>
      </c>
      <c r="CR1416" s="3" t="s">
        <v>126</v>
      </c>
    </row>
    <row r="1417" spans="19:96" x14ac:dyDescent="0.25">
      <c r="S1417" s="2"/>
      <c r="T1417" s="95" t="s">
        <v>1441</v>
      </c>
      <c r="U1417" s="96">
        <v>900</v>
      </c>
      <c r="V1417" s="96">
        <v>860</v>
      </c>
      <c r="W1417" s="96">
        <v>810</v>
      </c>
      <c r="X1417" s="96">
        <v>770</v>
      </c>
      <c r="Y1417" s="96">
        <v>720</v>
      </c>
      <c r="Z1417" s="96">
        <v>680</v>
      </c>
      <c r="AA1417" s="96">
        <v>630</v>
      </c>
      <c r="AB1417" s="96">
        <v>540</v>
      </c>
      <c r="AC1417" s="95" t="s">
        <v>1441</v>
      </c>
      <c r="AD1417" s="96">
        <v>1400</v>
      </c>
      <c r="AE1417" s="96">
        <v>1330</v>
      </c>
      <c r="AF1417" s="96">
        <v>1260</v>
      </c>
      <c r="AG1417" s="96">
        <v>1190</v>
      </c>
      <c r="AH1417" s="96">
        <v>1120</v>
      </c>
      <c r="AI1417" s="96">
        <v>1050</v>
      </c>
      <c r="AJ1417" s="96">
        <v>980</v>
      </c>
      <c r="AK1417" s="96">
        <v>840</v>
      </c>
      <c r="AL1417" s="2"/>
      <c r="AM1417" s="95" t="s">
        <v>1441</v>
      </c>
      <c r="AN1417" s="96">
        <v>1300</v>
      </c>
      <c r="AO1417" s="96">
        <v>1240</v>
      </c>
      <c r="AP1417" s="96">
        <v>1170</v>
      </c>
      <c r="AQ1417" s="96">
        <v>1110</v>
      </c>
      <c r="AR1417" s="96">
        <v>1040</v>
      </c>
      <c r="AS1417" s="96">
        <v>980</v>
      </c>
      <c r="AT1417" s="96">
        <v>910</v>
      </c>
      <c r="AU1417" s="96">
        <v>780</v>
      </c>
      <c r="AW1417" s="95" t="s">
        <v>1441</v>
      </c>
      <c r="AX1417" s="96">
        <v>400</v>
      </c>
      <c r="AY1417" s="96">
        <v>380</v>
      </c>
      <c r="AZ1417" s="96">
        <v>360</v>
      </c>
      <c r="BA1417" s="96">
        <v>340</v>
      </c>
      <c r="BB1417" s="96">
        <v>320</v>
      </c>
      <c r="BC1417" s="96">
        <v>300</v>
      </c>
      <c r="BD1417" s="96">
        <v>280</v>
      </c>
      <c r="BE1417" s="96">
        <v>240</v>
      </c>
      <c r="BF1417" s="95" t="s">
        <v>1441</v>
      </c>
      <c r="BG1417" s="96">
        <v>600</v>
      </c>
      <c r="BH1417" s="96">
        <v>570</v>
      </c>
      <c r="BI1417" s="96">
        <v>540</v>
      </c>
      <c r="BJ1417" s="96">
        <v>510</v>
      </c>
      <c r="BK1417" s="96">
        <v>480</v>
      </c>
      <c r="BL1417" s="96">
        <v>450</v>
      </c>
      <c r="BM1417" s="96">
        <v>420</v>
      </c>
      <c r="BN1417" s="96">
        <v>360</v>
      </c>
      <c r="CH1417" s="2">
        <v>66128</v>
      </c>
      <c r="CI1417" s="2" t="s">
        <v>124</v>
      </c>
      <c r="CP1417" s="3">
        <v>63997</v>
      </c>
      <c r="CQ1417" s="3" t="s">
        <v>34270</v>
      </c>
      <c r="CR1417" s="3" t="s">
        <v>126</v>
      </c>
    </row>
    <row r="1418" spans="19:96" x14ac:dyDescent="0.25">
      <c r="S1418" s="2"/>
      <c r="T1418" s="95" t="s">
        <v>30867</v>
      </c>
      <c r="U1418" s="96">
        <v>800</v>
      </c>
      <c r="V1418" s="96">
        <v>760</v>
      </c>
      <c r="W1418" s="96">
        <v>720</v>
      </c>
      <c r="X1418" s="96">
        <v>680</v>
      </c>
      <c r="Y1418" s="96">
        <v>640</v>
      </c>
      <c r="Z1418" s="96">
        <v>600</v>
      </c>
      <c r="AA1418" s="96">
        <v>560</v>
      </c>
      <c r="AB1418" s="96">
        <v>480</v>
      </c>
      <c r="AC1418" s="95" t="s">
        <v>30867</v>
      </c>
      <c r="AD1418" s="96">
        <v>1300</v>
      </c>
      <c r="AE1418" s="96">
        <v>1240</v>
      </c>
      <c r="AF1418" s="96">
        <v>1170</v>
      </c>
      <c r="AG1418" s="96">
        <v>1110</v>
      </c>
      <c r="AH1418" s="96">
        <v>1040</v>
      </c>
      <c r="AI1418" s="96">
        <v>980</v>
      </c>
      <c r="AJ1418" s="96">
        <v>910</v>
      </c>
      <c r="AK1418" s="96">
        <v>780</v>
      </c>
      <c r="AL1418" s="2"/>
      <c r="AM1418" s="95" t="s">
        <v>30867</v>
      </c>
      <c r="AN1418" s="96">
        <v>1300</v>
      </c>
      <c r="AO1418" s="96">
        <v>1240</v>
      </c>
      <c r="AP1418" s="96">
        <v>1170</v>
      </c>
      <c r="AQ1418" s="96">
        <v>1110</v>
      </c>
      <c r="AR1418" s="96">
        <v>1040</v>
      </c>
      <c r="AS1418" s="96">
        <v>980</v>
      </c>
      <c r="AT1418" s="96">
        <v>910</v>
      </c>
      <c r="AU1418" s="96">
        <v>780</v>
      </c>
      <c r="AW1418" s="95" t="s">
        <v>30867</v>
      </c>
      <c r="AX1418" s="96">
        <v>400</v>
      </c>
      <c r="AY1418" s="96">
        <v>380</v>
      </c>
      <c r="AZ1418" s="96">
        <v>360</v>
      </c>
      <c r="BA1418" s="96">
        <v>340</v>
      </c>
      <c r="BB1418" s="96">
        <v>320</v>
      </c>
      <c r="BC1418" s="96">
        <v>300</v>
      </c>
      <c r="BD1418" s="96">
        <v>280</v>
      </c>
      <c r="BE1418" s="96">
        <v>240</v>
      </c>
      <c r="BF1418" s="95" t="s">
        <v>30867</v>
      </c>
      <c r="BG1418" s="96">
        <v>600</v>
      </c>
      <c r="BH1418" s="96">
        <v>570</v>
      </c>
      <c r="BI1418" s="96">
        <v>540</v>
      </c>
      <c r="BJ1418" s="96">
        <v>510</v>
      </c>
      <c r="BK1418" s="96">
        <v>480</v>
      </c>
      <c r="BL1418" s="96">
        <v>450</v>
      </c>
      <c r="BM1418" s="96">
        <v>420</v>
      </c>
      <c r="BN1418" s="96">
        <v>360</v>
      </c>
      <c r="CH1418" s="2">
        <v>66129</v>
      </c>
      <c r="CI1418" s="2" t="s">
        <v>126</v>
      </c>
      <c r="CP1418" s="3">
        <v>63998</v>
      </c>
      <c r="CQ1418" s="3" t="s">
        <v>34271</v>
      </c>
      <c r="CR1418" s="3" t="s">
        <v>122</v>
      </c>
    </row>
    <row r="1419" spans="19:96" x14ac:dyDescent="0.25">
      <c r="S1419" s="2"/>
      <c r="T1419" s="95" t="s">
        <v>14271</v>
      </c>
      <c r="U1419" s="96">
        <v>1000</v>
      </c>
      <c r="V1419" s="96">
        <v>950</v>
      </c>
      <c r="W1419" s="96">
        <v>900</v>
      </c>
      <c r="X1419" s="96">
        <v>850</v>
      </c>
      <c r="Y1419" s="96">
        <v>800</v>
      </c>
      <c r="Z1419" s="96">
        <v>750</v>
      </c>
      <c r="AA1419" s="96">
        <v>700</v>
      </c>
      <c r="AB1419" s="96">
        <v>600</v>
      </c>
      <c r="AC1419" s="95" t="s">
        <v>14271</v>
      </c>
      <c r="AD1419" s="96">
        <v>1600</v>
      </c>
      <c r="AE1419" s="96">
        <v>1520</v>
      </c>
      <c r="AF1419" s="96">
        <v>1440</v>
      </c>
      <c r="AG1419" s="96">
        <v>1360</v>
      </c>
      <c r="AH1419" s="96">
        <v>1280</v>
      </c>
      <c r="AI1419" s="96">
        <v>1200</v>
      </c>
      <c r="AJ1419" s="96">
        <v>1120</v>
      </c>
      <c r="AK1419" s="96">
        <v>960</v>
      </c>
      <c r="AL1419" s="2"/>
      <c r="AM1419" s="95" t="s">
        <v>14271</v>
      </c>
      <c r="AN1419" s="96">
        <v>1500</v>
      </c>
      <c r="AO1419" s="96">
        <v>1430</v>
      </c>
      <c r="AP1419" s="96">
        <v>1350</v>
      </c>
      <c r="AQ1419" s="96">
        <v>1280</v>
      </c>
      <c r="AR1419" s="96">
        <v>1200</v>
      </c>
      <c r="AS1419" s="96">
        <v>1130</v>
      </c>
      <c r="AT1419" s="96">
        <v>1050</v>
      </c>
      <c r="AU1419" s="96">
        <v>900</v>
      </c>
      <c r="AW1419" s="95" t="s">
        <v>14271</v>
      </c>
      <c r="AX1419" s="96">
        <v>500</v>
      </c>
      <c r="AY1419" s="96">
        <v>480</v>
      </c>
      <c r="AZ1419" s="96">
        <v>450</v>
      </c>
      <c r="BA1419" s="96">
        <v>430</v>
      </c>
      <c r="BB1419" s="96">
        <v>400</v>
      </c>
      <c r="BC1419" s="96">
        <v>380</v>
      </c>
      <c r="BD1419" s="96">
        <v>350</v>
      </c>
      <c r="BE1419" s="96">
        <v>300</v>
      </c>
      <c r="BF1419" s="95" t="s">
        <v>14271</v>
      </c>
      <c r="BG1419" s="96">
        <v>700</v>
      </c>
      <c r="BH1419" s="96">
        <v>670</v>
      </c>
      <c r="BI1419" s="96">
        <v>630</v>
      </c>
      <c r="BJ1419" s="96">
        <v>600</v>
      </c>
      <c r="BK1419" s="96">
        <v>560</v>
      </c>
      <c r="BL1419" s="96">
        <v>530</v>
      </c>
      <c r="BM1419" s="96">
        <v>490</v>
      </c>
      <c r="BN1419" s="96">
        <v>420</v>
      </c>
      <c r="CH1419" s="2">
        <v>66131</v>
      </c>
      <c r="CI1419" s="2" t="s">
        <v>126</v>
      </c>
      <c r="CP1419" s="3">
        <v>64002</v>
      </c>
      <c r="CQ1419" s="3" t="s">
        <v>34272</v>
      </c>
      <c r="CR1419" s="3" t="s">
        <v>126</v>
      </c>
    </row>
    <row r="1420" spans="19:96" x14ac:dyDescent="0.25">
      <c r="S1420" s="2"/>
      <c r="T1420" s="95" t="s">
        <v>30868</v>
      </c>
      <c r="U1420" s="96">
        <v>1000</v>
      </c>
      <c r="V1420" s="96">
        <v>950</v>
      </c>
      <c r="W1420" s="96">
        <v>900</v>
      </c>
      <c r="X1420" s="96">
        <v>850</v>
      </c>
      <c r="Y1420" s="96">
        <v>800</v>
      </c>
      <c r="Z1420" s="96">
        <v>750</v>
      </c>
      <c r="AA1420" s="96">
        <v>700</v>
      </c>
      <c r="AB1420" s="96">
        <v>600</v>
      </c>
      <c r="AC1420" s="95" t="s">
        <v>30868</v>
      </c>
      <c r="AD1420" s="96">
        <v>1600</v>
      </c>
      <c r="AE1420" s="96">
        <v>1520</v>
      </c>
      <c r="AF1420" s="96">
        <v>1440</v>
      </c>
      <c r="AG1420" s="96">
        <v>1360</v>
      </c>
      <c r="AH1420" s="96">
        <v>1280</v>
      </c>
      <c r="AI1420" s="96">
        <v>1200</v>
      </c>
      <c r="AJ1420" s="96">
        <v>1120</v>
      </c>
      <c r="AK1420" s="96">
        <v>960</v>
      </c>
      <c r="AL1420" s="2"/>
      <c r="AM1420" s="95" t="s">
        <v>30868</v>
      </c>
      <c r="AN1420" s="96">
        <v>1500</v>
      </c>
      <c r="AO1420" s="96">
        <v>1430</v>
      </c>
      <c r="AP1420" s="96">
        <v>1350</v>
      </c>
      <c r="AQ1420" s="96">
        <v>1280</v>
      </c>
      <c r="AR1420" s="96">
        <v>1200</v>
      </c>
      <c r="AS1420" s="96">
        <v>1130</v>
      </c>
      <c r="AT1420" s="96">
        <v>1050</v>
      </c>
      <c r="AU1420" s="96">
        <v>900</v>
      </c>
      <c r="AW1420" s="95" t="s">
        <v>30868</v>
      </c>
      <c r="AX1420" s="96">
        <v>500</v>
      </c>
      <c r="AY1420" s="96">
        <v>480</v>
      </c>
      <c r="AZ1420" s="96">
        <v>450</v>
      </c>
      <c r="BA1420" s="96">
        <v>430</v>
      </c>
      <c r="BB1420" s="96">
        <v>400</v>
      </c>
      <c r="BC1420" s="96">
        <v>380</v>
      </c>
      <c r="BD1420" s="96">
        <v>350</v>
      </c>
      <c r="BE1420" s="96">
        <v>300</v>
      </c>
      <c r="BF1420" s="95" t="s">
        <v>30868</v>
      </c>
      <c r="BG1420" s="96">
        <v>600</v>
      </c>
      <c r="BH1420" s="96">
        <v>570</v>
      </c>
      <c r="BI1420" s="96">
        <v>540</v>
      </c>
      <c r="BJ1420" s="96">
        <v>510</v>
      </c>
      <c r="BK1420" s="96">
        <v>480</v>
      </c>
      <c r="BL1420" s="96">
        <v>450</v>
      </c>
      <c r="BM1420" s="96">
        <v>420</v>
      </c>
      <c r="BN1420" s="96">
        <v>360</v>
      </c>
      <c r="CH1420" s="2">
        <v>66132</v>
      </c>
      <c r="CI1420" s="2" t="s">
        <v>126</v>
      </c>
      <c r="CP1420" s="3">
        <v>64005</v>
      </c>
      <c r="CQ1420" s="3" t="s">
        <v>34273</v>
      </c>
      <c r="CR1420" s="3" t="s">
        <v>126</v>
      </c>
    </row>
    <row r="1421" spans="19:96" x14ac:dyDescent="0.25">
      <c r="S1421" s="2"/>
      <c r="T1421" s="95" t="s">
        <v>1442</v>
      </c>
      <c r="U1421" s="96">
        <v>700</v>
      </c>
      <c r="V1421" s="96">
        <v>670</v>
      </c>
      <c r="W1421" s="96">
        <v>630</v>
      </c>
      <c r="X1421" s="96">
        <v>600</v>
      </c>
      <c r="Y1421" s="96">
        <v>560</v>
      </c>
      <c r="Z1421" s="96">
        <v>530</v>
      </c>
      <c r="AA1421" s="96">
        <v>490</v>
      </c>
      <c r="AB1421" s="96">
        <v>420</v>
      </c>
      <c r="AC1421" s="95" t="s">
        <v>1442</v>
      </c>
      <c r="AD1421" s="96">
        <v>1100</v>
      </c>
      <c r="AE1421" s="96">
        <v>1050</v>
      </c>
      <c r="AF1421" s="96">
        <v>990</v>
      </c>
      <c r="AG1421" s="96">
        <v>940</v>
      </c>
      <c r="AH1421" s="96">
        <v>880</v>
      </c>
      <c r="AI1421" s="96">
        <v>830</v>
      </c>
      <c r="AJ1421" s="96">
        <v>770</v>
      </c>
      <c r="AK1421" s="96">
        <v>660</v>
      </c>
      <c r="AL1421" s="2"/>
      <c r="AM1421" s="95" t="s">
        <v>1442</v>
      </c>
      <c r="AN1421" s="96">
        <v>1000</v>
      </c>
      <c r="AO1421" s="96">
        <v>950</v>
      </c>
      <c r="AP1421" s="96">
        <v>900</v>
      </c>
      <c r="AQ1421" s="96">
        <v>850</v>
      </c>
      <c r="AR1421" s="96">
        <v>800</v>
      </c>
      <c r="AS1421" s="96">
        <v>750</v>
      </c>
      <c r="AT1421" s="96">
        <v>700</v>
      </c>
      <c r="AU1421" s="96">
        <v>600</v>
      </c>
      <c r="AW1421" s="95" t="s">
        <v>1442</v>
      </c>
      <c r="AX1421" s="96">
        <v>300</v>
      </c>
      <c r="AY1421" s="96">
        <v>290</v>
      </c>
      <c r="AZ1421" s="96">
        <v>270</v>
      </c>
      <c r="BA1421" s="96">
        <v>260</v>
      </c>
      <c r="BB1421" s="96">
        <v>240</v>
      </c>
      <c r="BC1421" s="96">
        <v>230</v>
      </c>
      <c r="BD1421" s="96">
        <v>210</v>
      </c>
      <c r="BE1421" s="96">
        <v>180</v>
      </c>
      <c r="BF1421" s="95" t="s">
        <v>1442</v>
      </c>
      <c r="BG1421" s="96">
        <v>500</v>
      </c>
      <c r="BH1421" s="96">
        <v>480</v>
      </c>
      <c r="BI1421" s="96">
        <v>450</v>
      </c>
      <c r="BJ1421" s="96">
        <v>430</v>
      </c>
      <c r="BK1421" s="96">
        <v>400</v>
      </c>
      <c r="BL1421" s="96">
        <v>380</v>
      </c>
      <c r="BM1421" s="96">
        <v>350</v>
      </c>
      <c r="BN1421" s="96">
        <v>300</v>
      </c>
      <c r="CH1421" s="2">
        <v>66133</v>
      </c>
      <c r="CI1421" s="2" t="s">
        <v>126</v>
      </c>
      <c r="CP1421" s="3">
        <v>64006</v>
      </c>
      <c r="CQ1421" s="3" t="s">
        <v>34274</v>
      </c>
      <c r="CR1421" s="3" t="s">
        <v>126</v>
      </c>
    </row>
    <row r="1422" spans="19:96" x14ac:dyDescent="0.25">
      <c r="S1422" s="2"/>
      <c r="T1422" s="95" t="s">
        <v>1443</v>
      </c>
      <c r="U1422" s="96">
        <v>2600</v>
      </c>
      <c r="V1422" s="96">
        <v>2470</v>
      </c>
      <c r="W1422" s="96">
        <v>2340</v>
      </c>
      <c r="X1422" s="96">
        <v>2210</v>
      </c>
      <c r="Y1422" s="96">
        <v>2080</v>
      </c>
      <c r="Z1422" s="96">
        <v>1950</v>
      </c>
      <c r="AA1422" s="96">
        <v>1820</v>
      </c>
      <c r="AB1422" s="96">
        <v>1560</v>
      </c>
      <c r="AC1422" s="95" t="s">
        <v>1443</v>
      </c>
      <c r="AD1422" s="96">
        <v>4200</v>
      </c>
      <c r="AE1422" s="96">
        <v>3990</v>
      </c>
      <c r="AF1422" s="96">
        <v>3780</v>
      </c>
      <c r="AG1422" s="96">
        <v>3570</v>
      </c>
      <c r="AH1422" s="96">
        <v>3360</v>
      </c>
      <c r="AI1422" s="96">
        <v>3150</v>
      </c>
      <c r="AJ1422" s="96">
        <v>2940</v>
      </c>
      <c r="AK1422" s="96">
        <v>2520</v>
      </c>
      <c r="AL1422" s="2"/>
      <c r="AM1422" s="95" t="s">
        <v>1443</v>
      </c>
      <c r="AN1422" s="96">
        <v>4000</v>
      </c>
      <c r="AO1422" s="96">
        <v>3800</v>
      </c>
      <c r="AP1422" s="96">
        <v>3600</v>
      </c>
      <c r="AQ1422" s="96">
        <v>3400</v>
      </c>
      <c r="AR1422" s="96">
        <v>3200</v>
      </c>
      <c r="AS1422" s="96">
        <v>3000</v>
      </c>
      <c r="AT1422" s="96">
        <v>2800</v>
      </c>
      <c r="AU1422" s="96">
        <v>2400</v>
      </c>
      <c r="AW1422" s="95" t="s">
        <v>1443</v>
      </c>
      <c r="AX1422" s="96">
        <v>1300</v>
      </c>
      <c r="AY1422" s="96">
        <v>1240</v>
      </c>
      <c r="AZ1422" s="96">
        <v>1170</v>
      </c>
      <c r="BA1422" s="96">
        <v>1110</v>
      </c>
      <c r="BB1422" s="96">
        <v>1040</v>
      </c>
      <c r="BC1422" s="96">
        <v>980</v>
      </c>
      <c r="BD1422" s="96">
        <v>910</v>
      </c>
      <c r="BE1422" s="96">
        <v>780</v>
      </c>
      <c r="BF1422" s="95" t="s">
        <v>1443</v>
      </c>
      <c r="BG1422" s="96">
        <v>1700</v>
      </c>
      <c r="BH1422" s="96">
        <v>1620</v>
      </c>
      <c r="BI1422" s="96">
        <v>1530</v>
      </c>
      <c r="BJ1422" s="96">
        <v>1450</v>
      </c>
      <c r="BK1422" s="96">
        <v>1360</v>
      </c>
      <c r="BL1422" s="96">
        <v>1280</v>
      </c>
      <c r="BM1422" s="96">
        <v>1190</v>
      </c>
      <c r="BN1422" s="96">
        <v>1020</v>
      </c>
      <c r="CH1422" s="2">
        <v>66134</v>
      </c>
      <c r="CI1422" s="2" t="s">
        <v>122</v>
      </c>
      <c r="CP1422" s="3">
        <v>64007</v>
      </c>
      <c r="CQ1422" s="3" t="s">
        <v>34274</v>
      </c>
      <c r="CR1422" s="3" t="s">
        <v>126</v>
      </c>
    </row>
    <row r="1423" spans="19:96" x14ac:dyDescent="0.25">
      <c r="S1423" s="2"/>
      <c r="T1423" s="95" t="s">
        <v>1444</v>
      </c>
      <c r="U1423" s="96">
        <v>1700</v>
      </c>
      <c r="V1423" s="96">
        <v>1620</v>
      </c>
      <c r="W1423" s="96">
        <v>1530</v>
      </c>
      <c r="X1423" s="96">
        <v>1450</v>
      </c>
      <c r="Y1423" s="96">
        <v>1360</v>
      </c>
      <c r="Z1423" s="96">
        <v>1280</v>
      </c>
      <c r="AA1423" s="96">
        <v>1190</v>
      </c>
      <c r="AB1423" s="96">
        <v>1020</v>
      </c>
      <c r="AC1423" s="95" t="s">
        <v>1444</v>
      </c>
      <c r="AD1423" s="96">
        <v>2700</v>
      </c>
      <c r="AE1423" s="96">
        <v>2570</v>
      </c>
      <c r="AF1423" s="96">
        <v>2430</v>
      </c>
      <c r="AG1423" s="96">
        <v>2300</v>
      </c>
      <c r="AH1423" s="96">
        <v>2160</v>
      </c>
      <c r="AI1423" s="96">
        <v>2030</v>
      </c>
      <c r="AJ1423" s="96">
        <v>1890</v>
      </c>
      <c r="AK1423" s="96">
        <v>1620</v>
      </c>
      <c r="AL1423" s="2"/>
      <c r="AM1423" s="95" t="s">
        <v>1444</v>
      </c>
      <c r="AN1423" s="96">
        <v>2500</v>
      </c>
      <c r="AO1423" s="96">
        <v>2380</v>
      </c>
      <c r="AP1423" s="96">
        <v>2250</v>
      </c>
      <c r="AQ1423" s="96">
        <v>2130</v>
      </c>
      <c r="AR1423" s="96">
        <v>2000</v>
      </c>
      <c r="AS1423" s="96">
        <v>1880</v>
      </c>
      <c r="AT1423" s="96">
        <v>1750</v>
      </c>
      <c r="AU1423" s="96">
        <v>1500</v>
      </c>
      <c r="AW1423" s="95" t="s">
        <v>1444</v>
      </c>
      <c r="AX1423" s="96">
        <v>800</v>
      </c>
      <c r="AY1423" s="96">
        <v>760</v>
      </c>
      <c r="AZ1423" s="96">
        <v>720</v>
      </c>
      <c r="BA1423" s="96">
        <v>680</v>
      </c>
      <c r="BB1423" s="96">
        <v>640</v>
      </c>
      <c r="BC1423" s="96">
        <v>600</v>
      </c>
      <c r="BD1423" s="96">
        <v>560</v>
      </c>
      <c r="BE1423" s="96">
        <v>480</v>
      </c>
      <c r="BF1423" s="95" t="s">
        <v>1444</v>
      </c>
      <c r="BG1423" s="96">
        <v>1100</v>
      </c>
      <c r="BH1423" s="96">
        <v>1050</v>
      </c>
      <c r="BI1423" s="96">
        <v>990</v>
      </c>
      <c r="BJ1423" s="96">
        <v>940</v>
      </c>
      <c r="BK1423" s="96">
        <v>880</v>
      </c>
      <c r="BL1423" s="96">
        <v>830</v>
      </c>
      <c r="BM1423" s="96">
        <v>770</v>
      </c>
      <c r="BN1423" s="96">
        <v>660</v>
      </c>
      <c r="CH1423" s="2">
        <v>66136</v>
      </c>
      <c r="CI1423" s="2" t="s">
        <v>126</v>
      </c>
      <c r="CP1423" s="3">
        <v>64011</v>
      </c>
      <c r="CQ1423" s="3" t="s">
        <v>34275</v>
      </c>
      <c r="CR1423" s="3" t="s">
        <v>122</v>
      </c>
    </row>
    <row r="1424" spans="19:96" x14ac:dyDescent="0.25">
      <c r="S1424" s="2"/>
      <c r="T1424" s="95" t="s">
        <v>1445</v>
      </c>
      <c r="U1424" s="96">
        <v>800</v>
      </c>
      <c r="V1424" s="96">
        <v>760</v>
      </c>
      <c r="W1424" s="96">
        <v>720</v>
      </c>
      <c r="X1424" s="96">
        <v>680</v>
      </c>
      <c r="Y1424" s="96">
        <v>640</v>
      </c>
      <c r="Z1424" s="96">
        <v>600</v>
      </c>
      <c r="AA1424" s="96">
        <v>560</v>
      </c>
      <c r="AB1424" s="96">
        <v>480</v>
      </c>
      <c r="AC1424" s="95" t="s">
        <v>1445</v>
      </c>
      <c r="AD1424" s="96">
        <v>1300</v>
      </c>
      <c r="AE1424" s="96">
        <v>1240</v>
      </c>
      <c r="AF1424" s="96">
        <v>1170</v>
      </c>
      <c r="AG1424" s="96">
        <v>1110</v>
      </c>
      <c r="AH1424" s="96">
        <v>1040</v>
      </c>
      <c r="AI1424" s="96">
        <v>980</v>
      </c>
      <c r="AJ1424" s="96">
        <v>910</v>
      </c>
      <c r="AK1424" s="96">
        <v>780</v>
      </c>
      <c r="AL1424" s="2"/>
      <c r="AM1424" s="95" t="s">
        <v>1445</v>
      </c>
      <c r="AN1424" s="96">
        <v>1200</v>
      </c>
      <c r="AO1424" s="96">
        <v>1140</v>
      </c>
      <c r="AP1424" s="96">
        <v>1080</v>
      </c>
      <c r="AQ1424" s="96">
        <v>1020</v>
      </c>
      <c r="AR1424" s="96">
        <v>960</v>
      </c>
      <c r="AS1424" s="96">
        <v>900</v>
      </c>
      <c r="AT1424" s="96">
        <v>840</v>
      </c>
      <c r="AU1424" s="96">
        <v>720</v>
      </c>
      <c r="AW1424" s="95" t="s">
        <v>1445</v>
      </c>
      <c r="AX1424" s="96">
        <v>400</v>
      </c>
      <c r="AY1424" s="96">
        <v>380</v>
      </c>
      <c r="AZ1424" s="96">
        <v>360</v>
      </c>
      <c r="BA1424" s="96">
        <v>340</v>
      </c>
      <c r="BB1424" s="96">
        <v>320</v>
      </c>
      <c r="BC1424" s="96">
        <v>300</v>
      </c>
      <c r="BD1424" s="96">
        <v>280</v>
      </c>
      <c r="BE1424" s="96">
        <v>240</v>
      </c>
      <c r="BF1424" s="95" t="s">
        <v>1445</v>
      </c>
      <c r="BG1424" s="96">
        <v>500</v>
      </c>
      <c r="BH1424" s="96">
        <v>480</v>
      </c>
      <c r="BI1424" s="96">
        <v>450</v>
      </c>
      <c r="BJ1424" s="96">
        <v>430</v>
      </c>
      <c r="BK1424" s="96">
        <v>400</v>
      </c>
      <c r="BL1424" s="96">
        <v>380</v>
      </c>
      <c r="BM1424" s="96">
        <v>350</v>
      </c>
      <c r="BN1424" s="96">
        <v>300</v>
      </c>
      <c r="CH1424" s="2">
        <v>66141</v>
      </c>
      <c r="CI1424" s="2" t="s">
        <v>126</v>
      </c>
      <c r="CP1424" s="3">
        <v>64014</v>
      </c>
      <c r="CQ1424" s="3" t="s">
        <v>25292</v>
      </c>
      <c r="CR1424" s="3" t="s">
        <v>124</v>
      </c>
    </row>
    <row r="1425" spans="19:96" x14ac:dyDescent="0.25">
      <c r="S1425" s="2"/>
      <c r="T1425" s="95" t="s">
        <v>1446</v>
      </c>
      <c r="U1425" s="96">
        <v>1100</v>
      </c>
      <c r="V1425" s="96">
        <v>1050</v>
      </c>
      <c r="W1425" s="96">
        <v>990</v>
      </c>
      <c r="X1425" s="96">
        <v>940</v>
      </c>
      <c r="Y1425" s="96">
        <v>880</v>
      </c>
      <c r="Z1425" s="96">
        <v>830</v>
      </c>
      <c r="AA1425" s="96">
        <v>770</v>
      </c>
      <c r="AB1425" s="96">
        <v>660</v>
      </c>
      <c r="AC1425" s="95" t="s">
        <v>1446</v>
      </c>
      <c r="AD1425" s="96">
        <v>1800</v>
      </c>
      <c r="AE1425" s="96">
        <v>1710</v>
      </c>
      <c r="AF1425" s="96">
        <v>1620</v>
      </c>
      <c r="AG1425" s="96">
        <v>1530</v>
      </c>
      <c r="AH1425" s="96">
        <v>1440</v>
      </c>
      <c r="AI1425" s="96">
        <v>1350</v>
      </c>
      <c r="AJ1425" s="96">
        <v>1260</v>
      </c>
      <c r="AK1425" s="96">
        <v>1080</v>
      </c>
      <c r="AL1425" s="2"/>
      <c r="AM1425" s="95" t="s">
        <v>1446</v>
      </c>
      <c r="AN1425" s="96">
        <v>1600</v>
      </c>
      <c r="AO1425" s="96">
        <v>1520</v>
      </c>
      <c r="AP1425" s="96">
        <v>1440</v>
      </c>
      <c r="AQ1425" s="96">
        <v>1360</v>
      </c>
      <c r="AR1425" s="96">
        <v>1280</v>
      </c>
      <c r="AS1425" s="96">
        <v>1200</v>
      </c>
      <c r="AT1425" s="96">
        <v>1120</v>
      </c>
      <c r="AU1425" s="96">
        <v>960</v>
      </c>
      <c r="AW1425" s="95" t="s">
        <v>1446</v>
      </c>
      <c r="AX1425" s="96">
        <v>500</v>
      </c>
      <c r="AY1425" s="96">
        <v>480</v>
      </c>
      <c r="AZ1425" s="96">
        <v>450</v>
      </c>
      <c r="BA1425" s="96">
        <v>430</v>
      </c>
      <c r="BB1425" s="96">
        <v>400</v>
      </c>
      <c r="BC1425" s="96">
        <v>380</v>
      </c>
      <c r="BD1425" s="96">
        <v>350</v>
      </c>
      <c r="BE1425" s="96">
        <v>300</v>
      </c>
      <c r="BF1425" s="95" t="s">
        <v>1446</v>
      </c>
      <c r="BG1425" s="96">
        <v>700</v>
      </c>
      <c r="BH1425" s="96">
        <v>670</v>
      </c>
      <c r="BI1425" s="96">
        <v>630</v>
      </c>
      <c r="BJ1425" s="96">
        <v>600</v>
      </c>
      <c r="BK1425" s="96">
        <v>560</v>
      </c>
      <c r="BL1425" s="96">
        <v>530</v>
      </c>
      <c r="BM1425" s="96">
        <v>490</v>
      </c>
      <c r="BN1425" s="96">
        <v>420</v>
      </c>
      <c r="CH1425" s="2">
        <v>66143</v>
      </c>
      <c r="CI1425" s="2" t="s">
        <v>126</v>
      </c>
      <c r="CP1425" s="3">
        <v>64016</v>
      </c>
      <c r="CQ1425" s="3" t="s">
        <v>34276</v>
      </c>
      <c r="CR1425" s="3" t="s">
        <v>126</v>
      </c>
    </row>
    <row r="1426" spans="19:96" x14ac:dyDescent="0.25">
      <c r="S1426" s="2"/>
      <c r="T1426" s="95" t="s">
        <v>30869</v>
      </c>
      <c r="U1426" s="96">
        <v>1000</v>
      </c>
      <c r="V1426" s="96">
        <v>950</v>
      </c>
      <c r="W1426" s="96">
        <v>900</v>
      </c>
      <c r="X1426" s="96">
        <v>850</v>
      </c>
      <c r="Y1426" s="96">
        <v>800</v>
      </c>
      <c r="Z1426" s="96">
        <v>750</v>
      </c>
      <c r="AA1426" s="96">
        <v>700</v>
      </c>
      <c r="AB1426" s="96">
        <v>600</v>
      </c>
      <c r="AC1426" s="95" t="s">
        <v>30869</v>
      </c>
      <c r="AD1426" s="96">
        <v>1600</v>
      </c>
      <c r="AE1426" s="96">
        <v>1520</v>
      </c>
      <c r="AF1426" s="96">
        <v>1440</v>
      </c>
      <c r="AG1426" s="96">
        <v>1360</v>
      </c>
      <c r="AH1426" s="96">
        <v>1280</v>
      </c>
      <c r="AI1426" s="96">
        <v>1200</v>
      </c>
      <c r="AJ1426" s="96">
        <v>1120</v>
      </c>
      <c r="AK1426" s="96">
        <v>960</v>
      </c>
      <c r="AL1426" s="2"/>
      <c r="AM1426" s="95" t="s">
        <v>30869</v>
      </c>
      <c r="AN1426" s="96">
        <v>1500</v>
      </c>
      <c r="AO1426" s="96">
        <v>1430</v>
      </c>
      <c r="AP1426" s="96">
        <v>1350</v>
      </c>
      <c r="AQ1426" s="96">
        <v>1280</v>
      </c>
      <c r="AR1426" s="96">
        <v>1200</v>
      </c>
      <c r="AS1426" s="96">
        <v>1130</v>
      </c>
      <c r="AT1426" s="96">
        <v>1050</v>
      </c>
      <c r="AU1426" s="96">
        <v>900</v>
      </c>
      <c r="AW1426" s="95" t="s">
        <v>30869</v>
      </c>
      <c r="AX1426" s="96">
        <v>500</v>
      </c>
      <c r="AY1426" s="96">
        <v>480</v>
      </c>
      <c r="AZ1426" s="96">
        <v>450</v>
      </c>
      <c r="BA1426" s="96">
        <v>430</v>
      </c>
      <c r="BB1426" s="96">
        <v>400</v>
      </c>
      <c r="BC1426" s="96">
        <v>380</v>
      </c>
      <c r="BD1426" s="96">
        <v>350</v>
      </c>
      <c r="BE1426" s="96">
        <v>300</v>
      </c>
      <c r="BF1426" s="95" t="s">
        <v>30869</v>
      </c>
      <c r="BG1426" s="96">
        <v>700</v>
      </c>
      <c r="BH1426" s="96">
        <v>670</v>
      </c>
      <c r="BI1426" s="96">
        <v>630</v>
      </c>
      <c r="BJ1426" s="96">
        <v>600</v>
      </c>
      <c r="BK1426" s="96">
        <v>560</v>
      </c>
      <c r="BL1426" s="96">
        <v>530</v>
      </c>
      <c r="BM1426" s="96">
        <v>490</v>
      </c>
      <c r="BN1426" s="96">
        <v>420</v>
      </c>
      <c r="CH1426" s="2">
        <v>66144</v>
      </c>
      <c r="CI1426" s="2" t="s">
        <v>122</v>
      </c>
      <c r="CP1426" s="3">
        <v>64018</v>
      </c>
      <c r="CQ1426" s="3" t="s">
        <v>34277</v>
      </c>
      <c r="CR1426" s="3" t="s">
        <v>122</v>
      </c>
    </row>
    <row r="1427" spans="19:96" x14ac:dyDescent="0.25">
      <c r="S1427" s="2"/>
      <c r="T1427" s="95" t="s">
        <v>1447</v>
      </c>
      <c r="U1427" s="96">
        <v>1100</v>
      </c>
      <c r="V1427" s="96">
        <v>1050</v>
      </c>
      <c r="W1427" s="96">
        <v>990</v>
      </c>
      <c r="X1427" s="96">
        <v>940</v>
      </c>
      <c r="Y1427" s="96">
        <v>880</v>
      </c>
      <c r="Z1427" s="96">
        <v>830</v>
      </c>
      <c r="AA1427" s="96">
        <v>770</v>
      </c>
      <c r="AB1427" s="96">
        <v>660</v>
      </c>
      <c r="AC1427" s="95" t="s">
        <v>1447</v>
      </c>
      <c r="AD1427" s="96">
        <v>1800</v>
      </c>
      <c r="AE1427" s="96">
        <v>1710</v>
      </c>
      <c r="AF1427" s="96">
        <v>1620</v>
      </c>
      <c r="AG1427" s="96">
        <v>1530</v>
      </c>
      <c r="AH1427" s="96">
        <v>1440</v>
      </c>
      <c r="AI1427" s="96">
        <v>1350</v>
      </c>
      <c r="AJ1427" s="96">
        <v>1260</v>
      </c>
      <c r="AK1427" s="96">
        <v>1080</v>
      </c>
      <c r="AL1427" s="2"/>
      <c r="AM1427" s="95" t="s">
        <v>1447</v>
      </c>
      <c r="AN1427" s="96">
        <v>1700</v>
      </c>
      <c r="AO1427" s="96">
        <v>1620</v>
      </c>
      <c r="AP1427" s="96">
        <v>1530</v>
      </c>
      <c r="AQ1427" s="96">
        <v>1450</v>
      </c>
      <c r="AR1427" s="96">
        <v>1360</v>
      </c>
      <c r="AS1427" s="96">
        <v>1280</v>
      </c>
      <c r="AT1427" s="96">
        <v>1190</v>
      </c>
      <c r="AU1427" s="96">
        <v>1020</v>
      </c>
      <c r="AW1427" s="95" t="s">
        <v>1447</v>
      </c>
      <c r="AX1427" s="96">
        <v>600</v>
      </c>
      <c r="AY1427" s="96">
        <v>570</v>
      </c>
      <c r="AZ1427" s="96">
        <v>540</v>
      </c>
      <c r="BA1427" s="96">
        <v>510</v>
      </c>
      <c r="BB1427" s="96">
        <v>480</v>
      </c>
      <c r="BC1427" s="96">
        <v>450</v>
      </c>
      <c r="BD1427" s="96">
        <v>420</v>
      </c>
      <c r="BE1427" s="96">
        <v>360</v>
      </c>
      <c r="BF1427" s="95" t="s">
        <v>1447</v>
      </c>
      <c r="BG1427" s="96">
        <v>700</v>
      </c>
      <c r="BH1427" s="96">
        <v>670</v>
      </c>
      <c r="BI1427" s="96">
        <v>630</v>
      </c>
      <c r="BJ1427" s="96">
        <v>600</v>
      </c>
      <c r="BK1427" s="96">
        <v>560</v>
      </c>
      <c r="BL1427" s="96">
        <v>530</v>
      </c>
      <c r="BM1427" s="96">
        <v>490</v>
      </c>
      <c r="BN1427" s="96">
        <v>420</v>
      </c>
      <c r="CH1427" s="2">
        <v>66145</v>
      </c>
      <c r="CI1427" s="2" t="s">
        <v>124</v>
      </c>
      <c r="CP1427" s="3">
        <v>64022</v>
      </c>
      <c r="CQ1427" s="3" t="s">
        <v>34278</v>
      </c>
      <c r="CR1427" s="3" t="s">
        <v>124</v>
      </c>
    </row>
    <row r="1428" spans="19:96" x14ac:dyDescent="0.25">
      <c r="S1428" s="2"/>
      <c r="T1428" s="95" t="s">
        <v>30870</v>
      </c>
      <c r="U1428" s="96">
        <v>1300</v>
      </c>
      <c r="V1428" s="96">
        <v>1240</v>
      </c>
      <c r="W1428" s="96">
        <v>1170</v>
      </c>
      <c r="X1428" s="96">
        <v>1110</v>
      </c>
      <c r="Y1428" s="96">
        <v>1040</v>
      </c>
      <c r="Z1428" s="96">
        <v>980</v>
      </c>
      <c r="AA1428" s="96">
        <v>910</v>
      </c>
      <c r="AB1428" s="96">
        <v>780</v>
      </c>
      <c r="AC1428" s="95" t="s">
        <v>30870</v>
      </c>
      <c r="AD1428" s="96">
        <v>2100</v>
      </c>
      <c r="AE1428" s="96">
        <v>2000</v>
      </c>
      <c r="AF1428" s="96">
        <v>1890</v>
      </c>
      <c r="AG1428" s="96">
        <v>1790</v>
      </c>
      <c r="AH1428" s="96">
        <v>1680</v>
      </c>
      <c r="AI1428" s="96">
        <v>1580</v>
      </c>
      <c r="AJ1428" s="96">
        <v>1470</v>
      </c>
      <c r="AK1428" s="96">
        <v>1260</v>
      </c>
      <c r="AL1428" s="2"/>
      <c r="AM1428" s="95" t="s">
        <v>30870</v>
      </c>
      <c r="AN1428" s="96">
        <v>1900</v>
      </c>
      <c r="AO1428" s="96">
        <v>1810</v>
      </c>
      <c r="AP1428" s="96">
        <v>1710</v>
      </c>
      <c r="AQ1428" s="96">
        <v>1620</v>
      </c>
      <c r="AR1428" s="96">
        <v>1520</v>
      </c>
      <c r="AS1428" s="96">
        <v>1430</v>
      </c>
      <c r="AT1428" s="96">
        <v>1330</v>
      </c>
      <c r="AU1428" s="96">
        <v>1140</v>
      </c>
      <c r="AW1428" s="95" t="s">
        <v>30870</v>
      </c>
      <c r="AX1428" s="96">
        <v>600</v>
      </c>
      <c r="AY1428" s="96">
        <v>570</v>
      </c>
      <c r="AZ1428" s="96">
        <v>540</v>
      </c>
      <c r="BA1428" s="96">
        <v>510</v>
      </c>
      <c r="BB1428" s="96">
        <v>480</v>
      </c>
      <c r="BC1428" s="96">
        <v>450</v>
      </c>
      <c r="BD1428" s="96">
        <v>420</v>
      </c>
      <c r="BE1428" s="96">
        <v>360</v>
      </c>
      <c r="BF1428" s="95" t="s">
        <v>30870</v>
      </c>
      <c r="BG1428" s="96">
        <v>800</v>
      </c>
      <c r="BH1428" s="96">
        <v>760</v>
      </c>
      <c r="BI1428" s="96">
        <v>720</v>
      </c>
      <c r="BJ1428" s="96">
        <v>680</v>
      </c>
      <c r="BK1428" s="96">
        <v>640</v>
      </c>
      <c r="BL1428" s="96">
        <v>600</v>
      </c>
      <c r="BM1428" s="96">
        <v>560</v>
      </c>
      <c r="BN1428" s="96">
        <v>480</v>
      </c>
      <c r="CH1428" s="2">
        <v>66151</v>
      </c>
      <c r="CI1428" s="2" t="s">
        <v>124</v>
      </c>
      <c r="CP1428" s="3">
        <v>64023</v>
      </c>
      <c r="CQ1428" s="3" t="s">
        <v>34279</v>
      </c>
      <c r="CR1428" s="3" t="s">
        <v>126</v>
      </c>
    </row>
    <row r="1429" spans="19:96" x14ac:dyDescent="0.25">
      <c r="S1429" s="2"/>
      <c r="T1429" s="95" t="s">
        <v>1448</v>
      </c>
      <c r="U1429" s="96">
        <v>1200</v>
      </c>
      <c r="V1429" s="96">
        <v>1140</v>
      </c>
      <c r="W1429" s="96">
        <v>1080</v>
      </c>
      <c r="X1429" s="96">
        <v>1020</v>
      </c>
      <c r="Y1429" s="96">
        <v>960</v>
      </c>
      <c r="Z1429" s="96">
        <v>900</v>
      </c>
      <c r="AA1429" s="96">
        <v>840</v>
      </c>
      <c r="AB1429" s="96">
        <v>720</v>
      </c>
      <c r="AC1429" s="95" t="s">
        <v>1448</v>
      </c>
      <c r="AD1429" s="96">
        <v>1900</v>
      </c>
      <c r="AE1429" s="96">
        <v>1810</v>
      </c>
      <c r="AF1429" s="96">
        <v>1710</v>
      </c>
      <c r="AG1429" s="96">
        <v>1620</v>
      </c>
      <c r="AH1429" s="96">
        <v>1520</v>
      </c>
      <c r="AI1429" s="96">
        <v>1430</v>
      </c>
      <c r="AJ1429" s="96">
        <v>1330</v>
      </c>
      <c r="AK1429" s="96">
        <v>1140</v>
      </c>
      <c r="AL1429" s="2"/>
      <c r="AM1429" s="95" t="s">
        <v>1448</v>
      </c>
      <c r="AN1429" s="96">
        <v>1800</v>
      </c>
      <c r="AO1429" s="96">
        <v>1710</v>
      </c>
      <c r="AP1429" s="96">
        <v>1620</v>
      </c>
      <c r="AQ1429" s="96">
        <v>1530</v>
      </c>
      <c r="AR1429" s="96">
        <v>1440</v>
      </c>
      <c r="AS1429" s="96">
        <v>1350</v>
      </c>
      <c r="AT1429" s="96">
        <v>1260</v>
      </c>
      <c r="AU1429" s="96">
        <v>1080</v>
      </c>
      <c r="AW1429" s="95" t="s">
        <v>1448</v>
      </c>
      <c r="AX1429" s="96">
        <v>600</v>
      </c>
      <c r="AY1429" s="96">
        <v>570</v>
      </c>
      <c r="AZ1429" s="96">
        <v>540</v>
      </c>
      <c r="BA1429" s="96">
        <v>510</v>
      </c>
      <c r="BB1429" s="96">
        <v>480</v>
      </c>
      <c r="BC1429" s="96">
        <v>450</v>
      </c>
      <c r="BD1429" s="96">
        <v>420</v>
      </c>
      <c r="BE1429" s="96">
        <v>360</v>
      </c>
      <c r="BF1429" s="95" t="s">
        <v>1448</v>
      </c>
      <c r="BG1429" s="96">
        <v>800</v>
      </c>
      <c r="BH1429" s="96">
        <v>760</v>
      </c>
      <c r="BI1429" s="96">
        <v>720</v>
      </c>
      <c r="BJ1429" s="96">
        <v>680</v>
      </c>
      <c r="BK1429" s="96">
        <v>640</v>
      </c>
      <c r="BL1429" s="96">
        <v>600</v>
      </c>
      <c r="BM1429" s="96">
        <v>560</v>
      </c>
      <c r="BN1429" s="96">
        <v>480</v>
      </c>
      <c r="CH1429" s="2">
        <v>66152</v>
      </c>
      <c r="CI1429" s="2" t="s">
        <v>122</v>
      </c>
      <c r="CP1429" s="3">
        <v>64024</v>
      </c>
      <c r="CQ1429" s="3" t="s">
        <v>34280</v>
      </c>
      <c r="CR1429" s="3" t="s">
        <v>126</v>
      </c>
    </row>
    <row r="1430" spans="19:96" x14ac:dyDescent="0.25">
      <c r="S1430" s="2"/>
      <c r="T1430" s="95" t="s">
        <v>1449</v>
      </c>
      <c r="U1430" s="96">
        <v>900</v>
      </c>
      <c r="V1430" s="96">
        <v>860</v>
      </c>
      <c r="W1430" s="96">
        <v>810</v>
      </c>
      <c r="X1430" s="96">
        <v>770</v>
      </c>
      <c r="Y1430" s="96">
        <v>720</v>
      </c>
      <c r="Z1430" s="96">
        <v>680</v>
      </c>
      <c r="AA1430" s="96">
        <v>630</v>
      </c>
      <c r="AB1430" s="96">
        <v>540</v>
      </c>
      <c r="AC1430" s="95" t="s">
        <v>1449</v>
      </c>
      <c r="AD1430" s="96">
        <v>1400</v>
      </c>
      <c r="AE1430" s="96">
        <v>1330</v>
      </c>
      <c r="AF1430" s="96">
        <v>1260</v>
      </c>
      <c r="AG1430" s="96">
        <v>1190</v>
      </c>
      <c r="AH1430" s="96">
        <v>1120</v>
      </c>
      <c r="AI1430" s="96">
        <v>1050</v>
      </c>
      <c r="AJ1430" s="96">
        <v>980</v>
      </c>
      <c r="AK1430" s="96">
        <v>840</v>
      </c>
      <c r="AL1430" s="2"/>
      <c r="AM1430" s="95" t="s">
        <v>1449</v>
      </c>
      <c r="AN1430" s="96">
        <v>1300</v>
      </c>
      <c r="AO1430" s="96">
        <v>1240</v>
      </c>
      <c r="AP1430" s="96">
        <v>1170</v>
      </c>
      <c r="AQ1430" s="96">
        <v>1110</v>
      </c>
      <c r="AR1430" s="96">
        <v>1040</v>
      </c>
      <c r="AS1430" s="96">
        <v>980</v>
      </c>
      <c r="AT1430" s="96">
        <v>910</v>
      </c>
      <c r="AU1430" s="96">
        <v>780</v>
      </c>
      <c r="AW1430" s="95" t="s">
        <v>1449</v>
      </c>
      <c r="AX1430" s="96">
        <v>400</v>
      </c>
      <c r="AY1430" s="96">
        <v>380</v>
      </c>
      <c r="AZ1430" s="96">
        <v>360</v>
      </c>
      <c r="BA1430" s="96">
        <v>340</v>
      </c>
      <c r="BB1430" s="96">
        <v>320</v>
      </c>
      <c r="BC1430" s="96">
        <v>300</v>
      </c>
      <c r="BD1430" s="96">
        <v>280</v>
      </c>
      <c r="BE1430" s="96">
        <v>240</v>
      </c>
      <c r="BF1430" s="95" t="s">
        <v>1449</v>
      </c>
      <c r="BG1430" s="96">
        <v>600</v>
      </c>
      <c r="BH1430" s="96">
        <v>570</v>
      </c>
      <c r="BI1430" s="96">
        <v>540</v>
      </c>
      <c r="BJ1430" s="96">
        <v>510</v>
      </c>
      <c r="BK1430" s="96">
        <v>480</v>
      </c>
      <c r="BL1430" s="96">
        <v>450</v>
      </c>
      <c r="BM1430" s="96">
        <v>420</v>
      </c>
      <c r="BN1430" s="96">
        <v>360</v>
      </c>
      <c r="CH1430" s="2">
        <v>66153</v>
      </c>
      <c r="CI1430" s="2" t="s">
        <v>124</v>
      </c>
      <c r="CP1430" s="3">
        <v>64025</v>
      </c>
      <c r="CQ1430" s="3" t="s">
        <v>29295</v>
      </c>
      <c r="CR1430" s="3" t="s">
        <v>122</v>
      </c>
    </row>
    <row r="1431" spans="19:96" x14ac:dyDescent="0.25">
      <c r="S1431" s="2"/>
      <c r="T1431" s="95" t="s">
        <v>1450</v>
      </c>
      <c r="U1431" s="96">
        <v>1000</v>
      </c>
      <c r="V1431" s="96">
        <v>950</v>
      </c>
      <c r="W1431" s="96">
        <v>900</v>
      </c>
      <c r="X1431" s="96">
        <v>850</v>
      </c>
      <c r="Y1431" s="96">
        <v>800</v>
      </c>
      <c r="Z1431" s="96">
        <v>750</v>
      </c>
      <c r="AA1431" s="96">
        <v>700</v>
      </c>
      <c r="AB1431" s="96">
        <v>600</v>
      </c>
      <c r="AC1431" s="95" t="s">
        <v>1450</v>
      </c>
      <c r="AD1431" s="96">
        <v>1600</v>
      </c>
      <c r="AE1431" s="96">
        <v>1520</v>
      </c>
      <c r="AF1431" s="96">
        <v>1440</v>
      </c>
      <c r="AG1431" s="96">
        <v>1360</v>
      </c>
      <c r="AH1431" s="96">
        <v>1280</v>
      </c>
      <c r="AI1431" s="96">
        <v>1200</v>
      </c>
      <c r="AJ1431" s="96">
        <v>1120</v>
      </c>
      <c r="AK1431" s="96">
        <v>960</v>
      </c>
      <c r="AL1431" s="2"/>
      <c r="AM1431" s="95" t="s">
        <v>1450</v>
      </c>
      <c r="AN1431" s="96">
        <v>1500</v>
      </c>
      <c r="AO1431" s="96">
        <v>1430</v>
      </c>
      <c r="AP1431" s="96">
        <v>1350</v>
      </c>
      <c r="AQ1431" s="96">
        <v>1280</v>
      </c>
      <c r="AR1431" s="96">
        <v>1200</v>
      </c>
      <c r="AS1431" s="96">
        <v>1130</v>
      </c>
      <c r="AT1431" s="96">
        <v>1050</v>
      </c>
      <c r="AU1431" s="96">
        <v>900</v>
      </c>
      <c r="AW1431" s="95" t="s">
        <v>1450</v>
      </c>
      <c r="AX1431" s="96">
        <v>500</v>
      </c>
      <c r="AY1431" s="96">
        <v>480</v>
      </c>
      <c r="AZ1431" s="96">
        <v>450</v>
      </c>
      <c r="BA1431" s="96">
        <v>430</v>
      </c>
      <c r="BB1431" s="96">
        <v>400</v>
      </c>
      <c r="BC1431" s="96">
        <v>380</v>
      </c>
      <c r="BD1431" s="96">
        <v>350</v>
      </c>
      <c r="BE1431" s="96">
        <v>300</v>
      </c>
      <c r="BF1431" s="95" t="s">
        <v>1450</v>
      </c>
      <c r="BG1431" s="96">
        <v>700</v>
      </c>
      <c r="BH1431" s="96">
        <v>670</v>
      </c>
      <c r="BI1431" s="96">
        <v>630</v>
      </c>
      <c r="BJ1431" s="96">
        <v>600</v>
      </c>
      <c r="BK1431" s="96">
        <v>560</v>
      </c>
      <c r="BL1431" s="96">
        <v>530</v>
      </c>
      <c r="BM1431" s="96">
        <v>490</v>
      </c>
      <c r="BN1431" s="96">
        <v>420</v>
      </c>
      <c r="CH1431" s="2">
        <v>66155</v>
      </c>
      <c r="CI1431" s="2" t="s">
        <v>126</v>
      </c>
      <c r="CP1431" s="3">
        <v>64026</v>
      </c>
      <c r="CQ1431" s="3" t="s">
        <v>34281</v>
      </c>
      <c r="CR1431" s="3" t="s">
        <v>126</v>
      </c>
    </row>
    <row r="1432" spans="19:96" x14ac:dyDescent="0.25">
      <c r="S1432" s="2"/>
      <c r="T1432" s="95" t="s">
        <v>1451</v>
      </c>
      <c r="U1432" s="96">
        <v>700</v>
      </c>
      <c r="V1432" s="96">
        <v>670</v>
      </c>
      <c r="W1432" s="96">
        <v>630</v>
      </c>
      <c r="X1432" s="96">
        <v>600</v>
      </c>
      <c r="Y1432" s="96">
        <v>560</v>
      </c>
      <c r="Z1432" s="96">
        <v>530</v>
      </c>
      <c r="AA1432" s="96">
        <v>490</v>
      </c>
      <c r="AB1432" s="96">
        <v>420</v>
      </c>
      <c r="AC1432" s="95" t="s">
        <v>1451</v>
      </c>
      <c r="AD1432" s="96">
        <v>1100</v>
      </c>
      <c r="AE1432" s="96">
        <v>1050</v>
      </c>
      <c r="AF1432" s="96">
        <v>990</v>
      </c>
      <c r="AG1432" s="96">
        <v>940</v>
      </c>
      <c r="AH1432" s="96">
        <v>880</v>
      </c>
      <c r="AI1432" s="96">
        <v>830</v>
      </c>
      <c r="AJ1432" s="96">
        <v>770</v>
      </c>
      <c r="AK1432" s="96">
        <v>660</v>
      </c>
      <c r="AL1432" s="2"/>
      <c r="AM1432" s="95" t="s">
        <v>1451</v>
      </c>
      <c r="AN1432" s="96">
        <v>1100</v>
      </c>
      <c r="AO1432" s="96">
        <v>1050</v>
      </c>
      <c r="AP1432" s="96">
        <v>990</v>
      </c>
      <c r="AQ1432" s="96">
        <v>940</v>
      </c>
      <c r="AR1432" s="96">
        <v>880</v>
      </c>
      <c r="AS1432" s="96">
        <v>830</v>
      </c>
      <c r="AT1432" s="96">
        <v>770</v>
      </c>
      <c r="AU1432" s="96">
        <v>660</v>
      </c>
      <c r="AW1432" s="95" t="s">
        <v>1451</v>
      </c>
      <c r="AX1432" s="96">
        <v>400</v>
      </c>
      <c r="AY1432" s="96">
        <v>380</v>
      </c>
      <c r="AZ1432" s="96">
        <v>360</v>
      </c>
      <c r="BA1432" s="96">
        <v>340</v>
      </c>
      <c r="BB1432" s="96">
        <v>320</v>
      </c>
      <c r="BC1432" s="96">
        <v>300</v>
      </c>
      <c r="BD1432" s="96">
        <v>280</v>
      </c>
      <c r="BE1432" s="96">
        <v>240</v>
      </c>
      <c r="BF1432" s="95" t="s">
        <v>1451</v>
      </c>
      <c r="BG1432" s="96">
        <v>500</v>
      </c>
      <c r="BH1432" s="96">
        <v>480</v>
      </c>
      <c r="BI1432" s="96">
        <v>450</v>
      </c>
      <c r="BJ1432" s="96">
        <v>430</v>
      </c>
      <c r="BK1432" s="96">
        <v>400</v>
      </c>
      <c r="BL1432" s="96">
        <v>380</v>
      </c>
      <c r="BM1432" s="96">
        <v>350</v>
      </c>
      <c r="BN1432" s="96">
        <v>300</v>
      </c>
      <c r="CH1432" s="2">
        <v>66156</v>
      </c>
      <c r="CI1432" s="2" t="s">
        <v>126</v>
      </c>
      <c r="CP1432" s="3">
        <v>64031</v>
      </c>
      <c r="CQ1432" s="3" t="s">
        <v>29296</v>
      </c>
      <c r="CR1432" s="3" t="s">
        <v>122</v>
      </c>
    </row>
    <row r="1433" spans="19:96" x14ac:dyDescent="0.25">
      <c r="S1433" s="2"/>
      <c r="T1433" s="95" t="s">
        <v>1452</v>
      </c>
      <c r="U1433" s="96">
        <v>1100</v>
      </c>
      <c r="V1433" s="96">
        <v>1050</v>
      </c>
      <c r="W1433" s="96">
        <v>990</v>
      </c>
      <c r="X1433" s="96">
        <v>940</v>
      </c>
      <c r="Y1433" s="96">
        <v>880</v>
      </c>
      <c r="Z1433" s="96">
        <v>830</v>
      </c>
      <c r="AA1433" s="96">
        <v>770</v>
      </c>
      <c r="AB1433" s="96">
        <v>660</v>
      </c>
      <c r="AC1433" s="95" t="s">
        <v>1452</v>
      </c>
      <c r="AD1433" s="96">
        <v>1800</v>
      </c>
      <c r="AE1433" s="96">
        <v>1710</v>
      </c>
      <c r="AF1433" s="96">
        <v>1620</v>
      </c>
      <c r="AG1433" s="96">
        <v>1530</v>
      </c>
      <c r="AH1433" s="96">
        <v>1440</v>
      </c>
      <c r="AI1433" s="96">
        <v>1350</v>
      </c>
      <c r="AJ1433" s="96">
        <v>1260</v>
      </c>
      <c r="AK1433" s="96">
        <v>1080</v>
      </c>
      <c r="AL1433" s="2"/>
      <c r="AM1433" s="95" t="s">
        <v>1452</v>
      </c>
      <c r="AN1433" s="96">
        <v>1700</v>
      </c>
      <c r="AO1433" s="96">
        <v>1620</v>
      </c>
      <c r="AP1433" s="96">
        <v>1530</v>
      </c>
      <c r="AQ1433" s="96">
        <v>1450</v>
      </c>
      <c r="AR1433" s="96">
        <v>1360</v>
      </c>
      <c r="AS1433" s="96">
        <v>1280</v>
      </c>
      <c r="AT1433" s="96">
        <v>1190</v>
      </c>
      <c r="AU1433" s="96">
        <v>1020</v>
      </c>
      <c r="AW1433" s="95" t="s">
        <v>1452</v>
      </c>
      <c r="AX1433" s="96">
        <v>600</v>
      </c>
      <c r="AY1433" s="96">
        <v>570</v>
      </c>
      <c r="AZ1433" s="96">
        <v>540</v>
      </c>
      <c r="BA1433" s="96">
        <v>510</v>
      </c>
      <c r="BB1433" s="96">
        <v>480</v>
      </c>
      <c r="BC1433" s="96">
        <v>450</v>
      </c>
      <c r="BD1433" s="96">
        <v>420</v>
      </c>
      <c r="BE1433" s="96">
        <v>360</v>
      </c>
      <c r="BF1433" s="95" t="s">
        <v>1452</v>
      </c>
      <c r="BG1433" s="96">
        <v>700</v>
      </c>
      <c r="BH1433" s="96">
        <v>670</v>
      </c>
      <c r="BI1433" s="96">
        <v>630</v>
      </c>
      <c r="BJ1433" s="96">
        <v>600</v>
      </c>
      <c r="BK1433" s="96">
        <v>560</v>
      </c>
      <c r="BL1433" s="96">
        <v>530</v>
      </c>
      <c r="BM1433" s="96">
        <v>490</v>
      </c>
      <c r="BN1433" s="96">
        <v>420</v>
      </c>
      <c r="CH1433" s="2">
        <v>66157</v>
      </c>
      <c r="CI1433" s="2" t="s">
        <v>126</v>
      </c>
      <c r="CP1433" s="3">
        <v>64033</v>
      </c>
      <c r="CQ1433" s="3" t="s">
        <v>29297</v>
      </c>
      <c r="CR1433" s="3" t="s">
        <v>126</v>
      </c>
    </row>
    <row r="1434" spans="19:96" x14ac:dyDescent="0.25">
      <c r="S1434" s="2"/>
      <c r="T1434" s="95" t="s">
        <v>1453</v>
      </c>
      <c r="U1434" s="96">
        <v>1000</v>
      </c>
      <c r="V1434" s="96">
        <v>950</v>
      </c>
      <c r="W1434" s="96">
        <v>900</v>
      </c>
      <c r="X1434" s="96">
        <v>850</v>
      </c>
      <c r="Y1434" s="96">
        <v>800</v>
      </c>
      <c r="Z1434" s="96">
        <v>750</v>
      </c>
      <c r="AA1434" s="96">
        <v>700</v>
      </c>
      <c r="AB1434" s="96">
        <v>600</v>
      </c>
      <c r="AC1434" s="95" t="s">
        <v>1453</v>
      </c>
      <c r="AD1434" s="96">
        <v>1600</v>
      </c>
      <c r="AE1434" s="96">
        <v>1520</v>
      </c>
      <c r="AF1434" s="96">
        <v>1440</v>
      </c>
      <c r="AG1434" s="96">
        <v>1360</v>
      </c>
      <c r="AH1434" s="96">
        <v>1280</v>
      </c>
      <c r="AI1434" s="96">
        <v>1200</v>
      </c>
      <c r="AJ1434" s="96">
        <v>1120</v>
      </c>
      <c r="AK1434" s="96">
        <v>960</v>
      </c>
      <c r="AL1434" s="2"/>
      <c r="AM1434" s="95" t="s">
        <v>1453</v>
      </c>
      <c r="AN1434" s="96">
        <v>1400</v>
      </c>
      <c r="AO1434" s="96">
        <v>1330</v>
      </c>
      <c r="AP1434" s="96">
        <v>1260</v>
      </c>
      <c r="AQ1434" s="96">
        <v>1190</v>
      </c>
      <c r="AR1434" s="96">
        <v>1120</v>
      </c>
      <c r="AS1434" s="96">
        <v>1050</v>
      </c>
      <c r="AT1434" s="96">
        <v>980</v>
      </c>
      <c r="AU1434" s="96">
        <v>840</v>
      </c>
      <c r="AW1434" s="95" t="s">
        <v>1453</v>
      </c>
      <c r="AX1434" s="96">
        <v>500</v>
      </c>
      <c r="AY1434" s="96">
        <v>480</v>
      </c>
      <c r="AZ1434" s="96">
        <v>450</v>
      </c>
      <c r="BA1434" s="96">
        <v>430</v>
      </c>
      <c r="BB1434" s="96">
        <v>400</v>
      </c>
      <c r="BC1434" s="96">
        <v>380</v>
      </c>
      <c r="BD1434" s="96">
        <v>350</v>
      </c>
      <c r="BE1434" s="96">
        <v>300</v>
      </c>
      <c r="BF1434" s="95" t="s">
        <v>1453</v>
      </c>
      <c r="BG1434" s="96">
        <v>600</v>
      </c>
      <c r="BH1434" s="96">
        <v>570</v>
      </c>
      <c r="BI1434" s="96">
        <v>540</v>
      </c>
      <c r="BJ1434" s="96">
        <v>510</v>
      </c>
      <c r="BK1434" s="96">
        <v>480</v>
      </c>
      <c r="BL1434" s="96">
        <v>450</v>
      </c>
      <c r="BM1434" s="96">
        <v>420</v>
      </c>
      <c r="BN1434" s="96">
        <v>360</v>
      </c>
      <c r="CH1434" s="2">
        <v>66158</v>
      </c>
      <c r="CI1434" s="2" t="s">
        <v>124</v>
      </c>
      <c r="CP1434" s="3">
        <v>64034</v>
      </c>
      <c r="CQ1434" s="3" t="s">
        <v>34282</v>
      </c>
      <c r="CR1434" s="3" t="s">
        <v>126</v>
      </c>
    </row>
    <row r="1435" spans="19:96" x14ac:dyDescent="0.25">
      <c r="S1435" s="2"/>
      <c r="T1435" s="95" t="s">
        <v>1454</v>
      </c>
      <c r="U1435" s="96">
        <v>700</v>
      </c>
      <c r="V1435" s="96">
        <v>670</v>
      </c>
      <c r="W1435" s="96">
        <v>630</v>
      </c>
      <c r="X1435" s="96">
        <v>600</v>
      </c>
      <c r="Y1435" s="96">
        <v>560</v>
      </c>
      <c r="Z1435" s="96">
        <v>530</v>
      </c>
      <c r="AA1435" s="96">
        <v>490</v>
      </c>
      <c r="AB1435" s="96">
        <v>420</v>
      </c>
      <c r="AC1435" s="95" t="s">
        <v>1454</v>
      </c>
      <c r="AD1435" s="96">
        <v>1100</v>
      </c>
      <c r="AE1435" s="96">
        <v>1050</v>
      </c>
      <c r="AF1435" s="96">
        <v>990</v>
      </c>
      <c r="AG1435" s="96">
        <v>940</v>
      </c>
      <c r="AH1435" s="96">
        <v>880</v>
      </c>
      <c r="AI1435" s="96">
        <v>830</v>
      </c>
      <c r="AJ1435" s="96">
        <v>770</v>
      </c>
      <c r="AK1435" s="96">
        <v>660</v>
      </c>
      <c r="AL1435" s="2"/>
      <c r="AM1435" s="95" t="s">
        <v>1454</v>
      </c>
      <c r="AN1435" s="96">
        <v>1100</v>
      </c>
      <c r="AO1435" s="96">
        <v>1050</v>
      </c>
      <c r="AP1435" s="96">
        <v>990</v>
      </c>
      <c r="AQ1435" s="96">
        <v>940</v>
      </c>
      <c r="AR1435" s="96">
        <v>880</v>
      </c>
      <c r="AS1435" s="96">
        <v>830</v>
      </c>
      <c r="AT1435" s="96">
        <v>770</v>
      </c>
      <c r="AU1435" s="96">
        <v>660</v>
      </c>
      <c r="AW1435" s="95" t="s">
        <v>1454</v>
      </c>
      <c r="AX1435" s="96">
        <v>400</v>
      </c>
      <c r="AY1435" s="96">
        <v>380</v>
      </c>
      <c r="AZ1435" s="96">
        <v>360</v>
      </c>
      <c r="BA1435" s="96">
        <v>340</v>
      </c>
      <c r="BB1435" s="96">
        <v>320</v>
      </c>
      <c r="BC1435" s="96">
        <v>300</v>
      </c>
      <c r="BD1435" s="96">
        <v>280</v>
      </c>
      <c r="BE1435" s="96">
        <v>240</v>
      </c>
      <c r="BF1435" s="95" t="s">
        <v>1454</v>
      </c>
      <c r="BG1435" s="96">
        <v>500</v>
      </c>
      <c r="BH1435" s="96">
        <v>480</v>
      </c>
      <c r="BI1435" s="96">
        <v>450</v>
      </c>
      <c r="BJ1435" s="96">
        <v>430</v>
      </c>
      <c r="BK1435" s="96">
        <v>400</v>
      </c>
      <c r="BL1435" s="96">
        <v>380</v>
      </c>
      <c r="BM1435" s="96">
        <v>350</v>
      </c>
      <c r="BN1435" s="96">
        <v>300</v>
      </c>
      <c r="CH1435" s="2">
        <v>66161</v>
      </c>
      <c r="CI1435" s="2" t="s">
        <v>126</v>
      </c>
      <c r="CP1435" s="3">
        <v>64035</v>
      </c>
      <c r="CQ1435" s="3" t="s">
        <v>34283</v>
      </c>
      <c r="CR1435" s="3" t="s">
        <v>126</v>
      </c>
    </row>
    <row r="1436" spans="19:96" x14ac:dyDescent="0.25">
      <c r="S1436" s="2"/>
      <c r="T1436" s="95" t="s">
        <v>1455</v>
      </c>
      <c r="U1436" s="96">
        <v>1000</v>
      </c>
      <c r="V1436" s="96">
        <v>950</v>
      </c>
      <c r="W1436" s="96">
        <v>900</v>
      </c>
      <c r="X1436" s="96">
        <v>850</v>
      </c>
      <c r="Y1436" s="96">
        <v>800</v>
      </c>
      <c r="Z1436" s="96">
        <v>750</v>
      </c>
      <c r="AA1436" s="96">
        <v>700</v>
      </c>
      <c r="AB1436" s="96">
        <v>600</v>
      </c>
      <c r="AC1436" s="95" t="s">
        <v>1455</v>
      </c>
      <c r="AD1436" s="96">
        <v>1600</v>
      </c>
      <c r="AE1436" s="96">
        <v>1520</v>
      </c>
      <c r="AF1436" s="96">
        <v>1440</v>
      </c>
      <c r="AG1436" s="96">
        <v>1360</v>
      </c>
      <c r="AH1436" s="96">
        <v>1280</v>
      </c>
      <c r="AI1436" s="96">
        <v>1200</v>
      </c>
      <c r="AJ1436" s="96">
        <v>1120</v>
      </c>
      <c r="AK1436" s="96">
        <v>960</v>
      </c>
      <c r="AL1436" s="2"/>
      <c r="AM1436" s="95" t="s">
        <v>1455</v>
      </c>
      <c r="AN1436" s="96">
        <v>1500</v>
      </c>
      <c r="AO1436" s="96">
        <v>1430</v>
      </c>
      <c r="AP1436" s="96">
        <v>1350</v>
      </c>
      <c r="AQ1436" s="96">
        <v>1280</v>
      </c>
      <c r="AR1436" s="96">
        <v>1200</v>
      </c>
      <c r="AS1436" s="96">
        <v>1130</v>
      </c>
      <c r="AT1436" s="96">
        <v>1050</v>
      </c>
      <c r="AU1436" s="96">
        <v>900</v>
      </c>
      <c r="AW1436" s="95" t="s">
        <v>1455</v>
      </c>
      <c r="AX1436" s="96">
        <v>500</v>
      </c>
      <c r="AY1436" s="96">
        <v>480</v>
      </c>
      <c r="AZ1436" s="96">
        <v>450</v>
      </c>
      <c r="BA1436" s="96">
        <v>430</v>
      </c>
      <c r="BB1436" s="96">
        <v>400</v>
      </c>
      <c r="BC1436" s="96">
        <v>380</v>
      </c>
      <c r="BD1436" s="96">
        <v>350</v>
      </c>
      <c r="BE1436" s="96">
        <v>300</v>
      </c>
      <c r="BF1436" s="95" t="s">
        <v>1455</v>
      </c>
      <c r="BG1436" s="96">
        <v>700</v>
      </c>
      <c r="BH1436" s="96">
        <v>670</v>
      </c>
      <c r="BI1436" s="96">
        <v>630</v>
      </c>
      <c r="BJ1436" s="96">
        <v>600</v>
      </c>
      <c r="BK1436" s="96">
        <v>560</v>
      </c>
      <c r="BL1436" s="96">
        <v>530</v>
      </c>
      <c r="BM1436" s="96">
        <v>490</v>
      </c>
      <c r="BN1436" s="96">
        <v>420</v>
      </c>
      <c r="CH1436" s="2">
        <v>66162</v>
      </c>
      <c r="CI1436" s="2" t="s">
        <v>126</v>
      </c>
      <c r="CP1436" s="3">
        <v>64036</v>
      </c>
      <c r="CQ1436" s="3" t="s">
        <v>29297</v>
      </c>
      <c r="CR1436" s="3" t="s">
        <v>126</v>
      </c>
    </row>
    <row r="1437" spans="19:96" x14ac:dyDescent="0.25">
      <c r="S1437" s="2"/>
      <c r="T1437" s="95" t="s">
        <v>1456</v>
      </c>
      <c r="U1437" s="96">
        <v>2500</v>
      </c>
      <c r="V1437" s="96">
        <v>2380</v>
      </c>
      <c r="W1437" s="96">
        <v>2250</v>
      </c>
      <c r="X1437" s="96">
        <v>2130</v>
      </c>
      <c r="Y1437" s="96">
        <v>2000</v>
      </c>
      <c r="Z1437" s="96">
        <v>1880</v>
      </c>
      <c r="AA1437" s="96">
        <v>1750</v>
      </c>
      <c r="AB1437" s="96">
        <v>1500</v>
      </c>
      <c r="AC1437" s="95" t="s">
        <v>1456</v>
      </c>
      <c r="AD1437" s="96">
        <v>4000</v>
      </c>
      <c r="AE1437" s="96">
        <v>3800</v>
      </c>
      <c r="AF1437" s="96">
        <v>3600</v>
      </c>
      <c r="AG1437" s="96">
        <v>3400</v>
      </c>
      <c r="AH1437" s="96">
        <v>3200</v>
      </c>
      <c r="AI1437" s="96">
        <v>3000</v>
      </c>
      <c r="AJ1437" s="96">
        <v>2800</v>
      </c>
      <c r="AK1437" s="96">
        <v>2400</v>
      </c>
      <c r="AL1437" s="2"/>
      <c r="AM1437" s="95" t="s">
        <v>1456</v>
      </c>
      <c r="AN1437" s="96">
        <v>3800</v>
      </c>
      <c r="AO1437" s="96">
        <v>3610</v>
      </c>
      <c r="AP1437" s="96">
        <v>3420</v>
      </c>
      <c r="AQ1437" s="96">
        <v>3230</v>
      </c>
      <c r="AR1437" s="96">
        <v>3040</v>
      </c>
      <c r="AS1437" s="96">
        <v>2850</v>
      </c>
      <c r="AT1437" s="96">
        <v>2660</v>
      </c>
      <c r="AU1437" s="96">
        <v>2280</v>
      </c>
      <c r="AW1437" s="95" t="s">
        <v>1456</v>
      </c>
      <c r="AX1437" s="96">
        <v>1300</v>
      </c>
      <c r="AY1437" s="96">
        <v>1240</v>
      </c>
      <c r="AZ1437" s="96">
        <v>1170</v>
      </c>
      <c r="BA1437" s="96">
        <v>1110</v>
      </c>
      <c r="BB1437" s="96">
        <v>1040</v>
      </c>
      <c r="BC1437" s="96">
        <v>980</v>
      </c>
      <c r="BD1437" s="96">
        <v>910</v>
      </c>
      <c r="BE1437" s="96">
        <v>780</v>
      </c>
      <c r="BF1437" s="95" t="s">
        <v>1456</v>
      </c>
      <c r="BG1437" s="96">
        <v>1700</v>
      </c>
      <c r="BH1437" s="96">
        <v>1620</v>
      </c>
      <c r="BI1437" s="96">
        <v>1530</v>
      </c>
      <c r="BJ1437" s="96">
        <v>1450</v>
      </c>
      <c r="BK1437" s="96">
        <v>1360</v>
      </c>
      <c r="BL1437" s="96">
        <v>1280</v>
      </c>
      <c r="BM1437" s="96">
        <v>1190</v>
      </c>
      <c r="BN1437" s="96">
        <v>1020</v>
      </c>
      <c r="CH1437" s="2">
        <v>66165</v>
      </c>
      <c r="CI1437" s="2" t="s">
        <v>126</v>
      </c>
      <c r="CP1437" s="3">
        <v>64037</v>
      </c>
      <c r="CQ1437" s="3" t="s">
        <v>34284</v>
      </c>
      <c r="CR1437" s="3" t="s">
        <v>126</v>
      </c>
    </row>
    <row r="1438" spans="19:96" x14ac:dyDescent="0.25">
      <c r="S1438" s="2"/>
      <c r="T1438" s="95" t="s">
        <v>1457</v>
      </c>
      <c r="U1438" s="96">
        <v>900</v>
      </c>
      <c r="V1438" s="96">
        <v>860</v>
      </c>
      <c r="W1438" s="96">
        <v>810</v>
      </c>
      <c r="X1438" s="96">
        <v>770</v>
      </c>
      <c r="Y1438" s="96">
        <v>720</v>
      </c>
      <c r="Z1438" s="96">
        <v>680</v>
      </c>
      <c r="AA1438" s="96">
        <v>630</v>
      </c>
      <c r="AB1438" s="96">
        <v>540</v>
      </c>
      <c r="AC1438" s="95" t="s">
        <v>1457</v>
      </c>
      <c r="AD1438" s="96">
        <v>1400</v>
      </c>
      <c r="AE1438" s="96">
        <v>1330</v>
      </c>
      <c r="AF1438" s="96">
        <v>1260</v>
      </c>
      <c r="AG1438" s="96">
        <v>1190</v>
      </c>
      <c r="AH1438" s="96">
        <v>1120</v>
      </c>
      <c r="AI1438" s="96">
        <v>1050</v>
      </c>
      <c r="AJ1438" s="96">
        <v>980</v>
      </c>
      <c r="AK1438" s="96">
        <v>840</v>
      </c>
      <c r="AL1438" s="2"/>
      <c r="AM1438" s="95" t="s">
        <v>1457</v>
      </c>
      <c r="AN1438" s="96">
        <v>1300</v>
      </c>
      <c r="AO1438" s="96">
        <v>1240</v>
      </c>
      <c r="AP1438" s="96">
        <v>1170</v>
      </c>
      <c r="AQ1438" s="96">
        <v>1110</v>
      </c>
      <c r="AR1438" s="96">
        <v>1040</v>
      </c>
      <c r="AS1438" s="96">
        <v>980</v>
      </c>
      <c r="AT1438" s="96">
        <v>910</v>
      </c>
      <c r="AU1438" s="96">
        <v>780</v>
      </c>
      <c r="AW1438" s="95" t="s">
        <v>1457</v>
      </c>
      <c r="AX1438" s="96">
        <v>400</v>
      </c>
      <c r="AY1438" s="96">
        <v>380</v>
      </c>
      <c r="AZ1438" s="96">
        <v>360</v>
      </c>
      <c r="BA1438" s="96">
        <v>340</v>
      </c>
      <c r="BB1438" s="96">
        <v>320</v>
      </c>
      <c r="BC1438" s="96">
        <v>300</v>
      </c>
      <c r="BD1438" s="96">
        <v>280</v>
      </c>
      <c r="BE1438" s="96">
        <v>240</v>
      </c>
      <c r="BF1438" s="95" t="s">
        <v>1457</v>
      </c>
      <c r="BG1438" s="96">
        <v>600</v>
      </c>
      <c r="BH1438" s="96">
        <v>570</v>
      </c>
      <c r="BI1438" s="96">
        <v>540</v>
      </c>
      <c r="BJ1438" s="96">
        <v>510</v>
      </c>
      <c r="BK1438" s="96">
        <v>480</v>
      </c>
      <c r="BL1438" s="96">
        <v>450</v>
      </c>
      <c r="BM1438" s="96">
        <v>420</v>
      </c>
      <c r="BN1438" s="96">
        <v>360</v>
      </c>
      <c r="CH1438" s="2">
        <v>66166</v>
      </c>
      <c r="CI1438" s="2" t="s">
        <v>126</v>
      </c>
      <c r="CP1438" s="3">
        <v>64038</v>
      </c>
      <c r="CQ1438" s="3" t="s">
        <v>34285</v>
      </c>
      <c r="CR1438" s="3" t="s">
        <v>126</v>
      </c>
    </row>
    <row r="1439" spans="19:96" x14ac:dyDescent="0.25">
      <c r="S1439" s="2"/>
      <c r="T1439" s="95" t="s">
        <v>1458</v>
      </c>
      <c r="U1439" s="96">
        <v>1100</v>
      </c>
      <c r="V1439" s="96">
        <v>1050</v>
      </c>
      <c r="W1439" s="96">
        <v>990</v>
      </c>
      <c r="X1439" s="96">
        <v>940</v>
      </c>
      <c r="Y1439" s="96">
        <v>880</v>
      </c>
      <c r="Z1439" s="96">
        <v>830</v>
      </c>
      <c r="AA1439" s="96">
        <v>770</v>
      </c>
      <c r="AB1439" s="96">
        <v>660</v>
      </c>
      <c r="AC1439" s="95" t="s">
        <v>1458</v>
      </c>
      <c r="AD1439" s="96">
        <v>1800</v>
      </c>
      <c r="AE1439" s="96">
        <v>1710</v>
      </c>
      <c r="AF1439" s="96">
        <v>1620</v>
      </c>
      <c r="AG1439" s="96">
        <v>1530</v>
      </c>
      <c r="AH1439" s="96">
        <v>1440</v>
      </c>
      <c r="AI1439" s="96">
        <v>1350</v>
      </c>
      <c r="AJ1439" s="96">
        <v>1260</v>
      </c>
      <c r="AK1439" s="96">
        <v>1080</v>
      </c>
      <c r="AL1439" s="2"/>
      <c r="AM1439" s="95" t="s">
        <v>1458</v>
      </c>
      <c r="AN1439" s="96">
        <v>1600</v>
      </c>
      <c r="AO1439" s="96">
        <v>1520</v>
      </c>
      <c r="AP1439" s="96">
        <v>1440</v>
      </c>
      <c r="AQ1439" s="96">
        <v>1360</v>
      </c>
      <c r="AR1439" s="96">
        <v>1280</v>
      </c>
      <c r="AS1439" s="96">
        <v>1200</v>
      </c>
      <c r="AT1439" s="96">
        <v>1120</v>
      </c>
      <c r="AU1439" s="96">
        <v>960</v>
      </c>
      <c r="AW1439" s="95" t="s">
        <v>1458</v>
      </c>
      <c r="AX1439" s="96">
        <v>500</v>
      </c>
      <c r="AY1439" s="96">
        <v>480</v>
      </c>
      <c r="AZ1439" s="96">
        <v>450</v>
      </c>
      <c r="BA1439" s="96">
        <v>430</v>
      </c>
      <c r="BB1439" s="96">
        <v>400</v>
      </c>
      <c r="BC1439" s="96">
        <v>380</v>
      </c>
      <c r="BD1439" s="96">
        <v>350</v>
      </c>
      <c r="BE1439" s="96">
        <v>300</v>
      </c>
      <c r="BF1439" s="95" t="s">
        <v>1458</v>
      </c>
      <c r="BG1439" s="96">
        <v>700</v>
      </c>
      <c r="BH1439" s="96">
        <v>670</v>
      </c>
      <c r="BI1439" s="96">
        <v>630</v>
      </c>
      <c r="BJ1439" s="96">
        <v>600</v>
      </c>
      <c r="BK1439" s="96">
        <v>560</v>
      </c>
      <c r="BL1439" s="96">
        <v>530</v>
      </c>
      <c r="BM1439" s="96">
        <v>490</v>
      </c>
      <c r="BN1439" s="96">
        <v>420</v>
      </c>
      <c r="CH1439" s="2">
        <v>66173</v>
      </c>
      <c r="CI1439" s="2" t="s">
        <v>126</v>
      </c>
      <c r="CP1439" s="3">
        <v>64042</v>
      </c>
      <c r="CQ1439" s="3" t="s">
        <v>29298</v>
      </c>
      <c r="CR1439" s="3" t="s">
        <v>126</v>
      </c>
    </row>
    <row r="1440" spans="19:96" x14ac:dyDescent="0.25">
      <c r="S1440" s="2"/>
      <c r="T1440" s="95" t="s">
        <v>1459</v>
      </c>
      <c r="U1440" s="96">
        <v>2200</v>
      </c>
      <c r="V1440" s="96">
        <v>2090</v>
      </c>
      <c r="W1440" s="96">
        <v>1980</v>
      </c>
      <c r="X1440" s="96">
        <v>1870</v>
      </c>
      <c r="Y1440" s="96">
        <v>1760</v>
      </c>
      <c r="Z1440" s="96">
        <v>1650</v>
      </c>
      <c r="AA1440" s="96">
        <v>1540</v>
      </c>
      <c r="AB1440" s="96">
        <v>1320</v>
      </c>
      <c r="AC1440" s="95" t="s">
        <v>1459</v>
      </c>
      <c r="AD1440" s="96">
        <v>3500</v>
      </c>
      <c r="AE1440" s="96">
        <v>3330</v>
      </c>
      <c r="AF1440" s="96">
        <v>3150</v>
      </c>
      <c r="AG1440" s="96">
        <v>2980</v>
      </c>
      <c r="AH1440" s="96">
        <v>2800</v>
      </c>
      <c r="AI1440" s="96">
        <v>2630</v>
      </c>
      <c r="AJ1440" s="96">
        <v>2450</v>
      </c>
      <c r="AK1440" s="96">
        <v>2100</v>
      </c>
      <c r="AL1440" s="2"/>
      <c r="AM1440" s="95" t="s">
        <v>1459</v>
      </c>
      <c r="AN1440" s="96">
        <v>3300</v>
      </c>
      <c r="AO1440" s="96">
        <v>3140</v>
      </c>
      <c r="AP1440" s="96">
        <v>2970</v>
      </c>
      <c r="AQ1440" s="96">
        <v>2810</v>
      </c>
      <c r="AR1440" s="96">
        <v>2640</v>
      </c>
      <c r="AS1440" s="96">
        <v>2480</v>
      </c>
      <c r="AT1440" s="96">
        <v>2310</v>
      </c>
      <c r="AU1440" s="96">
        <v>1980</v>
      </c>
      <c r="AW1440" s="95" t="s">
        <v>1459</v>
      </c>
      <c r="AX1440" s="96">
        <v>1100</v>
      </c>
      <c r="AY1440" s="96">
        <v>1050</v>
      </c>
      <c r="AZ1440" s="96">
        <v>990</v>
      </c>
      <c r="BA1440" s="96">
        <v>940</v>
      </c>
      <c r="BB1440" s="96">
        <v>880</v>
      </c>
      <c r="BC1440" s="96">
        <v>830</v>
      </c>
      <c r="BD1440" s="96">
        <v>770</v>
      </c>
      <c r="BE1440" s="96">
        <v>660</v>
      </c>
      <c r="BF1440" s="95" t="s">
        <v>1459</v>
      </c>
      <c r="BG1440" s="96">
        <v>1500</v>
      </c>
      <c r="BH1440" s="96">
        <v>1430</v>
      </c>
      <c r="BI1440" s="96">
        <v>1350</v>
      </c>
      <c r="BJ1440" s="96">
        <v>1280</v>
      </c>
      <c r="BK1440" s="96">
        <v>1200</v>
      </c>
      <c r="BL1440" s="96">
        <v>1130</v>
      </c>
      <c r="BM1440" s="96">
        <v>1050</v>
      </c>
      <c r="BN1440" s="96">
        <v>900</v>
      </c>
      <c r="CH1440" s="2">
        <v>66174</v>
      </c>
      <c r="CI1440" s="2" t="s">
        <v>126</v>
      </c>
      <c r="CP1440" s="3">
        <v>64043</v>
      </c>
      <c r="CQ1440" s="3" t="s">
        <v>34286</v>
      </c>
      <c r="CR1440" s="3" t="s">
        <v>126</v>
      </c>
    </row>
    <row r="1441" spans="19:96" x14ac:dyDescent="0.25">
      <c r="S1441" s="2"/>
      <c r="T1441" s="95" t="s">
        <v>1460</v>
      </c>
      <c r="U1441" s="96">
        <v>1700</v>
      </c>
      <c r="V1441" s="96">
        <v>1620</v>
      </c>
      <c r="W1441" s="96">
        <v>1530</v>
      </c>
      <c r="X1441" s="96">
        <v>1450</v>
      </c>
      <c r="Y1441" s="96">
        <v>1360</v>
      </c>
      <c r="Z1441" s="96">
        <v>1280</v>
      </c>
      <c r="AA1441" s="96">
        <v>1190</v>
      </c>
      <c r="AB1441" s="96">
        <v>1020</v>
      </c>
      <c r="AC1441" s="95" t="s">
        <v>1460</v>
      </c>
      <c r="AD1441" s="96">
        <v>2700</v>
      </c>
      <c r="AE1441" s="96">
        <v>2570</v>
      </c>
      <c r="AF1441" s="96">
        <v>2430</v>
      </c>
      <c r="AG1441" s="96">
        <v>2300</v>
      </c>
      <c r="AH1441" s="96">
        <v>2160</v>
      </c>
      <c r="AI1441" s="96">
        <v>2030</v>
      </c>
      <c r="AJ1441" s="96">
        <v>1890</v>
      </c>
      <c r="AK1441" s="96">
        <v>1620</v>
      </c>
      <c r="AL1441" s="2"/>
      <c r="AM1441" s="95" t="s">
        <v>1460</v>
      </c>
      <c r="AN1441" s="96">
        <v>2500</v>
      </c>
      <c r="AO1441" s="96">
        <v>2380</v>
      </c>
      <c r="AP1441" s="96">
        <v>2250</v>
      </c>
      <c r="AQ1441" s="96">
        <v>2130</v>
      </c>
      <c r="AR1441" s="96">
        <v>2000</v>
      </c>
      <c r="AS1441" s="96">
        <v>1880</v>
      </c>
      <c r="AT1441" s="96">
        <v>1750</v>
      </c>
      <c r="AU1441" s="96">
        <v>1500</v>
      </c>
      <c r="AW1441" s="95" t="s">
        <v>1460</v>
      </c>
      <c r="AX1441" s="96">
        <v>800</v>
      </c>
      <c r="AY1441" s="96">
        <v>760</v>
      </c>
      <c r="AZ1441" s="96">
        <v>720</v>
      </c>
      <c r="BA1441" s="96">
        <v>680</v>
      </c>
      <c r="BB1441" s="96">
        <v>640</v>
      </c>
      <c r="BC1441" s="96">
        <v>600</v>
      </c>
      <c r="BD1441" s="96">
        <v>560</v>
      </c>
      <c r="BE1441" s="96">
        <v>480</v>
      </c>
      <c r="BF1441" s="95" t="s">
        <v>1460</v>
      </c>
      <c r="BG1441" s="96">
        <v>1100</v>
      </c>
      <c r="BH1441" s="96">
        <v>1050</v>
      </c>
      <c r="BI1441" s="96">
        <v>990</v>
      </c>
      <c r="BJ1441" s="96">
        <v>940</v>
      </c>
      <c r="BK1441" s="96">
        <v>880</v>
      </c>
      <c r="BL1441" s="96">
        <v>830</v>
      </c>
      <c r="BM1441" s="96">
        <v>770</v>
      </c>
      <c r="BN1441" s="96">
        <v>660</v>
      </c>
      <c r="CH1441" s="2">
        <v>66176</v>
      </c>
      <c r="CI1441" s="2" t="s">
        <v>126</v>
      </c>
      <c r="CP1441" s="3">
        <v>64044</v>
      </c>
      <c r="CQ1441" s="3" t="s">
        <v>34287</v>
      </c>
      <c r="CR1441" s="3" t="s">
        <v>124</v>
      </c>
    </row>
    <row r="1442" spans="19:96" x14ac:dyDescent="0.25">
      <c r="S1442" s="2"/>
      <c r="T1442" s="95" t="s">
        <v>33160</v>
      </c>
      <c r="U1442" s="96">
        <v>3000</v>
      </c>
      <c r="V1442" s="96">
        <v>2850</v>
      </c>
      <c r="W1442" s="96">
        <v>2700</v>
      </c>
      <c r="X1442" s="96">
        <v>2550</v>
      </c>
      <c r="Y1442" s="96">
        <v>2400</v>
      </c>
      <c r="Z1442" s="96">
        <v>2250</v>
      </c>
      <c r="AA1442" s="96">
        <v>2100</v>
      </c>
      <c r="AB1442" s="96">
        <v>1800</v>
      </c>
      <c r="AC1442" s="95" t="s">
        <v>33160</v>
      </c>
      <c r="AD1442" s="96">
        <v>4800</v>
      </c>
      <c r="AE1442" s="96">
        <v>4560</v>
      </c>
      <c r="AF1442" s="96">
        <v>4320</v>
      </c>
      <c r="AG1442" s="96">
        <v>4080</v>
      </c>
      <c r="AH1442" s="96">
        <v>3840</v>
      </c>
      <c r="AI1442" s="96">
        <v>3600</v>
      </c>
      <c r="AJ1442" s="96">
        <v>3360</v>
      </c>
      <c r="AK1442" s="96">
        <v>2880</v>
      </c>
      <c r="AL1442" s="2"/>
      <c r="AM1442" s="95" t="s">
        <v>33160</v>
      </c>
      <c r="AN1442" s="96">
        <v>4500</v>
      </c>
      <c r="AO1442" s="96">
        <v>4280</v>
      </c>
      <c r="AP1442" s="96">
        <v>4050</v>
      </c>
      <c r="AQ1442" s="96">
        <v>3830</v>
      </c>
      <c r="AR1442" s="96">
        <v>3600</v>
      </c>
      <c r="AS1442" s="96">
        <v>3380</v>
      </c>
      <c r="AT1442" s="96">
        <v>3150</v>
      </c>
      <c r="AU1442" s="96">
        <v>2700</v>
      </c>
      <c r="AW1442" s="95" t="s">
        <v>33160</v>
      </c>
      <c r="AX1442" s="96">
        <v>1500</v>
      </c>
      <c r="AY1442" s="96">
        <v>1430</v>
      </c>
      <c r="AZ1442" s="96">
        <v>1350</v>
      </c>
      <c r="BA1442" s="96">
        <v>1280</v>
      </c>
      <c r="BB1442" s="96">
        <v>1200</v>
      </c>
      <c r="BC1442" s="96">
        <v>1130</v>
      </c>
      <c r="BD1442" s="96">
        <v>1050</v>
      </c>
      <c r="BE1442" s="96">
        <v>900</v>
      </c>
      <c r="BF1442" s="95" t="s">
        <v>33160</v>
      </c>
      <c r="BG1442" s="96">
        <v>2000</v>
      </c>
      <c r="BH1442" s="96">
        <v>1900</v>
      </c>
      <c r="BI1442" s="96">
        <v>1800</v>
      </c>
      <c r="BJ1442" s="96">
        <v>1700</v>
      </c>
      <c r="BK1442" s="96">
        <v>1600</v>
      </c>
      <c r="BL1442" s="96">
        <v>1500</v>
      </c>
      <c r="BM1442" s="96">
        <v>1400</v>
      </c>
      <c r="BN1442" s="96">
        <v>1200</v>
      </c>
      <c r="CH1442" s="2">
        <v>66177</v>
      </c>
      <c r="CI1442" s="2" t="s">
        <v>126</v>
      </c>
      <c r="CP1442" s="3">
        <v>64045</v>
      </c>
      <c r="CQ1442" s="3" t="s">
        <v>34288</v>
      </c>
      <c r="CR1442" s="3" t="s">
        <v>126</v>
      </c>
    </row>
    <row r="1443" spans="19:96" x14ac:dyDescent="0.25">
      <c r="S1443" s="2"/>
      <c r="T1443" s="95" t="s">
        <v>30871</v>
      </c>
      <c r="U1443" s="96">
        <v>600</v>
      </c>
      <c r="V1443" s="96">
        <v>570</v>
      </c>
      <c r="W1443" s="96">
        <v>540</v>
      </c>
      <c r="X1443" s="96">
        <v>510</v>
      </c>
      <c r="Y1443" s="96">
        <v>480</v>
      </c>
      <c r="Z1443" s="96">
        <v>450</v>
      </c>
      <c r="AA1443" s="96">
        <v>420</v>
      </c>
      <c r="AB1443" s="96">
        <v>360</v>
      </c>
      <c r="AC1443" s="95" t="s">
        <v>30871</v>
      </c>
      <c r="AD1443" s="96">
        <v>1000</v>
      </c>
      <c r="AE1443" s="96">
        <v>950</v>
      </c>
      <c r="AF1443" s="96">
        <v>900</v>
      </c>
      <c r="AG1443" s="96">
        <v>850</v>
      </c>
      <c r="AH1443" s="96">
        <v>800</v>
      </c>
      <c r="AI1443" s="96">
        <v>750</v>
      </c>
      <c r="AJ1443" s="96">
        <v>700</v>
      </c>
      <c r="AK1443" s="96">
        <v>600</v>
      </c>
      <c r="AL1443" s="2"/>
      <c r="AM1443" s="95" t="s">
        <v>30871</v>
      </c>
      <c r="AN1443" s="96">
        <v>1000</v>
      </c>
      <c r="AO1443" s="96">
        <v>950</v>
      </c>
      <c r="AP1443" s="96">
        <v>900</v>
      </c>
      <c r="AQ1443" s="96">
        <v>850</v>
      </c>
      <c r="AR1443" s="96">
        <v>800</v>
      </c>
      <c r="AS1443" s="96">
        <v>750</v>
      </c>
      <c r="AT1443" s="96">
        <v>700</v>
      </c>
      <c r="AU1443" s="96">
        <v>600</v>
      </c>
      <c r="AW1443" s="95" t="s">
        <v>30871</v>
      </c>
      <c r="AX1443" s="96">
        <v>300</v>
      </c>
      <c r="AY1443" s="96">
        <v>290</v>
      </c>
      <c r="AZ1443" s="96">
        <v>270</v>
      </c>
      <c r="BA1443" s="96">
        <v>260</v>
      </c>
      <c r="BB1443" s="96">
        <v>240</v>
      </c>
      <c r="BC1443" s="96">
        <v>230</v>
      </c>
      <c r="BD1443" s="96">
        <v>210</v>
      </c>
      <c r="BE1443" s="96">
        <v>180</v>
      </c>
      <c r="BF1443" s="95" t="s">
        <v>30871</v>
      </c>
      <c r="BG1443" s="96">
        <v>400</v>
      </c>
      <c r="BH1443" s="96">
        <v>380</v>
      </c>
      <c r="BI1443" s="96">
        <v>360</v>
      </c>
      <c r="BJ1443" s="96">
        <v>340</v>
      </c>
      <c r="BK1443" s="96">
        <v>320</v>
      </c>
      <c r="BL1443" s="96">
        <v>300</v>
      </c>
      <c r="BM1443" s="96">
        <v>280</v>
      </c>
      <c r="BN1443" s="96">
        <v>240</v>
      </c>
      <c r="CH1443" s="2">
        <v>66178</v>
      </c>
      <c r="CI1443" s="2" t="s">
        <v>126</v>
      </c>
      <c r="CP1443" s="3">
        <v>64046</v>
      </c>
      <c r="CQ1443" s="3" t="s">
        <v>34289</v>
      </c>
      <c r="CR1443" s="3" t="s">
        <v>126</v>
      </c>
    </row>
    <row r="1444" spans="19:96" x14ac:dyDescent="0.25">
      <c r="S1444" s="2"/>
      <c r="T1444" s="95" t="s">
        <v>1461</v>
      </c>
      <c r="U1444" s="96">
        <v>1200</v>
      </c>
      <c r="V1444" s="96">
        <v>1140</v>
      </c>
      <c r="W1444" s="96">
        <v>1080</v>
      </c>
      <c r="X1444" s="96">
        <v>1020</v>
      </c>
      <c r="Y1444" s="96">
        <v>960</v>
      </c>
      <c r="Z1444" s="96">
        <v>900</v>
      </c>
      <c r="AA1444" s="96">
        <v>840</v>
      </c>
      <c r="AB1444" s="96">
        <v>720</v>
      </c>
      <c r="AC1444" s="95" t="s">
        <v>1461</v>
      </c>
      <c r="AD1444" s="96">
        <v>1900</v>
      </c>
      <c r="AE1444" s="96">
        <v>1810</v>
      </c>
      <c r="AF1444" s="96">
        <v>1710</v>
      </c>
      <c r="AG1444" s="96">
        <v>1620</v>
      </c>
      <c r="AH1444" s="96">
        <v>1520</v>
      </c>
      <c r="AI1444" s="96">
        <v>1430</v>
      </c>
      <c r="AJ1444" s="96">
        <v>1330</v>
      </c>
      <c r="AK1444" s="96">
        <v>1140</v>
      </c>
      <c r="AL1444" s="2"/>
      <c r="AM1444" s="95" t="s">
        <v>1461</v>
      </c>
      <c r="AN1444" s="96">
        <v>1800</v>
      </c>
      <c r="AO1444" s="96">
        <v>1710</v>
      </c>
      <c r="AP1444" s="96">
        <v>1620</v>
      </c>
      <c r="AQ1444" s="96">
        <v>1530</v>
      </c>
      <c r="AR1444" s="96">
        <v>1440</v>
      </c>
      <c r="AS1444" s="96">
        <v>1350</v>
      </c>
      <c r="AT1444" s="96">
        <v>1260</v>
      </c>
      <c r="AU1444" s="96">
        <v>1080</v>
      </c>
      <c r="AW1444" s="95" t="s">
        <v>1461</v>
      </c>
      <c r="AX1444" s="96">
        <v>600</v>
      </c>
      <c r="AY1444" s="96">
        <v>570</v>
      </c>
      <c r="AZ1444" s="96">
        <v>540</v>
      </c>
      <c r="BA1444" s="96">
        <v>510</v>
      </c>
      <c r="BB1444" s="96">
        <v>480</v>
      </c>
      <c r="BC1444" s="96">
        <v>450</v>
      </c>
      <c r="BD1444" s="96">
        <v>420</v>
      </c>
      <c r="BE1444" s="96">
        <v>360</v>
      </c>
      <c r="BF1444" s="95" t="s">
        <v>1461</v>
      </c>
      <c r="BG1444" s="96">
        <v>800</v>
      </c>
      <c r="BH1444" s="96">
        <v>760</v>
      </c>
      <c r="BI1444" s="96">
        <v>720</v>
      </c>
      <c r="BJ1444" s="96">
        <v>680</v>
      </c>
      <c r="BK1444" s="96">
        <v>640</v>
      </c>
      <c r="BL1444" s="96">
        <v>600</v>
      </c>
      <c r="BM1444" s="96">
        <v>560</v>
      </c>
      <c r="BN1444" s="96">
        <v>480</v>
      </c>
      <c r="CH1444" s="2">
        <v>66179</v>
      </c>
      <c r="CI1444" s="2" t="s">
        <v>124</v>
      </c>
      <c r="CP1444" s="3">
        <v>64047</v>
      </c>
      <c r="CQ1444" s="3" t="s">
        <v>29772</v>
      </c>
      <c r="CR1444" s="3" t="s">
        <v>124</v>
      </c>
    </row>
    <row r="1445" spans="19:96" x14ac:dyDescent="0.25">
      <c r="S1445" s="2"/>
      <c r="T1445" s="95" t="s">
        <v>1462</v>
      </c>
      <c r="U1445" s="96">
        <v>1100</v>
      </c>
      <c r="V1445" s="96">
        <v>1050</v>
      </c>
      <c r="W1445" s="96">
        <v>990</v>
      </c>
      <c r="X1445" s="96">
        <v>940</v>
      </c>
      <c r="Y1445" s="96">
        <v>880</v>
      </c>
      <c r="Z1445" s="96">
        <v>830</v>
      </c>
      <c r="AA1445" s="96">
        <v>770</v>
      </c>
      <c r="AB1445" s="96">
        <v>660</v>
      </c>
      <c r="AC1445" s="95" t="s">
        <v>1462</v>
      </c>
      <c r="AD1445" s="96">
        <v>1800</v>
      </c>
      <c r="AE1445" s="96">
        <v>1710</v>
      </c>
      <c r="AF1445" s="96">
        <v>1620</v>
      </c>
      <c r="AG1445" s="96">
        <v>1530</v>
      </c>
      <c r="AH1445" s="96">
        <v>1440</v>
      </c>
      <c r="AI1445" s="96">
        <v>1350</v>
      </c>
      <c r="AJ1445" s="96">
        <v>1260</v>
      </c>
      <c r="AK1445" s="96">
        <v>1080</v>
      </c>
      <c r="AL1445" s="2"/>
      <c r="AM1445" s="95" t="s">
        <v>1462</v>
      </c>
      <c r="AN1445" s="96">
        <v>1700</v>
      </c>
      <c r="AO1445" s="96">
        <v>1620</v>
      </c>
      <c r="AP1445" s="96">
        <v>1530</v>
      </c>
      <c r="AQ1445" s="96">
        <v>1450</v>
      </c>
      <c r="AR1445" s="96">
        <v>1360</v>
      </c>
      <c r="AS1445" s="96">
        <v>1280</v>
      </c>
      <c r="AT1445" s="96">
        <v>1190</v>
      </c>
      <c r="AU1445" s="96">
        <v>1020</v>
      </c>
      <c r="AW1445" s="95" t="s">
        <v>1462</v>
      </c>
      <c r="AX1445" s="96">
        <v>600</v>
      </c>
      <c r="AY1445" s="96">
        <v>570</v>
      </c>
      <c r="AZ1445" s="96">
        <v>540</v>
      </c>
      <c r="BA1445" s="96">
        <v>510</v>
      </c>
      <c r="BB1445" s="96">
        <v>480</v>
      </c>
      <c r="BC1445" s="96">
        <v>450</v>
      </c>
      <c r="BD1445" s="96">
        <v>420</v>
      </c>
      <c r="BE1445" s="96">
        <v>360</v>
      </c>
      <c r="BF1445" s="95" t="s">
        <v>1462</v>
      </c>
      <c r="BG1445" s="96">
        <v>700</v>
      </c>
      <c r="BH1445" s="96">
        <v>670</v>
      </c>
      <c r="BI1445" s="96">
        <v>630</v>
      </c>
      <c r="BJ1445" s="96">
        <v>600</v>
      </c>
      <c r="BK1445" s="96">
        <v>560</v>
      </c>
      <c r="BL1445" s="96">
        <v>530</v>
      </c>
      <c r="BM1445" s="96">
        <v>490</v>
      </c>
      <c r="BN1445" s="96">
        <v>420</v>
      </c>
      <c r="CH1445" s="2">
        <v>66180</v>
      </c>
      <c r="CI1445" s="2" t="s">
        <v>124</v>
      </c>
      <c r="CP1445" s="3">
        <v>64048</v>
      </c>
      <c r="CQ1445" s="3" t="s">
        <v>34289</v>
      </c>
      <c r="CR1445" s="3" t="s">
        <v>126</v>
      </c>
    </row>
    <row r="1446" spans="19:96" x14ac:dyDescent="0.25">
      <c r="S1446" s="2"/>
      <c r="T1446" s="95" t="s">
        <v>1463</v>
      </c>
      <c r="U1446" s="96">
        <v>1200</v>
      </c>
      <c r="V1446" s="96">
        <v>1140</v>
      </c>
      <c r="W1446" s="96">
        <v>1080</v>
      </c>
      <c r="X1446" s="96">
        <v>1020</v>
      </c>
      <c r="Y1446" s="96">
        <v>960</v>
      </c>
      <c r="Z1446" s="96">
        <v>900</v>
      </c>
      <c r="AA1446" s="96">
        <v>840</v>
      </c>
      <c r="AB1446" s="96">
        <v>720</v>
      </c>
      <c r="AC1446" s="95" t="s">
        <v>1463</v>
      </c>
      <c r="AD1446" s="96">
        <v>1900</v>
      </c>
      <c r="AE1446" s="96">
        <v>1810</v>
      </c>
      <c r="AF1446" s="96">
        <v>1710</v>
      </c>
      <c r="AG1446" s="96">
        <v>1620</v>
      </c>
      <c r="AH1446" s="96">
        <v>1520</v>
      </c>
      <c r="AI1446" s="96">
        <v>1430</v>
      </c>
      <c r="AJ1446" s="96">
        <v>1330</v>
      </c>
      <c r="AK1446" s="96">
        <v>1140</v>
      </c>
      <c r="AL1446" s="2"/>
      <c r="AM1446" s="95" t="s">
        <v>1463</v>
      </c>
      <c r="AN1446" s="96">
        <v>1800</v>
      </c>
      <c r="AO1446" s="96">
        <v>1710</v>
      </c>
      <c r="AP1446" s="96">
        <v>1620</v>
      </c>
      <c r="AQ1446" s="96">
        <v>1530</v>
      </c>
      <c r="AR1446" s="96">
        <v>1440</v>
      </c>
      <c r="AS1446" s="96">
        <v>1350</v>
      </c>
      <c r="AT1446" s="96">
        <v>1260</v>
      </c>
      <c r="AU1446" s="96">
        <v>1080</v>
      </c>
      <c r="AW1446" s="95" t="s">
        <v>1463</v>
      </c>
      <c r="AX1446" s="96">
        <v>600</v>
      </c>
      <c r="AY1446" s="96">
        <v>570</v>
      </c>
      <c r="AZ1446" s="96">
        <v>540</v>
      </c>
      <c r="BA1446" s="96">
        <v>510</v>
      </c>
      <c r="BB1446" s="96">
        <v>480</v>
      </c>
      <c r="BC1446" s="96">
        <v>450</v>
      </c>
      <c r="BD1446" s="96">
        <v>420</v>
      </c>
      <c r="BE1446" s="96">
        <v>360</v>
      </c>
      <c r="BF1446" s="95" t="s">
        <v>1463</v>
      </c>
      <c r="BG1446" s="96">
        <v>800</v>
      </c>
      <c r="BH1446" s="96">
        <v>760</v>
      </c>
      <c r="BI1446" s="96">
        <v>720</v>
      </c>
      <c r="BJ1446" s="96">
        <v>680</v>
      </c>
      <c r="BK1446" s="96">
        <v>640</v>
      </c>
      <c r="BL1446" s="96">
        <v>600</v>
      </c>
      <c r="BM1446" s="96">
        <v>560</v>
      </c>
      <c r="BN1446" s="96">
        <v>480</v>
      </c>
      <c r="CH1446" s="2">
        <v>66181</v>
      </c>
      <c r="CI1446" s="2" t="s">
        <v>126</v>
      </c>
      <c r="CP1446" s="3">
        <v>64049</v>
      </c>
      <c r="CQ1446" s="3" t="s">
        <v>34290</v>
      </c>
      <c r="CR1446" s="3" t="s">
        <v>126</v>
      </c>
    </row>
    <row r="1447" spans="19:96" x14ac:dyDescent="0.25">
      <c r="S1447" s="2"/>
      <c r="T1447" s="95" t="s">
        <v>13619</v>
      </c>
      <c r="U1447" s="96">
        <v>2000</v>
      </c>
      <c r="V1447" s="96">
        <v>1900</v>
      </c>
      <c r="W1447" s="96">
        <v>1800</v>
      </c>
      <c r="X1447" s="96">
        <v>1700</v>
      </c>
      <c r="Y1447" s="96">
        <v>1600</v>
      </c>
      <c r="Z1447" s="96">
        <v>1500</v>
      </c>
      <c r="AA1447" s="96">
        <v>1400</v>
      </c>
      <c r="AB1447" s="96">
        <v>1200</v>
      </c>
      <c r="AC1447" s="95" t="s">
        <v>13619</v>
      </c>
      <c r="AD1447" s="96">
        <v>3200</v>
      </c>
      <c r="AE1447" s="96">
        <v>3040</v>
      </c>
      <c r="AF1447" s="96">
        <v>2880</v>
      </c>
      <c r="AG1447" s="96">
        <v>2720</v>
      </c>
      <c r="AH1447" s="96">
        <v>2560</v>
      </c>
      <c r="AI1447" s="96">
        <v>2400</v>
      </c>
      <c r="AJ1447" s="96">
        <v>2240</v>
      </c>
      <c r="AK1447" s="96">
        <v>1920</v>
      </c>
      <c r="AL1447" s="2"/>
      <c r="AM1447" s="95" t="s">
        <v>13619</v>
      </c>
      <c r="AN1447" s="96">
        <v>3000</v>
      </c>
      <c r="AO1447" s="96">
        <v>2850</v>
      </c>
      <c r="AP1447" s="96">
        <v>2700</v>
      </c>
      <c r="AQ1447" s="96">
        <v>2550</v>
      </c>
      <c r="AR1447" s="96">
        <v>2400</v>
      </c>
      <c r="AS1447" s="96">
        <v>2250</v>
      </c>
      <c r="AT1447" s="96">
        <v>2100</v>
      </c>
      <c r="AU1447" s="96">
        <v>1800</v>
      </c>
      <c r="AW1447" s="95" t="s">
        <v>13619</v>
      </c>
      <c r="AX1447" s="96">
        <v>1000</v>
      </c>
      <c r="AY1447" s="96">
        <v>950</v>
      </c>
      <c r="AZ1447" s="96">
        <v>900</v>
      </c>
      <c r="BA1447" s="96">
        <v>850</v>
      </c>
      <c r="BB1447" s="96">
        <v>800</v>
      </c>
      <c r="BC1447" s="96">
        <v>750</v>
      </c>
      <c r="BD1447" s="96">
        <v>700</v>
      </c>
      <c r="BE1447" s="96">
        <v>600</v>
      </c>
      <c r="BF1447" s="95" t="s">
        <v>13619</v>
      </c>
      <c r="BG1447" s="96">
        <v>1300</v>
      </c>
      <c r="BH1447" s="96">
        <v>1240</v>
      </c>
      <c r="BI1447" s="96">
        <v>1170</v>
      </c>
      <c r="BJ1447" s="96">
        <v>1110</v>
      </c>
      <c r="BK1447" s="96">
        <v>1040</v>
      </c>
      <c r="BL1447" s="96">
        <v>980</v>
      </c>
      <c r="BM1447" s="96">
        <v>910</v>
      </c>
      <c r="BN1447" s="96">
        <v>780</v>
      </c>
      <c r="CH1447" s="2">
        <v>66183</v>
      </c>
      <c r="CI1447" s="2" t="s">
        <v>122</v>
      </c>
      <c r="CP1447" s="3">
        <v>64058</v>
      </c>
      <c r="CQ1447" s="3" t="s">
        <v>34291</v>
      </c>
      <c r="CR1447" s="3" t="s">
        <v>126</v>
      </c>
    </row>
    <row r="1448" spans="19:96" x14ac:dyDescent="0.25">
      <c r="S1448" s="2"/>
      <c r="T1448" s="95" t="s">
        <v>1464</v>
      </c>
      <c r="U1448" s="96">
        <v>900</v>
      </c>
      <c r="V1448" s="96">
        <v>860</v>
      </c>
      <c r="W1448" s="96">
        <v>810</v>
      </c>
      <c r="X1448" s="96">
        <v>770</v>
      </c>
      <c r="Y1448" s="96">
        <v>720</v>
      </c>
      <c r="Z1448" s="96">
        <v>680</v>
      </c>
      <c r="AA1448" s="96">
        <v>630</v>
      </c>
      <c r="AB1448" s="96">
        <v>540</v>
      </c>
      <c r="AC1448" s="95" t="s">
        <v>1464</v>
      </c>
      <c r="AD1448" s="96">
        <v>1400</v>
      </c>
      <c r="AE1448" s="96">
        <v>1330</v>
      </c>
      <c r="AF1448" s="96">
        <v>1260</v>
      </c>
      <c r="AG1448" s="96">
        <v>1190</v>
      </c>
      <c r="AH1448" s="96">
        <v>1120</v>
      </c>
      <c r="AI1448" s="96">
        <v>1050</v>
      </c>
      <c r="AJ1448" s="96">
        <v>980</v>
      </c>
      <c r="AK1448" s="96">
        <v>840</v>
      </c>
      <c r="AL1448" s="2"/>
      <c r="AM1448" s="95" t="s">
        <v>1464</v>
      </c>
      <c r="AN1448" s="96">
        <v>1400</v>
      </c>
      <c r="AO1448" s="96">
        <v>1330</v>
      </c>
      <c r="AP1448" s="96">
        <v>1260</v>
      </c>
      <c r="AQ1448" s="96">
        <v>1190</v>
      </c>
      <c r="AR1448" s="96">
        <v>1120</v>
      </c>
      <c r="AS1448" s="96">
        <v>1050</v>
      </c>
      <c r="AT1448" s="96">
        <v>980</v>
      </c>
      <c r="AU1448" s="96">
        <v>840</v>
      </c>
      <c r="AW1448" s="95" t="s">
        <v>1464</v>
      </c>
      <c r="AX1448" s="96">
        <v>500</v>
      </c>
      <c r="AY1448" s="96">
        <v>480</v>
      </c>
      <c r="AZ1448" s="96">
        <v>450</v>
      </c>
      <c r="BA1448" s="96">
        <v>430</v>
      </c>
      <c r="BB1448" s="96">
        <v>400</v>
      </c>
      <c r="BC1448" s="96">
        <v>380</v>
      </c>
      <c r="BD1448" s="96">
        <v>350</v>
      </c>
      <c r="BE1448" s="96">
        <v>300</v>
      </c>
      <c r="BF1448" s="95" t="s">
        <v>1464</v>
      </c>
      <c r="BG1448" s="96">
        <v>600</v>
      </c>
      <c r="BH1448" s="96">
        <v>570</v>
      </c>
      <c r="BI1448" s="96">
        <v>540</v>
      </c>
      <c r="BJ1448" s="96">
        <v>510</v>
      </c>
      <c r="BK1448" s="96">
        <v>480</v>
      </c>
      <c r="BL1448" s="96">
        <v>450</v>
      </c>
      <c r="BM1448" s="96">
        <v>420</v>
      </c>
      <c r="BN1448" s="96">
        <v>360</v>
      </c>
      <c r="CH1448" s="2">
        <v>66184</v>
      </c>
      <c r="CI1448" s="2" t="s">
        <v>126</v>
      </c>
      <c r="CP1448" s="3">
        <v>64059</v>
      </c>
      <c r="CQ1448" s="3" t="s">
        <v>34291</v>
      </c>
      <c r="CR1448" s="3" t="s">
        <v>122</v>
      </c>
    </row>
    <row r="1449" spans="19:96" x14ac:dyDescent="0.25">
      <c r="S1449" s="2"/>
      <c r="T1449" s="95" t="s">
        <v>1465</v>
      </c>
      <c r="U1449" s="96">
        <v>900</v>
      </c>
      <c r="V1449" s="96">
        <v>860</v>
      </c>
      <c r="W1449" s="96">
        <v>810</v>
      </c>
      <c r="X1449" s="96">
        <v>770</v>
      </c>
      <c r="Y1449" s="96">
        <v>720</v>
      </c>
      <c r="Z1449" s="96">
        <v>680</v>
      </c>
      <c r="AA1449" s="96">
        <v>630</v>
      </c>
      <c r="AB1449" s="96">
        <v>540</v>
      </c>
      <c r="AC1449" s="95" t="s">
        <v>1465</v>
      </c>
      <c r="AD1449" s="96">
        <v>1400</v>
      </c>
      <c r="AE1449" s="96">
        <v>1330</v>
      </c>
      <c r="AF1449" s="96">
        <v>1260</v>
      </c>
      <c r="AG1449" s="96">
        <v>1190</v>
      </c>
      <c r="AH1449" s="96">
        <v>1120</v>
      </c>
      <c r="AI1449" s="96">
        <v>1050</v>
      </c>
      <c r="AJ1449" s="96">
        <v>980</v>
      </c>
      <c r="AK1449" s="96">
        <v>840</v>
      </c>
      <c r="AL1449" s="2"/>
      <c r="AM1449" s="95" t="s">
        <v>1465</v>
      </c>
      <c r="AN1449" s="96">
        <v>1400</v>
      </c>
      <c r="AO1449" s="96">
        <v>1330</v>
      </c>
      <c r="AP1449" s="96">
        <v>1260</v>
      </c>
      <c r="AQ1449" s="96">
        <v>1190</v>
      </c>
      <c r="AR1449" s="96">
        <v>1120</v>
      </c>
      <c r="AS1449" s="96">
        <v>1050</v>
      </c>
      <c r="AT1449" s="96">
        <v>980</v>
      </c>
      <c r="AU1449" s="96">
        <v>840</v>
      </c>
      <c r="AW1449" s="95" t="s">
        <v>1465</v>
      </c>
      <c r="AX1449" s="96">
        <v>500</v>
      </c>
      <c r="AY1449" s="96">
        <v>480</v>
      </c>
      <c r="AZ1449" s="96">
        <v>450</v>
      </c>
      <c r="BA1449" s="96">
        <v>430</v>
      </c>
      <c r="BB1449" s="96">
        <v>400</v>
      </c>
      <c r="BC1449" s="96">
        <v>380</v>
      </c>
      <c r="BD1449" s="96">
        <v>350</v>
      </c>
      <c r="BE1449" s="96">
        <v>300</v>
      </c>
      <c r="BF1449" s="95" t="s">
        <v>1465</v>
      </c>
      <c r="BG1449" s="96">
        <v>600</v>
      </c>
      <c r="BH1449" s="96">
        <v>570</v>
      </c>
      <c r="BI1449" s="96">
        <v>540</v>
      </c>
      <c r="BJ1449" s="96">
        <v>510</v>
      </c>
      <c r="BK1449" s="96">
        <v>480</v>
      </c>
      <c r="BL1449" s="96">
        <v>450</v>
      </c>
      <c r="BM1449" s="96">
        <v>420</v>
      </c>
      <c r="BN1449" s="96">
        <v>360</v>
      </c>
      <c r="CH1449" s="2">
        <v>66185</v>
      </c>
      <c r="CI1449" s="2" t="s">
        <v>126</v>
      </c>
      <c r="CP1449" s="3">
        <v>64060</v>
      </c>
      <c r="CQ1449" s="3" t="s">
        <v>34292</v>
      </c>
      <c r="CR1449" s="3" t="s">
        <v>126</v>
      </c>
    </row>
    <row r="1450" spans="19:96" x14ac:dyDescent="0.25">
      <c r="S1450" s="2"/>
      <c r="T1450" s="95" t="s">
        <v>14272</v>
      </c>
      <c r="U1450" s="96">
        <v>1000</v>
      </c>
      <c r="V1450" s="96">
        <v>950</v>
      </c>
      <c r="W1450" s="96">
        <v>900</v>
      </c>
      <c r="X1450" s="96">
        <v>850</v>
      </c>
      <c r="Y1450" s="96">
        <v>800</v>
      </c>
      <c r="Z1450" s="96">
        <v>750</v>
      </c>
      <c r="AA1450" s="96">
        <v>700</v>
      </c>
      <c r="AB1450" s="96">
        <v>600</v>
      </c>
      <c r="AC1450" s="95" t="s">
        <v>14272</v>
      </c>
      <c r="AD1450" s="96">
        <v>1600</v>
      </c>
      <c r="AE1450" s="96">
        <v>1520</v>
      </c>
      <c r="AF1450" s="96">
        <v>1440</v>
      </c>
      <c r="AG1450" s="96">
        <v>1360</v>
      </c>
      <c r="AH1450" s="96">
        <v>1280</v>
      </c>
      <c r="AI1450" s="96">
        <v>1200</v>
      </c>
      <c r="AJ1450" s="96">
        <v>1120</v>
      </c>
      <c r="AK1450" s="96">
        <v>960</v>
      </c>
      <c r="AL1450" s="2"/>
      <c r="AM1450" s="95" t="s">
        <v>14272</v>
      </c>
      <c r="AN1450" s="96">
        <v>1600</v>
      </c>
      <c r="AO1450" s="96">
        <v>1520</v>
      </c>
      <c r="AP1450" s="96">
        <v>1440</v>
      </c>
      <c r="AQ1450" s="96">
        <v>1360</v>
      </c>
      <c r="AR1450" s="96">
        <v>1280</v>
      </c>
      <c r="AS1450" s="96">
        <v>1200</v>
      </c>
      <c r="AT1450" s="96">
        <v>1120</v>
      </c>
      <c r="AU1450" s="96">
        <v>960</v>
      </c>
      <c r="AW1450" s="95" t="s">
        <v>14272</v>
      </c>
      <c r="AX1450" s="96">
        <v>500</v>
      </c>
      <c r="AY1450" s="96">
        <v>480</v>
      </c>
      <c r="AZ1450" s="96">
        <v>450</v>
      </c>
      <c r="BA1450" s="96">
        <v>430</v>
      </c>
      <c r="BB1450" s="96">
        <v>400</v>
      </c>
      <c r="BC1450" s="96">
        <v>380</v>
      </c>
      <c r="BD1450" s="96">
        <v>350</v>
      </c>
      <c r="BE1450" s="96">
        <v>300</v>
      </c>
      <c r="BF1450" s="95" t="s">
        <v>14272</v>
      </c>
      <c r="BG1450" s="96">
        <v>700</v>
      </c>
      <c r="BH1450" s="96">
        <v>670</v>
      </c>
      <c r="BI1450" s="96">
        <v>630</v>
      </c>
      <c r="BJ1450" s="96">
        <v>600</v>
      </c>
      <c r="BK1450" s="96">
        <v>560</v>
      </c>
      <c r="BL1450" s="96">
        <v>530</v>
      </c>
      <c r="BM1450" s="96">
        <v>490</v>
      </c>
      <c r="BN1450" s="96">
        <v>420</v>
      </c>
      <c r="CH1450" s="2">
        <v>66186</v>
      </c>
      <c r="CI1450" s="2" t="s">
        <v>126</v>
      </c>
      <c r="CP1450" s="3">
        <v>64061</v>
      </c>
      <c r="CQ1450" s="3" t="s">
        <v>34293</v>
      </c>
      <c r="CR1450" s="3" t="s">
        <v>124</v>
      </c>
    </row>
    <row r="1451" spans="19:96" x14ac:dyDescent="0.25">
      <c r="S1451" s="2"/>
      <c r="T1451" s="95" t="s">
        <v>1466</v>
      </c>
      <c r="U1451" s="96">
        <v>2500</v>
      </c>
      <c r="V1451" s="96">
        <v>2380</v>
      </c>
      <c r="W1451" s="96">
        <v>2250</v>
      </c>
      <c r="X1451" s="96">
        <v>2130</v>
      </c>
      <c r="Y1451" s="96">
        <v>2000</v>
      </c>
      <c r="Z1451" s="96">
        <v>1880</v>
      </c>
      <c r="AA1451" s="96">
        <v>1750</v>
      </c>
      <c r="AB1451" s="96">
        <v>1500</v>
      </c>
      <c r="AC1451" s="95" t="s">
        <v>1466</v>
      </c>
      <c r="AD1451" s="96">
        <v>4000</v>
      </c>
      <c r="AE1451" s="96">
        <v>3800</v>
      </c>
      <c r="AF1451" s="96">
        <v>3600</v>
      </c>
      <c r="AG1451" s="96">
        <v>3400</v>
      </c>
      <c r="AH1451" s="96">
        <v>3200</v>
      </c>
      <c r="AI1451" s="96">
        <v>3000</v>
      </c>
      <c r="AJ1451" s="96">
        <v>2800</v>
      </c>
      <c r="AK1451" s="96">
        <v>2400</v>
      </c>
      <c r="AL1451" s="2"/>
      <c r="AM1451" s="95" t="s">
        <v>1466</v>
      </c>
      <c r="AN1451" s="96">
        <v>3700</v>
      </c>
      <c r="AO1451" s="96">
        <v>3520</v>
      </c>
      <c r="AP1451" s="96">
        <v>3330</v>
      </c>
      <c r="AQ1451" s="96">
        <v>3150</v>
      </c>
      <c r="AR1451" s="96">
        <v>2960</v>
      </c>
      <c r="AS1451" s="96">
        <v>2780</v>
      </c>
      <c r="AT1451" s="96">
        <v>2590</v>
      </c>
      <c r="AU1451" s="96">
        <v>2220</v>
      </c>
      <c r="AW1451" s="95" t="s">
        <v>1466</v>
      </c>
      <c r="AX1451" s="96">
        <v>1200</v>
      </c>
      <c r="AY1451" s="96">
        <v>1140</v>
      </c>
      <c r="AZ1451" s="96">
        <v>1080</v>
      </c>
      <c r="BA1451" s="96">
        <v>1020</v>
      </c>
      <c r="BB1451" s="96">
        <v>960</v>
      </c>
      <c r="BC1451" s="96">
        <v>900</v>
      </c>
      <c r="BD1451" s="96">
        <v>840</v>
      </c>
      <c r="BE1451" s="96">
        <v>720</v>
      </c>
      <c r="BF1451" s="95" t="s">
        <v>1466</v>
      </c>
      <c r="BG1451" s="96">
        <v>1600</v>
      </c>
      <c r="BH1451" s="96">
        <v>1520</v>
      </c>
      <c r="BI1451" s="96">
        <v>1440</v>
      </c>
      <c r="BJ1451" s="96">
        <v>1360</v>
      </c>
      <c r="BK1451" s="96">
        <v>1280</v>
      </c>
      <c r="BL1451" s="96">
        <v>1200</v>
      </c>
      <c r="BM1451" s="96">
        <v>1120</v>
      </c>
      <c r="BN1451" s="96">
        <v>960</v>
      </c>
      <c r="CH1451" s="2">
        <v>66187</v>
      </c>
      <c r="CI1451" s="2" t="s">
        <v>126</v>
      </c>
      <c r="CP1451" s="3">
        <v>64082</v>
      </c>
      <c r="CQ1451" s="3" t="s">
        <v>34294</v>
      </c>
      <c r="CR1451" s="3" t="s">
        <v>124</v>
      </c>
    </row>
    <row r="1452" spans="19:96" x14ac:dyDescent="0.25">
      <c r="S1452" s="2"/>
      <c r="T1452" s="95" t="s">
        <v>1467</v>
      </c>
      <c r="U1452" s="96">
        <v>1300</v>
      </c>
      <c r="V1452" s="96">
        <v>1240</v>
      </c>
      <c r="W1452" s="96">
        <v>1170</v>
      </c>
      <c r="X1452" s="96">
        <v>1110</v>
      </c>
      <c r="Y1452" s="96">
        <v>1040</v>
      </c>
      <c r="Z1452" s="96">
        <v>980</v>
      </c>
      <c r="AA1452" s="96">
        <v>910</v>
      </c>
      <c r="AB1452" s="96">
        <v>780</v>
      </c>
      <c r="AC1452" s="95" t="s">
        <v>1467</v>
      </c>
      <c r="AD1452" s="96">
        <v>2100</v>
      </c>
      <c r="AE1452" s="96">
        <v>2000</v>
      </c>
      <c r="AF1452" s="96">
        <v>1890</v>
      </c>
      <c r="AG1452" s="96">
        <v>1790</v>
      </c>
      <c r="AH1452" s="96">
        <v>1680</v>
      </c>
      <c r="AI1452" s="96">
        <v>1580</v>
      </c>
      <c r="AJ1452" s="96">
        <v>1470</v>
      </c>
      <c r="AK1452" s="96">
        <v>1260</v>
      </c>
      <c r="AL1452" s="2"/>
      <c r="AM1452" s="95" t="s">
        <v>1467</v>
      </c>
      <c r="AN1452" s="96">
        <v>1900</v>
      </c>
      <c r="AO1452" s="96">
        <v>1810</v>
      </c>
      <c r="AP1452" s="96">
        <v>1710</v>
      </c>
      <c r="AQ1452" s="96">
        <v>1620</v>
      </c>
      <c r="AR1452" s="96">
        <v>1520</v>
      </c>
      <c r="AS1452" s="96">
        <v>1430</v>
      </c>
      <c r="AT1452" s="96">
        <v>1330</v>
      </c>
      <c r="AU1452" s="96">
        <v>1140</v>
      </c>
      <c r="AW1452" s="95" t="s">
        <v>1467</v>
      </c>
      <c r="AX1452" s="96">
        <v>600</v>
      </c>
      <c r="AY1452" s="96">
        <v>570</v>
      </c>
      <c r="AZ1452" s="96">
        <v>540</v>
      </c>
      <c r="BA1452" s="96">
        <v>510</v>
      </c>
      <c r="BB1452" s="96">
        <v>480</v>
      </c>
      <c r="BC1452" s="96">
        <v>450</v>
      </c>
      <c r="BD1452" s="96">
        <v>420</v>
      </c>
      <c r="BE1452" s="96">
        <v>360</v>
      </c>
      <c r="BF1452" s="95" t="s">
        <v>1467</v>
      </c>
      <c r="BG1452" s="96">
        <v>800</v>
      </c>
      <c r="BH1452" s="96">
        <v>760</v>
      </c>
      <c r="BI1452" s="96">
        <v>720</v>
      </c>
      <c r="BJ1452" s="96">
        <v>680</v>
      </c>
      <c r="BK1452" s="96">
        <v>640</v>
      </c>
      <c r="BL1452" s="96">
        <v>600</v>
      </c>
      <c r="BM1452" s="96">
        <v>560</v>
      </c>
      <c r="BN1452" s="96">
        <v>480</v>
      </c>
      <c r="CH1452" s="2">
        <v>66188</v>
      </c>
      <c r="CI1452" s="2" t="s">
        <v>126</v>
      </c>
      <c r="CP1452" s="3">
        <v>64084</v>
      </c>
      <c r="CQ1452" s="3" t="s">
        <v>34295</v>
      </c>
      <c r="CR1452" s="3" t="s">
        <v>122</v>
      </c>
    </row>
    <row r="1453" spans="19:96" x14ac:dyDescent="0.25">
      <c r="S1453" s="2"/>
      <c r="T1453" s="95" t="s">
        <v>1468</v>
      </c>
      <c r="U1453" s="96">
        <v>1000</v>
      </c>
      <c r="V1453" s="96">
        <v>950</v>
      </c>
      <c r="W1453" s="96">
        <v>900</v>
      </c>
      <c r="X1453" s="96">
        <v>850</v>
      </c>
      <c r="Y1453" s="96">
        <v>800</v>
      </c>
      <c r="Z1453" s="96">
        <v>750</v>
      </c>
      <c r="AA1453" s="96">
        <v>700</v>
      </c>
      <c r="AB1453" s="96">
        <v>600</v>
      </c>
      <c r="AC1453" s="95" t="s">
        <v>1468</v>
      </c>
      <c r="AD1453" s="96">
        <v>1600</v>
      </c>
      <c r="AE1453" s="96">
        <v>1520</v>
      </c>
      <c r="AF1453" s="96">
        <v>1440</v>
      </c>
      <c r="AG1453" s="96">
        <v>1360</v>
      </c>
      <c r="AH1453" s="96">
        <v>1280</v>
      </c>
      <c r="AI1453" s="96">
        <v>1200</v>
      </c>
      <c r="AJ1453" s="96">
        <v>1120</v>
      </c>
      <c r="AK1453" s="96">
        <v>960</v>
      </c>
      <c r="AL1453" s="2"/>
      <c r="AM1453" s="95" t="s">
        <v>1468</v>
      </c>
      <c r="AN1453" s="96">
        <v>1400</v>
      </c>
      <c r="AO1453" s="96">
        <v>1330</v>
      </c>
      <c r="AP1453" s="96">
        <v>1260</v>
      </c>
      <c r="AQ1453" s="96">
        <v>1190</v>
      </c>
      <c r="AR1453" s="96">
        <v>1120</v>
      </c>
      <c r="AS1453" s="96">
        <v>1050</v>
      </c>
      <c r="AT1453" s="96">
        <v>980</v>
      </c>
      <c r="AU1453" s="96">
        <v>840</v>
      </c>
      <c r="AW1453" s="95" t="s">
        <v>1468</v>
      </c>
      <c r="AX1453" s="96">
        <v>500</v>
      </c>
      <c r="AY1453" s="96">
        <v>480</v>
      </c>
      <c r="AZ1453" s="96">
        <v>450</v>
      </c>
      <c r="BA1453" s="96">
        <v>430</v>
      </c>
      <c r="BB1453" s="96">
        <v>400</v>
      </c>
      <c r="BC1453" s="96">
        <v>380</v>
      </c>
      <c r="BD1453" s="96">
        <v>350</v>
      </c>
      <c r="BE1453" s="96">
        <v>300</v>
      </c>
      <c r="BF1453" s="95" t="s">
        <v>1468</v>
      </c>
      <c r="BG1453" s="96">
        <v>600</v>
      </c>
      <c r="BH1453" s="96">
        <v>570</v>
      </c>
      <c r="BI1453" s="96">
        <v>540</v>
      </c>
      <c r="BJ1453" s="96">
        <v>510</v>
      </c>
      <c r="BK1453" s="96">
        <v>480</v>
      </c>
      <c r="BL1453" s="96">
        <v>450</v>
      </c>
      <c r="BM1453" s="96">
        <v>420</v>
      </c>
      <c r="BN1453" s="96">
        <v>360</v>
      </c>
      <c r="CH1453" s="2">
        <v>66195</v>
      </c>
      <c r="CI1453" s="2" t="s">
        <v>122</v>
      </c>
      <c r="CP1453" s="3">
        <v>64085</v>
      </c>
      <c r="CQ1453" s="3" t="s">
        <v>34296</v>
      </c>
      <c r="CR1453" s="3" t="s">
        <v>122</v>
      </c>
    </row>
    <row r="1454" spans="19:96" x14ac:dyDescent="0.25">
      <c r="S1454" s="2"/>
      <c r="T1454" s="95" t="s">
        <v>13620</v>
      </c>
      <c r="U1454" s="96">
        <v>3900</v>
      </c>
      <c r="V1454" s="96">
        <v>3710</v>
      </c>
      <c r="W1454" s="96">
        <v>3510</v>
      </c>
      <c r="X1454" s="96">
        <v>3320</v>
      </c>
      <c r="Y1454" s="96">
        <v>3120</v>
      </c>
      <c r="Z1454" s="96">
        <v>2930</v>
      </c>
      <c r="AA1454" s="96">
        <v>2730</v>
      </c>
      <c r="AB1454" s="96">
        <v>2340</v>
      </c>
      <c r="AC1454" s="95" t="s">
        <v>13620</v>
      </c>
      <c r="AD1454" s="96">
        <v>6200</v>
      </c>
      <c r="AE1454" s="96">
        <v>5890</v>
      </c>
      <c r="AF1454" s="96">
        <v>5580</v>
      </c>
      <c r="AG1454" s="96">
        <v>5270</v>
      </c>
      <c r="AH1454" s="96">
        <v>4960</v>
      </c>
      <c r="AI1454" s="96">
        <v>4650</v>
      </c>
      <c r="AJ1454" s="96">
        <v>4340</v>
      </c>
      <c r="AK1454" s="96">
        <v>3720</v>
      </c>
      <c r="AL1454" s="2"/>
      <c r="AM1454" s="95" t="s">
        <v>13620</v>
      </c>
      <c r="AN1454" s="96">
        <v>5800</v>
      </c>
      <c r="AO1454" s="96">
        <v>5510</v>
      </c>
      <c r="AP1454" s="96">
        <v>5220</v>
      </c>
      <c r="AQ1454" s="96">
        <v>4930</v>
      </c>
      <c r="AR1454" s="96">
        <v>4640</v>
      </c>
      <c r="AS1454" s="96">
        <v>4350</v>
      </c>
      <c r="AT1454" s="96">
        <v>4060</v>
      </c>
      <c r="AU1454" s="96">
        <v>3480</v>
      </c>
      <c r="AW1454" s="95" t="s">
        <v>13620</v>
      </c>
      <c r="AX1454" s="96">
        <v>1900</v>
      </c>
      <c r="AY1454" s="96">
        <v>1810</v>
      </c>
      <c r="AZ1454" s="96">
        <v>1710</v>
      </c>
      <c r="BA1454" s="96">
        <v>1620</v>
      </c>
      <c r="BB1454" s="96">
        <v>1520</v>
      </c>
      <c r="BC1454" s="96">
        <v>1430</v>
      </c>
      <c r="BD1454" s="96">
        <v>1330</v>
      </c>
      <c r="BE1454" s="96">
        <v>1140</v>
      </c>
      <c r="BF1454" s="95" t="s">
        <v>13620</v>
      </c>
      <c r="BG1454" s="96">
        <v>2500</v>
      </c>
      <c r="BH1454" s="96">
        <v>2380</v>
      </c>
      <c r="BI1454" s="96">
        <v>2250</v>
      </c>
      <c r="BJ1454" s="96">
        <v>2130</v>
      </c>
      <c r="BK1454" s="96">
        <v>2000</v>
      </c>
      <c r="BL1454" s="96">
        <v>1880</v>
      </c>
      <c r="BM1454" s="96">
        <v>1750</v>
      </c>
      <c r="BN1454" s="96">
        <v>1500</v>
      </c>
      <c r="CH1454" s="2">
        <v>66196</v>
      </c>
      <c r="CI1454" s="2" t="s">
        <v>126</v>
      </c>
      <c r="CP1454" s="3">
        <v>64087</v>
      </c>
      <c r="CQ1454" s="3" t="s">
        <v>34297</v>
      </c>
      <c r="CR1454" s="3" t="s">
        <v>126</v>
      </c>
    </row>
    <row r="1455" spans="19:96" x14ac:dyDescent="0.25">
      <c r="S1455" s="2"/>
      <c r="T1455" s="95" t="s">
        <v>1469</v>
      </c>
      <c r="U1455" s="96">
        <v>1000</v>
      </c>
      <c r="V1455" s="96">
        <v>950</v>
      </c>
      <c r="W1455" s="96">
        <v>900</v>
      </c>
      <c r="X1455" s="96">
        <v>850</v>
      </c>
      <c r="Y1455" s="96">
        <v>800</v>
      </c>
      <c r="Z1455" s="96">
        <v>750</v>
      </c>
      <c r="AA1455" s="96">
        <v>700</v>
      </c>
      <c r="AB1455" s="96">
        <v>600</v>
      </c>
      <c r="AC1455" s="95" t="s">
        <v>1469</v>
      </c>
      <c r="AD1455" s="96">
        <v>1600</v>
      </c>
      <c r="AE1455" s="96">
        <v>1520</v>
      </c>
      <c r="AF1455" s="96">
        <v>1440</v>
      </c>
      <c r="AG1455" s="96">
        <v>1360</v>
      </c>
      <c r="AH1455" s="96">
        <v>1280</v>
      </c>
      <c r="AI1455" s="96">
        <v>1200</v>
      </c>
      <c r="AJ1455" s="96">
        <v>1120</v>
      </c>
      <c r="AK1455" s="96">
        <v>960</v>
      </c>
      <c r="AL1455" s="2"/>
      <c r="AM1455" s="95" t="s">
        <v>1469</v>
      </c>
      <c r="AN1455" s="96">
        <v>1500</v>
      </c>
      <c r="AO1455" s="96">
        <v>1430</v>
      </c>
      <c r="AP1455" s="96">
        <v>1350</v>
      </c>
      <c r="AQ1455" s="96">
        <v>1280</v>
      </c>
      <c r="AR1455" s="96">
        <v>1200</v>
      </c>
      <c r="AS1455" s="96">
        <v>1130</v>
      </c>
      <c r="AT1455" s="96">
        <v>1050</v>
      </c>
      <c r="AU1455" s="96">
        <v>900</v>
      </c>
      <c r="AW1455" s="95" t="s">
        <v>1469</v>
      </c>
      <c r="AX1455" s="96">
        <v>500</v>
      </c>
      <c r="AY1455" s="96">
        <v>480</v>
      </c>
      <c r="AZ1455" s="96">
        <v>450</v>
      </c>
      <c r="BA1455" s="96">
        <v>430</v>
      </c>
      <c r="BB1455" s="96">
        <v>400</v>
      </c>
      <c r="BC1455" s="96">
        <v>380</v>
      </c>
      <c r="BD1455" s="96">
        <v>350</v>
      </c>
      <c r="BE1455" s="96">
        <v>300</v>
      </c>
      <c r="BF1455" s="95" t="s">
        <v>1469</v>
      </c>
      <c r="BG1455" s="96">
        <v>600</v>
      </c>
      <c r="BH1455" s="96">
        <v>570</v>
      </c>
      <c r="BI1455" s="96">
        <v>540</v>
      </c>
      <c r="BJ1455" s="96">
        <v>510</v>
      </c>
      <c r="BK1455" s="96">
        <v>480</v>
      </c>
      <c r="BL1455" s="96">
        <v>450</v>
      </c>
      <c r="BM1455" s="96">
        <v>420</v>
      </c>
      <c r="BN1455" s="96">
        <v>360</v>
      </c>
      <c r="CH1455" s="2">
        <v>66205</v>
      </c>
      <c r="CI1455" s="2" t="s">
        <v>122</v>
      </c>
      <c r="CP1455" s="3">
        <v>64088</v>
      </c>
      <c r="CQ1455" s="3" t="s">
        <v>34298</v>
      </c>
      <c r="CR1455" s="3" t="s">
        <v>126</v>
      </c>
    </row>
    <row r="1456" spans="19:96" x14ac:dyDescent="0.25">
      <c r="S1456" s="2"/>
      <c r="T1456" s="95" t="s">
        <v>1470</v>
      </c>
      <c r="U1456" s="96">
        <v>900</v>
      </c>
      <c r="V1456" s="96">
        <v>860</v>
      </c>
      <c r="W1456" s="96">
        <v>810</v>
      </c>
      <c r="X1456" s="96">
        <v>770</v>
      </c>
      <c r="Y1456" s="96">
        <v>720</v>
      </c>
      <c r="Z1456" s="96">
        <v>680</v>
      </c>
      <c r="AA1456" s="96">
        <v>630</v>
      </c>
      <c r="AB1456" s="96">
        <v>540</v>
      </c>
      <c r="AC1456" s="95" t="s">
        <v>1470</v>
      </c>
      <c r="AD1456" s="96">
        <v>1400</v>
      </c>
      <c r="AE1456" s="96">
        <v>1330</v>
      </c>
      <c r="AF1456" s="96">
        <v>1260</v>
      </c>
      <c r="AG1456" s="96">
        <v>1190</v>
      </c>
      <c r="AH1456" s="96">
        <v>1120</v>
      </c>
      <c r="AI1456" s="96">
        <v>1050</v>
      </c>
      <c r="AJ1456" s="96">
        <v>980</v>
      </c>
      <c r="AK1456" s="96">
        <v>840</v>
      </c>
      <c r="AL1456" s="2"/>
      <c r="AM1456" s="95" t="s">
        <v>1470</v>
      </c>
      <c r="AN1456" s="96">
        <v>1300</v>
      </c>
      <c r="AO1456" s="96">
        <v>1240</v>
      </c>
      <c r="AP1456" s="96">
        <v>1170</v>
      </c>
      <c r="AQ1456" s="96">
        <v>1110</v>
      </c>
      <c r="AR1456" s="96">
        <v>1040</v>
      </c>
      <c r="AS1456" s="96">
        <v>980</v>
      </c>
      <c r="AT1456" s="96">
        <v>910</v>
      </c>
      <c r="AU1456" s="96">
        <v>780</v>
      </c>
      <c r="AW1456" s="95" t="s">
        <v>1470</v>
      </c>
      <c r="AX1456" s="96">
        <v>400</v>
      </c>
      <c r="AY1456" s="96">
        <v>380</v>
      </c>
      <c r="AZ1456" s="96">
        <v>360</v>
      </c>
      <c r="BA1456" s="96">
        <v>340</v>
      </c>
      <c r="BB1456" s="96">
        <v>320</v>
      </c>
      <c r="BC1456" s="96">
        <v>300</v>
      </c>
      <c r="BD1456" s="96">
        <v>280</v>
      </c>
      <c r="BE1456" s="96">
        <v>240</v>
      </c>
      <c r="BF1456" s="95" t="s">
        <v>1470</v>
      </c>
      <c r="BG1456" s="96">
        <v>600</v>
      </c>
      <c r="BH1456" s="96">
        <v>570</v>
      </c>
      <c r="BI1456" s="96">
        <v>540</v>
      </c>
      <c r="BJ1456" s="96">
        <v>510</v>
      </c>
      <c r="BK1456" s="96">
        <v>480</v>
      </c>
      <c r="BL1456" s="96">
        <v>450</v>
      </c>
      <c r="BM1456" s="96">
        <v>420</v>
      </c>
      <c r="BN1456" s="96">
        <v>360</v>
      </c>
      <c r="CH1456" s="2">
        <v>66206</v>
      </c>
      <c r="CI1456" s="2" t="s">
        <v>126</v>
      </c>
      <c r="CP1456" s="3">
        <v>64089</v>
      </c>
      <c r="CQ1456" s="3" t="s">
        <v>34299</v>
      </c>
      <c r="CR1456" s="3" t="s">
        <v>126</v>
      </c>
    </row>
    <row r="1457" spans="19:96" x14ac:dyDescent="0.25">
      <c r="S1457" s="2"/>
      <c r="T1457" s="95" t="s">
        <v>1471</v>
      </c>
      <c r="U1457" s="96">
        <v>800</v>
      </c>
      <c r="V1457" s="96">
        <v>760</v>
      </c>
      <c r="W1457" s="96">
        <v>720</v>
      </c>
      <c r="X1457" s="96">
        <v>680</v>
      </c>
      <c r="Y1457" s="96">
        <v>640</v>
      </c>
      <c r="Z1457" s="96">
        <v>600</v>
      </c>
      <c r="AA1457" s="96">
        <v>560</v>
      </c>
      <c r="AB1457" s="96">
        <v>480</v>
      </c>
      <c r="AC1457" s="95" t="s">
        <v>1471</v>
      </c>
      <c r="AD1457" s="96">
        <v>1300</v>
      </c>
      <c r="AE1457" s="96">
        <v>1240</v>
      </c>
      <c r="AF1457" s="96">
        <v>1170</v>
      </c>
      <c r="AG1457" s="96">
        <v>1110</v>
      </c>
      <c r="AH1457" s="96">
        <v>1040</v>
      </c>
      <c r="AI1457" s="96">
        <v>980</v>
      </c>
      <c r="AJ1457" s="96">
        <v>910</v>
      </c>
      <c r="AK1457" s="96">
        <v>780</v>
      </c>
      <c r="AL1457" s="2"/>
      <c r="AM1457" s="95" t="s">
        <v>1471</v>
      </c>
      <c r="AN1457" s="96">
        <v>1100</v>
      </c>
      <c r="AO1457" s="96">
        <v>1050</v>
      </c>
      <c r="AP1457" s="96">
        <v>990</v>
      </c>
      <c r="AQ1457" s="96">
        <v>940</v>
      </c>
      <c r="AR1457" s="96">
        <v>880</v>
      </c>
      <c r="AS1457" s="96">
        <v>830</v>
      </c>
      <c r="AT1457" s="96">
        <v>770</v>
      </c>
      <c r="AU1457" s="96">
        <v>660</v>
      </c>
      <c r="AW1457" s="95" t="s">
        <v>1471</v>
      </c>
      <c r="AX1457" s="96">
        <v>400</v>
      </c>
      <c r="AY1457" s="96">
        <v>380</v>
      </c>
      <c r="AZ1457" s="96">
        <v>360</v>
      </c>
      <c r="BA1457" s="96">
        <v>340</v>
      </c>
      <c r="BB1457" s="96">
        <v>320</v>
      </c>
      <c r="BC1457" s="96">
        <v>300</v>
      </c>
      <c r="BD1457" s="96">
        <v>280</v>
      </c>
      <c r="BE1457" s="96">
        <v>240</v>
      </c>
      <c r="BF1457" s="95" t="s">
        <v>1471</v>
      </c>
      <c r="BG1457" s="96">
        <v>500</v>
      </c>
      <c r="BH1457" s="96">
        <v>480</v>
      </c>
      <c r="BI1457" s="96">
        <v>450</v>
      </c>
      <c r="BJ1457" s="96">
        <v>430</v>
      </c>
      <c r="BK1457" s="96">
        <v>400</v>
      </c>
      <c r="BL1457" s="96">
        <v>380</v>
      </c>
      <c r="BM1457" s="96">
        <v>350</v>
      </c>
      <c r="BN1457" s="96">
        <v>300</v>
      </c>
      <c r="CH1457" s="2">
        <v>66207</v>
      </c>
      <c r="CI1457" s="2" t="s">
        <v>126</v>
      </c>
      <c r="CP1457" s="3">
        <v>64092</v>
      </c>
      <c r="CQ1457" s="3" t="s">
        <v>29318</v>
      </c>
      <c r="CR1457" s="3" t="s">
        <v>126</v>
      </c>
    </row>
    <row r="1458" spans="19:96" x14ac:dyDescent="0.25">
      <c r="S1458" s="2"/>
      <c r="T1458" s="95" t="s">
        <v>1472</v>
      </c>
      <c r="U1458" s="96">
        <v>1300</v>
      </c>
      <c r="V1458" s="96">
        <v>1240</v>
      </c>
      <c r="W1458" s="96">
        <v>1170</v>
      </c>
      <c r="X1458" s="96">
        <v>1110</v>
      </c>
      <c r="Y1458" s="96">
        <v>1040</v>
      </c>
      <c r="Z1458" s="96">
        <v>980</v>
      </c>
      <c r="AA1458" s="96">
        <v>910</v>
      </c>
      <c r="AB1458" s="96">
        <v>780</v>
      </c>
      <c r="AC1458" s="95" t="s">
        <v>1472</v>
      </c>
      <c r="AD1458" s="96">
        <v>2100</v>
      </c>
      <c r="AE1458" s="96">
        <v>2000</v>
      </c>
      <c r="AF1458" s="96">
        <v>1890</v>
      </c>
      <c r="AG1458" s="96">
        <v>1790</v>
      </c>
      <c r="AH1458" s="96">
        <v>1680</v>
      </c>
      <c r="AI1458" s="96">
        <v>1580</v>
      </c>
      <c r="AJ1458" s="96">
        <v>1470</v>
      </c>
      <c r="AK1458" s="96">
        <v>1260</v>
      </c>
      <c r="AL1458" s="2"/>
      <c r="AM1458" s="95" t="s">
        <v>1472</v>
      </c>
      <c r="AN1458" s="96">
        <v>1900</v>
      </c>
      <c r="AO1458" s="96">
        <v>1810</v>
      </c>
      <c r="AP1458" s="96">
        <v>1710</v>
      </c>
      <c r="AQ1458" s="96">
        <v>1620</v>
      </c>
      <c r="AR1458" s="96">
        <v>1520</v>
      </c>
      <c r="AS1458" s="96">
        <v>1430</v>
      </c>
      <c r="AT1458" s="96">
        <v>1330</v>
      </c>
      <c r="AU1458" s="96">
        <v>1140</v>
      </c>
      <c r="AW1458" s="95" t="s">
        <v>1472</v>
      </c>
      <c r="AX1458" s="96">
        <v>600</v>
      </c>
      <c r="AY1458" s="96">
        <v>570</v>
      </c>
      <c r="AZ1458" s="96">
        <v>540</v>
      </c>
      <c r="BA1458" s="96">
        <v>510</v>
      </c>
      <c r="BB1458" s="96">
        <v>480</v>
      </c>
      <c r="BC1458" s="96">
        <v>450</v>
      </c>
      <c r="BD1458" s="96">
        <v>420</v>
      </c>
      <c r="BE1458" s="96">
        <v>360</v>
      </c>
      <c r="BF1458" s="95" t="s">
        <v>1472</v>
      </c>
      <c r="BG1458" s="96">
        <v>800</v>
      </c>
      <c r="BH1458" s="96">
        <v>760</v>
      </c>
      <c r="BI1458" s="96">
        <v>720</v>
      </c>
      <c r="BJ1458" s="96">
        <v>680</v>
      </c>
      <c r="BK1458" s="96">
        <v>640</v>
      </c>
      <c r="BL1458" s="96">
        <v>600</v>
      </c>
      <c r="BM1458" s="96">
        <v>560</v>
      </c>
      <c r="BN1458" s="96">
        <v>480</v>
      </c>
      <c r="CH1458" s="2">
        <v>66209</v>
      </c>
      <c r="CI1458" s="2" t="s">
        <v>122</v>
      </c>
      <c r="CP1458" s="3">
        <v>64093</v>
      </c>
      <c r="CQ1458" s="3" t="s">
        <v>29318</v>
      </c>
      <c r="CR1458" s="3" t="s">
        <v>122</v>
      </c>
    </row>
    <row r="1459" spans="19:96" x14ac:dyDescent="0.25">
      <c r="S1459" s="2"/>
      <c r="T1459" s="95" t="s">
        <v>1473</v>
      </c>
      <c r="U1459" s="96">
        <v>800</v>
      </c>
      <c r="V1459" s="96">
        <v>760</v>
      </c>
      <c r="W1459" s="96">
        <v>720</v>
      </c>
      <c r="X1459" s="96">
        <v>680</v>
      </c>
      <c r="Y1459" s="96">
        <v>640</v>
      </c>
      <c r="Z1459" s="96">
        <v>600</v>
      </c>
      <c r="AA1459" s="96">
        <v>560</v>
      </c>
      <c r="AB1459" s="96">
        <v>480</v>
      </c>
      <c r="AC1459" s="95" t="s">
        <v>1473</v>
      </c>
      <c r="AD1459" s="96">
        <v>1300</v>
      </c>
      <c r="AE1459" s="96">
        <v>1240</v>
      </c>
      <c r="AF1459" s="96">
        <v>1170</v>
      </c>
      <c r="AG1459" s="96">
        <v>1110</v>
      </c>
      <c r="AH1459" s="96">
        <v>1040</v>
      </c>
      <c r="AI1459" s="96">
        <v>980</v>
      </c>
      <c r="AJ1459" s="96">
        <v>910</v>
      </c>
      <c r="AK1459" s="96">
        <v>780</v>
      </c>
      <c r="AL1459" s="2"/>
      <c r="AM1459" s="95" t="s">
        <v>1473</v>
      </c>
      <c r="AN1459" s="96">
        <v>1200</v>
      </c>
      <c r="AO1459" s="96">
        <v>1140</v>
      </c>
      <c r="AP1459" s="96">
        <v>1080</v>
      </c>
      <c r="AQ1459" s="96">
        <v>1020</v>
      </c>
      <c r="AR1459" s="96">
        <v>960</v>
      </c>
      <c r="AS1459" s="96">
        <v>900</v>
      </c>
      <c r="AT1459" s="96">
        <v>840</v>
      </c>
      <c r="AU1459" s="96">
        <v>720</v>
      </c>
      <c r="AW1459" s="95" t="s">
        <v>1473</v>
      </c>
      <c r="AX1459" s="96">
        <v>400</v>
      </c>
      <c r="AY1459" s="96">
        <v>380</v>
      </c>
      <c r="AZ1459" s="96">
        <v>360</v>
      </c>
      <c r="BA1459" s="96">
        <v>340</v>
      </c>
      <c r="BB1459" s="96">
        <v>320</v>
      </c>
      <c r="BC1459" s="96">
        <v>300</v>
      </c>
      <c r="BD1459" s="96">
        <v>280</v>
      </c>
      <c r="BE1459" s="96">
        <v>240</v>
      </c>
      <c r="BF1459" s="95" t="s">
        <v>1473</v>
      </c>
      <c r="BG1459" s="96">
        <v>500</v>
      </c>
      <c r="BH1459" s="96">
        <v>480</v>
      </c>
      <c r="BI1459" s="96">
        <v>450</v>
      </c>
      <c r="BJ1459" s="96">
        <v>430</v>
      </c>
      <c r="BK1459" s="96">
        <v>400</v>
      </c>
      <c r="BL1459" s="96">
        <v>380</v>
      </c>
      <c r="BM1459" s="96">
        <v>350</v>
      </c>
      <c r="BN1459" s="96">
        <v>300</v>
      </c>
      <c r="CH1459" s="2">
        <v>66210</v>
      </c>
      <c r="CI1459" s="2" t="s">
        <v>126</v>
      </c>
      <c r="CP1459" s="3">
        <v>64094</v>
      </c>
      <c r="CQ1459" s="3" t="s">
        <v>34300</v>
      </c>
      <c r="CR1459" s="3" t="s">
        <v>126</v>
      </c>
    </row>
    <row r="1460" spans="19:96" x14ac:dyDescent="0.25">
      <c r="S1460" s="2"/>
      <c r="T1460" s="95" t="s">
        <v>1474</v>
      </c>
      <c r="U1460" s="96">
        <v>800</v>
      </c>
      <c r="V1460" s="96">
        <v>760</v>
      </c>
      <c r="W1460" s="96">
        <v>720</v>
      </c>
      <c r="X1460" s="96">
        <v>680</v>
      </c>
      <c r="Y1460" s="96">
        <v>640</v>
      </c>
      <c r="Z1460" s="96">
        <v>600</v>
      </c>
      <c r="AA1460" s="96">
        <v>560</v>
      </c>
      <c r="AB1460" s="96">
        <v>480</v>
      </c>
      <c r="AC1460" s="95" t="s">
        <v>1474</v>
      </c>
      <c r="AD1460" s="96">
        <v>1300</v>
      </c>
      <c r="AE1460" s="96">
        <v>1240</v>
      </c>
      <c r="AF1460" s="96">
        <v>1170</v>
      </c>
      <c r="AG1460" s="96">
        <v>1110</v>
      </c>
      <c r="AH1460" s="96">
        <v>1040</v>
      </c>
      <c r="AI1460" s="96">
        <v>980</v>
      </c>
      <c r="AJ1460" s="96">
        <v>910</v>
      </c>
      <c r="AK1460" s="96">
        <v>780</v>
      </c>
      <c r="AL1460" s="2"/>
      <c r="AM1460" s="95" t="s">
        <v>1474</v>
      </c>
      <c r="AN1460" s="96">
        <v>1200</v>
      </c>
      <c r="AO1460" s="96">
        <v>1140</v>
      </c>
      <c r="AP1460" s="96">
        <v>1080</v>
      </c>
      <c r="AQ1460" s="96">
        <v>1020</v>
      </c>
      <c r="AR1460" s="96">
        <v>960</v>
      </c>
      <c r="AS1460" s="96">
        <v>900</v>
      </c>
      <c r="AT1460" s="96">
        <v>840</v>
      </c>
      <c r="AU1460" s="96">
        <v>720</v>
      </c>
      <c r="AW1460" s="95" t="s">
        <v>1474</v>
      </c>
      <c r="AX1460" s="96">
        <v>400</v>
      </c>
      <c r="AY1460" s="96">
        <v>380</v>
      </c>
      <c r="AZ1460" s="96">
        <v>360</v>
      </c>
      <c r="BA1460" s="96">
        <v>340</v>
      </c>
      <c r="BB1460" s="96">
        <v>320</v>
      </c>
      <c r="BC1460" s="96">
        <v>300</v>
      </c>
      <c r="BD1460" s="96">
        <v>280</v>
      </c>
      <c r="BE1460" s="96">
        <v>240</v>
      </c>
      <c r="BF1460" s="95" t="s">
        <v>1474</v>
      </c>
      <c r="BG1460" s="96">
        <v>500</v>
      </c>
      <c r="BH1460" s="96">
        <v>480</v>
      </c>
      <c r="BI1460" s="96">
        <v>450</v>
      </c>
      <c r="BJ1460" s="96">
        <v>430</v>
      </c>
      <c r="BK1460" s="96">
        <v>400</v>
      </c>
      <c r="BL1460" s="96">
        <v>380</v>
      </c>
      <c r="BM1460" s="96">
        <v>350</v>
      </c>
      <c r="BN1460" s="96">
        <v>300</v>
      </c>
      <c r="CH1460" s="2">
        <v>66211</v>
      </c>
      <c r="CI1460" s="2" t="s">
        <v>124</v>
      </c>
      <c r="CP1460" s="3">
        <v>64095</v>
      </c>
      <c r="CQ1460" s="3" t="s">
        <v>34301</v>
      </c>
      <c r="CR1460" s="3" t="s">
        <v>126</v>
      </c>
    </row>
    <row r="1461" spans="19:96" x14ac:dyDescent="0.25">
      <c r="S1461" s="2"/>
      <c r="T1461" s="95" t="s">
        <v>1475</v>
      </c>
      <c r="U1461" s="96">
        <v>700</v>
      </c>
      <c r="V1461" s="96">
        <v>670</v>
      </c>
      <c r="W1461" s="96">
        <v>630</v>
      </c>
      <c r="X1461" s="96">
        <v>600</v>
      </c>
      <c r="Y1461" s="96">
        <v>560</v>
      </c>
      <c r="Z1461" s="96">
        <v>530</v>
      </c>
      <c r="AA1461" s="96">
        <v>490</v>
      </c>
      <c r="AB1461" s="96">
        <v>420</v>
      </c>
      <c r="AC1461" s="95" t="s">
        <v>1475</v>
      </c>
      <c r="AD1461" s="96">
        <v>1100</v>
      </c>
      <c r="AE1461" s="96">
        <v>1050</v>
      </c>
      <c r="AF1461" s="96">
        <v>990</v>
      </c>
      <c r="AG1461" s="96">
        <v>940</v>
      </c>
      <c r="AH1461" s="96">
        <v>880</v>
      </c>
      <c r="AI1461" s="96">
        <v>830</v>
      </c>
      <c r="AJ1461" s="96">
        <v>770</v>
      </c>
      <c r="AK1461" s="96">
        <v>660</v>
      </c>
      <c r="AL1461" s="2"/>
      <c r="AM1461" s="95" t="s">
        <v>1475</v>
      </c>
      <c r="AN1461" s="96">
        <v>1100</v>
      </c>
      <c r="AO1461" s="96">
        <v>1050</v>
      </c>
      <c r="AP1461" s="96">
        <v>990</v>
      </c>
      <c r="AQ1461" s="96">
        <v>940</v>
      </c>
      <c r="AR1461" s="96">
        <v>880</v>
      </c>
      <c r="AS1461" s="96">
        <v>830</v>
      </c>
      <c r="AT1461" s="96">
        <v>770</v>
      </c>
      <c r="AU1461" s="96">
        <v>660</v>
      </c>
      <c r="AW1461" s="95" t="s">
        <v>1475</v>
      </c>
      <c r="AX1461" s="96">
        <v>400</v>
      </c>
      <c r="AY1461" s="96">
        <v>380</v>
      </c>
      <c r="AZ1461" s="96">
        <v>360</v>
      </c>
      <c r="BA1461" s="96">
        <v>340</v>
      </c>
      <c r="BB1461" s="96">
        <v>320</v>
      </c>
      <c r="BC1461" s="96">
        <v>300</v>
      </c>
      <c r="BD1461" s="96">
        <v>280</v>
      </c>
      <c r="BE1461" s="96">
        <v>240</v>
      </c>
      <c r="BF1461" s="95" t="s">
        <v>1475</v>
      </c>
      <c r="BG1461" s="96">
        <v>500</v>
      </c>
      <c r="BH1461" s="96">
        <v>480</v>
      </c>
      <c r="BI1461" s="96">
        <v>450</v>
      </c>
      <c r="BJ1461" s="96">
        <v>430</v>
      </c>
      <c r="BK1461" s="96">
        <v>400</v>
      </c>
      <c r="BL1461" s="96">
        <v>380</v>
      </c>
      <c r="BM1461" s="96">
        <v>350</v>
      </c>
      <c r="BN1461" s="96">
        <v>300</v>
      </c>
      <c r="CH1461" s="2">
        <v>66214</v>
      </c>
      <c r="CI1461" s="2" t="s">
        <v>124</v>
      </c>
      <c r="CP1461" s="3">
        <v>64096</v>
      </c>
      <c r="CQ1461" s="3" t="s">
        <v>34302</v>
      </c>
      <c r="CR1461" s="3" t="s">
        <v>124</v>
      </c>
    </row>
    <row r="1462" spans="19:96" x14ac:dyDescent="0.25">
      <c r="S1462" s="2"/>
      <c r="T1462" s="95" t="s">
        <v>1476</v>
      </c>
      <c r="U1462" s="96">
        <v>900</v>
      </c>
      <c r="V1462" s="96">
        <v>860</v>
      </c>
      <c r="W1462" s="96">
        <v>810</v>
      </c>
      <c r="X1462" s="96">
        <v>770</v>
      </c>
      <c r="Y1462" s="96">
        <v>720</v>
      </c>
      <c r="Z1462" s="96">
        <v>680</v>
      </c>
      <c r="AA1462" s="96">
        <v>630</v>
      </c>
      <c r="AB1462" s="96">
        <v>540</v>
      </c>
      <c r="AC1462" s="95" t="s">
        <v>1476</v>
      </c>
      <c r="AD1462" s="96">
        <v>1400</v>
      </c>
      <c r="AE1462" s="96">
        <v>1330</v>
      </c>
      <c r="AF1462" s="96">
        <v>1260</v>
      </c>
      <c r="AG1462" s="96">
        <v>1190</v>
      </c>
      <c r="AH1462" s="96">
        <v>1120</v>
      </c>
      <c r="AI1462" s="96">
        <v>1050</v>
      </c>
      <c r="AJ1462" s="96">
        <v>980</v>
      </c>
      <c r="AK1462" s="96">
        <v>840</v>
      </c>
      <c r="AL1462" s="2"/>
      <c r="AM1462" s="95" t="s">
        <v>1476</v>
      </c>
      <c r="AN1462" s="96">
        <v>1300</v>
      </c>
      <c r="AO1462" s="96">
        <v>1240</v>
      </c>
      <c r="AP1462" s="96">
        <v>1170</v>
      </c>
      <c r="AQ1462" s="96">
        <v>1110</v>
      </c>
      <c r="AR1462" s="96">
        <v>1040</v>
      </c>
      <c r="AS1462" s="96">
        <v>980</v>
      </c>
      <c r="AT1462" s="96">
        <v>910</v>
      </c>
      <c r="AU1462" s="96">
        <v>780</v>
      </c>
      <c r="AW1462" s="95" t="s">
        <v>1476</v>
      </c>
      <c r="AX1462" s="96">
        <v>400</v>
      </c>
      <c r="AY1462" s="96">
        <v>380</v>
      </c>
      <c r="AZ1462" s="96">
        <v>360</v>
      </c>
      <c r="BA1462" s="96">
        <v>340</v>
      </c>
      <c r="BB1462" s="96">
        <v>320</v>
      </c>
      <c r="BC1462" s="96">
        <v>300</v>
      </c>
      <c r="BD1462" s="96">
        <v>280</v>
      </c>
      <c r="BE1462" s="96">
        <v>240</v>
      </c>
      <c r="BF1462" s="95" t="s">
        <v>1476</v>
      </c>
      <c r="BG1462" s="96">
        <v>600</v>
      </c>
      <c r="BH1462" s="96">
        <v>570</v>
      </c>
      <c r="BI1462" s="96">
        <v>540</v>
      </c>
      <c r="BJ1462" s="96">
        <v>510</v>
      </c>
      <c r="BK1462" s="96">
        <v>480</v>
      </c>
      <c r="BL1462" s="96">
        <v>450</v>
      </c>
      <c r="BM1462" s="96">
        <v>420</v>
      </c>
      <c r="BN1462" s="96">
        <v>360</v>
      </c>
      <c r="CH1462" s="2">
        <v>66216</v>
      </c>
      <c r="CI1462" s="2" t="s">
        <v>126</v>
      </c>
      <c r="CP1462" s="3">
        <v>64097</v>
      </c>
      <c r="CQ1462" s="3" t="s">
        <v>34303</v>
      </c>
      <c r="CR1462" s="3" t="s">
        <v>126</v>
      </c>
    </row>
    <row r="1463" spans="19:96" x14ac:dyDescent="0.25">
      <c r="S1463" s="2"/>
      <c r="T1463" s="95" t="s">
        <v>30872</v>
      </c>
      <c r="U1463" s="96">
        <v>900</v>
      </c>
      <c r="V1463" s="96">
        <v>860</v>
      </c>
      <c r="W1463" s="96">
        <v>810</v>
      </c>
      <c r="X1463" s="96">
        <v>770</v>
      </c>
      <c r="Y1463" s="96">
        <v>720</v>
      </c>
      <c r="Z1463" s="96">
        <v>680</v>
      </c>
      <c r="AA1463" s="96">
        <v>630</v>
      </c>
      <c r="AB1463" s="96">
        <v>540</v>
      </c>
      <c r="AC1463" s="95" t="s">
        <v>30872</v>
      </c>
      <c r="AD1463" s="96">
        <v>1400</v>
      </c>
      <c r="AE1463" s="96">
        <v>1330</v>
      </c>
      <c r="AF1463" s="96">
        <v>1260</v>
      </c>
      <c r="AG1463" s="96">
        <v>1190</v>
      </c>
      <c r="AH1463" s="96">
        <v>1120</v>
      </c>
      <c r="AI1463" s="96">
        <v>1050</v>
      </c>
      <c r="AJ1463" s="96">
        <v>980</v>
      </c>
      <c r="AK1463" s="96">
        <v>840</v>
      </c>
      <c r="AL1463" s="2"/>
      <c r="AM1463" s="95" t="s">
        <v>30872</v>
      </c>
      <c r="AN1463" s="96">
        <v>1300</v>
      </c>
      <c r="AO1463" s="96">
        <v>1240</v>
      </c>
      <c r="AP1463" s="96">
        <v>1170</v>
      </c>
      <c r="AQ1463" s="96">
        <v>1110</v>
      </c>
      <c r="AR1463" s="96">
        <v>1040</v>
      </c>
      <c r="AS1463" s="96">
        <v>980</v>
      </c>
      <c r="AT1463" s="96">
        <v>910</v>
      </c>
      <c r="AU1463" s="96">
        <v>780</v>
      </c>
      <c r="AW1463" s="95" t="s">
        <v>30872</v>
      </c>
      <c r="AX1463" s="96">
        <v>400</v>
      </c>
      <c r="AY1463" s="96">
        <v>380</v>
      </c>
      <c r="AZ1463" s="96">
        <v>360</v>
      </c>
      <c r="BA1463" s="96">
        <v>340</v>
      </c>
      <c r="BB1463" s="96">
        <v>320</v>
      </c>
      <c r="BC1463" s="96">
        <v>300</v>
      </c>
      <c r="BD1463" s="96">
        <v>280</v>
      </c>
      <c r="BE1463" s="96">
        <v>240</v>
      </c>
      <c r="BF1463" s="95" t="s">
        <v>30872</v>
      </c>
      <c r="BG1463" s="96">
        <v>600</v>
      </c>
      <c r="BH1463" s="96">
        <v>570</v>
      </c>
      <c r="BI1463" s="96">
        <v>540</v>
      </c>
      <c r="BJ1463" s="96">
        <v>510</v>
      </c>
      <c r="BK1463" s="96">
        <v>480</v>
      </c>
      <c r="BL1463" s="96">
        <v>450</v>
      </c>
      <c r="BM1463" s="96">
        <v>420</v>
      </c>
      <c r="BN1463" s="96">
        <v>360</v>
      </c>
      <c r="CH1463" s="2">
        <v>66218</v>
      </c>
      <c r="CI1463" s="2" t="s">
        <v>126</v>
      </c>
      <c r="CP1463" s="3">
        <v>64098</v>
      </c>
      <c r="CQ1463" s="3" t="s">
        <v>34304</v>
      </c>
      <c r="CR1463" s="3" t="s">
        <v>126</v>
      </c>
    </row>
    <row r="1464" spans="19:96" x14ac:dyDescent="0.25">
      <c r="S1464" s="2"/>
      <c r="T1464" s="95" t="s">
        <v>1477</v>
      </c>
      <c r="U1464" s="96">
        <v>1000</v>
      </c>
      <c r="V1464" s="96">
        <v>950</v>
      </c>
      <c r="W1464" s="96">
        <v>900</v>
      </c>
      <c r="X1464" s="96">
        <v>850</v>
      </c>
      <c r="Y1464" s="96">
        <v>800</v>
      </c>
      <c r="Z1464" s="96">
        <v>750</v>
      </c>
      <c r="AA1464" s="96">
        <v>700</v>
      </c>
      <c r="AB1464" s="96">
        <v>600</v>
      </c>
      <c r="AC1464" s="95" t="s">
        <v>1477</v>
      </c>
      <c r="AD1464" s="96">
        <v>1600</v>
      </c>
      <c r="AE1464" s="96">
        <v>1520</v>
      </c>
      <c r="AF1464" s="96">
        <v>1440</v>
      </c>
      <c r="AG1464" s="96">
        <v>1360</v>
      </c>
      <c r="AH1464" s="96">
        <v>1280</v>
      </c>
      <c r="AI1464" s="96">
        <v>1200</v>
      </c>
      <c r="AJ1464" s="96">
        <v>1120</v>
      </c>
      <c r="AK1464" s="96">
        <v>960</v>
      </c>
      <c r="AL1464" s="2"/>
      <c r="AM1464" s="95" t="s">
        <v>1477</v>
      </c>
      <c r="AN1464" s="96">
        <v>1500</v>
      </c>
      <c r="AO1464" s="96">
        <v>1430</v>
      </c>
      <c r="AP1464" s="96">
        <v>1350</v>
      </c>
      <c r="AQ1464" s="96">
        <v>1280</v>
      </c>
      <c r="AR1464" s="96">
        <v>1200</v>
      </c>
      <c r="AS1464" s="96">
        <v>1130</v>
      </c>
      <c r="AT1464" s="96">
        <v>1050</v>
      </c>
      <c r="AU1464" s="96">
        <v>900</v>
      </c>
      <c r="AW1464" s="95" t="s">
        <v>1477</v>
      </c>
      <c r="AX1464" s="96">
        <v>500</v>
      </c>
      <c r="AY1464" s="96">
        <v>480</v>
      </c>
      <c r="AZ1464" s="96">
        <v>450</v>
      </c>
      <c r="BA1464" s="96">
        <v>430</v>
      </c>
      <c r="BB1464" s="96">
        <v>400</v>
      </c>
      <c r="BC1464" s="96">
        <v>380</v>
      </c>
      <c r="BD1464" s="96">
        <v>350</v>
      </c>
      <c r="BE1464" s="96">
        <v>300</v>
      </c>
      <c r="BF1464" s="95" t="s">
        <v>1477</v>
      </c>
      <c r="BG1464" s="96">
        <v>700</v>
      </c>
      <c r="BH1464" s="96">
        <v>670</v>
      </c>
      <c r="BI1464" s="96">
        <v>630</v>
      </c>
      <c r="BJ1464" s="96">
        <v>600</v>
      </c>
      <c r="BK1464" s="96">
        <v>560</v>
      </c>
      <c r="BL1464" s="96">
        <v>530</v>
      </c>
      <c r="BM1464" s="96">
        <v>490</v>
      </c>
      <c r="BN1464" s="96">
        <v>420</v>
      </c>
      <c r="CH1464" s="2">
        <v>66219</v>
      </c>
      <c r="CI1464" s="2" t="s">
        <v>124</v>
      </c>
      <c r="CP1464" s="3">
        <v>64099</v>
      </c>
      <c r="CQ1464" s="3" t="s">
        <v>29311</v>
      </c>
      <c r="CR1464" s="3" t="s">
        <v>124</v>
      </c>
    </row>
    <row r="1465" spans="19:96" x14ac:dyDescent="0.25">
      <c r="S1465" s="2"/>
      <c r="T1465" s="95" t="s">
        <v>1478</v>
      </c>
      <c r="U1465" s="96">
        <v>1000</v>
      </c>
      <c r="V1465" s="96">
        <v>950</v>
      </c>
      <c r="W1465" s="96">
        <v>900</v>
      </c>
      <c r="X1465" s="96">
        <v>850</v>
      </c>
      <c r="Y1465" s="96">
        <v>800</v>
      </c>
      <c r="Z1465" s="96">
        <v>750</v>
      </c>
      <c r="AA1465" s="96">
        <v>700</v>
      </c>
      <c r="AB1465" s="96">
        <v>600</v>
      </c>
      <c r="AC1465" s="95" t="s">
        <v>1478</v>
      </c>
      <c r="AD1465" s="96">
        <v>1600</v>
      </c>
      <c r="AE1465" s="96">
        <v>1520</v>
      </c>
      <c r="AF1465" s="96">
        <v>1440</v>
      </c>
      <c r="AG1465" s="96">
        <v>1360</v>
      </c>
      <c r="AH1465" s="96">
        <v>1280</v>
      </c>
      <c r="AI1465" s="96">
        <v>1200</v>
      </c>
      <c r="AJ1465" s="96">
        <v>1120</v>
      </c>
      <c r="AK1465" s="96">
        <v>960</v>
      </c>
      <c r="AL1465" s="2"/>
      <c r="AM1465" s="95" t="s">
        <v>1478</v>
      </c>
      <c r="AN1465" s="96">
        <v>1600</v>
      </c>
      <c r="AO1465" s="96">
        <v>1520</v>
      </c>
      <c r="AP1465" s="96">
        <v>1440</v>
      </c>
      <c r="AQ1465" s="96">
        <v>1360</v>
      </c>
      <c r="AR1465" s="96">
        <v>1280</v>
      </c>
      <c r="AS1465" s="96">
        <v>1200</v>
      </c>
      <c r="AT1465" s="96">
        <v>1120</v>
      </c>
      <c r="AU1465" s="96">
        <v>960</v>
      </c>
      <c r="AW1465" s="95" t="s">
        <v>1478</v>
      </c>
      <c r="AX1465" s="96">
        <v>500</v>
      </c>
      <c r="AY1465" s="96">
        <v>480</v>
      </c>
      <c r="AZ1465" s="96">
        <v>450</v>
      </c>
      <c r="BA1465" s="96">
        <v>430</v>
      </c>
      <c r="BB1465" s="96">
        <v>400</v>
      </c>
      <c r="BC1465" s="96">
        <v>380</v>
      </c>
      <c r="BD1465" s="96">
        <v>350</v>
      </c>
      <c r="BE1465" s="96">
        <v>300</v>
      </c>
      <c r="BF1465" s="95" t="s">
        <v>1478</v>
      </c>
      <c r="BG1465" s="96">
        <v>700</v>
      </c>
      <c r="BH1465" s="96">
        <v>670</v>
      </c>
      <c r="BI1465" s="96">
        <v>630</v>
      </c>
      <c r="BJ1465" s="96">
        <v>600</v>
      </c>
      <c r="BK1465" s="96">
        <v>560</v>
      </c>
      <c r="BL1465" s="96">
        <v>530</v>
      </c>
      <c r="BM1465" s="96">
        <v>490</v>
      </c>
      <c r="BN1465" s="96">
        <v>420</v>
      </c>
      <c r="CH1465" s="2">
        <v>66220</v>
      </c>
      <c r="CI1465" s="2" t="s">
        <v>126</v>
      </c>
      <c r="CP1465" s="3">
        <v>64100</v>
      </c>
      <c r="CQ1465" s="3" t="s">
        <v>29310</v>
      </c>
      <c r="CR1465" s="3" t="s">
        <v>124</v>
      </c>
    </row>
    <row r="1466" spans="19:96" x14ac:dyDescent="0.25">
      <c r="S1466" s="2"/>
      <c r="T1466" s="95" t="s">
        <v>1479</v>
      </c>
      <c r="U1466" s="96">
        <v>1300</v>
      </c>
      <c r="V1466" s="96">
        <v>1240</v>
      </c>
      <c r="W1466" s="96">
        <v>1170</v>
      </c>
      <c r="X1466" s="96">
        <v>1110</v>
      </c>
      <c r="Y1466" s="96">
        <v>1040</v>
      </c>
      <c r="Z1466" s="96">
        <v>980</v>
      </c>
      <c r="AA1466" s="96">
        <v>910</v>
      </c>
      <c r="AB1466" s="96">
        <v>780</v>
      </c>
      <c r="AC1466" s="95" t="s">
        <v>1479</v>
      </c>
      <c r="AD1466" s="96">
        <v>2100</v>
      </c>
      <c r="AE1466" s="96">
        <v>2000</v>
      </c>
      <c r="AF1466" s="96">
        <v>1890</v>
      </c>
      <c r="AG1466" s="96">
        <v>1790</v>
      </c>
      <c r="AH1466" s="96">
        <v>1680</v>
      </c>
      <c r="AI1466" s="96">
        <v>1580</v>
      </c>
      <c r="AJ1466" s="96">
        <v>1470</v>
      </c>
      <c r="AK1466" s="96">
        <v>1260</v>
      </c>
      <c r="AL1466" s="2"/>
      <c r="AM1466" s="95" t="s">
        <v>1479</v>
      </c>
      <c r="AN1466" s="96">
        <v>1900</v>
      </c>
      <c r="AO1466" s="96">
        <v>1810</v>
      </c>
      <c r="AP1466" s="96">
        <v>1710</v>
      </c>
      <c r="AQ1466" s="96">
        <v>1620</v>
      </c>
      <c r="AR1466" s="96">
        <v>1520</v>
      </c>
      <c r="AS1466" s="96">
        <v>1430</v>
      </c>
      <c r="AT1466" s="96">
        <v>1330</v>
      </c>
      <c r="AU1466" s="96">
        <v>1140</v>
      </c>
      <c r="AW1466" s="95" t="s">
        <v>1479</v>
      </c>
      <c r="AX1466" s="96">
        <v>600</v>
      </c>
      <c r="AY1466" s="96">
        <v>570</v>
      </c>
      <c r="AZ1466" s="96">
        <v>540</v>
      </c>
      <c r="BA1466" s="96">
        <v>510</v>
      </c>
      <c r="BB1466" s="96">
        <v>480</v>
      </c>
      <c r="BC1466" s="96">
        <v>450</v>
      </c>
      <c r="BD1466" s="96">
        <v>420</v>
      </c>
      <c r="BE1466" s="96">
        <v>360</v>
      </c>
      <c r="BF1466" s="95" t="s">
        <v>1479</v>
      </c>
      <c r="BG1466" s="96">
        <v>800</v>
      </c>
      <c r="BH1466" s="96">
        <v>760</v>
      </c>
      <c r="BI1466" s="96">
        <v>720</v>
      </c>
      <c r="BJ1466" s="96">
        <v>680</v>
      </c>
      <c r="BK1466" s="96">
        <v>640</v>
      </c>
      <c r="BL1466" s="96">
        <v>600</v>
      </c>
      <c r="BM1466" s="96">
        <v>560</v>
      </c>
      <c r="BN1466" s="96">
        <v>480</v>
      </c>
      <c r="CH1466" s="2">
        <v>66227</v>
      </c>
      <c r="CI1466" s="2" t="s">
        <v>124</v>
      </c>
      <c r="CP1466" s="3">
        <v>64101</v>
      </c>
      <c r="CQ1466" s="3" t="s">
        <v>29312</v>
      </c>
      <c r="CR1466" s="3" t="s">
        <v>124</v>
      </c>
    </row>
    <row r="1467" spans="19:96" x14ac:dyDescent="0.25">
      <c r="S1467" s="2"/>
      <c r="T1467" s="95" t="s">
        <v>1480</v>
      </c>
      <c r="U1467" s="96">
        <v>1400</v>
      </c>
      <c r="V1467" s="96">
        <v>1330</v>
      </c>
      <c r="W1467" s="96">
        <v>1260</v>
      </c>
      <c r="X1467" s="96">
        <v>1190</v>
      </c>
      <c r="Y1467" s="96">
        <v>1120</v>
      </c>
      <c r="Z1467" s="96">
        <v>1050</v>
      </c>
      <c r="AA1467" s="96">
        <v>980</v>
      </c>
      <c r="AB1467" s="96">
        <v>840</v>
      </c>
      <c r="AC1467" s="95" t="s">
        <v>1480</v>
      </c>
      <c r="AD1467" s="96">
        <v>2200</v>
      </c>
      <c r="AE1467" s="96">
        <v>2090</v>
      </c>
      <c r="AF1467" s="96">
        <v>1980</v>
      </c>
      <c r="AG1467" s="96">
        <v>1870</v>
      </c>
      <c r="AH1467" s="96">
        <v>1760</v>
      </c>
      <c r="AI1467" s="96">
        <v>1650</v>
      </c>
      <c r="AJ1467" s="96">
        <v>1540</v>
      </c>
      <c r="AK1467" s="96">
        <v>1320</v>
      </c>
      <c r="AL1467" s="2"/>
      <c r="AM1467" s="95" t="s">
        <v>1480</v>
      </c>
      <c r="AN1467" s="96">
        <v>2100</v>
      </c>
      <c r="AO1467" s="96">
        <v>2000</v>
      </c>
      <c r="AP1467" s="96">
        <v>1890</v>
      </c>
      <c r="AQ1467" s="96">
        <v>1790</v>
      </c>
      <c r="AR1467" s="96">
        <v>1680</v>
      </c>
      <c r="AS1467" s="96">
        <v>1580</v>
      </c>
      <c r="AT1467" s="96">
        <v>1470</v>
      </c>
      <c r="AU1467" s="96">
        <v>1260</v>
      </c>
      <c r="AW1467" s="95" t="s">
        <v>1480</v>
      </c>
      <c r="AX1467" s="96">
        <v>700</v>
      </c>
      <c r="AY1467" s="96">
        <v>670</v>
      </c>
      <c r="AZ1467" s="96">
        <v>630</v>
      </c>
      <c r="BA1467" s="96">
        <v>600</v>
      </c>
      <c r="BB1467" s="96">
        <v>560</v>
      </c>
      <c r="BC1467" s="96">
        <v>530</v>
      </c>
      <c r="BD1467" s="96">
        <v>490</v>
      </c>
      <c r="BE1467" s="96">
        <v>420</v>
      </c>
      <c r="BF1467" s="95" t="s">
        <v>1480</v>
      </c>
      <c r="BG1467" s="96">
        <v>900</v>
      </c>
      <c r="BH1467" s="96">
        <v>860</v>
      </c>
      <c r="BI1467" s="96">
        <v>810</v>
      </c>
      <c r="BJ1467" s="96">
        <v>770</v>
      </c>
      <c r="BK1467" s="96">
        <v>720</v>
      </c>
      <c r="BL1467" s="96">
        <v>680</v>
      </c>
      <c r="BM1467" s="96">
        <v>630</v>
      </c>
      <c r="BN1467" s="96">
        <v>540</v>
      </c>
      <c r="CH1467" s="2">
        <v>66228</v>
      </c>
      <c r="CI1467" s="2" t="s">
        <v>126</v>
      </c>
      <c r="CP1467" s="3">
        <v>64102</v>
      </c>
      <c r="CQ1467" s="3" t="s">
        <v>34305</v>
      </c>
      <c r="CR1467" s="3" t="s">
        <v>124</v>
      </c>
    </row>
    <row r="1468" spans="19:96" x14ac:dyDescent="0.25">
      <c r="S1468" s="2"/>
      <c r="T1468" s="95" t="s">
        <v>22219</v>
      </c>
      <c r="U1468" s="96">
        <v>1500</v>
      </c>
      <c r="V1468" s="96">
        <v>1430</v>
      </c>
      <c r="W1468" s="96">
        <v>1350</v>
      </c>
      <c r="X1468" s="96">
        <v>1280</v>
      </c>
      <c r="Y1468" s="96">
        <v>1200</v>
      </c>
      <c r="Z1468" s="96">
        <v>1130</v>
      </c>
      <c r="AA1468" s="96">
        <v>1050</v>
      </c>
      <c r="AB1468" s="96">
        <v>900</v>
      </c>
      <c r="AC1468" s="95" t="s">
        <v>22219</v>
      </c>
      <c r="AD1468" s="96">
        <v>2400</v>
      </c>
      <c r="AE1468" s="96">
        <v>2280</v>
      </c>
      <c r="AF1468" s="96">
        <v>2160</v>
      </c>
      <c r="AG1468" s="96">
        <v>2040</v>
      </c>
      <c r="AH1468" s="96">
        <v>1920</v>
      </c>
      <c r="AI1468" s="96">
        <v>1800</v>
      </c>
      <c r="AJ1468" s="96">
        <v>1680</v>
      </c>
      <c r="AK1468" s="96">
        <v>1440</v>
      </c>
      <c r="AL1468" s="2"/>
      <c r="AM1468" s="95" t="s">
        <v>22219</v>
      </c>
      <c r="AN1468" s="96">
        <v>2200</v>
      </c>
      <c r="AO1468" s="96">
        <v>2090</v>
      </c>
      <c r="AP1468" s="96">
        <v>1980</v>
      </c>
      <c r="AQ1468" s="96">
        <v>1870</v>
      </c>
      <c r="AR1468" s="96">
        <v>1760</v>
      </c>
      <c r="AS1468" s="96">
        <v>1650</v>
      </c>
      <c r="AT1468" s="96">
        <v>1540</v>
      </c>
      <c r="AU1468" s="96">
        <v>1320</v>
      </c>
      <c r="AW1468" s="95" t="s">
        <v>22219</v>
      </c>
      <c r="AX1468" s="96">
        <v>700</v>
      </c>
      <c r="AY1468" s="96">
        <v>670</v>
      </c>
      <c r="AZ1468" s="96">
        <v>630</v>
      </c>
      <c r="BA1468" s="96">
        <v>600</v>
      </c>
      <c r="BB1468" s="96">
        <v>560</v>
      </c>
      <c r="BC1468" s="96">
        <v>530</v>
      </c>
      <c r="BD1468" s="96">
        <v>490</v>
      </c>
      <c r="BE1468" s="96">
        <v>420</v>
      </c>
      <c r="BF1468" s="95" t="s">
        <v>22219</v>
      </c>
      <c r="BG1468" s="96">
        <v>1000</v>
      </c>
      <c r="BH1468" s="96">
        <v>950</v>
      </c>
      <c r="BI1468" s="96">
        <v>900</v>
      </c>
      <c r="BJ1468" s="96">
        <v>850</v>
      </c>
      <c r="BK1468" s="96">
        <v>800</v>
      </c>
      <c r="BL1468" s="96">
        <v>750</v>
      </c>
      <c r="BM1468" s="96">
        <v>700</v>
      </c>
      <c r="BN1468" s="96">
        <v>600</v>
      </c>
      <c r="CH1468" s="2">
        <v>66230</v>
      </c>
      <c r="CI1468" s="2" t="s">
        <v>126</v>
      </c>
      <c r="CP1468" s="3">
        <v>64103</v>
      </c>
      <c r="CQ1468" s="3" t="s">
        <v>34306</v>
      </c>
      <c r="CR1468" s="3" t="s">
        <v>124</v>
      </c>
    </row>
    <row r="1469" spans="19:96" x14ac:dyDescent="0.25">
      <c r="S1469" s="2"/>
      <c r="T1469" s="95" t="s">
        <v>1481</v>
      </c>
      <c r="U1469" s="96">
        <v>900</v>
      </c>
      <c r="V1469" s="96">
        <v>860</v>
      </c>
      <c r="W1469" s="96">
        <v>810</v>
      </c>
      <c r="X1469" s="96">
        <v>770</v>
      </c>
      <c r="Y1469" s="96">
        <v>720</v>
      </c>
      <c r="Z1469" s="96">
        <v>680</v>
      </c>
      <c r="AA1469" s="96">
        <v>630</v>
      </c>
      <c r="AB1469" s="96">
        <v>540</v>
      </c>
      <c r="AC1469" s="95" t="s">
        <v>1481</v>
      </c>
      <c r="AD1469" s="96">
        <v>1400</v>
      </c>
      <c r="AE1469" s="96">
        <v>1330</v>
      </c>
      <c r="AF1469" s="96">
        <v>1260</v>
      </c>
      <c r="AG1469" s="96">
        <v>1190</v>
      </c>
      <c r="AH1469" s="96">
        <v>1120</v>
      </c>
      <c r="AI1469" s="96">
        <v>1050</v>
      </c>
      <c r="AJ1469" s="96">
        <v>980</v>
      </c>
      <c r="AK1469" s="96">
        <v>840</v>
      </c>
      <c r="AL1469" s="2"/>
      <c r="AM1469" s="95" t="s">
        <v>1481</v>
      </c>
      <c r="AN1469" s="96">
        <v>1300</v>
      </c>
      <c r="AO1469" s="96">
        <v>1240</v>
      </c>
      <c r="AP1469" s="96">
        <v>1170</v>
      </c>
      <c r="AQ1469" s="96">
        <v>1110</v>
      </c>
      <c r="AR1469" s="96">
        <v>1040</v>
      </c>
      <c r="AS1469" s="96">
        <v>980</v>
      </c>
      <c r="AT1469" s="96">
        <v>910</v>
      </c>
      <c r="AU1469" s="96">
        <v>780</v>
      </c>
      <c r="AW1469" s="95" t="s">
        <v>1481</v>
      </c>
      <c r="AX1469" s="96">
        <v>400</v>
      </c>
      <c r="AY1469" s="96">
        <v>380</v>
      </c>
      <c r="AZ1469" s="96">
        <v>360</v>
      </c>
      <c r="BA1469" s="96">
        <v>340</v>
      </c>
      <c r="BB1469" s="96">
        <v>320</v>
      </c>
      <c r="BC1469" s="96">
        <v>300</v>
      </c>
      <c r="BD1469" s="96">
        <v>280</v>
      </c>
      <c r="BE1469" s="96">
        <v>240</v>
      </c>
      <c r="BF1469" s="95" t="s">
        <v>1481</v>
      </c>
      <c r="BG1469" s="96">
        <v>600</v>
      </c>
      <c r="BH1469" s="96">
        <v>570</v>
      </c>
      <c r="BI1469" s="96">
        <v>540</v>
      </c>
      <c r="BJ1469" s="96">
        <v>510</v>
      </c>
      <c r="BK1469" s="96">
        <v>480</v>
      </c>
      <c r="BL1469" s="96">
        <v>450</v>
      </c>
      <c r="BM1469" s="96">
        <v>420</v>
      </c>
      <c r="BN1469" s="96">
        <v>360</v>
      </c>
      <c r="CH1469" s="2">
        <v>66231</v>
      </c>
      <c r="CI1469" s="2" t="s">
        <v>126</v>
      </c>
      <c r="CP1469" s="3">
        <v>64104</v>
      </c>
      <c r="CQ1469" s="3" t="s">
        <v>34307</v>
      </c>
      <c r="CR1469" s="3" t="s">
        <v>124</v>
      </c>
    </row>
    <row r="1470" spans="19:96" x14ac:dyDescent="0.25">
      <c r="S1470" s="2"/>
      <c r="T1470" s="95" t="s">
        <v>22220</v>
      </c>
      <c r="U1470" s="96">
        <v>1100</v>
      </c>
      <c r="V1470" s="96">
        <v>1050</v>
      </c>
      <c r="W1470" s="96">
        <v>990</v>
      </c>
      <c r="X1470" s="96">
        <v>940</v>
      </c>
      <c r="Y1470" s="96">
        <v>880</v>
      </c>
      <c r="Z1470" s="96">
        <v>830</v>
      </c>
      <c r="AA1470" s="96">
        <v>770</v>
      </c>
      <c r="AB1470" s="96">
        <v>660</v>
      </c>
      <c r="AC1470" s="95" t="s">
        <v>22220</v>
      </c>
      <c r="AD1470" s="96">
        <v>1800</v>
      </c>
      <c r="AE1470" s="96">
        <v>1710</v>
      </c>
      <c r="AF1470" s="96">
        <v>1620</v>
      </c>
      <c r="AG1470" s="96">
        <v>1530</v>
      </c>
      <c r="AH1470" s="96">
        <v>1440</v>
      </c>
      <c r="AI1470" s="96">
        <v>1350</v>
      </c>
      <c r="AJ1470" s="96">
        <v>1260</v>
      </c>
      <c r="AK1470" s="96">
        <v>1080</v>
      </c>
      <c r="AL1470" s="2"/>
      <c r="AM1470" s="95" t="s">
        <v>22220</v>
      </c>
      <c r="AN1470" s="96">
        <v>1600</v>
      </c>
      <c r="AO1470" s="96">
        <v>1520</v>
      </c>
      <c r="AP1470" s="96">
        <v>1440</v>
      </c>
      <c r="AQ1470" s="96">
        <v>1360</v>
      </c>
      <c r="AR1470" s="96">
        <v>1280</v>
      </c>
      <c r="AS1470" s="96">
        <v>1200</v>
      </c>
      <c r="AT1470" s="96">
        <v>1120</v>
      </c>
      <c r="AU1470" s="96">
        <v>960</v>
      </c>
      <c r="AW1470" s="95" t="s">
        <v>22220</v>
      </c>
      <c r="AX1470" s="96">
        <v>500</v>
      </c>
      <c r="AY1470" s="96">
        <v>480</v>
      </c>
      <c r="AZ1470" s="96">
        <v>450</v>
      </c>
      <c r="BA1470" s="96">
        <v>430</v>
      </c>
      <c r="BB1470" s="96">
        <v>400</v>
      </c>
      <c r="BC1470" s="96">
        <v>380</v>
      </c>
      <c r="BD1470" s="96">
        <v>350</v>
      </c>
      <c r="BE1470" s="96">
        <v>300</v>
      </c>
      <c r="BF1470" s="95" t="s">
        <v>22220</v>
      </c>
      <c r="BG1470" s="96">
        <v>700</v>
      </c>
      <c r="BH1470" s="96">
        <v>670</v>
      </c>
      <c r="BI1470" s="96">
        <v>630</v>
      </c>
      <c r="BJ1470" s="96">
        <v>600</v>
      </c>
      <c r="BK1470" s="96">
        <v>560</v>
      </c>
      <c r="BL1470" s="96">
        <v>530</v>
      </c>
      <c r="BM1470" s="96">
        <v>490</v>
      </c>
      <c r="BN1470" s="96">
        <v>420</v>
      </c>
      <c r="CH1470" s="2">
        <v>66237</v>
      </c>
      <c r="CI1470" s="2" t="s">
        <v>126</v>
      </c>
      <c r="CP1470" s="3">
        <v>64105</v>
      </c>
      <c r="CQ1470" s="3" t="s">
        <v>34308</v>
      </c>
      <c r="CR1470" s="3" t="s">
        <v>124</v>
      </c>
    </row>
    <row r="1471" spans="19:96" x14ac:dyDescent="0.25">
      <c r="S1471" s="2"/>
      <c r="T1471" s="95" t="s">
        <v>30873</v>
      </c>
      <c r="U1471" s="96">
        <v>1100</v>
      </c>
      <c r="V1471" s="96">
        <v>1050</v>
      </c>
      <c r="W1471" s="96">
        <v>990</v>
      </c>
      <c r="X1471" s="96">
        <v>940</v>
      </c>
      <c r="Y1471" s="96">
        <v>880</v>
      </c>
      <c r="Z1471" s="96">
        <v>830</v>
      </c>
      <c r="AA1471" s="96">
        <v>770</v>
      </c>
      <c r="AB1471" s="96">
        <v>660</v>
      </c>
      <c r="AC1471" s="95" t="s">
        <v>30873</v>
      </c>
      <c r="AD1471" s="96">
        <v>1800</v>
      </c>
      <c r="AE1471" s="96">
        <v>1710</v>
      </c>
      <c r="AF1471" s="96">
        <v>1620</v>
      </c>
      <c r="AG1471" s="96">
        <v>1530</v>
      </c>
      <c r="AH1471" s="96">
        <v>1440</v>
      </c>
      <c r="AI1471" s="96">
        <v>1350</v>
      </c>
      <c r="AJ1471" s="96">
        <v>1260</v>
      </c>
      <c r="AK1471" s="96">
        <v>1080</v>
      </c>
      <c r="AL1471" s="2"/>
      <c r="AM1471" s="95" t="s">
        <v>30873</v>
      </c>
      <c r="AN1471" s="96">
        <v>1700</v>
      </c>
      <c r="AO1471" s="96">
        <v>1620</v>
      </c>
      <c r="AP1471" s="96">
        <v>1530</v>
      </c>
      <c r="AQ1471" s="96">
        <v>1450</v>
      </c>
      <c r="AR1471" s="96">
        <v>1360</v>
      </c>
      <c r="AS1471" s="96">
        <v>1280</v>
      </c>
      <c r="AT1471" s="96">
        <v>1190</v>
      </c>
      <c r="AU1471" s="96">
        <v>1020</v>
      </c>
      <c r="AW1471" s="95" t="s">
        <v>30873</v>
      </c>
      <c r="AX1471" s="96">
        <v>600</v>
      </c>
      <c r="AY1471" s="96">
        <v>570</v>
      </c>
      <c r="AZ1471" s="96">
        <v>540</v>
      </c>
      <c r="BA1471" s="96">
        <v>510</v>
      </c>
      <c r="BB1471" s="96">
        <v>480</v>
      </c>
      <c r="BC1471" s="96">
        <v>450</v>
      </c>
      <c r="BD1471" s="96">
        <v>420</v>
      </c>
      <c r="BE1471" s="96">
        <v>360</v>
      </c>
      <c r="BF1471" s="95" t="s">
        <v>30873</v>
      </c>
      <c r="BG1471" s="96">
        <v>700</v>
      </c>
      <c r="BH1471" s="96">
        <v>670</v>
      </c>
      <c r="BI1471" s="96">
        <v>630</v>
      </c>
      <c r="BJ1471" s="96">
        <v>600</v>
      </c>
      <c r="BK1471" s="96">
        <v>560</v>
      </c>
      <c r="BL1471" s="96">
        <v>530</v>
      </c>
      <c r="BM1471" s="96">
        <v>490</v>
      </c>
      <c r="BN1471" s="96">
        <v>420</v>
      </c>
      <c r="CH1471" s="2">
        <v>66238</v>
      </c>
      <c r="CI1471" s="2" t="s">
        <v>124</v>
      </c>
      <c r="CP1471" s="3">
        <v>64106</v>
      </c>
      <c r="CQ1471" s="3" t="s">
        <v>34309</v>
      </c>
      <c r="CR1471" s="3" t="s">
        <v>126</v>
      </c>
    </row>
    <row r="1472" spans="19:96" x14ac:dyDescent="0.25">
      <c r="S1472" s="2"/>
      <c r="T1472" s="95" t="s">
        <v>1482</v>
      </c>
      <c r="U1472" s="96">
        <v>800</v>
      </c>
      <c r="V1472" s="96">
        <v>760</v>
      </c>
      <c r="W1472" s="96">
        <v>720</v>
      </c>
      <c r="X1472" s="96">
        <v>680</v>
      </c>
      <c r="Y1472" s="96">
        <v>640</v>
      </c>
      <c r="Z1472" s="96">
        <v>600</v>
      </c>
      <c r="AA1472" s="96">
        <v>560</v>
      </c>
      <c r="AB1472" s="96">
        <v>480</v>
      </c>
      <c r="AC1472" s="95" t="s">
        <v>1482</v>
      </c>
      <c r="AD1472" s="96">
        <v>1300</v>
      </c>
      <c r="AE1472" s="96">
        <v>1240</v>
      </c>
      <c r="AF1472" s="96">
        <v>1170</v>
      </c>
      <c r="AG1472" s="96">
        <v>1110</v>
      </c>
      <c r="AH1472" s="96">
        <v>1040</v>
      </c>
      <c r="AI1472" s="96">
        <v>980</v>
      </c>
      <c r="AJ1472" s="96">
        <v>910</v>
      </c>
      <c r="AK1472" s="96">
        <v>780</v>
      </c>
      <c r="AL1472" s="2"/>
      <c r="AM1472" s="95" t="s">
        <v>1482</v>
      </c>
      <c r="AN1472" s="96">
        <v>1200</v>
      </c>
      <c r="AO1472" s="96">
        <v>1140</v>
      </c>
      <c r="AP1472" s="96">
        <v>1080</v>
      </c>
      <c r="AQ1472" s="96">
        <v>1020</v>
      </c>
      <c r="AR1472" s="96">
        <v>960</v>
      </c>
      <c r="AS1472" s="96">
        <v>900</v>
      </c>
      <c r="AT1472" s="96">
        <v>840</v>
      </c>
      <c r="AU1472" s="96">
        <v>720</v>
      </c>
      <c r="AW1472" s="95" t="s">
        <v>1482</v>
      </c>
      <c r="AX1472" s="96">
        <v>400</v>
      </c>
      <c r="AY1472" s="96">
        <v>380</v>
      </c>
      <c r="AZ1472" s="96">
        <v>360</v>
      </c>
      <c r="BA1472" s="96">
        <v>340</v>
      </c>
      <c r="BB1472" s="96">
        <v>320</v>
      </c>
      <c r="BC1472" s="96">
        <v>300</v>
      </c>
      <c r="BD1472" s="96">
        <v>280</v>
      </c>
      <c r="BE1472" s="96">
        <v>240</v>
      </c>
      <c r="BF1472" s="95" t="s">
        <v>1482</v>
      </c>
      <c r="BG1472" s="96">
        <v>500</v>
      </c>
      <c r="BH1472" s="96">
        <v>480</v>
      </c>
      <c r="BI1472" s="96">
        <v>450</v>
      </c>
      <c r="BJ1472" s="96">
        <v>430</v>
      </c>
      <c r="BK1472" s="96">
        <v>400</v>
      </c>
      <c r="BL1472" s="96">
        <v>380</v>
      </c>
      <c r="BM1472" s="96">
        <v>350</v>
      </c>
      <c r="BN1472" s="96">
        <v>300</v>
      </c>
      <c r="CH1472" s="2">
        <v>66239</v>
      </c>
      <c r="CI1472" s="2" t="s">
        <v>124</v>
      </c>
      <c r="CP1472" s="3">
        <v>64107</v>
      </c>
      <c r="CQ1472" s="3" t="s">
        <v>34310</v>
      </c>
      <c r="CR1472" s="3" t="s">
        <v>126</v>
      </c>
    </row>
    <row r="1473" spans="19:96" x14ac:dyDescent="0.25">
      <c r="S1473" s="2"/>
      <c r="T1473" s="95" t="s">
        <v>1483</v>
      </c>
      <c r="U1473" s="96">
        <v>800</v>
      </c>
      <c r="V1473" s="96">
        <v>760</v>
      </c>
      <c r="W1473" s="96">
        <v>720</v>
      </c>
      <c r="X1473" s="96">
        <v>680</v>
      </c>
      <c r="Y1473" s="96">
        <v>640</v>
      </c>
      <c r="Z1473" s="96">
        <v>600</v>
      </c>
      <c r="AA1473" s="96">
        <v>560</v>
      </c>
      <c r="AB1473" s="96">
        <v>480</v>
      </c>
      <c r="AC1473" s="95" t="s">
        <v>1483</v>
      </c>
      <c r="AD1473" s="96">
        <v>1300</v>
      </c>
      <c r="AE1473" s="96">
        <v>1240</v>
      </c>
      <c r="AF1473" s="96">
        <v>1170</v>
      </c>
      <c r="AG1473" s="96">
        <v>1110</v>
      </c>
      <c r="AH1473" s="96">
        <v>1040</v>
      </c>
      <c r="AI1473" s="96">
        <v>980</v>
      </c>
      <c r="AJ1473" s="96">
        <v>910</v>
      </c>
      <c r="AK1473" s="96">
        <v>780</v>
      </c>
      <c r="AL1473" s="2"/>
      <c r="AM1473" s="95" t="s">
        <v>1483</v>
      </c>
      <c r="AN1473" s="96">
        <v>1200</v>
      </c>
      <c r="AO1473" s="96">
        <v>1140</v>
      </c>
      <c r="AP1473" s="96">
        <v>1080</v>
      </c>
      <c r="AQ1473" s="96">
        <v>1020</v>
      </c>
      <c r="AR1473" s="96">
        <v>960</v>
      </c>
      <c r="AS1473" s="96">
        <v>900</v>
      </c>
      <c r="AT1473" s="96">
        <v>840</v>
      </c>
      <c r="AU1473" s="96">
        <v>720</v>
      </c>
      <c r="AW1473" s="95" t="s">
        <v>1483</v>
      </c>
      <c r="AX1473" s="96">
        <v>400</v>
      </c>
      <c r="AY1473" s="96">
        <v>380</v>
      </c>
      <c r="AZ1473" s="96">
        <v>360</v>
      </c>
      <c r="BA1473" s="96">
        <v>340</v>
      </c>
      <c r="BB1473" s="96">
        <v>320</v>
      </c>
      <c r="BC1473" s="96">
        <v>300</v>
      </c>
      <c r="BD1473" s="96">
        <v>280</v>
      </c>
      <c r="BE1473" s="96">
        <v>240</v>
      </c>
      <c r="BF1473" s="95" t="s">
        <v>1483</v>
      </c>
      <c r="BG1473" s="96">
        <v>500</v>
      </c>
      <c r="BH1473" s="96">
        <v>480</v>
      </c>
      <c r="BI1473" s="96">
        <v>450</v>
      </c>
      <c r="BJ1473" s="96">
        <v>430</v>
      </c>
      <c r="BK1473" s="96">
        <v>400</v>
      </c>
      <c r="BL1473" s="96">
        <v>380</v>
      </c>
      <c r="BM1473" s="96">
        <v>350</v>
      </c>
      <c r="BN1473" s="96">
        <v>300</v>
      </c>
      <c r="CH1473" s="2">
        <v>66240</v>
      </c>
      <c r="CI1473" s="2" t="s">
        <v>126</v>
      </c>
      <c r="CP1473" s="3">
        <v>64108</v>
      </c>
      <c r="CQ1473" s="3" t="s">
        <v>29313</v>
      </c>
      <c r="CR1473" s="3" t="s">
        <v>124</v>
      </c>
    </row>
    <row r="1474" spans="19:96" x14ac:dyDescent="0.25">
      <c r="S1474" s="2"/>
      <c r="T1474" s="95" t="s">
        <v>1484</v>
      </c>
      <c r="U1474" s="96">
        <v>1000</v>
      </c>
      <c r="V1474" s="96">
        <v>950</v>
      </c>
      <c r="W1474" s="96">
        <v>900</v>
      </c>
      <c r="X1474" s="96">
        <v>850</v>
      </c>
      <c r="Y1474" s="96">
        <v>800</v>
      </c>
      <c r="Z1474" s="96">
        <v>750</v>
      </c>
      <c r="AA1474" s="96">
        <v>700</v>
      </c>
      <c r="AB1474" s="96">
        <v>600</v>
      </c>
      <c r="AC1474" s="95" t="s">
        <v>1484</v>
      </c>
      <c r="AD1474" s="96">
        <v>1600</v>
      </c>
      <c r="AE1474" s="96">
        <v>1520</v>
      </c>
      <c r="AF1474" s="96">
        <v>1440</v>
      </c>
      <c r="AG1474" s="96">
        <v>1360</v>
      </c>
      <c r="AH1474" s="96">
        <v>1280</v>
      </c>
      <c r="AI1474" s="96">
        <v>1200</v>
      </c>
      <c r="AJ1474" s="96">
        <v>1120</v>
      </c>
      <c r="AK1474" s="96">
        <v>960</v>
      </c>
      <c r="AL1474" s="2"/>
      <c r="AM1474" s="95" t="s">
        <v>1484</v>
      </c>
      <c r="AN1474" s="96">
        <v>1600</v>
      </c>
      <c r="AO1474" s="96">
        <v>1520</v>
      </c>
      <c r="AP1474" s="96">
        <v>1440</v>
      </c>
      <c r="AQ1474" s="96">
        <v>1360</v>
      </c>
      <c r="AR1474" s="96">
        <v>1280</v>
      </c>
      <c r="AS1474" s="96">
        <v>1200</v>
      </c>
      <c r="AT1474" s="96">
        <v>1120</v>
      </c>
      <c r="AU1474" s="96">
        <v>960</v>
      </c>
      <c r="AW1474" s="95" t="s">
        <v>1484</v>
      </c>
      <c r="AX1474" s="96">
        <v>500</v>
      </c>
      <c r="AY1474" s="96">
        <v>480</v>
      </c>
      <c r="AZ1474" s="96">
        <v>450</v>
      </c>
      <c r="BA1474" s="96">
        <v>430</v>
      </c>
      <c r="BB1474" s="96">
        <v>400</v>
      </c>
      <c r="BC1474" s="96">
        <v>380</v>
      </c>
      <c r="BD1474" s="96">
        <v>350</v>
      </c>
      <c r="BE1474" s="96">
        <v>300</v>
      </c>
      <c r="BF1474" s="95" t="s">
        <v>1484</v>
      </c>
      <c r="BG1474" s="96">
        <v>700</v>
      </c>
      <c r="BH1474" s="96">
        <v>670</v>
      </c>
      <c r="BI1474" s="96">
        <v>630</v>
      </c>
      <c r="BJ1474" s="96">
        <v>600</v>
      </c>
      <c r="BK1474" s="96">
        <v>560</v>
      </c>
      <c r="BL1474" s="96">
        <v>530</v>
      </c>
      <c r="BM1474" s="96">
        <v>490</v>
      </c>
      <c r="BN1474" s="96">
        <v>420</v>
      </c>
      <c r="CH1474" s="2">
        <v>66247</v>
      </c>
      <c r="CI1474" s="2" t="s">
        <v>124</v>
      </c>
      <c r="CP1474" s="3">
        <v>64109</v>
      </c>
      <c r="CQ1474" s="3" t="s">
        <v>34311</v>
      </c>
      <c r="CR1474" s="3" t="s">
        <v>124</v>
      </c>
    </row>
    <row r="1475" spans="19:96" x14ac:dyDescent="0.25">
      <c r="S1475" s="2"/>
      <c r="T1475" s="95" t="s">
        <v>1485</v>
      </c>
      <c r="U1475" s="96">
        <v>900</v>
      </c>
      <c r="V1475" s="96">
        <v>860</v>
      </c>
      <c r="W1475" s="96">
        <v>810</v>
      </c>
      <c r="X1475" s="96">
        <v>770</v>
      </c>
      <c r="Y1475" s="96">
        <v>720</v>
      </c>
      <c r="Z1475" s="96">
        <v>680</v>
      </c>
      <c r="AA1475" s="96">
        <v>630</v>
      </c>
      <c r="AB1475" s="96">
        <v>540</v>
      </c>
      <c r="AC1475" s="95" t="s">
        <v>1485</v>
      </c>
      <c r="AD1475" s="96">
        <v>1400</v>
      </c>
      <c r="AE1475" s="96">
        <v>1330</v>
      </c>
      <c r="AF1475" s="96">
        <v>1260</v>
      </c>
      <c r="AG1475" s="96">
        <v>1190</v>
      </c>
      <c r="AH1475" s="96">
        <v>1120</v>
      </c>
      <c r="AI1475" s="96">
        <v>1050</v>
      </c>
      <c r="AJ1475" s="96">
        <v>980</v>
      </c>
      <c r="AK1475" s="96">
        <v>840</v>
      </c>
      <c r="AL1475" s="2"/>
      <c r="AM1475" s="95" t="s">
        <v>1485</v>
      </c>
      <c r="AN1475" s="96">
        <v>1300</v>
      </c>
      <c r="AO1475" s="96">
        <v>1240</v>
      </c>
      <c r="AP1475" s="96">
        <v>1170</v>
      </c>
      <c r="AQ1475" s="96">
        <v>1110</v>
      </c>
      <c r="AR1475" s="96">
        <v>1040</v>
      </c>
      <c r="AS1475" s="96">
        <v>980</v>
      </c>
      <c r="AT1475" s="96">
        <v>910</v>
      </c>
      <c r="AU1475" s="96">
        <v>780</v>
      </c>
      <c r="AW1475" s="95" t="s">
        <v>1485</v>
      </c>
      <c r="AX1475" s="96">
        <v>400</v>
      </c>
      <c r="AY1475" s="96">
        <v>380</v>
      </c>
      <c r="AZ1475" s="96">
        <v>360</v>
      </c>
      <c r="BA1475" s="96">
        <v>340</v>
      </c>
      <c r="BB1475" s="96">
        <v>320</v>
      </c>
      <c r="BC1475" s="96">
        <v>300</v>
      </c>
      <c r="BD1475" s="96">
        <v>280</v>
      </c>
      <c r="BE1475" s="96">
        <v>240</v>
      </c>
      <c r="BF1475" s="95" t="s">
        <v>1485</v>
      </c>
      <c r="BG1475" s="96">
        <v>600</v>
      </c>
      <c r="BH1475" s="96">
        <v>570</v>
      </c>
      <c r="BI1475" s="96">
        <v>540</v>
      </c>
      <c r="BJ1475" s="96">
        <v>510</v>
      </c>
      <c r="BK1475" s="96">
        <v>480</v>
      </c>
      <c r="BL1475" s="96">
        <v>450</v>
      </c>
      <c r="BM1475" s="96">
        <v>420</v>
      </c>
      <c r="BN1475" s="96">
        <v>360</v>
      </c>
      <c r="CH1475" s="2">
        <v>66249</v>
      </c>
      <c r="CI1475" s="2" t="s">
        <v>126</v>
      </c>
      <c r="CP1475" s="3">
        <v>64110</v>
      </c>
      <c r="CQ1475" s="3" t="s">
        <v>34312</v>
      </c>
      <c r="CR1475" s="3" t="s">
        <v>124</v>
      </c>
    </row>
    <row r="1476" spans="19:96" x14ac:dyDescent="0.25">
      <c r="S1476" s="2"/>
      <c r="T1476" s="95" t="s">
        <v>13621</v>
      </c>
      <c r="U1476" s="96">
        <v>1300</v>
      </c>
      <c r="V1476" s="96">
        <v>1240</v>
      </c>
      <c r="W1476" s="96">
        <v>1170</v>
      </c>
      <c r="X1476" s="96">
        <v>1110</v>
      </c>
      <c r="Y1476" s="96">
        <v>1040</v>
      </c>
      <c r="Z1476" s="96">
        <v>980</v>
      </c>
      <c r="AA1476" s="96">
        <v>910</v>
      </c>
      <c r="AB1476" s="96">
        <v>780</v>
      </c>
      <c r="AC1476" s="95" t="s">
        <v>13621</v>
      </c>
      <c r="AD1476" s="96">
        <v>2100</v>
      </c>
      <c r="AE1476" s="96">
        <v>2000</v>
      </c>
      <c r="AF1476" s="96">
        <v>1890</v>
      </c>
      <c r="AG1476" s="96">
        <v>1790</v>
      </c>
      <c r="AH1476" s="96">
        <v>1680</v>
      </c>
      <c r="AI1476" s="96">
        <v>1580</v>
      </c>
      <c r="AJ1476" s="96">
        <v>1470</v>
      </c>
      <c r="AK1476" s="96">
        <v>1260</v>
      </c>
      <c r="AL1476" s="2"/>
      <c r="AM1476" s="95" t="s">
        <v>13621</v>
      </c>
      <c r="AN1476" s="96">
        <v>1900</v>
      </c>
      <c r="AO1476" s="96">
        <v>1810</v>
      </c>
      <c r="AP1476" s="96">
        <v>1710</v>
      </c>
      <c r="AQ1476" s="96">
        <v>1620</v>
      </c>
      <c r="AR1476" s="96">
        <v>1520</v>
      </c>
      <c r="AS1476" s="96">
        <v>1430</v>
      </c>
      <c r="AT1476" s="96">
        <v>1330</v>
      </c>
      <c r="AU1476" s="96">
        <v>1140</v>
      </c>
      <c r="AW1476" s="95" t="s">
        <v>13621</v>
      </c>
      <c r="AX1476" s="96">
        <v>600</v>
      </c>
      <c r="AY1476" s="96">
        <v>570</v>
      </c>
      <c r="AZ1476" s="96">
        <v>540</v>
      </c>
      <c r="BA1476" s="96">
        <v>510</v>
      </c>
      <c r="BB1476" s="96">
        <v>480</v>
      </c>
      <c r="BC1476" s="96">
        <v>450</v>
      </c>
      <c r="BD1476" s="96">
        <v>420</v>
      </c>
      <c r="BE1476" s="96">
        <v>360</v>
      </c>
      <c r="BF1476" s="95" t="s">
        <v>13621</v>
      </c>
      <c r="BG1476" s="96">
        <v>800</v>
      </c>
      <c r="BH1476" s="96">
        <v>760</v>
      </c>
      <c r="BI1476" s="96">
        <v>720</v>
      </c>
      <c r="BJ1476" s="96">
        <v>680</v>
      </c>
      <c r="BK1476" s="96">
        <v>640</v>
      </c>
      <c r="BL1476" s="96">
        <v>600</v>
      </c>
      <c r="BM1476" s="96">
        <v>560</v>
      </c>
      <c r="BN1476" s="96">
        <v>480</v>
      </c>
      <c r="CH1476" s="2">
        <v>66250</v>
      </c>
      <c r="CI1476" s="2" t="s">
        <v>126</v>
      </c>
      <c r="CP1476" s="3">
        <v>64111</v>
      </c>
      <c r="CQ1476" s="3" t="s">
        <v>26413</v>
      </c>
      <c r="CR1476" s="3" t="s">
        <v>124</v>
      </c>
    </row>
    <row r="1477" spans="19:96" x14ac:dyDescent="0.25">
      <c r="S1477" s="2"/>
      <c r="T1477" s="95" t="s">
        <v>30874</v>
      </c>
      <c r="U1477" s="96">
        <v>1100</v>
      </c>
      <c r="V1477" s="96">
        <v>1050</v>
      </c>
      <c r="W1477" s="96">
        <v>990</v>
      </c>
      <c r="X1477" s="96">
        <v>940</v>
      </c>
      <c r="Y1477" s="96">
        <v>880</v>
      </c>
      <c r="Z1477" s="96">
        <v>830</v>
      </c>
      <c r="AA1477" s="96">
        <v>770</v>
      </c>
      <c r="AB1477" s="96">
        <v>660</v>
      </c>
      <c r="AC1477" s="95" t="s">
        <v>30874</v>
      </c>
      <c r="AD1477" s="96">
        <v>1800</v>
      </c>
      <c r="AE1477" s="96">
        <v>1710</v>
      </c>
      <c r="AF1477" s="96">
        <v>1620</v>
      </c>
      <c r="AG1477" s="96">
        <v>1530</v>
      </c>
      <c r="AH1477" s="96">
        <v>1440</v>
      </c>
      <c r="AI1477" s="96">
        <v>1350</v>
      </c>
      <c r="AJ1477" s="96">
        <v>1260</v>
      </c>
      <c r="AK1477" s="96">
        <v>1080</v>
      </c>
      <c r="AL1477" s="2"/>
      <c r="AM1477" s="95" t="s">
        <v>30874</v>
      </c>
      <c r="AN1477" s="96">
        <v>1700</v>
      </c>
      <c r="AO1477" s="96">
        <v>1620</v>
      </c>
      <c r="AP1477" s="96">
        <v>1530</v>
      </c>
      <c r="AQ1477" s="96">
        <v>1450</v>
      </c>
      <c r="AR1477" s="96">
        <v>1360</v>
      </c>
      <c r="AS1477" s="96">
        <v>1280</v>
      </c>
      <c r="AT1477" s="96">
        <v>1190</v>
      </c>
      <c r="AU1477" s="96">
        <v>1020</v>
      </c>
      <c r="AW1477" s="95" t="s">
        <v>30874</v>
      </c>
      <c r="AX1477" s="96">
        <v>600</v>
      </c>
      <c r="AY1477" s="96">
        <v>570</v>
      </c>
      <c r="AZ1477" s="96">
        <v>540</v>
      </c>
      <c r="BA1477" s="96">
        <v>510</v>
      </c>
      <c r="BB1477" s="96">
        <v>480</v>
      </c>
      <c r="BC1477" s="96">
        <v>450</v>
      </c>
      <c r="BD1477" s="96">
        <v>420</v>
      </c>
      <c r="BE1477" s="96">
        <v>360</v>
      </c>
      <c r="BF1477" s="95" t="s">
        <v>30874</v>
      </c>
      <c r="BG1477" s="96">
        <v>700</v>
      </c>
      <c r="BH1477" s="96">
        <v>670</v>
      </c>
      <c r="BI1477" s="96">
        <v>630</v>
      </c>
      <c r="BJ1477" s="96">
        <v>600</v>
      </c>
      <c r="BK1477" s="96">
        <v>560</v>
      </c>
      <c r="BL1477" s="96">
        <v>530</v>
      </c>
      <c r="BM1477" s="96">
        <v>490</v>
      </c>
      <c r="BN1477" s="96">
        <v>420</v>
      </c>
      <c r="CH1477" s="2">
        <v>66251</v>
      </c>
      <c r="CI1477" s="2" t="s">
        <v>126</v>
      </c>
      <c r="CP1477" s="3">
        <v>64112</v>
      </c>
      <c r="CQ1477" s="3" t="s">
        <v>26414</v>
      </c>
      <c r="CR1477" s="3" t="s">
        <v>124</v>
      </c>
    </row>
    <row r="1478" spans="19:96" x14ac:dyDescent="0.25">
      <c r="S1478" s="2"/>
      <c r="T1478" s="95" t="s">
        <v>1486</v>
      </c>
      <c r="U1478" s="96">
        <v>1000</v>
      </c>
      <c r="V1478" s="96">
        <v>950</v>
      </c>
      <c r="W1478" s="96">
        <v>900</v>
      </c>
      <c r="X1478" s="96">
        <v>850</v>
      </c>
      <c r="Y1478" s="96">
        <v>800</v>
      </c>
      <c r="Z1478" s="96">
        <v>750</v>
      </c>
      <c r="AA1478" s="96">
        <v>700</v>
      </c>
      <c r="AB1478" s="96">
        <v>600</v>
      </c>
      <c r="AC1478" s="95" t="s">
        <v>1486</v>
      </c>
      <c r="AD1478" s="96">
        <v>1600</v>
      </c>
      <c r="AE1478" s="96">
        <v>1520</v>
      </c>
      <c r="AF1478" s="96">
        <v>1440</v>
      </c>
      <c r="AG1478" s="96">
        <v>1360</v>
      </c>
      <c r="AH1478" s="96">
        <v>1280</v>
      </c>
      <c r="AI1478" s="96">
        <v>1200</v>
      </c>
      <c r="AJ1478" s="96">
        <v>1120</v>
      </c>
      <c r="AK1478" s="96">
        <v>960</v>
      </c>
      <c r="AL1478" s="2"/>
      <c r="AM1478" s="95" t="s">
        <v>1486</v>
      </c>
      <c r="AN1478" s="96">
        <v>1500</v>
      </c>
      <c r="AO1478" s="96">
        <v>1430</v>
      </c>
      <c r="AP1478" s="96">
        <v>1350</v>
      </c>
      <c r="AQ1478" s="96">
        <v>1280</v>
      </c>
      <c r="AR1478" s="96">
        <v>1200</v>
      </c>
      <c r="AS1478" s="96">
        <v>1130</v>
      </c>
      <c r="AT1478" s="96">
        <v>1050</v>
      </c>
      <c r="AU1478" s="96">
        <v>900</v>
      </c>
      <c r="AW1478" s="95" t="s">
        <v>1486</v>
      </c>
      <c r="AX1478" s="96">
        <v>500</v>
      </c>
      <c r="AY1478" s="96">
        <v>480</v>
      </c>
      <c r="AZ1478" s="96">
        <v>450</v>
      </c>
      <c r="BA1478" s="96">
        <v>430</v>
      </c>
      <c r="BB1478" s="96">
        <v>400</v>
      </c>
      <c r="BC1478" s="96">
        <v>380</v>
      </c>
      <c r="BD1478" s="96">
        <v>350</v>
      </c>
      <c r="BE1478" s="96">
        <v>300</v>
      </c>
      <c r="BF1478" s="95" t="s">
        <v>1486</v>
      </c>
      <c r="BG1478" s="96">
        <v>700</v>
      </c>
      <c r="BH1478" s="96">
        <v>670</v>
      </c>
      <c r="BI1478" s="96">
        <v>630</v>
      </c>
      <c r="BJ1478" s="96">
        <v>600</v>
      </c>
      <c r="BK1478" s="96">
        <v>560</v>
      </c>
      <c r="BL1478" s="96">
        <v>530</v>
      </c>
      <c r="BM1478" s="96">
        <v>490</v>
      </c>
      <c r="BN1478" s="96">
        <v>420</v>
      </c>
      <c r="CH1478" s="2">
        <v>66254</v>
      </c>
      <c r="CI1478" s="2" t="s">
        <v>122</v>
      </c>
      <c r="CP1478" s="3">
        <v>64113</v>
      </c>
      <c r="CQ1478" s="3" t="s">
        <v>29315</v>
      </c>
      <c r="CR1478" s="3" t="s">
        <v>126</v>
      </c>
    </row>
    <row r="1479" spans="19:96" x14ac:dyDescent="0.25">
      <c r="S1479" s="2"/>
      <c r="T1479" s="95" t="s">
        <v>16605</v>
      </c>
      <c r="U1479" s="96">
        <v>1000</v>
      </c>
      <c r="V1479" s="96">
        <v>950</v>
      </c>
      <c r="W1479" s="96">
        <v>900</v>
      </c>
      <c r="X1479" s="96">
        <v>850</v>
      </c>
      <c r="Y1479" s="96">
        <v>800</v>
      </c>
      <c r="Z1479" s="96">
        <v>750</v>
      </c>
      <c r="AA1479" s="96">
        <v>700</v>
      </c>
      <c r="AB1479" s="96">
        <v>600</v>
      </c>
      <c r="AC1479" s="95" t="s">
        <v>16605</v>
      </c>
      <c r="AD1479" s="96">
        <v>1600</v>
      </c>
      <c r="AE1479" s="96">
        <v>1520</v>
      </c>
      <c r="AF1479" s="96">
        <v>1440</v>
      </c>
      <c r="AG1479" s="96">
        <v>1360</v>
      </c>
      <c r="AH1479" s="96">
        <v>1280</v>
      </c>
      <c r="AI1479" s="96">
        <v>1200</v>
      </c>
      <c r="AJ1479" s="96">
        <v>1120</v>
      </c>
      <c r="AK1479" s="96">
        <v>960</v>
      </c>
      <c r="AL1479" s="2"/>
      <c r="AM1479" s="95" t="s">
        <v>16605</v>
      </c>
      <c r="AN1479" s="96">
        <v>1500</v>
      </c>
      <c r="AO1479" s="96">
        <v>1430</v>
      </c>
      <c r="AP1479" s="96">
        <v>1350</v>
      </c>
      <c r="AQ1479" s="96">
        <v>1280</v>
      </c>
      <c r="AR1479" s="96">
        <v>1200</v>
      </c>
      <c r="AS1479" s="96">
        <v>1130</v>
      </c>
      <c r="AT1479" s="96">
        <v>1050</v>
      </c>
      <c r="AU1479" s="96">
        <v>900</v>
      </c>
      <c r="AW1479" s="95" t="s">
        <v>16605</v>
      </c>
      <c r="AX1479" s="96">
        <v>500</v>
      </c>
      <c r="AY1479" s="96">
        <v>480</v>
      </c>
      <c r="AZ1479" s="96">
        <v>450</v>
      </c>
      <c r="BA1479" s="96">
        <v>430</v>
      </c>
      <c r="BB1479" s="96">
        <v>400</v>
      </c>
      <c r="BC1479" s="96">
        <v>380</v>
      </c>
      <c r="BD1479" s="96">
        <v>350</v>
      </c>
      <c r="BE1479" s="96">
        <v>300</v>
      </c>
      <c r="BF1479" s="95" t="s">
        <v>16605</v>
      </c>
      <c r="BG1479" s="96">
        <v>600</v>
      </c>
      <c r="BH1479" s="96">
        <v>570</v>
      </c>
      <c r="BI1479" s="96">
        <v>540</v>
      </c>
      <c r="BJ1479" s="96">
        <v>510</v>
      </c>
      <c r="BK1479" s="96">
        <v>480</v>
      </c>
      <c r="BL1479" s="96">
        <v>450</v>
      </c>
      <c r="BM1479" s="96">
        <v>420</v>
      </c>
      <c r="BN1479" s="96">
        <v>360</v>
      </c>
      <c r="CH1479" s="2">
        <v>66263</v>
      </c>
      <c r="CI1479" s="2" t="s">
        <v>126</v>
      </c>
      <c r="CP1479" s="3">
        <v>64114</v>
      </c>
      <c r="CQ1479" s="3" t="s">
        <v>26418</v>
      </c>
      <c r="CR1479" s="3" t="s">
        <v>126</v>
      </c>
    </row>
    <row r="1480" spans="19:96" x14ac:dyDescent="0.25">
      <c r="S1480" s="2"/>
      <c r="T1480" s="95" t="s">
        <v>30875</v>
      </c>
      <c r="U1480" s="96">
        <v>2000</v>
      </c>
      <c r="V1480" s="96">
        <v>1900</v>
      </c>
      <c r="W1480" s="96">
        <v>1800</v>
      </c>
      <c r="X1480" s="96">
        <v>1700</v>
      </c>
      <c r="Y1480" s="96">
        <v>1600</v>
      </c>
      <c r="Z1480" s="96">
        <v>1500</v>
      </c>
      <c r="AA1480" s="96">
        <v>1400</v>
      </c>
      <c r="AB1480" s="96">
        <v>1200</v>
      </c>
      <c r="AC1480" s="95" t="s">
        <v>30875</v>
      </c>
      <c r="AD1480" s="96">
        <v>3200</v>
      </c>
      <c r="AE1480" s="96">
        <v>3040</v>
      </c>
      <c r="AF1480" s="96">
        <v>2880</v>
      </c>
      <c r="AG1480" s="96">
        <v>2720</v>
      </c>
      <c r="AH1480" s="96">
        <v>2560</v>
      </c>
      <c r="AI1480" s="96">
        <v>2400</v>
      </c>
      <c r="AJ1480" s="96">
        <v>2240</v>
      </c>
      <c r="AK1480" s="96">
        <v>1920</v>
      </c>
      <c r="AL1480" s="2"/>
      <c r="AM1480" s="95" t="s">
        <v>30875</v>
      </c>
      <c r="AN1480" s="96">
        <v>3100</v>
      </c>
      <c r="AO1480" s="96">
        <v>2950</v>
      </c>
      <c r="AP1480" s="96">
        <v>2790</v>
      </c>
      <c r="AQ1480" s="96">
        <v>2640</v>
      </c>
      <c r="AR1480" s="96">
        <v>2480</v>
      </c>
      <c r="AS1480" s="96">
        <v>2330</v>
      </c>
      <c r="AT1480" s="96">
        <v>2170</v>
      </c>
      <c r="AU1480" s="96">
        <v>1860</v>
      </c>
      <c r="AW1480" s="95" t="s">
        <v>30875</v>
      </c>
      <c r="AX1480" s="96">
        <v>1000</v>
      </c>
      <c r="AY1480" s="96">
        <v>950</v>
      </c>
      <c r="AZ1480" s="96">
        <v>900</v>
      </c>
      <c r="BA1480" s="96">
        <v>850</v>
      </c>
      <c r="BB1480" s="96">
        <v>800</v>
      </c>
      <c r="BC1480" s="96">
        <v>750</v>
      </c>
      <c r="BD1480" s="96">
        <v>700</v>
      </c>
      <c r="BE1480" s="96">
        <v>600</v>
      </c>
      <c r="BF1480" s="95" t="s">
        <v>30875</v>
      </c>
      <c r="BG1480" s="96">
        <v>1300</v>
      </c>
      <c r="BH1480" s="96">
        <v>1240</v>
      </c>
      <c r="BI1480" s="96">
        <v>1170</v>
      </c>
      <c r="BJ1480" s="96">
        <v>1110</v>
      </c>
      <c r="BK1480" s="96">
        <v>1040</v>
      </c>
      <c r="BL1480" s="96">
        <v>980</v>
      </c>
      <c r="BM1480" s="96">
        <v>910</v>
      </c>
      <c r="BN1480" s="96">
        <v>780</v>
      </c>
      <c r="CH1480" s="2">
        <v>66264</v>
      </c>
      <c r="CI1480" s="2" t="s">
        <v>126</v>
      </c>
      <c r="CP1480" s="3">
        <v>64115</v>
      </c>
      <c r="CQ1480" s="3" t="s">
        <v>9114</v>
      </c>
      <c r="CR1480" s="3" t="s">
        <v>126</v>
      </c>
    </row>
    <row r="1481" spans="19:96" x14ac:dyDescent="0.25">
      <c r="S1481" s="2"/>
      <c r="T1481" s="95" t="s">
        <v>1487</v>
      </c>
      <c r="U1481" s="96">
        <v>800</v>
      </c>
      <c r="V1481" s="96">
        <v>760</v>
      </c>
      <c r="W1481" s="96">
        <v>720</v>
      </c>
      <c r="X1481" s="96">
        <v>680</v>
      </c>
      <c r="Y1481" s="96">
        <v>640</v>
      </c>
      <c r="Z1481" s="96">
        <v>600</v>
      </c>
      <c r="AA1481" s="96">
        <v>560</v>
      </c>
      <c r="AB1481" s="96">
        <v>480</v>
      </c>
      <c r="AC1481" s="95" t="s">
        <v>1487</v>
      </c>
      <c r="AD1481" s="96">
        <v>1300</v>
      </c>
      <c r="AE1481" s="96">
        <v>1240</v>
      </c>
      <c r="AF1481" s="96">
        <v>1170</v>
      </c>
      <c r="AG1481" s="96">
        <v>1110</v>
      </c>
      <c r="AH1481" s="96">
        <v>1040</v>
      </c>
      <c r="AI1481" s="96">
        <v>980</v>
      </c>
      <c r="AJ1481" s="96">
        <v>910</v>
      </c>
      <c r="AK1481" s="96">
        <v>780</v>
      </c>
      <c r="AL1481" s="2"/>
      <c r="AM1481" s="95" t="s">
        <v>1487</v>
      </c>
      <c r="AN1481" s="96">
        <v>1100</v>
      </c>
      <c r="AO1481" s="96">
        <v>1050</v>
      </c>
      <c r="AP1481" s="96">
        <v>990</v>
      </c>
      <c r="AQ1481" s="96">
        <v>940</v>
      </c>
      <c r="AR1481" s="96">
        <v>880</v>
      </c>
      <c r="AS1481" s="96">
        <v>830</v>
      </c>
      <c r="AT1481" s="96">
        <v>770</v>
      </c>
      <c r="AU1481" s="96">
        <v>660</v>
      </c>
      <c r="AW1481" s="95" t="s">
        <v>1487</v>
      </c>
      <c r="AX1481" s="96">
        <v>400</v>
      </c>
      <c r="AY1481" s="96">
        <v>380</v>
      </c>
      <c r="AZ1481" s="96">
        <v>360</v>
      </c>
      <c r="BA1481" s="96">
        <v>340</v>
      </c>
      <c r="BB1481" s="96">
        <v>320</v>
      </c>
      <c r="BC1481" s="96">
        <v>300</v>
      </c>
      <c r="BD1481" s="96">
        <v>280</v>
      </c>
      <c r="BE1481" s="96">
        <v>240</v>
      </c>
      <c r="BF1481" s="95" t="s">
        <v>1487</v>
      </c>
      <c r="BG1481" s="96">
        <v>500</v>
      </c>
      <c r="BH1481" s="96">
        <v>480</v>
      </c>
      <c r="BI1481" s="96">
        <v>450</v>
      </c>
      <c r="BJ1481" s="96">
        <v>430</v>
      </c>
      <c r="BK1481" s="96">
        <v>400</v>
      </c>
      <c r="BL1481" s="96">
        <v>380</v>
      </c>
      <c r="BM1481" s="96">
        <v>350</v>
      </c>
      <c r="BN1481" s="96">
        <v>300</v>
      </c>
      <c r="CH1481" s="2">
        <v>66265</v>
      </c>
      <c r="CI1481" s="2" t="s">
        <v>126</v>
      </c>
      <c r="CP1481" s="3">
        <v>64116</v>
      </c>
      <c r="CQ1481" s="3" t="s">
        <v>29314</v>
      </c>
      <c r="CR1481" s="3" t="s">
        <v>126</v>
      </c>
    </row>
    <row r="1482" spans="19:96" x14ac:dyDescent="0.25">
      <c r="S1482" s="2"/>
      <c r="T1482" s="95" t="s">
        <v>1488</v>
      </c>
      <c r="U1482" s="96">
        <v>800</v>
      </c>
      <c r="V1482" s="96">
        <v>760</v>
      </c>
      <c r="W1482" s="96">
        <v>720</v>
      </c>
      <c r="X1482" s="96">
        <v>680</v>
      </c>
      <c r="Y1482" s="96">
        <v>640</v>
      </c>
      <c r="Z1482" s="96">
        <v>600</v>
      </c>
      <c r="AA1482" s="96">
        <v>560</v>
      </c>
      <c r="AB1482" s="96">
        <v>480</v>
      </c>
      <c r="AC1482" s="95" t="s">
        <v>1488</v>
      </c>
      <c r="AD1482" s="96">
        <v>1300</v>
      </c>
      <c r="AE1482" s="96">
        <v>1240</v>
      </c>
      <c r="AF1482" s="96">
        <v>1170</v>
      </c>
      <c r="AG1482" s="96">
        <v>1110</v>
      </c>
      <c r="AH1482" s="96">
        <v>1040</v>
      </c>
      <c r="AI1482" s="96">
        <v>980</v>
      </c>
      <c r="AJ1482" s="96">
        <v>910</v>
      </c>
      <c r="AK1482" s="96">
        <v>780</v>
      </c>
      <c r="AL1482" s="2"/>
      <c r="AM1482" s="95" t="s">
        <v>1488</v>
      </c>
      <c r="AN1482" s="96">
        <v>1200</v>
      </c>
      <c r="AO1482" s="96">
        <v>1140</v>
      </c>
      <c r="AP1482" s="96">
        <v>1080</v>
      </c>
      <c r="AQ1482" s="96">
        <v>1020</v>
      </c>
      <c r="AR1482" s="96">
        <v>960</v>
      </c>
      <c r="AS1482" s="96">
        <v>900</v>
      </c>
      <c r="AT1482" s="96">
        <v>840</v>
      </c>
      <c r="AU1482" s="96">
        <v>720</v>
      </c>
      <c r="AW1482" s="95" t="s">
        <v>1488</v>
      </c>
      <c r="AX1482" s="96">
        <v>400</v>
      </c>
      <c r="AY1482" s="96">
        <v>380</v>
      </c>
      <c r="AZ1482" s="96">
        <v>360</v>
      </c>
      <c r="BA1482" s="96">
        <v>340</v>
      </c>
      <c r="BB1482" s="96">
        <v>320</v>
      </c>
      <c r="BC1482" s="96">
        <v>300</v>
      </c>
      <c r="BD1482" s="96">
        <v>280</v>
      </c>
      <c r="BE1482" s="96">
        <v>240</v>
      </c>
      <c r="BF1482" s="95" t="s">
        <v>1488</v>
      </c>
      <c r="BG1482" s="96">
        <v>500</v>
      </c>
      <c r="BH1482" s="96">
        <v>480</v>
      </c>
      <c r="BI1482" s="96">
        <v>450</v>
      </c>
      <c r="BJ1482" s="96">
        <v>430</v>
      </c>
      <c r="BK1482" s="96">
        <v>400</v>
      </c>
      <c r="BL1482" s="96">
        <v>380</v>
      </c>
      <c r="BM1482" s="96">
        <v>350</v>
      </c>
      <c r="BN1482" s="96">
        <v>300</v>
      </c>
      <c r="CH1482" s="2">
        <v>66266</v>
      </c>
      <c r="CI1482" s="2" t="s">
        <v>126</v>
      </c>
      <c r="CP1482" s="3">
        <v>64117</v>
      </c>
      <c r="CQ1482" s="3" t="s">
        <v>34313</v>
      </c>
      <c r="CR1482" s="3" t="s">
        <v>126</v>
      </c>
    </row>
    <row r="1483" spans="19:96" x14ac:dyDescent="0.25">
      <c r="S1483" s="2"/>
      <c r="T1483" s="95" t="s">
        <v>1489</v>
      </c>
      <c r="U1483" s="96">
        <v>1000</v>
      </c>
      <c r="V1483" s="96">
        <v>950</v>
      </c>
      <c r="W1483" s="96">
        <v>900</v>
      </c>
      <c r="X1483" s="96">
        <v>850</v>
      </c>
      <c r="Y1483" s="96">
        <v>800</v>
      </c>
      <c r="Z1483" s="96">
        <v>750</v>
      </c>
      <c r="AA1483" s="96">
        <v>700</v>
      </c>
      <c r="AB1483" s="96">
        <v>600</v>
      </c>
      <c r="AC1483" s="95" t="s">
        <v>1489</v>
      </c>
      <c r="AD1483" s="96">
        <v>1600</v>
      </c>
      <c r="AE1483" s="96">
        <v>1520</v>
      </c>
      <c r="AF1483" s="96">
        <v>1440</v>
      </c>
      <c r="AG1483" s="96">
        <v>1360</v>
      </c>
      <c r="AH1483" s="96">
        <v>1280</v>
      </c>
      <c r="AI1483" s="96">
        <v>1200</v>
      </c>
      <c r="AJ1483" s="96">
        <v>1120</v>
      </c>
      <c r="AK1483" s="96">
        <v>960</v>
      </c>
      <c r="AL1483" s="2"/>
      <c r="AM1483" s="95" t="s">
        <v>1489</v>
      </c>
      <c r="AN1483" s="96">
        <v>1400</v>
      </c>
      <c r="AO1483" s="96">
        <v>1330</v>
      </c>
      <c r="AP1483" s="96">
        <v>1260</v>
      </c>
      <c r="AQ1483" s="96">
        <v>1190</v>
      </c>
      <c r="AR1483" s="96">
        <v>1120</v>
      </c>
      <c r="AS1483" s="96">
        <v>1050</v>
      </c>
      <c r="AT1483" s="96">
        <v>980</v>
      </c>
      <c r="AU1483" s="96">
        <v>840</v>
      </c>
      <c r="AW1483" s="95" t="s">
        <v>1489</v>
      </c>
      <c r="AX1483" s="96">
        <v>500</v>
      </c>
      <c r="AY1483" s="96">
        <v>480</v>
      </c>
      <c r="AZ1483" s="96">
        <v>450</v>
      </c>
      <c r="BA1483" s="96">
        <v>430</v>
      </c>
      <c r="BB1483" s="96">
        <v>400</v>
      </c>
      <c r="BC1483" s="96">
        <v>380</v>
      </c>
      <c r="BD1483" s="96">
        <v>350</v>
      </c>
      <c r="BE1483" s="96">
        <v>300</v>
      </c>
      <c r="BF1483" s="95" t="s">
        <v>1489</v>
      </c>
      <c r="BG1483" s="96">
        <v>600</v>
      </c>
      <c r="BH1483" s="96">
        <v>570</v>
      </c>
      <c r="BI1483" s="96">
        <v>540</v>
      </c>
      <c r="BJ1483" s="96">
        <v>510</v>
      </c>
      <c r="BK1483" s="96">
        <v>480</v>
      </c>
      <c r="BL1483" s="96">
        <v>450</v>
      </c>
      <c r="BM1483" s="96">
        <v>420</v>
      </c>
      <c r="BN1483" s="96">
        <v>360</v>
      </c>
      <c r="CH1483" s="2">
        <v>66267</v>
      </c>
      <c r="CI1483" s="2" t="s">
        <v>124</v>
      </c>
      <c r="CP1483" s="3">
        <v>64118</v>
      </c>
      <c r="CQ1483" s="3" t="s">
        <v>34314</v>
      </c>
      <c r="CR1483" s="3" t="s">
        <v>126</v>
      </c>
    </row>
    <row r="1484" spans="19:96" x14ac:dyDescent="0.25">
      <c r="S1484" s="2"/>
      <c r="T1484" s="95" t="s">
        <v>1490</v>
      </c>
      <c r="U1484" s="96">
        <v>900</v>
      </c>
      <c r="V1484" s="96">
        <v>860</v>
      </c>
      <c r="W1484" s="96">
        <v>810</v>
      </c>
      <c r="X1484" s="96">
        <v>770</v>
      </c>
      <c r="Y1484" s="96">
        <v>720</v>
      </c>
      <c r="Z1484" s="96">
        <v>680</v>
      </c>
      <c r="AA1484" s="96">
        <v>630</v>
      </c>
      <c r="AB1484" s="96">
        <v>540</v>
      </c>
      <c r="AC1484" s="95" t="s">
        <v>1490</v>
      </c>
      <c r="AD1484" s="96">
        <v>1400</v>
      </c>
      <c r="AE1484" s="96">
        <v>1330</v>
      </c>
      <c r="AF1484" s="96">
        <v>1260</v>
      </c>
      <c r="AG1484" s="96">
        <v>1190</v>
      </c>
      <c r="AH1484" s="96">
        <v>1120</v>
      </c>
      <c r="AI1484" s="96">
        <v>1050</v>
      </c>
      <c r="AJ1484" s="96">
        <v>980</v>
      </c>
      <c r="AK1484" s="96">
        <v>840</v>
      </c>
      <c r="AL1484" s="2"/>
      <c r="AM1484" s="95" t="s">
        <v>1490</v>
      </c>
      <c r="AN1484" s="96">
        <v>1300</v>
      </c>
      <c r="AO1484" s="96">
        <v>1240</v>
      </c>
      <c r="AP1484" s="96">
        <v>1170</v>
      </c>
      <c r="AQ1484" s="96">
        <v>1110</v>
      </c>
      <c r="AR1484" s="96">
        <v>1040</v>
      </c>
      <c r="AS1484" s="96">
        <v>980</v>
      </c>
      <c r="AT1484" s="96">
        <v>910</v>
      </c>
      <c r="AU1484" s="96">
        <v>780</v>
      </c>
      <c r="AW1484" s="95" t="s">
        <v>1490</v>
      </c>
      <c r="AX1484" s="96">
        <v>400</v>
      </c>
      <c r="AY1484" s="96">
        <v>380</v>
      </c>
      <c r="AZ1484" s="96">
        <v>360</v>
      </c>
      <c r="BA1484" s="96">
        <v>340</v>
      </c>
      <c r="BB1484" s="96">
        <v>320</v>
      </c>
      <c r="BC1484" s="96">
        <v>300</v>
      </c>
      <c r="BD1484" s="96">
        <v>280</v>
      </c>
      <c r="BE1484" s="96">
        <v>240</v>
      </c>
      <c r="BF1484" s="95" t="s">
        <v>1490</v>
      </c>
      <c r="BG1484" s="96">
        <v>600</v>
      </c>
      <c r="BH1484" s="96">
        <v>570</v>
      </c>
      <c r="BI1484" s="96">
        <v>540</v>
      </c>
      <c r="BJ1484" s="96">
        <v>510</v>
      </c>
      <c r="BK1484" s="96">
        <v>480</v>
      </c>
      <c r="BL1484" s="96">
        <v>450</v>
      </c>
      <c r="BM1484" s="96">
        <v>420</v>
      </c>
      <c r="BN1484" s="96">
        <v>360</v>
      </c>
      <c r="CH1484" s="2">
        <v>66268</v>
      </c>
      <c r="CI1484" s="2" t="s">
        <v>126</v>
      </c>
      <c r="CP1484" s="3">
        <v>64119</v>
      </c>
      <c r="CQ1484" s="3" t="s">
        <v>26420</v>
      </c>
      <c r="CR1484" s="3" t="s">
        <v>126</v>
      </c>
    </row>
    <row r="1485" spans="19:96" x14ac:dyDescent="0.25">
      <c r="S1485" s="2"/>
      <c r="T1485" s="95" t="s">
        <v>1491</v>
      </c>
      <c r="U1485" s="96">
        <v>1300</v>
      </c>
      <c r="V1485" s="96">
        <v>1240</v>
      </c>
      <c r="W1485" s="96">
        <v>1170</v>
      </c>
      <c r="X1485" s="96">
        <v>1110</v>
      </c>
      <c r="Y1485" s="96">
        <v>1040</v>
      </c>
      <c r="Z1485" s="96">
        <v>980</v>
      </c>
      <c r="AA1485" s="96">
        <v>910</v>
      </c>
      <c r="AB1485" s="96">
        <v>780</v>
      </c>
      <c r="AC1485" s="95" t="s">
        <v>1491</v>
      </c>
      <c r="AD1485" s="96">
        <v>2100</v>
      </c>
      <c r="AE1485" s="96">
        <v>2000</v>
      </c>
      <c r="AF1485" s="96">
        <v>1890</v>
      </c>
      <c r="AG1485" s="96">
        <v>1790</v>
      </c>
      <c r="AH1485" s="96">
        <v>1680</v>
      </c>
      <c r="AI1485" s="96">
        <v>1580</v>
      </c>
      <c r="AJ1485" s="96">
        <v>1470</v>
      </c>
      <c r="AK1485" s="96">
        <v>1260</v>
      </c>
      <c r="AL1485" s="2"/>
      <c r="AM1485" s="95" t="s">
        <v>1491</v>
      </c>
      <c r="AN1485" s="96">
        <v>2000</v>
      </c>
      <c r="AO1485" s="96">
        <v>1900</v>
      </c>
      <c r="AP1485" s="96">
        <v>1800</v>
      </c>
      <c r="AQ1485" s="96">
        <v>1700</v>
      </c>
      <c r="AR1485" s="96">
        <v>1600</v>
      </c>
      <c r="AS1485" s="96">
        <v>1500</v>
      </c>
      <c r="AT1485" s="96">
        <v>1400</v>
      </c>
      <c r="AU1485" s="96">
        <v>1200</v>
      </c>
      <c r="AW1485" s="95" t="s">
        <v>1491</v>
      </c>
      <c r="AX1485" s="96">
        <v>700</v>
      </c>
      <c r="AY1485" s="96">
        <v>670</v>
      </c>
      <c r="AZ1485" s="96">
        <v>630</v>
      </c>
      <c r="BA1485" s="96">
        <v>600</v>
      </c>
      <c r="BB1485" s="96">
        <v>560</v>
      </c>
      <c r="BC1485" s="96">
        <v>530</v>
      </c>
      <c r="BD1485" s="96">
        <v>490</v>
      </c>
      <c r="BE1485" s="96">
        <v>420</v>
      </c>
      <c r="BF1485" s="95" t="s">
        <v>1491</v>
      </c>
      <c r="BG1485" s="96">
        <v>900</v>
      </c>
      <c r="BH1485" s="96">
        <v>860</v>
      </c>
      <c r="BI1485" s="96">
        <v>810</v>
      </c>
      <c r="BJ1485" s="96">
        <v>770</v>
      </c>
      <c r="BK1485" s="96">
        <v>720</v>
      </c>
      <c r="BL1485" s="96">
        <v>680</v>
      </c>
      <c r="BM1485" s="96">
        <v>630</v>
      </c>
      <c r="BN1485" s="96">
        <v>540</v>
      </c>
      <c r="CH1485" s="2">
        <v>66270</v>
      </c>
      <c r="CI1485" s="2" t="s">
        <v>126</v>
      </c>
      <c r="CP1485" s="3">
        <v>64120</v>
      </c>
      <c r="CQ1485" s="3" t="s">
        <v>34315</v>
      </c>
      <c r="CR1485" s="3" t="s">
        <v>126</v>
      </c>
    </row>
    <row r="1486" spans="19:96" x14ac:dyDescent="0.25">
      <c r="S1486" s="2"/>
      <c r="T1486" s="95" t="s">
        <v>30876</v>
      </c>
      <c r="U1486" s="96">
        <v>800</v>
      </c>
      <c r="V1486" s="96">
        <v>760</v>
      </c>
      <c r="W1486" s="96">
        <v>720</v>
      </c>
      <c r="X1486" s="96">
        <v>680</v>
      </c>
      <c r="Y1486" s="96">
        <v>640</v>
      </c>
      <c r="Z1486" s="96">
        <v>600</v>
      </c>
      <c r="AA1486" s="96">
        <v>560</v>
      </c>
      <c r="AB1486" s="96">
        <v>480</v>
      </c>
      <c r="AC1486" s="95" t="s">
        <v>30876</v>
      </c>
      <c r="AD1486" s="96">
        <v>1300</v>
      </c>
      <c r="AE1486" s="96">
        <v>1240</v>
      </c>
      <c r="AF1486" s="96">
        <v>1170</v>
      </c>
      <c r="AG1486" s="96">
        <v>1110</v>
      </c>
      <c r="AH1486" s="96">
        <v>1040</v>
      </c>
      <c r="AI1486" s="96">
        <v>980</v>
      </c>
      <c r="AJ1486" s="96">
        <v>910</v>
      </c>
      <c r="AK1486" s="96">
        <v>780</v>
      </c>
      <c r="AL1486" s="2"/>
      <c r="AM1486" s="95" t="s">
        <v>30876</v>
      </c>
      <c r="AN1486" s="96">
        <v>1100</v>
      </c>
      <c r="AO1486" s="96">
        <v>1050</v>
      </c>
      <c r="AP1486" s="96">
        <v>990</v>
      </c>
      <c r="AQ1486" s="96">
        <v>940</v>
      </c>
      <c r="AR1486" s="96">
        <v>880</v>
      </c>
      <c r="AS1486" s="96">
        <v>830</v>
      </c>
      <c r="AT1486" s="96">
        <v>770</v>
      </c>
      <c r="AU1486" s="96">
        <v>660</v>
      </c>
      <c r="AW1486" s="95" t="s">
        <v>30876</v>
      </c>
      <c r="AX1486" s="96">
        <v>400</v>
      </c>
      <c r="AY1486" s="96">
        <v>380</v>
      </c>
      <c r="AZ1486" s="96">
        <v>360</v>
      </c>
      <c r="BA1486" s="96">
        <v>340</v>
      </c>
      <c r="BB1486" s="96">
        <v>320</v>
      </c>
      <c r="BC1486" s="96">
        <v>300</v>
      </c>
      <c r="BD1486" s="96">
        <v>280</v>
      </c>
      <c r="BE1486" s="96">
        <v>240</v>
      </c>
      <c r="BF1486" s="95" t="s">
        <v>30876</v>
      </c>
      <c r="BG1486" s="96">
        <v>500</v>
      </c>
      <c r="BH1486" s="96">
        <v>480</v>
      </c>
      <c r="BI1486" s="96">
        <v>450</v>
      </c>
      <c r="BJ1486" s="96">
        <v>430</v>
      </c>
      <c r="BK1486" s="96">
        <v>400</v>
      </c>
      <c r="BL1486" s="96">
        <v>380</v>
      </c>
      <c r="BM1486" s="96">
        <v>350</v>
      </c>
      <c r="BN1486" s="96">
        <v>300</v>
      </c>
      <c r="CH1486" s="2">
        <v>66278</v>
      </c>
      <c r="CI1486" s="2" t="s">
        <v>124</v>
      </c>
      <c r="CP1486" s="3">
        <v>64121</v>
      </c>
      <c r="CQ1486" s="3" t="s">
        <v>26415</v>
      </c>
      <c r="CR1486" s="3" t="s">
        <v>126</v>
      </c>
    </row>
    <row r="1487" spans="19:96" x14ac:dyDescent="0.25">
      <c r="S1487" s="2"/>
      <c r="T1487" s="95" t="s">
        <v>1492</v>
      </c>
      <c r="U1487" s="96">
        <v>2400</v>
      </c>
      <c r="V1487" s="96">
        <v>2280</v>
      </c>
      <c r="W1487" s="96">
        <v>2160</v>
      </c>
      <c r="X1487" s="96">
        <v>2040</v>
      </c>
      <c r="Y1487" s="96">
        <v>1920</v>
      </c>
      <c r="Z1487" s="96">
        <v>1800</v>
      </c>
      <c r="AA1487" s="96">
        <v>1680</v>
      </c>
      <c r="AB1487" s="96">
        <v>1440</v>
      </c>
      <c r="AC1487" s="95" t="s">
        <v>1492</v>
      </c>
      <c r="AD1487" s="96">
        <v>3800</v>
      </c>
      <c r="AE1487" s="96">
        <v>3610</v>
      </c>
      <c r="AF1487" s="96">
        <v>3420</v>
      </c>
      <c r="AG1487" s="96">
        <v>3230</v>
      </c>
      <c r="AH1487" s="96">
        <v>3040</v>
      </c>
      <c r="AI1487" s="96">
        <v>2850</v>
      </c>
      <c r="AJ1487" s="96">
        <v>2660</v>
      </c>
      <c r="AK1487" s="96">
        <v>2280</v>
      </c>
      <c r="AL1487" s="2"/>
      <c r="AM1487" s="95" t="s">
        <v>1492</v>
      </c>
      <c r="AN1487" s="96">
        <v>3500</v>
      </c>
      <c r="AO1487" s="96">
        <v>3330</v>
      </c>
      <c r="AP1487" s="96">
        <v>3150</v>
      </c>
      <c r="AQ1487" s="96">
        <v>2980</v>
      </c>
      <c r="AR1487" s="96">
        <v>2800</v>
      </c>
      <c r="AS1487" s="96">
        <v>2630</v>
      </c>
      <c r="AT1487" s="96">
        <v>2450</v>
      </c>
      <c r="AU1487" s="96">
        <v>2100</v>
      </c>
      <c r="AW1487" s="95" t="s">
        <v>1492</v>
      </c>
      <c r="AX1487" s="96">
        <v>1200</v>
      </c>
      <c r="AY1487" s="96">
        <v>1140</v>
      </c>
      <c r="AZ1487" s="96">
        <v>1080</v>
      </c>
      <c r="BA1487" s="96">
        <v>1020</v>
      </c>
      <c r="BB1487" s="96">
        <v>960</v>
      </c>
      <c r="BC1487" s="96">
        <v>900</v>
      </c>
      <c r="BD1487" s="96">
        <v>840</v>
      </c>
      <c r="BE1487" s="96">
        <v>720</v>
      </c>
      <c r="BF1487" s="95" t="s">
        <v>1492</v>
      </c>
      <c r="BG1487" s="96">
        <v>1500</v>
      </c>
      <c r="BH1487" s="96">
        <v>1430</v>
      </c>
      <c r="BI1487" s="96">
        <v>1350</v>
      </c>
      <c r="BJ1487" s="96">
        <v>1280</v>
      </c>
      <c r="BK1487" s="96">
        <v>1200</v>
      </c>
      <c r="BL1487" s="96">
        <v>1130</v>
      </c>
      <c r="BM1487" s="96">
        <v>1050</v>
      </c>
      <c r="BN1487" s="96">
        <v>900</v>
      </c>
      <c r="CH1487" s="2">
        <v>66279</v>
      </c>
      <c r="CI1487" s="2" t="s">
        <v>122</v>
      </c>
      <c r="CP1487" s="3">
        <v>64122</v>
      </c>
      <c r="CQ1487" s="3" t="s">
        <v>34316</v>
      </c>
      <c r="CR1487" s="3" t="s">
        <v>126</v>
      </c>
    </row>
    <row r="1488" spans="19:96" x14ac:dyDescent="0.25">
      <c r="S1488" s="2"/>
      <c r="T1488" s="95" t="s">
        <v>1493</v>
      </c>
      <c r="U1488" s="96">
        <v>2200</v>
      </c>
      <c r="V1488" s="96">
        <v>2090</v>
      </c>
      <c r="W1488" s="96">
        <v>1980</v>
      </c>
      <c r="X1488" s="96">
        <v>1870</v>
      </c>
      <c r="Y1488" s="96">
        <v>1760</v>
      </c>
      <c r="Z1488" s="96">
        <v>1650</v>
      </c>
      <c r="AA1488" s="96">
        <v>1540</v>
      </c>
      <c r="AB1488" s="96">
        <v>1320</v>
      </c>
      <c r="AC1488" s="95" t="s">
        <v>1493</v>
      </c>
      <c r="AD1488" s="96">
        <v>3500</v>
      </c>
      <c r="AE1488" s="96">
        <v>3330</v>
      </c>
      <c r="AF1488" s="96">
        <v>3150</v>
      </c>
      <c r="AG1488" s="96">
        <v>2980</v>
      </c>
      <c r="AH1488" s="96">
        <v>2800</v>
      </c>
      <c r="AI1488" s="96">
        <v>2630</v>
      </c>
      <c r="AJ1488" s="96">
        <v>2450</v>
      </c>
      <c r="AK1488" s="96">
        <v>2100</v>
      </c>
      <c r="AL1488" s="2"/>
      <c r="AM1488" s="95" t="s">
        <v>1493</v>
      </c>
      <c r="AN1488" s="96">
        <v>3300</v>
      </c>
      <c r="AO1488" s="96">
        <v>3140</v>
      </c>
      <c r="AP1488" s="96">
        <v>2970</v>
      </c>
      <c r="AQ1488" s="96">
        <v>2810</v>
      </c>
      <c r="AR1488" s="96">
        <v>2640</v>
      </c>
      <c r="AS1488" s="96">
        <v>2480</v>
      </c>
      <c r="AT1488" s="96">
        <v>2310</v>
      </c>
      <c r="AU1488" s="96">
        <v>1980</v>
      </c>
      <c r="AW1488" s="95" t="s">
        <v>1493</v>
      </c>
      <c r="AX1488" s="96">
        <v>1100</v>
      </c>
      <c r="AY1488" s="96">
        <v>1050</v>
      </c>
      <c r="AZ1488" s="96">
        <v>990</v>
      </c>
      <c r="BA1488" s="96">
        <v>940</v>
      </c>
      <c r="BB1488" s="96">
        <v>880</v>
      </c>
      <c r="BC1488" s="96">
        <v>830</v>
      </c>
      <c r="BD1488" s="96">
        <v>770</v>
      </c>
      <c r="BE1488" s="96">
        <v>660</v>
      </c>
      <c r="BF1488" s="95" t="s">
        <v>1493</v>
      </c>
      <c r="BG1488" s="96">
        <v>1400</v>
      </c>
      <c r="BH1488" s="96">
        <v>1330</v>
      </c>
      <c r="BI1488" s="96">
        <v>1260</v>
      </c>
      <c r="BJ1488" s="96">
        <v>1190</v>
      </c>
      <c r="BK1488" s="96">
        <v>1120</v>
      </c>
      <c r="BL1488" s="96">
        <v>1050</v>
      </c>
      <c r="BM1488" s="96">
        <v>980</v>
      </c>
      <c r="BN1488" s="96">
        <v>840</v>
      </c>
      <c r="CH1488" s="2">
        <v>66280</v>
      </c>
      <c r="CI1488" s="2" t="s">
        <v>126</v>
      </c>
      <c r="CP1488" s="3">
        <v>64123</v>
      </c>
      <c r="CQ1488" s="3" t="s">
        <v>26419</v>
      </c>
      <c r="CR1488" s="3" t="s">
        <v>126</v>
      </c>
    </row>
    <row r="1489" spans="19:96" x14ac:dyDescent="0.25">
      <c r="S1489" s="2"/>
      <c r="T1489" s="95" t="s">
        <v>30877</v>
      </c>
      <c r="U1489" s="96">
        <v>1000</v>
      </c>
      <c r="V1489" s="96">
        <v>950</v>
      </c>
      <c r="W1489" s="96">
        <v>900</v>
      </c>
      <c r="X1489" s="96">
        <v>850</v>
      </c>
      <c r="Y1489" s="96">
        <v>800</v>
      </c>
      <c r="Z1489" s="96">
        <v>750</v>
      </c>
      <c r="AA1489" s="96">
        <v>700</v>
      </c>
      <c r="AB1489" s="96">
        <v>600</v>
      </c>
      <c r="AC1489" s="95" t="s">
        <v>30877</v>
      </c>
      <c r="AD1489" s="96">
        <v>1600</v>
      </c>
      <c r="AE1489" s="96">
        <v>1520</v>
      </c>
      <c r="AF1489" s="96">
        <v>1440</v>
      </c>
      <c r="AG1489" s="96">
        <v>1360</v>
      </c>
      <c r="AH1489" s="96">
        <v>1280</v>
      </c>
      <c r="AI1489" s="96">
        <v>1200</v>
      </c>
      <c r="AJ1489" s="96">
        <v>1120</v>
      </c>
      <c r="AK1489" s="96">
        <v>960</v>
      </c>
      <c r="AL1489" s="2"/>
      <c r="AM1489" s="95" t="s">
        <v>30877</v>
      </c>
      <c r="AN1489" s="96">
        <v>1500</v>
      </c>
      <c r="AO1489" s="96">
        <v>1430</v>
      </c>
      <c r="AP1489" s="96">
        <v>1350</v>
      </c>
      <c r="AQ1489" s="96">
        <v>1280</v>
      </c>
      <c r="AR1489" s="96">
        <v>1200</v>
      </c>
      <c r="AS1489" s="96">
        <v>1130</v>
      </c>
      <c r="AT1489" s="96">
        <v>1050</v>
      </c>
      <c r="AU1489" s="96">
        <v>900</v>
      </c>
      <c r="AW1489" s="95" t="s">
        <v>30877</v>
      </c>
      <c r="AX1489" s="96">
        <v>500</v>
      </c>
      <c r="AY1489" s="96">
        <v>480</v>
      </c>
      <c r="AZ1489" s="96">
        <v>450</v>
      </c>
      <c r="BA1489" s="96">
        <v>430</v>
      </c>
      <c r="BB1489" s="96">
        <v>400</v>
      </c>
      <c r="BC1489" s="96">
        <v>380</v>
      </c>
      <c r="BD1489" s="96">
        <v>350</v>
      </c>
      <c r="BE1489" s="96">
        <v>300</v>
      </c>
      <c r="BF1489" s="95" t="s">
        <v>30877</v>
      </c>
      <c r="BG1489" s="96">
        <v>700</v>
      </c>
      <c r="BH1489" s="96">
        <v>670</v>
      </c>
      <c r="BI1489" s="96">
        <v>630</v>
      </c>
      <c r="BJ1489" s="96">
        <v>600</v>
      </c>
      <c r="BK1489" s="96">
        <v>560</v>
      </c>
      <c r="BL1489" s="96">
        <v>530</v>
      </c>
      <c r="BM1489" s="96">
        <v>490</v>
      </c>
      <c r="BN1489" s="96">
        <v>420</v>
      </c>
      <c r="CH1489" s="2">
        <v>66281</v>
      </c>
      <c r="CI1489" s="2" t="s">
        <v>124</v>
      </c>
      <c r="CP1489" s="3">
        <v>64124</v>
      </c>
      <c r="CQ1489" s="3" t="s">
        <v>34317</v>
      </c>
      <c r="CR1489" s="3" t="s">
        <v>126</v>
      </c>
    </row>
    <row r="1490" spans="19:96" x14ac:dyDescent="0.25">
      <c r="S1490" s="2"/>
      <c r="T1490" s="95" t="s">
        <v>1494</v>
      </c>
      <c r="U1490" s="96">
        <v>700</v>
      </c>
      <c r="V1490" s="96">
        <v>670</v>
      </c>
      <c r="W1490" s="96">
        <v>630</v>
      </c>
      <c r="X1490" s="96">
        <v>600</v>
      </c>
      <c r="Y1490" s="96">
        <v>560</v>
      </c>
      <c r="Z1490" s="96">
        <v>530</v>
      </c>
      <c r="AA1490" s="96">
        <v>490</v>
      </c>
      <c r="AB1490" s="96">
        <v>420</v>
      </c>
      <c r="AC1490" s="95" t="s">
        <v>1494</v>
      </c>
      <c r="AD1490" s="96">
        <v>1100</v>
      </c>
      <c r="AE1490" s="96">
        <v>1050</v>
      </c>
      <c r="AF1490" s="96">
        <v>990</v>
      </c>
      <c r="AG1490" s="96">
        <v>940</v>
      </c>
      <c r="AH1490" s="96">
        <v>880</v>
      </c>
      <c r="AI1490" s="96">
        <v>830</v>
      </c>
      <c r="AJ1490" s="96">
        <v>770</v>
      </c>
      <c r="AK1490" s="96">
        <v>660</v>
      </c>
      <c r="AL1490" s="2"/>
      <c r="AM1490" s="95" t="s">
        <v>1494</v>
      </c>
      <c r="AN1490" s="96">
        <v>1000</v>
      </c>
      <c r="AO1490" s="96">
        <v>950</v>
      </c>
      <c r="AP1490" s="96">
        <v>900</v>
      </c>
      <c r="AQ1490" s="96">
        <v>850</v>
      </c>
      <c r="AR1490" s="96">
        <v>800</v>
      </c>
      <c r="AS1490" s="96">
        <v>750</v>
      </c>
      <c r="AT1490" s="96">
        <v>700</v>
      </c>
      <c r="AU1490" s="96">
        <v>600</v>
      </c>
      <c r="AW1490" s="95" t="s">
        <v>1494</v>
      </c>
      <c r="AX1490" s="96">
        <v>300</v>
      </c>
      <c r="AY1490" s="96">
        <v>290</v>
      </c>
      <c r="AZ1490" s="96">
        <v>270</v>
      </c>
      <c r="BA1490" s="96">
        <v>260</v>
      </c>
      <c r="BB1490" s="96">
        <v>240</v>
      </c>
      <c r="BC1490" s="96">
        <v>230</v>
      </c>
      <c r="BD1490" s="96">
        <v>210</v>
      </c>
      <c r="BE1490" s="96">
        <v>180</v>
      </c>
      <c r="BF1490" s="95" t="s">
        <v>1494</v>
      </c>
      <c r="BG1490" s="96">
        <v>400</v>
      </c>
      <c r="BH1490" s="96">
        <v>380</v>
      </c>
      <c r="BI1490" s="96">
        <v>360</v>
      </c>
      <c r="BJ1490" s="96">
        <v>340</v>
      </c>
      <c r="BK1490" s="96">
        <v>320</v>
      </c>
      <c r="BL1490" s="96">
        <v>300</v>
      </c>
      <c r="BM1490" s="96">
        <v>280</v>
      </c>
      <c r="BN1490" s="96">
        <v>240</v>
      </c>
      <c r="CH1490" s="2">
        <v>66288</v>
      </c>
      <c r="CI1490" s="2" t="s">
        <v>122</v>
      </c>
      <c r="CP1490" s="3">
        <v>64125</v>
      </c>
      <c r="CQ1490" s="3" t="s">
        <v>34318</v>
      </c>
      <c r="CR1490" s="3" t="s">
        <v>126</v>
      </c>
    </row>
    <row r="1491" spans="19:96" x14ac:dyDescent="0.25">
      <c r="S1491" s="2"/>
      <c r="T1491" s="95" t="s">
        <v>16606</v>
      </c>
      <c r="U1491" s="96">
        <v>1500</v>
      </c>
      <c r="V1491" s="96">
        <v>1430</v>
      </c>
      <c r="W1491" s="96">
        <v>1350</v>
      </c>
      <c r="X1491" s="96">
        <v>1280</v>
      </c>
      <c r="Y1491" s="96">
        <v>1200</v>
      </c>
      <c r="Z1491" s="96">
        <v>1130</v>
      </c>
      <c r="AA1491" s="96">
        <v>1050</v>
      </c>
      <c r="AB1491" s="96">
        <v>900</v>
      </c>
      <c r="AC1491" s="95" t="s">
        <v>16606</v>
      </c>
      <c r="AD1491" s="96">
        <v>2400</v>
      </c>
      <c r="AE1491" s="96">
        <v>2280</v>
      </c>
      <c r="AF1491" s="96">
        <v>2160</v>
      </c>
      <c r="AG1491" s="96">
        <v>2040</v>
      </c>
      <c r="AH1491" s="96">
        <v>1920</v>
      </c>
      <c r="AI1491" s="96">
        <v>1800</v>
      </c>
      <c r="AJ1491" s="96">
        <v>1680</v>
      </c>
      <c r="AK1491" s="96">
        <v>1440</v>
      </c>
      <c r="AL1491" s="2"/>
      <c r="AM1491" s="95" t="s">
        <v>16606</v>
      </c>
      <c r="AN1491" s="96">
        <v>2200</v>
      </c>
      <c r="AO1491" s="96">
        <v>2090</v>
      </c>
      <c r="AP1491" s="96">
        <v>1980</v>
      </c>
      <c r="AQ1491" s="96">
        <v>1870</v>
      </c>
      <c r="AR1491" s="96">
        <v>1760</v>
      </c>
      <c r="AS1491" s="96">
        <v>1650</v>
      </c>
      <c r="AT1491" s="96">
        <v>1540</v>
      </c>
      <c r="AU1491" s="96">
        <v>1320</v>
      </c>
      <c r="AW1491" s="95" t="s">
        <v>16606</v>
      </c>
      <c r="AX1491" s="96">
        <v>700</v>
      </c>
      <c r="AY1491" s="96">
        <v>670</v>
      </c>
      <c r="AZ1491" s="96">
        <v>630</v>
      </c>
      <c r="BA1491" s="96">
        <v>600</v>
      </c>
      <c r="BB1491" s="96">
        <v>560</v>
      </c>
      <c r="BC1491" s="96">
        <v>530</v>
      </c>
      <c r="BD1491" s="96">
        <v>490</v>
      </c>
      <c r="BE1491" s="96">
        <v>420</v>
      </c>
      <c r="BF1491" s="95" t="s">
        <v>16606</v>
      </c>
      <c r="BG1491" s="96">
        <v>1000</v>
      </c>
      <c r="BH1491" s="96">
        <v>950</v>
      </c>
      <c r="BI1491" s="96">
        <v>900</v>
      </c>
      <c r="BJ1491" s="96">
        <v>850</v>
      </c>
      <c r="BK1491" s="96">
        <v>800</v>
      </c>
      <c r="BL1491" s="96">
        <v>750</v>
      </c>
      <c r="BM1491" s="96">
        <v>700</v>
      </c>
      <c r="BN1491" s="96">
        <v>600</v>
      </c>
      <c r="CH1491" s="2">
        <v>66295</v>
      </c>
      <c r="CI1491" s="2" t="s">
        <v>126</v>
      </c>
      <c r="CP1491" s="3">
        <v>64126</v>
      </c>
      <c r="CQ1491" s="3" t="s">
        <v>34319</v>
      </c>
      <c r="CR1491" s="3" t="s">
        <v>126</v>
      </c>
    </row>
    <row r="1492" spans="19:96" x14ac:dyDescent="0.25">
      <c r="S1492" s="2"/>
      <c r="T1492" s="95" t="s">
        <v>1495</v>
      </c>
      <c r="U1492" s="96">
        <v>900</v>
      </c>
      <c r="V1492" s="96">
        <v>860</v>
      </c>
      <c r="W1492" s="96">
        <v>810</v>
      </c>
      <c r="X1492" s="96">
        <v>770</v>
      </c>
      <c r="Y1492" s="96">
        <v>720</v>
      </c>
      <c r="Z1492" s="96">
        <v>680</v>
      </c>
      <c r="AA1492" s="96">
        <v>630</v>
      </c>
      <c r="AB1492" s="96">
        <v>540</v>
      </c>
      <c r="AC1492" s="95" t="s">
        <v>1495</v>
      </c>
      <c r="AD1492" s="96">
        <v>1400</v>
      </c>
      <c r="AE1492" s="96">
        <v>1330</v>
      </c>
      <c r="AF1492" s="96">
        <v>1260</v>
      </c>
      <c r="AG1492" s="96">
        <v>1190</v>
      </c>
      <c r="AH1492" s="96">
        <v>1120</v>
      </c>
      <c r="AI1492" s="96">
        <v>1050</v>
      </c>
      <c r="AJ1492" s="96">
        <v>980</v>
      </c>
      <c r="AK1492" s="96">
        <v>840</v>
      </c>
      <c r="AL1492" s="2"/>
      <c r="AM1492" s="95" t="s">
        <v>1495</v>
      </c>
      <c r="AN1492" s="96">
        <v>1400</v>
      </c>
      <c r="AO1492" s="96">
        <v>1330</v>
      </c>
      <c r="AP1492" s="96">
        <v>1260</v>
      </c>
      <c r="AQ1492" s="96">
        <v>1190</v>
      </c>
      <c r="AR1492" s="96">
        <v>1120</v>
      </c>
      <c r="AS1492" s="96">
        <v>1050</v>
      </c>
      <c r="AT1492" s="96">
        <v>980</v>
      </c>
      <c r="AU1492" s="96">
        <v>840</v>
      </c>
      <c r="AW1492" s="95" t="s">
        <v>1495</v>
      </c>
      <c r="AX1492" s="96">
        <v>500</v>
      </c>
      <c r="AY1492" s="96">
        <v>480</v>
      </c>
      <c r="AZ1492" s="96">
        <v>450</v>
      </c>
      <c r="BA1492" s="96">
        <v>430</v>
      </c>
      <c r="BB1492" s="96">
        <v>400</v>
      </c>
      <c r="BC1492" s="96">
        <v>380</v>
      </c>
      <c r="BD1492" s="96">
        <v>350</v>
      </c>
      <c r="BE1492" s="96">
        <v>300</v>
      </c>
      <c r="BF1492" s="95" t="s">
        <v>1495</v>
      </c>
      <c r="BG1492" s="96">
        <v>600</v>
      </c>
      <c r="BH1492" s="96">
        <v>570</v>
      </c>
      <c r="BI1492" s="96">
        <v>540</v>
      </c>
      <c r="BJ1492" s="96">
        <v>510</v>
      </c>
      <c r="BK1492" s="96">
        <v>480</v>
      </c>
      <c r="BL1492" s="96">
        <v>450</v>
      </c>
      <c r="BM1492" s="96">
        <v>420</v>
      </c>
      <c r="BN1492" s="96">
        <v>360</v>
      </c>
      <c r="CH1492" s="2">
        <v>66296</v>
      </c>
      <c r="CI1492" s="2" t="s">
        <v>126</v>
      </c>
      <c r="CP1492" s="3">
        <v>64127</v>
      </c>
      <c r="CQ1492" s="3" t="s">
        <v>26422</v>
      </c>
      <c r="CR1492" s="3" t="s">
        <v>126</v>
      </c>
    </row>
    <row r="1493" spans="19:96" x14ac:dyDescent="0.25">
      <c r="S1493" s="2"/>
      <c r="T1493" s="95" t="s">
        <v>1496</v>
      </c>
      <c r="U1493" s="96">
        <v>1000</v>
      </c>
      <c r="V1493" s="96">
        <v>950</v>
      </c>
      <c r="W1493" s="96">
        <v>900</v>
      </c>
      <c r="X1493" s="96">
        <v>850</v>
      </c>
      <c r="Y1493" s="96">
        <v>800</v>
      </c>
      <c r="Z1493" s="96">
        <v>750</v>
      </c>
      <c r="AA1493" s="96">
        <v>700</v>
      </c>
      <c r="AB1493" s="96">
        <v>600</v>
      </c>
      <c r="AC1493" s="95" t="s">
        <v>1496</v>
      </c>
      <c r="AD1493" s="96">
        <v>1600</v>
      </c>
      <c r="AE1493" s="96">
        <v>1520</v>
      </c>
      <c r="AF1493" s="96">
        <v>1440</v>
      </c>
      <c r="AG1493" s="96">
        <v>1360</v>
      </c>
      <c r="AH1493" s="96">
        <v>1280</v>
      </c>
      <c r="AI1493" s="96">
        <v>1200</v>
      </c>
      <c r="AJ1493" s="96">
        <v>1120</v>
      </c>
      <c r="AK1493" s="96">
        <v>960</v>
      </c>
      <c r="AL1493" s="2"/>
      <c r="AM1493" s="95" t="s">
        <v>1496</v>
      </c>
      <c r="AN1493" s="96">
        <v>1500</v>
      </c>
      <c r="AO1493" s="96">
        <v>1430</v>
      </c>
      <c r="AP1493" s="96">
        <v>1350</v>
      </c>
      <c r="AQ1493" s="96">
        <v>1280</v>
      </c>
      <c r="AR1493" s="96">
        <v>1200</v>
      </c>
      <c r="AS1493" s="96">
        <v>1130</v>
      </c>
      <c r="AT1493" s="96">
        <v>1050</v>
      </c>
      <c r="AU1493" s="96">
        <v>900</v>
      </c>
      <c r="AW1493" s="95" t="s">
        <v>1496</v>
      </c>
      <c r="AX1493" s="96">
        <v>500</v>
      </c>
      <c r="AY1493" s="96">
        <v>480</v>
      </c>
      <c r="AZ1493" s="96">
        <v>450</v>
      </c>
      <c r="BA1493" s="96">
        <v>430</v>
      </c>
      <c r="BB1493" s="96">
        <v>400</v>
      </c>
      <c r="BC1493" s="96">
        <v>380</v>
      </c>
      <c r="BD1493" s="96">
        <v>350</v>
      </c>
      <c r="BE1493" s="96">
        <v>300</v>
      </c>
      <c r="BF1493" s="95" t="s">
        <v>1496</v>
      </c>
      <c r="BG1493" s="96">
        <v>700</v>
      </c>
      <c r="BH1493" s="96">
        <v>670</v>
      </c>
      <c r="BI1493" s="96">
        <v>630</v>
      </c>
      <c r="BJ1493" s="96">
        <v>600</v>
      </c>
      <c r="BK1493" s="96">
        <v>560</v>
      </c>
      <c r="BL1493" s="96">
        <v>530</v>
      </c>
      <c r="BM1493" s="96">
        <v>490</v>
      </c>
      <c r="BN1493" s="96">
        <v>420</v>
      </c>
      <c r="CH1493" s="2">
        <v>66297</v>
      </c>
      <c r="CI1493" s="2" t="s">
        <v>126</v>
      </c>
      <c r="CP1493" s="3">
        <v>64128</v>
      </c>
      <c r="CQ1493" s="3" t="s">
        <v>26421</v>
      </c>
      <c r="CR1493" s="3" t="s">
        <v>126</v>
      </c>
    </row>
    <row r="1494" spans="19:96" x14ac:dyDescent="0.25">
      <c r="S1494" s="2"/>
      <c r="T1494" s="95" t="s">
        <v>1497</v>
      </c>
      <c r="U1494" s="96">
        <v>900</v>
      </c>
      <c r="V1494" s="96">
        <v>860</v>
      </c>
      <c r="W1494" s="96">
        <v>810</v>
      </c>
      <c r="X1494" s="96">
        <v>770</v>
      </c>
      <c r="Y1494" s="96">
        <v>720</v>
      </c>
      <c r="Z1494" s="96">
        <v>680</v>
      </c>
      <c r="AA1494" s="96">
        <v>630</v>
      </c>
      <c r="AB1494" s="96">
        <v>540</v>
      </c>
      <c r="AC1494" s="95" t="s">
        <v>1497</v>
      </c>
      <c r="AD1494" s="96">
        <v>1400</v>
      </c>
      <c r="AE1494" s="96">
        <v>1330</v>
      </c>
      <c r="AF1494" s="96">
        <v>1260</v>
      </c>
      <c r="AG1494" s="96">
        <v>1190</v>
      </c>
      <c r="AH1494" s="96">
        <v>1120</v>
      </c>
      <c r="AI1494" s="96">
        <v>1050</v>
      </c>
      <c r="AJ1494" s="96">
        <v>980</v>
      </c>
      <c r="AK1494" s="96">
        <v>840</v>
      </c>
      <c r="AL1494" s="2"/>
      <c r="AM1494" s="95" t="s">
        <v>1497</v>
      </c>
      <c r="AN1494" s="96">
        <v>1400</v>
      </c>
      <c r="AO1494" s="96">
        <v>1330</v>
      </c>
      <c r="AP1494" s="96">
        <v>1260</v>
      </c>
      <c r="AQ1494" s="96">
        <v>1190</v>
      </c>
      <c r="AR1494" s="96">
        <v>1120</v>
      </c>
      <c r="AS1494" s="96">
        <v>1050</v>
      </c>
      <c r="AT1494" s="96">
        <v>980</v>
      </c>
      <c r="AU1494" s="96">
        <v>840</v>
      </c>
      <c r="AW1494" s="95" t="s">
        <v>1497</v>
      </c>
      <c r="AX1494" s="96">
        <v>500</v>
      </c>
      <c r="AY1494" s="96">
        <v>480</v>
      </c>
      <c r="AZ1494" s="96">
        <v>450</v>
      </c>
      <c r="BA1494" s="96">
        <v>430</v>
      </c>
      <c r="BB1494" s="96">
        <v>400</v>
      </c>
      <c r="BC1494" s="96">
        <v>380</v>
      </c>
      <c r="BD1494" s="96">
        <v>350</v>
      </c>
      <c r="BE1494" s="96">
        <v>300</v>
      </c>
      <c r="BF1494" s="95" t="s">
        <v>1497</v>
      </c>
      <c r="BG1494" s="96">
        <v>600</v>
      </c>
      <c r="BH1494" s="96">
        <v>570</v>
      </c>
      <c r="BI1494" s="96">
        <v>540</v>
      </c>
      <c r="BJ1494" s="96">
        <v>510</v>
      </c>
      <c r="BK1494" s="96">
        <v>480</v>
      </c>
      <c r="BL1494" s="96">
        <v>450</v>
      </c>
      <c r="BM1494" s="96">
        <v>420</v>
      </c>
      <c r="BN1494" s="96">
        <v>360</v>
      </c>
      <c r="CH1494" s="2">
        <v>66298</v>
      </c>
      <c r="CI1494" s="2" t="s">
        <v>126</v>
      </c>
      <c r="CP1494" s="3">
        <v>64129</v>
      </c>
      <c r="CQ1494" s="3" t="s">
        <v>34320</v>
      </c>
      <c r="CR1494" s="3" t="s">
        <v>126</v>
      </c>
    </row>
    <row r="1495" spans="19:96" x14ac:dyDescent="0.25">
      <c r="S1495" s="2"/>
      <c r="T1495" s="95" t="s">
        <v>1498</v>
      </c>
      <c r="U1495" s="96">
        <v>1000</v>
      </c>
      <c r="V1495" s="96">
        <v>950</v>
      </c>
      <c r="W1495" s="96">
        <v>900</v>
      </c>
      <c r="X1495" s="96">
        <v>850</v>
      </c>
      <c r="Y1495" s="96">
        <v>800</v>
      </c>
      <c r="Z1495" s="96">
        <v>750</v>
      </c>
      <c r="AA1495" s="96">
        <v>700</v>
      </c>
      <c r="AB1495" s="96">
        <v>600</v>
      </c>
      <c r="AC1495" s="95" t="s">
        <v>1498</v>
      </c>
      <c r="AD1495" s="96">
        <v>1600</v>
      </c>
      <c r="AE1495" s="96">
        <v>1520</v>
      </c>
      <c r="AF1495" s="96">
        <v>1440</v>
      </c>
      <c r="AG1495" s="96">
        <v>1360</v>
      </c>
      <c r="AH1495" s="96">
        <v>1280</v>
      </c>
      <c r="AI1495" s="96">
        <v>1200</v>
      </c>
      <c r="AJ1495" s="96">
        <v>1120</v>
      </c>
      <c r="AK1495" s="96">
        <v>960</v>
      </c>
      <c r="AL1495" s="2"/>
      <c r="AM1495" s="95" t="s">
        <v>1498</v>
      </c>
      <c r="AN1495" s="96">
        <v>1500</v>
      </c>
      <c r="AO1495" s="96">
        <v>1430</v>
      </c>
      <c r="AP1495" s="96">
        <v>1350</v>
      </c>
      <c r="AQ1495" s="96">
        <v>1280</v>
      </c>
      <c r="AR1495" s="96">
        <v>1200</v>
      </c>
      <c r="AS1495" s="96">
        <v>1130</v>
      </c>
      <c r="AT1495" s="96">
        <v>1050</v>
      </c>
      <c r="AU1495" s="96">
        <v>900</v>
      </c>
      <c r="AW1495" s="95" t="s">
        <v>1498</v>
      </c>
      <c r="AX1495" s="96">
        <v>500</v>
      </c>
      <c r="AY1495" s="96">
        <v>480</v>
      </c>
      <c r="AZ1495" s="96">
        <v>450</v>
      </c>
      <c r="BA1495" s="96">
        <v>430</v>
      </c>
      <c r="BB1495" s="96">
        <v>400</v>
      </c>
      <c r="BC1495" s="96">
        <v>380</v>
      </c>
      <c r="BD1495" s="96">
        <v>350</v>
      </c>
      <c r="BE1495" s="96">
        <v>300</v>
      </c>
      <c r="BF1495" s="95" t="s">
        <v>1498</v>
      </c>
      <c r="BG1495" s="96">
        <v>700</v>
      </c>
      <c r="BH1495" s="96">
        <v>670</v>
      </c>
      <c r="BI1495" s="96">
        <v>630</v>
      </c>
      <c r="BJ1495" s="96">
        <v>600</v>
      </c>
      <c r="BK1495" s="96">
        <v>560</v>
      </c>
      <c r="BL1495" s="96">
        <v>530</v>
      </c>
      <c r="BM1495" s="96">
        <v>490</v>
      </c>
      <c r="BN1495" s="96">
        <v>420</v>
      </c>
      <c r="CH1495" s="2">
        <v>66299</v>
      </c>
      <c r="CI1495" s="2" t="s">
        <v>126</v>
      </c>
      <c r="CP1495" s="3">
        <v>64130</v>
      </c>
      <c r="CQ1495" s="3" t="s">
        <v>34321</v>
      </c>
      <c r="CR1495" s="3" t="s">
        <v>126</v>
      </c>
    </row>
    <row r="1496" spans="19:96" x14ac:dyDescent="0.25">
      <c r="S1496" s="2"/>
      <c r="T1496" s="95" t="s">
        <v>1499</v>
      </c>
      <c r="U1496" s="96">
        <v>900</v>
      </c>
      <c r="V1496" s="96">
        <v>860</v>
      </c>
      <c r="W1496" s="96">
        <v>810</v>
      </c>
      <c r="X1496" s="96">
        <v>770</v>
      </c>
      <c r="Y1496" s="96">
        <v>720</v>
      </c>
      <c r="Z1496" s="96">
        <v>680</v>
      </c>
      <c r="AA1496" s="96">
        <v>630</v>
      </c>
      <c r="AB1496" s="96">
        <v>540</v>
      </c>
      <c r="AC1496" s="95" t="s">
        <v>1499</v>
      </c>
      <c r="AD1496" s="96">
        <v>1400</v>
      </c>
      <c r="AE1496" s="96">
        <v>1330</v>
      </c>
      <c r="AF1496" s="96">
        <v>1260</v>
      </c>
      <c r="AG1496" s="96">
        <v>1190</v>
      </c>
      <c r="AH1496" s="96">
        <v>1120</v>
      </c>
      <c r="AI1496" s="96">
        <v>1050</v>
      </c>
      <c r="AJ1496" s="96">
        <v>980</v>
      </c>
      <c r="AK1496" s="96">
        <v>840</v>
      </c>
      <c r="AL1496" s="2"/>
      <c r="AM1496" s="95" t="s">
        <v>1499</v>
      </c>
      <c r="AN1496" s="96">
        <v>1400</v>
      </c>
      <c r="AO1496" s="96">
        <v>1330</v>
      </c>
      <c r="AP1496" s="96">
        <v>1260</v>
      </c>
      <c r="AQ1496" s="96">
        <v>1190</v>
      </c>
      <c r="AR1496" s="96">
        <v>1120</v>
      </c>
      <c r="AS1496" s="96">
        <v>1050</v>
      </c>
      <c r="AT1496" s="96">
        <v>980</v>
      </c>
      <c r="AU1496" s="96">
        <v>840</v>
      </c>
      <c r="AW1496" s="95" t="s">
        <v>1499</v>
      </c>
      <c r="AX1496" s="96">
        <v>500</v>
      </c>
      <c r="AY1496" s="96">
        <v>480</v>
      </c>
      <c r="AZ1496" s="96">
        <v>450</v>
      </c>
      <c r="BA1496" s="96">
        <v>430</v>
      </c>
      <c r="BB1496" s="96">
        <v>400</v>
      </c>
      <c r="BC1496" s="96">
        <v>380</v>
      </c>
      <c r="BD1496" s="96">
        <v>350</v>
      </c>
      <c r="BE1496" s="96">
        <v>300</v>
      </c>
      <c r="BF1496" s="95" t="s">
        <v>1499</v>
      </c>
      <c r="BG1496" s="96">
        <v>600</v>
      </c>
      <c r="BH1496" s="96">
        <v>570</v>
      </c>
      <c r="BI1496" s="96">
        <v>540</v>
      </c>
      <c r="BJ1496" s="96">
        <v>510</v>
      </c>
      <c r="BK1496" s="96">
        <v>480</v>
      </c>
      <c r="BL1496" s="96">
        <v>450</v>
      </c>
      <c r="BM1496" s="96">
        <v>420</v>
      </c>
      <c r="BN1496" s="96">
        <v>360</v>
      </c>
      <c r="CH1496" s="2">
        <v>66300</v>
      </c>
      <c r="CI1496" s="2" t="s">
        <v>126</v>
      </c>
      <c r="CP1496" s="3">
        <v>64131</v>
      </c>
      <c r="CQ1496" s="3" t="s">
        <v>26416</v>
      </c>
      <c r="CR1496" s="3" t="s">
        <v>126</v>
      </c>
    </row>
    <row r="1497" spans="19:96" x14ac:dyDescent="0.25">
      <c r="S1497" s="2"/>
      <c r="T1497" s="95" t="s">
        <v>1500</v>
      </c>
      <c r="U1497" s="96">
        <v>800</v>
      </c>
      <c r="V1497" s="96">
        <v>760</v>
      </c>
      <c r="W1497" s="96">
        <v>720</v>
      </c>
      <c r="X1497" s="96">
        <v>680</v>
      </c>
      <c r="Y1497" s="96">
        <v>640</v>
      </c>
      <c r="Z1497" s="96">
        <v>600</v>
      </c>
      <c r="AA1497" s="96">
        <v>560</v>
      </c>
      <c r="AB1497" s="96">
        <v>480</v>
      </c>
      <c r="AC1497" s="95" t="s">
        <v>1500</v>
      </c>
      <c r="AD1497" s="96">
        <v>1300</v>
      </c>
      <c r="AE1497" s="96">
        <v>1240</v>
      </c>
      <c r="AF1497" s="96">
        <v>1170</v>
      </c>
      <c r="AG1497" s="96">
        <v>1110</v>
      </c>
      <c r="AH1497" s="96">
        <v>1040</v>
      </c>
      <c r="AI1497" s="96">
        <v>980</v>
      </c>
      <c r="AJ1497" s="96">
        <v>910</v>
      </c>
      <c r="AK1497" s="96">
        <v>780</v>
      </c>
      <c r="AL1497" s="2"/>
      <c r="AM1497" s="95" t="s">
        <v>1500</v>
      </c>
      <c r="AN1497" s="96">
        <v>1200</v>
      </c>
      <c r="AO1497" s="96">
        <v>1140</v>
      </c>
      <c r="AP1497" s="96">
        <v>1080</v>
      </c>
      <c r="AQ1497" s="96">
        <v>1020</v>
      </c>
      <c r="AR1497" s="96">
        <v>960</v>
      </c>
      <c r="AS1497" s="96">
        <v>900</v>
      </c>
      <c r="AT1497" s="96">
        <v>840</v>
      </c>
      <c r="AU1497" s="96">
        <v>720</v>
      </c>
      <c r="AW1497" s="95" t="s">
        <v>1500</v>
      </c>
      <c r="AX1497" s="96">
        <v>400</v>
      </c>
      <c r="AY1497" s="96">
        <v>380</v>
      </c>
      <c r="AZ1497" s="96">
        <v>360</v>
      </c>
      <c r="BA1497" s="96">
        <v>340</v>
      </c>
      <c r="BB1497" s="96">
        <v>320</v>
      </c>
      <c r="BC1497" s="96">
        <v>300</v>
      </c>
      <c r="BD1497" s="96">
        <v>280</v>
      </c>
      <c r="BE1497" s="96">
        <v>240</v>
      </c>
      <c r="BF1497" s="95" t="s">
        <v>1500</v>
      </c>
      <c r="BG1497" s="96">
        <v>500</v>
      </c>
      <c r="BH1497" s="96">
        <v>480</v>
      </c>
      <c r="BI1497" s="96">
        <v>450</v>
      </c>
      <c r="BJ1497" s="96">
        <v>430</v>
      </c>
      <c r="BK1497" s="96">
        <v>400</v>
      </c>
      <c r="BL1497" s="96">
        <v>380</v>
      </c>
      <c r="BM1497" s="96">
        <v>350</v>
      </c>
      <c r="BN1497" s="96">
        <v>300</v>
      </c>
      <c r="CH1497" s="2">
        <v>66308</v>
      </c>
      <c r="CI1497" s="2" t="s">
        <v>126</v>
      </c>
      <c r="CP1497" s="3">
        <v>64132</v>
      </c>
      <c r="CQ1497" s="3" t="s">
        <v>26417</v>
      </c>
      <c r="CR1497" s="3" t="s">
        <v>126</v>
      </c>
    </row>
    <row r="1498" spans="19:96" x14ac:dyDescent="0.25">
      <c r="S1498" s="2"/>
      <c r="T1498" s="95" t="s">
        <v>1501</v>
      </c>
      <c r="U1498" s="96">
        <v>2000</v>
      </c>
      <c r="V1498" s="96">
        <v>1900</v>
      </c>
      <c r="W1498" s="96">
        <v>1800</v>
      </c>
      <c r="X1498" s="96">
        <v>1700</v>
      </c>
      <c r="Y1498" s="96">
        <v>1600</v>
      </c>
      <c r="Z1498" s="96">
        <v>1500</v>
      </c>
      <c r="AA1498" s="96">
        <v>1400</v>
      </c>
      <c r="AB1498" s="96">
        <v>1200</v>
      </c>
      <c r="AC1498" s="95" t="s">
        <v>1501</v>
      </c>
      <c r="AD1498" s="96">
        <v>3200</v>
      </c>
      <c r="AE1498" s="96">
        <v>3040</v>
      </c>
      <c r="AF1498" s="96">
        <v>2880</v>
      </c>
      <c r="AG1498" s="96">
        <v>2720</v>
      </c>
      <c r="AH1498" s="96">
        <v>2560</v>
      </c>
      <c r="AI1498" s="96">
        <v>2400</v>
      </c>
      <c r="AJ1498" s="96">
        <v>2240</v>
      </c>
      <c r="AK1498" s="96">
        <v>1920</v>
      </c>
      <c r="AL1498" s="2"/>
      <c r="AM1498" s="95" t="s">
        <v>1501</v>
      </c>
      <c r="AN1498" s="96">
        <v>3000</v>
      </c>
      <c r="AO1498" s="96">
        <v>2850</v>
      </c>
      <c r="AP1498" s="96">
        <v>2700</v>
      </c>
      <c r="AQ1498" s="96">
        <v>2550</v>
      </c>
      <c r="AR1498" s="96">
        <v>2400</v>
      </c>
      <c r="AS1498" s="96">
        <v>2250</v>
      </c>
      <c r="AT1498" s="96">
        <v>2100</v>
      </c>
      <c r="AU1498" s="96">
        <v>1800</v>
      </c>
      <c r="AW1498" s="95" t="s">
        <v>1501</v>
      </c>
      <c r="AX1498" s="96">
        <v>1000</v>
      </c>
      <c r="AY1498" s="96">
        <v>950</v>
      </c>
      <c r="AZ1498" s="96">
        <v>900</v>
      </c>
      <c r="BA1498" s="96">
        <v>850</v>
      </c>
      <c r="BB1498" s="96">
        <v>800</v>
      </c>
      <c r="BC1498" s="96">
        <v>750</v>
      </c>
      <c r="BD1498" s="96">
        <v>700</v>
      </c>
      <c r="BE1498" s="96">
        <v>600</v>
      </c>
      <c r="BF1498" s="95" t="s">
        <v>1501</v>
      </c>
      <c r="BG1498" s="96">
        <v>1300</v>
      </c>
      <c r="BH1498" s="96">
        <v>1240</v>
      </c>
      <c r="BI1498" s="96">
        <v>1170</v>
      </c>
      <c r="BJ1498" s="96">
        <v>1110</v>
      </c>
      <c r="BK1498" s="96">
        <v>1040</v>
      </c>
      <c r="BL1498" s="96">
        <v>980</v>
      </c>
      <c r="BM1498" s="96">
        <v>910</v>
      </c>
      <c r="BN1498" s="96">
        <v>780</v>
      </c>
      <c r="CH1498" s="2">
        <v>66312</v>
      </c>
      <c r="CI1498" s="2" t="s">
        <v>122</v>
      </c>
      <c r="CP1498" s="3">
        <v>64133</v>
      </c>
      <c r="CQ1498" s="3" t="s">
        <v>29308</v>
      </c>
      <c r="CR1498" s="3" t="s">
        <v>124</v>
      </c>
    </row>
    <row r="1499" spans="19:96" x14ac:dyDescent="0.25">
      <c r="S1499" s="2"/>
      <c r="T1499" s="95" t="s">
        <v>1502</v>
      </c>
      <c r="U1499" s="96">
        <v>700</v>
      </c>
      <c r="V1499" s="96">
        <v>670</v>
      </c>
      <c r="W1499" s="96">
        <v>630</v>
      </c>
      <c r="X1499" s="96">
        <v>600</v>
      </c>
      <c r="Y1499" s="96">
        <v>560</v>
      </c>
      <c r="Z1499" s="96">
        <v>530</v>
      </c>
      <c r="AA1499" s="96">
        <v>490</v>
      </c>
      <c r="AB1499" s="96">
        <v>420</v>
      </c>
      <c r="AC1499" s="95" t="s">
        <v>1502</v>
      </c>
      <c r="AD1499" s="96">
        <v>1100</v>
      </c>
      <c r="AE1499" s="96">
        <v>1050</v>
      </c>
      <c r="AF1499" s="96">
        <v>990</v>
      </c>
      <c r="AG1499" s="96">
        <v>940</v>
      </c>
      <c r="AH1499" s="96">
        <v>880</v>
      </c>
      <c r="AI1499" s="96">
        <v>830</v>
      </c>
      <c r="AJ1499" s="96">
        <v>770</v>
      </c>
      <c r="AK1499" s="96">
        <v>660</v>
      </c>
      <c r="AL1499" s="2"/>
      <c r="AM1499" s="95" t="s">
        <v>1502</v>
      </c>
      <c r="AN1499" s="96">
        <v>1000</v>
      </c>
      <c r="AO1499" s="96">
        <v>950</v>
      </c>
      <c r="AP1499" s="96">
        <v>900</v>
      </c>
      <c r="AQ1499" s="96">
        <v>850</v>
      </c>
      <c r="AR1499" s="96">
        <v>800</v>
      </c>
      <c r="AS1499" s="96">
        <v>750</v>
      </c>
      <c r="AT1499" s="96">
        <v>700</v>
      </c>
      <c r="AU1499" s="96">
        <v>600</v>
      </c>
      <c r="AW1499" s="95" t="s">
        <v>1502</v>
      </c>
      <c r="AX1499" s="96">
        <v>300</v>
      </c>
      <c r="AY1499" s="96">
        <v>290</v>
      </c>
      <c r="AZ1499" s="96">
        <v>270</v>
      </c>
      <c r="BA1499" s="96">
        <v>260</v>
      </c>
      <c r="BB1499" s="96">
        <v>240</v>
      </c>
      <c r="BC1499" s="96">
        <v>230</v>
      </c>
      <c r="BD1499" s="96">
        <v>210</v>
      </c>
      <c r="BE1499" s="96">
        <v>180</v>
      </c>
      <c r="BF1499" s="95" t="s">
        <v>1502</v>
      </c>
      <c r="BG1499" s="96">
        <v>400</v>
      </c>
      <c r="BH1499" s="96">
        <v>380</v>
      </c>
      <c r="BI1499" s="96">
        <v>360</v>
      </c>
      <c r="BJ1499" s="96">
        <v>340</v>
      </c>
      <c r="BK1499" s="96">
        <v>320</v>
      </c>
      <c r="BL1499" s="96">
        <v>300</v>
      </c>
      <c r="BM1499" s="96">
        <v>280</v>
      </c>
      <c r="BN1499" s="96">
        <v>240</v>
      </c>
      <c r="CH1499" s="2">
        <v>66315</v>
      </c>
      <c r="CI1499" s="2" t="s">
        <v>124</v>
      </c>
      <c r="CP1499" s="3">
        <v>64134</v>
      </c>
      <c r="CQ1499" s="3" t="s">
        <v>29309</v>
      </c>
      <c r="CR1499" s="3" t="s">
        <v>124</v>
      </c>
    </row>
    <row r="1500" spans="19:96" x14ac:dyDescent="0.25">
      <c r="S1500" s="2"/>
      <c r="T1500" s="95" t="s">
        <v>1503</v>
      </c>
      <c r="U1500" s="96">
        <v>800</v>
      </c>
      <c r="V1500" s="96">
        <v>760</v>
      </c>
      <c r="W1500" s="96">
        <v>720</v>
      </c>
      <c r="X1500" s="96">
        <v>680</v>
      </c>
      <c r="Y1500" s="96">
        <v>640</v>
      </c>
      <c r="Z1500" s="96">
        <v>600</v>
      </c>
      <c r="AA1500" s="96">
        <v>560</v>
      </c>
      <c r="AB1500" s="96">
        <v>480</v>
      </c>
      <c r="AC1500" s="95" t="s">
        <v>1503</v>
      </c>
      <c r="AD1500" s="96">
        <v>1300</v>
      </c>
      <c r="AE1500" s="96">
        <v>1240</v>
      </c>
      <c r="AF1500" s="96">
        <v>1170</v>
      </c>
      <c r="AG1500" s="96">
        <v>1110</v>
      </c>
      <c r="AH1500" s="96">
        <v>1040</v>
      </c>
      <c r="AI1500" s="96">
        <v>980</v>
      </c>
      <c r="AJ1500" s="96">
        <v>910</v>
      </c>
      <c r="AK1500" s="96">
        <v>780</v>
      </c>
      <c r="AL1500" s="2"/>
      <c r="AM1500" s="95" t="s">
        <v>1503</v>
      </c>
      <c r="AN1500" s="96">
        <v>1200</v>
      </c>
      <c r="AO1500" s="96">
        <v>1140</v>
      </c>
      <c r="AP1500" s="96">
        <v>1080</v>
      </c>
      <c r="AQ1500" s="96">
        <v>1020</v>
      </c>
      <c r="AR1500" s="96">
        <v>960</v>
      </c>
      <c r="AS1500" s="96">
        <v>900</v>
      </c>
      <c r="AT1500" s="96">
        <v>840</v>
      </c>
      <c r="AU1500" s="96">
        <v>720</v>
      </c>
      <c r="AW1500" s="95" t="s">
        <v>1503</v>
      </c>
      <c r="AX1500" s="96">
        <v>400</v>
      </c>
      <c r="AY1500" s="96">
        <v>380</v>
      </c>
      <c r="AZ1500" s="96">
        <v>360</v>
      </c>
      <c r="BA1500" s="96">
        <v>340</v>
      </c>
      <c r="BB1500" s="96">
        <v>320</v>
      </c>
      <c r="BC1500" s="96">
        <v>300</v>
      </c>
      <c r="BD1500" s="96">
        <v>280</v>
      </c>
      <c r="BE1500" s="96">
        <v>240</v>
      </c>
      <c r="BF1500" s="95" t="s">
        <v>1503</v>
      </c>
      <c r="BG1500" s="96">
        <v>500</v>
      </c>
      <c r="BH1500" s="96">
        <v>480</v>
      </c>
      <c r="BI1500" s="96">
        <v>450</v>
      </c>
      <c r="BJ1500" s="96">
        <v>430</v>
      </c>
      <c r="BK1500" s="96">
        <v>400</v>
      </c>
      <c r="BL1500" s="96">
        <v>380</v>
      </c>
      <c r="BM1500" s="96">
        <v>350</v>
      </c>
      <c r="BN1500" s="96">
        <v>300</v>
      </c>
      <c r="CH1500" s="2">
        <v>66317</v>
      </c>
      <c r="CI1500" s="2" t="s">
        <v>124</v>
      </c>
      <c r="CP1500" s="3">
        <v>64135</v>
      </c>
      <c r="CQ1500" s="3" t="s">
        <v>34322</v>
      </c>
      <c r="CR1500" s="3" t="s">
        <v>122</v>
      </c>
    </row>
    <row r="1501" spans="19:96" x14ac:dyDescent="0.25">
      <c r="S1501" s="2"/>
      <c r="T1501" s="95" t="s">
        <v>1504</v>
      </c>
      <c r="U1501" s="96">
        <v>800</v>
      </c>
      <c r="V1501" s="96">
        <v>760</v>
      </c>
      <c r="W1501" s="96">
        <v>720</v>
      </c>
      <c r="X1501" s="96">
        <v>680</v>
      </c>
      <c r="Y1501" s="96">
        <v>640</v>
      </c>
      <c r="Z1501" s="96">
        <v>600</v>
      </c>
      <c r="AA1501" s="96">
        <v>560</v>
      </c>
      <c r="AB1501" s="96">
        <v>480</v>
      </c>
      <c r="AC1501" s="95" t="s">
        <v>1504</v>
      </c>
      <c r="AD1501" s="96">
        <v>1300</v>
      </c>
      <c r="AE1501" s="96">
        <v>1240</v>
      </c>
      <c r="AF1501" s="96">
        <v>1170</v>
      </c>
      <c r="AG1501" s="96">
        <v>1110</v>
      </c>
      <c r="AH1501" s="96">
        <v>1040</v>
      </c>
      <c r="AI1501" s="96">
        <v>980</v>
      </c>
      <c r="AJ1501" s="96">
        <v>910</v>
      </c>
      <c r="AK1501" s="96">
        <v>780</v>
      </c>
      <c r="AL1501" s="2"/>
      <c r="AM1501" s="95" t="s">
        <v>1504</v>
      </c>
      <c r="AN1501" s="96">
        <v>1100</v>
      </c>
      <c r="AO1501" s="96">
        <v>1050</v>
      </c>
      <c r="AP1501" s="96">
        <v>990</v>
      </c>
      <c r="AQ1501" s="96">
        <v>940</v>
      </c>
      <c r="AR1501" s="96">
        <v>880</v>
      </c>
      <c r="AS1501" s="96">
        <v>830</v>
      </c>
      <c r="AT1501" s="96">
        <v>770</v>
      </c>
      <c r="AU1501" s="96">
        <v>660</v>
      </c>
      <c r="AW1501" s="95" t="s">
        <v>1504</v>
      </c>
      <c r="AX1501" s="96">
        <v>400</v>
      </c>
      <c r="AY1501" s="96">
        <v>380</v>
      </c>
      <c r="AZ1501" s="96">
        <v>360</v>
      </c>
      <c r="BA1501" s="96">
        <v>340</v>
      </c>
      <c r="BB1501" s="96">
        <v>320</v>
      </c>
      <c r="BC1501" s="96">
        <v>300</v>
      </c>
      <c r="BD1501" s="96">
        <v>280</v>
      </c>
      <c r="BE1501" s="96">
        <v>240</v>
      </c>
      <c r="BF1501" s="95" t="s">
        <v>1504</v>
      </c>
      <c r="BG1501" s="96">
        <v>500</v>
      </c>
      <c r="BH1501" s="96">
        <v>480</v>
      </c>
      <c r="BI1501" s="96">
        <v>450</v>
      </c>
      <c r="BJ1501" s="96">
        <v>430</v>
      </c>
      <c r="BK1501" s="96">
        <v>400</v>
      </c>
      <c r="BL1501" s="96">
        <v>380</v>
      </c>
      <c r="BM1501" s="96">
        <v>350</v>
      </c>
      <c r="BN1501" s="96">
        <v>300</v>
      </c>
      <c r="CH1501" s="2">
        <v>66320</v>
      </c>
      <c r="CI1501" s="2" t="s">
        <v>124</v>
      </c>
      <c r="CP1501" s="3">
        <v>64136</v>
      </c>
      <c r="CQ1501" s="3" t="s">
        <v>34323</v>
      </c>
      <c r="CR1501" s="3" t="s">
        <v>124</v>
      </c>
    </row>
    <row r="1502" spans="19:96" x14ac:dyDescent="0.25">
      <c r="S1502" s="2"/>
      <c r="T1502" s="95" t="s">
        <v>1505</v>
      </c>
      <c r="U1502" s="96">
        <v>800</v>
      </c>
      <c r="V1502" s="96">
        <v>760</v>
      </c>
      <c r="W1502" s="96">
        <v>720</v>
      </c>
      <c r="X1502" s="96">
        <v>680</v>
      </c>
      <c r="Y1502" s="96">
        <v>640</v>
      </c>
      <c r="Z1502" s="96">
        <v>600</v>
      </c>
      <c r="AA1502" s="96">
        <v>560</v>
      </c>
      <c r="AB1502" s="96">
        <v>480</v>
      </c>
      <c r="AC1502" s="95" t="s">
        <v>1505</v>
      </c>
      <c r="AD1502" s="96">
        <v>1300</v>
      </c>
      <c r="AE1502" s="96">
        <v>1240</v>
      </c>
      <c r="AF1502" s="96">
        <v>1170</v>
      </c>
      <c r="AG1502" s="96">
        <v>1110</v>
      </c>
      <c r="AH1502" s="96">
        <v>1040</v>
      </c>
      <c r="AI1502" s="96">
        <v>980</v>
      </c>
      <c r="AJ1502" s="96">
        <v>910</v>
      </c>
      <c r="AK1502" s="96">
        <v>780</v>
      </c>
      <c r="AL1502" s="2"/>
      <c r="AM1502" s="95" t="s">
        <v>1505</v>
      </c>
      <c r="AN1502" s="96">
        <v>1200</v>
      </c>
      <c r="AO1502" s="96">
        <v>1140</v>
      </c>
      <c r="AP1502" s="96">
        <v>1080</v>
      </c>
      <c r="AQ1502" s="96">
        <v>1020</v>
      </c>
      <c r="AR1502" s="96">
        <v>960</v>
      </c>
      <c r="AS1502" s="96">
        <v>900</v>
      </c>
      <c r="AT1502" s="96">
        <v>840</v>
      </c>
      <c r="AU1502" s="96">
        <v>720</v>
      </c>
      <c r="AW1502" s="95" t="s">
        <v>1505</v>
      </c>
      <c r="AX1502" s="96">
        <v>400</v>
      </c>
      <c r="AY1502" s="96">
        <v>380</v>
      </c>
      <c r="AZ1502" s="96">
        <v>360</v>
      </c>
      <c r="BA1502" s="96">
        <v>340</v>
      </c>
      <c r="BB1502" s="96">
        <v>320</v>
      </c>
      <c r="BC1502" s="96">
        <v>300</v>
      </c>
      <c r="BD1502" s="96">
        <v>280</v>
      </c>
      <c r="BE1502" s="96">
        <v>240</v>
      </c>
      <c r="BF1502" s="95" t="s">
        <v>1505</v>
      </c>
      <c r="BG1502" s="96">
        <v>500</v>
      </c>
      <c r="BH1502" s="96">
        <v>480</v>
      </c>
      <c r="BI1502" s="96">
        <v>450</v>
      </c>
      <c r="BJ1502" s="96">
        <v>430</v>
      </c>
      <c r="BK1502" s="96">
        <v>400</v>
      </c>
      <c r="BL1502" s="96">
        <v>380</v>
      </c>
      <c r="BM1502" s="96">
        <v>350</v>
      </c>
      <c r="BN1502" s="96">
        <v>300</v>
      </c>
      <c r="CH1502" s="2">
        <v>66321</v>
      </c>
      <c r="CI1502" s="2" t="s">
        <v>122</v>
      </c>
      <c r="CP1502" s="3">
        <v>64137</v>
      </c>
      <c r="CQ1502" s="3" t="s">
        <v>34324</v>
      </c>
      <c r="CR1502" s="3" t="s">
        <v>124</v>
      </c>
    </row>
    <row r="1503" spans="19:96" x14ac:dyDescent="0.25">
      <c r="S1503" s="2"/>
      <c r="T1503" s="95" t="s">
        <v>1506</v>
      </c>
      <c r="U1503" s="96">
        <v>800</v>
      </c>
      <c r="V1503" s="96">
        <v>760</v>
      </c>
      <c r="W1503" s="96">
        <v>720</v>
      </c>
      <c r="X1503" s="96">
        <v>680</v>
      </c>
      <c r="Y1503" s="96">
        <v>640</v>
      </c>
      <c r="Z1503" s="96">
        <v>600</v>
      </c>
      <c r="AA1503" s="96">
        <v>560</v>
      </c>
      <c r="AB1503" s="96">
        <v>480</v>
      </c>
      <c r="AC1503" s="95" t="s">
        <v>1506</v>
      </c>
      <c r="AD1503" s="96">
        <v>1300</v>
      </c>
      <c r="AE1503" s="96">
        <v>1240</v>
      </c>
      <c r="AF1503" s="96">
        <v>1170</v>
      </c>
      <c r="AG1503" s="96">
        <v>1110</v>
      </c>
      <c r="AH1503" s="96">
        <v>1040</v>
      </c>
      <c r="AI1503" s="96">
        <v>980</v>
      </c>
      <c r="AJ1503" s="96">
        <v>910</v>
      </c>
      <c r="AK1503" s="96">
        <v>780</v>
      </c>
      <c r="AL1503" s="2"/>
      <c r="AM1503" s="95" t="s">
        <v>1506</v>
      </c>
      <c r="AN1503" s="96">
        <v>1200</v>
      </c>
      <c r="AO1503" s="96">
        <v>1140</v>
      </c>
      <c r="AP1503" s="96">
        <v>1080</v>
      </c>
      <c r="AQ1503" s="96">
        <v>1020</v>
      </c>
      <c r="AR1503" s="96">
        <v>960</v>
      </c>
      <c r="AS1503" s="96">
        <v>900</v>
      </c>
      <c r="AT1503" s="96">
        <v>840</v>
      </c>
      <c r="AU1503" s="96">
        <v>720</v>
      </c>
      <c r="AW1503" s="95" t="s">
        <v>1506</v>
      </c>
      <c r="AX1503" s="96">
        <v>400</v>
      </c>
      <c r="AY1503" s="96">
        <v>380</v>
      </c>
      <c r="AZ1503" s="96">
        <v>360</v>
      </c>
      <c r="BA1503" s="96">
        <v>340</v>
      </c>
      <c r="BB1503" s="96">
        <v>320</v>
      </c>
      <c r="BC1503" s="96">
        <v>300</v>
      </c>
      <c r="BD1503" s="96">
        <v>280</v>
      </c>
      <c r="BE1503" s="96">
        <v>240</v>
      </c>
      <c r="BF1503" s="95" t="s">
        <v>1506</v>
      </c>
      <c r="BG1503" s="96">
        <v>500</v>
      </c>
      <c r="BH1503" s="96">
        <v>480</v>
      </c>
      <c r="BI1503" s="96">
        <v>450</v>
      </c>
      <c r="BJ1503" s="96">
        <v>430</v>
      </c>
      <c r="BK1503" s="96">
        <v>400</v>
      </c>
      <c r="BL1503" s="96">
        <v>380</v>
      </c>
      <c r="BM1503" s="96">
        <v>350</v>
      </c>
      <c r="BN1503" s="96">
        <v>300</v>
      </c>
      <c r="CH1503" s="2">
        <v>66327</v>
      </c>
      <c r="CI1503" s="2" t="s">
        <v>122</v>
      </c>
      <c r="CP1503" s="3">
        <v>64138</v>
      </c>
      <c r="CQ1503" s="3" t="s">
        <v>34325</v>
      </c>
      <c r="CR1503" s="3" t="s">
        <v>126</v>
      </c>
    </row>
    <row r="1504" spans="19:96" x14ac:dyDescent="0.25">
      <c r="S1504" s="2"/>
      <c r="T1504" s="95" t="s">
        <v>1507</v>
      </c>
      <c r="U1504" s="96">
        <v>2100</v>
      </c>
      <c r="V1504" s="96">
        <v>2000</v>
      </c>
      <c r="W1504" s="96">
        <v>1890</v>
      </c>
      <c r="X1504" s="96">
        <v>1790</v>
      </c>
      <c r="Y1504" s="96">
        <v>1680</v>
      </c>
      <c r="Z1504" s="96">
        <v>1580</v>
      </c>
      <c r="AA1504" s="96">
        <v>1470</v>
      </c>
      <c r="AB1504" s="96">
        <v>1260</v>
      </c>
      <c r="AC1504" s="95" t="s">
        <v>1507</v>
      </c>
      <c r="AD1504" s="96">
        <v>3400</v>
      </c>
      <c r="AE1504" s="96">
        <v>3230</v>
      </c>
      <c r="AF1504" s="96">
        <v>3060</v>
      </c>
      <c r="AG1504" s="96">
        <v>2890</v>
      </c>
      <c r="AH1504" s="96">
        <v>2720</v>
      </c>
      <c r="AI1504" s="96">
        <v>2550</v>
      </c>
      <c r="AJ1504" s="96">
        <v>2380</v>
      </c>
      <c r="AK1504" s="96">
        <v>2040</v>
      </c>
      <c r="AL1504" s="2"/>
      <c r="AM1504" s="95" t="s">
        <v>1507</v>
      </c>
      <c r="AN1504" s="96">
        <v>3200</v>
      </c>
      <c r="AO1504" s="96">
        <v>3040</v>
      </c>
      <c r="AP1504" s="96">
        <v>2880</v>
      </c>
      <c r="AQ1504" s="96">
        <v>2720</v>
      </c>
      <c r="AR1504" s="96">
        <v>2560</v>
      </c>
      <c r="AS1504" s="96">
        <v>2400</v>
      </c>
      <c r="AT1504" s="96">
        <v>2240</v>
      </c>
      <c r="AU1504" s="96">
        <v>1920</v>
      </c>
      <c r="AW1504" s="95" t="s">
        <v>1507</v>
      </c>
      <c r="AX1504" s="96">
        <v>1100</v>
      </c>
      <c r="AY1504" s="96">
        <v>1050</v>
      </c>
      <c r="AZ1504" s="96">
        <v>990</v>
      </c>
      <c r="BA1504" s="96">
        <v>940</v>
      </c>
      <c r="BB1504" s="96">
        <v>880</v>
      </c>
      <c r="BC1504" s="96">
        <v>830</v>
      </c>
      <c r="BD1504" s="96">
        <v>770</v>
      </c>
      <c r="BE1504" s="96">
        <v>660</v>
      </c>
      <c r="BF1504" s="95" t="s">
        <v>1507</v>
      </c>
      <c r="BG1504" s="96">
        <v>1400</v>
      </c>
      <c r="BH1504" s="96">
        <v>1330</v>
      </c>
      <c r="BI1504" s="96">
        <v>1260</v>
      </c>
      <c r="BJ1504" s="96">
        <v>1190</v>
      </c>
      <c r="BK1504" s="96">
        <v>1120</v>
      </c>
      <c r="BL1504" s="96">
        <v>1050</v>
      </c>
      <c r="BM1504" s="96">
        <v>980</v>
      </c>
      <c r="BN1504" s="96">
        <v>840</v>
      </c>
      <c r="CH1504" s="2">
        <v>66330</v>
      </c>
      <c r="CI1504" s="2" t="s">
        <v>122</v>
      </c>
      <c r="CP1504" s="3">
        <v>64139</v>
      </c>
      <c r="CQ1504" s="3" t="s">
        <v>34326</v>
      </c>
      <c r="CR1504" s="3" t="s">
        <v>126</v>
      </c>
    </row>
    <row r="1505" spans="19:96" x14ac:dyDescent="0.25">
      <c r="S1505" s="2"/>
      <c r="T1505" s="95" t="s">
        <v>1508</v>
      </c>
      <c r="U1505" s="96">
        <v>700</v>
      </c>
      <c r="V1505" s="96">
        <v>670</v>
      </c>
      <c r="W1505" s="96">
        <v>630</v>
      </c>
      <c r="X1505" s="96">
        <v>600</v>
      </c>
      <c r="Y1505" s="96">
        <v>560</v>
      </c>
      <c r="Z1505" s="96">
        <v>530</v>
      </c>
      <c r="AA1505" s="96">
        <v>490</v>
      </c>
      <c r="AB1505" s="96">
        <v>420</v>
      </c>
      <c r="AC1505" s="95" t="s">
        <v>1508</v>
      </c>
      <c r="AD1505" s="96">
        <v>1100</v>
      </c>
      <c r="AE1505" s="96">
        <v>1050</v>
      </c>
      <c r="AF1505" s="96">
        <v>990</v>
      </c>
      <c r="AG1505" s="96">
        <v>940</v>
      </c>
      <c r="AH1505" s="96">
        <v>880</v>
      </c>
      <c r="AI1505" s="96">
        <v>830</v>
      </c>
      <c r="AJ1505" s="96">
        <v>770</v>
      </c>
      <c r="AK1505" s="96">
        <v>660</v>
      </c>
      <c r="AL1505" s="2"/>
      <c r="AM1505" s="95" t="s">
        <v>1508</v>
      </c>
      <c r="AN1505" s="96">
        <v>1100</v>
      </c>
      <c r="AO1505" s="96">
        <v>1050</v>
      </c>
      <c r="AP1505" s="96">
        <v>990</v>
      </c>
      <c r="AQ1505" s="96">
        <v>940</v>
      </c>
      <c r="AR1505" s="96">
        <v>880</v>
      </c>
      <c r="AS1505" s="96">
        <v>830</v>
      </c>
      <c r="AT1505" s="96">
        <v>770</v>
      </c>
      <c r="AU1505" s="96">
        <v>660</v>
      </c>
      <c r="AW1505" s="95" t="s">
        <v>1508</v>
      </c>
      <c r="AX1505" s="96">
        <v>400</v>
      </c>
      <c r="AY1505" s="96">
        <v>380</v>
      </c>
      <c r="AZ1505" s="96">
        <v>360</v>
      </c>
      <c r="BA1505" s="96">
        <v>340</v>
      </c>
      <c r="BB1505" s="96">
        <v>320</v>
      </c>
      <c r="BC1505" s="96">
        <v>300</v>
      </c>
      <c r="BD1505" s="96">
        <v>280</v>
      </c>
      <c r="BE1505" s="96">
        <v>240</v>
      </c>
      <c r="BF1505" s="95" t="s">
        <v>1508</v>
      </c>
      <c r="BG1505" s="96">
        <v>500</v>
      </c>
      <c r="BH1505" s="96">
        <v>480</v>
      </c>
      <c r="BI1505" s="96">
        <v>450</v>
      </c>
      <c r="BJ1505" s="96">
        <v>430</v>
      </c>
      <c r="BK1505" s="96">
        <v>400</v>
      </c>
      <c r="BL1505" s="96">
        <v>380</v>
      </c>
      <c r="BM1505" s="96">
        <v>350</v>
      </c>
      <c r="BN1505" s="96">
        <v>300</v>
      </c>
      <c r="CH1505" s="2">
        <v>66331</v>
      </c>
      <c r="CI1505" s="2" t="s">
        <v>122</v>
      </c>
      <c r="CP1505" s="3">
        <v>64140</v>
      </c>
      <c r="CQ1505" s="3" t="s">
        <v>26423</v>
      </c>
      <c r="CR1505" s="3" t="s">
        <v>124</v>
      </c>
    </row>
    <row r="1506" spans="19:96" x14ac:dyDescent="0.25">
      <c r="S1506" s="2"/>
      <c r="T1506" s="95" t="s">
        <v>30878</v>
      </c>
      <c r="U1506" s="96">
        <v>1400</v>
      </c>
      <c r="V1506" s="96">
        <v>1330</v>
      </c>
      <c r="W1506" s="96">
        <v>1260</v>
      </c>
      <c r="X1506" s="96">
        <v>1190</v>
      </c>
      <c r="Y1506" s="96">
        <v>1120</v>
      </c>
      <c r="Z1506" s="96">
        <v>1050</v>
      </c>
      <c r="AA1506" s="96">
        <v>980</v>
      </c>
      <c r="AB1506" s="96">
        <v>840</v>
      </c>
      <c r="AC1506" s="95" t="s">
        <v>30878</v>
      </c>
      <c r="AD1506" s="96">
        <v>2200</v>
      </c>
      <c r="AE1506" s="96">
        <v>2090</v>
      </c>
      <c r="AF1506" s="96">
        <v>1980</v>
      </c>
      <c r="AG1506" s="96">
        <v>1870</v>
      </c>
      <c r="AH1506" s="96">
        <v>1760</v>
      </c>
      <c r="AI1506" s="96">
        <v>1650</v>
      </c>
      <c r="AJ1506" s="96">
        <v>1540</v>
      </c>
      <c r="AK1506" s="96">
        <v>1320</v>
      </c>
      <c r="AL1506" s="2"/>
      <c r="AM1506" s="95" t="s">
        <v>30878</v>
      </c>
      <c r="AN1506" s="96">
        <v>2100</v>
      </c>
      <c r="AO1506" s="96">
        <v>2000</v>
      </c>
      <c r="AP1506" s="96">
        <v>1890</v>
      </c>
      <c r="AQ1506" s="96">
        <v>1790</v>
      </c>
      <c r="AR1506" s="96">
        <v>1680</v>
      </c>
      <c r="AS1506" s="96">
        <v>1580</v>
      </c>
      <c r="AT1506" s="96">
        <v>1470</v>
      </c>
      <c r="AU1506" s="96">
        <v>1260</v>
      </c>
      <c r="AW1506" s="95" t="s">
        <v>30878</v>
      </c>
      <c r="AX1506" s="96">
        <v>700</v>
      </c>
      <c r="AY1506" s="96">
        <v>670</v>
      </c>
      <c r="AZ1506" s="96">
        <v>630</v>
      </c>
      <c r="BA1506" s="96">
        <v>600</v>
      </c>
      <c r="BB1506" s="96">
        <v>560</v>
      </c>
      <c r="BC1506" s="96">
        <v>530</v>
      </c>
      <c r="BD1506" s="96">
        <v>490</v>
      </c>
      <c r="BE1506" s="96">
        <v>420</v>
      </c>
      <c r="BF1506" s="95" t="s">
        <v>30878</v>
      </c>
      <c r="BG1506" s="96">
        <v>900</v>
      </c>
      <c r="BH1506" s="96">
        <v>860</v>
      </c>
      <c r="BI1506" s="96">
        <v>810</v>
      </c>
      <c r="BJ1506" s="96">
        <v>770</v>
      </c>
      <c r="BK1506" s="96">
        <v>720</v>
      </c>
      <c r="BL1506" s="96">
        <v>680</v>
      </c>
      <c r="BM1506" s="96">
        <v>630</v>
      </c>
      <c r="BN1506" s="96">
        <v>540</v>
      </c>
      <c r="CH1506" s="2">
        <v>66332</v>
      </c>
      <c r="CI1506" s="2" t="s">
        <v>126</v>
      </c>
      <c r="CP1506" s="3">
        <v>64141</v>
      </c>
      <c r="CQ1506" s="3" t="s">
        <v>34327</v>
      </c>
      <c r="CR1506" s="3" t="s">
        <v>126</v>
      </c>
    </row>
    <row r="1507" spans="19:96" x14ac:dyDescent="0.25">
      <c r="S1507" s="2"/>
      <c r="T1507" s="95" t="s">
        <v>1509</v>
      </c>
      <c r="U1507" s="96">
        <v>1100</v>
      </c>
      <c r="V1507" s="96">
        <v>1050</v>
      </c>
      <c r="W1507" s="96">
        <v>990</v>
      </c>
      <c r="X1507" s="96">
        <v>940</v>
      </c>
      <c r="Y1507" s="96">
        <v>880</v>
      </c>
      <c r="Z1507" s="96">
        <v>830</v>
      </c>
      <c r="AA1507" s="96">
        <v>770</v>
      </c>
      <c r="AB1507" s="96">
        <v>660</v>
      </c>
      <c r="AC1507" s="95" t="s">
        <v>1509</v>
      </c>
      <c r="AD1507" s="96">
        <v>1800</v>
      </c>
      <c r="AE1507" s="96">
        <v>1710</v>
      </c>
      <c r="AF1507" s="96">
        <v>1620</v>
      </c>
      <c r="AG1507" s="96">
        <v>1530</v>
      </c>
      <c r="AH1507" s="96">
        <v>1440</v>
      </c>
      <c r="AI1507" s="96">
        <v>1350</v>
      </c>
      <c r="AJ1507" s="96">
        <v>1260</v>
      </c>
      <c r="AK1507" s="96">
        <v>1080</v>
      </c>
      <c r="AL1507" s="2"/>
      <c r="AM1507" s="95" t="s">
        <v>1509</v>
      </c>
      <c r="AN1507" s="96">
        <v>1700</v>
      </c>
      <c r="AO1507" s="96">
        <v>1620</v>
      </c>
      <c r="AP1507" s="96">
        <v>1530</v>
      </c>
      <c r="AQ1507" s="96">
        <v>1450</v>
      </c>
      <c r="AR1507" s="96">
        <v>1360</v>
      </c>
      <c r="AS1507" s="96">
        <v>1280</v>
      </c>
      <c r="AT1507" s="96">
        <v>1190</v>
      </c>
      <c r="AU1507" s="96">
        <v>1020</v>
      </c>
      <c r="AW1507" s="95" t="s">
        <v>1509</v>
      </c>
      <c r="AX1507" s="96">
        <v>600</v>
      </c>
      <c r="AY1507" s="96">
        <v>570</v>
      </c>
      <c r="AZ1507" s="96">
        <v>540</v>
      </c>
      <c r="BA1507" s="96">
        <v>510</v>
      </c>
      <c r="BB1507" s="96">
        <v>480</v>
      </c>
      <c r="BC1507" s="96">
        <v>450</v>
      </c>
      <c r="BD1507" s="96">
        <v>420</v>
      </c>
      <c r="BE1507" s="96">
        <v>360</v>
      </c>
      <c r="BF1507" s="95" t="s">
        <v>1509</v>
      </c>
      <c r="BG1507" s="96">
        <v>700</v>
      </c>
      <c r="BH1507" s="96">
        <v>670</v>
      </c>
      <c r="BI1507" s="96">
        <v>630</v>
      </c>
      <c r="BJ1507" s="96">
        <v>600</v>
      </c>
      <c r="BK1507" s="96">
        <v>560</v>
      </c>
      <c r="BL1507" s="96">
        <v>530</v>
      </c>
      <c r="BM1507" s="96">
        <v>490</v>
      </c>
      <c r="BN1507" s="96">
        <v>420</v>
      </c>
      <c r="CH1507" s="2">
        <v>66333</v>
      </c>
      <c r="CI1507" s="2" t="s">
        <v>126</v>
      </c>
      <c r="CP1507" s="3">
        <v>64142</v>
      </c>
      <c r="CQ1507" s="3" t="s">
        <v>29317</v>
      </c>
      <c r="CR1507" s="3" t="s">
        <v>126</v>
      </c>
    </row>
    <row r="1508" spans="19:96" x14ac:dyDescent="0.25">
      <c r="S1508" s="2"/>
      <c r="T1508" s="95" t="s">
        <v>1510</v>
      </c>
      <c r="U1508" s="96">
        <v>1100</v>
      </c>
      <c r="V1508" s="96">
        <v>1050</v>
      </c>
      <c r="W1508" s="96">
        <v>990</v>
      </c>
      <c r="X1508" s="96">
        <v>940</v>
      </c>
      <c r="Y1508" s="96">
        <v>880</v>
      </c>
      <c r="Z1508" s="96">
        <v>830</v>
      </c>
      <c r="AA1508" s="96">
        <v>770</v>
      </c>
      <c r="AB1508" s="96">
        <v>660</v>
      </c>
      <c r="AC1508" s="95" t="s">
        <v>1510</v>
      </c>
      <c r="AD1508" s="96">
        <v>1800</v>
      </c>
      <c r="AE1508" s="96">
        <v>1710</v>
      </c>
      <c r="AF1508" s="96">
        <v>1620</v>
      </c>
      <c r="AG1508" s="96">
        <v>1530</v>
      </c>
      <c r="AH1508" s="96">
        <v>1440</v>
      </c>
      <c r="AI1508" s="96">
        <v>1350</v>
      </c>
      <c r="AJ1508" s="96">
        <v>1260</v>
      </c>
      <c r="AK1508" s="96">
        <v>1080</v>
      </c>
      <c r="AL1508" s="2"/>
      <c r="AM1508" s="95" t="s">
        <v>1510</v>
      </c>
      <c r="AN1508" s="96">
        <v>1600</v>
      </c>
      <c r="AO1508" s="96">
        <v>1520</v>
      </c>
      <c r="AP1508" s="96">
        <v>1440</v>
      </c>
      <c r="AQ1508" s="96">
        <v>1360</v>
      </c>
      <c r="AR1508" s="96">
        <v>1280</v>
      </c>
      <c r="AS1508" s="96">
        <v>1200</v>
      </c>
      <c r="AT1508" s="96">
        <v>1120</v>
      </c>
      <c r="AU1508" s="96">
        <v>960</v>
      </c>
      <c r="AW1508" s="95" t="s">
        <v>1510</v>
      </c>
      <c r="AX1508" s="96">
        <v>500</v>
      </c>
      <c r="AY1508" s="96">
        <v>480</v>
      </c>
      <c r="AZ1508" s="96">
        <v>450</v>
      </c>
      <c r="BA1508" s="96">
        <v>430</v>
      </c>
      <c r="BB1508" s="96">
        <v>400</v>
      </c>
      <c r="BC1508" s="96">
        <v>380</v>
      </c>
      <c r="BD1508" s="96">
        <v>350</v>
      </c>
      <c r="BE1508" s="96">
        <v>300</v>
      </c>
      <c r="BF1508" s="95" t="s">
        <v>1510</v>
      </c>
      <c r="BG1508" s="96">
        <v>700</v>
      </c>
      <c r="BH1508" s="96">
        <v>670</v>
      </c>
      <c r="BI1508" s="96">
        <v>630</v>
      </c>
      <c r="BJ1508" s="96">
        <v>600</v>
      </c>
      <c r="BK1508" s="96">
        <v>560</v>
      </c>
      <c r="BL1508" s="96">
        <v>530</v>
      </c>
      <c r="BM1508" s="96">
        <v>490</v>
      </c>
      <c r="BN1508" s="96">
        <v>420</v>
      </c>
      <c r="CH1508" s="2">
        <v>66337</v>
      </c>
      <c r="CI1508" s="2" t="s">
        <v>126</v>
      </c>
      <c r="CP1508" s="3">
        <v>64143</v>
      </c>
      <c r="CQ1508" s="3" t="s">
        <v>29316</v>
      </c>
      <c r="CR1508" s="3" t="s">
        <v>126</v>
      </c>
    </row>
    <row r="1509" spans="19:96" x14ac:dyDescent="0.25">
      <c r="S1509" s="2"/>
      <c r="T1509" s="95" t="s">
        <v>1511</v>
      </c>
      <c r="U1509" s="96">
        <v>700</v>
      </c>
      <c r="V1509" s="96">
        <v>670</v>
      </c>
      <c r="W1509" s="96">
        <v>630</v>
      </c>
      <c r="X1509" s="96">
        <v>600</v>
      </c>
      <c r="Y1509" s="96">
        <v>560</v>
      </c>
      <c r="Z1509" s="96">
        <v>530</v>
      </c>
      <c r="AA1509" s="96">
        <v>490</v>
      </c>
      <c r="AB1509" s="96">
        <v>420</v>
      </c>
      <c r="AC1509" s="95" t="s">
        <v>1511</v>
      </c>
      <c r="AD1509" s="96">
        <v>1100</v>
      </c>
      <c r="AE1509" s="96">
        <v>1050</v>
      </c>
      <c r="AF1509" s="96">
        <v>990</v>
      </c>
      <c r="AG1509" s="96">
        <v>940</v>
      </c>
      <c r="AH1509" s="96">
        <v>880</v>
      </c>
      <c r="AI1509" s="96">
        <v>830</v>
      </c>
      <c r="AJ1509" s="96">
        <v>770</v>
      </c>
      <c r="AK1509" s="96">
        <v>660</v>
      </c>
      <c r="AL1509" s="2"/>
      <c r="AM1509" s="95" t="s">
        <v>1511</v>
      </c>
      <c r="AN1509" s="96">
        <v>1100</v>
      </c>
      <c r="AO1509" s="96">
        <v>1050</v>
      </c>
      <c r="AP1509" s="96">
        <v>990</v>
      </c>
      <c r="AQ1509" s="96">
        <v>940</v>
      </c>
      <c r="AR1509" s="96">
        <v>880</v>
      </c>
      <c r="AS1509" s="96">
        <v>830</v>
      </c>
      <c r="AT1509" s="96">
        <v>770</v>
      </c>
      <c r="AU1509" s="96">
        <v>660</v>
      </c>
      <c r="AW1509" s="95" t="s">
        <v>1511</v>
      </c>
      <c r="AX1509" s="96">
        <v>400</v>
      </c>
      <c r="AY1509" s="96">
        <v>380</v>
      </c>
      <c r="AZ1509" s="96">
        <v>360</v>
      </c>
      <c r="BA1509" s="96">
        <v>340</v>
      </c>
      <c r="BB1509" s="96">
        <v>320</v>
      </c>
      <c r="BC1509" s="96">
        <v>300</v>
      </c>
      <c r="BD1509" s="96">
        <v>280</v>
      </c>
      <c r="BE1509" s="96">
        <v>240</v>
      </c>
      <c r="BF1509" s="95" t="s">
        <v>1511</v>
      </c>
      <c r="BG1509" s="96">
        <v>500</v>
      </c>
      <c r="BH1509" s="96">
        <v>480</v>
      </c>
      <c r="BI1509" s="96">
        <v>450</v>
      </c>
      <c r="BJ1509" s="96">
        <v>430</v>
      </c>
      <c r="BK1509" s="96">
        <v>400</v>
      </c>
      <c r="BL1509" s="96">
        <v>380</v>
      </c>
      <c r="BM1509" s="96">
        <v>350</v>
      </c>
      <c r="BN1509" s="96">
        <v>300</v>
      </c>
      <c r="CH1509" s="2">
        <v>66339</v>
      </c>
      <c r="CI1509" s="2" t="s">
        <v>126</v>
      </c>
      <c r="CP1509" s="3">
        <v>64144</v>
      </c>
      <c r="CQ1509" s="3" t="s">
        <v>34328</v>
      </c>
      <c r="CR1509" s="3" t="s">
        <v>126</v>
      </c>
    </row>
    <row r="1510" spans="19:96" x14ac:dyDescent="0.25">
      <c r="S1510" s="2"/>
      <c r="T1510" s="95" t="s">
        <v>1512</v>
      </c>
      <c r="U1510" s="96">
        <v>800</v>
      </c>
      <c r="V1510" s="96">
        <v>760</v>
      </c>
      <c r="W1510" s="96">
        <v>720</v>
      </c>
      <c r="X1510" s="96">
        <v>680</v>
      </c>
      <c r="Y1510" s="96">
        <v>640</v>
      </c>
      <c r="Z1510" s="96">
        <v>600</v>
      </c>
      <c r="AA1510" s="96">
        <v>560</v>
      </c>
      <c r="AB1510" s="96">
        <v>480</v>
      </c>
      <c r="AC1510" s="95" t="s">
        <v>1512</v>
      </c>
      <c r="AD1510" s="96">
        <v>1300</v>
      </c>
      <c r="AE1510" s="96">
        <v>1240</v>
      </c>
      <c r="AF1510" s="96">
        <v>1170</v>
      </c>
      <c r="AG1510" s="96">
        <v>1110</v>
      </c>
      <c r="AH1510" s="96">
        <v>1040</v>
      </c>
      <c r="AI1510" s="96">
        <v>980</v>
      </c>
      <c r="AJ1510" s="96">
        <v>910</v>
      </c>
      <c r="AK1510" s="96">
        <v>780</v>
      </c>
      <c r="AL1510" s="2"/>
      <c r="AM1510" s="95" t="s">
        <v>1512</v>
      </c>
      <c r="AN1510" s="96">
        <v>1100</v>
      </c>
      <c r="AO1510" s="96">
        <v>1050</v>
      </c>
      <c r="AP1510" s="96">
        <v>990</v>
      </c>
      <c r="AQ1510" s="96">
        <v>940</v>
      </c>
      <c r="AR1510" s="96">
        <v>880</v>
      </c>
      <c r="AS1510" s="96">
        <v>830</v>
      </c>
      <c r="AT1510" s="96">
        <v>770</v>
      </c>
      <c r="AU1510" s="96">
        <v>660</v>
      </c>
      <c r="AW1510" s="95" t="s">
        <v>1512</v>
      </c>
      <c r="AX1510" s="96">
        <v>400</v>
      </c>
      <c r="AY1510" s="96">
        <v>380</v>
      </c>
      <c r="AZ1510" s="96">
        <v>360</v>
      </c>
      <c r="BA1510" s="96">
        <v>340</v>
      </c>
      <c r="BB1510" s="96">
        <v>320</v>
      </c>
      <c r="BC1510" s="96">
        <v>300</v>
      </c>
      <c r="BD1510" s="96">
        <v>280</v>
      </c>
      <c r="BE1510" s="96">
        <v>240</v>
      </c>
      <c r="BF1510" s="95" t="s">
        <v>1512</v>
      </c>
      <c r="BG1510" s="96">
        <v>500</v>
      </c>
      <c r="BH1510" s="96">
        <v>480</v>
      </c>
      <c r="BI1510" s="96">
        <v>450</v>
      </c>
      <c r="BJ1510" s="96">
        <v>430</v>
      </c>
      <c r="BK1510" s="96">
        <v>400</v>
      </c>
      <c r="BL1510" s="96">
        <v>380</v>
      </c>
      <c r="BM1510" s="96">
        <v>350</v>
      </c>
      <c r="BN1510" s="96">
        <v>300</v>
      </c>
      <c r="CH1510" s="2">
        <v>66340</v>
      </c>
      <c r="CI1510" s="2" t="s">
        <v>126</v>
      </c>
      <c r="CP1510" s="3">
        <v>64145</v>
      </c>
      <c r="CQ1510" s="3" t="s">
        <v>34329</v>
      </c>
      <c r="CR1510" s="3" t="s">
        <v>126</v>
      </c>
    </row>
    <row r="1511" spans="19:96" x14ac:dyDescent="0.25">
      <c r="S1511" s="2"/>
      <c r="T1511" s="95" t="s">
        <v>1513</v>
      </c>
      <c r="U1511" s="96">
        <v>800</v>
      </c>
      <c r="V1511" s="96">
        <v>760</v>
      </c>
      <c r="W1511" s="96">
        <v>720</v>
      </c>
      <c r="X1511" s="96">
        <v>680</v>
      </c>
      <c r="Y1511" s="96">
        <v>640</v>
      </c>
      <c r="Z1511" s="96">
        <v>600</v>
      </c>
      <c r="AA1511" s="96">
        <v>560</v>
      </c>
      <c r="AB1511" s="96">
        <v>480</v>
      </c>
      <c r="AC1511" s="95" t="s">
        <v>1513</v>
      </c>
      <c r="AD1511" s="96">
        <v>1300</v>
      </c>
      <c r="AE1511" s="96">
        <v>1240</v>
      </c>
      <c r="AF1511" s="96">
        <v>1170</v>
      </c>
      <c r="AG1511" s="96">
        <v>1110</v>
      </c>
      <c r="AH1511" s="96">
        <v>1040</v>
      </c>
      <c r="AI1511" s="96">
        <v>980</v>
      </c>
      <c r="AJ1511" s="96">
        <v>910</v>
      </c>
      <c r="AK1511" s="96">
        <v>780</v>
      </c>
      <c r="AL1511" s="2"/>
      <c r="AM1511" s="95" t="s">
        <v>1513</v>
      </c>
      <c r="AN1511" s="96">
        <v>1200</v>
      </c>
      <c r="AO1511" s="96">
        <v>1140</v>
      </c>
      <c r="AP1511" s="96">
        <v>1080</v>
      </c>
      <c r="AQ1511" s="96">
        <v>1020</v>
      </c>
      <c r="AR1511" s="96">
        <v>960</v>
      </c>
      <c r="AS1511" s="96">
        <v>900</v>
      </c>
      <c r="AT1511" s="96">
        <v>840</v>
      </c>
      <c r="AU1511" s="96">
        <v>720</v>
      </c>
      <c r="AW1511" s="95" t="s">
        <v>1513</v>
      </c>
      <c r="AX1511" s="96">
        <v>400</v>
      </c>
      <c r="AY1511" s="96">
        <v>380</v>
      </c>
      <c r="AZ1511" s="96">
        <v>360</v>
      </c>
      <c r="BA1511" s="96">
        <v>340</v>
      </c>
      <c r="BB1511" s="96">
        <v>320</v>
      </c>
      <c r="BC1511" s="96">
        <v>300</v>
      </c>
      <c r="BD1511" s="96">
        <v>280</v>
      </c>
      <c r="BE1511" s="96">
        <v>240</v>
      </c>
      <c r="BF1511" s="95" t="s">
        <v>1513</v>
      </c>
      <c r="BG1511" s="96">
        <v>500</v>
      </c>
      <c r="BH1511" s="96">
        <v>480</v>
      </c>
      <c r="BI1511" s="96">
        <v>450</v>
      </c>
      <c r="BJ1511" s="96">
        <v>430</v>
      </c>
      <c r="BK1511" s="96">
        <v>400</v>
      </c>
      <c r="BL1511" s="96">
        <v>380</v>
      </c>
      <c r="BM1511" s="96">
        <v>350</v>
      </c>
      <c r="BN1511" s="96">
        <v>300</v>
      </c>
      <c r="CH1511" s="2">
        <v>66341</v>
      </c>
      <c r="CI1511" s="2" t="s">
        <v>126</v>
      </c>
      <c r="CP1511" s="3">
        <v>64146</v>
      </c>
      <c r="CQ1511" s="3" t="s">
        <v>34330</v>
      </c>
      <c r="CR1511" s="3" t="s">
        <v>126</v>
      </c>
    </row>
    <row r="1512" spans="19:96" x14ac:dyDescent="0.25">
      <c r="S1512" s="2"/>
      <c r="T1512" s="95" t="s">
        <v>13622</v>
      </c>
      <c r="U1512" s="96">
        <v>3700</v>
      </c>
      <c r="V1512" s="96">
        <v>3520</v>
      </c>
      <c r="W1512" s="96">
        <v>3330</v>
      </c>
      <c r="X1512" s="96">
        <v>3150</v>
      </c>
      <c r="Y1512" s="96">
        <v>2960</v>
      </c>
      <c r="Z1512" s="96">
        <v>2780</v>
      </c>
      <c r="AA1512" s="96">
        <v>2590</v>
      </c>
      <c r="AB1512" s="96">
        <v>2220</v>
      </c>
      <c r="AC1512" s="95" t="s">
        <v>13622</v>
      </c>
      <c r="AD1512" s="96">
        <v>5900</v>
      </c>
      <c r="AE1512" s="96">
        <v>5610</v>
      </c>
      <c r="AF1512" s="96">
        <v>5310</v>
      </c>
      <c r="AG1512" s="96">
        <v>5020</v>
      </c>
      <c r="AH1512" s="96">
        <v>4720</v>
      </c>
      <c r="AI1512" s="96">
        <v>4430</v>
      </c>
      <c r="AJ1512" s="96">
        <v>4130</v>
      </c>
      <c r="AK1512" s="96">
        <v>3540</v>
      </c>
      <c r="AL1512" s="2"/>
      <c r="AM1512" s="95" t="s">
        <v>13622</v>
      </c>
      <c r="AN1512" s="96">
        <v>5500</v>
      </c>
      <c r="AO1512" s="96">
        <v>5230</v>
      </c>
      <c r="AP1512" s="96">
        <v>4950</v>
      </c>
      <c r="AQ1512" s="96">
        <v>4680</v>
      </c>
      <c r="AR1512" s="96">
        <v>4400</v>
      </c>
      <c r="AS1512" s="96">
        <v>4130</v>
      </c>
      <c r="AT1512" s="96">
        <v>3850</v>
      </c>
      <c r="AU1512" s="96">
        <v>3300</v>
      </c>
      <c r="AW1512" s="95" t="s">
        <v>13622</v>
      </c>
      <c r="AX1512" s="96">
        <v>1800</v>
      </c>
      <c r="AY1512" s="96">
        <v>1710</v>
      </c>
      <c r="AZ1512" s="96">
        <v>1620</v>
      </c>
      <c r="BA1512" s="96">
        <v>1530</v>
      </c>
      <c r="BB1512" s="96">
        <v>1440</v>
      </c>
      <c r="BC1512" s="96">
        <v>1350</v>
      </c>
      <c r="BD1512" s="96">
        <v>1260</v>
      </c>
      <c r="BE1512" s="96">
        <v>1080</v>
      </c>
      <c r="BF1512" s="95" t="s">
        <v>13622</v>
      </c>
      <c r="BG1512" s="96">
        <v>2400</v>
      </c>
      <c r="BH1512" s="96">
        <v>2280</v>
      </c>
      <c r="BI1512" s="96">
        <v>2160</v>
      </c>
      <c r="BJ1512" s="96">
        <v>2040</v>
      </c>
      <c r="BK1512" s="96">
        <v>1920</v>
      </c>
      <c r="BL1512" s="96">
        <v>1800</v>
      </c>
      <c r="BM1512" s="96">
        <v>1680</v>
      </c>
      <c r="BN1512" s="96">
        <v>1440</v>
      </c>
      <c r="CH1512" s="2">
        <v>66342</v>
      </c>
      <c r="CI1512" s="2" t="s">
        <v>126</v>
      </c>
      <c r="CP1512" s="3">
        <v>64147</v>
      </c>
      <c r="CQ1512" s="3" t="s">
        <v>34331</v>
      </c>
      <c r="CR1512" s="3" t="s">
        <v>124</v>
      </c>
    </row>
    <row r="1513" spans="19:96" x14ac:dyDescent="0.25">
      <c r="S1513" s="2"/>
      <c r="T1513" s="95" t="s">
        <v>1514</v>
      </c>
      <c r="U1513" s="96">
        <v>2100</v>
      </c>
      <c r="V1513" s="96">
        <v>2000</v>
      </c>
      <c r="W1513" s="96">
        <v>1890</v>
      </c>
      <c r="X1513" s="96">
        <v>1790</v>
      </c>
      <c r="Y1513" s="96">
        <v>1680</v>
      </c>
      <c r="Z1513" s="96">
        <v>1580</v>
      </c>
      <c r="AA1513" s="96">
        <v>1470</v>
      </c>
      <c r="AB1513" s="96">
        <v>1260</v>
      </c>
      <c r="AC1513" s="95" t="s">
        <v>1514</v>
      </c>
      <c r="AD1513" s="96">
        <v>3400</v>
      </c>
      <c r="AE1513" s="96">
        <v>3230</v>
      </c>
      <c r="AF1513" s="96">
        <v>3060</v>
      </c>
      <c r="AG1513" s="96">
        <v>2890</v>
      </c>
      <c r="AH1513" s="96">
        <v>2720</v>
      </c>
      <c r="AI1513" s="96">
        <v>2550</v>
      </c>
      <c r="AJ1513" s="96">
        <v>2380</v>
      </c>
      <c r="AK1513" s="96">
        <v>2040</v>
      </c>
      <c r="AL1513" s="2"/>
      <c r="AM1513" s="95" t="s">
        <v>1514</v>
      </c>
      <c r="AN1513" s="96">
        <v>3100</v>
      </c>
      <c r="AO1513" s="96">
        <v>2950</v>
      </c>
      <c r="AP1513" s="96">
        <v>2790</v>
      </c>
      <c r="AQ1513" s="96">
        <v>2640</v>
      </c>
      <c r="AR1513" s="96">
        <v>2480</v>
      </c>
      <c r="AS1513" s="96">
        <v>2330</v>
      </c>
      <c r="AT1513" s="96">
        <v>2170</v>
      </c>
      <c r="AU1513" s="96">
        <v>1860</v>
      </c>
      <c r="AW1513" s="95" t="s">
        <v>1514</v>
      </c>
      <c r="AX1513" s="96">
        <v>1000</v>
      </c>
      <c r="AY1513" s="96">
        <v>950</v>
      </c>
      <c r="AZ1513" s="96">
        <v>900</v>
      </c>
      <c r="BA1513" s="96">
        <v>850</v>
      </c>
      <c r="BB1513" s="96">
        <v>800</v>
      </c>
      <c r="BC1513" s="96">
        <v>750</v>
      </c>
      <c r="BD1513" s="96">
        <v>700</v>
      </c>
      <c r="BE1513" s="96">
        <v>600</v>
      </c>
      <c r="BF1513" s="95" t="s">
        <v>1514</v>
      </c>
      <c r="BG1513" s="96">
        <v>1300</v>
      </c>
      <c r="BH1513" s="96">
        <v>1240</v>
      </c>
      <c r="BI1513" s="96">
        <v>1170</v>
      </c>
      <c r="BJ1513" s="96">
        <v>1110</v>
      </c>
      <c r="BK1513" s="96">
        <v>1040</v>
      </c>
      <c r="BL1513" s="96">
        <v>980</v>
      </c>
      <c r="BM1513" s="96">
        <v>910</v>
      </c>
      <c r="BN1513" s="96">
        <v>780</v>
      </c>
      <c r="CH1513" s="2">
        <v>66343</v>
      </c>
      <c r="CI1513" s="2" t="s">
        <v>126</v>
      </c>
      <c r="CP1513" s="3">
        <v>64148</v>
      </c>
      <c r="CQ1513" s="3" t="s">
        <v>34332</v>
      </c>
      <c r="CR1513" s="3" t="s">
        <v>126</v>
      </c>
    </row>
    <row r="1514" spans="19:96" x14ac:dyDescent="0.25">
      <c r="S1514" s="2"/>
      <c r="T1514" s="95" t="s">
        <v>1515</v>
      </c>
      <c r="U1514" s="96">
        <v>2800</v>
      </c>
      <c r="V1514" s="96">
        <v>2660</v>
      </c>
      <c r="W1514" s="96">
        <v>2520</v>
      </c>
      <c r="X1514" s="96">
        <v>2380</v>
      </c>
      <c r="Y1514" s="96">
        <v>2240</v>
      </c>
      <c r="Z1514" s="96">
        <v>2100</v>
      </c>
      <c r="AA1514" s="96">
        <v>1960</v>
      </c>
      <c r="AB1514" s="96">
        <v>1680</v>
      </c>
      <c r="AC1514" s="95" t="s">
        <v>1515</v>
      </c>
      <c r="AD1514" s="96">
        <v>4500</v>
      </c>
      <c r="AE1514" s="96">
        <v>4280</v>
      </c>
      <c r="AF1514" s="96">
        <v>4050</v>
      </c>
      <c r="AG1514" s="96">
        <v>3830</v>
      </c>
      <c r="AH1514" s="96">
        <v>3600</v>
      </c>
      <c r="AI1514" s="96">
        <v>3380</v>
      </c>
      <c r="AJ1514" s="96">
        <v>3150</v>
      </c>
      <c r="AK1514" s="96">
        <v>2700</v>
      </c>
      <c r="AL1514" s="2"/>
      <c r="AM1514" s="95" t="s">
        <v>1515</v>
      </c>
      <c r="AN1514" s="96">
        <v>4200</v>
      </c>
      <c r="AO1514" s="96">
        <v>3990</v>
      </c>
      <c r="AP1514" s="96">
        <v>3780</v>
      </c>
      <c r="AQ1514" s="96">
        <v>3570</v>
      </c>
      <c r="AR1514" s="96">
        <v>3360</v>
      </c>
      <c r="AS1514" s="96">
        <v>3150</v>
      </c>
      <c r="AT1514" s="96">
        <v>2940</v>
      </c>
      <c r="AU1514" s="96">
        <v>2520</v>
      </c>
      <c r="AW1514" s="95" t="s">
        <v>1515</v>
      </c>
      <c r="AX1514" s="96">
        <v>1400</v>
      </c>
      <c r="AY1514" s="96">
        <v>1330</v>
      </c>
      <c r="AZ1514" s="96">
        <v>1260</v>
      </c>
      <c r="BA1514" s="96">
        <v>1190</v>
      </c>
      <c r="BB1514" s="96">
        <v>1120</v>
      </c>
      <c r="BC1514" s="96">
        <v>1050</v>
      </c>
      <c r="BD1514" s="96">
        <v>980</v>
      </c>
      <c r="BE1514" s="96">
        <v>840</v>
      </c>
      <c r="BF1514" s="95" t="s">
        <v>1515</v>
      </c>
      <c r="BG1514" s="96">
        <v>1800</v>
      </c>
      <c r="BH1514" s="96">
        <v>1710</v>
      </c>
      <c r="BI1514" s="96">
        <v>1620</v>
      </c>
      <c r="BJ1514" s="96">
        <v>1530</v>
      </c>
      <c r="BK1514" s="96">
        <v>1440</v>
      </c>
      <c r="BL1514" s="96">
        <v>1350</v>
      </c>
      <c r="BM1514" s="96">
        <v>1260</v>
      </c>
      <c r="BN1514" s="96">
        <v>1080</v>
      </c>
      <c r="CH1514" s="2">
        <v>66344</v>
      </c>
      <c r="CI1514" s="2" t="s">
        <v>126</v>
      </c>
      <c r="CP1514" s="3">
        <v>64149</v>
      </c>
      <c r="CQ1514" s="3" t="s">
        <v>34333</v>
      </c>
      <c r="CR1514" s="3" t="s">
        <v>126</v>
      </c>
    </row>
    <row r="1515" spans="19:96" x14ac:dyDescent="0.25">
      <c r="S1515" s="2"/>
      <c r="T1515" s="95" t="s">
        <v>1516</v>
      </c>
      <c r="U1515" s="96">
        <v>1100</v>
      </c>
      <c r="V1515" s="96">
        <v>1050</v>
      </c>
      <c r="W1515" s="96">
        <v>990</v>
      </c>
      <c r="X1515" s="96">
        <v>940</v>
      </c>
      <c r="Y1515" s="96">
        <v>880</v>
      </c>
      <c r="Z1515" s="96">
        <v>830</v>
      </c>
      <c r="AA1515" s="96">
        <v>770</v>
      </c>
      <c r="AB1515" s="96">
        <v>660</v>
      </c>
      <c r="AC1515" s="95" t="s">
        <v>1516</v>
      </c>
      <c r="AD1515" s="96">
        <v>1800</v>
      </c>
      <c r="AE1515" s="96">
        <v>1710</v>
      </c>
      <c r="AF1515" s="96">
        <v>1620</v>
      </c>
      <c r="AG1515" s="96">
        <v>1530</v>
      </c>
      <c r="AH1515" s="96">
        <v>1440</v>
      </c>
      <c r="AI1515" s="96">
        <v>1350</v>
      </c>
      <c r="AJ1515" s="96">
        <v>1260</v>
      </c>
      <c r="AK1515" s="96">
        <v>1080</v>
      </c>
      <c r="AL1515" s="2"/>
      <c r="AM1515" s="95" t="s">
        <v>1516</v>
      </c>
      <c r="AN1515" s="96">
        <v>1600</v>
      </c>
      <c r="AO1515" s="96">
        <v>1520</v>
      </c>
      <c r="AP1515" s="96">
        <v>1440</v>
      </c>
      <c r="AQ1515" s="96">
        <v>1360</v>
      </c>
      <c r="AR1515" s="96">
        <v>1280</v>
      </c>
      <c r="AS1515" s="96">
        <v>1200</v>
      </c>
      <c r="AT1515" s="96">
        <v>1120</v>
      </c>
      <c r="AU1515" s="96">
        <v>960</v>
      </c>
      <c r="AW1515" s="95" t="s">
        <v>1516</v>
      </c>
      <c r="AX1515" s="96">
        <v>600</v>
      </c>
      <c r="AY1515" s="96">
        <v>570</v>
      </c>
      <c r="AZ1515" s="96">
        <v>540</v>
      </c>
      <c r="BA1515" s="96">
        <v>510</v>
      </c>
      <c r="BB1515" s="96">
        <v>480</v>
      </c>
      <c r="BC1515" s="96">
        <v>450</v>
      </c>
      <c r="BD1515" s="96">
        <v>420</v>
      </c>
      <c r="BE1515" s="96">
        <v>360</v>
      </c>
      <c r="BF1515" s="95" t="s">
        <v>1516</v>
      </c>
      <c r="BG1515" s="96">
        <v>700</v>
      </c>
      <c r="BH1515" s="96">
        <v>670</v>
      </c>
      <c r="BI1515" s="96">
        <v>630</v>
      </c>
      <c r="BJ1515" s="96">
        <v>600</v>
      </c>
      <c r="BK1515" s="96">
        <v>560</v>
      </c>
      <c r="BL1515" s="96">
        <v>530</v>
      </c>
      <c r="BM1515" s="96">
        <v>490</v>
      </c>
      <c r="BN1515" s="96">
        <v>420</v>
      </c>
      <c r="CH1515" s="2">
        <v>66345</v>
      </c>
      <c r="CI1515" s="2" t="s">
        <v>126</v>
      </c>
      <c r="CP1515" s="3">
        <v>64150</v>
      </c>
      <c r="CQ1515" s="3" t="s">
        <v>29307</v>
      </c>
      <c r="CR1515" s="3" t="s">
        <v>122</v>
      </c>
    </row>
    <row r="1516" spans="19:96" x14ac:dyDescent="0.25">
      <c r="S1516" s="2"/>
      <c r="T1516" s="95" t="s">
        <v>1517</v>
      </c>
      <c r="U1516" s="96">
        <v>1000</v>
      </c>
      <c r="V1516" s="96">
        <v>950</v>
      </c>
      <c r="W1516" s="96">
        <v>900</v>
      </c>
      <c r="X1516" s="96">
        <v>850</v>
      </c>
      <c r="Y1516" s="96">
        <v>800</v>
      </c>
      <c r="Z1516" s="96">
        <v>750</v>
      </c>
      <c r="AA1516" s="96">
        <v>700</v>
      </c>
      <c r="AB1516" s="96">
        <v>600</v>
      </c>
      <c r="AC1516" s="95" t="s">
        <v>1517</v>
      </c>
      <c r="AD1516" s="96">
        <v>1600</v>
      </c>
      <c r="AE1516" s="96">
        <v>1520</v>
      </c>
      <c r="AF1516" s="96">
        <v>1440</v>
      </c>
      <c r="AG1516" s="96">
        <v>1360</v>
      </c>
      <c r="AH1516" s="96">
        <v>1280</v>
      </c>
      <c r="AI1516" s="96">
        <v>1200</v>
      </c>
      <c r="AJ1516" s="96">
        <v>1120</v>
      </c>
      <c r="AK1516" s="96">
        <v>960</v>
      </c>
      <c r="AL1516" s="2"/>
      <c r="AM1516" s="95" t="s">
        <v>1517</v>
      </c>
      <c r="AN1516" s="96">
        <v>1500</v>
      </c>
      <c r="AO1516" s="96">
        <v>1430</v>
      </c>
      <c r="AP1516" s="96">
        <v>1350</v>
      </c>
      <c r="AQ1516" s="96">
        <v>1280</v>
      </c>
      <c r="AR1516" s="96">
        <v>1200</v>
      </c>
      <c r="AS1516" s="96">
        <v>1130</v>
      </c>
      <c r="AT1516" s="96">
        <v>1050</v>
      </c>
      <c r="AU1516" s="96">
        <v>900</v>
      </c>
      <c r="AW1516" s="95" t="s">
        <v>1517</v>
      </c>
      <c r="AX1516" s="96">
        <v>500</v>
      </c>
      <c r="AY1516" s="96">
        <v>480</v>
      </c>
      <c r="AZ1516" s="96">
        <v>450</v>
      </c>
      <c r="BA1516" s="96">
        <v>430</v>
      </c>
      <c r="BB1516" s="96">
        <v>400</v>
      </c>
      <c r="BC1516" s="96">
        <v>380</v>
      </c>
      <c r="BD1516" s="96">
        <v>350</v>
      </c>
      <c r="BE1516" s="96">
        <v>300</v>
      </c>
      <c r="BF1516" s="95" t="s">
        <v>1517</v>
      </c>
      <c r="BG1516" s="96">
        <v>600</v>
      </c>
      <c r="BH1516" s="96">
        <v>570</v>
      </c>
      <c r="BI1516" s="96">
        <v>540</v>
      </c>
      <c r="BJ1516" s="96">
        <v>510</v>
      </c>
      <c r="BK1516" s="96">
        <v>480</v>
      </c>
      <c r="BL1516" s="96">
        <v>450</v>
      </c>
      <c r="BM1516" s="96">
        <v>420</v>
      </c>
      <c r="BN1516" s="96">
        <v>360</v>
      </c>
      <c r="CH1516" s="2">
        <v>66346</v>
      </c>
      <c r="CI1516" s="2" t="s">
        <v>126</v>
      </c>
      <c r="CP1516" s="3">
        <v>64151</v>
      </c>
      <c r="CQ1516" s="3" t="s">
        <v>34334</v>
      </c>
      <c r="CR1516" s="3" t="s">
        <v>122</v>
      </c>
    </row>
    <row r="1517" spans="19:96" x14ac:dyDescent="0.25">
      <c r="S1517" s="2"/>
      <c r="T1517" s="95" t="s">
        <v>30879</v>
      </c>
      <c r="U1517" s="96">
        <v>700</v>
      </c>
      <c r="V1517" s="96">
        <v>670</v>
      </c>
      <c r="W1517" s="96">
        <v>630</v>
      </c>
      <c r="X1517" s="96">
        <v>600</v>
      </c>
      <c r="Y1517" s="96">
        <v>560</v>
      </c>
      <c r="Z1517" s="96">
        <v>530</v>
      </c>
      <c r="AA1517" s="96">
        <v>490</v>
      </c>
      <c r="AB1517" s="96">
        <v>420</v>
      </c>
      <c r="AC1517" s="95" t="s">
        <v>30879</v>
      </c>
      <c r="AD1517" s="96">
        <v>1100</v>
      </c>
      <c r="AE1517" s="96">
        <v>1050</v>
      </c>
      <c r="AF1517" s="96">
        <v>990</v>
      </c>
      <c r="AG1517" s="96">
        <v>940</v>
      </c>
      <c r="AH1517" s="96">
        <v>880</v>
      </c>
      <c r="AI1517" s="96">
        <v>830</v>
      </c>
      <c r="AJ1517" s="96">
        <v>770</v>
      </c>
      <c r="AK1517" s="96">
        <v>660</v>
      </c>
      <c r="AL1517" s="2"/>
      <c r="AM1517" s="95" t="s">
        <v>30879</v>
      </c>
      <c r="AN1517" s="96">
        <v>1100</v>
      </c>
      <c r="AO1517" s="96">
        <v>1050</v>
      </c>
      <c r="AP1517" s="96">
        <v>990</v>
      </c>
      <c r="AQ1517" s="96">
        <v>940</v>
      </c>
      <c r="AR1517" s="96">
        <v>880</v>
      </c>
      <c r="AS1517" s="96">
        <v>830</v>
      </c>
      <c r="AT1517" s="96">
        <v>770</v>
      </c>
      <c r="AU1517" s="96">
        <v>660</v>
      </c>
      <c r="AW1517" s="95" t="s">
        <v>30879</v>
      </c>
      <c r="AX1517" s="96">
        <v>400</v>
      </c>
      <c r="AY1517" s="96">
        <v>380</v>
      </c>
      <c r="AZ1517" s="96">
        <v>360</v>
      </c>
      <c r="BA1517" s="96">
        <v>340</v>
      </c>
      <c r="BB1517" s="96">
        <v>320</v>
      </c>
      <c r="BC1517" s="96">
        <v>300</v>
      </c>
      <c r="BD1517" s="96">
        <v>280</v>
      </c>
      <c r="BE1517" s="96">
        <v>240</v>
      </c>
      <c r="BF1517" s="95" t="s">
        <v>30879</v>
      </c>
      <c r="BG1517" s="96">
        <v>500</v>
      </c>
      <c r="BH1517" s="96">
        <v>480</v>
      </c>
      <c r="BI1517" s="96">
        <v>450</v>
      </c>
      <c r="BJ1517" s="96">
        <v>430</v>
      </c>
      <c r="BK1517" s="96">
        <v>400</v>
      </c>
      <c r="BL1517" s="96">
        <v>380</v>
      </c>
      <c r="BM1517" s="96">
        <v>350</v>
      </c>
      <c r="BN1517" s="96">
        <v>300</v>
      </c>
      <c r="CH1517" s="2">
        <v>66359</v>
      </c>
      <c r="CI1517" s="2" t="s">
        <v>124</v>
      </c>
      <c r="CP1517" s="3">
        <v>64152</v>
      </c>
      <c r="CQ1517" s="3" t="s">
        <v>34335</v>
      </c>
      <c r="CR1517" s="3" t="s">
        <v>126</v>
      </c>
    </row>
    <row r="1518" spans="19:96" x14ac:dyDescent="0.25">
      <c r="S1518" s="2"/>
      <c r="T1518" s="95" t="s">
        <v>1518</v>
      </c>
      <c r="U1518" s="96">
        <v>900</v>
      </c>
      <c r="V1518" s="96">
        <v>860</v>
      </c>
      <c r="W1518" s="96">
        <v>810</v>
      </c>
      <c r="X1518" s="96">
        <v>770</v>
      </c>
      <c r="Y1518" s="96">
        <v>720</v>
      </c>
      <c r="Z1518" s="96">
        <v>680</v>
      </c>
      <c r="AA1518" s="96">
        <v>630</v>
      </c>
      <c r="AB1518" s="96">
        <v>540</v>
      </c>
      <c r="AC1518" s="95" t="s">
        <v>1518</v>
      </c>
      <c r="AD1518" s="96">
        <v>1400</v>
      </c>
      <c r="AE1518" s="96">
        <v>1330</v>
      </c>
      <c r="AF1518" s="96">
        <v>1260</v>
      </c>
      <c r="AG1518" s="96">
        <v>1190</v>
      </c>
      <c r="AH1518" s="96">
        <v>1120</v>
      </c>
      <c r="AI1518" s="96">
        <v>1050</v>
      </c>
      <c r="AJ1518" s="96">
        <v>980</v>
      </c>
      <c r="AK1518" s="96">
        <v>840</v>
      </c>
      <c r="AL1518" s="2"/>
      <c r="AM1518" s="95" t="s">
        <v>1518</v>
      </c>
      <c r="AN1518" s="96">
        <v>1300</v>
      </c>
      <c r="AO1518" s="96">
        <v>1240</v>
      </c>
      <c r="AP1518" s="96">
        <v>1170</v>
      </c>
      <c r="AQ1518" s="96">
        <v>1110</v>
      </c>
      <c r="AR1518" s="96">
        <v>1040</v>
      </c>
      <c r="AS1518" s="96">
        <v>980</v>
      </c>
      <c r="AT1518" s="96">
        <v>910</v>
      </c>
      <c r="AU1518" s="96">
        <v>780</v>
      </c>
      <c r="AW1518" s="95" t="s">
        <v>1518</v>
      </c>
      <c r="AX1518" s="96">
        <v>400</v>
      </c>
      <c r="AY1518" s="96">
        <v>380</v>
      </c>
      <c r="AZ1518" s="96">
        <v>360</v>
      </c>
      <c r="BA1518" s="96">
        <v>340</v>
      </c>
      <c r="BB1518" s="96">
        <v>320</v>
      </c>
      <c r="BC1518" s="96">
        <v>300</v>
      </c>
      <c r="BD1518" s="96">
        <v>280</v>
      </c>
      <c r="BE1518" s="96">
        <v>240</v>
      </c>
      <c r="BF1518" s="95" t="s">
        <v>1518</v>
      </c>
      <c r="BG1518" s="96">
        <v>600</v>
      </c>
      <c r="BH1518" s="96">
        <v>570</v>
      </c>
      <c r="BI1518" s="96">
        <v>540</v>
      </c>
      <c r="BJ1518" s="96">
        <v>510</v>
      </c>
      <c r="BK1518" s="96">
        <v>480</v>
      </c>
      <c r="BL1518" s="96">
        <v>450</v>
      </c>
      <c r="BM1518" s="96">
        <v>420</v>
      </c>
      <c r="BN1518" s="96">
        <v>360</v>
      </c>
      <c r="CH1518" s="2">
        <v>66375</v>
      </c>
      <c r="CI1518" s="2" t="s">
        <v>122</v>
      </c>
      <c r="CP1518" s="3">
        <v>64153</v>
      </c>
      <c r="CQ1518" s="3" t="s">
        <v>29305</v>
      </c>
      <c r="CR1518" s="3" t="s">
        <v>122</v>
      </c>
    </row>
    <row r="1519" spans="19:96" x14ac:dyDescent="0.25">
      <c r="S1519" s="2"/>
      <c r="T1519" s="95" t="s">
        <v>12913</v>
      </c>
      <c r="U1519" s="96">
        <v>700</v>
      </c>
      <c r="V1519" s="96">
        <v>670</v>
      </c>
      <c r="W1519" s="96">
        <v>630</v>
      </c>
      <c r="X1519" s="96">
        <v>600</v>
      </c>
      <c r="Y1519" s="96">
        <v>560</v>
      </c>
      <c r="Z1519" s="96">
        <v>530</v>
      </c>
      <c r="AA1519" s="96">
        <v>490</v>
      </c>
      <c r="AB1519" s="96">
        <v>420</v>
      </c>
      <c r="AC1519" s="95" t="s">
        <v>12913</v>
      </c>
      <c r="AD1519" s="96">
        <v>1100</v>
      </c>
      <c r="AE1519" s="96">
        <v>1050</v>
      </c>
      <c r="AF1519" s="96">
        <v>990</v>
      </c>
      <c r="AG1519" s="96">
        <v>940</v>
      </c>
      <c r="AH1519" s="96">
        <v>880</v>
      </c>
      <c r="AI1519" s="96">
        <v>830</v>
      </c>
      <c r="AJ1519" s="96">
        <v>770</v>
      </c>
      <c r="AK1519" s="96">
        <v>660</v>
      </c>
      <c r="AL1519" s="2"/>
      <c r="AM1519" s="95" t="s">
        <v>12913</v>
      </c>
      <c r="AN1519" s="96">
        <v>1100</v>
      </c>
      <c r="AO1519" s="96">
        <v>1050</v>
      </c>
      <c r="AP1519" s="96">
        <v>990</v>
      </c>
      <c r="AQ1519" s="96">
        <v>940</v>
      </c>
      <c r="AR1519" s="96">
        <v>880</v>
      </c>
      <c r="AS1519" s="96">
        <v>830</v>
      </c>
      <c r="AT1519" s="96">
        <v>770</v>
      </c>
      <c r="AU1519" s="96">
        <v>660</v>
      </c>
      <c r="AW1519" s="95" t="s">
        <v>12913</v>
      </c>
      <c r="AX1519" s="96">
        <v>400</v>
      </c>
      <c r="AY1519" s="96">
        <v>380</v>
      </c>
      <c r="AZ1519" s="96">
        <v>360</v>
      </c>
      <c r="BA1519" s="96">
        <v>340</v>
      </c>
      <c r="BB1519" s="96">
        <v>320</v>
      </c>
      <c r="BC1519" s="96">
        <v>300</v>
      </c>
      <c r="BD1519" s="96">
        <v>280</v>
      </c>
      <c r="BE1519" s="96">
        <v>240</v>
      </c>
      <c r="BF1519" s="95" t="s">
        <v>12913</v>
      </c>
      <c r="BG1519" s="96">
        <v>500</v>
      </c>
      <c r="BH1519" s="96">
        <v>480</v>
      </c>
      <c r="BI1519" s="96">
        <v>450</v>
      </c>
      <c r="BJ1519" s="96">
        <v>430</v>
      </c>
      <c r="BK1519" s="96">
        <v>400</v>
      </c>
      <c r="BL1519" s="96">
        <v>380</v>
      </c>
      <c r="BM1519" s="96">
        <v>350</v>
      </c>
      <c r="BN1519" s="96">
        <v>300</v>
      </c>
      <c r="CH1519" s="2">
        <v>66377</v>
      </c>
      <c r="CI1519" s="2" t="s">
        <v>122</v>
      </c>
      <c r="CP1519" s="3">
        <v>64154</v>
      </c>
      <c r="CQ1519" s="3" t="s">
        <v>29306</v>
      </c>
      <c r="CR1519" s="3" t="s">
        <v>122</v>
      </c>
    </row>
    <row r="1520" spans="19:96" x14ac:dyDescent="0.25">
      <c r="S1520" s="2"/>
      <c r="T1520" s="95" t="s">
        <v>1519</v>
      </c>
      <c r="U1520" s="96">
        <v>900</v>
      </c>
      <c r="V1520" s="96">
        <v>860</v>
      </c>
      <c r="W1520" s="96">
        <v>810</v>
      </c>
      <c r="X1520" s="96">
        <v>770</v>
      </c>
      <c r="Y1520" s="96">
        <v>720</v>
      </c>
      <c r="Z1520" s="96">
        <v>680</v>
      </c>
      <c r="AA1520" s="96">
        <v>630</v>
      </c>
      <c r="AB1520" s="96">
        <v>540</v>
      </c>
      <c r="AC1520" s="95" t="s">
        <v>1519</v>
      </c>
      <c r="AD1520" s="96">
        <v>1400</v>
      </c>
      <c r="AE1520" s="96">
        <v>1330</v>
      </c>
      <c r="AF1520" s="96">
        <v>1260</v>
      </c>
      <c r="AG1520" s="96">
        <v>1190</v>
      </c>
      <c r="AH1520" s="96">
        <v>1120</v>
      </c>
      <c r="AI1520" s="96">
        <v>1050</v>
      </c>
      <c r="AJ1520" s="96">
        <v>980</v>
      </c>
      <c r="AK1520" s="96">
        <v>840</v>
      </c>
      <c r="AL1520" s="2"/>
      <c r="AM1520" s="95" t="s">
        <v>1519</v>
      </c>
      <c r="AN1520" s="96">
        <v>1300</v>
      </c>
      <c r="AO1520" s="96">
        <v>1240</v>
      </c>
      <c r="AP1520" s="96">
        <v>1170</v>
      </c>
      <c r="AQ1520" s="96">
        <v>1110</v>
      </c>
      <c r="AR1520" s="96">
        <v>1040</v>
      </c>
      <c r="AS1520" s="96">
        <v>980</v>
      </c>
      <c r="AT1520" s="96">
        <v>910</v>
      </c>
      <c r="AU1520" s="96">
        <v>780</v>
      </c>
      <c r="AW1520" s="95" t="s">
        <v>1519</v>
      </c>
      <c r="AX1520" s="96">
        <v>400</v>
      </c>
      <c r="AY1520" s="96">
        <v>380</v>
      </c>
      <c r="AZ1520" s="96">
        <v>360</v>
      </c>
      <c r="BA1520" s="96">
        <v>340</v>
      </c>
      <c r="BB1520" s="96">
        <v>320</v>
      </c>
      <c r="BC1520" s="96">
        <v>300</v>
      </c>
      <c r="BD1520" s="96">
        <v>280</v>
      </c>
      <c r="BE1520" s="96">
        <v>240</v>
      </c>
      <c r="BF1520" s="95" t="s">
        <v>1519</v>
      </c>
      <c r="BG1520" s="96">
        <v>600</v>
      </c>
      <c r="BH1520" s="96">
        <v>570</v>
      </c>
      <c r="BI1520" s="96">
        <v>540</v>
      </c>
      <c r="BJ1520" s="96">
        <v>510</v>
      </c>
      <c r="BK1520" s="96">
        <v>480</v>
      </c>
      <c r="BL1520" s="96">
        <v>450</v>
      </c>
      <c r="BM1520" s="96">
        <v>420</v>
      </c>
      <c r="BN1520" s="96">
        <v>360</v>
      </c>
      <c r="CH1520" s="2">
        <v>66378</v>
      </c>
      <c r="CI1520" s="2" t="s">
        <v>126</v>
      </c>
      <c r="CP1520" s="3">
        <v>64155</v>
      </c>
      <c r="CQ1520" s="3" t="s">
        <v>34336</v>
      </c>
      <c r="CR1520" s="3" t="s">
        <v>122</v>
      </c>
    </row>
    <row r="1521" spans="19:96" x14ac:dyDescent="0.25">
      <c r="S1521" s="2"/>
      <c r="T1521" s="95" t="s">
        <v>1520</v>
      </c>
      <c r="U1521" s="96">
        <v>900</v>
      </c>
      <c r="V1521" s="96">
        <v>860</v>
      </c>
      <c r="W1521" s="96">
        <v>810</v>
      </c>
      <c r="X1521" s="96">
        <v>770</v>
      </c>
      <c r="Y1521" s="96">
        <v>720</v>
      </c>
      <c r="Z1521" s="96">
        <v>680</v>
      </c>
      <c r="AA1521" s="96">
        <v>630</v>
      </c>
      <c r="AB1521" s="96">
        <v>540</v>
      </c>
      <c r="AC1521" s="95" t="s">
        <v>1520</v>
      </c>
      <c r="AD1521" s="96">
        <v>1400</v>
      </c>
      <c r="AE1521" s="96">
        <v>1330</v>
      </c>
      <c r="AF1521" s="96">
        <v>1260</v>
      </c>
      <c r="AG1521" s="96">
        <v>1190</v>
      </c>
      <c r="AH1521" s="96">
        <v>1120</v>
      </c>
      <c r="AI1521" s="96">
        <v>1050</v>
      </c>
      <c r="AJ1521" s="96">
        <v>980</v>
      </c>
      <c r="AK1521" s="96">
        <v>840</v>
      </c>
      <c r="AL1521" s="2"/>
      <c r="AM1521" s="95" t="s">
        <v>1520</v>
      </c>
      <c r="AN1521" s="96">
        <v>1400</v>
      </c>
      <c r="AO1521" s="96">
        <v>1330</v>
      </c>
      <c r="AP1521" s="96">
        <v>1260</v>
      </c>
      <c r="AQ1521" s="96">
        <v>1190</v>
      </c>
      <c r="AR1521" s="96">
        <v>1120</v>
      </c>
      <c r="AS1521" s="96">
        <v>1050</v>
      </c>
      <c r="AT1521" s="96">
        <v>980</v>
      </c>
      <c r="AU1521" s="96">
        <v>840</v>
      </c>
      <c r="AW1521" s="95" t="s">
        <v>1520</v>
      </c>
      <c r="AX1521" s="96">
        <v>500</v>
      </c>
      <c r="AY1521" s="96">
        <v>480</v>
      </c>
      <c r="AZ1521" s="96">
        <v>450</v>
      </c>
      <c r="BA1521" s="96">
        <v>430</v>
      </c>
      <c r="BB1521" s="96">
        <v>400</v>
      </c>
      <c r="BC1521" s="96">
        <v>380</v>
      </c>
      <c r="BD1521" s="96">
        <v>350</v>
      </c>
      <c r="BE1521" s="96">
        <v>300</v>
      </c>
      <c r="BF1521" s="95" t="s">
        <v>1520</v>
      </c>
      <c r="BG1521" s="96">
        <v>600</v>
      </c>
      <c r="BH1521" s="96">
        <v>570</v>
      </c>
      <c r="BI1521" s="96">
        <v>540</v>
      </c>
      <c r="BJ1521" s="96">
        <v>510</v>
      </c>
      <c r="BK1521" s="96">
        <v>480</v>
      </c>
      <c r="BL1521" s="96">
        <v>450</v>
      </c>
      <c r="BM1521" s="96">
        <v>420</v>
      </c>
      <c r="BN1521" s="96">
        <v>360</v>
      </c>
      <c r="CH1521" s="2">
        <v>66382</v>
      </c>
      <c r="CI1521" s="2" t="s">
        <v>122</v>
      </c>
      <c r="CP1521" s="3">
        <v>64156</v>
      </c>
      <c r="CQ1521" s="3" t="s">
        <v>34337</v>
      </c>
      <c r="CR1521" s="3" t="s">
        <v>124</v>
      </c>
    </row>
    <row r="1522" spans="19:96" x14ac:dyDescent="0.25">
      <c r="S1522" s="2"/>
      <c r="T1522" s="95" t="s">
        <v>14218</v>
      </c>
      <c r="U1522" s="96">
        <v>800</v>
      </c>
      <c r="V1522" s="96">
        <v>760</v>
      </c>
      <c r="W1522" s="96">
        <v>720</v>
      </c>
      <c r="X1522" s="96">
        <v>680</v>
      </c>
      <c r="Y1522" s="96">
        <v>640</v>
      </c>
      <c r="Z1522" s="96">
        <v>600</v>
      </c>
      <c r="AA1522" s="96">
        <v>560</v>
      </c>
      <c r="AB1522" s="96">
        <v>480</v>
      </c>
      <c r="AC1522" s="95" t="s">
        <v>14218</v>
      </c>
      <c r="AD1522" s="96">
        <v>1300</v>
      </c>
      <c r="AE1522" s="96">
        <v>1240</v>
      </c>
      <c r="AF1522" s="96">
        <v>1170</v>
      </c>
      <c r="AG1522" s="96">
        <v>1110</v>
      </c>
      <c r="AH1522" s="96">
        <v>1040</v>
      </c>
      <c r="AI1522" s="96">
        <v>980</v>
      </c>
      <c r="AJ1522" s="96">
        <v>910</v>
      </c>
      <c r="AK1522" s="96">
        <v>780</v>
      </c>
      <c r="AL1522" s="2"/>
      <c r="AM1522" s="95" t="s">
        <v>14218</v>
      </c>
      <c r="AN1522" s="96">
        <v>1200</v>
      </c>
      <c r="AO1522" s="96">
        <v>1140</v>
      </c>
      <c r="AP1522" s="96">
        <v>1080</v>
      </c>
      <c r="AQ1522" s="96">
        <v>1020</v>
      </c>
      <c r="AR1522" s="96">
        <v>960</v>
      </c>
      <c r="AS1522" s="96">
        <v>900</v>
      </c>
      <c r="AT1522" s="96">
        <v>840</v>
      </c>
      <c r="AU1522" s="96">
        <v>720</v>
      </c>
      <c r="AW1522" s="95" t="s">
        <v>14218</v>
      </c>
      <c r="AX1522" s="96">
        <v>400</v>
      </c>
      <c r="AY1522" s="96">
        <v>380</v>
      </c>
      <c r="AZ1522" s="96">
        <v>360</v>
      </c>
      <c r="BA1522" s="96">
        <v>340</v>
      </c>
      <c r="BB1522" s="96">
        <v>320</v>
      </c>
      <c r="BC1522" s="96">
        <v>300</v>
      </c>
      <c r="BD1522" s="96">
        <v>280</v>
      </c>
      <c r="BE1522" s="96">
        <v>240</v>
      </c>
      <c r="BF1522" s="95" t="s">
        <v>14218</v>
      </c>
      <c r="BG1522" s="96">
        <v>500</v>
      </c>
      <c r="BH1522" s="96">
        <v>480</v>
      </c>
      <c r="BI1522" s="96">
        <v>450</v>
      </c>
      <c r="BJ1522" s="96">
        <v>430</v>
      </c>
      <c r="BK1522" s="96">
        <v>400</v>
      </c>
      <c r="BL1522" s="96">
        <v>380</v>
      </c>
      <c r="BM1522" s="96">
        <v>350</v>
      </c>
      <c r="BN1522" s="96">
        <v>300</v>
      </c>
      <c r="CH1522" s="2">
        <v>66383</v>
      </c>
      <c r="CI1522" s="2" t="s">
        <v>126</v>
      </c>
      <c r="CP1522" s="3">
        <v>64157</v>
      </c>
      <c r="CQ1522" s="3" t="s">
        <v>29304</v>
      </c>
      <c r="CR1522" s="3" t="s">
        <v>126</v>
      </c>
    </row>
    <row r="1523" spans="19:96" x14ac:dyDescent="0.25">
      <c r="S1523" s="2"/>
      <c r="T1523" s="95" t="s">
        <v>1521</v>
      </c>
      <c r="U1523" s="96">
        <v>1000</v>
      </c>
      <c r="V1523" s="96">
        <v>950</v>
      </c>
      <c r="W1523" s="96">
        <v>900</v>
      </c>
      <c r="X1523" s="96">
        <v>850</v>
      </c>
      <c r="Y1523" s="96">
        <v>800</v>
      </c>
      <c r="Z1523" s="96">
        <v>750</v>
      </c>
      <c r="AA1523" s="96">
        <v>700</v>
      </c>
      <c r="AB1523" s="96">
        <v>600</v>
      </c>
      <c r="AC1523" s="95" t="s">
        <v>1521</v>
      </c>
      <c r="AD1523" s="96">
        <v>1600</v>
      </c>
      <c r="AE1523" s="96">
        <v>1520</v>
      </c>
      <c r="AF1523" s="96">
        <v>1440</v>
      </c>
      <c r="AG1523" s="96">
        <v>1360</v>
      </c>
      <c r="AH1523" s="96">
        <v>1280</v>
      </c>
      <c r="AI1523" s="96">
        <v>1200</v>
      </c>
      <c r="AJ1523" s="96">
        <v>1120</v>
      </c>
      <c r="AK1523" s="96">
        <v>960</v>
      </c>
      <c r="AL1523" s="2"/>
      <c r="AM1523" s="95" t="s">
        <v>1521</v>
      </c>
      <c r="AN1523" s="96">
        <v>1500</v>
      </c>
      <c r="AO1523" s="96">
        <v>1430</v>
      </c>
      <c r="AP1523" s="96">
        <v>1350</v>
      </c>
      <c r="AQ1523" s="96">
        <v>1280</v>
      </c>
      <c r="AR1523" s="96">
        <v>1200</v>
      </c>
      <c r="AS1523" s="96">
        <v>1130</v>
      </c>
      <c r="AT1523" s="96">
        <v>1050</v>
      </c>
      <c r="AU1523" s="96">
        <v>900</v>
      </c>
      <c r="AW1523" s="95" t="s">
        <v>1521</v>
      </c>
      <c r="AX1523" s="96">
        <v>500</v>
      </c>
      <c r="AY1523" s="96">
        <v>480</v>
      </c>
      <c r="AZ1523" s="96">
        <v>450</v>
      </c>
      <c r="BA1523" s="96">
        <v>430</v>
      </c>
      <c r="BB1523" s="96">
        <v>400</v>
      </c>
      <c r="BC1523" s="96">
        <v>380</v>
      </c>
      <c r="BD1523" s="96">
        <v>350</v>
      </c>
      <c r="BE1523" s="96">
        <v>300</v>
      </c>
      <c r="BF1523" s="95" t="s">
        <v>1521</v>
      </c>
      <c r="BG1523" s="96">
        <v>700</v>
      </c>
      <c r="BH1523" s="96">
        <v>670</v>
      </c>
      <c r="BI1523" s="96">
        <v>630</v>
      </c>
      <c r="BJ1523" s="96">
        <v>600</v>
      </c>
      <c r="BK1523" s="96">
        <v>560</v>
      </c>
      <c r="BL1523" s="96">
        <v>530</v>
      </c>
      <c r="BM1523" s="96">
        <v>490</v>
      </c>
      <c r="BN1523" s="96">
        <v>420</v>
      </c>
      <c r="CH1523" s="2">
        <v>66385</v>
      </c>
      <c r="CI1523" s="2" t="s">
        <v>126</v>
      </c>
      <c r="CP1523" s="3">
        <v>64158</v>
      </c>
      <c r="CQ1523" s="3" t="s">
        <v>29305</v>
      </c>
      <c r="CR1523" s="3" t="s">
        <v>122</v>
      </c>
    </row>
    <row r="1524" spans="19:96" x14ac:dyDescent="0.25">
      <c r="S1524" s="2"/>
      <c r="T1524" s="95" t="s">
        <v>1522</v>
      </c>
      <c r="U1524" s="96">
        <v>1000</v>
      </c>
      <c r="V1524" s="96">
        <v>950</v>
      </c>
      <c r="W1524" s="96">
        <v>900</v>
      </c>
      <c r="X1524" s="96">
        <v>850</v>
      </c>
      <c r="Y1524" s="96">
        <v>800</v>
      </c>
      <c r="Z1524" s="96">
        <v>750</v>
      </c>
      <c r="AA1524" s="96">
        <v>700</v>
      </c>
      <c r="AB1524" s="96">
        <v>600</v>
      </c>
      <c r="AC1524" s="95" t="s">
        <v>1522</v>
      </c>
      <c r="AD1524" s="96">
        <v>1600</v>
      </c>
      <c r="AE1524" s="96">
        <v>1520</v>
      </c>
      <c r="AF1524" s="96">
        <v>1440</v>
      </c>
      <c r="AG1524" s="96">
        <v>1360</v>
      </c>
      <c r="AH1524" s="96">
        <v>1280</v>
      </c>
      <c r="AI1524" s="96">
        <v>1200</v>
      </c>
      <c r="AJ1524" s="96">
        <v>1120</v>
      </c>
      <c r="AK1524" s="96">
        <v>960</v>
      </c>
      <c r="AL1524" s="2"/>
      <c r="AM1524" s="95" t="s">
        <v>1522</v>
      </c>
      <c r="AN1524" s="96">
        <v>1500</v>
      </c>
      <c r="AO1524" s="96">
        <v>1430</v>
      </c>
      <c r="AP1524" s="96">
        <v>1350</v>
      </c>
      <c r="AQ1524" s="96">
        <v>1280</v>
      </c>
      <c r="AR1524" s="96">
        <v>1200</v>
      </c>
      <c r="AS1524" s="96">
        <v>1130</v>
      </c>
      <c r="AT1524" s="96">
        <v>1050</v>
      </c>
      <c r="AU1524" s="96">
        <v>900</v>
      </c>
      <c r="AW1524" s="95" t="s">
        <v>1522</v>
      </c>
      <c r="AX1524" s="96">
        <v>500</v>
      </c>
      <c r="AY1524" s="96">
        <v>480</v>
      </c>
      <c r="AZ1524" s="96">
        <v>450</v>
      </c>
      <c r="BA1524" s="96">
        <v>430</v>
      </c>
      <c r="BB1524" s="96">
        <v>400</v>
      </c>
      <c r="BC1524" s="96">
        <v>380</v>
      </c>
      <c r="BD1524" s="96">
        <v>350</v>
      </c>
      <c r="BE1524" s="96">
        <v>300</v>
      </c>
      <c r="BF1524" s="95" t="s">
        <v>1522</v>
      </c>
      <c r="BG1524" s="96">
        <v>700</v>
      </c>
      <c r="BH1524" s="96">
        <v>670</v>
      </c>
      <c r="BI1524" s="96">
        <v>630</v>
      </c>
      <c r="BJ1524" s="96">
        <v>600</v>
      </c>
      <c r="BK1524" s="96">
        <v>560</v>
      </c>
      <c r="BL1524" s="96">
        <v>530</v>
      </c>
      <c r="BM1524" s="96">
        <v>490</v>
      </c>
      <c r="BN1524" s="96">
        <v>420</v>
      </c>
      <c r="CH1524" s="2">
        <v>66386</v>
      </c>
      <c r="CI1524" s="2" t="s">
        <v>124</v>
      </c>
      <c r="CP1524" s="3">
        <v>64159</v>
      </c>
      <c r="CQ1524" s="3" t="s">
        <v>34338</v>
      </c>
      <c r="CR1524" s="3" t="s">
        <v>124</v>
      </c>
    </row>
    <row r="1525" spans="19:96" x14ac:dyDescent="0.25">
      <c r="S1525" s="2"/>
      <c r="T1525" s="95" t="s">
        <v>1523</v>
      </c>
      <c r="U1525" s="96">
        <v>800</v>
      </c>
      <c r="V1525" s="96">
        <v>760</v>
      </c>
      <c r="W1525" s="96">
        <v>720</v>
      </c>
      <c r="X1525" s="96">
        <v>680</v>
      </c>
      <c r="Y1525" s="96">
        <v>640</v>
      </c>
      <c r="Z1525" s="96">
        <v>600</v>
      </c>
      <c r="AA1525" s="96">
        <v>560</v>
      </c>
      <c r="AB1525" s="96">
        <v>480</v>
      </c>
      <c r="AC1525" s="95" t="s">
        <v>1523</v>
      </c>
      <c r="AD1525" s="96">
        <v>1300</v>
      </c>
      <c r="AE1525" s="96">
        <v>1240</v>
      </c>
      <c r="AF1525" s="96">
        <v>1170</v>
      </c>
      <c r="AG1525" s="96">
        <v>1110</v>
      </c>
      <c r="AH1525" s="96">
        <v>1040</v>
      </c>
      <c r="AI1525" s="96">
        <v>980</v>
      </c>
      <c r="AJ1525" s="96">
        <v>910</v>
      </c>
      <c r="AK1525" s="96">
        <v>780</v>
      </c>
      <c r="AL1525" s="2"/>
      <c r="AM1525" s="95" t="s">
        <v>1523</v>
      </c>
      <c r="AN1525" s="96">
        <v>1200</v>
      </c>
      <c r="AO1525" s="96">
        <v>1140</v>
      </c>
      <c r="AP1525" s="96">
        <v>1080</v>
      </c>
      <c r="AQ1525" s="96">
        <v>1020</v>
      </c>
      <c r="AR1525" s="96">
        <v>960</v>
      </c>
      <c r="AS1525" s="96">
        <v>900</v>
      </c>
      <c r="AT1525" s="96">
        <v>840</v>
      </c>
      <c r="AU1525" s="96">
        <v>720</v>
      </c>
      <c r="AW1525" s="95" t="s">
        <v>1523</v>
      </c>
      <c r="AX1525" s="96">
        <v>400</v>
      </c>
      <c r="AY1525" s="96">
        <v>380</v>
      </c>
      <c r="AZ1525" s="96">
        <v>360</v>
      </c>
      <c r="BA1525" s="96">
        <v>340</v>
      </c>
      <c r="BB1525" s="96">
        <v>320</v>
      </c>
      <c r="BC1525" s="96">
        <v>300</v>
      </c>
      <c r="BD1525" s="96">
        <v>280</v>
      </c>
      <c r="BE1525" s="96">
        <v>240</v>
      </c>
      <c r="BF1525" s="95" t="s">
        <v>1523</v>
      </c>
      <c r="BG1525" s="96">
        <v>500</v>
      </c>
      <c r="BH1525" s="96">
        <v>480</v>
      </c>
      <c r="BI1525" s="96">
        <v>450</v>
      </c>
      <c r="BJ1525" s="96">
        <v>430</v>
      </c>
      <c r="BK1525" s="96">
        <v>400</v>
      </c>
      <c r="BL1525" s="96">
        <v>380</v>
      </c>
      <c r="BM1525" s="96">
        <v>350</v>
      </c>
      <c r="BN1525" s="96">
        <v>300</v>
      </c>
      <c r="CH1525" s="2">
        <v>66391</v>
      </c>
      <c r="CI1525" s="2" t="s">
        <v>126</v>
      </c>
      <c r="CP1525" s="3">
        <v>64160</v>
      </c>
      <c r="CQ1525" s="3" t="s">
        <v>34339</v>
      </c>
      <c r="CR1525" s="3" t="s">
        <v>126</v>
      </c>
    </row>
    <row r="1526" spans="19:96" x14ac:dyDescent="0.25">
      <c r="S1526" s="2"/>
      <c r="T1526" s="95" t="s">
        <v>1524</v>
      </c>
      <c r="U1526" s="96">
        <v>1200</v>
      </c>
      <c r="V1526" s="96">
        <v>1140</v>
      </c>
      <c r="W1526" s="96">
        <v>1080</v>
      </c>
      <c r="X1526" s="96">
        <v>1020</v>
      </c>
      <c r="Y1526" s="96">
        <v>960</v>
      </c>
      <c r="Z1526" s="96">
        <v>900</v>
      </c>
      <c r="AA1526" s="96">
        <v>840</v>
      </c>
      <c r="AB1526" s="96">
        <v>720</v>
      </c>
      <c r="AC1526" s="95" t="s">
        <v>1524</v>
      </c>
      <c r="AD1526" s="96">
        <v>1900</v>
      </c>
      <c r="AE1526" s="96">
        <v>1810</v>
      </c>
      <c r="AF1526" s="96">
        <v>1710</v>
      </c>
      <c r="AG1526" s="96">
        <v>1620</v>
      </c>
      <c r="AH1526" s="96">
        <v>1520</v>
      </c>
      <c r="AI1526" s="96">
        <v>1430</v>
      </c>
      <c r="AJ1526" s="96">
        <v>1330</v>
      </c>
      <c r="AK1526" s="96">
        <v>1140</v>
      </c>
      <c r="AL1526" s="2"/>
      <c r="AM1526" s="95" t="s">
        <v>1524</v>
      </c>
      <c r="AN1526" s="96">
        <v>1900</v>
      </c>
      <c r="AO1526" s="96">
        <v>1810</v>
      </c>
      <c r="AP1526" s="96">
        <v>1710</v>
      </c>
      <c r="AQ1526" s="96">
        <v>1620</v>
      </c>
      <c r="AR1526" s="96">
        <v>1520</v>
      </c>
      <c r="AS1526" s="96">
        <v>1430</v>
      </c>
      <c r="AT1526" s="96">
        <v>1330</v>
      </c>
      <c r="AU1526" s="96">
        <v>1140</v>
      </c>
      <c r="AW1526" s="95" t="s">
        <v>1524</v>
      </c>
      <c r="AX1526" s="96">
        <v>600</v>
      </c>
      <c r="AY1526" s="96">
        <v>570</v>
      </c>
      <c r="AZ1526" s="96">
        <v>540</v>
      </c>
      <c r="BA1526" s="96">
        <v>510</v>
      </c>
      <c r="BB1526" s="96">
        <v>480</v>
      </c>
      <c r="BC1526" s="96">
        <v>450</v>
      </c>
      <c r="BD1526" s="96">
        <v>420</v>
      </c>
      <c r="BE1526" s="96">
        <v>360</v>
      </c>
      <c r="BF1526" s="95" t="s">
        <v>1524</v>
      </c>
      <c r="BG1526" s="96">
        <v>800</v>
      </c>
      <c r="BH1526" s="96">
        <v>760</v>
      </c>
      <c r="BI1526" s="96">
        <v>720</v>
      </c>
      <c r="BJ1526" s="96">
        <v>680</v>
      </c>
      <c r="BK1526" s="96">
        <v>640</v>
      </c>
      <c r="BL1526" s="96">
        <v>600</v>
      </c>
      <c r="BM1526" s="96">
        <v>560</v>
      </c>
      <c r="BN1526" s="96">
        <v>480</v>
      </c>
      <c r="CH1526" s="2">
        <v>66393</v>
      </c>
      <c r="CI1526" s="2" t="s">
        <v>124</v>
      </c>
      <c r="CP1526" s="3">
        <v>64161</v>
      </c>
      <c r="CQ1526" s="3" t="s">
        <v>34340</v>
      </c>
      <c r="CR1526" s="3" t="s">
        <v>126</v>
      </c>
    </row>
    <row r="1527" spans="19:96" x14ac:dyDescent="0.25">
      <c r="S1527" s="2"/>
      <c r="T1527" s="95" t="s">
        <v>22221</v>
      </c>
      <c r="U1527" s="96">
        <v>900</v>
      </c>
      <c r="V1527" s="96">
        <v>860</v>
      </c>
      <c r="W1527" s="96">
        <v>810</v>
      </c>
      <c r="X1527" s="96">
        <v>770</v>
      </c>
      <c r="Y1527" s="96">
        <v>720</v>
      </c>
      <c r="Z1527" s="96">
        <v>680</v>
      </c>
      <c r="AA1527" s="96">
        <v>630</v>
      </c>
      <c r="AB1527" s="96">
        <v>540</v>
      </c>
      <c r="AC1527" s="95" t="s">
        <v>22221</v>
      </c>
      <c r="AD1527" s="96">
        <v>1400</v>
      </c>
      <c r="AE1527" s="96">
        <v>1330</v>
      </c>
      <c r="AF1527" s="96">
        <v>1260</v>
      </c>
      <c r="AG1527" s="96">
        <v>1190</v>
      </c>
      <c r="AH1527" s="96">
        <v>1120</v>
      </c>
      <c r="AI1527" s="96">
        <v>1050</v>
      </c>
      <c r="AJ1527" s="96">
        <v>980</v>
      </c>
      <c r="AK1527" s="96">
        <v>840</v>
      </c>
      <c r="AL1527" s="2"/>
      <c r="AM1527" s="95" t="s">
        <v>22221</v>
      </c>
      <c r="AN1527" s="96">
        <v>1300</v>
      </c>
      <c r="AO1527" s="96">
        <v>1240</v>
      </c>
      <c r="AP1527" s="96">
        <v>1170</v>
      </c>
      <c r="AQ1527" s="96">
        <v>1110</v>
      </c>
      <c r="AR1527" s="96">
        <v>1040</v>
      </c>
      <c r="AS1527" s="96">
        <v>980</v>
      </c>
      <c r="AT1527" s="96">
        <v>910</v>
      </c>
      <c r="AU1527" s="96">
        <v>780</v>
      </c>
      <c r="AW1527" s="95" t="s">
        <v>22221</v>
      </c>
      <c r="AX1527" s="96">
        <v>400</v>
      </c>
      <c r="AY1527" s="96">
        <v>380</v>
      </c>
      <c r="AZ1527" s="96">
        <v>360</v>
      </c>
      <c r="BA1527" s="96">
        <v>340</v>
      </c>
      <c r="BB1527" s="96">
        <v>320</v>
      </c>
      <c r="BC1527" s="96">
        <v>300</v>
      </c>
      <c r="BD1527" s="96">
        <v>280</v>
      </c>
      <c r="BE1527" s="96">
        <v>240</v>
      </c>
      <c r="BF1527" s="95" t="s">
        <v>22221</v>
      </c>
      <c r="BG1527" s="96">
        <v>600</v>
      </c>
      <c r="BH1527" s="96">
        <v>570</v>
      </c>
      <c r="BI1527" s="96">
        <v>540</v>
      </c>
      <c r="BJ1527" s="96">
        <v>510</v>
      </c>
      <c r="BK1527" s="96">
        <v>480</v>
      </c>
      <c r="BL1527" s="96">
        <v>450</v>
      </c>
      <c r="BM1527" s="96">
        <v>420</v>
      </c>
      <c r="BN1527" s="96">
        <v>360</v>
      </c>
      <c r="CH1527" s="2">
        <v>66394</v>
      </c>
      <c r="CI1527" s="2" t="s">
        <v>122</v>
      </c>
      <c r="CP1527" s="3">
        <v>64162</v>
      </c>
      <c r="CQ1527" s="3" t="s">
        <v>34341</v>
      </c>
      <c r="CR1527" s="3" t="s">
        <v>126</v>
      </c>
    </row>
    <row r="1528" spans="19:96" x14ac:dyDescent="0.25">
      <c r="S1528" s="2"/>
      <c r="T1528" s="95" t="s">
        <v>1525</v>
      </c>
      <c r="U1528" s="96">
        <v>800</v>
      </c>
      <c r="V1528" s="96">
        <v>760</v>
      </c>
      <c r="W1528" s="96">
        <v>720</v>
      </c>
      <c r="X1528" s="96">
        <v>680</v>
      </c>
      <c r="Y1528" s="96">
        <v>640</v>
      </c>
      <c r="Z1528" s="96">
        <v>600</v>
      </c>
      <c r="AA1528" s="96">
        <v>560</v>
      </c>
      <c r="AB1528" s="96">
        <v>480</v>
      </c>
      <c r="AC1528" s="95" t="s">
        <v>1525</v>
      </c>
      <c r="AD1528" s="96">
        <v>1300</v>
      </c>
      <c r="AE1528" s="96">
        <v>1240</v>
      </c>
      <c r="AF1528" s="96">
        <v>1170</v>
      </c>
      <c r="AG1528" s="96">
        <v>1110</v>
      </c>
      <c r="AH1528" s="96">
        <v>1040</v>
      </c>
      <c r="AI1528" s="96">
        <v>980</v>
      </c>
      <c r="AJ1528" s="96">
        <v>910</v>
      </c>
      <c r="AK1528" s="96">
        <v>780</v>
      </c>
      <c r="AL1528" s="2"/>
      <c r="AM1528" s="95" t="s">
        <v>1525</v>
      </c>
      <c r="AN1528" s="96">
        <v>1200</v>
      </c>
      <c r="AO1528" s="96">
        <v>1140</v>
      </c>
      <c r="AP1528" s="96">
        <v>1080</v>
      </c>
      <c r="AQ1528" s="96">
        <v>1020</v>
      </c>
      <c r="AR1528" s="96">
        <v>960</v>
      </c>
      <c r="AS1528" s="96">
        <v>900</v>
      </c>
      <c r="AT1528" s="96">
        <v>840</v>
      </c>
      <c r="AU1528" s="96">
        <v>720</v>
      </c>
      <c r="AW1528" s="95" t="s">
        <v>1525</v>
      </c>
      <c r="AX1528" s="96">
        <v>400</v>
      </c>
      <c r="AY1528" s="96">
        <v>380</v>
      </c>
      <c r="AZ1528" s="96">
        <v>360</v>
      </c>
      <c r="BA1528" s="96">
        <v>340</v>
      </c>
      <c r="BB1528" s="96">
        <v>320</v>
      </c>
      <c r="BC1528" s="96">
        <v>300</v>
      </c>
      <c r="BD1528" s="96">
        <v>280</v>
      </c>
      <c r="BE1528" s="96">
        <v>240</v>
      </c>
      <c r="BF1528" s="95" t="s">
        <v>1525</v>
      </c>
      <c r="BG1528" s="96">
        <v>500</v>
      </c>
      <c r="BH1528" s="96">
        <v>480</v>
      </c>
      <c r="BI1528" s="96">
        <v>450</v>
      </c>
      <c r="BJ1528" s="96">
        <v>430</v>
      </c>
      <c r="BK1528" s="96">
        <v>400</v>
      </c>
      <c r="BL1528" s="96">
        <v>380</v>
      </c>
      <c r="BM1528" s="96">
        <v>350</v>
      </c>
      <c r="BN1528" s="96">
        <v>300</v>
      </c>
      <c r="CH1528" s="2">
        <v>66398</v>
      </c>
      <c r="CI1528" s="2" t="s">
        <v>126</v>
      </c>
      <c r="CP1528" s="3">
        <v>64163</v>
      </c>
      <c r="CQ1528" s="3" t="s">
        <v>34342</v>
      </c>
      <c r="CR1528" s="3" t="s">
        <v>126</v>
      </c>
    </row>
    <row r="1529" spans="19:96" x14ac:dyDescent="0.25">
      <c r="S1529" s="2"/>
      <c r="T1529" s="95" t="s">
        <v>1526</v>
      </c>
      <c r="U1529" s="96">
        <v>800</v>
      </c>
      <c r="V1529" s="96">
        <v>760</v>
      </c>
      <c r="W1529" s="96">
        <v>720</v>
      </c>
      <c r="X1529" s="96">
        <v>680</v>
      </c>
      <c r="Y1529" s="96">
        <v>640</v>
      </c>
      <c r="Z1529" s="96">
        <v>600</v>
      </c>
      <c r="AA1529" s="96">
        <v>560</v>
      </c>
      <c r="AB1529" s="96">
        <v>480</v>
      </c>
      <c r="AC1529" s="95" t="s">
        <v>1526</v>
      </c>
      <c r="AD1529" s="96">
        <v>1300</v>
      </c>
      <c r="AE1529" s="96">
        <v>1240</v>
      </c>
      <c r="AF1529" s="96">
        <v>1170</v>
      </c>
      <c r="AG1529" s="96">
        <v>1110</v>
      </c>
      <c r="AH1529" s="96">
        <v>1040</v>
      </c>
      <c r="AI1529" s="96">
        <v>980</v>
      </c>
      <c r="AJ1529" s="96">
        <v>910</v>
      </c>
      <c r="AK1529" s="96">
        <v>780</v>
      </c>
      <c r="AL1529" s="2"/>
      <c r="AM1529" s="95" t="s">
        <v>1526</v>
      </c>
      <c r="AN1529" s="96">
        <v>1200</v>
      </c>
      <c r="AO1529" s="96">
        <v>1140</v>
      </c>
      <c r="AP1529" s="96">
        <v>1080</v>
      </c>
      <c r="AQ1529" s="96">
        <v>1020</v>
      </c>
      <c r="AR1529" s="96">
        <v>960</v>
      </c>
      <c r="AS1529" s="96">
        <v>900</v>
      </c>
      <c r="AT1529" s="96">
        <v>840</v>
      </c>
      <c r="AU1529" s="96">
        <v>720</v>
      </c>
      <c r="AW1529" s="95" t="s">
        <v>1526</v>
      </c>
      <c r="AX1529" s="96">
        <v>400</v>
      </c>
      <c r="AY1529" s="96">
        <v>380</v>
      </c>
      <c r="AZ1529" s="96">
        <v>360</v>
      </c>
      <c r="BA1529" s="96">
        <v>340</v>
      </c>
      <c r="BB1529" s="96">
        <v>320</v>
      </c>
      <c r="BC1529" s="96">
        <v>300</v>
      </c>
      <c r="BD1529" s="96">
        <v>280</v>
      </c>
      <c r="BE1529" s="96">
        <v>240</v>
      </c>
      <c r="BF1529" s="95" t="s">
        <v>1526</v>
      </c>
      <c r="BG1529" s="96">
        <v>500</v>
      </c>
      <c r="BH1529" s="96">
        <v>480</v>
      </c>
      <c r="BI1529" s="96">
        <v>450</v>
      </c>
      <c r="BJ1529" s="96">
        <v>430</v>
      </c>
      <c r="BK1529" s="96">
        <v>400</v>
      </c>
      <c r="BL1529" s="96">
        <v>380</v>
      </c>
      <c r="BM1529" s="96">
        <v>350</v>
      </c>
      <c r="BN1529" s="96">
        <v>300</v>
      </c>
      <c r="CH1529" s="2">
        <v>66401</v>
      </c>
      <c r="CI1529" s="2" t="s">
        <v>122</v>
      </c>
      <c r="CP1529" s="3">
        <v>64192</v>
      </c>
      <c r="CQ1529" s="3" t="s">
        <v>34343</v>
      </c>
      <c r="CR1529" s="3" t="s">
        <v>124</v>
      </c>
    </row>
    <row r="1530" spans="19:96" x14ac:dyDescent="0.25">
      <c r="S1530" s="2"/>
      <c r="T1530" s="95" t="s">
        <v>1527</v>
      </c>
      <c r="U1530" s="96">
        <v>900</v>
      </c>
      <c r="V1530" s="96">
        <v>860</v>
      </c>
      <c r="W1530" s="96">
        <v>810</v>
      </c>
      <c r="X1530" s="96">
        <v>770</v>
      </c>
      <c r="Y1530" s="96">
        <v>720</v>
      </c>
      <c r="Z1530" s="96">
        <v>680</v>
      </c>
      <c r="AA1530" s="96">
        <v>630</v>
      </c>
      <c r="AB1530" s="96">
        <v>540</v>
      </c>
      <c r="AC1530" s="95" t="s">
        <v>1527</v>
      </c>
      <c r="AD1530" s="96">
        <v>1400</v>
      </c>
      <c r="AE1530" s="96">
        <v>1330</v>
      </c>
      <c r="AF1530" s="96">
        <v>1260</v>
      </c>
      <c r="AG1530" s="96">
        <v>1190</v>
      </c>
      <c r="AH1530" s="96">
        <v>1120</v>
      </c>
      <c r="AI1530" s="96">
        <v>1050</v>
      </c>
      <c r="AJ1530" s="96">
        <v>980</v>
      </c>
      <c r="AK1530" s="96">
        <v>840</v>
      </c>
      <c r="AL1530" s="2"/>
      <c r="AM1530" s="95" t="s">
        <v>1527</v>
      </c>
      <c r="AN1530" s="96">
        <v>1400</v>
      </c>
      <c r="AO1530" s="96">
        <v>1330</v>
      </c>
      <c r="AP1530" s="96">
        <v>1260</v>
      </c>
      <c r="AQ1530" s="96">
        <v>1190</v>
      </c>
      <c r="AR1530" s="96">
        <v>1120</v>
      </c>
      <c r="AS1530" s="96">
        <v>1050</v>
      </c>
      <c r="AT1530" s="96">
        <v>980</v>
      </c>
      <c r="AU1530" s="96">
        <v>840</v>
      </c>
      <c r="AW1530" s="95" t="s">
        <v>1527</v>
      </c>
      <c r="AX1530" s="96">
        <v>500</v>
      </c>
      <c r="AY1530" s="96">
        <v>480</v>
      </c>
      <c r="AZ1530" s="96">
        <v>450</v>
      </c>
      <c r="BA1530" s="96">
        <v>430</v>
      </c>
      <c r="BB1530" s="96">
        <v>400</v>
      </c>
      <c r="BC1530" s="96">
        <v>380</v>
      </c>
      <c r="BD1530" s="96">
        <v>350</v>
      </c>
      <c r="BE1530" s="96">
        <v>300</v>
      </c>
      <c r="BF1530" s="95" t="s">
        <v>1527</v>
      </c>
      <c r="BG1530" s="96">
        <v>600</v>
      </c>
      <c r="BH1530" s="96">
        <v>570</v>
      </c>
      <c r="BI1530" s="96">
        <v>540</v>
      </c>
      <c r="BJ1530" s="96">
        <v>510</v>
      </c>
      <c r="BK1530" s="96">
        <v>480</v>
      </c>
      <c r="BL1530" s="96">
        <v>450</v>
      </c>
      <c r="BM1530" s="96">
        <v>420</v>
      </c>
      <c r="BN1530" s="96">
        <v>360</v>
      </c>
      <c r="CH1530" s="2">
        <v>66402</v>
      </c>
      <c r="CI1530" s="2" t="s">
        <v>126</v>
      </c>
      <c r="CP1530" s="3">
        <v>64195</v>
      </c>
      <c r="CQ1530" s="3" t="s">
        <v>34344</v>
      </c>
      <c r="CR1530" s="3" t="s">
        <v>122</v>
      </c>
    </row>
    <row r="1531" spans="19:96" x14ac:dyDescent="0.25">
      <c r="S1531" s="2"/>
      <c r="T1531" s="95" t="s">
        <v>1528</v>
      </c>
      <c r="U1531" s="96">
        <v>1100</v>
      </c>
      <c r="V1531" s="96">
        <v>1050</v>
      </c>
      <c r="W1531" s="96">
        <v>990</v>
      </c>
      <c r="X1531" s="96">
        <v>940</v>
      </c>
      <c r="Y1531" s="96">
        <v>880</v>
      </c>
      <c r="Z1531" s="96">
        <v>830</v>
      </c>
      <c r="AA1531" s="96">
        <v>770</v>
      </c>
      <c r="AB1531" s="96">
        <v>660</v>
      </c>
      <c r="AC1531" s="95" t="s">
        <v>1528</v>
      </c>
      <c r="AD1531" s="96">
        <v>1800</v>
      </c>
      <c r="AE1531" s="96">
        <v>1710</v>
      </c>
      <c r="AF1531" s="96">
        <v>1620</v>
      </c>
      <c r="AG1531" s="96">
        <v>1530</v>
      </c>
      <c r="AH1531" s="96">
        <v>1440</v>
      </c>
      <c r="AI1531" s="96">
        <v>1350</v>
      </c>
      <c r="AJ1531" s="96">
        <v>1260</v>
      </c>
      <c r="AK1531" s="96">
        <v>1080</v>
      </c>
      <c r="AL1531" s="2"/>
      <c r="AM1531" s="95" t="s">
        <v>1528</v>
      </c>
      <c r="AN1531" s="96">
        <v>1600</v>
      </c>
      <c r="AO1531" s="96">
        <v>1520</v>
      </c>
      <c r="AP1531" s="96">
        <v>1440</v>
      </c>
      <c r="AQ1531" s="96">
        <v>1360</v>
      </c>
      <c r="AR1531" s="96">
        <v>1280</v>
      </c>
      <c r="AS1531" s="96">
        <v>1200</v>
      </c>
      <c r="AT1531" s="96">
        <v>1120</v>
      </c>
      <c r="AU1531" s="96">
        <v>960</v>
      </c>
      <c r="AW1531" s="95" t="s">
        <v>1528</v>
      </c>
      <c r="AX1531" s="96">
        <v>500</v>
      </c>
      <c r="AY1531" s="96">
        <v>480</v>
      </c>
      <c r="AZ1531" s="96">
        <v>450</v>
      </c>
      <c r="BA1531" s="96">
        <v>430</v>
      </c>
      <c r="BB1531" s="96">
        <v>400</v>
      </c>
      <c r="BC1531" s="96">
        <v>380</v>
      </c>
      <c r="BD1531" s="96">
        <v>350</v>
      </c>
      <c r="BE1531" s="96">
        <v>300</v>
      </c>
      <c r="BF1531" s="95" t="s">
        <v>1528</v>
      </c>
      <c r="BG1531" s="96">
        <v>700</v>
      </c>
      <c r="BH1531" s="96">
        <v>670</v>
      </c>
      <c r="BI1531" s="96">
        <v>630</v>
      </c>
      <c r="BJ1531" s="96">
        <v>600</v>
      </c>
      <c r="BK1531" s="96">
        <v>560</v>
      </c>
      <c r="BL1531" s="96">
        <v>530</v>
      </c>
      <c r="BM1531" s="96">
        <v>490</v>
      </c>
      <c r="BN1531" s="96">
        <v>420</v>
      </c>
      <c r="CH1531" s="2">
        <v>66405</v>
      </c>
      <c r="CI1531" s="2" t="s">
        <v>122</v>
      </c>
      <c r="CP1531" s="3">
        <v>64198</v>
      </c>
      <c r="CQ1531" s="3" t="s">
        <v>29324</v>
      </c>
      <c r="CR1531" s="3" t="s">
        <v>124</v>
      </c>
    </row>
    <row r="1532" spans="19:96" x14ac:dyDescent="0.25">
      <c r="S1532" s="2"/>
      <c r="T1532" s="95" t="s">
        <v>30880</v>
      </c>
      <c r="U1532" s="96">
        <v>1400</v>
      </c>
      <c r="V1532" s="96">
        <v>1330</v>
      </c>
      <c r="W1532" s="96">
        <v>1260</v>
      </c>
      <c r="X1532" s="96">
        <v>1190</v>
      </c>
      <c r="Y1532" s="96">
        <v>1120</v>
      </c>
      <c r="Z1532" s="96">
        <v>1050</v>
      </c>
      <c r="AA1532" s="96">
        <v>980</v>
      </c>
      <c r="AB1532" s="96">
        <v>840</v>
      </c>
      <c r="AC1532" s="95" t="s">
        <v>30880</v>
      </c>
      <c r="AD1532" s="96">
        <v>2200</v>
      </c>
      <c r="AE1532" s="96">
        <v>2090</v>
      </c>
      <c r="AF1532" s="96">
        <v>1980</v>
      </c>
      <c r="AG1532" s="96">
        <v>1870</v>
      </c>
      <c r="AH1532" s="96">
        <v>1760</v>
      </c>
      <c r="AI1532" s="96">
        <v>1650</v>
      </c>
      <c r="AJ1532" s="96">
        <v>1540</v>
      </c>
      <c r="AK1532" s="96">
        <v>1320</v>
      </c>
      <c r="AL1532" s="2"/>
      <c r="AM1532" s="95" t="s">
        <v>30880</v>
      </c>
      <c r="AN1532" s="96">
        <v>2200</v>
      </c>
      <c r="AO1532" s="96">
        <v>2090</v>
      </c>
      <c r="AP1532" s="96">
        <v>1980</v>
      </c>
      <c r="AQ1532" s="96">
        <v>1870</v>
      </c>
      <c r="AR1532" s="96">
        <v>1760</v>
      </c>
      <c r="AS1532" s="96">
        <v>1650</v>
      </c>
      <c r="AT1532" s="96">
        <v>1540</v>
      </c>
      <c r="AU1532" s="96">
        <v>1320</v>
      </c>
      <c r="AW1532" s="95" t="s">
        <v>30880</v>
      </c>
      <c r="AX1532" s="96">
        <v>700</v>
      </c>
      <c r="AY1532" s="96">
        <v>670</v>
      </c>
      <c r="AZ1532" s="96">
        <v>630</v>
      </c>
      <c r="BA1532" s="96">
        <v>600</v>
      </c>
      <c r="BB1532" s="96">
        <v>560</v>
      </c>
      <c r="BC1532" s="96">
        <v>530</v>
      </c>
      <c r="BD1532" s="96">
        <v>490</v>
      </c>
      <c r="BE1532" s="96">
        <v>420</v>
      </c>
      <c r="BF1532" s="95" t="s">
        <v>30880</v>
      </c>
      <c r="BG1532" s="96">
        <v>900</v>
      </c>
      <c r="BH1532" s="96">
        <v>860</v>
      </c>
      <c r="BI1532" s="96">
        <v>810</v>
      </c>
      <c r="BJ1532" s="96">
        <v>770</v>
      </c>
      <c r="BK1532" s="96">
        <v>720</v>
      </c>
      <c r="BL1532" s="96">
        <v>680</v>
      </c>
      <c r="BM1532" s="96">
        <v>630</v>
      </c>
      <c r="BN1532" s="96">
        <v>540</v>
      </c>
      <c r="CH1532" s="2">
        <v>66408</v>
      </c>
      <c r="CI1532" s="2" t="s">
        <v>124</v>
      </c>
      <c r="CP1532" s="3">
        <v>64199</v>
      </c>
      <c r="CQ1532" s="3" t="s">
        <v>29319</v>
      </c>
      <c r="CR1532" s="3" t="s">
        <v>124</v>
      </c>
    </row>
    <row r="1533" spans="19:96" x14ac:dyDescent="0.25">
      <c r="S1533" s="2"/>
      <c r="T1533" s="95" t="s">
        <v>1529</v>
      </c>
      <c r="U1533" s="96">
        <v>1200</v>
      </c>
      <c r="V1533" s="96">
        <v>1140</v>
      </c>
      <c r="W1533" s="96">
        <v>1080</v>
      </c>
      <c r="X1533" s="96">
        <v>1020</v>
      </c>
      <c r="Y1533" s="96">
        <v>960</v>
      </c>
      <c r="Z1533" s="96">
        <v>900</v>
      </c>
      <c r="AA1533" s="96">
        <v>840</v>
      </c>
      <c r="AB1533" s="96">
        <v>720</v>
      </c>
      <c r="AC1533" s="95" t="s">
        <v>1529</v>
      </c>
      <c r="AD1533" s="96">
        <v>1900</v>
      </c>
      <c r="AE1533" s="96">
        <v>1810</v>
      </c>
      <c r="AF1533" s="96">
        <v>1710</v>
      </c>
      <c r="AG1533" s="96">
        <v>1620</v>
      </c>
      <c r="AH1533" s="96">
        <v>1520</v>
      </c>
      <c r="AI1533" s="96">
        <v>1430</v>
      </c>
      <c r="AJ1533" s="96">
        <v>1330</v>
      </c>
      <c r="AK1533" s="96">
        <v>1140</v>
      </c>
      <c r="AL1533" s="2"/>
      <c r="AM1533" s="95" t="s">
        <v>1529</v>
      </c>
      <c r="AN1533" s="96">
        <v>1700</v>
      </c>
      <c r="AO1533" s="96">
        <v>1620</v>
      </c>
      <c r="AP1533" s="96">
        <v>1530</v>
      </c>
      <c r="AQ1533" s="96">
        <v>1450</v>
      </c>
      <c r="AR1533" s="96">
        <v>1360</v>
      </c>
      <c r="AS1533" s="96">
        <v>1280</v>
      </c>
      <c r="AT1533" s="96">
        <v>1190</v>
      </c>
      <c r="AU1533" s="96">
        <v>1020</v>
      </c>
      <c r="AW1533" s="95" t="s">
        <v>1529</v>
      </c>
      <c r="AX1533" s="96">
        <v>600</v>
      </c>
      <c r="AY1533" s="96">
        <v>570</v>
      </c>
      <c r="AZ1533" s="96">
        <v>540</v>
      </c>
      <c r="BA1533" s="96">
        <v>510</v>
      </c>
      <c r="BB1533" s="96">
        <v>480</v>
      </c>
      <c r="BC1533" s="96">
        <v>450</v>
      </c>
      <c r="BD1533" s="96">
        <v>420</v>
      </c>
      <c r="BE1533" s="96">
        <v>360</v>
      </c>
      <c r="BF1533" s="95" t="s">
        <v>1529</v>
      </c>
      <c r="BG1533" s="96">
        <v>800</v>
      </c>
      <c r="BH1533" s="96">
        <v>760</v>
      </c>
      <c r="BI1533" s="96">
        <v>720</v>
      </c>
      <c r="BJ1533" s="96">
        <v>680</v>
      </c>
      <c r="BK1533" s="96">
        <v>640</v>
      </c>
      <c r="BL1533" s="96">
        <v>600</v>
      </c>
      <c r="BM1533" s="96">
        <v>560</v>
      </c>
      <c r="BN1533" s="96">
        <v>480</v>
      </c>
      <c r="CH1533" s="2">
        <v>66409</v>
      </c>
      <c r="CI1533" s="2" t="s">
        <v>124</v>
      </c>
      <c r="CP1533" s="3">
        <v>64200</v>
      </c>
      <c r="CQ1533" s="3" t="s">
        <v>29325</v>
      </c>
      <c r="CR1533" s="3" t="s">
        <v>126</v>
      </c>
    </row>
    <row r="1534" spans="19:96" x14ac:dyDescent="0.25">
      <c r="S1534" s="2"/>
      <c r="T1534" s="95" t="s">
        <v>1530</v>
      </c>
      <c r="U1534" s="96">
        <v>900</v>
      </c>
      <c r="V1534" s="96">
        <v>860</v>
      </c>
      <c r="W1534" s="96">
        <v>810</v>
      </c>
      <c r="X1534" s="96">
        <v>770</v>
      </c>
      <c r="Y1534" s="96">
        <v>720</v>
      </c>
      <c r="Z1534" s="96">
        <v>680</v>
      </c>
      <c r="AA1534" s="96">
        <v>630</v>
      </c>
      <c r="AB1534" s="96">
        <v>540</v>
      </c>
      <c r="AC1534" s="95" t="s">
        <v>1530</v>
      </c>
      <c r="AD1534" s="96">
        <v>1400</v>
      </c>
      <c r="AE1534" s="96">
        <v>1330</v>
      </c>
      <c r="AF1534" s="96">
        <v>1260</v>
      </c>
      <c r="AG1534" s="96">
        <v>1190</v>
      </c>
      <c r="AH1534" s="96">
        <v>1120</v>
      </c>
      <c r="AI1534" s="96">
        <v>1050</v>
      </c>
      <c r="AJ1534" s="96">
        <v>980</v>
      </c>
      <c r="AK1534" s="96">
        <v>840</v>
      </c>
      <c r="AL1534" s="2"/>
      <c r="AM1534" s="95" t="s">
        <v>1530</v>
      </c>
      <c r="AN1534" s="96">
        <v>1400</v>
      </c>
      <c r="AO1534" s="96">
        <v>1330</v>
      </c>
      <c r="AP1534" s="96">
        <v>1260</v>
      </c>
      <c r="AQ1534" s="96">
        <v>1190</v>
      </c>
      <c r="AR1534" s="96">
        <v>1120</v>
      </c>
      <c r="AS1534" s="96">
        <v>1050</v>
      </c>
      <c r="AT1534" s="96">
        <v>980</v>
      </c>
      <c r="AU1534" s="96">
        <v>840</v>
      </c>
      <c r="AW1534" s="95" t="s">
        <v>1530</v>
      </c>
      <c r="AX1534" s="96">
        <v>500</v>
      </c>
      <c r="AY1534" s="96">
        <v>480</v>
      </c>
      <c r="AZ1534" s="96">
        <v>450</v>
      </c>
      <c r="BA1534" s="96">
        <v>430</v>
      </c>
      <c r="BB1534" s="96">
        <v>400</v>
      </c>
      <c r="BC1534" s="96">
        <v>380</v>
      </c>
      <c r="BD1534" s="96">
        <v>350</v>
      </c>
      <c r="BE1534" s="96">
        <v>300</v>
      </c>
      <c r="BF1534" s="95" t="s">
        <v>1530</v>
      </c>
      <c r="BG1534" s="96">
        <v>600</v>
      </c>
      <c r="BH1534" s="96">
        <v>570</v>
      </c>
      <c r="BI1534" s="96">
        <v>540</v>
      </c>
      <c r="BJ1534" s="96">
        <v>510</v>
      </c>
      <c r="BK1534" s="96">
        <v>480</v>
      </c>
      <c r="BL1534" s="96">
        <v>450</v>
      </c>
      <c r="BM1534" s="96">
        <v>420</v>
      </c>
      <c r="BN1534" s="96">
        <v>360</v>
      </c>
      <c r="CH1534" s="2">
        <v>66414</v>
      </c>
      <c r="CI1534" s="2" t="s">
        <v>124</v>
      </c>
      <c r="CP1534" s="3">
        <v>64201</v>
      </c>
      <c r="CQ1534" s="3" t="s">
        <v>29322</v>
      </c>
      <c r="CR1534" s="3" t="s">
        <v>126</v>
      </c>
    </row>
    <row r="1535" spans="19:96" x14ac:dyDescent="0.25">
      <c r="S1535" s="2"/>
      <c r="T1535" s="95" t="s">
        <v>1531</v>
      </c>
      <c r="U1535" s="96">
        <v>1000</v>
      </c>
      <c r="V1535" s="96">
        <v>950</v>
      </c>
      <c r="W1535" s="96">
        <v>900</v>
      </c>
      <c r="X1535" s="96">
        <v>850</v>
      </c>
      <c r="Y1535" s="96">
        <v>800</v>
      </c>
      <c r="Z1535" s="96">
        <v>750</v>
      </c>
      <c r="AA1535" s="96">
        <v>700</v>
      </c>
      <c r="AB1535" s="96">
        <v>600</v>
      </c>
      <c r="AC1535" s="95" t="s">
        <v>1531</v>
      </c>
      <c r="AD1535" s="96">
        <v>1600</v>
      </c>
      <c r="AE1535" s="96">
        <v>1520</v>
      </c>
      <c r="AF1535" s="96">
        <v>1440</v>
      </c>
      <c r="AG1535" s="96">
        <v>1360</v>
      </c>
      <c r="AH1535" s="96">
        <v>1280</v>
      </c>
      <c r="AI1535" s="96">
        <v>1200</v>
      </c>
      <c r="AJ1535" s="96">
        <v>1120</v>
      </c>
      <c r="AK1535" s="96">
        <v>960</v>
      </c>
      <c r="AL1535" s="2"/>
      <c r="AM1535" s="95" t="s">
        <v>1531</v>
      </c>
      <c r="AN1535" s="96">
        <v>1500</v>
      </c>
      <c r="AO1535" s="96">
        <v>1430</v>
      </c>
      <c r="AP1535" s="96">
        <v>1350</v>
      </c>
      <c r="AQ1535" s="96">
        <v>1280</v>
      </c>
      <c r="AR1535" s="96">
        <v>1200</v>
      </c>
      <c r="AS1535" s="96">
        <v>1130</v>
      </c>
      <c r="AT1535" s="96">
        <v>1050</v>
      </c>
      <c r="AU1535" s="96">
        <v>900</v>
      </c>
      <c r="AW1535" s="95" t="s">
        <v>1531</v>
      </c>
      <c r="AX1535" s="96">
        <v>500</v>
      </c>
      <c r="AY1535" s="96">
        <v>480</v>
      </c>
      <c r="AZ1535" s="96">
        <v>450</v>
      </c>
      <c r="BA1535" s="96">
        <v>430</v>
      </c>
      <c r="BB1535" s="96">
        <v>400</v>
      </c>
      <c r="BC1535" s="96">
        <v>380</v>
      </c>
      <c r="BD1535" s="96">
        <v>350</v>
      </c>
      <c r="BE1535" s="96">
        <v>300</v>
      </c>
      <c r="BF1535" s="95" t="s">
        <v>1531</v>
      </c>
      <c r="BG1535" s="96">
        <v>600</v>
      </c>
      <c r="BH1535" s="96">
        <v>570</v>
      </c>
      <c r="BI1535" s="96">
        <v>540</v>
      </c>
      <c r="BJ1535" s="96">
        <v>510</v>
      </c>
      <c r="BK1535" s="96">
        <v>480</v>
      </c>
      <c r="BL1535" s="96">
        <v>450</v>
      </c>
      <c r="BM1535" s="96">
        <v>420</v>
      </c>
      <c r="BN1535" s="96">
        <v>360</v>
      </c>
      <c r="CH1535" s="2">
        <v>66415</v>
      </c>
      <c r="CI1535" s="2" t="s">
        <v>126</v>
      </c>
      <c r="CP1535" s="3">
        <v>64202</v>
      </c>
      <c r="CQ1535" s="3" t="s">
        <v>29320</v>
      </c>
      <c r="CR1535" s="3" t="s">
        <v>126</v>
      </c>
    </row>
    <row r="1536" spans="19:96" x14ac:dyDescent="0.25">
      <c r="S1536" s="2"/>
      <c r="T1536" s="95" t="s">
        <v>1532</v>
      </c>
      <c r="U1536" s="96">
        <v>1100</v>
      </c>
      <c r="V1536" s="96">
        <v>1050</v>
      </c>
      <c r="W1536" s="96">
        <v>990</v>
      </c>
      <c r="X1536" s="96">
        <v>940</v>
      </c>
      <c r="Y1536" s="96">
        <v>880</v>
      </c>
      <c r="Z1536" s="96">
        <v>830</v>
      </c>
      <c r="AA1536" s="96">
        <v>770</v>
      </c>
      <c r="AB1536" s="96">
        <v>660</v>
      </c>
      <c r="AC1536" s="95" t="s">
        <v>1532</v>
      </c>
      <c r="AD1536" s="96">
        <v>1800</v>
      </c>
      <c r="AE1536" s="96">
        <v>1710</v>
      </c>
      <c r="AF1536" s="96">
        <v>1620</v>
      </c>
      <c r="AG1536" s="96">
        <v>1530</v>
      </c>
      <c r="AH1536" s="96">
        <v>1440</v>
      </c>
      <c r="AI1536" s="96">
        <v>1350</v>
      </c>
      <c r="AJ1536" s="96">
        <v>1260</v>
      </c>
      <c r="AK1536" s="96">
        <v>1080</v>
      </c>
      <c r="AL1536" s="2"/>
      <c r="AM1536" s="95" t="s">
        <v>1532</v>
      </c>
      <c r="AN1536" s="96">
        <v>1700</v>
      </c>
      <c r="AO1536" s="96">
        <v>1620</v>
      </c>
      <c r="AP1536" s="96">
        <v>1530</v>
      </c>
      <c r="AQ1536" s="96">
        <v>1450</v>
      </c>
      <c r="AR1536" s="96">
        <v>1360</v>
      </c>
      <c r="AS1536" s="96">
        <v>1280</v>
      </c>
      <c r="AT1536" s="96">
        <v>1190</v>
      </c>
      <c r="AU1536" s="96">
        <v>1020</v>
      </c>
      <c r="AW1536" s="95" t="s">
        <v>1532</v>
      </c>
      <c r="AX1536" s="96">
        <v>600</v>
      </c>
      <c r="AY1536" s="96">
        <v>570</v>
      </c>
      <c r="AZ1536" s="96">
        <v>540</v>
      </c>
      <c r="BA1536" s="96">
        <v>510</v>
      </c>
      <c r="BB1536" s="96">
        <v>480</v>
      </c>
      <c r="BC1536" s="96">
        <v>450</v>
      </c>
      <c r="BD1536" s="96">
        <v>420</v>
      </c>
      <c r="BE1536" s="96">
        <v>360</v>
      </c>
      <c r="BF1536" s="95" t="s">
        <v>1532</v>
      </c>
      <c r="BG1536" s="96">
        <v>700</v>
      </c>
      <c r="BH1536" s="96">
        <v>670</v>
      </c>
      <c r="BI1536" s="96">
        <v>630</v>
      </c>
      <c r="BJ1536" s="96">
        <v>600</v>
      </c>
      <c r="BK1536" s="96">
        <v>560</v>
      </c>
      <c r="BL1536" s="96">
        <v>530</v>
      </c>
      <c r="BM1536" s="96">
        <v>490</v>
      </c>
      <c r="BN1536" s="96">
        <v>420</v>
      </c>
      <c r="CH1536" s="2">
        <v>66416</v>
      </c>
      <c r="CI1536" s="2" t="s">
        <v>124</v>
      </c>
      <c r="CP1536" s="3">
        <v>64203</v>
      </c>
      <c r="CQ1536" s="3" t="s">
        <v>29321</v>
      </c>
      <c r="CR1536" s="3" t="s">
        <v>126</v>
      </c>
    </row>
    <row r="1537" spans="19:96" x14ac:dyDescent="0.25">
      <c r="S1537" s="2"/>
      <c r="T1537" s="95" t="s">
        <v>1533</v>
      </c>
      <c r="U1537" s="96">
        <v>700</v>
      </c>
      <c r="V1537" s="96">
        <v>670</v>
      </c>
      <c r="W1537" s="96">
        <v>630</v>
      </c>
      <c r="X1537" s="96">
        <v>600</v>
      </c>
      <c r="Y1537" s="96">
        <v>560</v>
      </c>
      <c r="Z1537" s="96">
        <v>530</v>
      </c>
      <c r="AA1537" s="96">
        <v>490</v>
      </c>
      <c r="AB1537" s="96">
        <v>420</v>
      </c>
      <c r="AC1537" s="95" t="s">
        <v>1533</v>
      </c>
      <c r="AD1537" s="96">
        <v>1100</v>
      </c>
      <c r="AE1537" s="96">
        <v>1050</v>
      </c>
      <c r="AF1537" s="96">
        <v>990</v>
      </c>
      <c r="AG1537" s="96">
        <v>940</v>
      </c>
      <c r="AH1537" s="96">
        <v>880</v>
      </c>
      <c r="AI1537" s="96">
        <v>830</v>
      </c>
      <c r="AJ1537" s="96">
        <v>770</v>
      </c>
      <c r="AK1537" s="96">
        <v>660</v>
      </c>
      <c r="AL1537" s="2"/>
      <c r="AM1537" s="95" t="s">
        <v>1533</v>
      </c>
      <c r="AN1537" s="96">
        <v>1100</v>
      </c>
      <c r="AO1537" s="96">
        <v>1050</v>
      </c>
      <c r="AP1537" s="96">
        <v>990</v>
      </c>
      <c r="AQ1537" s="96">
        <v>940</v>
      </c>
      <c r="AR1537" s="96">
        <v>880</v>
      </c>
      <c r="AS1537" s="96">
        <v>830</v>
      </c>
      <c r="AT1537" s="96">
        <v>770</v>
      </c>
      <c r="AU1537" s="96">
        <v>660</v>
      </c>
      <c r="AW1537" s="95" t="s">
        <v>1533</v>
      </c>
      <c r="AX1537" s="96">
        <v>400</v>
      </c>
      <c r="AY1537" s="96">
        <v>380</v>
      </c>
      <c r="AZ1537" s="96">
        <v>360</v>
      </c>
      <c r="BA1537" s="96">
        <v>340</v>
      </c>
      <c r="BB1537" s="96">
        <v>320</v>
      </c>
      <c r="BC1537" s="96">
        <v>300</v>
      </c>
      <c r="BD1537" s="96">
        <v>280</v>
      </c>
      <c r="BE1537" s="96">
        <v>240</v>
      </c>
      <c r="BF1537" s="95" t="s">
        <v>1533</v>
      </c>
      <c r="BG1537" s="96">
        <v>500</v>
      </c>
      <c r="BH1537" s="96">
        <v>480</v>
      </c>
      <c r="BI1537" s="96">
        <v>450</v>
      </c>
      <c r="BJ1537" s="96">
        <v>430</v>
      </c>
      <c r="BK1537" s="96">
        <v>400</v>
      </c>
      <c r="BL1537" s="96">
        <v>380</v>
      </c>
      <c r="BM1537" s="96">
        <v>350</v>
      </c>
      <c r="BN1537" s="96">
        <v>300</v>
      </c>
      <c r="CH1537" s="2">
        <v>66417</v>
      </c>
      <c r="CI1537" s="2" t="s">
        <v>126</v>
      </c>
      <c r="CP1537" s="3">
        <v>64204</v>
      </c>
      <c r="CQ1537" s="3" t="s">
        <v>34345</v>
      </c>
      <c r="CR1537" s="3" t="s">
        <v>126</v>
      </c>
    </row>
    <row r="1538" spans="19:96" x14ac:dyDescent="0.25">
      <c r="S1538" s="2"/>
      <c r="T1538" s="95" t="s">
        <v>1534</v>
      </c>
      <c r="U1538" s="96">
        <v>900</v>
      </c>
      <c r="V1538" s="96">
        <v>860</v>
      </c>
      <c r="W1538" s="96">
        <v>810</v>
      </c>
      <c r="X1538" s="96">
        <v>770</v>
      </c>
      <c r="Y1538" s="96">
        <v>720</v>
      </c>
      <c r="Z1538" s="96">
        <v>680</v>
      </c>
      <c r="AA1538" s="96">
        <v>630</v>
      </c>
      <c r="AB1538" s="96">
        <v>540</v>
      </c>
      <c r="AC1538" s="95" t="s">
        <v>1534</v>
      </c>
      <c r="AD1538" s="96">
        <v>1400</v>
      </c>
      <c r="AE1538" s="96">
        <v>1330</v>
      </c>
      <c r="AF1538" s="96">
        <v>1260</v>
      </c>
      <c r="AG1538" s="96">
        <v>1190</v>
      </c>
      <c r="AH1538" s="96">
        <v>1120</v>
      </c>
      <c r="AI1538" s="96">
        <v>1050</v>
      </c>
      <c r="AJ1538" s="96">
        <v>980</v>
      </c>
      <c r="AK1538" s="96">
        <v>840</v>
      </c>
      <c r="AL1538" s="2"/>
      <c r="AM1538" s="95" t="s">
        <v>1534</v>
      </c>
      <c r="AN1538" s="96">
        <v>1400</v>
      </c>
      <c r="AO1538" s="96">
        <v>1330</v>
      </c>
      <c r="AP1538" s="96">
        <v>1260</v>
      </c>
      <c r="AQ1538" s="96">
        <v>1190</v>
      </c>
      <c r="AR1538" s="96">
        <v>1120</v>
      </c>
      <c r="AS1538" s="96">
        <v>1050</v>
      </c>
      <c r="AT1538" s="96">
        <v>980</v>
      </c>
      <c r="AU1538" s="96">
        <v>840</v>
      </c>
      <c r="AW1538" s="95" t="s">
        <v>1534</v>
      </c>
      <c r="AX1538" s="96">
        <v>500</v>
      </c>
      <c r="AY1538" s="96">
        <v>480</v>
      </c>
      <c r="AZ1538" s="96">
        <v>450</v>
      </c>
      <c r="BA1538" s="96">
        <v>430</v>
      </c>
      <c r="BB1538" s="96">
        <v>400</v>
      </c>
      <c r="BC1538" s="96">
        <v>380</v>
      </c>
      <c r="BD1538" s="96">
        <v>350</v>
      </c>
      <c r="BE1538" s="96">
        <v>300</v>
      </c>
      <c r="BF1538" s="95" t="s">
        <v>1534</v>
      </c>
      <c r="BG1538" s="96">
        <v>600</v>
      </c>
      <c r="BH1538" s="96">
        <v>570</v>
      </c>
      <c r="BI1538" s="96">
        <v>540</v>
      </c>
      <c r="BJ1538" s="96">
        <v>510</v>
      </c>
      <c r="BK1538" s="96">
        <v>480</v>
      </c>
      <c r="BL1538" s="96">
        <v>450</v>
      </c>
      <c r="BM1538" s="96">
        <v>420</v>
      </c>
      <c r="BN1538" s="96">
        <v>360</v>
      </c>
      <c r="CH1538" s="2">
        <v>66420</v>
      </c>
      <c r="CI1538" s="2" t="s">
        <v>122</v>
      </c>
      <c r="CP1538" s="3">
        <v>64205</v>
      </c>
      <c r="CQ1538" s="3" t="s">
        <v>34346</v>
      </c>
      <c r="CR1538" s="3" t="s">
        <v>126</v>
      </c>
    </row>
    <row r="1539" spans="19:96" x14ac:dyDescent="0.25">
      <c r="S1539" s="2"/>
      <c r="T1539" s="95" t="s">
        <v>1535</v>
      </c>
      <c r="U1539" s="96">
        <v>1000</v>
      </c>
      <c r="V1539" s="96">
        <v>950</v>
      </c>
      <c r="W1539" s="96">
        <v>900</v>
      </c>
      <c r="X1539" s="96">
        <v>850</v>
      </c>
      <c r="Y1539" s="96">
        <v>800</v>
      </c>
      <c r="Z1539" s="96">
        <v>750</v>
      </c>
      <c r="AA1539" s="96">
        <v>700</v>
      </c>
      <c r="AB1539" s="96">
        <v>600</v>
      </c>
      <c r="AC1539" s="95" t="s">
        <v>1535</v>
      </c>
      <c r="AD1539" s="96">
        <v>1600</v>
      </c>
      <c r="AE1539" s="96">
        <v>1520</v>
      </c>
      <c r="AF1539" s="96">
        <v>1440</v>
      </c>
      <c r="AG1539" s="96">
        <v>1360</v>
      </c>
      <c r="AH1539" s="96">
        <v>1280</v>
      </c>
      <c r="AI1539" s="96">
        <v>1200</v>
      </c>
      <c r="AJ1539" s="96">
        <v>1120</v>
      </c>
      <c r="AK1539" s="96">
        <v>960</v>
      </c>
      <c r="AL1539" s="2"/>
      <c r="AM1539" s="95" t="s">
        <v>1535</v>
      </c>
      <c r="AN1539" s="96">
        <v>1500</v>
      </c>
      <c r="AO1539" s="96">
        <v>1430</v>
      </c>
      <c r="AP1539" s="96">
        <v>1350</v>
      </c>
      <c r="AQ1539" s="96">
        <v>1280</v>
      </c>
      <c r="AR1539" s="96">
        <v>1200</v>
      </c>
      <c r="AS1539" s="96">
        <v>1130</v>
      </c>
      <c r="AT1539" s="96">
        <v>1050</v>
      </c>
      <c r="AU1539" s="96">
        <v>900</v>
      </c>
      <c r="AW1539" s="95" t="s">
        <v>1535</v>
      </c>
      <c r="AX1539" s="96">
        <v>500</v>
      </c>
      <c r="AY1539" s="96">
        <v>480</v>
      </c>
      <c r="AZ1539" s="96">
        <v>450</v>
      </c>
      <c r="BA1539" s="96">
        <v>430</v>
      </c>
      <c r="BB1539" s="96">
        <v>400</v>
      </c>
      <c r="BC1539" s="96">
        <v>380</v>
      </c>
      <c r="BD1539" s="96">
        <v>350</v>
      </c>
      <c r="BE1539" s="96">
        <v>300</v>
      </c>
      <c r="BF1539" s="95" t="s">
        <v>1535</v>
      </c>
      <c r="BG1539" s="96">
        <v>700</v>
      </c>
      <c r="BH1539" s="96">
        <v>670</v>
      </c>
      <c r="BI1539" s="96">
        <v>630</v>
      </c>
      <c r="BJ1539" s="96">
        <v>600</v>
      </c>
      <c r="BK1539" s="96">
        <v>560</v>
      </c>
      <c r="BL1539" s="96">
        <v>530</v>
      </c>
      <c r="BM1539" s="96">
        <v>490</v>
      </c>
      <c r="BN1539" s="96">
        <v>420</v>
      </c>
      <c r="CH1539" s="2">
        <v>66422</v>
      </c>
      <c r="CI1539" s="2" t="s">
        <v>126</v>
      </c>
      <c r="CP1539" s="3">
        <v>64206</v>
      </c>
      <c r="CQ1539" s="3" t="s">
        <v>34347</v>
      </c>
      <c r="CR1539" s="3" t="s">
        <v>126</v>
      </c>
    </row>
    <row r="1540" spans="19:96" x14ac:dyDescent="0.25">
      <c r="S1540" s="2"/>
      <c r="T1540" s="95" t="s">
        <v>1536</v>
      </c>
      <c r="U1540" s="96">
        <v>1200</v>
      </c>
      <c r="V1540" s="96">
        <v>1140</v>
      </c>
      <c r="W1540" s="96">
        <v>1080</v>
      </c>
      <c r="X1540" s="96">
        <v>1020</v>
      </c>
      <c r="Y1540" s="96">
        <v>960</v>
      </c>
      <c r="Z1540" s="96">
        <v>900</v>
      </c>
      <c r="AA1540" s="96">
        <v>840</v>
      </c>
      <c r="AB1540" s="96">
        <v>720</v>
      </c>
      <c r="AC1540" s="95" t="s">
        <v>1536</v>
      </c>
      <c r="AD1540" s="96">
        <v>1900</v>
      </c>
      <c r="AE1540" s="96">
        <v>1810</v>
      </c>
      <c r="AF1540" s="96">
        <v>1710</v>
      </c>
      <c r="AG1540" s="96">
        <v>1620</v>
      </c>
      <c r="AH1540" s="96">
        <v>1520</v>
      </c>
      <c r="AI1540" s="96">
        <v>1430</v>
      </c>
      <c r="AJ1540" s="96">
        <v>1330</v>
      </c>
      <c r="AK1540" s="96">
        <v>1140</v>
      </c>
      <c r="AL1540" s="2"/>
      <c r="AM1540" s="95" t="s">
        <v>1536</v>
      </c>
      <c r="AN1540" s="96">
        <v>1900</v>
      </c>
      <c r="AO1540" s="96">
        <v>1810</v>
      </c>
      <c r="AP1540" s="96">
        <v>1710</v>
      </c>
      <c r="AQ1540" s="96">
        <v>1620</v>
      </c>
      <c r="AR1540" s="96">
        <v>1520</v>
      </c>
      <c r="AS1540" s="96">
        <v>1430</v>
      </c>
      <c r="AT1540" s="96">
        <v>1330</v>
      </c>
      <c r="AU1540" s="96">
        <v>1140</v>
      </c>
      <c r="AW1540" s="95" t="s">
        <v>1536</v>
      </c>
      <c r="AX1540" s="96">
        <v>600</v>
      </c>
      <c r="AY1540" s="96">
        <v>570</v>
      </c>
      <c r="AZ1540" s="96">
        <v>540</v>
      </c>
      <c r="BA1540" s="96">
        <v>510</v>
      </c>
      <c r="BB1540" s="96">
        <v>480</v>
      </c>
      <c r="BC1540" s="96">
        <v>450</v>
      </c>
      <c r="BD1540" s="96">
        <v>420</v>
      </c>
      <c r="BE1540" s="96">
        <v>360</v>
      </c>
      <c r="BF1540" s="95" t="s">
        <v>1536</v>
      </c>
      <c r="BG1540" s="96">
        <v>800</v>
      </c>
      <c r="BH1540" s="96">
        <v>760</v>
      </c>
      <c r="BI1540" s="96">
        <v>720</v>
      </c>
      <c r="BJ1540" s="96">
        <v>680</v>
      </c>
      <c r="BK1540" s="96">
        <v>640</v>
      </c>
      <c r="BL1540" s="96">
        <v>600</v>
      </c>
      <c r="BM1540" s="96">
        <v>560</v>
      </c>
      <c r="BN1540" s="96">
        <v>480</v>
      </c>
      <c r="CH1540" s="2">
        <v>66423</v>
      </c>
      <c r="CI1540" s="2" t="s">
        <v>126</v>
      </c>
      <c r="CP1540" s="3">
        <v>64207</v>
      </c>
      <c r="CQ1540" s="3" t="s">
        <v>29323</v>
      </c>
      <c r="CR1540" s="3" t="s">
        <v>126</v>
      </c>
    </row>
    <row r="1541" spans="19:96" x14ac:dyDescent="0.25">
      <c r="S1541" s="2"/>
      <c r="T1541" s="95" t="s">
        <v>17555</v>
      </c>
      <c r="U1541" s="96">
        <v>900</v>
      </c>
      <c r="V1541" s="96">
        <v>860</v>
      </c>
      <c r="W1541" s="96">
        <v>810</v>
      </c>
      <c r="X1541" s="96">
        <v>770</v>
      </c>
      <c r="Y1541" s="96">
        <v>720</v>
      </c>
      <c r="Z1541" s="96">
        <v>680</v>
      </c>
      <c r="AA1541" s="96">
        <v>630</v>
      </c>
      <c r="AB1541" s="96">
        <v>540</v>
      </c>
      <c r="AC1541" s="95" t="s">
        <v>17555</v>
      </c>
      <c r="AD1541" s="96">
        <v>1400</v>
      </c>
      <c r="AE1541" s="96">
        <v>1330</v>
      </c>
      <c r="AF1541" s="96">
        <v>1260</v>
      </c>
      <c r="AG1541" s="96">
        <v>1190</v>
      </c>
      <c r="AH1541" s="96">
        <v>1120</v>
      </c>
      <c r="AI1541" s="96">
        <v>1050</v>
      </c>
      <c r="AJ1541" s="96">
        <v>980</v>
      </c>
      <c r="AK1541" s="96">
        <v>840</v>
      </c>
      <c r="AL1541" s="2"/>
      <c r="AM1541" s="95" t="s">
        <v>17555</v>
      </c>
      <c r="AN1541" s="96">
        <v>1400</v>
      </c>
      <c r="AO1541" s="96">
        <v>1330</v>
      </c>
      <c r="AP1541" s="96">
        <v>1260</v>
      </c>
      <c r="AQ1541" s="96">
        <v>1190</v>
      </c>
      <c r="AR1541" s="96">
        <v>1120</v>
      </c>
      <c r="AS1541" s="96">
        <v>1050</v>
      </c>
      <c r="AT1541" s="96">
        <v>980</v>
      </c>
      <c r="AU1541" s="96">
        <v>840</v>
      </c>
      <c r="AW1541" s="95" t="s">
        <v>17555</v>
      </c>
      <c r="AX1541" s="96">
        <v>500</v>
      </c>
      <c r="AY1541" s="96">
        <v>480</v>
      </c>
      <c r="AZ1541" s="96">
        <v>450</v>
      </c>
      <c r="BA1541" s="96">
        <v>430</v>
      </c>
      <c r="BB1541" s="96">
        <v>400</v>
      </c>
      <c r="BC1541" s="96">
        <v>380</v>
      </c>
      <c r="BD1541" s="96">
        <v>350</v>
      </c>
      <c r="BE1541" s="96">
        <v>300</v>
      </c>
      <c r="BF1541" s="95" t="s">
        <v>17555</v>
      </c>
      <c r="BG1541" s="96">
        <v>600</v>
      </c>
      <c r="BH1541" s="96">
        <v>570</v>
      </c>
      <c r="BI1541" s="96">
        <v>540</v>
      </c>
      <c r="BJ1541" s="96">
        <v>510</v>
      </c>
      <c r="BK1541" s="96">
        <v>480</v>
      </c>
      <c r="BL1541" s="96">
        <v>450</v>
      </c>
      <c r="BM1541" s="96">
        <v>420</v>
      </c>
      <c r="BN1541" s="96">
        <v>360</v>
      </c>
      <c r="CH1541" s="2">
        <v>66424</v>
      </c>
      <c r="CI1541" s="2" t="s">
        <v>126</v>
      </c>
      <c r="CP1541" s="3">
        <v>64209</v>
      </c>
      <c r="CQ1541" s="3" t="s">
        <v>29299</v>
      </c>
      <c r="CR1541" s="3" t="s">
        <v>126</v>
      </c>
    </row>
    <row r="1542" spans="19:96" x14ac:dyDescent="0.25">
      <c r="S1542" s="2"/>
      <c r="T1542" s="95" t="s">
        <v>1537</v>
      </c>
      <c r="U1542" s="96">
        <v>800</v>
      </c>
      <c r="V1542" s="96">
        <v>760</v>
      </c>
      <c r="W1542" s="96">
        <v>720</v>
      </c>
      <c r="X1542" s="96">
        <v>680</v>
      </c>
      <c r="Y1542" s="96">
        <v>640</v>
      </c>
      <c r="Z1542" s="96">
        <v>600</v>
      </c>
      <c r="AA1542" s="96">
        <v>560</v>
      </c>
      <c r="AB1542" s="96">
        <v>480</v>
      </c>
      <c r="AC1542" s="95" t="s">
        <v>1537</v>
      </c>
      <c r="AD1542" s="96">
        <v>1300</v>
      </c>
      <c r="AE1542" s="96">
        <v>1240</v>
      </c>
      <c r="AF1542" s="96">
        <v>1170</v>
      </c>
      <c r="AG1542" s="96">
        <v>1110</v>
      </c>
      <c r="AH1542" s="96">
        <v>1040</v>
      </c>
      <c r="AI1542" s="96">
        <v>980</v>
      </c>
      <c r="AJ1542" s="96">
        <v>910</v>
      </c>
      <c r="AK1542" s="96">
        <v>780</v>
      </c>
      <c r="AL1542" s="2"/>
      <c r="AM1542" s="95" t="s">
        <v>1537</v>
      </c>
      <c r="AN1542" s="96">
        <v>1200</v>
      </c>
      <c r="AO1542" s="96">
        <v>1140</v>
      </c>
      <c r="AP1542" s="96">
        <v>1080</v>
      </c>
      <c r="AQ1542" s="96">
        <v>1020</v>
      </c>
      <c r="AR1542" s="96">
        <v>960</v>
      </c>
      <c r="AS1542" s="96">
        <v>900</v>
      </c>
      <c r="AT1542" s="96">
        <v>840</v>
      </c>
      <c r="AU1542" s="96">
        <v>720</v>
      </c>
      <c r="AW1542" s="95" t="s">
        <v>1537</v>
      </c>
      <c r="AX1542" s="96">
        <v>400</v>
      </c>
      <c r="AY1542" s="96">
        <v>380</v>
      </c>
      <c r="AZ1542" s="96">
        <v>360</v>
      </c>
      <c r="BA1542" s="96">
        <v>340</v>
      </c>
      <c r="BB1542" s="96">
        <v>320</v>
      </c>
      <c r="BC1542" s="96">
        <v>300</v>
      </c>
      <c r="BD1542" s="96">
        <v>280</v>
      </c>
      <c r="BE1542" s="96">
        <v>240</v>
      </c>
      <c r="BF1542" s="95" t="s">
        <v>1537</v>
      </c>
      <c r="BG1542" s="96">
        <v>500</v>
      </c>
      <c r="BH1542" s="96">
        <v>480</v>
      </c>
      <c r="BI1542" s="96">
        <v>450</v>
      </c>
      <c r="BJ1542" s="96">
        <v>430</v>
      </c>
      <c r="BK1542" s="96">
        <v>400</v>
      </c>
      <c r="BL1542" s="96">
        <v>380</v>
      </c>
      <c r="BM1542" s="96">
        <v>350</v>
      </c>
      <c r="BN1542" s="96">
        <v>300</v>
      </c>
      <c r="CH1542" s="2">
        <v>66425</v>
      </c>
      <c r="CI1542" s="2" t="s">
        <v>126</v>
      </c>
      <c r="CP1542" s="3">
        <v>64210</v>
      </c>
      <c r="CQ1542" s="3" t="s">
        <v>29300</v>
      </c>
      <c r="CR1542" s="3" t="s">
        <v>126</v>
      </c>
    </row>
    <row r="1543" spans="19:96" x14ac:dyDescent="0.25">
      <c r="S1543" s="2"/>
      <c r="T1543" s="95" t="s">
        <v>1538</v>
      </c>
      <c r="U1543" s="96">
        <v>800</v>
      </c>
      <c r="V1543" s="96">
        <v>760</v>
      </c>
      <c r="W1543" s="96">
        <v>720</v>
      </c>
      <c r="X1543" s="96">
        <v>680</v>
      </c>
      <c r="Y1543" s="96">
        <v>640</v>
      </c>
      <c r="Z1543" s="96">
        <v>600</v>
      </c>
      <c r="AA1543" s="96">
        <v>560</v>
      </c>
      <c r="AB1543" s="96">
        <v>480</v>
      </c>
      <c r="AC1543" s="95" t="s">
        <v>1538</v>
      </c>
      <c r="AD1543" s="96">
        <v>1300</v>
      </c>
      <c r="AE1543" s="96">
        <v>1240</v>
      </c>
      <c r="AF1543" s="96">
        <v>1170</v>
      </c>
      <c r="AG1543" s="96">
        <v>1110</v>
      </c>
      <c r="AH1543" s="96">
        <v>1040</v>
      </c>
      <c r="AI1543" s="96">
        <v>980</v>
      </c>
      <c r="AJ1543" s="96">
        <v>910</v>
      </c>
      <c r="AK1543" s="96">
        <v>780</v>
      </c>
      <c r="AL1543" s="2"/>
      <c r="AM1543" s="95" t="s">
        <v>1538</v>
      </c>
      <c r="AN1543" s="96">
        <v>1200</v>
      </c>
      <c r="AO1543" s="96">
        <v>1140</v>
      </c>
      <c r="AP1543" s="96">
        <v>1080</v>
      </c>
      <c r="AQ1543" s="96">
        <v>1020</v>
      </c>
      <c r="AR1543" s="96">
        <v>960</v>
      </c>
      <c r="AS1543" s="96">
        <v>900</v>
      </c>
      <c r="AT1543" s="96">
        <v>840</v>
      </c>
      <c r="AU1543" s="96">
        <v>720</v>
      </c>
      <c r="AW1543" s="95" t="s">
        <v>1538</v>
      </c>
      <c r="AX1543" s="96">
        <v>400</v>
      </c>
      <c r="AY1543" s="96">
        <v>380</v>
      </c>
      <c r="AZ1543" s="96">
        <v>360</v>
      </c>
      <c r="BA1543" s="96">
        <v>340</v>
      </c>
      <c r="BB1543" s="96">
        <v>320</v>
      </c>
      <c r="BC1543" s="96">
        <v>300</v>
      </c>
      <c r="BD1543" s="96">
        <v>280</v>
      </c>
      <c r="BE1543" s="96">
        <v>240</v>
      </c>
      <c r="BF1543" s="95" t="s">
        <v>1538</v>
      </c>
      <c r="BG1543" s="96">
        <v>500</v>
      </c>
      <c r="BH1543" s="96">
        <v>480</v>
      </c>
      <c r="BI1543" s="96">
        <v>450</v>
      </c>
      <c r="BJ1543" s="96">
        <v>430</v>
      </c>
      <c r="BK1543" s="96">
        <v>400</v>
      </c>
      <c r="BL1543" s="96">
        <v>380</v>
      </c>
      <c r="BM1543" s="96">
        <v>350</v>
      </c>
      <c r="BN1543" s="96">
        <v>300</v>
      </c>
      <c r="CH1543" s="2">
        <v>66428</v>
      </c>
      <c r="CI1543" s="2" t="s">
        <v>124</v>
      </c>
      <c r="CP1543" s="3">
        <v>64211</v>
      </c>
      <c r="CQ1543" s="3" t="s">
        <v>34348</v>
      </c>
      <c r="CR1543" s="3" t="s">
        <v>126</v>
      </c>
    </row>
    <row r="1544" spans="19:96" x14ac:dyDescent="0.25">
      <c r="S1544" s="2"/>
      <c r="T1544" s="95" t="s">
        <v>22222</v>
      </c>
      <c r="U1544" s="96">
        <v>2100</v>
      </c>
      <c r="V1544" s="96">
        <v>2000</v>
      </c>
      <c r="W1544" s="96">
        <v>1890</v>
      </c>
      <c r="X1544" s="96">
        <v>1790</v>
      </c>
      <c r="Y1544" s="96">
        <v>1680</v>
      </c>
      <c r="Z1544" s="96">
        <v>1580</v>
      </c>
      <c r="AA1544" s="96">
        <v>1470</v>
      </c>
      <c r="AB1544" s="96">
        <v>1260</v>
      </c>
      <c r="AC1544" s="95" t="s">
        <v>22222</v>
      </c>
      <c r="AD1544" s="96">
        <v>3400</v>
      </c>
      <c r="AE1544" s="96">
        <v>3230</v>
      </c>
      <c r="AF1544" s="96">
        <v>3060</v>
      </c>
      <c r="AG1544" s="96">
        <v>2890</v>
      </c>
      <c r="AH1544" s="96">
        <v>2720</v>
      </c>
      <c r="AI1544" s="96">
        <v>2550</v>
      </c>
      <c r="AJ1544" s="96">
        <v>2380</v>
      </c>
      <c r="AK1544" s="96">
        <v>2040</v>
      </c>
      <c r="AL1544" s="2"/>
      <c r="AM1544" s="95" t="s">
        <v>22222</v>
      </c>
      <c r="AN1544" s="96">
        <v>3200</v>
      </c>
      <c r="AO1544" s="96">
        <v>3040</v>
      </c>
      <c r="AP1544" s="96">
        <v>2880</v>
      </c>
      <c r="AQ1544" s="96">
        <v>2720</v>
      </c>
      <c r="AR1544" s="96">
        <v>2560</v>
      </c>
      <c r="AS1544" s="96">
        <v>2400</v>
      </c>
      <c r="AT1544" s="96">
        <v>2240</v>
      </c>
      <c r="AU1544" s="96">
        <v>1920</v>
      </c>
      <c r="AW1544" s="95" t="s">
        <v>22222</v>
      </c>
      <c r="AX1544" s="96">
        <v>1100</v>
      </c>
      <c r="AY1544" s="96">
        <v>1050</v>
      </c>
      <c r="AZ1544" s="96">
        <v>990</v>
      </c>
      <c r="BA1544" s="96">
        <v>940</v>
      </c>
      <c r="BB1544" s="96">
        <v>880</v>
      </c>
      <c r="BC1544" s="96">
        <v>830</v>
      </c>
      <c r="BD1544" s="96">
        <v>770</v>
      </c>
      <c r="BE1544" s="96">
        <v>660</v>
      </c>
      <c r="BF1544" s="95" t="s">
        <v>22222</v>
      </c>
      <c r="BG1544" s="96">
        <v>1400</v>
      </c>
      <c r="BH1544" s="96">
        <v>1330</v>
      </c>
      <c r="BI1544" s="96">
        <v>1260</v>
      </c>
      <c r="BJ1544" s="96">
        <v>1190</v>
      </c>
      <c r="BK1544" s="96">
        <v>1120</v>
      </c>
      <c r="BL1544" s="96">
        <v>1050</v>
      </c>
      <c r="BM1544" s="96">
        <v>980</v>
      </c>
      <c r="BN1544" s="96">
        <v>840</v>
      </c>
      <c r="CH1544" s="2">
        <v>66429</v>
      </c>
      <c r="CI1544" s="2" t="s">
        <v>126</v>
      </c>
      <c r="CP1544" s="3">
        <v>64212</v>
      </c>
      <c r="CQ1544" s="3" t="s">
        <v>34349</v>
      </c>
      <c r="CR1544" s="3" t="s">
        <v>126</v>
      </c>
    </row>
    <row r="1545" spans="19:96" x14ac:dyDescent="0.25">
      <c r="S1545" s="2"/>
      <c r="T1545" s="95" t="s">
        <v>22223</v>
      </c>
      <c r="U1545" s="96">
        <v>2100</v>
      </c>
      <c r="V1545" s="96">
        <v>2000</v>
      </c>
      <c r="W1545" s="96">
        <v>1890</v>
      </c>
      <c r="X1545" s="96">
        <v>1790</v>
      </c>
      <c r="Y1545" s="96">
        <v>1680</v>
      </c>
      <c r="Z1545" s="96">
        <v>1580</v>
      </c>
      <c r="AA1545" s="96">
        <v>1470</v>
      </c>
      <c r="AB1545" s="96">
        <v>1260</v>
      </c>
      <c r="AC1545" s="95" t="s">
        <v>22223</v>
      </c>
      <c r="AD1545" s="96">
        <v>3400</v>
      </c>
      <c r="AE1545" s="96">
        <v>3230</v>
      </c>
      <c r="AF1545" s="96">
        <v>3060</v>
      </c>
      <c r="AG1545" s="96">
        <v>2890</v>
      </c>
      <c r="AH1545" s="96">
        <v>2720</v>
      </c>
      <c r="AI1545" s="96">
        <v>2550</v>
      </c>
      <c r="AJ1545" s="96">
        <v>2380</v>
      </c>
      <c r="AK1545" s="96">
        <v>2040</v>
      </c>
      <c r="AL1545" s="2"/>
      <c r="AM1545" s="95" t="s">
        <v>22223</v>
      </c>
      <c r="AN1545" s="96">
        <v>3200</v>
      </c>
      <c r="AO1545" s="96">
        <v>3040</v>
      </c>
      <c r="AP1545" s="96">
        <v>2880</v>
      </c>
      <c r="AQ1545" s="96">
        <v>2720</v>
      </c>
      <c r="AR1545" s="96">
        <v>2560</v>
      </c>
      <c r="AS1545" s="96">
        <v>2400</v>
      </c>
      <c r="AT1545" s="96">
        <v>2240</v>
      </c>
      <c r="AU1545" s="96">
        <v>1920</v>
      </c>
      <c r="AW1545" s="95" t="s">
        <v>22223</v>
      </c>
      <c r="AX1545" s="96">
        <v>1100</v>
      </c>
      <c r="AY1545" s="96">
        <v>1050</v>
      </c>
      <c r="AZ1545" s="96">
        <v>990</v>
      </c>
      <c r="BA1545" s="96">
        <v>940</v>
      </c>
      <c r="BB1545" s="96">
        <v>880</v>
      </c>
      <c r="BC1545" s="96">
        <v>830</v>
      </c>
      <c r="BD1545" s="96">
        <v>770</v>
      </c>
      <c r="BE1545" s="96">
        <v>660</v>
      </c>
      <c r="BF1545" s="95" t="s">
        <v>22223</v>
      </c>
      <c r="BG1545" s="96">
        <v>1400</v>
      </c>
      <c r="BH1545" s="96">
        <v>1330</v>
      </c>
      <c r="BI1545" s="96">
        <v>1260</v>
      </c>
      <c r="BJ1545" s="96">
        <v>1190</v>
      </c>
      <c r="BK1545" s="96">
        <v>1120</v>
      </c>
      <c r="BL1545" s="96">
        <v>1050</v>
      </c>
      <c r="BM1545" s="96">
        <v>980</v>
      </c>
      <c r="BN1545" s="96">
        <v>840</v>
      </c>
      <c r="CH1545" s="2">
        <v>66431</v>
      </c>
      <c r="CI1545" s="2" t="s">
        <v>124</v>
      </c>
      <c r="CP1545" s="3">
        <v>64213</v>
      </c>
      <c r="CQ1545" s="3" t="s">
        <v>34350</v>
      </c>
      <c r="CR1545" s="3" t="s">
        <v>126</v>
      </c>
    </row>
    <row r="1546" spans="19:96" x14ac:dyDescent="0.25">
      <c r="S1546" s="2"/>
      <c r="T1546" s="95" t="s">
        <v>1539</v>
      </c>
      <c r="U1546" s="96">
        <v>1500</v>
      </c>
      <c r="V1546" s="96">
        <v>1430</v>
      </c>
      <c r="W1546" s="96">
        <v>1350</v>
      </c>
      <c r="X1546" s="96">
        <v>1280</v>
      </c>
      <c r="Y1546" s="96">
        <v>1200</v>
      </c>
      <c r="Z1546" s="96">
        <v>1130</v>
      </c>
      <c r="AA1546" s="96">
        <v>1050</v>
      </c>
      <c r="AB1546" s="96">
        <v>900</v>
      </c>
      <c r="AC1546" s="95" t="s">
        <v>1539</v>
      </c>
      <c r="AD1546" s="96">
        <v>2400</v>
      </c>
      <c r="AE1546" s="96">
        <v>2280</v>
      </c>
      <c r="AF1546" s="96">
        <v>2160</v>
      </c>
      <c r="AG1546" s="96">
        <v>2040</v>
      </c>
      <c r="AH1546" s="96">
        <v>1920</v>
      </c>
      <c r="AI1546" s="96">
        <v>1800</v>
      </c>
      <c r="AJ1546" s="96">
        <v>1680</v>
      </c>
      <c r="AK1546" s="96">
        <v>1440</v>
      </c>
      <c r="AL1546" s="2"/>
      <c r="AM1546" s="95" t="s">
        <v>1539</v>
      </c>
      <c r="AN1546" s="96">
        <v>2200</v>
      </c>
      <c r="AO1546" s="96">
        <v>2090</v>
      </c>
      <c r="AP1546" s="96">
        <v>1980</v>
      </c>
      <c r="AQ1546" s="96">
        <v>1870</v>
      </c>
      <c r="AR1546" s="96">
        <v>1760</v>
      </c>
      <c r="AS1546" s="96">
        <v>1650</v>
      </c>
      <c r="AT1546" s="96">
        <v>1540</v>
      </c>
      <c r="AU1546" s="96">
        <v>1320</v>
      </c>
      <c r="AW1546" s="95" t="s">
        <v>1539</v>
      </c>
      <c r="AX1546" s="96">
        <v>700</v>
      </c>
      <c r="AY1546" s="96">
        <v>670</v>
      </c>
      <c r="AZ1546" s="96">
        <v>630</v>
      </c>
      <c r="BA1546" s="96">
        <v>600</v>
      </c>
      <c r="BB1546" s="96">
        <v>560</v>
      </c>
      <c r="BC1546" s="96">
        <v>530</v>
      </c>
      <c r="BD1546" s="96">
        <v>490</v>
      </c>
      <c r="BE1546" s="96">
        <v>420</v>
      </c>
      <c r="BF1546" s="95" t="s">
        <v>1539</v>
      </c>
      <c r="BG1546" s="96">
        <v>1000</v>
      </c>
      <c r="BH1546" s="96">
        <v>950</v>
      </c>
      <c r="BI1546" s="96">
        <v>900</v>
      </c>
      <c r="BJ1546" s="96">
        <v>850</v>
      </c>
      <c r="BK1546" s="96">
        <v>800</v>
      </c>
      <c r="BL1546" s="96">
        <v>750</v>
      </c>
      <c r="BM1546" s="96">
        <v>700</v>
      </c>
      <c r="BN1546" s="96">
        <v>600</v>
      </c>
      <c r="CH1546" s="2">
        <v>66434</v>
      </c>
      <c r="CI1546" s="2" t="s">
        <v>124</v>
      </c>
      <c r="CP1546" s="3">
        <v>64214</v>
      </c>
      <c r="CQ1546" s="3" t="s">
        <v>34351</v>
      </c>
      <c r="CR1546" s="3" t="s">
        <v>126</v>
      </c>
    </row>
    <row r="1547" spans="19:96" x14ac:dyDescent="0.25">
      <c r="S1547" s="2"/>
      <c r="T1547" s="95" t="s">
        <v>1540</v>
      </c>
      <c r="U1547" s="96">
        <v>900</v>
      </c>
      <c r="V1547" s="96">
        <v>860</v>
      </c>
      <c r="W1547" s="96">
        <v>810</v>
      </c>
      <c r="X1547" s="96">
        <v>770</v>
      </c>
      <c r="Y1547" s="96">
        <v>720</v>
      </c>
      <c r="Z1547" s="96">
        <v>680</v>
      </c>
      <c r="AA1547" s="96">
        <v>630</v>
      </c>
      <c r="AB1547" s="96">
        <v>540</v>
      </c>
      <c r="AC1547" s="95" t="s">
        <v>1540</v>
      </c>
      <c r="AD1547" s="96">
        <v>1400</v>
      </c>
      <c r="AE1547" s="96">
        <v>1330</v>
      </c>
      <c r="AF1547" s="96">
        <v>1260</v>
      </c>
      <c r="AG1547" s="96">
        <v>1190</v>
      </c>
      <c r="AH1547" s="96">
        <v>1120</v>
      </c>
      <c r="AI1547" s="96">
        <v>1050</v>
      </c>
      <c r="AJ1547" s="96">
        <v>980</v>
      </c>
      <c r="AK1547" s="96">
        <v>840</v>
      </c>
      <c r="AL1547" s="2"/>
      <c r="AM1547" s="95" t="s">
        <v>1540</v>
      </c>
      <c r="AN1547" s="96">
        <v>1400</v>
      </c>
      <c r="AO1547" s="96">
        <v>1330</v>
      </c>
      <c r="AP1547" s="96">
        <v>1260</v>
      </c>
      <c r="AQ1547" s="96">
        <v>1190</v>
      </c>
      <c r="AR1547" s="96">
        <v>1120</v>
      </c>
      <c r="AS1547" s="96">
        <v>1050</v>
      </c>
      <c r="AT1547" s="96">
        <v>980</v>
      </c>
      <c r="AU1547" s="96">
        <v>840</v>
      </c>
      <c r="AW1547" s="95" t="s">
        <v>1540</v>
      </c>
      <c r="AX1547" s="96">
        <v>500</v>
      </c>
      <c r="AY1547" s="96">
        <v>480</v>
      </c>
      <c r="AZ1547" s="96">
        <v>450</v>
      </c>
      <c r="BA1547" s="96">
        <v>430</v>
      </c>
      <c r="BB1547" s="96">
        <v>400</v>
      </c>
      <c r="BC1547" s="96">
        <v>380</v>
      </c>
      <c r="BD1547" s="96">
        <v>350</v>
      </c>
      <c r="BE1547" s="96">
        <v>300</v>
      </c>
      <c r="BF1547" s="95" t="s">
        <v>1540</v>
      </c>
      <c r="BG1547" s="96">
        <v>600</v>
      </c>
      <c r="BH1547" s="96">
        <v>570</v>
      </c>
      <c r="BI1547" s="96">
        <v>540</v>
      </c>
      <c r="BJ1547" s="96">
        <v>510</v>
      </c>
      <c r="BK1547" s="96">
        <v>480</v>
      </c>
      <c r="BL1547" s="96">
        <v>450</v>
      </c>
      <c r="BM1547" s="96">
        <v>420</v>
      </c>
      <c r="BN1547" s="96">
        <v>360</v>
      </c>
      <c r="CH1547" s="2">
        <v>66435</v>
      </c>
      <c r="CI1547" s="2" t="s">
        <v>126</v>
      </c>
      <c r="CP1547" s="3">
        <v>64215</v>
      </c>
      <c r="CQ1547" s="3" t="s">
        <v>29301</v>
      </c>
      <c r="CR1547" s="3" t="s">
        <v>124</v>
      </c>
    </row>
    <row r="1548" spans="19:96" x14ac:dyDescent="0.25">
      <c r="S1548" s="2"/>
      <c r="T1548" s="95" t="s">
        <v>1541</v>
      </c>
      <c r="U1548" s="96">
        <v>800</v>
      </c>
      <c r="V1548" s="96">
        <v>760</v>
      </c>
      <c r="W1548" s="96">
        <v>720</v>
      </c>
      <c r="X1548" s="96">
        <v>680</v>
      </c>
      <c r="Y1548" s="96">
        <v>640</v>
      </c>
      <c r="Z1548" s="96">
        <v>600</v>
      </c>
      <c r="AA1548" s="96">
        <v>560</v>
      </c>
      <c r="AB1548" s="96">
        <v>480</v>
      </c>
      <c r="AC1548" s="95" t="s">
        <v>1541</v>
      </c>
      <c r="AD1548" s="96">
        <v>1300</v>
      </c>
      <c r="AE1548" s="96">
        <v>1240</v>
      </c>
      <c r="AF1548" s="96">
        <v>1170</v>
      </c>
      <c r="AG1548" s="96">
        <v>1110</v>
      </c>
      <c r="AH1548" s="96">
        <v>1040</v>
      </c>
      <c r="AI1548" s="96">
        <v>980</v>
      </c>
      <c r="AJ1548" s="96">
        <v>910</v>
      </c>
      <c r="AK1548" s="96">
        <v>780</v>
      </c>
      <c r="AL1548" s="2"/>
      <c r="AM1548" s="95" t="s">
        <v>1541</v>
      </c>
      <c r="AN1548" s="96">
        <v>1200</v>
      </c>
      <c r="AO1548" s="96">
        <v>1140</v>
      </c>
      <c r="AP1548" s="96">
        <v>1080</v>
      </c>
      <c r="AQ1548" s="96">
        <v>1020</v>
      </c>
      <c r="AR1548" s="96">
        <v>960</v>
      </c>
      <c r="AS1548" s="96">
        <v>900</v>
      </c>
      <c r="AT1548" s="96">
        <v>840</v>
      </c>
      <c r="AU1548" s="96">
        <v>720</v>
      </c>
      <c r="AW1548" s="95" t="s">
        <v>1541</v>
      </c>
      <c r="AX1548" s="96">
        <v>400</v>
      </c>
      <c r="AY1548" s="96">
        <v>380</v>
      </c>
      <c r="AZ1548" s="96">
        <v>360</v>
      </c>
      <c r="BA1548" s="96">
        <v>340</v>
      </c>
      <c r="BB1548" s="96">
        <v>320</v>
      </c>
      <c r="BC1548" s="96">
        <v>300</v>
      </c>
      <c r="BD1548" s="96">
        <v>280</v>
      </c>
      <c r="BE1548" s="96">
        <v>240</v>
      </c>
      <c r="BF1548" s="95" t="s">
        <v>1541</v>
      </c>
      <c r="BG1548" s="96">
        <v>500</v>
      </c>
      <c r="BH1548" s="96">
        <v>480</v>
      </c>
      <c r="BI1548" s="96">
        <v>450</v>
      </c>
      <c r="BJ1548" s="96">
        <v>430</v>
      </c>
      <c r="BK1548" s="96">
        <v>400</v>
      </c>
      <c r="BL1548" s="96">
        <v>380</v>
      </c>
      <c r="BM1548" s="96">
        <v>350</v>
      </c>
      <c r="BN1548" s="96">
        <v>300</v>
      </c>
      <c r="CH1548" s="2">
        <v>66437</v>
      </c>
      <c r="CI1548" s="2" t="s">
        <v>124</v>
      </c>
      <c r="CP1548" s="3">
        <v>64216</v>
      </c>
      <c r="CQ1548" s="3" t="s">
        <v>29302</v>
      </c>
      <c r="CR1548" s="3" t="s">
        <v>126</v>
      </c>
    </row>
    <row r="1549" spans="19:96" x14ac:dyDescent="0.25">
      <c r="S1549" s="2"/>
      <c r="T1549" s="95" t="s">
        <v>1542</v>
      </c>
      <c r="U1549" s="96">
        <v>2900</v>
      </c>
      <c r="V1549" s="96">
        <v>2760</v>
      </c>
      <c r="W1549" s="96">
        <v>2610</v>
      </c>
      <c r="X1549" s="96">
        <v>2470</v>
      </c>
      <c r="Y1549" s="96">
        <v>2320</v>
      </c>
      <c r="Z1549" s="96">
        <v>2180</v>
      </c>
      <c r="AA1549" s="96">
        <v>2030</v>
      </c>
      <c r="AB1549" s="96">
        <v>1740</v>
      </c>
      <c r="AC1549" s="95" t="s">
        <v>1542</v>
      </c>
      <c r="AD1549" s="96">
        <v>4600</v>
      </c>
      <c r="AE1549" s="96">
        <v>4370</v>
      </c>
      <c r="AF1549" s="96">
        <v>4140</v>
      </c>
      <c r="AG1549" s="96">
        <v>3910</v>
      </c>
      <c r="AH1549" s="96">
        <v>3680</v>
      </c>
      <c r="AI1549" s="96">
        <v>3450</v>
      </c>
      <c r="AJ1549" s="96">
        <v>3220</v>
      </c>
      <c r="AK1549" s="96">
        <v>2760</v>
      </c>
      <c r="AL1549" s="2"/>
      <c r="AM1549" s="95" t="s">
        <v>1542</v>
      </c>
      <c r="AN1549" s="96">
        <v>4300</v>
      </c>
      <c r="AO1549" s="96">
        <v>4090</v>
      </c>
      <c r="AP1549" s="96">
        <v>3870</v>
      </c>
      <c r="AQ1549" s="96">
        <v>3660</v>
      </c>
      <c r="AR1549" s="96">
        <v>3440</v>
      </c>
      <c r="AS1549" s="96">
        <v>3230</v>
      </c>
      <c r="AT1549" s="96">
        <v>3010</v>
      </c>
      <c r="AU1549" s="96">
        <v>2580</v>
      </c>
      <c r="AW1549" s="95" t="s">
        <v>1542</v>
      </c>
      <c r="AX1549" s="96">
        <v>1400</v>
      </c>
      <c r="AY1549" s="96">
        <v>1330</v>
      </c>
      <c r="AZ1549" s="96">
        <v>1260</v>
      </c>
      <c r="BA1549" s="96">
        <v>1190</v>
      </c>
      <c r="BB1549" s="96">
        <v>1120</v>
      </c>
      <c r="BC1549" s="96">
        <v>1050</v>
      </c>
      <c r="BD1549" s="96">
        <v>980</v>
      </c>
      <c r="BE1549" s="96">
        <v>840</v>
      </c>
      <c r="BF1549" s="95" t="s">
        <v>1542</v>
      </c>
      <c r="BG1549" s="96">
        <v>1900</v>
      </c>
      <c r="BH1549" s="96">
        <v>1810</v>
      </c>
      <c r="BI1549" s="96">
        <v>1710</v>
      </c>
      <c r="BJ1549" s="96">
        <v>1620</v>
      </c>
      <c r="BK1549" s="96">
        <v>1520</v>
      </c>
      <c r="BL1549" s="96">
        <v>1430</v>
      </c>
      <c r="BM1549" s="96">
        <v>1330</v>
      </c>
      <c r="BN1549" s="96">
        <v>1140</v>
      </c>
      <c r="CH1549" s="2">
        <v>66438</v>
      </c>
      <c r="CI1549" s="2" t="s">
        <v>126</v>
      </c>
      <c r="CP1549" s="3">
        <v>64217</v>
      </c>
      <c r="CQ1549" s="3" t="s">
        <v>34352</v>
      </c>
      <c r="CR1549" s="3" t="s">
        <v>126</v>
      </c>
    </row>
    <row r="1550" spans="19:96" x14ac:dyDescent="0.25">
      <c r="S1550" s="2"/>
      <c r="T1550" s="95" t="s">
        <v>30881</v>
      </c>
      <c r="U1550" s="96">
        <v>800</v>
      </c>
      <c r="V1550" s="96">
        <v>760</v>
      </c>
      <c r="W1550" s="96">
        <v>720</v>
      </c>
      <c r="X1550" s="96">
        <v>680</v>
      </c>
      <c r="Y1550" s="96">
        <v>640</v>
      </c>
      <c r="Z1550" s="96">
        <v>600</v>
      </c>
      <c r="AA1550" s="96">
        <v>560</v>
      </c>
      <c r="AB1550" s="96">
        <v>480</v>
      </c>
      <c r="AC1550" s="95" t="s">
        <v>30881</v>
      </c>
      <c r="AD1550" s="96">
        <v>1300</v>
      </c>
      <c r="AE1550" s="96">
        <v>1240</v>
      </c>
      <c r="AF1550" s="96">
        <v>1170</v>
      </c>
      <c r="AG1550" s="96">
        <v>1110</v>
      </c>
      <c r="AH1550" s="96">
        <v>1040</v>
      </c>
      <c r="AI1550" s="96">
        <v>980</v>
      </c>
      <c r="AJ1550" s="96">
        <v>910</v>
      </c>
      <c r="AK1550" s="96">
        <v>780</v>
      </c>
      <c r="AL1550" s="2"/>
      <c r="AM1550" s="95" t="s">
        <v>30881</v>
      </c>
      <c r="AN1550" s="96">
        <v>1200</v>
      </c>
      <c r="AO1550" s="96">
        <v>1140</v>
      </c>
      <c r="AP1550" s="96">
        <v>1080</v>
      </c>
      <c r="AQ1550" s="96">
        <v>1020</v>
      </c>
      <c r="AR1550" s="96">
        <v>960</v>
      </c>
      <c r="AS1550" s="96">
        <v>900</v>
      </c>
      <c r="AT1550" s="96">
        <v>840</v>
      </c>
      <c r="AU1550" s="96">
        <v>720</v>
      </c>
      <c r="AW1550" s="95" t="s">
        <v>30881</v>
      </c>
      <c r="AX1550" s="96">
        <v>400</v>
      </c>
      <c r="AY1550" s="96">
        <v>380</v>
      </c>
      <c r="AZ1550" s="96">
        <v>360</v>
      </c>
      <c r="BA1550" s="96">
        <v>340</v>
      </c>
      <c r="BB1550" s="96">
        <v>320</v>
      </c>
      <c r="BC1550" s="96">
        <v>300</v>
      </c>
      <c r="BD1550" s="96">
        <v>280</v>
      </c>
      <c r="BE1550" s="96">
        <v>240</v>
      </c>
      <c r="BF1550" s="95" t="s">
        <v>30881</v>
      </c>
      <c r="BG1550" s="96">
        <v>500</v>
      </c>
      <c r="BH1550" s="96">
        <v>480</v>
      </c>
      <c r="BI1550" s="96">
        <v>450</v>
      </c>
      <c r="BJ1550" s="96">
        <v>430</v>
      </c>
      <c r="BK1550" s="96">
        <v>400</v>
      </c>
      <c r="BL1550" s="96">
        <v>380</v>
      </c>
      <c r="BM1550" s="96">
        <v>350</v>
      </c>
      <c r="BN1550" s="96">
        <v>300</v>
      </c>
      <c r="CH1550" s="2">
        <v>66439</v>
      </c>
      <c r="CI1550" s="2" t="s">
        <v>126</v>
      </c>
      <c r="CP1550" s="3">
        <v>64218</v>
      </c>
      <c r="CQ1550" s="3" t="s">
        <v>34353</v>
      </c>
      <c r="CR1550" s="3" t="s">
        <v>126</v>
      </c>
    </row>
    <row r="1551" spans="19:96" x14ac:dyDescent="0.25">
      <c r="S1551" s="2"/>
      <c r="T1551" s="95" t="s">
        <v>1543</v>
      </c>
      <c r="U1551" s="96">
        <v>1400</v>
      </c>
      <c r="V1551" s="96">
        <v>1330</v>
      </c>
      <c r="W1551" s="96">
        <v>1260</v>
      </c>
      <c r="X1551" s="96">
        <v>1190</v>
      </c>
      <c r="Y1551" s="96">
        <v>1120</v>
      </c>
      <c r="Z1551" s="96">
        <v>1050</v>
      </c>
      <c r="AA1551" s="96">
        <v>980</v>
      </c>
      <c r="AB1551" s="96">
        <v>840</v>
      </c>
      <c r="AC1551" s="95" t="s">
        <v>1543</v>
      </c>
      <c r="AD1551" s="96">
        <v>2200</v>
      </c>
      <c r="AE1551" s="96">
        <v>2090</v>
      </c>
      <c r="AF1551" s="96">
        <v>1980</v>
      </c>
      <c r="AG1551" s="96">
        <v>1870</v>
      </c>
      <c r="AH1551" s="96">
        <v>1760</v>
      </c>
      <c r="AI1551" s="96">
        <v>1650</v>
      </c>
      <c r="AJ1551" s="96">
        <v>1540</v>
      </c>
      <c r="AK1551" s="96">
        <v>1320</v>
      </c>
      <c r="AL1551" s="2"/>
      <c r="AM1551" s="95" t="s">
        <v>1543</v>
      </c>
      <c r="AN1551" s="96">
        <v>2100</v>
      </c>
      <c r="AO1551" s="96">
        <v>2000</v>
      </c>
      <c r="AP1551" s="96">
        <v>1890</v>
      </c>
      <c r="AQ1551" s="96">
        <v>1790</v>
      </c>
      <c r="AR1551" s="96">
        <v>1680</v>
      </c>
      <c r="AS1551" s="96">
        <v>1580</v>
      </c>
      <c r="AT1551" s="96">
        <v>1470</v>
      </c>
      <c r="AU1551" s="96">
        <v>1260</v>
      </c>
      <c r="AW1551" s="95" t="s">
        <v>1543</v>
      </c>
      <c r="AX1551" s="96">
        <v>700</v>
      </c>
      <c r="AY1551" s="96">
        <v>670</v>
      </c>
      <c r="AZ1551" s="96">
        <v>630</v>
      </c>
      <c r="BA1551" s="96">
        <v>600</v>
      </c>
      <c r="BB1551" s="96">
        <v>560</v>
      </c>
      <c r="BC1551" s="96">
        <v>530</v>
      </c>
      <c r="BD1551" s="96">
        <v>490</v>
      </c>
      <c r="BE1551" s="96">
        <v>420</v>
      </c>
      <c r="BF1551" s="95" t="s">
        <v>1543</v>
      </c>
      <c r="BG1551" s="96">
        <v>900</v>
      </c>
      <c r="BH1551" s="96">
        <v>860</v>
      </c>
      <c r="BI1551" s="96">
        <v>810</v>
      </c>
      <c r="BJ1551" s="96">
        <v>770</v>
      </c>
      <c r="BK1551" s="96">
        <v>720</v>
      </c>
      <c r="BL1551" s="96">
        <v>680</v>
      </c>
      <c r="BM1551" s="96">
        <v>630</v>
      </c>
      <c r="BN1551" s="96">
        <v>540</v>
      </c>
      <c r="CH1551" s="2">
        <v>66445</v>
      </c>
      <c r="CI1551" s="2" t="s">
        <v>124</v>
      </c>
      <c r="CP1551" s="3">
        <v>64219</v>
      </c>
      <c r="CQ1551" s="3" t="s">
        <v>34354</v>
      </c>
      <c r="CR1551" s="3" t="s">
        <v>126</v>
      </c>
    </row>
    <row r="1552" spans="19:96" x14ac:dyDescent="0.25">
      <c r="S1552" s="2"/>
      <c r="T1552" s="95" t="s">
        <v>30882</v>
      </c>
      <c r="U1552" s="96">
        <v>2100</v>
      </c>
      <c r="V1552" s="96">
        <v>2000</v>
      </c>
      <c r="W1552" s="96">
        <v>1890</v>
      </c>
      <c r="X1552" s="96">
        <v>1790</v>
      </c>
      <c r="Y1552" s="96">
        <v>1680</v>
      </c>
      <c r="Z1552" s="96">
        <v>1580</v>
      </c>
      <c r="AA1552" s="96">
        <v>1470</v>
      </c>
      <c r="AB1552" s="96">
        <v>1260</v>
      </c>
      <c r="AC1552" s="95" t="s">
        <v>30882</v>
      </c>
      <c r="AD1552" s="96">
        <v>3400</v>
      </c>
      <c r="AE1552" s="96">
        <v>3230</v>
      </c>
      <c r="AF1552" s="96">
        <v>3060</v>
      </c>
      <c r="AG1552" s="96">
        <v>2890</v>
      </c>
      <c r="AH1552" s="96">
        <v>2720</v>
      </c>
      <c r="AI1552" s="96">
        <v>2550</v>
      </c>
      <c r="AJ1552" s="96">
        <v>2380</v>
      </c>
      <c r="AK1552" s="96">
        <v>2040</v>
      </c>
      <c r="AL1552" s="2"/>
      <c r="AM1552" s="95" t="s">
        <v>30882</v>
      </c>
      <c r="AN1552" s="96">
        <v>3200</v>
      </c>
      <c r="AO1552" s="96">
        <v>3040</v>
      </c>
      <c r="AP1552" s="96">
        <v>2880</v>
      </c>
      <c r="AQ1552" s="96">
        <v>2720</v>
      </c>
      <c r="AR1552" s="96">
        <v>2560</v>
      </c>
      <c r="AS1552" s="96">
        <v>2400</v>
      </c>
      <c r="AT1552" s="96">
        <v>2240</v>
      </c>
      <c r="AU1552" s="96">
        <v>1920</v>
      </c>
      <c r="AW1552" s="95" t="s">
        <v>30882</v>
      </c>
      <c r="AX1552" s="96">
        <v>1100</v>
      </c>
      <c r="AY1552" s="96">
        <v>1050</v>
      </c>
      <c r="AZ1552" s="96">
        <v>990</v>
      </c>
      <c r="BA1552" s="96">
        <v>940</v>
      </c>
      <c r="BB1552" s="96">
        <v>880</v>
      </c>
      <c r="BC1552" s="96">
        <v>830</v>
      </c>
      <c r="BD1552" s="96">
        <v>770</v>
      </c>
      <c r="BE1552" s="96">
        <v>660</v>
      </c>
      <c r="BF1552" s="95" t="s">
        <v>30882</v>
      </c>
      <c r="BG1552" s="96">
        <v>1400</v>
      </c>
      <c r="BH1552" s="96">
        <v>1330</v>
      </c>
      <c r="BI1552" s="96">
        <v>1260</v>
      </c>
      <c r="BJ1552" s="96">
        <v>1190</v>
      </c>
      <c r="BK1552" s="96">
        <v>1120</v>
      </c>
      <c r="BL1552" s="96">
        <v>1050</v>
      </c>
      <c r="BM1552" s="96">
        <v>980</v>
      </c>
      <c r="BN1552" s="96">
        <v>840</v>
      </c>
      <c r="CH1552" s="2">
        <v>66446</v>
      </c>
      <c r="CI1552" s="2" t="s">
        <v>126</v>
      </c>
      <c r="CP1552" s="3">
        <v>64220</v>
      </c>
      <c r="CQ1552" s="3" t="s">
        <v>34355</v>
      </c>
      <c r="CR1552" s="3" t="s">
        <v>126</v>
      </c>
    </row>
    <row r="1553" spans="19:96" x14ac:dyDescent="0.25">
      <c r="S1553" s="2"/>
      <c r="T1553" s="95" t="s">
        <v>1544</v>
      </c>
      <c r="U1553" s="96">
        <v>1900</v>
      </c>
      <c r="V1553" s="96">
        <v>1810</v>
      </c>
      <c r="W1553" s="96">
        <v>1710</v>
      </c>
      <c r="X1553" s="96">
        <v>1620</v>
      </c>
      <c r="Y1553" s="96">
        <v>1520</v>
      </c>
      <c r="Z1553" s="96">
        <v>1430</v>
      </c>
      <c r="AA1553" s="96">
        <v>1330</v>
      </c>
      <c r="AB1553" s="96">
        <v>1140</v>
      </c>
      <c r="AC1553" s="95" t="s">
        <v>1544</v>
      </c>
      <c r="AD1553" s="96">
        <v>3000</v>
      </c>
      <c r="AE1553" s="96">
        <v>2850</v>
      </c>
      <c r="AF1553" s="96">
        <v>2700</v>
      </c>
      <c r="AG1553" s="96">
        <v>2550</v>
      </c>
      <c r="AH1553" s="96">
        <v>2400</v>
      </c>
      <c r="AI1553" s="96">
        <v>2250</v>
      </c>
      <c r="AJ1553" s="96">
        <v>2100</v>
      </c>
      <c r="AK1553" s="96">
        <v>1800</v>
      </c>
      <c r="AL1553" s="2"/>
      <c r="AM1553" s="95" t="s">
        <v>1544</v>
      </c>
      <c r="AN1553" s="96">
        <v>2800</v>
      </c>
      <c r="AO1553" s="96">
        <v>2660</v>
      </c>
      <c r="AP1553" s="96">
        <v>2520</v>
      </c>
      <c r="AQ1553" s="96">
        <v>2380</v>
      </c>
      <c r="AR1553" s="96">
        <v>2240</v>
      </c>
      <c r="AS1553" s="96">
        <v>2100</v>
      </c>
      <c r="AT1553" s="96">
        <v>1960</v>
      </c>
      <c r="AU1553" s="96">
        <v>1680</v>
      </c>
      <c r="AW1553" s="95" t="s">
        <v>1544</v>
      </c>
      <c r="AX1553" s="96">
        <v>900</v>
      </c>
      <c r="AY1553" s="96">
        <v>860</v>
      </c>
      <c r="AZ1553" s="96">
        <v>810</v>
      </c>
      <c r="BA1553" s="96">
        <v>770</v>
      </c>
      <c r="BB1553" s="96">
        <v>720</v>
      </c>
      <c r="BC1553" s="96">
        <v>680</v>
      </c>
      <c r="BD1553" s="96">
        <v>630</v>
      </c>
      <c r="BE1553" s="96">
        <v>540</v>
      </c>
      <c r="BF1553" s="95" t="s">
        <v>1544</v>
      </c>
      <c r="BG1553" s="96">
        <v>1200</v>
      </c>
      <c r="BH1553" s="96">
        <v>1140</v>
      </c>
      <c r="BI1553" s="96">
        <v>1080</v>
      </c>
      <c r="BJ1553" s="96">
        <v>1020</v>
      </c>
      <c r="BK1553" s="96">
        <v>960</v>
      </c>
      <c r="BL1553" s="96">
        <v>900</v>
      </c>
      <c r="BM1553" s="96">
        <v>840</v>
      </c>
      <c r="BN1553" s="96">
        <v>720</v>
      </c>
      <c r="CH1553" s="2">
        <v>66447</v>
      </c>
      <c r="CI1553" s="2" t="s">
        <v>126</v>
      </c>
      <c r="CP1553" s="3">
        <v>64221</v>
      </c>
      <c r="CQ1553" s="3" t="s">
        <v>29303</v>
      </c>
      <c r="CR1553" s="3" t="s">
        <v>124</v>
      </c>
    </row>
    <row r="1554" spans="19:96" x14ac:dyDescent="0.25">
      <c r="S1554" s="2"/>
      <c r="T1554" s="95" t="s">
        <v>1545</v>
      </c>
      <c r="U1554" s="96">
        <v>900</v>
      </c>
      <c r="V1554" s="96">
        <v>860</v>
      </c>
      <c r="W1554" s="96">
        <v>810</v>
      </c>
      <c r="X1554" s="96">
        <v>770</v>
      </c>
      <c r="Y1554" s="96">
        <v>720</v>
      </c>
      <c r="Z1554" s="96">
        <v>680</v>
      </c>
      <c r="AA1554" s="96">
        <v>630</v>
      </c>
      <c r="AB1554" s="96">
        <v>540</v>
      </c>
      <c r="AC1554" s="95" t="s">
        <v>1545</v>
      </c>
      <c r="AD1554" s="96">
        <v>1400</v>
      </c>
      <c r="AE1554" s="96">
        <v>1330</v>
      </c>
      <c r="AF1554" s="96">
        <v>1260</v>
      </c>
      <c r="AG1554" s="96">
        <v>1190</v>
      </c>
      <c r="AH1554" s="96">
        <v>1120</v>
      </c>
      <c r="AI1554" s="96">
        <v>1050</v>
      </c>
      <c r="AJ1554" s="96">
        <v>980</v>
      </c>
      <c r="AK1554" s="96">
        <v>840</v>
      </c>
      <c r="AL1554" s="2"/>
      <c r="AM1554" s="95" t="s">
        <v>1545</v>
      </c>
      <c r="AN1554" s="96">
        <v>1300</v>
      </c>
      <c r="AO1554" s="96">
        <v>1240</v>
      </c>
      <c r="AP1554" s="96">
        <v>1170</v>
      </c>
      <c r="AQ1554" s="96">
        <v>1110</v>
      </c>
      <c r="AR1554" s="96">
        <v>1040</v>
      </c>
      <c r="AS1554" s="96">
        <v>980</v>
      </c>
      <c r="AT1554" s="96">
        <v>910</v>
      </c>
      <c r="AU1554" s="96">
        <v>780</v>
      </c>
      <c r="AW1554" s="95" t="s">
        <v>1545</v>
      </c>
      <c r="AX1554" s="96">
        <v>400</v>
      </c>
      <c r="AY1554" s="96">
        <v>380</v>
      </c>
      <c r="AZ1554" s="96">
        <v>360</v>
      </c>
      <c r="BA1554" s="96">
        <v>340</v>
      </c>
      <c r="BB1554" s="96">
        <v>320</v>
      </c>
      <c r="BC1554" s="96">
        <v>300</v>
      </c>
      <c r="BD1554" s="96">
        <v>280</v>
      </c>
      <c r="BE1554" s="96">
        <v>240</v>
      </c>
      <c r="BF1554" s="95" t="s">
        <v>1545</v>
      </c>
      <c r="BG1554" s="96">
        <v>600</v>
      </c>
      <c r="BH1554" s="96">
        <v>570</v>
      </c>
      <c r="BI1554" s="96">
        <v>540</v>
      </c>
      <c r="BJ1554" s="96">
        <v>510</v>
      </c>
      <c r="BK1554" s="96">
        <v>480</v>
      </c>
      <c r="BL1554" s="96">
        <v>450</v>
      </c>
      <c r="BM1554" s="96">
        <v>420</v>
      </c>
      <c r="BN1554" s="96">
        <v>360</v>
      </c>
      <c r="CH1554" s="2">
        <v>66448</v>
      </c>
      <c r="CI1554" s="2" t="s">
        <v>124</v>
      </c>
      <c r="CP1554" s="3">
        <v>64222</v>
      </c>
      <c r="CQ1554" s="3" t="s">
        <v>34356</v>
      </c>
      <c r="CR1554" s="3" t="s">
        <v>126</v>
      </c>
    </row>
    <row r="1555" spans="19:96" x14ac:dyDescent="0.25">
      <c r="S1555" s="2"/>
      <c r="T1555" s="95" t="s">
        <v>1546</v>
      </c>
      <c r="U1555" s="96">
        <v>800</v>
      </c>
      <c r="V1555" s="96">
        <v>760</v>
      </c>
      <c r="W1555" s="96">
        <v>720</v>
      </c>
      <c r="X1555" s="96">
        <v>680</v>
      </c>
      <c r="Y1555" s="96">
        <v>640</v>
      </c>
      <c r="Z1555" s="96">
        <v>600</v>
      </c>
      <c r="AA1555" s="96">
        <v>560</v>
      </c>
      <c r="AB1555" s="96">
        <v>480</v>
      </c>
      <c r="AC1555" s="95" t="s">
        <v>1546</v>
      </c>
      <c r="AD1555" s="96">
        <v>1300</v>
      </c>
      <c r="AE1555" s="96">
        <v>1240</v>
      </c>
      <c r="AF1555" s="96">
        <v>1170</v>
      </c>
      <c r="AG1555" s="96">
        <v>1110</v>
      </c>
      <c r="AH1555" s="96">
        <v>1040</v>
      </c>
      <c r="AI1555" s="96">
        <v>980</v>
      </c>
      <c r="AJ1555" s="96">
        <v>910</v>
      </c>
      <c r="AK1555" s="96">
        <v>780</v>
      </c>
      <c r="AL1555" s="2"/>
      <c r="AM1555" s="95" t="s">
        <v>1546</v>
      </c>
      <c r="AN1555" s="96">
        <v>1200</v>
      </c>
      <c r="AO1555" s="96">
        <v>1140</v>
      </c>
      <c r="AP1555" s="96">
        <v>1080</v>
      </c>
      <c r="AQ1555" s="96">
        <v>1020</v>
      </c>
      <c r="AR1555" s="96">
        <v>960</v>
      </c>
      <c r="AS1555" s="96">
        <v>900</v>
      </c>
      <c r="AT1555" s="96">
        <v>840</v>
      </c>
      <c r="AU1555" s="96">
        <v>720</v>
      </c>
      <c r="AW1555" s="95" t="s">
        <v>1546</v>
      </c>
      <c r="AX1555" s="96">
        <v>400</v>
      </c>
      <c r="AY1555" s="96">
        <v>380</v>
      </c>
      <c r="AZ1555" s="96">
        <v>360</v>
      </c>
      <c r="BA1555" s="96">
        <v>340</v>
      </c>
      <c r="BB1555" s="96">
        <v>320</v>
      </c>
      <c r="BC1555" s="96">
        <v>300</v>
      </c>
      <c r="BD1555" s="96">
        <v>280</v>
      </c>
      <c r="BE1555" s="96">
        <v>240</v>
      </c>
      <c r="BF1555" s="95" t="s">
        <v>1546</v>
      </c>
      <c r="BG1555" s="96">
        <v>500</v>
      </c>
      <c r="BH1555" s="96">
        <v>480</v>
      </c>
      <c r="BI1555" s="96">
        <v>450</v>
      </c>
      <c r="BJ1555" s="96">
        <v>430</v>
      </c>
      <c r="BK1555" s="96">
        <v>400</v>
      </c>
      <c r="BL1555" s="96">
        <v>380</v>
      </c>
      <c r="BM1555" s="96">
        <v>350</v>
      </c>
      <c r="BN1555" s="96">
        <v>300</v>
      </c>
      <c r="CH1555" s="2">
        <v>66449</v>
      </c>
      <c r="CI1555" s="2" t="s">
        <v>126</v>
      </c>
      <c r="CP1555" s="3">
        <v>64223</v>
      </c>
      <c r="CQ1555" s="3" t="s">
        <v>34357</v>
      </c>
      <c r="CR1555" s="3" t="s">
        <v>126</v>
      </c>
    </row>
    <row r="1556" spans="19:96" x14ac:dyDescent="0.25">
      <c r="S1556" s="2"/>
      <c r="T1556" s="95" t="s">
        <v>1547</v>
      </c>
      <c r="U1556" s="96">
        <v>900</v>
      </c>
      <c r="V1556" s="96">
        <v>860</v>
      </c>
      <c r="W1556" s="96">
        <v>810</v>
      </c>
      <c r="X1556" s="96">
        <v>770</v>
      </c>
      <c r="Y1556" s="96">
        <v>720</v>
      </c>
      <c r="Z1556" s="96">
        <v>680</v>
      </c>
      <c r="AA1556" s="96">
        <v>630</v>
      </c>
      <c r="AB1556" s="96">
        <v>540</v>
      </c>
      <c r="AC1556" s="95" t="s">
        <v>1547</v>
      </c>
      <c r="AD1556" s="96">
        <v>1400</v>
      </c>
      <c r="AE1556" s="96">
        <v>1330</v>
      </c>
      <c r="AF1556" s="96">
        <v>1260</v>
      </c>
      <c r="AG1556" s="96">
        <v>1190</v>
      </c>
      <c r="AH1556" s="96">
        <v>1120</v>
      </c>
      <c r="AI1556" s="96">
        <v>1050</v>
      </c>
      <c r="AJ1556" s="96">
        <v>980</v>
      </c>
      <c r="AK1556" s="96">
        <v>840</v>
      </c>
      <c r="AL1556" s="2"/>
      <c r="AM1556" s="95" t="s">
        <v>1547</v>
      </c>
      <c r="AN1556" s="96">
        <v>1400</v>
      </c>
      <c r="AO1556" s="96">
        <v>1330</v>
      </c>
      <c r="AP1556" s="96">
        <v>1260</v>
      </c>
      <c r="AQ1556" s="96">
        <v>1190</v>
      </c>
      <c r="AR1556" s="96">
        <v>1120</v>
      </c>
      <c r="AS1556" s="96">
        <v>1050</v>
      </c>
      <c r="AT1556" s="96">
        <v>980</v>
      </c>
      <c r="AU1556" s="96">
        <v>840</v>
      </c>
      <c r="AW1556" s="95" t="s">
        <v>1547</v>
      </c>
      <c r="AX1556" s="96">
        <v>500</v>
      </c>
      <c r="AY1556" s="96">
        <v>480</v>
      </c>
      <c r="AZ1556" s="96">
        <v>450</v>
      </c>
      <c r="BA1556" s="96">
        <v>430</v>
      </c>
      <c r="BB1556" s="96">
        <v>400</v>
      </c>
      <c r="BC1556" s="96">
        <v>380</v>
      </c>
      <c r="BD1556" s="96">
        <v>350</v>
      </c>
      <c r="BE1556" s="96">
        <v>300</v>
      </c>
      <c r="BF1556" s="95" t="s">
        <v>1547</v>
      </c>
      <c r="BG1556" s="96">
        <v>600</v>
      </c>
      <c r="BH1556" s="96">
        <v>570</v>
      </c>
      <c r="BI1556" s="96">
        <v>540</v>
      </c>
      <c r="BJ1556" s="96">
        <v>510</v>
      </c>
      <c r="BK1556" s="96">
        <v>480</v>
      </c>
      <c r="BL1556" s="96">
        <v>450</v>
      </c>
      <c r="BM1556" s="96">
        <v>420</v>
      </c>
      <c r="BN1556" s="96">
        <v>360</v>
      </c>
      <c r="CH1556" s="2">
        <v>66450</v>
      </c>
      <c r="CI1556" s="2" t="s">
        <v>126</v>
      </c>
      <c r="CP1556" s="3">
        <v>64225</v>
      </c>
      <c r="CQ1556" s="3" t="s">
        <v>34358</v>
      </c>
      <c r="CR1556" s="3" t="s">
        <v>126</v>
      </c>
    </row>
    <row r="1557" spans="19:96" x14ac:dyDescent="0.25">
      <c r="S1557" s="2"/>
      <c r="T1557" s="95" t="s">
        <v>1548</v>
      </c>
      <c r="U1557" s="96">
        <v>900</v>
      </c>
      <c r="V1557" s="96">
        <v>860</v>
      </c>
      <c r="W1557" s="96">
        <v>810</v>
      </c>
      <c r="X1557" s="96">
        <v>770</v>
      </c>
      <c r="Y1557" s="96">
        <v>720</v>
      </c>
      <c r="Z1557" s="96">
        <v>680</v>
      </c>
      <c r="AA1557" s="96">
        <v>630</v>
      </c>
      <c r="AB1557" s="96">
        <v>540</v>
      </c>
      <c r="AC1557" s="95" t="s">
        <v>1548</v>
      </c>
      <c r="AD1557" s="96">
        <v>1400</v>
      </c>
      <c r="AE1557" s="96">
        <v>1330</v>
      </c>
      <c r="AF1557" s="96">
        <v>1260</v>
      </c>
      <c r="AG1557" s="96">
        <v>1190</v>
      </c>
      <c r="AH1557" s="96">
        <v>1120</v>
      </c>
      <c r="AI1557" s="96">
        <v>1050</v>
      </c>
      <c r="AJ1557" s="96">
        <v>980</v>
      </c>
      <c r="AK1557" s="96">
        <v>840</v>
      </c>
      <c r="AL1557" s="2"/>
      <c r="AM1557" s="95" t="s">
        <v>1548</v>
      </c>
      <c r="AN1557" s="96">
        <v>1400</v>
      </c>
      <c r="AO1557" s="96">
        <v>1330</v>
      </c>
      <c r="AP1557" s="96">
        <v>1260</v>
      </c>
      <c r="AQ1557" s="96">
        <v>1190</v>
      </c>
      <c r="AR1557" s="96">
        <v>1120</v>
      </c>
      <c r="AS1557" s="96">
        <v>1050</v>
      </c>
      <c r="AT1557" s="96">
        <v>980</v>
      </c>
      <c r="AU1557" s="96">
        <v>840</v>
      </c>
      <c r="AW1557" s="95" t="s">
        <v>1548</v>
      </c>
      <c r="AX1557" s="96">
        <v>500</v>
      </c>
      <c r="AY1557" s="96">
        <v>480</v>
      </c>
      <c r="AZ1557" s="96">
        <v>450</v>
      </c>
      <c r="BA1557" s="96">
        <v>430</v>
      </c>
      <c r="BB1557" s="96">
        <v>400</v>
      </c>
      <c r="BC1557" s="96">
        <v>380</v>
      </c>
      <c r="BD1557" s="96">
        <v>350</v>
      </c>
      <c r="BE1557" s="96">
        <v>300</v>
      </c>
      <c r="BF1557" s="95" t="s">
        <v>1548</v>
      </c>
      <c r="BG1557" s="96">
        <v>600</v>
      </c>
      <c r="BH1557" s="96">
        <v>570</v>
      </c>
      <c r="BI1557" s="96">
        <v>540</v>
      </c>
      <c r="BJ1557" s="96">
        <v>510</v>
      </c>
      <c r="BK1557" s="96">
        <v>480</v>
      </c>
      <c r="BL1557" s="96">
        <v>450</v>
      </c>
      <c r="BM1557" s="96">
        <v>420</v>
      </c>
      <c r="BN1557" s="96">
        <v>360</v>
      </c>
      <c r="CH1557" s="2">
        <v>66451</v>
      </c>
      <c r="CI1557" s="2" t="s">
        <v>126</v>
      </c>
      <c r="CP1557" s="3">
        <v>64226</v>
      </c>
      <c r="CQ1557" s="3" t="s">
        <v>34358</v>
      </c>
      <c r="CR1557" s="3" t="s">
        <v>124</v>
      </c>
    </row>
    <row r="1558" spans="19:96" x14ac:dyDescent="0.25">
      <c r="S1558" s="2"/>
      <c r="T1558" s="95" t="s">
        <v>1549</v>
      </c>
      <c r="U1558" s="96">
        <v>1700</v>
      </c>
      <c r="V1558" s="96">
        <v>1620</v>
      </c>
      <c r="W1558" s="96">
        <v>1530</v>
      </c>
      <c r="X1558" s="96">
        <v>1450</v>
      </c>
      <c r="Y1558" s="96">
        <v>1360</v>
      </c>
      <c r="Z1558" s="96">
        <v>1280</v>
      </c>
      <c r="AA1558" s="96">
        <v>1190</v>
      </c>
      <c r="AB1558" s="96">
        <v>1020</v>
      </c>
      <c r="AC1558" s="95" t="s">
        <v>1549</v>
      </c>
      <c r="AD1558" s="96">
        <v>2700</v>
      </c>
      <c r="AE1558" s="96">
        <v>2570</v>
      </c>
      <c r="AF1558" s="96">
        <v>2430</v>
      </c>
      <c r="AG1558" s="96">
        <v>2300</v>
      </c>
      <c r="AH1558" s="96">
        <v>2160</v>
      </c>
      <c r="AI1558" s="96">
        <v>2030</v>
      </c>
      <c r="AJ1558" s="96">
        <v>1890</v>
      </c>
      <c r="AK1558" s="96">
        <v>1620</v>
      </c>
      <c r="AL1558" s="2"/>
      <c r="AM1558" s="95" t="s">
        <v>1549</v>
      </c>
      <c r="AN1558" s="96">
        <v>2500</v>
      </c>
      <c r="AO1558" s="96">
        <v>2380</v>
      </c>
      <c r="AP1558" s="96">
        <v>2250</v>
      </c>
      <c r="AQ1558" s="96">
        <v>2130</v>
      </c>
      <c r="AR1558" s="96">
        <v>2000</v>
      </c>
      <c r="AS1558" s="96">
        <v>1880</v>
      </c>
      <c r="AT1558" s="96">
        <v>1750</v>
      </c>
      <c r="AU1558" s="96">
        <v>1500</v>
      </c>
      <c r="AW1558" s="95" t="s">
        <v>1549</v>
      </c>
      <c r="AX1558" s="96">
        <v>800</v>
      </c>
      <c r="AY1558" s="96">
        <v>760</v>
      </c>
      <c r="AZ1558" s="96">
        <v>720</v>
      </c>
      <c r="BA1558" s="96">
        <v>680</v>
      </c>
      <c r="BB1558" s="96">
        <v>640</v>
      </c>
      <c r="BC1558" s="96">
        <v>600</v>
      </c>
      <c r="BD1558" s="96">
        <v>560</v>
      </c>
      <c r="BE1558" s="96">
        <v>480</v>
      </c>
      <c r="BF1558" s="95" t="s">
        <v>1549</v>
      </c>
      <c r="BG1558" s="96">
        <v>1100</v>
      </c>
      <c r="BH1558" s="96">
        <v>1050</v>
      </c>
      <c r="BI1558" s="96">
        <v>990</v>
      </c>
      <c r="BJ1558" s="96">
        <v>940</v>
      </c>
      <c r="BK1558" s="96">
        <v>880</v>
      </c>
      <c r="BL1558" s="96">
        <v>830</v>
      </c>
      <c r="BM1558" s="96">
        <v>770</v>
      </c>
      <c r="BN1558" s="96">
        <v>660</v>
      </c>
      <c r="CH1558" s="2">
        <v>66461</v>
      </c>
      <c r="CI1558" s="2" t="s">
        <v>122</v>
      </c>
      <c r="CP1558" s="3">
        <v>64227</v>
      </c>
      <c r="CQ1558" s="3" t="s">
        <v>26427</v>
      </c>
      <c r="CR1558" s="3" t="s">
        <v>124</v>
      </c>
    </row>
    <row r="1559" spans="19:96" x14ac:dyDescent="0.25">
      <c r="S1559" s="2"/>
      <c r="T1559" s="95" t="s">
        <v>1550</v>
      </c>
      <c r="U1559" s="96">
        <v>1100</v>
      </c>
      <c r="V1559" s="96">
        <v>1050</v>
      </c>
      <c r="W1559" s="96">
        <v>990</v>
      </c>
      <c r="X1559" s="96">
        <v>940</v>
      </c>
      <c r="Y1559" s="96">
        <v>880</v>
      </c>
      <c r="Z1559" s="96">
        <v>830</v>
      </c>
      <c r="AA1559" s="96">
        <v>770</v>
      </c>
      <c r="AB1559" s="96">
        <v>660</v>
      </c>
      <c r="AC1559" s="95" t="s">
        <v>1550</v>
      </c>
      <c r="AD1559" s="96">
        <v>1800</v>
      </c>
      <c r="AE1559" s="96">
        <v>1710</v>
      </c>
      <c r="AF1559" s="96">
        <v>1620</v>
      </c>
      <c r="AG1559" s="96">
        <v>1530</v>
      </c>
      <c r="AH1559" s="96">
        <v>1440</v>
      </c>
      <c r="AI1559" s="96">
        <v>1350</v>
      </c>
      <c r="AJ1559" s="96">
        <v>1260</v>
      </c>
      <c r="AK1559" s="96">
        <v>1080</v>
      </c>
      <c r="AL1559" s="2"/>
      <c r="AM1559" s="95" t="s">
        <v>1550</v>
      </c>
      <c r="AN1559" s="96">
        <v>1700</v>
      </c>
      <c r="AO1559" s="96">
        <v>1620</v>
      </c>
      <c r="AP1559" s="96">
        <v>1530</v>
      </c>
      <c r="AQ1559" s="96">
        <v>1450</v>
      </c>
      <c r="AR1559" s="96">
        <v>1360</v>
      </c>
      <c r="AS1559" s="96">
        <v>1280</v>
      </c>
      <c r="AT1559" s="96">
        <v>1190</v>
      </c>
      <c r="AU1559" s="96">
        <v>1020</v>
      </c>
      <c r="AW1559" s="95" t="s">
        <v>1550</v>
      </c>
      <c r="AX1559" s="96">
        <v>600</v>
      </c>
      <c r="AY1559" s="96">
        <v>570</v>
      </c>
      <c r="AZ1559" s="96">
        <v>540</v>
      </c>
      <c r="BA1559" s="96">
        <v>510</v>
      </c>
      <c r="BB1559" s="96">
        <v>480</v>
      </c>
      <c r="BC1559" s="96">
        <v>450</v>
      </c>
      <c r="BD1559" s="96">
        <v>420</v>
      </c>
      <c r="BE1559" s="96">
        <v>360</v>
      </c>
      <c r="BF1559" s="95" t="s">
        <v>1550</v>
      </c>
      <c r="BG1559" s="96">
        <v>700</v>
      </c>
      <c r="BH1559" s="96">
        <v>670</v>
      </c>
      <c r="BI1559" s="96">
        <v>630</v>
      </c>
      <c r="BJ1559" s="96">
        <v>600</v>
      </c>
      <c r="BK1559" s="96">
        <v>560</v>
      </c>
      <c r="BL1559" s="96">
        <v>530</v>
      </c>
      <c r="BM1559" s="96">
        <v>490</v>
      </c>
      <c r="BN1559" s="96">
        <v>420</v>
      </c>
      <c r="CH1559" s="2">
        <v>66462</v>
      </c>
      <c r="CI1559" s="2" t="s">
        <v>126</v>
      </c>
      <c r="CP1559" s="3">
        <v>64233</v>
      </c>
      <c r="CQ1559" s="3" t="s">
        <v>34359</v>
      </c>
      <c r="CR1559" s="3" t="s">
        <v>126</v>
      </c>
    </row>
    <row r="1560" spans="19:96" x14ac:dyDescent="0.25">
      <c r="S1560" s="2"/>
      <c r="T1560" s="95" t="s">
        <v>30883</v>
      </c>
      <c r="U1560" s="96">
        <v>1000</v>
      </c>
      <c r="V1560" s="96">
        <v>950</v>
      </c>
      <c r="W1560" s="96">
        <v>900</v>
      </c>
      <c r="X1560" s="96">
        <v>850</v>
      </c>
      <c r="Y1560" s="96">
        <v>800</v>
      </c>
      <c r="Z1560" s="96">
        <v>750</v>
      </c>
      <c r="AA1560" s="96">
        <v>700</v>
      </c>
      <c r="AB1560" s="96">
        <v>600</v>
      </c>
      <c r="AC1560" s="95" t="s">
        <v>30883</v>
      </c>
      <c r="AD1560" s="96">
        <v>1600</v>
      </c>
      <c r="AE1560" s="96">
        <v>1520</v>
      </c>
      <c r="AF1560" s="96">
        <v>1440</v>
      </c>
      <c r="AG1560" s="96">
        <v>1360</v>
      </c>
      <c r="AH1560" s="96">
        <v>1280</v>
      </c>
      <c r="AI1560" s="96">
        <v>1200</v>
      </c>
      <c r="AJ1560" s="96">
        <v>1120</v>
      </c>
      <c r="AK1560" s="96">
        <v>960</v>
      </c>
      <c r="AL1560" s="2"/>
      <c r="AM1560" s="95" t="s">
        <v>30883</v>
      </c>
      <c r="AN1560" s="96">
        <v>1500</v>
      </c>
      <c r="AO1560" s="96">
        <v>1430</v>
      </c>
      <c r="AP1560" s="96">
        <v>1350</v>
      </c>
      <c r="AQ1560" s="96">
        <v>1280</v>
      </c>
      <c r="AR1560" s="96">
        <v>1200</v>
      </c>
      <c r="AS1560" s="96">
        <v>1130</v>
      </c>
      <c r="AT1560" s="96">
        <v>1050</v>
      </c>
      <c r="AU1560" s="96">
        <v>900</v>
      </c>
      <c r="AW1560" s="95" t="s">
        <v>30883</v>
      </c>
      <c r="AX1560" s="96">
        <v>500</v>
      </c>
      <c r="AY1560" s="96">
        <v>480</v>
      </c>
      <c r="AZ1560" s="96">
        <v>450</v>
      </c>
      <c r="BA1560" s="96">
        <v>430</v>
      </c>
      <c r="BB1560" s="96">
        <v>400</v>
      </c>
      <c r="BC1560" s="96">
        <v>380</v>
      </c>
      <c r="BD1560" s="96">
        <v>350</v>
      </c>
      <c r="BE1560" s="96">
        <v>300</v>
      </c>
      <c r="BF1560" s="95" t="s">
        <v>30883</v>
      </c>
      <c r="BG1560" s="96">
        <v>700</v>
      </c>
      <c r="BH1560" s="96">
        <v>670</v>
      </c>
      <c r="BI1560" s="96">
        <v>630</v>
      </c>
      <c r="BJ1560" s="96">
        <v>600</v>
      </c>
      <c r="BK1560" s="96">
        <v>560</v>
      </c>
      <c r="BL1560" s="96">
        <v>530</v>
      </c>
      <c r="BM1560" s="96">
        <v>490</v>
      </c>
      <c r="BN1560" s="96">
        <v>420</v>
      </c>
      <c r="CH1560" s="2">
        <v>66463</v>
      </c>
      <c r="CI1560" s="2" t="s">
        <v>126</v>
      </c>
      <c r="CP1560" s="3">
        <v>64236</v>
      </c>
      <c r="CQ1560" s="3" t="s">
        <v>29326</v>
      </c>
      <c r="CR1560" s="3" t="s">
        <v>126</v>
      </c>
    </row>
    <row r="1561" spans="19:96" x14ac:dyDescent="0.25">
      <c r="S1561" s="2"/>
      <c r="T1561" s="95" t="s">
        <v>1551</v>
      </c>
      <c r="U1561" s="96">
        <v>1000</v>
      </c>
      <c r="V1561" s="96">
        <v>950</v>
      </c>
      <c r="W1561" s="96">
        <v>900</v>
      </c>
      <c r="X1561" s="96">
        <v>850</v>
      </c>
      <c r="Y1561" s="96">
        <v>800</v>
      </c>
      <c r="Z1561" s="96">
        <v>750</v>
      </c>
      <c r="AA1561" s="96">
        <v>700</v>
      </c>
      <c r="AB1561" s="96">
        <v>600</v>
      </c>
      <c r="AC1561" s="95" t="s">
        <v>1551</v>
      </c>
      <c r="AD1561" s="96">
        <v>1600</v>
      </c>
      <c r="AE1561" s="96">
        <v>1520</v>
      </c>
      <c r="AF1561" s="96">
        <v>1440</v>
      </c>
      <c r="AG1561" s="96">
        <v>1360</v>
      </c>
      <c r="AH1561" s="96">
        <v>1280</v>
      </c>
      <c r="AI1561" s="96">
        <v>1200</v>
      </c>
      <c r="AJ1561" s="96">
        <v>1120</v>
      </c>
      <c r="AK1561" s="96">
        <v>960</v>
      </c>
      <c r="AL1561" s="2"/>
      <c r="AM1561" s="95" t="s">
        <v>1551</v>
      </c>
      <c r="AN1561" s="96">
        <v>1400</v>
      </c>
      <c r="AO1561" s="96">
        <v>1330</v>
      </c>
      <c r="AP1561" s="96">
        <v>1260</v>
      </c>
      <c r="AQ1561" s="96">
        <v>1190</v>
      </c>
      <c r="AR1561" s="96">
        <v>1120</v>
      </c>
      <c r="AS1561" s="96">
        <v>1050</v>
      </c>
      <c r="AT1561" s="96">
        <v>980</v>
      </c>
      <c r="AU1561" s="96">
        <v>840</v>
      </c>
      <c r="AW1561" s="95" t="s">
        <v>1551</v>
      </c>
      <c r="AX1561" s="96">
        <v>500</v>
      </c>
      <c r="AY1561" s="96">
        <v>480</v>
      </c>
      <c r="AZ1561" s="96">
        <v>450</v>
      </c>
      <c r="BA1561" s="96">
        <v>430</v>
      </c>
      <c r="BB1561" s="96">
        <v>400</v>
      </c>
      <c r="BC1561" s="96">
        <v>380</v>
      </c>
      <c r="BD1561" s="96">
        <v>350</v>
      </c>
      <c r="BE1561" s="96">
        <v>300</v>
      </c>
      <c r="BF1561" s="95" t="s">
        <v>1551</v>
      </c>
      <c r="BG1561" s="96">
        <v>600</v>
      </c>
      <c r="BH1561" s="96">
        <v>570</v>
      </c>
      <c r="BI1561" s="96">
        <v>540</v>
      </c>
      <c r="BJ1561" s="96">
        <v>510</v>
      </c>
      <c r="BK1561" s="96">
        <v>480</v>
      </c>
      <c r="BL1561" s="96">
        <v>450</v>
      </c>
      <c r="BM1561" s="96">
        <v>420</v>
      </c>
      <c r="BN1561" s="96">
        <v>360</v>
      </c>
      <c r="CH1561" s="2">
        <v>66483</v>
      </c>
      <c r="CI1561" s="2" t="s">
        <v>122</v>
      </c>
      <c r="CP1561" s="3">
        <v>64240</v>
      </c>
      <c r="CQ1561" s="3" t="s">
        <v>34360</v>
      </c>
      <c r="CR1561" s="3" t="s">
        <v>126</v>
      </c>
    </row>
    <row r="1562" spans="19:96" x14ac:dyDescent="0.25">
      <c r="S1562" s="2"/>
      <c r="T1562" s="95" t="s">
        <v>1552</v>
      </c>
      <c r="U1562" s="96">
        <v>700</v>
      </c>
      <c r="V1562" s="96">
        <v>670</v>
      </c>
      <c r="W1562" s="96">
        <v>630</v>
      </c>
      <c r="X1562" s="96">
        <v>600</v>
      </c>
      <c r="Y1562" s="96">
        <v>560</v>
      </c>
      <c r="Z1562" s="96">
        <v>530</v>
      </c>
      <c r="AA1562" s="96">
        <v>490</v>
      </c>
      <c r="AB1562" s="96">
        <v>420</v>
      </c>
      <c r="AC1562" s="95" t="s">
        <v>1552</v>
      </c>
      <c r="AD1562" s="96">
        <v>1100</v>
      </c>
      <c r="AE1562" s="96">
        <v>1050</v>
      </c>
      <c r="AF1562" s="96">
        <v>990</v>
      </c>
      <c r="AG1562" s="96">
        <v>940</v>
      </c>
      <c r="AH1562" s="96">
        <v>880</v>
      </c>
      <c r="AI1562" s="96">
        <v>830</v>
      </c>
      <c r="AJ1562" s="96">
        <v>770</v>
      </c>
      <c r="AK1562" s="96">
        <v>660</v>
      </c>
      <c r="AL1562" s="2"/>
      <c r="AM1562" s="95" t="s">
        <v>1552</v>
      </c>
      <c r="AN1562" s="96">
        <v>1000</v>
      </c>
      <c r="AO1562" s="96">
        <v>950</v>
      </c>
      <c r="AP1562" s="96">
        <v>900</v>
      </c>
      <c r="AQ1562" s="96">
        <v>850</v>
      </c>
      <c r="AR1562" s="96">
        <v>800</v>
      </c>
      <c r="AS1562" s="96">
        <v>750</v>
      </c>
      <c r="AT1562" s="96">
        <v>700</v>
      </c>
      <c r="AU1562" s="96">
        <v>600</v>
      </c>
      <c r="AW1562" s="95" t="s">
        <v>1552</v>
      </c>
      <c r="AX1562" s="96">
        <v>300</v>
      </c>
      <c r="AY1562" s="96">
        <v>290</v>
      </c>
      <c r="AZ1562" s="96">
        <v>270</v>
      </c>
      <c r="BA1562" s="96">
        <v>260</v>
      </c>
      <c r="BB1562" s="96">
        <v>240</v>
      </c>
      <c r="BC1562" s="96">
        <v>230</v>
      </c>
      <c r="BD1562" s="96">
        <v>210</v>
      </c>
      <c r="BE1562" s="96">
        <v>180</v>
      </c>
      <c r="BF1562" s="95" t="s">
        <v>1552</v>
      </c>
      <c r="BG1562" s="96">
        <v>400</v>
      </c>
      <c r="BH1562" s="96">
        <v>380</v>
      </c>
      <c r="BI1562" s="96">
        <v>360</v>
      </c>
      <c r="BJ1562" s="96">
        <v>340</v>
      </c>
      <c r="BK1562" s="96">
        <v>320</v>
      </c>
      <c r="BL1562" s="96">
        <v>300</v>
      </c>
      <c r="BM1562" s="96">
        <v>280</v>
      </c>
      <c r="BN1562" s="96">
        <v>240</v>
      </c>
      <c r="CH1562" s="2">
        <v>66489</v>
      </c>
      <c r="CI1562" s="2" t="s">
        <v>124</v>
      </c>
      <c r="CP1562" s="3">
        <v>64241</v>
      </c>
      <c r="CQ1562" s="3" t="s">
        <v>20853</v>
      </c>
      <c r="CR1562" s="3" t="s">
        <v>126</v>
      </c>
    </row>
    <row r="1563" spans="19:96" x14ac:dyDescent="0.25">
      <c r="S1563" s="2"/>
      <c r="T1563" s="95" t="s">
        <v>1553</v>
      </c>
      <c r="U1563" s="96">
        <v>1300</v>
      </c>
      <c r="V1563" s="96">
        <v>1240</v>
      </c>
      <c r="W1563" s="96">
        <v>1170</v>
      </c>
      <c r="X1563" s="96">
        <v>1110</v>
      </c>
      <c r="Y1563" s="96">
        <v>1040</v>
      </c>
      <c r="Z1563" s="96">
        <v>980</v>
      </c>
      <c r="AA1563" s="96">
        <v>910</v>
      </c>
      <c r="AB1563" s="96">
        <v>780</v>
      </c>
      <c r="AC1563" s="95" t="s">
        <v>1553</v>
      </c>
      <c r="AD1563" s="96">
        <v>2100</v>
      </c>
      <c r="AE1563" s="96">
        <v>2000</v>
      </c>
      <c r="AF1563" s="96">
        <v>1890</v>
      </c>
      <c r="AG1563" s="96">
        <v>1790</v>
      </c>
      <c r="AH1563" s="96">
        <v>1680</v>
      </c>
      <c r="AI1563" s="96">
        <v>1580</v>
      </c>
      <c r="AJ1563" s="96">
        <v>1470</v>
      </c>
      <c r="AK1563" s="96">
        <v>1260</v>
      </c>
      <c r="AL1563" s="2"/>
      <c r="AM1563" s="95" t="s">
        <v>1553</v>
      </c>
      <c r="AN1563" s="96">
        <v>2000</v>
      </c>
      <c r="AO1563" s="96">
        <v>1900</v>
      </c>
      <c r="AP1563" s="96">
        <v>1800</v>
      </c>
      <c r="AQ1563" s="96">
        <v>1700</v>
      </c>
      <c r="AR1563" s="96">
        <v>1600</v>
      </c>
      <c r="AS1563" s="96">
        <v>1500</v>
      </c>
      <c r="AT1563" s="96">
        <v>1400</v>
      </c>
      <c r="AU1563" s="96">
        <v>1200</v>
      </c>
      <c r="AW1563" s="95" t="s">
        <v>1553</v>
      </c>
      <c r="AX1563" s="96">
        <v>700</v>
      </c>
      <c r="AY1563" s="96">
        <v>670</v>
      </c>
      <c r="AZ1563" s="96">
        <v>630</v>
      </c>
      <c r="BA1563" s="96">
        <v>600</v>
      </c>
      <c r="BB1563" s="96">
        <v>560</v>
      </c>
      <c r="BC1563" s="96">
        <v>530</v>
      </c>
      <c r="BD1563" s="96">
        <v>490</v>
      </c>
      <c r="BE1563" s="96">
        <v>420</v>
      </c>
      <c r="BF1563" s="95" t="s">
        <v>1553</v>
      </c>
      <c r="BG1563" s="96">
        <v>900</v>
      </c>
      <c r="BH1563" s="96">
        <v>860</v>
      </c>
      <c r="BI1563" s="96">
        <v>810</v>
      </c>
      <c r="BJ1563" s="96">
        <v>770</v>
      </c>
      <c r="BK1563" s="96">
        <v>720</v>
      </c>
      <c r="BL1563" s="96">
        <v>680</v>
      </c>
      <c r="BM1563" s="96">
        <v>630</v>
      </c>
      <c r="BN1563" s="96">
        <v>540</v>
      </c>
      <c r="CH1563" s="2">
        <v>66492</v>
      </c>
      <c r="CI1563" s="2" t="s">
        <v>126</v>
      </c>
      <c r="CP1563" s="3">
        <v>64242</v>
      </c>
      <c r="CQ1563" s="3" t="s">
        <v>34361</v>
      </c>
      <c r="CR1563" s="3" t="s">
        <v>126</v>
      </c>
    </row>
    <row r="1564" spans="19:96" x14ac:dyDescent="0.25">
      <c r="S1564" s="2"/>
      <c r="T1564" s="95" t="s">
        <v>1554</v>
      </c>
      <c r="U1564" s="96">
        <v>800</v>
      </c>
      <c r="V1564" s="96">
        <v>760</v>
      </c>
      <c r="W1564" s="96">
        <v>720</v>
      </c>
      <c r="X1564" s="96">
        <v>680</v>
      </c>
      <c r="Y1564" s="96">
        <v>640</v>
      </c>
      <c r="Z1564" s="96">
        <v>600</v>
      </c>
      <c r="AA1564" s="96">
        <v>560</v>
      </c>
      <c r="AB1564" s="96">
        <v>480</v>
      </c>
      <c r="AC1564" s="95" t="s">
        <v>1554</v>
      </c>
      <c r="AD1564" s="96">
        <v>1300</v>
      </c>
      <c r="AE1564" s="96">
        <v>1240</v>
      </c>
      <c r="AF1564" s="96">
        <v>1170</v>
      </c>
      <c r="AG1564" s="96">
        <v>1110</v>
      </c>
      <c r="AH1564" s="96">
        <v>1040</v>
      </c>
      <c r="AI1564" s="96">
        <v>980</v>
      </c>
      <c r="AJ1564" s="96">
        <v>910</v>
      </c>
      <c r="AK1564" s="96">
        <v>780</v>
      </c>
      <c r="AL1564" s="2"/>
      <c r="AM1564" s="95" t="s">
        <v>1554</v>
      </c>
      <c r="AN1564" s="96">
        <v>1200</v>
      </c>
      <c r="AO1564" s="96">
        <v>1140</v>
      </c>
      <c r="AP1564" s="96">
        <v>1080</v>
      </c>
      <c r="AQ1564" s="96">
        <v>1020</v>
      </c>
      <c r="AR1564" s="96">
        <v>960</v>
      </c>
      <c r="AS1564" s="96">
        <v>900</v>
      </c>
      <c r="AT1564" s="96">
        <v>840</v>
      </c>
      <c r="AU1564" s="96">
        <v>720</v>
      </c>
      <c r="AW1564" s="95" t="s">
        <v>1554</v>
      </c>
      <c r="AX1564" s="96">
        <v>400</v>
      </c>
      <c r="AY1564" s="96">
        <v>380</v>
      </c>
      <c r="AZ1564" s="96">
        <v>360</v>
      </c>
      <c r="BA1564" s="96">
        <v>340</v>
      </c>
      <c r="BB1564" s="96">
        <v>320</v>
      </c>
      <c r="BC1564" s="96">
        <v>300</v>
      </c>
      <c r="BD1564" s="96">
        <v>280</v>
      </c>
      <c r="BE1564" s="96">
        <v>240</v>
      </c>
      <c r="BF1564" s="95" t="s">
        <v>1554</v>
      </c>
      <c r="BG1564" s="96">
        <v>500</v>
      </c>
      <c r="BH1564" s="96">
        <v>480</v>
      </c>
      <c r="BI1564" s="96">
        <v>450</v>
      </c>
      <c r="BJ1564" s="96">
        <v>430</v>
      </c>
      <c r="BK1564" s="96">
        <v>400</v>
      </c>
      <c r="BL1564" s="96">
        <v>380</v>
      </c>
      <c r="BM1564" s="96">
        <v>350</v>
      </c>
      <c r="BN1564" s="96">
        <v>300</v>
      </c>
      <c r="CH1564" s="2">
        <v>66493</v>
      </c>
      <c r="CI1564" s="2" t="s">
        <v>126</v>
      </c>
      <c r="CP1564" s="3">
        <v>64243</v>
      </c>
      <c r="CQ1564" s="3" t="s">
        <v>34362</v>
      </c>
      <c r="CR1564" s="3" t="s">
        <v>126</v>
      </c>
    </row>
    <row r="1565" spans="19:96" x14ac:dyDescent="0.25">
      <c r="S1565" s="2"/>
      <c r="T1565" s="95" t="s">
        <v>1555</v>
      </c>
      <c r="U1565" s="96">
        <v>1000</v>
      </c>
      <c r="V1565" s="96">
        <v>950</v>
      </c>
      <c r="W1565" s="96">
        <v>900</v>
      </c>
      <c r="X1565" s="96">
        <v>850</v>
      </c>
      <c r="Y1565" s="96">
        <v>800</v>
      </c>
      <c r="Z1565" s="96">
        <v>750</v>
      </c>
      <c r="AA1565" s="96">
        <v>700</v>
      </c>
      <c r="AB1565" s="96">
        <v>600</v>
      </c>
      <c r="AC1565" s="95" t="s">
        <v>1555</v>
      </c>
      <c r="AD1565" s="96">
        <v>1600</v>
      </c>
      <c r="AE1565" s="96">
        <v>1520</v>
      </c>
      <c r="AF1565" s="96">
        <v>1440</v>
      </c>
      <c r="AG1565" s="96">
        <v>1360</v>
      </c>
      <c r="AH1565" s="96">
        <v>1280</v>
      </c>
      <c r="AI1565" s="96">
        <v>1200</v>
      </c>
      <c r="AJ1565" s="96">
        <v>1120</v>
      </c>
      <c r="AK1565" s="96">
        <v>960</v>
      </c>
      <c r="AL1565" s="2"/>
      <c r="AM1565" s="95" t="s">
        <v>1555</v>
      </c>
      <c r="AN1565" s="96">
        <v>1500</v>
      </c>
      <c r="AO1565" s="96">
        <v>1430</v>
      </c>
      <c r="AP1565" s="96">
        <v>1350</v>
      </c>
      <c r="AQ1565" s="96">
        <v>1280</v>
      </c>
      <c r="AR1565" s="96">
        <v>1200</v>
      </c>
      <c r="AS1565" s="96">
        <v>1130</v>
      </c>
      <c r="AT1565" s="96">
        <v>1050</v>
      </c>
      <c r="AU1565" s="96">
        <v>900</v>
      </c>
      <c r="AW1565" s="95" t="s">
        <v>1555</v>
      </c>
      <c r="AX1565" s="96">
        <v>500</v>
      </c>
      <c r="AY1565" s="96">
        <v>480</v>
      </c>
      <c r="AZ1565" s="96">
        <v>450</v>
      </c>
      <c r="BA1565" s="96">
        <v>430</v>
      </c>
      <c r="BB1565" s="96">
        <v>400</v>
      </c>
      <c r="BC1565" s="96">
        <v>380</v>
      </c>
      <c r="BD1565" s="96">
        <v>350</v>
      </c>
      <c r="BE1565" s="96">
        <v>300</v>
      </c>
      <c r="BF1565" s="95" t="s">
        <v>1555</v>
      </c>
      <c r="BG1565" s="96">
        <v>700</v>
      </c>
      <c r="BH1565" s="96">
        <v>670</v>
      </c>
      <c r="BI1565" s="96">
        <v>630</v>
      </c>
      <c r="BJ1565" s="96">
        <v>600</v>
      </c>
      <c r="BK1565" s="96">
        <v>560</v>
      </c>
      <c r="BL1565" s="96">
        <v>530</v>
      </c>
      <c r="BM1565" s="96">
        <v>490</v>
      </c>
      <c r="BN1565" s="96">
        <v>420</v>
      </c>
      <c r="CH1565" s="2">
        <v>66494</v>
      </c>
      <c r="CI1565" s="2" t="s">
        <v>126</v>
      </c>
      <c r="CP1565" s="3">
        <v>64245</v>
      </c>
      <c r="CQ1565" s="3" t="s">
        <v>17574</v>
      </c>
      <c r="CR1565" s="3" t="s">
        <v>122</v>
      </c>
    </row>
    <row r="1566" spans="19:96" x14ac:dyDescent="0.25">
      <c r="S1566" s="2"/>
      <c r="T1566" s="95" t="s">
        <v>1556</v>
      </c>
      <c r="U1566" s="96">
        <v>2600</v>
      </c>
      <c r="V1566" s="96">
        <v>2470</v>
      </c>
      <c r="W1566" s="96">
        <v>2340</v>
      </c>
      <c r="X1566" s="96">
        <v>2210</v>
      </c>
      <c r="Y1566" s="96">
        <v>2080</v>
      </c>
      <c r="Z1566" s="96">
        <v>1950</v>
      </c>
      <c r="AA1566" s="96">
        <v>1820</v>
      </c>
      <c r="AB1566" s="96">
        <v>1560</v>
      </c>
      <c r="AC1566" s="95" t="s">
        <v>1556</v>
      </c>
      <c r="AD1566" s="96">
        <v>4200</v>
      </c>
      <c r="AE1566" s="96">
        <v>3990</v>
      </c>
      <c r="AF1566" s="96">
        <v>3780</v>
      </c>
      <c r="AG1566" s="96">
        <v>3570</v>
      </c>
      <c r="AH1566" s="96">
        <v>3360</v>
      </c>
      <c r="AI1566" s="96">
        <v>3150</v>
      </c>
      <c r="AJ1566" s="96">
        <v>2940</v>
      </c>
      <c r="AK1566" s="96">
        <v>2520</v>
      </c>
      <c r="AL1566" s="2"/>
      <c r="AM1566" s="95" t="s">
        <v>1556</v>
      </c>
      <c r="AN1566" s="96">
        <v>4000</v>
      </c>
      <c r="AO1566" s="96">
        <v>3800</v>
      </c>
      <c r="AP1566" s="96">
        <v>3600</v>
      </c>
      <c r="AQ1566" s="96">
        <v>3400</v>
      </c>
      <c r="AR1566" s="96">
        <v>3200</v>
      </c>
      <c r="AS1566" s="96">
        <v>3000</v>
      </c>
      <c r="AT1566" s="96">
        <v>2800</v>
      </c>
      <c r="AU1566" s="96">
        <v>2400</v>
      </c>
      <c r="AW1566" s="95" t="s">
        <v>1556</v>
      </c>
      <c r="AX1566" s="96">
        <v>1300</v>
      </c>
      <c r="AY1566" s="96">
        <v>1240</v>
      </c>
      <c r="AZ1566" s="96">
        <v>1170</v>
      </c>
      <c r="BA1566" s="96">
        <v>1110</v>
      </c>
      <c r="BB1566" s="96">
        <v>1040</v>
      </c>
      <c r="BC1566" s="96">
        <v>980</v>
      </c>
      <c r="BD1566" s="96">
        <v>910</v>
      </c>
      <c r="BE1566" s="96">
        <v>780</v>
      </c>
      <c r="BF1566" s="95" t="s">
        <v>1556</v>
      </c>
      <c r="BG1566" s="96">
        <v>1700</v>
      </c>
      <c r="BH1566" s="96">
        <v>1620</v>
      </c>
      <c r="BI1566" s="96">
        <v>1530</v>
      </c>
      <c r="BJ1566" s="96">
        <v>1450</v>
      </c>
      <c r="BK1566" s="96">
        <v>1360</v>
      </c>
      <c r="BL1566" s="96">
        <v>1280</v>
      </c>
      <c r="BM1566" s="96">
        <v>1190</v>
      </c>
      <c r="BN1566" s="96">
        <v>1020</v>
      </c>
      <c r="CH1566" s="2">
        <v>66495</v>
      </c>
      <c r="CI1566" s="2" t="s">
        <v>126</v>
      </c>
      <c r="CP1566" s="3">
        <v>64246</v>
      </c>
      <c r="CQ1566" s="3" t="s">
        <v>17572</v>
      </c>
      <c r="CR1566" s="3" t="s">
        <v>122</v>
      </c>
    </row>
    <row r="1567" spans="19:96" x14ac:dyDescent="0.25">
      <c r="S1567" s="2"/>
      <c r="T1567" s="95" t="s">
        <v>30884</v>
      </c>
      <c r="U1567" s="96">
        <v>1200</v>
      </c>
      <c r="V1567" s="96">
        <v>1140</v>
      </c>
      <c r="W1567" s="96">
        <v>1080</v>
      </c>
      <c r="X1567" s="96">
        <v>1020</v>
      </c>
      <c r="Y1567" s="96">
        <v>960</v>
      </c>
      <c r="Z1567" s="96">
        <v>900</v>
      </c>
      <c r="AA1567" s="96">
        <v>840</v>
      </c>
      <c r="AB1567" s="96">
        <v>720</v>
      </c>
      <c r="AC1567" s="95" t="s">
        <v>30884</v>
      </c>
      <c r="AD1567" s="96">
        <v>1900</v>
      </c>
      <c r="AE1567" s="96">
        <v>1810</v>
      </c>
      <c r="AF1567" s="96">
        <v>1710</v>
      </c>
      <c r="AG1567" s="96">
        <v>1620</v>
      </c>
      <c r="AH1567" s="96">
        <v>1520</v>
      </c>
      <c r="AI1567" s="96">
        <v>1430</v>
      </c>
      <c r="AJ1567" s="96">
        <v>1330</v>
      </c>
      <c r="AK1567" s="96">
        <v>1140</v>
      </c>
      <c r="AL1567" s="2"/>
      <c r="AM1567" s="95" t="s">
        <v>30884</v>
      </c>
      <c r="AN1567" s="96">
        <v>1800</v>
      </c>
      <c r="AO1567" s="96">
        <v>1710</v>
      </c>
      <c r="AP1567" s="96">
        <v>1620</v>
      </c>
      <c r="AQ1567" s="96">
        <v>1530</v>
      </c>
      <c r="AR1567" s="96">
        <v>1440</v>
      </c>
      <c r="AS1567" s="96">
        <v>1350</v>
      </c>
      <c r="AT1567" s="96">
        <v>1260</v>
      </c>
      <c r="AU1567" s="96">
        <v>1080</v>
      </c>
      <c r="AW1567" s="95" t="s">
        <v>30884</v>
      </c>
      <c r="AX1567" s="96">
        <v>600</v>
      </c>
      <c r="AY1567" s="96">
        <v>570</v>
      </c>
      <c r="AZ1567" s="96">
        <v>540</v>
      </c>
      <c r="BA1567" s="96">
        <v>510</v>
      </c>
      <c r="BB1567" s="96">
        <v>480</v>
      </c>
      <c r="BC1567" s="96">
        <v>450</v>
      </c>
      <c r="BD1567" s="96">
        <v>420</v>
      </c>
      <c r="BE1567" s="96">
        <v>360</v>
      </c>
      <c r="BF1567" s="95" t="s">
        <v>30884</v>
      </c>
      <c r="BG1567" s="96">
        <v>800</v>
      </c>
      <c r="BH1567" s="96">
        <v>760</v>
      </c>
      <c r="BI1567" s="96">
        <v>720</v>
      </c>
      <c r="BJ1567" s="96">
        <v>680</v>
      </c>
      <c r="BK1567" s="96">
        <v>640</v>
      </c>
      <c r="BL1567" s="96">
        <v>600</v>
      </c>
      <c r="BM1567" s="96">
        <v>560</v>
      </c>
      <c r="BN1567" s="96">
        <v>480</v>
      </c>
      <c r="CH1567" s="2">
        <v>66503</v>
      </c>
      <c r="CI1567" s="2" t="s">
        <v>126</v>
      </c>
      <c r="CP1567" s="3">
        <v>64247</v>
      </c>
      <c r="CQ1567" s="3" t="s">
        <v>15241</v>
      </c>
      <c r="CR1567" s="3" t="s">
        <v>122</v>
      </c>
    </row>
    <row r="1568" spans="19:96" x14ac:dyDescent="0.25">
      <c r="S1568" s="2"/>
      <c r="T1568" s="95" t="s">
        <v>1557</v>
      </c>
      <c r="U1568" s="96">
        <v>900</v>
      </c>
      <c r="V1568" s="96">
        <v>860</v>
      </c>
      <c r="W1568" s="96">
        <v>810</v>
      </c>
      <c r="X1568" s="96">
        <v>770</v>
      </c>
      <c r="Y1568" s="96">
        <v>720</v>
      </c>
      <c r="Z1568" s="96">
        <v>680</v>
      </c>
      <c r="AA1568" s="96">
        <v>630</v>
      </c>
      <c r="AB1568" s="96">
        <v>540</v>
      </c>
      <c r="AC1568" s="95" t="s">
        <v>1557</v>
      </c>
      <c r="AD1568" s="96">
        <v>1400</v>
      </c>
      <c r="AE1568" s="96">
        <v>1330</v>
      </c>
      <c r="AF1568" s="96">
        <v>1260</v>
      </c>
      <c r="AG1568" s="96">
        <v>1190</v>
      </c>
      <c r="AH1568" s="96">
        <v>1120</v>
      </c>
      <c r="AI1568" s="96">
        <v>1050</v>
      </c>
      <c r="AJ1568" s="96">
        <v>980</v>
      </c>
      <c r="AK1568" s="96">
        <v>840</v>
      </c>
      <c r="AL1568" s="2"/>
      <c r="AM1568" s="95" t="s">
        <v>1557</v>
      </c>
      <c r="AN1568" s="96">
        <v>1400</v>
      </c>
      <c r="AO1568" s="96">
        <v>1330</v>
      </c>
      <c r="AP1568" s="96">
        <v>1260</v>
      </c>
      <c r="AQ1568" s="96">
        <v>1190</v>
      </c>
      <c r="AR1568" s="96">
        <v>1120</v>
      </c>
      <c r="AS1568" s="96">
        <v>1050</v>
      </c>
      <c r="AT1568" s="96">
        <v>980</v>
      </c>
      <c r="AU1568" s="96">
        <v>840</v>
      </c>
      <c r="AW1568" s="95" t="s">
        <v>1557</v>
      </c>
      <c r="AX1568" s="96">
        <v>500</v>
      </c>
      <c r="AY1568" s="96">
        <v>480</v>
      </c>
      <c r="AZ1568" s="96">
        <v>450</v>
      </c>
      <c r="BA1568" s="96">
        <v>430</v>
      </c>
      <c r="BB1568" s="96">
        <v>400</v>
      </c>
      <c r="BC1568" s="96">
        <v>380</v>
      </c>
      <c r="BD1568" s="96">
        <v>350</v>
      </c>
      <c r="BE1568" s="96">
        <v>300</v>
      </c>
      <c r="BF1568" s="95" t="s">
        <v>1557</v>
      </c>
      <c r="BG1568" s="96">
        <v>600</v>
      </c>
      <c r="BH1568" s="96">
        <v>570</v>
      </c>
      <c r="BI1568" s="96">
        <v>540</v>
      </c>
      <c r="BJ1568" s="96">
        <v>510</v>
      </c>
      <c r="BK1568" s="96">
        <v>480</v>
      </c>
      <c r="BL1568" s="96">
        <v>450</v>
      </c>
      <c r="BM1568" s="96">
        <v>420</v>
      </c>
      <c r="BN1568" s="96">
        <v>360</v>
      </c>
      <c r="CH1568" s="2">
        <v>66504</v>
      </c>
      <c r="CI1568" s="2" t="s">
        <v>124</v>
      </c>
      <c r="CP1568" s="3">
        <v>64248</v>
      </c>
      <c r="CQ1568" s="3" t="s">
        <v>24684</v>
      </c>
      <c r="CR1568" s="3" t="s">
        <v>122</v>
      </c>
    </row>
    <row r="1569" spans="19:96" x14ac:dyDescent="0.25">
      <c r="S1569" s="2"/>
      <c r="T1569" s="95" t="s">
        <v>1558</v>
      </c>
      <c r="U1569" s="96">
        <v>900</v>
      </c>
      <c r="V1569" s="96">
        <v>860</v>
      </c>
      <c r="W1569" s="96">
        <v>810</v>
      </c>
      <c r="X1569" s="96">
        <v>770</v>
      </c>
      <c r="Y1569" s="96">
        <v>720</v>
      </c>
      <c r="Z1569" s="96">
        <v>680</v>
      </c>
      <c r="AA1569" s="96">
        <v>630</v>
      </c>
      <c r="AB1569" s="96">
        <v>540</v>
      </c>
      <c r="AC1569" s="95" t="s">
        <v>1558</v>
      </c>
      <c r="AD1569" s="96">
        <v>1400</v>
      </c>
      <c r="AE1569" s="96">
        <v>1330</v>
      </c>
      <c r="AF1569" s="96">
        <v>1260</v>
      </c>
      <c r="AG1569" s="96">
        <v>1190</v>
      </c>
      <c r="AH1569" s="96">
        <v>1120</v>
      </c>
      <c r="AI1569" s="96">
        <v>1050</v>
      </c>
      <c r="AJ1569" s="96">
        <v>980</v>
      </c>
      <c r="AK1569" s="96">
        <v>840</v>
      </c>
      <c r="AL1569" s="2"/>
      <c r="AM1569" s="95" t="s">
        <v>1558</v>
      </c>
      <c r="AN1569" s="96">
        <v>1400</v>
      </c>
      <c r="AO1569" s="96">
        <v>1330</v>
      </c>
      <c r="AP1569" s="96">
        <v>1260</v>
      </c>
      <c r="AQ1569" s="96">
        <v>1190</v>
      </c>
      <c r="AR1569" s="96">
        <v>1120</v>
      </c>
      <c r="AS1569" s="96">
        <v>1050</v>
      </c>
      <c r="AT1569" s="96">
        <v>980</v>
      </c>
      <c r="AU1569" s="96">
        <v>840</v>
      </c>
      <c r="AW1569" s="95" t="s">
        <v>1558</v>
      </c>
      <c r="AX1569" s="96">
        <v>500</v>
      </c>
      <c r="AY1569" s="96">
        <v>480</v>
      </c>
      <c r="AZ1569" s="96">
        <v>450</v>
      </c>
      <c r="BA1569" s="96">
        <v>430</v>
      </c>
      <c r="BB1569" s="96">
        <v>400</v>
      </c>
      <c r="BC1569" s="96">
        <v>380</v>
      </c>
      <c r="BD1569" s="96">
        <v>350</v>
      </c>
      <c r="BE1569" s="96">
        <v>300</v>
      </c>
      <c r="BF1569" s="95" t="s">
        <v>1558</v>
      </c>
      <c r="BG1569" s="96">
        <v>600</v>
      </c>
      <c r="BH1569" s="96">
        <v>570</v>
      </c>
      <c r="BI1569" s="96">
        <v>540</v>
      </c>
      <c r="BJ1569" s="96">
        <v>510</v>
      </c>
      <c r="BK1569" s="96">
        <v>480</v>
      </c>
      <c r="BL1569" s="96">
        <v>450</v>
      </c>
      <c r="BM1569" s="96">
        <v>420</v>
      </c>
      <c r="BN1569" s="96">
        <v>360</v>
      </c>
      <c r="CH1569" s="2">
        <v>66507</v>
      </c>
      <c r="CI1569" s="2" t="s">
        <v>122</v>
      </c>
      <c r="CP1569" s="3">
        <v>64249</v>
      </c>
      <c r="CQ1569" s="3" t="s">
        <v>26424</v>
      </c>
      <c r="CR1569" s="3" t="s">
        <v>122</v>
      </c>
    </row>
    <row r="1570" spans="19:96" x14ac:dyDescent="0.25">
      <c r="S1570" s="2"/>
      <c r="T1570" s="95" t="s">
        <v>1559</v>
      </c>
      <c r="U1570" s="96">
        <v>900</v>
      </c>
      <c r="V1570" s="96">
        <v>860</v>
      </c>
      <c r="W1570" s="96">
        <v>810</v>
      </c>
      <c r="X1570" s="96">
        <v>770</v>
      </c>
      <c r="Y1570" s="96">
        <v>720</v>
      </c>
      <c r="Z1570" s="96">
        <v>680</v>
      </c>
      <c r="AA1570" s="96">
        <v>630</v>
      </c>
      <c r="AB1570" s="96">
        <v>540</v>
      </c>
      <c r="AC1570" s="95" t="s">
        <v>1559</v>
      </c>
      <c r="AD1570" s="96">
        <v>1400</v>
      </c>
      <c r="AE1570" s="96">
        <v>1330</v>
      </c>
      <c r="AF1570" s="96">
        <v>1260</v>
      </c>
      <c r="AG1570" s="96">
        <v>1190</v>
      </c>
      <c r="AH1570" s="96">
        <v>1120</v>
      </c>
      <c r="AI1570" s="96">
        <v>1050</v>
      </c>
      <c r="AJ1570" s="96">
        <v>980</v>
      </c>
      <c r="AK1570" s="96">
        <v>840</v>
      </c>
      <c r="AL1570" s="2"/>
      <c r="AM1570" s="95" t="s">
        <v>1559</v>
      </c>
      <c r="AN1570" s="96">
        <v>1300</v>
      </c>
      <c r="AO1570" s="96">
        <v>1240</v>
      </c>
      <c r="AP1570" s="96">
        <v>1170</v>
      </c>
      <c r="AQ1570" s="96">
        <v>1110</v>
      </c>
      <c r="AR1570" s="96">
        <v>1040</v>
      </c>
      <c r="AS1570" s="96">
        <v>980</v>
      </c>
      <c r="AT1570" s="96">
        <v>910</v>
      </c>
      <c r="AU1570" s="96">
        <v>780</v>
      </c>
      <c r="AW1570" s="95" t="s">
        <v>1559</v>
      </c>
      <c r="AX1570" s="96">
        <v>400</v>
      </c>
      <c r="AY1570" s="96">
        <v>380</v>
      </c>
      <c r="AZ1570" s="96">
        <v>360</v>
      </c>
      <c r="BA1570" s="96">
        <v>340</v>
      </c>
      <c r="BB1570" s="96">
        <v>320</v>
      </c>
      <c r="BC1570" s="96">
        <v>300</v>
      </c>
      <c r="BD1570" s="96">
        <v>280</v>
      </c>
      <c r="BE1570" s="96">
        <v>240</v>
      </c>
      <c r="BF1570" s="95" t="s">
        <v>1559</v>
      </c>
      <c r="BG1570" s="96">
        <v>600</v>
      </c>
      <c r="BH1570" s="96">
        <v>570</v>
      </c>
      <c r="BI1570" s="96">
        <v>540</v>
      </c>
      <c r="BJ1570" s="96">
        <v>510</v>
      </c>
      <c r="BK1570" s="96">
        <v>480</v>
      </c>
      <c r="BL1570" s="96">
        <v>450</v>
      </c>
      <c r="BM1570" s="96">
        <v>420</v>
      </c>
      <c r="BN1570" s="96">
        <v>360</v>
      </c>
      <c r="CH1570" s="2">
        <v>66509</v>
      </c>
      <c r="CI1570" s="2" t="s">
        <v>124</v>
      </c>
      <c r="CP1570" s="3">
        <v>64250</v>
      </c>
      <c r="CQ1570" s="3" t="s">
        <v>24678</v>
      </c>
      <c r="CR1570" s="3" t="s">
        <v>122</v>
      </c>
    </row>
    <row r="1571" spans="19:96" x14ac:dyDescent="0.25">
      <c r="S1571" s="2"/>
      <c r="T1571" s="95" t="s">
        <v>30885</v>
      </c>
      <c r="U1571" s="96">
        <v>1000</v>
      </c>
      <c r="V1571" s="96">
        <v>950</v>
      </c>
      <c r="W1571" s="96">
        <v>900</v>
      </c>
      <c r="X1571" s="96">
        <v>850</v>
      </c>
      <c r="Y1571" s="96">
        <v>800</v>
      </c>
      <c r="Z1571" s="96">
        <v>750</v>
      </c>
      <c r="AA1571" s="96">
        <v>700</v>
      </c>
      <c r="AB1571" s="96">
        <v>600</v>
      </c>
      <c r="AC1571" s="95" t="s">
        <v>30885</v>
      </c>
      <c r="AD1571" s="96">
        <v>1600</v>
      </c>
      <c r="AE1571" s="96">
        <v>1520</v>
      </c>
      <c r="AF1571" s="96">
        <v>1440</v>
      </c>
      <c r="AG1571" s="96">
        <v>1360</v>
      </c>
      <c r="AH1571" s="96">
        <v>1280</v>
      </c>
      <c r="AI1571" s="96">
        <v>1200</v>
      </c>
      <c r="AJ1571" s="96">
        <v>1120</v>
      </c>
      <c r="AK1571" s="96">
        <v>960</v>
      </c>
      <c r="AL1571" s="2"/>
      <c r="AM1571" s="95" t="s">
        <v>30885</v>
      </c>
      <c r="AN1571" s="96">
        <v>1600</v>
      </c>
      <c r="AO1571" s="96">
        <v>1520</v>
      </c>
      <c r="AP1571" s="96">
        <v>1440</v>
      </c>
      <c r="AQ1571" s="96">
        <v>1360</v>
      </c>
      <c r="AR1571" s="96">
        <v>1280</v>
      </c>
      <c r="AS1571" s="96">
        <v>1200</v>
      </c>
      <c r="AT1571" s="96">
        <v>1120</v>
      </c>
      <c r="AU1571" s="96">
        <v>960</v>
      </c>
      <c r="AW1571" s="95" t="s">
        <v>30885</v>
      </c>
      <c r="AX1571" s="96">
        <v>500</v>
      </c>
      <c r="AY1571" s="96">
        <v>480</v>
      </c>
      <c r="AZ1571" s="96">
        <v>450</v>
      </c>
      <c r="BA1571" s="96">
        <v>430</v>
      </c>
      <c r="BB1571" s="96">
        <v>400</v>
      </c>
      <c r="BC1571" s="96">
        <v>380</v>
      </c>
      <c r="BD1571" s="96">
        <v>350</v>
      </c>
      <c r="BE1571" s="96">
        <v>300</v>
      </c>
      <c r="BF1571" s="95" t="s">
        <v>30885</v>
      </c>
      <c r="BG1571" s="96">
        <v>700</v>
      </c>
      <c r="BH1571" s="96">
        <v>670</v>
      </c>
      <c r="BI1571" s="96">
        <v>630</v>
      </c>
      <c r="BJ1571" s="96">
        <v>600</v>
      </c>
      <c r="BK1571" s="96">
        <v>560</v>
      </c>
      <c r="BL1571" s="96">
        <v>530</v>
      </c>
      <c r="BM1571" s="96">
        <v>490</v>
      </c>
      <c r="BN1571" s="96">
        <v>420</v>
      </c>
      <c r="CH1571" s="2">
        <v>66513</v>
      </c>
      <c r="CI1571" s="2" t="s">
        <v>124</v>
      </c>
      <c r="CP1571" s="3">
        <v>64251</v>
      </c>
      <c r="CQ1571" s="3" t="s">
        <v>17573</v>
      </c>
      <c r="CR1571" s="3" t="s">
        <v>122</v>
      </c>
    </row>
    <row r="1572" spans="19:96" x14ac:dyDescent="0.25">
      <c r="S1572" s="2"/>
      <c r="T1572" s="95" t="s">
        <v>1560</v>
      </c>
      <c r="U1572" s="96">
        <v>900</v>
      </c>
      <c r="V1572" s="96">
        <v>860</v>
      </c>
      <c r="W1572" s="96">
        <v>810</v>
      </c>
      <c r="X1572" s="96">
        <v>770</v>
      </c>
      <c r="Y1572" s="96">
        <v>720</v>
      </c>
      <c r="Z1572" s="96">
        <v>680</v>
      </c>
      <c r="AA1572" s="96">
        <v>630</v>
      </c>
      <c r="AB1572" s="96">
        <v>540</v>
      </c>
      <c r="AC1572" s="95" t="s">
        <v>1560</v>
      </c>
      <c r="AD1572" s="96">
        <v>1400</v>
      </c>
      <c r="AE1572" s="96">
        <v>1330</v>
      </c>
      <c r="AF1572" s="96">
        <v>1260</v>
      </c>
      <c r="AG1572" s="96">
        <v>1190</v>
      </c>
      <c r="AH1572" s="96">
        <v>1120</v>
      </c>
      <c r="AI1572" s="96">
        <v>1050</v>
      </c>
      <c r="AJ1572" s="96">
        <v>980</v>
      </c>
      <c r="AK1572" s="96">
        <v>840</v>
      </c>
      <c r="AL1572" s="2"/>
      <c r="AM1572" s="95" t="s">
        <v>1560</v>
      </c>
      <c r="AN1572" s="96">
        <v>1400</v>
      </c>
      <c r="AO1572" s="96">
        <v>1330</v>
      </c>
      <c r="AP1572" s="96">
        <v>1260</v>
      </c>
      <c r="AQ1572" s="96">
        <v>1190</v>
      </c>
      <c r="AR1572" s="96">
        <v>1120</v>
      </c>
      <c r="AS1572" s="96">
        <v>1050</v>
      </c>
      <c r="AT1572" s="96">
        <v>980</v>
      </c>
      <c r="AU1572" s="96">
        <v>840</v>
      </c>
      <c r="AW1572" s="95" t="s">
        <v>1560</v>
      </c>
      <c r="AX1572" s="96">
        <v>500</v>
      </c>
      <c r="AY1572" s="96">
        <v>480</v>
      </c>
      <c r="AZ1572" s="96">
        <v>450</v>
      </c>
      <c r="BA1572" s="96">
        <v>430</v>
      </c>
      <c r="BB1572" s="96">
        <v>400</v>
      </c>
      <c r="BC1572" s="96">
        <v>380</v>
      </c>
      <c r="BD1572" s="96">
        <v>350</v>
      </c>
      <c r="BE1572" s="96">
        <v>300</v>
      </c>
      <c r="BF1572" s="95" t="s">
        <v>1560</v>
      </c>
      <c r="BG1572" s="96">
        <v>600</v>
      </c>
      <c r="BH1572" s="96">
        <v>570</v>
      </c>
      <c r="BI1572" s="96">
        <v>540</v>
      </c>
      <c r="BJ1572" s="96">
        <v>510</v>
      </c>
      <c r="BK1572" s="96">
        <v>480</v>
      </c>
      <c r="BL1572" s="96">
        <v>450</v>
      </c>
      <c r="BM1572" s="96">
        <v>420</v>
      </c>
      <c r="BN1572" s="96">
        <v>360</v>
      </c>
      <c r="CH1572" s="2">
        <v>66516</v>
      </c>
      <c r="CI1572" s="2" t="s">
        <v>126</v>
      </c>
      <c r="CP1572" s="3">
        <v>64252</v>
      </c>
      <c r="CQ1572" s="3" t="s">
        <v>17575</v>
      </c>
      <c r="CR1572" s="3" t="s">
        <v>124</v>
      </c>
    </row>
    <row r="1573" spans="19:96" x14ac:dyDescent="0.25">
      <c r="S1573" s="2"/>
      <c r="T1573" s="95" t="s">
        <v>1561</v>
      </c>
      <c r="U1573" s="96">
        <v>700</v>
      </c>
      <c r="V1573" s="96">
        <v>670</v>
      </c>
      <c r="W1573" s="96">
        <v>630</v>
      </c>
      <c r="X1573" s="96">
        <v>600</v>
      </c>
      <c r="Y1573" s="96">
        <v>560</v>
      </c>
      <c r="Z1573" s="96">
        <v>530</v>
      </c>
      <c r="AA1573" s="96">
        <v>490</v>
      </c>
      <c r="AB1573" s="96">
        <v>420</v>
      </c>
      <c r="AC1573" s="95" t="s">
        <v>1561</v>
      </c>
      <c r="AD1573" s="96">
        <v>1100</v>
      </c>
      <c r="AE1573" s="96">
        <v>1050</v>
      </c>
      <c r="AF1573" s="96">
        <v>990</v>
      </c>
      <c r="AG1573" s="96">
        <v>940</v>
      </c>
      <c r="AH1573" s="96">
        <v>880</v>
      </c>
      <c r="AI1573" s="96">
        <v>830</v>
      </c>
      <c r="AJ1573" s="96">
        <v>770</v>
      </c>
      <c r="AK1573" s="96">
        <v>660</v>
      </c>
      <c r="AL1573" s="2"/>
      <c r="AM1573" s="95" t="s">
        <v>1561</v>
      </c>
      <c r="AN1573" s="96">
        <v>1100</v>
      </c>
      <c r="AO1573" s="96">
        <v>1050</v>
      </c>
      <c r="AP1573" s="96">
        <v>990</v>
      </c>
      <c r="AQ1573" s="96">
        <v>940</v>
      </c>
      <c r="AR1573" s="96">
        <v>880</v>
      </c>
      <c r="AS1573" s="96">
        <v>830</v>
      </c>
      <c r="AT1573" s="96">
        <v>770</v>
      </c>
      <c r="AU1573" s="96">
        <v>660</v>
      </c>
      <c r="AW1573" s="95" t="s">
        <v>1561</v>
      </c>
      <c r="AX1573" s="96">
        <v>400</v>
      </c>
      <c r="AY1573" s="96">
        <v>380</v>
      </c>
      <c r="AZ1573" s="96">
        <v>360</v>
      </c>
      <c r="BA1573" s="96">
        <v>340</v>
      </c>
      <c r="BB1573" s="96">
        <v>320</v>
      </c>
      <c r="BC1573" s="96">
        <v>300</v>
      </c>
      <c r="BD1573" s="96">
        <v>280</v>
      </c>
      <c r="BE1573" s="96">
        <v>240</v>
      </c>
      <c r="BF1573" s="95" t="s">
        <v>1561</v>
      </c>
      <c r="BG1573" s="96">
        <v>500</v>
      </c>
      <c r="BH1573" s="96">
        <v>480</v>
      </c>
      <c r="BI1573" s="96">
        <v>450</v>
      </c>
      <c r="BJ1573" s="96">
        <v>430</v>
      </c>
      <c r="BK1573" s="96">
        <v>400</v>
      </c>
      <c r="BL1573" s="96">
        <v>380</v>
      </c>
      <c r="BM1573" s="96">
        <v>350</v>
      </c>
      <c r="BN1573" s="96">
        <v>300</v>
      </c>
      <c r="CH1573" s="2">
        <v>66519</v>
      </c>
      <c r="CI1573" s="2" t="s">
        <v>126</v>
      </c>
      <c r="CP1573" s="3">
        <v>64253</v>
      </c>
      <c r="CQ1573" s="3" t="s">
        <v>24683</v>
      </c>
      <c r="CR1573" s="3" t="s">
        <v>124</v>
      </c>
    </row>
    <row r="1574" spans="19:96" x14ac:dyDescent="0.25">
      <c r="S1574" s="2"/>
      <c r="T1574" s="95" t="s">
        <v>13889</v>
      </c>
      <c r="U1574" s="96">
        <v>1900</v>
      </c>
      <c r="V1574" s="96">
        <v>1810</v>
      </c>
      <c r="W1574" s="96">
        <v>1710</v>
      </c>
      <c r="X1574" s="96">
        <v>1620</v>
      </c>
      <c r="Y1574" s="96">
        <v>1520</v>
      </c>
      <c r="Z1574" s="96">
        <v>1430</v>
      </c>
      <c r="AA1574" s="96">
        <v>1330</v>
      </c>
      <c r="AB1574" s="96">
        <v>1140</v>
      </c>
      <c r="AC1574" s="95" t="s">
        <v>13889</v>
      </c>
      <c r="AD1574" s="96">
        <v>3000</v>
      </c>
      <c r="AE1574" s="96">
        <v>2850</v>
      </c>
      <c r="AF1574" s="96">
        <v>2700</v>
      </c>
      <c r="AG1574" s="96">
        <v>2550</v>
      </c>
      <c r="AH1574" s="96">
        <v>2400</v>
      </c>
      <c r="AI1574" s="96">
        <v>2250</v>
      </c>
      <c r="AJ1574" s="96">
        <v>2100</v>
      </c>
      <c r="AK1574" s="96">
        <v>1800</v>
      </c>
      <c r="AL1574" s="2"/>
      <c r="AM1574" s="95" t="s">
        <v>13889</v>
      </c>
      <c r="AN1574" s="96">
        <v>2900</v>
      </c>
      <c r="AO1574" s="96">
        <v>2760</v>
      </c>
      <c r="AP1574" s="96">
        <v>2610</v>
      </c>
      <c r="AQ1574" s="96">
        <v>2470</v>
      </c>
      <c r="AR1574" s="96">
        <v>2320</v>
      </c>
      <c r="AS1574" s="96">
        <v>2180</v>
      </c>
      <c r="AT1574" s="96">
        <v>2030</v>
      </c>
      <c r="AU1574" s="96">
        <v>1740</v>
      </c>
      <c r="AW1574" s="95" t="s">
        <v>13889</v>
      </c>
      <c r="AX1574" s="96">
        <v>1000</v>
      </c>
      <c r="AY1574" s="96">
        <v>950</v>
      </c>
      <c r="AZ1574" s="96">
        <v>900</v>
      </c>
      <c r="BA1574" s="96">
        <v>850</v>
      </c>
      <c r="BB1574" s="96">
        <v>800</v>
      </c>
      <c r="BC1574" s="96">
        <v>750</v>
      </c>
      <c r="BD1574" s="96">
        <v>700</v>
      </c>
      <c r="BE1574" s="96">
        <v>600</v>
      </c>
      <c r="BF1574" s="95" t="s">
        <v>13889</v>
      </c>
      <c r="BG1574" s="96">
        <v>1300</v>
      </c>
      <c r="BH1574" s="96">
        <v>1240</v>
      </c>
      <c r="BI1574" s="96">
        <v>1170</v>
      </c>
      <c r="BJ1574" s="96">
        <v>1110</v>
      </c>
      <c r="BK1574" s="96">
        <v>1040</v>
      </c>
      <c r="BL1574" s="96">
        <v>980</v>
      </c>
      <c r="BM1574" s="96">
        <v>910</v>
      </c>
      <c r="BN1574" s="96">
        <v>780</v>
      </c>
      <c r="CH1574" s="2">
        <v>66530</v>
      </c>
      <c r="CI1574" s="2" t="s">
        <v>124</v>
      </c>
      <c r="CP1574" s="3">
        <v>64254</v>
      </c>
      <c r="CQ1574" s="3" t="s">
        <v>24687</v>
      </c>
      <c r="CR1574" s="3" t="s">
        <v>124</v>
      </c>
    </row>
    <row r="1575" spans="19:96" x14ac:dyDescent="0.25">
      <c r="S1575" s="2"/>
      <c r="T1575" s="95" t="s">
        <v>1562</v>
      </c>
      <c r="U1575" s="96">
        <v>900</v>
      </c>
      <c r="V1575" s="96">
        <v>860</v>
      </c>
      <c r="W1575" s="96">
        <v>810</v>
      </c>
      <c r="X1575" s="96">
        <v>770</v>
      </c>
      <c r="Y1575" s="96">
        <v>720</v>
      </c>
      <c r="Z1575" s="96">
        <v>680</v>
      </c>
      <c r="AA1575" s="96">
        <v>630</v>
      </c>
      <c r="AB1575" s="96">
        <v>540</v>
      </c>
      <c r="AC1575" s="95" t="s">
        <v>1562</v>
      </c>
      <c r="AD1575" s="96">
        <v>1400</v>
      </c>
      <c r="AE1575" s="96">
        <v>1330</v>
      </c>
      <c r="AF1575" s="96">
        <v>1260</v>
      </c>
      <c r="AG1575" s="96">
        <v>1190</v>
      </c>
      <c r="AH1575" s="96">
        <v>1120</v>
      </c>
      <c r="AI1575" s="96">
        <v>1050</v>
      </c>
      <c r="AJ1575" s="96">
        <v>980</v>
      </c>
      <c r="AK1575" s="96">
        <v>840</v>
      </c>
      <c r="AL1575" s="2"/>
      <c r="AM1575" s="95" t="s">
        <v>1562</v>
      </c>
      <c r="AN1575" s="96">
        <v>1300</v>
      </c>
      <c r="AO1575" s="96">
        <v>1240</v>
      </c>
      <c r="AP1575" s="96">
        <v>1170</v>
      </c>
      <c r="AQ1575" s="96">
        <v>1110</v>
      </c>
      <c r="AR1575" s="96">
        <v>1040</v>
      </c>
      <c r="AS1575" s="96">
        <v>980</v>
      </c>
      <c r="AT1575" s="96">
        <v>910</v>
      </c>
      <c r="AU1575" s="96">
        <v>780</v>
      </c>
      <c r="AW1575" s="95" t="s">
        <v>1562</v>
      </c>
      <c r="AX1575" s="96">
        <v>400</v>
      </c>
      <c r="AY1575" s="96">
        <v>380</v>
      </c>
      <c r="AZ1575" s="96">
        <v>360</v>
      </c>
      <c r="BA1575" s="96">
        <v>340</v>
      </c>
      <c r="BB1575" s="96">
        <v>320</v>
      </c>
      <c r="BC1575" s="96">
        <v>300</v>
      </c>
      <c r="BD1575" s="96">
        <v>280</v>
      </c>
      <c r="BE1575" s="96">
        <v>240</v>
      </c>
      <c r="BF1575" s="95" t="s">
        <v>1562</v>
      </c>
      <c r="BG1575" s="96">
        <v>600</v>
      </c>
      <c r="BH1575" s="96">
        <v>570</v>
      </c>
      <c r="BI1575" s="96">
        <v>540</v>
      </c>
      <c r="BJ1575" s="96">
        <v>510</v>
      </c>
      <c r="BK1575" s="96">
        <v>480</v>
      </c>
      <c r="BL1575" s="96">
        <v>450</v>
      </c>
      <c r="BM1575" s="96">
        <v>420</v>
      </c>
      <c r="BN1575" s="96">
        <v>360</v>
      </c>
      <c r="CH1575" s="2">
        <v>66531</v>
      </c>
      <c r="CI1575" s="2" t="s">
        <v>124</v>
      </c>
      <c r="CP1575" s="3">
        <v>64255</v>
      </c>
      <c r="CQ1575" s="3" t="s">
        <v>29333</v>
      </c>
      <c r="CR1575" s="3" t="s">
        <v>124</v>
      </c>
    </row>
    <row r="1576" spans="19:96" x14ac:dyDescent="0.25">
      <c r="S1576" s="2"/>
      <c r="T1576" s="95" t="s">
        <v>1563</v>
      </c>
      <c r="U1576" s="96">
        <v>1100</v>
      </c>
      <c r="V1576" s="96">
        <v>1050</v>
      </c>
      <c r="W1576" s="96">
        <v>990</v>
      </c>
      <c r="X1576" s="96">
        <v>940</v>
      </c>
      <c r="Y1576" s="96">
        <v>880</v>
      </c>
      <c r="Z1576" s="96">
        <v>830</v>
      </c>
      <c r="AA1576" s="96">
        <v>770</v>
      </c>
      <c r="AB1576" s="96">
        <v>660</v>
      </c>
      <c r="AC1576" s="95" t="s">
        <v>1563</v>
      </c>
      <c r="AD1576" s="96">
        <v>1800</v>
      </c>
      <c r="AE1576" s="96">
        <v>1710</v>
      </c>
      <c r="AF1576" s="96">
        <v>1620</v>
      </c>
      <c r="AG1576" s="96">
        <v>1530</v>
      </c>
      <c r="AH1576" s="96">
        <v>1440</v>
      </c>
      <c r="AI1576" s="96">
        <v>1350</v>
      </c>
      <c r="AJ1576" s="96">
        <v>1260</v>
      </c>
      <c r="AK1576" s="96">
        <v>1080</v>
      </c>
      <c r="AL1576" s="2"/>
      <c r="AM1576" s="95" t="s">
        <v>1563</v>
      </c>
      <c r="AN1576" s="96">
        <v>1700</v>
      </c>
      <c r="AO1576" s="96">
        <v>1620</v>
      </c>
      <c r="AP1576" s="96">
        <v>1530</v>
      </c>
      <c r="AQ1576" s="96">
        <v>1450</v>
      </c>
      <c r="AR1576" s="96">
        <v>1360</v>
      </c>
      <c r="AS1576" s="96">
        <v>1280</v>
      </c>
      <c r="AT1576" s="96">
        <v>1190</v>
      </c>
      <c r="AU1576" s="96">
        <v>1020</v>
      </c>
      <c r="AW1576" s="95" t="s">
        <v>1563</v>
      </c>
      <c r="AX1576" s="96">
        <v>600</v>
      </c>
      <c r="AY1576" s="96">
        <v>570</v>
      </c>
      <c r="AZ1576" s="96">
        <v>540</v>
      </c>
      <c r="BA1576" s="96">
        <v>510</v>
      </c>
      <c r="BB1576" s="96">
        <v>480</v>
      </c>
      <c r="BC1576" s="96">
        <v>450</v>
      </c>
      <c r="BD1576" s="96">
        <v>420</v>
      </c>
      <c r="BE1576" s="96">
        <v>360</v>
      </c>
      <c r="BF1576" s="95" t="s">
        <v>1563</v>
      </c>
      <c r="BG1576" s="96">
        <v>700</v>
      </c>
      <c r="BH1576" s="96">
        <v>670</v>
      </c>
      <c r="BI1576" s="96">
        <v>630</v>
      </c>
      <c r="BJ1576" s="96">
        <v>600</v>
      </c>
      <c r="BK1576" s="96">
        <v>560</v>
      </c>
      <c r="BL1576" s="96">
        <v>530</v>
      </c>
      <c r="BM1576" s="96">
        <v>490</v>
      </c>
      <c r="BN1576" s="96">
        <v>420</v>
      </c>
      <c r="CH1576" s="2">
        <v>66543</v>
      </c>
      <c r="CI1576" s="2" t="s">
        <v>122</v>
      </c>
      <c r="CP1576" s="3">
        <v>64256</v>
      </c>
      <c r="CQ1576" s="3" t="s">
        <v>16637</v>
      </c>
      <c r="CR1576" s="3" t="s">
        <v>124</v>
      </c>
    </row>
    <row r="1577" spans="19:96" x14ac:dyDescent="0.25">
      <c r="S1577" s="2"/>
      <c r="T1577" s="95" t="s">
        <v>1564</v>
      </c>
      <c r="U1577" s="96">
        <v>1400</v>
      </c>
      <c r="V1577" s="96">
        <v>1330</v>
      </c>
      <c r="W1577" s="96">
        <v>1260</v>
      </c>
      <c r="X1577" s="96">
        <v>1190</v>
      </c>
      <c r="Y1577" s="96">
        <v>1120</v>
      </c>
      <c r="Z1577" s="96">
        <v>1050</v>
      </c>
      <c r="AA1577" s="96">
        <v>980</v>
      </c>
      <c r="AB1577" s="96">
        <v>840</v>
      </c>
      <c r="AC1577" s="95" t="s">
        <v>1564</v>
      </c>
      <c r="AD1577" s="96">
        <v>2200</v>
      </c>
      <c r="AE1577" s="96">
        <v>2090</v>
      </c>
      <c r="AF1577" s="96">
        <v>1980</v>
      </c>
      <c r="AG1577" s="96">
        <v>1870</v>
      </c>
      <c r="AH1577" s="96">
        <v>1760</v>
      </c>
      <c r="AI1577" s="96">
        <v>1650</v>
      </c>
      <c r="AJ1577" s="96">
        <v>1540</v>
      </c>
      <c r="AK1577" s="96">
        <v>1320</v>
      </c>
      <c r="AL1577" s="2"/>
      <c r="AM1577" s="95" t="s">
        <v>1564</v>
      </c>
      <c r="AN1577" s="96">
        <v>2100</v>
      </c>
      <c r="AO1577" s="96">
        <v>2000</v>
      </c>
      <c r="AP1577" s="96">
        <v>1890</v>
      </c>
      <c r="AQ1577" s="96">
        <v>1790</v>
      </c>
      <c r="AR1577" s="96">
        <v>1680</v>
      </c>
      <c r="AS1577" s="96">
        <v>1580</v>
      </c>
      <c r="AT1577" s="96">
        <v>1470</v>
      </c>
      <c r="AU1577" s="96">
        <v>1260</v>
      </c>
      <c r="AW1577" s="95" t="s">
        <v>1564</v>
      </c>
      <c r="AX1577" s="96">
        <v>700</v>
      </c>
      <c r="AY1577" s="96">
        <v>670</v>
      </c>
      <c r="AZ1577" s="96">
        <v>630</v>
      </c>
      <c r="BA1577" s="96">
        <v>600</v>
      </c>
      <c r="BB1577" s="96">
        <v>560</v>
      </c>
      <c r="BC1577" s="96">
        <v>530</v>
      </c>
      <c r="BD1577" s="96">
        <v>490</v>
      </c>
      <c r="BE1577" s="96">
        <v>420</v>
      </c>
      <c r="BF1577" s="95" t="s">
        <v>1564</v>
      </c>
      <c r="BG1577" s="96">
        <v>900</v>
      </c>
      <c r="BH1577" s="96">
        <v>860</v>
      </c>
      <c r="BI1577" s="96">
        <v>810</v>
      </c>
      <c r="BJ1577" s="96">
        <v>770</v>
      </c>
      <c r="BK1577" s="96">
        <v>720</v>
      </c>
      <c r="BL1577" s="96">
        <v>680</v>
      </c>
      <c r="BM1577" s="96">
        <v>630</v>
      </c>
      <c r="BN1577" s="96">
        <v>540</v>
      </c>
      <c r="CH1577" s="2">
        <v>66544</v>
      </c>
      <c r="CI1577" s="2" t="s">
        <v>122</v>
      </c>
      <c r="CP1577" s="3">
        <v>64258</v>
      </c>
      <c r="CQ1577" s="3" t="s">
        <v>29328</v>
      </c>
      <c r="CR1577" s="3" t="s">
        <v>124</v>
      </c>
    </row>
    <row r="1578" spans="19:96" x14ac:dyDescent="0.25">
      <c r="S1578" s="2"/>
      <c r="T1578" s="95" t="s">
        <v>1565</v>
      </c>
      <c r="U1578" s="96">
        <v>1900</v>
      </c>
      <c r="V1578" s="96">
        <v>1810</v>
      </c>
      <c r="W1578" s="96">
        <v>1710</v>
      </c>
      <c r="X1578" s="96">
        <v>1620</v>
      </c>
      <c r="Y1578" s="96">
        <v>1520</v>
      </c>
      <c r="Z1578" s="96">
        <v>1430</v>
      </c>
      <c r="AA1578" s="96">
        <v>1330</v>
      </c>
      <c r="AB1578" s="96">
        <v>1140</v>
      </c>
      <c r="AC1578" s="95" t="s">
        <v>1565</v>
      </c>
      <c r="AD1578" s="96">
        <v>3000</v>
      </c>
      <c r="AE1578" s="96">
        <v>2850</v>
      </c>
      <c r="AF1578" s="96">
        <v>2700</v>
      </c>
      <c r="AG1578" s="96">
        <v>2550</v>
      </c>
      <c r="AH1578" s="96">
        <v>2400</v>
      </c>
      <c r="AI1578" s="96">
        <v>2250</v>
      </c>
      <c r="AJ1578" s="96">
        <v>2100</v>
      </c>
      <c r="AK1578" s="96">
        <v>1800</v>
      </c>
      <c r="AL1578" s="2"/>
      <c r="AM1578" s="95" t="s">
        <v>1565</v>
      </c>
      <c r="AN1578" s="96">
        <v>2900</v>
      </c>
      <c r="AO1578" s="96">
        <v>2760</v>
      </c>
      <c r="AP1578" s="96">
        <v>2610</v>
      </c>
      <c r="AQ1578" s="96">
        <v>2470</v>
      </c>
      <c r="AR1578" s="96">
        <v>2320</v>
      </c>
      <c r="AS1578" s="96">
        <v>2180</v>
      </c>
      <c r="AT1578" s="96">
        <v>2030</v>
      </c>
      <c r="AU1578" s="96">
        <v>1740</v>
      </c>
      <c r="AW1578" s="95" t="s">
        <v>1565</v>
      </c>
      <c r="AX1578" s="96">
        <v>1000</v>
      </c>
      <c r="AY1578" s="96">
        <v>950</v>
      </c>
      <c r="AZ1578" s="96">
        <v>900</v>
      </c>
      <c r="BA1578" s="96">
        <v>850</v>
      </c>
      <c r="BB1578" s="96">
        <v>800</v>
      </c>
      <c r="BC1578" s="96">
        <v>750</v>
      </c>
      <c r="BD1578" s="96">
        <v>700</v>
      </c>
      <c r="BE1578" s="96">
        <v>600</v>
      </c>
      <c r="BF1578" s="95" t="s">
        <v>1565</v>
      </c>
      <c r="BG1578" s="96">
        <v>1300</v>
      </c>
      <c r="BH1578" s="96">
        <v>1240</v>
      </c>
      <c r="BI1578" s="96">
        <v>1170</v>
      </c>
      <c r="BJ1578" s="96">
        <v>1110</v>
      </c>
      <c r="BK1578" s="96">
        <v>1040</v>
      </c>
      <c r="BL1578" s="96">
        <v>980</v>
      </c>
      <c r="BM1578" s="96">
        <v>910</v>
      </c>
      <c r="BN1578" s="96">
        <v>780</v>
      </c>
      <c r="CH1578" s="2">
        <v>66546</v>
      </c>
      <c r="CI1578" s="2" t="s">
        <v>126</v>
      </c>
      <c r="CP1578" s="3">
        <v>64259</v>
      </c>
      <c r="CQ1578" s="3" t="s">
        <v>29329</v>
      </c>
      <c r="CR1578" s="3" t="s">
        <v>124</v>
      </c>
    </row>
    <row r="1579" spans="19:96" x14ac:dyDescent="0.25">
      <c r="S1579" s="2"/>
      <c r="T1579" s="95" t="s">
        <v>1566</v>
      </c>
      <c r="U1579" s="96">
        <v>900</v>
      </c>
      <c r="V1579" s="96">
        <v>860</v>
      </c>
      <c r="W1579" s="96">
        <v>810</v>
      </c>
      <c r="X1579" s="96">
        <v>770</v>
      </c>
      <c r="Y1579" s="96">
        <v>720</v>
      </c>
      <c r="Z1579" s="96">
        <v>680</v>
      </c>
      <c r="AA1579" s="96">
        <v>630</v>
      </c>
      <c r="AB1579" s="96">
        <v>540</v>
      </c>
      <c r="AC1579" s="95" t="s">
        <v>1566</v>
      </c>
      <c r="AD1579" s="96">
        <v>1400</v>
      </c>
      <c r="AE1579" s="96">
        <v>1330</v>
      </c>
      <c r="AF1579" s="96">
        <v>1260</v>
      </c>
      <c r="AG1579" s="96">
        <v>1190</v>
      </c>
      <c r="AH1579" s="96">
        <v>1120</v>
      </c>
      <c r="AI1579" s="96">
        <v>1050</v>
      </c>
      <c r="AJ1579" s="96">
        <v>980</v>
      </c>
      <c r="AK1579" s="96">
        <v>840</v>
      </c>
      <c r="AL1579" s="2"/>
      <c r="AM1579" s="95" t="s">
        <v>1566</v>
      </c>
      <c r="AN1579" s="96">
        <v>1400</v>
      </c>
      <c r="AO1579" s="96">
        <v>1330</v>
      </c>
      <c r="AP1579" s="96">
        <v>1260</v>
      </c>
      <c r="AQ1579" s="96">
        <v>1190</v>
      </c>
      <c r="AR1579" s="96">
        <v>1120</v>
      </c>
      <c r="AS1579" s="96">
        <v>1050</v>
      </c>
      <c r="AT1579" s="96">
        <v>980</v>
      </c>
      <c r="AU1579" s="96">
        <v>840</v>
      </c>
      <c r="AW1579" s="95" t="s">
        <v>1566</v>
      </c>
      <c r="AX1579" s="96">
        <v>500</v>
      </c>
      <c r="AY1579" s="96">
        <v>480</v>
      </c>
      <c r="AZ1579" s="96">
        <v>450</v>
      </c>
      <c r="BA1579" s="96">
        <v>430</v>
      </c>
      <c r="BB1579" s="96">
        <v>400</v>
      </c>
      <c r="BC1579" s="96">
        <v>380</v>
      </c>
      <c r="BD1579" s="96">
        <v>350</v>
      </c>
      <c r="BE1579" s="96">
        <v>300</v>
      </c>
      <c r="BF1579" s="95" t="s">
        <v>1566</v>
      </c>
      <c r="BG1579" s="96">
        <v>600</v>
      </c>
      <c r="BH1579" s="96">
        <v>570</v>
      </c>
      <c r="BI1579" s="96">
        <v>540</v>
      </c>
      <c r="BJ1579" s="96">
        <v>510</v>
      </c>
      <c r="BK1579" s="96">
        <v>480</v>
      </c>
      <c r="BL1579" s="96">
        <v>450</v>
      </c>
      <c r="BM1579" s="96">
        <v>420</v>
      </c>
      <c r="BN1579" s="96">
        <v>360</v>
      </c>
      <c r="CH1579" s="2">
        <v>66549</v>
      </c>
      <c r="CI1579" s="2" t="s">
        <v>124</v>
      </c>
      <c r="CP1579" s="3">
        <v>64260</v>
      </c>
      <c r="CQ1579" s="3" t="s">
        <v>29331</v>
      </c>
      <c r="CR1579" s="3" t="s">
        <v>126</v>
      </c>
    </row>
    <row r="1580" spans="19:96" x14ac:dyDescent="0.25">
      <c r="S1580" s="2"/>
      <c r="T1580" s="95" t="s">
        <v>1567</v>
      </c>
      <c r="U1580" s="96">
        <v>1200</v>
      </c>
      <c r="V1580" s="96">
        <v>1140</v>
      </c>
      <c r="W1580" s="96">
        <v>1080</v>
      </c>
      <c r="X1580" s="96">
        <v>1020</v>
      </c>
      <c r="Y1580" s="96">
        <v>960</v>
      </c>
      <c r="Z1580" s="96">
        <v>900</v>
      </c>
      <c r="AA1580" s="96">
        <v>840</v>
      </c>
      <c r="AB1580" s="96">
        <v>720</v>
      </c>
      <c r="AC1580" s="95" t="s">
        <v>1567</v>
      </c>
      <c r="AD1580" s="96">
        <v>1900</v>
      </c>
      <c r="AE1580" s="96">
        <v>1810</v>
      </c>
      <c r="AF1580" s="96">
        <v>1710</v>
      </c>
      <c r="AG1580" s="96">
        <v>1620</v>
      </c>
      <c r="AH1580" s="96">
        <v>1520</v>
      </c>
      <c r="AI1580" s="96">
        <v>1430</v>
      </c>
      <c r="AJ1580" s="96">
        <v>1330</v>
      </c>
      <c r="AK1580" s="96">
        <v>1140</v>
      </c>
      <c r="AL1580" s="2"/>
      <c r="AM1580" s="95" t="s">
        <v>1567</v>
      </c>
      <c r="AN1580" s="96">
        <v>1900</v>
      </c>
      <c r="AO1580" s="96">
        <v>1810</v>
      </c>
      <c r="AP1580" s="96">
        <v>1710</v>
      </c>
      <c r="AQ1580" s="96">
        <v>1620</v>
      </c>
      <c r="AR1580" s="96">
        <v>1520</v>
      </c>
      <c r="AS1580" s="96">
        <v>1430</v>
      </c>
      <c r="AT1580" s="96">
        <v>1330</v>
      </c>
      <c r="AU1580" s="96">
        <v>1140</v>
      </c>
      <c r="AW1580" s="95" t="s">
        <v>1567</v>
      </c>
      <c r="AX1580" s="96">
        <v>600</v>
      </c>
      <c r="AY1580" s="96">
        <v>570</v>
      </c>
      <c r="AZ1580" s="96">
        <v>540</v>
      </c>
      <c r="BA1580" s="96">
        <v>510</v>
      </c>
      <c r="BB1580" s="96">
        <v>480</v>
      </c>
      <c r="BC1580" s="96">
        <v>450</v>
      </c>
      <c r="BD1580" s="96">
        <v>420</v>
      </c>
      <c r="BE1580" s="96">
        <v>360</v>
      </c>
      <c r="BF1580" s="95" t="s">
        <v>1567</v>
      </c>
      <c r="BG1580" s="96">
        <v>800</v>
      </c>
      <c r="BH1580" s="96">
        <v>760</v>
      </c>
      <c r="BI1580" s="96">
        <v>720</v>
      </c>
      <c r="BJ1580" s="96">
        <v>680</v>
      </c>
      <c r="BK1580" s="96">
        <v>640</v>
      </c>
      <c r="BL1580" s="96">
        <v>600</v>
      </c>
      <c r="BM1580" s="96">
        <v>560</v>
      </c>
      <c r="BN1580" s="96">
        <v>480</v>
      </c>
      <c r="CH1580" s="2">
        <v>66551</v>
      </c>
      <c r="CI1580" s="2" t="s">
        <v>126</v>
      </c>
      <c r="CP1580" s="3">
        <v>64261</v>
      </c>
      <c r="CQ1580" s="3" t="s">
        <v>29330</v>
      </c>
      <c r="CR1580" s="3" t="s">
        <v>126</v>
      </c>
    </row>
    <row r="1581" spans="19:96" x14ac:dyDescent="0.25">
      <c r="S1581" s="2"/>
      <c r="T1581" s="95" t="s">
        <v>30886</v>
      </c>
      <c r="U1581" s="96">
        <v>1000</v>
      </c>
      <c r="V1581" s="96">
        <v>950</v>
      </c>
      <c r="W1581" s="96">
        <v>900</v>
      </c>
      <c r="X1581" s="96">
        <v>850</v>
      </c>
      <c r="Y1581" s="96">
        <v>800</v>
      </c>
      <c r="Z1581" s="96">
        <v>750</v>
      </c>
      <c r="AA1581" s="96">
        <v>700</v>
      </c>
      <c r="AB1581" s="96">
        <v>600</v>
      </c>
      <c r="AC1581" s="95" t="s">
        <v>30886</v>
      </c>
      <c r="AD1581" s="96">
        <v>1600</v>
      </c>
      <c r="AE1581" s="96">
        <v>1520</v>
      </c>
      <c r="AF1581" s="96">
        <v>1440</v>
      </c>
      <c r="AG1581" s="96">
        <v>1360</v>
      </c>
      <c r="AH1581" s="96">
        <v>1280</v>
      </c>
      <c r="AI1581" s="96">
        <v>1200</v>
      </c>
      <c r="AJ1581" s="96">
        <v>1120</v>
      </c>
      <c r="AK1581" s="96">
        <v>960</v>
      </c>
      <c r="AL1581" s="2"/>
      <c r="AM1581" s="95" t="s">
        <v>30886</v>
      </c>
      <c r="AN1581" s="96">
        <v>1500</v>
      </c>
      <c r="AO1581" s="96">
        <v>1430</v>
      </c>
      <c r="AP1581" s="96">
        <v>1350</v>
      </c>
      <c r="AQ1581" s="96">
        <v>1280</v>
      </c>
      <c r="AR1581" s="96">
        <v>1200</v>
      </c>
      <c r="AS1581" s="96">
        <v>1130</v>
      </c>
      <c r="AT1581" s="96">
        <v>1050</v>
      </c>
      <c r="AU1581" s="96">
        <v>900</v>
      </c>
      <c r="AW1581" s="95" t="s">
        <v>30886</v>
      </c>
      <c r="AX1581" s="96">
        <v>500</v>
      </c>
      <c r="AY1581" s="96">
        <v>480</v>
      </c>
      <c r="AZ1581" s="96">
        <v>450</v>
      </c>
      <c r="BA1581" s="96">
        <v>430</v>
      </c>
      <c r="BB1581" s="96">
        <v>400</v>
      </c>
      <c r="BC1581" s="96">
        <v>380</v>
      </c>
      <c r="BD1581" s="96">
        <v>350</v>
      </c>
      <c r="BE1581" s="96">
        <v>300</v>
      </c>
      <c r="BF1581" s="95" t="s">
        <v>30886</v>
      </c>
      <c r="BG1581" s="96">
        <v>600</v>
      </c>
      <c r="BH1581" s="96">
        <v>570</v>
      </c>
      <c r="BI1581" s="96">
        <v>540</v>
      </c>
      <c r="BJ1581" s="96">
        <v>510</v>
      </c>
      <c r="BK1581" s="96">
        <v>480</v>
      </c>
      <c r="BL1581" s="96">
        <v>450</v>
      </c>
      <c r="BM1581" s="96">
        <v>420</v>
      </c>
      <c r="BN1581" s="96">
        <v>360</v>
      </c>
      <c r="CH1581" s="2">
        <v>66552</v>
      </c>
      <c r="CI1581" s="2" t="s">
        <v>126</v>
      </c>
      <c r="CP1581" s="3">
        <v>64262</v>
      </c>
      <c r="CQ1581" s="3" t="s">
        <v>24685</v>
      </c>
      <c r="CR1581" s="3" t="s">
        <v>124</v>
      </c>
    </row>
    <row r="1582" spans="19:96" x14ac:dyDescent="0.25">
      <c r="S1582" s="2"/>
      <c r="T1582" s="95" t="s">
        <v>1568</v>
      </c>
      <c r="U1582" s="96">
        <v>700</v>
      </c>
      <c r="V1582" s="96">
        <v>670</v>
      </c>
      <c r="W1582" s="96">
        <v>630</v>
      </c>
      <c r="X1582" s="96">
        <v>600</v>
      </c>
      <c r="Y1582" s="96">
        <v>560</v>
      </c>
      <c r="Z1582" s="96">
        <v>530</v>
      </c>
      <c r="AA1582" s="96">
        <v>490</v>
      </c>
      <c r="AB1582" s="96">
        <v>420</v>
      </c>
      <c r="AC1582" s="95" t="s">
        <v>1568</v>
      </c>
      <c r="AD1582" s="96">
        <v>1100</v>
      </c>
      <c r="AE1582" s="96">
        <v>1050</v>
      </c>
      <c r="AF1582" s="96">
        <v>990</v>
      </c>
      <c r="AG1582" s="96">
        <v>940</v>
      </c>
      <c r="AH1582" s="96">
        <v>880</v>
      </c>
      <c r="AI1582" s="96">
        <v>830</v>
      </c>
      <c r="AJ1582" s="96">
        <v>770</v>
      </c>
      <c r="AK1582" s="96">
        <v>660</v>
      </c>
      <c r="AL1582" s="2"/>
      <c r="AM1582" s="95" t="s">
        <v>1568</v>
      </c>
      <c r="AN1582" s="96">
        <v>1100</v>
      </c>
      <c r="AO1582" s="96">
        <v>1050</v>
      </c>
      <c r="AP1582" s="96">
        <v>990</v>
      </c>
      <c r="AQ1582" s="96">
        <v>940</v>
      </c>
      <c r="AR1582" s="96">
        <v>880</v>
      </c>
      <c r="AS1582" s="96">
        <v>830</v>
      </c>
      <c r="AT1582" s="96">
        <v>770</v>
      </c>
      <c r="AU1582" s="96">
        <v>660</v>
      </c>
      <c r="AW1582" s="95" t="s">
        <v>1568</v>
      </c>
      <c r="AX1582" s="96">
        <v>400</v>
      </c>
      <c r="AY1582" s="96">
        <v>380</v>
      </c>
      <c r="AZ1582" s="96">
        <v>360</v>
      </c>
      <c r="BA1582" s="96">
        <v>340</v>
      </c>
      <c r="BB1582" s="96">
        <v>320</v>
      </c>
      <c r="BC1582" s="96">
        <v>300</v>
      </c>
      <c r="BD1582" s="96">
        <v>280</v>
      </c>
      <c r="BE1582" s="96">
        <v>240</v>
      </c>
      <c r="BF1582" s="95" t="s">
        <v>1568</v>
      </c>
      <c r="BG1582" s="96">
        <v>500</v>
      </c>
      <c r="BH1582" s="96">
        <v>480</v>
      </c>
      <c r="BI1582" s="96">
        <v>450</v>
      </c>
      <c r="BJ1582" s="96">
        <v>430</v>
      </c>
      <c r="BK1582" s="96">
        <v>400</v>
      </c>
      <c r="BL1582" s="96">
        <v>380</v>
      </c>
      <c r="BM1582" s="96">
        <v>350</v>
      </c>
      <c r="BN1582" s="96">
        <v>300</v>
      </c>
      <c r="CH1582" s="2">
        <v>66556</v>
      </c>
      <c r="CI1582" s="2" t="s">
        <v>126</v>
      </c>
      <c r="CP1582" s="3">
        <v>64263</v>
      </c>
      <c r="CQ1582" s="3" t="s">
        <v>24676</v>
      </c>
      <c r="CR1582" s="3" t="s">
        <v>124</v>
      </c>
    </row>
    <row r="1583" spans="19:96" x14ac:dyDescent="0.25">
      <c r="S1583" s="2"/>
      <c r="T1583" s="95" t="s">
        <v>1569</v>
      </c>
      <c r="U1583" s="96">
        <v>800</v>
      </c>
      <c r="V1583" s="96">
        <v>760</v>
      </c>
      <c r="W1583" s="96">
        <v>720</v>
      </c>
      <c r="X1583" s="96">
        <v>680</v>
      </c>
      <c r="Y1583" s="96">
        <v>640</v>
      </c>
      <c r="Z1583" s="96">
        <v>600</v>
      </c>
      <c r="AA1583" s="96">
        <v>560</v>
      </c>
      <c r="AB1583" s="96">
        <v>480</v>
      </c>
      <c r="AC1583" s="95" t="s">
        <v>1569</v>
      </c>
      <c r="AD1583" s="96">
        <v>1300</v>
      </c>
      <c r="AE1583" s="96">
        <v>1240</v>
      </c>
      <c r="AF1583" s="96">
        <v>1170</v>
      </c>
      <c r="AG1583" s="96">
        <v>1110</v>
      </c>
      <c r="AH1583" s="96">
        <v>1040</v>
      </c>
      <c r="AI1583" s="96">
        <v>980</v>
      </c>
      <c r="AJ1583" s="96">
        <v>910</v>
      </c>
      <c r="AK1583" s="96">
        <v>780</v>
      </c>
      <c r="AL1583" s="2"/>
      <c r="AM1583" s="95" t="s">
        <v>1569</v>
      </c>
      <c r="AN1583" s="96">
        <v>1200</v>
      </c>
      <c r="AO1583" s="96">
        <v>1140</v>
      </c>
      <c r="AP1583" s="96">
        <v>1080</v>
      </c>
      <c r="AQ1583" s="96">
        <v>1020</v>
      </c>
      <c r="AR1583" s="96">
        <v>960</v>
      </c>
      <c r="AS1583" s="96">
        <v>900</v>
      </c>
      <c r="AT1583" s="96">
        <v>840</v>
      </c>
      <c r="AU1583" s="96">
        <v>720</v>
      </c>
      <c r="AW1583" s="95" t="s">
        <v>1569</v>
      </c>
      <c r="AX1583" s="96">
        <v>400</v>
      </c>
      <c r="AY1583" s="96">
        <v>380</v>
      </c>
      <c r="AZ1583" s="96">
        <v>360</v>
      </c>
      <c r="BA1583" s="96">
        <v>340</v>
      </c>
      <c r="BB1583" s="96">
        <v>320</v>
      </c>
      <c r="BC1583" s="96">
        <v>300</v>
      </c>
      <c r="BD1583" s="96">
        <v>280</v>
      </c>
      <c r="BE1583" s="96">
        <v>240</v>
      </c>
      <c r="BF1583" s="95" t="s">
        <v>1569</v>
      </c>
      <c r="BG1583" s="96">
        <v>500</v>
      </c>
      <c r="BH1583" s="96">
        <v>480</v>
      </c>
      <c r="BI1583" s="96">
        <v>450</v>
      </c>
      <c r="BJ1583" s="96">
        <v>430</v>
      </c>
      <c r="BK1583" s="96">
        <v>400</v>
      </c>
      <c r="BL1583" s="96">
        <v>380</v>
      </c>
      <c r="BM1583" s="96">
        <v>350</v>
      </c>
      <c r="BN1583" s="96">
        <v>300</v>
      </c>
      <c r="CH1583" s="2">
        <v>66560</v>
      </c>
      <c r="CI1583" s="2" t="s">
        <v>126</v>
      </c>
      <c r="CP1583" s="3">
        <v>64264</v>
      </c>
      <c r="CQ1583" s="3" t="s">
        <v>24675</v>
      </c>
      <c r="CR1583" s="3" t="s">
        <v>124</v>
      </c>
    </row>
    <row r="1584" spans="19:96" x14ac:dyDescent="0.25">
      <c r="S1584" s="2"/>
      <c r="T1584" s="95" t="s">
        <v>13623</v>
      </c>
      <c r="U1584" s="96">
        <v>1500</v>
      </c>
      <c r="V1584" s="96">
        <v>1430</v>
      </c>
      <c r="W1584" s="96">
        <v>1350</v>
      </c>
      <c r="X1584" s="96">
        <v>1280</v>
      </c>
      <c r="Y1584" s="96">
        <v>1200</v>
      </c>
      <c r="Z1584" s="96">
        <v>1130</v>
      </c>
      <c r="AA1584" s="96">
        <v>1050</v>
      </c>
      <c r="AB1584" s="96">
        <v>900</v>
      </c>
      <c r="AC1584" s="95" t="s">
        <v>13623</v>
      </c>
      <c r="AD1584" s="96">
        <v>2400</v>
      </c>
      <c r="AE1584" s="96">
        <v>2280</v>
      </c>
      <c r="AF1584" s="96">
        <v>2160</v>
      </c>
      <c r="AG1584" s="96">
        <v>2040</v>
      </c>
      <c r="AH1584" s="96">
        <v>1920</v>
      </c>
      <c r="AI1584" s="96">
        <v>1800</v>
      </c>
      <c r="AJ1584" s="96">
        <v>1680</v>
      </c>
      <c r="AK1584" s="96">
        <v>1440</v>
      </c>
      <c r="AL1584" s="2"/>
      <c r="AM1584" s="95" t="s">
        <v>13623</v>
      </c>
      <c r="AN1584" s="96">
        <v>2300</v>
      </c>
      <c r="AO1584" s="96">
        <v>2190</v>
      </c>
      <c r="AP1584" s="96">
        <v>2070</v>
      </c>
      <c r="AQ1584" s="96">
        <v>1960</v>
      </c>
      <c r="AR1584" s="96">
        <v>1840</v>
      </c>
      <c r="AS1584" s="96">
        <v>1730</v>
      </c>
      <c r="AT1584" s="96">
        <v>1610</v>
      </c>
      <c r="AU1584" s="96">
        <v>1380</v>
      </c>
      <c r="AW1584" s="95" t="s">
        <v>13623</v>
      </c>
      <c r="AX1584" s="96">
        <v>800</v>
      </c>
      <c r="AY1584" s="96">
        <v>760</v>
      </c>
      <c r="AZ1584" s="96">
        <v>720</v>
      </c>
      <c r="BA1584" s="96">
        <v>680</v>
      </c>
      <c r="BB1584" s="96">
        <v>640</v>
      </c>
      <c r="BC1584" s="96">
        <v>600</v>
      </c>
      <c r="BD1584" s="96">
        <v>560</v>
      </c>
      <c r="BE1584" s="96">
        <v>480</v>
      </c>
      <c r="BF1584" s="95" t="s">
        <v>13623</v>
      </c>
      <c r="BG1584" s="96">
        <v>1000</v>
      </c>
      <c r="BH1584" s="96">
        <v>950</v>
      </c>
      <c r="BI1584" s="96">
        <v>900</v>
      </c>
      <c r="BJ1584" s="96">
        <v>850</v>
      </c>
      <c r="BK1584" s="96">
        <v>800</v>
      </c>
      <c r="BL1584" s="96">
        <v>750</v>
      </c>
      <c r="BM1584" s="96">
        <v>700</v>
      </c>
      <c r="BN1584" s="96">
        <v>600</v>
      </c>
      <c r="CH1584" s="2">
        <v>66561</v>
      </c>
      <c r="CI1584" s="2" t="s">
        <v>124</v>
      </c>
      <c r="CP1584" s="3">
        <v>64265</v>
      </c>
      <c r="CQ1584" s="3" t="s">
        <v>24679</v>
      </c>
      <c r="CR1584" s="3" t="s">
        <v>124</v>
      </c>
    </row>
    <row r="1585" spans="19:96" x14ac:dyDescent="0.25">
      <c r="S1585" s="2"/>
      <c r="T1585" s="95" t="s">
        <v>30887</v>
      </c>
      <c r="U1585" s="96">
        <v>2700</v>
      </c>
      <c r="V1585" s="96">
        <v>2570</v>
      </c>
      <c r="W1585" s="96">
        <v>2430</v>
      </c>
      <c r="X1585" s="96">
        <v>2300</v>
      </c>
      <c r="Y1585" s="96">
        <v>2160</v>
      </c>
      <c r="Z1585" s="96">
        <v>2030</v>
      </c>
      <c r="AA1585" s="96">
        <v>1890</v>
      </c>
      <c r="AB1585" s="96">
        <v>1620</v>
      </c>
      <c r="AC1585" s="95" t="s">
        <v>30887</v>
      </c>
      <c r="AD1585" s="96">
        <v>4300</v>
      </c>
      <c r="AE1585" s="96">
        <v>4090</v>
      </c>
      <c r="AF1585" s="96">
        <v>3870</v>
      </c>
      <c r="AG1585" s="96">
        <v>3660</v>
      </c>
      <c r="AH1585" s="96">
        <v>3440</v>
      </c>
      <c r="AI1585" s="96">
        <v>3230</v>
      </c>
      <c r="AJ1585" s="96">
        <v>3010</v>
      </c>
      <c r="AK1585" s="96">
        <v>2580</v>
      </c>
      <c r="AL1585" s="2"/>
      <c r="AM1585" s="95" t="s">
        <v>30887</v>
      </c>
      <c r="AN1585" s="96">
        <v>4100</v>
      </c>
      <c r="AO1585" s="96">
        <v>3900</v>
      </c>
      <c r="AP1585" s="96">
        <v>3690</v>
      </c>
      <c r="AQ1585" s="96">
        <v>3490</v>
      </c>
      <c r="AR1585" s="96">
        <v>3280</v>
      </c>
      <c r="AS1585" s="96">
        <v>3080</v>
      </c>
      <c r="AT1585" s="96">
        <v>2870</v>
      </c>
      <c r="AU1585" s="96">
        <v>2460</v>
      </c>
      <c r="AW1585" s="95" t="s">
        <v>30887</v>
      </c>
      <c r="AX1585" s="96">
        <v>1400</v>
      </c>
      <c r="AY1585" s="96">
        <v>1330</v>
      </c>
      <c r="AZ1585" s="96">
        <v>1260</v>
      </c>
      <c r="BA1585" s="96">
        <v>1190</v>
      </c>
      <c r="BB1585" s="96">
        <v>1120</v>
      </c>
      <c r="BC1585" s="96">
        <v>1050</v>
      </c>
      <c r="BD1585" s="96">
        <v>980</v>
      </c>
      <c r="BE1585" s="96">
        <v>840</v>
      </c>
      <c r="BF1585" s="95" t="s">
        <v>30887</v>
      </c>
      <c r="BG1585" s="96">
        <v>1800</v>
      </c>
      <c r="BH1585" s="96">
        <v>1710</v>
      </c>
      <c r="BI1585" s="96">
        <v>1620</v>
      </c>
      <c r="BJ1585" s="96">
        <v>1530</v>
      </c>
      <c r="BK1585" s="96">
        <v>1440</v>
      </c>
      <c r="BL1585" s="96">
        <v>1350</v>
      </c>
      <c r="BM1585" s="96">
        <v>1260</v>
      </c>
      <c r="BN1585" s="96">
        <v>1080</v>
      </c>
      <c r="CH1585" s="2">
        <v>66562</v>
      </c>
      <c r="CI1585" s="2" t="s">
        <v>126</v>
      </c>
      <c r="CP1585" s="3">
        <v>64266</v>
      </c>
      <c r="CQ1585" s="3" t="s">
        <v>24680</v>
      </c>
      <c r="CR1585" s="3" t="s">
        <v>124</v>
      </c>
    </row>
    <row r="1586" spans="19:96" x14ac:dyDescent="0.25">
      <c r="S1586" s="2"/>
      <c r="T1586" s="95" t="s">
        <v>1570</v>
      </c>
      <c r="U1586" s="96">
        <v>800</v>
      </c>
      <c r="V1586" s="96">
        <v>760</v>
      </c>
      <c r="W1586" s="96">
        <v>720</v>
      </c>
      <c r="X1586" s="96">
        <v>680</v>
      </c>
      <c r="Y1586" s="96">
        <v>640</v>
      </c>
      <c r="Z1586" s="96">
        <v>600</v>
      </c>
      <c r="AA1586" s="96">
        <v>560</v>
      </c>
      <c r="AB1586" s="96">
        <v>480</v>
      </c>
      <c r="AC1586" s="95" t="s">
        <v>1570</v>
      </c>
      <c r="AD1586" s="96">
        <v>1300</v>
      </c>
      <c r="AE1586" s="96">
        <v>1240</v>
      </c>
      <c r="AF1586" s="96">
        <v>1170</v>
      </c>
      <c r="AG1586" s="96">
        <v>1110</v>
      </c>
      <c r="AH1586" s="96">
        <v>1040</v>
      </c>
      <c r="AI1586" s="96">
        <v>980</v>
      </c>
      <c r="AJ1586" s="96">
        <v>910</v>
      </c>
      <c r="AK1586" s="96">
        <v>780</v>
      </c>
      <c r="AL1586" s="2"/>
      <c r="AM1586" s="95" t="s">
        <v>1570</v>
      </c>
      <c r="AN1586" s="96">
        <v>1200</v>
      </c>
      <c r="AO1586" s="96">
        <v>1140</v>
      </c>
      <c r="AP1586" s="96">
        <v>1080</v>
      </c>
      <c r="AQ1586" s="96">
        <v>1020</v>
      </c>
      <c r="AR1586" s="96">
        <v>960</v>
      </c>
      <c r="AS1586" s="96">
        <v>900</v>
      </c>
      <c r="AT1586" s="96">
        <v>840</v>
      </c>
      <c r="AU1586" s="96">
        <v>720</v>
      </c>
      <c r="AW1586" s="95" t="s">
        <v>1570</v>
      </c>
      <c r="AX1586" s="96">
        <v>400</v>
      </c>
      <c r="AY1586" s="96">
        <v>380</v>
      </c>
      <c r="AZ1586" s="96">
        <v>360</v>
      </c>
      <c r="BA1586" s="96">
        <v>340</v>
      </c>
      <c r="BB1586" s="96">
        <v>320</v>
      </c>
      <c r="BC1586" s="96">
        <v>300</v>
      </c>
      <c r="BD1586" s="96">
        <v>280</v>
      </c>
      <c r="BE1586" s="96">
        <v>240</v>
      </c>
      <c r="BF1586" s="95" t="s">
        <v>1570</v>
      </c>
      <c r="BG1586" s="96">
        <v>500</v>
      </c>
      <c r="BH1586" s="96">
        <v>480</v>
      </c>
      <c r="BI1586" s="96">
        <v>450</v>
      </c>
      <c r="BJ1586" s="96">
        <v>430</v>
      </c>
      <c r="BK1586" s="96">
        <v>400</v>
      </c>
      <c r="BL1586" s="96">
        <v>380</v>
      </c>
      <c r="BM1586" s="96">
        <v>350</v>
      </c>
      <c r="BN1586" s="96">
        <v>300</v>
      </c>
      <c r="CH1586" s="2">
        <v>66564</v>
      </c>
      <c r="CI1586" s="2" t="s">
        <v>126</v>
      </c>
      <c r="CP1586" s="3">
        <v>64267</v>
      </c>
      <c r="CQ1586" s="3" t="s">
        <v>24681</v>
      </c>
      <c r="CR1586" s="3" t="s">
        <v>124</v>
      </c>
    </row>
    <row r="1587" spans="19:96" x14ac:dyDescent="0.25">
      <c r="S1587" s="2"/>
      <c r="T1587" s="95" t="s">
        <v>1571</v>
      </c>
      <c r="U1587" s="96">
        <v>700</v>
      </c>
      <c r="V1587" s="96">
        <v>670</v>
      </c>
      <c r="W1587" s="96">
        <v>630</v>
      </c>
      <c r="X1587" s="96">
        <v>600</v>
      </c>
      <c r="Y1587" s="96">
        <v>560</v>
      </c>
      <c r="Z1587" s="96">
        <v>530</v>
      </c>
      <c r="AA1587" s="96">
        <v>490</v>
      </c>
      <c r="AB1587" s="96">
        <v>420</v>
      </c>
      <c r="AC1587" s="95" t="s">
        <v>1571</v>
      </c>
      <c r="AD1587" s="96">
        <v>1100</v>
      </c>
      <c r="AE1587" s="96">
        <v>1050</v>
      </c>
      <c r="AF1587" s="96">
        <v>990</v>
      </c>
      <c r="AG1587" s="96">
        <v>940</v>
      </c>
      <c r="AH1587" s="96">
        <v>880</v>
      </c>
      <c r="AI1587" s="96">
        <v>830</v>
      </c>
      <c r="AJ1587" s="96">
        <v>770</v>
      </c>
      <c r="AK1587" s="96">
        <v>660</v>
      </c>
      <c r="AL1587" s="2"/>
      <c r="AM1587" s="95" t="s">
        <v>1571</v>
      </c>
      <c r="AN1587" s="96">
        <v>1100</v>
      </c>
      <c r="AO1587" s="96">
        <v>1050</v>
      </c>
      <c r="AP1587" s="96">
        <v>990</v>
      </c>
      <c r="AQ1587" s="96">
        <v>940</v>
      </c>
      <c r="AR1587" s="96">
        <v>880</v>
      </c>
      <c r="AS1587" s="96">
        <v>830</v>
      </c>
      <c r="AT1587" s="96">
        <v>770</v>
      </c>
      <c r="AU1587" s="96">
        <v>660</v>
      </c>
      <c r="AW1587" s="95" t="s">
        <v>1571</v>
      </c>
      <c r="AX1587" s="96">
        <v>400</v>
      </c>
      <c r="AY1587" s="96">
        <v>380</v>
      </c>
      <c r="AZ1587" s="96">
        <v>360</v>
      </c>
      <c r="BA1587" s="96">
        <v>340</v>
      </c>
      <c r="BB1587" s="96">
        <v>320</v>
      </c>
      <c r="BC1587" s="96">
        <v>300</v>
      </c>
      <c r="BD1587" s="96">
        <v>280</v>
      </c>
      <c r="BE1587" s="96">
        <v>240</v>
      </c>
      <c r="BF1587" s="95" t="s">
        <v>1571</v>
      </c>
      <c r="BG1587" s="96">
        <v>500</v>
      </c>
      <c r="BH1587" s="96">
        <v>480</v>
      </c>
      <c r="BI1587" s="96">
        <v>450</v>
      </c>
      <c r="BJ1587" s="96">
        <v>430</v>
      </c>
      <c r="BK1587" s="96">
        <v>400</v>
      </c>
      <c r="BL1587" s="96">
        <v>380</v>
      </c>
      <c r="BM1587" s="96">
        <v>350</v>
      </c>
      <c r="BN1587" s="96">
        <v>300</v>
      </c>
      <c r="CH1587" s="2">
        <v>66567</v>
      </c>
      <c r="CI1587" s="2" t="s">
        <v>122</v>
      </c>
      <c r="CP1587" s="3">
        <v>64268</v>
      </c>
      <c r="CQ1587" s="3" t="s">
        <v>24686</v>
      </c>
      <c r="CR1587" s="3" t="s">
        <v>124</v>
      </c>
    </row>
    <row r="1588" spans="19:96" x14ac:dyDescent="0.25">
      <c r="S1588" s="2"/>
      <c r="T1588" s="95" t="s">
        <v>1572</v>
      </c>
      <c r="U1588" s="96">
        <v>800</v>
      </c>
      <c r="V1588" s="96">
        <v>760</v>
      </c>
      <c r="W1588" s="96">
        <v>720</v>
      </c>
      <c r="X1588" s="96">
        <v>680</v>
      </c>
      <c r="Y1588" s="96">
        <v>640</v>
      </c>
      <c r="Z1588" s="96">
        <v>600</v>
      </c>
      <c r="AA1588" s="96">
        <v>560</v>
      </c>
      <c r="AB1588" s="96">
        <v>480</v>
      </c>
      <c r="AC1588" s="95" t="s">
        <v>1572</v>
      </c>
      <c r="AD1588" s="96">
        <v>1300</v>
      </c>
      <c r="AE1588" s="96">
        <v>1240</v>
      </c>
      <c r="AF1588" s="96">
        <v>1170</v>
      </c>
      <c r="AG1588" s="96">
        <v>1110</v>
      </c>
      <c r="AH1588" s="96">
        <v>1040</v>
      </c>
      <c r="AI1588" s="96">
        <v>980</v>
      </c>
      <c r="AJ1588" s="96">
        <v>910</v>
      </c>
      <c r="AK1588" s="96">
        <v>780</v>
      </c>
      <c r="AL1588" s="2"/>
      <c r="AM1588" s="95" t="s">
        <v>1572</v>
      </c>
      <c r="AN1588" s="96">
        <v>1200</v>
      </c>
      <c r="AO1588" s="96">
        <v>1140</v>
      </c>
      <c r="AP1588" s="96">
        <v>1080</v>
      </c>
      <c r="AQ1588" s="96">
        <v>1020</v>
      </c>
      <c r="AR1588" s="96">
        <v>960</v>
      </c>
      <c r="AS1588" s="96">
        <v>900</v>
      </c>
      <c r="AT1588" s="96">
        <v>840</v>
      </c>
      <c r="AU1588" s="96">
        <v>720</v>
      </c>
      <c r="AW1588" s="95" t="s">
        <v>1572</v>
      </c>
      <c r="AX1588" s="96">
        <v>400</v>
      </c>
      <c r="AY1588" s="96">
        <v>380</v>
      </c>
      <c r="AZ1588" s="96">
        <v>360</v>
      </c>
      <c r="BA1588" s="96">
        <v>340</v>
      </c>
      <c r="BB1588" s="96">
        <v>320</v>
      </c>
      <c r="BC1588" s="96">
        <v>300</v>
      </c>
      <c r="BD1588" s="96">
        <v>280</v>
      </c>
      <c r="BE1588" s="96">
        <v>240</v>
      </c>
      <c r="BF1588" s="95" t="s">
        <v>1572</v>
      </c>
      <c r="BG1588" s="96">
        <v>500</v>
      </c>
      <c r="BH1588" s="96">
        <v>480</v>
      </c>
      <c r="BI1588" s="96">
        <v>450</v>
      </c>
      <c r="BJ1588" s="96">
        <v>430</v>
      </c>
      <c r="BK1588" s="96">
        <v>400</v>
      </c>
      <c r="BL1588" s="96">
        <v>380</v>
      </c>
      <c r="BM1588" s="96">
        <v>350</v>
      </c>
      <c r="BN1588" s="96">
        <v>300</v>
      </c>
      <c r="CH1588" s="2">
        <v>66568</v>
      </c>
      <c r="CI1588" s="2" t="s">
        <v>122</v>
      </c>
      <c r="CP1588" s="3">
        <v>64269</v>
      </c>
      <c r="CQ1588" s="3" t="s">
        <v>24674</v>
      </c>
      <c r="CR1588" s="3" t="s">
        <v>124</v>
      </c>
    </row>
    <row r="1589" spans="19:96" x14ac:dyDescent="0.25">
      <c r="S1589" s="2"/>
      <c r="T1589" s="95" t="s">
        <v>1573</v>
      </c>
      <c r="U1589" s="96">
        <v>800</v>
      </c>
      <c r="V1589" s="96">
        <v>760</v>
      </c>
      <c r="W1589" s="96">
        <v>720</v>
      </c>
      <c r="X1589" s="96">
        <v>680</v>
      </c>
      <c r="Y1589" s="96">
        <v>640</v>
      </c>
      <c r="Z1589" s="96">
        <v>600</v>
      </c>
      <c r="AA1589" s="96">
        <v>560</v>
      </c>
      <c r="AB1589" s="96">
        <v>480</v>
      </c>
      <c r="AC1589" s="95" t="s">
        <v>1573</v>
      </c>
      <c r="AD1589" s="96">
        <v>1300</v>
      </c>
      <c r="AE1589" s="96">
        <v>1240</v>
      </c>
      <c r="AF1589" s="96">
        <v>1170</v>
      </c>
      <c r="AG1589" s="96">
        <v>1110</v>
      </c>
      <c r="AH1589" s="96">
        <v>1040</v>
      </c>
      <c r="AI1589" s="96">
        <v>980</v>
      </c>
      <c r="AJ1589" s="96">
        <v>910</v>
      </c>
      <c r="AK1589" s="96">
        <v>780</v>
      </c>
      <c r="AL1589" s="2"/>
      <c r="AM1589" s="95" t="s">
        <v>1573</v>
      </c>
      <c r="AN1589" s="96">
        <v>1200</v>
      </c>
      <c r="AO1589" s="96">
        <v>1140</v>
      </c>
      <c r="AP1589" s="96">
        <v>1080</v>
      </c>
      <c r="AQ1589" s="96">
        <v>1020</v>
      </c>
      <c r="AR1589" s="96">
        <v>960</v>
      </c>
      <c r="AS1589" s="96">
        <v>900</v>
      </c>
      <c r="AT1589" s="96">
        <v>840</v>
      </c>
      <c r="AU1589" s="96">
        <v>720</v>
      </c>
      <c r="AW1589" s="95" t="s">
        <v>1573</v>
      </c>
      <c r="AX1589" s="96">
        <v>400</v>
      </c>
      <c r="AY1589" s="96">
        <v>380</v>
      </c>
      <c r="AZ1589" s="96">
        <v>360</v>
      </c>
      <c r="BA1589" s="96">
        <v>340</v>
      </c>
      <c r="BB1589" s="96">
        <v>320</v>
      </c>
      <c r="BC1589" s="96">
        <v>300</v>
      </c>
      <c r="BD1589" s="96">
        <v>280</v>
      </c>
      <c r="BE1589" s="96">
        <v>240</v>
      </c>
      <c r="BF1589" s="95" t="s">
        <v>1573</v>
      </c>
      <c r="BG1589" s="96">
        <v>500</v>
      </c>
      <c r="BH1589" s="96">
        <v>480</v>
      </c>
      <c r="BI1589" s="96">
        <v>450</v>
      </c>
      <c r="BJ1589" s="96">
        <v>430</v>
      </c>
      <c r="BK1589" s="96">
        <v>400</v>
      </c>
      <c r="BL1589" s="96">
        <v>380</v>
      </c>
      <c r="BM1589" s="96">
        <v>350</v>
      </c>
      <c r="BN1589" s="96">
        <v>300</v>
      </c>
      <c r="CH1589" s="2">
        <v>66580</v>
      </c>
      <c r="CI1589" s="2" t="s">
        <v>126</v>
      </c>
      <c r="CP1589" s="3">
        <v>64270</v>
      </c>
      <c r="CQ1589" s="3" t="s">
        <v>26425</v>
      </c>
      <c r="CR1589" s="3" t="s">
        <v>126</v>
      </c>
    </row>
    <row r="1590" spans="19:96" x14ac:dyDescent="0.25">
      <c r="S1590" s="2"/>
      <c r="T1590" s="95" t="s">
        <v>1574</v>
      </c>
      <c r="U1590" s="96">
        <v>1700</v>
      </c>
      <c r="V1590" s="96">
        <v>1620</v>
      </c>
      <c r="W1590" s="96">
        <v>1530</v>
      </c>
      <c r="X1590" s="96">
        <v>1450</v>
      </c>
      <c r="Y1590" s="96">
        <v>1360</v>
      </c>
      <c r="Z1590" s="96">
        <v>1280</v>
      </c>
      <c r="AA1590" s="96">
        <v>1190</v>
      </c>
      <c r="AB1590" s="96">
        <v>1020</v>
      </c>
      <c r="AC1590" s="95" t="s">
        <v>1574</v>
      </c>
      <c r="AD1590" s="96">
        <v>2700</v>
      </c>
      <c r="AE1590" s="96">
        <v>2570</v>
      </c>
      <c r="AF1590" s="96">
        <v>2430</v>
      </c>
      <c r="AG1590" s="96">
        <v>2300</v>
      </c>
      <c r="AH1590" s="96">
        <v>2160</v>
      </c>
      <c r="AI1590" s="96">
        <v>2030</v>
      </c>
      <c r="AJ1590" s="96">
        <v>1890</v>
      </c>
      <c r="AK1590" s="96">
        <v>1620</v>
      </c>
      <c r="AL1590" s="2"/>
      <c r="AM1590" s="95" t="s">
        <v>1574</v>
      </c>
      <c r="AN1590" s="96">
        <v>2600</v>
      </c>
      <c r="AO1590" s="96">
        <v>2470</v>
      </c>
      <c r="AP1590" s="96">
        <v>2340</v>
      </c>
      <c r="AQ1590" s="96">
        <v>2210</v>
      </c>
      <c r="AR1590" s="96">
        <v>2080</v>
      </c>
      <c r="AS1590" s="96">
        <v>1950</v>
      </c>
      <c r="AT1590" s="96">
        <v>1820</v>
      </c>
      <c r="AU1590" s="96">
        <v>1560</v>
      </c>
      <c r="AW1590" s="95" t="s">
        <v>1574</v>
      </c>
      <c r="AX1590" s="96">
        <v>900</v>
      </c>
      <c r="AY1590" s="96">
        <v>860</v>
      </c>
      <c r="AZ1590" s="96">
        <v>810</v>
      </c>
      <c r="BA1590" s="96">
        <v>770</v>
      </c>
      <c r="BB1590" s="96">
        <v>720</v>
      </c>
      <c r="BC1590" s="96">
        <v>680</v>
      </c>
      <c r="BD1590" s="96">
        <v>630</v>
      </c>
      <c r="BE1590" s="96">
        <v>540</v>
      </c>
      <c r="BF1590" s="95" t="s">
        <v>1574</v>
      </c>
      <c r="BG1590" s="96">
        <v>1100</v>
      </c>
      <c r="BH1590" s="96">
        <v>1050</v>
      </c>
      <c r="BI1590" s="96">
        <v>990</v>
      </c>
      <c r="BJ1590" s="96">
        <v>940</v>
      </c>
      <c r="BK1590" s="96">
        <v>880</v>
      </c>
      <c r="BL1590" s="96">
        <v>830</v>
      </c>
      <c r="BM1590" s="96">
        <v>770</v>
      </c>
      <c r="BN1590" s="96">
        <v>660</v>
      </c>
      <c r="CH1590" s="2">
        <v>66581</v>
      </c>
      <c r="CI1590" s="2" t="s">
        <v>124</v>
      </c>
      <c r="CP1590" s="3">
        <v>64271</v>
      </c>
      <c r="CQ1590" s="3" t="s">
        <v>34363</v>
      </c>
      <c r="CR1590" s="3" t="s">
        <v>126</v>
      </c>
    </row>
    <row r="1591" spans="19:96" x14ac:dyDescent="0.25">
      <c r="S1591" s="2"/>
      <c r="T1591" s="95" t="s">
        <v>1575</v>
      </c>
      <c r="U1591" s="96">
        <v>800</v>
      </c>
      <c r="V1591" s="96">
        <v>760</v>
      </c>
      <c r="W1591" s="96">
        <v>720</v>
      </c>
      <c r="X1591" s="96">
        <v>680</v>
      </c>
      <c r="Y1591" s="96">
        <v>640</v>
      </c>
      <c r="Z1591" s="96">
        <v>600</v>
      </c>
      <c r="AA1591" s="96">
        <v>560</v>
      </c>
      <c r="AB1591" s="96">
        <v>480</v>
      </c>
      <c r="AC1591" s="95" t="s">
        <v>1575</v>
      </c>
      <c r="AD1591" s="96">
        <v>1300</v>
      </c>
      <c r="AE1591" s="96">
        <v>1240</v>
      </c>
      <c r="AF1591" s="96">
        <v>1170</v>
      </c>
      <c r="AG1591" s="96">
        <v>1110</v>
      </c>
      <c r="AH1591" s="96">
        <v>1040</v>
      </c>
      <c r="AI1591" s="96">
        <v>980</v>
      </c>
      <c r="AJ1591" s="96">
        <v>910</v>
      </c>
      <c r="AK1591" s="96">
        <v>780</v>
      </c>
      <c r="AL1591" s="2"/>
      <c r="AM1591" s="95" t="s">
        <v>1575</v>
      </c>
      <c r="AN1591" s="96">
        <v>1200</v>
      </c>
      <c r="AO1591" s="96">
        <v>1140</v>
      </c>
      <c r="AP1591" s="96">
        <v>1080</v>
      </c>
      <c r="AQ1591" s="96">
        <v>1020</v>
      </c>
      <c r="AR1591" s="96">
        <v>960</v>
      </c>
      <c r="AS1591" s="96">
        <v>900</v>
      </c>
      <c r="AT1591" s="96">
        <v>840</v>
      </c>
      <c r="AU1591" s="96">
        <v>720</v>
      </c>
      <c r="AW1591" s="95" t="s">
        <v>1575</v>
      </c>
      <c r="AX1591" s="96">
        <v>400</v>
      </c>
      <c r="AY1591" s="96">
        <v>380</v>
      </c>
      <c r="AZ1591" s="96">
        <v>360</v>
      </c>
      <c r="BA1591" s="96">
        <v>340</v>
      </c>
      <c r="BB1591" s="96">
        <v>320</v>
      </c>
      <c r="BC1591" s="96">
        <v>300</v>
      </c>
      <c r="BD1591" s="96">
        <v>280</v>
      </c>
      <c r="BE1591" s="96">
        <v>240</v>
      </c>
      <c r="BF1591" s="95" t="s">
        <v>1575</v>
      </c>
      <c r="BG1591" s="96">
        <v>500</v>
      </c>
      <c r="BH1591" s="96">
        <v>480</v>
      </c>
      <c r="BI1591" s="96">
        <v>450</v>
      </c>
      <c r="BJ1591" s="96">
        <v>430</v>
      </c>
      <c r="BK1591" s="96">
        <v>400</v>
      </c>
      <c r="BL1591" s="96">
        <v>380</v>
      </c>
      <c r="BM1591" s="96">
        <v>350</v>
      </c>
      <c r="BN1591" s="96">
        <v>300</v>
      </c>
      <c r="CH1591" s="2">
        <v>66594</v>
      </c>
      <c r="CI1591" s="2" t="s">
        <v>124</v>
      </c>
      <c r="CP1591" s="3">
        <v>64272</v>
      </c>
      <c r="CQ1591" s="3" t="s">
        <v>34364</v>
      </c>
      <c r="CR1591" s="3" t="s">
        <v>126</v>
      </c>
    </row>
    <row r="1592" spans="19:96" x14ac:dyDescent="0.25">
      <c r="S1592" s="2"/>
      <c r="T1592" s="95" t="s">
        <v>1576</v>
      </c>
      <c r="U1592" s="96">
        <v>800</v>
      </c>
      <c r="V1592" s="96">
        <v>760</v>
      </c>
      <c r="W1592" s="96">
        <v>720</v>
      </c>
      <c r="X1592" s="96">
        <v>680</v>
      </c>
      <c r="Y1592" s="96">
        <v>640</v>
      </c>
      <c r="Z1592" s="96">
        <v>600</v>
      </c>
      <c r="AA1592" s="96">
        <v>560</v>
      </c>
      <c r="AB1592" s="96">
        <v>480</v>
      </c>
      <c r="AC1592" s="95" t="s">
        <v>1576</v>
      </c>
      <c r="AD1592" s="96">
        <v>1300</v>
      </c>
      <c r="AE1592" s="96">
        <v>1240</v>
      </c>
      <c r="AF1592" s="96">
        <v>1170</v>
      </c>
      <c r="AG1592" s="96">
        <v>1110</v>
      </c>
      <c r="AH1592" s="96">
        <v>1040</v>
      </c>
      <c r="AI1592" s="96">
        <v>980</v>
      </c>
      <c r="AJ1592" s="96">
        <v>910</v>
      </c>
      <c r="AK1592" s="96">
        <v>780</v>
      </c>
      <c r="AL1592" s="2"/>
      <c r="AM1592" s="95" t="s">
        <v>1576</v>
      </c>
      <c r="AN1592" s="96">
        <v>1200</v>
      </c>
      <c r="AO1592" s="96">
        <v>1140</v>
      </c>
      <c r="AP1592" s="96">
        <v>1080</v>
      </c>
      <c r="AQ1592" s="96">
        <v>1020</v>
      </c>
      <c r="AR1592" s="96">
        <v>960</v>
      </c>
      <c r="AS1592" s="96">
        <v>900</v>
      </c>
      <c r="AT1592" s="96">
        <v>840</v>
      </c>
      <c r="AU1592" s="96">
        <v>720</v>
      </c>
      <c r="AW1592" s="95" t="s">
        <v>1576</v>
      </c>
      <c r="AX1592" s="96">
        <v>400</v>
      </c>
      <c r="AY1592" s="96">
        <v>380</v>
      </c>
      <c r="AZ1592" s="96">
        <v>360</v>
      </c>
      <c r="BA1592" s="96">
        <v>340</v>
      </c>
      <c r="BB1592" s="96">
        <v>320</v>
      </c>
      <c r="BC1592" s="96">
        <v>300</v>
      </c>
      <c r="BD1592" s="96">
        <v>280</v>
      </c>
      <c r="BE1592" s="96">
        <v>240</v>
      </c>
      <c r="BF1592" s="95" t="s">
        <v>1576</v>
      </c>
      <c r="BG1592" s="96">
        <v>500</v>
      </c>
      <c r="BH1592" s="96">
        <v>480</v>
      </c>
      <c r="BI1592" s="96">
        <v>450</v>
      </c>
      <c r="BJ1592" s="96">
        <v>430</v>
      </c>
      <c r="BK1592" s="96">
        <v>400</v>
      </c>
      <c r="BL1592" s="96">
        <v>380</v>
      </c>
      <c r="BM1592" s="96">
        <v>350</v>
      </c>
      <c r="BN1592" s="96">
        <v>300</v>
      </c>
      <c r="CH1592" s="2">
        <v>66595</v>
      </c>
      <c r="CI1592" s="2" t="s">
        <v>122</v>
      </c>
      <c r="CP1592" s="3">
        <v>64273</v>
      </c>
      <c r="CQ1592" s="3" t="s">
        <v>24682</v>
      </c>
      <c r="CR1592" s="3" t="s">
        <v>126</v>
      </c>
    </row>
    <row r="1593" spans="19:96" x14ac:dyDescent="0.25">
      <c r="S1593" s="2"/>
      <c r="T1593" s="95" t="s">
        <v>1577</v>
      </c>
      <c r="U1593" s="96">
        <v>1000</v>
      </c>
      <c r="V1593" s="96">
        <v>950</v>
      </c>
      <c r="W1593" s="96">
        <v>900</v>
      </c>
      <c r="X1593" s="96">
        <v>850</v>
      </c>
      <c r="Y1593" s="96">
        <v>800</v>
      </c>
      <c r="Z1593" s="96">
        <v>750</v>
      </c>
      <c r="AA1593" s="96">
        <v>700</v>
      </c>
      <c r="AB1593" s="96">
        <v>600</v>
      </c>
      <c r="AC1593" s="95" t="s">
        <v>1577</v>
      </c>
      <c r="AD1593" s="96">
        <v>1600</v>
      </c>
      <c r="AE1593" s="96">
        <v>1520</v>
      </c>
      <c r="AF1593" s="96">
        <v>1440</v>
      </c>
      <c r="AG1593" s="96">
        <v>1360</v>
      </c>
      <c r="AH1593" s="96">
        <v>1280</v>
      </c>
      <c r="AI1593" s="96">
        <v>1200</v>
      </c>
      <c r="AJ1593" s="96">
        <v>1120</v>
      </c>
      <c r="AK1593" s="96">
        <v>960</v>
      </c>
      <c r="AL1593" s="2"/>
      <c r="AM1593" s="95" t="s">
        <v>1577</v>
      </c>
      <c r="AN1593" s="96">
        <v>1500</v>
      </c>
      <c r="AO1593" s="96">
        <v>1430</v>
      </c>
      <c r="AP1593" s="96">
        <v>1350</v>
      </c>
      <c r="AQ1593" s="96">
        <v>1280</v>
      </c>
      <c r="AR1593" s="96">
        <v>1200</v>
      </c>
      <c r="AS1593" s="96">
        <v>1130</v>
      </c>
      <c r="AT1593" s="96">
        <v>1050</v>
      </c>
      <c r="AU1593" s="96">
        <v>900</v>
      </c>
      <c r="AW1593" s="95" t="s">
        <v>1577</v>
      </c>
      <c r="AX1593" s="96">
        <v>500</v>
      </c>
      <c r="AY1593" s="96">
        <v>480</v>
      </c>
      <c r="AZ1593" s="96">
        <v>450</v>
      </c>
      <c r="BA1593" s="96">
        <v>430</v>
      </c>
      <c r="BB1593" s="96">
        <v>400</v>
      </c>
      <c r="BC1593" s="96">
        <v>380</v>
      </c>
      <c r="BD1593" s="96">
        <v>350</v>
      </c>
      <c r="BE1593" s="96">
        <v>300</v>
      </c>
      <c r="BF1593" s="95" t="s">
        <v>1577</v>
      </c>
      <c r="BG1593" s="96">
        <v>600</v>
      </c>
      <c r="BH1593" s="96">
        <v>570</v>
      </c>
      <c r="BI1593" s="96">
        <v>540</v>
      </c>
      <c r="BJ1593" s="96">
        <v>510</v>
      </c>
      <c r="BK1593" s="96">
        <v>480</v>
      </c>
      <c r="BL1593" s="96">
        <v>450</v>
      </c>
      <c r="BM1593" s="96">
        <v>420</v>
      </c>
      <c r="BN1593" s="96">
        <v>360</v>
      </c>
      <c r="CH1593" s="2">
        <v>66597</v>
      </c>
      <c r="CI1593" s="2" t="s">
        <v>124</v>
      </c>
      <c r="CP1593" s="3">
        <v>64274</v>
      </c>
      <c r="CQ1593" s="3" t="s">
        <v>34365</v>
      </c>
      <c r="CR1593" s="3" t="s">
        <v>126</v>
      </c>
    </row>
    <row r="1594" spans="19:96" x14ac:dyDescent="0.25">
      <c r="S1594" s="2"/>
      <c r="T1594" s="95" t="s">
        <v>1578</v>
      </c>
      <c r="U1594" s="96">
        <v>800</v>
      </c>
      <c r="V1594" s="96">
        <v>760</v>
      </c>
      <c r="W1594" s="96">
        <v>720</v>
      </c>
      <c r="X1594" s="96">
        <v>680</v>
      </c>
      <c r="Y1594" s="96">
        <v>640</v>
      </c>
      <c r="Z1594" s="96">
        <v>600</v>
      </c>
      <c r="AA1594" s="96">
        <v>560</v>
      </c>
      <c r="AB1594" s="96">
        <v>480</v>
      </c>
      <c r="AC1594" s="95" t="s">
        <v>1578</v>
      </c>
      <c r="AD1594" s="96">
        <v>1300</v>
      </c>
      <c r="AE1594" s="96">
        <v>1240</v>
      </c>
      <c r="AF1594" s="96">
        <v>1170</v>
      </c>
      <c r="AG1594" s="96">
        <v>1110</v>
      </c>
      <c r="AH1594" s="96">
        <v>1040</v>
      </c>
      <c r="AI1594" s="96">
        <v>980</v>
      </c>
      <c r="AJ1594" s="96">
        <v>910</v>
      </c>
      <c r="AK1594" s="96">
        <v>780</v>
      </c>
      <c r="AL1594" s="2"/>
      <c r="AM1594" s="95" t="s">
        <v>1578</v>
      </c>
      <c r="AN1594" s="96">
        <v>1300</v>
      </c>
      <c r="AO1594" s="96">
        <v>1240</v>
      </c>
      <c r="AP1594" s="96">
        <v>1170</v>
      </c>
      <c r="AQ1594" s="96">
        <v>1110</v>
      </c>
      <c r="AR1594" s="96">
        <v>1040</v>
      </c>
      <c r="AS1594" s="96">
        <v>980</v>
      </c>
      <c r="AT1594" s="96">
        <v>910</v>
      </c>
      <c r="AU1594" s="96">
        <v>780</v>
      </c>
      <c r="AW1594" s="95" t="s">
        <v>1578</v>
      </c>
      <c r="AX1594" s="96">
        <v>400</v>
      </c>
      <c r="AY1594" s="96">
        <v>380</v>
      </c>
      <c r="AZ1594" s="96">
        <v>360</v>
      </c>
      <c r="BA1594" s="96">
        <v>340</v>
      </c>
      <c r="BB1594" s="96">
        <v>320</v>
      </c>
      <c r="BC1594" s="96">
        <v>300</v>
      </c>
      <c r="BD1594" s="96">
        <v>280</v>
      </c>
      <c r="BE1594" s="96">
        <v>240</v>
      </c>
      <c r="BF1594" s="95" t="s">
        <v>1578</v>
      </c>
      <c r="BG1594" s="96">
        <v>600</v>
      </c>
      <c r="BH1594" s="96">
        <v>570</v>
      </c>
      <c r="BI1594" s="96">
        <v>540</v>
      </c>
      <c r="BJ1594" s="96">
        <v>510</v>
      </c>
      <c r="BK1594" s="96">
        <v>480</v>
      </c>
      <c r="BL1594" s="96">
        <v>450</v>
      </c>
      <c r="BM1594" s="96">
        <v>420</v>
      </c>
      <c r="BN1594" s="96">
        <v>360</v>
      </c>
      <c r="CH1594" s="2">
        <v>66599</v>
      </c>
      <c r="CI1594" s="2" t="s">
        <v>126</v>
      </c>
      <c r="CP1594" s="3">
        <v>64275</v>
      </c>
      <c r="CQ1594" s="3" t="s">
        <v>34366</v>
      </c>
      <c r="CR1594" s="3" t="s">
        <v>126</v>
      </c>
    </row>
    <row r="1595" spans="19:96" x14ac:dyDescent="0.25">
      <c r="S1595" s="2"/>
      <c r="T1595" s="95" t="s">
        <v>1579</v>
      </c>
      <c r="U1595" s="96">
        <v>800</v>
      </c>
      <c r="V1595" s="96">
        <v>760</v>
      </c>
      <c r="W1595" s="96">
        <v>720</v>
      </c>
      <c r="X1595" s="96">
        <v>680</v>
      </c>
      <c r="Y1595" s="96">
        <v>640</v>
      </c>
      <c r="Z1595" s="96">
        <v>600</v>
      </c>
      <c r="AA1595" s="96">
        <v>560</v>
      </c>
      <c r="AB1595" s="96">
        <v>480</v>
      </c>
      <c r="AC1595" s="95" t="s">
        <v>1579</v>
      </c>
      <c r="AD1595" s="96">
        <v>1300</v>
      </c>
      <c r="AE1595" s="96">
        <v>1240</v>
      </c>
      <c r="AF1595" s="96">
        <v>1170</v>
      </c>
      <c r="AG1595" s="96">
        <v>1110</v>
      </c>
      <c r="AH1595" s="96">
        <v>1040</v>
      </c>
      <c r="AI1595" s="96">
        <v>980</v>
      </c>
      <c r="AJ1595" s="96">
        <v>910</v>
      </c>
      <c r="AK1595" s="96">
        <v>780</v>
      </c>
      <c r="AL1595" s="2"/>
      <c r="AM1595" s="95" t="s">
        <v>1579</v>
      </c>
      <c r="AN1595" s="96">
        <v>1200</v>
      </c>
      <c r="AO1595" s="96">
        <v>1140</v>
      </c>
      <c r="AP1595" s="96">
        <v>1080</v>
      </c>
      <c r="AQ1595" s="96">
        <v>1020</v>
      </c>
      <c r="AR1595" s="96">
        <v>960</v>
      </c>
      <c r="AS1595" s="96">
        <v>900</v>
      </c>
      <c r="AT1595" s="96">
        <v>840</v>
      </c>
      <c r="AU1595" s="96">
        <v>720</v>
      </c>
      <c r="AW1595" s="95" t="s">
        <v>1579</v>
      </c>
      <c r="AX1595" s="96">
        <v>400</v>
      </c>
      <c r="AY1595" s="96">
        <v>380</v>
      </c>
      <c r="AZ1595" s="96">
        <v>360</v>
      </c>
      <c r="BA1595" s="96">
        <v>340</v>
      </c>
      <c r="BB1595" s="96">
        <v>320</v>
      </c>
      <c r="BC1595" s="96">
        <v>300</v>
      </c>
      <c r="BD1595" s="96">
        <v>280</v>
      </c>
      <c r="BE1595" s="96">
        <v>240</v>
      </c>
      <c r="BF1595" s="95" t="s">
        <v>1579</v>
      </c>
      <c r="BG1595" s="96">
        <v>500</v>
      </c>
      <c r="BH1595" s="96">
        <v>480</v>
      </c>
      <c r="BI1595" s="96">
        <v>450</v>
      </c>
      <c r="BJ1595" s="96">
        <v>430</v>
      </c>
      <c r="BK1595" s="96">
        <v>400</v>
      </c>
      <c r="BL1595" s="96">
        <v>380</v>
      </c>
      <c r="BM1595" s="96">
        <v>350</v>
      </c>
      <c r="BN1595" s="96">
        <v>300</v>
      </c>
      <c r="CH1595" s="2">
        <v>66601</v>
      </c>
      <c r="CI1595" s="2" t="s">
        <v>124</v>
      </c>
      <c r="CP1595" s="3">
        <v>64276</v>
      </c>
      <c r="CQ1595" s="3" t="s">
        <v>34367</v>
      </c>
      <c r="CR1595" s="3" t="s">
        <v>126</v>
      </c>
    </row>
    <row r="1596" spans="19:96" x14ac:dyDescent="0.25">
      <c r="S1596" s="2"/>
      <c r="T1596" s="95" t="s">
        <v>30888</v>
      </c>
      <c r="U1596" s="96">
        <v>900</v>
      </c>
      <c r="V1596" s="96">
        <v>860</v>
      </c>
      <c r="W1596" s="96">
        <v>810</v>
      </c>
      <c r="X1596" s="96">
        <v>770</v>
      </c>
      <c r="Y1596" s="96">
        <v>720</v>
      </c>
      <c r="Z1596" s="96">
        <v>680</v>
      </c>
      <c r="AA1596" s="96">
        <v>630</v>
      </c>
      <c r="AB1596" s="96">
        <v>540</v>
      </c>
      <c r="AC1596" s="95" t="s">
        <v>30888</v>
      </c>
      <c r="AD1596" s="96">
        <v>1400</v>
      </c>
      <c r="AE1596" s="96">
        <v>1330</v>
      </c>
      <c r="AF1596" s="96">
        <v>1260</v>
      </c>
      <c r="AG1596" s="96">
        <v>1190</v>
      </c>
      <c r="AH1596" s="96">
        <v>1120</v>
      </c>
      <c r="AI1596" s="96">
        <v>1050</v>
      </c>
      <c r="AJ1596" s="96">
        <v>980</v>
      </c>
      <c r="AK1596" s="96">
        <v>840</v>
      </c>
      <c r="AL1596" s="2"/>
      <c r="AM1596" s="95" t="s">
        <v>30888</v>
      </c>
      <c r="AN1596" s="96">
        <v>1400</v>
      </c>
      <c r="AO1596" s="96">
        <v>1330</v>
      </c>
      <c r="AP1596" s="96">
        <v>1260</v>
      </c>
      <c r="AQ1596" s="96">
        <v>1190</v>
      </c>
      <c r="AR1596" s="96">
        <v>1120</v>
      </c>
      <c r="AS1596" s="96">
        <v>1050</v>
      </c>
      <c r="AT1596" s="96">
        <v>980</v>
      </c>
      <c r="AU1596" s="96">
        <v>840</v>
      </c>
      <c r="AW1596" s="95" t="s">
        <v>30888</v>
      </c>
      <c r="AX1596" s="96">
        <v>500</v>
      </c>
      <c r="AY1596" s="96">
        <v>480</v>
      </c>
      <c r="AZ1596" s="96">
        <v>450</v>
      </c>
      <c r="BA1596" s="96">
        <v>430</v>
      </c>
      <c r="BB1596" s="96">
        <v>400</v>
      </c>
      <c r="BC1596" s="96">
        <v>380</v>
      </c>
      <c r="BD1596" s="96">
        <v>350</v>
      </c>
      <c r="BE1596" s="96">
        <v>300</v>
      </c>
      <c r="BF1596" s="95" t="s">
        <v>30888</v>
      </c>
      <c r="BG1596" s="96">
        <v>600</v>
      </c>
      <c r="BH1596" s="96">
        <v>570</v>
      </c>
      <c r="BI1596" s="96">
        <v>540</v>
      </c>
      <c r="BJ1596" s="96">
        <v>510</v>
      </c>
      <c r="BK1596" s="96">
        <v>480</v>
      </c>
      <c r="BL1596" s="96">
        <v>450</v>
      </c>
      <c r="BM1596" s="96">
        <v>420</v>
      </c>
      <c r="BN1596" s="96">
        <v>360</v>
      </c>
      <c r="CH1596" s="2">
        <v>66603</v>
      </c>
      <c r="CI1596" s="2" t="s">
        <v>124</v>
      </c>
      <c r="CP1596" s="3">
        <v>64279</v>
      </c>
      <c r="CQ1596" s="3" t="s">
        <v>34368</v>
      </c>
      <c r="CR1596" s="3" t="s">
        <v>126</v>
      </c>
    </row>
    <row r="1597" spans="19:96" x14ac:dyDescent="0.25">
      <c r="S1597" s="2"/>
      <c r="T1597" s="95" t="s">
        <v>1580</v>
      </c>
      <c r="U1597" s="96">
        <v>800</v>
      </c>
      <c r="V1597" s="96">
        <v>760</v>
      </c>
      <c r="W1597" s="96">
        <v>720</v>
      </c>
      <c r="X1597" s="96">
        <v>680</v>
      </c>
      <c r="Y1597" s="96">
        <v>640</v>
      </c>
      <c r="Z1597" s="96">
        <v>600</v>
      </c>
      <c r="AA1597" s="96">
        <v>560</v>
      </c>
      <c r="AB1597" s="96">
        <v>480</v>
      </c>
      <c r="AC1597" s="95" t="s">
        <v>1580</v>
      </c>
      <c r="AD1597" s="96">
        <v>1300</v>
      </c>
      <c r="AE1597" s="96">
        <v>1240</v>
      </c>
      <c r="AF1597" s="96">
        <v>1170</v>
      </c>
      <c r="AG1597" s="96">
        <v>1110</v>
      </c>
      <c r="AH1597" s="96">
        <v>1040</v>
      </c>
      <c r="AI1597" s="96">
        <v>980</v>
      </c>
      <c r="AJ1597" s="96">
        <v>910</v>
      </c>
      <c r="AK1597" s="96">
        <v>780</v>
      </c>
      <c r="AL1597" s="2"/>
      <c r="AM1597" s="95" t="s">
        <v>1580</v>
      </c>
      <c r="AN1597" s="96">
        <v>1200</v>
      </c>
      <c r="AO1597" s="96">
        <v>1140</v>
      </c>
      <c r="AP1597" s="96">
        <v>1080</v>
      </c>
      <c r="AQ1597" s="96">
        <v>1020</v>
      </c>
      <c r="AR1597" s="96">
        <v>960</v>
      </c>
      <c r="AS1597" s="96">
        <v>900</v>
      </c>
      <c r="AT1597" s="96">
        <v>840</v>
      </c>
      <c r="AU1597" s="96">
        <v>720</v>
      </c>
      <c r="AW1597" s="95" t="s">
        <v>1580</v>
      </c>
      <c r="AX1597" s="96">
        <v>400</v>
      </c>
      <c r="AY1597" s="96">
        <v>380</v>
      </c>
      <c r="AZ1597" s="96">
        <v>360</v>
      </c>
      <c r="BA1597" s="96">
        <v>340</v>
      </c>
      <c r="BB1597" s="96">
        <v>320</v>
      </c>
      <c r="BC1597" s="96">
        <v>300</v>
      </c>
      <c r="BD1597" s="96">
        <v>280</v>
      </c>
      <c r="BE1597" s="96">
        <v>240</v>
      </c>
      <c r="BF1597" s="95" t="s">
        <v>1580</v>
      </c>
      <c r="BG1597" s="96">
        <v>500</v>
      </c>
      <c r="BH1597" s="96">
        <v>480</v>
      </c>
      <c r="BI1597" s="96">
        <v>450</v>
      </c>
      <c r="BJ1597" s="96">
        <v>430</v>
      </c>
      <c r="BK1597" s="96">
        <v>400</v>
      </c>
      <c r="BL1597" s="96">
        <v>380</v>
      </c>
      <c r="BM1597" s="96">
        <v>350</v>
      </c>
      <c r="BN1597" s="96">
        <v>300</v>
      </c>
      <c r="CH1597" s="2">
        <v>66604</v>
      </c>
      <c r="CI1597" s="2" t="s">
        <v>126</v>
      </c>
      <c r="CP1597" s="3">
        <v>64280</v>
      </c>
      <c r="CQ1597" s="3" t="s">
        <v>34369</v>
      </c>
      <c r="CR1597" s="3" t="s">
        <v>124</v>
      </c>
    </row>
    <row r="1598" spans="19:96" x14ac:dyDescent="0.25">
      <c r="S1598" s="2"/>
      <c r="T1598" s="95" t="s">
        <v>1581</v>
      </c>
      <c r="U1598" s="96">
        <v>800</v>
      </c>
      <c r="V1598" s="96">
        <v>760</v>
      </c>
      <c r="W1598" s="96">
        <v>720</v>
      </c>
      <c r="X1598" s="96">
        <v>680</v>
      </c>
      <c r="Y1598" s="96">
        <v>640</v>
      </c>
      <c r="Z1598" s="96">
        <v>600</v>
      </c>
      <c r="AA1598" s="96">
        <v>560</v>
      </c>
      <c r="AB1598" s="96">
        <v>480</v>
      </c>
      <c r="AC1598" s="95" t="s">
        <v>1581</v>
      </c>
      <c r="AD1598" s="96">
        <v>1300</v>
      </c>
      <c r="AE1598" s="96">
        <v>1240</v>
      </c>
      <c r="AF1598" s="96">
        <v>1170</v>
      </c>
      <c r="AG1598" s="96">
        <v>1110</v>
      </c>
      <c r="AH1598" s="96">
        <v>1040</v>
      </c>
      <c r="AI1598" s="96">
        <v>980</v>
      </c>
      <c r="AJ1598" s="96">
        <v>910</v>
      </c>
      <c r="AK1598" s="96">
        <v>780</v>
      </c>
      <c r="AL1598" s="2"/>
      <c r="AM1598" s="95" t="s">
        <v>1581</v>
      </c>
      <c r="AN1598" s="96">
        <v>1200</v>
      </c>
      <c r="AO1598" s="96">
        <v>1140</v>
      </c>
      <c r="AP1598" s="96">
        <v>1080</v>
      </c>
      <c r="AQ1598" s="96">
        <v>1020</v>
      </c>
      <c r="AR1598" s="96">
        <v>960</v>
      </c>
      <c r="AS1598" s="96">
        <v>900</v>
      </c>
      <c r="AT1598" s="96">
        <v>840</v>
      </c>
      <c r="AU1598" s="96">
        <v>720</v>
      </c>
      <c r="AW1598" s="95" t="s">
        <v>1581</v>
      </c>
      <c r="AX1598" s="96">
        <v>400</v>
      </c>
      <c r="AY1598" s="96">
        <v>380</v>
      </c>
      <c r="AZ1598" s="96">
        <v>360</v>
      </c>
      <c r="BA1598" s="96">
        <v>340</v>
      </c>
      <c r="BB1598" s="96">
        <v>320</v>
      </c>
      <c r="BC1598" s="96">
        <v>300</v>
      </c>
      <c r="BD1598" s="96">
        <v>280</v>
      </c>
      <c r="BE1598" s="96">
        <v>240</v>
      </c>
      <c r="BF1598" s="95" t="s">
        <v>1581</v>
      </c>
      <c r="BG1598" s="96">
        <v>500</v>
      </c>
      <c r="BH1598" s="96">
        <v>480</v>
      </c>
      <c r="BI1598" s="96">
        <v>450</v>
      </c>
      <c r="BJ1598" s="96">
        <v>430</v>
      </c>
      <c r="BK1598" s="96">
        <v>400</v>
      </c>
      <c r="BL1598" s="96">
        <v>380</v>
      </c>
      <c r="BM1598" s="96">
        <v>350</v>
      </c>
      <c r="BN1598" s="96">
        <v>300</v>
      </c>
      <c r="CH1598" s="2">
        <v>66606</v>
      </c>
      <c r="CI1598" s="2" t="s">
        <v>124</v>
      </c>
      <c r="CP1598" s="3">
        <v>64281</v>
      </c>
      <c r="CQ1598" s="3" t="s">
        <v>29332</v>
      </c>
      <c r="CR1598" s="3" t="s">
        <v>124</v>
      </c>
    </row>
    <row r="1599" spans="19:96" x14ac:dyDescent="0.25">
      <c r="S1599" s="2"/>
      <c r="T1599" s="95" t="s">
        <v>30889</v>
      </c>
      <c r="U1599" s="96">
        <v>1200</v>
      </c>
      <c r="V1599" s="96">
        <v>1140</v>
      </c>
      <c r="W1599" s="96">
        <v>1080</v>
      </c>
      <c r="X1599" s="96">
        <v>1020</v>
      </c>
      <c r="Y1599" s="96">
        <v>960</v>
      </c>
      <c r="Z1599" s="96">
        <v>900</v>
      </c>
      <c r="AA1599" s="96">
        <v>840</v>
      </c>
      <c r="AB1599" s="96">
        <v>720</v>
      </c>
      <c r="AC1599" s="95" t="s">
        <v>30889</v>
      </c>
      <c r="AD1599" s="96">
        <v>1900</v>
      </c>
      <c r="AE1599" s="96">
        <v>1810</v>
      </c>
      <c r="AF1599" s="96">
        <v>1710</v>
      </c>
      <c r="AG1599" s="96">
        <v>1620</v>
      </c>
      <c r="AH1599" s="96">
        <v>1520</v>
      </c>
      <c r="AI1599" s="96">
        <v>1430</v>
      </c>
      <c r="AJ1599" s="96">
        <v>1330</v>
      </c>
      <c r="AK1599" s="96">
        <v>1140</v>
      </c>
      <c r="AL1599" s="2"/>
      <c r="AM1599" s="95" t="s">
        <v>30889</v>
      </c>
      <c r="AN1599" s="96">
        <v>1800</v>
      </c>
      <c r="AO1599" s="96">
        <v>1710</v>
      </c>
      <c r="AP1599" s="96">
        <v>1620</v>
      </c>
      <c r="AQ1599" s="96">
        <v>1530</v>
      </c>
      <c r="AR1599" s="96">
        <v>1440</v>
      </c>
      <c r="AS1599" s="96">
        <v>1350</v>
      </c>
      <c r="AT1599" s="96">
        <v>1260</v>
      </c>
      <c r="AU1599" s="96">
        <v>1080</v>
      </c>
      <c r="AW1599" s="95" t="s">
        <v>30889</v>
      </c>
      <c r="AX1599" s="96">
        <v>600</v>
      </c>
      <c r="AY1599" s="96">
        <v>570</v>
      </c>
      <c r="AZ1599" s="96">
        <v>540</v>
      </c>
      <c r="BA1599" s="96">
        <v>510</v>
      </c>
      <c r="BB1599" s="96">
        <v>480</v>
      </c>
      <c r="BC1599" s="96">
        <v>450</v>
      </c>
      <c r="BD1599" s="96">
        <v>420</v>
      </c>
      <c r="BE1599" s="96">
        <v>360</v>
      </c>
      <c r="BF1599" s="95" t="s">
        <v>30889</v>
      </c>
      <c r="BG1599" s="96">
        <v>800</v>
      </c>
      <c r="BH1599" s="96">
        <v>760</v>
      </c>
      <c r="BI1599" s="96">
        <v>720</v>
      </c>
      <c r="BJ1599" s="96">
        <v>680</v>
      </c>
      <c r="BK1599" s="96">
        <v>640</v>
      </c>
      <c r="BL1599" s="96">
        <v>600</v>
      </c>
      <c r="BM1599" s="96">
        <v>560</v>
      </c>
      <c r="BN1599" s="96">
        <v>480</v>
      </c>
      <c r="CH1599" s="2">
        <v>66608</v>
      </c>
      <c r="CI1599" s="2" t="s">
        <v>126</v>
      </c>
      <c r="CP1599" s="3">
        <v>64282</v>
      </c>
      <c r="CQ1599" s="3" t="s">
        <v>29327</v>
      </c>
      <c r="CR1599" s="3" t="s">
        <v>124</v>
      </c>
    </row>
    <row r="1600" spans="19:96" x14ac:dyDescent="0.25">
      <c r="S1600" s="2"/>
      <c r="T1600" s="95" t="s">
        <v>1582</v>
      </c>
      <c r="U1600" s="96">
        <v>800</v>
      </c>
      <c r="V1600" s="96">
        <v>760</v>
      </c>
      <c r="W1600" s="96">
        <v>720</v>
      </c>
      <c r="X1600" s="96">
        <v>680</v>
      </c>
      <c r="Y1600" s="96">
        <v>640</v>
      </c>
      <c r="Z1600" s="96">
        <v>600</v>
      </c>
      <c r="AA1600" s="96">
        <v>560</v>
      </c>
      <c r="AB1600" s="96">
        <v>480</v>
      </c>
      <c r="AC1600" s="95" t="s">
        <v>1582</v>
      </c>
      <c r="AD1600" s="96">
        <v>1300</v>
      </c>
      <c r="AE1600" s="96">
        <v>1240</v>
      </c>
      <c r="AF1600" s="96">
        <v>1170</v>
      </c>
      <c r="AG1600" s="96">
        <v>1110</v>
      </c>
      <c r="AH1600" s="96">
        <v>1040</v>
      </c>
      <c r="AI1600" s="96">
        <v>980</v>
      </c>
      <c r="AJ1600" s="96">
        <v>910</v>
      </c>
      <c r="AK1600" s="96">
        <v>780</v>
      </c>
      <c r="AL1600" s="2"/>
      <c r="AM1600" s="95" t="s">
        <v>1582</v>
      </c>
      <c r="AN1600" s="96">
        <v>1200</v>
      </c>
      <c r="AO1600" s="96">
        <v>1140</v>
      </c>
      <c r="AP1600" s="96">
        <v>1080</v>
      </c>
      <c r="AQ1600" s="96">
        <v>1020</v>
      </c>
      <c r="AR1600" s="96">
        <v>960</v>
      </c>
      <c r="AS1600" s="96">
        <v>900</v>
      </c>
      <c r="AT1600" s="96">
        <v>840</v>
      </c>
      <c r="AU1600" s="96">
        <v>720</v>
      </c>
      <c r="AW1600" s="95" t="s">
        <v>1582</v>
      </c>
      <c r="AX1600" s="96">
        <v>400</v>
      </c>
      <c r="AY1600" s="96">
        <v>380</v>
      </c>
      <c r="AZ1600" s="96">
        <v>360</v>
      </c>
      <c r="BA1600" s="96">
        <v>340</v>
      </c>
      <c r="BB1600" s="96">
        <v>320</v>
      </c>
      <c r="BC1600" s="96">
        <v>300</v>
      </c>
      <c r="BD1600" s="96">
        <v>280</v>
      </c>
      <c r="BE1600" s="96">
        <v>240</v>
      </c>
      <c r="BF1600" s="95" t="s">
        <v>1582</v>
      </c>
      <c r="BG1600" s="96">
        <v>500</v>
      </c>
      <c r="BH1600" s="96">
        <v>480</v>
      </c>
      <c r="BI1600" s="96">
        <v>450</v>
      </c>
      <c r="BJ1600" s="96">
        <v>430</v>
      </c>
      <c r="BK1600" s="96">
        <v>400</v>
      </c>
      <c r="BL1600" s="96">
        <v>380</v>
      </c>
      <c r="BM1600" s="96">
        <v>350</v>
      </c>
      <c r="BN1600" s="96">
        <v>300</v>
      </c>
      <c r="CH1600" s="2">
        <v>66610</v>
      </c>
      <c r="CI1600" s="2" t="s">
        <v>126</v>
      </c>
      <c r="CP1600" s="3">
        <v>64283</v>
      </c>
      <c r="CQ1600" s="3" t="s">
        <v>26426</v>
      </c>
      <c r="CR1600" s="3" t="s">
        <v>124</v>
      </c>
    </row>
    <row r="1601" spans="19:96" x14ac:dyDescent="0.25">
      <c r="S1601" s="2"/>
      <c r="T1601" s="95" t="s">
        <v>30890</v>
      </c>
      <c r="U1601" s="96">
        <v>900</v>
      </c>
      <c r="V1601" s="96">
        <v>860</v>
      </c>
      <c r="W1601" s="96">
        <v>810</v>
      </c>
      <c r="X1601" s="96">
        <v>770</v>
      </c>
      <c r="Y1601" s="96">
        <v>720</v>
      </c>
      <c r="Z1601" s="96">
        <v>680</v>
      </c>
      <c r="AA1601" s="96">
        <v>630</v>
      </c>
      <c r="AB1601" s="96">
        <v>540</v>
      </c>
      <c r="AC1601" s="95" t="s">
        <v>30890</v>
      </c>
      <c r="AD1601" s="96">
        <v>1400</v>
      </c>
      <c r="AE1601" s="96">
        <v>1330</v>
      </c>
      <c r="AF1601" s="96">
        <v>1260</v>
      </c>
      <c r="AG1601" s="96">
        <v>1190</v>
      </c>
      <c r="AH1601" s="96">
        <v>1120</v>
      </c>
      <c r="AI1601" s="96">
        <v>1050</v>
      </c>
      <c r="AJ1601" s="96">
        <v>980</v>
      </c>
      <c r="AK1601" s="96">
        <v>840</v>
      </c>
      <c r="AL1601" s="2"/>
      <c r="AM1601" s="95" t="s">
        <v>30890</v>
      </c>
      <c r="AN1601" s="96">
        <v>1400</v>
      </c>
      <c r="AO1601" s="96">
        <v>1330</v>
      </c>
      <c r="AP1601" s="96">
        <v>1260</v>
      </c>
      <c r="AQ1601" s="96">
        <v>1190</v>
      </c>
      <c r="AR1601" s="96">
        <v>1120</v>
      </c>
      <c r="AS1601" s="96">
        <v>1050</v>
      </c>
      <c r="AT1601" s="96">
        <v>980</v>
      </c>
      <c r="AU1601" s="96">
        <v>840</v>
      </c>
      <c r="AW1601" s="95" t="s">
        <v>30890</v>
      </c>
      <c r="AX1601" s="96">
        <v>500</v>
      </c>
      <c r="AY1601" s="96">
        <v>480</v>
      </c>
      <c r="AZ1601" s="96">
        <v>450</v>
      </c>
      <c r="BA1601" s="96">
        <v>430</v>
      </c>
      <c r="BB1601" s="96">
        <v>400</v>
      </c>
      <c r="BC1601" s="96">
        <v>380</v>
      </c>
      <c r="BD1601" s="96">
        <v>350</v>
      </c>
      <c r="BE1601" s="96">
        <v>300</v>
      </c>
      <c r="BF1601" s="95" t="s">
        <v>30890</v>
      </c>
      <c r="BG1601" s="96">
        <v>600</v>
      </c>
      <c r="BH1601" s="96">
        <v>570</v>
      </c>
      <c r="BI1601" s="96">
        <v>540</v>
      </c>
      <c r="BJ1601" s="96">
        <v>510</v>
      </c>
      <c r="BK1601" s="96">
        <v>480</v>
      </c>
      <c r="BL1601" s="96">
        <v>450</v>
      </c>
      <c r="BM1601" s="96">
        <v>420</v>
      </c>
      <c r="BN1601" s="96">
        <v>360</v>
      </c>
      <c r="CH1601" s="2">
        <v>66612</v>
      </c>
      <c r="CI1601" s="2" t="s">
        <v>126</v>
      </c>
      <c r="CP1601" s="3">
        <v>64284</v>
      </c>
      <c r="CQ1601" s="3" t="s">
        <v>34370</v>
      </c>
      <c r="CR1601" s="3" t="s">
        <v>126</v>
      </c>
    </row>
    <row r="1602" spans="19:96" x14ac:dyDescent="0.25">
      <c r="S1602" s="2"/>
      <c r="T1602" s="95" t="s">
        <v>30891</v>
      </c>
      <c r="U1602" s="96">
        <v>1000</v>
      </c>
      <c r="V1602" s="96">
        <v>950</v>
      </c>
      <c r="W1602" s="96">
        <v>900</v>
      </c>
      <c r="X1602" s="96">
        <v>850</v>
      </c>
      <c r="Y1602" s="96">
        <v>800</v>
      </c>
      <c r="Z1602" s="96">
        <v>750</v>
      </c>
      <c r="AA1602" s="96">
        <v>700</v>
      </c>
      <c r="AB1602" s="96">
        <v>600</v>
      </c>
      <c r="AC1602" s="95" t="s">
        <v>30891</v>
      </c>
      <c r="AD1602" s="96">
        <v>1600</v>
      </c>
      <c r="AE1602" s="96">
        <v>1520</v>
      </c>
      <c r="AF1602" s="96">
        <v>1440</v>
      </c>
      <c r="AG1602" s="96">
        <v>1360</v>
      </c>
      <c r="AH1602" s="96">
        <v>1280</v>
      </c>
      <c r="AI1602" s="96">
        <v>1200</v>
      </c>
      <c r="AJ1602" s="96">
        <v>1120</v>
      </c>
      <c r="AK1602" s="96">
        <v>960</v>
      </c>
      <c r="AL1602" s="2"/>
      <c r="AM1602" s="95" t="s">
        <v>30891</v>
      </c>
      <c r="AN1602" s="96">
        <v>1500</v>
      </c>
      <c r="AO1602" s="96">
        <v>1430</v>
      </c>
      <c r="AP1602" s="96">
        <v>1350</v>
      </c>
      <c r="AQ1602" s="96">
        <v>1280</v>
      </c>
      <c r="AR1602" s="96">
        <v>1200</v>
      </c>
      <c r="AS1602" s="96">
        <v>1130</v>
      </c>
      <c r="AT1602" s="96">
        <v>1050</v>
      </c>
      <c r="AU1602" s="96">
        <v>900</v>
      </c>
      <c r="AW1602" s="95" t="s">
        <v>30891</v>
      </c>
      <c r="AX1602" s="96">
        <v>500</v>
      </c>
      <c r="AY1602" s="96">
        <v>480</v>
      </c>
      <c r="AZ1602" s="96">
        <v>450</v>
      </c>
      <c r="BA1602" s="96">
        <v>430</v>
      </c>
      <c r="BB1602" s="96">
        <v>400</v>
      </c>
      <c r="BC1602" s="96">
        <v>380</v>
      </c>
      <c r="BD1602" s="96">
        <v>350</v>
      </c>
      <c r="BE1602" s="96">
        <v>300</v>
      </c>
      <c r="BF1602" s="95" t="s">
        <v>30891</v>
      </c>
      <c r="BG1602" s="96">
        <v>600</v>
      </c>
      <c r="BH1602" s="96">
        <v>570</v>
      </c>
      <c r="BI1602" s="96">
        <v>540</v>
      </c>
      <c r="BJ1602" s="96">
        <v>510</v>
      </c>
      <c r="BK1602" s="96">
        <v>480</v>
      </c>
      <c r="BL1602" s="96">
        <v>450</v>
      </c>
      <c r="BM1602" s="96">
        <v>420</v>
      </c>
      <c r="BN1602" s="96">
        <v>360</v>
      </c>
      <c r="CH1602" s="2">
        <v>66613</v>
      </c>
      <c r="CI1602" s="2" t="s">
        <v>126</v>
      </c>
      <c r="CP1602" s="3">
        <v>64285</v>
      </c>
      <c r="CQ1602" s="3" t="s">
        <v>34371</v>
      </c>
      <c r="CR1602" s="3" t="s">
        <v>122</v>
      </c>
    </row>
    <row r="1603" spans="19:96" x14ac:dyDescent="0.25">
      <c r="S1603" s="2"/>
      <c r="T1603" s="95" t="s">
        <v>1583</v>
      </c>
      <c r="U1603" s="96">
        <v>1000</v>
      </c>
      <c r="V1603" s="96">
        <v>950</v>
      </c>
      <c r="W1603" s="96">
        <v>900</v>
      </c>
      <c r="X1603" s="96">
        <v>850</v>
      </c>
      <c r="Y1603" s="96">
        <v>800</v>
      </c>
      <c r="Z1603" s="96">
        <v>750</v>
      </c>
      <c r="AA1603" s="96">
        <v>700</v>
      </c>
      <c r="AB1603" s="96">
        <v>600</v>
      </c>
      <c r="AC1603" s="95" t="s">
        <v>1583</v>
      </c>
      <c r="AD1603" s="96">
        <v>1600</v>
      </c>
      <c r="AE1603" s="96">
        <v>1520</v>
      </c>
      <c r="AF1603" s="96">
        <v>1440</v>
      </c>
      <c r="AG1603" s="96">
        <v>1360</v>
      </c>
      <c r="AH1603" s="96">
        <v>1280</v>
      </c>
      <c r="AI1603" s="96">
        <v>1200</v>
      </c>
      <c r="AJ1603" s="96">
        <v>1120</v>
      </c>
      <c r="AK1603" s="96">
        <v>960</v>
      </c>
      <c r="AL1603" s="2"/>
      <c r="AM1603" s="95" t="s">
        <v>1583</v>
      </c>
      <c r="AN1603" s="96">
        <v>1500</v>
      </c>
      <c r="AO1603" s="96">
        <v>1430</v>
      </c>
      <c r="AP1603" s="96">
        <v>1350</v>
      </c>
      <c r="AQ1603" s="96">
        <v>1280</v>
      </c>
      <c r="AR1603" s="96">
        <v>1200</v>
      </c>
      <c r="AS1603" s="96">
        <v>1130</v>
      </c>
      <c r="AT1603" s="96">
        <v>1050</v>
      </c>
      <c r="AU1603" s="96">
        <v>900</v>
      </c>
      <c r="AW1603" s="95" t="s">
        <v>1583</v>
      </c>
      <c r="AX1603" s="96">
        <v>500</v>
      </c>
      <c r="AY1603" s="96">
        <v>480</v>
      </c>
      <c r="AZ1603" s="96">
        <v>450</v>
      </c>
      <c r="BA1603" s="96">
        <v>430</v>
      </c>
      <c r="BB1603" s="96">
        <v>400</v>
      </c>
      <c r="BC1603" s="96">
        <v>380</v>
      </c>
      <c r="BD1603" s="96">
        <v>350</v>
      </c>
      <c r="BE1603" s="96">
        <v>300</v>
      </c>
      <c r="BF1603" s="95" t="s">
        <v>1583</v>
      </c>
      <c r="BG1603" s="96">
        <v>700</v>
      </c>
      <c r="BH1603" s="96">
        <v>670</v>
      </c>
      <c r="BI1603" s="96">
        <v>630</v>
      </c>
      <c r="BJ1603" s="96">
        <v>600</v>
      </c>
      <c r="BK1603" s="96">
        <v>560</v>
      </c>
      <c r="BL1603" s="96">
        <v>530</v>
      </c>
      <c r="BM1603" s="96">
        <v>490</v>
      </c>
      <c r="BN1603" s="96">
        <v>420</v>
      </c>
      <c r="CH1603" s="2">
        <v>66615</v>
      </c>
      <c r="CI1603" s="2" t="s">
        <v>124</v>
      </c>
      <c r="CP1603" s="3">
        <v>64286</v>
      </c>
      <c r="CQ1603" s="3" t="s">
        <v>34372</v>
      </c>
      <c r="CR1603" s="3" t="s">
        <v>126</v>
      </c>
    </row>
    <row r="1604" spans="19:96" x14ac:dyDescent="0.25">
      <c r="S1604" s="2"/>
      <c r="T1604" s="95" t="s">
        <v>1584</v>
      </c>
      <c r="U1604" s="96">
        <v>900</v>
      </c>
      <c r="V1604" s="96">
        <v>860</v>
      </c>
      <c r="W1604" s="96">
        <v>810</v>
      </c>
      <c r="X1604" s="96">
        <v>770</v>
      </c>
      <c r="Y1604" s="96">
        <v>720</v>
      </c>
      <c r="Z1604" s="96">
        <v>680</v>
      </c>
      <c r="AA1604" s="96">
        <v>630</v>
      </c>
      <c r="AB1604" s="96">
        <v>540</v>
      </c>
      <c r="AC1604" s="95" t="s">
        <v>1584</v>
      </c>
      <c r="AD1604" s="96">
        <v>1400</v>
      </c>
      <c r="AE1604" s="96">
        <v>1330</v>
      </c>
      <c r="AF1604" s="96">
        <v>1260</v>
      </c>
      <c r="AG1604" s="96">
        <v>1190</v>
      </c>
      <c r="AH1604" s="96">
        <v>1120</v>
      </c>
      <c r="AI1604" s="96">
        <v>1050</v>
      </c>
      <c r="AJ1604" s="96">
        <v>980</v>
      </c>
      <c r="AK1604" s="96">
        <v>840</v>
      </c>
      <c r="AL1604" s="2"/>
      <c r="AM1604" s="95" t="s">
        <v>1584</v>
      </c>
      <c r="AN1604" s="96">
        <v>1400</v>
      </c>
      <c r="AO1604" s="96">
        <v>1330</v>
      </c>
      <c r="AP1604" s="96">
        <v>1260</v>
      </c>
      <c r="AQ1604" s="96">
        <v>1190</v>
      </c>
      <c r="AR1604" s="96">
        <v>1120</v>
      </c>
      <c r="AS1604" s="96">
        <v>1050</v>
      </c>
      <c r="AT1604" s="96">
        <v>980</v>
      </c>
      <c r="AU1604" s="96">
        <v>840</v>
      </c>
      <c r="AW1604" s="95" t="s">
        <v>1584</v>
      </c>
      <c r="AX1604" s="96">
        <v>500</v>
      </c>
      <c r="AY1604" s="96">
        <v>480</v>
      </c>
      <c r="AZ1604" s="96">
        <v>450</v>
      </c>
      <c r="BA1604" s="96">
        <v>430</v>
      </c>
      <c r="BB1604" s="96">
        <v>400</v>
      </c>
      <c r="BC1604" s="96">
        <v>380</v>
      </c>
      <c r="BD1604" s="96">
        <v>350</v>
      </c>
      <c r="BE1604" s="96">
        <v>300</v>
      </c>
      <c r="BF1604" s="95" t="s">
        <v>1584</v>
      </c>
      <c r="BG1604" s="96">
        <v>600</v>
      </c>
      <c r="BH1604" s="96">
        <v>570</v>
      </c>
      <c r="BI1604" s="96">
        <v>540</v>
      </c>
      <c r="BJ1604" s="96">
        <v>510</v>
      </c>
      <c r="BK1604" s="96">
        <v>480</v>
      </c>
      <c r="BL1604" s="96">
        <v>450</v>
      </c>
      <c r="BM1604" s="96">
        <v>420</v>
      </c>
      <c r="BN1604" s="96">
        <v>360</v>
      </c>
      <c r="CH1604" s="2">
        <v>66617</v>
      </c>
      <c r="CI1604" s="2" t="s">
        <v>126</v>
      </c>
      <c r="CP1604" s="3">
        <v>64287</v>
      </c>
      <c r="CQ1604" s="3" t="s">
        <v>34373</v>
      </c>
      <c r="CR1604" s="3" t="s">
        <v>126</v>
      </c>
    </row>
    <row r="1605" spans="19:96" x14ac:dyDescent="0.25">
      <c r="S1605" s="2"/>
      <c r="T1605" s="95" t="s">
        <v>1585</v>
      </c>
      <c r="U1605" s="96">
        <v>700</v>
      </c>
      <c r="V1605" s="96">
        <v>670</v>
      </c>
      <c r="W1605" s="96">
        <v>630</v>
      </c>
      <c r="X1605" s="96">
        <v>600</v>
      </c>
      <c r="Y1605" s="96">
        <v>560</v>
      </c>
      <c r="Z1605" s="96">
        <v>530</v>
      </c>
      <c r="AA1605" s="96">
        <v>490</v>
      </c>
      <c r="AB1605" s="96">
        <v>420</v>
      </c>
      <c r="AC1605" s="95" t="s">
        <v>1585</v>
      </c>
      <c r="AD1605" s="96">
        <v>1100</v>
      </c>
      <c r="AE1605" s="96">
        <v>1050</v>
      </c>
      <c r="AF1605" s="96">
        <v>990</v>
      </c>
      <c r="AG1605" s="96">
        <v>940</v>
      </c>
      <c r="AH1605" s="96">
        <v>880</v>
      </c>
      <c r="AI1605" s="96">
        <v>830</v>
      </c>
      <c r="AJ1605" s="96">
        <v>770</v>
      </c>
      <c r="AK1605" s="96">
        <v>660</v>
      </c>
      <c r="AL1605" s="2"/>
      <c r="AM1605" s="95" t="s">
        <v>1585</v>
      </c>
      <c r="AN1605" s="96">
        <v>1100</v>
      </c>
      <c r="AO1605" s="96">
        <v>1050</v>
      </c>
      <c r="AP1605" s="96">
        <v>990</v>
      </c>
      <c r="AQ1605" s="96">
        <v>940</v>
      </c>
      <c r="AR1605" s="96">
        <v>880</v>
      </c>
      <c r="AS1605" s="96">
        <v>830</v>
      </c>
      <c r="AT1605" s="96">
        <v>770</v>
      </c>
      <c r="AU1605" s="96">
        <v>660</v>
      </c>
      <c r="AW1605" s="95" t="s">
        <v>1585</v>
      </c>
      <c r="AX1605" s="96">
        <v>400</v>
      </c>
      <c r="AY1605" s="96">
        <v>380</v>
      </c>
      <c r="AZ1605" s="96">
        <v>360</v>
      </c>
      <c r="BA1605" s="96">
        <v>340</v>
      </c>
      <c r="BB1605" s="96">
        <v>320</v>
      </c>
      <c r="BC1605" s="96">
        <v>300</v>
      </c>
      <c r="BD1605" s="96">
        <v>280</v>
      </c>
      <c r="BE1605" s="96">
        <v>240</v>
      </c>
      <c r="BF1605" s="95" t="s">
        <v>1585</v>
      </c>
      <c r="BG1605" s="96">
        <v>500</v>
      </c>
      <c r="BH1605" s="96">
        <v>480</v>
      </c>
      <c r="BI1605" s="96">
        <v>450</v>
      </c>
      <c r="BJ1605" s="96">
        <v>430</v>
      </c>
      <c r="BK1605" s="96">
        <v>400</v>
      </c>
      <c r="BL1605" s="96">
        <v>380</v>
      </c>
      <c r="BM1605" s="96">
        <v>350</v>
      </c>
      <c r="BN1605" s="96">
        <v>300</v>
      </c>
      <c r="CH1605" s="2">
        <v>66618</v>
      </c>
      <c r="CI1605" s="2" t="s">
        <v>124</v>
      </c>
      <c r="CP1605" s="3">
        <v>64288</v>
      </c>
      <c r="CQ1605" s="3" t="s">
        <v>34374</v>
      </c>
      <c r="CR1605" s="3" t="s">
        <v>126</v>
      </c>
    </row>
    <row r="1606" spans="19:96" x14ac:dyDescent="0.25">
      <c r="S1606" s="2"/>
      <c r="T1606" s="95" t="s">
        <v>1586</v>
      </c>
      <c r="U1606" s="96">
        <v>800</v>
      </c>
      <c r="V1606" s="96">
        <v>760</v>
      </c>
      <c r="W1606" s="96">
        <v>720</v>
      </c>
      <c r="X1606" s="96">
        <v>680</v>
      </c>
      <c r="Y1606" s="96">
        <v>640</v>
      </c>
      <c r="Z1606" s="96">
        <v>600</v>
      </c>
      <c r="AA1606" s="96">
        <v>560</v>
      </c>
      <c r="AB1606" s="96">
        <v>480</v>
      </c>
      <c r="AC1606" s="95" t="s">
        <v>1586</v>
      </c>
      <c r="AD1606" s="96">
        <v>1300</v>
      </c>
      <c r="AE1606" s="96">
        <v>1240</v>
      </c>
      <c r="AF1606" s="96">
        <v>1170</v>
      </c>
      <c r="AG1606" s="96">
        <v>1110</v>
      </c>
      <c r="AH1606" s="96">
        <v>1040</v>
      </c>
      <c r="AI1606" s="96">
        <v>980</v>
      </c>
      <c r="AJ1606" s="96">
        <v>910</v>
      </c>
      <c r="AK1606" s="96">
        <v>780</v>
      </c>
      <c r="AL1606" s="2"/>
      <c r="AM1606" s="95" t="s">
        <v>1586</v>
      </c>
      <c r="AN1606" s="96">
        <v>1300</v>
      </c>
      <c r="AO1606" s="96">
        <v>1240</v>
      </c>
      <c r="AP1606" s="96">
        <v>1170</v>
      </c>
      <c r="AQ1606" s="96">
        <v>1110</v>
      </c>
      <c r="AR1606" s="96">
        <v>1040</v>
      </c>
      <c r="AS1606" s="96">
        <v>980</v>
      </c>
      <c r="AT1606" s="96">
        <v>910</v>
      </c>
      <c r="AU1606" s="96">
        <v>780</v>
      </c>
      <c r="AW1606" s="95" t="s">
        <v>1586</v>
      </c>
      <c r="AX1606" s="96">
        <v>400</v>
      </c>
      <c r="AY1606" s="96">
        <v>380</v>
      </c>
      <c r="AZ1606" s="96">
        <v>360</v>
      </c>
      <c r="BA1606" s="96">
        <v>340</v>
      </c>
      <c r="BB1606" s="96">
        <v>320</v>
      </c>
      <c r="BC1606" s="96">
        <v>300</v>
      </c>
      <c r="BD1606" s="96">
        <v>280</v>
      </c>
      <c r="BE1606" s="96">
        <v>240</v>
      </c>
      <c r="BF1606" s="95" t="s">
        <v>1586</v>
      </c>
      <c r="BG1606" s="96">
        <v>600</v>
      </c>
      <c r="BH1606" s="96">
        <v>570</v>
      </c>
      <c r="BI1606" s="96">
        <v>540</v>
      </c>
      <c r="BJ1606" s="96">
        <v>510</v>
      </c>
      <c r="BK1606" s="96">
        <v>480</v>
      </c>
      <c r="BL1606" s="96">
        <v>450</v>
      </c>
      <c r="BM1606" s="96">
        <v>420</v>
      </c>
      <c r="BN1606" s="96">
        <v>360</v>
      </c>
      <c r="CH1606" s="2">
        <v>66620</v>
      </c>
      <c r="CI1606" s="2" t="s">
        <v>126</v>
      </c>
      <c r="CP1606" s="3">
        <v>64289</v>
      </c>
      <c r="CQ1606" s="3" t="s">
        <v>34375</v>
      </c>
      <c r="CR1606" s="3" t="s">
        <v>126</v>
      </c>
    </row>
    <row r="1607" spans="19:96" x14ac:dyDescent="0.25">
      <c r="S1607" s="2"/>
      <c r="T1607" s="95" t="s">
        <v>1587</v>
      </c>
      <c r="U1607" s="96">
        <v>800</v>
      </c>
      <c r="V1607" s="96">
        <v>760</v>
      </c>
      <c r="W1607" s="96">
        <v>720</v>
      </c>
      <c r="X1607" s="96">
        <v>680</v>
      </c>
      <c r="Y1607" s="96">
        <v>640</v>
      </c>
      <c r="Z1607" s="96">
        <v>600</v>
      </c>
      <c r="AA1607" s="96">
        <v>560</v>
      </c>
      <c r="AB1607" s="96">
        <v>480</v>
      </c>
      <c r="AC1607" s="95" t="s">
        <v>1587</v>
      </c>
      <c r="AD1607" s="96">
        <v>1300</v>
      </c>
      <c r="AE1607" s="96">
        <v>1240</v>
      </c>
      <c r="AF1607" s="96">
        <v>1170</v>
      </c>
      <c r="AG1607" s="96">
        <v>1110</v>
      </c>
      <c r="AH1607" s="96">
        <v>1040</v>
      </c>
      <c r="AI1607" s="96">
        <v>980</v>
      </c>
      <c r="AJ1607" s="96">
        <v>910</v>
      </c>
      <c r="AK1607" s="96">
        <v>780</v>
      </c>
      <c r="AL1607" s="2"/>
      <c r="AM1607" s="95" t="s">
        <v>1587</v>
      </c>
      <c r="AN1607" s="96">
        <v>1200</v>
      </c>
      <c r="AO1607" s="96">
        <v>1140</v>
      </c>
      <c r="AP1607" s="96">
        <v>1080</v>
      </c>
      <c r="AQ1607" s="96">
        <v>1020</v>
      </c>
      <c r="AR1607" s="96">
        <v>960</v>
      </c>
      <c r="AS1607" s="96">
        <v>900</v>
      </c>
      <c r="AT1607" s="96">
        <v>840</v>
      </c>
      <c r="AU1607" s="96">
        <v>720</v>
      </c>
      <c r="AW1607" s="95" t="s">
        <v>1587</v>
      </c>
      <c r="AX1607" s="96">
        <v>400</v>
      </c>
      <c r="AY1607" s="96">
        <v>380</v>
      </c>
      <c r="AZ1607" s="96">
        <v>360</v>
      </c>
      <c r="BA1607" s="96">
        <v>340</v>
      </c>
      <c r="BB1607" s="96">
        <v>320</v>
      </c>
      <c r="BC1607" s="96">
        <v>300</v>
      </c>
      <c r="BD1607" s="96">
        <v>280</v>
      </c>
      <c r="BE1607" s="96">
        <v>240</v>
      </c>
      <c r="BF1607" s="95" t="s">
        <v>1587</v>
      </c>
      <c r="BG1607" s="96">
        <v>500</v>
      </c>
      <c r="BH1607" s="96">
        <v>480</v>
      </c>
      <c r="BI1607" s="96">
        <v>450</v>
      </c>
      <c r="BJ1607" s="96">
        <v>430</v>
      </c>
      <c r="BK1607" s="96">
        <v>400</v>
      </c>
      <c r="BL1607" s="96">
        <v>380</v>
      </c>
      <c r="BM1607" s="96">
        <v>350</v>
      </c>
      <c r="BN1607" s="96">
        <v>300</v>
      </c>
      <c r="CH1607" s="2">
        <v>66633</v>
      </c>
      <c r="CI1607" s="2" t="s">
        <v>122</v>
      </c>
      <c r="CP1607" s="3">
        <v>64290</v>
      </c>
      <c r="CQ1607" s="3" t="s">
        <v>34376</v>
      </c>
      <c r="CR1607" s="3" t="s">
        <v>126</v>
      </c>
    </row>
    <row r="1608" spans="19:96" x14ac:dyDescent="0.25">
      <c r="S1608" s="2"/>
      <c r="T1608" s="95" t="s">
        <v>1588</v>
      </c>
      <c r="U1608" s="96">
        <v>800</v>
      </c>
      <c r="V1608" s="96">
        <v>760</v>
      </c>
      <c r="W1608" s="96">
        <v>720</v>
      </c>
      <c r="X1608" s="96">
        <v>680</v>
      </c>
      <c r="Y1608" s="96">
        <v>640</v>
      </c>
      <c r="Z1608" s="96">
        <v>600</v>
      </c>
      <c r="AA1608" s="96">
        <v>560</v>
      </c>
      <c r="AB1608" s="96">
        <v>480</v>
      </c>
      <c r="AC1608" s="95" t="s">
        <v>1588</v>
      </c>
      <c r="AD1608" s="96">
        <v>1300</v>
      </c>
      <c r="AE1608" s="96">
        <v>1240</v>
      </c>
      <c r="AF1608" s="96">
        <v>1170</v>
      </c>
      <c r="AG1608" s="96">
        <v>1110</v>
      </c>
      <c r="AH1608" s="96">
        <v>1040</v>
      </c>
      <c r="AI1608" s="96">
        <v>980</v>
      </c>
      <c r="AJ1608" s="96">
        <v>910</v>
      </c>
      <c r="AK1608" s="96">
        <v>780</v>
      </c>
      <c r="AL1608" s="2"/>
      <c r="AM1608" s="95" t="s">
        <v>1588</v>
      </c>
      <c r="AN1608" s="96">
        <v>1200</v>
      </c>
      <c r="AO1608" s="96">
        <v>1140</v>
      </c>
      <c r="AP1608" s="96">
        <v>1080</v>
      </c>
      <c r="AQ1608" s="96">
        <v>1020</v>
      </c>
      <c r="AR1608" s="96">
        <v>960</v>
      </c>
      <c r="AS1608" s="96">
        <v>900</v>
      </c>
      <c r="AT1608" s="96">
        <v>840</v>
      </c>
      <c r="AU1608" s="96">
        <v>720</v>
      </c>
      <c r="AW1608" s="95" t="s">
        <v>1588</v>
      </c>
      <c r="AX1608" s="96">
        <v>400</v>
      </c>
      <c r="AY1608" s="96">
        <v>380</v>
      </c>
      <c r="AZ1608" s="96">
        <v>360</v>
      </c>
      <c r="BA1608" s="96">
        <v>340</v>
      </c>
      <c r="BB1608" s="96">
        <v>320</v>
      </c>
      <c r="BC1608" s="96">
        <v>300</v>
      </c>
      <c r="BD1608" s="96">
        <v>280</v>
      </c>
      <c r="BE1608" s="96">
        <v>240</v>
      </c>
      <c r="BF1608" s="95" t="s">
        <v>1588</v>
      </c>
      <c r="BG1608" s="96">
        <v>500</v>
      </c>
      <c r="BH1608" s="96">
        <v>480</v>
      </c>
      <c r="BI1608" s="96">
        <v>450</v>
      </c>
      <c r="BJ1608" s="96">
        <v>430</v>
      </c>
      <c r="BK1608" s="96">
        <v>400</v>
      </c>
      <c r="BL1608" s="96">
        <v>380</v>
      </c>
      <c r="BM1608" s="96">
        <v>350</v>
      </c>
      <c r="BN1608" s="96">
        <v>300</v>
      </c>
      <c r="CH1608" s="2">
        <v>66634</v>
      </c>
      <c r="CI1608" s="2" t="s">
        <v>126</v>
      </c>
      <c r="CP1608" s="3">
        <v>64301</v>
      </c>
      <c r="CQ1608" s="3" t="s">
        <v>34377</v>
      </c>
      <c r="CR1608" s="3" t="s">
        <v>124</v>
      </c>
    </row>
    <row r="1609" spans="19:96" x14ac:dyDescent="0.25">
      <c r="S1609" s="2"/>
      <c r="T1609" s="95" t="s">
        <v>1589</v>
      </c>
      <c r="U1609" s="96">
        <v>1200</v>
      </c>
      <c r="V1609" s="96">
        <v>1140</v>
      </c>
      <c r="W1609" s="96">
        <v>1080</v>
      </c>
      <c r="X1609" s="96">
        <v>1020</v>
      </c>
      <c r="Y1609" s="96">
        <v>960</v>
      </c>
      <c r="Z1609" s="96">
        <v>900</v>
      </c>
      <c r="AA1609" s="96">
        <v>840</v>
      </c>
      <c r="AB1609" s="96">
        <v>720</v>
      </c>
      <c r="AC1609" s="95" t="s">
        <v>1589</v>
      </c>
      <c r="AD1609" s="96">
        <v>1900</v>
      </c>
      <c r="AE1609" s="96">
        <v>1810</v>
      </c>
      <c r="AF1609" s="96">
        <v>1710</v>
      </c>
      <c r="AG1609" s="96">
        <v>1620</v>
      </c>
      <c r="AH1609" s="96">
        <v>1520</v>
      </c>
      <c r="AI1609" s="96">
        <v>1430</v>
      </c>
      <c r="AJ1609" s="96">
        <v>1330</v>
      </c>
      <c r="AK1609" s="96">
        <v>1140</v>
      </c>
      <c r="AL1609" s="2"/>
      <c r="AM1609" s="95" t="s">
        <v>1589</v>
      </c>
      <c r="AN1609" s="96">
        <v>1800</v>
      </c>
      <c r="AO1609" s="96">
        <v>1710</v>
      </c>
      <c r="AP1609" s="96">
        <v>1620</v>
      </c>
      <c r="AQ1609" s="96">
        <v>1530</v>
      </c>
      <c r="AR1609" s="96">
        <v>1440</v>
      </c>
      <c r="AS1609" s="96">
        <v>1350</v>
      </c>
      <c r="AT1609" s="96">
        <v>1260</v>
      </c>
      <c r="AU1609" s="96">
        <v>1080</v>
      </c>
      <c r="AW1609" s="95" t="s">
        <v>1589</v>
      </c>
      <c r="AX1609" s="96">
        <v>600</v>
      </c>
      <c r="AY1609" s="96">
        <v>570</v>
      </c>
      <c r="AZ1609" s="96">
        <v>540</v>
      </c>
      <c r="BA1609" s="96">
        <v>510</v>
      </c>
      <c r="BB1609" s="96">
        <v>480</v>
      </c>
      <c r="BC1609" s="96">
        <v>450</v>
      </c>
      <c r="BD1609" s="96">
        <v>420</v>
      </c>
      <c r="BE1609" s="96">
        <v>360</v>
      </c>
      <c r="BF1609" s="95" t="s">
        <v>1589</v>
      </c>
      <c r="BG1609" s="96">
        <v>800</v>
      </c>
      <c r="BH1609" s="96">
        <v>760</v>
      </c>
      <c r="BI1609" s="96">
        <v>720</v>
      </c>
      <c r="BJ1609" s="96">
        <v>680</v>
      </c>
      <c r="BK1609" s="96">
        <v>640</v>
      </c>
      <c r="BL1609" s="96">
        <v>600</v>
      </c>
      <c r="BM1609" s="96">
        <v>560</v>
      </c>
      <c r="BN1609" s="96">
        <v>480</v>
      </c>
      <c r="CH1609" s="2">
        <v>66635</v>
      </c>
      <c r="CI1609" s="2" t="s">
        <v>122</v>
      </c>
      <c r="CP1609" s="3">
        <v>64303</v>
      </c>
      <c r="CQ1609" s="3" t="s">
        <v>29334</v>
      </c>
      <c r="CR1609" s="3" t="s">
        <v>124</v>
      </c>
    </row>
    <row r="1610" spans="19:96" x14ac:dyDescent="0.25">
      <c r="S1610" s="2"/>
      <c r="T1610" s="95" t="s">
        <v>1590</v>
      </c>
      <c r="U1610" s="96">
        <v>1600</v>
      </c>
      <c r="V1610" s="96">
        <v>1520</v>
      </c>
      <c r="W1610" s="96">
        <v>1440</v>
      </c>
      <c r="X1610" s="96">
        <v>1360</v>
      </c>
      <c r="Y1610" s="96">
        <v>1280</v>
      </c>
      <c r="Z1610" s="96">
        <v>1200</v>
      </c>
      <c r="AA1610" s="96">
        <v>1120</v>
      </c>
      <c r="AB1610" s="96">
        <v>960</v>
      </c>
      <c r="AC1610" s="95" t="s">
        <v>1590</v>
      </c>
      <c r="AD1610" s="96">
        <v>2600</v>
      </c>
      <c r="AE1610" s="96">
        <v>2470</v>
      </c>
      <c r="AF1610" s="96">
        <v>2340</v>
      </c>
      <c r="AG1610" s="96">
        <v>2210</v>
      </c>
      <c r="AH1610" s="96">
        <v>2080</v>
      </c>
      <c r="AI1610" s="96">
        <v>1950</v>
      </c>
      <c r="AJ1610" s="96">
        <v>1820</v>
      </c>
      <c r="AK1610" s="96">
        <v>1560</v>
      </c>
      <c r="AL1610" s="2"/>
      <c r="AM1610" s="95" t="s">
        <v>1590</v>
      </c>
      <c r="AN1610" s="96">
        <v>2500</v>
      </c>
      <c r="AO1610" s="96">
        <v>2380</v>
      </c>
      <c r="AP1610" s="96">
        <v>2250</v>
      </c>
      <c r="AQ1610" s="96">
        <v>2130</v>
      </c>
      <c r="AR1610" s="96">
        <v>2000</v>
      </c>
      <c r="AS1610" s="96">
        <v>1880</v>
      </c>
      <c r="AT1610" s="96">
        <v>1750</v>
      </c>
      <c r="AU1610" s="96">
        <v>1500</v>
      </c>
      <c r="AW1610" s="95" t="s">
        <v>1590</v>
      </c>
      <c r="AX1610" s="96">
        <v>800</v>
      </c>
      <c r="AY1610" s="96">
        <v>760</v>
      </c>
      <c r="AZ1610" s="96">
        <v>720</v>
      </c>
      <c r="BA1610" s="96">
        <v>680</v>
      </c>
      <c r="BB1610" s="96">
        <v>640</v>
      </c>
      <c r="BC1610" s="96">
        <v>600</v>
      </c>
      <c r="BD1610" s="96">
        <v>560</v>
      </c>
      <c r="BE1610" s="96">
        <v>480</v>
      </c>
      <c r="BF1610" s="95" t="s">
        <v>1590</v>
      </c>
      <c r="BG1610" s="96">
        <v>1100</v>
      </c>
      <c r="BH1610" s="96">
        <v>1050</v>
      </c>
      <c r="BI1610" s="96">
        <v>990</v>
      </c>
      <c r="BJ1610" s="96">
        <v>940</v>
      </c>
      <c r="BK1610" s="96">
        <v>880</v>
      </c>
      <c r="BL1610" s="96">
        <v>830</v>
      </c>
      <c r="BM1610" s="96">
        <v>770</v>
      </c>
      <c r="BN1610" s="96">
        <v>660</v>
      </c>
      <c r="CH1610" s="2">
        <v>66637</v>
      </c>
      <c r="CI1610" s="2" t="s">
        <v>126</v>
      </c>
      <c r="CP1610" s="3">
        <v>64304</v>
      </c>
      <c r="CQ1610" s="3" t="s">
        <v>24677</v>
      </c>
      <c r="CR1610" s="3" t="s">
        <v>124</v>
      </c>
    </row>
    <row r="1611" spans="19:96" x14ac:dyDescent="0.25">
      <c r="S1611" s="2"/>
      <c r="T1611" s="95" t="s">
        <v>22224</v>
      </c>
      <c r="U1611" s="96">
        <v>2100</v>
      </c>
      <c r="V1611" s="96">
        <v>2000</v>
      </c>
      <c r="W1611" s="96">
        <v>1890</v>
      </c>
      <c r="X1611" s="96">
        <v>1790</v>
      </c>
      <c r="Y1611" s="96">
        <v>1680</v>
      </c>
      <c r="Z1611" s="96">
        <v>1580</v>
      </c>
      <c r="AA1611" s="96">
        <v>1470</v>
      </c>
      <c r="AB1611" s="96">
        <v>1260</v>
      </c>
      <c r="AC1611" s="95" t="s">
        <v>22224</v>
      </c>
      <c r="AD1611" s="96">
        <v>3400</v>
      </c>
      <c r="AE1611" s="96">
        <v>3230</v>
      </c>
      <c r="AF1611" s="96">
        <v>3060</v>
      </c>
      <c r="AG1611" s="96">
        <v>2890</v>
      </c>
      <c r="AH1611" s="96">
        <v>2720</v>
      </c>
      <c r="AI1611" s="96">
        <v>2550</v>
      </c>
      <c r="AJ1611" s="96">
        <v>2380</v>
      </c>
      <c r="AK1611" s="96">
        <v>2040</v>
      </c>
      <c r="AL1611" s="2"/>
      <c r="AM1611" s="95" t="s">
        <v>22224</v>
      </c>
      <c r="AN1611" s="96">
        <v>3200</v>
      </c>
      <c r="AO1611" s="96">
        <v>3040</v>
      </c>
      <c r="AP1611" s="96">
        <v>2880</v>
      </c>
      <c r="AQ1611" s="96">
        <v>2720</v>
      </c>
      <c r="AR1611" s="96">
        <v>2560</v>
      </c>
      <c r="AS1611" s="96">
        <v>2400</v>
      </c>
      <c r="AT1611" s="96">
        <v>2240</v>
      </c>
      <c r="AU1611" s="96">
        <v>1920</v>
      </c>
      <c r="AW1611" s="95" t="s">
        <v>22224</v>
      </c>
      <c r="AX1611" s="96">
        <v>1100</v>
      </c>
      <c r="AY1611" s="96">
        <v>1050</v>
      </c>
      <c r="AZ1611" s="96">
        <v>990</v>
      </c>
      <c r="BA1611" s="96">
        <v>940</v>
      </c>
      <c r="BB1611" s="96">
        <v>880</v>
      </c>
      <c r="BC1611" s="96">
        <v>830</v>
      </c>
      <c r="BD1611" s="96">
        <v>770</v>
      </c>
      <c r="BE1611" s="96">
        <v>660</v>
      </c>
      <c r="BF1611" s="95" t="s">
        <v>22224</v>
      </c>
      <c r="BG1611" s="96">
        <v>1400</v>
      </c>
      <c r="BH1611" s="96">
        <v>1330</v>
      </c>
      <c r="BI1611" s="96">
        <v>1260</v>
      </c>
      <c r="BJ1611" s="96">
        <v>1190</v>
      </c>
      <c r="BK1611" s="96">
        <v>1120</v>
      </c>
      <c r="BL1611" s="96">
        <v>1050</v>
      </c>
      <c r="BM1611" s="96">
        <v>980</v>
      </c>
      <c r="BN1611" s="96">
        <v>840</v>
      </c>
      <c r="CH1611" s="2">
        <v>66638</v>
      </c>
      <c r="CI1611" s="2" t="s">
        <v>126</v>
      </c>
      <c r="CP1611" s="3">
        <v>64310</v>
      </c>
      <c r="CQ1611" s="3" t="s">
        <v>26429</v>
      </c>
      <c r="CR1611" s="3" t="s">
        <v>126</v>
      </c>
    </row>
    <row r="1612" spans="19:96" x14ac:dyDescent="0.25">
      <c r="S1612" s="2"/>
      <c r="T1612" s="95" t="s">
        <v>1591</v>
      </c>
      <c r="U1612" s="96">
        <v>800</v>
      </c>
      <c r="V1612" s="96">
        <v>760</v>
      </c>
      <c r="W1612" s="96">
        <v>720</v>
      </c>
      <c r="X1612" s="96">
        <v>680</v>
      </c>
      <c r="Y1612" s="96">
        <v>640</v>
      </c>
      <c r="Z1612" s="96">
        <v>600</v>
      </c>
      <c r="AA1612" s="96">
        <v>560</v>
      </c>
      <c r="AB1612" s="96">
        <v>480</v>
      </c>
      <c r="AC1612" s="95" t="s">
        <v>1591</v>
      </c>
      <c r="AD1612" s="96">
        <v>1300</v>
      </c>
      <c r="AE1612" s="96">
        <v>1240</v>
      </c>
      <c r="AF1612" s="96">
        <v>1170</v>
      </c>
      <c r="AG1612" s="96">
        <v>1110</v>
      </c>
      <c r="AH1612" s="96">
        <v>1040</v>
      </c>
      <c r="AI1612" s="96">
        <v>980</v>
      </c>
      <c r="AJ1612" s="96">
        <v>910</v>
      </c>
      <c r="AK1612" s="96">
        <v>780</v>
      </c>
      <c r="AL1612" s="2"/>
      <c r="AM1612" s="95" t="s">
        <v>1591</v>
      </c>
      <c r="AN1612" s="96">
        <v>1200</v>
      </c>
      <c r="AO1612" s="96">
        <v>1140</v>
      </c>
      <c r="AP1612" s="96">
        <v>1080</v>
      </c>
      <c r="AQ1612" s="96">
        <v>1020</v>
      </c>
      <c r="AR1612" s="96">
        <v>960</v>
      </c>
      <c r="AS1612" s="96">
        <v>900</v>
      </c>
      <c r="AT1612" s="96">
        <v>840</v>
      </c>
      <c r="AU1612" s="96">
        <v>720</v>
      </c>
      <c r="AW1612" s="95" t="s">
        <v>1591</v>
      </c>
      <c r="AX1612" s="96">
        <v>400</v>
      </c>
      <c r="AY1612" s="96">
        <v>380</v>
      </c>
      <c r="AZ1612" s="96">
        <v>360</v>
      </c>
      <c r="BA1612" s="96">
        <v>340</v>
      </c>
      <c r="BB1612" s="96">
        <v>320</v>
      </c>
      <c r="BC1612" s="96">
        <v>300</v>
      </c>
      <c r="BD1612" s="96">
        <v>280</v>
      </c>
      <c r="BE1612" s="96">
        <v>240</v>
      </c>
      <c r="BF1612" s="95" t="s">
        <v>1591</v>
      </c>
      <c r="BG1612" s="96">
        <v>500</v>
      </c>
      <c r="BH1612" s="96">
        <v>480</v>
      </c>
      <c r="BI1612" s="96">
        <v>450</v>
      </c>
      <c r="BJ1612" s="96">
        <v>430</v>
      </c>
      <c r="BK1612" s="96">
        <v>400</v>
      </c>
      <c r="BL1612" s="96">
        <v>380</v>
      </c>
      <c r="BM1612" s="96">
        <v>350</v>
      </c>
      <c r="BN1612" s="96">
        <v>300</v>
      </c>
      <c r="CH1612" s="2">
        <v>66639</v>
      </c>
      <c r="CI1612" s="2" t="s">
        <v>124</v>
      </c>
      <c r="CP1612" s="3">
        <v>64312</v>
      </c>
      <c r="CQ1612" s="3" t="s">
        <v>34378</v>
      </c>
      <c r="CR1612" s="3" t="s">
        <v>126</v>
      </c>
    </row>
    <row r="1613" spans="19:96" x14ac:dyDescent="0.25">
      <c r="S1613" s="2"/>
      <c r="T1613" s="95" t="s">
        <v>1592</v>
      </c>
      <c r="U1613" s="96">
        <v>1200</v>
      </c>
      <c r="V1613" s="96">
        <v>1140</v>
      </c>
      <c r="W1613" s="96">
        <v>1080</v>
      </c>
      <c r="X1613" s="96">
        <v>1020</v>
      </c>
      <c r="Y1613" s="96">
        <v>960</v>
      </c>
      <c r="Z1613" s="96">
        <v>900</v>
      </c>
      <c r="AA1613" s="96">
        <v>840</v>
      </c>
      <c r="AB1613" s="96">
        <v>720</v>
      </c>
      <c r="AC1613" s="95" t="s">
        <v>1592</v>
      </c>
      <c r="AD1613" s="96">
        <v>1900</v>
      </c>
      <c r="AE1613" s="96">
        <v>1810</v>
      </c>
      <c r="AF1613" s="96">
        <v>1710</v>
      </c>
      <c r="AG1613" s="96">
        <v>1620</v>
      </c>
      <c r="AH1613" s="96">
        <v>1520</v>
      </c>
      <c r="AI1613" s="96">
        <v>1430</v>
      </c>
      <c r="AJ1613" s="96">
        <v>1330</v>
      </c>
      <c r="AK1613" s="96">
        <v>1140</v>
      </c>
      <c r="AL1613" s="2"/>
      <c r="AM1613" s="95" t="s">
        <v>1592</v>
      </c>
      <c r="AN1613" s="96">
        <v>1800</v>
      </c>
      <c r="AO1613" s="96">
        <v>1710</v>
      </c>
      <c r="AP1613" s="96">
        <v>1620</v>
      </c>
      <c r="AQ1613" s="96">
        <v>1530</v>
      </c>
      <c r="AR1613" s="96">
        <v>1440</v>
      </c>
      <c r="AS1613" s="96">
        <v>1350</v>
      </c>
      <c r="AT1613" s="96">
        <v>1260</v>
      </c>
      <c r="AU1613" s="96">
        <v>1080</v>
      </c>
      <c r="AW1613" s="95" t="s">
        <v>1592</v>
      </c>
      <c r="AX1613" s="96">
        <v>600</v>
      </c>
      <c r="AY1613" s="96">
        <v>570</v>
      </c>
      <c r="AZ1613" s="96">
        <v>540</v>
      </c>
      <c r="BA1613" s="96">
        <v>510</v>
      </c>
      <c r="BB1613" s="96">
        <v>480</v>
      </c>
      <c r="BC1613" s="96">
        <v>450</v>
      </c>
      <c r="BD1613" s="96">
        <v>420</v>
      </c>
      <c r="BE1613" s="96">
        <v>360</v>
      </c>
      <c r="BF1613" s="95" t="s">
        <v>1592</v>
      </c>
      <c r="BG1613" s="96">
        <v>800</v>
      </c>
      <c r="BH1613" s="96">
        <v>760</v>
      </c>
      <c r="BI1613" s="96">
        <v>720</v>
      </c>
      <c r="BJ1613" s="96">
        <v>680</v>
      </c>
      <c r="BK1613" s="96">
        <v>640</v>
      </c>
      <c r="BL1613" s="96">
        <v>600</v>
      </c>
      <c r="BM1613" s="96">
        <v>560</v>
      </c>
      <c r="BN1613" s="96">
        <v>480</v>
      </c>
      <c r="CH1613" s="2">
        <v>66640</v>
      </c>
      <c r="CI1613" s="2" t="s">
        <v>126</v>
      </c>
      <c r="CP1613" s="3">
        <v>64313</v>
      </c>
      <c r="CQ1613" s="3" t="s">
        <v>34379</v>
      </c>
      <c r="CR1613" s="3" t="s">
        <v>126</v>
      </c>
    </row>
    <row r="1614" spans="19:96" x14ac:dyDescent="0.25">
      <c r="S1614" s="2"/>
      <c r="T1614" s="95" t="s">
        <v>1593</v>
      </c>
      <c r="U1614" s="96">
        <v>1400</v>
      </c>
      <c r="V1614" s="96">
        <v>1330</v>
      </c>
      <c r="W1614" s="96">
        <v>1260</v>
      </c>
      <c r="X1614" s="96">
        <v>1190</v>
      </c>
      <c r="Y1614" s="96">
        <v>1120</v>
      </c>
      <c r="Z1614" s="96">
        <v>1050</v>
      </c>
      <c r="AA1614" s="96">
        <v>980</v>
      </c>
      <c r="AB1614" s="96">
        <v>840</v>
      </c>
      <c r="AC1614" s="95" t="s">
        <v>1593</v>
      </c>
      <c r="AD1614" s="96">
        <v>2200</v>
      </c>
      <c r="AE1614" s="96">
        <v>2090</v>
      </c>
      <c r="AF1614" s="96">
        <v>1980</v>
      </c>
      <c r="AG1614" s="96">
        <v>1870</v>
      </c>
      <c r="AH1614" s="96">
        <v>1760</v>
      </c>
      <c r="AI1614" s="96">
        <v>1650</v>
      </c>
      <c r="AJ1614" s="96">
        <v>1540</v>
      </c>
      <c r="AK1614" s="96">
        <v>1320</v>
      </c>
      <c r="AL1614" s="2"/>
      <c r="AM1614" s="95" t="s">
        <v>1593</v>
      </c>
      <c r="AN1614" s="96">
        <v>2100</v>
      </c>
      <c r="AO1614" s="96">
        <v>2000</v>
      </c>
      <c r="AP1614" s="96">
        <v>1890</v>
      </c>
      <c r="AQ1614" s="96">
        <v>1790</v>
      </c>
      <c r="AR1614" s="96">
        <v>1680</v>
      </c>
      <c r="AS1614" s="96">
        <v>1580</v>
      </c>
      <c r="AT1614" s="96">
        <v>1470</v>
      </c>
      <c r="AU1614" s="96">
        <v>1260</v>
      </c>
      <c r="AW1614" s="95" t="s">
        <v>1593</v>
      </c>
      <c r="AX1614" s="96">
        <v>700</v>
      </c>
      <c r="AY1614" s="96">
        <v>670</v>
      </c>
      <c r="AZ1614" s="96">
        <v>630</v>
      </c>
      <c r="BA1614" s="96">
        <v>600</v>
      </c>
      <c r="BB1614" s="96">
        <v>560</v>
      </c>
      <c r="BC1614" s="96">
        <v>530</v>
      </c>
      <c r="BD1614" s="96">
        <v>490</v>
      </c>
      <c r="BE1614" s="96">
        <v>420</v>
      </c>
      <c r="BF1614" s="95" t="s">
        <v>1593</v>
      </c>
      <c r="BG1614" s="96">
        <v>900</v>
      </c>
      <c r="BH1614" s="96">
        <v>860</v>
      </c>
      <c r="BI1614" s="96">
        <v>810</v>
      </c>
      <c r="BJ1614" s="96">
        <v>770</v>
      </c>
      <c r="BK1614" s="96">
        <v>720</v>
      </c>
      <c r="BL1614" s="96">
        <v>680</v>
      </c>
      <c r="BM1614" s="96">
        <v>630</v>
      </c>
      <c r="BN1614" s="96">
        <v>540</v>
      </c>
      <c r="CH1614" s="2">
        <v>66641</v>
      </c>
      <c r="CI1614" s="2" t="s">
        <v>124</v>
      </c>
      <c r="CP1614" s="3">
        <v>64317</v>
      </c>
      <c r="CQ1614" s="3" t="s">
        <v>34380</v>
      </c>
      <c r="CR1614" s="3" t="s">
        <v>124</v>
      </c>
    </row>
    <row r="1615" spans="19:96" x14ac:dyDescent="0.25">
      <c r="S1615" s="2"/>
      <c r="T1615" s="95" t="s">
        <v>1594</v>
      </c>
      <c r="U1615" s="96">
        <v>1000</v>
      </c>
      <c r="V1615" s="96">
        <v>950</v>
      </c>
      <c r="W1615" s="96">
        <v>900</v>
      </c>
      <c r="X1615" s="96">
        <v>850</v>
      </c>
      <c r="Y1615" s="96">
        <v>800</v>
      </c>
      <c r="Z1615" s="96">
        <v>750</v>
      </c>
      <c r="AA1615" s="96">
        <v>700</v>
      </c>
      <c r="AB1615" s="96">
        <v>600</v>
      </c>
      <c r="AC1615" s="95" t="s">
        <v>1594</v>
      </c>
      <c r="AD1615" s="96">
        <v>1600</v>
      </c>
      <c r="AE1615" s="96">
        <v>1520</v>
      </c>
      <c r="AF1615" s="96">
        <v>1440</v>
      </c>
      <c r="AG1615" s="96">
        <v>1360</v>
      </c>
      <c r="AH1615" s="96">
        <v>1280</v>
      </c>
      <c r="AI1615" s="96">
        <v>1200</v>
      </c>
      <c r="AJ1615" s="96">
        <v>1120</v>
      </c>
      <c r="AK1615" s="96">
        <v>960</v>
      </c>
      <c r="AL1615" s="2"/>
      <c r="AM1615" s="95" t="s">
        <v>1594</v>
      </c>
      <c r="AN1615" s="96">
        <v>1500</v>
      </c>
      <c r="AO1615" s="96">
        <v>1430</v>
      </c>
      <c r="AP1615" s="96">
        <v>1350</v>
      </c>
      <c r="AQ1615" s="96">
        <v>1280</v>
      </c>
      <c r="AR1615" s="96">
        <v>1200</v>
      </c>
      <c r="AS1615" s="96">
        <v>1130</v>
      </c>
      <c r="AT1615" s="96">
        <v>1050</v>
      </c>
      <c r="AU1615" s="96">
        <v>900</v>
      </c>
      <c r="AW1615" s="95" t="s">
        <v>1594</v>
      </c>
      <c r="AX1615" s="96">
        <v>500</v>
      </c>
      <c r="AY1615" s="96">
        <v>480</v>
      </c>
      <c r="AZ1615" s="96">
        <v>450</v>
      </c>
      <c r="BA1615" s="96">
        <v>430</v>
      </c>
      <c r="BB1615" s="96">
        <v>400</v>
      </c>
      <c r="BC1615" s="96">
        <v>380</v>
      </c>
      <c r="BD1615" s="96">
        <v>350</v>
      </c>
      <c r="BE1615" s="96">
        <v>300</v>
      </c>
      <c r="BF1615" s="95" t="s">
        <v>1594</v>
      </c>
      <c r="BG1615" s="96">
        <v>700</v>
      </c>
      <c r="BH1615" s="96">
        <v>670</v>
      </c>
      <c r="BI1615" s="96">
        <v>630</v>
      </c>
      <c r="BJ1615" s="96">
        <v>600</v>
      </c>
      <c r="BK1615" s="96">
        <v>560</v>
      </c>
      <c r="BL1615" s="96">
        <v>530</v>
      </c>
      <c r="BM1615" s="96">
        <v>490</v>
      </c>
      <c r="BN1615" s="96">
        <v>420</v>
      </c>
      <c r="CH1615" s="2">
        <v>66642</v>
      </c>
      <c r="CI1615" s="2" t="s">
        <v>126</v>
      </c>
      <c r="CP1615" s="3">
        <v>64318</v>
      </c>
      <c r="CQ1615" s="3" t="s">
        <v>34381</v>
      </c>
      <c r="CR1615" s="3" t="s">
        <v>126</v>
      </c>
    </row>
    <row r="1616" spans="19:96" x14ac:dyDescent="0.25">
      <c r="S1616" s="2"/>
      <c r="T1616" s="95" t="s">
        <v>1595</v>
      </c>
      <c r="U1616" s="96">
        <v>700</v>
      </c>
      <c r="V1616" s="96">
        <v>670</v>
      </c>
      <c r="W1616" s="96">
        <v>630</v>
      </c>
      <c r="X1616" s="96">
        <v>600</v>
      </c>
      <c r="Y1616" s="96">
        <v>560</v>
      </c>
      <c r="Z1616" s="96">
        <v>530</v>
      </c>
      <c r="AA1616" s="96">
        <v>490</v>
      </c>
      <c r="AB1616" s="96">
        <v>420</v>
      </c>
      <c r="AC1616" s="95" t="s">
        <v>1595</v>
      </c>
      <c r="AD1616" s="96">
        <v>1100</v>
      </c>
      <c r="AE1616" s="96">
        <v>1050</v>
      </c>
      <c r="AF1616" s="96">
        <v>990</v>
      </c>
      <c r="AG1616" s="96">
        <v>940</v>
      </c>
      <c r="AH1616" s="96">
        <v>880</v>
      </c>
      <c r="AI1616" s="96">
        <v>830</v>
      </c>
      <c r="AJ1616" s="96">
        <v>770</v>
      </c>
      <c r="AK1616" s="96">
        <v>660</v>
      </c>
      <c r="AL1616" s="2"/>
      <c r="AM1616" s="95" t="s">
        <v>1595</v>
      </c>
      <c r="AN1616" s="96">
        <v>1100</v>
      </c>
      <c r="AO1616" s="96">
        <v>1050</v>
      </c>
      <c r="AP1616" s="96">
        <v>990</v>
      </c>
      <c r="AQ1616" s="96">
        <v>940</v>
      </c>
      <c r="AR1616" s="96">
        <v>880</v>
      </c>
      <c r="AS1616" s="96">
        <v>830</v>
      </c>
      <c r="AT1616" s="96">
        <v>770</v>
      </c>
      <c r="AU1616" s="96">
        <v>660</v>
      </c>
      <c r="AW1616" s="95" t="s">
        <v>1595</v>
      </c>
      <c r="AX1616" s="96">
        <v>400</v>
      </c>
      <c r="AY1616" s="96">
        <v>380</v>
      </c>
      <c r="AZ1616" s="96">
        <v>360</v>
      </c>
      <c r="BA1616" s="96">
        <v>340</v>
      </c>
      <c r="BB1616" s="96">
        <v>320</v>
      </c>
      <c r="BC1616" s="96">
        <v>300</v>
      </c>
      <c r="BD1616" s="96">
        <v>280</v>
      </c>
      <c r="BE1616" s="96">
        <v>240</v>
      </c>
      <c r="BF1616" s="95" t="s">
        <v>1595</v>
      </c>
      <c r="BG1616" s="96">
        <v>500</v>
      </c>
      <c r="BH1616" s="96">
        <v>480</v>
      </c>
      <c r="BI1616" s="96">
        <v>450</v>
      </c>
      <c r="BJ1616" s="96">
        <v>430</v>
      </c>
      <c r="BK1616" s="96">
        <v>400</v>
      </c>
      <c r="BL1616" s="96">
        <v>380</v>
      </c>
      <c r="BM1616" s="96">
        <v>350</v>
      </c>
      <c r="BN1616" s="96">
        <v>300</v>
      </c>
      <c r="CH1616" s="2">
        <v>66643</v>
      </c>
      <c r="CI1616" s="2" t="s">
        <v>126</v>
      </c>
      <c r="CP1616" s="3">
        <v>64319</v>
      </c>
      <c r="CQ1616" s="3" t="s">
        <v>34382</v>
      </c>
      <c r="CR1616" s="3" t="s">
        <v>126</v>
      </c>
    </row>
    <row r="1617" spans="19:96" x14ac:dyDescent="0.25">
      <c r="S1617" s="2"/>
      <c r="T1617" s="95" t="s">
        <v>30892</v>
      </c>
      <c r="U1617" s="96">
        <v>2400</v>
      </c>
      <c r="V1617" s="96">
        <v>2280</v>
      </c>
      <c r="W1617" s="96">
        <v>2160</v>
      </c>
      <c r="X1617" s="96">
        <v>2040</v>
      </c>
      <c r="Y1617" s="96">
        <v>1920</v>
      </c>
      <c r="Z1617" s="96">
        <v>1800</v>
      </c>
      <c r="AA1617" s="96">
        <v>1680</v>
      </c>
      <c r="AB1617" s="96">
        <v>1440</v>
      </c>
      <c r="AC1617" s="95" t="s">
        <v>30892</v>
      </c>
      <c r="AD1617" s="96">
        <v>3800</v>
      </c>
      <c r="AE1617" s="96">
        <v>3610</v>
      </c>
      <c r="AF1617" s="96">
        <v>3420</v>
      </c>
      <c r="AG1617" s="96">
        <v>3230</v>
      </c>
      <c r="AH1617" s="96">
        <v>3040</v>
      </c>
      <c r="AI1617" s="96">
        <v>2850</v>
      </c>
      <c r="AJ1617" s="96">
        <v>2660</v>
      </c>
      <c r="AK1617" s="96">
        <v>2280</v>
      </c>
      <c r="AL1617" s="2"/>
      <c r="AM1617" s="95" t="s">
        <v>30892</v>
      </c>
      <c r="AN1617" s="96">
        <v>3600</v>
      </c>
      <c r="AO1617" s="96">
        <v>3420</v>
      </c>
      <c r="AP1617" s="96">
        <v>3240</v>
      </c>
      <c r="AQ1617" s="96">
        <v>3060</v>
      </c>
      <c r="AR1617" s="96">
        <v>2880</v>
      </c>
      <c r="AS1617" s="96">
        <v>2700</v>
      </c>
      <c r="AT1617" s="96">
        <v>2520</v>
      </c>
      <c r="AU1617" s="96">
        <v>2160</v>
      </c>
      <c r="AW1617" s="95" t="s">
        <v>30892</v>
      </c>
      <c r="AX1617" s="96">
        <v>1200</v>
      </c>
      <c r="AY1617" s="96">
        <v>1140</v>
      </c>
      <c r="AZ1617" s="96">
        <v>1080</v>
      </c>
      <c r="BA1617" s="96">
        <v>1020</v>
      </c>
      <c r="BB1617" s="96">
        <v>960</v>
      </c>
      <c r="BC1617" s="96">
        <v>900</v>
      </c>
      <c r="BD1617" s="96">
        <v>840</v>
      </c>
      <c r="BE1617" s="96">
        <v>720</v>
      </c>
      <c r="BF1617" s="95" t="s">
        <v>30892</v>
      </c>
      <c r="BG1617" s="96">
        <v>1600</v>
      </c>
      <c r="BH1617" s="96">
        <v>1520</v>
      </c>
      <c r="BI1617" s="96">
        <v>1440</v>
      </c>
      <c r="BJ1617" s="96">
        <v>1360</v>
      </c>
      <c r="BK1617" s="96">
        <v>1280</v>
      </c>
      <c r="BL1617" s="96">
        <v>1200</v>
      </c>
      <c r="BM1617" s="96">
        <v>1120</v>
      </c>
      <c r="BN1617" s="96">
        <v>960</v>
      </c>
      <c r="CH1617" s="2">
        <v>66650</v>
      </c>
      <c r="CI1617" s="2" t="s">
        <v>122</v>
      </c>
      <c r="CP1617" s="3">
        <v>64320</v>
      </c>
      <c r="CQ1617" s="3" t="s">
        <v>34383</v>
      </c>
      <c r="CR1617" s="3" t="s">
        <v>126</v>
      </c>
    </row>
    <row r="1618" spans="19:96" x14ac:dyDescent="0.25">
      <c r="S1618" s="2"/>
      <c r="T1618" s="95" t="s">
        <v>1596</v>
      </c>
      <c r="U1618" s="96">
        <v>700</v>
      </c>
      <c r="V1618" s="96">
        <v>670</v>
      </c>
      <c r="W1618" s="96">
        <v>630</v>
      </c>
      <c r="X1618" s="96">
        <v>600</v>
      </c>
      <c r="Y1618" s="96">
        <v>560</v>
      </c>
      <c r="Z1618" s="96">
        <v>530</v>
      </c>
      <c r="AA1618" s="96">
        <v>490</v>
      </c>
      <c r="AB1618" s="96">
        <v>420</v>
      </c>
      <c r="AC1618" s="95" t="s">
        <v>1596</v>
      </c>
      <c r="AD1618" s="96">
        <v>1100</v>
      </c>
      <c r="AE1618" s="96">
        <v>1050</v>
      </c>
      <c r="AF1618" s="96">
        <v>990</v>
      </c>
      <c r="AG1618" s="96">
        <v>940</v>
      </c>
      <c r="AH1618" s="96">
        <v>880</v>
      </c>
      <c r="AI1618" s="96">
        <v>830</v>
      </c>
      <c r="AJ1618" s="96">
        <v>770</v>
      </c>
      <c r="AK1618" s="96">
        <v>660</v>
      </c>
      <c r="AL1618" s="2"/>
      <c r="AM1618" s="95" t="s">
        <v>1596</v>
      </c>
      <c r="AN1618" s="96">
        <v>1100</v>
      </c>
      <c r="AO1618" s="96">
        <v>1050</v>
      </c>
      <c r="AP1618" s="96">
        <v>990</v>
      </c>
      <c r="AQ1618" s="96">
        <v>940</v>
      </c>
      <c r="AR1618" s="96">
        <v>880</v>
      </c>
      <c r="AS1618" s="96">
        <v>830</v>
      </c>
      <c r="AT1618" s="96">
        <v>770</v>
      </c>
      <c r="AU1618" s="96">
        <v>660</v>
      </c>
      <c r="AW1618" s="95" t="s">
        <v>1596</v>
      </c>
      <c r="AX1618" s="96">
        <v>400</v>
      </c>
      <c r="AY1618" s="96">
        <v>380</v>
      </c>
      <c r="AZ1618" s="96">
        <v>360</v>
      </c>
      <c r="BA1618" s="96">
        <v>340</v>
      </c>
      <c r="BB1618" s="96">
        <v>320</v>
      </c>
      <c r="BC1618" s="96">
        <v>300</v>
      </c>
      <c r="BD1618" s="96">
        <v>280</v>
      </c>
      <c r="BE1618" s="96">
        <v>240</v>
      </c>
      <c r="BF1618" s="95" t="s">
        <v>1596</v>
      </c>
      <c r="BG1618" s="96">
        <v>500</v>
      </c>
      <c r="BH1618" s="96">
        <v>480</v>
      </c>
      <c r="BI1618" s="96">
        <v>450</v>
      </c>
      <c r="BJ1618" s="96">
        <v>430</v>
      </c>
      <c r="BK1618" s="96">
        <v>400</v>
      </c>
      <c r="BL1618" s="96">
        <v>380</v>
      </c>
      <c r="BM1618" s="96">
        <v>350</v>
      </c>
      <c r="BN1618" s="96">
        <v>300</v>
      </c>
      <c r="CH1618" s="2">
        <v>66651</v>
      </c>
      <c r="CI1618" s="2" t="s">
        <v>126</v>
      </c>
      <c r="CP1618" s="3">
        <v>64327</v>
      </c>
      <c r="CQ1618" s="3" t="s">
        <v>34384</v>
      </c>
      <c r="CR1618" s="3" t="s">
        <v>124</v>
      </c>
    </row>
    <row r="1619" spans="19:96" x14ac:dyDescent="0.25">
      <c r="S1619" s="2"/>
      <c r="T1619" s="95" t="s">
        <v>14219</v>
      </c>
      <c r="U1619" s="96">
        <v>2700</v>
      </c>
      <c r="V1619" s="96">
        <v>2570</v>
      </c>
      <c r="W1619" s="96">
        <v>2430</v>
      </c>
      <c r="X1619" s="96">
        <v>2300</v>
      </c>
      <c r="Y1619" s="96">
        <v>2160</v>
      </c>
      <c r="Z1619" s="96">
        <v>2030</v>
      </c>
      <c r="AA1619" s="96">
        <v>1890</v>
      </c>
      <c r="AB1619" s="96">
        <v>1620</v>
      </c>
      <c r="AC1619" s="95" t="s">
        <v>14219</v>
      </c>
      <c r="AD1619" s="96">
        <v>4300</v>
      </c>
      <c r="AE1619" s="96">
        <v>4090</v>
      </c>
      <c r="AF1619" s="96">
        <v>3870</v>
      </c>
      <c r="AG1619" s="96">
        <v>3660</v>
      </c>
      <c r="AH1619" s="96">
        <v>3440</v>
      </c>
      <c r="AI1619" s="96">
        <v>3230</v>
      </c>
      <c r="AJ1619" s="96">
        <v>3010</v>
      </c>
      <c r="AK1619" s="96">
        <v>2580</v>
      </c>
      <c r="AL1619" s="2"/>
      <c r="AM1619" s="95" t="s">
        <v>14219</v>
      </c>
      <c r="AN1619" s="96">
        <v>4000</v>
      </c>
      <c r="AO1619" s="96">
        <v>3800</v>
      </c>
      <c r="AP1619" s="96">
        <v>3600</v>
      </c>
      <c r="AQ1619" s="96">
        <v>3400</v>
      </c>
      <c r="AR1619" s="96">
        <v>3200</v>
      </c>
      <c r="AS1619" s="96">
        <v>3000</v>
      </c>
      <c r="AT1619" s="96">
        <v>2800</v>
      </c>
      <c r="AU1619" s="96">
        <v>2400</v>
      </c>
      <c r="AW1619" s="95" t="s">
        <v>14219</v>
      </c>
      <c r="AX1619" s="96">
        <v>1300</v>
      </c>
      <c r="AY1619" s="96">
        <v>1240</v>
      </c>
      <c r="AZ1619" s="96">
        <v>1170</v>
      </c>
      <c r="BA1619" s="96">
        <v>1110</v>
      </c>
      <c r="BB1619" s="96">
        <v>1040</v>
      </c>
      <c r="BC1619" s="96">
        <v>980</v>
      </c>
      <c r="BD1619" s="96">
        <v>910</v>
      </c>
      <c r="BE1619" s="96">
        <v>780</v>
      </c>
      <c r="BF1619" s="95" t="s">
        <v>14219</v>
      </c>
      <c r="BG1619" s="96">
        <v>1700</v>
      </c>
      <c r="BH1619" s="96">
        <v>1620</v>
      </c>
      <c r="BI1619" s="96">
        <v>1530</v>
      </c>
      <c r="BJ1619" s="96">
        <v>1450</v>
      </c>
      <c r="BK1619" s="96">
        <v>1360</v>
      </c>
      <c r="BL1619" s="96">
        <v>1280</v>
      </c>
      <c r="BM1619" s="96">
        <v>1190</v>
      </c>
      <c r="BN1619" s="96">
        <v>1020</v>
      </c>
      <c r="CH1619" s="2">
        <v>66652</v>
      </c>
      <c r="CI1619" s="2" t="s">
        <v>126</v>
      </c>
      <c r="CP1619" s="3">
        <v>64328</v>
      </c>
      <c r="CQ1619" s="3" t="s">
        <v>26430</v>
      </c>
      <c r="CR1619" s="3" t="s">
        <v>124</v>
      </c>
    </row>
    <row r="1620" spans="19:96" x14ac:dyDescent="0.25">
      <c r="S1620" s="2"/>
      <c r="T1620" s="95" t="s">
        <v>33161</v>
      </c>
      <c r="U1620" s="96">
        <v>1200</v>
      </c>
      <c r="V1620" s="96">
        <v>1140</v>
      </c>
      <c r="W1620" s="96">
        <v>1080</v>
      </c>
      <c r="X1620" s="96">
        <v>1020</v>
      </c>
      <c r="Y1620" s="96">
        <v>960</v>
      </c>
      <c r="Z1620" s="96">
        <v>900</v>
      </c>
      <c r="AA1620" s="96">
        <v>840</v>
      </c>
      <c r="AB1620" s="96">
        <v>720</v>
      </c>
      <c r="AC1620" s="95" t="s">
        <v>33161</v>
      </c>
      <c r="AD1620" s="96">
        <v>1900</v>
      </c>
      <c r="AE1620" s="96">
        <v>1810</v>
      </c>
      <c r="AF1620" s="96">
        <v>1710</v>
      </c>
      <c r="AG1620" s="96">
        <v>1620</v>
      </c>
      <c r="AH1620" s="96">
        <v>1520</v>
      </c>
      <c r="AI1620" s="96">
        <v>1430</v>
      </c>
      <c r="AJ1620" s="96">
        <v>1330</v>
      </c>
      <c r="AK1620" s="96">
        <v>1140</v>
      </c>
      <c r="AL1620" s="2"/>
      <c r="AM1620" s="95" t="s">
        <v>33161</v>
      </c>
      <c r="AN1620" s="96">
        <v>1900</v>
      </c>
      <c r="AO1620" s="96">
        <v>1810</v>
      </c>
      <c r="AP1620" s="96">
        <v>1710</v>
      </c>
      <c r="AQ1620" s="96">
        <v>1620</v>
      </c>
      <c r="AR1620" s="96">
        <v>1520</v>
      </c>
      <c r="AS1620" s="96">
        <v>1430</v>
      </c>
      <c r="AT1620" s="96">
        <v>1330</v>
      </c>
      <c r="AU1620" s="96">
        <v>1140</v>
      </c>
      <c r="AW1620" s="95" t="s">
        <v>33161</v>
      </c>
      <c r="AX1620" s="96">
        <v>600</v>
      </c>
      <c r="AY1620" s="96">
        <v>570</v>
      </c>
      <c r="AZ1620" s="96">
        <v>540</v>
      </c>
      <c r="BA1620" s="96">
        <v>510</v>
      </c>
      <c r="BB1620" s="96">
        <v>480</v>
      </c>
      <c r="BC1620" s="96">
        <v>450</v>
      </c>
      <c r="BD1620" s="96">
        <v>420</v>
      </c>
      <c r="BE1620" s="96">
        <v>360</v>
      </c>
      <c r="BF1620" s="95" t="s">
        <v>33161</v>
      </c>
      <c r="BG1620" s="96">
        <v>800</v>
      </c>
      <c r="BH1620" s="96">
        <v>760</v>
      </c>
      <c r="BI1620" s="96">
        <v>720</v>
      </c>
      <c r="BJ1620" s="96">
        <v>680</v>
      </c>
      <c r="BK1620" s="96">
        <v>640</v>
      </c>
      <c r="BL1620" s="96">
        <v>600</v>
      </c>
      <c r="BM1620" s="96">
        <v>560</v>
      </c>
      <c r="BN1620" s="96">
        <v>480</v>
      </c>
      <c r="CH1620" s="2">
        <v>66653</v>
      </c>
      <c r="CI1620" s="2" t="s">
        <v>124</v>
      </c>
      <c r="CP1620" s="3">
        <v>64331</v>
      </c>
      <c r="CQ1620" s="3" t="s">
        <v>26428</v>
      </c>
      <c r="CR1620" s="3" t="s">
        <v>124</v>
      </c>
    </row>
    <row r="1621" spans="19:96" x14ac:dyDescent="0.25">
      <c r="S1621" s="2"/>
      <c r="T1621" s="95" t="s">
        <v>1597</v>
      </c>
      <c r="U1621" s="96">
        <v>1200</v>
      </c>
      <c r="V1621" s="96">
        <v>1140</v>
      </c>
      <c r="W1621" s="96">
        <v>1080</v>
      </c>
      <c r="X1621" s="96">
        <v>1020</v>
      </c>
      <c r="Y1621" s="96">
        <v>960</v>
      </c>
      <c r="Z1621" s="96">
        <v>900</v>
      </c>
      <c r="AA1621" s="96">
        <v>840</v>
      </c>
      <c r="AB1621" s="96">
        <v>720</v>
      </c>
      <c r="AC1621" s="95" t="s">
        <v>1597</v>
      </c>
      <c r="AD1621" s="96">
        <v>1900</v>
      </c>
      <c r="AE1621" s="96">
        <v>1810</v>
      </c>
      <c r="AF1621" s="96">
        <v>1710</v>
      </c>
      <c r="AG1621" s="96">
        <v>1620</v>
      </c>
      <c r="AH1621" s="96">
        <v>1520</v>
      </c>
      <c r="AI1621" s="96">
        <v>1430</v>
      </c>
      <c r="AJ1621" s="96">
        <v>1330</v>
      </c>
      <c r="AK1621" s="96">
        <v>1140</v>
      </c>
      <c r="AL1621" s="2"/>
      <c r="AM1621" s="95" t="s">
        <v>1597</v>
      </c>
      <c r="AN1621" s="96">
        <v>1700</v>
      </c>
      <c r="AO1621" s="96">
        <v>1620</v>
      </c>
      <c r="AP1621" s="96">
        <v>1530</v>
      </c>
      <c r="AQ1621" s="96">
        <v>1450</v>
      </c>
      <c r="AR1621" s="96">
        <v>1360</v>
      </c>
      <c r="AS1621" s="96">
        <v>1280</v>
      </c>
      <c r="AT1621" s="96">
        <v>1190</v>
      </c>
      <c r="AU1621" s="96">
        <v>1020</v>
      </c>
      <c r="AW1621" s="95" t="s">
        <v>1597</v>
      </c>
      <c r="AX1621" s="96">
        <v>600</v>
      </c>
      <c r="AY1621" s="96">
        <v>570</v>
      </c>
      <c r="AZ1621" s="96">
        <v>540</v>
      </c>
      <c r="BA1621" s="96">
        <v>510</v>
      </c>
      <c r="BB1621" s="96">
        <v>480</v>
      </c>
      <c r="BC1621" s="96">
        <v>450</v>
      </c>
      <c r="BD1621" s="96">
        <v>420</v>
      </c>
      <c r="BE1621" s="96">
        <v>360</v>
      </c>
      <c r="BF1621" s="95" t="s">
        <v>1597</v>
      </c>
      <c r="BG1621" s="96">
        <v>800</v>
      </c>
      <c r="BH1621" s="96">
        <v>760</v>
      </c>
      <c r="BI1621" s="96">
        <v>720</v>
      </c>
      <c r="BJ1621" s="96">
        <v>680</v>
      </c>
      <c r="BK1621" s="96">
        <v>640</v>
      </c>
      <c r="BL1621" s="96">
        <v>600</v>
      </c>
      <c r="BM1621" s="96">
        <v>560</v>
      </c>
      <c r="BN1621" s="96">
        <v>480</v>
      </c>
      <c r="CH1621" s="2">
        <v>66656</v>
      </c>
      <c r="CI1621" s="2" t="s">
        <v>126</v>
      </c>
      <c r="CP1621" s="3">
        <v>64332</v>
      </c>
      <c r="CQ1621" s="3" t="s">
        <v>34385</v>
      </c>
      <c r="CR1621" s="3" t="s">
        <v>126</v>
      </c>
    </row>
    <row r="1622" spans="19:96" x14ac:dyDescent="0.25">
      <c r="S1622" s="2"/>
      <c r="T1622" s="95" t="s">
        <v>30893</v>
      </c>
      <c r="U1622" s="96">
        <v>1800</v>
      </c>
      <c r="V1622" s="96">
        <v>1710</v>
      </c>
      <c r="W1622" s="96">
        <v>1620</v>
      </c>
      <c r="X1622" s="96">
        <v>1530</v>
      </c>
      <c r="Y1622" s="96">
        <v>1440</v>
      </c>
      <c r="Z1622" s="96">
        <v>1350</v>
      </c>
      <c r="AA1622" s="96">
        <v>1260</v>
      </c>
      <c r="AB1622" s="96">
        <v>1080</v>
      </c>
      <c r="AC1622" s="95" t="s">
        <v>30893</v>
      </c>
      <c r="AD1622" s="96">
        <v>2900</v>
      </c>
      <c r="AE1622" s="96">
        <v>2760</v>
      </c>
      <c r="AF1622" s="96">
        <v>2610</v>
      </c>
      <c r="AG1622" s="96">
        <v>2470</v>
      </c>
      <c r="AH1622" s="96">
        <v>2320</v>
      </c>
      <c r="AI1622" s="96">
        <v>2180</v>
      </c>
      <c r="AJ1622" s="96">
        <v>2030</v>
      </c>
      <c r="AK1622" s="96">
        <v>1740</v>
      </c>
      <c r="AL1622" s="2"/>
      <c r="AM1622" s="95" t="s">
        <v>30893</v>
      </c>
      <c r="AN1622" s="96">
        <v>2700</v>
      </c>
      <c r="AO1622" s="96">
        <v>2570</v>
      </c>
      <c r="AP1622" s="96">
        <v>2430</v>
      </c>
      <c r="AQ1622" s="96">
        <v>2300</v>
      </c>
      <c r="AR1622" s="96">
        <v>2160</v>
      </c>
      <c r="AS1622" s="96">
        <v>2030</v>
      </c>
      <c r="AT1622" s="96">
        <v>1890</v>
      </c>
      <c r="AU1622" s="96">
        <v>1620</v>
      </c>
      <c r="AW1622" s="95" t="s">
        <v>30893</v>
      </c>
      <c r="AX1622" s="96">
        <v>900</v>
      </c>
      <c r="AY1622" s="96">
        <v>860</v>
      </c>
      <c r="AZ1622" s="96">
        <v>810</v>
      </c>
      <c r="BA1622" s="96">
        <v>770</v>
      </c>
      <c r="BB1622" s="96">
        <v>720</v>
      </c>
      <c r="BC1622" s="96">
        <v>680</v>
      </c>
      <c r="BD1622" s="96">
        <v>630</v>
      </c>
      <c r="BE1622" s="96">
        <v>540</v>
      </c>
      <c r="BF1622" s="95" t="s">
        <v>30893</v>
      </c>
      <c r="BG1622" s="96">
        <v>1200</v>
      </c>
      <c r="BH1622" s="96">
        <v>1140</v>
      </c>
      <c r="BI1622" s="96">
        <v>1080</v>
      </c>
      <c r="BJ1622" s="96">
        <v>1020</v>
      </c>
      <c r="BK1622" s="96">
        <v>960</v>
      </c>
      <c r="BL1622" s="96">
        <v>900</v>
      </c>
      <c r="BM1622" s="96">
        <v>840</v>
      </c>
      <c r="BN1622" s="96">
        <v>720</v>
      </c>
      <c r="CH1622" s="2">
        <v>66657</v>
      </c>
      <c r="CI1622" s="2" t="s">
        <v>126</v>
      </c>
      <c r="CP1622" s="3">
        <v>64333</v>
      </c>
      <c r="CQ1622" s="3" t="s">
        <v>26428</v>
      </c>
      <c r="CR1622" s="3" t="s">
        <v>122</v>
      </c>
    </row>
    <row r="1623" spans="19:96" x14ac:dyDescent="0.25">
      <c r="S1623" s="2"/>
      <c r="T1623" s="95" t="s">
        <v>1598</v>
      </c>
      <c r="U1623" s="96">
        <v>900</v>
      </c>
      <c r="V1623" s="96">
        <v>860</v>
      </c>
      <c r="W1623" s="96">
        <v>810</v>
      </c>
      <c r="X1623" s="96">
        <v>770</v>
      </c>
      <c r="Y1623" s="96">
        <v>720</v>
      </c>
      <c r="Z1623" s="96">
        <v>680</v>
      </c>
      <c r="AA1623" s="96">
        <v>630</v>
      </c>
      <c r="AB1623" s="96">
        <v>540</v>
      </c>
      <c r="AC1623" s="95" t="s">
        <v>1598</v>
      </c>
      <c r="AD1623" s="96">
        <v>1400</v>
      </c>
      <c r="AE1623" s="96">
        <v>1330</v>
      </c>
      <c r="AF1623" s="96">
        <v>1260</v>
      </c>
      <c r="AG1623" s="96">
        <v>1190</v>
      </c>
      <c r="AH1623" s="96">
        <v>1120</v>
      </c>
      <c r="AI1623" s="96">
        <v>1050</v>
      </c>
      <c r="AJ1623" s="96">
        <v>980</v>
      </c>
      <c r="AK1623" s="96">
        <v>840</v>
      </c>
      <c r="AL1623" s="2"/>
      <c r="AM1623" s="95" t="s">
        <v>1598</v>
      </c>
      <c r="AN1623" s="96">
        <v>1300</v>
      </c>
      <c r="AO1623" s="96">
        <v>1240</v>
      </c>
      <c r="AP1623" s="96">
        <v>1170</v>
      </c>
      <c r="AQ1623" s="96">
        <v>1110</v>
      </c>
      <c r="AR1623" s="96">
        <v>1040</v>
      </c>
      <c r="AS1623" s="96">
        <v>980</v>
      </c>
      <c r="AT1623" s="96">
        <v>910</v>
      </c>
      <c r="AU1623" s="96">
        <v>780</v>
      </c>
      <c r="AW1623" s="95" t="s">
        <v>1598</v>
      </c>
      <c r="AX1623" s="96">
        <v>400</v>
      </c>
      <c r="AY1623" s="96">
        <v>380</v>
      </c>
      <c r="AZ1623" s="96">
        <v>360</v>
      </c>
      <c r="BA1623" s="96">
        <v>340</v>
      </c>
      <c r="BB1623" s="96">
        <v>320</v>
      </c>
      <c r="BC1623" s="96">
        <v>300</v>
      </c>
      <c r="BD1623" s="96">
        <v>280</v>
      </c>
      <c r="BE1623" s="96">
        <v>240</v>
      </c>
      <c r="BF1623" s="95" t="s">
        <v>1598</v>
      </c>
      <c r="BG1623" s="96">
        <v>600</v>
      </c>
      <c r="BH1623" s="96">
        <v>570</v>
      </c>
      <c r="BI1623" s="96">
        <v>540</v>
      </c>
      <c r="BJ1623" s="96">
        <v>510</v>
      </c>
      <c r="BK1623" s="96">
        <v>480</v>
      </c>
      <c r="BL1623" s="96">
        <v>450</v>
      </c>
      <c r="BM1623" s="96">
        <v>420</v>
      </c>
      <c r="BN1623" s="96">
        <v>360</v>
      </c>
      <c r="CH1623" s="2">
        <v>66658</v>
      </c>
      <c r="CI1623" s="2" t="s">
        <v>126</v>
      </c>
      <c r="CP1623" s="3">
        <v>64334</v>
      </c>
      <c r="CQ1623" s="3" t="s">
        <v>26428</v>
      </c>
      <c r="CR1623" s="3" t="s">
        <v>126</v>
      </c>
    </row>
    <row r="1624" spans="19:96" x14ac:dyDescent="0.25">
      <c r="S1624" s="2"/>
      <c r="T1624" s="95" t="s">
        <v>30894</v>
      </c>
      <c r="U1624" s="96">
        <v>1100</v>
      </c>
      <c r="V1624" s="96">
        <v>1050</v>
      </c>
      <c r="W1624" s="96">
        <v>990</v>
      </c>
      <c r="X1624" s="96">
        <v>940</v>
      </c>
      <c r="Y1624" s="96">
        <v>880</v>
      </c>
      <c r="Z1624" s="96">
        <v>830</v>
      </c>
      <c r="AA1624" s="96">
        <v>770</v>
      </c>
      <c r="AB1624" s="96">
        <v>660</v>
      </c>
      <c r="AC1624" s="95" t="s">
        <v>30894</v>
      </c>
      <c r="AD1624" s="96">
        <v>1800</v>
      </c>
      <c r="AE1624" s="96">
        <v>1710</v>
      </c>
      <c r="AF1624" s="96">
        <v>1620</v>
      </c>
      <c r="AG1624" s="96">
        <v>1530</v>
      </c>
      <c r="AH1624" s="96">
        <v>1440</v>
      </c>
      <c r="AI1624" s="96">
        <v>1350</v>
      </c>
      <c r="AJ1624" s="96">
        <v>1260</v>
      </c>
      <c r="AK1624" s="96">
        <v>1080</v>
      </c>
      <c r="AL1624" s="2"/>
      <c r="AM1624" s="95" t="s">
        <v>30894</v>
      </c>
      <c r="AN1624" s="96">
        <v>1600</v>
      </c>
      <c r="AO1624" s="96">
        <v>1520</v>
      </c>
      <c r="AP1624" s="96">
        <v>1440</v>
      </c>
      <c r="AQ1624" s="96">
        <v>1360</v>
      </c>
      <c r="AR1624" s="96">
        <v>1280</v>
      </c>
      <c r="AS1624" s="96">
        <v>1200</v>
      </c>
      <c r="AT1624" s="96">
        <v>1120</v>
      </c>
      <c r="AU1624" s="96">
        <v>960</v>
      </c>
      <c r="AW1624" s="95" t="s">
        <v>30894</v>
      </c>
      <c r="AX1624" s="96">
        <v>500</v>
      </c>
      <c r="AY1624" s="96">
        <v>480</v>
      </c>
      <c r="AZ1624" s="96">
        <v>450</v>
      </c>
      <c r="BA1624" s="96">
        <v>430</v>
      </c>
      <c r="BB1624" s="96">
        <v>400</v>
      </c>
      <c r="BC1624" s="96">
        <v>380</v>
      </c>
      <c r="BD1624" s="96">
        <v>350</v>
      </c>
      <c r="BE1624" s="96">
        <v>300</v>
      </c>
      <c r="BF1624" s="95" t="s">
        <v>30894</v>
      </c>
      <c r="BG1624" s="96">
        <v>700</v>
      </c>
      <c r="BH1624" s="96">
        <v>670</v>
      </c>
      <c r="BI1624" s="96">
        <v>630</v>
      </c>
      <c r="BJ1624" s="96">
        <v>600</v>
      </c>
      <c r="BK1624" s="96">
        <v>560</v>
      </c>
      <c r="BL1624" s="96">
        <v>530</v>
      </c>
      <c r="BM1624" s="96">
        <v>490</v>
      </c>
      <c r="BN1624" s="96">
        <v>420</v>
      </c>
      <c r="CH1624" s="2">
        <v>66659</v>
      </c>
      <c r="CI1624" s="2" t="s">
        <v>122</v>
      </c>
      <c r="CP1624" s="3">
        <v>64338</v>
      </c>
      <c r="CQ1624" s="3" t="s">
        <v>34386</v>
      </c>
      <c r="CR1624" s="3" t="s">
        <v>126</v>
      </c>
    </row>
    <row r="1625" spans="19:96" x14ac:dyDescent="0.25">
      <c r="S1625" s="2"/>
      <c r="T1625" s="95" t="s">
        <v>1599</v>
      </c>
      <c r="U1625" s="96">
        <v>1000</v>
      </c>
      <c r="V1625" s="96">
        <v>950</v>
      </c>
      <c r="W1625" s="96">
        <v>900</v>
      </c>
      <c r="X1625" s="96">
        <v>850</v>
      </c>
      <c r="Y1625" s="96">
        <v>800</v>
      </c>
      <c r="Z1625" s="96">
        <v>750</v>
      </c>
      <c r="AA1625" s="96">
        <v>700</v>
      </c>
      <c r="AB1625" s="96">
        <v>600</v>
      </c>
      <c r="AC1625" s="95" t="s">
        <v>1599</v>
      </c>
      <c r="AD1625" s="96">
        <v>1600</v>
      </c>
      <c r="AE1625" s="96">
        <v>1520</v>
      </c>
      <c r="AF1625" s="96">
        <v>1440</v>
      </c>
      <c r="AG1625" s="96">
        <v>1360</v>
      </c>
      <c r="AH1625" s="96">
        <v>1280</v>
      </c>
      <c r="AI1625" s="96">
        <v>1200</v>
      </c>
      <c r="AJ1625" s="96">
        <v>1120</v>
      </c>
      <c r="AK1625" s="96">
        <v>960</v>
      </c>
      <c r="AL1625" s="2"/>
      <c r="AM1625" s="95" t="s">
        <v>1599</v>
      </c>
      <c r="AN1625" s="96">
        <v>1500</v>
      </c>
      <c r="AO1625" s="96">
        <v>1430</v>
      </c>
      <c r="AP1625" s="96">
        <v>1350</v>
      </c>
      <c r="AQ1625" s="96">
        <v>1280</v>
      </c>
      <c r="AR1625" s="96">
        <v>1200</v>
      </c>
      <c r="AS1625" s="96">
        <v>1130</v>
      </c>
      <c r="AT1625" s="96">
        <v>1050</v>
      </c>
      <c r="AU1625" s="96">
        <v>900</v>
      </c>
      <c r="AW1625" s="95" t="s">
        <v>1599</v>
      </c>
      <c r="AX1625" s="96">
        <v>500</v>
      </c>
      <c r="AY1625" s="96">
        <v>480</v>
      </c>
      <c r="AZ1625" s="96">
        <v>450</v>
      </c>
      <c r="BA1625" s="96">
        <v>430</v>
      </c>
      <c r="BB1625" s="96">
        <v>400</v>
      </c>
      <c r="BC1625" s="96">
        <v>380</v>
      </c>
      <c r="BD1625" s="96">
        <v>350</v>
      </c>
      <c r="BE1625" s="96">
        <v>300</v>
      </c>
      <c r="BF1625" s="95" t="s">
        <v>1599</v>
      </c>
      <c r="BG1625" s="96">
        <v>600</v>
      </c>
      <c r="BH1625" s="96">
        <v>570</v>
      </c>
      <c r="BI1625" s="96">
        <v>540</v>
      </c>
      <c r="BJ1625" s="96">
        <v>510</v>
      </c>
      <c r="BK1625" s="96">
        <v>480</v>
      </c>
      <c r="BL1625" s="96">
        <v>450</v>
      </c>
      <c r="BM1625" s="96">
        <v>420</v>
      </c>
      <c r="BN1625" s="96">
        <v>360</v>
      </c>
      <c r="CH1625" s="2">
        <v>66660</v>
      </c>
      <c r="CI1625" s="2" t="s">
        <v>126</v>
      </c>
      <c r="CP1625" s="3">
        <v>64339</v>
      </c>
      <c r="CQ1625" s="3" t="s">
        <v>34387</v>
      </c>
      <c r="CR1625" s="3" t="s">
        <v>126</v>
      </c>
    </row>
    <row r="1626" spans="19:96" x14ac:dyDescent="0.25">
      <c r="S1626" s="2"/>
      <c r="T1626" s="95" t="s">
        <v>1600</v>
      </c>
      <c r="U1626" s="96">
        <v>1500</v>
      </c>
      <c r="V1626" s="96">
        <v>1430</v>
      </c>
      <c r="W1626" s="96">
        <v>1350</v>
      </c>
      <c r="X1626" s="96">
        <v>1280</v>
      </c>
      <c r="Y1626" s="96">
        <v>1200</v>
      </c>
      <c r="Z1626" s="96">
        <v>1130</v>
      </c>
      <c r="AA1626" s="96">
        <v>1050</v>
      </c>
      <c r="AB1626" s="96">
        <v>900</v>
      </c>
      <c r="AC1626" s="95" t="s">
        <v>1600</v>
      </c>
      <c r="AD1626" s="96">
        <v>2400</v>
      </c>
      <c r="AE1626" s="96">
        <v>2280</v>
      </c>
      <c r="AF1626" s="96">
        <v>2160</v>
      </c>
      <c r="AG1626" s="96">
        <v>2040</v>
      </c>
      <c r="AH1626" s="96">
        <v>1920</v>
      </c>
      <c r="AI1626" s="96">
        <v>1800</v>
      </c>
      <c r="AJ1626" s="96">
        <v>1680</v>
      </c>
      <c r="AK1626" s="96">
        <v>1440</v>
      </c>
      <c r="AL1626" s="2"/>
      <c r="AM1626" s="95" t="s">
        <v>1600</v>
      </c>
      <c r="AN1626" s="96">
        <v>2300</v>
      </c>
      <c r="AO1626" s="96">
        <v>2190</v>
      </c>
      <c r="AP1626" s="96">
        <v>2070</v>
      </c>
      <c r="AQ1626" s="96">
        <v>1960</v>
      </c>
      <c r="AR1626" s="96">
        <v>1840</v>
      </c>
      <c r="AS1626" s="96">
        <v>1730</v>
      </c>
      <c r="AT1626" s="96">
        <v>1610</v>
      </c>
      <c r="AU1626" s="96">
        <v>1380</v>
      </c>
      <c r="AW1626" s="95" t="s">
        <v>1600</v>
      </c>
      <c r="AX1626" s="96">
        <v>800</v>
      </c>
      <c r="AY1626" s="96">
        <v>760</v>
      </c>
      <c r="AZ1626" s="96">
        <v>720</v>
      </c>
      <c r="BA1626" s="96">
        <v>680</v>
      </c>
      <c r="BB1626" s="96">
        <v>640</v>
      </c>
      <c r="BC1626" s="96">
        <v>600</v>
      </c>
      <c r="BD1626" s="96">
        <v>560</v>
      </c>
      <c r="BE1626" s="96">
        <v>480</v>
      </c>
      <c r="BF1626" s="95" t="s">
        <v>1600</v>
      </c>
      <c r="BG1626" s="96">
        <v>1000</v>
      </c>
      <c r="BH1626" s="96">
        <v>950</v>
      </c>
      <c r="BI1626" s="96">
        <v>900</v>
      </c>
      <c r="BJ1626" s="96">
        <v>850</v>
      </c>
      <c r="BK1626" s="96">
        <v>800</v>
      </c>
      <c r="BL1626" s="96">
        <v>750</v>
      </c>
      <c r="BM1626" s="96">
        <v>700</v>
      </c>
      <c r="BN1626" s="96">
        <v>600</v>
      </c>
      <c r="CH1626" s="2">
        <v>66664</v>
      </c>
      <c r="CI1626" s="2" t="s">
        <v>126</v>
      </c>
      <c r="CP1626" s="3">
        <v>64340</v>
      </c>
      <c r="CQ1626" s="3" t="s">
        <v>34388</v>
      </c>
      <c r="CR1626" s="3" t="s">
        <v>126</v>
      </c>
    </row>
    <row r="1627" spans="19:96" x14ac:dyDescent="0.25">
      <c r="S1627" s="2"/>
      <c r="T1627" s="95" t="s">
        <v>1601</v>
      </c>
      <c r="U1627" s="96">
        <v>600</v>
      </c>
      <c r="V1627" s="96">
        <v>570</v>
      </c>
      <c r="W1627" s="96">
        <v>540</v>
      </c>
      <c r="X1627" s="96">
        <v>510</v>
      </c>
      <c r="Y1627" s="96">
        <v>480</v>
      </c>
      <c r="Z1627" s="96">
        <v>450</v>
      </c>
      <c r="AA1627" s="96">
        <v>420</v>
      </c>
      <c r="AB1627" s="96">
        <v>360</v>
      </c>
      <c r="AC1627" s="95" t="s">
        <v>1601</v>
      </c>
      <c r="AD1627" s="96">
        <v>1000</v>
      </c>
      <c r="AE1627" s="96">
        <v>950</v>
      </c>
      <c r="AF1627" s="96">
        <v>900</v>
      </c>
      <c r="AG1627" s="96">
        <v>850</v>
      </c>
      <c r="AH1627" s="96">
        <v>800</v>
      </c>
      <c r="AI1627" s="96">
        <v>750</v>
      </c>
      <c r="AJ1627" s="96">
        <v>700</v>
      </c>
      <c r="AK1627" s="96">
        <v>600</v>
      </c>
      <c r="AL1627" s="2"/>
      <c r="AM1627" s="95" t="s">
        <v>1601</v>
      </c>
      <c r="AN1627" s="96">
        <v>900</v>
      </c>
      <c r="AO1627" s="96">
        <v>860</v>
      </c>
      <c r="AP1627" s="96">
        <v>810</v>
      </c>
      <c r="AQ1627" s="96">
        <v>770</v>
      </c>
      <c r="AR1627" s="96">
        <v>720</v>
      </c>
      <c r="AS1627" s="96">
        <v>680</v>
      </c>
      <c r="AT1627" s="96">
        <v>630</v>
      </c>
      <c r="AU1627" s="96">
        <v>540</v>
      </c>
      <c r="AW1627" s="95" t="s">
        <v>1601</v>
      </c>
      <c r="AX1627" s="96">
        <v>300</v>
      </c>
      <c r="AY1627" s="96">
        <v>290</v>
      </c>
      <c r="AZ1627" s="96">
        <v>270</v>
      </c>
      <c r="BA1627" s="96">
        <v>260</v>
      </c>
      <c r="BB1627" s="96">
        <v>240</v>
      </c>
      <c r="BC1627" s="96">
        <v>230</v>
      </c>
      <c r="BD1627" s="96">
        <v>210</v>
      </c>
      <c r="BE1627" s="96">
        <v>180</v>
      </c>
      <c r="BF1627" s="95" t="s">
        <v>1601</v>
      </c>
      <c r="BG1627" s="96">
        <v>400</v>
      </c>
      <c r="BH1627" s="96">
        <v>380</v>
      </c>
      <c r="BI1627" s="96">
        <v>360</v>
      </c>
      <c r="BJ1627" s="96">
        <v>340</v>
      </c>
      <c r="BK1627" s="96">
        <v>320</v>
      </c>
      <c r="BL1627" s="96">
        <v>300</v>
      </c>
      <c r="BM1627" s="96">
        <v>280</v>
      </c>
      <c r="BN1627" s="96">
        <v>240</v>
      </c>
      <c r="CH1627" s="2">
        <v>66666</v>
      </c>
      <c r="CI1627" s="2" t="s">
        <v>126</v>
      </c>
      <c r="CP1627" s="3">
        <v>64341</v>
      </c>
      <c r="CQ1627" s="3" t="s">
        <v>34386</v>
      </c>
      <c r="CR1627" s="3" t="s">
        <v>124</v>
      </c>
    </row>
    <row r="1628" spans="19:96" x14ac:dyDescent="0.25">
      <c r="S1628" s="2"/>
      <c r="T1628" s="95" t="s">
        <v>1602</v>
      </c>
      <c r="U1628" s="96">
        <v>800</v>
      </c>
      <c r="V1628" s="96">
        <v>760</v>
      </c>
      <c r="W1628" s="96">
        <v>720</v>
      </c>
      <c r="X1628" s="96">
        <v>680</v>
      </c>
      <c r="Y1628" s="96">
        <v>640</v>
      </c>
      <c r="Z1628" s="96">
        <v>600</v>
      </c>
      <c r="AA1628" s="96">
        <v>560</v>
      </c>
      <c r="AB1628" s="96">
        <v>480</v>
      </c>
      <c r="AC1628" s="95" t="s">
        <v>1602</v>
      </c>
      <c r="AD1628" s="96">
        <v>1300</v>
      </c>
      <c r="AE1628" s="96">
        <v>1240</v>
      </c>
      <c r="AF1628" s="96">
        <v>1170</v>
      </c>
      <c r="AG1628" s="96">
        <v>1110</v>
      </c>
      <c r="AH1628" s="96">
        <v>1040</v>
      </c>
      <c r="AI1628" s="96">
        <v>980</v>
      </c>
      <c r="AJ1628" s="96">
        <v>910</v>
      </c>
      <c r="AK1628" s="96">
        <v>780</v>
      </c>
      <c r="AL1628" s="2"/>
      <c r="AM1628" s="95" t="s">
        <v>1602</v>
      </c>
      <c r="AN1628" s="96">
        <v>1200</v>
      </c>
      <c r="AO1628" s="96">
        <v>1140</v>
      </c>
      <c r="AP1628" s="96">
        <v>1080</v>
      </c>
      <c r="AQ1628" s="96">
        <v>1020</v>
      </c>
      <c r="AR1628" s="96">
        <v>960</v>
      </c>
      <c r="AS1628" s="96">
        <v>900</v>
      </c>
      <c r="AT1628" s="96">
        <v>840</v>
      </c>
      <c r="AU1628" s="96">
        <v>720</v>
      </c>
      <c r="AW1628" s="95" t="s">
        <v>1602</v>
      </c>
      <c r="AX1628" s="96">
        <v>400</v>
      </c>
      <c r="AY1628" s="96">
        <v>380</v>
      </c>
      <c r="AZ1628" s="96">
        <v>360</v>
      </c>
      <c r="BA1628" s="96">
        <v>340</v>
      </c>
      <c r="BB1628" s="96">
        <v>320</v>
      </c>
      <c r="BC1628" s="96">
        <v>300</v>
      </c>
      <c r="BD1628" s="96">
        <v>280</v>
      </c>
      <c r="BE1628" s="96">
        <v>240</v>
      </c>
      <c r="BF1628" s="95" t="s">
        <v>1602</v>
      </c>
      <c r="BG1628" s="96">
        <v>500</v>
      </c>
      <c r="BH1628" s="96">
        <v>480</v>
      </c>
      <c r="BI1628" s="96">
        <v>450</v>
      </c>
      <c r="BJ1628" s="96">
        <v>430</v>
      </c>
      <c r="BK1628" s="96">
        <v>400</v>
      </c>
      <c r="BL1628" s="96">
        <v>380</v>
      </c>
      <c r="BM1628" s="96">
        <v>350</v>
      </c>
      <c r="BN1628" s="96">
        <v>300</v>
      </c>
      <c r="CH1628" s="2">
        <v>66668</v>
      </c>
      <c r="CI1628" s="2" t="s">
        <v>124</v>
      </c>
      <c r="CP1628" s="3">
        <v>64342</v>
      </c>
      <c r="CQ1628" s="3" t="s">
        <v>34389</v>
      </c>
      <c r="CR1628" s="3" t="s">
        <v>124</v>
      </c>
    </row>
    <row r="1629" spans="19:96" x14ac:dyDescent="0.25">
      <c r="S1629" s="2"/>
      <c r="T1629" s="95" t="s">
        <v>1603</v>
      </c>
      <c r="U1629" s="96">
        <v>1000</v>
      </c>
      <c r="V1629" s="96">
        <v>950</v>
      </c>
      <c r="W1629" s="96">
        <v>900</v>
      </c>
      <c r="X1629" s="96">
        <v>850</v>
      </c>
      <c r="Y1629" s="96">
        <v>800</v>
      </c>
      <c r="Z1629" s="96">
        <v>750</v>
      </c>
      <c r="AA1629" s="96">
        <v>700</v>
      </c>
      <c r="AB1629" s="96">
        <v>600</v>
      </c>
      <c r="AC1629" s="95" t="s">
        <v>1603</v>
      </c>
      <c r="AD1629" s="96">
        <v>1600</v>
      </c>
      <c r="AE1629" s="96">
        <v>1520</v>
      </c>
      <c r="AF1629" s="96">
        <v>1440</v>
      </c>
      <c r="AG1629" s="96">
        <v>1360</v>
      </c>
      <c r="AH1629" s="96">
        <v>1280</v>
      </c>
      <c r="AI1629" s="96">
        <v>1200</v>
      </c>
      <c r="AJ1629" s="96">
        <v>1120</v>
      </c>
      <c r="AK1629" s="96">
        <v>960</v>
      </c>
      <c r="AL1629" s="2"/>
      <c r="AM1629" s="95" t="s">
        <v>1603</v>
      </c>
      <c r="AN1629" s="96">
        <v>1600</v>
      </c>
      <c r="AO1629" s="96">
        <v>1520</v>
      </c>
      <c r="AP1629" s="96">
        <v>1440</v>
      </c>
      <c r="AQ1629" s="96">
        <v>1360</v>
      </c>
      <c r="AR1629" s="96">
        <v>1280</v>
      </c>
      <c r="AS1629" s="96">
        <v>1200</v>
      </c>
      <c r="AT1629" s="96">
        <v>1120</v>
      </c>
      <c r="AU1629" s="96">
        <v>960</v>
      </c>
      <c r="AW1629" s="95" t="s">
        <v>1603</v>
      </c>
      <c r="AX1629" s="96">
        <v>500</v>
      </c>
      <c r="AY1629" s="96">
        <v>480</v>
      </c>
      <c r="AZ1629" s="96">
        <v>450</v>
      </c>
      <c r="BA1629" s="96">
        <v>430</v>
      </c>
      <c r="BB1629" s="96">
        <v>400</v>
      </c>
      <c r="BC1629" s="96">
        <v>380</v>
      </c>
      <c r="BD1629" s="96">
        <v>350</v>
      </c>
      <c r="BE1629" s="96">
        <v>300</v>
      </c>
      <c r="BF1629" s="95" t="s">
        <v>1603</v>
      </c>
      <c r="BG1629" s="96">
        <v>700</v>
      </c>
      <c r="BH1629" s="96">
        <v>670</v>
      </c>
      <c r="BI1629" s="96">
        <v>630</v>
      </c>
      <c r="BJ1629" s="96">
        <v>600</v>
      </c>
      <c r="BK1629" s="96">
        <v>560</v>
      </c>
      <c r="BL1629" s="96">
        <v>530</v>
      </c>
      <c r="BM1629" s="96">
        <v>490</v>
      </c>
      <c r="BN1629" s="96">
        <v>420</v>
      </c>
      <c r="CH1629" s="2">
        <v>66670</v>
      </c>
      <c r="CI1629" s="2" t="s">
        <v>122</v>
      </c>
      <c r="CP1629" s="3">
        <v>64343</v>
      </c>
      <c r="CQ1629" s="3" t="s">
        <v>34390</v>
      </c>
      <c r="CR1629" s="3" t="s">
        <v>126</v>
      </c>
    </row>
    <row r="1630" spans="19:96" x14ac:dyDescent="0.25">
      <c r="S1630" s="2"/>
      <c r="T1630" s="95" t="s">
        <v>1604</v>
      </c>
      <c r="U1630" s="96">
        <v>1300</v>
      </c>
      <c r="V1630" s="96">
        <v>1240</v>
      </c>
      <c r="W1630" s="96">
        <v>1170</v>
      </c>
      <c r="X1630" s="96">
        <v>1110</v>
      </c>
      <c r="Y1630" s="96">
        <v>1040</v>
      </c>
      <c r="Z1630" s="96">
        <v>980</v>
      </c>
      <c r="AA1630" s="96">
        <v>910</v>
      </c>
      <c r="AB1630" s="96">
        <v>780</v>
      </c>
      <c r="AC1630" s="95" t="s">
        <v>1604</v>
      </c>
      <c r="AD1630" s="96">
        <v>2100</v>
      </c>
      <c r="AE1630" s="96">
        <v>2000</v>
      </c>
      <c r="AF1630" s="96">
        <v>1890</v>
      </c>
      <c r="AG1630" s="96">
        <v>1790</v>
      </c>
      <c r="AH1630" s="96">
        <v>1680</v>
      </c>
      <c r="AI1630" s="96">
        <v>1580</v>
      </c>
      <c r="AJ1630" s="96">
        <v>1470</v>
      </c>
      <c r="AK1630" s="96">
        <v>1260</v>
      </c>
      <c r="AL1630" s="2"/>
      <c r="AM1630" s="95" t="s">
        <v>1604</v>
      </c>
      <c r="AN1630" s="96">
        <v>2000</v>
      </c>
      <c r="AO1630" s="96">
        <v>1900</v>
      </c>
      <c r="AP1630" s="96">
        <v>1800</v>
      </c>
      <c r="AQ1630" s="96">
        <v>1700</v>
      </c>
      <c r="AR1630" s="96">
        <v>1600</v>
      </c>
      <c r="AS1630" s="96">
        <v>1500</v>
      </c>
      <c r="AT1630" s="96">
        <v>1400</v>
      </c>
      <c r="AU1630" s="96">
        <v>1200</v>
      </c>
      <c r="AW1630" s="95" t="s">
        <v>1604</v>
      </c>
      <c r="AX1630" s="96">
        <v>700</v>
      </c>
      <c r="AY1630" s="96">
        <v>670</v>
      </c>
      <c r="AZ1630" s="96">
        <v>630</v>
      </c>
      <c r="BA1630" s="96">
        <v>600</v>
      </c>
      <c r="BB1630" s="96">
        <v>560</v>
      </c>
      <c r="BC1630" s="96">
        <v>530</v>
      </c>
      <c r="BD1630" s="96">
        <v>490</v>
      </c>
      <c r="BE1630" s="96">
        <v>420</v>
      </c>
      <c r="BF1630" s="95" t="s">
        <v>1604</v>
      </c>
      <c r="BG1630" s="96">
        <v>900</v>
      </c>
      <c r="BH1630" s="96">
        <v>860</v>
      </c>
      <c r="BI1630" s="96">
        <v>810</v>
      </c>
      <c r="BJ1630" s="96">
        <v>770</v>
      </c>
      <c r="BK1630" s="96">
        <v>720</v>
      </c>
      <c r="BL1630" s="96">
        <v>680</v>
      </c>
      <c r="BM1630" s="96">
        <v>630</v>
      </c>
      <c r="BN1630" s="96">
        <v>540</v>
      </c>
      <c r="CH1630" s="2">
        <v>66672</v>
      </c>
      <c r="CI1630" s="2" t="s">
        <v>124</v>
      </c>
      <c r="CP1630" s="3">
        <v>64344</v>
      </c>
      <c r="CQ1630" s="3" t="s">
        <v>34391</v>
      </c>
      <c r="CR1630" s="3" t="s">
        <v>122</v>
      </c>
    </row>
    <row r="1631" spans="19:96" x14ac:dyDescent="0.25">
      <c r="S1631" s="2"/>
      <c r="T1631" s="95" t="s">
        <v>30895</v>
      </c>
      <c r="U1631" s="96">
        <v>1100</v>
      </c>
      <c r="V1631" s="96">
        <v>1050</v>
      </c>
      <c r="W1631" s="96">
        <v>990</v>
      </c>
      <c r="X1631" s="96">
        <v>940</v>
      </c>
      <c r="Y1631" s="96">
        <v>880</v>
      </c>
      <c r="Z1631" s="96">
        <v>830</v>
      </c>
      <c r="AA1631" s="96">
        <v>770</v>
      </c>
      <c r="AB1631" s="96">
        <v>660</v>
      </c>
      <c r="AC1631" s="95" t="s">
        <v>30895</v>
      </c>
      <c r="AD1631" s="96">
        <v>1800</v>
      </c>
      <c r="AE1631" s="96">
        <v>1710</v>
      </c>
      <c r="AF1631" s="96">
        <v>1620</v>
      </c>
      <c r="AG1631" s="96">
        <v>1530</v>
      </c>
      <c r="AH1631" s="96">
        <v>1440</v>
      </c>
      <c r="AI1631" s="96">
        <v>1350</v>
      </c>
      <c r="AJ1631" s="96">
        <v>1260</v>
      </c>
      <c r="AK1631" s="96">
        <v>1080</v>
      </c>
      <c r="AL1631" s="2"/>
      <c r="AM1631" s="95" t="s">
        <v>30895</v>
      </c>
      <c r="AN1631" s="96">
        <v>1600</v>
      </c>
      <c r="AO1631" s="96">
        <v>1520</v>
      </c>
      <c r="AP1631" s="96">
        <v>1440</v>
      </c>
      <c r="AQ1631" s="96">
        <v>1360</v>
      </c>
      <c r="AR1631" s="96">
        <v>1280</v>
      </c>
      <c r="AS1631" s="96">
        <v>1200</v>
      </c>
      <c r="AT1631" s="96">
        <v>1120</v>
      </c>
      <c r="AU1631" s="96">
        <v>960</v>
      </c>
      <c r="AW1631" s="95" t="s">
        <v>30895</v>
      </c>
      <c r="AX1631" s="96">
        <v>500</v>
      </c>
      <c r="AY1631" s="96">
        <v>480</v>
      </c>
      <c r="AZ1631" s="96">
        <v>450</v>
      </c>
      <c r="BA1631" s="96">
        <v>430</v>
      </c>
      <c r="BB1631" s="96">
        <v>400</v>
      </c>
      <c r="BC1631" s="96">
        <v>380</v>
      </c>
      <c r="BD1631" s="96">
        <v>350</v>
      </c>
      <c r="BE1631" s="96">
        <v>300</v>
      </c>
      <c r="BF1631" s="95" t="s">
        <v>30895</v>
      </c>
      <c r="BG1631" s="96">
        <v>700</v>
      </c>
      <c r="BH1631" s="96">
        <v>670</v>
      </c>
      <c r="BI1631" s="96">
        <v>630</v>
      </c>
      <c r="BJ1631" s="96">
        <v>600</v>
      </c>
      <c r="BK1631" s="96">
        <v>560</v>
      </c>
      <c r="BL1631" s="96">
        <v>530</v>
      </c>
      <c r="BM1631" s="96">
        <v>490</v>
      </c>
      <c r="BN1631" s="96">
        <v>420</v>
      </c>
      <c r="CH1631" s="2">
        <v>66673</v>
      </c>
      <c r="CI1631" s="2" t="s">
        <v>126</v>
      </c>
      <c r="CP1631" s="3">
        <v>64345</v>
      </c>
      <c r="CQ1631" s="3" t="s">
        <v>34392</v>
      </c>
      <c r="CR1631" s="3" t="s">
        <v>126</v>
      </c>
    </row>
    <row r="1632" spans="19:96" x14ac:dyDescent="0.25">
      <c r="S1632" s="2"/>
      <c r="T1632" s="95" t="s">
        <v>1605</v>
      </c>
      <c r="U1632" s="96">
        <v>900</v>
      </c>
      <c r="V1632" s="96">
        <v>860</v>
      </c>
      <c r="W1632" s="96">
        <v>810</v>
      </c>
      <c r="X1632" s="96">
        <v>770</v>
      </c>
      <c r="Y1632" s="96">
        <v>720</v>
      </c>
      <c r="Z1632" s="96">
        <v>680</v>
      </c>
      <c r="AA1632" s="96">
        <v>630</v>
      </c>
      <c r="AB1632" s="96">
        <v>540</v>
      </c>
      <c r="AC1632" s="95" t="s">
        <v>1605</v>
      </c>
      <c r="AD1632" s="96">
        <v>1400</v>
      </c>
      <c r="AE1632" s="96">
        <v>1330</v>
      </c>
      <c r="AF1632" s="96">
        <v>1260</v>
      </c>
      <c r="AG1632" s="96">
        <v>1190</v>
      </c>
      <c r="AH1632" s="96">
        <v>1120</v>
      </c>
      <c r="AI1632" s="96">
        <v>1050</v>
      </c>
      <c r="AJ1632" s="96">
        <v>980</v>
      </c>
      <c r="AK1632" s="96">
        <v>840</v>
      </c>
      <c r="AL1632" s="2"/>
      <c r="AM1632" s="95" t="s">
        <v>1605</v>
      </c>
      <c r="AN1632" s="96">
        <v>1400</v>
      </c>
      <c r="AO1632" s="96">
        <v>1330</v>
      </c>
      <c r="AP1632" s="96">
        <v>1260</v>
      </c>
      <c r="AQ1632" s="96">
        <v>1190</v>
      </c>
      <c r="AR1632" s="96">
        <v>1120</v>
      </c>
      <c r="AS1632" s="96">
        <v>1050</v>
      </c>
      <c r="AT1632" s="96">
        <v>980</v>
      </c>
      <c r="AU1632" s="96">
        <v>840</v>
      </c>
      <c r="AW1632" s="95" t="s">
        <v>1605</v>
      </c>
      <c r="AX1632" s="96">
        <v>500</v>
      </c>
      <c r="AY1632" s="96">
        <v>480</v>
      </c>
      <c r="AZ1632" s="96">
        <v>450</v>
      </c>
      <c r="BA1632" s="96">
        <v>430</v>
      </c>
      <c r="BB1632" s="96">
        <v>400</v>
      </c>
      <c r="BC1632" s="96">
        <v>380</v>
      </c>
      <c r="BD1632" s="96">
        <v>350</v>
      </c>
      <c r="BE1632" s="96">
        <v>300</v>
      </c>
      <c r="BF1632" s="95" t="s">
        <v>1605</v>
      </c>
      <c r="BG1632" s="96">
        <v>600</v>
      </c>
      <c r="BH1632" s="96">
        <v>570</v>
      </c>
      <c r="BI1632" s="96">
        <v>540</v>
      </c>
      <c r="BJ1632" s="96">
        <v>510</v>
      </c>
      <c r="BK1632" s="96">
        <v>480</v>
      </c>
      <c r="BL1632" s="96">
        <v>450</v>
      </c>
      <c r="BM1632" s="96">
        <v>420</v>
      </c>
      <c r="BN1632" s="96">
        <v>360</v>
      </c>
      <c r="CH1632" s="2">
        <v>66674</v>
      </c>
      <c r="CI1632" s="2" t="s">
        <v>124</v>
      </c>
      <c r="CP1632" s="3">
        <v>64346</v>
      </c>
      <c r="CQ1632" s="3" t="s">
        <v>29340</v>
      </c>
      <c r="CR1632" s="3" t="s">
        <v>124</v>
      </c>
    </row>
    <row r="1633" spans="19:96" x14ac:dyDescent="0.25">
      <c r="S1633" s="2"/>
      <c r="T1633" s="95" t="s">
        <v>1606</v>
      </c>
      <c r="U1633" s="96">
        <v>800</v>
      </c>
      <c r="V1633" s="96">
        <v>760</v>
      </c>
      <c r="W1633" s="96">
        <v>720</v>
      </c>
      <c r="X1633" s="96">
        <v>680</v>
      </c>
      <c r="Y1633" s="96">
        <v>640</v>
      </c>
      <c r="Z1633" s="96">
        <v>600</v>
      </c>
      <c r="AA1633" s="96">
        <v>560</v>
      </c>
      <c r="AB1633" s="96">
        <v>480</v>
      </c>
      <c r="AC1633" s="95" t="s">
        <v>1606</v>
      </c>
      <c r="AD1633" s="96">
        <v>1300</v>
      </c>
      <c r="AE1633" s="96">
        <v>1240</v>
      </c>
      <c r="AF1633" s="96">
        <v>1170</v>
      </c>
      <c r="AG1633" s="96">
        <v>1110</v>
      </c>
      <c r="AH1633" s="96">
        <v>1040</v>
      </c>
      <c r="AI1633" s="96">
        <v>980</v>
      </c>
      <c r="AJ1633" s="96">
        <v>910</v>
      </c>
      <c r="AK1633" s="96">
        <v>780</v>
      </c>
      <c r="AL1633" s="2"/>
      <c r="AM1633" s="95" t="s">
        <v>1606</v>
      </c>
      <c r="AN1633" s="96">
        <v>1200</v>
      </c>
      <c r="AO1633" s="96">
        <v>1140</v>
      </c>
      <c r="AP1633" s="96">
        <v>1080</v>
      </c>
      <c r="AQ1633" s="96">
        <v>1020</v>
      </c>
      <c r="AR1633" s="96">
        <v>960</v>
      </c>
      <c r="AS1633" s="96">
        <v>900</v>
      </c>
      <c r="AT1633" s="96">
        <v>840</v>
      </c>
      <c r="AU1633" s="96">
        <v>720</v>
      </c>
      <c r="AW1633" s="95" t="s">
        <v>1606</v>
      </c>
      <c r="AX1633" s="96">
        <v>400</v>
      </c>
      <c r="AY1633" s="96">
        <v>380</v>
      </c>
      <c r="AZ1633" s="96">
        <v>360</v>
      </c>
      <c r="BA1633" s="96">
        <v>340</v>
      </c>
      <c r="BB1633" s="96">
        <v>320</v>
      </c>
      <c r="BC1633" s="96">
        <v>300</v>
      </c>
      <c r="BD1633" s="96">
        <v>280</v>
      </c>
      <c r="BE1633" s="96">
        <v>240</v>
      </c>
      <c r="BF1633" s="95" t="s">
        <v>1606</v>
      </c>
      <c r="BG1633" s="96">
        <v>500</v>
      </c>
      <c r="BH1633" s="96">
        <v>480</v>
      </c>
      <c r="BI1633" s="96">
        <v>450</v>
      </c>
      <c r="BJ1633" s="96">
        <v>430</v>
      </c>
      <c r="BK1633" s="96">
        <v>400</v>
      </c>
      <c r="BL1633" s="96">
        <v>380</v>
      </c>
      <c r="BM1633" s="96">
        <v>350</v>
      </c>
      <c r="BN1633" s="96">
        <v>300</v>
      </c>
      <c r="CH1633" s="2">
        <v>66675</v>
      </c>
      <c r="CI1633" s="2" t="s">
        <v>126</v>
      </c>
      <c r="CP1633" s="3">
        <v>64347</v>
      </c>
      <c r="CQ1633" s="3" t="s">
        <v>29341</v>
      </c>
      <c r="CR1633" s="3" t="s">
        <v>126</v>
      </c>
    </row>
    <row r="1634" spans="19:96" x14ac:dyDescent="0.25">
      <c r="S1634" s="2"/>
      <c r="T1634" s="95" t="s">
        <v>1607</v>
      </c>
      <c r="U1634" s="96">
        <v>1200</v>
      </c>
      <c r="V1634" s="96">
        <v>1140</v>
      </c>
      <c r="W1634" s="96">
        <v>1080</v>
      </c>
      <c r="X1634" s="96">
        <v>1020</v>
      </c>
      <c r="Y1634" s="96">
        <v>960</v>
      </c>
      <c r="Z1634" s="96">
        <v>900</v>
      </c>
      <c r="AA1634" s="96">
        <v>840</v>
      </c>
      <c r="AB1634" s="96">
        <v>720</v>
      </c>
      <c r="AC1634" s="95" t="s">
        <v>1607</v>
      </c>
      <c r="AD1634" s="96">
        <v>1900</v>
      </c>
      <c r="AE1634" s="96">
        <v>1810</v>
      </c>
      <c r="AF1634" s="96">
        <v>1710</v>
      </c>
      <c r="AG1634" s="96">
        <v>1620</v>
      </c>
      <c r="AH1634" s="96">
        <v>1520</v>
      </c>
      <c r="AI1634" s="96">
        <v>1430</v>
      </c>
      <c r="AJ1634" s="96">
        <v>1330</v>
      </c>
      <c r="AK1634" s="96">
        <v>1140</v>
      </c>
      <c r="AL1634" s="2"/>
      <c r="AM1634" s="95" t="s">
        <v>1607</v>
      </c>
      <c r="AN1634" s="96">
        <v>1800</v>
      </c>
      <c r="AO1634" s="96">
        <v>1710</v>
      </c>
      <c r="AP1634" s="96">
        <v>1620</v>
      </c>
      <c r="AQ1634" s="96">
        <v>1530</v>
      </c>
      <c r="AR1634" s="96">
        <v>1440</v>
      </c>
      <c r="AS1634" s="96">
        <v>1350</v>
      </c>
      <c r="AT1634" s="96">
        <v>1260</v>
      </c>
      <c r="AU1634" s="96">
        <v>1080</v>
      </c>
      <c r="AW1634" s="95" t="s">
        <v>1607</v>
      </c>
      <c r="AX1634" s="96">
        <v>600</v>
      </c>
      <c r="AY1634" s="96">
        <v>570</v>
      </c>
      <c r="AZ1634" s="96">
        <v>540</v>
      </c>
      <c r="BA1634" s="96">
        <v>510</v>
      </c>
      <c r="BB1634" s="96">
        <v>480</v>
      </c>
      <c r="BC1634" s="96">
        <v>450</v>
      </c>
      <c r="BD1634" s="96">
        <v>420</v>
      </c>
      <c r="BE1634" s="96">
        <v>360</v>
      </c>
      <c r="BF1634" s="95" t="s">
        <v>1607</v>
      </c>
      <c r="BG1634" s="96">
        <v>800</v>
      </c>
      <c r="BH1634" s="96">
        <v>760</v>
      </c>
      <c r="BI1634" s="96">
        <v>720</v>
      </c>
      <c r="BJ1634" s="96">
        <v>680</v>
      </c>
      <c r="BK1634" s="96">
        <v>640</v>
      </c>
      <c r="BL1634" s="96">
        <v>600</v>
      </c>
      <c r="BM1634" s="96">
        <v>560</v>
      </c>
      <c r="BN1634" s="96">
        <v>480</v>
      </c>
      <c r="CH1634" s="2">
        <v>66676</v>
      </c>
      <c r="CI1634" s="2" t="s">
        <v>126</v>
      </c>
      <c r="CP1634" s="3">
        <v>64348</v>
      </c>
      <c r="CQ1634" s="3" t="s">
        <v>34393</v>
      </c>
      <c r="CR1634" s="3" t="s">
        <v>124</v>
      </c>
    </row>
    <row r="1635" spans="19:96" x14ac:dyDescent="0.25">
      <c r="S1635" s="2"/>
      <c r="T1635" s="95" t="s">
        <v>30896</v>
      </c>
      <c r="U1635" s="96">
        <v>3400</v>
      </c>
      <c r="V1635" s="96">
        <v>3230</v>
      </c>
      <c r="W1635" s="96">
        <v>3060</v>
      </c>
      <c r="X1635" s="96">
        <v>2890</v>
      </c>
      <c r="Y1635" s="96">
        <v>2720</v>
      </c>
      <c r="Z1635" s="96">
        <v>2550</v>
      </c>
      <c r="AA1635" s="96">
        <v>2380</v>
      </c>
      <c r="AB1635" s="96">
        <v>2040</v>
      </c>
      <c r="AC1635" s="95" t="s">
        <v>30896</v>
      </c>
      <c r="AD1635" s="96">
        <v>5400</v>
      </c>
      <c r="AE1635" s="96">
        <v>5130</v>
      </c>
      <c r="AF1635" s="96">
        <v>4860</v>
      </c>
      <c r="AG1635" s="96">
        <v>4590</v>
      </c>
      <c r="AH1635" s="96">
        <v>4320</v>
      </c>
      <c r="AI1635" s="96">
        <v>4050</v>
      </c>
      <c r="AJ1635" s="96">
        <v>3780</v>
      </c>
      <c r="AK1635" s="96">
        <v>3240</v>
      </c>
      <c r="AL1635" s="2"/>
      <c r="AM1635" s="95" t="s">
        <v>30896</v>
      </c>
      <c r="AN1635" s="96">
        <v>5000</v>
      </c>
      <c r="AO1635" s="96">
        <v>4750</v>
      </c>
      <c r="AP1635" s="96">
        <v>4500</v>
      </c>
      <c r="AQ1635" s="96">
        <v>4250</v>
      </c>
      <c r="AR1635" s="96">
        <v>4000</v>
      </c>
      <c r="AS1635" s="96">
        <v>3750</v>
      </c>
      <c r="AT1635" s="96">
        <v>3500</v>
      </c>
      <c r="AU1635" s="96">
        <v>3000</v>
      </c>
      <c r="AW1635" s="95" t="s">
        <v>30896</v>
      </c>
      <c r="AX1635" s="96">
        <v>1700</v>
      </c>
      <c r="AY1635" s="96">
        <v>1620</v>
      </c>
      <c r="AZ1635" s="96">
        <v>1530</v>
      </c>
      <c r="BA1635" s="96">
        <v>1450</v>
      </c>
      <c r="BB1635" s="96">
        <v>1360</v>
      </c>
      <c r="BC1635" s="96">
        <v>1280</v>
      </c>
      <c r="BD1635" s="96">
        <v>1190</v>
      </c>
      <c r="BE1635" s="96">
        <v>1020</v>
      </c>
      <c r="BF1635" s="95" t="s">
        <v>30896</v>
      </c>
      <c r="BG1635" s="96">
        <v>2200</v>
      </c>
      <c r="BH1635" s="96">
        <v>2090</v>
      </c>
      <c r="BI1635" s="96">
        <v>1980</v>
      </c>
      <c r="BJ1635" s="96">
        <v>1870</v>
      </c>
      <c r="BK1635" s="96">
        <v>1760</v>
      </c>
      <c r="BL1635" s="96">
        <v>1650</v>
      </c>
      <c r="BM1635" s="96">
        <v>1540</v>
      </c>
      <c r="BN1635" s="96">
        <v>1320</v>
      </c>
      <c r="CH1635" s="2">
        <v>66678</v>
      </c>
      <c r="CI1635" s="2" t="s">
        <v>126</v>
      </c>
      <c r="CP1635" s="3">
        <v>64349</v>
      </c>
      <c r="CQ1635" s="3" t="s">
        <v>29340</v>
      </c>
      <c r="CR1635" s="3" t="s">
        <v>126</v>
      </c>
    </row>
    <row r="1636" spans="19:96" x14ac:dyDescent="0.25">
      <c r="S1636" s="2"/>
      <c r="T1636" s="95" t="s">
        <v>1608</v>
      </c>
      <c r="U1636" s="96">
        <v>800</v>
      </c>
      <c r="V1636" s="96">
        <v>760</v>
      </c>
      <c r="W1636" s="96">
        <v>720</v>
      </c>
      <c r="X1636" s="96">
        <v>680</v>
      </c>
      <c r="Y1636" s="96">
        <v>640</v>
      </c>
      <c r="Z1636" s="96">
        <v>600</v>
      </c>
      <c r="AA1636" s="96">
        <v>560</v>
      </c>
      <c r="AB1636" s="96">
        <v>480</v>
      </c>
      <c r="AC1636" s="95" t="s">
        <v>1608</v>
      </c>
      <c r="AD1636" s="96">
        <v>1300</v>
      </c>
      <c r="AE1636" s="96">
        <v>1240</v>
      </c>
      <c r="AF1636" s="96">
        <v>1170</v>
      </c>
      <c r="AG1636" s="96">
        <v>1110</v>
      </c>
      <c r="AH1636" s="96">
        <v>1040</v>
      </c>
      <c r="AI1636" s="96">
        <v>980</v>
      </c>
      <c r="AJ1636" s="96">
        <v>910</v>
      </c>
      <c r="AK1636" s="96">
        <v>780</v>
      </c>
      <c r="AL1636" s="2"/>
      <c r="AM1636" s="95" t="s">
        <v>1608</v>
      </c>
      <c r="AN1636" s="96">
        <v>1200</v>
      </c>
      <c r="AO1636" s="96">
        <v>1140</v>
      </c>
      <c r="AP1636" s="96">
        <v>1080</v>
      </c>
      <c r="AQ1636" s="96">
        <v>1020</v>
      </c>
      <c r="AR1636" s="96">
        <v>960</v>
      </c>
      <c r="AS1636" s="96">
        <v>900</v>
      </c>
      <c r="AT1636" s="96">
        <v>840</v>
      </c>
      <c r="AU1636" s="96">
        <v>720</v>
      </c>
      <c r="AW1636" s="95" t="s">
        <v>1608</v>
      </c>
      <c r="AX1636" s="96">
        <v>400</v>
      </c>
      <c r="AY1636" s="96">
        <v>380</v>
      </c>
      <c r="AZ1636" s="96">
        <v>360</v>
      </c>
      <c r="BA1636" s="96">
        <v>340</v>
      </c>
      <c r="BB1636" s="96">
        <v>320</v>
      </c>
      <c r="BC1636" s="96">
        <v>300</v>
      </c>
      <c r="BD1636" s="96">
        <v>280</v>
      </c>
      <c r="BE1636" s="96">
        <v>240</v>
      </c>
      <c r="BF1636" s="95" t="s">
        <v>1608</v>
      </c>
      <c r="BG1636" s="96">
        <v>500</v>
      </c>
      <c r="BH1636" s="96">
        <v>480</v>
      </c>
      <c r="BI1636" s="96">
        <v>450</v>
      </c>
      <c r="BJ1636" s="96">
        <v>430</v>
      </c>
      <c r="BK1636" s="96">
        <v>400</v>
      </c>
      <c r="BL1636" s="96">
        <v>380</v>
      </c>
      <c r="BM1636" s="96">
        <v>350</v>
      </c>
      <c r="BN1636" s="96">
        <v>300</v>
      </c>
      <c r="CH1636" s="2">
        <v>66679</v>
      </c>
      <c r="CI1636" s="2" t="s">
        <v>124</v>
      </c>
      <c r="CP1636" s="3">
        <v>64350</v>
      </c>
      <c r="CQ1636" s="3" t="s">
        <v>29340</v>
      </c>
      <c r="CR1636" s="3" t="s">
        <v>124</v>
      </c>
    </row>
    <row r="1637" spans="19:96" x14ac:dyDescent="0.25">
      <c r="S1637" s="2"/>
      <c r="T1637" s="95" t="s">
        <v>1609</v>
      </c>
      <c r="U1637" s="96">
        <v>1400</v>
      </c>
      <c r="V1637" s="96">
        <v>1330</v>
      </c>
      <c r="W1637" s="96">
        <v>1260</v>
      </c>
      <c r="X1637" s="96">
        <v>1190</v>
      </c>
      <c r="Y1637" s="96">
        <v>1120</v>
      </c>
      <c r="Z1637" s="96">
        <v>1050</v>
      </c>
      <c r="AA1637" s="96">
        <v>980</v>
      </c>
      <c r="AB1637" s="96">
        <v>840</v>
      </c>
      <c r="AC1637" s="95" t="s">
        <v>1609</v>
      </c>
      <c r="AD1637" s="96">
        <v>2200</v>
      </c>
      <c r="AE1637" s="96">
        <v>2090</v>
      </c>
      <c r="AF1637" s="96">
        <v>1980</v>
      </c>
      <c r="AG1637" s="96">
        <v>1870</v>
      </c>
      <c r="AH1637" s="96">
        <v>1760</v>
      </c>
      <c r="AI1637" s="96">
        <v>1650</v>
      </c>
      <c r="AJ1637" s="96">
        <v>1540</v>
      </c>
      <c r="AK1637" s="96">
        <v>1320</v>
      </c>
      <c r="AL1637" s="2"/>
      <c r="AM1637" s="95" t="s">
        <v>1609</v>
      </c>
      <c r="AN1637" s="96">
        <v>2100</v>
      </c>
      <c r="AO1637" s="96">
        <v>2000</v>
      </c>
      <c r="AP1637" s="96">
        <v>1890</v>
      </c>
      <c r="AQ1637" s="96">
        <v>1790</v>
      </c>
      <c r="AR1637" s="96">
        <v>1680</v>
      </c>
      <c r="AS1637" s="96">
        <v>1580</v>
      </c>
      <c r="AT1637" s="96">
        <v>1470</v>
      </c>
      <c r="AU1637" s="96">
        <v>1260</v>
      </c>
      <c r="AW1637" s="95" t="s">
        <v>1609</v>
      </c>
      <c r="AX1637" s="96">
        <v>700</v>
      </c>
      <c r="AY1637" s="96">
        <v>670</v>
      </c>
      <c r="AZ1637" s="96">
        <v>630</v>
      </c>
      <c r="BA1637" s="96">
        <v>600</v>
      </c>
      <c r="BB1637" s="96">
        <v>560</v>
      </c>
      <c r="BC1637" s="96">
        <v>530</v>
      </c>
      <c r="BD1637" s="96">
        <v>490</v>
      </c>
      <c r="BE1637" s="96">
        <v>420</v>
      </c>
      <c r="BF1637" s="95" t="s">
        <v>1609</v>
      </c>
      <c r="BG1637" s="96">
        <v>900</v>
      </c>
      <c r="BH1637" s="96">
        <v>860</v>
      </c>
      <c r="BI1637" s="96">
        <v>810</v>
      </c>
      <c r="BJ1637" s="96">
        <v>770</v>
      </c>
      <c r="BK1637" s="96">
        <v>720</v>
      </c>
      <c r="BL1637" s="96">
        <v>680</v>
      </c>
      <c r="BM1637" s="96">
        <v>630</v>
      </c>
      <c r="BN1637" s="96">
        <v>540</v>
      </c>
      <c r="CH1637" s="2">
        <v>66680</v>
      </c>
      <c r="CI1637" s="2" t="s">
        <v>126</v>
      </c>
      <c r="CP1637" s="3">
        <v>64351</v>
      </c>
      <c r="CQ1637" s="3" t="s">
        <v>34391</v>
      </c>
      <c r="CR1637" s="3" t="s">
        <v>124</v>
      </c>
    </row>
    <row r="1638" spans="19:96" x14ac:dyDescent="0.25">
      <c r="S1638" s="2"/>
      <c r="T1638" s="95" t="s">
        <v>1610</v>
      </c>
      <c r="U1638" s="96">
        <v>600</v>
      </c>
      <c r="V1638" s="96">
        <v>570</v>
      </c>
      <c r="W1638" s="96">
        <v>540</v>
      </c>
      <c r="X1638" s="96">
        <v>510</v>
      </c>
      <c r="Y1638" s="96">
        <v>480</v>
      </c>
      <c r="Z1638" s="96">
        <v>450</v>
      </c>
      <c r="AA1638" s="96">
        <v>420</v>
      </c>
      <c r="AB1638" s="96">
        <v>360</v>
      </c>
      <c r="AC1638" s="95" t="s">
        <v>1610</v>
      </c>
      <c r="AD1638" s="96">
        <v>1000</v>
      </c>
      <c r="AE1638" s="96">
        <v>950</v>
      </c>
      <c r="AF1638" s="96">
        <v>900</v>
      </c>
      <c r="AG1638" s="96">
        <v>850</v>
      </c>
      <c r="AH1638" s="96">
        <v>800</v>
      </c>
      <c r="AI1638" s="96">
        <v>750</v>
      </c>
      <c r="AJ1638" s="96">
        <v>700</v>
      </c>
      <c r="AK1638" s="96">
        <v>600</v>
      </c>
      <c r="AL1638" s="2"/>
      <c r="AM1638" s="95" t="s">
        <v>1610</v>
      </c>
      <c r="AN1638" s="96">
        <v>1000</v>
      </c>
      <c r="AO1638" s="96">
        <v>950</v>
      </c>
      <c r="AP1638" s="96">
        <v>900</v>
      </c>
      <c r="AQ1638" s="96">
        <v>850</v>
      </c>
      <c r="AR1638" s="96">
        <v>800</v>
      </c>
      <c r="AS1638" s="96">
        <v>750</v>
      </c>
      <c r="AT1638" s="96">
        <v>700</v>
      </c>
      <c r="AU1638" s="96">
        <v>600</v>
      </c>
      <c r="AW1638" s="95" t="s">
        <v>1610</v>
      </c>
      <c r="AX1638" s="96">
        <v>300</v>
      </c>
      <c r="AY1638" s="96">
        <v>290</v>
      </c>
      <c r="AZ1638" s="96">
        <v>270</v>
      </c>
      <c r="BA1638" s="96">
        <v>260</v>
      </c>
      <c r="BB1638" s="96">
        <v>240</v>
      </c>
      <c r="BC1638" s="96">
        <v>230</v>
      </c>
      <c r="BD1638" s="96">
        <v>210</v>
      </c>
      <c r="BE1638" s="96">
        <v>180</v>
      </c>
      <c r="BF1638" s="95" t="s">
        <v>1610</v>
      </c>
      <c r="BG1638" s="96">
        <v>400</v>
      </c>
      <c r="BH1638" s="96">
        <v>380</v>
      </c>
      <c r="BI1638" s="96">
        <v>360</v>
      </c>
      <c r="BJ1638" s="96">
        <v>340</v>
      </c>
      <c r="BK1638" s="96">
        <v>320</v>
      </c>
      <c r="BL1638" s="96">
        <v>300</v>
      </c>
      <c r="BM1638" s="96">
        <v>280</v>
      </c>
      <c r="BN1638" s="96">
        <v>240</v>
      </c>
      <c r="CH1638" s="2">
        <v>66681</v>
      </c>
      <c r="CI1638" s="2" t="s">
        <v>126</v>
      </c>
      <c r="CP1638" s="3">
        <v>64352</v>
      </c>
      <c r="CQ1638" s="3" t="s">
        <v>34394</v>
      </c>
      <c r="CR1638" s="3" t="s">
        <v>124</v>
      </c>
    </row>
    <row r="1639" spans="19:96" x14ac:dyDescent="0.25">
      <c r="S1639" s="2"/>
      <c r="T1639" s="95" t="s">
        <v>1611</v>
      </c>
      <c r="U1639" s="96">
        <v>800</v>
      </c>
      <c r="V1639" s="96">
        <v>760</v>
      </c>
      <c r="W1639" s="96">
        <v>720</v>
      </c>
      <c r="X1639" s="96">
        <v>680</v>
      </c>
      <c r="Y1639" s="96">
        <v>640</v>
      </c>
      <c r="Z1639" s="96">
        <v>600</v>
      </c>
      <c r="AA1639" s="96">
        <v>560</v>
      </c>
      <c r="AB1639" s="96">
        <v>480</v>
      </c>
      <c r="AC1639" s="95" t="s">
        <v>1611</v>
      </c>
      <c r="AD1639" s="96">
        <v>1300</v>
      </c>
      <c r="AE1639" s="96">
        <v>1240</v>
      </c>
      <c r="AF1639" s="96">
        <v>1170</v>
      </c>
      <c r="AG1639" s="96">
        <v>1110</v>
      </c>
      <c r="AH1639" s="96">
        <v>1040</v>
      </c>
      <c r="AI1639" s="96">
        <v>980</v>
      </c>
      <c r="AJ1639" s="96">
        <v>910</v>
      </c>
      <c r="AK1639" s="96">
        <v>780</v>
      </c>
      <c r="AL1639" s="2"/>
      <c r="AM1639" s="95" t="s">
        <v>1611</v>
      </c>
      <c r="AN1639" s="96">
        <v>1200</v>
      </c>
      <c r="AO1639" s="96">
        <v>1140</v>
      </c>
      <c r="AP1639" s="96">
        <v>1080</v>
      </c>
      <c r="AQ1639" s="96">
        <v>1020</v>
      </c>
      <c r="AR1639" s="96">
        <v>960</v>
      </c>
      <c r="AS1639" s="96">
        <v>900</v>
      </c>
      <c r="AT1639" s="96">
        <v>840</v>
      </c>
      <c r="AU1639" s="96">
        <v>720</v>
      </c>
      <c r="AW1639" s="95" t="s">
        <v>1611</v>
      </c>
      <c r="AX1639" s="96">
        <v>400</v>
      </c>
      <c r="AY1639" s="96">
        <v>380</v>
      </c>
      <c r="AZ1639" s="96">
        <v>360</v>
      </c>
      <c r="BA1639" s="96">
        <v>340</v>
      </c>
      <c r="BB1639" s="96">
        <v>320</v>
      </c>
      <c r="BC1639" s="96">
        <v>300</v>
      </c>
      <c r="BD1639" s="96">
        <v>280</v>
      </c>
      <c r="BE1639" s="96">
        <v>240</v>
      </c>
      <c r="BF1639" s="95" t="s">
        <v>1611</v>
      </c>
      <c r="BG1639" s="96">
        <v>500</v>
      </c>
      <c r="BH1639" s="96">
        <v>480</v>
      </c>
      <c r="BI1639" s="96">
        <v>450</v>
      </c>
      <c r="BJ1639" s="96">
        <v>430</v>
      </c>
      <c r="BK1639" s="96">
        <v>400</v>
      </c>
      <c r="BL1639" s="96">
        <v>380</v>
      </c>
      <c r="BM1639" s="96">
        <v>350</v>
      </c>
      <c r="BN1639" s="96">
        <v>300</v>
      </c>
      <c r="CH1639" s="2">
        <v>66683</v>
      </c>
      <c r="CI1639" s="2" t="s">
        <v>124</v>
      </c>
      <c r="CP1639" s="3">
        <v>64358</v>
      </c>
      <c r="CQ1639" s="3" t="s">
        <v>34395</v>
      </c>
      <c r="CR1639" s="3" t="s">
        <v>124</v>
      </c>
    </row>
    <row r="1640" spans="19:96" x14ac:dyDescent="0.25">
      <c r="S1640" s="2"/>
      <c r="T1640" s="95" t="s">
        <v>30897</v>
      </c>
      <c r="U1640" s="96">
        <v>1500</v>
      </c>
      <c r="V1640" s="96">
        <v>1430</v>
      </c>
      <c r="W1640" s="96">
        <v>1350</v>
      </c>
      <c r="X1640" s="96">
        <v>1280</v>
      </c>
      <c r="Y1640" s="96">
        <v>1200</v>
      </c>
      <c r="Z1640" s="96">
        <v>1130</v>
      </c>
      <c r="AA1640" s="96">
        <v>1050</v>
      </c>
      <c r="AB1640" s="96">
        <v>900</v>
      </c>
      <c r="AC1640" s="95" t="s">
        <v>30897</v>
      </c>
      <c r="AD1640" s="96">
        <v>2400</v>
      </c>
      <c r="AE1640" s="96">
        <v>2280</v>
      </c>
      <c r="AF1640" s="96">
        <v>2160</v>
      </c>
      <c r="AG1640" s="96">
        <v>2040</v>
      </c>
      <c r="AH1640" s="96">
        <v>1920</v>
      </c>
      <c r="AI1640" s="96">
        <v>1800</v>
      </c>
      <c r="AJ1640" s="96">
        <v>1680</v>
      </c>
      <c r="AK1640" s="96">
        <v>1440</v>
      </c>
      <c r="AL1640" s="2"/>
      <c r="AM1640" s="95" t="s">
        <v>30897</v>
      </c>
      <c r="AN1640" s="96">
        <v>2300</v>
      </c>
      <c r="AO1640" s="96">
        <v>2190</v>
      </c>
      <c r="AP1640" s="96">
        <v>2070</v>
      </c>
      <c r="AQ1640" s="96">
        <v>1960</v>
      </c>
      <c r="AR1640" s="96">
        <v>1840</v>
      </c>
      <c r="AS1640" s="96">
        <v>1730</v>
      </c>
      <c r="AT1640" s="96">
        <v>1610</v>
      </c>
      <c r="AU1640" s="96">
        <v>1380</v>
      </c>
      <c r="AW1640" s="95" t="s">
        <v>30897</v>
      </c>
      <c r="AX1640" s="96">
        <v>800</v>
      </c>
      <c r="AY1640" s="96">
        <v>760</v>
      </c>
      <c r="AZ1640" s="96">
        <v>720</v>
      </c>
      <c r="BA1640" s="96">
        <v>680</v>
      </c>
      <c r="BB1640" s="96">
        <v>640</v>
      </c>
      <c r="BC1640" s="96">
        <v>600</v>
      </c>
      <c r="BD1640" s="96">
        <v>560</v>
      </c>
      <c r="BE1640" s="96">
        <v>480</v>
      </c>
      <c r="BF1640" s="95" t="s">
        <v>30897</v>
      </c>
      <c r="BG1640" s="96">
        <v>1000</v>
      </c>
      <c r="BH1640" s="96">
        <v>950</v>
      </c>
      <c r="BI1640" s="96">
        <v>900</v>
      </c>
      <c r="BJ1640" s="96">
        <v>850</v>
      </c>
      <c r="BK1640" s="96">
        <v>800</v>
      </c>
      <c r="BL1640" s="96">
        <v>750</v>
      </c>
      <c r="BM1640" s="96">
        <v>700</v>
      </c>
      <c r="BN1640" s="96">
        <v>600</v>
      </c>
      <c r="CH1640" s="2">
        <v>66685</v>
      </c>
      <c r="CI1640" s="2" t="s">
        <v>122</v>
      </c>
      <c r="CP1640" s="3">
        <v>64359</v>
      </c>
      <c r="CQ1640" s="3" t="s">
        <v>34396</v>
      </c>
      <c r="CR1640" s="3" t="s">
        <v>126</v>
      </c>
    </row>
    <row r="1641" spans="19:96" x14ac:dyDescent="0.25">
      <c r="S1641" s="2"/>
      <c r="T1641" s="95" t="s">
        <v>22225</v>
      </c>
      <c r="U1641" s="96">
        <v>2100</v>
      </c>
      <c r="V1641" s="96">
        <v>2000</v>
      </c>
      <c r="W1641" s="96">
        <v>1890</v>
      </c>
      <c r="X1641" s="96">
        <v>1790</v>
      </c>
      <c r="Y1641" s="96">
        <v>1680</v>
      </c>
      <c r="Z1641" s="96">
        <v>1580</v>
      </c>
      <c r="AA1641" s="96">
        <v>1470</v>
      </c>
      <c r="AB1641" s="96">
        <v>1260</v>
      </c>
      <c r="AC1641" s="95" t="s">
        <v>22225</v>
      </c>
      <c r="AD1641" s="96">
        <v>3400</v>
      </c>
      <c r="AE1641" s="96">
        <v>3230</v>
      </c>
      <c r="AF1641" s="96">
        <v>3060</v>
      </c>
      <c r="AG1641" s="96">
        <v>2890</v>
      </c>
      <c r="AH1641" s="96">
        <v>2720</v>
      </c>
      <c r="AI1641" s="96">
        <v>2550</v>
      </c>
      <c r="AJ1641" s="96">
        <v>2380</v>
      </c>
      <c r="AK1641" s="96">
        <v>2040</v>
      </c>
      <c r="AL1641" s="2"/>
      <c r="AM1641" s="95" t="s">
        <v>22225</v>
      </c>
      <c r="AN1641" s="96">
        <v>3200</v>
      </c>
      <c r="AO1641" s="96">
        <v>3040</v>
      </c>
      <c r="AP1641" s="96">
        <v>2880</v>
      </c>
      <c r="AQ1641" s="96">
        <v>2720</v>
      </c>
      <c r="AR1641" s="96">
        <v>2560</v>
      </c>
      <c r="AS1641" s="96">
        <v>2400</v>
      </c>
      <c r="AT1641" s="96">
        <v>2240</v>
      </c>
      <c r="AU1641" s="96">
        <v>1920</v>
      </c>
      <c r="AW1641" s="95" t="s">
        <v>22225</v>
      </c>
      <c r="AX1641" s="96">
        <v>1100</v>
      </c>
      <c r="AY1641" s="96">
        <v>1050</v>
      </c>
      <c r="AZ1641" s="96">
        <v>990</v>
      </c>
      <c r="BA1641" s="96">
        <v>940</v>
      </c>
      <c r="BB1641" s="96">
        <v>880</v>
      </c>
      <c r="BC1641" s="96">
        <v>830</v>
      </c>
      <c r="BD1641" s="96">
        <v>770</v>
      </c>
      <c r="BE1641" s="96">
        <v>660</v>
      </c>
      <c r="BF1641" s="95" t="s">
        <v>22225</v>
      </c>
      <c r="BG1641" s="96">
        <v>1400</v>
      </c>
      <c r="BH1641" s="96">
        <v>1330</v>
      </c>
      <c r="BI1641" s="96">
        <v>1260</v>
      </c>
      <c r="BJ1641" s="96">
        <v>1190</v>
      </c>
      <c r="BK1641" s="96">
        <v>1120</v>
      </c>
      <c r="BL1641" s="96">
        <v>1050</v>
      </c>
      <c r="BM1641" s="96">
        <v>980</v>
      </c>
      <c r="BN1641" s="96">
        <v>840</v>
      </c>
      <c r="CH1641" s="2">
        <v>66686</v>
      </c>
      <c r="CI1641" s="2" t="s">
        <v>126</v>
      </c>
      <c r="CP1641" s="3">
        <v>64360</v>
      </c>
      <c r="CQ1641" s="3" t="s">
        <v>34397</v>
      </c>
      <c r="CR1641" s="3" t="s">
        <v>126</v>
      </c>
    </row>
    <row r="1642" spans="19:96" x14ac:dyDescent="0.25">
      <c r="S1642" s="2"/>
      <c r="T1642" s="95" t="s">
        <v>1612</v>
      </c>
      <c r="U1642" s="96">
        <v>1400</v>
      </c>
      <c r="V1642" s="96">
        <v>1330</v>
      </c>
      <c r="W1642" s="96">
        <v>1260</v>
      </c>
      <c r="X1642" s="96">
        <v>1190</v>
      </c>
      <c r="Y1642" s="96">
        <v>1120</v>
      </c>
      <c r="Z1642" s="96">
        <v>1050</v>
      </c>
      <c r="AA1642" s="96">
        <v>980</v>
      </c>
      <c r="AB1642" s="96">
        <v>840</v>
      </c>
      <c r="AC1642" s="95" t="s">
        <v>1612</v>
      </c>
      <c r="AD1642" s="96">
        <v>2200</v>
      </c>
      <c r="AE1642" s="96">
        <v>2090</v>
      </c>
      <c r="AF1642" s="96">
        <v>1980</v>
      </c>
      <c r="AG1642" s="96">
        <v>1870</v>
      </c>
      <c r="AH1642" s="96">
        <v>1760</v>
      </c>
      <c r="AI1642" s="96">
        <v>1650</v>
      </c>
      <c r="AJ1642" s="96">
        <v>1540</v>
      </c>
      <c r="AK1642" s="96">
        <v>1320</v>
      </c>
      <c r="AL1642" s="2"/>
      <c r="AM1642" s="95" t="s">
        <v>1612</v>
      </c>
      <c r="AN1642" s="96">
        <v>2200</v>
      </c>
      <c r="AO1642" s="96">
        <v>2090</v>
      </c>
      <c r="AP1642" s="96">
        <v>1980</v>
      </c>
      <c r="AQ1642" s="96">
        <v>1870</v>
      </c>
      <c r="AR1642" s="96">
        <v>1760</v>
      </c>
      <c r="AS1642" s="96">
        <v>1650</v>
      </c>
      <c r="AT1642" s="96">
        <v>1540</v>
      </c>
      <c r="AU1642" s="96">
        <v>1320</v>
      </c>
      <c r="AW1642" s="95" t="s">
        <v>1612</v>
      </c>
      <c r="AX1642" s="96">
        <v>700</v>
      </c>
      <c r="AY1642" s="96">
        <v>670</v>
      </c>
      <c r="AZ1642" s="96">
        <v>630</v>
      </c>
      <c r="BA1642" s="96">
        <v>600</v>
      </c>
      <c r="BB1642" s="96">
        <v>560</v>
      </c>
      <c r="BC1642" s="96">
        <v>530</v>
      </c>
      <c r="BD1642" s="96">
        <v>490</v>
      </c>
      <c r="BE1642" s="96">
        <v>420</v>
      </c>
      <c r="BF1642" s="95" t="s">
        <v>1612</v>
      </c>
      <c r="BG1642" s="96">
        <v>900</v>
      </c>
      <c r="BH1642" s="96">
        <v>860</v>
      </c>
      <c r="BI1642" s="96">
        <v>810</v>
      </c>
      <c r="BJ1642" s="96">
        <v>770</v>
      </c>
      <c r="BK1642" s="96">
        <v>720</v>
      </c>
      <c r="BL1642" s="96">
        <v>680</v>
      </c>
      <c r="BM1642" s="96">
        <v>630</v>
      </c>
      <c r="BN1642" s="96">
        <v>540</v>
      </c>
      <c r="CH1642" s="2">
        <v>66687</v>
      </c>
      <c r="CI1642" s="2" t="s">
        <v>126</v>
      </c>
      <c r="CP1642" s="3">
        <v>64361</v>
      </c>
      <c r="CQ1642" s="3" t="s">
        <v>34398</v>
      </c>
      <c r="CR1642" s="3" t="s">
        <v>126</v>
      </c>
    </row>
    <row r="1643" spans="19:96" x14ac:dyDescent="0.25">
      <c r="S1643" s="2"/>
      <c r="T1643" s="95" t="s">
        <v>1613</v>
      </c>
      <c r="U1643" s="96">
        <v>1000</v>
      </c>
      <c r="V1643" s="96">
        <v>950</v>
      </c>
      <c r="W1643" s="96">
        <v>900</v>
      </c>
      <c r="X1643" s="96">
        <v>850</v>
      </c>
      <c r="Y1643" s="96">
        <v>800</v>
      </c>
      <c r="Z1643" s="96">
        <v>750</v>
      </c>
      <c r="AA1643" s="96">
        <v>700</v>
      </c>
      <c r="AB1643" s="96">
        <v>600</v>
      </c>
      <c r="AC1643" s="95" t="s">
        <v>1613</v>
      </c>
      <c r="AD1643" s="96">
        <v>1600</v>
      </c>
      <c r="AE1643" s="96">
        <v>1520</v>
      </c>
      <c r="AF1643" s="96">
        <v>1440</v>
      </c>
      <c r="AG1643" s="96">
        <v>1360</v>
      </c>
      <c r="AH1643" s="96">
        <v>1280</v>
      </c>
      <c r="AI1643" s="96">
        <v>1200</v>
      </c>
      <c r="AJ1643" s="96">
        <v>1120</v>
      </c>
      <c r="AK1643" s="96">
        <v>960</v>
      </c>
      <c r="AL1643" s="2"/>
      <c r="AM1643" s="95" t="s">
        <v>1613</v>
      </c>
      <c r="AN1643" s="96">
        <v>1500</v>
      </c>
      <c r="AO1643" s="96">
        <v>1430</v>
      </c>
      <c r="AP1643" s="96">
        <v>1350</v>
      </c>
      <c r="AQ1643" s="96">
        <v>1280</v>
      </c>
      <c r="AR1643" s="96">
        <v>1200</v>
      </c>
      <c r="AS1643" s="96">
        <v>1130</v>
      </c>
      <c r="AT1643" s="96">
        <v>1050</v>
      </c>
      <c r="AU1643" s="96">
        <v>900</v>
      </c>
      <c r="AW1643" s="95" t="s">
        <v>1613</v>
      </c>
      <c r="AX1643" s="96">
        <v>500</v>
      </c>
      <c r="AY1643" s="96">
        <v>480</v>
      </c>
      <c r="AZ1643" s="96">
        <v>450</v>
      </c>
      <c r="BA1643" s="96">
        <v>430</v>
      </c>
      <c r="BB1643" s="96">
        <v>400</v>
      </c>
      <c r="BC1643" s="96">
        <v>380</v>
      </c>
      <c r="BD1643" s="96">
        <v>350</v>
      </c>
      <c r="BE1643" s="96">
        <v>300</v>
      </c>
      <c r="BF1643" s="95" t="s">
        <v>1613</v>
      </c>
      <c r="BG1643" s="96">
        <v>700</v>
      </c>
      <c r="BH1643" s="96">
        <v>670</v>
      </c>
      <c r="BI1643" s="96">
        <v>630</v>
      </c>
      <c r="BJ1643" s="96">
        <v>600</v>
      </c>
      <c r="BK1643" s="96">
        <v>560</v>
      </c>
      <c r="BL1643" s="96">
        <v>530</v>
      </c>
      <c r="BM1643" s="96">
        <v>490</v>
      </c>
      <c r="BN1643" s="96">
        <v>420</v>
      </c>
      <c r="CH1643" s="2">
        <v>66688</v>
      </c>
      <c r="CI1643" s="2" t="s">
        <v>126</v>
      </c>
      <c r="CP1643" s="3">
        <v>64362</v>
      </c>
      <c r="CQ1643" s="3" t="s">
        <v>34399</v>
      </c>
      <c r="CR1643" s="3" t="s">
        <v>124</v>
      </c>
    </row>
    <row r="1644" spans="19:96" x14ac:dyDescent="0.25">
      <c r="S1644" s="2"/>
      <c r="T1644" s="95" t="s">
        <v>1614</v>
      </c>
      <c r="U1644" s="96">
        <v>2000</v>
      </c>
      <c r="V1644" s="96">
        <v>1900</v>
      </c>
      <c r="W1644" s="96">
        <v>1800</v>
      </c>
      <c r="X1644" s="96">
        <v>1700</v>
      </c>
      <c r="Y1644" s="96">
        <v>1600</v>
      </c>
      <c r="Z1644" s="96">
        <v>1500</v>
      </c>
      <c r="AA1644" s="96">
        <v>1400</v>
      </c>
      <c r="AB1644" s="96">
        <v>1200</v>
      </c>
      <c r="AC1644" s="95" t="s">
        <v>1614</v>
      </c>
      <c r="AD1644" s="96">
        <v>3200</v>
      </c>
      <c r="AE1644" s="96">
        <v>3040</v>
      </c>
      <c r="AF1644" s="96">
        <v>2880</v>
      </c>
      <c r="AG1644" s="96">
        <v>2720</v>
      </c>
      <c r="AH1644" s="96">
        <v>2560</v>
      </c>
      <c r="AI1644" s="96">
        <v>2400</v>
      </c>
      <c r="AJ1644" s="96">
        <v>2240</v>
      </c>
      <c r="AK1644" s="96">
        <v>1920</v>
      </c>
      <c r="AL1644" s="2"/>
      <c r="AM1644" s="95" t="s">
        <v>1614</v>
      </c>
      <c r="AN1644" s="96">
        <v>3000</v>
      </c>
      <c r="AO1644" s="96">
        <v>2850</v>
      </c>
      <c r="AP1644" s="96">
        <v>2700</v>
      </c>
      <c r="AQ1644" s="96">
        <v>2550</v>
      </c>
      <c r="AR1644" s="96">
        <v>2400</v>
      </c>
      <c r="AS1644" s="96">
        <v>2250</v>
      </c>
      <c r="AT1644" s="96">
        <v>2100</v>
      </c>
      <c r="AU1644" s="96">
        <v>1800</v>
      </c>
      <c r="AW1644" s="95" t="s">
        <v>1614</v>
      </c>
      <c r="AX1644" s="96">
        <v>1000</v>
      </c>
      <c r="AY1644" s="96">
        <v>950</v>
      </c>
      <c r="AZ1644" s="96">
        <v>900</v>
      </c>
      <c r="BA1644" s="96">
        <v>850</v>
      </c>
      <c r="BB1644" s="96">
        <v>800</v>
      </c>
      <c r="BC1644" s="96">
        <v>750</v>
      </c>
      <c r="BD1644" s="96">
        <v>700</v>
      </c>
      <c r="BE1644" s="96">
        <v>600</v>
      </c>
      <c r="BF1644" s="95" t="s">
        <v>1614</v>
      </c>
      <c r="BG1644" s="96">
        <v>1300</v>
      </c>
      <c r="BH1644" s="96">
        <v>1240</v>
      </c>
      <c r="BI1644" s="96">
        <v>1170</v>
      </c>
      <c r="BJ1644" s="96">
        <v>1110</v>
      </c>
      <c r="BK1644" s="96">
        <v>1040</v>
      </c>
      <c r="BL1644" s="96">
        <v>980</v>
      </c>
      <c r="BM1644" s="96">
        <v>910</v>
      </c>
      <c r="BN1644" s="96">
        <v>780</v>
      </c>
      <c r="CH1644" s="2">
        <v>66690</v>
      </c>
      <c r="CI1644" s="2" t="s">
        <v>126</v>
      </c>
      <c r="CP1644" s="3">
        <v>64363</v>
      </c>
      <c r="CQ1644" s="3" t="s">
        <v>34400</v>
      </c>
      <c r="CR1644" s="3" t="s">
        <v>124</v>
      </c>
    </row>
    <row r="1645" spans="19:96" x14ac:dyDescent="0.25">
      <c r="S1645" s="2"/>
      <c r="T1645" s="95" t="s">
        <v>1615</v>
      </c>
      <c r="U1645" s="96">
        <v>900</v>
      </c>
      <c r="V1645" s="96">
        <v>860</v>
      </c>
      <c r="W1645" s="96">
        <v>810</v>
      </c>
      <c r="X1645" s="96">
        <v>770</v>
      </c>
      <c r="Y1645" s="96">
        <v>720</v>
      </c>
      <c r="Z1645" s="96">
        <v>680</v>
      </c>
      <c r="AA1645" s="96">
        <v>630</v>
      </c>
      <c r="AB1645" s="96">
        <v>540</v>
      </c>
      <c r="AC1645" s="95" t="s">
        <v>1615</v>
      </c>
      <c r="AD1645" s="96">
        <v>1400</v>
      </c>
      <c r="AE1645" s="96">
        <v>1330</v>
      </c>
      <c r="AF1645" s="96">
        <v>1260</v>
      </c>
      <c r="AG1645" s="96">
        <v>1190</v>
      </c>
      <c r="AH1645" s="96">
        <v>1120</v>
      </c>
      <c r="AI1645" s="96">
        <v>1050</v>
      </c>
      <c r="AJ1645" s="96">
        <v>980</v>
      </c>
      <c r="AK1645" s="96">
        <v>840</v>
      </c>
      <c r="AL1645" s="2"/>
      <c r="AM1645" s="95" t="s">
        <v>1615</v>
      </c>
      <c r="AN1645" s="96">
        <v>1300</v>
      </c>
      <c r="AO1645" s="96">
        <v>1240</v>
      </c>
      <c r="AP1645" s="96">
        <v>1170</v>
      </c>
      <c r="AQ1645" s="96">
        <v>1110</v>
      </c>
      <c r="AR1645" s="96">
        <v>1040</v>
      </c>
      <c r="AS1645" s="96">
        <v>980</v>
      </c>
      <c r="AT1645" s="96">
        <v>910</v>
      </c>
      <c r="AU1645" s="96">
        <v>780</v>
      </c>
      <c r="AW1645" s="95" t="s">
        <v>1615</v>
      </c>
      <c r="AX1645" s="96">
        <v>400</v>
      </c>
      <c r="AY1645" s="96">
        <v>380</v>
      </c>
      <c r="AZ1645" s="96">
        <v>360</v>
      </c>
      <c r="BA1645" s="96">
        <v>340</v>
      </c>
      <c r="BB1645" s="96">
        <v>320</v>
      </c>
      <c r="BC1645" s="96">
        <v>300</v>
      </c>
      <c r="BD1645" s="96">
        <v>280</v>
      </c>
      <c r="BE1645" s="96">
        <v>240</v>
      </c>
      <c r="BF1645" s="95" t="s">
        <v>1615</v>
      </c>
      <c r="BG1645" s="96">
        <v>600</v>
      </c>
      <c r="BH1645" s="96">
        <v>570</v>
      </c>
      <c r="BI1645" s="96">
        <v>540</v>
      </c>
      <c r="BJ1645" s="96">
        <v>510</v>
      </c>
      <c r="BK1645" s="96">
        <v>480</v>
      </c>
      <c r="BL1645" s="96">
        <v>450</v>
      </c>
      <c r="BM1645" s="96">
        <v>420</v>
      </c>
      <c r="BN1645" s="96">
        <v>360</v>
      </c>
      <c r="CH1645" s="2">
        <v>66691</v>
      </c>
      <c r="CI1645" s="2" t="s">
        <v>124</v>
      </c>
      <c r="CP1645" s="3">
        <v>64364</v>
      </c>
      <c r="CQ1645" s="3" t="s">
        <v>34401</v>
      </c>
      <c r="CR1645" s="3" t="s">
        <v>124</v>
      </c>
    </row>
    <row r="1646" spans="19:96" x14ac:dyDescent="0.25">
      <c r="S1646" s="2"/>
      <c r="T1646" s="95" t="s">
        <v>1616</v>
      </c>
      <c r="U1646" s="96">
        <v>800</v>
      </c>
      <c r="V1646" s="96">
        <v>760</v>
      </c>
      <c r="W1646" s="96">
        <v>720</v>
      </c>
      <c r="X1646" s="96">
        <v>680</v>
      </c>
      <c r="Y1646" s="96">
        <v>640</v>
      </c>
      <c r="Z1646" s="96">
        <v>600</v>
      </c>
      <c r="AA1646" s="96">
        <v>560</v>
      </c>
      <c r="AB1646" s="96">
        <v>480</v>
      </c>
      <c r="AC1646" s="95" t="s">
        <v>1616</v>
      </c>
      <c r="AD1646" s="96">
        <v>1300</v>
      </c>
      <c r="AE1646" s="96">
        <v>1240</v>
      </c>
      <c r="AF1646" s="96">
        <v>1170</v>
      </c>
      <c r="AG1646" s="96">
        <v>1110</v>
      </c>
      <c r="AH1646" s="96">
        <v>1040</v>
      </c>
      <c r="AI1646" s="96">
        <v>980</v>
      </c>
      <c r="AJ1646" s="96">
        <v>910</v>
      </c>
      <c r="AK1646" s="96">
        <v>780</v>
      </c>
      <c r="AL1646" s="2"/>
      <c r="AM1646" s="95" t="s">
        <v>1616</v>
      </c>
      <c r="AN1646" s="96">
        <v>1100</v>
      </c>
      <c r="AO1646" s="96">
        <v>1050</v>
      </c>
      <c r="AP1646" s="96">
        <v>990</v>
      </c>
      <c r="AQ1646" s="96">
        <v>940</v>
      </c>
      <c r="AR1646" s="96">
        <v>880</v>
      </c>
      <c r="AS1646" s="96">
        <v>830</v>
      </c>
      <c r="AT1646" s="96">
        <v>770</v>
      </c>
      <c r="AU1646" s="96">
        <v>660</v>
      </c>
      <c r="AW1646" s="95" t="s">
        <v>1616</v>
      </c>
      <c r="AX1646" s="96">
        <v>400</v>
      </c>
      <c r="AY1646" s="96">
        <v>380</v>
      </c>
      <c r="AZ1646" s="96">
        <v>360</v>
      </c>
      <c r="BA1646" s="96">
        <v>340</v>
      </c>
      <c r="BB1646" s="96">
        <v>320</v>
      </c>
      <c r="BC1646" s="96">
        <v>300</v>
      </c>
      <c r="BD1646" s="96">
        <v>280</v>
      </c>
      <c r="BE1646" s="96">
        <v>240</v>
      </c>
      <c r="BF1646" s="95" t="s">
        <v>1616</v>
      </c>
      <c r="BG1646" s="96">
        <v>500</v>
      </c>
      <c r="BH1646" s="96">
        <v>480</v>
      </c>
      <c r="BI1646" s="96">
        <v>450</v>
      </c>
      <c r="BJ1646" s="96">
        <v>430</v>
      </c>
      <c r="BK1646" s="96">
        <v>400</v>
      </c>
      <c r="BL1646" s="96">
        <v>380</v>
      </c>
      <c r="BM1646" s="96">
        <v>350</v>
      </c>
      <c r="BN1646" s="96">
        <v>300</v>
      </c>
      <c r="CH1646" s="2">
        <v>66692</v>
      </c>
      <c r="CI1646" s="2" t="s">
        <v>126</v>
      </c>
      <c r="CP1646" s="3">
        <v>64365</v>
      </c>
      <c r="CQ1646" s="3" t="s">
        <v>34402</v>
      </c>
      <c r="CR1646" s="3" t="s">
        <v>124</v>
      </c>
    </row>
    <row r="1647" spans="19:96" x14ac:dyDescent="0.25">
      <c r="S1647" s="2"/>
      <c r="T1647" s="95" t="s">
        <v>1617</v>
      </c>
      <c r="U1647" s="96">
        <v>1100</v>
      </c>
      <c r="V1647" s="96">
        <v>1050</v>
      </c>
      <c r="W1647" s="96">
        <v>990</v>
      </c>
      <c r="X1647" s="96">
        <v>940</v>
      </c>
      <c r="Y1647" s="96">
        <v>880</v>
      </c>
      <c r="Z1647" s="96">
        <v>830</v>
      </c>
      <c r="AA1647" s="96">
        <v>770</v>
      </c>
      <c r="AB1647" s="96">
        <v>660</v>
      </c>
      <c r="AC1647" s="95" t="s">
        <v>1617</v>
      </c>
      <c r="AD1647" s="96">
        <v>1800</v>
      </c>
      <c r="AE1647" s="96">
        <v>1710</v>
      </c>
      <c r="AF1647" s="96">
        <v>1620</v>
      </c>
      <c r="AG1647" s="96">
        <v>1530</v>
      </c>
      <c r="AH1647" s="96">
        <v>1440</v>
      </c>
      <c r="AI1647" s="96">
        <v>1350</v>
      </c>
      <c r="AJ1647" s="96">
        <v>1260</v>
      </c>
      <c r="AK1647" s="96">
        <v>1080</v>
      </c>
      <c r="AL1647" s="2"/>
      <c r="AM1647" s="95" t="s">
        <v>1617</v>
      </c>
      <c r="AN1647" s="96">
        <v>1700</v>
      </c>
      <c r="AO1647" s="96">
        <v>1620</v>
      </c>
      <c r="AP1647" s="96">
        <v>1530</v>
      </c>
      <c r="AQ1647" s="96">
        <v>1450</v>
      </c>
      <c r="AR1647" s="96">
        <v>1360</v>
      </c>
      <c r="AS1647" s="96">
        <v>1280</v>
      </c>
      <c r="AT1647" s="96">
        <v>1190</v>
      </c>
      <c r="AU1647" s="96">
        <v>1020</v>
      </c>
      <c r="AW1647" s="95" t="s">
        <v>1617</v>
      </c>
      <c r="AX1647" s="96">
        <v>600</v>
      </c>
      <c r="AY1647" s="96">
        <v>570</v>
      </c>
      <c r="AZ1647" s="96">
        <v>540</v>
      </c>
      <c r="BA1647" s="96">
        <v>510</v>
      </c>
      <c r="BB1647" s="96">
        <v>480</v>
      </c>
      <c r="BC1647" s="96">
        <v>450</v>
      </c>
      <c r="BD1647" s="96">
        <v>420</v>
      </c>
      <c r="BE1647" s="96">
        <v>360</v>
      </c>
      <c r="BF1647" s="95" t="s">
        <v>1617</v>
      </c>
      <c r="BG1647" s="96">
        <v>700</v>
      </c>
      <c r="BH1647" s="96">
        <v>670</v>
      </c>
      <c r="BI1647" s="96">
        <v>630</v>
      </c>
      <c r="BJ1647" s="96">
        <v>600</v>
      </c>
      <c r="BK1647" s="96">
        <v>560</v>
      </c>
      <c r="BL1647" s="96">
        <v>530</v>
      </c>
      <c r="BM1647" s="96">
        <v>490</v>
      </c>
      <c r="BN1647" s="96">
        <v>420</v>
      </c>
      <c r="CH1647" s="2">
        <v>66693</v>
      </c>
      <c r="CI1647" s="2" t="s">
        <v>126</v>
      </c>
      <c r="CP1647" s="3">
        <v>64366</v>
      </c>
      <c r="CQ1647" s="3" t="s">
        <v>34403</v>
      </c>
      <c r="CR1647" s="3" t="s">
        <v>126</v>
      </c>
    </row>
    <row r="1648" spans="19:96" x14ac:dyDescent="0.25">
      <c r="S1648" s="2"/>
      <c r="T1648" s="95" t="s">
        <v>1618</v>
      </c>
      <c r="U1648" s="96">
        <v>700</v>
      </c>
      <c r="V1648" s="96">
        <v>670</v>
      </c>
      <c r="W1648" s="96">
        <v>630</v>
      </c>
      <c r="X1648" s="96">
        <v>600</v>
      </c>
      <c r="Y1648" s="96">
        <v>560</v>
      </c>
      <c r="Z1648" s="96">
        <v>530</v>
      </c>
      <c r="AA1648" s="96">
        <v>490</v>
      </c>
      <c r="AB1648" s="96">
        <v>420</v>
      </c>
      <c r="AC1648" s="95" t="s">
        <v>1618</v>
      </c>
      <c r="AD1648" s="96">
        <v>1100</v>
      </c>
      <c r="AE1648" s="96">
        <v>1050</v>
      </c>
      <c r="AF1648" s="96">
        <v>990</v>
      </c>
      <c r="AG1648" s="96">
        <v>940</v>
      </c>
      <c r="AH1648" s="96">
        <v>880</v>
      </c>
      <c r="AI1648" s="96">
        <v>830</v>
      </c>
      <c r="AJ1648" s="96">
        <v>770</v>
      </c>
      <c r="AK1648" s="96">
        <v>660</v>
      </c>
      <c r="AL1648" s="2"/>
      <c r="AM1648" s="95" t="s">
        <v>1618</v>
      </c>
      <c r="AN1648" s="96">
        <v>1000</v>
      </c>
      <c r="AO1648" s="96">
        <v>950</v>
      </c>
      <c r="AP1648" s="96">
        <v>900</v>
      </c>
      <c r="AQ1648" s="96">
        <v>850</v>
      </c>
      <c r="AR1648" s="96">
        <v>800</v>
      </c>
      <c r="AS1648" s="96">
        <v>750</v>
      </c>
      <c r="AT1648" s="96">
        <v>700</v>
      </c>
      <c r="AU1648" s="96">
        <v>600</v>
      </c>
      <c r="AW1648" s="95" t="s">
        <v>1618</v>
      </c>
      <c r="AX1648" s="96">
        <v>300</v>
      </c>
      <c r="AY1648" s="96">
        <v>290</v>
      </c>
      <c r="AZ1648" s="96">
        <v>270</v>
      </c>
      <c r="BA1648" s="96">
        <v>260</v>
      </c>
      <c r="BB1648" s="96">
        <v>240</v>
      </c>
      <c r="BC1648" s="96">
        <v>230</v>
      </c>
      <c r="BD1648" s="96">
        <v>210</v>
      </c>
      <c r="BE1648" s="96">
        <v>180</v>
      </c>
      <c r="BF1648" s="95" t="s">
        <v>1618</v>
      </c>
      <c r="BG1648" s="96">
        <v>400</v>
      </c>
      <c r="BH1648" s="96">
        <v>380</v>
      </c>
      <c r="BI1648" s="96">
        <v>360</v>
      </c>
      <c r="BJ1648" s="96">
        <v>340</v>
      </c>
      <c r="BK1648" s="96">
        <v>320</v>
      </c>
      <c r="BL1648" s="96">
        <v>300</v>
      </c>
      <c r="BM1648" s="96">
        <v>280</v>
      </c>
      <c r="BN1648" s="96">
        <v>240</v>
      </c>
      <c r="CH1648" s="2">
        <v>66694</v>
      </c>
      <c r="CI1648" s="2" t="s">
        <v>124</v>
      </c>
      <c r="CP1648" s="3">
        <v>64367</v>
      </c>
      <c r="CQ1648" s="3" t="s">
        <v>34404</v>
      </c>
      <c r="CR1648" s="3" t="s">
        <v>126</v>
      </c>
    </row>
    <row r="1649" spans="19:96" x14ac:dyDescent="0.25">
      <c r="S1649" s="2"/>
      <c r="T1649" s="95" t="s">
        <v>1619</v>
      </c>
      <c r="U1649" s="96">
        <v>1000</v>
      </c>
      <c r="V1649" s="96">
        <v>950</v>
      </c>
      <c r="W1649" s="96">
        <v>900</v>
      </c>
      <c r="X1649" s="96">
        <v>850</v>
      </c>
      <c r="Y1649" s="96">
        <v>800</v>
      </c>
      <c r="Z1649" s="96">
        <v>750</v>
      </c>
      <c r="AA1649" s="96">
        <v>700</v>
      </c>
      <c r="AB1649" s="96">
        <v>600</v>
      </c>
      <c r="AC1649" s="95" t="s">
        <v>1619</v>
      </c>
      <c r="AD1649" s="96">
        <v>1600</v>
      </c>
      <c r="AE1649" s="96">
        <v>1520</v>
      </c>
      <c r="AF1649" s="96">
        <v>1440</v>
      </c>
      <c r="AG1649" s="96">
        <v>1360</v>
      </c>
      <c r="AH1649" s="96">
        <v>1280</v>
      </c>
      <c r="AI1649" s="96">
        <v>1200</v>
      </c>
      <c r="AJ1649" s="96">
        <v>1120</v>
      </c>
      <c r="AK1649" s="96">
        <v>960</v>
      </c>
      <c r="AL1649" s="2"/>
      <c r="AM1649" s="95" t="s">
        <v>1619</v>
      </c>
      <c r="AN1649" s="96">
        <v>1400</v>
      </c>
      <c r="AO1649" s="96">
        <v>1330</v>
      </c>
      <c r="AP1649" s="96">
        <v>1260</v>
      </c>
      <c r="AQ1649" s="96">
        <v>1190</v>
      </c>
      <c r="AR1649" s="96">
        <v>1120</v>
      </c>
      <c r="AS1649" s="96">
        <v>1050</v>
      </c>
      <c r="AT1649" s="96">
        <v>980</v>
      </c>
      <c r="AU1649" s="96">
        <v>840</v>
      </c>
      <c r="AW1649" s="95" t="s">
        <v>1619</v>
      </c>
      <c r="AX1649" s="96">
        <v>500</v>
      </c>
      <c r="AY1649" s="96">
        <v>480</v>
      </c>
      <c r="AZ1649" s="96">
        <v>450</v>
      </c>
      <c r="BA1649" s="96">
        <v>430</v>
      </c>
      <c r="BB1649" s="96">
        <v>400</v>
      </c>
      <c r="BC1649" s="96">
        <v>380</v>
      </c>
      <c r="BD1649" s="96">
        <v>350</v>
      </c>
      <c r="BE1649" s="96">
        <v>300</v>
      </c>
      <c r="BF1649" s="95" t="s">
        <v>1619</v>
      </c>
      <c r="BG1649" s="96">
        <v>600</v>
      </c>
      <c r="BH1649" s="96">
        <v>570</v>
      </c>
      <c r="BI1649" s="96">
        <v>540</v>
      </c>
      <c r="BJ1649" s="96">
        <v>510</v>
      </c>
      <c r="BK1649" s="96">
        <v>480</v>
      </c>
      <c r="BL1649" s="96">
        <v>450</v>
      </c>
      <c r="BM1649" s="96">
        <v>420</v>
      </c>
      <c r="BN1649" s="96">
        <v>360</v>
      </c>
      <c r="CH1649" s="2">
        <v>66695</v>
      </c>
      <c r="CI1649" s="2" t="s">
        <v>126</v>
      </c>
      <c r="CP1649" s="3">
        <v>64368</v>
      </c>
      <c r="CQ1649" s="3" t="s">
        <v>29342</v>
      </c>
      <c r="CR1649" s="3" t="s">
        <v>126</v>
      </c>
    </row>
    <row r="1650" spans="19:96" x14ac:dyDescent="0.25">
      <c r="S1650" s="2"/>
      <c r="T1650" s="95" t="s">
        <v>1620</v>
      </c>
      <c r="U1650" s="96">
        <v>2100</v>
      </c>
      <c r="V1650" s="96">
        <v>2000</v>
      </c>
      <c r="W1650" s="96">
        <v>1890</v>
      </c>
      <c r="X1650" s="96">
        <v>1790</v>
      </c>
      <c r="Y1650" s="96">
        <v>1680</v>
      </c>
      <c r="Z1650" s="96">
        <v>1580</v>
      </c>
      <c r="AA1650" s="96">
        <v>1470</v>
      </c>
      <c r="AB1650" s="96">
        <v>1260</v>
      </c>
      <c r="AC1650" s="95" t="s">
        <v>1620</v>
      </c>
      <c r="AD1650" s="96">
        <v>3400</v>
      </c>
      <c r="AE1650" s="96">
        <v>3230</v>
      </c>
      <c r="AF1650" s="96">
        <v>3060</v>
      </c>
      <c r="AG1650" s="96">
        <v>2890</v>
      </c>
      <c r="AH1650" s="96">
        <v>2720</v>
      </c>
      <c r="AI1650" s="96">
        <v>2550</v>
      </c>
      <c r="AJ1650" s="96">
        <v>2380</v>
      </c>
      <c r="AK1650" s="96">
        <v>2040</v>
      </c>
      <c r="AL1650" s="2"/>
      <c r="AM1650" s="95" t="s">
        <v>1620</v>
      </c>
      <c r="AN1650" s="96">
        <v>3100</v>
      </c>
      <c r="AO1650" s="96">
        <v>2950</v>
      </c>
      <c r="AP1650" s="96">
        <v>2790</v>
      </c>
      <c r="AQ1650" s="96">
        <v>2640</v>
      </c>
      <c r="AR1650" s="96">
        <v>2480</v>
      </c>
      <c r="AS1650" s="96">
        <v>2330</v>
      </c>
      <c r="AT1650" s="96">
        <v>2170</v>
      </c>
      <c r="AU1650" s="96">
        <v>1860</v>
      </c>
      <c r="AW1650" s="95" t="s">
        <v>1620</v>
      </c>
      <c r="AX1650" s="96">
        <v>1000</v>
      </c>
      <c r="AY1650" s="96">
        <v>950</v>
      </c>
      <c r="AZ1650" s="96">
        <v>900</v>
      </c>
      <c r="BA1650" s="96">
        <v>850</v>
      </c>
      <c r="BB1650" s="96">
        <v>800</v>
      </c>
      <c r="BC1650" s="96">
        <v>750</v>
      </c>
      <c r="BD1650" s="96">
        <v>700</v>
      </c>
      <c r="BE1650" s="96">
        <v>600</v>
      </c>
      <c r="BF1650" s="95" t="s">
        <v>1620</v>
      </c>
      <c r="BG1650" s="96">
        <v>1400</v>
      </c>
      <c r="BH1650" s="96">
        <v>1330</v>
      </c>
      <c r="BI1650" s="96">
        <v>1260</v>
      </c>
      <c r="BJ1650" s="96">
        <v>1190</v>
      </c>
      <c r="BK1650" s="96">
        <v>1120</v>
      </c>
      <c r="BL1650" s="96">
        <v>1050</v>
      </c>
      <c r="BM1650" s="96">
        <v>980</v>
      </c>
      <c r="BN1650" s="96">
        <v>840</v>
      </c>
      <c r="CH1650" s="2">
        <v>66697</v>
      </c>
      <c r="CI1650" s="2" t="s">
        <v>126</v>
      </c>
      <c r="CP1650" s="3">
        <v>64369</v>
      </c>
      <c r="CQ1650" s="3" t="s">
        <v>34398</v>
      </c>
      <c r="CR1650" s="3" t="s">
        <v>122</v>
      </c>
    </row>
    <row r="1651" spans="19:96" x14ac:dyDescent="0.25">
      <c r="S1651" s="2"/>
      <c r="T1651" s="95" t="s">
        <v>14220</v>
      </c>
      <c r="U1651" s="96">
        <v>800</v>
      </c>
      <c r="V1651" s="96">
        <v>760</v>
      </c>
      <c r="W1651" s="96">
        <v>720</v>
      </c>
      <c r="X1651" s="96">
        <v>680</v>
      </c>
      <c r="Y1651" s="96">
        <v>640</v>
      </c>
      <c r="Z1651" s="96">
        <v>600</v>
      </c>
      <c r="AA1651" s="96">
        <v>560</v>
      </c>
      <c r="AB1651" s="96">
        <v>480</v>
      </c>
      <c r="AC1651" s="95" t="s">
        <v>14220</v>
      </c>
      <c r="AD1651" s="96">
        <v>1300</v>
      </c>
      <c r="AE1651" s="96">
        <v>1240</v>
      </c>
      <c r="AF1651" s="96">
        <v>1170</v>
      </c>
      <c r="AG1651" s="96">
        <v>1110</v>
      </c>
      <c r="AH1651" s="96">
        <v>1040</v>
      </c>
      <c r="AI1651" s="96">
        <v>980</v>
      </c>
      <c r="AJ1651" s="96">
        <v>910</v>
      </c>
      <c r="AK1651" s="96">
        <v>780</v>
      </c>
      <c r="AL1651" s="2"/>
      <c r="AM1651" s="95" t="s">
        <v>14220</v>
      </c>
      <c r="AN1651" s="96">
        <v>1200</v>
      </c>
      <c r="AO1651" s="96">
        <v>1140</v>
      </c>
      <c r="AP1651" s="96">
        <v>1080</v>
      </c>
      <c r="AQ1651" s="96">
        <v>1020</v>
      </c>
      <c r="AR1651" s="96">
        <v>960</v>
      </c>
      <c r="AS1651" s="96">
        <v>900</v>
      </c>
      <c r="AT1651" s="96">
        <v>840</v>
      </c>
      <c r="AU1651" s="96">
        <v>720</v>
      </c>
      <c r="AW1651" s="95" t="s">
        <v>14220</v>
      </c>
      <c r="AX1651" s="96">
        <v>400</v>
      </c>
      <c r="AY1651" s="96">
        <v>380</v>
      </c>
      <c r="AZ1651" s="96">
        <v>360</v>
      </c>
      <c r="BA1651" s="96">
        <v>340</v>
      </c>
      <c r="BB1651" s="96">
        <v>320</v>
      </c>
      <c r="BC1651" s="96">
        <v>300</v>
      </c>
      <c r="BD1651" s="96">
        <v>280</v>
      </c>
      <c r="BE1651" s="96">
        <v>240</v>
      </c>
      <c r="BF1651" s="95" t="s">
        <v>14220</v>
      </c>
      <c r="BG1651" s="96">
        <v>500</v>
      </c>
      <c r="BH1651" s="96">
        <v>480</v>
      </c>
      <c r="BI1651" s="96">
        <v>450</v>
      </c>
      <c r="BJ1651" s="96">
        <v>430</v>
      </c>
      <c r="BK1651" s="96">
        <v>400</v>
      </c>
      <c r="BL1651" s="96">
        <v>380</v>
      </c>
      <c r="BM1651" s="96">
        <v>350</v>
      </c>
      <c r="BN1651" s="96">
        <v>300</v>
      </c>
      <c r="CH1651" s="2">
        <v>66699</v>
      </c>
      <c r="CI1651" s="2" t="s">
        <v>124</v>
      </c>
      <c r="CP1651" s="3">
        <v>64370</v>
      </c>
      <c r="CQ1651" s="3" t="s">
        <v>34405</v>
      </c>
      <c r="CR1651" s="3" t="s">
        <v>122</v>
      </c>
    </row>
    <row r="1652" spans="19:96" x14ac:dyDescent="0.25">
      <c r="S1652" s="2"/>
      <c r="T1652" s="95" t="s">
        <v>1621</v>
      </c>
      <c r="U1652" s="96">
        <v>1100</v>
      </c>
      <c r="V1652" s="96">
        <v>1050</v>
      </c>
      <c r="W1652" s="96">
        <v>990</v>
      </c>
      <c r="X1652" s="96">
        <v>940</v>
      </c>
      <c r="Y1652" s="96">
        <v>880</v>
      </c>
      <c r="Z1652" s="96">
        <v>830</v>
      </c>
      <c r="AA1652" s="96">
        <v>770</v>
      </c>
      <c r="AB1652" s="96">
        <v>660</v>
      </c>
      <c r="AC1652" s="95" t="s">
        <v>1621</v>
      </c>
      <c r="AD1652" s="96">
        <v>1800</v>
      </c>
      <c r="AE1652" s="96">
        <v>1710</v>
      </c>
      <c r="AF1652" s="96">
        <v>1620</v>
      </c>
      <c r="AG1652" s="96">
        <v>1530</v>
      </c>
      <c r="AH1652" s="96">
        <v>1440</v>
      </c>
      <c r="AI1652" s="96">
        <v>1350</v>
      </c>
      <c r="AJ1652" s="96">
        <v>1260</v>
      </c>
      <c r="AK1652" s="96">
        <v>1080</v>
      </c>
      <c r="AL1652" s="2"/>
      <c r="AM1652" s="95" t="s">
        <v>1621</v>
      </c>
      <c r="AN1652" s="96">
        <v>1700</v>
      </c>
      <c r="AO1652" s="96">
        <v>1620</v>
      </c>
      <c r="AP1652" s="96">
        <v>1530</v>
      </c>
      <c r="AQ1652" s="96">
        <v>1450</v>
      </c>
      <c r="AR1652" s="96">
        <v>1360</v>
      </c>
      <c r="AS1652" s="96">
        <v>1280</v>
      </c>
      <c r="AT1652" s="96">
        <v>1190</v>
      </c>
      <c r="AU1652" s="96">
        <v>1020</v>
      </c>
      <c r="AW1652" s="95" t="s">
        <v>1621</v>
      </c>
      <c r="AX1652" s="96">
        <v>600</v>
      </c>
      <c r="AY1652" s="96">
        <v>570</v>
      </c>
      <c r="AZ1652" s="96">
        <v>540</v>
      </c>
      <c r="BA1652" s="96">
        <v>510</v>
      </c>
      <c r="BB1652" s="96">
        <v>480</v>
      </c>
      <c r="BC1652" s="96">
        <v>450</v>
      </c>
      <c r="BD1652" s="96">
        <v>420</v>
      </c>
      <c r="BE1652" s="96">
        <v>360</v>
      </c>
      <c r="BF1652" s="95" t="s">
        <v>1621</v>
      </c>
      <c r="BG1652" s="96">
        <v>700</v>
      </c>
      <c r="BH1652" s="96">
        <v>670</v>
      </c>
      <c r="BI1652" s="96">
        <v>630</v>
      </c>
      <c r="BJ1652" s="96">
        <v>600</v>
      </c>
      <c r="BK1652" s="96">
        <v>560</v>
      </c>
      <c r="BL1652" s="96">
        <v>530</v>
      </c>
      <c r="BM1652" s="96">
        <v>490</v>
      </c>
      <c r="BN1652" s="96">
        <v>420</v>
      </c>
      <c r="CH1652" s="2">
        <v>66701</v>
      </c>
      <c r="CI1652" s="2" t="s">
        <v>126</v>
      </c>
      <c r="CP1652" s="3">
        <v>64371</v>
      </c>
      <c r="CQ1652" s="3" t="s">
        <v>34406</v>
      </c>
      <c r="CR1652" s="3" t="s">
        <v>124</v>
      </c>
    </row>
    <row r="1653" spans="19:96" x14ac:dyDescent="0.25">
      <c r="S1653" s="2"/>
      <c r="T1653" s="95" t="s">
        <v>1622</v>
      </c>
      <c r="U1653" s="96">
        <v>1200</v>
      </c>
      <c r="V1653" s="96">
        <v>1140</v>
      </c>
      <c r="W1653" s="96">
        <v>1080</v>
      </c>
      <c r="X1653" s="96">
        <v>1020</v>
      </c>
      <c r="Y1653" s="96">
        <v>960</v>
      </c>
      <c r="Z1653" s="96">
        <v>900</v>
      </c>
      <c r="AA1653" s="96">
        <v>840</v>
      </c>
      <c r="AB1653" s="96">
        <v>720</v>
      </c>
      <c r="AC1653" s="95" t="s">
        <v>1622</v>
      </c>
      <c r="AD1653" s="96">
        <v>1900</v>
      </c>
      <c r="AE1653" s="96">
        <v>1810</v>
      </c>
      <c r="AF1653" s="96">
        <v>1710</v>
      </c>
      <c r="AG1653" s="96">
        <v>1620</v>
      </c>
      <c r="AH1653" s="96">
        <v>1520</v>
      </c>
      <c r="AI1653" s="96">
        <v>1430</v>
      </c>
      <c r="AJ1653" s="96">
        <v>1330</v>
      </c>
      <c r="AK1653" s="96">
        <v>1140</v>
      </c>
      <c r="AL1653" s="2"/>
      <c r="AM1653" s="95" t="s">
        <v>1622</v>
      </c>
      <c r="AN1653" s="96">
        <v>1800</v>
      </c>
      <c r="AO1653" s="96">
        <v>1710</v>
      </c>
      <c r="AP1653" s="96">
        <v>1620</v>
      </c>
      <c r="AQ1653" s="96">
        <v>1530</v>
      </c>
      <c r="AR1653" s="96">
        <v>1440</v>
      </c>
      <c r="AS1653" s="96">
        <v>1350</v>
      </c>
      <c r="AT1653" s="96">
        <v>1260</v>
      </c>
      <c r="AU1653" s="96">
        <v>1080</v>
      </c>
      <c r="AW1653" s="95" t="s">
        <v>1622</v>
      </c>
      <c r="AX1653" s="96">
        <v>600</v>
      </c>
      <c r="AY1653" s="96">
        <v>570</v>
      </c>
      <c r="AZ1653" s="96">
        <v>540</v>
      </c>
      <c r="BA1653" s="96">
        <v>510</v>
      </c>
      <c r="BB1653" s="96">
        <v>480</v>
      </c>
      <c r="BC1653" s="96">
        <v>450</v>
      </c>
      <c r="BD1653" s="96">
        <v>420</v>
      </c>
      <c r="BE1653" s="96">
        <v>360</v>
      </c>
      <c r="BF1653" s="95" t="s">
        <v>1622</v>
      </c>
      <c r="BG1653" s="96">
        <v>800</v>
      </c>
      <c r="BH1653" s="96">
        <v>760</v>
      </c>
      <c r="BI1653" s="96">
        <v>720</v>
      </c>
      <c r="BJ1653" s="96">
        <v>680</v>
      </c>
      <c r="BK1653" s="96">
        <v>640</v>
      </c>
      <c r="BL1653" s="96">
        <v>600</v>
      </c>
      <c r="BM1653" s="96">
        <v>560</v>
      </c>
      <c r="BN1653" s="96">
        <v>480</v>
      </c>
      <c r="CH1653" s="2">
        <v>66702</v>
      </c>
      <c r="CI1653" s="2" t="s">
        <v>126</v>
      </c>
      <c r="CP1653" s="3">
        <v>64372</v>
      </c>
      <c r="CQ1653" s="3" t="s">
        <v>34396</v>
      </c>
      <c r="CR1653" s="3" t="s">
        <v>124</v>
      </c>
    </row>
    <row r="1654" spans="19:96" x14ac:dyDescent="0.25">
      <c r="S1654" s="2"/>
      <c r="T1654" s="95" t="s">
        <v>30898</v>
      </c>
      <c r="U1654" s="96">
        <v>1600</v>
      </c>
      <c r="V1654" s="96">
        <v>1520</v>
      </c>
      <c r="W1654" s="96">
        <v>1440</v>
      </c>
      <c r="X1654" s="96">
        <v>1360</v>
      </c>
      <c r="Y1654" s="96">
        <v>1280</v>
      </c>
      <c r="Z1654" s="96">
        <v>1200</v>
      </c>
      <c r="AA1654" s="96">
        <v>1120</v>
      </c>
      <c r="AB1654" s="96">
        <v>960</v>
      </c>
      <c r="AC1654" s="95" t="s">
        <v>30898</v>
      </c>
      <c r="AD1654" s="96">
        <v>2600</v>
      </c>
      <c r="AE1654" s="96">
        <v>2470</v>
      </c>
      <c r="AF1654" s="96">
        <v>2340</v>
      </c>
      <c r="AG1654" s="96">
        <v>2210</v>
      </c>
      <c r="AH1654" s="96">
        <v>2080</v>
      </c>
      <c r="AI1654" s="96">
        <v>1950</v>
      </c>
      <c r="AJ1654" s="96">
        <v>1820</v>
      </c>
      <c r="AK1654" s="96">
        <v>1560</v>
      </c>
      <c r="AL1654" s="2"/>
      <c r="AM1654" s="95" t="s">
        <v>30898</v>
      </c>
      <c r="AN1654" s="96">
        <v>2400</v>
      </c>
      <c r="AO1654" s="96">
        <v>2280</v>
      </c>
      <c r="AP1654" s="96">
        <v>2160</v>
      </c>
      <c r="AQ1654" s="96">
        <v>2040</v>
      </c>
      <c r="AR1654" s="96">
        <v>1920</v>
      </c>
      <c r="AS1654" s="96">
        <v>1800</v>
      </c>
      <c r="AT1654" s="96">
        <v>1680</v>
      </c>
      <c r="AU1654" s="96">
        <v>1440</v>
      </c>
      <c r="AW1654" s="95" t="s">
        <v>30898</v>
      </c>
      <c r="AX1654" s="96">
        <v>800</v>
      </c>
      <c r="AY1654" s="96">
        <v>760</v>
      </c>
      <c r="AZ1654" s="96">
        <v>720</v>
      </c>
      <c r="BA1654" s="96">
        <v>680</v>
      </c>
      <c r="BB1654" s="96">
        <v>640</v>
      </c>
      <c r="BC1654" s="96">
        <v>600</v>
      </c>
      <c r="BD1654" s="96">
        <v>560</v>
      </c>
      <c r="BE1654" s="96">
        <v>480</v>
      </c>
      <c r="BF1654" s="95" t="s">
        <v>30898</v>
      </c>
      <c r="BG1654" s="96">
        <v>1100</v>
      </c>
      <c r="BH1654" s="96">
        <v>1050</v>
      </c>
      <c r="BI1654" s="96">
        <v>990</v>
      </c>
      <c r="BJ1654" s="96">
        <v>940</v>
      </c>
      <c r="BK1654" s="96">
        <v>880</v>
      </c>
      <c r="BL1654" s="96">
        <v>830</v>
      </c>
      <c r="BM1654" s="96">
        <v>770</v>
      </c>
      <c r="BN1654" s="96">
        <v>660</v>
      </c>
      <c r="CH1654" s="2">
        <v>66703</v>
      </c>
      <c r="CI1654" s="2" t="s">
        <v>126</v>
      </c>
      <c r="CP1654" s="3">
        <v>64373</v>
      </c>
      <c r="CQ1654" s="3" t="s">
        <v>34397</v>
      </c>
      <c r="CR1654" s="3" t="s">
        <v>126</v>
      </c>
    </row>
    <row r="1655" spans="19:96" x14ac:dyDescent="0.25">
      <c r="S1655" s="2"/>
      <c r="T1655" s="95" t="s">
        <v>30899</v>
      </c>
      <c r="U1655" s="96">
        <v>800</v>
      </c>
      <c r="V1655" s="96">
        <v>760</v>
      </c>
      <c r="W1655" s="96">
        <v>720</v>
      </c>
      <c r="X1655" s="96">
        <v>680</v>
      </c>
      <c r="Y1655" s="96">
        <v>640</v>
      </c>
      <c r="Z1655" s="96">
        <v>600</v>
      </c>
      <c r="AA1655" s="96">
        <v>560</v>
      </c>
      <c r="AB1655" s="96">
        <v>480</v>
      </c>
      <c r="AC1655" s="95" t="s">
        <v>30899</v>
      </c>
      <c r="AD1655" s="96">
        <v>1300</v>
      </c>
      <c r="AE1655" s="96">
        <v>1240</v>
      </c>
      <c r="AF1655" s="96">
        <v>1170</v>
      </c>
      <c r="AG1655" s="96">
        <v>1110</v>
      </c>
      <c r="AH1655" s="96">
        <v>1040</v>
      </c>
      <c r="AI1655" s="96">
        <v>980</v>
      </c>
      <c r="AJ1655" s="96">
        <v>910</v>
      </c>
      <c r="AK1655" s="96">
        <v>780</v>
      </c>
      <c r="AL1655" s="2"/>
      <c r="AM1655" s="95" t="s">
        <v>30899</v>
      </c>
      <c r="AN1655" s="96">
        <v>1200</v>
      </c>
      <c r="AO1655" s="96">
        <v>1140</v>
      </c>
      <c r="AP1655" s="96">
        <v>1080</v>
      </c>
      <c r="AQ1655" s="96">
        <v>1020</v>
      </c>
      <c r="AR1655" s="96">
        <v>960</v>
      </c>
      <c r="AS1655" s="96">
        <v>900</v>
      </c>
      <c r="AT1655" s="96">
        <v>840</v>
      </c>
      <c r="AU1655" s="96">
        <v>720</v>
      </c>
      <c r="AW1655" s="95" t="s">
        <v>30899</v>
      </c>
      <c r="AX1655" s="96">
        <v>400</v>
      </c>
      <c r="AY1655" s="96">
        <v>380</v>
      </c>
      <c r="AZ1655" s="96">
        <v>360</v>
      </c>
      <c r="BA1655" s="96">
        <v>340</v>
      </c>
      <c r="BB1655" s="96">
        <v>320</v>
      </c>
      <c r="BC1655" s="96">
        <v>300</v>
      </c>
      <c r="BD1655" s="96">
        <v>280</v>
      </c>
      <c r="BE1655" s="96">
        <v>240</v>
      </c>
      <c r="BF1655" s="95" t="s">
        <v>30899</v>
      </c>
      <c r="BG1655" s="96">
        <v>500</v>
      </c>
      <c r="BH1655" s="96">
        <v>480</v>
      </c>
      <c r="BI1655" s="96">
        <v>450</v>
      </c>
      <c r="BJ1655" s="96">
        <v>430</v>
      </c>
      <c r="BK1655" s="96">
        <v>400</v>
      </c>
      <c r="BL1655" s="96">
        <v>380</v>
      </c>
      <c r="BM1655" s="96">
        <v>350</v>
      </c>
      <c r="BN1655" s="96">
        <v>300</v>
      </c>
      <c r="CH1655" s="2">
        <v>66708</v>
      </c>
      <c r="CI1655" s="2" t="s">
        <v>126</v>
      </c>
      <c r="CP1655" s="3">
        <v>64374</v>
      </c>
      <c r="CQ1655" s="3" t="s">
        <v>34407</v>
      </c>
      <c r="CR1655" s="3" t="s">
        <v>126</v>
      </c>
    </row>
    <row r="1656" spans="19:96" x14ac:dyDescent="0.25">
      <c r="S1656" s="2"/>
      <c r="T1656" s="95" t="s">
        <v>1623</v>
      </c>
      <c r="U1656" s="96">
        <v>1300</v>
      </c>
      <c r="V1656" s="96">
        <v>1240</v>
      </c>
      <c r="W1656" s="96">
        <v>1170</v>
      </c>
      <c r="X1656" s="96">
        <v>1110</v>
      </c>
      <c r="Y1656" s="96">
        <v>1040</v>
      </c>
      <c r="Z1656" s="96">
        <v>980</v>
      </c>
      <c r="AA1656" s="96">
        <v>910</v>
      </c>
      <c r="AB1656" s="96">
        <v>780</v>
      </c>
      <c r="AC1656" s="95" t="s">
        <v>1623</v>
      </c>
      <c r="AD1656" s="96">
        <v>2100</v>
      </c>
      <c r="AE1656" s="96">
        <v>2000</v>
      </c>
      <c r="AF1656" s="96">
        <v>1890</v>
      </c>
      <c r="AG1656" s="96">
        <v>1790</v>
      </c>
      <c r="AH1656" s="96">
        <v>1680</v>
      </c>
      <c r="AI1656" s="96">
        <v>1580</v>
      </c>
      <c r="AJ1656" s="96">
        <v>1470</v>
      </c>
      <c r="AK1656" s="96">
        <v>1260</v>
      </c>
      <c r="AL1656" s="2"/>
      <c r="AM1656" s="95" t="s">
        <v>1623</v>
      </c>
      <c r="AN1656" s="96">
        <v>1900</v>
      </c>
      <c r="AO1656" s="96">
        <v>1810</v>
      </c>
      <c r="AP1656" s="96">
        <v>1710</v>
      </c>
      <c r="AQ1656" s="96">
        <v>1620</v>
      </c>
      <c r="AR1656" s="96">
        <v>1520</v>
      </c>
      <c r="AS1656" s="96">
        <v>1430</v>
      </c>
      <c r="AT1656" s="96">
        <v>1330</v>
      </c>
      <c r="AU1656" s="96">
        <v>1140</v>
      </c>
      <c r="AW1656" s="95" t="s">
        <v>1623</v>
      </c>
      <c r="AX1656" s="96">
        <v>600</v>
      </c>
      <c r="AY1656" s="96">
        <v>570</v>
      </c>
      <c r="AZ1656" s="96">
        <v>540</v>
      </c>
      <c r="BA1656" s="96">
        <v>510</v>
      </c>
      <c r="BB1656" s="96">
        <v>480</v>
      </c>
      <c r="BC1656" s="96">
        <v>450</v>
      </c>
      <c r="BD1656" s="96">
        <v>420</v>
      </c>
      <c r="BE1656" s="96">
        <v>360</v>
      </c>
      <c r="BF1656" s="95" t="s">
        <v>1623</v>
      </c>
      <c r="BG1656" s="96">
        <v>800</v>
      </c>
      <c r="BH1656" s="96">
        <v>760</v>
      </c>
      <c r="BI1656" s="96">
        <v>720</v>
      </c>
      <c r="BJ1656" s="96">
        <v>680</v>
      </c>
      <c r="BK1656" s="96">
        <v>640</v>
      </c>
      <c r="BL1656" s="96">
        <v>600</v>
      </c>
      <c r="BM1656" s="96">
        <v>560</v>
      </c>
      <c r="BN1656" s="96">
        <v>480</v>
      </c>
      <c r="CH1656" s="2">
        <v>66711</v>
      </c>
      <c r="CI1656" s="2" t="s">
        <v>122</v>
      </c>
      <c r="CP1656" s="3">
        <v>64375</v>
      </c>
      <c r="CQ1656" s="3" t="s">
        <v>34395</v>
      </c>
      <c r="CR1656" s="3" t="s">
        <v>126</v>
      </c>
    </row>
    <row r="1657" spans="19:96" x14ac:dyDescent="0.25">
      <c r="S1657" s="2"/>
      <c r="T1657" s="95" t="s">
        <v>1624</v>
      </c>
      <c r="U1657" s="96">
        <v>800</v>
      </c>
      <c r="V1657" s="96">
        <v>760</v>
      </c>
      <c r="W1657" s="96">
        <v>720</v>
      </c>
      <c r="X1657" s="96">
        <v>680</v>
      </c>
      <c r="Y1657" s="96">
        <v>640</v>
      </c>
      <c r="Z1657" s="96">
        <v>600</v>
      </c>
      <c r="AA1657" s="96">
        <v>560</v>
      </c>
      <c r="AB1657" s="96">
        <v>480</v>
      </c>
      <c r="AC1657" s="95" t="s">
        <v>1624</v>
      </c>
      <c r="AD1657" s="96">
        <v>1300</v>
      </c>
      <c r="AE1657" s="96">
        <v>1240</v>
      </c>
      <c r="AF1657" s="96">
        <v>1170</v>
      </c>
      <c r="AG1657" s="96">
        <v>1110</v>
      </c>
      <c r="AH1657" s="96">
        <v>1040</v>
      </c>
      <c r="AI1657" s="96">
        <v>980</v>
      </c>
      <c r="AJ1657" s="96">
        <v>910</v>
      </c>
      <c r="AK1657" s="96">
        <v>780</v>
      </c>
      <c r="AL1657" s="2"/>
      <c r="AM1657" s="95" t="s">
        <v>1624</v>
      </c>
      <c r="AN1657" s="96">
        <v>1200</v>
      </c>
      <c r="AO1657" s="96">
        <v>1140</v>
      </c>
      <c r="AP1657" s="96">
        <v>1080</v>
      </c>
      <c r="AQ1657" s="96">
        <v>1020</v>
      </c>
      <c r="AR1657" s="96">
        <v>960</v>
      </c>
      <c r="AS1657" s="96">
        <v>900</v>
      </c>
      <c r="AT1657" s="96">
        <v>840</v>
      </c>
      <c r="AU1657" s="96">
        <v>720</v>
      </c>
      <c r="AW1657" s="95" t="s">
        <v>1624</v>
      </c>
      <c r="AX1657" s="96">
        <v>400</v>
      </c>
      <c r="AY1657" s="96">
        <v>380</v>
      </c>
      <c r="AZ1657" s="96">
        <v>360</v>
      </c>
      <c r="BA1657" s="96">
        <v>340</v>
      </c>
      <c r="BB1657" s="96">
        <v>320</v>
      </c>
      <c r="BC1657" s="96">
        <v>300</v>
      </c>
      <c r="BD1657" s="96">
        <v>280</v>
      </c>
      <c r="BE1657" s="96">
        <v>240</v>
      </c>
      <c r="BF1657" s="95" t="s">
        <v>1624</v>
      </c>
      <c r="BG1657" s="96">
        <v>500</v>
      </c>
      <c r="BH1657" s="96">
        <v>480</v>
      </c>
      <c r="BI1657" s="96">
        <v>450</v>
      </c>
      <c r="BJ1657" s="96">
        <v>430</v>
      </c>
      <c r="BK1657" s="96">
        <v>400</v>
      </c>
      <c r="BL1657" s="96">
        <v>380</v>
      </c>
      <c r="BM1657" s="96">
        <v>350</v>
      </c>
      <c r="BN1657" s="96">
        <v>300</v>
      </c>
      <c r="CH1657" s="2">
        <v>66714</v>
      </c>
      <c r="CI1657" s="2" t="s">
        <v>122</v>
      </c>
      <c r="CP1657" s="3">
        <v>64381</v>
      </c>
      <c r="CQ1657" s="3" t="s">
        <v>34408</v>
      </c>
      <c r="CR1657" s="3" t="s">
        <v>124</v>
      </c>
    </row>
    <row r="1658" spans="19:96" x14ac:dyDescent="0.25">
      <c r="S1658" s="2"/>
      <c r="T1658" s="95" t="s">
        <v>1625</v>
      </c>
      <c r="U1658" s="96">
        <v>800</v>
      </c>
      <c r="V1658" s="96">
        <v>760</v>
      </c>
      <c r="W1658" s="96">
        <v>720</v>
      </c>
      <c r="X1658" s="96">
        <v>680</v>
      </c>
      <c r="Y1658" s="96">
        <v>640</v>
      </c>
      <c r="Z1658" s="96">
        <v>600</v>
      </c>
      <c r="AA1658" s="96">
        <v>560</v>
      </c>
      <c r="AB1658" s="96">
        <v>480</v>
      </c>
      <c r="AC1658" s="95" t="s">
        <v>1625</v>
      </c>
      <c r="AD1658" s="96">
        <v>1300</v>
      </c>
      <c r="AE1658" s="96">
        <v>1240</v>
      </c>
      <c r="AF1658" s="96">
        <v>1170</v>
      </c>
      <c r="AG1658" s="96">
        <v>1110</v>
      </c>
      <c r="AH1658" s="96">
        <v>1040</v>
      </c>
      <c r="AI1658" s="96">
        <v>980</v>
      </c>
      <c r="AJ1658" s="96">
        <v>910</v>
      </c>
      <c r="AK1658" s="96">
        <v>780</v>
      </c>
      <c r="AL1658" s="2"/>
      <c r="AM1658" s="95" t="s">
        <v>1625</v>
      </c>
      <c r="AN1658" s="96">
        <v>1200</v>
      </c>
      <c r="AO1658" s="96">
        <v>1140</v>
      </c>
      <c r="AP1658" s="96">
        <v>1080</v>
      </c>
      <c r="AQ1658" s="96">
        <v>1020</v>
      </c>
      <c r="AR1658" s="96">
        <v>960</v>
      </c>
      <c r="AS1658" s="96">
        <v>900</v>
      </c>
      <c r="AT1658" s="96">
        <v>840</v>
      </c>
      <c r="AU1658" s="96">
        <v>720</v>
      </c>
      <c r="AW1658" s="95" t="s">
        <v>1625</v>
      </c>
      <c r="AX1658" s="96">
        <v>400</v>
      </c>
      <c r="AY1658" s="96">
        <v>380</v>
      </c>
      <c r="AZ1658" s="96">
        <v>360</v>
      </c>
      <c r="BA1658" s="96">
        <v>340</v>
      </c>
      <c r="BB1658" s="96">
        <v>320</v>
      </c>
      <c r="BC1658" s="96">
        <v>300</v>
      </c>
      <c r="BD1658" s="96">
        <v>280</v>
      </c>
      <c r="BE1658" s="96">
        <v>240</v>
      </c>
      <c r="BF1658" s="95" t="s">
        <v>1625</v>
      </c>
      <c r="BG1658" s="96">
        <v>500</v>
      </c>
      <c r="BH1658" s="96">
        <v>480</v>
      </c>
      <c r="BI1658" s="96">
        <v>450</v>
      </c>
      <c r="BJ1658" s="96">
        <v>430</v>
      </c>
      <c r="BK1658" s="96">
        <v>400</v>
      </c>
      <c r="BL1658" s="96">
        <v>380</v>
      </c>
      <c r="BM1658" s="96">
        <v>350</v>
      </c>
      <c r="BN1658" s="96">
        <v>300</v>
      </c>
      <c r="CH1658" s="2">
        <v>66715</v>
      </c>
      <c r="CI1658" s="2" t="s">
        <v>124</v>
      </c>
      <c r="CP1658" s="3">
        <v>64382</v>
      </c>
      <c r="CQ1658" s="3" t="s">
        <v>34409</v>
      </c>
      <c r="CR1658" s="3" t="s">
        <v>126</v>
      </c>
    </row>
    <row r="1659" spans="19:96" x14ac:dyDescent="0.25">
      <c r="S1659" s="2"/>
      <c r="T1659" s="95" t="s">
        <v>1626</v>
      </c>
      <c r="U1659" s="96">
        <v>700</v>
      </c>
      <c r="V1659" s="96">
        <v>670</v>
      </c>
      <c r="W1659" s="96">
        <v>630</v>
      </c>
      <c r="X1659" s="96">
        <v>600</v>
      </c>
      <c r="Y1659" s="96">
        <v>560</v>
      </c>
      <c r="Z1659" s="96">
        <v>530</v>
      </c>
      <c r="AA1659" s="96">
        <v>490</v>
      </c>
      <c r="AB1659" s="96">
        <v>420</v>
      </c>
      <c r="AC1659" s="95" t="s">
        <v>1626</v>
      </c>
      <c r="AD1659" s="96">
        <v>1100</v>
      </c>
      <c r="AE1659" s="96">
        <v>1050</v>
      </c>
      <c r="AF1659" s="96">
        <v>990</v>
      </c>
      <c r="AG1659" s="96">
        <v>940</v>
      </c>
      <c r="AH1659" s="96">
        <v>880</v>
      </c>
      <c r="AI1659" s="96">
        <v>830</v>
      </c>
      <c r="AJ1659" s="96">
        <v>770</v>
      </c>
      <c r="AK1659" s="96">
        <v>660</v>
      </c>
      <c r="AL1659" s="2"/>
      <c r="AM1659" s="95" t="s">
        <v>1626</v>
      </c>
      <c r="AN1659" s="96">
        <v>1100</v>
      </c>
      <c r="AO1659" s="96">
        <v>1050</v>
      </c>
      <c r="AP1659" s="96">
        <v>990</v>
      </c>
      <c r="AQ1659" s="96">
        <v>940</v>
      </c>
      <c r="AR1659" s="96">
        <v>880</v>
      </c>
      <c r="AS1659" s="96">
        <v>830</v>
      </c>
      <c r="AT1659" s="96">
        <v>770</v>
      </c>
      <c r="AU1659" s="96">
        <v>660</v>
      </c>
      <c r="AW1659" s="95" t="s">
        <v>1626</v>
      </c>
      <c r="AX1659" s="96">
        <v>400</v>
      </c>
      <c r="AY1659" s="96">
        <v>380</v>
      </c>
      <c r="AZ1659" s="96">
        <v>360</v>
      </c>
      <c r="BA1659" s="96">
        <v>340</v>
      </c>
      <c r="BB1659" s="96">
        <v>320</v>
      </c>
      <c r="BC1659" s="96">
        <v>300</v>
      </c>
      <c r="BD1659" s="96">
        <v>280</v>
      </c>
      <c r="BE1659" s="96">
        <v>240</v>
      </c>
      <c r="BF1659" s="95" t="s">
        <v>1626</v>
      </c>
      <c r="BG1659" s="96">
        <v>500</v>
      </c>
      <c r="BH1659" s="96">
        <v>480</v>
      </c>
      <c r="BI1659" s="96">
        <v>450</v>
      </c>
      <c r="BJ1659" s="96">
        <v>430</v>
      </c>
      <c r="BK1659" s="96">
        <v>400</v>
      </c>
      <c r="BL1659" s="96">
        <v>380</v>
      </c>
      <c r="BM1659" s="96">
        <v>350</v>
      </c>
      <c r="BN1659" s="96">
        <v>300</v>
      </c>
      <c r="CH1659" s="2">
        <v>66716</v>
      </c>
      <c r="CI1659" s="2" t="s">
        <v>124</v>
      </c>
      <c r="CP1659" s="3">
        <v>64383</v>
      </c>
      <c r="CQ1659" s="3" t="s">
        <v>34410</v>
      </c>
      <c r="CR1659" s="3" t="s">
        <v>126</v>
      </c>
    </row>
    <row r="1660" spans="19:96" x14ac:dyDescent="0.25">
      <c r="S1660" s="2"/>
      <c r="T1660" s="95" t="s">
        <v>1627</v>
      </c>
      <c r="U1660" s="96">
        <v>1400</v>
      </c>
      <c r="V1660" s="96">
        <v>1330</v>
      </c>
      <c r="W1660" s="96">
        <v>1260</v>
      </c>
      <c r="X1660" s="96">
        <v>1190</v>
      </c>
      <c r="Y1660" s="96">
        <v>1120</v>
      </c>
      <c r="Z1660" s="96">
        <v>1050</v>
      </c>
      <c r="AA1660" s="96">
        <v>980</v>
      </c>
      <c r="AB1660" s="96">
        <v>840</v>
      </c>
      <c r="AC1660" s="95" t="s">
        <v>1627</v>
      </c>
      <c r="AD1660" s="96">
        <v>2200</v>
      </c>
      <c r="AE1660" s="96">
        <v>2090</v>
      </c>
      <c r="AF1660" s="96">
        <v>1980</v>
      </c>
      <c r="AG1660" s="96">
        <v>1870</v>
      </c>
      <c r="AH1660" s="96">
        <v>1760</v>
      </c>
      <c r="AI1660" s="96">
        <v>1650</v>
      </c>
      <c r="AJ1660" s="96">
        <v>1540</v>
      </c>
      <c r="AK1660" s="96">
        <v>1320</v>
      </c>
      <c r="AL1660" s="2"/>
      <c r="AM1660" s="95" t="s">
        <v>1627</v>
      </c>
      <c r="AN1660" s="96">
        <v>2000</v>
      </c>
      <c r="AO1660" s="96">
        <v>1900</v>
      </c>
      <c r="AP1660" s="96">
        <v>1800</v>
      </c>
      <c r="AQ1660" s="96">
        <v>1700</v>
      </c>
      <c r="AR1660" s="96">
        <v>1600</v>
      </c>
      <c r="AS1660" s="96">
        <v>1500</v>
      </c>
      <c r="AT1660" s="96">
        <v>1400</v>
      </c>
      <c r="AU1660" s="96">
        <v>1200</v>
      </c>
      <c r="AW1660" s="95" t="s">
        <v>1627</v>
      </c>
      <c r="AX1660" s="96">
        <v>700</v>
      </c>
      <c r="AY1660" s="96">
        <v>670</v>
      </c>
      <c r="AZ1660" s="96">
        <v>630</v>
      </c>
      <c r="BA1660" s="96">
        <v>600</v>
      </c>
      <c r="BB1660" s="96">
        <v>560</v>
      </c>
      <c r="BC1660" s="96">
        <v>530</v>
      </c>
      <c r="BD1660" s="96">
        <v>490</v>
      </c>
      <c r="BE1660" s="96">
        <v>420</v>
      </c>
      <c r="BF1660" s="95" t="s">
        <v>1627</v>
      </c>
      <c r="BG1660" s="96">
        <v>900</v>
      </c>
      <c r="BH1660" s="96">
        <v>860</v>
      </c>
      <c r="BI1660" s="96">
        <v>810</v>
      </c>
      <c r="BJ1660" s="96">
        <v>770</v>
      </c>
      <c r="BK1660" s="96">
        <v>720</v>
      </c>
      <c r="BL1660" s="96">
        <v>680</v>
      </c>
      <c r="BM1660" s="96">
        <v>630</v>
      </c>
      <c r="BN1660" s="96">
        <v>540</v>
      </c>
      <c r="CH1660" s="2">
        <v>66717</v>
      </c>
      <c r="CI1660" s="2" t="s">
        <v>124</v>
      </c>
      <c r="CP1660" s="3">
        <v>64387</v>
      </c>
      <c r="CQ1660" s="3" t="s">
        <v>34411</v>
      </c>
      <c r="CR1660" s="3" t="s">
        <v>126</v>
      </c>
    </row>
    <row r="1661" spans="19:96" x14ac:dyDescent="0.25">
      <c r="S1661" s="2"/>
      <c r="T1661" s="95" t="s">
        <v>1628</v>
      </c>
      <c r="U1661" s="96">
        <v>1000</v>
      </c>
      <c r="V1661" s="96">
        <v>950</v>
      </c>
      <c r="W1661" s="96">
        <v>900</v>
      </c>
      <c r="X1661" s="96">
        <v>850</v>
      </c>
      <c r="Y1661" s="96">
        <v>800</v>
      </c>
      <c r="Z1661" s="96">
        <v>750</v>
      </c>
      <c r="AA1661" s="96">
        <v>700</v>
      </c>
      <c r="AB1661" s="96">
        <v>600</v>
      </c>
      <c r="AC1661" s="95" t="s">
        <v>1628</v>
      </c>
      <c r="AD1661" s="96">
        <v>1600</v>
      </c>
      <c r="AE1661" s="96">
        <v>1520</v>
      </c>
      <c r="AF1661" s="96">
        <v>1440</v>
      </c>
      <c r="AG1661" s="96">
        <v>1360</v>
      </c>
      <c r="AH1661" s="96">
        <v>1280</v>
      </c>
      <c r="AI1661" s="96">
        <v>1200</v>
      </c>
      <c r="AJ1661" s="96">
        <v>1120</v>
      </c>
      <c r="AK1661" s="96">
        <v>960</v>
      </c>
      <c r="AL1661" s="2"/>
      <c r="AM1661" s="95" t="s">
        <v>1628</v>
      </c>
      <c r="AN1661" s="96">
        <v>1500</v>
      </c>
      <c r="AO1661" s="96">
        <v>1430</v>
      </c>
      <c r="AP1661" s="96">
        <v>1350</v>
      </c>
      <c r="AQ1661" s="96">
        <v>1280</v>
      </c>
      <c r="AR1661" s="96">
        <v>1200</v>
      </c>
      <c r="AS1661" s="96">
        <v>1130</v>
      </c>
      <c r="AT1661" s="96">
        <v>1050</v>
      </c>
      <c r="AU1661" s="96">
        <v>900</v>
      </c>
      <c r="AW1661" s="95" t="s">
        <v>1628</v>
      </c>
      <c r="AX1661" s="96">
        <v>500</v>
      </c>
      <c r="AY1661" s="96">
        <v>480</v>
      </c>
      <c r="AZ1661" s="96">
        <v>450</v>
      </c>
      <c r="BA1661" s="96">
        <v>430</v>
      </c>
      <c r="BB1661" s="96">
        <v>400</v>
      </c>
      <c r="BC1661" s="96">
        <v>380</v>
      </c>
      <c r="BD1661" s="96">
        <v>350</v>
      </c>
      <c r="BE1661" s="96">
        <v>300</v>
      </c>
      <c r="BF1661" s="95" t="s">
        <v>1628</v>
      </c>
      <c r="BG1661" s="96">
        <v>600</v>
      </c>
      <c r="BH1661" s="96">
        <v>570</v>
      </c>
      <c r="BI1661" s="96">
        <v>540</v>
      </c>
      <c r="BJ1661" s="96">
        <v>510</v>
      </c>
      <c r="BK1661" s="96">
        <v>480</v>
      </c>
      <c r="BL1661" s="96">
        <v>450</v>
      </c>
      <c r="BM1661" s="96">
        <v>420</v>
      </c>
      <c r="BN1661" s="96">
        <v>360</v>
      </c>
      <c r="CH1661" s="2">
        <v>66718</v>
      </c>
      <c r="CI1661" s="2" t="s">
        <v>126</v>
      </c>
      <c r="CP1661" s="3">
        <v>64388</v>
      </c>
      <c r="CQ1661" s="3" t="s">
        <v>34411</v>
      </c>
      <c r="CR1661" s="3" t="s">
        <v>126</v>
      </c>
    </row>
    <row r="1662" spans="19:96" x14ac:dyDescent="0.25">
      <c r="S1662" s="2"/>
      <c r="T1662" s="95" t="s">
        <v>1629</v>
      </c>
      <c r="U1662" s="96">
        <v>800</v>
      </c>
      <c r="V1662" s="96">
        <v>760</v>
      </c>
      <c r="W1662" s="96">
        <v>720</v>
      </c>
      <c r="X1662" s="96">
        <v>680</v>
      </c>
      <c r="Y1662" s="96">
        <v>640</v>
      </c>
      <c r="Z1662" s="96">
        <v>600</v>
      </c>
      <c r="AA1662" s="96">
        <v>560</v>
      </c>
      <c r="AB1662" s="96">
        <v>480</v>
      </c>
      <c r="AC1662" s="95" t="s">
        <v>1629</v>
      </c>
      <c r="AD1662" s="96">
        <v>1300</v>
      </c>
      <c r="AE1662" s="96">
        <v>1240</v>
      </c>
      <c r="AF1662" s="96">
        <v>1170</v>
      </c>
      <c r="AG1662" s="96">
        <v>1110</v>
      </c>
      <c r="AH1662" s="96">
        <v>1040</v>
      </c>
      <c r="AI1662" s="96">
        <v>980</v>
      </c>
      <c r="AJ1662" s="96">
        <v>910</v>
      </c>
      <c r="AK1662" s="96">
        <v>780</v>
      </c>
      <c r="AL1662" s="2"/>
      <c r="AM1662" s="95" t="s">
        <v>1629</v>
      </c>
      <c r="AN1662" s="96">
        <v>1200</v>
      </c>
      <c r="AO1662" s="96">
        <v>1140</v>
      </c>
      <c r="AP1662" s="96">
        <v>1080</v>
      </c>
      <c r="AQ1662" s="96">
        <v>1020</v>
      </c>
      <c r="AR1662" s="96">
        <v>960</v>
      </c>
      <c r="AS1662" s="96">
        <v>900</v>
      </c>
      <c r="AT1662" s="96">
        <v>840</v>
      </c>
      <c r="AU1662" s="96">
        <v>720</v>
      </c>
      <c r="AW1662" s="95" t="s">
        <v>1629</v>
      </c>
      <c r="AX1662" s="96">
        <v>400</v>
      </c>
      <c r="AY1662" s="96">
        <v>380</v>
      </c>
      <c r="AZ1662" s="96">
        <v>360</v>
      </c>
      <c r="BA1662" s="96">
        <v>340</v>
      </c>
      <c r="BB1662" s="96">
        <v>320</v>
      </c>
      <c r="BC1662" s="96">
        <v>300</v>
      </c>
      <c r="BD1662" s="96">
        <v>280</v>
      </c>
      <c r="BE1662" s="96">
        <v>240</v>
      </c>
      <c r="BF1662" s="95" t="s">
        <v>1629</v>
      </c>
      <c r="BG1662" s="96">
        <v>500</v>
      </c>
      <c r="BH1662" s="96">
        <v>480</v>
      </c>
      <c r="BI1662" s="96">
        <v>450</v>
      </c>
      <c r="BJ1662" s="96">
        <v>430</v>
      </c>
      <c r="BK1662" s="96">
        <v>400</v>
      </c>
      <c r="BL1662" s="96">
        <v>380</v>
      </c>
      <c r="BM1662" s="96">
        <v>350</v>
      </c>
      <c r="BN1662" s="96">
        <v>300</v>
      </c>
      <c r="CH1662" s="2">
        <v>66719</v>
      </c>
      <c r="CI1662" s="2" t="s">
        <v>126</v>
      </c>
      <c r="CP1662" s="3">
        <v>64391</v>
      </c>
      <c r="CQ1662" s="3" t="s">
        <v>34412</v>
      </c>
      <c r="CR1662" s="3" t="s">
        <v>126</v>
      </c>
    </row>
    <row r="1663" spans="19:96" x14ac:dyDescent="0.25">
      <c r="S1663" s="2"/>
      <c r="T1663" s="95" t="s">
        <v>1630</v>
      </c>
      <c r="U1663" s="96">
        <v>900</v>
      </c>
      <c r="V1663" s="96">
        <v>860</v>
      </c>
      <c r="W1663" s="96">
        <v>810</v>
      </c>
      <c r="X1663" s="96">
        <v>770</v>
      </c>
      <c r="Y1663" s="96">
        <v>720</v>
      </c>
      <c r="Z1663" s="96">
        <v>680</v>
      </c>
      <c r="AA1663" s="96">
        <v>630</v>
      </c>
      <c r="AB1663" s="96">
        <v>540</v>
      </c>
      <c r="AC1663" s="95" t="s">
        <v>1630</v>
      </c>
      <c r="AD1663" s="96">
        <v>1400</v>
      </c>
      <c r="AE1663" s="96">
        <v>1330</v>
      </c>
      <c r="AF1663" s="96">
        <v>1260</v>
      </c>
      <c r="AG1663" s="96">
        <v>1190</v>
      </c>
      <c r="AH1663" s="96">
        <v>1120</v>
      </c>
      <c r="AI1663" s="96">
        <v>1050</v>
      </c>
      <c r="AJ1663" s="96">
        <v>980</v>
      </c>
      <c r="AK1663" s="96">
        <v>840</v>
      </c>
      <c r="AL1663" s="2"/>
      <c r="AM1663" s="95" t="s">
        <v>1630</v>
      </c>
      <c r="AN1663" s="96">
        <v>1300</v>
      </c>
      <c r="AO1663" s="96">
        <v>1240</v>
      </c>
      <c r="AP1663" s="96">
        <v>1170</v>
      </c>
      <c r="AQ1663" s="96">
        <v>1110</v>
      </c>
      <c r="AR1663" s="96">
        <v>1040</v>
      </c>
      <c r="AS1663" s="96">
        <v>980</v>
      </c>
      <c r="AT1663" s="96">
        <v>910</v>
      </c>
      <c r="AU1663" s="96">
        <v>780</v>
      </c>
      <c r="AW1663" s="95" t="s">
        <v>1630</v>
      </c>
      <c r="AX1663" s="96">
        <v>400</v>
      </c>
      <c r="AY1663" s="96">
        <v>380</v>
      </c>
      <c r="AZ1663" s="96">
        <v>360</v>
      </c>
      <c r="BA1663" s="96">
        <v>340</v>
      </c>
      <c r="BB1663" s="96">
        <v>320</v>
      </c>
      <c r="BC1663" s="96">
        <v>300</v>
      </c>
      <c r="BD1663" s="96">
        <v>280</v>
      </c>
      <c r="BE1663" s="96">
        <v>240</v>
      </c>
      <c r="BF1663" s="95" t="s">
        <v>1630</v>
      </c>
      <c r="BG1663" s="96">
        <v>600</v>
      </c>
      <c r="BH1663" s="96">
        <v>570</v>
      </c>
      <c r="BI1663" s="96">
        <v>540</v>
      </c>
      <c r="BJ1663" s="96">
        <v>510</v>
      </c>
      <c r="BK1663" s="96">
        <v>480</v>
      </c>
      <c r="BL1663" s="96">
        <v>450</v>
      </c>
      <c r="BM1663" s="96">
        <v>420</v>
      </c>
      <c r="BN1663" s="96">
        <v>360</v>
      </c>
      <c r="CH1663" s="2">
        <v>66738</v>
      </c>
      <c r="CI1663" s="2" t="s">
        <v>122</v>
      </c>
      <c r="CP1663" s="3">
        <v>64395</v>
      </c>
      <c r="CQ1663" s="3" t="s">
        <v>34413</v>
      </c>
      <c r="CR1663" s="3" t="s">
        <v>122</v>
      </c>
    </row>
    <row r="1664" spans="19:96" x14ac:dyDescent="0.25">
      <c r="S1664" s="2"/>
      <c r="T1664" s="95" t="s">
        <v>1631</v>
      </c>
      <c r="U1664" s="96">
        <v>1800</v>
      </c>
      <c r="V1664" s="96">
        <v>1710</v>
      </c>
      <c r="W1664" s="96">
        <v>1620</v>
      </c>
      <c r="X1664" s="96">
        <v>1530</v>
      </c>
      <c r="Y1664" s="96">
        <v>1440</v>
      </c>
      <c r="Z1664" s="96">
        <v>1350</v>
      </c>
      <c r="AA1664" s="96">
        <v>1260</v>
      </c>
      <c r="AB1664" s="96">
        <v>1080</v>
      </c>
      <c r="AC1664" s="95" t="s">
        <v>1631</v>
      </c>
      <c r="AD1664" s="96">
        <v>2900</v>
      </c>
      <c r="AE1664" s="96">
        <v>2760</v>
      </c>
      <c r="AF1664" s="96">
        <v>2610</v>
      </c>
      <c r="AG1664" s="96">
        <v>2470</v>
      </c>
      <c r="AH1664" s="96">
        <v>2320</v>
      </c>
      <c r="AI1664" s="96">
        <v>2180</v>
      </c>
      <c r="AJ1664" s="96">
        <v>2030</v>
      </c>
      <c r="AK1664" s="96">
        <v>1740</v>
      </c>
      <c r="AL1664" s="2"/>
      <c r="AM1664" s="95" t="s">
        <v>1631</v>
      </c>
      <c r="AN1664" s="96">
        <v>2700</v>
      </c>
      <c r="AO1664" s="96">
        <v>2570</v>
      </c>
      <c r="AP1664" s="96">
        <v>2430</v>
      </c>
      <c r="AQ1664" s="96">
        <v>2300</v>
      </c>
      <c r="AR1664" s="96">
        <v>2160</v>
      </c>
      <c r="AS1664" s="96">
        <v>2030</v>
      </c>
      <c r="AT1664" s="96">
        <v>1890</v>
      </c>
      <c r="AU1664" s="96">
        <v>1620</v>
      </c>
      <c r="AW1664" s="95" t="s">
        <v>1631</v>
      </c>
      <c r="AX1664" s="96">
        <v>900</v>
      </c>
      <c r="AY1664" s="96">
        <v>860</v>
      </c>
      <c r="AZ1664" s="96">
        <v>810</v>
      </c>
      <c r="BA1664" s="96">
        <v>770</v>
      </c>
      <c r="BB1664" s="96">
        <v>720</v>
      </c>
      <c r="BC1664" s="96">
        <v>680</v>
      </c>
      <c r="BD1664" s="96">
        <v>630</v>
      </c>
      <c r="BE1664" s="96">
        <v>540</v>
      </c>
      <c r="BF1664" s="95" t="s">
        <v>1631</v>
      </c>
      <c r="BG1664" s="96">
        <v>1200</v>
      </c>
      <c r="BH1664" s="96">
        <v>1140</v>
      </c>
      <c r="BI1664" s="96">
        <v>1080</v>
      </c>
      <c r="BJ1664" s="96">
        <v>1020</v>
      </c>
      <c r="BK1664" s="96">
        <v>960</v>
      </c>
      <c r="BL1664" s="96">
        <v>900</v>
      </c>
      <c r="BM1664" s="96">
        <v>840</v>
      </c>
      <c r="BN1664" s="96">
        <v>720</v>
      </c>
      <c r="CH1664" s="2">
        <v>66739</v>
      </c>
      <c r="CI1664" s="2" t="s">
        <v>126</v>
      </c>
      <c r="CP1664" s="3">
        <v>64396</v>
      </c>
      <c r="CQ1664" s="3" t="s">
        <v>34414</v>
      </c>
      <c r="CR1664" s="3" t="s">
        <v>126</v>
      </c>
    </row>
    <row r="1665" spans="19:96" x14ac:dyDescent="0.25">
      <c r="S1665" s="2"/>
      <c r="T1665" s="95" t="s">
        <v>1632</v>
      </c>
      <c r="U1665" s="96">
        <v>1500</v>
      </c>
      <c r="V1665" s="96">
        <v>1430</v>
      </c>
      <c r="W1665" s="96">
        <v>1350</v>
      </c>
      <c r="X1665" s="96">
        <v>1280</v>
      </c>
      <c r="Y1665" s="96">
        <v>1200</v>
      </c>
      <c r="Z1665" s="96">
        <v>1130</v>
      </c>
      <c r="AA1665" s="96">
        <v>1050</v>
      </c>
      <c r="AB1665" s="96">
        <v>900</v>
      </c>
      <c r="AC1665" s="95" t="s">
        <v>1632</v>
      </c>
      <c r="AD1665" s="96">
        <v>2400</v>
      </c>
      <c r="AE1665" s="96">
        <v>2280</v>
      </c>
      <c r="AF1665" s="96">
        <v>2160</v>
      </c>
      <c r="AG1665" s="96">
        <v>2040</v>
      </c>
      <c r="AH1665" s="96">
        <v>1920</v>
      </c>
      <c r="AI1665" s="96">
        <v>1800</v>
      </c>
      <c r="AJ1665" s="96">
        <v>1680</v>
      </c>
      <c r="AK1665" s="96">
        <v>1440</v>
      </c>
      <c r="AL1665" s="2"/>
      <c r="AM1665" s="95" t="s">
        <v>1632</v>
      </c>
      <c r="AN1665" s="96">
        <v>2200</v>
      </c>
      <c r="AO1665" s="96">
        <v>2090</v>
      </c>
      <c r="AP1665" s="96">
        <v>1980</v>
      </c>
      <c r="AQ1665" s="96">
        <v>1870</v>
      </c>
      <c r="AR1665" s="96">
        <v>1760</v>
      </c>
      <c r="AS1665" s="96">
        <v>1650</v>
      </c>
      <c r="AT1665" s="96">
        <v>1540</v>
      </c>
      <c r="AU1665" s="96">
        <v>1320</v>
      </c>
      <c r="AW1665" s="95" t="s">
        <v>1632</v>
      </c>
      <c r="AX1665" s="96">
        <v>700</v>
      </c>
      <c r="AY1665" s="96">
        <v>670</v>
      </c>
      <c r="AZ1665" s="96">
        <v>630</v>
      </c>
      <c r="BA1665" s="96">
        <v>600</v>
      </c>
      <c r="BB1665" s="96">
        <v>560</v>
      </c>
      <c r="BC1665" s="96">
        <v>530</v>
      </c>
      <c r="BD1665" s="96">
        <v>490</v>
      </c>
      <c r="BE1665" s="96">
        <v>420</v>
      </c>
      <c r="BF1665" s="95" t="s">
        <v>1632</v>
      </c>
      <c r="BG1665" s="96">
        <v>1000</v>
      </c>
      <c r="BH1665" s="96">
        <v>950</v>
      </c>
      <c r="BI1665" s="96">
        <v>900</v>
      </c>
      <c r="BJ1665" s="96">
        <v>850</v>
      </c>
      <c r="BK1665" s="96">
        <v>800</v>
      </c>
      <c r="BL1665" s="96">
        <v>750</v>
      </c>
      <c r="BM1665" s="96">
        <v>700</v>
      </c>
      <c r="BN1665" s="96">
        <v>600</v>
      </c>
      <c r="CH1665" s="2">
        <v>66740</v>
      </c>
      <c r="CI1665" s="2" t="s">
        <v>122</v>
      </c>
      <c r="CP1665" s="3">
        <v>64397</v>
      </c>
      <c r="CQ1665" s="3" t="s">
        <v>34415</v>
      </c>
      <c r="CR1665" s="3" t="s">
        <v>126</v>
      </c>
    </row>
    <row r="1666" spans="19:96" x14ac:dyDescent="0.25">
      <c r="S1666" s="2"/>
      <c r="T1666" s="95" t="s">
        <v>1633</v>
      </c>
      <c r="U1666" s="96">
        <v>800</v>
      </c>
      <c r="V1666" s="96">
        <v>760</v>
      </c>
      <c r="W1666" s="96">
        <v>720</v>
      </c>
      <c r="X1666" s="96">
        <v>680</v>
      </c>
      <c r="Y1666" s="96">
        <v>640</v>
      </c>
      <c r="Z1666" s="96">
        <v>600</v>
      </c>
      <c r="AA1666" s="96">
        <v>560</v>
      </c>
      <c r="AB1666" s="96">
        <v>480</v>
      </c>
      <c r="AC1666" s="95" t="s">
        <v>1633</v>
      </c>
      <c r="AD1666" s="96">
        <v>1300</v>
      </c>
      <c r="AE1666" s="96">
        <v>1240</v>
      </c>
      <c r="AF1666" s="96">
        <v>1170</v>
      </c>
      <c r="AG1666" s="96">
        <v>1110</v>
      </c>
      <c r="AH1666" s="96">
        <v>1040</v>
      </c>
      <c r="AI1666" s="96">
        <v>980</v>
      </c>
      <c r="AJ1666" s="96">
        <v>910</v>
      </c>
      <c r="AK1666" s="96">
        <v>780</v>
      </c>
      <c r="AL1666" s="2"/>
      <c r="AM1666" s="95" t="s">
        <v>1633</v>
      </c>
      <c r="AN1666" s="96">
        <v>1200</v>
      </c>
      <c r="AO1666" s="96">
        <v>1140</v>
      </c>
      <c r="AP1666" s="96">
        <v>1080</v>
      </c>
      <c r="AQ1666" s="96">
        <v>1020</v>
      </c>
      <c r="AR1666" s="96">
        <v>960</v>
      </c>
      <c r="AS1666" s="96">
        <v>900</v>
      </c>
      <c r="AT1666" s="96">
        <v>840</v>
      </c>
      <c r="AU1666" s="96">
        <v>720</v>
      </c>
      <c r="AW1666" s="95" t="s">
        <v>1633</v>
      </c>
      <c r="AX1666" s="96">
        <v>400</v>
      </c>
      <c r="AY1666" s="96">
        <v>380</v>
      </c>
      <c r="AZ1666" s="96">
        <v>360</v>
      </c>
      <c r="BA1666" s="96">
        <v>340</v>
      </c>
      <c r="BB1666" s="96">
        <v>320</v>
      </c>
      <c r="BC1666" s="96">
        <v>300</v>
      </c>
      <c r="BD1666" s="96">
        <v>280</v>
      </c>
      <c r="BE1666" s="96">
        <v>240</v>
      </c>
      <c r="BF1666" s="95" t="s">
        <v>1633</v>
      </c>
      <c r="BG1666" s="96">
        <v>500</v>
      </c>
      <c r="BH1666" s="96">
        <v>480</v>
      </c>
      <c r="BI1666" s="96">
        <v>450</v>
      </c>
      <c r="BJ1666" s="96">
        <v>430</v>
      </c>
      <c r="BK1666" s="96">
        <v>400</v>
      </c>
      <c r="BL1666" s="96">
        <v>380</v>
      </c>
      <c r="BM1666" s="96">
        <v>350</v>
      </c>
      <c r="BN1666" s="96">
        <v>300</v>
      </c>
      <c r="CH1666" s="2">
        <v>66750</v>
      </c>
      <c r="CI1666" s="2" t="s">
        <v>122</v>
      </c>
      <c r="CP1666" s="3">
        <v>64398</v>
      </c>
      <c r="CQ1666" s="3" t="s">
        <v>34416</v>
      </c>
      <c r="CR1666" s="3" t="s">
        <v>124</v>
      </c>
    </row>
    <row r="1667" spans="19:96" x14ac:dyDescent="0.25">
      <c r="S1667" s="2"/>
      <c r="T1667" s="95" t="s">
        <v>1634</v>
      </c>
      <c r="U1667" s="96">
        <v>1000</v>
      </c>
      <c r="V1667" s="96">
        <v>950</v>
      </c>
      <c r="W1667" s="96">
        <v>900</v>
      </c>
      <c r="X1667" s="96">
        <v>850</v>
      </c>
      <c r="Y1667" s="96">
        <v>800</v>
      </c>
      <c r="Z1667" s="96">
        <v>750</v>
      </c>
      <c r="AA1667" s="96">
        <v>700</v>
      </c>
      <c r="AB1667" s="96">
        <v>600</v>
      </c>
      <c r="AC1667" s="95" t="s">
        <v>1634</v>
      </c>
      <c r="AD1667" s="96">
        <v>1600</v>
      </c>
      <c r="AE1667" s="96">
        <v>1520</v>
      </c>
      <c r="AF1667" s="96">
        <v>1440</v>
      </c>
      <c r="AG1667" s="96">
        <v>1360</v>
      </c>
      <c r="AH1667" s="96">
        <v>1280</v>
      </c>
      <c r="AI1667" s="96">
        <v>1200</v>
      </c>
      <c r="AJ1667" s="96">
        <v>1120</v>
      </c>
      <c r="AK1667" s="96">
        <v>960</v>
      </c>
      <c r="AL1667" s="2"/>
      <c r="AM1667" s="95" t="s">
        <v>1634</v>
      </c>
      <c r="AN1667" s="96">
        <v>1500</v>
      </c>
      <c r="AO1667" s="96">
        <v>1430</v>
      </c>
      <c r="AP1667" s="96">
        <v>1350</v>
      </c>
      <c r="AQ1667" s="96">
        <v>1280</v>
      </c>
      <c r="AR1667" s="96">
        <v>1200</v>
      </c>
      <c r="AS1667" s="96">
        <v>1130</v>
      </c>
      <c r="AT1667" s="96">
        <v>1050</v>
      </c>
      <c r="AU1667" s="96">
        <v>900</v>
      </c>
      <c r="AW1667" s="95" t="s">
        <v>1634</v>
      </c>
      <c r="AX1667" s="96">
        <v>500</v>
      </c>
      <c r="AY1667" s="96">
        <v>480</v>
      </c>
      <c r="AZ1667" s="96">
        <v>450</v>
      </c>
      <c r="BA1667" s="96">
        <v>430</v>
      </c>
      <c r="BB1667" s="96">
        <v>400</v>
      </c>
      <c r="BC1667" s="96">
        <v>380</v>
      </c>
      <c r="BD1667" s="96">
        <v>350</v>
      </c>
      <c r="BE1667" s="96">
        <v>300</v>
      </c>
      <c r="BF1667" s="95" t="s">
        <v>1634</v>
      </c>
      <c r="BG1667" s="96">
        <v>600</v>
      </c>
      <c r="BH1667" s="96">
        <v>570</v>
      </c>
      <c r="BI1667" s="96">
        <v>540</v>
      </c>
      <c r="BJ1667" s="96">
        <v>510</v>
      </c>
      <c r="BK1667" s="96">
        <v>480</v>
      </c>
      <c r="BL1667" s="96">
        <v>450</v>
      </c>
      <c r="BM1667" s="96">
        <v>420</v>
      </c>
      <c r="BN1667" s="96">
        <v>360</v>
      </c>
      <c r="CH1667" s="2">
        <v>66752</v>
      </c>
      <c r="CI1667" s="2" t="s">
        <v>124</v>
      </c>
      <c r="CP1667" s="3">
        <v>64399</v>
      </c>
      <c r="CQ1667" s="3" t="s">
        <v>29344</v>
      </c>
      <c r="CR1667" s="3" t="s">
        <v>124</v>
      </c>
    </row>
    <row r="1668" spans="19:96" x14ac:dyDescent="0.25">
      <c r="S1668" s="2"/>
      <c r="T1668" s="95" t="s">
        <v>1635</v>
      </c>
      <c r="U1668" s="96">
        <v>1300</v>
      </c>
      <c r="V1668" s="96">
        <v>1240</v>
      </c>
      <c r="W1668" s="96">
        <v>1170</v>
      </c>
      <c r="X1668" s="96">
        <v>1110</v>
      </c>
      <c r="Y1668" s="96">
        <v>1040</v>
      </c>
      <c r="Z1668" s="96">
        <v>980</v>
      </c>
      <c r="AA1668" s="96">
        <v>910</v>
      </c>
      <c r="AB1668" s="96">
        <v>780</v>
      </c>
      <c r="AC1668" s="95" t="s">
        <v>1635</v>
      </c>
      <c r="AD1668" s="96">
        <v>2100</v>
      </c>
      <c r="AE1668" s="96">
        <v>2000</v>
      </c>
      <c r="AF1668" s="96">
        <v>1890</v>
      </c>
      <c r="AG1668" s="96">
        <v>1790</v>
      </c>
      <c r="AH1668" s="96">
        <v>1680</v>
      </c>
      <c r="AI1668" s="96">
        <v>1580</v>
      </c>
      <c r="AJ1668" s="96">
        <v>1470</v>
      </c>
      <c r="AK1668" s="96">
        <v>1260</v>
      </c>
      <c r="AL1668" s="2"/>
      <c r="AM1668" s="95" t="s">
        <v>1635</v>
      </c>
      <c r="AN1668" s="96">
        <v>1900</v>
      </c>
      <c r="AO1668" s="96">
        <v>1810</v>
      </c>
      <c r="AP1668" s="96">
        <v>1710</v>
      </c>
      <c r="AQ1668" s="96">
        <v>1620</v>
      </c>
      <c r="AR1668" s="96">
        <v>1520</v>
      </c>
      <c r="AS1668" s="96">
        <v>1430</v>
      </c>
      <c r="AT1668" s="96">
        <v>1330</v>
      </c>
      <c r="AU1668" s="96">
        <v>1140</v>
      </c>
      <c r="AW1668" s="95" t="s">
        <v>1635</v>
      </c>
      <c r="AX1668" s="96">
        <v>600</v>
      </c>
      <c r="AY1668" s="96">
        <v>570</v>
      </c>
      <c r="AZ1668" s="96">
        <v>540</v>
      </c>
      <c r="BA1668" s="96">
        <v>510</v>
      </c>
      <c r="BB1668" s="96">
        <v>480</v>
      </c>
      <c r="BC1668" s="96">
        <v>450</v>
      </c>
      <c r="BD1668" s="96">
        <v>420</v>
      </c>
      <c r="BE1668" s="96">
        <v>360</v>
      </c>
      <c r="BF1668" s="95" t="s">
        <v>1635</v>
      </c>
      <c r="BG1668" s="96">
        <v>800</v>
      </c>
      <c r="BH1668" s="96">
        <v>760</v>
      </c>
      <c r="BI1668" s="96">
        <v>720</v>
      </c>
      <c r="BJ1668" s="96">
        <v>680</v>
      </c>
      <c r="BK1668" s="96">
        <v>640</v>
      </c>
      <c r="BL1668" s="96">
        <v>600</v>
      </c>
      <c r="BM1668" s="96">
        <v>560</v>
      </c>
      <c r="BN1668" s="96">
        <v>480</v>
      </c>
      <c r="CH1668" s="2">
        <v>66761</v>
      </c>
      <c r="CI1668" s="2" t="s">
        <v>122</v>
      </c>
      <c r="CP1668" s="3">
        <v>64400</v>
      </c>
      <c r="CQ1668" s="3" t="s">
        <v>34417</v>
      </c>
      <c r="CR1668" s="3" t="s">
        <v>126</v>
      </c>
    </row>
    <row r="1669" spans="19:96" x14ac:dyDescent="0.25">
      <c r="S1669" s="2"/>
      <c r="T1669" s="95" t="s">
        <v>1636</v>
      </c>
      <c r="U1669" s="96">
        <v>800</v>
      </c>
      <c r="V1669" s="96">
        <v>760</v>
      </c>
      <c r="W1669" s="96">
        <v>720</v>
      </c>
      <c r="X1669" s="96">
        <v>680</v>
      </c>
      <c r="Y1669" s="96">
        <v>640</v>
      </c>
      <c r="Z1669" s="96">
        <v>600</v>
      </c>
      <c r="AA1669" s="96">
        <v>560</v>
      </c>
      <c r="AB1669" s="96">
        <v>480</v>
      </c>
      <c r="AC1669" s="95" t="s">
        <v>1636</v>
      </c>
      <c r="AD1669" s="96">
        <v>1300</v>
      </c>
      <c r="AE1669" s="96">
        <v>1240</v>
      </c>
      <c r="AF1669" s="96">
        <v>1170</v>
      </c>
      <c r="AG1669" s="96">
        <v>1110</v>
      </c>
      <c r="AH1669" s="96">
        <v>1040</v>
      </c>
      <c r="AI1669" s="96">
        <v>980</v>
      </c>
      <c r="AJ1669" s="96">
        <v>910</v>
      </c>
      <c r="AK1669" s="96">
        <v>780</v>
      </c>
      <c r="AL1669" s="2"/>
      <c r="AM1669" s="95" t="s">
        <v>1636</v>
      </c>
      <c r="AN1669" s="96">
        <v>1100</v>
      </c>
      <c r="AO1669" s="96">
        <v>1050</v>
      </c>
      <c r="AP1669" s="96">
        <v>990</v>
      </c>
      <c r="AQ1669" s="96">
        <v>940</v>
      </c>
      <c r="AR1669" s="96">
        <v>880</v>
      </c>
      <c r="AS1669" s="96">
        <v>830</v>
      </c>
      <c r="AT1669" s="96">
        <v>770</v>
      </c>
      <c r="AU1669" s="96">
        <v>660</v>
      </c>
      <c r="AW1669" s="95" t="s">
        <v>1636</v>
      </c>
      <c r="AX1669" s="96">
        <v>400</v>
      </c>
      <c r="AY1669" s="96">
        <v>380</v>
      </c>
      <c r="AZ1669" s="96">
        <v>360</v>
      </c>
      <c r="BA1669" s="96">
        <v>340</v>
      </c>
      <c r="BB1669" s="96">
        <v>320</v>
      </c>
      <c r="BC1669" s="96">
        <v>300</v>
      </c>
      <c r="BD1669" s="96">
        <v>280</v>
      </c>
      <c r="BE1669" s="96">
        <v>240</v>
      </c>
      <c r="BF1669" s="95" t="s">
        <v>1636</v>
      </c>
      <c r="BG1669" s="96">
        <v>500</v>
      </c>
      <c r="BH1669" s="96">
        <v>480</v>
      </c>
      <c r="BI1669" s="96">
        <v>450</v>
      </c>
      <c r="BJ1669" s="96">
        <v>430</v>
      </c>
      <c r="BK1669" s="96">
        <v>400</v>
      </c>
      <c r="BL1669" s="96">
        <v>380</v>
      </c>
      <c r="BM1669" s="96">
        <v>350</v>
      </c>
      <c r="BN1669" s="96">
        <v>300</v>
      </c>
      <c r="CH1669" s="2">
        <v>66762</v>
      </c>
      <c r="CI1669" s="2" t="s">
        <v>126</v>
      </c>
      <c r="CP1669" s="3">
        <v>64401</v>
      </c>
      <c r="CQ1669" s="3" t="s">
        <v>26431</v>
      </c>
      <c r="CR1669" s="3" t="s">
        <v>126</v>
      </c>
    </row>
    <row r="1670" spans="19:96" x14ac:dyDescent="0.25">
      <c r="S1670" s="2"/>
      <c r="T1670" s="95" t="s">
        <v>1637</v>
      </c>
      <c r="U1670" s="96">
        <v>900</v>
      </c>
      <c r="V1670" s="96">
        <v>860</v>
      </c>
      <c r="W1670" s="96">
        <v>810</v>
      </c>
      <c r="X1670" s="96">
        <v>770</v>
      </c>
      <c r="Y1670" s="96">
        <v>720</v>
      </c>
      <c r="Z1670" s="96">
        <v>680</v>
      </c>
      <c r="AA1670" s="96">
        <v>630</v>
      </c>
      <c r="AB1670" s="96">
        <v>540</v>
      </c>
      <c r="AC1670" s="95" t="s">
        <v>1637</v>
      </c>
      <c r="AD1670" s="96">
        <v>1400</v>
      </c>
      <c r="AE1670" s="96">
        <v>1330</v>
      </c>
      <c r="AF1670" s="96">
        <v>1260</v>
      </c>
      <c r="AG1670" s="96">
        <v>1190</v>
      </c>
      <c r="AH1670" s="96">
        <v>1120</v>
      </c>
      <c r="AI1670" s="96">
        <v>1050</v>
      </c>
      <c r="AJ1670" s="96">
        <v>980</v>
      </c>
      <c r="AK1670" s="96">
        <v>840</v>
      </c>
      <c r="AL1670" s="2"/>
      <c r="AM1670" s="95" t="s">
        <v>1637</v>
      </c>
      <c r="AN1670" s="96">
        <v>1300</v>
      </c>
      <c r="AO1670" s="96">
        <v>1240</v>
      </c>
      <c r="AP1670" s="96">
        <v>1170</v>
      </c>
      <c r="AQ1670" s="96">
        <v>1110</v>
      </c>
      <c r="AR1670" s="96">
        <v>1040</v>
      </c>
      <c r="AS1670" s="96">
        <v>980</v>
      </c>
      <c r="AT1670" s="96">
        <v>910</v>
      </c>
      <c r="AU1670" s="96">
        <v>780</v>
      </c>
      <c r="AW1670" s="95" t="s">
        <v>1637</v>
      </c>
      <c r="AX1670" s="96">
        <v>400</v>
      </c>
      <c r="AY1670" s="96">
        <v>380</v>
      </c>
      <c r="AZ1670" s="96">
        <v>360</v>
      </c>
      <c r="BA1670" s="96">
        <v>340</v>
      </c>
      <c r="BB1670" s="96">
        <v>320</v>
      </c>
      <c r="BC1670" s="96">
        <v>300</v>
      </c>
      <c r="BD1670" s="96">
        <v>280</v>
      </c>
      <c r="BE1670" s="96">
        <v>240</v>
      </c>
      <c r="BF1670" s="95" t="s">
        <v>1637</v>
      </c>
      <c r="BG1670" s="96">
        <v>600</v>
      </c>
      <c r="BH1670" s="96">
        <v>570</v>
      </c>
      <c r="BI1670" s="96">
        <v>540</v>
      </c>
      <c r="BJ1670" s="96">
        <v>510</v>
      </c>
      <c r="BK1670" s="96">
        <v>480</v>
      </c>
      <c r="BL1670" s="96">
        <v>450</v>
      </c>
      <c r="BM1670" s="96">
        <v>420</v>
      </c>
      <c r="BN1670" s="96">
        <v>360</v>
      </c>
      <c r="CH1670" s="2">
        <v>66763</v>
      </c>
      <c r="CI1670" s="2" t="s">
        <v>124</v>
      </c>
      <c r="CP1670" s="3">
        <v>64402</v>
      </c>
      <c r="CQ1670" s="3" t="s">
        <v>34418</v>
      </c>
      <c r="CR1670" s="3" t="s">
        <v>126</v>
      </c>
    </row>
    <row r="1671" spans="19:96" x14ac:dyDescent="0.25">
      <c r="S1671" s="2"/>
      <c r="T1671" s="95" t="s">
        <v>1638</v>
      </c>
      <c r="U1671" s="96">
        <v>800</v>
      </c>
      <c r="V1671" s="96">
        <v>760</v>
      </c>
      <c r="W1671" s="96">
        <v>720</v>
      </c>
      <c r="X1671" s="96">
        <v>680</v>
      </c>
      <c r="Y1671" s="96">
        <v>640</v>
      </c>
      <c r="Z1671" s="96">
        <v>600</v>
      </c>
      <c r="AA1671" s="96">
        <v>560</v>
      </c>
      <c r="AB1671" s="96">
        <v>480</v>
      </c>
      <c r="AC1671" s="95" t="s">
        <v>1638</v>
      </c>
      <c r="AD1671" s="96">
        <v>1300</v>
      </c>
      <c r="AE1671" s="96">
        <v>1240</v>
      </c>
      <c r="AF1671" s="96">
        <v>1170</v>
      </c>
      <c r="AG1671" s="96">
        <v>1110</v>
      </c>
      <c r="AH1671" s="96">
        <v>1040</v>
      </c>
      <c r="AI1671" s="96">
        <v>980</v>
      </c>
      <c r="AJ1671" s="96">
        <v>910</v>
      </c>
      <c r="AK1671" s="96">
        <v>780</v>
      </c>
      <c r="AL1671" s="2"/>
      <c r="AM1671" s="95" t="s">
        <v>1638</v>
      </c>
      <c r="AN1671" s="96">
        <v>1200</v>
      </c>
      <c r="AO1671" s="96">
        <v>1140</v>
      </c>
      <c r="AP1671" s="96">
        <v>1080</v>
      </c>
      <c r="AQ1671" s="96">
        <v>1020</v>
      </c>
      <c r="AR1671" s="96">
        <v>960</v>
      </c>
      <c r="AS1671" s="96">
        <v>900</v>
      </c>
      <c r="AT1671" s="96">
        <v>840</v>
      </c>
      <c r="AU1671" s="96">
        <v>720</v>
      </c>
      <c r="AW1671" s="95" t="s">
        <v>1638</v>
      </c>
      <c r="AX1671" s="96">
        <v>400</v>
      </c>
      <c r="AY1671" s="96">
        <v>380</v>
      </c>
      <c r="AZ1671" s="96">
        <v>360</v>
      </c>
      <c r="BA1671" s="96">
        <v>340</v>
      </c>
      <c r="BB1671" s="96">
        <v>320</v>
      </c>
      <c r="BC1671" s="96">
        <v>300</v>
      </c>
      <c r="BD1671" s="96">
        <v>280</v>
      </c>
      <c r="BE1671" s="96">
        <v>240</v>
      </c>
      <c r="BF1671" s="95" t="s">
        <v>1638</v>
      </c>
      <c r="BG1671" s="96">
        <v>500</v>
      </c>
      <c r="BH1671" s="96">
        <v>480</v>
      </c>
      <c r="BI1671" s="96">
        <v>450</v>
      </c>
      <c r="BJ1671" s="96">
        <v>430</v>
      </c>
      <c r="BK1671" s="96">
        <v>400</v>
      </c>
      <c r="BL1671" s="96">
        <v>380</v>
      </c>
      <c r="BM1671" s="96">
        <v>350</v>
      </c>
      <c r="BN1671" s="96">
        <v>300</v>
      </c>
      <c r="CH1671" s="2">
        <v>66764</v>
      </c>
      <c r="CI1671" s="2" t="s">
        <v>126</v>
      </c>
      <c r="CP1671" s="3">
        <v>64403</v>
      </c>
      <c r="CQ1671" s="3" t="s">
        <v>34419</v>
      </c>
      <c r="CR1671" s="3" t="s">
        <v>126</v>
      </c>
    </row>
    <row r="1672" spans="19:96" x14ac:dyDescent="0.25">
      <c r="S1672" s="2"/>
      <c r="T1672" s="95" t="s">
        <v>1639</v>
      </c>
      <c r="U1672" s="96">
        <v>800</v>
      </c>
      <c r="V1672" s="96">
        <v>760</v>
      </c>
      <c r="W1672" s="96">
        <v>720</v>
      </c>
      <c r="X1672" s="96">
        <v>680</v>
      </c>
      <c r="Y1672" s="96">
        <v>640</v>
      </c>
      <c r="Z1672" s="96">
        <v>600</v>
      </c>
      <c r="AA1672" s="96">
        <v>560</v>
      </c>
      <c r="AB1672" s="96">
        <v>480</v>
      </c>
      <c r="AC1672" s="95" t="s">
        <v>1639</v>
      </c>
      <c r="AD1672" s="96">
        <v>1300</v>
      </c>
      <c r="AE1672" s="96">
        <v>1240</v>
      </c>
      <c r="AF1672" s="96">
        <v>1170</v>
      </c>
      <c r="AG1672" s="96">
        <v>1110</v>
      </c>
      <c r="AH1672" s="96">
        <v>1040</v>
      </c>
      <c r="AI1672" s="96">
        <v>980</v>
      </c>
      <c r="AJ1672" s="96">
        <v>910</v>
      </c>
      <c r="AK1672" s="96">
        <v>780</v>
      </c>
      <c r="AL1672" s="2"/>
      <c r="AM1672" s="95" t="s">
        <v>1639</v>
      </c>
      <c r="AN1672" s="96">
        <v>1100</v>
      </c>
      <c r="AO1672" s="96">
        <v>1050</v>
      </c>
      <c r="AP1672" s="96">
        <v>990</v>
      </c>
      <c r="AQ1672" s="96">
        <v>940</v>
      </c>
      <c r="AR1672" s="96">
        <v>880</v>
      </c>
      <c r="AS1672" s="96">
        <v>830</v>
      </c>
      <c r="AT1672" s="96">
        <v>770</v>
      </c>
      <c r="AU1672" s="96">
        <v>660</v>
      </c>
      <c r="AW1672" s="95" t="s">
        <v>1639</v>
      </c>
      <c r="AX1672" s="96">
        <v>400</v>
      </c>
      <c r="AY1672" s="96">
        <v>380</v>
      </c>
      <c r="AZ1672" s="96">
        <v>360</v>
      </c>
      <c r="BA1672" s="96">
        <v>340</v>
      </c>
      <c r="BB1672" s="96">
        <v>320</v>
      </c>
      <c r="BC1672" s="96">
        <v>300</v>
      </c>
      <c r="BD1672" s="96">
        <v>280</v>
      </c>
      <c r="BE1672" s="96">
        <v>240</v>
      </c>
      <c r="BF1672" s="95" t="s">
        <v>1639</v>
      </c>
      <c r="BG1672" s="96">
        <v>500</v>
      </c>
      <c r="BH1672" s="96">
        <v>480</v>
      </c>
      <c r="BI1672" s="96">
        <v>450</v>
      </c>
      <c r="BJ1672" s="96">
        <v>430</v>
      </c>
      <c r="BK1672" s="96">
        <v>400</v>
      </c>
      <c r="BL1672" s="96">
        <v>380</v>
      </c>
      <c r="BM1672" s="96">
        <v>350</v>
      </c>
      <c r="BN1672" s="96">
        <v>300</v>
      </c>
      <c r="CH1672" s="2">
        <v>66765</v>
      </c>
      <c r="CI1672" s="2" t="s">
        <v>126</v>
      </c>
      <c r="CP1672" s="3">
        <v>64412</v>
      </c>
      <c r="CQ1672" s="3" t="s">
        <v>34420</v>
      </c>
      <c r="CR1672" s="3" t="s">
        <v>126</v>
      </c>
    </row>
    <row r="1673" spans="19:96" x14ac:dyDescent="0.25">
      <c r="S1673" s="2"/>
      <c r="T1673" s="95" t="s">
        <v>1640</v>
      </c>
      <c r="U1673" s="96">
        <v>1000</v>
      </c>
      <c r="V1673" s="96">
        <v>950</v>
      </c>
      <c r="W1673" s="96">
        <v>900</v>
      </c>
      <c r="X1673" s="96">
        <v>850</v>
      </c>
      <c r="Y1673" s="96">
        <v>800</v>
      </c>
      <c r="Z1673" s="96">
        <v>750</v>
      </c>
      <c r="AA1673" s="96">
        <v>700</v>
      </c>
      <c r="AB1673" s="96">
        <v>600</v>
      </c>
      <c r="AC1673" s="95" t="s">
        <v>1640</v>
      </c>
      <c r="AD1673" s="96">
        <v>1600</v>
      </c>
      <c r="AE1673" s="96">
        <v>1520</v>
      </c>
      <c r="AF1673" s="96">
        <v>1440</v>
      </c>
      <c r="AG1673" s="96">
        <v>1360</v>
      </c>
      <c r="AH1673" s="96">
        <v>1280</v>
      </c>
      <c r="AI1673" s="96">
        <v>1200</v>
      </c>
      <c r="AJ1673" s="96">
        <v>1120</v>
      </c>
      <c r="AK1673" s="96">
        <v>960</v>
      </c>
      <c r="AL1673" s="2"/>
      <c r="AM1673" s="95" t="s">
        <v>1640</v>
      </c>
      <c r="AN1673" s="96">
        <v>1400</v>
      </c>
      <c r="AO1673" s="96">
        <v>1330</v>
      </c>
      <c r="AP1673" s="96">
        <v>1260</v>
      </c>
      <c r="AQ1673" s="96">
        <v>1190</v>
      </c>
      <c r="AR1673" s="96">
        <v>1120</v>
      </c>
      <c r="AS1673" s="96">
        <v>1050</v>
      </c>
      <c r="AT1673" s="96">
        <v>980</v>
      </c>
      <c r="AU1673" s="96">
        <v>840</v>
      </c>
      <c r="AW1673" s="95" t="s">
        <v>1640</v>
      </c>
      <c r="AX1673" s="96">
        <v>500</v>
      </c>
      <c r="AY1673" s="96">
        <v>480</v>
      </c>
      <c r="AZ1673" s="96">
        <v>450</v>
      </c>
      <c r="BA1673" s="96">
        <v>430</v>
      </c>
      <c r="BB1673" s="96">
        <v>400</v>
      </c>
      <c r="BC1673" s="96">
        <v>380</v>
      </c>
      <c r="BD1673" s="96">
        <v>350</v>
      </c>
      <c r="BE1673" s="96">
        <v>300</v>
      </c>
      <c r="BF1673" s="95" t="s">
        <v>1640</v>
      </c>
      <c r="BG1673" s="96">
        <v>600</v>
      </c>
      <c r="BH1673" s="96">
        <v>570</v>
      </c>
      <c r="BI1673" s="96">
        <v>540</v>
      </c>
      <c r="BJ1673" s="96">
        <v>510</v>
      </c>
      <c r="BK1673" s="96">
        <v>480</v>
      </c>
      <c r="BL1673" s="96">
        <v>450</v>
      </c>
      <c r="BM1673" s="96">
        <v>420</v>
      </c>
      <c r="BN1673" s="96">
        <v>360</v>
      </c>
      <c r="CH1673" s="2">
        <v>66766</v>
      </c>
      <c r="CI1673" s="2" t="s">
        <v>124</v>
      </c>
      <c r="CP1673" s="3">
        <v>64415</v>
      </c>
      <c r="CQ1673" s="3" t="s">
        <v>34421</v>
      </c>
      <c r="CR1673" s="3" t="s">
        <v>126</v>
      </c>
    </row>
    <row r="1674" spans="19:96" x14ac:dyDescent="0.25">
      <c r="S1674" s="2"/>
      <c r="T1674" s="95" t="s">
        <v>1641</v>
      </c>
      <c r="U1674" s="96">
        <v>600</v>
      </c>
      <c r="V1674" s="96">
        <v>570</v>
      </c>
      <c r="W1674" s="96">
        <v>540</v>
      </c>
      <c r="X1674" s="96">
        <v>510</v>
      </c>
      <c r="Y1674" s="96">
        <v>480</v>
      </c>
      <c r="Z1674" s="96">
        <v>450</v>
      </c>
      <c r="AA1674" s="96">
        <v>420</v>
      </c>
      <c r="AB1674" s="96">
        <v>360</v>
      </c>
      <c r="AC1674" s="95" t="s">
        <v>1641</v>
      </c>
      <c r="AD1674" s="96">
        <v>1000</v>
      </c>
      <c r="AE1674" s="96">
        <v>950</v>
      </c>
      <c r="AF1674" s="96">
        <v>900</v>
      </c>
      <c r="AG1674" s="96">
        <v>850</v>
      </c>
      <c r="AH1674" s="96">
        <v>800</v>
      </c>
      <c r="AI1674" s="96">
        <v>750</v>
      </c>
      <c r="AJ1674" s="96">
        <v>700</v>
      </c>
      <c r="AK1674" s="96">
        <v>600</v>
      </c>
      <c r="AL1674" s="2"/>
      <c r="AM1674" s="95" t="s">
        <v>1641</v>
      </c>
      <c r="AN1674" s="96">
        <v>1000</v>
      </c>
      <c r="AO1674" s="96">
        <v>950</v>
      </c>
      <c r="AP1674" s="96">
        <v>900</v>
      </c>
      <c r="AQ1674" s="96">
        <v>850</v>
      </c>
      <c r="AR1674" s="96">
        <v>800</v>
      </c>
      <c r="AS1674" s="96">
        <v>750</v>
      </c>
      <c r="AT1674" s="96">
        <v>700</v>
      </c>
      <c r="AU1674" s="96">
        <v>600</v>
      </c>
      <c r="AW1674" s="95" t="s">
        <v>1641</v>
      </c>
      <c r="AX1674" s="96">
        <v>300</v>
      </c>
      <c r="AY1674" s="96">
        <v>290</v>
      </c>
      <c r="AZ1674" s="96">
        <v>270</v>
      </c>
      <c r="BA1674" s="96">
        <v>260</v>
      </c>
      <c r="BB1674" s="96">
        <v>240</v>
      </c>
      <c r="BC1674" s="96">
        <v>230</v>
      </c>
      <c r="BD1674" s="96">
        <v>210</v>
      </c>
      <c r="BE1674" s="96">
        <v>180</v>
      </c>
      <c r="BF1674" s="95" t="s">
        <v>1641</v>
      </c>
      <c r="BG1674" s="96">
        <v>400</v>
      </c>
      <c r="BH1674" s="96">
        <v>380</v>
      </c>
      <c r="BI1674" s="96">
        <v>360</v>
      </c>
      <c r="BJ1674" s="96">
        <v>340</v>
      </c>
      <c r="BK1674" s="96">
        <v>320</v>
      </c>
      <c r="BL1674" s="96">
        <v>300</v>
      </c>
      <c r="BM1674" s="96">
        <v>280</v>
      </c>
      <c r="BN1674" s="96">
        <v>240</v>
      </c>
      <c r="CH1674" s="2">
        <v>66773</v>
      </c>
      <c r="CI1674" s="2" t="s">
        <v>126</v>
      </c>
      <c r="CP1674" s="3">
        <v>64418</v>
      </c>
      <c r="CQ1674" s="3" t="s">
        <v>34422</v>
      </c>
      <c r="CR1674" s="3" t="s">
        <v>126</v>
      </c>
    </row>
    <row r="1675" spans="19:96" x14ac:dyDescent="0.25">
      <c r="S1675" s="2"/>
      <c r="T1675" s="95" t="s">
        <v>1642</v>
      </c>
      <c r="U1675" s="96">
        <v>800</v>
      </c>
      <c r="V1675" s="96">
        <v>760</v>
      </c>
      <c r="W1675" s="96">
        <v>720</v>
      </c>
      <c r="X1675" s="96">
        <v>680</v>
      </c>
      <c r="Y1675" s="96">
        <v>640</v>
      </c>
      <c r="Z1675" s="96">
        <v>600</v>
      </c>
      <c r="AA1675" s="96">
        <v>560</v>
      </c>
      <c r="AB1675" s="96">
        <v>480</v>
      </c>
      <c r="AC1675" s="95" t="s">
        <v>1642</v>
      </c>
      <c r="AD1675" s="96">
        <v>1300</v>
      </c>
      <c r="AE1675" s="96">
        <v>1240</v>
      </c>
      <c r="AF1675" s="96">
        <v>1170</v>
      </c>
      <c r="AG1675" s="96">
        <v>1110</v>
      </c>
      <c r="AH1675" s="96">
        <v>1040</v>
      </c>
      <c r="AI1675" s="96">
        <v>980</v>
      </c>
      <c r="AJ1675" s="96">
        <v>910</v>
      </c>
      <c r="AK1675" s="96">
        <v>780</v>
      </c>
      <c r="AL1675" s="2"/>
      <c r="AM1675" s="95" t="s">
        <v>1642</v>
      </c>
      <c r="AN1675" s="96">
        <v>1200</v>
      </c>
      <c r="AO1675" s="96">
        <v>1140</v>
      </c>
      <c r="AP1675" s="96">
        <v>1080</v>
      </c>
      <c r="AQ1675" s="96">
        <v>1020</v>
      </c>
      <c r="AR1675" s="96">
        <v>960</v>
      </c>
      <c r="AS1675" s="96">
        <v>900</v>
      </c>
      <c r="AT1675" s="96">
        <v>840</v>
      </c>
      <c r="AU1675" s="96">
        <v>720</v>
      </c>
      <c r="AW1675" s="95" t="s">
        <v>1642</v>
      </c>
      <c r="AX1675" s="96">
        <v>400</v>
      </c>
      <c r="AY1675" s="96">
        <v>380</v>
      </c>
      <c r="AZ1675" s="96">
        <v>360</v>
      </c>
      <c r="BA1675" s="96">
        <v>340</v>
      </c>
      <c r="BB1675" s="96">
        <v>320</v>
      </c>
      <c r="BC1675" s="96">
        <v>300</v>
      </c>
      <c r="BD1675" s="96">
        <v>280</v>
      </c>
      <c r="BE1675" s="96">
        <v>240</v>
      </c>
      <c r="BF1675" s="95" t="s">
        <v>1642</v>
      </c>
      <c r="BG1675" s="96">
        <v>500</v>
      </c>
      <c r="BH1675" s="96">
        <v>480</v>
      </c>
      <c r="BI1675" s="96">
        <v>450</v>
      </c>
      <c r="BJ1675" s="96">
        <v>430</v>
      </c>
      <c r="BK1675" s="96">
        <v>400</v>
      </c>
      <c r="BL1675" s="96">
        <v>380</v>
      </c>
      <c r="BM1675" s="96">
        <v>350</v>
      </c>
      <c r="BN1675" s="96">
        <v>300</v>
      </c>
      <c r="CH1675" s="2">
        <v>66775</v>
      </c>
      <c r="CI1675" s="2" t="s">
        <v>124</v>
      </c>
      <c r="CP1675" s="3">
        <v>64419</v>
      </c>
      <c r="CQ1675" s="3" t="s">
        <v>34422</v>
      </c>
      <c r="CR1675" s="3" t="s">
        <v>124</v>
      </c>
    </row>
    <row r="1676" spans="19:96" x14ac:dyDescent="0.25">
      <c r="S1676" s="2"/>
      <c r="T1676" s="95" t="s">
        <v>1643</v>
      </c>
      <c r="U1676" s="96">
        <v>700</v>
      </c>
      <c r="V1676" s="96">
        <v>670</v>
      </c>
      <c r="W1676" s="96">
        <v>630</v>
      </c>
      <c r="X1676" s="96">
        <v>600</v>
      </c>
      <c r="Y1676" s="96">
        <v>560</v>
      </c>
      <c r="Z1676" s="96">
        <v>530</v>
      </c>
      <c r="AA1676" s="96">
        <v>490</v>
      </c>
      <c r="AB1676" s="96">
        <v>420</v>
      </c>
      <c r="AC1676" s="95" t="s">
        <v>1643</v>
      </c>
      <c r="AD1676" s="96">
        <v>1100</v>
      </c>
      <c r="AE1676" s="96">
        <v>1050</v>
      </c>
      <c r="AF1676" s="96">
        <v>990</v>
      </c>
      <c r="AG1676" s="96">
        <v>940</v>
      </c>
      <c r="AH1676" s="96">
        <v>880</v>
      </c>
      <c r="AI1676" s="96">
        <v>830</v>
      </c>
      <c r="AJ1676" s="96">
        <v>770</v>
      </c>
      <c r="AK1676" s="96">
        <v>660</v>
      </c>
      <c r="AL1676" s="2"/>
      <c r="AM1676" s="95" t="s">
        <v>1643</v>
      </c>
      <c r="AN1676" s="96">
        <v>1100</v>
      </c>
      <c r="AO1676" s="96">
        <v>1050</v>
      </c>
      <c r="AP1676" s="96">
        <v>990</v>
      </c>
      <c r="AQ1676" s="96">
        <v>940</v>
      </c>
      <c r="AR1676" s="96">
        <v>880</v>
      </c>
      <c r="AS1676" s="96">
        <v>830</v>
      </c>
      <c r="AT1676" s="96">
        <v>770</v>
      </c>
      <c r="AU1676" s="96">
        <v>660</v>
      </c>
      <c r="AW1676" s="95" t="s">
        <v>1643</v>
      </c>
      <c r="AX1676" s="96">
        <v>400</v>
      </c>
      <c r="AY1676" s="96">
        <v>380</v>
      </c>
      <c r="AZ1676" s="96">
        <v>360</v>
      </c>
      <c r="BA1676" s="96">
        <v>340</v>
      </c>
      <c r="BB1676" s="96">
        <v>320</v>
      </c>
      <c r="BC1676" s="96">
        <v>300</v>
      </c>
      <c r="BD1676" s="96">
        <v>280</v>
      </c>
      <c r="BE1676" s="96">
        <v>240</v>
      </c>
      <c r="BF1676" s="95" t="s">
        <v>1643</v>
      </c>
      <c r="BG1676" s="96">
        <v>500</v>
      </c>
      <c r="BH1676" s="96">
        <v>480</v>
      </c>
      <c r="BI1676" s="96">
        <v>450</v>
      </c>
      <c r="BJ1676" s="96">
        <v>430</v>
      </c>
      <c r="BK1676" s="96">
        <v>400</v>
      </c>
      <c r="BL1676" s="96">
        <v>380</v>
      </c>
      <c r="BM1676" s="96">
        <v>350</v>
      </c>
      <c r="BN1676" s="96">
        <v>300</v>
      </c>
      <c r="CH1676" s="2">
        <v>66778</v>
      </c>
      <c r="CI1676" s="2" t="s">
        <v>124</v>
      </c>
      <c r="CP1676" s="3">
        <v>64420</v>
      </c>
      <c r="CQ1676" s="3" t="s">
        <v>34423</v>
      </c>
      <c r="CR1676" s="3" t="s">
        <v>126</v>
      </c>
    </row>
    <row r="1677" spans="19:96" x14ac:dyDescent="0.25">
      <c r="S1677" s="2"/>
      <c r="T1677" s="95" t="s">
        <v>1644</v>
      </c>
      <c r="U1677" s="96">
        <v>1100</v>
      </c>
      <c r="V1677" s="96">
        <v>1050</v>
      </c>
      <c r="W1677" s="96">
        <v>990</v>
      </c>
      <c r="X1677" s="96">
        <v>940</v>
      </c>
      <c r="Y1677" s="96">
        <v>880</v>
      </c>
      <c r="Z1677" s="96">
        <v>830</v>
      </c>
      <c r="AA1677" s="96">
        <v>770</v>
      </c>
      <c r="AB1677" s="96">
        <v>660</v>
      </c>
      <c r="AC1677" s="95" t="s">
        <v>1644</v>
      </c>
      <c r="AD1677" s="96">
        <v>1800</v>
      </c>
      <c r="AE1677" s="96">
        <v>1710</v>
      </c>
      <c r="AF1677" s="96">
        <v>1620</v>
      </c>
      <c r="AG1677" s="96">
        <v>1530</v>
      </c>
      <c r="AH1677" s="96">
        <v>1440</v>
      </c>
      <c r="AI1677" s="96">
        <v>1350</v>
      </c>
      <c r="AJ1677" s="96">
        <v>1260</v>
      </c>
      <c r="AK1677" s="96">
        <v>1080</v>
      </c>
      <c r="AL1677" s="2"/>
      <c r="AM1677" s="95" t="s">
        <v>1644</v>
      </c>
      <c r="AN1677" s="96">
        <v>1700</v>
      </c>
      <c r="AO1677" s="96">
        <v>1620</v>
      </c>
      <c r="AP1677" s="96">
        <v>1530</v>
      </c>
      <c r="AQ1677" s="96">
        <v>1450</v>
      </c>
      <c r="AR1677" s="96">
        <v>1360</v>
      </c>
      <c r="AS1677" s="96">
        <v>1280</v>
      </c>
      <c r="AT1677" s="96">
        <v>1190</v>
      </c>
      <c r="AU1677" s="96">
        <v>1020</v>
      </c>
      <c r="AW1677" s="95" t="s">
        <v>1644</v>
      </c>
      <c r="AX1677" s="96">
        <v>600</v>
      </c>
      <c r="AY1677" s="96">
        <v>570</v>
      </c>
      <c r="AZ1677" s="96">
        <v>540</v>
      </c>
      <c r="BA1677" s="96">
        <v>510</v>
      </c>
      <c r="BB1677" s="96">
        <v>480</v>
      </c>
      <c r="BC1677" s="96">
        <v>450</v>
      </c>
      <c r="BD1677" s="96">
        <v>420</v>
      </c>
      <c r="BE1677" s="96">
        <v>360</v>
      </c>
      <c r="BF1677" s="95" t="s">
        <v>1644</v>
      </c>
      <c r="BG1677" s="96">
        <v>700</v>
      </c>
      <c r="BH1677" s="96">
        <v>670</v>
      </c>
      <c r="BI1677" s="96">
        <v>630</v>
      </c>
      <c r="BJ1677" s="96">
        <v>600</v>
      </c>
      <c r="BK1677" s="96">
        <v>560</v>
      </c>
      <c r="BL1677" s="96">
        <v>530</v>
      </c>
      <c r="BM1677" s="96">
        <v>490</v>
      </c>
      <c r="BN1677" s="96">
        <v>420</v>
      </c>
      <c r="CH1677" s="2">
        <v>66779</v>
      </c>
      <c r="CI1677" s="2" t="s">
        <v>126</v>
      </c>
      <c r="CP1677" s="3">
        <v>64421</v>
      </c>
      <c r="CQ1677" s="3" t="s">
        <v>34422</v>
      </c>
      <c r="CR1677" s="3" t="s">
        <v>126</v>
      </c>
    </row>
    <row r="1678" spans="19:96" x14ac:dyDescent="0.25">
      <c r="S1678" s="2"/>
      <c r="T1678" s="95" t="s">
        <v>1645</v>
      </c>
      <c r="U1678" s="96">
        <v>900</v>
      </c>
      <c r="V1678" s="96">
        <v>860</v>
      </c>
      <c r="W1678" s="96">
        <v>810</v>
      </c>
      <c r="X1678" s="96">
        <v>770</v>
      </c>
      <c r="Y1678" s="96">
        <v>720</v>
      </c>
      <c r="Z1678" s="96">
        <v>680</v>
      </c>
      <c r="AA1678" s="96">
        <v>630</v>
      </c>
      <c r="AB1678" s="96">
        <v>540</v>
      </c>
      <c r="AC1678" s="95" t="s">
        <v>1645</v>
      </c>
      <c r="AD1678" s="96">
        <v>1400</v>
      </c>
      <c r="AE1678" s="96">
        <v>1330</v>
      </c>
      <c r="AF1678" s="96">
        <v>1260</v>
      </c>
      <c r="AG1678" s="96">
        <v>1190</v>
      </c>
      <c r="AH1678" s="96">
        <v>1120</v>
      </c>
      <c r="AI1678" s="96">
        <v>1050</v>
      </c>
      <c r="AJ1678" s="96">
        <v>980</v>
      </c>
      <c r="AK1678" s="96">
        <v>840</v>
      </c>
      <c r="AL1678" s="2"/>
      <c r="AM1678" s="95" t="s">
        <v>1645</v>
      </c>
      <c r="AN1678" s="96">
        <v>1300</v>
      </c>
      <c r="AO1678" s="96">
        <v>1240</v>
      </c>
      <c r="AP1678" s="96">
        <v>1170</v>
      </c>
      <c r="AQ1678" s="96">
        <v>1110</v>
      </c>
      <c r="AR1678" s="96">
        <v>1040</v>
      </c>
      <c r="AS1678" s="96">
        <v>980</v>
      </c>
      <c r="AT1678" s="96">
        <v>910</v>
      </c>
      <c r="AU1678" s="96">
        <v>780</v>
      </c>
      <c r="AW1678" s="95" t="s">
        <v>1645</v>
      </c>
      <c r="AX1678" s="96">
        <v>500</v>
      </c>
      <c r="AY1678" s="96">
        <v>480</v>
      </c>
      <c r="AZ1678" s="96">
        <v>450</v>
      </c>
      <c r="BA1678" s="96">
        <v>430</v>
      </c>
      <c r="BB1678" s="96">
        <v>400</v>
      </c>
      <c r="BC1678" s="96">
        <v>380</v>
      </c>
      <c r="BD1678" s="96">
        <v>350</v>
      </c>
      <c r="BE1678" s="96">
        <v>300</v>
      </c>
      <c r="BF1678" s="95" t="s">
        <v>1645</v>
      </c>
      <c r="BG1678" s="96">
        <v>600</v>
      </c>
      <c r="BH1678" s="96">
        <v>570</v>
      </c>
      <c r="BI1678" s="96">
        <v>540</v>
      </c>
      <c r="BJ1678" s="96">
        <v>510</v>
      </c>
      <c r="BK1678" s="96">
        <v>480</v>
      </c>
      <c r="BL1678" s="96">
        <v>450</v>
      </c>
      <c r="BM1678" s="96">
        <v>420</v>
      </c>
      <c r="BN1678" s="96">
        <v>360</v>
      </c>
      <c r="CH1678" s="2">
        <v>66780</v>
      </c>
      <c r="CI1678" s="2" t="s">
        <v>126</v>
      </c>
      <c r="CP1678" s="3">
        <v>64426</v>
      </c>
      <c r="CQ1678" s="3" t="s">
        <v>34424</v>
      </c>
      <c r="CR1678" s="3" t="s">
        <v>126</v>
      </c>
    </row>
    <row r="1679" spans="19:96" x14ac:dyDescent="0.25">
      <c r="S1679" s="2"/>
      <c r="T1679" s="95" t="s">
        <v>1646</v>
      </c>
      <c r="U1679" s="96">
        <v>900</v>
      </c>
      <c r="V1679" s="96">
        <v>860</v>
      </c>
      <c r="W1679" s="96">
        <v>810</v>
      </c>
      <c r="X1679" s="96">
        <v>770</v>
      </c>
      <c r="Y1679" s="96">
        <v>720</v>
      </c>
      <c r="Z1679" s="96">
        <v>680</v>
      </c>
      <c r="AA1679" s="96">
        <v>630</v>
      </c>
      <c r="AB1679" s="96">
        <v>540</v>
      </c>
      <c r="AC1679" s="95" t="s">
        <v>1646</v>
      </c>
      <c r="AD1679" s="96">
        <v>1400</v>
      </c>
      <c r="AE1679" s="96">
        <v>1330</v>
      </c>
      <c r="AF1679" s="96">
        <v>1260</v>
      </c>
      <c r="AG1679" s="96">
        <v>1190</v>
      </c>
      <c r="AH1679" s="96">
        <v>1120</v>
      </c>
      <c r="AI1679" s="96">
        <v>1050</v>
      </c>
      <c r="AJ1679" s="96">
        <v>980</v>
      </c>
      <c r="AK1679" s="96">
        <v>840</v>
      </c>
      <c r="AL1679" s="2"/>
      <c r="AM1679" s="95" t="s">
        <v>1646</v>
      </c>
      <c r="AN1679" s="96">
        <v>1300</v>
      </c>
      <c r="AO1679" s="96">
        <v>1240</v>
      </c>
      <c r="AP1679" s="96">
        <v>1170</v>
      </c>
      <c r="AQ1679" s="96">
        <v>1110</v>
      </c>
      <c r="AR1679" s="96">
        <v>1040</v>
      </c>
      <c r="AS1679" s="96">
        <v>980</v>
      </c>
      <c r="AT1679" s="96">
        <v>910</v>
      </c>
      <c r="AU1679" s="96">
        <v>780</v>
      </c>
      <c r="AW1679" s="95" t="s">
        <v>1646</v>
      </c>
      <c r="AX1679" s="96">
        <v>400</v>
      </c>
      <c r="AY1679" s="96">
        <v>380</v>
      </c>
      <c r="AZ1679" s="96">
        <v>360</v>
      </c>
      <c r="BA1679" s="96">
        <v>340</v>
      </c>
      <c r="BB1679" s="96">
        <v>320</v>
      </c>
      <c r="BC1679" s="96">
        <v>300</v>
      </c>
      <c r="BD1679" s="96">
        <v>280</v>
      </c>
      <c r="BE1679" s="96">
        <v>240</v>
      </c>
      <c r="BF1679" s="95" t="s">
        <v>1646</v>
      </c>
      <c r="BG1679" s="96">
        <v>600</v>
      </c>
      <c r="BH1679" s="96">
        <v>570</v>
      </c>
      <c r="BI1679" s="96">
        <v>540</v>
      </c>
      <c r="BJ1679" s="96">
        <v>510</v>
      </c>
      <c r="BK1679" s="96">
        <v>480</v>
      </c>
      <c r="BL1679" s="96">
        <v>450</v>
      </c>
      <c r="BM1679" s="96">
        <v>420</v>
      </c>
      <c r="BN1679" s="96">
        <v>360</v>
      </c>
      <c r="CH1679" s="2">
        <v>66785</v>
      </c>
      <c r="CI1679" s="2" t="s">
        <v>124</v>
      </c>
      <c r="CP1679" s="3">
        <v>64427</v>
      </c>
      <c r="CQ1679" s="3" t="s">
        <v>34425</v>
      </c>
      <c r="CR1679" s="3" t="s">
        <v>124</v>
      </c>
    </row>
    <row r="1680" spans="19:96" x14ac:dyDescent="0.25">
      <c r="S1680" s="2"/>
      <c r="T1680" s="95" t="s">
        <v>1647</v>
      </c>
      <c r="U1680" s="96">
        <v>1000</v>
      </c>
      <c r="V1680" s="96">
        <v>950</v>
      </c>
      <c r="W1680" s="96">
        <v>900</v>
      </c>
      <c r="X1680" s="96">
        <v>850</v>
      </c>
      <c r="Y1680" s="96">
        <v>800</v>
      </c>
      <c r="Z1680" s="96">
        <v>750</v>
      </c>
      <c r="AA1680" s="96">
        <v>700</v>
      </c>
      <c r="AB1680" s="96">
        <v>600</v>
      </c>
      <c r="AC1680" s="95" t="s">
        <v>1647</v>
      </c>
      <c r="AD1680" s="96">
        <v>1600</v>
      </c>
      <c r="AE1680" s="96">
        <v>1520</v>
      </c>
      <c r="AF1680" s="96">
        <v>1440</v>
      </c>
      <c r="AG1680" s="96">
        <v>1360</v>
      </c>
      <c r="AH1680" s="96">
        <v>1280</v>
      </c>
      <c r="AI1680" s="96">
        <v>1200</v>
      </c>
      <c r="AJ1680" s="96">
        <v>1120</v>
      </c>
      <c r="AK1680" s="96">
        <v>960</v>
      </c>
      <c r="AL1680" s="2"/>
      <c r="AM1680" s="95" t="s">
        <v>1647</v>
      </c>
      <c r="AN1680" s="96">
        <v>1500</v>
      </c>
      <c r="AO1680" s="96">
        <v>1430</v>
      </c>
      <c r="AP1680" s="96">
        <v>1350</v>
      </c>
      <c r="AQ1680" s="96">
        <v>1280</v>
      </c>
      <c r="AR1680" s="96">
        <v>1200</v>
      </c>
      <c r="AS1680" s="96">
        <v>1130</v>
      </c>
      <c r="AT1680" s="96">
        <v>1050</v>
      </c>
      <c r="AU1680" s="96">
        <v>900</v>
      </c>
      <c r="AW1680" s="95" t="s">
        <v>1647</v>
      </c>
      <c r="AX1680" s="96">
        <v>500</v>
      </c>
      <c r="AY1680" s="96">
        <v>480</v>
      </c>
      <c r="AZ1680" s="96">
        <v>450</v>
      </c>
      <c r="BA1680" s="96">
        <v>430</v>
      </c>
      <c r="BB1680" s="96">
        <v>400</v>
      </c>
      <c r="BC1680" s="96">
        <v>380</v>
      </c>
      <c r="BD1680" s="96">
        <v>350</v>
      </c>
      <c r="BE1680" s="96">
        <v>300</v>
      </c>
      <c r="BF1680" s="95" t="s">
        <v>1647</v>
      </c>
      <c r="BG1680" s="96">
        <v>700</v>
      </c>
      <c r="BH1680" s="96">
        <v>670</v>
      </c>
      <c r="BI1680" s="96">
        <v>630</v>
      </c>
      <c r="BJ1680" s="96">
        <v>600</v>
      </c>
      <c r="BK1680" s="96">
        <v>560</v>
      </c>
      <c r="BL1680" s="96">
        <v>530</v>
      </c>
      <c r="BM1680" s="96">
        <v>490</v>
      </c>
      <c r="BN1680" s="96">
        <v>420</v>
      </c>
      <c r="CH1680" s="2">
        <v>66786</v>
      </c>
      <c r="CI1680" s="2" t="s">
        <v>126</v>
      </c>
      <c r="CP1680" s="3">
        <v>64431</v>
      </c>
      <c r="CQ1680" s="3" t="s">
        <v>26432</v>
      </c>
      <c r="CR1680" s="3" t="s">
        <v>122</v>
      </c>
    </row>
    <row r="1681" spans="19:96" x14ac:dyDescent="0.25">
      <c r="S1681" s="2"/>
      <c r="T1681" s="95" t="s">
        <v>1648</v>
      </c>
      <c r="U1681" s="96">
        <v>1400</v>
      </c>
      <c r="V1681" s="96">
        <v>1330</v>
      </c>
      <c r="W1681" s="96">
        <v>1260</v>
      </c>
      <c r="X1681" s="96">
        <v>1190</v>
      </c>
      <c r="Y1681" s="96">
        <v>1120</v>
      </c>
      <c r="Z1681" s="96">
        <v>1050</v>
      </c>
      <c r="AA1681" s="96">
        <v>980</v>
      </c>
      <c r="AB1681" s="96">
        <v>840</v>
      </c>
      <c r="AC1681" s="95" t="s">
        <v>1648</v>
      </c>
      <c r="AD1681" s="96">
        <v>2200</v>
      </c>
      <c r="AE1681" s="96">
        <v>2090</v>
      </c>
      <c r="AF1681" s="96">
        <v>1980</v>
      </c>
      <c r="AG1681" s="96">
        <v>1870</v>
      </c>
      <c r="AH1681" s="96">
        <v>1760</v>
      </c>
      <c r="AI1681" s="96">
        <v>1650</v>
      </c>
      <c r="AJ1681" s="96">
        <v>1540</v>
      </c>
      <c r="AK1681" s="96">
        <v>1320</v>
      </c>
      <c r="AL1681" s="2"/>
      <c r="AM1681" s="95" t="s">
        <v>1648</v>
      </c>
      <c r="AN1681" s="96">
        <v>2100</v>
      </c>
      <c r="AO1681" s="96">
        <v>2000</v>
      </c>
      <c r="AP1681" s="96">
        <v>1890</v>
      </c>
      <c r="AQ1681" s="96">
        <v>1790</v>
      </c>
      <c r="AR1681" s="96">
        <v>1680</v>
      </c>
      <c r="AS1681" s="96">
        <v>1580</v>
      </c>
      <c r="AT1681" s="96">
        <v>1470</v>
      </c>
      <c r="AU1681" s="96">
        <v>1260</v>
      </c>
      <c r="AW1681" s="95" t="s">
        <v>1648</v>
      </c>
      <c r="AX1681" s="96">
        <v>700</v>
      </c>
      <c r="AY1681" s="96">
        <v>670</v>
      </c>
      <c r="AZ1681" s="96">
        <v>630</v>
      </c>
      <c r="BA1681" s="96">
        <v>600</v>
      </c>
      <c r="BB1681" s="96">
        <v>560</v>
      </c>
      <c r="BC1681" s="96">
        <v>530</v>
      </c>
      <c r="BD1681" s="96">
        <v>490</v>
      </c>
      <c r="BE1681" s="96">
        <v>420</v>
      </c>
      <c r="BF1681" s="95" t="s">
        <v>1648</v>
      </c>
      <c r="BG1681" s="96">
        <v>900</v>
      </c>
      <c r="BH1681" s="96">
        <v>860</v>
      </c>
      <c r="BI1681" s="96">
        <v>810</v>
      </c>
      <c r="BJ1681" s="96">
        <v>770</v>
      </c>
      <c r="BK1681" s="96">
        <v>720</v>
      </c>
      <c r="BL1681" s="96">
        <v>680</v>
      </c>
      <c r="BM1681" s="96">
        <v>630</v>
      </c>
      <c r="BN1681" s="96">
        <v>540</v>
      </c>
      <c r="CH1681" s="2">
        <v>66787</v>
      </c>
      <c r="CI1681" s="2" t="s">
        <v>126</v>
      </c>
      <c r="CP1681" s="3">
        <v>64432</v>
      </c>
      <c r="CQ1681" s="3" t="s">
        <v>34426</v>
      </c>
      <c r="CR1681" s="3" t="s">
        <v>124</v>
      </c>
    </row>
    <row r="1682" spans="19:96" x14ac:dyDescent="0.25">
      <c r="S1682" s="2"/>
      <c r="T1682" s="95" t="s">
        <v>1649</v>
      </c>
      <c r="U1682" s="96">
        <v>1000</v>
      </c>
      <c r="V1682" s="96">
        <v>950</v>
      </c>
      <c r="W1682" s="96">
        <v>900</v>
      </c>
      <c r="X1682" s="96">
        <v>850</v>
      </c>
      <c r="Y1682" s="96">
        <v>800</v>
      </c>
      <c r="Z1682" s="96">
        <v>750</v>
      </c>
      <c r="AA1682" s="96">
        <v>700</v>
      </c>
      <c r="AB1682" s="96">
        <v>600</v>
      </c>
      <c r="AC1682" s="95" t="s">
        <v>1649</v>
      </c>
      <c r="AD1682" s="96">
        <v>1600</v>
      </c>
      <c r="AE1682" s="96">
        <v>1520</v>
      </c>
      <c r="AF1682" s="96">
        <v>1440</v>
      </c>
      <c r="AG1682" s="96">
        <v>1360</v>
      </c>
      <c r="AH1682" s="96">
        <v>1280</v>
      </c>
      <c r="AI1682" s="96">
        <v>1200</v>
      </c>
      <c r="AJ1682" s="96">
        <v>1120</v>
      </c>
      <c r="AK1682" s="96">
        <v>960</v>
      </c>
      <c r="AL1682" s="2"/>
      <c r="AM1682" s="95" t="s">
        <v>1649</v>
      </c>
      <c r="AN1682" s="96">
        <v>1500</v>
      </c>
      <c r="AO1682" s="96">
        <v>1430</v>
      </c>
      <c r="AP1682" s="96">
        <v>1350</v>
      </c>
      <c r="AQ1682" s="96">
        <v>1280</v>
      </c>
      <c r="AR1682" s="96">
        <v>1200</v>
      </c>
      <c r="AS1682" s="96">
        <v>1130</v>
      </c>
      <c r="AT1682" s="96">
        <v>1050</v>
      </c>
      <c r="AU1682" s="96">
        <v>900</v>
      </c>
      <c r="AW1682" s="95" t="s">
        <v>1649</v>
      </c>
      <c r="AX1682" s="96">
        <v>500</v>
      </c>
      <c r="AY1682" s="96">
        <v>480</v>
      </c>
      <c r="AZ1682" s="96">
        <v>450</v>
      </c>
      <c r="BA1682" s="96">
        <v>430</v>
      </c>
      <c r="BB1682" s="96">
        <v>400</v>
      </c>
      <c r="BC1682" s="96">
        <v>380</v>
      </c>
      <c r="BD1682" s="96">
        <v>350</v>
      </c>
      <c r="BE1682" s="96">
        <v>300</v>
      </c>
      <c r="BF1682" s="95" t="s">
        <v>1649</v>
      </c>
      <c r="BG1682" s="96">
        <v>600</v>
      </c>
      <c r="BH1682" s="96">
        <v>570</v>
      </c>
      <c r="BI1682" s="96">
        <v>540</v>
      </c>
      <c r="BJ1682" s="96">
        <v>510</v>
      </c>
      <c r="BK1682" s="96">
        <v>480</v>
      </c>
      <c r="BL1682" s="96">
        <v>450</v>
      </c>
      <c r="BM1682" s="96">
        <v>420</v>
      </c>
      <c r="BN1682" s="96">
        <v>360</v>
      </c>
      <c r="CH1682" s="2">
        <v>66788</v>
      </c>
      <c r="CI1682" s="2" t="s">
        <v>126</v>
      </c>
      <c r="CP1682" s="3">
        <v>64434</v>
      </c>
      <c r="CQ1682" s="3" t="s">
        <v>34427</v>
      </c>
      <c r="CR1682" s="3" t="s">
        <v>122</v>
      </c>
    </row>
    <row r="1683" spans="19:96" x14ac:dyDescent="0.25">
      <c r="S1683" s="2"/>
      <c r="T1683" s="95" t="s">
        <v>1650</v>
      </c>
      <c r="U1683" s="96">
        <v>900</v>
      </c>
      <c r="V1683" s="96">
        <v>860</v>
      </c>
      <c r="W1683" s="96">
        <v>810</v>
      </c>
      <c r="X1683" s="96">
        <v>770</v>
      </c>
      <c r="Y1683" s="96">
        <v>720</v>
      </c>
      <c r="Z1683" s="96">
        <v>680</v>
      </c>
      <c r="AA1683" s="96">
        <v>630</v>
      </c>
      <c r="AB1683" s="96">
        <v>540</v>
      </c>
      <c r="AC1683" s="95" t="s">
        <v>1650</v>
      </c>
      <c r="AD1683" s="96">
        <v>1400</v>
      </c>
      <c r="AE1683" s="96">
        <v>1330</v>
      </c>
      <c r="AF1683" s="96">
        <v>1260</v>
      </c>
      <c r="AG1683" s="96">
        <v>1190</v>
      </c>
      <c r="AH1683" s="96">
        <v>1120</v>
      </c>
      <c r="AI1683" s="96">
        <v>1050</v>
      </c>
      <c r="AJ1683" s="96">
        <v>980</v>
      </c>
      <c r="AK1683" s="96">
        <v>840</v>
      </c>
      <c r="AL1683" s="2"/>
      <c r="AM1683" s="95" t="s">
        <v>1650</v>
      </c>
      <c r="AN1683" s="96">
        <v>1300</v>
      </c>
      <c r="AO1683" s="96">
        <v>1240</v>
      </c>
      <c r="AP1683" s="96">
        <v>1170</v>
      </c>
      <c r="AQ1683" s="96">
        <v>1110</v>
      </c>
      <c r="AR1683" s="96">
        <v>1040</v>
      </c>
      <c r="AS1683" s="96">
        <v>980</v>
      </c>
      <c r="AT1683" s="96">
        <v>910</v>
      </c>
      <c r="AU1683" s="96">
        <v>780</v>
      </c>
      <c r="AW1683" s="95" t="s">
        <v>1650</v>
      </c>
      <c r="AX1683" s="96">
        <v>400</v>
      </c>
      <c r="AY1683" s="96">
        <v>380</v>
      </c>
      <c r="AZ1683" s="96">
        <v>360</v>
      </c>
      <c r="BA1683" s="96">
        <v>340</v>
      </c>
      <c r="BB1683" s="96">
        <v>320</v>
      </c>
      <c r="BC1683" s="96">
        <v>300</v>
      </c>
      <c r="BD1683" s="96">
        <v>280</v>
      </c>
      <c r="BE1683" s="96">
        <v>240</v>
      </c>
      <c r="BF1683" s="95" t="s">
        <v>1650</v>
      </c>
      <c r="BG1683" s="96">
        <v>600</v>
      </c>
      <c r="BH1683" s="96">
        <v>570</v>
      </c>
      <c r="BI1683" s="96">
        <v>540</v>
      </c>
      <c r="BJ1683" s="96">
        <v>510</v>
      </c>
      <c r="BK1683" s="96">
        <v>480</v>
      </c>
      <c r="BL1683" s="96">
        <v>450</v>
      </c>
      <c r="BM1683" s="96">
        <v>420</v>
      </c>
      <c r="BN1683" s="96">
        <v>360</v>
      </c>
      <c r="CH1683" s="2">
        <v>66792</v>
      </c>
      <c r="CI1683" s="2" t="s">
        <v>126</v>
      </c>
      <c r="CP1683" s="3">
        <v>64435</v>
      </c>
      <c r="CQ1683" s="3" t="s">
        <v>34428</v>
      </c>
      <c r="CR1683" s="3" t="s">
        <v>126</v>
      </c>
    </row>
    <row r="1684" spans="19:96" x14ac:dyDescent="0.25">
      <c r="S1684" s="2"/>
      <c r="T1684" s="95" t="s">
        <v>1651</v>
      </c>
      <c r="U1684" s="96">
        <v>900</v>
      </c>
      <c r="V1684" s="96">
        <v>860</v>
      </c>
      <c r="W1684" s="96">
        <v>810</v>
      </c>
      <c r="X1684" s="96">
        <v>770</v>
      </c>
      <c r="Y1684" s="96">
        <v>720</v>
      </c>
      <c r="Z1684" s="96">
        <v>680</v>
      </c>
      <c r="AA1684" s="96">
        <v>630</v>
      </c>
      <c r="AB1684" s="96">
        <v>540</v>
      </c>
      <c r="AC1684" s="95" t="s">
        <v>1651</v>
      </c>
      <c r="AD1684" s="96">
        <v>1400</v>
      </c>
      <c r="AE1684" s="96">
        <v>1330</v>
      </c>
      <c r="AF1684" s="96">
        <v>1260</v>
      </c>
      <c r="AG1684" s="96">
        <v>1190</v>
      </c>
      <c r="AH1684" s="96">
        <v>1120</v>
      </c>
      <c r="AI1684" s="96">
        <v>1050</v>
      </c>
      <c r="AJ1684" s="96">
        <v>980</v>
      </c>
      <c r="AK1684" s="96">
        <v>840</v>
      </c>
      <c r="AL1684" s="2"/>
      <c r="AM1684" s="95" t="s">
        <v>1651</v>
      </c>
      <c r="AN1684" s="96">
        <v>1300</v>
      </c>
      <c r="AO1684" s="96">
        <v>1240</v>
      </c>
      <c r="AP1684" s="96">
        <v>1170</v>
      </c>
      <c r="AQ1684" s="96">
        <v>1110</v>
      </c>
      <c r="AR1684" s="96">
        <v>1040</v>
      </c>
      <c r="AS1684" s="96">
        <v>980</v>
      </c>
      <c r="AT1684" s="96">
        <v>910</v>
      </c>
      <c r="AU1684" s="96">
        <v>780</v>
      </c>
      <c r="AW1684" s="95" t="s">
        <v>1651</v>
      </c>
      <c r="AX1684" s="96">
        <v>400</v>
      </c>
      <c r="AY1684" s="96">
        <v>380</v>
      </c>
      <c r="AZ1684" s="96">
        <v>360</v>
      </c>
      <c r="BA1684" s="96">
        <v>340</v>
      </c>
      <c r="BB1684" s="96">
        <v>320</v>
      </c>
      <c r="BC1684" s="96">
        <v>300</v>
      </c>
      <c r="BD1684" s="96">
        <v>280</v>
      </c>
      <c r="BE1684" s="96">
        <v>240</v>
      </c>
      <c r="BF1684" s="95" t="s">
        <v>1651</v>
      </c>
      <c r="BG1684" s="96">
        <v>600</v>
      </c>
      <c r="BH1684" s="96">
        <v>570</v>
      </c>
      <c r="BI1684" s="96">
        <v>540</v>
      </c>
      <c r="BJ1684" s="96">
        <v>510</v>
      </c>
      <c r="BK1684" s="96">
        <v>480</v>
      </c>
      <c r="BL1684" s="96">
        <v>450</v>
      </c>
      <c r="BM1684" s="96">
        <v>420</v>
      </c>
      <c r="BN1684" s="96">
        <v>360</v>
      </c>
      <c r="CH1684" s="2">
        <v>66798</v>
      </c>
      <c r="CI1684" s="2" t="s">
        <v>124</v>
      </c>
      <c r="CP1684" s="3">
        <v>64436</v>
      </c>
      <c r="CQ1684" s="3" t="s">
        <v>34429</v>
      </c>
      <c r="CR1684" s="3" t="s">
        <v>126</v>
      </c>
    </row>
    <row r="1685" spans="19:96" x14ac:dyDescent="0.25">
      <c r="S1685" s="2"/>
      <c r="T1685" s="95" t="s">
        <v>1652</v>
      </c>
      <c r="U1685" s="96">
        <v>1200</v>
      </c>
      <c r="V1685" s="96">
        <v>1140</v>
      </c>
      <c r="W1685" s="96">
        <v>1080</v>
      </c>
      <c r="X1685" s="96">
        <v>1020</v>
      </c>
      <c r="Y1685" s="96">
        <v>960</v>
      </c>
      <c r="Z1685" s="96">
        <v>900</v>
      </c>
      <c r="AA1685" s="96">
        <v>840</v>
      </c>
      <c r="AB1685" s="96">
        <v>720</v>
      </c>
      <c r="AC1685" s="95" t="s">
        <v>1652</v>
      </c>
      <c r="AD1685" s="96">
        <v>1900</v>
      </c>
      <c r="AE1685" s="96">
        <v>1810</v>
      </c>
      <c r="AF1685" s="96">
        <v>1710</v>
      </c>
      <c r="AG1685" s="96">
        <v>1620</v>
      </c>
      <c r="AH1685" s="96">
        <v>1520</v>
      </c>
      <c r="AI1685" s="96">
        <v>1430</v>
      </c>
      <c r="AJ1685" s="96">
        <v>1330</v>
      </c>
      <c r="AK1685" s="96">
        <v>1140</v>
      </c>
      <c r="AL1685" s="2"/>
      <c r="AM1685" s="95" t="s">
        <v>1652</v>
      </c>
      <c r="AN1685" s="96">
        <v>1800</v>
      </c>
      <c r="AO1685" s="96">
        <v>1710</v>
      </c>
      <c r="AP1685" s="96">
        <v>1620</v>
      </c>
      <c r="AQ1685" s="96">
        <v>1530</v>
      </c>
      <c r="AR1685" s="96">
        <v>1440</v>
      </c>
      <c r="AS1685" s="96">
        <v>1350</v>
      </c>
      <c r="AT1685" s="96">
        <v>1260</v>
      </c>
      <c r="AU1685" s="96">
        <v>1080</v>
      </c>
      <c r="AW1685" s="95" t="s">
        <v>1652</v>
      </c>
      <c r="AX1685" s="96">
        <v>600</v>
      </c>
      <c r="AY1685" s="96">
        <v>570</v>
      </c>
      <c r="AZ1685" s="96">
        <v>540</v>
      </c>
      <c r="BA1685" s="96">
        <v>510</v>
      </c>
      <c r="BB1685" s="96">
        <v>480</v>
      </c>
      <c r="BC1685" s="96">
        <v>450</v>
      </c>
      <c r="BD1685" s="96">
        <v>420</v>
      </c>
      <c r="BE1685" s="96">
        <v>360</v>
      </c>
      <c r="BF1685" s="95" t="s">
        <v>1652</v>
      </c>
      <c r="BG1685" s="96">
        <v>800</v>
      </c>
      <c r="BH1685" s="96">
        <v>760</v>
      </c>
      <c r="BI1685" s="96">
        <v>720</v>
      </c>
      <c r="BJ1685" s="96">
        <v>680</v>
      </c>
      <c r="BK1685" s="96">
        <v>640</v>
      </c>
      <c r="BL1685" s="96">
        <v>600</v>
      </c>
      <c r="BM1685" s="96">
        <v>560</v>
      </c>
      <c r="BN1685" s="96">
        <v>480</v>
      </c>
      <c r="CH1685" s="2">
        <v>66799</v>
      </c>
      <c r="CI1685" s="2" t="s">
        <v>126</v>
      </c>
      <c r="CP1685" s="3">
        <v>64439</v>
      </c>
      <c r="CQ1685" s="3" t="s">
        <v>34430</v>
      </c>
      <c r="CR1685" s="3" t="s">
        <v>124</v>
      </c>
    </row>
    <row r="1686" spans="19:96" x14ac:dyDescent="0.25">
      <c r="S1686" s="2"/>
      <c r="T1686" s="95" t="s">
        <v>1653</v>
      </c>
      <c r="U1686" s="96">
        <v>800</v>
      </c>
      <c r="V1686" s="96">
        <v>760</v>
      </c>
      <c r="W1686" s="96">
        <v>720</v>
      </c>
      <c r="X1686" s="96">
        <v>680</v>
      </c>
      <c r="Y1686" s="96">
        <v>640</v>
      </c>
      <c r="Z1686" s="96">
        <v>600</v>
      </c>
      <c r="AA1686" s="96">
        <v>560</v>
      </c>
      <c r="AB1686" s="96">
        <v>480</v>
      </c>
      <c r="AC1686" s="95" t="s">
        <v>1653</v>
      </c>
      <c r="AD1686" s="96">
        <v>1300</v>
      </c>
      <c r="AE1686" s="96">
        <v>1240</v>
      </c>
      <c r="AF1686" s="96">
        <v>1170</v>
      </c>
      <c r="AG1686" s="96">
        <v>1110</v>
      </c>
      <c r="AH1686" s="96">
        <v>1040</v>
      </c>
      <c r="AI1686" s="96">
        <v>980</v>
      </c>
      <c r="AJ1686" s="96">
        <v>910</v>
      </c>
      <c r="AK1686" s="96">
        <v>780</v>
      </c>
      <c r="AL1686" s="2"/>
      <c r="AM1686" s="95" t="s">
        <v>1653</v>
      </c>
      <c r="AN1686" s="96">
        <v>1200</v>
      </c>
      <c r="AO1686" s="96">
        <v>1140</v>
      </c>
      <c r="AP1686" s="96">
        <v>1080</v>
      </c>
      <c r="AQ1686" s="96">
        <v>1020</v>
      </c>
      <c r="AR1686" s="96">
        <v>960</v>
      </c>
      <c r="AS1686" s="96">
        <v>900</v>
      </c>
      <c r="AT1686" s="96">
        <v>840</v>
      </c>
      <c r="AU1686" s="96">
        <v>720</v>
      </c>
      <c r="AW1686" s="95" t="s">
        <v>1653</v>
      </c>
      <c r="AX1686" s="96">
        <v>400</v>
      </c>
      <c r="AY1686" s="96">
        <v>380</v>
      </c>
      <c r="AZ1686" s="96">
        <v>360</v>
      </c>
      <c r="BA1686" s="96">
        <v>340</v>
      </c>
      <c r="BB1686" s="96">
        <v>320</v>
      </c>
      <c r="BC1686" s="96">
        <v>300</v>
      </c>
      <c r="BD1686" s="96">
        <v>280</v>
      </c>
      <c r="BE1686" s="96">
        <v>240</v>
      </c>
      <c r="BF1686" s="95" t="s">
        <v>1653</v>
      </c>
      <c r="BG1686" s="96">
        <v>500</v>
      </c>
      <c r="BH1686" s="96">
        <v>480</v>
      </c>
      <c r="BI1686" s="96">
        <v>450</v>
      </c>
      <c r="BJ1686" s="96">
        <v>430</v>
      </c>
      <c r="BK1686" s="96">
        <v>400</v>
      </c>
      <c r="BL1686" s="96">
        <v>380</v>
      </c>
      <c r="BM1686" s="96">
        <v>350</v>
      </c>
      <c r="BN1686" s="96">
        <v>300</v>
      </c>
      <c r="CH1686" s="2">
        <v>66805</v>
      </c>
      <c r="CI1686" s="2" t="s">
        <v>124</v>
      </c>
      <c r="CP1686" s="3">
        <v>64440</v>
      </c>
      <c r="CQ1686" s="3" t="s">
        <v>29339</v>
      </c>
      <c r="CR1686" s="3" t="s">
        <v>124</v>
      </c>
    </row>
    <row r="1687" spans="19:96" x14ac:dyDescent="0.25">
      <c r="S1687" s="2"/>
      <c r="T1687" s="95" t="s">
        <v>1654</v>
      </c>
      <c r="U1687" s="96">
        <v>700</v>
      </c>
      <c r="V1687" s="96">
        <v>670</v>
      </c>
      <c r="W1687" s="96">
        <v>630</v>
      </c>
      <c r="X1687" s="96">
        <v>600</v>
      </c>
      <c r="Y1687" s="96">
        <v>560</v>
      </c>
      <c r="Z1687" s="96">
        <v>530</v>
      </c>
      <c r="AA1687" s="96">
        <v>490</v>
      </c>
      <c r="AB1687" s="96">
        <v>420</v>
      </c>
      <c r="AC1687" s="95" t="s">
        <v>1654</v>
      </c>
      <c r="AD1687" s="96">
        <v>1100</v>
      </c>
      <c r="AE1687" s="96">
        <v>1050</v>
      </c>
      <c r="AF1687" s="96">
        <v>990</v>
      </c>
      <c r="AG1687" s="96">
        <v>940</v>
      </c>
      <c r="AH1687" s="96">
        <v>880</v>
      </c>
      <c r="AI1687" s="96">
        <v>830</v>
      </c>
      <c r="AJ1687" s="96">
        <v>770</v>
      </c>
      <c r="AK1687" s="96">
        <v>660</v>
      </c>
      <c r="AL1687" s="2"/>
      <c r="AM1687" s="95" t="s">
        <v>1654</v>
      </c>
      <c r="AN1687" s="96">
        <v>1100</v>
      </c>
      <c r="AO1687" s="96">
        <v>1050</v>
      </c>
      <c r="AP1687" s="96">
        <v>990</v>
      </c>
      <c r="AQ1687" s="96">
        <v>940</v>
      </c>
      <c r="AR1687" s="96">
        <v>880</v>
      </c>
      <c r="AS1687" s="96">
        <v>830</v>
      </c>
      <c r="AT1687" s="96">
        <v>770</v>
      </c>
      <c r="AU1687" s="96">
        <v>660</v>
      </c>
      <c r="AW1687" s="95" t="s">
        <v>1654</v>
      </c>
      <c r="AX1687" s="96">
        <v>400</v>
      </c>
      <c r="AY1687" s="96">
        <v>380</v>
      </c>
      <c r="AZ1687" s="96">
        <v>360</v>
      </c>
      <c r="BA1687" s="96">
        <v>340</v>
      </c>
      <c r="BB1687" s="96">
        <v>320</v>
      </c>
      <c r="BC1687" s="96">
        <v>300</v>
      </c>
      <c r="BD1687" s="96">
        <v>280</v>
      </c>
      <c r="BE1687" s="96">
        <v>240</v>
      </c>
      <c r="BF1687" s="95" t="s">
        <v>1654</v>
      </c>
      <c r="BG1687" s="96">
        <v>500</v>
      </c>
      <c r="BH1687" s="96">
        <v>480</v>
      </c>
      <c r="BI1687" s="96">
        <v>450</v>
      </c>
      <c r="BJ1687" s="96">
        <v>430</v>
      </c>
      <c r="BK1687" s="96">
        <v>400</v>
      </c>
      <c r="BL1687" s="96">
        <v>380</v>
      </c>
      <c r="BM1687" s="96">
        <v>350</v>
      </c>
      <c r="BN1687" s="96">
        <v>300</v>
      </c>
      <c r="CH1687" s="2">
        <v>66807</v>
      </c>
      <c r="CI1687" s="2" t="s">
        <v>126</v>
      </c>
      <c r="CP1687" s="3">
        <v>64441</v>
      </c>
      <c r="CQ1687" s="3" t="s">
        <v>34431</v>
      </c>
      <c r="CR1687" s="3" t="s">
        <v>126</v>
      </c>
    </row>
    <row r="1688" spans="19:96" x14ac:dyDescent="0.25">
      <c r="S1688" s="2"/>
      <c r="T1688" s="95" t="s">
        <v>1655</v>
      </c>
      <c r="U1688" s="96">
        <v>1200</v>
      </c>
      <c r="V1688" s="96">
        <v>1140</v>
      </c>
      <c r="W1688" s="96">
        <v>1080</v>
      </c>
      <c r="X1688" s="96">
        <v>1020</v>
      </c>
      <c r="Y1688" s="96">
        <v>960</v>
      </c>
      <c r="Z1688" s="96">
        <v>900</v>
      </c>
      <c r="AA1688" s="96">
        <v>840</v>
      </c>
      <c r="AB1688" s="96">
        <v>720</v>
      </c>
      <c r="AC1688" s="95" t="s">
        <v>1655</v>
      </c>
      <c r="AD1688" s="96">
        <v>1900</v>
      </c>
      <c r="AE1688" s="96">
        <v>1810</v>
      </c>
      <c r="AF1688" s="96">
        <v>1710</v>
      </c>
      <c r="AG1688" s="96">
        <v>1620</v>
      </c>
      <c r="AH1688" s="96">
        <v>1520</v>
      </c>
      <c r="AI1688" s="96">
        <v>1430</v>
      </c>
      <c r="AJ1688" s="96">
        <v>1330</v>
      </c>
      <c r="AK1688" s="96">
        <v>1140</v>
      </c>
      <c r="AL1688" s="2"/>
      <c r="AM1688" s="95" t="s">
        <v>1655</v>
      </c>
      <c r="AN1688" s="96">
        <v>1700</v>
      </c>
      <c r="AO1688" s="96">
        <v>1620</v>
      </c>
      <c r="AP1688" s="96">
        <v>1530</v>
      </c>
      <c r="AQ1688" s="96">
        <v>1450</v>
      </c>
      <c r="AR1688" s="96">
        <v>1360</v>
      </c>
      <c r="AS1688" s="96">
        <v>1280</v>
      </c>
      <c r="AT1688" s="96">
        <v>1190</v>
      </c>
      <c r="AU1688" s="96">
        <v>1020</v>
      </c>
      <c r="AW1688" s="95" t="s">
        <v>1655</v>
      </c>
      <c r="AX1688" s="96">
        <v>600</v>
      </c>
      <c r="AY1688" s="96">
        <v>570</v>
      </c>
      <c r="AZ1688" s="96">
        <v>540</v>
      </c>
      <c r="BA1688" s="96">
        <v>510</v>
      </c>
      <c r="BB1688" s="96">
        <v>480</v>
      </c>
      <c r="BC1688" s="96">
        <v>450</v>
      </c>
      <c r="BD1688" s="96">
        <v>420</v>
      </c>
      <c r="BE1688" s="96">
        <v>360</v>
      </c>
      <c r="BF1688" s="95" t="s">
        <v>1655</v>
      </c>
      <c r="BG1688" s="96">
        <v>800</v>
      </c>
      <c r="BH1688" s="96">
        <v>760</v>
      </c>
      <c r="BI1688" s="96">
        <v>720</v>
      </c>
      <c r="BJ1688" s="96">
        <v>680</v>
      </c>
      <c r="BK1688" s="96">
        <v>640</v>
      </c>
      <c r="BL1688" s="96">
        <v>600</v>
      </c>
      <c r="BM1688" s="96">
        <v>560</v>
      </c>
      <c r="BN1688" s="96">
        <v>480</v>
      </c>
      <c r="CH1688" s="2">
        <v>66808</v>
      </c>
      <c r="CI1688" s="2" t="s">
        <v>126</v>
      </c>
      <c r="CP1688" s="3">
        <v>64442</v>
      </c>
      <c r="CQ1688" s="3" t="s">
        <v>34432</v>
      </c>
      <c r="CR1688" s="3" t="s">
        <v>126</v>
      </c>
    </row>
    <row r="1689" spans="19:96" x14ac:dyDescent="0.25">
      <c r="S1689" s="2"/>
      <c r="T1689" s="95" t="s">
        <v>33162</v>
      </c>
      <c r="U1689" s="96">
        <v>1600</v>
      </c>
      <c r="V1689" s="96">
        <v>1520</v>
      </c>
      <c r="W1689" s="96">
        <v>1440</v>
      </c>
      <c r="X1689" s="96">
        <v>1360</v>
      </c>
      <c r="Y1689" s="96">
        <v>1280</v>
      </c>
      <c r="Z1689" s="96">
        <v>1200</v>
      </c>
      <c r="AA1689" s="96">
        <v>1120</v>
      </c>
      <c r="AB1689" s="96">
        <v>960</v>
      </c>
      <c r="AC1689" s="95" t="s">
        <v>33162</v>
      </c>
      <c r="AD1689" s="96">
        <v>2600</v>
      </c>
      <c r="AE1689" s="96">
        <v>2470</v>
      </c>
      <c r="AF1689" s="96">
        <v>2340</v>
      </c>
      <c r="AG1689" s="96">
        <v>2210</v>
      </c>
      <c r="AH1689" s="96">
        <v>2080</v>
      </c>
      <c r="AI1689" s="96">
        <v>1950</v>
      </c>
      <c r="AJ1689" s="96">
        <v>1820</v>
      </c>
      <c r="AK1689" s="96">
        <v>1560</v>
      </c>
      <c r="AL1689" s="2"/>
      <c r="AM1689" s="95" t="s">
        <v>33162</v>
      </c>
      <c r="AN1689" s="96">
        <v>2400</v>
      </c>
      <c r="AO1689" s="96">
        <v>2280</v>
      </c>
      <c r="AP1689" s="96">
        <v>2160</v>
      </c>
      <c r="AQ1689" s="96">
        <v>2040</v>
      </c>
      <c r="AR1689" s="96">
        <v>1920</v>
      </c>
      <c r="AS1689" s="96">
        <v>1800</v>
      </c>
      <c r="AT1689" s="96">
        <v>1680</v>
      </c>
      <c r="AU1689" s="96">
        <v>1440</v>
      </c>
      <c r="AW1689" s="95" t="s">
        <v>33162</v>
      </c>
      <c r="AX1689" s="96">
        <v>800</v>
      </c>
      <c r="AY1689" s="96">
        <v>760</v>
      </c>
      <c r="AZ1689" s="96">
        <v>720</v>
      </c>
      <c r="BA1689" s="96">
        <v>680</v>
      </c>
      <c r="BB1689" s="96">
        <v>640</v>
      </c>
      <c r="BC1689" s="96">
        <v>600</v>
      </c>
      <c r="BD1689" s="96">
        <v>560</v>
      </c>
      <c r="BE1689" s="96">
        <v>480</v>
      </c>
      <c r="BF1689" s="95" t="s">
        <v>33162</v>
      </c>
      <c r="BG1689" s="96">
        <v>1100</v>
      </c>
      <c r="BH1689" s="96">
        <v>1050</v>
      </c>
      <c r="BI1689" s="96">
        <v>990</v>
      </c>
      <c r="BJ1689" s="96">
        <v>940</v>
      </c>
      <c r="BK1689" s="96">
        <v>880</v>
      </c>
      <c r="BL1689" s="96">
        <v>830</v>
      </c>
      <c r="BM1689" s="96">
        <v>770</v>
      </c>
      <c r="BN1689" s="96">
        <v>660</v>
      </c>
      <c r="CH1689" s="2">
        <v>66814</v>
      </c>
      <c r="CI1689" s="2" t="s">
        <v>124</v>
      </c>
      <c r="CP1689" s="3">
        <v>64443</v>
      </c>
      <c r="CQ1689" s="3" t="s">
        <v>34433</v>
      </c>
      <c r="CR1689" s="3" t="s">
        <v>126</v>
      </c>
    </row>
    <row r="1690" spans="19:96" x14ac:dyDescent="0.25">
      <c r="S1690" s="2"/>
      <c r="T1690" s="95" t="s">
        <v>1656</v>
      </c>
      <c r="U1690" s="96">
        <v>800</v>
      </c>
      <c r="V1690" s="96">
        <v>760</v>
      </c>
      <c r="W1690" s="96">
        <v>720</v>
      </c>
      <c r="X1690" s="96">
        <v>680</v>
      </c>
      <c r="Y1690" s="96">
        <v>640</v>
      </c>
      <c r="Z1690" s="96">
        <v>600</v>
      </c>
      <c r="AA1690" s="96">
        <v>560</v>
      </c>
      <c r="AB1690" s="96">
        <v>480</v>
      </c>
      <c r="AC1690" s="95" t="s">
        <v>1656</v>
      </c>
      <c r="AD1690" s="96">
        <v>1300</v>
      </c>
      <c r="AE1690" s="96">
        <v>1240</v>
      </c>
      <c r="AF1690" s="96">
        <v>1170</v>
      </c>
      <c r="AG1690" s="96">
        <v>1110</v>
      </c>
      <c r="AH1690" s="96">
        <v>1040</v>
      </c>
      <c r="AI1690" s="96">
        <v>980</v>
      </c>
      <c r="AJ1690" s="96">
        <v>910</v>
      </c>
      <c r="AK1690" s="96">
        <v>780</v>
      </c>
      <c r="AL1690" s="2"/>
      <c r="AM1690" s="95" t="s">
        <v>1656</v>
      </c>
      <c r="AN1690" s="96">
        <v>1200</v>
      </c>
      <c r="AO1690" s="96">
        <v>1140</v>
      </c>
      <c r="AP1690" s="96">
        <v>1080</v>
      </c>
      <c r="AQ1690" s="96">
        <v>1020</v>
      </c>
      <c r="AR1690" s="96">
        <v>960</v>
      </c>
      <c r="AS1690" s="96">
        <v>900</v>
      </c>
      <c r="AT1690" s="96">
        <v>840</v>
      </c>
      <c r="AU1690" s="96">
        <v>720</v>
      </c>
      <c r="AW1690" s="95" t="s">
        <v>1656</v>
      </c>
      <c r="AX1690" s="96">
        <v>400</v>
      </c>
      <c r="AY1690" s="96">
        <v>380</v>
      </c>
      <c r="AZ1690" s="96">
        <v>360</v>
      </c>
      <c r="BA1690" s="96">
        <v>340</v>
      </c>
      <c r="BB1690" s="96">
        <v>320</v>
      </c>
      <c r="BC1690" s="96">
        <v>300</v>
      </c>
      <c r="BD1690" s="96">
        <v>280</v>
      </c>
      <c r="BE1690" s="96">
        <v>240</v>
      </c>
      <c r="BF1690" s="95" t="s">
        <v>1656</v>
      </c>
      <c r="BG1690" s="96">
        <v>500</v>
      </c>
      <c r="BH1690" s="96">
        <v>480</v>
      </c>
      <c r="BI1690" s="96">
        <v>450</v>
      </c>
      <c r="BJ1690" s="96">
        <v>430</v>
      </c>
      <c r="BK1690" s="96">
        <v>400</v>
      </c>
      <c r="BL1690" s="96">
        <v>380</v>
      </c>
      <c r="BM1690" s="96">
        <v>350</v>
      </c>
      <c r="BN1690" s="96">
        <v>300</v>
      </c>
      <c r="CH1690" s="2">
        <v>66816</v>
      </c>
      <c r="CI1690" s="2" t="s">
        <v>124</v>
      </c>
      <c r="CP1690" s="3">
        <v>64444</v>
      </c>
      <c r="CQ1690" s="3" t="s">
        <v>34430</v>
      </c>
      <c r="CR1690" s="3" t="s">
        <v>124</v>
      </c>
    </row>
    <row r="1691" spans="19:96" x14ac:dyDescent="0.25">
      <c r="S1691" s="2"/>
      <c r="T1691" s="95" t="s">
        <v>1657</v>
      </c>
      <c r="U1691" s="96">
        <v>600</v>
      </c>
      <c r="V1691" s="96">
        <v>570</v>
      </c>
      <c r="W1691" s="96">
        <v>540</v>
      </c>
      <c r="X1691" s="96">
        <v>510</v>
      </c>
      <c r="Y1691" s="96">
        <v>480</v>
      </c>
      <c r="Z1691" s="96">
        <v>450</v>
      </c>
      <c r="AA1691" s="96">
        <v>420</v>
      </c>
      <c r="AB1691" s="96">
        <v>360</v>
      </c>
      <c r="AC1691" s="95" t="s">
        <v>1657</v>
      </c>
      <c r="AD1691" s="96">
        <v>1000</v>
      </c>
      <c r="AE1691" s="96">
        <v>950</v>
      </c>
      <c r="AF1691" s="96">
        <v>900</v>
      </c>
      <c r="AG1691" s="96">
        <v>850</v>
      </c>
      <c r="AH1691" s="96">
        <v>800</v>
      </c>
      <c r="AI1691" s="96">
        <v>750</v>
      </c>
      <c r="AJ1691" s="96">
        <v>700</v>
      </c>
      <c r="AK1691" s="96">
        <v>600</v>
      </c>
      <c r="AL1691" s="2"/>
      <c r="AM1691" s="95" t="s">
        <v>1657</v>
      </c>
      <c r="AN1691" s="96">
        <v>1000</v>
      </c>
      <c r="AO1691" s="96">
        <v>950</v>
      </c>
      <c r="AP1691" s="96">
        <v>900</v>
      </c>
      <c r="AQ1691" s="96">
        <v>850</v>
      </c>
      <c r="AR1691" s="96">
        <v>800</v>
      </c>
      <c r="AS1691" s="96">
        <v>750</v>
      </c>
      <c r="AT1691" s="96">
        <v>700</v>
      </c>
      <c r="AU1691" s="96">
        <v>600</v>
      </c>
      <c r="AW1691" s="95" t="s">
        <v>1657</v>
      </c>
      <c r="AX1691" s="96">
        <v>300</v>
      </c>
      <c r="AY1691" s="96">
        <v>290</v>
      </c>
      <c r="AZ1691" s="96">
        <v>270</v>
      </c>
      <c r="BA1691" s="96">
        <v>260</v>
      </c>
      <c r="BB1691" s="96">
        <v>240</v>
      </c>
      <c r="BC1691" s="96">
        <v>230</v>
      </c>
      <c r="BD1691" s="96">
        <v>210</v>
      </c>
      <c r="BE1691" s="96">
        <v>180</v>
      </c>
      <c r="BF1691" s="95" t="s">
        <v>1657</v>
      </c>
      <c r="BG1691" s="96">
        <v>400</v>
      </c>
      <c r="BH1691" s="96">
        <v>380</v>
      </c>
      <c r="BI1691" s="96">
        <v>360</v>
      </c>
      <c r="BJ1691" s="96">
        <v>340</v>
      </c>
      <c r="BK1691" s="96">
        <v>320</v>
      </c>
      <c r="BL1691" s="96">
        <v>300</v>
      </c>
      <c r="BM1691" s="96">
        <v>280</v>
      </c>
      <c r="BN1691" s="96">
        <v>240</v>
      </c>
      <c r="CH1691" s="2">
        <v>66817</v>
      </c>
      <c r="CI1691" s="2" t="s">
        <v>126</v>
      </c>
      <c r="CP1691" s="3">
        <v>64445</v>
      </c>
      <c r="CQ1691" s="3" t="s">
        <v>34431</v>
      </c>
      <c r="CR1691" s="3" t="s">
        <v>124</v>
      </c>
    </row>
    <row r="1692" spans="19:96" x14ac:dyDescent="0.25">
      <c r="S1692" s="2"/>
      <c r="T1692" s="95" t="s">
        <v>1658</v>
      </c>
      <c r="U1692" s="96">
        <v>1100</v>
      </c>
      <c r="V1692" s="96">
        <v>1050</v>
      </c>
      <c r="W1692" s="96">
        <v>990</v>
      </c>
      <c r="X1692" s="96">
        <v>940</v>
      </c>
      <c r="Y1692" s="96">
        <v>880</v>
      </c>
      <c r="Z1692" s="96">
        <v>830</v>
      </c>
      <c r="AA1692" s="96">
        <v>770</v>
      </c>
      <c r="AB1692" s="96">
        <v>660</v>
      </c>
      <c r="AC1692" s="95" t="s">
        <v>1658</v>
      </c>
      <c r="AD1692" s="96">
        <v>1800</v>
      </c>
      <c r="AE1692" s="96">
        <v>1710</v>
      </c>
      <c r="AF1692" s="96">
        <v>1620</v>
      </c>
      <c r="AG1692" s="96">
        <v>1530</v>
      </c>
      <c r="AH1692" s="96">
        <v>1440</v>
      </c>
      <c r="AI1692" s="96">
        <v>1350</v>
      </c>
      <c r="AJ1692" s="96">
        <v>1260</v>
      </c>
      <c r="AK1692" s="96">
        <v>1080</v>
      </c>
      <c r="AL1692" s="2"/>
      <c r="AM1692" s="95" t="s">
        <v>1658</v>
      </c>
      <c r="AN1692" s="96">
        <v>1700</v>
      </c>
      <c r="AO1692" s="96">
        <v>1620</v>
      </c>
      <c r="AP1692" s="96">
        <v>1530</v>
      </c>
      <c r="AQ1692" s="96">
        <v>1450</v>
      </c>
      <c r="AR1692" s="96">
        <v>1360</v>
      </c>
      <c r="AS1692" s="96">
        <v>1280</v>
      </c>
      <c r="AT1692" s="96">
        <v>1190</v>
      </c>
      <c r="AU1692" s="96">
        <v>1020</v>
      </c>
      <c r="AW1692" s="95" t="s">
        <v>1658</v>
      </c>
      <c r="AX1692" s="96">
        <v>600</v>
      </c>
      <c r="AY1692" s="96">
        <v>570</v>
      </c>
      <c r="AZ1692" s="96">
        <v>540</v>
      </c>
      <c r="BA1692" s="96">
        <v>510</v>
      </c>
      <c r="BB1692" s="96">
        <v>480</v>
      </c>
      <c r="BC1692" s="96">
        <v>450</v>
      </c>
      <c r="BD1692" s="96">
        <v>420</v>
      </c>
      <c r="BE1692" s="96">
        <v>360</v>
      </c>
      <c r="BF1692" s="95" t="s">
        <v>1658</v>
      </c>
      <c r="BG1692" s="96">
        <v>800</v>
      </c>
      <c r="BH1692" s="96">
        <v>760</v>
      </c>
      <c r="BI1692" s="96">
        <v>720</v>
      </c>
      <c r="BJ1692" s="96">
        <v>680</v>
      </c>
      <c r="BK1692" s="96">
        <v>640</v>
      </c>
      <c r="BL1692" s="96">
        <v>600</v>
      </c>
      <c r="BM1692" s="96">
        <v>560</v>
      </c>
      <c r="BN1692" s="96">
        <v>480</v>
      </c>
      <c r="CH1692" s="2">
        <v>66818</v>
      </c>
      <c r="CI1692" s="2" t="s">
        <v>126</v>
      </c>
      <c r="CP1692" s="3">
        <v>64449</v>
      </c>
      <c r="CQ1692" s="3" t="s">
        <v>34434</v>
      </c>
      <c r="CR1692" s="3" t="s">
        <v>122</v>
      </c>
    </row>
    <row r="1693" spans="19:96" x14ac:dyDescent="0.25">
      <c r="S1693" s="2"/>
      <c r="T1693" s="95" t="s">
        <v>1659</v>
      </c>
      <c r="U1693" s="96">
        <v>1200</v>
      </c>
      <c r="V1693" s="96">
        <v>1140</v>
      </c>
      <c r="W1693" s="96">
        <v>1080</v>
      </c>
      <c r="X1693" s="96">
        <v>1020</v>
      </c>
      <c r="Y1693" s="96">
        <v>960</v>
      </c>
      <c r="Z1693" s="96">
        <v>900</v>
      </c>
      <c r="AA1693" s="96">
        <v>840</v>
      </c>
      <c r="AB1693" s="96">
        <v>720</v>
      </c>
      <c r="AC1693" s="95" t="s">
        <v>1659</v>
      </c>
      <c r="AD1693" s="96">
        <v>1900</v>
      </c>
      <c r="AE1693" s="96">
        <v>1810</v>
      </c>
      <c r="AF1693" s="96">
        <v>1710</v>
      </c>
      <c r="AG1693" s="96">
        <v>1620</v>
      </c>
      <c r="AH1693" s="96">
        <v>1520</v>
      </c>
      <c r="AI1693" s="96">
        <v>1430</v>
      </c>
      <c r="AJ1693" s="96">
        <v>1330</v>
      </c>
      <c r="AK1693" s="96">
        <v>1140</v>
      </c>
      <c r="AL1693" s="2"/>
      <c r="AM1693" s="95" t="s">
        <v>1659</v>
      </c>
      <c r="AN1693" s="96">
        <v>1800</v>
      </c>
      <c r="AO1693" s="96">
        <v>1710</v>
      </c>
      <c r="AP1693" s="96">
        <v>1620</v>
      </c>
      <c r="AQ1693" s="96">
        <v>1530</v>
      </c>
      <c r="AR1693" s="96">
        <v>1440</v>
      </c>
      <c r="AS1693" s="96">
        <v>1350</v>
      </c>
      <c r="AT1693" s="96">
        <v>1260</v>
      </c>
      <c r="AU1693" s="96">
        <v>1080</v>
      </c>
      <c r="AW1693" s="95" t="s">
        <v>1659</v>
      </c>
      <c r="AX1693" s="96">
        <v>600</v>
      </c>
      <c r="AY1693" s="96">
        <v>570</v>
      </c>
      <c r="AZ1693" s="96">
        <v>540</v>
      </c>
      <c r="BA1693" s="96">
        <v>510</v>
      </c>
      <c r="BB1693" s="96">
        <v>480</v>
      </c>
      <c r="BC1693" s="96">
        <v>450</v>
      </c>
      <c r="BD1693" s="96">
        <v>420</v>
      </c>
      <c r="BE1693" s="96">
        <v>360</v>
      </c>
      <c r="BF1693" s="95" t="s">
        <v>1659</v>
      </c>
      <c r="BG1693" s="96">
        <v>800</v>
      </c>
      <c r="BH1693" s="96">
        <v>760</v>
      </c>
      <c r="BI1693" s="96">
        <v>720</v>
      </c>
      <c r="BJ1693" s="96">
        <v>680</v>
      </c>
      <c r="BK1693" s="96">
        <v>640</v>
      </c>
      <c r="BL1693" s="96">
        <v>600</v>
      </c>
      <c r="BM1693" s="96">
        <v>560</v>
      </c>
      <c r="BN1693" s="96">
        <v>480</v>
      </c>
      <c r="CH1693" s="2">
        <v>66819</v>
      </c>
      <c r="CI1693" s="2" t="s">
        <v>124</v>
      </c>
      <c r="CP1693" s="3">
        <v>64450</v>
      </c>
      <c r="CQ1693" s="3" t="s">
        <v>34435</v>
      </c>
      <c r="CR1693" s="3" t="s">
        <v>126</v>
      </c>
    </row>
    <row r="1694" spans="19:96" x14ac:dyDescent="0.25">
      <c r="S1694" s="2"/>
      <c r="T1694" s="95" t="s">
        <v>1660</v>
      </c>
      <c r="U1694" s="96">
        <v>1100</v>
      </c>
      <c r="V1694" s="96">
        <v>1050</v>
      </c>
      <c r="W1694" s="96">
        <v>990</v>
      </c>
      <c r="X1694" s="96">
        <v>940</v>
      </c>
      <c r="Y1694" s="96">
        <v>880</v>
      </c>
      <c r="Z1694" s="96">
        <v>830</v>
      </c>
      <c r="AA1694" s="96">
        <v>770</v>
      </c>
      <c r="AB1694" s="96">
        <v>660</v>
      </c>
      <c r="AC1694" s="95" t="s">
        <v>1660</v>
      </c>
      <c r="AD1694" s="96">
        <v>1800</v>
      </c>
      <c r="AE1694" s="96">
        <v>1710</v>
      </c>
      <c r="AF1694" s="96">
        <v>1620</v>
      </c>
      <c r="AG1694" s="96">
        <v>1530</v>
      </c>
      <c r="AH1694" s="96">
        <v>1440</v>
      </c>
      <c r="AI1694" s="96">
        <v>1350</v>
      </c>
      <c r="AJ1694" s="96">
        <v>1260</v>
      </c>
      <c r="AK1694" s="96">
        <v>1080</v>
      </c>
      <c r="AL1694" s="2"/>
      <c r="AM1694" s="95" t="s">
        <v>1660</v>
      </c>
      <c r="AN1694" s="96">
        <v>1600</v>
      </c>
      <c r="AO1694" s="96">
        <v>1520</v>
      </c>
      <c r="AP1694" s="96">
        <v>1440</v>
      </c>
      <c r="AQ1694" s="96">
        <v>1360</v>
      </c>
      <c r="AR1694" s="96">
        <v>1280</v>
      </c>
      <c r="AS1694" s="96">
        <v>1200</v>
      </c>
      <c r="AT1694" s="96">
        <v>1120</v>
      </c>
      <c r="AU1694" s="96">
        <v>960</v>
      </c>
      <c r="AW1694" s="95" t="s">
        <v>1660</v>
      </c>
      <c r="AX1694" s="96">
        <v>500</v>
      </c>
      <c r="AY1694" s="96">
        <v>480</v>
      </c>
      <c r="AZ1694" s="96">
        <v>450</v>
      </c>
      <c r="BA1694" s="96">
        <v>430</v>
      </c>
      <c r="BB1694" s="96">
        <v>400</v>
      </c>
      <c r="BC1694" s="96">
        <v>380</v>
      </c>
      <c r="BD1694" s="96">
        <v>350</v>
      </c>
      <c r="BE1694" s="96">
        <v>300</v>
      </c>
      <c r="BF1694" s="95" t="s">
        <v>1660</v>
      </c>
      <c r="BG1694" s="96">
        <v>700</v>
      </c>
      <c r="BH1694" s="96">
        <v>670</v>
      </c>
      <c r="BI1694" s="96">
        <v>630</v>
      </c>
      <c r="BJ1694" s="96">
        <v>600</v>
      </c>
      <c r="BK1694" s="96">
        <v>560</v>
      </c>
      <c r="BL1694" s="96">
        <v>530</v>
      </c>
      <c r="BM1694" s="96">
        <v>490</v>
      </c>
      <c r="BN1694" s="96">
        <v>420</v>
      </c>
      <c r="CH1694" s="2">
        <v>66820</v>
      </c>
      <c r="CI1694" s="2" t="s">
        <v>126</v>
      </c>
      <c r="CP1694" s="3">
        <v>64451</v>
      </c>
      <c r="CQ1694" s="3" t="s">
        <v>34436</v>
      </c>
      <c r="CR1694" s="3" t="s">
        <v>126</v>
      </c>
    </row>
    <row r="1695" spans="19:96" x14ac:dyDescent="0.25">
      <c r="S1695" s="2"/>
      <c r="T1695" s="95" t="s">
        <v>1661</v>
      </c>
      <c r="U1695" s="96">
        <v>1400</v>
      </c>
      <c r="V1695" s="96">
        <v>1330</v>
      </c>
      <c r="W1695" s="96">
        <v>1260</v>
      </c>
      <c r="X1695" s="96">
        <v>1190</v>
      </c>
      <c r="Y1695" s="96">
        <v>1120</v>
      </c>
      <c r="Z1695" s="96">
        <v>1050</v>
      </c>
      <c r="AA1695" s="96">
        <v>980</v>
      </c>
      <c r="AB1695" s="96">
        <v>840</v>
      </c>
      <c r="AC1695" s="95" t="s">
        <v>1661</v>
      </c>
      <c r="AD1695" s="96">
        <v>2200</v>
      </c>
      <c r="AE1695" s="96">
        <v>2090</v>
      </c>
      <c r="AF1695" s="96">
        <v>1980</v>
      </c>
      <c r="AG1695" s="96">
        <v>1870</v>
      </c>
      <c r="AH1695" s="96">
        <v>1760</v>
      </c>
      <c r="AI1695" s="96">
        <v>1650</v>
      </c>
      <c r="AJ1695" s="96">
        <v>1540</v>
      </c>
      <c r="AK1695" s="96">
        <v>1320</v>
      </c>
      <c r="AL1695" s="2"/>
      <c r="AM1695" s="95" t="s">
        <v>1661</v>
      </c>
      <c r="AN1695" s="96">
        <v>2100</v>
      </c>
      <c r="AO1695" s="96">
        <v>2000</v>
      </c>
      <c r="AP1695" s="96">
        <v>1890</v>
      </c>
      <c r="AQ1695" s="96">
        <v>1790</v>
      </c>
      <c r="AR1695" s="96">
        <v>1680</v>
      </c>
      <c r="AS1695" s="96">
        <v>1580</v>
      </c>
      <c r="AT1695" s="96">
        <v>1470</v>
      </c>
      <c r="AU1695" s="96">
        <v>1260</v>
      </c>
      <c r="AW1695" s="95" t="s">
        <v>1661</v>
      </c>
      <c r="AX1695" s="96">
        <v>700</v>
      </c>
      <c r="AY1695" s="96">
        <v>670</v>
      </c>
      <c r="AZ1695" s="96">
        <v>630</v>
      </c>
      <c r="BA1695" s="96">
        <v>600</v>
      </c>
      <c r="BB1695" s="96">
        <v>560</v>
      </c>
      <c r="BC1695" s="96">
        <v>530</v>
      </c>
      <c r="BD1695" s="96">
        <v>490</v>
      </c>
      <c r="BE1695" s="96">
        <v>420</v>
      </c>
      <c r="BF1695" s="95" t="s">
        <v>1661</v>
      </c>
      <c r="BG1695" s="96">
        <v>900</v>
      </c>
      <c r="BH1695" s="96">
        <v>860</v>
      </c>
      <c r="BI1695" s="96">
        <v>810</v>
      </c>
      <c r="BJ1695" s="96">
        <v>770</v>
      </c>
      <c r="BK1695" s="96">
        <v>720</v>
      </c>
      <c r="BL1695" s="96">
        <v>680</v>
      </c>
      <c r="BM1695" s="96">
        <v>630</v>
      </c>
      <c r="BN1695" s="96">
        <v>540</v>
      </c>
      <c r="CH1695" s="2">
        <v>66821</v>
      </c>
      <c r="CI1695" s="2" t="s">
        <v>126</v>
      </c>
      <c r="CP1695" s="3">
        <v>64452</v>
      </c>
      <c r="CQ1695" s="3" t="s">
        <v>34437</v>
      </c>
      <c r="CR1695" s="3" t="s">
        <v>122</v>
      </c>
    </row>
    <row r="1696" spans="19:96" x14ac:dyDescent="0.25">
      <c r="S1696" s="2"/>
      <c r="T1696" s="95" t="s">
        <v>30900</v>
      </c>
      <c r="U1696" s="96">
        <v>800</v>
      </c>
      <c r="V1696" s="96">
        <v>760</v>
      </c>
      <c r="W1696" s="96">
        <v>720</v>
      </c>
      <c r="X1696" s="96">
        <v>680</v>
      </c>
      <c r="Y1696" s="96">
        <v>640</v>
      </c>
      <c r="Z1696" s="96">
        <v>600</v>
      </c>
      <c r="AA1696" s="96">
        <v>560</v>
      </c>
      <c r="AB1696" s="96">
        <v>480</v>
      </c>
      <c r="AC1696" s="95" t="s">
        <v>30900</v>
      </c>
      <c r="AD1696" s="96">
        <v>1300</v>
      </c>
      <c r="AE1696" s="96">
        <v>1240</v>
      </c>
      <c r="AF1696" s="96">
        <v>1170</v>
      </c>
      <c r="AG1696" s="96">
        <v>1110</v>
      </c>
      <c r="AH1696" s="96">
        <v>1040</v>
      </c>
      <c r="AI1696" s="96">
        <v>980</v>
      </c>
      <c r="AJ1696" s="96">
        <v>910</v>
      </c>
      <c r="AK1696" s="96">
        <v>780</v>
      </c>
      <c r="AL1696" s="2"/>
      <c r="AM1696" s="95" t="s">
        <v>30900</v>
      </c>
      <c r="AN1696" s="96">
        <v>1200</v>
      </c>
      <c r="AO1696" s="96">
        <v>1140</v>
      </c>
      <c r="AP1696" s="96">
        <v>1080</v>
      </c>
      <c r="AQ1696" s="96">
        <v>1020</v>
      </c>
      <c r="AR1696" s="96">
        <v>960</v>
      </c>
      <c r="AS1696" s="96">
        <v>900</v>
      </c>
      <c r="AT1696" s="96">
        <v>840</v>
      </c>
      <c r="AU1696" s="96">
        <v>720</v>
      </c>
      <c r="AW1696" s="95" t="s">
        <v>30900</v>
      </c>
      <c r="AX1696" s="96">
        <v>400</v>
      </c>
      <c r="AY1696" s="96">
        <v>380</v>
      </c>
      <c r="AZ1696" s="96">
        <v>360</v>
      </c>
      <c r="BA1696" s="96">
        <v>340</v>
      </c>
      <c r="BB1696" s="96">
        <v>320</v>
      </c>
      <c r="BC1696" s="96">
        <v>300</v>
      </c>
      <c r="BD1696" s="96">
        <v>280</v>
      </c>
      <c r="BE1696" s="96">
        <v>240</v>
      </c>
      <c r="BF1696" s="95" t="s">
        <v>30900</v>
      </c>
      <c r="BG1696" s="96">
        <v>500</v>
      </c>
      <c r="BH1696" s="96">
        <v>480</v>
      </c>
      <c r="BI1696" s="96">
        <v>450</v>
      </c>
      <c r="BJ1696" s="96">
        <v>430</v>
      </c>
      <c r="BK1696" s="96">
        <v>400</v>
      </c>
      <c r="BL1696" s="96">
        <v>380</v>
      </c>
      <c r="BM1696" s="96">
        <v>350</v>
      </c>
      <c r="BN1696" s="96">
        <v>300</v>
      </c>
      <c r="CH1696" s="2">
        <v>66822</v>
      </c>
      <c r="CI1696" s="2" t="s">
        <v>124</v>
      </c>
      <c r="CP1696" s="3">
        <v>64453</v>
      </c>
      <c r="CQ1696" s="3" t="s">
        <v>34434</v>
      </c>
      <c r="CR1696" s="3" t="s">
        <v>124</v>
      </c>
    </row>
    <row r="1697" spans="19:96" x14ac:dyDescent="0.25">
      <c r="S1697" s="2"/>
      <c r="T1697" s="95" t="s">
        <v>1662</v>
      </c>
      <c r="U1697" s="96">
        <v>900</v>
      </c>
      <c r="V1697" s="96">
        <v>860</v>
      </c>
      <c r="W1697" s="96">
        <v>810</v>
      </c>
      <c r="X1697" s="96">
        <v>770</v>
      </c>
      <c r="Y1697" s="96">
        <v>720</v>
      </c>
      <c r="Z1697" s="96">
        <v>680</v>
      </c>
      <c r="AA1697" s="96">
        <v>630</v>
      </c>
      <c r="AB1697" s="96">
        <v>540</v>
      </c>
      <c r="AC1697" s="95" t="s">
        <v>1662</v>
      </c>
      <c r="AD1697" s="96">
        <v>1400</v>
      </c>
      <c r="AE1697" s="96">
        <v>1330</v>
      </c>
      <c r="AF1697" s="96">
        <v>1260</v>
      </c>
      <c r="AG1697" s="96">
        <v>1190</v>
      </c>
      <c r="AH1697" s="96">
        <v>1120</v>
      </c>
      <c r="AI1697" s="96">
        <v>1050</v>
      </c>
      <c r="AJ1697" s="96">
        <v>980</v>
      </c>
      <c r="AK1697" s="96">
        <v>840</v>
      </c>
      <c r="AL1697" s="2"/>
      <c r="AM1697" s="95" t="s">
        <v>1662</v>
      </c>
      <c r="AN1697" s="96">
        <v>1300</v>
      </c>
      <c r="AO1697" s="96">
        <v>1240</v>
      </c>
      <c r="AP1697" s="96">
        <v>1170</v>
      </c>
      <c r="AQ1697" s="96">
        <v>1110</v>
      </c>
      <c r="AR1697" s="96">
        <v>1040</v>
      </c>
      <c r="AS1697" s="96">
        <v>980</v>
      </c>
      <c r="AT1697" s="96">
        <v>910</v>
      </c>
      <c r="AU1697" s="96">
        <v>780</v>
      </c>
      <c r="AW1697" s="95" t="s">
        <v>1662</v>
      </c>
      <c r="AX1697" s="96">
        <v>400</v>
      </c>
      <c r="AY1697" s="96">
        <v>380</v>
      </c>
      <c r="AZ1697" s="96">
        <v>360</v>
      </c>
      <c r="BA1697" s="96">
        <v>340</v>
      </c>
      <c r="BB1697" s="96">
        <v>320</v>
      </c>
      <c r="BC1697" s="96">
        <v>300</v>
      </c>
      <c r="BD1697" s="96">
        <v>280</v>
      </c>
      <c r="BE1697" s="96">
        <v>240</v>
      </c>
      <c r="BF1697" s="95" t="s">
        <v>1662</v>
      </c>
      <c r="BG1697" s="96">
        <v>600</v>
      </c>
      <c r="BH1697" s="96">
        <v>570</v>
      </c>
      <c r="BI1697" s="96">
        <v>540</v>
      </c>
      <c r="BJ1697" s="96">
        <v>510</v>
      </c>
      <c r="BK1697" s="96">
        <v>480</v>
      </c>
      <c r="BL1697" s="96">
        <v>450</v>
      </c>
      <c r="BM1697" s="96">
        <v>420</v>
      </c>
      <c r="BN1697" s="96">
        <v>360</v>
      </c>
      <c r="CH1697" s="2">
        <v>66823</v>
      </c>
      <c r="CI1697" s="2" t="s">
        <v>126</v>
      </c>
      <c r="CP1697" s="3">
        <v>64454</v>
      </c>
      <c r="CQ1697" s="3" t="s">
        <v>34438</v>
      </c>
      <c r="CR1697" s="3" t="s">
        <v>124</v>
      </c>
    </row>
    <row r="1698" spans="19:96" x14ac:dyDescent="0.25">
      <c r="S1698" s="2"/>
      <c r="T1698" s="95" t="s">
        <v>1663</v>
      </c>
      <c r="U1698" s="96">
        <v>800</v>
      </c>
      <c r="V1698" s="96">
        <v>760</v>
      </c>
      <c r="W1698" s="96">
        <v>720</v>
      </c>
      <c r="X1698" s="96">
        <v>680</v>
      </c>
      <c r="Y1698" s="96">
        <v>640</v>
      </c>
      <c r="Z1698" s="96">
        <v>600</v>
      </c>
      <c r="AA1698" s="96">
        <v>560</v>
      </c>
      <c r="AB1698" s="96">
        <v>480</v>
      </c>
      <c r="AC1698" s="95" t="s">
        <v>1663</v>
      </c>
      <c r="AD1698" s="96">
        <v>1300</v>
      </c>
      <c r="AE1698" s="96">
        <v>1240</v>
      </c>
      <c r="AF1698" s="96">
        <v>1170</v>
      </c>
      <c r="AG1698" s="96">
        <v>1110</v>
      </c>
      <c r="AH1698" s="96">
        <v>1040</v>
      </c>
      <c r="AI1698" s="96">
        <v>980</v>
      </c>
      <c r="AJ1698" s="96">
        <v>910</v>
      </c>
      <c r="AK1698" s="96">
        <v>780</v>
      </c>
      <c r="AL1698" s="2"/>
      <c r="AM1698" s="95" t="s">
        <v>1663</v>
      </c>
      <c r="AN1698" s="96">
        <v>1300</v>
      </c>
      <c r="AO1698" s="96">
        <v>1240</v>
      </c>
      <c r="AP1698" s="96">
        <v>1170</v>
      </c>
      <c r="AQ1698" s="96">
        <v>1110</v>
      </c>
      <c r="AR1698" s="96">
        <v>1040</v>
      </c>
      <c r="AS1698" s="96">
        <v>980</v>
      </c>
      <c r="AT1698" s="96">
        <v>910</v>
      </c>
      <c r="AU1698" s="96">
        <v>780</v>
      </c>
      <c r="AW1698" s="95" t="s">
        <v>1663</v>
      </c>
      <c r="AX1698" s="96">
        <v>400</v>
      </c>
      <c r="AY1698" s="96">
        <v>380</v>
      </c>
      <c r="AZ1698" s="96">
        <v>360</v>
      </c>
      <c r="BA1698" s="96">
        <v>340</v>
      </c>
      <c r="BB1698" s="96">
        <v>320</v>
      </c>
      <c r="BC1698" s="96">
        <v>300</v>
      </c>
      <c r="BD1698" s="96">
        <v>280</v>
      </c>
      <c r="BE1698" s="96">
        <v>240</v>
      </c>
      <c r="BF1698" s="95" t="s">
        <v>1663</v>
      </c>
      <c r="BG1698" s="96">
        <v>600</v>
      </c>
      <c r="BH1698" s="96">
        <v>570</v>
      </c>
      <c r="BI1698" s="96">
        <v>540</v>
      </c>
      <c r="BJ1698" s="96">
        <v>510</v>
      </c>
      <c r="BK1698" s="96">
        <v>480</v>
      </c>
      <c r="BL1698" s="96">
        <v>450</v>
      </c>
      <c r="BM1698" s="96">
        <v>420</v>
      </c>
      <c r="BN1698" s="96">
        <v>360</v>
      </c>
      <c r="CH1698" s="2">
        <v>66824</v>
      </c>
      <c r="CI1698" s="2" t="s">
        <v>126</v>
      </c>
      <c r="CP1698" s="3">
        <v>64459</v>
      </c>
      <c r="CQ1698" s="3" t="s">
        <v>34439</v>
      </c>
      <c r="CR1698" s="3" t="s">
        <v>124</v>
      </c>
    </row>
    <row r="1699" spans="19:96" x14ac:dyDescent="0.25">
      <c r="S1699" s="2"/>
      <c r="T1699" s="95" t="s">
        <v>1664</v>
      </c>
      <c r="U1699" s="96">
        <v>1100</v>
      </c>
      <c r="V1699" s="96">
        <v>1050</v>
      </c>
      <c r="W1699" s="96">
        <v>990</v>
      </c>
      <c r="X1699" s="96">
        <v>940</v>
      </c>
      <c r="Y1699" s="96">
        <v>880</v>
      </c>
      <c r="Z1699" s="96">
        <v>830</v>
      </c>
      <c r="AA1699" s="96">
        <v>770</v>
      </c>
      <c r="AB1699" s="96">
        <v>660</v>
      </c>
      <c r="AC1699" s="95" t="s">
        <v>1664</v>
      </c>
      <c r="AD1699" s="96">
        <v>1800</v>
      </c>
      <c r="AE1699" s="96">
        <v>1710</v>
      </c>
      <c r="AF1699" s="96">
        <v>1620</v>
      </c>
      <c r="AG1699" s="96">
        <v>1530</v>
      </c>
      <c r="AH1699" s="96">
        <v>1440</v>
      </c>
      <c r="AI1699" s="96">
        <v>1350</v>
      </c>
      <c r="AJ1699" s="96">
        <v>1260</v>
      </c>
      <c r="AK1699" s="96">
        <v>1080</v>
      </c>
      <c r="AL1699" s="2"/>
      <c r="AM1699" s="95" t="s">
        <v>1664</v>
      </c>
      <c r="AN1699" s="96">
        <v>1600</v>
      </c>
      <c r="AO1699" s="96">
        <v>1520</v>
      </c>
      <c r="AP1699" s="96">
        <v>1440</v>
      </c>
      <c r="AQ1699" s="96">
        <v>1360</v>
      </c>
      <c r="AR1699" s="96">
        <v>1280</v>
      </c>
      <c r="AS1699" s="96">
        <v>1200</v>
      </c>
      <c r="AT1699" s="96">
        <v>1120</v>
      </c>
      <c r="AU1699" s="96">
        <v>960</v>
      </c>
      <c r="AW1699" s="95" t="s">
        <v>1664</v>
      </c>
      <c r="AX1699" s="96">
        <v>500</v>
      </c>
      <c r="AY1699" s="96">
        <v>480</v>
      </c>
      <c r="AZ1699" s="96">
        <v>450</v>
      </c>
      <c r="BA1699" s="96">
        <v>430</v>
      </c>
      <c r="BB1699" s="96">
        <v>400</v>
      </c>
      <c r="BC1699" s="96">
        <v>380</v>
      </c>
      <c r="BD1699" s="96">
        <v>350</v>
      </c>
      <c r="BE1699" s="96">
        <v>300</v>
      </c>
      <c r="BF1699" s="95" t="s">
        <v>1664</v>
      </c>
      <c r="BG1699" s="96">
        <v>700</v>
      </c>
      <c r="BH1699" s="96">
        <v>670</v>
      </c>
      <c r="BI1699" s="96">
        <v>630</v>
      </c>
      <c r="BJ1699" s="96">
        <v>600</v>
      </c>
      <c r="BK1699" s="96">
        <v>560</v>
      </c>
      <c r="BL1699" s="96">
        <v>530</v>
      </c>
      <c r="BM1699" s="96">
        <v>490</v>
      </c>
      <c r="BN1699" s="96">
        <v>420</v>
      </c>
      <c r="CH1699" s="2">
        <v>66825</v>
      </c>
      <c r="CI1699" s="2" t="s">
        <v>124</v>
      </c>
      <c r="CP1699" s="3">
        <v>64460</v>
      </c>
      <c r="CQ1699" s="3" t="s">
        <v>34440</v>
      </c>
      <c r="CR1699" s="3" t="s">
        <v>126</v>
      </c>
    </row>
    <row r="1700" spans="19:96" x14ac:dyDescent="0.25">
      <c r="S1700" s="2"/>
      <c r="T1700" s="95" t="s">
        <v>1665</v>
      </c>
      <c r="U1700" s="96">
        <v>1300</v>
      </c>
      <c r="V1700" s="96">
        <v>1240</v>
      </c>
      <c r="W1700" s="96">
        <v>1170</v>
      </c>
      <c r="X1700" s="96">
        <v>1110</v>
      </c>
      <c r="Y1700" s="96">
        <v>1040</v>
      </c>
      <c r="Z1700" s="96">
        <v>980</v>
      </c>
      <c r="AA1700" s="96">
        <v>910</v>
      </c>
      <c r="AB1700" s="96">
        <v>780</v>
      </c>
      <c r="AC1700" s="95" t="s">
        <v>1665</v>
      </c>
      <c r="AD1700" s="96">
        <v>2100</v>
      </c>
      <c r="AE1700" s="96">
        <v>2000</v>
      </c>
      <c r="AF1700" s="96">
        <v>1890</v>
      </c>
      <c r="AG1700" s="96">
        <v>1790</v>
      </c>
      <c r="AH1700" s="96">
        <v>1680</v>
      </c>
      <c r="AI1700" s="96">
        <v>1580</v>
      </c>
      <c r="AJ1700" s="96">
        <v>1470</v>
      </c>
      <c r="AK1700" s="96">
        <v>1260</v>
      </c>
      <c r="AL1700" s="2"/>
      <c r="AM1700" s="95" t="s">
        <v>1665</v>
      </c>
      <c r="AN1700" s="96">
        <v>1900</v>
      </c>
      <c r="AO1700" s="96">
        <v>1810</v>
      </c>
      <c r="AP1700" s="96">
        <v>1710</v>
      </c>
      <c r="AQ1700" s="96">
        <v>1620</v>
      </c>
      <c r="AR1700" s="96">
        <v>1520</v>
      </c>
      <c r="AS1700" s="96">
        <v>1430</v>
      </c>
      <c r="AT1700" s="96">
        <v>1330</v>
      </c>
      <c r="AU1700" s="96">
        <v>1140</v>
      </c>
      <c r="AW1700" s="95" t="s">
        <v>1665</v>
      </c>
      <c r="AX1700" s="96">
        <v>600</v>
      </c>
      <c r="AY1700" s="96">
        <v>570</v>
      </c>
      <c r="AZ1700" s="96">
        <v>540</v>
      </c>
      <c r="BA1700" s="96">
        <v>510</v>
      </c>
      <c r="BB1700" s="96">
        <v>480</v>
      </c>
      <c r="BC1700" s="96">
        <v>450</v>
      </c>
      <c r="BD1700" s="96">
        <v>420</v>
      </c>
      <c r="BE1700" s="96">
        <v>360</v>
      </c>
      <c r="BF1700" s="95" t="s">
        <v>1665</v>
      </c>
      <c r="BG1700" s="96">
        <v>800</v>
      </c>
      <c r="BH1700" s="96">
        <v>760</v>
      </c>
      <c r="BI1700" s="96">
        <v>720</v>
      </c>
      <c r="BJ1700" s="96">
        <v>680</v>
      </c>
      <c r="BK1700" s="96">
        <v>640</v>
      </c>
      <c r="BL1700" s="96">
        <v>600</v>
      </c>
      <c r="BM1700" s="96">
        <v>560</v>
      </c>
      <c r="BN1700" s="96">
        <v>480</v>
      </c>
      <c r="CH1700" s="2">
        <v>66826</v>
      </c>
      <c r="CI1700" s="2" t="s">
        <v>126</v>
      </c>
      <c r="CP1700" s="3">
        <v>64461</v>
      </c>
      <c r="CQ1700" s="3" t="s">
        <v>34441</v>
      </c>
      <c r="CR1700" s="3" t="s">
        <v>126</v>
      </c>
    </row>
    <row r="1701" spans="19:96" x14ac:dyDescent="0.25">
      <c r="S1701" s="2"/>
      <c r="T1701" s="95" t="s">
        <v>1666</v>
      </c>
      <c r="U1701" s="96">
        <v>1000</v>
      </c>
      <c r="V1701" s="96">
        <v>950</v>
      </c>
      <c r="W1701" s="96">
        <v>900</v>
      </c>
      <c r="X1701" s="96">
        <v>850</v>
      </c>
      <c r="Y1701" s="96">
        <v>800</v>
      </c>
      <c r="Z1701" s="96">
        <v>750</v>
      </c>
      <c r="AA1701" s="96">
        <v>700</v>
      </c>
      <c r="AB1701" s="96">
        <v>600</v>
      </c>
      <c r="AC1701" s="95" t="s">
        <v>1666</v>
      </c>
      <c r="AD1701" s="96">
        <v>1600</v>
      </c>
      <c r="AE1701" s="96">
        <v>1520</v>
      </c>
      <c r="AF1701" s="96">
        <v>1440</v>
      </c>
      <c r="AG1701" s="96">
        <v>1360</v>
      </c>
      <c r="AH1701" s="96">
        <v>1280</v>
      </c>
      <c r="AI1701" s="96">
        <v>1200</v>
      </c>
      <c r="AJ1701" s="96">
        <v>1120</v>
      </c>
      <c r="AK1701" s="96">
        <v>960</v>
      </c>
      <c r="AL1701" s="2"/>
      <c r="AM1701" s="95" t="s">
        <v>1666</v>
      </c>
      <c r="AN1701" s="96">
        <v>1500</v>
      </c>
      <c r="AO1701" s="96">
        <v>1430</v>
      </c>
      <c r="AP1701" s="96">
        <v>1350</v>
      </c>
      <c r="AQ1701" s="96">
        <v>1280</v>
      </c>
      <c r="AR1701" s="96">
        <v>1200</v>
      </c>
      <c r="AS1701" s="96">
        <v>1130</v>
      </c>
      <c r="AT1701" s="96">
        <v>1050</v>
      </c>
      <c r="AU1701" s="96">
        <v>900</v>
      </c>
      <c r="AW1701" s="95" t="s">
        <v>1666</v>
      </c>
      <c r="AX1701" s="96">
        <v>500</v>
      </c>
      <c r="AY1701" s="96">
        <v>480</v>
      </c>
      <c r="AZ1701" s="96">
        <v>450</v>
      </c>
      <c r="BA1701" s="96">
        <v>430</v>
      </c>
      <c r="BB1701" s="96">
        <v>400</v>
      </c>
      <c r="BC1701" s="96">
        <v>380</v>
      </c>
      <c r="BD1701" s="96">
        <v>350</v>
      </c>
      <c r="BE1701" s="96">
        <v>300</v>
      </c>
      <c r="BF1701" s="95" t="s">
        <v>1666</v>
      </c>
      <c r="BG1701" s="96">
        <v>600</v>
      </c>
      <c r="BH1701" s="96">
        <v>570</v>
      </c>
      <c r="BI1701" s="96">
        <v>540</v>
      </c>
      <c r="BJ1701" s="96">
        <v>510</v>
      </c>
      <c r="BK1701" s="96">
        <v>480</v>
      </c>
      <c r="BL1701" s="96">
        <v>450</v>
      </c>
      <c r="BM1701" s="96">
        <v>420</v>
      </c>
      <c r="BN1701" s="96">
        <v>360</v>
      </c>
      <c r="CH1701" s="2">
        <v>66829</v>
      </c>
      <c r="CI1701" s="2" t="s">
        <v>124</v>
      </c>
      <c r="CP1701" s="3">
        <v>64462</v>
      </c>
      <c r="CQ1701" s="3" t="s">
        <v>29337</v>
      </c>
      <c r="CR1701" s="3" t="s">
        <v>126</v>
      </c>
    </row>
    <row r="1702" spans="19:96" x14ac:dyDescent="0.25">
      <c r="S1702" s="2"/>
      <c r="T1702" s="95" t="s">
        <v>1667</v>
      </c>
      <c r="U1702" s="96">
        <v>700</v>
      </c>
      <c r="V1702" s="96">
        <v>670</v>
      </c>
      <c r="W1702" s="96">
        <v>630</v>
      </c>
      <c r="X1702" s="96">
        <v>600</v>
      </c>
      <c r="Y1702" s="96">
        <v>560</v>
      </c>
      <c r="Z1702" s="96">
        <v>530</v>
      </c>
      <c r="AA1702" s="96">
        <v>490</v>
      </c>
      <c r="AB1702" s="96">
        <v>420</v>
      </c>
      <c r="AC1702" s="95" t="s">
        <v>1667</v>
      </c>
      <c r="AD1702" s="96">
        <v>1100</v>
      </c>
      <c r="AE1702" s="96">
        <v>1050</v>
      </c>
      <c r="AF1702" s="96">
        <v>990</v>
      </c>
      <c r="AG1702" s="96">
        <v>940</v>
      </c>
      <c r="AH1702" s="96">
        <v>880</v>
      </c>
      <c r="AI1702" s="96">
        <v>830</v>
      </c>
      <c r="AJ1702" s="96">
        <v>770</v>
      </c>
      <c r="AK1702" s="96">
        <v>660</v>
      </c>
      <c r="AL1702" s="2"/>
      <c r="AM1702" s="95" t="s">
        <v>1667</v>
      </c>
      <c r="AN1702" s="96">
        <v>1000</v>
      </c>
      <c r="AO1702" s="96">
        <v>950</v>
      </c>
      <c r="AP1702" s="96">
        <v>900</v>
      </c>
      <c r="AQ1702" s="96">
        <v>850</v>
      </c>
      <c r="AR1702" s="96">
        <v>800</v>
      </c>
      <c r="AS1702" s="96">
        <v>750</v>
      </c>
      <c r="AT1702" s="96">
        <v>700</v>
      </c>
      <c r="AU1702" s="96">
        <v>600</v>
      </c>
      <c r="AW1702" s="95" t="s">
        <v>1667</v>
      </c>
      <c r="AX1702" s="96">
        <v>300</v>
      </c>
      <c r="AY1702" s="96">
        <v>290</v>
      </c>
      <c r="AZ1702" s="96">
        <v>270</v>
      </c>
      <c r="BA1702" s="96">
        <v>260</v>
      </c>
      <c r="BB1702" s="96">
        <v>240</v>
      </c>
      <c r="BC1702" s="96">
        <v>230</v>
      </c>
      <c r="BD1702" s="96">
        <v>210</v>
      </c>
      <c r="BE1702" s="96">
        <v>180</v>
      </c>
      <c r="BF1702" s="95" t="s">
        <v>1667</v>
      </c>
      <c r="BG1702" s="96">
        <v>400</v>
      </c>
      <c r="BH1702" s="96">
        <v>380</v>
      </c>
      <c r="BI1702" s="96">
        <v>360</v>
      </c>
      <c r="BJ1702" s="96">
        <v>340</v>
      </c>
      <c r="BK1702" s="96">
        <v>320</v>
      </c>
      <c r="BL1702" s="96">
        <v>300</v>
      </c>
      <c r="BM1702" s="96">
        <v>280</v>
      </c>
      <c r="BN1702" s="96">
        <v>240</v>
      </c>
      <c r="CH1702" s="2">
        <v>66830</v>
      </c>
      <c r="CI1702" s="2" t="s">
        <v>126</v>
      </c>
      <c r="CP1702" s="3">
        <v>64463</v>
      </c>
      <c r="CQ1702" s="3" t="s">
        <v>34442</v>
      </c>
      <c r="CR1702" s="3" t="s">
        <v>126</v>
      </c>
    </row>
    <row r="1703" spans="19:96" x14ac:dyDescent="0.25">
      <c r="S1703" s="2"/>
      <c r="T1703" s="95" t="s">
        <v>13407</v>
      </c>
      <c r="U1703" s="96">
        <v>900</v>
      </c>
      <c r="V1703" s="96">
        <v>860</v>
      </c>
      <c r="W1703" s="96">
        <v>810</v>
      </c>
      <c r="X1703" s="96">
        <v>770</v>
      </c>
      <c r="Y1703" s="96">
        <v>720</v>
      </c>
      <c r="Z1703" s="96">
        <v>680</v>
      </c>
      <c r="AA1703" s="96">
        <v>630</v>
      </c>
      <c r="AB1703" s="96">
        <v>540</v>
      </c>
      <c r="AC1703" s="95" t="s">
        <v>13407</v>
      </c>
      <c r="AD1703" s="96">
        <v>1400</v>
      </c>
      <c r="AE1703" s="96">
        <v>1330</v>
      </c>
      <c r="AF1703" s="96">
        <v>1260</v>
      </c>
      <c r="AG1703" s="96">
        <v>1190</v>
      </c>
      <c r="AH1703" s="96">
        <v>1120</v>
      </c>
      <c r="AI1703" s="96">
        <v>1050</v>
      </c>
      <c r="AJ1703" s="96">
        <v>980</v>
      </c>
      <c r="AK1703" s="96">
        <v>840</v>
      </c>
      <c r="AL1703" s="2"/>
      <c r="AM1703" s="95" t="s">
        <v>13407</v>
      </c>
      <c r="AN1703" s="96">
        <v>1300</v>
      </c>
      <c r="AO1703" s="96">
        <v>1240</v>
      </c>
      <c r="AP1703" s="96">
        <v>1170</v>
      </c>
      <c r="AQ1703" s="96">
        <v>1110</v>
      </c>
      <c r="AR1703" s="96">
        <v>1040</v>
      </c>
      <c r="AS1703" s="96">
        <v>980</v>
      </c>
      <c r="AT1703" s="96">
        <v>910</v>
      </c>
      <c r="AU1703" s="96">
        <v>780</v>
      </c>
      <c r="AW1703" s="95" t="s">
        <v>13407</v>
      </c>
      <c r="AX1703" s="96">
        <v>400</v>
      </c>
      <c r="AY1703" s="96">
        <v>380</v>
      </c>
      <c r="AZ1703" s="96">
        <v>360</v>
      </c>
      <c r="BA1703" s="96">
        <v>340</v>
      </c>
      <c r="BB1703" s="96">
        <v>320</v>
      </c>
      <c r="BC1703" s="96">
        <v>300</v>
      </c>
      <c r="BD1703" s="96">
        <v>280</v>
      </c>
      <c r="BE1703" s="96">
        <v>240</v>
      </c>
      <c r="BF1703" s="95" t="s">
        <v>13407</v>
      </c>
      <c r="BG1703" s="96">
        <v>600</v>
      </c>
      <c r="BH1703" s="96">
        <v>570</v>
      </c>
      <c r="BI1703" s="96">
        <v>540</v>
      </c>
      <c r="BJ1703" s="96">
        <v>510</v>
      </c>
      <c r="BK1703" s="96">
        <v>480</v>
      </c>
      <c r="BL1703" s="96">
        <v>450</v>
      </c>
      <c r="BM1703" s="96">
        <v>420</v>
      </c>
      <c r="BN1703" s="96">
        <v>360</v>
      </c>
      <c r="CH1703" s="2">
        <v>66831</v>
      </c>
      <c r="CI1703" s="2" t="s">
        <v>124</v>
      </c>
      <c r="CP1703" s="3">
        <v>64464</v>
      </c>
      <c r="CQ1703" s="3" t="s">
        <v>29338</v>
      </c>
      <c r="CR1703" s="3" t="s">
        <v>122</v>
      </c>
    </row>
    <row r="1704" spans="19:96" x14ac:dyDescent="0.25">
      <c r="S1704" s="2"/>
      <c r="T1704" s="95" t="s">
        <v>1668</v>
      </c>
      <c r="U1704" s="96">
        <v>900</v>
      </c>
      <c r="V1704" s="96">
        <v>860</v>
      </c>
      <c r="W1704" s="96">
        <v>810</v>
      </c>
      <c r="X1704" s="96">
        <v>770</v>
      </c>
      <c r="Y1704" s="96">
        <v>720</v>
      </c>
      <c r="Z1704" s="96">
        <v>680</v>
      </c>
      <c r="AA1704" s="96">
        <v>630</v>
      </c>
      <c r="AB1704" s="96">
        <v>540</v>
      </c>
      <c r="AC1704" s="95" t="s">
        <v>1668</v>
      </c>
      <c r="AD1704" s="96">
        <v>1400</v>
      </c>
      <c r="AE1704" s="96">
        <v>1330</v>
      </c>
      <c r="AF1704" s="96">
        <v>1260</v>
      </c>
      <c r="AG1704" s="96">
        <v>1190</v>
      </c>
      <c r="AH1704" s="96">
        <v>1120</v>
      </c>
      <c r="AI1704" s="96">
        <v>1050</v>
      </c>
      <c r="AJ1704" s="96">
        <v>980</v>
      </c>
      <c r="AK1704" s="96">
        <v>840</v>
      </c>
      <c r="AL1704" s="2"/>
      <c r="AM1704" s="95" t="s">
        <v>1668</v>
      </c>
      <c r="AN1704" s="96">
        <v>1400</v>
      </c>
      <c r="AO1704" s="96">
        <v>1330</v>
      </c>
      <c r="AP1704" s="96">
        <v>1260</v>
      </c>
      <c r="AQ1704" s="96">
        <v>1190</v>
      </c>
      <c r="AR1704" s="96">
        <v>1120</v>
      </c>
      <c r="AS1704" s="96">
        <v>1050</v>
      </c>
      <c r="AT1704" s="96">
        <v>980</v>
      </c>
      <c r="AU1704" s="96">
        <v>840</v>
      </c>
      <c r="AW1704" s="95" t="s">
        <v>1668</v>
      </c>
      <c r="AX1704" s="96">
        <v>500</v>
      </c>
      <c r="AY1704" s="96">
        <v>480</v>
      </c>
      <c r="AZ1704" s="96">
        <v>450</v>
      </c>
      <c r="BA1704" s="96">
        <v>430</v>
      </c>
      <c r="BB1704" s="96">
        <v>400</v>
      </c>
      <c r="BC1704" s="96">
        <v>380</v>
      </c>
      <c r="BD1704" s="96">
        <v>350</v>
      </c>
      <c r="BE1704" s="96">
        <v>300</v>
      </c>
      <c r="BF1704" s="95" t="s">
        <v>1668</v>
      </c>
      <c r="BG1704" s="96">
        <v>600</v>
      </c>
      <c r="BH1704" s="96">
        <v>570</v>
      </c>
      <c r="BI1704" s="96">
        <v>540</v>
      </c>
      <c r="BJ1704" s="96">
        <v>510</v>
      </c>
      <c r="BK1704" s="96">
        <v>480</v>
      </c>
      <c r="BL1704" s="96">
        <v>450</v>
      </c>
      <c r="BM1704" s="96">
        <v>420</v>
      </c>
      <c r="BN1704" s="96">
        <v>360</v>
      </c>
      <c r="CH1704" s="2">
        <v>66832</v>
      </c>
      <c r="CI1704" s="2" t="s">
        <v>126</v>
      </c>
      <c r="CP1704" s="3">
        <v>64465</v>
      </c>
      <c r="CQ1704" s="3" t="s">
        <v>29337</v>
      </c>
      <c r="CR1704" s="3" t="s">
        <v>124</v>
      </c>
    </row>
    <row r="1705" spans="19:96" x14ac:dyDescent="0.25">
      <c r="S1705" s="2"/>
      <c r="T1705" s="95" t="s">
        <v>14221</v>
      </c>
      <c r="U1705" s="96">
        <v>900</v>
      </c>
      <c r="V1705" s="96">
        <v>860</v>
      </c>
      <c r="W1705" s="96">
        <v>810</v>
      </c>
      <c r="X1705" s="96">
        <v>770</v>
      </c>
      <c r="Y1705" s="96">
        <v>720</v>
      </c>
      <c r="Z1705" s="96">
        <v>680</v>
      </c>
      <c r="AA1705" s="96">
        <v>630</v>
      </c>
      <c r="AB1705" s="96">
        <v>540</v>
      </c>
      <c r="AC1705" s="95" t="s">
        <v>14221</v>
      </c>
      <c r="AD1705" s="96">
        <v>1400</v>
      </c>
      <c r="AE1705" s="96">
        <v>1330</v>
      </c>
      <c r="AF1705" s="96">
        <v>1260</v>
      </c>
      <c r="AG1705" s="96">
        <v>1190</v>
      </c>
      <c r="AH1705" s="96">
        <v>1120</v>
      </c>
      <c r="AI1705" s="96">
        <v>1050</v>
      </c>
      <c r="AJ1705" s="96">
        <v>980</v>
      </c>
      <c r="AK1705" s="96">
        <v>840</v>
      </c>
      <c r="AL1705" s="2"/>
      <c r="AM1705" s="95" t="s">
        <v>14221</v>
      </c>
      <c r="AN1705" s="96">
        <v>1400</v>
      </c>
      <c r="AO1705" s="96">
        <v>1330</v>
      </c>
      <c r="AP1705" s="96">
        <v>1260</v>
      </c>
      <c r="AQ1705" s="96">
        <v>1190</v>
      </c>
      <c r="AR1705" s="96">
        <v>1120</v>
      </c>
      <c r="AS1705" s="96">
        <v>1050</v>
      </c>
      <c r="AT1705" s="96">
        <v>980</v>
      </c>
      <c r="AU1705" s="96">
        <v>840</v>
      </c>
      <c r="AW1705" s="95" t="s">
        <v>14221</v>
      </c>
      <c r="AX1705" s="96">
        <v>500</v>
      </c>
      <c r="AY1705" s="96">
        <v>480</v>
      </c>
      <c r="AZ1705" s="96">
        <v>450</v>
      </c>
      <c r="BA1705" s="96">
        <v>430</v>
      </c>
      <c r="BB1705" s="96">
        <v>400</v>
      </c>
      <c r="BC1705" s="96">
        <v>380</v>
      </c>
      <c r="BD1705" s="96">
        <v>350</v>
      </c>
      <c r="BE1705" s="96">
        <v>300</v>
      </c>
      <c r="BF1705" s="95" t="s">
        <v>14221</v>
      </c>
      <c r="BG1705" s="96">
        <v>600</v>
      </c>
      <c r="BH1705" s="96">
        <v>570</v>
      </c>
      <c r="BI1705" s="96">
        <v>540</v>
      </c>
      <c r="BJ1705" s="96">
        <v>510</v>
      </c>
      <c r="BK1705" s="96">
        <v>480</v>
      </c>
      <c r="BL1705" s="96">
        <v>450</v>
      </c>
      <c r="BM1705" s="96">
        <v>420</v>
      </c>
      <c r="BN1705" s="96">
        <v>360</v>
      </c>
      <c r="CH1705" s="2">
        <v>66838</v>
      </c>
      <c r="CI1705" s="2" t="s">
        <v>124</v>
      </c>
      <c r="CP1705" s="3">
        <v>64466</v>
      </c>
      <c r="CQ1705" s="3" t="s">
        <v>34439</v>
      </c>
      <c r="CR1705" s="3" t="s">
        <v>126</v>
      </c>
    </row>
    <row r="1706" spans="19:96" x14ac:dyDescent="0.25">
      <c r="S1706" s="2"/>
      <c r="T1706" s="95" t="s">
        <v>1669</v>
      </c>
      <c r="U1706" s="96">
        <v>1300</v>
      </c>
      <c r="V1706" s="96">
        <v>1240</v>
      </c>
      <c r="W1706" s="96">
        <v>1170</v>
      </c>
      <c r="X1706" s="96">
        <v>1110</v>
      </c>
      <c r="Y1706" s="96">
        <v>1040</v>
      </c>
      <c r="Z1706" s="96">
        <v>980</v>
      </c>
      <c r="AA1706" s="96">
        <v>910</v>
      </c>
      <c r="AB1706" s="96">
        <v>780</v>
      </c>
      <c r="AC1706" s="95" t="s">
        <v>1669</v>
      </c>
      <c r="AD1706" s="96">
        <v>2100</v>
      </c>
      <c r="AE1706" s="96">
        <v>2000</v>
      </c>
      <c r="AF1706" s="96">
        <v>1890</v>
      </c>
      <c r="AG1706" s="96">
        <v>1790</v>
      </c>
      <c r="AH1706" s="96">
        <v>1680</v>
      </c>
      <c r="AI1706" s="96">
        <v>1580</v>
      </c>
      <c r="AJ1706" s="96">
        <v>1470</v>
      </c>
      <c r="AK1706" s="96">
        <v>1260</v>
      </c>
      <c r="AL1706" s="2"/>
      <c r="AM1706" s="95" t="s">
        <v>1669</v>
      </c>
      <c r="AN1706" s="96">
        <v>2000</v>
      </c>
      <c r="AO1706" s="96">
        <v>1900</v>
      </c>
      <c r="AP1706" s="96">
        <v>1800</v>
      </c>
      <c r="AQ1706" s="96">
        <v>1700</v>
      </c>
      <c r="AR1706" s="96">
        <v>1600</v>
      </c>
      <c r="AS1706" s="96">
        <v>1500</v>
      </c>
      <c r="AT1706" s="96">
        <v>1400</v>
      </c>
      <c r="AU1706" s="96">
        <v>1200</v>
      </c>
      <c r="AW1706" s="95" t="s">
        <v>1669</v>
      </c>
      <c r="AX1706" s="96">
        <v>700</v>
      </c>
      <c r="AY1706" s="96">
        <v>670</v>
      </c>
      <c r="AZ1706" s="96">
        <v>630</v>
      </c>
      <c r="BA1706" s="96">
        <v>600</v>
      </c>
      <c r="BB1706" s="96">
        <v>560</v>
      </c>
      <c r="BC1706" s="96">
        <v>530</v>
      </c>
      <c r="BD1706" s="96">
        <v>490</v>
      </c>
      <c r="BE1706" s="96">
        <v>420</v>
      </c>
      <c r="BF1706" s="95" t="s">
        <v>1669</v>
      </c>
      <c r="BG1706" s="96">
        <v>900</v>
      </c>
      <c r="BH1706" s="96">
        <v>860</v>
      </c>
      <c r="BI1706" s="96">
        <v>810</v>
      </c>
      <c r="BJ1706" s="96">
        <v>770</v>
      </c>
      <c r="BK1706" s="96">
        <v>720</v>
      </c>
      <c r="BL1706" s="96">
        <v>680</v>
      </c>
      <c r="BM1706" s="96">
        <v>630</v>
      </c>
      <c r="BN1706" s="96">
        <v>540</v>
      </c>
      <c r="CH1706" s="2">
        <v>66839</v>
      </c>
      <c r="CI1706" s="2" t="s">
        <v>124</v>
      </c>
      <c r="CP1706" s="3">
        <v>64467</v>
      </c>
      <c r="CQ1706" s="3" t="s">
        <v>29338</v>
      </c>
      <c r="CR1706" s="3" t="s">
        <v>124</v>
      </c>
    </row>
    <row r="1707" spans="19:96" x14ac:dyDescent="0.25">
      <c r="S1707" s="2"/>
      <c r="T1707" s="95" t="s">
        <v>1670</v>
      </c>
      <c r="U1707" s="96">
        <v>900</v>
      </c>
      <c r="V1707" s="96">
        <v>860</v>
      </c>
      <c r="W1707" s="96">
        <v>810</v>
      </c>
      <c r="X1707" s="96">
        <v>770</v>
      </c>
      <c r="Y1707" s="96">
        <v>720</v>
      </c>
      <c r="Z1707" s="96">
        <v>680</v>
      </c>
      <c r="AA1707" s="96">
        <v>630</v>
      </c>
      <c r="AB1707" s="96">
        <v>540</v>
      </c>
      <c r="AC1707" s="95" t="s">
        <v>1670</v>
      </c>
      <c r="AD1707" s="96">
        <v>1400</v>
      </c>
      <c r="AE1707" s="96">
        <v>1330</v>
      </c>
      <c r="AF1707" s="96">
        <v>1260</v>
      </c>
      <c r="AG1707" s="96">
        <v>1190</v>
      </c>
      <c r="AH1707" s="96">
        <v>1120</v>
      </c>
      <c r="AI1707" s="96">
        <v>1050</v>
      </c>
      <c r="AJ1707" s="96">
        <v>980</v>
      </c>
      <c r="AK1707" s="96">
        <v>840</v>
      </c>
      <c r="AL1707" s="2"/>
      <c r="AM1707" s="95" t="s">
        <v>1670</v>
      </c>
      <c r="AN1707" s="96">
        <v>1400</v>
      </c>
      <c r="AO1707" s="96">
        <v>1330</v>
      </c>
      <c r="AP1707" s="96">
        <v>1260</v>
      </c>
      <c r="AQ1707" s="96">
        <v>1190</v>
      </c>
      <c r="AR1707" s="96">
        <v>1120</v>
      </c>
      <c r="AS1707" s="96">
        <v>1050</v>
      </c>
      <c r="AT1707" s="96">
        <v>980</v>
      </c>
      <c r="AU1707" s="96">
        <v>840</v>
      </c>
      <c r="AW1707" s="95" t="s">
        <v>1670</v>
      </c>
      <c r="AX1707" s="96">
        <v>500</v>
      </c>
      <c r="AY1707" s="96">
        <v>480</v>
      </c>
      <c r="AZ1707" s="96">
        <v>450</v>
      </c>
      <c r="BA1707" s="96">
        <v>430</v>
      </c>
      <c r="BB1707" s="96">
        <v>400</v>
      </c>
      <c r="BC1707" s="96">
        <v>380</v>
      </c>
      <c r="BD1707" s="96">
        <v>350</v>
      </c>
      <c r="BE1707" s="96">
        <v>300</v>
      </c>
      <c r="BF1707" s="95" t="s">
        <v>1670</v>
      </c>
      <c r="BG1707" s="96">
        <v>600</v>
      </c>
      <c r="BH1707" s="96">
        <v>570</v>
      </c>
      <c r="BI1707" s="96">
        <v>540</v>
      </c>
      <c r="BJ1707" s="96">
        <v>510</v>
      </c>
      <c r="BK1707" s="96">
        <v>480</v>
      </c>
      <c r="BL1707" s="96">
        <v>450</v>
      </c>
      <c r="BM1707" s="96">
        <v>420</v>
      </c>
      <c r="BN1707" s="96">
        <v>360</v>
      </c>
      <c r="CH1707" s="2">
        <v>66840</v>
      </c>
      <c r="CI1707" s="2" t="s">
        <v>126</v>
      </c>
      <c r="CP1707" s="3">
        <v>64468</v>
      </c>
      <c r="CQ1707" s="3" t="s">
        <v>34443</v>
      </c>
      <c r="CR1707" s="3" t="s">
        <v>124</v>
      </c>
    </row>
    <row r="1708" spans="19:96" x14ac:dyDescent="0.25">
      <c r="S1708" s="2"/>
      <c r="T1708" s="95" t="s">
        <v>1671</v>
      </c>
      <c r="U1708" s="96">
        <v>3100</v>
      </c>
      <c r="V1708" s="96">
        <v>2950</v>
      </c>
      <c r="W1708" s="96">
        <v>2790</v>
      </c>
      <c r="X1708" s="96">
        <v>2640</v>
      </c>
      <c r="Y1708" s="96">
        <v>2480</v>
      </c>
      <c r="Z1708" s="96">
        <v>2330</v>
      </c>
      <c r="AA1708" s="96">
        <v>2170</v>
      </c>
      <c r="AB1708" s="96">
        <v>1860</v>
      </c>
      <c r="AC1708" s="95" t="s">
        <v>1671</v>
      </c>
      <c r="AD1708" s="96">
        <v>5000</v>
      </c>
      <c r="AE1708" s="96">
        <v>4750</v>
      </c>
      <c r="AF1708" s="96">
        <v>4500</v>
      </c>
      <c r="AG1708" s="96">
        <v>4250</v>
      </c>
      <c r="AH1708" s="96">
        <v>4000</v>
      </c>
      <c r="AI1708" s="96">
        <v>3750</v>
      </c>
      <c r="AJ1708" s="96">
        <v>3500</v>
      </c>
      <c r="AK1708" s="96">
        <v>3000</v>
      </c>
      <c r="AL1708" s="2"/>
      <c r="AM1708" s="95" t="s">
        <v>1671</v>
      </c>
      <c r="AN1708" s="96">
        <v>4600</v>
      </c>
      <c r="AO1708" s="96">
        <v>4370</v>
      </c>
      <c r="AP1708" s="96">
        <v>4140</v>
      </c>
      <c r="AQ1708" s="96">
        <v>3910</v>
      </c>
      <c r="AR1708" s="96">
        <v>3680</v>
      </c>
      <c r="AS1708" s="96">
        <v>3450</v>
      </c>
      <c r="AT1708" s="96">
        <v>3220</v>
      </c>
      <c r="AU1708" s="96">
        <v>2760</v>
      </c>
      <c r="AW1708" s="95" t="s">
        <v>1671</v>
      </c>
      <c r="AX1708" s="96">
        <v>1500</v>
      </c>
      <c r="AY1708" s="96">
        <v>1430</v>
      </c>
      <c r="AZ1708" s="96">
        <v>1350</v>
      </c>
      <c r="BA1708" s="96">
        <v>1280</v>
      </c>
      <c r="BB1708" s="96">
        <v>1200</v>
      </c>
      <c r="BC1708" s="96">
        <v>1130</v>
      </c>
      <c r="BD1708" s="96">
        <v>1050</v>
      </c>
      <c r="BE1708" s="96">
        <v>900</v>
      </c>
      <c r="BF1708" s="95" t="s">
        <v>1671</v>
      </c>
      <c r="BG1708" s="96">
        <v>2000</v>
      </c>
      <c r="BH1708" s="96">
        <v>1900</v>
      </c>
      <c r="BI1708" s="96">
        <v>1800</v>
      </c>
      <c r="BJ1708" s="96">
        <v>1700</v>
      </c>
      <c r="BK1708" s="96">
        <v>1600</v>
      </c>
      <c r="BL1708" s="96">
        <v>1500</v>
      </c>
      <c r="BM1708" s="96">
        <v>1400</v>
      </c>
      <c r="BN1708" s="96">
        <v>1200</v>
      </c>
      <c r="CH1708" s="2">
        <v>66847</v>
      </c>
      <c r="CI1708" s="2" t="s">
        <v>124</v>
      </c>
      <c r="CP1708" s="3">
        <v>64469</v>
      </c>
      <c r="CQ1708" s="3" t="s">
        <v>34444</v>
      </c>
      <c r="CR1708" s="3" t="s">
        <v>124</v>
      </c>
    </row>
    <row r="1709" spans="19:96" x14ac:dyDescent="0.25">
      <c r="S1709" s="2"/>
      <c r="T1709" s="95" t="s">
        <v>1672</v>
      </c>
      <c r="U1709" s="96">
        <v>900</v>
      </c>
      <c r="V1709" s="96">
        <v>860</v>
      </c>
      <c r="W1709" s="96">
        <v>810</v>
      </c>
      <c r="X1709" s="96">
        <v>770</v>
      </c>
      <c r="Y1709" s="96">
        <v>720</v>
      </c>
      <c r="Z1709" s="96">
        <v>680</v>
      </c>
      <c r="AA1709" s="96">
        <v>630</v>
      </c>
      <c r="AB1709" s="96">
        <v>540</v>
      </c>
      <c r="AC1709" s="95" t="s">
        <v>1672</v>
      </c>
      <c r="AD1709" s="96">
        <v>1400</v>
      </c>
      <c r="AE1709" s="96">
        <v>1330</v>
      </c>
      <c r="AF1709" s="96">
        <v>1260</v>
      </c>
      <c r="AG1709" s="96">
        <v>1190</v>
      </c>
      <c r="AH1709" s="96">
        <v>1120</v>
      </c>
      <c r="AI1709" s="96">
        <v>1050</v>
      </c>
      <c r="AJ1709" s="96">
        <v>980</v>
      </c>
      <c r="AK1709" s="96">
        <v>840</v>
      </c>
      <c r="AL1709" s="2"/>
      <c r="AM1709" s="95" t="s">
        <v>1672</v>
      </c>
      <c r="AN1709" s="96">
        <v>1400</v>
      </c>
      <c r="AO1709" s="96">
        <v>1330</v>
      </c>
      <c r="AP1709" s="96">
        <v>1260</v>
      </c>
      <c r="AQ1709" s="96">
        <v>1190</v>
      </c>
      <c r="AR1709" s="96">
        <v>1120</v>
      </c>
      <c r="AS1709" s="96">
        <v>1050</v>
      </c>
      <c r="AT1709" s="96">
        <v>980</v>
      </c>
      <c r="AU1709" s="96">
        <v>840</v>
      </c>
      <c r="AW1709" s="95" t="s">
        <v>1672</v>
      </c>
      <c r="AX1709" s="96">
        <v>500</v>
      </c>
      <c r="AY1709" s="96">
        <v>480</v>
      </c>
      <c r="AZ1709" s="96">
        <v>450</v>
      </c>
      <c r="BA1709" s="96">
        <v>430</v>
      </c>
      <c r="BB1709" s="96">
        <v>400</v>
      </c>
      <c r="BC1709" s="96">
        <v>380</v>
      </c>
      <c r="BD1709" s="96">
        <v>350</v>
      </c>
      <c r="BE1709" s="96">
        <v>300</v>
      </c>
      <c r="BF1709" s="95" t="s">
        <v>1672</v>
      </c>
      <c r="BG1709" s="96">
        <v>600</v>
      </c>
      <c r="BH1709" s="96">
        <v>570</v>
      </c>
      <c r="BI1709" s="96">
        <v>540</v>
      </c>
      <c r="BJ1709" s="96">
        <v>510</v>
      </c>
      <c r="BK1709" s="96">
        <v>480</v>
      </c>
      <c r="BL1709" s="96">
        <v>450</v>
      </c>
      <c r="BM1709" s="96">
        <v>420</v>
      </c>
      <c r="BN1709" s="96">
        <v>360</v>
      </c>
      <c r="CH1709" s="2">
        <v>66848</v>
      </c>
      <c r="CI1709" s="2" t="s">
        <v>126</v>
      </c>
      <c r="CP1709" s="3">
        <v>64470</v>
      </c>
      <c r="CQ1709" s="3" t="s">
        <v>34445</v>
      </c>
      <c r="CR1709" s="3" t="s">
        <v>126</v>
      </c>
    </row>
    <row r="1710" spans="19:96" x14ac:dyDescent="0.25">
      <c r="S1710" s="2"/>
      <c r="T1710" s="95" t="s">
        <v>1673</v>
      </c>
      <c r="U1710" s="96">
        <v>1400</v>
      </c>
      <c r="V1710" s="96">
        <v>1330</v>
      </c>
      <c r="W1710" s="96">
        <v>1260</v>
      </c>
      <c r="X1710" s="96">
        <v>1190</v>
      </c>
      <c r="Y1710" s="96">
        <v>1120</v>
      </c>
      <c r="Z1710" s="96">
        <v>1050</v>
      </c>
      <c r="AA1710" s="96">
        <v>980</v>
      </c>
      <c r="AB1710" s="96">
        <v>840</v>
      </c>
      <c r="AC1710" s="95" t="s">
        <v>1673</v>
      </c>
      <c r="AD1710" s="96">
        <v>2200</v>
      </c>
      <c r="AE1710" s="96">
        <v>2090</v>
      </c>
      <c r="AF1710" s="96">
        <v>1980</v>
      </c>
      <c r="AG1710" s="96">
        <v>1870</v>
      </c>
      <c r="AH1710" s="96">
        <v>1760</v>
      </c>
      <c r="AI1710" s="96">
        <v>1650</v>
      </c>
      <c r="AJ1710" s="96">
        <v>1540</v>
      </c>
      <c r="AK1710" s="96">
        <v>1320</v>
      </c>
      <c r="AL1710" s="2"/>
      <c r="AM1710" s="95" t="s">
        <v>1673</v>
      </c>
      <c r="AN1710" s="96">
        <v>2100</v>
      </c>
      <c r="AO1710" s="96">
        <v>2000</v>
      </c>
      <c r="AP1710" s="96">
        <v>1890</v>
      </c>
      <c r="AQ1710" s="96">
        <v>1790</v>
      </c>
      <c r="AR1710" s="96">
        <v>1680</v>
      </c>
      <c r="AS1710" s="96">
        <v>1580</v>
      </c>
      <c r="AT1710" s="96">
        <v>1470</v>
      </c>
      <c r="AU1710" s="96">
        <v>1260</v>
      </c>
      <c r="AW1710" s="95" t="s">
        <v>1673</v>
      </c>
      <c r="AX1710" s="96">
        <v>700</v>
      </c>
      <c r="AY1710" s="96">
        <v>670</v>
      </c>
      <c r="AZ1710" s="96">
        <v>630</v>
      </c>
      <c r="BA1710" s="96">
        <v>600</v>
      </c>
      <c r="BB1710" s="96">
        <v>560</v>
      </c>
      <c r="BC1710" s="96">
        <v>530</v>
      </c>
      <c r="BD1710" s="96">
        <v>490</v>
      </c>
      <c r="BE1710" s="96">
        <v>420</v>
      </c>
      <c r="BF1710" s="95" t="s">
        <v>1673</v>
      </c>
      <c r="BG1710" s="96">
        <v>900</v>
      </c>
      <c r="BH1710" s="96">
        <v>860</v>
      </c>
      <c r="BI1710" s="96">
        <v>810</v>
      </c>
      <c r="BJ1710" s="96">
        <v>770</v>
      </c>
      <c r="BK1710" s="96">
        <v>720</v>
      </c>
      <c r="BL1710" s="96">
        <v>680</v>
      </c>
      <c r="BM1710" s="96">
        <v>630</v>
      </c>
      <c r="BN1710" s="96">
        <v>540</v>
      </c>
      <c r="CH1710" s="2">
        <v>66849</v>
      </c>
      <c r="CI1710" s="2" t="s">
        <v>126</v>
      </c>
      <c r="CP1710" s="3">
        <v>64471</v>
      </c>
      <c r="CQ1710" s="3" t="s">
        <v>34446</v>
      </c>
      <c r="CR1710" s="3" t="s">
        <v>126</v>
      </c>
    </row>
    <row r="1711" spans="19:96" x14ac:dyDescent="0.25">
      <c r="S1711" s="2"/>
      <c r="T1711" s="95" t="s">
        <v>1674</v>
      </c>
      <c r="U1711" s="96">
        <v>700</v>
      </c>
      <c r="V1711" s="96">
        <v>670</v>
      </c>
      <c r="W1711" s="96">
        <v>630</v>
      </c>
      <c r="X1711" s="96">
        <v>600</v>
      </c>
      <c r="Y1711" s="96">
        <v>560</v>
      </c>
      <c r="Z1711" s="96">
        <v>530</v>
      </c>
      <c r="AA1711" s="96">
        <v>490</v>
      </c>
      <c r="AB1711" s="96">
        <v>420</v>
      </c>
      <c r="AC1711" s="95" t="s">
        <v>1674</v>
      </c>
      <c r="AD1711" s="96">
        <v>1100</v>
      </c>
      <c r="AE1711" s="96">
        <v>1050</v>
      </c>
      <c r="AF1711" s="96">
        <v>990</v>
      </c>
      <c r="AG1711" s="96">
        <v>940</v>
      </c>
      <c r="AH1711" s="96">
        <v>880</v>
      </c>
      <c r="AI1711" s="96">
        <v>830</v>
      </c>
      <c r="AJ1711" s="96">
        <v>770</v>
      </c>
      <c r="AK1711" s="96">
        <v>660</v>
      </c>
      <c r="AL1711" s="2"/>
      <c r="AM1711" s="95" t="s">
        <v>1674</v>
      </c>
      <c r="AN1711" s="96">
        <v>1000</v>
      </c>
      <c r="AO1711" s="96">
        <v>950</v>
      </c>
      <c r="AP1711" s="96">
        <v>900</v>
      </c>
      <c r="AQ1711" s="96">
        <v>850</v>
      </c>
      <c r="AR1711" s="96">
        <v>800</v>
      </c>
      <c r="AS1711" s="96">
        <v>750</v>
      </c>
      <c r="AT1711" s="96">
        <v>700</v>
      </c>
      <c r="AU1711" s="96">
        <v>600</v>
      </c>
      <c r="AW1711" s="95" t="s">
        <v>1674</v>
      </c>
      <c r="AX1711" s="96">
        <v>300</v>
      </c>
      <c r="AY1711" s="96">
        <v>290</v>
      </c>
      <c r="AZ1711" s="96">
        <v>270</v>
      </c>
      <c r="BA1711" s="96">
        <v>260</v>
      </c>
      <c r="BB1711" s="96">
        <v>240</v>
      </c>
      <c r="BC1711" s="96">
        <v>230</v>
      </c>
      <c r="BD1711" s="96">
        <v>210</v>
      </c>
      <c r="BE1711" s="96">
        <v>180</v>
      </c>
      <c r="BF1711" s="95" t="s">
        <v>1674</v>
      </c>
      <c r="BG1711" s="96">
        <v>500</v>
      </c>
      <c r="BH1711" s="96">
        <v>480</v>
      </c>
      <c r="BI1711" s="96">
        <v>450</v>
      </c>
      <c r="BJ1711" s="96">
        <v>430</v>
      </c>
      <c r="BK1711" s="96">
        <v>400</v>
      </c>
      <c r="BL1711" s="96">
        <v>380</v>
      </c>
      <c r="BM1711" s="96">
        <v>350</v>
      </c>
      <c r="BN1711" s="96">
        <v>300</v>
      </c>
      <c r="CH1711" s="2">
        <v>66850</v>
      </c>
      <c r="CI1711" s="2" t="s">
        <v>124</v>
      </c>
      <c r="CP1711" s="3">
        <v>64472</v>
      </c>
      <c r="CQ1711" s="3" t="s">
        <v>34447</v>
      </c>
      <c r="CR1711" s="3" t="s">
        <v>126</v>
      </c>
    </row>
    <row r="1712" spans="19:96" x14ac:dyDescent="0.25">
      <c r="S1712" s="2"/>
      <c r="T1712" s="95" t="s">
        <v>1675</v>
      </c>
      <c r="U1712" s="96">
        <v>800</v>
      </c>
      <c r="V1712" s="96">
        <v>760</v>
      </c>
      <c r="W1712" s="96">
        <v>720</v>
      </c>
      <c r="X1712" s="96">
        <v>680</v>
      </c>
      <c r="Y1712" s="96">
        <v>640</v>
      </c>
      <c r="Z1712" s="96">
        <v>600</v>
      </c>
      <c r="AA1712" s="96">
        <v>560</v>
      </c>
      <c r="AB1712" s="96">
        <v>480</v>
      </c>
      <c r="AC1712" s="95" t="s">
        <v>1675</v>
      </c>
      <c r="AD1712" s="96">
        <v>1300</v>
      </c>
      <c r="AE1712" s="96">
        <v>1240</v>
      </c>
      <c r="AF1712" s="96">
        <v>1170</v>
      </c>
      <c r="AG1712" s="96">
        <v>1110</v>
      </c>
      <c r="AH1712" s="96">
        <v>1040</v>
      </c>
      <c r="AI1712" s="96">
        <v>980</v>
      </c>
      <c r="AJ1712" s="96">
        <v>910</v>
      </c>
      <c r="AK1712" s="96">
        <v>780</v>
      </c>
      <c r="AL1712" s="2"/>
      <c r="AM1712" s="95" t="s">
        <v>1675</v>
      </c>
      <c r="AN1712" s="96">
        <v>1200</v>
      </c>
      <c r="AO1712" s="96">
        <v>1140</v>
      </c>
      <c r="AP1712" s="96">
        <v>1080</v>
      </c>
      <c r="AQ1712" s="96">
        <v>1020</v>
      </c>
      <c r="AR1712" s="96">
        <v>960</v>
      </c>
      <c r="AS1712" s="96">
        <v>900</v>
      </c>
      <c r="AT1712" s="96">
        <v>840</v>
      </c>
      <c r="AU1712" s="96">
        <v>720</v>
      </c>
      <c r="AW1712" s="95" t="s">
        <v>1675</v>
      </c>
      <c r="AX1712" s="96">
        <v>400</v>
      </c>
      <c r="AY1712" s="96">
        <v>380</v>
      </c>
      <c r="AZ1712" s="96">
        <v>360</v>
      </c>
      <c r="BA1712" s="96">
        <v>340</v>
      </c>
      <c r="BB1712" s="96">
        <v>320</v>
      </c>
      <c r="BC1712" s="96">
        <v>300</v>
      </c>
      <c r="BD1712" s="96">
        <v>280</v>
      </c>
      <c r="BE1712" s="96">
        <v>240</v>
      </c>
      <c r="BF1712" s="95" t="s">
        <v>1675</v>
      </c>
      <c r="BG1712" s="96">
        <v>500</v>
      </c>
      <c r="BH1712" s="96">
        <v>480</v>
      </c>
      <c r="BI1712" s="96">
        <v>450</v>
      </c>
      <c r="BJ1712" s="96">
        <v>430</v>
      </c>
      <c r="BK1712" s="96">
        <v>400</v>
      </c>
      <c r="BL1712" s="96">
        <v>380</v>
      </c>
      <c r="BM1712" s="96">
        <v>350</v>
      </c>
      <c r="BN1712" s="96">
        <v>300</v>
      </c>
      <c r="CH1712" s="2">
        <v>66851</v>
      </c>
      <c r="CI1712" s="2" t="s">
        <v>126</v>
      </c>
      <c r="CP1712" s="3">
        <v>64473</v>
      </c>
      <c r="CQ1712" s="3" t="s">
        <v>29336</v>
      </c>
      <c r="CR1712" s="3" t="s">
        <v>126</v>
      </c>
    </row>
    <row r="1713" spans="19:96" x14ac:dyDescent="0.25">
      <c r="S1713" s="2"/>
      <c r="T1713" s="95" t="s">
        <v>30901</v>
      </c>
      <c r="U1713" s="96">
        <v>700</v>
      </c>
      <c r="V1713" s="96">
        <v>670</v>
      </c>
      <c r="W1713" s="96">
        <v>630</v>
      </c>
      <c r="X1713" s="96">
        <v>600</v>
      </c>
      <c r="Y1713" s="96">
        <v>560</v>
      </c>
      <c r="Z1713" s="96">
        <v>530</v>
      </c>
      <c r="AA1713" s="96">
        <v>490</v>
      </c>
      <c r="AB1713" s="96">
        <v>420</v>
      </c>
      <c r="AC1713" s="95" t="s">
        <v>30901</v>
      </c>
      <c r="AD1713" s="96">
        <v>1100</v>
      </c>
      <c r="AE1713" s="96">
        <v>1050</v>
      </c>
      <c r="AF1713" s="96">
        <v>990</v>
      </c>
      <c r="AG1713" s="96">
        <v>940</v>
      </c>
      <c r="AH1713" s="96">
        <v>880</v>
      </c>
      <c r="AI1713" s="96">
        <v>830</v>
      </c>
      <c r="AJ1713" s="96">
        <v>770</v>
      </c>
      <c r="AK1713" s="96">
        <v>660</v>
      </c>
      <c r="AL1713" s="2"/>
      <c r="AM1713" s="95" t="s">
        <v>30901</v>
      </c>
      <c r="AN1713" s="96">
        <v>1100</v>
      </c>
      <c r="AO1713" s="96">
        <v>1050</v>
      </c>
      <c r="AP1713" s="96">
        <v>990</v>
      </c>
      <c r="AQ1713" s="96">
        <v>940</v>
      </c>
      <c r="AR1713" s="96">
        <v>880</v>
      </c>
      <c r="AS1713" s="96">
        <v>830</v>
      </c>
      <c r="AT1713" s="96">
        <v>770</v>
      </c>
      <c r="AU1713" s="96">
        <v>660</v>
      </c>
      <c r="AW1713" s="95" t="s">
        <v>30901</v>
      </c>
      <c r="AX1713" s="96">
        <v>400</v>
      </c>
      <c r="AY1713" s="96">
        <v>380</v>
      </c>
      <c r="AZ1713" s="96">
        <v>360</v>
      </c>
      <c r="BA1713" s="96">
        <v>340</v>
      </c>
      <c r="BB1713" s="96">
        <v>320</v>
      </c>
      <c r="BC1713" s="96">
        <v>300</v>
      </c>
      <c r="BD1713" s="96">
        <v>280</v>
      </c>
      <c r="BE1713" s="96">
        <v>240</v>
      </c>
      <c r="BF1713" s="95" t="s">
        <v>30901</v>
      </c>
      <c r="BG1713" s="96">
        <v>500</v>
      </c>
      <c r="BH1713" s="96">
        <v>480</v>
      </c>
      <c r="BI1713" s="96">
        <v>450</v>
      </c>
      <c r="BJ1713" s="96">
        <v>430</v>
      </c>
      <c r="BK1713" s="96">
        <v>400</v>
      </c>
      <c r="BL1713" s="96">
        <v>380</v>
      </c>
      <c r="BM1713" s="96">
        <v>350</v>
      </c>
      <c r="BN1713" s="96">
        <v>300</v>
      </c>
      <c r="CH1713" s="2">
        <v>66854</v>
      </c>
      <c r="CI1713" s="2" t="s">
        <v>124</v>
      </c>
      <c r="CP1713" s="3">
        <v>64474</v>
      </c>
      <c r="CQ1713" s="3" t="s">
        <v>29337</v>
      </c>
      <c r="CR1713" s="3" t="s">
        <v>126</v>
      </c>
    </row>
    <row r="1714" spans="19:96" x14ac:dyDescent="0.25">
      <c r="S1714" s="2"/>
      <c r="T1714" s="95" t="s">
        <v>1676</v>
      </c>
      <c r="U1714" s="96">
        <v>700</v>
      </c>
      <c r="V1714" s="96">
        <v>670</v>
      </c>
      <c r="W1714" s="96">
        <v>630</v>
      </c>
      <c r="X1714" s="96">
        <v>600</v>
      </c>
      <c r="Y1714" s="96">
        <v>560</v>
      </c>
      <c r="Z1714" s="96">
        <v>530</v>
      </c>
      <c r="AA1714" s="96">
        <v>490</v>
      </c>
      <c r="AB1714" s="96">
        <v>420</v>
      </c>
      <c r="AC1714" s="95" t="s">
        <v>1676</v>
      </c>
      <c r="AD1714" s="96">
        <v>1100</v>
      </c>
      <c r="AE1714" s="96">
        <v>1050</v>
      </c>
      <c r="AF1714" s="96">
        <v>990</v>
      </c>
      <c r="AG1714" s="96">
        <v>940</v>
      </c>
      <c r="AH1714" s="96">
        <v>880</v>
      </c>
      <c r="AI1714" s="96">
        <v>830</v>
      </c>
      <c r="AJ1714" s="96">
        <v>770</v>
      </c>
      <c r="AK1714" s="96">
        <v>660</v>
      </c>
      <c r="AL1714" s="2"/>
      <c r="AM1714" s="95" t="s">
        <v>1676</v>
      </c>
      <c r="AN1714" s="96">
        <v>1000</v>
      </c>
      <c r="AO1714" s="96">
        <v>950</v>
      </c>
      <c r="AP1714" s="96">
        <v>900</v>
      </c>
      <c r="AQ1714" s="96">
        <v>850</v>
      </c>
      <c r="AR1714" s="96">
        <v>800</v>
      </c>
      <c r="AS1714" s="96">
        <v>750</v>
      </c>
      <c r="AT1714" s="96">
        <v>700</v>
      </c>
      <c r="AU1714" s="96">
        <v>600</v>
      </c>
      <c r="AW1714" s="95" t="s">
        <v>1676</v>
      </c>
      <c r="AX1714" s="96">
        <v>300</v>
      </c>
      <c r="AY1714" s="96">
        <v>290</v>
      </c>
      <c r="AZ1714" s="96">
        <v>270</v>
      </c>
      <c r="BA1714" s="96">
        <v>260</v>
      </c>
      <c r="BB1714" s="96">
        <v>240</v>
      </c>
      <c r="BC1714" s="96">
        <v>230</v>
      </c>
      <c r="BD1714" s="96">
        <v>210</v>
      </c>
      <c r="BE1714" s="96">
        <v>180</v>
      </c>
      <c r="BF1714" s="95" t="s">
        <v>1676</v>
      </c>
      <c r="BG1714" s="96">
        <v>400</v>
      </c>
      <c r="BH1714" s="96">
        <v>380</v>
      </c>
      <c r="BI1714" s="96">
        <v>360</v>
      </c>
      <c r="BJ1714" s="96">
        <v>340</v>
      </c>
      <c r="BK1714" s="96">
        <v>320</v>
      </c>
      <c r="BL1714" s="96">
        <v>300</v>
      </c>
      <c r="BM1714" s="96">
        <v>280</v>
      </c>
      <c r="BN1714" s="96">
        <v>240</v>
      </c>
      <c r="CH1714" s="2">
        <v>66855</v>
      </c>
      <c r="CI1714" s="2" t="s">
        <v>124</v>
      </c>
      <c r="CP1714" s="3">
        <v>64475</v>
      </c>
      <c r="CQ1714" s="3" t="s">
        <v>34448</v>
      </c>
      <c r="CR1714" s="3" t="s">
        <v>126</v>
      </c>
    </row>
    <row r="1715" spans="19:96" x14ac:dyDescent="0.25">
      <c r="S1715" s="2"/>
      <c r="T1715" s="95" t="s">
        <v>22226</v>
      </c>
      <c r="U1715" s="96">
        <v>2900</v>
      </c>
      <c r="V1715" s="96">
        <v>2760</v>
      </c>
      <c r="W1715" s="96">
        <v>2610</v>
      </c>
      <c r="X1715" s="96">
        <v>2470</v>
      </c>
      <c r="Y1715" s="96">
        <v>2320</v>
      </c>
      <c r="Z1715" s="96">
        <v>2180</v>
      </c>
      <c r="AA1715" s="96">
        <v>2030</v>
      </c>
      <c r="AB1715" s="96">
        <v>1740</v>
      </c>
      <c r="AC1715" s="95" t="s">
        <v>22226</v>
      </c>
      <c r="AD1715" s="96">
        <v>4600</v>
      </c>
      <c r="AE1715" s="96">
        <v>4370</v>
      </c>
      <c r="AF1715" s="96">
        <v>4140</v>
      </c>
      <c r="AG1715" s="96">
        <v>3910</v>
      </c>
      <c r="AH1715" s="96">
        <v>3680</v>
      </c>
      <c r="AI1715" s="96">
        <v>3450</v>
      </c>
      <c r="AJ1715" s="96">
        <v>3220</v>
      </c>
      <c r="AK1715" s="96">
        <v>2760</v>
      </c>
      <c r="AL1715" s="2"/>
      <c r="AM1715" s="95" t="s">
        <v>22226</v>
      </c>
      <c r="AN1715" s="96">
        <v>4300</v>
      </c>
      <c r="AO1715" s="96">
        <v>4090</v>
      </c>
      <c r="AP1715" s="96">
        <v>3870</v>
      </c>
      <c r="AQ1715" s="96">
        <v>3660</v>
      </c>
      <c r="AR1715" s="96">
        <v>3440</v>
      </c>
      <c r="AS1715" s="96">
        <v>3230</v>
      </c>
      <c r="AT1715" s="96">
        <v>3010</v>
      </c>
      <c r="AU1715" s="96">
        <v>2580</v>
      </c>
      <c r="AW1715" s="95" t="s">
        <v>22226</v>
      </c>
      <c r="AX1715" s="96">
        <v>1400</v>
      </c>
      <c r="AY1715" s="96">
        <v>1330</v>
      </c>
      <c r="AZ1715" s="96">
        <v>1260</v>
      </c>
      <c r="BA1715" s="96">
        <v>1190</v>
      </c>
      <c r="BB1715" s="96">
        <v>1120</v>
      </c>
      <c r="BC1715" s="96">
        <v>1050</v>
      </c>
      <c r="BD1715" s="96">
        <v>980</v>
      </c>
      <c r="BE1715" s="96">
        <v>840</v>
      </c>
      <c r="BF1715" s="95" t="s">
        <v>22226</v>
      </c>
      <c r="BG1715" s="96">
        <v>1900</v>
      </c>
      <c r="BH1715" s="96">
        <v>1810</v>
      </c>
      <c r="BI1715" s="96">
        <v>1710</v>
      </c>
      <c r="BJ1715" s="96">
        <v>1620</v>
      </c>
      <c r="BK1715" s="96">
        <v>1520</v>
      </c>
      <c r="BL1715" s="96">
        <v>1430</v>
      </c>
      <c r="BM1715" s="96">
        <v>1330</v>
      </c>
      <c r="BN1715" s="96">
        <v>1140</v>
      </c>
      <c r="CH1715" s="2">
        <v>66856</v>
      </c>
      <c r="CI1715" s="2" t="s">
        <v>126</v>
      </c>
      <c r="CP1715" s="3">
        <v>64476</v>
      </c>
      <c r="CQ1715" s="3" t="s">
        <v>34449</v>
      </c>
      <c r="CR1715" s="3" t="s">
        <v>126</v>
      </c>
    </row>
    <row r="1716" spans="19:96" x14ac:dyDescent="0.25">
      <c r="S1716" s="2"/>
      <c r="T1716" s="95" t="s">
        <v>1677</v>
      </c>
      <c r="U1716" s="96">
        <v>900</v>
      </c>
      <c r="V1716" s="96">
        <v>860</v>
      </c>
      <c r="W1716" s="96">
        <v>810</v>
      </c>
      <c r="X1716" s="96">
        <v>770</v>
      </c>
      <c r="Y1716" s="96">
        <v>720</v>
      </c>
      <c r="Z1716" s="96">
        <v>680</v>
      </c>
      <c r="AA1716" s="96">
        <v>630</v>
      </c>
      <c r="AB1716" s="96">
        <v>540</v>
      </c>
      <c r="AC1716" s="95" t="s">
        <v>1677</v>
      </c>
      <c r="AD1716" s="96">
        <v>1400</v>
      </c>
      <c r="AE1716" s="96">
        <v>1330</v>
      </c>
      <c r="AF1716" s="96">
        <v>1260</v>
      </c>
      <c r="AG1716" s="96">
        <v>1190</v>
      </c>
      <c r="AH1716" s="96">
        <v>1120</v>
      </c>
      <c r="AI1716" s="96">
        <v>1050</v>
      </c>
      <c r="AJ1716" s="96">
        <v>980</v>
      </c>
      <c r="AK1716" s="96">
        <v>840</v>
      </c>
      <c r="AL1716" s="2"/>
      <c r="AM1716" s="95" t="s">
        <v>1677</v>
      </c>
      <c r="AN1716" s="96">
        <v>1300</v>
      </c>
      <c r="AO1716" s="96">
        <v>1240</v>
      </c>
      <c r="AP1716" s="96">
        <v>1170</v>
      </c>
      <c r="AQ1716" s="96">
        <v>1110</v>
      </c>
      <c r="AR1716" s="96">
        <v>1040</v>
      </c>
      <c r="AS1716" s="96">
        <v>980</v>
      </c>
      <c r="AT1716" s="96">
        <v>910</v>
      </c>
      <c r="AU1716" s="96">
        <v>780</v>
      </c>
      <c r="AW1716" s="95" t="s">
        <v>1677</v>
      </c>
      <c r="AX1716" s="96">
        <v>400</v>
      </c>
      <c r="AY1716" s="96">
        <v>380</v>
      </c>
      <c r="AZ1716" s="96">
        <v>360</v>
      </c>
      <c r="BA1716" s="96">
        <v>340</v>
      </c>
      <c r="BB1716" s="96">
        <v>320</v>
      </c>
      <c r="BC1716" s="96">
        <v>300</v>
      </c>
      <c r="BD1716" s="96">
        <v>280</v>
      </c>
      <c r="BE1716" s="96">
        <v>240</v>
      </c>
      <c r="BF1716" s="95" t="s">
        <v>1677</v>
      </c>
      <c r="BG1716" s="96">
        <v>600</v>
      </c>
      <c r="BH1716" s="96">
        <v>570</v>
      </c>
      <c r="BI1716" s="96">
        <v>540</v>
      </c>
      <c r="BJ1716" s="96">
        <v>510</v>
      </c>
      <c r="BK1716" s="96">
        <v>480</v>
      </c>
      <c r="BL1716" s="96">
        <v>450</v>
      </c>
      <c r="BM1716" s="96">
        <v>420</v>
      </c>
      <c r="BN1716" s="96">
        <v>360</v>
      </c>
      <c r="CH1716" s="2">
        <v>66857</v>
      </c>
      <c r="CI1716" s="2" t="s">
        <v>126</v>
      </c>
      <c r="CP1716" s="3">
        <v>64477</v>
      </c>
      <c r="CQ1716" s="3" t="s">
        <v>34450</v>
      </c>
      <c r="CR1716" s="3" t="s">
        <v>126</v>
      </c>
    </row>
    <row r="1717" spans="19:96" x14ac:dyDescent="0.25">
      <c r="S1717" s="2"/>
      <c r="T1717" s="95" t="s">
        <v>1678</v>
      </c>
      <c r="U1717" s="96">
        <v>900</v>
      </c>
      <c r="V1717" s="96">
        <v>860</v>
      </c>
      <c r="W1717" s="96">
        <v>810</v>
      </c>
      <c r="X1717" s="96">
        <v>770</v>
      </c>
      <c r="Y1717" s="96">
        <v>720</v>
      </c>
      <c r="Z1717" s="96">
        <v>680</v>
      </c>
      <c r="AA1717" s="96">
        <v>630</v>
      </c>
      <c r="AB1717" s="96">
        <v>540</v>
      </c>
      <c r="AC1717" s="95" t="s">
        <v>1678</v>
      </c>
      <c r="AD1717" s="96">
        <v>1400</v>
      </c>
      <c r="AE1717" s="96">
        <v>1330</v>
      </c>
      <c r="AF1717" s="96">
        <v>1260</v>
      </c>
      <c r="AG1717" s="96">
        <v>1190</v>
      </c>
      <c r="AH1717" s="96">
        <v>1120</v>
      </c>
      <c r="AI1717" s="96">
        <v>1050</v>
      </c>
      <c r="AJ1717" s="96">
        <v>980</v>
      </c>
      <c r="AK1717" s="96">
        <v>840</v>
      </c>
      <c r="AL1717" s="2"/>
      <c r="AM1717" s="95" t="s">
        <v>1678</v>
      </c>
      <c r="AN1717" s="96">
        <v>1300</v>
      </c>
      <c r="AO1717" s="96">
        <v>1240</v>
      </c>
      <c r="AP1717" s="96">
        <v>1170</v>
      </c>
      <c r="AQ1717" s="96">
        <v>1110</v>
      </c>
      <c r="AR1717" s="96">
        <v>1040</v>
      </c>
      <c r="AS1717" s="96">
        <v>980</v>
      </c>
      <c r="AT1717" s="96">
        <v>910</v>
      </c>
      <c r="AU1717" s="96">
        <v>780</v>
      </c>
      <c r="AW1717" s="95" t="s">
        <v>1678</v>
      </c>
      <c r="AX1717" s="96">
        <v>400</v>
      </c>
      <c r="AY1717" s="96">
        <v>380</v>
      </c>
      <c r="AZ1717" s="96">
        <v>360</v>
      </c>
      <c r="BA1717" s="96">
        <v>340</v>
      </c>
      <c r="BB1717" s="96">
        <v>320</v>
      </c>
      <c r="BC1717" s="96">
        <v>300</v>
      </c>
      <c r="BD1717" s="96">
        <v>280</v>
      </c>
      <c r="BE1717" s="96">
        <v>240</v>
      </c>
      <c r="BF1717" s="95" t="s">
        <v>1678</v>
      </c>
      <c r="BG1717" s="96">
        <v>600</v>
      </c>
      <c r="BH1717" s="96">
        <v>570</v>
      </c>
      <c r="BI1717" s="96">
        <v>540</v>
      </c>
      <c r="BJ1717" s="96">
        <v>510</v>
      </c>
      <c r="BK1717" s="96">
        <v>480</v>
      </c>
      <c r="BL1717" s="96">
        <v>450</v>
      </c>
      <c r="BM1717" s="96">
        <v>420</v>
      </c>
      <c r="BN1717" s="96">
        <v>360</v>
      </c>
      <c r="CH1717" s="2">
        <v>66858</v>
      </c>
      <c r="CI1717" s="2" t="s">
        <v>126</v>
      </c>
      <c r="CP1717" s="3">
        <v>64478</v>
      </c>
      <c r="CQ1717" s="3" t="s">
        <v>29343</v>
      </c>
      <c r="CR1717" s="3" t="s">
        <v>126</v>
      </c>
    </row>
    <row r="1718" spans="19:96" x14ac:dyDescent="0.25">
      <c r="S1718" s="2"/>
      <c r="T1718" s="95" t="s">
        <v>1679</v>
      </c>
      <c r="U1718" s="96">
        <v>800</v>
      </c>
      <c r="V1718" s="96">
        <v>760</v>
      </c>
      <c r="W1718" s="96">
        <v>720</v>
      </c>
      <c r="X1718" s="96">
        <v>680</v>
      </c>
      <c r="Y1718" s="96">
        <v>640</v>
      </c>
      <c r="Z1718" s="96">
        <v>600</v>
      </c>
      <c r="AA1718" s="96">
        <v>560</v>
      </c>
      <c r="AB1718" s="96">
        <v>480</v>
      </c>
      <c r="AC1718" s="95" t="s">
        <v>1679</v>
      </c>
      <c r="AD1718" s="96">
        <v>1300</v>
      </c>
      <c r="AE1718" s="96">
        <v>1240</v>
      </c>
      <c r="AF1718" s="96">
        <v>1170</v>
      </c>
      <c r="AG1718" s="96">
        <v>1110</v>
      </c>
      <c r="AH1718" s="96">
        <v>1040</v>
      </c>
      <c r="AI1718" s="96">
        <v>980</v>
      </c>
      <c r="AJ1718" s="96">
        <v>910</v>
      </c>
      <c r="AK1718" s="96">
        <v>780</v>
      </c>
      <c r="AL1718" s="2"/>
      <c r="AM1718" s="95" t="s">
        <v>1679</v>
      </c>
      <c r="AN1718" s="96">
        <v>1300</v>
      </c>
      <c r="AO1718" s="96">
        <v>1240</v>
      </c>
      <c r="AP1718" s="96">
        <v>1170</v>
      </c>
      <c r="AQ1718" s="96">
        <v>1110</v>
      </c>
      <c r="AR1718" s="96">
        <v>1040</v>
      </c>
      <c r="AS1718" s="96">
        <v>980</v>
      </c>
      <c r="AT1718" s="96">
        <v>910</v>
      </c>
      <c r="AU1718" s="96">
        <v>780</v>
      </c>
      <c r="AW1718" s="95" t="s">
        <v>1679</v>
      </c>
      <c r="AX1718" s="96">
        <v>400</v>
      </c>
      <c r="AY1718" s="96">
        <v>380</v>
      </c>
      <c r="AZ1718" s="96">
        <v>360</v>
      </c>
      <c r="BA1718" s="96">
        <v>340</v>
      </c>
      <c r="BB1718" s="96">
        <v>320</v>
      </c>
      <c r="BC1718" s="96">
        <v>300</v>
      </c>
      <c r="BD1718" s="96">
        <v>280</v>
      </c>
      <c r="BE1718" s="96">
        <v>240</v>
      </c>
      <c r="BF1718" s="95" t="s">
        <v>1679</v>
      </c>
      <c r="BG1718" s="96">
        <v>600</v>
      </c>
      <c r="BH1718" s="96">
        <v>570</v>
      </c>
      <c r="BI1718" s="96">
        <v>540</v>
      </c>
      <c r="BJ1718" s="96">
        <v>510</v>
      </c>
      <c r="BK1718" s="96">
        <v>480</v>
      </c>
      <c r="BL1718" s="96">
        <v>450</v>
      </c>
      <c r="BM1718" s="96">
        <v>420</v>
      </c>
      <c r="BN1718" s="96">
        <v>360</v>
      </c>
      <c r="CH1718" s="2">
        <v>66859</v>
      </c>
      <c r="CI1718" s="2" t="s">
        <v>126</v>
      </c>
      <c r="CP1718" s="3">
        <v>64479</v>
      </c>
      <c r="CQ1718" s="3" t="s">
        <v>29346</v>
      </c>
      <c r="CR1718" s="3" t="s">
        <v>124</v>
      </c>
    </row>
    <row r="1719" spans="19:96" x14ac:dyDescent="0.25">
      <c r="S1719" s="2"/>
      <c r="T1719" s="95" t="s">
        <v>1680</v>
      </c>
      <c r="U1719" s="96">
        <v>1000</v>
      </c>
      <c r="V1719" s="96">
        <v>950</v>
      </c>
      <c r="W1719" s="96">
        <v>900</v>
      </c>
      <c r="X1719" s="96">
        <v>850</v>
      </c>
      <c r="Y1719" s="96">
        <v>800</v>
      </c>
      <c r="Z1719" s="96">
        <v>750</v>
      </c>
      <c r="AA1719" s="96">
        <v>700</v>
      </c>
      <c r="AB1719" s="96">
        <v>600</v>
      </c>
      <c r="AC1719" s="95" t="s">
        <v>1680</v>
      </c>
      <c r="AD1719" s="96">
        <v>1600</v>
      </c>
      <c r="AE1719" s="96">
        <v>1520</v>
      </c>
      <c r="AF1719" s="96">
        <v>1440</v>
      </c>
      <c r="AG1719" s="96">
        <v>1360</v>
      </c>
      <c r="AH1719" s="96">
        <v>1280</v>
      </c>
      <c r="AI1719" s="96">
        <v>1200</v>
      </c>
      <c r="AJ1719" s="96">
        <v>1120</v>
      </c>
      <c r="AK1719" s="96">
        <v>960</v>
      </c>
      <c r="AL1719" s="2"/>
      <c r="AM1719" s="95" t="s">
        <v>1680</v>
      </c>
      <c r="AN1719" s="96">
        <v>1500</v>
      </c>
      <c r="AO1719" s="96">
        <v>1430</v>
      </c>
      <c r="AP1719" s="96">
        <v>1350</v>
      </c>
      <c r="AQ1719" s="96">
        <v>1280</v>
      </c>
      <c r="AR1719" s="96">
        <v>1200</v>
      </c>
      <c r="AS1719" s="96">
        <v>1130</v>
      </c>
      <c r="AT1719" s="96">
        <v>1050</v>
      </c>
      <c r="AU1719" s="96">
        <v>900</v>
      </c>
      <c r="AW1719" s="95" t="s">
        <v>1680</v>
      </c>
      <c r="AX1719" s="96">
        <v>500</v>
      </c>
      <c r="AY1719" s="96">
        <v>480</v>
      </c>
      <c r="AZ1719" s="96">
        <v>450</v>
      </c>
      <c r="BA1719" s="96">
        <v>430</v>
      </c>
      <c r="BB1719" s="96">
        <v>400</v>
      </c>
      <c r="BC1719" s="96">
        <v>380</v>
      </c>
      <c r="BD1719" s="96">
        <v>350</v>
      </c>
      <c r="BE1719" s="96">
        <v>300</v>
      </c>
      <c r="BF1719" s="95" t="s">
        <v>1680</v>
      </c>
      <c r="BG1719" s="96">
        <v>700</v>
      </c>
      <c r="BH1719" s="96">
        <v>670</v>
      </c>
      <c r="BI1719" s="96">
        <v>630</v>
      </c>
      <c r="BJ1719" s="96">
        <v>600</v>
      </c>
      <c r="BK1719" s="96">
        <v>560</v>
      </c>
      <c r="BL1719" s="96">
        <v>530</v>
      </c>
      <c r="BM1719" s="96">
        <v>490</v>
      </c>
      <c r="BN1719" s="96">
        <v>420</v>
      </c>
      <c r="CH1719" s="2">
        <v>66860</v>
      </c>
      <c r="CI1719" s="2" t="s">
        <v>126</v>
      </c>
      <c r="CP1719" s="3">
        <v>64480</v>
      </c>
      <c r="CQ1719" s="3" t="s">
        <v>29346</v>
      </c>
      <c r="CR1719" s="3" t="s">
        <v>126</v>
      </c>
    </row>
    <row r="1720" spans="19:96" x14ac:dyDescent="0.25">
      <c r="S1720" s="2"/>
      <c r="T1720" s="95" t="s">
        <v>1681</v>
      </c>
      <c r="U1720" s="96">
        <v>1000</v>
      </c>
      <c r="V1720" s="96">
        <v>950</v>
      </c>
      <c r="W1720" s="96">
        <v>900</v>
      </c>
      <c r="X1720" s="96">
        <v>850</v>
      </c>
      <c r="Y1720" s="96">
        <v>800</v>
      </c>
      <c r="Z1720" s="96">
        <v>750</v>
      </c>
      <c r="AA1720" s="96">
        <v>700</v>
      </c>
      <c r="AB1720" s="96">
        <v>600</v>
      </c>
      <c r="AC1720" s="95" t="s">
        <v>1681</v>
      </c>
      <c r="AD1720" s="96">
        <v>1600</v>
      </c>
      <c r="AE1720" s="96">
        <v>1520</v>
      </c>
      <c r="AF1720" s="96">
        <v>1440</v>
      </c>
      <c r="AG1720" s="96">
        <v>1360</v>
      </c>
      <c r="AH1720" s="96">
        <v>1280</v>
      </c>
      <c r="AI1720" s="96">
        <v>1200</v>
      </c>
      <c r="AJ1720" s="96">
        <v>1120</v>
      </c>
      <c r="AK1720" s="96">
        <v>960</v>
      </c>
      <c r="AL1720" s="2"/>
      <c r="AM1720" s="95" t="s">
        <v>1681</v>
      </c>
      <c r="AN1720" s="96">
        <v>1500</v>
      </c>
      <c r="AO1720" s="96">
        <v>1430</v>
      </c>
      <c r="AP1720" s="96">
        <v>1350</v>
      </c>
      <c r="AQ1720" s="96">
        <v>1280</v>
      </c>
      <c r="AR1720" s="96">
        <v>1200</v>
      </c>
      <c r="AS1720" s="96">
        <v>1130</v>
      </c>
      <c r="AT1720" s="96">
        <v>1050</v>
      </c>
      <c r="AU1720" s="96">
        <v>900</v>
      </c>
      <c r="AW1720" s="95" t="s">
        <v>1681</v>
      </c>
      <c r="AX1720" s="96">
        <v>500</v>
      </c>
      <c r="AY1720" s="96">
        <v>480</v>
      </c>
      <c r="AZ1720" s="96">
        <v>450</v>
      </c>
      <c r="BA1720" s="96">
        <v>430</v>
      </c>
      <c r="BB1720" s="96">
        <v>400</v>
      </c>
      <c r="BC1720" s="96">
        <v>380</v>
      </c>
      <c r="BD1720" s="96">
        <v>350</v>
      </c>
      <c r="BE1720" s="96">
        <v>300</v>
      </c>
      <c r="BF1720" s="95" t="s">
        <v>1681</v>
      </c>
      <c r="BG1720" s="96">
        <v>700</v>
      </c>
      <c r="BH1720" s="96">
        <v>670</v>
      </c>
      <c r="BI1720" s="96">
        <v>630</v>
      </c>
      <c r="BJ1720" s="96">
        <v>600</v>
      </c>
      <c r="BK1720" s="96">
        <v>560</v>
      </c>
      <c r="BL1720" s="96">
        <v>530</v>
      </c>
      <c r="BM1720" s="96">
        <v>490</v>
      </c>
      <c r="BN1720" s="96">
        <v>420</v>
      </c>
      <c r="CH1720" s="2">
        <v>66861</v>
      </c>
      <c r="CI1720" s="2" t="s">
        <v>126</v>
      </c>
      <c r="CP1720" s="3">
        <v>64484</v>
      </c>
      <c r="CQ1720" s="3" t="s">
        <v>34451</v>
      </c>
      <c r="CR1720" s="3" t="s">
        <v>124</v>
      </c>
    </row>
    <row r="1721" spans="19:96" x14ac:dyDescent="0.25">
      <c r="S1721" s="2"/>
      <c r="T1721" s="95" t="s">
        <v>1682</v>
      </c>
      <c r="U1721" s="96">
        <v>900</v>
      </c>
      <c r="V1721" s="96">
        <v>860</v>
      </c>
      <c r="W1721" s="96">
        <v>810</v>
      </c>
      <c r="X1721" s="96">
        <v>770</v>
      </c>
      <c r="Y1721" s="96">
        <v>720</v>
      </c>
      <c r="Z1721" s="96">
        <v>680</v>
      </c>
      <c r="AA1721" s="96">
        <v>630</v>
      </c>
      <c r="AB1721" s="96">
        <v>540</v>
      </c>
      <c r="AC1721" s="95" t="s">
        <v>1682</v>
      </c>
      <c r="AD1721" s="96">
        <v>1400</v>
      </c>
      <c r="AE1721" s="96">
        <v>1330</v>
      </c>
      <c r="AF1721" s="96">
        <v>1260</v>
      </c>
      <c r="AG1721" s="96">
        <v>1190</v>
      </c>
      <c r="AH1721" s="96">
        <v>1120</v>
      </c>
      <c r="AI1721" s="96">
        <v>1050</v>
      </c>
      <c r="AJ1721" s="96">
        <v>980</v>
      </c>
      <c r="AK1721" s="96">
        <v>840</v>
      </c>
      <c r="AL1721" s="2"/>
      <c r="AM1721" s="95" t="s">
        <v>1682</v>
      </c>
      <c r="AN1721" s="96">
        <v>1400</v>
      </c>
      <c r="AO1721" s="96">
        <v>1330</v>
      </c>
      <c r="AP1721" s="96">
        <v>1260</v>
      </c>
      <c r="AQ1721" s="96">
        <v>1190</v>
      </c>
      <c r="AR1721" s="96">
        <v>1120</v>
      </c>
      <c r="AS1721" s="96">
        <v>1050</v>
      </c>
      <c r="AT1721" s="96">
        <v>980</v>
      </c>
      <c r="AU1721" s="96">
        <v>840</v>
      </c>
      <c r="AW1721" s="95" t="s">
        <v>1682</v>
      </c>
      <c r="AX1721" s="96">
        <v>500</v>
      </c>
      <c r="AY1721" s="96">
        <v>480</v>
      </c>
      <c r="AZ1721" s="96">
        <v>450</v>
      </c>
      <c r="BA1721" s="96">
        <v>430</v>
      </c>
      <c r="BB1721" s="96">
        <v>400</v>
      </c>
      <c r="BC1721" s="96">
        <v>380</v>
      </c>
      <c r="BD1721" s="96">
        <v>350</v>
      </c>
      <c r="BE1721" s="96">
        <v>300</v>
      </c>
      <c r="BF1721" s="95" t="s">
        <v>1682</v>
      </c>
      <c r="BG1721" s="96">
        <v>600</v>
      </c>
      <c r="BH1721" s="96">
        <v>570</v>
      </c>
      <c r="BI1721" s="96">
        <v>540</v>
      </c>
      <c r="BJ1721" s="96">
        <v>510</v>
      </c>
      <c r="BK1721" s="96">
        <v>480</v>
      </c>
      <c r="BL1721" s="96">
        <v>450</v>
      </c>
      <c r="BM1721" s="96">
        <v>420</v>
      </c>
      <c r="BN1721" s="96">
        <v>360</v>
      </c>
      <c r="CH1721" s="2">
        <v>66862</v>
      </c>
      <c r="CI1721" s="2" t="s">
        <v>124</v>
      </c>
      <c r="CP1721" s="3">
        <v>64485</v>
      </c>
      <c r="CQ1721" s="3" t="s">
        <v>34452</v>
      </c>
      <c r="CR1721" s="3" t="s">
        <v>124</v>
      </c>
    </row>
    <row r="1722" spans="19:96" x14ac:dyDescent="0.25">
      <c r="S1722" s="2"/>
      <c r="T1722" s="95" t="s">
        <v>1683</v>
      </c>
      <c r="U1722" s="96">
        <v>1200</v>
      </c>
      <c r="V1722" s="96">
        <v>1140</v>
      </c>
      <c r="W1722" s="96">
        <v>1080</v>
      </c>
      <c r="X1722" s="96">
        <v>1020</v>
      </c>
      <c r="Y1722" s="96">
        <v>960</v>
      </c>
      <c r="Z1722" s="96">
        <v>900</v>
      </c>
      <c r="AA1722" s="96">
        <v>840</v>
      </c>
      <c r="AB1722" s="96">
        <v>720</v>
      </c>
      <c r="AC1722" s="95" t="s">
        <v>1683</v>
      </c>
      <c r="AD1722" s="96">
        <v>1900</v>
      </c>
      <c r="AE1722" s="96">
        <v>1810</v>
      </c>
      <c r="AF1722" s="96">
        <v>1710</v>
      </c>
      <c r="AG1722" s="96">
        <v>1620</v>
      </c>
      <c r="AH1722" s="96">
        <v>1520</v>
      </c>
      <c r="AI1722" s="96">
        <v>1430</v>
      </c>
      <c r="AJ1722" s="96">
        <v>1330</v>
      </c>
      <c r="AK1722" s="96">
        <v>1140</v>
      </c>
      <c r="AL1722" s="2"/>
      <c r="AM1722" s="95" t="s">
        <v>1683</v>
      </c>
      <c r="AN1722" s="96">
        <v>1800</v>
      </c>
      <c r="AO1722" s="96">
        <v>1710</v>
      </c>
      <c r="AP1722" s="96">
        <v>1620</v>
      </c>
      <c r="AQ1722" s="96">
        <v>1530</v>
      </c>
      <c r="AR1722" s="96">
        <v>1440</v>
      </c>
      <c r="AS1722" s="96">
        <v>1350</v>
      </c>
      <c r="AT1722" s="96">
        <v>1260</v>
      </c>
      <c r="AU1722" s="96">
        <v>1080</v>
      </c>
      <c r="AW1722" s="95" t="s">
        <v>1683</v>
      </c>
      <c r="AX1722" s="96">
        <v>600</v>
      </c>
      <c r="AY1722" s="96">
        <v>570</v>
      </c>
      <c r="AZ1722" s="96">
        <v>540</v>
      </c>
      <c r="BA1722" s="96">
        <v>510</v>
      </c>
      <c r="BB1722" s="96">
        <v>480</v>
      </c>
      <c r="BC1722" s="96">
        <v>450</v>
      </c>
      <c r="BD1722" s="96">
        <v>420</v>
      </c>
      <c r="BE1722" s="96">
        <v>360</v>
      </c>
      <c r="BF1722" s="95" t="s">
        <v>1683</v>
      </c>
      <c r="BG1722" s="96">
        <v>800</v>
      </c>
      <c r="BH1722" s="96">
        <v>760</v>
      </c>
      <c r="BI1722" s="96">
        <v>720</v>
      </c>
      <c r="BJ1722" s="96">
        <v>680</v>
      </c>
      <c r="BK1722" s="96">
        <v>640</v>
      </c>
      <c r="BL1722" s="96">
        <v>600</v>
      </c>
      <c r="BM1722" s="96">
        <v>560</v>
      </c>
      <c r="BN1722" s="96">
        <v>480</v>
      </c>
      <c r="CH1722" s="2">
        <v>66863</v>
      </c>
      <c r="CI1722" s="2" t="s">
        <v>126</v>
      </c>
      <c r="CP1722" s="3">
        <v>64486</v>
      </c>
      <c r="CQ1722" s="3" t="s">
        <v>29347</v>
      </c>
      <c r="CR1722" s="3" t="s">
        <v>126</v>
      </c>
    </row>
    <row r="1723" spans="19:96" x14ac:dyDescent="0.25">
      <c r="S1723" s="2"/>
      <c r="T1723" s="95" t="s">
        <v>1684</v>
      </c>
      <c r="U1723" s="96">
        <v>800</v>
      </c>
      <c r="V1723" s="96">
        <v>760</v>
      </c>
      <c r="W1723" s="96">
        <v>720</v>
      </c>
      <c r="X1723" s="96">
        <v>680</v>
      </c>
      <c r="Y1723" s="96">
        <v>640</v>
      </c>
      <c r="Z1723" s="96">
        <v>600</v>
      </c>
      <c r="AA1723" s="96">
        <v>560</v>
      </c>
      <c r="AB1723" s="96">
        <v>480</v>
      </c>
      <c r="AC1723" s="95" t="s">
        <v>1684</v>
      </c>
      <c r="AD1723" s="96">
        <v>1300</v>
      </c>
      <c r="AE1723" s="96">
        <v>1240</v>
      </c>
      <c r="AF1723" s="96">
        <v>1170</v>
      </c>
      <c r="AG1723" s="96">
        <v>1110</v>
      </c>
      <c r="AH1723" s="96">
        <v>1040</v>
      </c>
      <c r="AI1723" s="96">
        <v>980</v>
      </c>
      <c r="AJ1723" s="96">
        <v>910</v>
      </c>
      <c r="AK1723" s="96">
        <v>780</v>
      </c>
      <c r="AL1723" s="2"/>
      <c r="AM1723" s="95" t="s">
        <v>1684</v>
      </c>
      <c r="AN1723" s="96">
        <v>1200</v>
      </c>
      <c r="AO1723" s="96">
        <v>1140</v>
      </c>
      <c r="AP1723" s="96">
        <v>1080</v>
      </c>
      <c r="AQ1723" s="96">
        <v>1020</v>
      </c>
      <c r="AR1723" s="96">
        <v>960</v>
      </c>
      <c r="AS1723" s="96">
        <v>900</v>
      </c>
      <c r="AT1723" s="96">
        <v>840</v>
      </c>
      <c r="AU1723" s="96">
        <v>720</v>
      </c>
      <c r="AW1723" s="95" t="s">
        <v>1684</v>
      </c>
      <c r="AX1723" s="96">
        <v>400</v>
      </c>
      <c r="AY1723" s="96">
        <v>380</v>
      </c>
      <c r="AZ1723" s="96">
        <v>360</v>
      </c>
      <c r="BA1723" s="96">
        <v>340</v>
      </c>
      <c r="BB1723" s="96">
        <v>320</v>
      </c>
      <c r="BC1723" s="96">
        <v>300</v>
      </c>
      <c r="BD1723" s="96">
        <v>280</v>
      </c>
      <c r="BE1723" s="96">
        <v>240</v>
      </c>
      <c r="BF1723" s="95" t="s">
        <v>1684</v>
      </c>
      <c r="BG1723" s="96">
        <v>500</v>
      </c>
      <c r="BH1723" s="96">
        <v>480</v>
      </c>
      <c r="BI1723" s="96">
        <v>450</v>
      </c>
      <c r="BJ1723" s="96">
        <v>430</v>
      </c>
      <c r="BK1723" s="96">
        <v>400</v>
      </c>
      <c r="BL1723" s="96">
        <v>380</v>
      </c>
      <c r="BM1723" s="96">
        <v>350</v>
      </c>
      <c r="BN1723" s="96">
        <v>300</v>
      </c>
      <c r="CH1723" s="2">
        <v>66864</v>
      </c>
      <c r="CI1723" s="2" t="s">
        <v>124</v>
      </c>
      <c r="CP1723" s="3">
        <v>64487</v>
      </c>
      <c r="CQ1723" s="3" t="s">
        <v>34451</v>
      </c>
      <c r="CR1723" s="3" t="s">
        <v>126</v>
      </c>
    </row>
    <row r="1724" spans="19:96" x14ac:dyDescent="0.25">
      <c r="S1724" s="2"/>
      <c r="T1724" s="95" t="s">
        <v>1685</v>
      </c>
      <c r="U1724" s="96">
        <v>1100</v>
      </c>
      <c r="V1724" s="96">
        <v>1050</v>
      </c>
      <c r="W1724" s="96">
        <v>990</v>
      </c>
      <c r="X1724" s="96">
        <v>940</v>
      </c>
      <c r="Y1724" s="96">
        <v>880</v>
      </c>
      <c r="Z1724" s="96">
        <v>830</v>
      </c>
      <c r="AA1724" s="96">
        <v>770</v>
      </c>
      <c r="AB1724" s="96">
        <v>660</v>
      </c>
      <c r="AC1724" s="95" t="s">
        <v>1685</v>
      </c>
      <c r="AD1724" s="96">
        <v>1800</v>
      </c>
      <c r="AE1724" s="96">
        <v>1710</v>
      </c>
      <c r="AF1724" s="96">
        <v>1620</v>
      </c>
      <c r="AG1724" s="96">
        <v>1530</v>
      </c>
      <c r="AH1724" s="96">
        <v>1440</v>
      </c>
      <c r="AI1724" s="96">
        <v>1350</v>
      </c>
      <c r="AJ1724" s="96">
        <v>1260</v>
      </c>
      <c r="AK1724" s="96">
        <v>1080</v>
      </c>
      <c r="AL1724" s="2"/>
      <c r="AM1724" s="95" t="s">
        <v>1685</v>
      </c>
      <c r="AN1724" s="96">
        <v>1600</v>
      </c>
      <c r="AO1724" s="96">
        <v>1520</v>
      </c>
      <c r="AP1724" s="96">
        <v>1440</v>
      </c>
      <c r="AQ1724" s="96">
        <v>1360</v>
      </c>
      <c r="AR1724" s="96">
        <v>1280</v>
      </c>
      <c r="AS1724" s="96">
        <v>1200</v>
      </c>
      <c r="AT1724" s="96">
        <v>1120</v>
      </c>
      <c r="AU1724" s="96">
        <v>960</v>
      </c>
      <c r="AW1724" s="95" t="s">
        <v>1685</v>
      </c>
      <c r="AX1724" s="96">
        <v>500</v>
      </c>
      <c r="AY1724" s="96">
        <v>480</v>
      </c>
      <c r="AZ1724" s="96">
        <v>450</v>
      </c>
      <c r="BA1724" s="96">
        <v>430</v>
      </c>
      <c r="BB1724" s="96">
        <v>400</v>
      </c>
      <c r="BC1724" s="96">
        <v>380</v>
      </c>
      <c r="BD1724" s="96">
        <v>350</v>
      </c>
      <c r="BE1724" s="96">
        <v>300</v>
      </c>
      <c r="BF1724" s="95" t="s">
        <v>1685</v>
      </c>
      <c r="BG1724" s="96">
        <v>700</v>
      </c>
      <c r="BH1724" s="96">
        <v>670</v>
      </c>
      <c r="BI1724" s="96">
        <v>630</v>
      </c>
      <c r="BJ1724" s="96">
        <v>600</v>
      </c>
      <c r="BK1724" s="96">
        <v>560</v>
      </c>
      <c r="BL1724" s="96">
        <v>530</v>
      </c>
      <c r="BM1724" s="96">
        <v>490</v>
      </c>
      <c r="BN1724" s="96">
        <v>420</v>
      </c>
      <c r="CH1724" s="2">
        <v>66865</v>
      </c>
      <c r="CI1724" s="2" t="s">
        <v>124</v>
      </c>
      <c r="CP1724" s="3">
        <v>64491</v>
      </c>
      <c r="CQ1724" s="3" t="s">
        <v>29345</v>
      </c>
      <c r="CR1724" s="3" t="s">
        <v>124</v>
      </c>
    </row>
    <row r="1725" spans="19:96" x14ac:dyDescent="0.25">
      <c r="S1725" s="2"/>
      <c r="T1725" s="95" t="s">
        <v>1686</v>
      </c>
      <c r="U1725" s="96">
        <v>900</v>
      </c>
      <c r="V1725" s="96">
        <v>860</v>
      </c>
      <c r="W1725" s="96">
        <v>810</v>
      </c>
      <c r="X1725" s="96">
        <v>770</v>
      </c>
      <c r="Y1725" s="96">
        <v>720</v>
      </c>
      <c r="Z1725" s="96">
        <v>680</v>
      </c>
      <c r="AA1725" s="96">
        <v>630</v>
      </c>
      <c r="AB1725" s="96">
        <v>540</v>
      </c>
      <c r="AC1725" s="95" t="s">
        <v>1686</v>
      </c>
      <c r="AD1725" s="96">
        <v>1400</v>
      </c>
      <c r="AE1725" s="96">
        <v>1330</v>
      </c>
      <c r="AF1725" s="96">
        <v>1260</v>
      </c>
      <c r="AG1725" s="96">
        <v>1190</v>
      </c>
      <c r="AH1725" s="96">
        <v>1120</v>
      </c>
      <c r="AI1725" s="96">
        <v>1050</v>
      </c>
      <c r="AJ1725" s="96">
        <v>980</v>
      </c>
      <c r="AK1725" s="96">
        <v>840</v>
      </c>
      <c r="AL1725" s="2"/>
      <c r="AM1725" s="95" t="s">
        <v>1686</v>
      </c>
      <c r="AN1725" s="96">
        <v>1400</v>
      </c>
      <c r="AO1725" s="96">
        <v>1330</v>
      </c>
      <c r="AP1725" s="96">
        <v>1260</v>
      </c>
      <c r="AQ1725" s="96">
        <v>1190</v>
      </c>
      <c r="AR1725" s="96">
        <v>1120</v>
      </c>
      <c r="AS1725" s="96">
        <v>1050</v>
      </c>
      <c r="AT1725" s="96">
        <v>980</v>
      </c>
      <c r="AU1725" s="96">
        <v>840</v>
      </c>
      <c r="AW1725" s="95" t="s">
        <v>1686</v>
      </c>
      <c r="AX1725" s="96">
        <v>500</v>
      </c>
      <c r="AY1725" s="96">
        <v>480</v>
      </c>
      <c r="AZ1725" s="96">
        <v>450</v>
      </c>
      <c r="BA1725" s="96">
        <v>430</v>
      </c>
      <c r="BB1725" s="96">
        <v>400</v>
      </c>
      <c r="BC1725" s="96">
        <v>380</v>
      </c>
      <c r="BD1725" s="96">
        <v>350</v>
      </c>
      <c r="BE1725" s="96">
        <v>300</v>
      </c>
      <c r="BF1725" s="95" t="s">
        <v>1686</v>
      </c>
      <c r="BG1725" s="96">
        <v>600</v>
      </c>
      <c r="BH1725" s="96">
        <v>570</v>
      </c>
      <c r="BI1725" s="96">
        <v>540</v>
      </c>
      <c r="BJ1725" s="96">
        <v>510</v>
      </c>
      <c r="BK1725" s="96">
        <v>480</v>
      </c>
      <c r="BL1725" s="96">
        <v>450</v>
      </c>
      <c r="BM1725" s="96">
        <v>420</v>
      </c>
      <c r="BN1725" s="96">
        <v>360</v>
      </c>
      <c r="CH1725" s="2">
        <v>66866</v>
      </c>
      <c r="CI1725" s="2" t="s">
        <v>126</v>
      </c>
      <c r="CP1725" s="3">
        <v>64494</v>
      </c>
      <c r="CQ1725" s="3" t="s">
        <v>34453</v>
      </c>
      <c r="CR1725" s="3" t="s">
        <v>126</v>
      </c>
    </row>
    <row r="1726" spans="19:96" x14ac:dyDescent="0.25">
      <c r="S1726" s="2"/>
      <c r="T1726" s="95" t="s">
        <v>1687</v>
      </c>
      <c r="U1726" s="96">
        <v>700</v>
      </c>
      <c r="V1726" s="96">
        <v>670</v>
      </c>
      <c r="W1726" s="96">
        <v>630</v>
      </c>
      <c r="X1726" s="96">
        <v>600</v>
      </c>
      <c r="Y1726" s="96">
        <v>560</v>
      </c>
      <c r="Z1726" s="96">
        <v>530</v>
      </c>
      <c r="AA1726" s="96">
        <v>490</v>
      </c>
      <c r="AB1726" s="96">
        <v>420</v>
      </c>
      <c r="AC1726" s="95" t="s">
        <v>1687</v>
      </c>
      <c r="AD1726" s="96">
        <v>1100</v>
      </c>
      <c r="AE1726" s="96">
        <v>1050</v>
      </c>
      <c r="AF1726" s="96">
        <v>990</v>
      </c>
      <c r="AG1726" s="96">
        <v>940</v>
      </c>
      <c r="AH1726" s="96">
        <v>880</v>
      </c>
      <c r="AI1726" s="96">
        <v>830</v>
      </c>
      <c r="AJ1726" s="96">
        <v>770</v>
      </c>
      <c r="AK1726" s="96">
        <v>660</v>
      </c>
      <c r="AL1726" s="2"/>
      <c r="AM1726" s="95" t="s">
        <v>1687</v>
      </c>
      <c r="AN1726" s="96">
        <v>1100</v>
      </c>
      <c r="AO1726" s="96">
        <v>1050</v>
      </c>
      <c r="AP1726" s="96">
        <v>990</v>
      </c>
      <c r="AQ1726" s="96">
        <v>940</v>
      </c>
      <c r="AR1726" s="96">
        <v>880</v>
      </c>
      <c r="AS1726" s="96">
        <v>830</v>
      </c>
      <c r="AT1726" s="96">
        <v>770</v>
      </c>
      <c r="AU1726" s="96">
        <v>660</v>
      </c>
      <c r="AW1726" s="95" t="s">
        <v>1687</v>
      </c>
      <c r="AX1726" s="96">
        <v>400</v>
      </c>
      <c r="AY1726" s="96">
        <v>380</v>
      </c>
      <c r="AZ1726" s="96">
        <v>360</v>
      </c>
      <c r="BA1726" s="96">
        <v>340</v>
      </c>
      <c r="BB1726" s="96">
        <v>320</v>
      </c>
      <c r="BC1726" s="96">
        <v>300</v>
      </c>
      <c r="BD1726" s="96">
        <v>280</v>
      </c>
      <c r="BE1726" s="96">
        <v>240</v>
      </c>
      <c r="BF1726" s="95" t="s">
        <v>1687</v>
      </c>
      <c r="BG1726" s="96">
        <v>500</v>
      </c>
      <c r="BH1726" s="96">
        <v>480</v>
      </c>
      <c r="BI1726" s="96">
        <v>450</v>
      </c>
      <c r="BJ1726" s="96">
        <v>430</v>
      </c>
      <c r="BK1726" s="96">
        <v>400</v>
      </c>
      <c r="BL1726" s="96">
        <v>380</v>
      </c>
      <c r="BM1726" s="96">
        <v>350</v>
      </c>
      <c r="BN1726" s="96">
        <v>300</v>
      </c>
      <c r="CH1726" s="2">
        <v>66867</v>
      </c>
      <c r="CI1726" s="2" t="s">
        <v>126</v>
      </c>
      <c r="CP1726" s="3">
        <v>64495</v>
      </c>
      <c r="CQ1726" s="3" t="s">
        <v>34454</v>
      </c>
      <c r="CR1726" s="3" t="s">
        <v>126</v>
      </c>
    </row>
    <row r="1727" spans="19:96" x14ac:dyDescent="0.25">
      <c r="S1727" s="2"/>
      <c r="T1727" s="95" t="s">
        <v>1688</v>
      </c>
      <c r="U1727" s="96">
        <v>900</v>
      </c>
      <c r="V1727" s="96">
        <v>860</v>
      </c>
      <c r="W1727" s="96">
        <v>810</v>
      </c>
      <c r="X1727" s="96">
        <v>770</v>
      </c>
      <c r="Y1727" s="96">
        <v>720</v>
      </c>
      <c r="Z1727" s="96">
        <v>680</v>
      </c>
      <c r="AA1727" s="96">
        <v>630</v>
      </c>
      <c r="AB1727" s="96">
        <v>540</v>
      </c>
      <c r="AC1727" s="95" t="s">
        <v>1688</v>
      </c>
      <c r="AD1727" s="96">
        <v>1400</v>
      </c>
      <c r="AE1727" s="96">
        <v>1330</v>
      </c>
      <c r="AF1727" s="96">
        <v>1260</v>
      </c>
      <c r="AG1727" s="96">
        <v>1190</v>
      </c>
      <c r="AH1727" s="96">
        <v>1120</v>
      </c>
      <c r="AI1727" s="96">
        <v>1050</v>
      </c>
      <c r="AJ1727" s="96">
        <v>980</v>
      </c>
      <c r="AK1727" s="96">
        <v>840</v>
      </c>
      <c r="AL1727" s="2"/>
      <c r="AM1727" s="95" t="s">
        <v>1688</v>
      </c>
      <c r="AN1727" s="96">
        <v>1400</v>
      </c>
      <c r="AO1727" s="96">
        <v>1330</v>
      </c>
      <c r="AP1727" s="96">
        <v>1260</v>
      </c>
      <c r="AQ1727" s="96">
        <v>1190</v>
      </c>
      <c r="AR1727" s="96">
        <v>1120</v>
      </c>
      <c r="AS1727" s="96">
        <v>1050</v>
      </c>
      <c r="AT1727" s="96">
        <v>980</v>
      </c>
      <c r="AU1727" s="96">
        <v>840</v>
      </c>
      <c r="AW1727" s="95" t="s">
        <v>1688</v>
      </c>
      <c r="AX1727" s="96">
        <v>500</v>
      </c>
      <c r="AY1727" s="96">
        <v>480</v>
      </c>
      <c r="AZ1727" s="96">
        <v>450</v>
      </c>
      <c r="BA1727" s="96">
        <v>430</v>
      </c>
      <c r="BB1727" s="96">
        <v>400</v>
      </c>
      <c r="BC1727" s="96">
        <v>380</v>
      </c>
      <c r="BD1727" s="96">
        <v>350</v>
      </c>
      <c r="BE1727" s="96">
        <v>300</v>
      </c>
      <c r="BF1727" s="95" t="s">
        <v>1688</v>
      </c>
      <c r="BG1727" s="96">
        <v>600</v>
      </c>
      <c r="BH1727" s="96">
        <v>570</v>
      </c>
      <c r="BI1727" s="96">
        <v>540</v>
      </c>
      <c r="BJ1727" s="96">
        <v>510</v>
      </c>
      <c r="BK1727" s="96">
        <v>480</v>
      </c>
      <c r="BL1727" s="96">
        <v>450</v>
      </c>
      <c r="BM1727" s="96">
        <v>420</v>
      </c>
      <c r="BN1727" s="96">
        <v>360</v>
      </c>
      <c r="CH1727" s="2">
        <v>66868</v>
      </c>
      <c r="CI1727" s="2" t="s">
        <v>126</v>
      </c>
      <c r="CP1727" s="3">
        <v>64496</v>
      </c>
      <c r="CQ1727" s="3" t="s">
        <v>34455</v>
      </c>
      <c r="CR1727" s="3" t="s">
        <v>126</v>
      </c>
    </row>
    <row r="1728" spans="19:96" x14ac:dyDescent="0.25">
      <c r="S1728" s="2"/>
      <c r="T1728" s="95" t="s">
        <v>1689</v>
      </c>
      <c r="U1728" s="96">
        <v>700</v>
      </c>
      <c r="V1728" s="96">
        <v>670</v>
      </c>
      <c r="W1728" s="96">
        <v>630</v>
      </c>
      <c r="X1728" s="96">
        <v>600</v>
      </c>
      <c r="Y1728" s="96">
        <v>560</v>
      </c>
      <c r="Z1728" s="96">
        <v>530</v>
      </c>
      <c r="AA1728" s="96">
        <v>490</v>
      </c>
      <c r="AB1728" s="96">
        <v>420</v>
      </c>
      <c r="AC1728" s="95" t="s">
        <v>1689</v>
      </c>
      <c r="AD1728" s="96">
        <v>1100</v>
      </c>
      <c r="AE1728" s="96">
        <v>1050</v>
      </c>
      <c r="AF1728" s="96">
        <v>990</v>
      </c>
      <c r="AG1728" s="96">
        <v>940</v>
      </c>
      <c r="AH1728" s="96">
        <v>880</v>
      </c>
      <c r="AI1728" s="96">
        <v>830</v>
      </c>
      <c r="AJ1728" s="96">
        <v>770</v>
      </c>
      <c r="AK1728" s="96">
        <v>660</v>
      </c>
      <c r="AL1728" s="2"/>
      <c r="AM1728" s="95" t="s">
        <v>1689</v>
      </c>
      <c r="AN1728" s="96">
        <v>1000</v>
      </c>
      <c r="AO1728" s="96">
        <v>950</v>
      </c>
      <c r="AP1728" s="96">
        <v>900</v>
      </c>
      <c r="AQ1728" s="96">
        <v>850</v>
      </c>
      <c r="AR1728" s="96">
        <v>800</v>
      </c>
      <c r="AS1728" s="96">
        <v>750</v>
      </c>
      <c r="AT1728" s="96">
        <v>700</v>
      </c>
      <c r="AU1728" s="96">
        <v>600</v>
      </c>
      <c r="AW1728" s="95" t="s">
        <v>1689</v>
      </c>
      <c r="AX1728" s="96">
        <v>300</v>
      </c>
      <c r="AY1728" s="96">
        <v>290</v>
      </c>
      <c r="AZ1728" s="96">
        <v>270</v>
      </c>
      <c r="BA1728" s="96">
        <v>260</v>
      </c>
      <c r="BB1728" s="96">
        <v>240</v>
      </c>
      <c r="BC1728" s="96">
        <v>230</v>
      </c>
      <c r="BD1728" s="96">
        <v>210</v>
      </c>
      <c r="BE1728" s="96">
        <v>180</v>
      </c>
      <c r="BF1728" s="95" t="s">
        <v>1689</v>
      </c>
      <c r="BG1728" s="96">
        <v>400</v>
      </c>
      <c r="BH1728" s="96">
        <v>380</v>
      </c>
      <c r="BI1728" s="96">
        <v>360</v>
      </c>
      <c r="BJ1728" s="96">
        <v>340</v>
      </c>
      <c r="BK1728" s="96">
        <v>320</v>
      </c>
      <c r="BL1728" s="96">
        <v>300</v>
      </c>
      <c r="BM1728" s="96">
        <v>280</v>
      </c>
      <c r="BN1728" s="96">
        <v>240</v>
      </c>
      <c r="CH1728" s="2">
        <v>66869</v>
      </c>
      <c r="CI1728" s="2" t="s">
        <v>126</v>
      </c>
      <c r="CP1728" s="3">
        <v>64499</v>
      </c>
      <c r="CQ1728" s="3" t="s">
        <v>29348</v>
      </c>
      <c r="CR1728" s="3" t="s">
        <v>126</v>
      </c>
    </row>
    <row r="1729" spans="19:96" x14ac:dyDescent="0.25">
      <c r="S1729" s="2"/>
      <c r="T1729" s="95" t="s">
        <v>1690</v>
      </c>
      <c r="U1729" s="96">
        <v>1000</v>
      </c>
      <c r="V1729" s="96">
        <v>950</v>
      </c>
      <c r="W1729" s="96">
        <v>900</v>
      </c>
      <c r="X1729" s="96">
        <v>850</v>
      </c>
      <c r="Y1729" s="96">
        <v>800</v>
      </c>
      <c r="Z1729" s="96">
        <v>750</v>
      </c>
      <c r="AA1729" s="96">
        <v>700</v>
      </c>
      <c r="AB1729" s="96">
        <v>600</v>
      </c>
      <c r="AC1729" s="95" t="s">
        <v>1690</v>
      </c>
      <c r="AD1729" s="96">
        <v>1600</v>
      </c>
      <c r="AE1729" s="96">
        <v>1520</v>
      </c>
      <c r="AF1729" s="96">
        <v>1440</v>
      </c>
      <c r="AG1729" s="96">
        <v>1360</v>
      </c>
      <c r="AH1729" s="96">
        <v>1280</v>
      </c>
      <c r="AI1729" s="96">
        <v>1200</v>
      </c>
      <c r="AJ1729" s="96">
        <v>1120</v>
      </c>
      <c r="AK1729" s="96">
        <v>960</v>
      </c>
      <c r="AL1729" s="2"/>
      <c r="AM1729" s="95" t="s">
        <v>1690</v>
      </c>
      <c r="AN1729" s="96">
        <v>1500</v>
      </c>
      <c r="AO1729" s="96">
        <v>1430</v>
      </c>
      <c r="AP1729" s="96">
        <v>1350</v>
      </c>
      <c r="AQ1729" s="96">
        <v>1280</v>
      </c>
      <c r="AR1729" s="96">
        <v>1200</v>
      </c>
      <c r="AS1729" s="96">
        <v>1130</v>
      </c>
      <c r="AT1729" s="96">
        <v>1050</v>
      </c>
      <c r="AU1729" s="96">
        <v>900</v>
      </c>
      <c r="AW1729" s="95" t="s">
        <v>1690</v>
      </c>
      <c r="AX1729" s="96">
        <v>500</v>
      </c>
      <c r="AY1729" s="96">
        <v>480</v>
      </c>
      <c r="AZ1729" s="96">
        <v>450</v>
      </c>
      <c r="BA1729" s="96">
        <v>430</v>
      </c>
      <c r="BB1729" s="96">
        <v>400</v>
      </c>
      <c r="BC1729" s="96">
        <v>380</v>
      </c>
      <c r="BD1729" s="96">
        <v>350</v>
      </c>
      <c r="BE1729" s="96">
        <v>300</v>
      </c>
      <c r="BF1729" s="95" t="s">
        <v>1690</v>
      </c>
      <c r="BG1729" s="96">
        <v>700</v>
      </c>
      <c r="BH1729" s="96">
        <v>670</v>
      </c>
      <c r="BI1729" s="96">
        <v>630</v>
      </c>
      <c r="BJ1729" s="96">
        <v>600</v>
      </c>
      <c r="BK1729" s="96">
        <v>560</v>
      </c>
      <c r="BL1729" s="96">
        <v>530</v>
      </c>
      <c r="BM1729" s="96">
        <v>490</v>
      </c>
      <c r="BN1729" s="96">
        <v>420</v>
      </c>
      <c r="CH1729" s="2">
        <v>66870</v>
      </c>
      <c r="CI1729" s="2" t="s">
        <v>126</v>
      </c>
      <c r="CP1729" s="3">
        <v>64500</v>
      </c>
      <c r="CQ1729" s="3" t="s">
        <v>29348</v>
      </c>
      <c r="CR1729" s="3" t="s">
        <v>122</v>
      </c>
    </row>
    <row r="1730" spans="19:96" x14ac:dyDescent="0.25">
      <c r="S1730" s="2"/>
      <c r="T1730" s="95" t="s">
        <v>1691</v>
      </c>
      <c r="U1730" s="96">
        <v>700</v>
      </c>
      <c r="V1730" s="96">
        <v>670</v>
      </c>
      <c r="W1730" s="96">
        <v>630</v>
      </c>
      <c r="X1730" s="96">
        <v>600</v>
      </c>
      <c r="Y1730" s="96">
        <v>560</v>
      </c>
      <c r="Z1730" s="96">
        <v>530</v>
      </c>
      <c r="AA1730" s="96">
        <v>490</v>
      </c>
      <c r="AB1730" s="96">
        <v>420</v>
      </c>
      <c r="AC1730" s="95" t="s">
        <v>1691</v>
      </c>
      <c r="AD1730" s="96">
        <v>1100</v>
      </c>
      <c r="AE1730" s="96">
        <v>1050</v>
      </c>
      <c r="AF1730" s="96">
        <v>990</v>
      </c>
      <c r="AG1730" s="96">
        <v>940</v>
      </c>
      <c r="AH1730" s="96">
        <v>880</v>
      </c>
      <c r="AI1730" s="96">
        <v>830</v>
      </c>
      <c r="AJ1730" s="96">
        <v>770</v>
      </c>
      <c r="AK1730" s="96">
        <v>660</v>
      </c>
      <c r="AL1730" s="2"/>
      <c r="AM1730" s="95" t="s">
        <v>1691</v>
      </c>
      <c r="AN1730" s="96">
        <v>1000</v>
      </c>
      <c r="AO1730" s="96">
        <v>950</v>
      </c>
      <c r="AP1730" s="96">
        <v>900</v>
      </c>
      <c r="AQ1730" s="96">
        <v>850</v>
      </c>
      <c r="AR1730" s="96">
        <v>800</v>
      </c>
      <c r="AS1730" s="96">
        <v>750</v>
      </c>
      <c r="AT1730" s="96">
        <v>700</v>
      </c>
      <c r="AU1730" s="96">
        <v>600</v>
      </c>
      <c r="AW1730" s="95" t="s">
        <v>1691</v>
      </c>
      <c r="AX1730" s="96">
        <v>300</v>
      </c>
      <c r="AY1730" s="96">
        <v>290</v>
      </c>
      <c r="AZ1730" s="96">
        <v>270</v>
      </c>
      <c r="BA1730" s="96">
        <v>260</v>
      </c>
      <c r="BB1730" s="96">
        <v>240</v>
      </c>
      <c r="BC1730" s="96">
        <v>230</v>
      </c>
      <c r="BD1730" s="96">
        <v>210</v>
      </c>
      <c r="BE1730" s="96">
        <v>180</v>
      </c>
      <c r="BF1730" s="95" t="s">
        <v>1691</v>
      </c>
      <c r="BG1730" s="96">
        <v>400</v>
      </c>
      <c r="BH1730" s="96">
        <v>380</v>
      </c>
      <c r="BI1730" s="96">
        <v>360</v>
      </c>
      <c r="BJ1730" s="96">
        <v>340</v>
      </c>
      <c r="BK1730" s="96">
        <v>320</v>
      </c>
      <c r="BL1730" s="96">
        <v>300</v>
      </c>
      <c r="BM1730" s="96">
        <v>280</v>
      </c>
      <c r="BN1730" s="96">
        <v>240</v>
      </c>
      <c r="CH1730" s="2">
        <v>66871</v>
      </c>
      <c r="CI1730" s="2" t="s">
        <v>126</v>
      </c>
      <c r="CP1730" s="3">
        <v>64504</v>
      </c>
      <c r="CQ1730" s="3" t="s">
        <v>34456</v>
      </c>
      <c r="CR1730" s="3" t="s">
        <v>122</v>
      </c>
    </row>
    <row r="1731" spans="19:96" x14ac:dyDescent="0.25">
      <c r="S1731" s="2"/>
      <c r="T1731" s="95" t="s">
        <v>1692</v>
      </c>
      <c r="U1731" s="96">
        <v>900</v>
      </c>
      <c r="V1731" s="96">
        <v>860</v>
      </c>
      <c r="W1731" s="96">
        <v>810</v>
      </c>
      <c r="X1731" s="96">
        <v>770</v>
      </c>
      <c r="Y1731" s="96">
        <v>720</v>
      </c>
      <c r="Z1731" s="96">
        <v>680</v>
      </c>
      <c r="AA1731" s="96">
        <v>630</v>
      </c>
      <c r="AB1731" s="96">
        <v>540</v>
      </c>
      <c r="AC1731" s="95" t="s">
        <v>1692</v>
      </c>
      <c r="AD1731" s="96">
        <v>1400</v>
      </c>
      <c r="AE1731" s="96">
        <v>1330</v>
      </c>
      <c r="AF1731" s="96">
        <v>1260</v>
      </c>
      <c r="AG1731" s="96">
        <v>1190</v>
      </c>
      <c r="AH1731" s="96">
        <v>1120</v>
      </c>
      <c r="AI1731" s="96">
        <v>1050</v>
      </c>
      <c r="AJ1731" s="96">
        <v>980</v>
      </c>
      <c r="AK1731" s="96">
        <v>840</v>
      </c>
      <c r="AL1731" s="2"/>
      <c r="AM1731" s="95" t="s">
        <v>1692</v>
      </c>
      <c r="AN1731" s="96">
        <v>1300</v>
      </c>
      <c r="AO1731" s="96">
        <v>1240</v>
      </c>
      <c r="AP1731" s="96">
        <v>1170</v>
      </c>
      <c r="AQ1731" s="96">
        <v>1110</v>
      </c>
      <c r="AR1731" s="96">
        <v>1040</v>
      </c>
      <c r="AS1731" s="96">
        <v>980</v>
      </c>
      <c r="AT1731" s="96">
        <v>910</v>
      </c>
      <c r="AU1731" s="96">
        <v>780</v>
      </c>
      <c r="AW1731" s="95" t="s">
        <v>1692</v>
      </c>
      <c r="AX1731" s="96">
        <v>400</v>
      </c>
      <c r="AY1731" s="96">
        <v>380</v>
      </c>
      <c r="AZ1731" s="96">
        <v>360</v>
      </c>
      <c r="BA1731" s="96">
        <v>340</v>
      </c>
      <c r="BB1731" s="96">
        <v>320</v>
      </c>
      <c r="BC1731" s="96">
        <v>300</v>
      </c>
      <c r="BD1731" s="96">
        <v>280</v>
      </c>
      <c r="BE1731" s="96">
        <v>240</v>
      </c>
      <c r="BF1731" s="95" t="s">
        <v>1692</v>
      </c>
      <c r="BG1731" s="96">
        <v>600</v>
      </c>
      <c r="BH1731" s="96">
        <v>570</v>
      </c>
      <c r="BI1731" s="96">
        <v>540</v>
      </c>
      <c r="BJ1731" s="96">
        <v>510</v>
      </c>
      <c r="BK1731" s="96">
        <v>480</v>
      </c>
      <c r="BL1731" s="96">
        <v>450</v>
      </c>
      <c r="BM1731" s="96">
        <v>420</v>
      </c>
      <c r="BN1731" s="96">
        <v>360</v>
      </c>
      <c r="CH1731" s="2">
        <v>66876</v>
      </c>
      <c r="CI1731" s="2" t="s">
        <v>124</v>
      </c>
      <c r="CP1731" s="3">
        <v>64505</v>
      </c>
      <c r="CQ1731" s="3" t="s">
        <v>34457</v>
      </c>
      <c r="CR1731" s="3" t="s">
        <v>122</v>
      </c>
    </row>
    <row r="1732" spans="19:96" x14ac:dyDescent="0.25">
      <c r="S1732" s="2"/>
      <c r="T1732" s="95" t="s">
        <v>1693</v>
      </c>
      <c r="U1732" s="96">
        <v>1600</v>
      </c>
      <c r="V1732" s="96">
        <v>1520</v>
      </c>
      <c r="W1732" s="96">
        <v>1440</v>
      </c>
      <c r="X1732" s="96">
        <v>1360</v>
      </c>
      <c r="Y1732" s="96">
        <v>1280</v>
      </c>
      <c r="Z1732" s="96">
        <v>1200</v>
      </c>
      <c r="AA1732" s="96">
        <v>1120</v>
      </c>
      <c r="AB1732" s="96">
        <v>960</v>
      </c>
      <c r="AC1732" s="95" t="s">
        <v>1693</v>
      </c>
      <c r="AD1732" s="96">
        <v>2600</v>
      </c>
      <c r="AE1732" s="96">
        <v>2470</v>
      </c>
      <c r="AF1732" s="96">
        <v>2340</v>
      </c>
      <c r="AG1732" s="96">
        <v>2210</v>
      </c>
      <c r="AH1732" s="96">
        <v>2080</v>
      </c>
      <c r="AI1732" s="96">
        <v>1950</v>
      </c>
      <c r="AJ1732" s="96">
        <v>1820</v>
      </c>
      <c r="AK1732" s="96">
        <v>1560</v>
      </c>
      <c r="AL1732" s="2"/>
      <c r="AM1732" s="95" t="s">
        <v>1693</v>
      </c>
      <c r="AN1732" s="96">
        <v>2400</v>
      </c>
      <c r="AO1732" s="96">
        <v>2280</v>
      </c>
      <c r="AP1732" s="96">
        <v>2160</v>
      </c>
      <c r="AQ1732" s="96">
        <v>2040</v>
      </c>
      <c r="AR1732" s="96">
        <v>1920</v>
      </c>
      <c r="AS1732" s="96">
        <v>1800</v>
      </c>
      <c r="AT1732" s="96">
        <v>1680</v>
      </c>
      <c r="AU1732" s="96">
        <v>1440</v>
      </c>
      <c r="AW1732" s="95" t="s">
        <v>1693</v>
      </c>
      <c r="AX1732" s="96">
        <v>800</v>
      </c>
      <c r="AY1732" s="96">
        <v>760</v>
      </c>
      <c r="AZ1732" s="96">
        <v>720</v>
      </c>
      <c r="BA1732" s="96">
        <v>680</v>
      </c>
      <c r="BB1732" s="96">
        <v>640</v>
      </c>
      <c r="BC1732" s="96">
        <v>600</v>
      </c>
      <c r="BD1732" s="96">
        <v>560</v>
      </c>
      <c r="BE1732" s="96">
        <v>480</v>
      </c>
      <c r="BF1732" s="95" t="s">
        <v>1693</v>
      </c>
      <c r="BG1732" s="96">
        <v>1100</v>
      </c>
      <c r="BH1732" s="96">
        <v>1050</v>
      </c>
      <c r="BI1732" s="96">
        <v>990</v>
      </c>
      <c r="BJ1732" s="96">
        <v>940</v>
      </c>
      <c r="BK1732" s="96">
        <v>880</v>
      </c>
      <c r="BL1732" s="96">
        <v>830</v>
      </c>
      <c r="BM1732" s="96">
        <v>770</v>
      </c>
      <c r="BN1732" s="96">
        <v>660</v>
      </c>
      <c r="CH1732" s="2">
        <v>66877</v>
      </c>
      <c r="CI1732" s="2" t="s">
        <v>124</v>
      </c>
      <c r="CP1732" s="3">
        <v>64506</v>
      </c>
      <c r="CQ1732" s="3" t="s">
        <v>34458</v>
      </c>
      <c r="CR1732" s="3" t="s">
        <v>126</v>
      </c>
    </row>
    <row r="1733" spans="19:96" x14ac:dyDescent="0.25">
      <c r="S1733" s="2"/>
      <c r="T1733" s="95" t="s">
        <v>14273</v>
      </c>
      <c r="U1733" s="96">
        <v>1200</v>
      </c>
      <c r="V1733" s="96">
        <v>1140</v>
      </c>
      <c r="W1733" s="96">
        <v>1080</v>
      </c>
      <c r="X1733" s="96">
        <v>1020</v>
      </c>
      <c r="Y1733" s="96">
        <v>960</v>
      </c>
      <c r="Z1733" s="96">
        <v>900</v>
      </c>
      <c r="AA1733" s="96">
        <v>840</v>
      </c>
      <c r="AB1733" s="96">
        <v>720</v>
      </c>
      <c r="AC1733" s="95" t="s">
        <v>14273</v>
      </c>
      <c r="AD1733" s="96">
        <v>1900</v>
      </c>
      <c r="AE1733" s="96">
        <v>1810</v>
      </c>
      <c r="AF1733" s="96">
        <v>1710</v>
      </c>
      <c r="AG1733" s="96">
        <v>1620</v>
      </c>
      <c r="AH1733" s="96">
        <v>1520</v>
      </c>
      <c r="AI1733" s="96">
        <v>1430</v>
      </c>
      <c r="AJ1733" s="96">
        <v>1330</v>
      </c>
      <c r="AK1733" s="96">
        <v>1140</v>
      </c>
      <c r="AL1733" s="2"/>
      <c r="AM1733" s="95" t="s">
        <v>14273</v>
      </c>
      <c r="AN1733" s="96">
        <v>1800</v>
      </c>
      <c r="AO1733" s="96">
        <v>1710</v>
      </c>
      <c r="AP1733" s="96">
        <v>1620</v>
      </c>
      <c r="AQ1733" s="96">
        <v>1530</v>
      </c>
      <c r="AR1733" s="96">
        <v>1440</v>
      </c>
      <c r="AS1733" s="96">
        <v>1350</v>
      </c>
      <c r="AT1733" s="96">
        <v>1260</v>
      </c>
      <c r="AU1733" s="96">
        <v>1080</v>
      </c>
      <c r="AW1733" s="95" t="s">
        <v>14273</v>
      </c>
      <c r="AX1733" s="96">
        <v>600</v>
      </c>
      <c r="AY1733" s="96">
        <v>570</v>
      </c>
      <c r="AZ1733" s="96">
        <v>540</v>
      </c>
      <c r="BA1733" s="96">
        <v>510</v>
      </c>
      <c r="BB1733" s="96">
        <v>480</v>
      </c>
      <c r="BC1733" s="96">
        <v>450</v>
      </c>
      <c r="BD1733" s="96">
        <v>420</v>
      </c>
      <c r="BE1733" s="96">
        <v>360</v>
      </c>
      <c r="BF1733" s="95" t="s">
        <v>14273</v>
      </c>
      <c r="BG1733" s="96">
        <v>800</v>
      </c>
      <c r="BH1733" s="96">
        <v>760</v>
      </c>
      <c r="BI1733" s="96">
        <v>720</v>
      </c>
      <c r="BJ1733" s="96">
        <v>680</v>
      </c>
      <c r="BK1733" s="96">
        <v>640</v>
      </c>
      <c r="BL1733" s="96">
        <v>600</v>
      </c>
      <c r="BM1733" s="96">
        <v>560</v>
      </c>
      <c r="BN1733" s="96">
        <v>480</v>
      </c>
      <c r="CH1733" s="2">
        <v>66879</v>
      </c>
      <c r="CI1733" s="2" t="s">
        <v>126</v>
      </c>
      <c r="CP1733" s="3">
        <v>64507</v>
      </c>
      <c r="CQ1733" s="3" t="s">
        <v>34459</v>
      </c>
      <c r="CR1733" s="3" t="s">
        <v>126</v>
      </c>
    </row>
    <row r="1734" spans="19:96" x14ac:dyDescent="0.25">
      <c r="S1734" s="2"/>
      <c r="T1734" s="95" t="s">
        <v>1694</v>
      </c>
      <c r="U1734" s="96">
        <v>1000</v>
      </c>
      <c r="V1734" s="96">
        <v>950</v>
      </c>
      <c r="W1734" s="96">
        <v>900</v>
      </c>
      <c r="X1734" s="96">
        <v>850</v>
      </c>
      <c r="Y1734" s="96">
        <v>800</v>
      </c>
      <c r="Z1734" s="96">
        <v>750</v>
      </c>
      <c r="AA1734" s="96">
        <v>700</v>
      </c>
      <c r="AB1734" s="96">
        <v>600</v>
      </c>
      <c r="AC1734" s="95" t="s">
        <v>1694</v>
      </c>
      <c r="AD1734" s="96">
        <v>1600</v>
      </c>
      <c r="AE1734" s="96">
        <v>1520</v>
      </c>
      <c r="AF1734" s="96">
        <v>1440</v>
      </c>
      <c r="AG1734" s="96">
        <v>1360</v>
      </c>
      <c r="AH1734" s="96">
        <v>1280</v>
      </c>
      <c r="AI1734" s="96">
        <v>1200</v>
      </c>
      <c r="AJ1734" s="96">
        <v>1120</v>
      </c>
      <c r="AK1734" s="96">
        <v>960</v>
      </c>
      <c r="AL1734" s="2"/>
      <c r="AM1734" s="95" t="s">
        <v>1694</v>
      </c>
      <c r="AN1734" s="96">
        <v>1500</v>
      </c>
      <c r="AO1734" s="96">
        <v>1430</v>
      </c>
      <c r="AP1734" s="96">
        <v>1350</v>
      </c>
      <c r="AQ1734" s="96">
        <v>1280</v>
      </c>
      <c r="AR1734" s="96">
        <v>1200</v>
      </c>
      <c r="AS1734" s="96">
        <v>1130</v>
      </c>
      <c r="AT1734" s="96">
        <v>1050</v>
      </c>
      <c r="AU1734" s="96">
        <v>900</v>
      </c>
      <c r="AW1734" s="95" t="s">
        <v>1694</v>
      </c>
      <c r="AX1734" s="96">
        <v>500</v>
      </c>
      <c r="AY1734" s="96">
        <v>480</v>
      </c>
      <c r="AZ1734" s="96">
        <v>450</v>
      </c>
      <c r="BA1734" s="96">
        <v>430</v>
      </c>
      <c r="BB1734" s="96">
        <v>400</v>
      </c>
      <c r="BC1734" s="96">
        <v>380</v>
      </c>
      <c r="BD1734" s="96">
        <v>350</v>
      </c>
      <c r="BE1734" s="96">
        <v>300</v>
      </c>
      <c r="BF1734" s="95" t="s">
        <v>1694</v>
      </c>
      <c r="BG1734" s="96">
        <v>700</v>
      </c>
      <c r="BH1734" s="96">
        <v>670</v>
      </c>
      <c r="BI1734" s="96">
        <v>630</v>
      </c>
      <c r="BJ1734" s="96">
        <v>600</v>
      </c>
      <c r="BK1734" s="96">
        <v>560</v>
      </c>
      <c r="BL1734" s="96">
        <v>530</v>
      </c>
      <c r="BM1734" s="96">
        <v>490</v>
      </c>
      <c r="BN1734" s="96">
        <v>420</v>
      </c>
      <c r="CH1734" s="2">
        <v>66882</v>
      </c>
      <c r="CI1734" s="2" t="s">
        <v>126</v>
      </c>
      <c r="CP1734" s="3">
        <v>64508</v>
      </c>
      <c r="CQ1734" s="3" t="s">
        <v>34456</v>
      </c>
      <c r="CR1734" s="3" t="s">
        <v>126</v>
      </c>
    </row>
    <row r="1735" spans="19:96" x14ac:dyDescent="0.25">
      <c r="S1735" s="2"/>
      <c r="T1735" s="95" t="s">
        <v>22227</v>
      </c>
      <c r="U1735" s="96">
        <v>2900</v>
      </c>
      <c r="V1735" s="96">
        <v>2760</v>
      </c>
      <c r="W1735" s="96">
        <v>2610</v>
      </c>
      <c r="X1735" s="96">
        <v>2470</v>
      </c>
      <c r="Y1735" s="96">
        <v>2320</v>
      </c>
      <c r="Z1735" s="96">
        <v>2180</v>
      </c>
      <c r="AA1735" s="96">
        <v>2030</v>
      </c>
      <c r="AB1735" s="96">
        <v>1740</v>
      </c>
      <c r="AC1735" s="95" t="s">
        <v>22227</v>
      </c>
      <c r="AD1735" s="96">
        <v>4600</v>
      </c>
      <c r="AE1735" s="96">
        <v>4370</v>
      </c>
      <c r="AF1735" s="96">
        <v>4140</v>
      </c>
      <c r="AG1735" s="96">
        <v>3910</v>
      </c>
      <c r="AH1735" s="96">
        <v>3680</v>
      </c>
      <c r="AI1735" s="96">
        <v>3450</v>
      </c>
      <c r="AJ1735" s="96">
        <v>3220</v>
      </c>
      <c r="AK1735" s="96">
        <v>2760</v>
      </c>
      <c r="AL1735" s="2"/>
      <c r="AM1735" s="95" t="s">
        <v>22227</v>
      </c>
      <c r="AN1735" s="96">
        <v>4300</v>
      </c>
      <c r="AO1735" s="96">
        <v>4090</v>
      </c>
      <c r="AP1735" s="96">
        <v>3870</v>
      </c>
      <c r="AQ1735" s="96">
        <v>3660</v>
      </c>
      <c r="AR1735" s="96">
        <v>3440</v>
      </c>
      <c r="AS1735" s="96">
        <v>3230</v>
      </c>
      <c r="AT1735" s="96">
        <v>3010</v>
      </c>
      <c r="AU1735" s="96">
        <v>2580</v>
      </c>
      <c r="AW1735" s="95" t="s">
        <v>22227</v>
      </c>
      <c r="AX1735" s="96">
        <v>1400</v>
      </c>
      <c r="AY1735" s="96">
        <v>1330</v>
      </c>
      <c r="AZ1735" s="96">
        <v>1260</v>
      </c>
      <c r="BA1735" s="96">
        <v>1190</v>
      </c>
      <c r="BB1735" s="96">
        <v>1120</v>
      </c>
      <c r="BC1735" s="96">
        <v>1050</v>
      </c>
      <c r="BD1735" s="96">
        <v>980</v>
      </c>
      <c r="BE1735" s="96">
        <v>840</v>
      </c>
      <c r="BF1735" s="95" t="s">
        <v>22227</v>
      </c>
      <c r="BG1735" s="96">
        <v>1900</v>
      </c>
      <c r="BH1735" s="96">
        <v>1810</v>
      </c>
      <c r="BI1735" s="96">
        <v>1710</v>
      </c>
      <c r="BJ1735" s="96">
        <v>1620</v>
      </c>
      <c r="BK1735" s="96">
        <v>1520</v>
      </c>
      <c r="BL1735" s="96">
        <v>1430</v>
      </c>
      <c r="BM1735" s="96">
        <v>1330</v>
      </c>
      <c r="BN1735" s="96">
        <v>1140</v>
      </c>
      <c r="CH1735" s="2">
        <v>66883</v>
      </c>
      <c r="CI1735" s="2" t="s">
        <v>126</v>
      </c>
      <c r="CP1735" s="3">
        <v>64509</v>
      </c>
      <c r="CQ1735" s="3" t="s">
        <v>34457</v>
      </c>
      <c r="CR1735" s="3" t="s">
        <v>126</v>
      </c>
    </row>
    <row r="1736" spans="19:96" x14ac:dyDescent="0.25">
      <c r="S1736" s="2"/>
      <c r="T1736" s="95" t="s">
        <v>1695</v>
      </c>
      <c r="U1736" s="96">
        <v>800</v>
      </c>
      <c r="V1736" s="96">
        <v>760</v>
      </c>
      <c r="W1736" s="96">
        <v>720</v>
      </c>
      <c r="X1736" s="96">
        <v>680</v>
      </c>
      <c r="Y1736" s="96">
        <v>640</v>
      </c>
      <c r="Z1736" s="96">
        <v>600</v>
      </c>
      <c r="AA1736" s="96">
        <v>560</v>
      </c>
      <c r="AB1736" s="96">
        <v>480</v>
      </c>
      <c r="AC1736" s="95" t="s">
        <v>1695</v>
      </c>
      <c r="AD1736" s="96">
        <v>1300</v>
      </c>
      <c r="AE1736" s="96">
        <v>1240</v>
      </c>
      <c r="AF1736" s="96">
        <v>1170</v>
      </c>
      <c r="AG1736" s="96">
        <v>1110</v>
      </c>
      <c r="AH1736" s="96">
        <v>1040</v>
      </c>
      <c r="AI1736" s="96">
        <v>980</v>
      </c>
      <c r="AJ1736" s="96">
        <v>910</v>
      </c>
      <c r="AK1736" s="96">
        <v>780</v>
      </c>
      <c r="AL1736" s="2"/>
      <c r="AM1736" s="95" t="s">
        <v>1695</v>
      </c>
      <c r="AN1736" s="96">
        <v>1300</v>
      </c>
      <c r="AO1736" s="96">
        <v>1240</v>
      </c>
      <c r="AP1736" s="96">
        <v>1170</v>
      </c>
      <c r="AQ1736" s="96">
        <v>1110</v>
      </c>
      <c r="AR1736" s="96">
        <v>1040</v>
      </c>
      <c r="AS1736" s="96">
        <v>980</v>
      </c>
      <c r="AT1736" s="96">
        <v>910</v>
      </c>
      <c r="AU1736" s="96">
        <v>780</v>
      </c>
      <c r="AW1736" s="95" t="s">
        <v>1695</v>
      </c>
      <c r="AX1736" s="96">
        <v>400</v>
      </c>
      <c r="AY1736" s="96">
        <v>380</v>
      </c>
      <c r="AZ1736" s="96">
        <v>360</v>
      </c>
      <c r="BA1736" s="96">
        <v>340</v>
      </c>
      <c r="BB1736" s="96">
        <v>320</v>
      </c>
      <c r="BC1736" s="96">
        <v>300</v>
      </c>
      <c r="BD1736" s="96">
        <v>280</v>
      </c>
      <c r="BE1736" s="96">
        <v>240</v>
      </c>
      <c r="BF1736" s="95" t="s">
        <v>1695</v>
      </c>
      <c r="BG1736" s="96">
        <v>600</v>
      </c>
      <c r="BH1736" s="96">
        <v>570</v>
      </c>
      <c r="BI1736" s="96">
        <v>540</v>
      </c>
      <c r="BJ1736" s="96">
        <v>510</v>
      </c>
      <c r="BK1736" s="96">
        <v>480</v>
      </c>
      <c r="BL1736" s="96">
        <v>450</v>
      </c>
      <c r="BM1736" s="96">
        <v>420</v>
      </c>
      <c r="BN1736" s="96">
        <v>360</v>
      </c>
      <c r="CH1736" s="2">
        <v>66894</v>
      </c>
      <c r="CI1736" s="2" t="s">
        <v>126</v>
      </c>
      <c r="CP1736" s="3">
        <v>64510</v>
      </c>
      <c r="CQ1736" s="3" t="s">
        <v>34460</v>
      </c>
      <c r="CR1736" s="3" t="s">
        <v>126</v>
      </c>
    </row>
    <row r="1737" spans="19:96" x14ac:dyDescent="0.25">
      <c r="S1737" s="2"/>
      <c r="T1737" s="95" t="s">
        <v>1696</v>
      </c>
      <c r="U1737" s="96">
        <v>800</v>
      </c>
      <c r="V1737" s="96">
        <v>760</v>
      </c>
      <c r="W1737" s="96">
        <v>720</v>
      </c>
      <c r="X1737" s="96">
        <v>680</v>
      </c>
      <c r="Y1737" s="96">
        <v>640</v>
      </c>
      <c r="Z1737" s="96">
        <v>600</v>
      </c>
      <c r="AA1737" s="96">
        <v>560</v>
      </c>
      <c r="AB1737" s="96">
        <v>480</v>
      </c>
      <c r="AC1737" s="95" t="s">
        <v>1696</v>
      </c>
      <c r="AD1737" s="96">
        <v>1300</v>
      </c>
      <c r="AE1737" s="96">
        <v>1240</v>
      </c>
      <c r="AF1737" s="96">
        <v>1170</v>
      </c>
      <c r="AG1737" s="96">
        <v>1110</v>
      </c>
      <c r="AH1737" s="96">
        <v>1040</v>
      </c>
      <c r="AI1737" s="96">
        <v>980</v>
      </c>
      <c r="AJ1737" s="96">
        <v>910</v>
      </c>
      <c r="AK1737" s="96">
        <v>780</v>
      </c>
      <c r="AL1737" s="2"/>
      <c r="AM1737" s="95" t="s">
        <v>1696</v>
      </c>
      <c r="AN1737" s="96">
        <v>1200</v>
      </c>
      <c r="AO1737" s="96">
        <v>1140</v>
      </c>
      <c r="AP1737" s="96">
        <v>1080</v>
      </c>
      <c r="AQ1737" s="96">
        <v>1020</v>
      </c>
      <c r="AR1737" s="96">
        <v>960</v>
      </c>
      <c r="AS1737" s="96">
        <v>900</v>
      </c>
      <c r="AT1737" s="96">
        <v>840</v>
      </c>
      <c r="AU1737" s="96">
        <v>720</v>
      </c>
      <c r="AW1737" s="95" t="s">
        <v>1696</v>
      </c>
      <c r="AX1737" s="96">
        <v>400</v>
      </c>
      <c r="AY1737" s="96">
        <v>380</v>
      </c>
      <c r="AZ1737" s="96">
        <v>360</v>
      </c>
      <c r="BA1737" s="96">
        <v>340</v>
      </c>
      <c r="BB1737" s="96">
        <v>320</v>
      </c>
      <c r="BC1737" s="96">
        <v>300</v>
      </c>
      <c r="BD1737" s="96">
        <v>280</v>
      </c>
      <c r="BE1737" s="96">
        <v>240</v>
      </c>
      <c r="BF1737" s="95" t="s">
        <v>1696</v>
      </c>
      <c r="BG1737" s="96">
        <v>500</v>
      </c>
      <c r="BH1737" s="96">
        <v>480</v>
      </c>
      <c r="BI1737" s="96">
        <v>450</v>
      </c>
      <c r="BJ1737" s="96">
        <v>430</v>
      </c>
      <c r="BK1737" s="96">
        <v>400</v>
      </c>
      <c r="BL1737" s="96">
        <v>380</v>
      </c>
      <c r="BM1737" s="96">
        <v>350</v>
      </c>
      <c r="BN1737" s="96">
        <v>300</v>
      </c>
      <c r="CH1737" s="2">
        <v>66895</v>
      </c>
      <c r="CI1737" s="2" t="s">
        <v>126</v>
      </c>
      <c r="CP1737" s="3">
        <v>64517</v>
      </c>
      <c r="CQ1737" s="3" t="s">
        <v>34461</v>
      </c>
      <c r="CR1737" s="3" t="s">
        <v>126</v>
      </c>
    </row>
    <row r="1738" spans="19:96" x14ac:dyDescent="0.25">
      <c r="S1738" s="2"/>
      <c r="T1738" s="95" t="s">
        <v>13624</v>
      </c>
      <c r="U1738" s="96">
        <v>1800</v>
      </c>
      <c r="V1738" s="96">
        <v>1710</v>
      </c>
      <c r="W1738" s="96">
        <v>1620</v>
      </c>
      <c r="X1738" s="96">
        <v>1530</v>
      </c>
      <c r="Y1738" s="96">
        <v>1440</v>
      </c>
      <c r="Z1738" s="96">
        <v>1350</v>
      </c>
      <c r="AA1738" s="96">
        <v>1260</v>
      </c>
      <c r="AB1738" s="96">
        <v>1080</v>
      </c>
      <c r="AC1738" s="95" t="s">
        <v>13624</v>
      </c>
      <c r="AD1738" s="96">
        <v>2900</v>
      </c>
      <c r="AE1738" s="96">
        <v>2760</v>
      </c>
      <c r="AF1738" s="96">
        <v>2610</v>
      </c>
      <c r="AG1738" s="96">
        <v>2470</v>
      </c>
      <c r="AH1738" s="96">
        <v>2320</v>
      </c>
      <c r="AI1738" s="96">
        <v>2180</v>
      </c>
      <c r="AJ1738" s="96">
        <v>2030</v>
      </c>
      <c r="AK1738" s="96">
        <v>1740</v>
      </c>
      <c r="AL1738" s="2"/>
      <c r="AM1738" s="95" t="s">
        <v>13624</v>
      </c>
      <c r="AN1738" s="96">
        <v>2700</v>
      </c>
      <c r="AO1738" s="96">
        <v>2570</v>
      </c>
      <c r="AP1738" s="96">
        <v>2430</v>
      </c>
      <c r="AQ1738" s="96">
        <v>2300</v>
      </c>
      <c r="AR1738" s="96">
        <v>2160</v>
      </c>
      <c r="AS1738" s="96">
        <v>2030</v>
      </c>
      <c r="AT1738" s="96">
        <v>1890</v>
      </c>
      <c r="AU1738" s="96">
        <v>1620</v>
      </c>
      <c r="AW1738" s="95" t="s">
        <v>13624</v>
      </c>
      <c r="AX1738" s="96">
        <v>900</v>
      </c>
      <c r="AY1738" s="96">
        <v>860</v>
      </c>
      <c r="AZ1738" s="96">
        <v>810</v>
      </c>
      <c r="BA1738" s="96">
        <v>770</v>
      </c>
      <c r="BB1738" s="96">
        <v>720</v>
      </c>
      <c r="BC1738" s="96">
        <v>680</v>
      </c>
      <c r="BD1738" s="96">
        <v>630</v>
      </c>
      <c r="BE1738" s="96">
        <v>540</v>
      </c>
      <c r="BF1738" s="95" t="s">
        <v>13624</v>
      </c>
      <c r="BG1738" s="96">
        <v>1200</v>
      </c>
      <c r="BH1738" s="96">
        <v>1140</v>
      </c>
      <c r="BI1738" s="96">
        <v>1080</v>
      </c>
      <c r="BJ1738" s="96">
        <v>1020</v>
      </c>
      <c r="BK1738" s="96">
        <v>960</v>
      </c>
      <c r="BL1738" s="96">
        <v>900</v>
      </c>
      <c r="BM1738" s="96">
        <v>840</v>
      </c>
      <c r="BN1738" s="96">
        <v>720</v>
      </c>
      <c r="CH1738" s="2">
        <v>66896</v>
      </c>
      <c r="CI1738" s="2" t="s">
        <v>126</v>
      </c>
      <c r="CP1738" s="3">
        <v>64518</v>
      </c>
      <c r="CQ1738" s="3" t="s">
        <v>34462</v>
      </c>
      <c r="CR1738" s="3" t="s">
        <v>126</v>
      </c>
    </row>
    <row r="1739" spans="19:96" x14ac:dyDescent="0.25">
      <c r="S1739" s="2"/>
      <c r="T1739" s="95" t="s">
        <v>14274</v>
      </c>
      <c r="U1739" s="96">
        <v>1100</v>
      </c>
      <c r="V1739" s="96">
        <v>1050</v>
      </c>
      <c r="W1739" s="96">
        <v>990</v>
      </c>
      <c r="X1739" s="96">
        <v>940</v>
      </c>
      <c r="Y1739" s="96">
        <v>880</v>
      </c>
      <c r="Z1739" s="96">
        <v>830</v>
      </c>
      <c r="AA1739" s="96">
        <v>770</v>
      </c>
      <c r="AB1739" s="96">
        <v>660</v>
      </c>
      <c r="AC1739" s="95" t="s">
        <v>14274</v>
      </c>
      <c r="AD1739" s="96">
        <v>1800</v>
      </c>
      <c r="AE1739" s="96">
        <v>1710</v>
      </c>
      <c r="AF1739" s="96">
        <v>1620</v>
      </c>
      <c r="AG1739" s="96">
        <v>1530</v>
      </c>
      <c r="AH1739" s="96">
        <v>1440</v>
      </c>
      <c r="AI1739" s="96">
        <v>1350</v>
      </c>
      <c r="AJ1739" s="96">
        <v>1260</v>
      </c>
      <c r="AK1739" s="96">
        <v>1080</v>
      </c>
      <c r="AL1739" s="2"/>
      <c r="AM1739" s="95" t="s">
        <v>14274</v>
      </c>
      <c r="AN1739" s="96">
        <v>1600</v>
      </c>
      <c r="AO1739" s="96">
        <v>1520</v>
      </c>
      <c r="AP1739" s="96">
        <v>1440</v>
      </c>
      <c r="AQ1739" s="96">
        <v>1360</v>
      </c>
      <c r="AR1739" s="96">
        <v>1280</v>
      </c>
      <c r="AS1739" s="96">
        <v>1200</v>
      </c>
      <c r="AT1739" s="96">
        <v>1120</v>
      </c>
      <c r="AU1739" s="96">
        <v>960</v>
      </c>
      <c r="AW1739" s="95" t="s">
        <v>14274</v>
      </c>
      <c r="AX1739" s="96">
        <v>500</v>
      </c>
      <c r="AY1739" s="96">
        <v>480</v>
      </c>
      <c r="AZ1739" s="96">
        <v>450</v>
      </c>
      <c r="BA1739" s="96">
        <v>430</v>
      </c>
      <c r="BB1739" s="96">
        <v>400</v>
      </c>
      <c r="BC1739" s="96">
        <v>380</v>
      </c>
      <c r="BD1739" s="96">
        <v>350</v>
      </c>
      <c r="BE1739" s="96">
        <v>300</v>
      </c>
      <c r="BF1739" s="95" t="s">
        <v>14274</v>
      </c>
      <c r="BG1739" s="96">
        <v>700</v>
      </c>
      <c r="BH1739" s="96">
        <v>670</v>
      </c>
      <c r="BI1739" s="96">
        <v>630</v>
      </c>
      <c r="BJ1739" s="96">
        <v>600</v>
      </c>
      <c r="BK1739" s="96">
        <v>560</v>
      </c>
      <c r="BL1739" s="96">
        <v>530</v>
      </c>
      <c r="BM1739" s="96">
        <v>490</v>
      </c>
      <c r="BN1739" s="96">
        <v>420</v>
      </c>
      <c r="CH1739" s="2">
        <v>66897</v>
      </c>
      <c r="CI1739" s="2" t="s">
        <v>126</v>
      </c>
      <c r="CP1739" s="3">
        <v>64520</v>
      </c>
      <c r="CQ1739" s="3" t="s">
        <v>34463</v>
      </c>
      <c r="CR1739" s="3" t="s">
        <v>126</v>
      </c>
    </row>
    <row r="1740" spans="19:96" x14ac:dyDescent="0.25">
      <c r="S1740" s="2"/>
      <c r="T1740" s="95" t="s">
        <v>1697</v>
      </c>
      <c r="U1740" s="96">
        <v>1000</v>
      </c>
      <c r="V1740" s="96">
        <v>950</v>
      </c>
      <c r="W1740" s="96">
        <v>900</v>
      </c>
      <c r="X1740" s="96">
        <v>850</v>
      </c>
      <c r="Y1740" s="96">
        <v>800</v>
      </c>
      <c r="Z1740" s="96">
        <v>750</v>
      </c>
      <c r="AA1740" s="96">
        <v>700</v>
      </c>
      <c r="AB1740" s="96">
        <v>600</v>
      </c>
      <c r="AC1740" s="95" t="s">
        <v>1697</v>
      </c>
      <c r="AD1740" s="96">
        <v>1600</v>
      </c>
      <c r="AE1740" s="96">
        <v>1520</v>
      </c>
      <c r="AF1740" s="96">
        <v>1440</v>
      </c>
      <c r="AG1740" s="96">
        <v>1360</v>
      </c>
      <c r="AH1740" s="96">
        <v>1280</v>
      </c>
      <c r="AI1740" s="96">
        <v>1200</v>
      </c>
      <c r="AJ1740" s="96">
        <v>1120</v>
      </c>
      <c r="AK1740" s="96">
        <v>960</v>
      </c>
      <c r="AL1740" s="2"/>
      <c r="AM1740" s="95" t="s">
        <v>1697</v>
      </c>
      <c r="AN1740" s="96">
        <v>1500</v>
      </c>
      <c r="AO1740" s="96">
        <v>1430</v>
      </c>
      <c r="AP1740" s="96">
        <v>1350</v>
      </c>
      <c r="AQ1740" s="96">
        <v>1280</v>
      </c>
      <c r="AR1740" s="96">
        <v>1200</v>
      </c>
      <c r="AS1740" s="96">
        <v>1130</v>
      </c>
      <c r="AT1740" s="96">
        <v>1050</v>
      </c>
      <c r="AU1740" s="96">
        <v>900</v>
      </c>
      <c r="AW1740" s="95" t="s">
        <v>1697</v>
      </c>
      <c r="AX1740" s="96">
        <v>500</v>
      </c>
      <c r="AY1740" s="96">
        <v>480</v>
      </c>
      <c r="AZ1740" s="96">
        <v>450</v>
      </c>
      <c r="BA1740" s="96">
        <v>430</v>
      </c>
      <c r="BB1740" s="96">
        <v>400</v>
      </c>
      <c r="BC1740" s="96">
        <v>380</v>
      </c>
      <c r="BD1740" s="96">
        <v>350</v>
      </c>
      <c r="BE1740" s="96">
        <v>300</v>
      </c>
      <c r="BF1740" s="95" t="s">
        <v>1697</v>
      </c>
      <c r="BG1740" s="96">
        <v>700</v>
      </c>
      <c r="BH1740" s="96">
        <v>670</v>
      </c>
      <c r="BI1740" s="96">
        <v>630</v>
      </c>
      <c r="BJ1740" s="96">
        <v>600</v>
      </c>
      <c r="BK1740" s="96">
        <v>560</v>
      </c>
      <c r="BL1740" s="96">
        <v>530</v>
      </c>
      <c r="BM1740" s="96">
        <v>490</v>
      </c>
      <c r="BN1740" s="96">
        <v>420</v>
      </c>
      <c r="CH1740" s="2">
        <v>66898</v>
      </c>
      <c r="CI1740" s="2" t="s">
        <v>122</v>
      </c>
      <c r="CP1740" s="3">
        <v>64521</v>
      </c>
      <c r="CQ1740" s="3" t="s">
        <v>15198</v>
      </c>
      <c r="CR1740" s="3" t="s">
        <v>126</v>
      </c>
    </row>
    <row r="1741" spans="19:96" x14ac:dyDescent="0.25">
      <c r="S1741" s="2"/>
      <c r="T1741" s="95" t="s">
        <v>14275</v>
      </c>
      <c r="U1741" s="96">
        <v>700</v>
      </c>
      <c r="V1741" s="96">
        <v>670</v>
      </c>
      <c r="W1741" s="96">
        <v>630</v>
      </c>
      <c r="X1741" s="96">
        <v>600</v>
      </c>
      <c r="Y1741" s="96">
        <v>560</v>
      </c>
      <c r="Z1741" s="96">
        <v>530</v>
      </c>
      <c r="AA1741" s="96">
        <v>490</v>
      </c>
      <c r="AB1741" s="96">
        <v>420</v>
      </c>
      <c r="AC1741" s="95" t="s">
        <v>14275</v>
      </c>
      <c r="AD1741" s="96">
        <v>1100</v>
      </c>
      <c r="AE1741" s="96">
        <v>1050</v>
      </c>
      <c r="AF1741" s="96">
        <v>990</v>
      </c>
      <c r="AG1741" s="96">
        <v>940</v>
      </c>
      <c r="AH1741" s="96">
        <v>880</v>
      </c>
      <c r="AI1741" s="96">
        <v>830</v>
      </c>
      <c r="AJ1741" s="96">
        <v>770</v>
      </c>
      <c r="AK1741" s="96">
        <v>660</v>
      </c>
      <c r="AL1741" s="2"/>
      <c r="AM1741" s="95" t="s">
        <v>14275</v>
      </c>
      <c r="AN1741" s="96">
        <v>1000</v>
      </c>
      <c r="AO1741" s="96">
        <v>950</v>
      </c>
      <c r="AP1741" s="96">
        <v>900</v>
      </c>
      <c r="AQ1741" s="96">
        <v>850</v>
      </c>
      <c r="AR1741" s="96">
        <v>800</v>
      </c>
      <c r="AS1741" s="96">
        <v>750</v>
      </c>
      <c r="AT1741" s="96">
        <v>700</v>
      </c>
      <c r="AU1741" s="96">
        <v>600</v>
      </c>
      <c r="AW1741" s="95" t="s">
        <v>14275</v>
      </c>
      <c r="AX1741" s="96">
        <v>300</v>
      </c>
      <c r="AY1741" s="96">
        <v>290</v>
      </c>
      <c r="AZ1741" s="96">
        <v>270</v>
      </c>
      <c r="BA1741" s="96">
        <v>260</v>
      </c>
      <c r="BB1741" s="96">
        <v>240</v>
      </c>
      <c r="BC1741" s="96">
        <v>230</v>
      </c>
      <c r="BD1741" s="96">
        <v>210</v>
      </c>
      <c r="BE1741" s="96">
        <v>180</v>
      </c>
      <c r="BF1741" s="95" t="s">
        <v>14275</v>
      </c>
      <c r="BG1741" s="96">
        <v>400</v>
      </c>
      <c r="BH1741" s="96">
        <v>380</v>
      </c>
      <c r="BI1741" s="96">
        <v>360</v>
      </c>
      <c r="BJ1741" s="96">
        <v>340</v>
      </c>
      <c r="BK1741" s="96">
        <v>320</v>
      </c>
      <c r="BL1741" s="96">
        <v>300</v>
      </c>
      <c r="BM1741" s="96">
        <v>280</v>
      </c>
      <c r="BN1741" s="96">
        <v>240</v>
      </c>
      <c r="CH1741" s="2">
        <v>66901</v>
      </c>
      <c r="CI1741" s="2" t="s">
        <v>122</v>
      </c>
      <c r="CP1741" s="3">
        <v>64523</v>
      </c>
      <c r="CQ1741" s="3" t="s">
        <v>34464</v>
      </c>
      <c r="CR1741" s="3" t="s">
        <v>124</v>
      </c>
    </row>
    <row r="1742" spans="19:96" x14ac:dyDescent="0.25">
      <c r="S1742" s="2"/>
      <c r="T1742" s="95" t="s">
        <v>1698</v>
      </c>
      <c r="U1742" s="96">
        <v>800</v>
      </c>
      <c r="V1742" s="96">
        <v>760</v>
      </c>
      <c r="W1742" s="96">
        <v>720</v>
      </c>
      <c r="X1742" s="96">
        <v>680</v>
      </c>
      <c r="Y1742" s="96">
        <v>640</v>
      </c>
      <c r="Z1742" s="96">
        <v>600</v>
      </c>
      <c r="AA1742" s="96">
        <v>560</v>
      </c>
      <c r="AB1742" s="96">
        <v>480</v>
      </c>
      <c r="AC1742" s="95" t="s">
        <v>1698</v>
      </c>
      <c r="AD1742" s="96">
        <v>1300</v>
      </c>
      <c r="AE1742" s="96">
        <v>1240</v>
      </c>
      <c r="AF1742" s="96">
        <v>1170</v>
      </c>
      <c r="AG1742" s="96">
        <v>1110</v>
      </c>
      <c r="AH1742" s="96">
        <v>1040</v>
      </c>
      <c r="AI1742" s="96">
        <v>980</v>
      </c>
      <c r="AJ1742" s="96">
        <v>910</v>
      </c>
      <c r="AK1742" s="96">
        <v>780</v>
      </c>
      <c r="AL1742" s="2"/>
      <c r="AM1742" s="95" t="s">
        <v>1698</v>
      </c>
      <c r="AN1742" s="96">
        <v>1100</v>
      </c>
      <c r="AO1742" s="96">
        <v>1050</v>
      </c>
      <c r="AP1742" s="96">
        <v>990</v>
      </c>
      <c r="AQ1742" s="96">
        <v>940</v>
      </c>
      <c r="AR1742" s="96">
        <v>880</v>
      </c>
      <c r="AS1742" s="96">
        <v>830</v>
      </c>
      <c r="AT1742" s="96">
        <v>770</v>
      </c>
      <c r="AU1742" s="96">
        <v>660</v>
      </c>
      <c r="AW1742" s="95" t="s">
        <v>1698</v>
      </c>
      <c r="AX1742" s="96">
        <v>400</v>
      </c>
      <c r="AY1742" s="96">
        <v>380</v>
      </c>
      <c r="AZ1742" s="96">
        <v>360</v>
      </c>
      <c r="BA1742" s="96">
        <v>340</v>
      </c>
      <c r="BB1742" s="96">
        <v>320</v>
      </c>
      <c r="BC1742" s="96">
        <v>300</v>
      </c>
      <c r="BD1742" s="96">
        <v>280</v>
      </c>
      <c r="BE1742" s="96">
        <v>240</v>
      </c>
      <c r="BF1742" s="95" t="s">
        <v>1698</v>
      </c>
      <c r="BG1742" s="96">
        <v>500</v>
      </c>
      <c r="BH1742" s="96">
        <v>480</v>
      </c>
      <c r="BI1742" s="96">
        <v>450</v>
      </c>
      <c r="BJ1742" s="96">
        <v>430</v>
      </c>
      <c r="BK1742" s="96">
        <v>400</v>
      </c>
      <c r="BL1742" s="96">
        <v>380</v>
      </c>
      <c r="BM1742" s="96">
        <v>350</v>
      </c>
      <c r="BN1742" s="96">
        <v>300</v>
      </c>
      <c r="CH1742" s="2">
        <v>66902</v>
      </c>
      <c r="CI1742" s="2" t="s">
        <v>126</v>
      </c>
      <c r="CP1742" s="3">
        <v>64524</v>
      </c>
      <c r="CQ1742" s="3" t="s">
        <v>26433</v>
      </c>
      <c r="CR1742" s="3" t="s">
        <v>124</v>
      </c>
    </row>
    <row r="1743" spans="19:96" x14ac:dyDescent="0.25">
      <c r="S1743" s="2"/>
      <c r="T1743" s="95" t="s">
        <v>14276</v>
      </c>
      <c r="U1743" s="96">
        <v>1000</v>
      </c>
      <c r="V1743" s="96">
        <v>950</v>
      </c>
      <c r="W1743" s="96">
        <v>900</v>
      </c>
      <c r="X1743" s="96">
        <v>850</v>
      </c>
      <c r="Y1743" s="96">
        <v>800</v>
      </c>
      <c r="Z1743" s="96">
        <v>750</v>
      </c>
      <c r="AA1743" s="96">
        <v>700</v>
      </c>
      <c r="AB1743" s="96">
        <v>600</v>
      </c>
      <c r="AC1743" s="95" t="s">
        <v>14276</v>
      </c>
      <c r="AD1743" s="96">
        <v>1600</v>
      </c>
      <c r="AE1743" s="96">
        <v>1520</v>
      </c>
      <c r="AF1743" s="96">
        <v>1440</v>
      </c>
      <c r="AG1743" s="96">
        <v>1360</v>
      </c>
      <c r="AH1743" s="96">
        <v>1280</v>
      </c>
      <c r="AI1743" s="96">
        <v>1200</v>
      </c>
      <c r="AJ1743" s="96">
        <v>1120</v>
      </c>
      <c r="AK1743" s="96">
        <v>960</v>
      </c>
      <c r="AL1743" s="2"/>
      <c r="AM1743" s="95" t="s">
        <v>14276</v>
      </c>
      <c r="AN1743" s="96">
        <v>1500</v>
      </c>
      <c r="AO1743" s="96">
        <v>1430</v>
      </c>
      <c r="AP1743" s="96">
        <v>1350</v>
      </c>
      <c r="AQ1743" s="96">
        <v>1280</v>
      </c>
      <c r="AR1743" s="96">
        <v>1200</v>
      </c>
      <c r="AS1743" s="96">
        <v>1130</v>
      </c>
      <c r="AT1743" s="96">
        <v>1050</v>
      </c>
      <c r="AU1743" s="96">
        <v>900</v>
      </c>
      <c r="AW1743" s="95" t="s">
        <v>14276</v>
      </c>
      <c r="AX1743" s="96">
        <v>500</v>
      </c>
      <c r="AY1743" s="96">
        <v>480</v>
      </c>
      <c r="AZ1743" s="96">
        <v>450</v>
      </c>
      <c r="BA1743" s="96">
        <v>430</v>
      </c>
      <c r="BB1743" s="96">
        <v>400</v>
      </c>
      <c r="BC1743" s="96">
        <v>380</v>
      </c>
      <c r="BD1743" s="96">
        <v>350</v>
      </c>
      <c r="BE1743" s="96">
        <v>300</v>
      </c>
      <c r="BF1743" s="95" t="s">
        <v>14276</v>
      </c>
      <c r="BG1743" s="96">
        <v>700</v>
      </c>
      <c r="BH1743" s="96">
        <v>670</v>
      </c>
      <c r="BI1743" s="96">
        <v>630</v>
      </c>
      <c r="BJ1743" s="96">
        <v>600</v>
      </c>
      <c r="BK1743" s="96">
        <v>560</v>
      </c>
      <c r="BL1743" s="96">
        <v>530</v>
      </c>
      <c r="BM1743" s="96">
        <v>490</v>
      </c>
      <c r="BN1743" s="96">
        <v>420</v>
      </c>
      <c r="CH1743" s="2">
        <v>66903</v>
      </c>
      <c r="CI1743" s="2" t="s">
        <v>126</v>
      </c>
      <c r="CP1743" s="3">
        <v>64525</v>
      </c>
      <c r="CQ1743" s="3" t="s">
        <v>26435</v>
      </c>
      <c r="CR1743" s="3" t="s">
        <v>124</v>
      </c>
    </row>
    <row r="1744" spans="19:96" x14ac:dyDescent="0.25">
      <c r="S1744" s="2"/>
      <c r="T1744" s="95" t="s">
        <v>1699</v>
      </c>
      <c r="U1744" s="96">
        <v>3900</v>
      </c>
      <c r="V1744" s="96">
        <v>3710</v>
      </c>
      <c r="W1744" s="96">
        <v>3510</v>
      </c>
      <c r="X1744" s="96">
        <v>3320</v>
      </c>
      <c r="Y1744" s="96">
        <v>3120</v>
      </c>
      <c r="Z1744" s="96">
        <v>2930</v>
      </c>
      <c r="AA1744" s="96">
        <v>2730</v>
      </c>
      <c r="AB1744" s="96">
        <v>2340</v>
      </c>
      <c r="AC1744" s="95" t="s">
        <v>1699</v>
      </c>
      <c r="AD1744" s="96">
        <v>6200</v>
      </c>
      <c r="AE1744" s="96">
        <v>5890</v>
      </c>
      <c r="AF1744" s="96">
        <v>5580</v>
      </c>
      <c r="AG1744" s="96">
        <v>5270</v>
      </c>
      <c r="AH1744" s="96">
        <v>4960</v>
      </c>
      <c r="AI1744" s="96">
        <v>4650</v>
      </c>
      <c r="AJ1744" s="96">
        <v>4340</v>
      </c>
      <c r="AK1744" s="96">
        <v>3720</v>
      </c>
      <c r="AL1744" s="2"/>
      <c r="AM1744" s="95" t="s">
        <v>1699</v>
      </c>
      <c r="AN1744" s="96">
        <v>5900</v>
      </c>
      <c r="AO1744" s="96">
        <v>5610</v>
      </c>
      <c r="AP1744" s="96">
        <v>5310</v>
      </c>
      <c r="AQ1744" s="96">
        <v>5020</v>
      </c>
      <c r="AR1744" s="96">
        <v>4720</v>
      </c>
      <c r="AS1744" s="96">
        <v>4430</v>
      </c>
      <c r="AT1744" s="96">
        <v>4130</v>
      </c>
      <c r="AU1744" s="96">
        <v>3540</v>
      </c>
      <c r="AW1744" s="95" t="s">
        <v>1699</v>
      </c>
      <c r="AX1744" s="96">
        <v>2000</v>
      </c>
      <c r="AY1744" s="96">
        <v>1900</v>
      </c>
      <c r="AZ1744" s="96">
        <v>1800</v>
      </c>
      <c r="BA1744" s="96">
        <v>1700</v>
      </c>
      <c r="BB1744" s="96">
        <v>1600</v>
      </c>
      <c r="BC1744" s="96">
        <v>1500</v>
      </c>
      <c r="BD1744" s="96">
        <v>1400</v>
      </c>
      <c r="BE1744" s="96">
        <v>1200</v>
      </c>
      <c r="BF1744" s="95" t="s">
        <v>1699</v>
      </c>
      <c r="BG1744" s="96">
        <v>2600</v>
      </c>
      <c r="BH1744" s="96">
        <v>2470</v>
      </c>
      <c r="BI1744" s="96">
        <v>2340</v>
      </c>
      <c r="BJ1744" s="96">
        <v>2210</v>
      </c>
      <c r="BK1744" s="96">
        <v>2080</v>
      </c>
      <c r="BL1744" s="96">
        <v>1950</v>
      </c>
      <c r="BM1744" s="96">
        <v>1820</v>
      </c>
      <c r="BN1744" s="96">
        <v>1560</v>
      </c>
      <c r="CH1744" s="2">
        <v>66936</v>
      </c>
      <c r="CI1744" s="2" t="s">
        <v>122</v>
      </c>
      <c r="CP1744" s="3">
        <v>64526</v>
      </c>
      <c r="CQ1744" s="3" t="s">
        <v>29350</v>
      </c>
      <c r="CR1744" s="3" t="s">
        <v>124</v>
      </c>
    </row>
    <row r="1745" spans="19:96" x14ac:dyDescent="0.25">
      <c r="S1745" s="2"/>
      <c r="T1745" s="95" t="s">
        <v>13625</v>
      </c>
      <c r="U1745" s="96">
        <v>1100</v>
      </c>
      <c r="V1745" s="96">
        <v>1050</v>
      </c>
      <c r="W1745" s="96">
        <v>990</v>
      </c>
      <c r="X1745" s="96">
        <v>940</v>
      </c>
      <c r="Y1745" s="96">
        <v>880</v>
      </c>
      <c r="Z1745" s="96">
        <v>830</v>
      </c>
      <c r="AA1745" s="96">
        <v>770</v>
      </c>
      <c r="AB1745" s="96">
        <v>660</v>
      </c>
      <c r="AC1745" s="95" t="s">
        <v>13625</v>
      </c>
      <c r="AD1745" s="96">
        <v>1800</v>
      </c>
      <c r="AE1745" s="96">
        <v>1710</v>
      </c>
      <c r="AF1745" s="96">
        <v>1620</v>
      </c>
      <c r="AG1745" s="96">
        <v>1530</v>
      </c>
      <c r="AH1745" s="96">
        <v>1440</v>
      </c>
      <c r="AI1745" s="96">
        <v>1350</v>
      </c>
      <c r="AJ1745" s="96">
        <v>1260</v>
      </c>
      <c r="AK1745" s="96">
        <v>1080</v>
      </c>
      <c r="AL1745" s="2"/>
      <c r="AM1745" s="95" t="s">
        <v>13625</v>
      </c>
      <c r="AN1745" s="96">
        <v>1600</v>
      </c>
      <c r="AO1745" s="96">
        <v>1520</v>
      </c>
      <c r="AP1745" s="96">
        <v>1440</v>
      </c>
      <c r="AQ1745" s="96">
        <v>1360</v>
      </c>
      <c r="AR1745" s="96">
        <v>1280</v>
      </c>
      <c r="AS1745" s="96">
        <v>1200</v>
      </c>
      <c r="AT1745" s="96">
        <v>1120</v>
      </c>
      <c r="AU1745" s="96">
        <v>960</v>
      </c>
      <c r="AW1745" s="95" t="s">
        <v>13625</v>
      </c>
      <c r="AX1745" s="96">
        <v>500</v>
      </c>
      <c r="AY1745" s="96">
        <v>480</v>
      </c>
      <c r="AZ1745" s="96">
        <v>450</v>
      </c>
      <c r="BA1745" s="96">
        <v>430</v>
      </c>
      <c r="BB1745" s="96">
        <v>400</v>
      </c>
      <c r="BC1745" s="96">
        <v>380</v>
      </c>
      <c r="BD1745" s="96">
        <v>350</v>
      </c>
      <c r="BE1745" s="96">
        <v>300</v>
      </c>
      <c r="BF1745" s="95" t="s">
        <v>13625</v>
      </c>
      <c r="BG1745" s="96">
        <v>700</v>
      </c>
      <c r="BH1745" s="96">
        <v>670</v>
      </c>
      <c r="BI1745" s="96">
        <v>630</v>
      </c>
      <c r="BJ1745" s="96">
        <v>600</v>
      </c>
      <c r="BK1745" s="96">
        <v>560</v>
      </c>
      <c r="BL1745" s="96">
        <v>530</v>
      </c>
      <c r="BM1745" s="96">
        <v>490</v>
      </c>
      <c r="BN1745" s="96">
        <v>420</v>
      </c>
      <c r="CH1745" s="2">
        <v>66937</v>
      </c>
      <c r="CI1745" s="2" t="s">
        <v>126</v>
      </c>
      <c r="CP1745" s="3">
        <v>64527</v>
      </c>
      <c r="CQ1745" s="3" t="s">
        <v>29349</v>
      </c>
      <c r="CR1745" s="3" t="s">
        <v>126</v>
      </c>
    </row>
    <row r="1746" spans="19:96" x14ac:dyDescent="0.25">
      <c r="S1746" s="2"/>
      <c r="T1746" s="95" t="s">
        <v>14277</v>
      </c>
      <c r="U1746" s="96">
        <v>2100</v>
      </c>
      <c r="V1746" s="96">
        <v>2000</v>
      </c>
      <c r="W1746" s="96">
        <v>1890</v>
      </c>
      <c r="X1746" s="96">
        <v>1790</v>
      </c>
      <c r="Y1746" s="96">
        <v>1680</v>
      </c>
      <c r="Z1746" s="96">
        <v>1580</v>
      </c>
      <c r="AA1746" s="96">
        <v>1470</v>
      </c>
      <c r="AB1746" s="96">
        <v>1260</v>
      </c>
      <c r="AC1746" s="95" t="s">
        <v>14277</v>
      </c>
      <c r="AD1746" s="96">
        <v>3400</v>
      </c>
      <c r="AE1746" s="96">
        <v>3230</v>
      </c>
      <c r="AF1746" s="96">
        <v>3060</v>
      </c>
      <c r="AG1746" s="96">
        <v>2890</v>
      </c>
      <c r="AH1746" s="96">
        <v>2720</v>
      </c>
      <c r="AI1746" s="96">
        <v>2550</v>
      </c>
      <c r="AJ1746" s="96">
        <v>2380</v>
      </c>
      <c r="AK1746" s="96">
        <v>2040</v>
      </c>
      <c r="AL1746" s="2"/>
      <c r="AM1746" s="95" t="s">
        <v>14277</v>
      </c>
      <c r="AN1746" s="96">
        <v>3200</v>
      </c>
      <c r="AO1746" s="96">
        <v>3040</v>
      </c>
      <c r="AP1746" s="96">
        <v>2880</v>
      </c>
      <c r="AQ1746" s="96">
        <v>2720</v>
      </c>
      <c r="AR1746" s="96">
        <v>2560</v>
      </c>
      <c r="AS1746" s="96">
        <v>2400</v>
      </c>
      <c r="AT1746" s="96">
        <v>2240</v>
      </c>
      <c r="AU1746" s="96">
        <v>1920</v>
      </c>
      <c r="AW1746" s="95" t="s">
        <v>14277</v>
      </c>
      <c r="AX1746" s="96">
        <v>1100</v>
      </c>
      <c r="AY1746" s="96">
        <v>1050</v>
      </c>
      <c r="AZ1746" s="96">
        <v>990</v>
      </c>
      <c r="BA1746" s="96">
        <v>940</v>
      </c>
      <c r="BB1746" s="96">
        <v>880</v>
      </c>
      <c r="BC1746" s="96">
        <v>830</v>
      </c>
      <c r="BD1746" s="96">
        <v>770</v>
      </c>
      <c r="BE1746" s="96">
        <v>660</v>
      </c>
      <c r="BF1746" s="95" t="s">
        <v>14277</v>
      </c>
      <c r="BG1746" s="96">
        <v>1400</v>
      </c>
      <c r="BH1746" s="96">
        <v>1330</v>
      </c>
      <c r="BI1746" s="96">
        <v>1260</v>
      </c>
      <c r="BJ1746" s="96">
        <v>1190</v>
      </c>
      <c r="BK1746" s="96">
        <v>1120</v>
      </c>
      <c r="BL1746" s="96">
        <v>1050</v>
      </c>
      <c r="BM1746" s="96">
        <v>980</v>
      </c>
      <c r="BN1746" s="96">
        <v>840</v>
      </c>
      <c r="CH1746" s="2">
        <v>66939</v>
      </c>
      <c r="CI1746" s="2" t="s">
        <v>126</v>
      </c>
      <c r="CP1746" s="3">
        <v>64528</v>
      </c>
      <c r="CQ1746" s="3" t="s">
        <v>24688</v>
      </c>
      <c r="CR1746" s="3" t="s">
        <v>126</v>
      </c>
    </row>
    <row r="1747" spans="19:96" x14ac:dyDescent="0.25">
      <c r="S1747" s="2"/>
      <c r="T1747" s="95" t="s">
        <v>1700</v>
      </c>
      <c r="U1747" s="96">
        <v>900</v>
      </c>
      <c r="V1747" s="96">
        <v>860</v>
      </c>
      <c r="W1747" s="96">
        <v>810</v>
      </c>
      <c r="X1747" s="96">
        <v>770</v>
      </c>
      <c r="Y1747" s="96">
        <v>720</v>
      </c>
      <c r="Z1747" s="96">
        <v>680</v>
      </c>
      <c r="AA1747" s="96">
        <v>630</v>
      </c>
      <c r="AB1747" s="96">
        <v>540</v>
      </c>
      <c r="AC1747" s="95" t="s">
        <v>1700</v>
      </c>
      <c r="AD1747" s="96">
        <v>1400</v>
      </c>
      <c r="AE1747" s="96">
        <v>1330</v>
      </c>
      <c r="AF1747" s="96">
        <v>1260</v>
      </c>
      <c r="AG1747" s="96">
        <v>1190</v>
      </c>
      <c r="AH1747" s="96">
        <v>1120</v>
      </c>
      <c r="AI1747" s="96">
        <v>1050</v>
      </c>
      <c r="AJ1747" s="96">
        <v>980</v>
      </c>
      <c r="AK1747" s="96">
        <v>840</v>
      </c>
      <c r="AL1747" s="2"/>
      <c r="AM1747" s="95" t="s">
        <v>1700</v>
      </c>
      <c r="AN1747" s="96">
        <v>1300</v>
      </c>
      <c r="AO1747" s="96">
        <v>1240</v>
      </c>
      <c r="AP1747" s="96">
        <v>1170</v>
      </c>
      <c r="AQ1747" s="96">
        <v>1110</v>
      </c>
      <c r="AR1747" s="96">
        <v>1040</v>
      </c>
      <c r="AS1747" s="96">
        <v>980</v>
      </c>
      <c r="AT1747" s="96">
        <v>910</v>
      </c>
      <c r="AU1747" s="96">
        <v>780</v>
      </c>
      <c r="AW1747" s="95" t="s">
        <v>1700</v>
      </c>
      <c r="AX1747" s="96">
        <v>400</v>
      </c>
      <c r="AY1747" s="96">
        <v>380</v>
      </c>
      <c r="AZ1747" s="96">
        <v>360</v>
      </c>
      <c r="BA1747" s="96">
        <v>340</v>
      </c>
      <c r="BB1747" s="96">
        <v>320</v>
      </c>
      <c r="BC1747" s="96">
        <v>300</v>
      </c>
      <c r="BD1747" s="96">
        <v>280</v>
      </c>
      <c r="BE1747" s="96">
        <v>240</v>
      </c>
      <c r="BF1747" s="95" t="s">
        <v>1700</v>
      </c>
      <c r="BG1747" s="96">
        <v>600</v>
      </c>
      <c r="BH1747" s="96">
        <v>570</v>
      </c>
      <c r="BI1747" s="96">
        <v>540</v>
      </c>
      <c r="BJ1747" s="96">
        <v>510</v>
      </c>
      <c r="BK1747" s="96">
        <v>480</v>
      </c>
      <c r="BL1747" s="96">
        <v>450</v>
      </c>
      <c r="BM1747" s="96">
        <v>420</v>
      </c>
      <c r="BN1747" s="96">
        <v>360</v>
      </c>
      <c r="CH1747" s="2">
        <v>66940</v>
      </c>
      <c r="CI1747" s="2" t="s">
        <v>126</v>
      </c>
      <c r="CP1747" s="3">
        <v>64529</v>
      </c>
      <c r="CQ1747" s="3" t="s">
        <v>26434</v>
      </c>
      <c r="CR1747" s="3" t="s">
        <v>126</v>
      </c>
    </row>
    <row r="1748" spans="19:96" x14ac:dyDescent="0.25">
      <c r="S1748" s="2"/>
      <c r="T1748" s="95" t="s">
        <v>1701</v>
      </c>
      <c r="U1748" s="96">
        <v>900</v>
      </c>
      <c r="V1748" s="96">
        <v>860</v>
      </c>
      <c r="W1748" s="96">
        <v>810</v>
      </c>
      <c r="X1748" s="96">
        <v>770</v>
      </c>
      <c r="Y1748" s="96">
        <v>720</v>
      </c>
      <c r="Z1748" s="96">
        <v>680</v>
      </c>
      <c r="AA1748" s="96">
        <v>630</v>
      </c>
      <c r="AB1748" s="96">
        <v>540</v>
      </c>
      <c r="AC1748" s="95" t="s">
        <v>1701</v>
      </c>
      <c r="AD1748" s="96">
        <v>1400</v>
      </c>
      <c r="AE1748" s="96">
        <v>1330</v>
      </c>
      <c r="AF1748" s="96">
        <v>1260</v>
      </c>
      <c r="AG1748" s="96">
        <v>1190</v>
      </c>
      <c r="AH1748" s="96">
        <v>1120</v>
      </c>
      <c r="AI1748" s="96">
        <v>1050</v>
      </c>
      <c r="AJ1748" s="96">
        <v>980</v>
      </c>
      <c r="AK1748" s="96">
        <v>840</v>
      </c>
      <c r="AL1748" s="2"/>
      <c r="AM1748" s="95" t="s">
        <v>1701</v>
      </c>
      <c r="AN1748" s="96">
        <v>1300</v>
      </c>
      <c r="AO1748" s="96">
        <v>1240</v>
      </c>
      <c r="AP1748" s="96">
        <v>1170</v>
      </c>
      <c r="AQ1748" s="96">
        <v>1110</v>
      </c>
      <c r="AR1748" s="96">
        <v>1040</v>
      </c>
      <c r="AS1748" s="96">
        <v>980</v>
      </c>
      <c r="AT1748" s="96">
        <v>910</v>
      </c>
      <c r="AU1748" s="96">
        <v>780</v>
      </c>
      <c r="AW1748" s="95" t="s">
        <v>1701</v>
      </c>
      <c r="AX1748" s="96">
        <v>400</v>
      </c>
      <c r="AY1748" s="96">
        <v>380</v>
      </c>
      <c r="AZ1748" s="96">
        <v>360</v>
      </c>
      <c r="BA1748" s="96">
        <v>340</v>
      </c>
      <c r="BB1748" s="96">
        <v>320</v>
      </c>
      <c r="BC1748" s="96">
        <v>300</v>
      </c>
      <c r="BD1748" s="96">
        <v>280</v>
      </c>
      <c r="BE1748" s="96">
        <v>240</v>
      </c>
      <c r="BF1748" s="95" t="s">
        <v>1701</v>
      </c>
      <c r="BG1748" s="96">
        <v>600</v>
      </c>
      <c r="BH1748" s="96">
        <v>570</v>
      </c>
      <c r="BI1748" s="96">
        <v>540</v>
      </c>
      <c r="BJ1748" s="96">
        <v>510</v>
      </c>
      <c r="BK1748" s="96">
        <v>480</v>
      </c>
      <c r="BL1748" s="96">
        <v>450</v>
      </c>
      <c r="BM1748" s="96">
        <v>420</v>
      </c>
      <c r="BN1748" s="96">
        <v>360</v>
      </c>
      <c r="CH1748" s="2">
        <v>66941</v>
      </c>
      <c r="CI1748" s="2" t="s">
        <v>126</v>
      </c>
      <c r="CP1748" s="3">
        <v>64530</v>
      </c>
      <c r="CQ1748" s="3" t="s">
        <v>24689</v>
      </c>
      <c r="CR1748" s="3" t="s">
        <v>126</v>
      </c>
    </row>
    <row r="1749" spans="19:96" x14ac:dyDescent="0.25">
      <c r="S1749" s="2"/>
      <c r="T1749" s="95" t="s">
        <v>1702</v>
      </c>
      <c r="U1749" s="96">
        <v>1100</v>
      </c>
      <c r="V1749" s="96">
        <v>1050</v>
      </c>
      <c r="W1749" s="96">
        <v>990</v>
      </c>
      <c r="X1749" s="96">
        <v>940</v>
      </c>
      <c r="Y1749" s="96">
        <v>880</v>
      </c>
      <c r="Z1749" s="96">
        <v>830</v>
      </c>
      <c r="AA1749" s="96">
        <v>770</v>
      </c>
      <c r="AB1749" s="96">
        <v>660</v>
      </c>
      <c r="AC1749" s="95" t="s">
        <v>1702</v>
      </c>
      <c r="AD1749" s="96">
        <v>1800</v>
      </c>
      <c r="AE1749" s="96">
        <v>1710</v>
      </c>
      <c r="AF1749" s="96">
        <v>1620</v>
      </c>
      <c r="AG1749" s="96">
        <v>1530</v>
      </c>
      <c r="AH1749" s="96">
        <v>1440</v>
      </c>
      <c r="AI1749" s="96">
        <v>1350</v>
      </c>
      <c r="AJ1749" s="96">
        <v>1260</v>
      </c>
      <c r="AK1749" s="96">
        <v>1080</v>
      </c>
      <c r="AL1749" s="2"/>
      <c r="AM1749" s="95" t="s">
        <v>1702</v>
      </c>
      <c r="AN1749" s="96">
        <v>1600</v>
      </c>
      <c r="AO1749" s="96">
        <v>1520</v>
      </c>
      <c r="AP1749" s="96">
        <v>1440</v>
      </c>
      <c r="AQ1749" s="96">
        <v>1360</v>
      </c>
      <c r="AR1749" s="96">
        <v>1280</v>
      </c>
      <c r="AS1749" s="96">
        <v>1200</v>
      </c>
      <c r="AT1749" s="96">
        <v>1120</v>
      </c>
      <c r="AU1749" s="96">
        <v>960</v>
      </c>
      <c r="AW1749" s="95" t="s">
        <v>1702</v>
      </c>
      <c r="AX1749" s="96">
        <v>500</v>
      </c>
      <c r="AY1749" s="96">
        <v>480</v>
      </c>
      <c r="AZ1749" s="96">
        <v>450</v>
      </c>
      <c r="BA1749" s="96">
        <v>430</v>
      </c>
      <c r="BB1749" s="96">
        <v>400</v>
      </c>
      <c r="BC1749" s="96">
        <v>380</v>
      </c>
      <c r="BD1749" s="96">
        <v>350</v>
      </c>
      <c r="BE1749" s="96">
        <v>300</v>
      </c>
      <c r="BF1749" s="95" t="s">
        <v>1702</v>
      </c>
      <c r="BG1749" s="96">
        <v>700</v>
      </c>
      <c r="BH1749" s="96">
        <v>670</v>
      </c>
      <c r="BI1749" s="96">
        <v>630</v>
      </c>
      <c r="BJ1749" s="96">
        <v>600</v>
      </c>
      <c r="BK1749" s="96">
        <v>560</v>
      </c>
      <c r="BL1749" s="96">
        <v>530</v>
      </c>
      <c r="BM1749" s="96">
        <v>490</v>
      </c>
      <c r="BN1749" s="96">
        <v>420</v>
      </c>
      <c r="CH1749" s="2">
        <v>66942</v>
      </c>
      <c r="CI1749" s="2" t="s">
        <v>126</v>
      </c>
      <c r="CP1749" s="3">
        <v>64531</v>
      </c>
      <c r="CQ1749" s="3" t="s">
        <v>26436</v>
      </c>
      <c r="CR1749" s="3" t="s">
        <v>126</v>
      </c>
    </row>
    <row r="1750" spans="19:96" x14ac:dyDescent="0.25">
      <c r="S1750" s="2"/>
      <c r="T1750" s="95" t="s">
        <v>1703</v>
      </c>
      <c r="U1750" s="96">
        <v>1900</v>
      </c>
      <c r="V1750" s="96">
        <v>1810</v>
      </c>
      <c r="W1750" s="96">
        <v>1710</v>
      </c>
      <c r="X1750" s="96">
        <v>1620</v>
      </c>
      <c r="Y1750" s="96">
        <v>1520</v>
      </c>
      <c r="Z1750" s="96">
        <v>1430</v>
      </c>
      <c r="AA1750" s="96">
        <v>1330</v>
      </c>
      <c r="AB1750" s="96">
        <v>1140</v>
      </c>
      <c r="AC1750" s="95" t="s">
        <v>1703</v>
      </c>
      <c r="AD1750" s="96">
        <v>3000</v>
      </c>
      <c r="AE1750" s="96">
        <v>2850</v>
      </c>
      <c r="AF1750" s="96">
        <v>2700</v>
      </c>
      <c r="AG1750" s="96">
        <v>2550</v>
      </c>
      <c r="AH1750" s="96">
        <v>2400</v>
      </c>
      <c r="AI1750" s="96">
        <v>2250</v>
      </c>
      <c r="AJ1750" s="96">
        <v>2100</v>
      </c>
      <c r="AK1750" s="96">
        <v>1800</v>
      </c>
      <c r="AL1750" s="2"/>
      <c r="AM1750" s="95" t="s">
        <v>1703</v>
      </c>
      <c r="AN1750" s="96">
        <v>2800</v>
      </c>
      <c r="AO1750" s="96">
        <v>2660</v>
      </c>
      <c r="AP1750" s="96">
        <v>2520</v>
      </c>
      <c r="AQ1750" s="96">
        <v>2380</v>
      </c>
      <c r="AR1750" s="96">
        <v>2240</v>
      </c>
      <c r="AS1750" s="96">
        <v>2100</v>
      </c>
      <c r="AT1750" s="96">
        <v>1960</v>
      </c>
      <c r="AU1750" s="96">
        <v>1680</v>
      </c>
      <c r="AW1750" s="95" t="s">
        <v>1703</v>
      </c>
      <c r="AX1750" s="96">
        <v>900</v>
      </c>
      <c r="AY1750" s="96">
        <v>860</v>
      </c>
      <c r="AZ1750" s="96">
        <v>810</v>
      </c>
      <c r="BA1750" s="96">
        <v>770</v>
      </c>
      <c r="BB1750" s="96">
        <v>720</v>
      </c>
      <c r="BC1750" s="96">
        <v>680</v>
      </c>
      <c r="BD1750" s="96">
        <v>630</v>
      </c>
      <c r="BE1750" s="96">
        <v>540</v>
      </c>
      <c r="BF1750" s="95" t="s">
        <v>1703</v>
      </c>
      <c r="BG1750" s="96">
        <v>1200</v>
      </c>
      <c r="BH1750" s="96">
        <v>1140</v>
      </c>
      <c r="BI1750" s="96">
        <v>1080</v>
      </c>
      <c r="BJ1750" s="96">
        <v>1020</v>
      </c>
      <c r="BK1750" s="96">
        <v>960</v>
      </c>
      <c r="BL1750" s="96">
        <v>900</v>
      </c>
      <c r="BM1750" s="96">
        <v>840</v>
      </c>
      <c r="BN1750" s="96">
        <v>720</v>
      </c>
      <c r="CH1750" s="2">
        <v>66960</v>
      </c>
      <c r="CI1750" s="2" t="s">
        <v>126</v>
      </c>
      <c r="CP1750" s="3">
        <v>64532</v>
      </c>
      <c r="CQ1750" s="3" t="s">
        <v>34465</v>
      </c>
      <c r="CR1750" s="3" t="s">
        <v>126</v>
      </c>
    </row>
    <row r="1751" spans="19:96" x14ac:dyDescent="0.25">
      <c r="S1751" s="2"/>
      <c r="T1751" s="95" t="s">
        <v>1704</v>
      </c>
      <c r="U1751" s="96">
        <v>1900</v>
      </c>
      <c r="V1751" s="96">
        <v>1810</v>
      </c>
      <c r="W1751" s="96">
        <v>1710</v>
      </c>
      <c r="X1751" s="96">
        <v>1620</v>
      </c>
      <c r="Y1751" s="96">
        <v>1520</v>
      </c>
      <c r="Z1751" s="96">
        <v>1430</v>
      </c>
      <c r="AA1751" s="96">
        <v>1330</v>
      </c>
      <c r="AB1751" s="96">
        <v>1140</v>
      </c>
      <c r="AC1751" s="95" t="s">
        <v>1704</v>
      </c>
      <c r="AD1751" s="96">
        <v>3000</v>
      </c>
      <c r="AE1751" s="96">
        <v>2850</v>
      </c>
      <c r="AF1751" s="96">
        <v>2700</v>
      </c>
      <c r="AG1751" s="96">
        <v>2550</v>
      </c>
      <c r="AH1751" s="96">
        <v>2400</v>
      </c>
      <c r="AI1751" s="96">
        <v>2250</v>
      </c>
      <c r="AJ1751" s="96">
        <v>2100</v>
      </c>
      <c r="AK1751" s="96">
        <v>1800</v>
      </c>
      <c r="AL1751" s="2"/>
      <c r="AM1751" s="95" t="s">
        <v>1704</v>
      </c>
      <c r="AN1751" s="96">
        <v>2900</v>
      </c>
      <c r="AO1751" s="96">
        <v>2760</v>
      </c>
      <c r="AP1751" s="96">
        <v>2610</v>
      </c>
      <c r="AQ1751" s="96">
        <v>2470</v>
      </c>
      <c r="AR1751" s="96">
        <v>2320</v>
      </c>
      <c r="AS1751" s="96">
        <v>2180</v>
      </c>
      <c r="AT1751" s="96">
        <v>2030</v>
      </c>
      <c r="AU1751" s="96">
        <v>1740</v>
      </c>
      <c r="AW1751" s="95" t="s">
        <v>1704</v>
      </c>
      <c r="AX1751" s="96">
        <v>1000</v>
      </c>
      <c r="AY1751" s="96">
        <v>950</v>
      </c>
      <c r="AZ1751" s="96">
        <v>900</v>
      </c>
      <c r="BA1751" s="96">
        <v>850</v>
      </c>
      <c r="BB1751" s="96">
        <v>800</v>
      </c>
      <c r="BC1751" s="96">
        <v>750</v>
      </c>
      <c r="BD1751" s="96">
        <v>700</v>
      </c>
      <c r="BE1751" s="96">
        <v>600</v>
      </c>
      <c r="BF1751" s="95" t="s">
        <v>1704</v>
      </c>
      <c r="BG1751" s="96">
        <v>1300</v>
      </c>
      <c r="BH1751" s="96">
        <v>1240</v>
      </c>
      <c r="BI1751" s="96">
        <v>1170</v>
      </c>
      <c r="BJ1751" s="96">
        <v>1110</v>
      </c>
      <c r="BK1751" s="96">
        <v>1040</v>
      </c>
      <c r="BL1751" s="96">
        <v>980</v>
      </c>
      <c r="BM1751" s="96">
        <v>910</v>
      </c>
      <c r="BN1751" s="96">
        <v>780</v>
      </c>
      <c r="CH1751" s="2">
        <v>66961</v>
      </c>
      <c r="CI1751" s="2" t="s">
        <v>126</v>
      </c>
      <c r="CP1751" s="3">
        <v>64533</v>
      </c>
      <c r="CQ1751" s="3" t="s">
        <v>34466</v>
      </c>
      <c r="CR1751" s="3" t="s">
        <v>124</v>
      </c>
    </row>
    <row r="1752" spans="19:96" x14ac:dyDescent="0.25">
      <c r="S1752" s="2"/>
      <c r="T1752" s="95" t="s">
        <v>1705</v>
      </c>
      <c r="U1752" s="96">
        <v>1800</v>
      </c>
      <c r="V1752" s="96">
        <v>1710</v>
      </c>
      <c r="W1752" s="96">
        <v>1620</v>
      </c>
      <c r="X1752" s="96">
        <v>1530</v>
      </c>
      <c r="Y1752" s="96">
        <v>1440</v>
      </c>
      <c r="Z1752" s="96">
        <v>1350</v>
      </c>
      <c r="AA1752" s="96">
        <v>1260</v>
      </c>
      <c r="AB1752" s="96">
        <v>1080</v>
      </c>
      <c r="AC1752" s="95" t="s">
        <v>1705</v>
      </c>
      <c r="AD1752" s="96">
        <v>2900</v>
      </c>
      <c r="AE1752" s="96">
        <v>2760</v>
      </c>
      <c r="AF1752" s="96">
        <v>2610</v>
      </c>
      <c r="AG1752" s="96">
        <v>2470</v>
      </c>
      <c r="AH1752" s="96">
        <v>2320</v>
      </c>
      <c r="AI1752" s="96">
        <v>2180</v>
      </c>
      <c r="AJ1752" s="96">
        <v>2030</v>
      </c>
      <c r="AK1752" s="96">
        <v>1740</v>
      </c>
      <c r="AL1752" s="2"/>
      <c r="AM1752" s="95" t="s">
        <v>1705</v>
      </c>
      <c r="AN1752" s="96">
        <v>2700</v>
      </c>
      <c r="AO1752" s="96">
        <v>2570</v>
      </c>
      <c r="AP1752" s="96">
        <v>2430</v>
      </c>
      <c r="AQ1752" s="96">
        <v>2300</v>
      </c>
      <c r="AR1752" s="96">
        <v>2160</v>
      </c>
      <c r="AS1752" s="96">
        <v>2030</v>
      </c>
      <c r="AT1752" s="96">
        <v>1890</v>
      </c>
      <c r="AU1752" s="96">
        <v>1620</v>
      </c>
      <c r="AW1752" s="95" t="s">
        <v>1705</v>
      </c>
      <c r="AX1752" s="96">
        <v>900</v>
      </c>
      <c r="AY1752" s="96">
        <v>860</v>
      </c>
      <c r="AZ1752" s="96">
        <v>810</v>
      </c>
      <c r="BA1752" s="96">
        <v>770</v>
      </c>
      <c r="BB1752" s="96">
        <v>720</v>
      </c>
      <c r="BC1752" s="96">
        <v>680</v>
      </c>
      <c r="BD1752" s="96">
        <v>630</v>
      </c>
      <c r="BE1752" s="96">
        <v>540</v>
      </c>
      <c r="BF1752" s="95" t="s">
        <v>1705</v>
      </c>
      <c r="BG1752" s="96">
        <v>1200</v>
      </c>
      <c r="BH1752" s="96">
        <v>1140</v>
      </c>
      <c r="BI1752" s="96">
        <v>1080</v>
      </c>
      <c r="BJ1752" s="96">
        <v>1020</v>
      </c>
      <c r="BK1752" s="96">
        <v>960</v>
      </c>
      <c r="BL1752" s="96">
        <v>900</v>
      </c>
      <c r="BM1752" s="96">
        <v>840</v>
      </c>
      <c r="BN1752" s="96">
        <v>720</v>
      </c>
      <c r="CH1752" s="2">
        <v>66962</v>
      </c>
      <c r="CI1752" s="2" t="s">
        <v>126</v>
      </c>
      <c r="CP1752" s="3">
        <v>64534</v>
      </c>
      <c r="CQ1752" s="3" t="s">
        <v>34467</v>
      </c>
      <c r="CR1752" s="3" t="s">
        <v>124</v>
      </c>
    </row>
    <row r="1753" spans="19:96" x14ac:dyDescent="0.25">
      <c r="S1753" s="2"/>
      <c r="T1753" s="95" t="s">
        <v>1706</v>
      </c>
      <c r="U1753" s="96">
        <v>2800</v>
      </c>
      <c r="V1753" s="96">
        <v>2660</v>
      </c>
      <c r="W1753" s="96">
        <v>2520</v>
      </c>
      <c r="X1753" s="96">
        <v>2380</v>
      </c>
      <c r="Y1753" s="96">
        <v>2240</v>
      </c>
      <c r="Z1753" s="96">
        <v>2100</v>
      </c>
      <c r="AA1753" s="96">
        <v>1960</v>
      </c>
      <c r="AB1753" s="96">
        <v>1680</v>
      </c>
      <c r="AC1753" s="95" t="s">
        <v>1706</v>
      </c>
      <c r="AD1753" s="96">
        <v>4500</v>
      </c>
      <c r="AE1753" s="96">
        <v>4280</v>
      </c>
      <c r="AF1753" s="96">
        <v>4050</v>
      </c>
      <c r="AG1753" s="96">
        <v>3830</v>
      </c>
      <c r="AH1753" s="96">
        <v>3600</v>
      </c>
      <c r="AI1753" s="96">
        <v>3380</v>
      </c>
      <c r="AJ1753" s="96">
        <v>3150</v>
      </c>
      <c r="AK1753" s="96">
        <v>2700</v>
      </c>
      <c r="AL1753" s="2"/>
      <c r="AM1753" s="95" t="s">
        <v>1706</v>
      </c>
      <c r="AN1753" s="96">
        <v>4100</v>
      </c>
      <c r="AO1753" s="96">
        <v>3900</v>
      </c>
      <c r="AP1753" s="96">
        <v>3690</v>
      </c>
      <c r="AQ1753" s="96">
        <v>3490</v>
      </c>
      <c r="AR1753" s="96">
        <v>3280</v>
      </c>
      <c r="AS1753" s="96">
        <v>3080</v>
      </c>
      <c r="AT1753" s="96">
        <v>2870</v>
      </c>
      <c r="AU1753" s="96">
        <v>2460</v>
      </c>
      <c r="AW1753" s="95" t="s">
        <v>1706</v>
      </c>
      <c r="AX1753" s="96">
        <v>1400</v>
      </c>
      <c r="AY1753" s="96">
        <v>1330</v>
      </c>
      <c r="AZ1753" s="96">
        <v>1260</v>
      </c>
      <c r="BA1753" s="96">
        <v>1190</v>
      </c>
      <c r="BB1753" s="96">
        <v>1120</v>
      </c>
      <c r="BC1753" s="96">
        <v>1050</v>
      </c>
      <c r="BD1753" s="96">
        <v>980</v>
      </c>
      <c r="BE1753" s="96">
        <v>840</v>
      </c>
      <c r="BF1753" s="95" t="s">
        <v>1706</v>
      </c>
      <c r="BG1753" s="96">
        <v>1800</v>
      </c>
      <c r="BH1753" s="96">
        <v>1710</v>
      </c>
      <c r="BI1753" s="96">
        <v>1620</v>
      </c>
      <c r="BJ1753" s="96">
        <v>1530</v>
      </c>
      <c r="BK1753" s="96">
        <v>1440</v>
      </c>
      <c r="BL1753" s="96">
        <v>1350</v>
      </c>
      <c r="BM1753" s="96">
        <v>1260</v>
      </c>
      <c r="BN1753" s="96">
        <v>1080</v>
      </c>
      <c r="CH1753" s="2">
        <v>66963</v>
      </c>
      <c r="CI1753" s="2" t="s">
        <v>124</v>
      </c>
      <c r="CP1753" s="3">
        <v>64535</v>
      </c>
      <c r="CQ1753" s="3" t="s">
        <v>34468</v>
      </c>
      <c r="CR1753" s="3" t="s">
        <v>124</v>
      </c>
    </row>
    <row r="1754" spans="19:96" x14ac:dyDescent="0.25">
      <c r="S1754" s="2"/>
      <c r="T1754" s="95" t="s">
        <v>1707</v>
      </c>
      <c r="U1754" s="96">
        <v>3200</v>
      </c>
      <c r="V1754" s="96">
        <v>3040</v>
      </c>
      <c r="W1754" s="96">
        <v>2880</v>
      </c>
      <c r="X1754" s="96">
        <v>2720</v>
      </c>
      <c r="Y1754" s="96">
        <v>2560</v>
      </c>
      <c r="Z1754" s="96">
        <v>2400</v>
      </c>
      <c r="AA1754" s="96">
        <v>2240</v>
      </c>
      <c r="AB1754" s="96">
        <v>1920</v>
      </c>
      <c r="AC1754" s="95" t="s">
        <v>1707</v>
      </c>
      <c r="AD1754" s="96">
        <v>5100</v>
      </c>
      <c r="AE1754" s="96">
        <v>4850</v>
      </c>
      <c r="AF1754" s="96">
        <v>4590</v>
      </c>
      <c r="AG1754" s="96">
        <v>4340</v>
      </c>
      <c r="AH1754" s="96">
        <v>4080</v>
      </c>
      <c r="AI1754" s="96">
        <v>3830</v>
      </c>
      <c r="AJ1754" s="96">
        <v>3570</v>
      </c>
      <c r="AK1754" s="96">
        <v>3060</v>
      </c>
      <c r="AL1754" s="2"/>
      <c r="AM1754" s="95" t="s">
        <v>1707</v>
      </c>
      <c r="AN1754" s="96">
        <v>4800</v>
      </c>
      <c r="AO1754" s="96">
        <v>4560</v>
      </c>
      <c r="AP1754" s="96">
        <v>4320</v>
      </c>
      <c r="AQ1754" s="96">
        <v>4080</v>
      </c>
      <c r="AR1754" s="96">
        <v>3840</v>
      </c>
      <c r="AS1754" s="96">
        <v>3600</v>
      </c>
      <c r="AT1754" s="96">
        <v>3360</v>
      </c>
      <c r="AU1754" s="96">
        <v>2880</v>
      </c>
      <c r="AW1754" s="95" t="s">
        <v>1707</v>
      </c>
      <c r="AX1754" s="96">
        <v>1600</v>
      </c>
      <c r="AY1754" s="96">
        <v>1520</v>
      </c>
      <c r="AZ1754" s="96">
        <v>1440</v>
      </c>
      <c r="BA1754" s="96">
        <v>1360</v>
      </c>
      <c r="BB1754" s="96">
        <v>1280</v>
      </c>
      <c r="BC1754" s="96">
        <v>1200</v>
      </c>
      <c r="BD1754" s="96">
        <v>1120</v>
      </c>
      <c r="BE1754" s="96">
        <v>960</v>
      </c>
      <c r="BF1754" s="95" t="s">
        <v>1707</v>
      </c>
      <c r="BG1754" s="96">
        <v>2100</v>
      </c>
      <c r="BH1754" s="96">
        <v>2000</v>
      </c>
      <c r="BI1754" s="96">
        <v>1890</v>
      </c>
      <c r="BJ1754" s="96">
        <v>1790</v>
      </c>
      <c r="BK1754" s="96">
        <v>1680</v>
      </c>
      <c r="BL1754" s="96">
        <v>1580</v>
      </c>
      <c r="BM1754" s="96">
        <v>1470</v>
      </c>
      <c r="BN1754" s="96">
        <v>1260</v>
      </c>
      <c r="CH1754" s="2">
        <v>66964</v>
      </c>
      <c r="CI1754" s="2" t="s">
        <v>126</v>
      </c>
      <c r="CP1754" s="3">
        <v>64536</v>
      </c>
      <c r="CQ1754" s="3" t="s">
        <v>34469</v>
      </c>
      <c r="CR1754" s="3" t="s">
        <v>122</v>
      </c>
    </row>
    <row r="1755" spans="19:96" x14ac:dyDescent="0.25">
      <c r="S1755" s="2"/>
      <c r="T1755" s="95" t="s">
        <v>30902</v>
      </c>
      <c r="U1755" s="96">
        <v>2000</v>
      </c>
      <c r="V1755" s="96">
        <v>1900</v>
      </c>
      <c r="W1755" s="96">
        <v>1800</v>
      </c>
      <c r="X1755" s="96">
        <v>1700</v>
      </c>
      <c r="Y1755" s="96">
        <v>1600</v>
      </c>
      <c r="Z1755" s="96">
        <v>1500</v>
      </c>
      <c r="AA1755" s="96">
        <v>1400</v>
      </c>
      <c r="AB1755" s="96">
        <v>1200</v>
      </c>
      <c r="AC1755" s="95" t="s">
        <v>30902</v>
      </c>
      <c r="AD1755" s="96">
        <v>3200</v>
      </c>
      <c r="AE1755" s="96">
        <v>3040</v>
      </c>
      <c r="AF1755" s="96">
        <v>2880</v>
      </c>
      <c r="AG1755" s="96">
        <v>2720</v>
      </c>
      <c r="AH1755" s="96">
        <v>2560</v>
      </c>
      <c r="AI1755" s="96">
        <v>2400</v>
      </c>
      <c r="AJ1755" s="96">
        <v>2240</v>
      </c>
      <c r="AK1755" s="96">
        <v>1920</v>
      </c>
      <c r="AL1755" s="2"/>
      <c r="AM1755" s="95" t="s">
        <v>30902</v>
      </c>
      <c r="AN1755" s="96">
        <v>3100</v>
      </c>
      <c r="AO1755" s="96">
        <v>2950</v>
      </c>
      <c r="AP1755" s="96">
        <v>2790</v>
      </c>
      <c r="AQ1755" s="96">
        <v>2640</v>
      </c>
      <c r="AR1755" s="96">
        <v>2480</v>
      </c>
      <c r="AS1755" s="96">
        <v>2330</v>
      </c>
      <c r="AT1755" s="96">
        <v>2170</v>
      </c>
      <c r="AU1755" s="96">
        <v>1860</v>
      </c>
      <c r="AW1755" s="95" t="s">
        <v>30902</v>
      </c>
      <c r="AX1755" s="96">
        <v>1000</v>
      </c>
      <c r="AY1755" s="96">
        <v>950</v>
      </c>
      <c r="AZ1755" s="96">
        <v>900</v>
      </c>
      <c r="BA1755" s="96">
        <v>850</v>
      </c>
      <c r="BB1755" s="96">
        <v>800</v>
      </c>
      <c r="BC1755" s="96">
        <v>750</v>
      </c>
      <c r="BD1755" s="96">
        <v>700</v>
      </c>
      <c r="BE1755" s="96">
        <v>600</v>
      </c>
      <c r="BF1755" s="95" t="s">
        <v>30902</v>
      </c>
      <c r="BG1755" s="96">
        <v>1300</v>
      </c>
      <c r="BH1755" s="96">
        <v>1240</v>
      </c>
      <c r="BI1755" s="96">
        <v>1170</v>
      </c>
      <c r="BJ1755" s="96">
        <v>1110</v>
      </c>
      <c r="BK1755" s="96">
        <v>1040</v>
      </c>
      <c r="BL1755" s="96">
        <v>980</v>
      </c>
      <c r="BM1755" s="96">
        <v>910</v>
      </c>
      <c r="BN1755" s="96">
        <v>780</v>
      </c>
      <c r="CH1755" s="2">
        <v>66965</v>
      </c>
      <c r="CI1755" s="2" t="s">
        <v>126</v>
      </c>
      <c r="CP1755" s="3">
        <v>64537</v>
      </c>
      <c r="CQ1755" s="3" t="s">
        <v>34470</v>
      </c>
      <c r="CR1755" s="3" t="s">
        <v>124</v>
      </c>
    </row>
    <row r="1756" spans="19:96" x14ac:dyDescent="0.25">
      <c r="S1756" s="2"/>
      <c r="T1756" s="95" t="s">
        <v>1708</v>
      </c>
      <c r="U1756" s="96">
        <v>1300</v>
      </c>
      <c r="V1756" s="96">
        <v>1240</v>
      </c>
      <c r="W1756" s="96">
        <v>1170</v>
      </c>
      <c r="X1756" s="96">
        <v>1110</v>
      </c>
      <c r="Y1756" s="96">
        <v>1040</v>
      </c>
      <c r="Z1756" s="96">
        <v>980</v>
      </c>
      <c r="AA1756" s="96">
        <v>910</v>
      </c>
      <c r="AB1756" s="96">
        <v>780</v>
      </c>
      <c r="AC1756" s="95" t="s">
        <v>1708</v>
      </c>
      <c r="AD1756" s="96">
        <v>2100</v>
      </c>
      <c r="AE1756" s="96">
        <v>2000</v>
      </c>
      <c r="AF1756" s="96">
        <v>1890</v>
      </c>
      <c r="AG1756" s="96">
        <v>1790</v>
      </c>
      <c r="AH1756" s="96">
        <v>1680</v>
      </c>
      <c r="AI1756" s="96">
        <v>1580</v>
      </c>
      <c r="AJ1756" s="96">
        <v>1470</v>
      </c>
      <c r="AK1756" s="96">
        <v>1260</v>
      </c>
      <c r="AL1756" s="2"/>
      <c r="AM1756" s="95" t="s">
        <v>1708</v>
      </c>
      <c r="AN1756" s="96">
        <v>2000</v>
      </c>
      <c r="AO1756" s="96">
        <v>1900</v>
      </c>
      <c r="AP1756" s="96">
        <v>1800</v>
      </c>
      <c r="AQ1756" s="96">
        <v>1700</v>
      </c>
      <c r="AR1756" s="96">
        <v>1600</v>
      </c>
      <c r="AS1756" s="96">
        <v>1500</v>
      </c>
      <c r="AT1756" s="96">
        <v>1400</v>
      </c>
      <c r="AU1756" s="96">
        <v>1200</v>
      </c>
      <c r="AW1756" s="95" t="s">
        <v>1708</v>
      </c>
      <c r="AX1756" s="96">
        <v>700</v>
      </c>
      <c r="AY1756" s="96">
        <v>670</v>
      </c>
      <c r="AZ1756" s="96">
        <v>630</v>
      </c>
      <c r="BA1756" s="96">
        <v>600</v>
      </c>
      <c r="BB1756" s="96">
        <v>560</v>
      </c>
      <c r="BC1756" s="96">
        <v>530</v>
      </c>
      <c r="BD1756" s="96">
        <v>490</v>
      </c>
      <c r="BE1756" s="96">
        <v>420</v>
      </c>
      <c r="BF1756" s="95" t="s">
        <v>1708</v>
      </c>
      <c r="BG1756" s="96">
        <v>900</v>
      </c>
      <c r="BH1756" s="96">
        <v>860</v>
      </c>
      <c r="BI1756" s="96">
        <v>810</v>
      </c>
      <c r="BJ1756" s="96">
        <v>770</v>
      </c>
      <c r="BK1756" s="96">
        <v>720</v>
      </c>
      <c r="BL1756" s="96">
        <v>680</v>
      </c>
      <c r="BM1756" s="96">
        <v>630</v>
      </c>
      <c r="BN1756" s="96">
        <v>540</v>
      </c>
      <c r="CH1756" s="2">
        <v>66969</v>
      </c>
      <c r="CI1756" s="2" t="s">
        <v>126</v>
      </c>
      <c r="CP1756" s="3">
        <v>64538</v>
      </c>
      <c r="CQ1756" s="3" t="s">
        <v>34471</v>
      </c>
      <c r="CR1756" s="3" t="s">
        <v>126</v>
      </c>
    </row>
    <row r="1757" spans="19:96" x14ac:dyDescent="0.25">
      <c r="S1757" s="2"/>
      <c r="T1757" s="95" t="s">
        <v>13626</v>
      </c>
      <c r="U1757" s="96">
        <v>3600</v>
      </c>
      <c r="V1757" s="96">
        <v>3420</v>
      </c>
      <c r="W1757" s="96">
        <v>3240</v>
      </c>
      <c r="X1757" s="96">
        <v>3060</v>
      </c>
      <c r="Y1757" s="96">
        <v>2880</v>
      </c>
      <c r="Z1757" s="96">
        <v>2700</v>
      </c>
      <c r="AA1757" s="96">
        <v>2520</v>
      </c>
      <c r="AB1757" s="96">
        <v>2160</v>
      </c>
      <c r="AC1757" s="95" t="s">
        <v>13626</v>
      </c>
      <c r="AD1757" s="96">
        <v>5800</v>
      </c>
      <c r="AE1757" s="96">
        <v>5510</v>
      </c>
      <c r="AF1757" s="96">
        <v>5220</v>
      </c>
      <c r="AG1757" s="96">
        <v>4930</v>
      </c>
      <c r="AH1757" s="96">
        <v>4640</v>
      </c>
      <c r="AI1757" s="96">
        <v>4350</v>
      </c>
      <c r="AJ1757" s="96">
        <v>4060</v>
      </c>
      <c r="AK1757" s="96">
        <v>3480</v>
      </c>
      <c r="AL1757" s="2"/>
      <c r="AM1757" s="95" t="s">
        <v>13626</v>
      </c>
      <c r="AN1757" s="96">
        <v>5300</v>
      </c>
      <c r="AO1757" s="96">
        <v>5040</v>
      </c>
      <c r="AP1757" s="96">
        <v>4770</v>
      </c>
      <c r="AQ1757" s="96">
        <v>4510</v>
      </c>
      <c r="AR1757" s="96">
        <v>4240</v>
      </c>
      <c r="AS1757" s="96">
        <v>3980</v>
      </c>
      <c r="AT1757" s="96">
        <v>3710</v>
      </c>
      <c r="AU1757" s="96">
        <v>3180</v>
      </c>
      <c r="AW1757" s="95" t="s">
        <v>13626</v>
      </c>
      <c r="AX1757" s="96">
        <v>1800</v>
      </c>
      <c r="AY1757" s="96">
        <v>1710</v>
      </c>
      <c r="AZ1757" s="96">
        <v>1620</v>
      </c>
      <c r="BA1757" s="96">
        <v>1530</v>
      </c>
      <c r="BB1757" s="96">
        <v>1440</v>
      </c>
      <c r="BC1757" s="96">
        <v>1350</v>
      </c>
      <c r="BD1757" s="96">
        <v>1260</v>
      </c>
      <c r="BE1757" s="96">
        <v>1080</v>
      </c>
      <c r="BF1757" s="95" t="s">
        <v>13626</v>
      </c>
      <c r="BG1757" s="96">
        <v>2300</v>
      </c>
      <c r="BH1757" s="96">
        <v>2190</v>
      </c>
      <c r="BI1757" s="96">
        <v>2070</v>
      </c>
      <c r="BJ1757" s="96">
        <v>1960</v>
      </c>
      <c r="BK1757" s="96">
        <v>1840</v>
      </c>
      <c r="BL1757" s="96">
        <v>1730</v>
      </c>
      <c r="BM1757" s="96">
        <v>1610</v>
      </c>
      <c r="BN1757" s="96">
        <v>1380</v>
      </c>
      <c r="CH1757" s="2">
        <v>66970</v>
      </c>
      <c r="CI1757" s="2" t="s">
        <v>126</v>
      </c>
      <c r="CP1757" s="3">
        <v>64539</v>
      </c>
      <c r="CQ1757" s="3" t="s">
        <v>34469</v>
      </c>
      <c r="CR1757" s="3" t="s">
        <v>126</v>
      </c>
    </row>
    <row r="1758" spans="19:96" x14ac:dyDescent="0.25">
      <c r="S1758" s="2"/>
      <c r="T1758" s="95" t="s">
        <v>1709</v>
      </c>
      <c r="U1758" s="96">
        <v>1300</v>
      </c>
      <c r="V1758" s="96">
        <v>1240</v>
      </c>
      <c r="W1758" s="96">
        <v>1170</v>
      </c>
      <c r="X1758" s="96">
        <v>1110</v>
      </c>
      <c r="Y1758" s="96">
        <v>1040</v>
      </c>
      <c r="Z1758" s="96">
        <v>980</v>
      </c>
      <c r="AA1758" s="96">
        <v>910</v>
      </c>
      <c r="AB1758" s="96">
        <v>780</v>
      </c>
      <c r="AC1758" s="95" t="s">
        <v>1709</v>
      </c>
      <c r="AD1758" s="96">
        <v>2100</v>
      </c>
      <c r="AE1758" s="96">
        <v>2000</v>
      </c>
      <c r="AF1758" s="96">
        <v>1890</v>
      </c>
      <c r="AG1758" s="96">
        <v>1790</v>
      </c>
      <c r="AH1758" s="96">
        <v>1680</v>
      </c>
      <c r="AI1758" s="96">
        <v>1580</v>
      </c>
      <c r="AJ1758" s="96">
        <v>1470</v>
      </c>
      <c r="AK1758" s="96">
        <v>1260</v>
      </c>
      <c r="AL1758" s="2"/>
      <c r="AM1758" s="95" t="s">
        <v>1709</v>
      </c>
      <c r="AN1758" s="96">
        <v>2000</v>
      </c>
      <c r="AO1758" s="96">
        <v>1900</v>
      </c>
      <c r="AP1758" s="96">
        <v>1800</v>
      </c>
      <c r="AQ1758" s="96">
        <v>1700</v>
      </c>
      <c r="AR1758" s="96">
        <v>1600</v>
      </c>
      <c r="AS1758" s="96">
        <v>1500</v>
      </c>
      <c r="AT1758" s="96">
        <v>1400</v>
      </c>
      <c r="AU1758" s="96">
        <v>1200</v>
      </c>
      <c r="AW1758" s="95" t="s">
        <v>1709</v>
      </c>
      <c r="AX1758" s="96">
        <v>700</v>
      </c>
      <c r="AY1758" s="96">
        <v>670</v>
      </c>
      <c r="AZ1758" s="96">
        <v>630</v>
      </c>
      <c r="BA1758" s="96">
        <v>600</v>
      </c>
      <c r="BB1758" s="96">
        <v>560</v>
      </c>
      <c r="BC1758" s="96">
        <v>530</v>
      </c>
      <c r="BD1758" s="96">
        <v>490</v>
      </c>
      <c r="BE1758" s="96">
        <v>420</v>
      </c>
      <c r="BF1758" s="95" t="s">
        <v>1709</v>
      </c>
      <c r="BG1758" s="96">
        <v>900</v>
      </c>
      <c r="BH1758" s="96">
        <v>860</v>
      </c>
      <c r="BI1758" s="96">
        <v>810</v>
      </c>
      <c r="BJ1758" s="96">
        <v>770</v>
      </c>
      <c r="BK1758" s="96">
        <v>720</v>
      </c>
      <c r="BL1758" s="96">
        <v>680</v>
      </c>
      <c r="BM1758" s="96">
        <v>630</v>
      </c>
      <c r="BN1758" s="96">
        <v>540</v>
      </c>
      <c r="CH1758" s="2">
        <v>66973</v>
      </c>
      <c r="CI1758" s="2" t="s">
        <v>124</v>
      </c>
      <c r="CP1758" s="3">
        <v>64540</v>
      </c>
      <c r="CQ1758" s="3" t="s">
        <v>34472</v>
      </c>
      <c r="CR1758" s="3" t="s">
        <v>124</v>
      </c>
    </row>
    <row r="1759" spans="19:96" x14ac:dyDescent="0.25">
      <c r="S1759" s="2"/>
      <c r="T1759" s="95" t="s">
        <v>1710</v>
      </c>
      <c r="U1759" s="96">
        <v>1200</v>
      </c>
      <c r="V1759" s="96">
        <v>1140</v>
      </c>
      <c r="W1759" s="96">
        <v>1080</v>
      </c>
      <c r="X1759" s="96">
        <v>1020</v>
      </c>
      <c r="Y1759" s="96">
        <v>960</v>
      </c>
      <c r="Z1759" s="96">
        <v>900</v>
      </c>
      <c r="AA1759" s="96">
        <v>840</v>
      </c>
      <c r="AB1759" s="96">
        <v>720</v>
      </c>
      <c r="AC1759" s="95" t="s">
        <v>1710</v>
      </c>
      <c r="AD1759" s="96">
        <v>1900</v>
      </c>
      <c r="AE1759" s="96">
        <v>1810</v>
      </c>
      <c r="AF1759" s="96">
        <v>1710</v>
      </c>
      <c r="AG1759" s="96">
        <v>1620</v>
      </c>
      <c r="AH1759" s="96">
        <v>1520</v>
      </c>
      <c r="AI1759" s="96">
        <v>1430</v>
      </c>
      <c r="AJ1759" s="96">
        <v>1330</v>
      </c>
      <c r="AK1759" s="96">
        <v>1140</v>
      </c>
      <c r="AL1759" s="2"/>
      <c r="AM1759" s="95" t="s">
        <v>1710</v>
      </c>
      <c r="AN1759" s="96">
        <v>1900</v>
      </c>
      <c r="AO1759" s="96">
        <v>1810</v>
      </c>
      <c r="AP1759" s="96">
        <v>1710</v>
      </c>
      <c r="AQ1759" s="96">
        <v>1620</v>
      </c>
      <c r="AR1759" s="96">
        <v>1520</v>
      </c>
      <c r="AS1759" s="96">
        <v>1430</v>
      </c>
      <c r="AT1759" s="96">
        <v>1330</v>
      </c>
      <c r="AU1759" s="96">
        <v>1140</v>
      </c>
      <c r="AW1759" s="95" t="s">
        <v>1710</v>
      </c>
      <c r="AX1759" s="96">
        <v>600</v>
      </c>
      <c r="AY1759" s="96">
        <v>570</v>
      </c>
      <c r="AZ1759" s="96">
        <v>540</v>
      </c>
      <c r="BA1759" s="96">
        <v>510</v>
      </c>
      <c r="BB1759" s="96">
        <v>480</v>
      </c>
      <c r="BC1759" s="96">
        <v>450</v>
      </c>
      <c r="BD1759" s="96">
        <v>420</v>
      </c>
      <c r="BE1759" s="96">
        <v>360</v>
      </c>
      <c r="BF1759" s="95" t="s">
        <v>1710</v>
      </c>
      <c r="BG1759" s="96">
        <v>800</v>
      </c>
      <c r="BH1759" s="96">
        <v>760</v>
      </c>
      <c r="BI1759" s="96">
        <v>720</v>
      </c>
      <c r="BJ1759" s="96">
        <v>680</v>
      </c>
      <c r="BK1759" s="96">
        <v>640</v>
      </c>
      <c r="BL1759" s="96">
        <v>600</v>
      </c>
      <c r="BM1759" s="96">
        <v>560</v>
      </c>
      <c r="BN1759" s="96">
        <v>480</v>
      </c>
      <c r="CH1759" s="2">
        <v>66974</v>
      </c>
      <c r="CI1759" s="2" t="s">
        <v>126</v>
      </c>
      <c r="CP1759" s="3">
        <v>64541</v>
      </c>
      <c r="CQ1759" s="3" t="s">
        <v>34473</v>
      </c>
      <c r="CR1759" s="3" t="s">
        <v>126</v>
      </c>
    </row>
    <row r="1760" spans="19:96" x14ac:dyDescent="0.25">
      <c r="S1760" s="2"/>
      <c r="T1760" s="95" t="s">
        <v>1711</v>
      </c>
      <c r="U1760" s="96">
        <v>900</v>
      </c>
      <c r="V1760" s="96">
        <v>860</v>
      </c>
      <c r="W1760" s="96">
        <v>810</v>
      </c>
      <c r="X1760" s="96">
        <v>770</v>
      </c>
      <c r="Y1760" s="96">
        <v>720</v>
      </c>
      <c r="Z1760" s="96">
        <v>680</v>
      </c>
      <c r="AA1760" s="96">
        <v>630</v>
      </c>
      <c r="AB1760" s="96">
        <v>540</v>
      </c>
      <c r="AC1760" s="95" t="s">
        <v>1711</v>
      </c>
      <c r="AD1760" s="96">
        <v>1400</v>
      </c>
      <c r="AE1760" s="96">
        <v>1330</v>
      </c>
      <c r="AF1760" s="96">
        <v>1260</v>
      </c>
      <c r="AG1760" s="96">
        <v>1190</v>
      </c>
      <c r="AH1760" s="96">
        <v>1120</v>
      </c>
      <c r="AI1760" s="96">
        <v>1050</v>
      </c>
      <c r="AJ1760" s="96">
        <v>980</v>
      </c>
      <c r="AK1760" s="96">
        <v>840</v>
      </c>
      <c r="AL1760" s="2"/>
      <c r="AM1760" s="95" t="s">
        <v>1711</v>
      </c>
      <c r="AN1760" s="96">
        <v>1400</v>
      </c>
      <c r="AO1760" s="96">
        <v>1330</v>
      </c>
      <c r="AP1760" s="96">
        <v>1260</v>
      </c>
      <c r="AQ1760" s="96">
        <v>1190</v>
      </c>
      <c r="AR1760" s="96">
        <v>1120</v>
      </c>
      <c r="AS1760" s="96">
        <v>1050</v>
      </c>
      <c r="AT1760" s="96">
        <v>980</v>
      </c>
      <c r="AU1760" s="96">
        <v>840</v>
      </c>
      <c r="AW1760" s="95" t="s">
        <v>1711</v>
      </c>
      <c r="AX1760" s="96">
        <v>500</v>
      </c>
      <c r="AY1760" s="96">
        <v>480</v>
      </c>
      <c r="AZ1760" s="96">
        <v>450</v>
      </c>
      <c r="BA1760" s="96">
        <v>430</v>
      </c>
      <c r="BB1760" s="96">
        <v>400</v>
      </c>
      <c r="BC1760" s="96">
        <v>380</v>
      </c>
      <c r="BD1760" s="96">
        <v>350</v>
      </c>
      <c r="BE1760" s="96">
        <v>300</v>
      </c>
      <c r="BF1760" s="95" t="s">
        <v>1711</v>
      </c>
      <c r="BG1760" s="96">
        <v>600</v>
      </c>
      <c r="BH1760" s="96">
        <v>570</v>
      </c>
      <c r="BI1760" s="96">
        <v>540</v>
      </c>
      <c r="BJ1760" s="96">
        <v>510</v>
      </c>
      <c r="BK1760" s="96">
        <v>480</v>
      </c>
      <c r="BL1760" s="96">
        <v>450</v>
      </c>
      <c r="BM1760" s="96">
        <v>420</v>
      </c>
      <c r="BN1760" s="96">
        <v>360</v>
      </c>
      <c r="CH1760" s="2">
        <v>66975</v>
      </c>
      <c r="CI1760" s="2" t="s">
        <v>122</v>
      </c>
      <c r="CP1760" s="3">
        <v>64542</v>
      </c>
      <c r="CQ1760" s="3" t="s">
        <v>34474</v>
      </c>
      <c r="CR1760" s="3" t="s">
        <v>124</v>
      </c>
    </row>
    <row r="1761" spans="19:96" x14ac:dyDescent="0.25">
      <c r="S1761" s="2"/>
      <c r="T1761" s="95" t="s">
        <v>1712</v>
      </c>
      <c r="U1761" s="96">
        <v>1400</v>
      </c>
      <c r="V1761" s="96">
        <v>1330</v>
      </c>
      <c r="W1761" s="96">
        <v>1260</v>
      </c>
      <c r="X1761" s="96">
        <v>1190</v>
      </c>
      <c r="Y1761" s="96">
        <v>1120</v>
      </c>
      <c r="Z1761" s="96">
        <v>1050</v>
      </c>
      <c r="AA1761" s="96">
        <v>980</v>
      </c>
      <c r="AB1761" s="96">
        <v>840</v>
      </c>
      <c r="AC1761" s="95" t="s">
        <v>1712</v>
      </c>
      <c r="AD1761" s="96">
        <v>2200</v>
      </c>
      <c r="AE1761" s="96">
        <v>2090</v>
      </c>
      <c r="AF1761" s="96">
        <v>1980</v>
      </c>
      <c r="AG1761" s="96">
        <v>1870</v>
      </c>
      <c r="AH1761" s="96">
        <v>1760</v>
      </c>
      <c r="AI1761" s="96">
        <v>1650</v>
      </c>
      <c r="AJ1761" s="96">
        <v>1540</v>
      </c>
      <c r="AK1761" s="96">
        <v>1320</v>
      </c>
      <c r="AL1761" s="2"/>
      <c r="AM1761" s="95" t="s">
        <v>1712</v>
      </c>
      <c r="AN1761" s="96">
        <v>2100</v>
      </c>
      <c r="AO1761" s="96">
        <v>2000</v>
      </c>
      <c r="AP1761" s="96">
        <v>1890</v>
      </c>
      <c r="AQ1761" s="96">
        <v>1790</v>
      </c>
      <c r="AR1761" s="96">
        <v>1680</v>
      </c>
      <c r="AS1761" s="96">
        <v>1580</v>
      </c>
      <c r="AT1761" s="96">
        <v>1470</v>
      </c>
      <c r="AU1761" s="96">
        <v>1260</v>
      </c>
      <c r="AW1761" s="95" t="s">
        <v>1712</v>
      </c>
      <c r="AX1761" s="96">
        <v>700</v>
      </c>
      <c r="AY1761" s="96">
        <v>670</v>
      </c>
      <c r="AZ1761" s="96">
        <v>630</v>
      </c>
      <c r="BA1761" s="96">
        <v>600</v>
      </c>
      <c r="BB1761" s="96">
        <v>560</v>
      </c>
      <c r="BC1761" s="96">
        <v>530</v>
      </c>
      <c r="BD1761" s="96">
        <v>490</v>
      </c>
      <c r="BE1761" s="96">
        <v>420</v>
      </c>
      <c r="BF1761" s="95" t="s">
        <v>1712</v>
      </c>
      <c r="BG1761" s="96">
        <v>900</v>
      </c>
      <c r="BH1761" s="96">
        <v>860</v>
      </c>
      <c r="BI1761" s="96">
        <v>810</v>
      </c>
      <c r="BJ1761" s="96">
        <v>770</v>
      </c>
      <c r="BK1761" s="96">
        <v>720</v>
      </c>
      <c r="BL1761" s="96">
        <v>680</v>
      </c>
      <c r="BM1761" s="96">
        <v>630</v>
      </c>
      <c r="BN1761" s="96">
        <v>540</v>
      </c>
      <c r="CH1761" s="2">
        <v>66984</v>
      </c>
      <c r="CI1761" s="2" t="s">
        <v>124</v>
      </c>
      <c r="CP1761" s="3">
        <v>64543</v>
      </c>
      <c r="CQ1761" s="3" t="s">
        <v>29351</v>
      </c>
      <c r="CR1761" s="3" t="s">
        <v>126</v>
      </c>
    </row>
    <row r="1762" spans="19:96" x14ac:dyDescent="0.25">
      <c r="S1762" s="2"/>
      <c r="T1762" s="95" t="s">
        <v>1713</v>
      </c>
      <c r="U1762" s="96">
        <v>800</v>
      </c>
      <c r="V1762" s="96">
        <v>760</v>
      </c>
      <c r="W1762" s="96">
        <v>720</v>
      </c>
      <c r="X1762" s="96">
        <v>680</v>
      </c>
      <c r="Y1762" s="96">
        <v>640</v>
      </c>
      <c r="Z1762" s="96">
        <v>600</v>
      </c>
      <c r="AA1762" s="96">
        <v>560</v>
      </c>
      <c r="AB1762" s="96">
        <v>480</v>
      </c>
      <c r="AC1762" s="95" t="s">
        <v>1713</v>
      </c>
      <c r="AD1762" s="96">
        <v>1300</v>
      </c>
      <c r="AE1762" s="96">
        <v>1240</v>
      </c>
      <c r="AF1762" s="96">
        <v>1170</v>
      </c>
      <c r="AG1762" s="96">
        <v>1110</v>
      </c>
      <c r="AH1762" s="96">
        <v>1040</v>
      </c>
      <c r="AI1762" s="96">
        <v>980</v>
      </c>
      <c r="AJ1762" s="96">
        <v>910</v>
      </c>
      <c r="AK1762" s="96">
        <v>780</v>
      </c>
      <c r="AL1762" s="2"/>
      <c r="AM1762" s="95" t="s">
        <v>1713</v>
      </c>
      <c r="AN1762" s="96">
        <v>1100</v>
      </c>
      <c r="AO1762" s="96">
        <v>1050</v>
      </c>
      <c r="AP1762" s="96">
        <v>990</v>
      </c>
      <c r="AQ1762" s="96">
        <v>940</v>
      </c>
      <c r="AR1762" s="96">
        <v>880</v>
      </c>
      <c r="AS1762" s="96">
        <v>830</v>
      </c>
      <c r="AT1762" s="96">
        <v>770</v>
      </c>
      <c r="AU1762" s="96">
        <v>660</v>
      </c>
      <c r="AW1762" s="95" t="s">
        <v>1713</v>
      </c>
      <c r="AX1762" s="96">
        <v>400</v>
      </c>
      <c r="AY1762" s="96">
        <v>380</v>
      </c>
      <c r="AZ1762" s="96">
        <v>360</v>
      </c>
      <c r="BA1762" s="96">
        <v>340</v>
      </c>
      <c r="BB1762" s="96">
        <v>320</v>
      </c>
      <c r="BC1762" s="96">
        <v>300</v>
      </c>
      <c r="BD1762" s="96">
        <v>280</v>
      </c>
      <c r="BE1762" s="96">
        <v>240</v>
      </c>
      <c r="BF1762" s="95" t="s">
        <v>1713</v>
      </c>
      <c r="BG1762" s="96">
        <v>500</v>
      </c>
      <c r="BH1762" s="96">
        <v>480</v>
      </c>
      <c r="BI1762" s="96">
        <v>450</v>
      </c>
      <c r="BJ1762" s="96">
        <v>430</v>
      </c>
      <c r="BK1762" s="96">
        <v>400</v>
      </c>
      <c r="BL1762" s="96">
        <v>380</v>
      </c>
      <c r="BM1762" s="96">
        <v>350</v>
      </c>
      <c r="BN1762" s="96">
        <v>300</v>
      </c>
      <c r="CH1762" s="2">
        <v>66985</v>
      </c>
      <c r="CI1762" s="2" t="s">
        <v>126</v>
      </c>
      <c r="CP1762" s="3">
        <v>64551</v>
      </c>
      <c r="CQ1762" s="3" t="s">
        <v>34475</v>
      </c>
      <c r="CR1762" s="3" t="s">
        <v>124</v>
      </c>
    </row>
    <row r="1763" spans="19:96" x14ac:dyDescent="0.25">
      <c r="S1763" s="2"/>
      <c r="T1763" s="95" t="s">
        <v>1714</v>
      </c>
      <c r="U1763" s="96">
        <v>2000</v>
      </c>
      <c r="V1763" s="96">
        <v>1900</v>
      </c>
      <c r="W1763" s="96">
        <v>1800</v>
      </c>
      <c r="X1763" s="96">
        <v>1700</v>
      </c>
      <c r="Y1763" s="96">
        <v>1600</v>
      </c>
      <c r="Z1763" s="96">
        <v>1500</v>
      </c>
      <c r="AA1763" s="96">
        <v>1400</v>
      </c>
      <c r="AB1763" s="96">
        <v>1200</v>
      </c>
      <c r="AC1763" s="95" t="s">
        <v>1714</v>
      </c>
      <c r="AD1763" s="96">
        <v>3200</v>
      </c>
      <c r="AE1763" s="96">
        <v>3040</v>
      </c>
      <c r="AF1763" s="96">
        <v>2880</v>
      </c>
      <c r="AG1763" s="96">
        <v>2720</v>
      </c>
      <c r="AH1763" s="96">
        <v>2560</v>
      </c>
      <c r="AI1763" s="96">
        <v>2400</v>
      </c>
      <c r="AJ1763" s="96">
        <v>2240</v>
      </c>
      <c r="AK1763" s="96">
        <v>1920</v>
      </c>
      <c r="AL1763" s="2"/>
      <c r="AM1763" s="95" t="s">
        <v>1714</v>
      </c>
      <c r="AN1763" s="96">
        <v>3100</v>
      </c>
      <c r="AO1763" s="96">
        <v>2950</v>
      </c>
      <c r="AP1763" s="96">
        <v>2790</v>
      </c>
      <c r="AQ1763" s="96">
        <v>2640</v>
      </c>
      <c r="AR1763" s="96">
        <v>2480</v>
      </c>
      <c r="AS1763" s="96">
        <v>2330</v>
      </c>
      <c r="AT1763" s="96">
        <v>2170</v>
      </c>
      <c r="AU1763" s="96">
        <v>1860</v>
      </c>
      <c r="AW1763" s="95" t="s">
        <v>1714</v>
      </c>
      <c r="AX1763" s="96">
        <v>1000</v>
      </c>
      <c r="AY1763" s="96">
        <v>950</v>
      </c>
      <c r="AZ1763" s="96">
        <v>900</v>
      </c>
      <c r="BA1763" s="96">
        <v>850</v>
      </c>
      <c r="BB1763" s="96">
        <v>800</v>
      </c>
      <c r="BC1763" s="96">
        <v>750</v>
      </c>
      <c r="BD1763" s="96">
        <v>700</v>
      </c>
      <c r="BE1763" s="96">
        <v>600</v>
      </c>
      <c r="BF1763" s="95" t="s">
        <v>1714</v>
      </c>
      <c r="BG1763" s="96">
        <v>1300</v>
      </c>
      <c r="BH1763" s="96">
        <v>1240</v>
      </c>
      <c r="BI1763" s="96">
        <v>1170</v>
      </c>
      <c r="BJ1763" s="96">
        <v>1110</v>
      </c>
      <c r="BK1763" s="96">
        <v>1040</v>
      </c>
      <c r="BL1763" s="96">
        <v>980</v>
      </c>
      <c r="BM1763" s="96">
        <v>910</v>
      </c>
      <c r="BN1763" s="96">
        <v>780</v>
      </c>
      <c r="CH1763" s="2">
        <v>66986</v>
      </c>
      <c r="CI1763" s="2" t="s">
        <v>126</v>
      </c>
      <c r="CP1763" s="3">
        <v>64552</v>
      </c>
      <c r="CQ1763" s="3" t="s">
        <v>34476</v>
      </c>
      <c r="CR1763" s="3" t="s">
        <v>126</v>
      </c>
    </row>
    <row r="1764" spans="19:96" x14ac:dyDescent="0.25">
      <c r="S1764" s="2"/>
      <c r="T1764" s="95" t="s">
        <v>1715</v>
      </c>
      <c r="U1764" s="96">
        <v>1200</v>
      </c>
      <c r="V1764" s="96">
        <v>1140</v>
      </c>
      <c r="W1764" s="96">
        <v>1080</v>
      </c>
      <c r="X1764" s="96">
        <v>1020</v>
      </c>
      <c r="Y1764" s="96">
        <v>960</v>
      </c>
      <c r="Z1764" s="96">
        <v>900</v>
      </c>
      <c r="AA1764" s="96">
        <v>840</v>
      </c>
      <c r="AB1764" s="96">
        <v>720</v>
      </c>
      <c r="AC1764" s="95" t="s">
        <v>1715</v>
      </c>
      <c r="AD1764" s="96">
        <v>1900</v>
      </c>
      <c r="AE1764" s="96">
        <v>1810</v>
      </c>
      <c r="AF1764" s="96">
        <v>1710</v>
      </c>
      <c r="AG1764" s="96">
        <v>1620</v>
      </c>
      <c r="AH1764" s="96">
        <v>1520</v>
      </c>
      <c r="AI1764" s="96">
        <v>1430</v>
      </c>
      <c r="AJ1764" s="96">
        <v>1330</v>
      </c>
      <c r="AK1764" s="96">
        <v>1140</v>
      </c>
      <c r="AL1764" s="2"/>
      <c r="AM1764" s="95" t="s">
        <v>1715</v>
      </c>
      <c r="AN1764" s="96">
        <v>1800</v>
      </c>
      <c r="AO1764" s="96">
        <v>1710</v>
      </c>
      <c r="AP1764" s="96">
        <v>1620</v>
      </c>
      <c r="AQ1764" s="96">
        <v>1530</v>
      </c>
      <c r="AR1764" s="96">
        <v>1440</v>
      </c>
      <c r="AS1764" s="96">
        <v>1350</v>
      </c>
      <c r="AT1764" s="96">
        <v>1260</v>
      </c>
      <c r="AU1764" s="96">
        <v>1080</v>
      </c>
      <c r="AW1764" s="95" t="s">
        <v>1715</v>
      </c>
      <c r="AX1764" s="96">
        <v>600</v>
      </c>
      <c r="AY1764" s="96">
        <v>570</v>
      </c>
      <c r="AZ1764" s="96">
        <v>540</v>
      </c>
      <c r="BA1764" s="96">
        <v>510</v>
      </c>
      <c r="BB1764" s="96">
        <v>480</v>
      </c>
      <c r="BC1764" s="96">
        <v>450</v>
      </c>
      <c r="BD1764" s="96">
        <v>420</v>
      </c>
      <c r="BE1764" s="96">
        <v>360</v>
      </c>
      <c r="BF1764" s="95" t="s">
        <v>1715</v>
      </c>
      <c r="BG1764" s="96">
        <v>800</v>
      </c>
      <c r="BH1764" s="96">
        <v>760</v>
      </c>
      <c r="BI1764" s="96">
        <v>720</v>
      </c>
      <c r="BJ1764" s="96">
        <v>680</v>
      </c>
      <c r="BK1764" s="96">
        <v>640</v>
      </c>
      <c r="BL1764" s="96">
        <v>600</v>
      </c>
      <c r="BM1764" s="96">
        <v>560</v>
      </c>
      <c r="BN1764" s="96">
        <v>480</v>
      </c>
      <c r="CH1764" s="2">
        <v>66987</v>
      </c>
      <c r="CI1764" s="2" t="s">
        <v>124</v>
      </c>
      <c r="CP1764" s="3">
        <v>64553</v>
      </c>
      <c r="CQ1764" s="3" t="s">
        <v>34477</v>
      </c>
      <c r="CR1764" s="3" t="s">
        <v>126</v>
      </c>
    </row>
    <row r="1765" spans="19:96" x14ac:dyDescent="0.25">
      <c r="S1765" s="2"/>
      <c r="T1765" s="95" t="s">
        <v>1716</v>
      </c>
      <c r="U1765" s="96">
        <v>800</v>
      </c>
      <c r="V1765" s="96">
        <v>760</v>
      </c>
      <c r="W1765" s="96">
        <v>720</v>
      </c>
      <c r="X1765" s="96">
        <v>680</v>
      </c>
      <c r="Y1765" s="96">
        <v>640</v>
      </c>
      <c r="Z1765" s="96">
        <v>600</v>
      </c>
      <c r="AA1765" s="96">
        <v>560</v>
      </c>
      <c r="AB1765" s="96">
        <v>480</v>
      </c>
      <c r="AC1765" s="95" t="s">
        <v>1716</v>
      </c>
      <c r="AD1765" s="96">
        <v>1300</v>
      </c>
      <c r="AE1765" s="96">
        <v>1240</v>
      </c>
      <c r="AF1765" s="96">
        <v>1170</v>
      </c>
      <c r="AG1765" s="96">
        <v>1110</v>
      </c>
      <c r="AH1765" s="96">
        <v>1040</v>
      </c>
      <c r="AI1765" s="96">
        <v>980</v>
      </c>
      <c r="AJ1765" s="96">
        <v>910</v>
      </c>
      <c r="AK1765" s="96">
        <v>780</v>
      </c>
      <c r="AL1765" s="2"/>
      <c r="AM1765" s="95" t="s">
        <v>1716</v>
      </c>
      <c r="AN1765" s="96">
        <v>1300</v>
      </c>
      <c r="AO1765" s="96">
        <v>1240</v>
      </c>
      <c r="AP1765" s="96">
        <v>1170</v>
      </c>
      <c r="AQ1765" s="96">
        <v>1110</v>
      </c>
      <c r="AR1765" s="96">
        <v>1040</v>
      </c>
      <c r="AS1765" s="96">
        <v>980</v>
      </c>
      <c r="AT1765" s="96">
        <v>910</v>
      </c>
      <c r="AU1765" s="96">
        <v>780</v>
      </c>
      <c r="AW1765" s="95" t="s">
        <v>1716</v>
      </c>
      <c r="AX1765" s="96">
        <v>400</v>
      </c>
      <c r="AY1765" s="96">
        <v>380</v>
      </c>
      <c r="AZ1765" s="96">
        <v>360</v>
      </c>
      <c r="BA1765" s="96">
        <v>340</v>
      </c>
      <c r="BB1765" s="96">
        <v>320</v>
      </c>
      <c r="BC1765" s="96">
        <v>300</v>
      </c>
      <c r="BD1765" s="96">
        <v>280</v>
      </c>
      <c r="BE1765" s="96">
        <v>240</v>
      </c>
      <c r="BF1765" s="95" t="s">
        <v>1716</v>
      </c>
      <c r="BG1765" s="96">
        <v>600</v>
      </c>
      <c r="BH1765" s="96">
        <v>570</v>
      </c>
      <c r="BI1765" s="96">
        <v>540</v>
      </c>
      <c r="BJ1765" s="96">
        <v>510</v>
      </c>
      <c r="BK1765" s="96">
        <v>480</v>
      </c>
      <c r="BL1765" s="96">
        <v>450</v>
      </c>
      <c r="BM1765" s="96">
        <v>420</v>
      </c>
      <c r="BN1765" s="96">
        <v>360</v>
      </c>
      <c r="CH1765" s="2">
        <v>66992</v>
      </c>
      <c r="CI1765" s="2" t="s">
        <v>124</v>
      </c>
      <c r="CP1765" s="3">
        <v>64558</v>
      </c>
      <c r="CQ1765" s="3" t="s">
        <v>34478</v>
      </c>
      <c r="CR1765" s="3" t="s">
        <v>126</v>
      </c>
    </row>
    <row r="1766" spans="19:96" x14ac:dyDescent="0.25">
      <c r="S1766" s="2"/>
      <c r="T1766" s="95" t="s">
        <v>30903</v>
      </c>
      <c r="U1766" s="96">
        <v>800</v>
      </c>
      <c r="V1766" s="96">
        <v>760</v>
      </c>
      <c r="W1766" s="96">
        <v>720</v>
      </c>
      <c r="X1766" s="96">
        <v>680</v>
      </c>
      <c r="Y1766" s="96">
        <v>640</v>
      </c>
      <c r="Z1766" s="96">
        <v>600</v>
      </c>
      <c r="AA1766" s="96">
        <v>560</v>
      </c>
      <c r="AB1766" s="96">
        <v>480</v>
      </c>
      <c r="AC1766" s="95" t="s">
        <v>30903</v>
      </c>
      <c r="AD1766" s="96">
        <v>1300</v>
      </c>
      <c r="AE1766" s="96">
        <v>1240</v>
      </c>
      <c r="AF1766" s="96">
        <v>1170</v>
      </c>
      <c r="AG1766" s="96">
        <v>1110</v>
      </c>
      <c r="AH1766" s="96">
        <v>1040</v>
      </c>
      <c r="AI1766" s="96">
        <v>980</v>
      </c>
      <c r="AJ1766" s="96">
        <v>910</v>
      </c>
      <c r="AK1766" s="96">
        <v>780</v>
      </c>
      <c r="AL1766" s="2"/>
      <c r="AM1766" s="95" t="s">
        <v>30903</v>
      </c>
      <c r="AN1766" s="96">
        <v>1200</v>
      </c>
      <c r="AO1766" s="96">
        <v>1140</v>
      </c>
      <c r="AP1766" s="96">
        <v>1080</v>
      </c>
      <c r="AQ1766" s="96">
        <v>1020</v>
      </c>
      <c r="AR1766" s="96">
        <v>960</v>
      </c>
      <c r="AS1766" s="96">
        <v>900</v>
      </c>
      <c r="AT1766" s="96">
        <v>840</v>
      </c>
      <c r="AU1766" s="96">
        <v>720</v>
      </c>
      <c r="AW1766" s="95" t="s">
        <v>30903</v>
      </c>
      <c r="AX1766" s="96">
        <v>400</v>
      </c>
      <c r="AY1766" s="96">
        <v>380</v>
      </c>
      <c r="AZ1766" s="96">
        <v>360</v>
      </c>
      <c r="BA1766" s="96">
        <v>340</v>
      </c>
      <c r="BB1766" s="96">
        <v>320</v>
      </c>
      <c r="BC1766" s="96">
        <v>300</v>
      </c>
      <c r="BD1766" s="96">
        <v>280</v>
      </c>
      <c r="BE1766" s="96">
        <v>240</v>
      </c>
      <c r="BF1766" s="95" t="s">
        <v>30903</v>
      </c>
      <c r="BG1766" s="96">
        <v>500</v>
      </c>
      <c r="BH1766" s="96">
        <v>480</v>
      </c>
      <c r="BI1766" s="96">
        <v>450</v>
      </c>
      <c r="BJ1766" s="96">
        <v>430</v>
      </c>
      <c r="BK1766" s="96">
        <v>400</v>
      </c>
      <c r="BL1766" s="96">
        <v>380</v>
      </c>
      <c r="BM1766" s="96">
        <v>350</v>
      </c>
      <c r="BN1766" s="96">
        <v>300</v>
      </c>
      <c r="CH1766" s="2">
        <v>66995</v>
      </c>
      <c r="CI1766" s="2" t="s">
        <v>126</v>
      </c>
      <c r="CP1766" s="3">
        <v>64559</v>
      </c>
      <c r="CQ1766" s="3" t="s">
        <v>26437</v>
      </c>
      <c r="CR1766" s="3" t="s">
        <v>126</v>
      </c>
    </row>
    <row r="1767" spans="19:96" x14ac:dyDescent="0.25">
      <c r="S1767" s="2"/>
      <c r="T1767" s="95" t="s">
        <v>1717</v>
      </c>
      <c r="U1767" s="96">
        <v>800</v>
      </c>
      <c r="V1767" s="96">
        <v>760</v>
      </c>
      <c r="W1767" s="96">
        <v>720</v>
      </c>
      <c r="X1767" s="96">
        <v>680</v>
      </c>
      <c r="Y1767" s="96">
        <v>640</v>
      </c>
      <c r="Z1767" s="96">
        <v>600</v>
      </c>
      <c r="AA1767" s="96">
        <v>560</v>
      </c>
      <c r="AB1767" s="96">
        <v>480</v>
      </c>
      <c r="AC1767" s="95" t="s">
        <v>1717</v>
      </c>
      <c r="AD1767" s="96">
        <v>1300</v>
      </c>
      <c r="AE1767" s="96">
        <v>1240</v>
      </c>
      <c r="AF1767" s="96">
        <v>1170</v>
      </c>
      <c r="AG1767" s="96">
        <v>1110</v>
      </c>
      <c r="AH1767" s="96">
        <v>1040</v>
      </c>
      <c r="AI1767" s="96">
        <v>980</v>
      </c>
      <c r="AJ1767" s="96">
        <v>910</v>
      </c>
      <c r="AK1767" s="96">
        <v>780</v>
      </c>
      <c r="AL1767" s="2"/>
      <c r="AM1767" s="95" t="s">
        <v>1717</v>
      </c>
      <c r="AN1767" s="96">
        <v>1200</v>
      </c>
      <c r="AO1767" s="96">
        <v>1140</v>
      </c>
      <c r="AP1767" s="96">
        <v>1080</v>
      </c>
      <c r="AQ1767" s="96">
        <v>1020</v>
      </c>
      <c r="AR1767" s="96">
        <v>960</v>
      </c>
      <c r="AS1767" s="96">
        <v>900</v>
      </c>
      <c r="AT1767" s="96">
        <v>840</v>
      </c>
      <c r="AU1767" s="96">
        <v>720</v>
      </c>
      <c r="AW1767" s="95" t="s">
        <v>1717</v>
      </c>
      <c r="AX1767" s="96">
        <v>400</v>
      </c>
      <c r="AY1767" s="96">
        <v>380</v>
      </c>
      <c r="AZ1767" s="96">
        <v>360</v>
      </c>
      <c r="BA1767" s="96">
        <v>340</v>
      </c>
      <c r="BB1767" s="96">
        <v>320</v>
      </c>
      <c r="BC1767" s="96">
        <v>300</v>
      </c>
      <c r="BD1767" s="96">
        <v>280</v>
      </c>
      <c r="BE1767" s="96">
        <v>240</v>
      </c>
      <c r="BF1767" s="95" t="s">
        <v>1717</v>
      </c>
      <c r="BG1767" s="96">
        <v>500</v>
      </c>
      <c r="BH1767" s="96">
        <v>480</v>
      </c>
      <c r="BI1767" s="96">
        <v>450</v>
      </c>
      <c r="BJ1767" s="96">
        <v>430</v>
      </c>
      <c r="BK1767" s="96">
        <v>400</v>
      </c>
      <c r="BL1767" s="96">
        <v>380</v>
      </c>
      <c r="BM1767" s="96">
        <v>350</v>
      </c>
      <c r="BN1767" s="96">
        <v>300</v>
      </c>
      <c r="CH1767" s="2">
        <v>66996</v>
      </c>
      <c r="CI1767" s="2" t="s">
        <v>126</v>
      </c>
      <c r="CP1767" s="3">
        <v>64562</v>
      </c>
      <c r="CQ1767" s="3" t="s">
        <v>34479</v>
      </c>
      <c r="CR1767" s="3" t="s">
        <v>124</v>
      </c>
    </row>
    <row r="1768" spans="19:96" x14ac:dyDescent="0.25">
      <c r="S1768" s="2"/>
      <c r="T1768" s="95" t="s">
        <v>1718</v>
      </c>
      <c r="U1768" s="96">
        <v>1000</v>
      </c>
      <c r="V1768" s="96">
        <v>950</v>
      </c>
      <c r="W1768" s="96">
        <v>900</v>
      </c>
      <c r="X1768" s="96">
        <v>850</v>
      </c>
      <c r="Y1768" s="96">
        <v>800</v>
      </c>
      <c r="Z1768" s="96">
        <v>750</v>
      </c>
      <c r="AA1768" s="96">
        <v>700</v>
      </c>
      <c r="AB1768" s="96">
        <v>600</v>
      </c>
      <c r="AC1768" s="95" t="s">
        <v>1718</v>
      </c>
      <c r="AD1768" s="96">
        <v>1600</v>
      </c>
      <c r="AE1768" s="96">
        <v>1520</v>
      </c>
      <c r="AF1768" s="96">
        <v>1440</v>
      </c>
      <c r="AG1768" s="96">
        <v>1360</v>
      </c>
      <c r="AH1768" s="96">
        <v>1280</v>
      </c>
      <c r="AI1768" s="96">
        <v>1200</v>
      </c>
      <c r="AJ1768" s="96">
        <v>1120</v>
      </c>
      <c r="AK1768" s="96">
        <v>960</v>
      </c>
      <c r="AL1768" s="2"/>
      <c r="AM1768" s="95" t="s">
        <v>1718</v>
      </c>
      <c r="AN1768" s="96">
        <v>1400</v>
      </c>
      <c r="AO1768" s="96">
        <v>1330</v>
      </c>
      <c r="AP1768" s="96">
        <v>1260</v>
      </c>
      <c r="AQ1768" s="96">
        <v>1190</v>
      </c>
      <c r="AR1768" s="96">
        <v>1120</v>
      </c>
      <c r="AS1768" s="96">
        <v>1050</v>
      </c>
      <c r="AT1768" s="96">
        <v>980</v>
      </c>
      <c r="AU1768" s="96">
        <v>840</v>
      </c>
      <c r="AW1768" s="95" t="s">
        <v>1718</v>
      </c>
      <c r="AX1768" s="96">
        <v>500</v>
      </c>
      <c r="AY1768" s="96">
        <v>480</v>
      </c>
      <c r="AZ1768" s="96">
        <v>450</v>
      </c>
      <c r="BA1768" s="96">
        <v>430</v>
      </c>
      <c r="BB1768" s="96">
        <v>400</v>
      </c>
      <c r="BC1768" s="96">
        <v>380</v>
      </c>
      <c r="BD1768" s="96">
        <v>350</v>
      </c>
      <c r="BE1768" s="96">
        <v>300</v>
      </c>
      <c r="BF1768" s="95" t="s">
        <v>1718</v>
      </c>
      <c r="BG1768" s="96">
        <v>600</v>
      </c>
      <c r="BH1768" s="96">
        <v>570</v>
      </c>
      <c r="BI1768" s="96">
        <v>540</v>
      </c>
      <c r="BJ1768" s="96">
        <v>510</v>
      </c>
      <c r="BK1768" s="96">
        <v>480</v>
      </c>
      <c r="BL1768" s="96">
        <v>450</v>
      </c>
      <c r="BM1768" s="96">
        <v>420</v>
      </c>
      <c r="BN1768" s="96">
        <v>360</v>
      </c>
      <c r="CH1768" s="2">
        <v>66997</v>
      </c>
      <c r="CI1768" s="2" t="s">
        <v>124</v>
      </c>
      <c r="CP1768" s="3">
        <v>64563</v>
      </c>
      <c r="CQ1768" s="3" t="s">
        <v>34480</v>
      </c>
      <c r="CR1768" s="3" t="s">
        <v>126</v>
      </c>
    </row>
    <row r="1769" spans="19:96" x14ac:dyDescent="0.25">
      <c r="S1769" s="2"/>
      <c r="T1769" s="95" t="s">
        <v>33163</v>
      </c>
      <c r="U1769" s="96">
        <v>800</v>
      </c>
      <c r="V1769" s="96">
        <v>760</v>
      </c>
      <c r="W1769" s="96">
        <v>720</v>
      </c>
      <c r="X1769" s="96">
        <v>680</v>
      </c>
      <c r="Y1769" s="96">
        <v>640</v>
      </c>
      <c r="Z1769" s="96">
        <v>600</v>
      </c>
      <c r="AA1769" s="96">
        <v>560</v>
      </c>
      <c r="AB1769" s="96">
        <v>480</v>
      </c>
      <c r="AC1769" s="95" t="s">
        <v>33163</v>
      </c>
      <c r="AD1769" s="96">
        <v>1300</v>
      </c>
      <c r="AE1769" s="96">
        <v>1240</v>
      </c>
      <c r="AF1769" s="96">
        <v>1170</v>
      </c>
      <c r="AG1769" s="96">
        <v>1110</v>
      </c>
      <c r="AH1769" s="96">
        <v>1040</v>
      </c>
      <c r="AI1769" s="96">
        <v>980</v>
      </c>
      <c r="AJ1769" s="96">
        <v>910</v>
      </c>
      <c r="AK1769" s="96">
        <v>780</v>
      </c>
      <c r="AL1769" s="2"/>
      <c r="AM1769" s="95" t="s">
        <v>33163</v>
      </c>
      <c r="AN1769" s="96">
        <v>1300</v>
      </c>
      <c r="AO1769" s="96">
        <v>1240</v>
      </c>
      <c r="AP1769" s="96">
        <v>1170</v>
      </c>
      <c r="AQ1769" s="96">
        <v>1110</v>
      </c>
      <c r="AR1769" s="96">
        <v>1040</v>
      </c>
      <c r="AS1769" s="96">
        <v>980</v>
      </c>
      <c r="AT1769" s="96">
        <v>910</v>
      </c>
      <c r="AU1769" s="96">
        <v>780</v>
      </c>
      <c r="AW1769" s="95" t="s">
        <v>33163</v>
      </c>
      <c r="AX1769" s="96">
        <v>400</v>
      </c>
      <c r="AY1769" s="96">
        <v>380</v>
      </c>
      <c r="AZ1769" s="96">
        <v>360</v>
      </c>
      <c r="BA1769" s="96">
        <v>340</v>
      </c>
      <c r="BB1769" s="96">
        <v>320</v>
      </c>
      <c r="BC1769" s="96">
        <v>300</v>
      </c>
      <c r="BD1769" s="96">
        <v>280</v>
      </c>
      <c r="BE1769" s="96">
        <v>240</v>
      </c>
      <c r="BF1769" s="95" t="s">
        <v>33163</v>
      </c>
      <c r="BG1769" s="96">
        <v>500</v>
      </c>
      <c r="BH1769" s="96">
        <v>480</v>
      </c>
      <c r="BI1769" s="96">
        <v>450</v>
      </c>
      <c r="BJ1769" s="96">
        <v>430</v>
      </c>
      <c r="BK1769" s="96">
        <v>400</v>
      </c>
      <c r="BL1769" s="96">
        <v>380</v>
      </c>
      <c r="BM1769" s="96">
        <v>350</v>
      </c>
      <c r="BN1769" s="96">
        <v>300</v>
      </c>
      <c r="CH1769" s="2">
        <v>66998</v>
      </c>
      <c r="CI1769" s="2" t="s">
        <v>126</v>
      </c>
      <c r="CP1769" s="3">
        <v>64564</v>
      </c>
      <c r="CQ1769" s="3" t="s">
        <v>34480</v>
      </c>
      <c r="CR1769" s="3" t="s">
        <v>124</v>
      </c>
    </row>
    <row r="1770" spans="19:96" x14ac:dyDescent="0.25">
      <c r="S1770" s="2"/>
      <c r="T1770" s="95" t="s">
        <v>1719</v>
      </c>
      <c r="U1770" s="96">
        <v>900</v>
      </c>
      <c r="V1770" s="96">
        <v>860</v>
      </c>
      <c r="W1770" s="96">
        <v>810</v>
      </c>
      <c r="X1770" s="96">
        <v>770</v>
      </c>
      <c r="Y1770" s="96">
        <v>720</v>
      </c>
      <c r="Z1770" s="96">
        <v>680</v>
      </c>
      <c r="AA1770" s="96">
        <v>630</v>
      </c>
      <c r="AB1770" s="96">
        <v>540</v>
      </c>
      <c r="AC1770" s="95" t="s">
        <v>1719</v>
      </c>
      <c r="AD1770" s="96">
        <v>1400</v>
      </c>
      <c r="AE1770" s="96">
        <v>1330</v>
      </c>
      <c r="AF1770" s="96">
        <v>1260</v>
      </c>
      <c r="AG1770" s="96">
        <v>1190</v>
      </c>
      <c r="AH1770" s="96">
        <v>1120</v>
      </c>
      <c r="AI1770" s="96">
        <v>1050</v>
      </c>
      <c r="AJ1770" s="96">
        <v>980</v>
      </c>
      <c r="AK1770" s="96">
        <v>840</v>
      </c>
      <c r="AL1770" s="2"/>
      <c r="AM1770" s="95" t="s">
        <v>1719</v>
      </c>
      <c r="AN1770" s="96">
        <v>1300</v>
      </c>
      <c r="AO1770" s="96">
        <v>1240</v>
      </c>
      <c r="AP1770" s="96">
        <v>1170</v>
      </c>
      <c r="AQ1770" s="96">
        <v>1110</v>
      </c>
      <c r="AR1770" s="96">
        <v>1040</v>
      </c>
      <c r="AS1770" s="96">
        <v>980</v>
      </c>
      <c r="AT1770" s="96">
        <v>910</v>
      </c>
      <c r="AU1770" s="96">
        <v>780</v>
      </c>
      <c r="AW1770" s="95" t="s">
        <v>1719</v>
      </c>
      <c r="AX1770" s="96">
        <v>400</v>
      </c>
      <c r="AY1770" s="96">
        <v>380</v>
      </c>
      <c r="AZ1770" s="96">
        <v>360</v>
      </c>
      <c r="BA1770" s="96">
        <v>340</v>
      </c>
      <c r="BB1770" s="96">
        <v>320</v>
      </c>
      <c r="BC1770" s="96">
        <v>300</v>
      </c>
      <c r="BD1770" s="96">
        <v>280</v>
      </c>
      <c r="BE1770" s="96">
        <v>240</v>
      </c>
      <c r="BF1770" s="95" t="s">
        <v>1719</v>
      </c>
      <c r="BG1770" s="96">
        <v>600</v>
      </c>
      <c r="BH1770" s="96">
        <v>570</v>
      </c>
      <c r="BI1770" s="96">
        <v>540</v>
      </c>
      <c r="BJ1770" s="96">
        <v>510</v>
      </c>
      <c r="BK1770" s="96">
        <v>480</v>
      </c>
      <c r="BL1770" s="96">
        <v>450</v>
      </c>
      <c r="BM1770" s="96">
        <v>420</v>
      </c>
      <c r="BN1770" s="96">
        <v>360</v>
      </c>
      <c r="CH1770" s="2">
        <v>67000</v>
      </c>
      <c r="CI1770" s="2" t="s">
        <v>126</v>
      </c>
      <c r="CP1770" s="3">
        <v>64565</v>
      </c>
      <c r="CQ1770" s="3" t="s">
        <v>34481</v>
      </c>
      <c r="CR1770" s="3" t="s">
        <v>126</v>
      </c>
    </row>
    <row r="1771" spans="19:96" x14ac:dyDescent="0.25">
      <c r="S1771" s="2"/>
      <c r="T1771" s="95" t="s">
        <v>1720</v>
      </c>
      <c r="U1771" s="96">
        <v>1100</v>
      </c>
      <c r="V1771" s="96">
        <v>1050</v>
      </c>
      <c r="W1771" s="96">
        <v>990</v>
      </c>
      <c r="X1771" s="96">
        <v>940</v>
      </c>
      <c r="Y1771" s="96">
        <v>880</v>
      </c>
      <c r="Z1771" s="96">
        <v>830</v>
      </c>
      <c r="AA1771" s="96">
        <v>770</v>
      </c>
      <c r="AB1771" s="96">
        <v>660</v>
      </c>
      <c r="AC1771" s="95" t="s">
        <v>1720</v>
      </c>
      <c r="AD1771" s="96">
        <v>1800</v>
      </c>
      <c r="AE1771" s="96">
        <v>1710</v>
      </c>
      <c r="AF1771" s="96">
        <v>1620</v>
      </c>
      <c r="AG1771" s="96">
        <v>1530</v>
      </c>
      <c r="AH1771" s="96">
        <v>1440</v>
      </c>
      <c r="AI1771" s="96">
        <v>1350</v>
      </c>
      <c r="AJ1771" s="96">
        <v>1260</v>
      </c>
      <c r="AK1771" s="96">
        <v>1080</v>
      </c>
      <c r="AL1771" s="2"/>
      <c r="AM1771" s="95" t="s">
        <v>1720</v>
      </c>
      <c r="AN1771" s="96">
        <v>1600</v>
      </c>
      <c r="AO1771" s="96">
        <v>1520</v>
      </c>
      <c r="AP1771" s="96">
        <v>1440</v>
      </c>
      <c r="AQ1771" s="96">
        <v>1360</v>
      </c>
      <c r="AR1771" s="96">
        <v>1280</v>
      </c>
      <c r="AS1771" s="96">
        <v>1200</v>
      </c>
      <c r="AT1771" s="96">
        <v>1120</v>
      </c>
      <c r="AU1771" s="96">
        <v>960</v>
      </c>
      <c r="AW1771" s="95" t="s">
        <v>1720</v>
      </c>
      <c r="AX1771" s="96">
        <v>500</v>
      </c>
      <c r="AY1771" s="96">
        <v>480</v>
      </c>
      <c r="AZ1771" s="96">
        <v>450</v>
      </c>
      <c r="BA1771" s="96">
        <v>430</v>
      </c>
      <c r="BB1771" s="96">
        <v>400</v>
      </c>
      <c r="BC1771" s="96">
        <v>380</v>
      </c>
      <c r="BD1771" s="96">
        <v>350</v>
      </c>
      <c r="BE1771" s="96">
        <v>300</v>
      </c>
      <c r="BF1771" s="95" t="s">
        <v>1720</v>
      </c>
      <c r="BG1771" s="96">
        <v>700</v>
      </c>
      <c r="BH1771" s="96">
        <v>670</v>
      </c>
      <c r="BI1771" s="96">
        <v>630</v>
      </c>
      <c r="BJ1771" s="96">
        <v>600</v>
      </c>
      <c r="BK1771" s="96">
        <v>560</v>
      </c>
      <c r="BL1771" s="96">
        <v>530</v>
      </c>
      <c r="BM1771" s="96">
        <v>490</v>
      </c>
      <c r="BN1771" s="96">
        <v>420</v>
      </c>
      <c r="CH1771" s="2">
        <v>67001</v>
      </c>
      <c r="CI1771" s="2" t="s">
        <v>126</v>
      </c>
      <c r="CP1771" s="3">
        <v>64566</v>
      </c>
      <c r="CQ1771" s="3" t="s">
        <v>34482</v>
      </c>
      <c r="CR1771" s="3" t="s">
        <v>126</v>
      </c>
    </row>
    <row r="1772" spans="19:96" x14ac:dyDescent="0.25">
      <c r="S1772" s="2"/>
      <c r="T1772" s="95" t="s">
        <v>1721</v>
      </c>
      <c r="U1772" s="96">
        <v>900</v>
      </c>
      <c r="V1772" s="96">
        <v>860</v>
      </c>
      <c r="W1772" s="96">
        <v>810</v>
      </c>
      <c r="X1772" s="96">
        <v>770</v>
      </c>
      <c r="Y1772" s="96">
        <v>720</v>
      </c>
      <c r="Z1772" s="96">
        <v>680</v>
      </c>
      <c r="AA1772" s="96">
        <v>630</v>
      </c>
      <c r="AB1772" s="96">
        <v>540</v>
      </c>
      <c r="AC1772" s="95" t="s">
        <v>1721</v>
      </c>
      <c r="AD1772" s="96">
        <v>1400</v>
      </c>
      <c r="AE1772" s="96">
        <v>1330</v>
      </c>
      <c r="AF1772" s="96">
        <v>1260</v>
      </c>
      <c r="AG1772" s="96">
        <v>1190</v>
      </c>
      <c r="AH1772" s="96">
        <v>1120</v>
      </c>
      <c r="AI1772" s="96">
        <v>1050</v>
      </c>
      <c r="AJ1772" s="96">
        <v>980</v>
      </c>
      <c r="AK1772" s="96">
        <v>840</v>
      </c>
      <c r="AL1772" s="2"/>
      <c r="AM1772" s="95" t="s">
        <v>1721</v>
      </c>
      <c r="AN1772" s="96">
        <v>1300</v>
      </c>
      <c r="AO1772" s="96">
        <v>1240</v>
      </c>
      <c r="AP1772" s="96">
        <v>1170</v>
      </c>
      <c r="AQ1772" s="96">
        <v>1110</v>
      </c>
      <c r="AR1772" s="96">
        <v>1040</v>
      </c>
      <c r="AS1772" s="96">
        <v>980</v>
      </c>
      <c r="AT1772" s="96">
        <v>910</v>
      </c>
      <c r="AU1772" s="96">
        <v>780</v>
      </c>
      <c r="AW1772" s="95" t="s">
        <v>1721</v>
      </c>
      <c r="AX1772" s="96">
        <v>500</v>
      </c>
      <c r="AY1772" s="96">
        <v>480</v>
      </c>
      <c r="AZ1772" s="96">
        <v>450</v>
      </c>
      <c r="BA1772" s="96">
        <v>430</v>
      </c>
      <c r="BB1772" s="96">
        <v>400</v>
      </c>
      <c r="BC1772" s="96">
        <v>380</v>
      </c>
      <c r="BD1772" s="96">
        <v>350</v>
      </c>
      <c r="BE1772" s="96">
        <v>300</v>
      </c>
      <c r="BF1772" s="95" t="s">
        <v>1721</v>
      </c>
      <c r="BG1772" s="96">
        <v>600</v>
      </c>
      <c r="BH1772" s="96">
        <v>570</v>
      </c>
      <c r="BI1772" s="96">
        <v>540</v>
      </c>
      <c r="BJ1772" s="96">
        <v>510</v>
      </c>
      <c r="BK1772" s="96">
        <v>480</v>
      </c>
      <c r="BL1772" s="96">
        <v>450</v>
      </c>
      <c r="BM1772" s="96">
        <v>420</v>
      </c>
      <c r="BN1772" s="96">
        <v>360</v>
      </c>
      <c r="CH1772" s="2">
        <v>67002</v>
      </c>
      <c r="CI1772" s="2" t="s">
        <v>126</v>
      </c>
      <c r="CP1772" s="3">
        <v>64572</v>
      </c>
      <c r="CQ1772" s="3" t="s">
        <v>34483</v>
      </c>
      <c r="CR1772" s="3" t="s">
        <v>126</v>
      </c>
    </row>
    <row r="1773" spans="19:96" x14ac:dyDescent="0.25">
      <c r="S1773" s="2"/>
      <c r="T1773" s="95" t="s">
        <v>1722</v>
      </c>
      <c r="U1773" s="96">
        <v>800</v>
      </c>
      <c r="V1773" s="96">
        <v>760</v>
      </c>
      <c r="W1773" s="96">
        <v>720</v>
      </c>
      <c r="X1773" s="96">
        <v>680</v>
      </c>
      <c r="Y1773" s="96">
        <v>640</v>
      </c>
      <c r="Z1773" s="96">
        <v>600</v>
      </c>
      <c r="AA1773" s="96">
        <v>560</v>
      </c>
      <c r="AB1773" s="96">
        <v>480</v>
      </c>
      <c r="AC1773" s="95" t="s">
        <v>1722</v>
      </c>
      <c r="AD1773" s="96">
        <v>1300</v>
      </c>
      <c r="AE1773" s="96">
        <v>1240</v>
      </c>
      <c r="AF1773" s="96">
        <v>1170</v>
      </c>
      <c r="AG1773" s="96">
        <v>1110</v>
      </c>
      <c r="AH1773" s="96">
        <v>1040</v>
      </c>
      <c r="AI1773" s="96">
        <v>980</v>
      </c>
      <c r="AJ1773" s="96">
        <v>910</v>
      </c>
      <c r="AK1773" s="96">
        <v>780</v>
      </c>
      <c r="AL1773" s="2"/>
      <c r="AM1773" s="95" t="s">
        <v>1722</v>
      </c>
      <c r="AN1773" s="96">
        <v>1200</v>
      </c>
      <c r="AO1773" s="96">
        <v>1140</v>
      </c>
      <c r="AP1773" s="96">
        <v>1080</v>
      </c>
      <c r="AQ1773" s="96">
        <v>1020</v>
      </c>
      <c r="AR1773" s="96">
        <v>960</v>
      </c>
      <c r="AS1773" s="96">
        <v>900</v>
      </c>
      <c r="AT1773" s="96">
        <v>840</v>
      </c>
      <c r="AU1773" s="96">
        <v>720</v>
      </c>
      <c r="AW1773" s="95" t="s">
        <v>1722</v>
      </c>
      <c r="AX1773" s="96">
        <v>400</v>
      </c>
      <c r="AY1773" s="96">
        <v>380</v>
      </c>
      <c r="AZ1773" s="96">
        <v>360</v>
      </c>
      <c r="BA1773" s="96">
        <v>340</v>
      </c>
      <c r="BB1773" s="96">
        <v>320</v>
      </c>
      <c r="BC1773" s="96">
        <v>300</v>
      </c>
      <c r="BD1773" s="96">
        <v>280</v>
      </c>
      <c r="BE1773" s="96">
        <v>240</v>
      </c>
      <c r="BF1773" s="95" t="s">
        <v>1722</v>
      </c>
      <c r="BG1773" s="96">
        <v>500</v>
      </c>
      <c r="BH1773" s="96">
        <v>480</v>
      </c>
      <c r="BI1773" s="96">
        <v>450</v>
      </c>
      <c r="BJ1773" s="96">
        <v>430</v>
      </c>
      <c r="BK1773" s="96">
        <v>400</v>
      </c>
      <c r="BL1773" s="96">
        <v>380</v>
      </c>
      <c r="BM1773" s="96">
        <v>350</v>
      </c>
      <c r="BN1773" s="96">
        <v>300</v>
      </c>
      <c r="CH1773" s="2">
        <v>67003</v>
      </c>
      <c r="CI1773" s="2" t="s">
        <v>126</v>
      </c>
      <c r="CP1773" s="3">
        <v>64573</v>
      </c>
      <c r="CQ1773" s="3" t="s">
        <v>34483</v>
      </c>
      <c r="CR1773" s="3" t="s">
        <v>126</v>
      </c>
    </row>
    <row r="1774" spans="19:96" x14ac:dyDescent="0.25">
      <c r="S1774" s="2"/>
      <c r="T1774" s="95" t="s">
        <v>1723</v>
      </c>
      <c r="U1774" s="96">
        <v>1000</v>
      </c>
      <c r="V1774" s="96">
        <v>950</v>
      </c>
      <c r="W1774" s="96">
        <v>900</v>
      </c>
      <c r="X1774" s="96">
        <v>850</v>
      </c>
      <c r="Y1774" s="96">
        <v>800</v>
      </c>
      <c r="Z1774" s="96">
        <v>750</v>
      </c>
      <c r="AA1774" s="96">
        <v>700</v>
      </c>
      <c r="AB1774" s="96">
        <v>600</v>
      </c>
      <c r="AC1774" s="95" t="s">
        <v>1723</v>
      </c>
      <c r="AD1774" s="96">
        <v>1600</v>
      </c>
      <c r="AE1774" s="96">
        <v>1520</v>
      </c>
      <c r="AF1774" s="96">
        <v>1440</v>
      </c>
      <c r="AG1774" s="96">
        <v>1360</v>
      </c>
      <c r="AH1774" s="96">
        <v>1280</v>
      </c>
      <c r="AI1774" s="96">
        <v>1200</v>
      </c>
      <c r="AJ1774" s="96">
        <v>1120</v>
      </c>
      <c r="AK1774" s="96">
        <v>960</v>
      </c>
      <c r="AL1774" s="2"/>
      <c r="AM1774" s="95" t="s">
        <v>1723</v>
      </c>
      <c r="AN1774" s="96">
        <v>1500</v>
      </c>
      <c r="AO1774" s="96">
        <v>1430</v>
      </c>
      <c r="AP1774" s="96">
        <v>1350</v>
      </c>
      <c r="AQ1774" s="96">
        <v>1280</v>
      </c>
      <c r="AR1774" s="96">
        <v>1200</v>
      </c>
      <c r="AS1774" s="96">
        <v>1130</v>
      </c>
      <c r="AT1774" s="96">
        <v>1050</v>
      </c>
      <c r="AU1774" s="96">
        <v>900</v>
      </c>
      <c r="AW1774" s="95" t="s">
        <v>1723</v>
      </c>
      <c r="AX1774" s="96">
        <v>500</v>
      </c>
      <c r="AY1774" s="96">
        <v>480</v>
      </c>
      <c r="AZ1774" s="96">
        <v>450</v>
      </c>
      <c r="BA1774" s="96">
        <v>430</v>
      </c>
      <c r="BB1774" s="96">
        <v>400</v>
      </c>
      <c r="BC1774" s="96">
        <v>380</v>
      </c>
      <c r="BD1774" s="96">
        <v>350</v>
      </c>
      <c r="BE1774" s="96">
        <v>300</v>
      </c>
      <c r="BF1774" s="95" t="s">
        <v>1723</v>
      </c>
      <c r="BG1774" s="96">
        <v>700</v>
      </c>
      <c r="BH1774" s="96">
        <v>670</v>
      </c>
      <c r="BI1774" s="96">
        <v>630</v>
      </c>
      <c r="BJ1774" s="96">
        <v>600</v>
      </c>
      <c r="BK1774" s="96">
        <v>560</v>
      </c>
      <c r="BL1774" s="96">
        <v>530</v>
      </c>
      <c r="BM1774" s="96">
        <v>490</v>
      </c>
      <c r="BN1774" s="96">
        <v>420</v>
      </c>
      <c r="CH1774" s="2">
        <v>67004</v>
      </c>
      <c r="CI1774" s="2" t="s">
        <v>126</v>
      </c>
      <c r="CP1774" s="3">
        <v>64577</v>
      </c>
      <c r="CQ1774" s="3" t="s">
        <v>34484</v>
      </c>
      <c r="CR1774" s="3" t="s">
        <v>124</v>
      </c>
    </row>
    <row r="1775" spans="19:96" x14ac:dyDescent="0.25">
      <c r="S1775" s="2"/>
      <c r="T1775" s="95" t="s">
        <v>30904</v>
      </c>
      <c r="U1775" s="96">
        <v>1500</v>
      </c>
      <c r="V1775" s="96">
        <v>1430</v>
      </c>
      <c r="W1775" s="96">
        <v>1350</v>
      </c>
      <c r="X1775" s="96">
        <v>1280</v>
      </c>
      <c r="Y1775" s="96">
        <v>1200</v>
      </c>
      <c r="Z1775" s="96">
        <v>1130</v>
      </c>
      <c r="AA1775" s="96">
        <v>1050</v>
      </c>
      <c r="AB1775" s="96">
        <v>900</v>
      </c>
      <c r="AC1775" s="95" t="s">
        <v>30904</v>
      </c>
      <c r="AD1775" s="96">
        <v>2400</v>
      </c>
      <c r="AE1775" s="96">
        <v>2280</v>
      </c>
      <c r="AF1775" s="96">
        <v>2160</v>
      </c>
      <c r="AG1775" s="96">
        <v>2040</v>
      </c>
      <c r="AH1775" s="96">
        <v>1920</v>
      </c>
      <c r="AI1775" s="96">
        <v>1800</v>
      </c>
      <c r="AJ1775" s="96">
        <v>1680</v>
      </c>
      <c r="AK1775" s="96">
        <v>1440</v>
      </c>
      <c r="AL1775" s="2"/>
      <c r="AM1775" s="95" t="s">
        <v>30904</v>
      </c>
      <c r="AN1775" s="96">
        <v>2200</v>
      </c>
      <c r="AO1775" s="96">
        <v>2090</v>
      </c>
      <c r="AP1775" s="96">
        <v>1980</v>
      </c>
      <c r="AQ1775" s="96">
        <v>1870</v>
      </c>
      <c r="AR1775" s="96">
        <v>1760</v>
      </c>
      <c r="AS1775" s="96">
        <v>1650</v>
      </c>
      <c r="AT1775" s="96">
        <v>1540</v>
      </c>
      <c r="AU1775" s="96">
        <v>1320</v>
      </c>
      <c r="AW1775" s="95" t="s">
        <v>30904</v>
      </c>
      <c r="AX1775" s="96">
        <v>800</v>
      </c>
      <c r="AY1775" s="96">
        <v>760</v>
      </c>
      <c r="AZ1775" s="96">
        <v>720</v>
      </c>
      <c r="BA1775" s="96">
        <v>680</v>
      </c>
      <c r="BB1775" s="96">
        <v>640</v>
      </c>
      <c r="BC1775" s="96">
        <v>600</v>
      </c>
      <c r="BD1775" s="96">
        <v>560</v>
      </c>
      <c r="BE1775" s="96">
        <v>480</v>
      </c>
      <c r="BF1775" s="95" t="s">
        <v>30904</v>
      </c>
      <c r="BG1775" s="96">
        <v>1000</v>
      </c>
      <c r="BH1775" s="96">
        <v>950</v>
      </c>
      <c r="BI1775" s="96">
        <v>900</v>
      </c>
      <c r="BJ1775" s="96">
        <v>850</v>
      </c>
      <c r="BK1775" s="96">
        <v>800</v>
      </c>
      <c r="BL1775" s="96">
        <v>750</v>
      </c>
      <c r="BM1775" s="96">
        <v>700</v>
      </c>
      <c r="BN1775" s="96">
        <v>600</v>
      </c>
      <c r="CH1775" s="2">
        <v>67005</v>
      </c>
      <c r="CI1775" s="2" t="s">
        <v>122</v>
      </c>
      <c r="CP1775" s="3">
        <v>64578</v>
      </c>
      <c r="CQ1775" s="3" t="s">
        <v>34485</v>
      </c>
      <c r="CR1775" s="3" t="s">
        <v>126</v>
      </c>
    </row>
    <row r="1776" spans="19:96" x14ac:dyDescent="0.25">
      <c r="S1776" s="2"/>
      <c r="T1776" s="95" t="s">
        <v>1724</v>
      </c>
      <c r="U1776" s="96">
        <v>1200</v>
      </c>
      <c r="V1776" s="96">
        <v>1140</v>
      </c>
      <c r="W1776" s="96">
        <v>1080</v>
      </c>
      <c r="X1776" s="96">
        <v>1020</v>
      </c>
      <c r="Y1776" s="96">
        <v>960</v>
      </c>
      <c r="Z1776" s="96">
        <v>900</v>
      </c>
      <c r="AA1776" s="96">
        <v>840</v>
      </c>
      <c r="AB1776" s="96">
        <v>720</v>
      </c>
      <c r="AC1776" s="95" t="s">
        <v>1724</v>
      </c>
      <c r="AD1776" s="96">
        <v>1900</v>
      </c>
      <c r="AE1776" s="96">
        <v>1810</v>
      </c>
      <c r="AF1776" s="96">
        <v>1710</v>
      </c>
      <c r="AG1776" s="96">
        <v>1620</v>
      </c>
      <c r="AH1776" s="96">
        <v>1520</v>
      </c>
      <c r="AI1776" s="96">
        <v>1430</v>
      </c>
      <c r="AJ1776" s="96">
        <v>1330</v>
      </c>
      <c r="AK1776" s="96">
        <v>1140</v>
      </c>
      <c r="AL1776" s="2"/>
      <c r="AM1776" s="95" t="s">
        <v>1724</v>
      </c>
      <c r="AN1776" s="96">
        <v>1700</v>
      </c>
      <c r="AO1776" s="96">
        <v>1620</v>
      </c>
      <c r="AP1776" s="96">
        <v>1530</v>
      </c>
      <c r="AQ1776" s="96">
        <v>1450</v>
      </c>
      <c r="AR1776" s="96">
        <v>1360</v>
      </c>
      <c r="AS1776" s="96">
        <v>1280</v>
      </c>
      <c r="AT1776" s="96">
        <v>1190</v>
      </c>
      <c r="AU1776" s="96">
        <v>1020</v>
      </c>
      <c r="AW1776" s="95" t="s">
        <v>1724</v>
      </c>
      <c r="AX1776" s="96">
        <v>600</v>
      </c>
      <c r="AY1776" s="96">
        <v>570</v>
      </c>
      <c r="AZ1776" s="96">
        <v>540</v>
      </c>
      <c r="BA1776" s="96">
        <v>510</v>
      </c>
      <c r="BB1776" s="96">
        <v>480</v>
      </c>
      <c r="BC1776" s="96">
        <v>450</v>
      </c>
      <c r="BD1776" s="96">
        <v>420</v>
      </c>
      <c r="BE1776" s="96">
        <v>360</v>
      </c>
      <c r="BF1776" s="95" t="s">
        <v>1724</v>
      </c>
      <c r="BG1776" s="96">
        <v>800</v>
      </c>
      <c r="BH1776" s="96">
        <v>760</v>
      </c>
      <c r="BI1776" s="96">
        <v>720</v>
      </c>
      <c r="BJ1776" s="96">
        <v>680</v>
      </c>
      <c r="BK1776" s="96">
        <v>640</v>
      </c>
      <c r="BL1776" s="96">
        <v>600</v>
      </c>
      <c r="BM1776" s="96">
        <v>560</v>
      </c>
      <c r="BN1776" s="96">
        <v>480</v>
      </c>
      <c r="CH1776" s="2">
        <v>67006</v>
      </c>
      <c r="CI1776" s="2" t="s">
        <v>126</v>
      </c>
      <c r="CP1776" s="3">
        <v>64579</v>
      </c>
      <c r="CQ1776" s="3" t="s">
        <v>34486</v>
      </c>
      <c r="CR1776" s="3" t="s">
        <v>126</v>
      </c>
    </row>
    <row r="1777" spans="19:96" x14ac:dyDescent="0.25">
      <c r="S1777" s="2"/>
      <c r="T1777" s="95" t="s">
        <v>1725</v>
      </c>
      <c r="U1777" s="96">
        <v>600</v>
      </c>
      <c r="V1777" s="96">
        <v>570</v>
      </c>
      <c r="W1777" s="96">
        <v>540</v>
      </c>
      <c r="X1777" s="96">
        <v>510</v>
      </c>
      <c r="Y1777" s="96">
        <v>480</v>
      </c>
      <c r="Z1777" s="96">
        <v>450</v>
      </c>
      <c r="AA1777" s="96">
        <v>420</v>
      </c>
      <c r="AB1777" s="96">
        <v>360</v>
      </c>
      <c r="AC1777" s="95" t="s">
        <v>1725</v>
      </c>
      <c r="AD1777" s="96">
        <v>1000</v>
      </c>
      <c r="AE1777" s="96">
        <v>950</v>
      </c>
      <c r="AF1777" s="96">
        <v>900</v>
      </c>
      <c r="AG1777" s="96">
        <v>850</v>
      </c>
      <c r="AH1777" s="96">
        <v>800</v>
      </c>
      <c r="AI1777" s="96">
        <v>750</v>
      </c>
      <c r="AJ1777" s="96">
        <v>700</v>
      </c>
      <c r="AK1777" s="96">
        <v>600</v>
      </c>
      <c r="AL1777" s="2"/>
      <c r="AM1777" s="95" t="s">
        <v>1725</v>
      </c>
      <c r="AN1777" s="96">
        <v>1000</v>
      </c>
      <c r="AO1777" s="96">
        <v>950</v>
      </c>
      <c r="AP1777" s="96">
        <v>900</v>
      </c>
      <c r="AQ1777" s="96">
        <v>850</v>
      </c>
      <c r="AR1777" s="96">
        <v>800</v>
      </c>
      <c r="AS1777" s="96">
        <v>750</v>
      </c>
      <c r="AT1777" s="96">
        <v>700</v>
      </c>
      <c r="AU1777" s="96">
        <v>600</v>
      </c>
      <c r="AW1777" s="95" t="s">
        <v>1725</v>
      </c>
      <c r="AX1777" s="96">
        <v>300</v>
      </c>
      <c r="AY1777" s="96">
        <v>290</v>
      </c>
      <c r="AZ1777" s="96">
        <v>270</v>
      </c>
      <c r="BA1777" s="96">
        <v>260</v>
      </c>
      <c r="BB1777" s="96">
        <v>240</v>
      </c>
      <c r="BC1777" s="96">
        <v>230</v>
      </c>
      <c r="BD1777" s="96">
        <v>210</v>
      </c>
      <c r="BE1777" s="96">
        <v>180</v>
      </c>
      <c r="BF1777" s="95" t="s">
        <v>1725</v>
      </c>
      <c r="BG1777" s="96">
        <v>400</v>
      </c>
      <c r="BH1777" s="96">
        <v>380</v>
      </c>
      <c r="BI1777" s="96">
        <v>360</v>
      </c>
      <c r="BJ1777" s="96">
        <v>340</v>
      </c>
      <c r="BK1777" s="96">
        <v>320</v>
      </c>
      <c r="BL1777" s="96">
        <v>300</v>
      </c>
      <c r="BM1777" s="96">
        <v>280</v>
      </c>
      <c r="BN1777" s="96">
        <v>240</v>
      </c>
      <c r="CH1777" s="2">
        <v>67007</v>
      </c>
      <c r="CI1777" s="2" t="s">
        <v>126</v>
      </c>
      <c r="CP1777" s="3">
        <v>64582</v>
      </c>
      <c r="CQ1777" s="3" t="s">
        <v>34487</v>
      </c>
      <c r="CR1777" s="3" t="s">
        <v>126</v>
      </c>
    </row>
    <row r="1778" spans="19:96" x14ac:dyDescent="0.25">
      <c r="S1778" s="2"/>
      <c r="T1778" s="95" t="s">
        <v>1726</v>
      </c>
      <c r="U1778" s="96">
        <v>800</v>
      </c>
      <c r="V1778" s="96">
        <v>760</v>
      </c>
      <c r="W1778" s="96">
        <v>720</v>
      </c>
      <c r="X1778" s="96">
        <v>680</v>
      </c>
      <c r="Y1778" s="96">
        <v>640</v>
      </c>
      <c r="Z1778" s="96">
        <v>600</v>
      </c>
      <c r="AA1778" s="96">
        <v>560</v>
      </c>
      <c r="AB1778" s="96">
        <v>480</v>
      </c>
      <c r="AC1778" s="95" t="s">
        <v>1726</v>
      </c>
      <c r="AD1778" s="96">
        <v>1300</v>
      </c>
      <c r="AE1778" s="96">
        <v>1240</v>
      </c>
      <c r="AF1778" s="96">
        <v>1170</v>
      </c>
      <c r="AG1778" s="96">
        <v>1110</v>
      </c>
      <c r="AH1778" s="96">
        <v>1040</v>
      </c>
      <c r="AI1778" s="96">
        <v>980</v>
      </c>
      <c r="AJ1778" s="96">
        <v>910</v>
      </c>
      <c r="AK1778" s="96">
        <v>780</v>
      </c>
      <c r="AL1778" s="2"/>
      <c r="AM1778" s="95" t="s">
        <v>1726</v>
      </c>
      <c r="AN1778" s="96">
        <v>1200</v>
      </c>
      <c r="AO1778" s="96">
        <v>1140</v>
      </c>
      <c r="AP1778" s="96">
        <v>1080</v>
      </c>
      <c r="AQ1778" s="96">
        <v>1020</v>
      </c>
      <c r="AR1778" s="96">
        <v>960</v>
      </c>
      <c r="AS1778" s="96">
        <v>900</v>
      </c>
      <c r="AT1778" s="96">
        <v>840</v>
      </c>
      <c r="AU1778" s="96">
        <v>720</v>
      </c>
      <c r="AW1778" s="95" t="s">
        <v>1726</v>
      </c>
      <c r="AX1778" s="96">
        <v>400</v>
      </c>
      <c r="AY1778" s="96">
        <v>380</v>
      </c>
      <c r="AZ1778" s="96">
        <v>360</v>
      </c>
      <c r="BA1778" s="96">
        <v>340</v>
      </c>
      <c r="BB1778" s="96">
        <v>320</v>
      </c>
      <c r="BC1778" s="96">
        <v>300</v>
      </c>
      <c r="BD1778" s="96">
        <v>280</v>
      </c>
      <c r="BE1778" s="96">
        <v>240</v>
      </c>
      <c r="BF1778" s="95" t="s">
        <v>1726</v>
      </c>
      <c r="BG1778" s="96">
        <v>500</v>
      </c>
      <c r="BH1778" s="96">
        <v>480</v>
      </c>
      <c r="BI1778" s="96">
        <v>450</v>
      </c>
      <c r="BJ1778" s="96">
        <v>430</v>
      </c>
      <c r="BK1778" s="96">
        <v>400</v>
      </c>
      <c r="BL1778" s="96">
        <v>380</v>
      </c>
      <c r="BM1778" s="96">
        <v>350</v>
      </c>
      <c r="BN1778" s="96">
        <v>300</v>
      </c>
      <c r="CH1778" s="2">
        <v>67009</v>
      </c>
      <c r="CI1778" s="2" t="s">
        <v>126</v>
      </c>
      <c r="CP1778" s="3">
        <v>64583</v>
      </c>
      <c r="CQ1778" s="3" t="s">
        <v>34488</v>
      </c>
      <c r="CR1778" s="3" t="s">
        <v>124</v>
      </c>
    </row>
    <row r="1779" spans="19:96" x14ac:dyDescent="0.25">
      <c r="S1779" s="2"/>
      <c r="T1779" s="95" t="s">
        <v>13627</v>
      </c>
      <c r="U1779" s="96">
        <v>1300</v>
      </c>
      <c r="V1779" s="96">
        <v>1240</v>
      </c>
      <c r="W1779" s="96">
        <v>1170</v>
      </c>
      <c r="X1779" s="96">
        <v>1110</v>
      </c>
      <c r="Y1779" s="96">
        <v>1040</v>
      </c>
      <c r="Z1779" s="96">
        <v>980</v>
      </c>
      <c r="AA1779" s="96">
        <v>910</v>
      </c>
      <c r="AB1779" s="96">
        <v>780</v>
      </c>
      <c r="AC1779" s="95" t="s">
        <v>13627</v>
      </c>
      <c r="AD1779" s="96">
        <v>2100</v>
      </c>
      <c r="AE1779" s="96">
        <v>2000</v>
      </c>
      <c r="AF1779" s="96">
        <v>1890</v>
      </c>
      <c r="AG1779" s="96">
        <v>1790</v>
      </c>
      <c r="AH1779" s="96">
        <v>1680</v>
      </c>
      <c r="AI1779" s="96">
        <v>1580</v>
      </c>
      <c r="AJ1779" s="96">
        <v>1470</v>
      </c>
      <c r="AK1779" s="96">
        <v>1260</v>
      </c>
      <c r="AL1779" s="2"/>
      <c r="AM1779" s="95" t="s">
        <v>13627</v>
      </c>
      <c r="AN1779" s="96">
        <v>1900</v>
      </c>
      <c r="AO1779" s="96">
        <v>1810</v>
      </c>
      <c r="AP1779" s="96">
        <v>1710</v>
      </c>
      <c r="AQ1779" s="96">
        <v>1620</v>
      </c>
      <c r="AR1779" s="96">
        <v>1520</v>
      </c>
      <c r="AS1779" s="96">
        <v>1430</v>
      </c>
      <c r="AT1779" s="96">
        <v>1330</v>
      </c>
      <c r="AU1779" s="96">
        <v>1140</v>
      </c>
      <c r="AW1779" s="95" t="s">
        <v>13627</v>
      </c>
      <c r="AX1779" s="96">
        <v>700</v>
      </c>
      <c r="AY1779" s="96">
        <v>670</v>
      </c>
      <c r="AZ1779" s="96">
        <v>630</v>
      </c>
      <c r="BA1779" s="96">
        <v>600</v>
      </c>
      <c r="BB1779" s="96">
        <v>560</v>
      </c>
      <c r="BC1779" s="96">
        <v>530</v>
      </c>
      <c r="BD1779" s="96">
        <v>490</v>
      </c>
      <c r="BE1779" s="96">
        <v>420</v>
      </c>
      <c r="BF1779" s="95" t="s">
        <v>13627</v>
      </c>
      <c r="BG1779" s="96">
        <v>900</v>
      </c>
      <c r="BH1779" s="96">
        <v>860</v>
      </c>
      <c r="BI1779" s="96">
        <v>810</v>
      </c>
      <c r="BJ1779" s="96">
        <v>770</v>
      </c>
      <c r="BK1779" s="96">
        <v>720</v>
      </c>
      <c r="BL1779" s="96">
        <v>680</v>
      </c>
      <c r="BM1779" s="96">
        <v>630</v>
      </c>
      <c r="BN1779" s="96">
        <v>540</v>
      </c>
      <c r="CH1779" s="2">
        <v>67010</v>
      </c>
      <c r="CI1779" s="2" t="s">
        <v>126</v>
      </c>
      <c r="CP1779" s="3">
        <v>64584</v>
      </c>
      <c r="CQ1779" s="3" t="s">
        <v>34489</v>
      </c>
      <c r="CR1779" s="3" t="s">
        <v>126</v>
      </c>
    </row>
    <row r="1780" spans="19:96" x14ac:dyDescent="0.25">
      <c r="S1780" s="2"/>
      <c r="T1780" s="95" t="s">
        <v>30905</v>
      </c>
      <c r="U1780" s="96">
        <v>700</v>
      </c>
      <c r="V1780" s="96">
        <v>670</v>
      </c>
      <c r="W1780" s="96">
        <v>630</v>
      </c>
      <c r="X1780" s="96">
        <v>600</v>
      </c>
      <c r="Y1780" s="96">
        <v>560</v>
      </c>
      <c r="Z1780" s="96">
        <v>530</v>
      </c>
      <c r="AA1780" s="96">
        <v>490</v>
      </c>
      <c r="AB1780" s="96">
        <v>420</v>
      </c>
      <c r="AC1780" s="95" t="s">
        <v>30905</v>
      </c>
      <c r="AD1780" s="96">
        <v>1100</v>
      </c>
      <c r="AE1780" s="96">
        <v>1050</v>
      </c>
      <c r="AF1780" s="96">
        <v>990</v>
      </c>
      <c r="AG1780" s="96">
        <v>940</v>
      </c>
      <c r="AH1780" s="96">
        <v>880</v>
      </c>
      <c r="AI1780" s="96">
        <v>830</v>
      </c>
      <c r="AJ1780" s="96">
        <v>770</v>
      </c>
      <c r="AK1780" s="96">
        <v>660</v>
      </c>
      <c r="AL1780" s="2"/>
      <c r="AM1780" s="95" t="s">
        <v>30905</v>
      </c>
      <c r="AN1780" s="96">
        <v>1000</v>
      </c>
      <c r="AO1780" s="96">
        <v>950</v>
      </c>
      <c r="AP1780" s="96">
        <v>900</v>
      </c>
      <c r="AQ1780" s="96">
        <v>850</v>
      </c>
      <c r="AR1780" s="96">
        <v>800</v>
      </c>
      <c r="AS1780" s="96">
        <v>750</v>
      </c>
      <c r="AT1780" s="96">
        <v>700</v>
      </c>
      <c r="AU1780" s="96">
        <v>600</v>
      </c>
      <c r="AW1780" s="95" t="s">
        <v>30905</v>
      </c>
      <c r="AX1780" s="96">
        <v>300</v>
      </c>
      <c r="AY1780" s="96">
        <v>290</v>
      </c>
      <c r="AZ1780" s="96">
        <v>270</v>
      </c>
      <c r="BA1780" s="96">
        <v>260</v>
      </c>
      <c r="BB1780" s="96">
        <v>240</v>
      </c>
      <c r="BC1780" s="96">
        <v>230</v>
      </c>
      <c r="BD1780" s="96">
        <v>210</v>
      </c>
      <c r="BE1780" s="96">
        <v>180</v>
      </c>
      <c r="BF1780" s="95" t="s">
        <v>30905</v>
      </c>
      <c r="BG1780" s="96">
        <v>400</v>
      </c>
      <c r="BH1780" s="96">
        <v>380</v>
      </c>
      <c r="BI1780" s="96">
        <v>360</v>
      </c>
      <c r="BJ1780" s="96">
        <v>340</v>
      </c>
      <c r="BK1780" s="96">
        <v>320</v>
      </c>
      <c r="BL1780" s="96">
        <v>300</v>
      </c>
      <c r="BM1780" s="96">
        <v>280</v>
      </c>
      <c r="BN1780" s="96">
        <v>240</v>
      </c>
      <c r="CH1780" s="2">
        <v>67011</v>
      </c>
      <c r="CI1780" s="2" t="s">
        <v>126</v>
      </c>
      <c r="CP1780" s="3">
        <v>64587</v>
      </c>
      <c r="CQ1780" s="3" t="s">
        <v>34490</v>
      </c>
      <c r="CR1780" s="3" t="s">
        <v>122</v>
      </c>
    </row>
    <row r="1781" spans="19:96" x14ac:dyDescent="0.25">
      <c r="S1781" s="2"/>
      <c r="T1781" s="95" t="s">
        <v>1727</v>
      </c>
      <c r="U1781" s="96">
        <v>800</v>
      </c>
      <c r="V1781" s="96">
        <v>760</v>
      </c>
      <c r="W1781" s="96">
        <v>720</v>
      </c>
      <c r="X1781" s="96">
        <v>680</v>
      </c>
      <c r="Y1781" s="96">
        <v>640</v>
      </c>
      <c r="Z1781" s="96">
        <v>600</v>
      </c>
      <c r="AA1781" s="96">
        <v>560</v>
      </c>
      <c r="AB1781" s="96">
        <v>480</v>
      </c>
      <c r="AC1781" s="95" t="s">
        <v>1727</v>
      </c>
      <c r="AD1781" s="96">
        <v>1300</v>
      </c>
      <c r="AE1781" s="96">
        <v>1240</v>
      </c>
      <c r="AF1781" s="96">
        <v>1170</v>
      </c>
      <c r="AG1781" s="96">
        <v>1110</v>
      </c>
      <c r="AH1781" s="96">
        <v>1040</v>
      </c>
      <c r="AI1781" s="96">
        <v>980</v>
      </c>
      <c r="AJ1781" s="96">
        <v>910</v>
      </c>
      <c r="AK1781" s="96">
        <v>780</v>
      </c>
      <c r="AL1781" s="2"/>
      <c r="AM1781" s="95" t="s">
        <v>1727</v>
      </c>
      <c r="AN1781" s="96">
        <v>1200</v>
      </c>
      <c r="AO1781" s="96">
        <v>1140</v>
      </c>
      <c r="AP1781" s="96">
        <v>1080</v>
      </c>
      <c r="AQ1781" s="96">
        <v>1020</v>
      </c>
      <c r="AR1781" s="96">
        <v>960</v>
      </c>
      <c r="AS1781" s="96">
        <v>900</v>
      </c>
      <c r="AT1781" s="96">
        <v>840</v>
      </c>
      <c r="AU1781" s="96">
        <v>720</v>
      </c>
      <c r="AW1781" s="95" t="s">
        <v>1727</v>
      </c>
      <c r="AX1781" s="96">
        <v>400</v>
      </c>
      <c r="AY1781" s="96">
        <v>380</v>
      </c>
      <c r="AZ1781" s="96">
        <v>360</v>
      </c>
      <c r="BA1781" s="96">
        <v>340</v>
      </c>
      <c r="BB1781" s="96">
        <v>320</v>
      </c>
      <c r="BC1781" s="96">
        <v>300</v>
      </c>
      <c r="BD1781" s="96">
        <v>280</v>
      </c>
      <c r="BE1781" s="96">
        <v>240</v>
      </c>
      <c r="BF1781" s="95" t="s">
        <v>1727</v>
      </c>
      <c r="BG1781" s="96">
        <v>500</v>
      </c>
      <c r="BH1781" s="96">
        <v>480</v>
      </c>
      <c r="BI1781" s="96">
        <v>450</v>
      </c>
      <c r="BJ1781" s="96">
        <v>430</v>
      </c>
      <c r="BK1781" s="96">
        <v>400</v>
      </c>
      <c r="BL1781" s="96">
        <v>380</v>
      </c>
      <c r="BM1781" s="96">
        <v>350</v>
      </c>
      <c r="BN1781" s="96">
        <v>300</v>
      </c>
      <c r="CH1781" s="2">
        <v>67012</v>
      </c>
      <c r="CI1781" s="2" t="s">
        <v>126</v>
      </c>
      <c r="CP1781" s="3">
        <v>64588</v>
      </c>
      <c r="CQ1781" s="3" t="s">
        <v>34491</v>
      </c>
      <c r="CR1781" s="3" t="s">
        <v>124</v>
      </c>
    </row>
    <row r="1782" spans="19:96" x14ac:dyDescent="0.25">
      <c r="S1782" s="2"/>
      <c r="T1782" s="95" t="s">
        <v>1728</v>
      </c>
      <c r="U1782" s="96">
        <v>1100</v>
      </c>
      <c r="V1782" s="96">
        <v>1050</v>
      </c>
      <c r="W1782" s="96">
        <v>990</v>
      </c>
      <c r="X1782" s="96">
        <v>940</v>
      </c>
      <c r="Y1782" s="96">
        <v>880</v>
      </c>
      <c r="Z1782" s="96">
        <v>830</v>
      </c>
      <c r="AA1782" s="96">
        <v>770</v>
      </c>
      <c r="AB1782" s="96">
        <v>660</v>
      </c>
      <c r="AC1782" s="95" t="s">
        <v>1728</v>
      </c>
      <c r="AD1782" s="96">
        <v>1800</v>
      </c>
      <c r="AE1782" s="96">
        <v>1710</v>
      </c>
      <c r="AF1782" s="96">
        <v>1620</v>
      </c>
      <c r="AG1782" s="96">
        <v>1530</v>
      </c>
      <c r="AH1782" s="96">
        <v>1440</v>
      </c>
      <c r="AI1782" s="96">
        <v>1350</v>
      </c>
      <c r="AJ1782" s="96">
        <v>1260</v>
      </c>
      <c r="AK1782" s="96">
        <v>1080</v>
      </c>
      <c r="AL1782" s="2"/>
      <c r="AM1782" s="95" t="s">
        <v>1728</v>
      </c>
      <c r="AN1782" s="96">
        <v>1700</v>
      </c>
      <c r="AO1782" s="96">
        <v>1620</v>
      </c>
      <c r="AP1782" s="96">
        <v>1530</v>
      </c>
      <c r="AQ1782" s="96">
        <v>1450</v>
      </c>
      <c r="AR1782" s="96">
        <v>1360</v>
      </c>
      <c r="AS1782" s="96">
        <v>1280</v>
      </c>
      <c r="AT1782" s="96">
        <v>1190</v>
      </c>
      <c r="AU1782" s="96">
        <v>1020</v>
      </c>
      <c r="AW1782" s="95" t="s">
        <v>1728</v>
      </c>
      <c r="AX1782" s="96">
        <v>600</v>
      </c>
      <c r="AY1782" s="96">
        <v>570</v>
      </c>
      <c r="AZ1782" s="96">
        <v>540</v>
      </c>
      <c r="BA1782" s="96">
        <v>510</v>
      </c>
      <c r="BB1782" s="96">
        <v>480</v>
      </c>
      <c r="BC1782" s="96">
        <v>450</v>
      </c>
      <c r="BD1782" s="96">
        <v>420</v>
      </c>
      <c r="BE1782" s="96">
        <v>360</v>
      </c>
      <c r="BF1782" s="95" t="s">
        <v>1728</v>
      </c>
      <c r="BG1782" s="96">
        <v>700</v>
      </c>
      <c r="BH1782" s="96">
        <v>670</v>
      </c>
      <c r="BI1782" s="96">
        <v>630</v>
      </c>
      <c r="BJ1782" s="96">
        <v>600</v>
      </c>
      <c r="BK1782" s="96">
        <v>560</v>
      </c>
      <c r="BL1782" s="96">
        <v>530</v>
      </c>
      <c r="BM1782" s="96">
        <v>490</v>
      </c>
      <c r="BN1782" s="96">
        <v>420</v>
      </c>
      <c r="CH1782" s="2">
        <v>67013</v>
      </c>
      <c r="CI1782" s="2" t="s">
        <v>126</v>
      </c>
      <c r="CP1782" s="3">
        <v>64590</v>
      </c>
      <c r="CQ1782" s="3" t="s">
        <v>12850</v>
      </c>
      <c r="CR1782" s="3" t="s">
        <v>122</v>
      </c>
    </row>
    <row r="1783" spans="19:96" x14ac:dyDescent="0.25">
      <c r="S1783" s="2"/>
      <c r="T1783" s="95" t="s">
        <v>1729</v>
      </c>
      <c r="U1783" s="96">
        <v>1500</v>
      </c>
      <c r="V1783" s="96">
        <v>1430</v>
      </c>
      <c r="W1783" s="96">
        <v>1350</v>
      </c>
      <c r="X1783" s="96">
        <v>1280</v>
      </c>
      <c r="Y1783" s="96">
        <v>1200</v>
      </c>
      <c r="Z1783" s="96">
        <v>1130</v>
      </c>
      <c r="AA1783" s="96">
        <v>1050</v>
      </c>
      <c r="AB1783" s="96">
        <v>900</v>
      </c>
      <c r="AC1783" s="95" t="s">
        <v>1729</v>
      </c>
      <c r="AD1783" s="96">
        <v>2400</v>
      </c>
      <c r="AE1783" s="96">
        <v>2280</v>
      </c>
      <c r="AF1783" s="96">
        <v>2160</v>
      </c>
      <c r="AG1783" s="96">
        <v>2040</v>
      </c>
      <c r="AH1783" s="96">
        <v>1920</v>
      </c>
      <c r="AI1783" s="96">
        <v>1800</v>
      </c>
      <c r="AJ1783" s="96">
        <v>1680</v>
      </c>
      <c r="AK1783" s="96">
        <v>1440</v>
      </c>
      <c r="AL1783" s="2"/>
      <c r="AM1783" s="95" t="s">
        <v>1729</v>
      </c>
      <c r="AN1783" s="96">
        <v>2300</v>
      </c>
      <c r="AO1783" s="96">
        <v>2190</v>
      </c>
      <c r="AP1783" s="96">
        <v>2070</v>
      </c>
      <c r="AQ1783" s="96">
        <v>1960</v>
      </c>
      <c r="AR1783" s="96">
        <v>1840</v>
      </c>
      <c r="AS1783" s="96">
        <v>1730</v>
      </c>
      <c r="AT1783" s="96">
        <v>1610</v>
      </c>
      <c r="AU1783" s="96">
        <v>1380</v>
      </c>
      <c r="AW1783" s="95" t="s">
        <v>1729</v>
      </c>
      <c r="AX1783" s="96">
        <v>800</v>
      </c>
      <c r="AY1783" s="96">
        <v>760</v>
      </c>
      <c r="AZ1783" s="96">
        <v>720</v>
      </c>
      <c r="BA1783" s="96">
        <v>680</v>
      </c>
      <c r="BB1783" s="96">
        <v>640</v>
      </c>
      <c r="BC1783" s="96">
        <v>600</v>
      </c>
      <c r="BD1783" s="96">
        <v>560</v>
      </c>
      <c r="BE1783" s="96">
        <v>480</v>
      </c>
      <c r="BF1783" s="95" t="s">
        <v>1729</v>
      </c>
      <c r="BG1783" s="96">
        <v>1000</v>
      </c>
      <c r="BH1783" s="96">
        <v>950</v>
      </c>
      <c r="BI1783" s="96">
        <v>900</v>
      </c>
      <c r="BJ1783" s="96">
        <v>850</v>
      </c>
      <c r="BK1783" s="96">
        <v>800</v>
      </c>
      <c r="BL1783" s="96">
        <v>750</v>
      </c>
      <c r="BM1783" s="96">
        <v>700</v>
      </c>
      <c r="BN1783" s="96">
        <v>600</v>
      </c>
      <c r="CH1783" s="2">
        <v>67015</v>
      </c>
      <c r="CI1783" s="2" t="s">
        <v>124</v>
      </c>
      <c r="CP1783" s="3">
        <v>64591</v>
      </c>
      <c r="CQ1783" s="3" t="s">
        <v>34492</v>
      </c>
      <c r="CR1783" s="3" t="s">
        <v>122</v>
      </c>
    </row>
    <row r="1784" spans="19:96" x14ac:dyDescent="0.25">
      <c r="S1784" s="2"/>
      <c r="T1784" s="95" t="s">
        <v>1730</v>
      </c>
      <c r="U1784" s="96">
        <v>1100</v>
      </c>
      <c r="V1784" s="96">
        <v>1050</v>
      </c>
      <c r="W1784" s="96">
        <v>990</v>
      </c>
      <c r="X1784" s="96">
        <v>940</v>
      </c>
      <c r="Y1784" s="96">
        <v>880</v>
      </c>
      <c r="Z1784" s="96">
        <v>830</v>
      </c>
      <c r="AA1784" s="96">
        <v>770</v>
      </c>
      <c r="AB1784" s="96">
        <v>660</v>
      </c>
      <c r="AC1784" s="95" t="s">
        <v>1730</v>
      </c>
      <c r="AD1784" s="96">
        <v>1800</v>
      </c>
      <c r="AE1784" s="96">
        <v>1710</v>
      </c>
      <c r="AF1784" s="96">
        <v>1620</v>
      </c>
      <c r="AG1784" s="96">
        <v>1530</v>
      </c>
      <c r="AH1784" s="96">
        <v>1440</v>
      </c>
      <c r="AI1784" s="96">
        <v>1350</v>
      </c>
      <c r="AJ1784" s="96">
        <v>1260</v>
      </c>
      <c r="AK1784" s="96">
        <v>1080</v>
      </c>
      <c r="AL1784" s="2"/>
      <c r="AM1784" s="95" t="s">
        <v>1730</v>
      </c>
      <c r="AN1784" s="96">
        <v>1600</v>
      </c>
      <c r="AO1784" s="96">
        <v>1520</v>
      </c>
      <c r="AP1784" s="96">
        <v>1440</v>
      </c>
      <c r="AQ1784" s="96">
        <v>1360</v>
      </c>
      <c r="AR1784" s="96">
        <v>1280</v>
      </c>
      <c r="AS1784" s="96">
        <v>1200</v>
      </c>
      <c r="AT1784" s="96">
        <v>1120</v>
      </c>
      <c r="AU1784" s="96">
        <v>960</v>
      </c>
      <c r="AW1784" s="95" t="s">
        <v>1730</v>
      </c>
      <c r="AX1784" s="96">
        <v>500</v>
      </c>
      <c r="AY1784" s="96">
        <v>480</v>
      </c>
      <c r="AZ1784" s="96">
        <v>450</v>
      </c>
      <c r="BA1784" s="96">
        <v>430</v>
      </c>
      <c r="BB1784" s="96">
        <v>400</v>
      </c>
      <c r="BC1784" s="96">
        <v>380</v>
      </c>
      <c r="BD1784" s="96">
        <v>350</v>
      </c>
      <c r="BE1784" s="96">
        <v>300</v>
      </c>
      <c r="BF1784" s="95" t="s">
        <v>1730</v>
      </c>
      <c r="BG1784" s="96">
        <v>700</v>
      </c>
      <c r="BH1784" s="96">
        <v>670</v>
      </c>
      <c r="BI1784" s="96">
        <v>630</v>
      </c>
      <c r="BJ1784" s="96">
        <v>600</v>
      </c>
      <c r="BK1784" s="96">
        <v>560</v>
      </c>
      <c r="BL1784" s="96">
        <v>530</v>
      </c>
      <c r="BM1784" s="96">
        <v>490</v>
      </c>
      <c r="BN1784" s="96">
        <v>420</v>
      </c>
      <c r="CH1784" s="2">
        <v>67016</v>
      </c>
      <c r="CI1784" s="2" t="s">
        <v>126</v>
      </c>
      <c r="CP1784" s="3">
        <v>64594</v>
      </c>
      <c r="CQ1784" s="3" t="s">
        <v>34493</v>
      </c>
      <c r="CR1784" s="3" t="s">
        <v>124</v>
      </c>
    </row>
    <row r="1785" spans="19:96" x14ac:dyDescent="0.25">
      <c r="S1785" s="2"/>
      <c r="T1785" s="95" t="s">
        <v>1731</v>
      </c>
      <c r="U1785" s="96">
        <v>1000</v>
      </c>
      <c r="V1785" s="96">
        <v>950</v>
      </c>
      <c r="W1785" s="96">
        <v>900</v>
      </c>
      <c r="X1785" s="96">
        <v>850</v>
      </c>
      <c r="Y1785" s="96">
        <v>800</v>
      </c>
      <c r="Z1785" s="96">
        <v>750</v>
      </c>
      <c r="AA1785" s="96">
        <v>700</v>
      </c>
      <c r="AB1785" s="96">
        <v>600</v>
      </c>
      <c r="AC1785" s="95" t="s">
        <v>1731</v>
      </c>
      <c r="AD1785" s="96">
        <v>1600</v>
      </c>
      <c r="AE1785" s="96">
        <v>1520</v>
      </c>
      <c r="AF1785" s="96">
        <v>1440</v>
      </c>
      <c r="AG1785" s="96">
        <v>1360</v>
      </c>
      <c r="AH1785" s="96">
        <v>1280</v>
      </c>
      <c r="AI1785" s="96">
        <v>1200</v>
      </c>
      <c r="AJ1785" s="96">
        <v>1120</v>
      </c>
      <c r="AK1785" s="96">
        <v>960</v>
      </c>
      <c r="AL1785" s="2"/>
      <c r="AM1785" s="95" t="s">
        <v>1731</v>
      </c>
      <c r="AN1785" s="96">
        <v>1500</v>
      </c>
      <c r="AO1785" s="96">
        <v>1430</v>
      </c>
      <c r="AP1785" s="96">
        <v>1350</v>
      </c>
      <c r="AQ1785" s="96">
        <v>1280</v>
      </c>
      <c r="AR1785" s="96">
        <v>1200</v>
      </c>
      <c r="AS1785" s="96">
        <v>1130</v>
      </c>
      <c r="AT1785" s="96">
        <v>1050</v>
      </c>
      <c r="AU1785" s="96">
        <v>900</v>
      </c>
      <c r="AW1785" s="95" t="s">
        <v>1731</v>
      </c>
      <c r="AX1785" s="96">
        <v>500</v>
      </c>
      <c r="AY1785" s="96">
        <v>480</v>
      </c>
      <c r="AZ1785" s="96">
        <v>450</v>
      </c>
      <c r="BA1785" s="96">
        <v>430</v>
      </c>
      <c r="BB1785" s="96">
        <v>400</v>
      </c>
      <c r="BC1785" s="96">
        <v>380</v>
      </c>
      <c r="BD1785" s="96">
        <v>350</v>
      </c>
      <c r="BE1785" s="96">
        <v>300</v>
      </c>
      <c r="BF1785" s="95" t="s">
        <v>1731</v>
      </c>
      <c r="BG1785" s="96">
        <v>600</v>
      </c>
      <c r="BH1785" s="96">
        <v>570</v>
      </c>
      <c r="BI1785" s="96">
        <v>540</v>
      </c>
      <c r="BJ1785" s="96">
        <v>510</v>
      </c>
      <c r="BK1785" s="96">
        <v>480</v>
      </c>
      <c r="BL1785" s="96">
        <v>450</v>
      </c>
      <c r="BM1785" s="96">
        <v>420</v>
      </c>
      <c r="BN1785" s="96">
        <v>360</v>
      </c>
      <c r="CH1785" s="2">
        <v>67019</v>
      </c>
      <c r="CI1785" s="2" t="s">
        <v>126</v>
      </c>
      <c r="CP1785" s="3">
        <v>64596</v>
      </c>
      <c r="CQ1785" s="3" t="s">
        <v>29353</v>
      </c>
      <c r="CR1785" s="3" t="s">
        <v>126</v>
      </c>
    </row>
    <row r="1786" spans="19:96" x14ac:dyDescent="0.25">
      <c r="S1786" s="2"/>
      <c r="T1786" s="95" t="s">
        <v>22228</v>
      </c>
      <c r="U1786" s="96">
        <v>2900</v>
      </c>
      <c r="V1786" s="96">
        <v>2760</v>
      </c>
      <c r="W1786" s="96">
        <v>2610</v>
      </c>
      <c r="X1786" s="96">
        <v>2470</v>
      </c>
      <c r="Y1786" s="96">
        <v>2320</v>
      </c>
      <c r="Z1786" s="96">
        <v>2180</v>
      </c>
      <c r="AA1786" s="96">
        <v>2030</v>
      </c>
      <c r="AB1786" s="96">
        <v>1740</v>
      </c>
      <c r="AC1786" s="95" t="s">
        <v>22228</v>
      </c>
      <c r="AD1786" s="96">
        <v>4600</v>
      </c>
      <c r="AE1786" s="96">
        <v>4370</v>
      </c>
      <c r="AF1786" s="96">
        <v>4140</v>
      </c>
      <c r="AG1786" s="96">
        <v>3910</v>
      </c>
      <c r="AH1786" s="96">
        <v>3680</v>
      </c>
      <c r="AI1786" s="96">
        <v>3450</v>
      </c>
      <c r="AJ1786" s="96">
        <v>3220</v>
      </c>
      <c r="AK1786" s="96">
        <v>2760</v>
      </c>
      <c r="AL1786" s="2"/>
      <c r="AM1786" s="95" t="s">
        <v>22228</v>
      </c>
      <c r="AN1786" s="96">
        <v>4300</v>
      </c>
      <c r="AO1786" s="96">
        <v>4090</v>
      </c>
      <c r="AP1786" s="96">
        <v>3870</v>
      </c>
      <c r="AQ1786" s="96">
        <v>3660</v>
      </c>
      <c r="AR1786" s="96">
        <v>3440</v>
      </c>
      <c r="AS1786" s="96">
        <v>3230</v>
      </c>
      <c r="AT1786" s="96">
        <v>3010</v>
      </c>
      <c r="AU1786" s="96">
        <v>2580</v>
      </c>
      <c r="AW1786" s="95" t="s">
        <v>22228</v>
      </c>
      <c r="AX1786" s="96">
        <v>1400</v>
      </c>
      <c r="AY1786" s="96">
        <v>1330</v>
      </c>
      <c r="AZ1786" s="96">
        <v>1260</v>
      </c>
      <c r="BA1786" s="96">
        <v>1190</v>
      </c>
      <c r="BB1786" s="96">
        <v>1120</v>
      </c>
      <c r="BC1786" s="96">
        <v>1050</v>
      </c>
      <c r="BD1786" s="96">
        <v>980</v>
      </c>
      <c r="BE1786" s="96">
        <v>840</v>
      </c>
      <c r="BF1786" s="95" t="s">
        <v>22228</v>
      </c>
      <c r="BG1786" s="96">
        <v>1900</v>
      </c>
      <c r="BH1786" s="96">
        <v>1810</v>
      </c>
      <c r="BI1786" s="96">
        <v>1710</v>
      </c>
      <c r="BJ1786" s="96">
        <v>1620</v>
      </c>
      <c r="BK1786" s="96">
        <v>1520</v>
      </c>
      <c r="BL1786" s="96">
        <v>1430</v>
      </c>
      <c r="BM1786" s="96">
        <v>1330</v>
      </c>
      <c r="BN1786" s="96">
        <v>1140</v>
      </c>
      <c r="CH1786" s="2">
        <v>67020</v>
      </c>
      <c r="CI1786" s="2" t="s">
        <v>126</v>
      </c>
      <c r="CP1786" s="3">
        <v>64598</v>
      </c>
      <c r="CQ1786" s="3" t="s">
        <v>34494</v>
      </c>
      <c r="CR1786" s="3" t="s">
        <v>126</v>
      </c>
    </row>
    <row r="1787" spans="19:96" x14ac:dyDescent="0.25">
      <c r="S1787" s="2"/>
      <c r="T1787" s="95" t="s">
        <v>1732</v>
      </c>
      <c r="U1787" s="96">
        <v>1000</v>
      </c>
      <c r="V1787" s="96">
        <v>950</v>
      </c>
      <c r="W1787" s="96">
        <v>900</v>
      </c>
      <c r="X1787" s="96">
        <v>850</v>
      </c>
      <c r="Y1787" s="96">
        <v>800</v>
      </c>
      <c r="Z1787" s="96">
        <v>750</v>
      </c>
      <c r="AA1787" s="96">
        <v>700</v>
      </c>
      <c r="AB1787" s="96">
        <v>600</v>
      </c>
      <c r="AC1787" s="95" t="s">
        <v>1732</v>
      </c>
      <c r="AD1787" s="96">
        <v>1600</v>
      </c>
      <c r="AE1787" s="96">
        <v>1520</v>
      </c>
      <c r="AF1787" s="96">
        <v>1440</v>
      </c>
      <c r="AG1787" s="96">
        <v>1360</v>
      </c>
      <c r="AH1787" s="96">
        <v>1280</v>
      </c>
      <c r="AI1787" s="96">
        <v>1200</v>
      </c>
      <c r="AJ1787" s="96">
        <v>1120</v>
      </c>
      <c r="AK1787" s="96">
        <v>960</v>
      </c>
      <c r="AL1787" s="2"/>
      <c r="AM1787" s="95" t="s">
        <v>1732</v>
      </c>
      <c r="AN1787" s="96">
        <v>1500</v>
      </c>
      <c r="AO1787" s="96">
        <v>1430</v>
      </c>
      <c r="AP1787" s="96">
        <v>1350</v>
      </c>
      <c r="AQ1787" s="96">
        <v>1280</v>
      </c>
      <c r="AR1787" s="96">
        <v>1200</v>
      </c>
      <c r="AS1787" s="96">
        <v>1130</v>
      </c>
      <c r="AT1787" s="96">
        <v>1050</v>
      </c>
      <c r="AU1787" s="96">
        <v>900</v>
      </c>
      <c r="AW1787" s="95" t="s">
        <v>1732</v>
      </c>
      <c r="AX1787" s="96">
        <v>500</v>
      </c>
      <c r="AY1787" s="96">
        <v>480</v>
      </c>
      <c r="AZ1787" s="96">
        <v>450</v>
      </c>
      <c r="BA1787" s="96">
        <v>430</v>
      </c>
      <c r="BB1787" s="96">
        <v>400</v>
      </c>
      <c r="BC1787" s="96">
        <v>380</v>
      </c>
      <c r="BD1787" s="96">
        <v>350</v>
      </c>
      <c r="BE1787" s="96">
        <v>300</v>
      </c>
      <c r="BF1787" s="95" t="s">
        <v>1732</v>
      </c>
      <c r="BG1787" s="96">
        <v>700</v>
      </c>
      <c r="BH1787" s="96">
        <v>670</v>
      </c>
      <c r="BI1787" s="96">
        <v>630</v>
      </c>
      <c r="BJ1787" s="96">
        <v>600</v>
      </c>
      <c r="BK1787" s="96">
        <v>560</v>
      </c>
      <c r="BL1787" s="96">
        <v>530</v>
      </c>
      <c r="BM1787" s="96">
        <v>490</v>
      </c>
      <c r="BN1787" s="96">
        <v>420</v>
      </c>
      <c r="CH1787" s="2">
        <v>67021</v>
      </c>
      <c r="CI1787" s="2" t="s">
        <v>126</v>
      </c>
      <c r="CP1787" s="3">
        <v>64601</v>
      </c>
      <c r="CQ1787" s="3" t="s">
        <v>33336</v>
      </c>
      <c r="CR1787" s="3" t="s">
        <v>122</v>
      </c>
    </row>
    <row r="1788" spans="19:96" x14ac:dyDescent="0.25">
      <c r="S1788" s="2"/>
      <c r="T1788" s="95" t="s">
        <v>30906</v>
      </c>
      <c r="U1788" s="96">
        <v>700</v>
      </c>
      <c r="V1788" s="96">
        <v>670</v>
      </c>
      <c r="W1788" s="96">
        <v>630</v>
      </c>
      <c r="X1788" s="96">
        <v>600</v>
      </c>
      <c r="Y1788" s="96">
        <v>560</v>
      </c>
      <c r="Z1788" s="96">
        <v>530</v>
      </c>
      <c r="AA1788" s="96">
        <v>490</v>
      </c>
      <c r="AB1788" s="96">
        <v>420</v>
      </c>
      <c r="AC1788" s="95" t="s">
        <v>30906</v>
      </c>
      <c r="AD1788" s="96">
        <v>1100</v>
      </c>
      <c r="AE1788" s="96">
        <v>1050</v>
      </c>
      <c r="AF1788" s="96">
        <v>990</v>
      </c>
      <c r="AG1788" s="96">
        <v>940</v>
      </c>
      <c r="AH1788" s="96">
        <v>880</v>
      </c>
      <c r="AI1788" s="96">
        <v>830</v>
      </c>
      <c r="AJ1788" s="96">
        <v>770</v>
      </c>
      <c r="AK1788" s="96">
        <v>660</v>
      </c>
      <c r="AL1788" s="2"/>
      <c r="AM1788" s="95" t="s">
        <v>30906</v>
      </c>
      <c r="AN1788" s="96">
        <v>1000</v>
      </c>
      <c r="AO1788" s="96">
        <v>950</v>
      </c>
      <c r="AP1788" s="96">
        <v>900</v>
      </c>
      <c r="AQ1788" s="96">
        <v>850</v>
      </c>
      <c r="AR1788" s="96">
        <v>800</v>
      </c>
      <c r="AS1788" s="96">
        <v>750</v>
      </c>
      <c r="AT1788" s="96">
        <v>700</v>
      </c>
      <c r="AU1788" s="96">
        <v>600</v>
      </c>
      <c r="AW1788" s="95" t="s">
        <v>30906</v>
      </c>
      <c r="AX1788" s="96">
        <v>300</v>
      </c>
      <c r="AY1788" s="96">
        <v>290</v>
      </c>
      <c r="AZ1788" s="96">
        <v>270</v>
      </c>
      <c r="BA1788" s="96">
        <v>260</v>
      </c>
      <c r="BB1788" s="96">
        <v>240</v>
      </c>
      <c r="BC1788" s="96">
        <v>230</v>
      </c>
      <c r="BD1788" s="96">
        <v>210</v>
      </c>
      <c r="BE1788" s="96">
        <v>180</v>
      </c>
      <c r="BF1788" s="95" t="s">
        <v>30906</v>
      </c>
      <c r="BG1788" s="96">
        <v>500</v>
      </c>
      <c r="BH1788" s="96">
        <v>480</v>
      </c>
      <c r="BI1788" s="96">
        <v>450</v>
      </c>
      <c r="BJ1788" s="96">
        <v>430</v>
      </c>
      <c r="BK1788" s="96">
        <v>400</v>
      </c>
      <c r="BL1788" s="96">
        <v>380</v>
      </c>
      <c r="BM1788" s="96">
        <v>350</v>
      </c>
      <c r="BN1788" s="96">
        <v>300</v>
      </c>
      <c r="CH1788" s="2">
        <v>67022</v>
      </c>
      <c r="CI1788" s="2" t="s">
        <v>126</v>
      </c>
      <c r="CP1788" s="3">
        <v>64602</v>
      </c>
      <c r="CQ1788" s="3" t="s">
        <v>179</v>
      </c>
      <c r="CR1788" s="3" t="s">
        <v>122</v>
      </c>
    </row>
    <row r="1789" spans="19:96" x14ac:dyDescent="0.25">
      <c r="S1789" s="2"/>
      <c r="T1789" s="95" t="s">
        <v>30907</v>
      </c>
      <c r="U1789" s="96">
        <v>900</v>
      </c>
      <c r="V1789" s="96">
        <v>860</v>
      </c>
      <c r="W1789" s="96">
        <v>810</v>
      </c>
      <c r="X1789" s="96">
        <v>770</v>
      </c>
      <c r="Y1789" s="96">
        <v>720</v>
      </c>
      <c r="Z1789" s="96">
        <v>680</v>
      </c>
      <c r="AA1789" s="96">
        <v>630</v>
      </c>
      <c r="AB1789" s="96">
        <v>540</v>
      </c>
      <c r="AC1789" s="95" t="s">
        <v>30907</v>
      </c>
      <c r="AD1789" s="96">
        <v>1400</v>
      </c>
      <c r="AE1789" s="96">
        <v>1330</v>
      </c>
      <c r="AF1789" s="96">
        <v>1260</v>
      </c>
      <c r="AG1789" s="96">
        <v>1190</v>
      </c>
      <c r="AH1789" s="96">
        <v>1120</v>
      </c>
      <c r="AI1789" s="96">
        <v>1050</v>
      </c>
      <c r="AJ1789" s="96">
        <v>980</v>
      </c>
      <c r="AK1789" s="96">
        <v>840</v>
      </c>
      <c r="AL1789" s="2"/>
      <c r="AM1789" s="95" t="s">
        <v>30907</v>
      </c>
      <c r="AN1789" s="96">
        <v>1300</v>
      </c>
      <c r="AO1789" s="96">
        <v>1240</v>
      </c>
      <c r="AP1789" s="96">
        <v>1170</v>
      </c>
      <c r="AQ1789" s="96">
        <v>1110</v>
      </c>
      <c r="AR1789" s="96">
        <v>1040</v>
      </c>
      <c r="AS1789" s="96">
        <v>980</v>
      </c>
      <c r="AT1789" s="96">
        <v>910</v>
      </c>
      <c r="AU1789" s="96">
        <v>780</v>
      </c>
      <c r="AW1789" s="95" t="s">
        <v>30907</v>
      </c>
      <c r="AX1789" s="96">
        <v>400</v>
      </c>
      <c r="AY1789" s="96">
        <v>380</v>
      </c>
      <c r="AZ1789" s="96">
        <v>360</v>
      </c>
      <c r="BA1789" s="96">
        <v>340</v>
      </c>
      <c r="BB1789" s="96">
        <v>320</v>
      </c>
      <c r="BC1789" s="96">
        <v>300</v>
      </c>
      <c r="BD1789" s="96">
        <v>280</v>
      </c>
      <c r="BE1789" s="96">
        <v>240</v>
      </c>
      <c r="BF1789" s="95" t="s">
        <v>30907</v>
      </c>
      <c r="BG1789" s="96">
        <v>600</v>
      </c>
      <c r="BH1789" s="96">
        <v>570</v>
      </c>
      <c r="BI1789" s="96">
        <v>540</v>
      </c>
      <c r="BJ1789" s="96">
        <v>510</v>
      </c>
      <c r="BK1789" s="96">
        <v>480</v>
      </c>
      <c r="BL1789" s="96">
        <v>450</v>
      </c>
      <c r="BM1789" s="96">
        <v>420</v>
      </c>
      <c r="BN1789" s="96">
        <v>360</v>
      </c>
      <c r="CH1789" s="2">
        <v>67023</v>
      </c>
      <c r="CI1789" s="2" t="s">
        <v>126</v>
      </c>
      <c r="CP1789" s="3">
        <v>64603</v>
      </c>
      <c r="CQ1789" s="3" t="s">
        <v>15247</v>
      </c>
      <c r="CR1789" s="3" t="s">
        <v>124</v>
      </c>
    </row>
    <row r="1790" spans="19:96" x14ac:dyDescent="0.25">
      <c r="S1790" s="2"/>
      <c r="T1790" s="95" t="s">
        <v>13408</v>
      </c>
      <c r="U1790" s="96">
        <v>1200</v>
      </c>
      <c r="V1790" s="96">
        <v>1140</v>
      </c>
      <c r="W1790" s="96">
        <v>1080</v>
      </c>
      <c r="X1790" s="96">
        <v>1020</v>
      </c>
      <c r="Y1790" s="96">
        <v>960</v>
      </c>
      <c r="Z1790" s="96">
        <v>900</v>
      </c>
      <c r="AA1790" s="96">
        <v>840</v>
      </c>
      <c r="AB1790" s="96">
        <v>720</v>
      </c>
      <c r="AC1790" s="95" t="s">
        <v>13408</v>
      </c>
      <c r="AD1790" s="96">
        <v>1900</v>
      </c>
      <c r="AE1790" s="96">
        <v>1810</v>
      </c>
      <c r="AF1790" s="96">
        <v>1710</v>
      </c>
      <c r="AG1790" s="96">
        <v>1620</v>
      </c>
      <c r="AH1790" s="96">
        <v>1520</v>
      </c>
      <c r="AI1790" s="96">
        <v>1430</v>
      </c>
      <c r="AJ1790" s="96">
        <v>1330</v>
      </c>
      <c r="AK1790" s="96">
        <v>1140</v>
      </c>
      <c r="AL1790" s="2"/>
      <c r="AM1790" s="95" t="s">
        <v>13408</v>
      </c>
      <c r="AN1790" s="96">
        <v>1800</v>
      </c>
      <c r="AO1790" s="96">
        <v>1710</v>
      </c>
      <c r="AP1790" s="96">
        <v>1620</v>
      </c>
      <c r="AQ1790" s="96">
        <v>1530</v>
      </c>
      <c r="AR1790" s="96">
        <v>1440</v>
      </c>
      <c r="AS1790" s="96">
        <v>1350</v>
      </c>
      <c r="AT1790" s="96">
        <v>1260</v>
      </c>
      <c r="AU1790" s="96">
        <v>1080</v>
      </c>
      <c r="AW1790" s="95" t="s">
        <v>13408</v>
      </c>
      <c r="AX1790" s="96">
        <v>600</v>
      </c>
      <c r="AY1790" s="96">
        <v>570</v>
      </c>
      <c r="AZ1790" s="96">
        <v>540</v>
      </c>
      <c r="BA1790" s="96">
        <v>510</v>
      </c>
      <c r="BB1790" s="96">
        <v>480</v>
      </c>
      <c r="BC1790" s="96">
        <v>450</v>
      </c>
      <c r="BD1790" s="96">
        <v>420</v>
      </c>
      <c r="BE1790" s="96">
        <v>360</v>
      </c>
      <c r="BF1790" s="95" t="s">
        <v>13408</v>
      </c>
      <c r="BG1790" s="96">
        <v>800</v>
      </c>
      <c r="BH1790" s="96">
        <v>760</v>
      </c>
      <c r="BI1790" s="96">
        <v>720</v>
      </c>
      <c r="BJ1790" s="96">
        <v>680</v>
      </c>
      <c r="BK1790" s="96">
        <v>640</v>
      </c>
      <c r="BL1790" s="96">
        <v>600</v>
      </c>
      <c r="BM1790" s="96">
        <v>560</v>
      </c>
      <c r="BN1790" s="96">
        <v>480</v>
      </c>
      <c r="CH1790" s="2">
        <v>67025</v>
      </c>
      <c r="CI1790" s="2" t="s">
        <v>122</v>
      </c>
      <c r="CP1790" s="3">
        <v>64604</v>
      </c>
      <c r="CQ1790" s="3" t="s">
        <v>24692</v>
      </c>
      <c r="CR1790" s="3" t="s">
        <v>124</v>
      </c>
    </row>
    <row r="1791" spans="19:96" x14ac:dyDescent="0.25">
      <c r="S1791" s="2"/>
      <c r="T1791" s="95" t="s">
        <v>14222</v>
      </c>
      <c r="U1791" s="96">
        <v>900</v>
      </c>
      <c r="V1791" s="96">
        <v>860</v>
      </c>
      <c r="W1791" s="96">
        <v>810</v>
      </c>
      <c r="X1791" s="96">
        <v>770</v>
      </c>
      <c r="Y1791" s="96">
        <v>720</v>
      </c>
      <c r="Z1791" s="96">
        <v>680</v>
      </c>
      <c r="AA1791" s="96">
        <v>630</v>
      </c>
      <c r="AB1791" s="96">
        <v>540</v>
      </c>
      <c r="AC1791" s="95" t="s">
        <v>14222</v>
      </c>
      <c r="AD1791" s="96">
        <v>1400</v>
      </c>
      <c r="AE1791" s="96">
        <v>1330</v>
      </c>
      <c r="AF1791" s="96">
        <v>1260</v>
      </c>
      <c r="AG1791" s="96">
        <v>1190</v>
      </c>
      <c r="AH1791" s="96">
        <v>1120</v>
      </c>
      <c r="AI1791" s="96">
        <v>1050</v>
      </c>
      <c r="AJ1791" s="96">
        <v>980</v>
      </c>
      <c r="AK1791" s="96">
        <v>840</v>
      </c>
      <c r="AL1791" s="2"/>
      <c r="AM1791" s="95" t="s">
        <v>14222</v>
      </c>
      <c r="AN1791" s="96">
        <v>1300</v>
      </c>
      <c r="AO1791" s="96">
        <v>1240</v>
      </c>
      <c r="AP1791" s="96">
        <v>1170</v>
      </c>
      <c r="AQ1791" s="96">
        <v>1110</v>
      </c>
      <c r="AR1791" s="96">
        <v>1040</v>
      </c>
      <c r="AS1791" s="96">
        <v>980</v>
      </c>
      <c r="AT1791" s="96">
        <v>910</v>
      </c>
      <c r="AU1791" s="96">
        <v>780</v>
      </c>
      <c r="AW1791" s="95" t="s">
        <v>14222</v>
      </c>
      <c r="AX1791" s="96">
        <v>400</v>
      </c>
      <c r="AY1791" s="96">
        <v>380</v>
      </c>
      <c r="AZ1791" s="96">
        <v>360</v>
      </c>
      <c r="BA1791" s="96">
        <v>340</v>
      </c>
      <c r="BB1791" s="96">
        <v>320</v>
      </c>
      <c r="BC1791" s="96">
        <v>300</v>
      </c>
      <c r="BD1791" s="96">
        <v>280</v>
      </c>
      <c r="BE1791" s="96">
        <v>240</v>
      </c>
      <c r="BF1791" s="95" t="s">
        <v>14222</v>
      </c>
      <c r="BG1791" s="96">
        <v>600</v>
      </c>
      <c r="BH1791" s="96">
        <v>570</v>
      </c>
      <c r="BI1791" s="96">
        <v>540</v>
      </c>
      <c r="BJ1791" s="96">
        <v>510</v>
      </c>
      <c r="BK1791" s="96">
        <v>480</v>
      </c>
      <c r="BL1791" s="96">
        <v>450</v>
      </c>
      <c r="BM1791" s="96">
        <v>420</v>
      </c>
      <c r="BN1791" s="96">
        <v>360</v>
      </c>
      <c r="CH1791" s="2">
        <v>67026</v>
      </c>
      <c r="CI1791" s="2" t="s">
        <v>126</v>
      </c>
      <c r="CP1791" s="3">
        <v>64605</v>
      </c>
      <c r="CQ1791" s="3" t="s">
        <v>26438</v>
      </c>
      <c r="CR1791" s="3" t="s">
        <v>124</v>
      </c>
    </row>
    <row r="1792" spans="19:96" x14ac:dyDescent="0.25">
      <c r="S1792" s="2"/>
      <c r="T1792" s="95" t="s">
        <v>30908</v>
      </c>
      <c r="U1792" s="96">
        <v>1900</v>
      </c>
      <c r="V1792" s="96">
        <v>1810</v>
      </c>
      <c r="W1792" s="96">
        <v>1710</v>
      </c>
      <c r="X1792" s="96">
        <v>1620</v>
      </c>
      <c r="Y1792" s="96">
        <v>1520</v>
      </c>
      <c r="Z1792" s="96">
        <v>1430</v>
      </c>
      <c r="AA1792" s="96">
        <v>1330</v>
      </c>
      <c r="AB1792" s="96">
        <v>1140</v>
      </c>
      <c r="AC1792" s="95" t="s">
        <v>30908</v>
      </c>
      <c r="AD1792" s="96">
        <v>3000</v>
      </c>
      <c r="AE1792" s="96">
        <v>2850</v>
      </c>
      <c r="AF1792" s="96">
        <v>2700</v>
      </c>
      <c r="AG1792" s="96">
        <v>2550</v>
      </c>
      <c r="AH1792" s="96">
        <v>2400</v>
      </c>
      <c r="AI1792" s="96">
        <v>2250</v>
      </c>
      <c r="AJ1792" s="96">
        <v>2100</v>
      </c>
      <c r="AK1792" s="96">
        <v>1800</v>
      </c>
      <c r="AL1792" s="2"/>
      <c r="AM1792" s="95" t="s">
        <v>30908</v>
      </c>
      <c r="AN1792" s="96">
        <v>2900</v>
      </c>
      <c r="AO1792" s="96">
        <v>2760</v>
      </c>
      <c r="AP1792" s="96">
        <v>2610</v>
      </c>
      <c r="AQ1792" s="96">
        <v>2470</v>
      </c>
      <c r="AR1792" s="96">
        <v>2320</v>
      </c>
      <c r="AS1792" s="96">
        <v>2180</v>
      </c>
      <c r="AT1792" s="96">
        <v>2030</v>
      </c>
      <c r="AU1792" s="96">
        <v>1740</v>
      </c>
      <c r="AW1792" s="95" t="s">
        <v>30908</v>
      </c>
      <c r="AX1792" s="96">
        <v>1000</v>
      </c>
      <c r="AY1792" s="96">
        <v>950</v>
      </c>
      <c r="AZ1792" s="96">
        <v>900</v>
      </c>
      <c r="BA1792" s="96">
        <v>850</v>
      </c>
      <c r="BB1792" s="96">
        <v>800</v>
      </c>
      <c r="BC1792" s="96">
        <v>750</v>
      </c>
      <c r="BD1792" s="96">
        <v>700</v>
      </c>
      <c r="BE1792" s="96">
        <v>600</v>
      </c>
      <c r="BF1792" s="95" t="s">
        <v>30908</v>
      </c>
      <c r="BG1792" s="96">
        <v>1300</v>
      </c>
      <c r="BH1792" s="96">
        <v>1240</v>
      </c>
      <c r="BI1792" s="96">
        <v>1170</v>
      </c>
      <c r="BJ1792" s="96">
        <v>1110</v>
      </c>
      <c r="BK1792" s="96">
        <v>1040</v>
      </c>
      <c r="BL1792" s="96">
        <v>980</v>
      </c>
      <c r="BM1792" s="96">
        <v>910</v>
      </c>
      <c r="BN1792" s="96">
        <v>780</v>
      </c>
      <c r="CH1792" s="2">
        <v>67027</v>
      </c>
      <c r="CI1792" s="2" t="s">
        <v>126</v>
      </c>
      <c r="CP1792" s="3">
        <v>64606</v>
      </c>
      <c r="CQ1792" s="3" t="s">
        <v>24691</v>
      </c>
      <c r="CR1792" s="3" t="s">
        <v>126</v>
      </c>
    </row>
    <row r="1793" spans="19:96" x14ac:dyDescent="0.25">
      <c r="S1793" s="2"/>
      <c r="T1793" s="95" t="s">
        <v>1733</v>
      </c>
      <c r="U1793" s="96">
        <v>1900</v>
      </c>
      <c r="V1793" s="96">
        <v>1810</v>
      </c>
      <c r="W1793" s="96">
        <v>1710</v>
      </c>
      <c r="X1793" s="96">
        <v>1620</v>
      </c>
      <c r="Y1793" s="96">
        <v>1520</v>
      </c>
      <c r="Z1793" s="96">
        <v>1430</v>
      </c>
      <c r="AA1793" s="96">
        <v>1330</v>
      </c>
      <c r="AB1793" s="96">
        <v>1140</v>
      </c>
      <c r="AC1793" s="95" t="s">
        <v>1733</v>
      </c>
      <c r="AD1793" s="96">
        <v>3000</v>
      </c>
      <c r="AE1793" s="96">
        <v>2850</v>
      </c>
      <c r="AF1793" s="96">
        <v>2700</v>
      </c>
      <c r="AG1793" s="96">
        <v>2550</v>
      </c>
      <c r="AH1793" s="96">
        <v>2400</v>
      </c>
      <c r="AI1793" s="96">
        <v>2250</v>
      </c>
      <c r="AJ1793" s="96">
        <v>2100</v>
      </c>
      <c r="AK1793" s="96">
        <v>1800</v>
      </c>
      <c r="AL1793" s="2"/>
      <c r="AM1793" s="95" t="s">
        <v>1733</v>
      </c>
      <c r="AN1793" s="96">
        <v>2800</v>
      </c>
      <c r="AO1793" s="96">
        <v>2660</v>
      </c>
      <c r="AP1793" s="96">
        <v>2520</v>
      </c>
      <c r="AQ1793" s="96">
        <v>2380</v>
      </c>
      <c r="AR1793" s="96">
        <v>2240</v>
      </c>
      <c r="AS1793" s="96">
        <v>2100</v>
      </c>
      <c r="AT1793" s="96">
        <v>1960</v>
      </c>
      <c r="AU1793" s="96">
        <v>1680</v>
      </c>
      <c r="AW1793" s="95" t="s">
        <v>1733</v>
      </c>
      <c r="AX1793" s="96">
        <v>900</v>
      </c>
      <c r="AY1793" s="96">
        <v>860</v>
      </c>
      <c r="AZ1793" s="96">
        <v>810</v>
      </c>
      <c r="BA1793" s="96">
        <v>770</v>
      </c>
      <c r="BB1793" s="96">
        <v>720</v>
      </c>
      <c r="BC1793" s="96">
        <v>680</v>
      </c>
      <c r="BD1793" s="96">
        <v>630</v>
      </c>
      <c r="BE1793" s="96">
        <v>540</v>
      </c>
      <c r="BF1793" s="95" t="s">
        <v>1733</v>
      </c>
      <c r="BG1793" s="96">
        <v>1200</v>
      </c>
      <c r="BH1793" s="96">
        <v>1140</v>
      </c>
      <c r="BI1793" s="96">
        <v>1080</v>
      </c>
      <c r="BJ1793" s="96">
        <v>1020</v>
      </c>
      <c r="BK1793" s="96">
        <v>960</v>
      </c>
      <c r="BL1793" s="96">
        <v>900</v>
      </c>
      <c r="BM1793" s="96">
        <v>840</v>
      </c>
      <c r="BN1793" s="96">
        <v>720</v>
      </c>
      <c r="CH1793" s="2">
        <v>67028</v>
      </c>
      <c r="CI1793" s="2" t="s">
        <v>126</v>
      </c>
      <c r="CP1793" s="3">
        <v>64607</v>
      </c>
      <c r="CQ1793" s="3" t="s">
        <v>24690</v>
      </c>
      <c r="CR1793" s="3" t="s">
        <v>126</v>
      </c>
    </row>
    <row r="1794" spans="19:96" x14ac:dyDescent="0.25">
      <c r="S1794" s="2"/>
      <c r="T1794" s="95" t="s">
        <v>1734</v>
      </c>
      <c r="U1794" s="96">
        <v>800</v>
      </c>
      <c r="V1794" s="96">
        <v>760</v>
      </c>
      <c r="W1794" s="96">
        <v>720</v>
      </c>
      <c r="X1794" s="96">
        <v>680</v>
      </c>
      <c r="Y1794" s="96">
        <v>640</v>
      </c>
      <c r="Z1794" s="96">
        <v>600</v>
      </c>
      <c r="AA1794" s="96">
        <v>560</v>
      </c>
      <c r="AB1794" s="96">
        <v>480</v>
      </c>
      <c r="AC1794" s="95" t="s">
        <v>1734</v>
      </c>
      <c r="AD1794" s="96">
        <v>1300</v>
      </c>
      <c r="AE1794" s="96">
        <v>1240</v>
      </c>
      <c r="AF1794" s="96">
        <v>1170</v>
      </c>
      <c r="AG1794" s="96">
        <v>1110</v>
      </c>
      <c r="AH1794" s="96">
        <v>1040</v>
      </c>
      <c r="AI1794" s="96">
        <v>980</v>
      </c>
      <c r="AJ1794" s="96">
        <v>910</v>
      </c>
      <c r="AK1794" s="96">
        <v>780</v>
      </c>
      <c r="AL1794" s="2"/>
      <c r="AM1794" s="95" t="s">
        <v>1734</v>
      </c>
      <c r="AN1794" s="96">
        <v>1200</v>
      </c>
      <c r="AO1794" s="96">
        <v>1140</v>
      </c>
      <c r="AP1794" s="96">
        <v>1080</v>
      </c>
      <c r="AQ1794" s="96">
        <v>1020</v>
      </c>
      <c r="AR1794" s="96">
        <v>960</v>
      </c>
      <c r="AS1794" s="96">
        <v>900</v>
      </c>
      <c r="AT1794" s="96">
        <v>840</v>
      </c>
      <c r="AU1794" s="96">
        <v>720</v>
      </c>
      <c r="AW1794" s="95" t="s">
        <v>1734</v>
      </c>
      <c r="AX1794" s="96">
        <v>400</v>
      </c>
      <c r="AY1794" s="96">
        <v>380</v>
      </c>
      <c r="AZ1794" s="96">
        <v>360</v>
      </c>
      <c r="BA1794" s="96">
        <v>340</v>
      </c>
      <c r="BB1794" s="96">
        <v>320</v>
      </c>
      <c r="BC1794" s="96">
        <v>300</v>
      </c>
      <c r="BD1794" s="96">
        <v>280</v>
      </c>
      <c r="BE1794" s="96">
        <v>240</v>
      </c>
      <c r="BF1794" s="95" t="s">
        <v>1734</v>
      </c>
      <c r="BG1794" s="96">
        <v>500</v>
      </c>
      <c r="BH1794" s="96">
        <v>480</v>
      </c>
      <c r="BI1794" s="96">
        <v>450</v>
      </c>
      <c r="BJ1794" s="96">
        <v>430</v>
      </c>
      <c r="BK1794" s="96">
        <v>400</v>
      </c>
      <c r="BL1794" s="96">
        <v>380</v>
      </c>
      <c r="BM1794" s="96">
        <v>350</v>
      </c>
      <c r="BN1794" s="96">
        <v>300</v>
      </c>
      <c r="CH1794" s="2">
        <v>67029</v>
      </c>
      <c r="CI1794" s="2" t="s">
        <v>126</v>
      </c>
      <c r="CP1794" s="3">
        <v>64610</v>
      </c>
      <c r="CQ1794" s="3" t="s">
        <v>34495</v>
      </c>
      <c r="CR1794" s="3" t="s">
        <v>122</v>
      </c>
    </row>
    <row r="1795" spans="19:96" x14ac:dyDescent="0.25">
      <c r="S1795" s="2"/>
      <c r="T1795" s="95" t="s">
        <v>1735</v>
      </c>
      <c r="U1795" s="96">
        <v>900</v>
      </c>
      <c r="V1795" s="96">
        <v>860</v>
      </c>
      <c r="W1795" s="96">
        <v>810</v>
      </c>
      <c r="X1795" s="96">
        <v>770</v>
      </c>
      <c r="Y1795" s="96">
        <v>720</v>
      </c>
      <c r="Z1795" s="96">
        <v>680</v>
      </c>
      <c r="AA1795" s="96">
        <v>630</v>
      </c>
      <c r="AB1795" s="96">
        <v>540</v>
      </c>
      <c r="AC1795" s="95" t="s">
        <v>1735</v>
      </c>
      <c r="AD1795" s="96">
        <v>1400</v>
      </c>
      <c r="AE1795" s="96">
        <v>1330</v>
      </c>
      <c r="AF1795" s="96">
        <v>1260</v>
      </c>
      <c r="AG1795" s="96">
        <v>1190</v>
      </c>
      <c r="AH1795" s="96">
        <v>1120</v>
      </c>
      <c r="AI1795" s="96">
        <v>1050</v>
      </c>
      <c r="AJ1795" s="96">
        <v>980</v>
      </c>
      <c r="AK1795" s="96">
        <v>840</v>
      </c>
      <c r="AL1795" s="2"/>
      <c r="AM1795" s="95" t="s">
        <v>1735</v>
      </c>
      <c r="AN1795" s="96">
        <v>1400</v>
      </c>
      <c r="AO1795" s="96">
        <v>1330</v>
      </c>
      <c r="AP1795" s="96">
        <v>1260</v>
      </c>
      <c r="AQ1795" s="96">
        <v>1190</v>
      </c>
      <c r="AR1795" s="96">
        <v>1120</v>
      </c>
      <c r="AS1795" s="96">
        <v>1050</v>
      </c>
      <c r="AT1795" s="96">
        <v>980</v>
      </c>
      <c r="AU1795" s="96">
        <v>840</v>
      </c>
      <c r="AW1795" s="95" t="s">
        <v>1735</v>
      </c>
      <c r="AX1795" s="96">
        <v>500</v>
      </c>
      <c r="AY1795" s="96">
        <v>480</v>
      </c>
      <c r="AZ1795" s="96">
        <v>450</v>
      </c>
      <c r="BA1795" s="96">
        <v>430</v>
      </c>
      <c r="BB1795" s="96">
        <v>400</v>
      </c>
      <c r="BC1795" s="96">
        <v>380</v>
      </c>
      <c r="BD1795" s="96">
        <v>350</v>
      </c>
      <c r="BE1795" s="96">
        <v>300</v>
      </c>
      <c r="BF1795" s="95" t="s">
        <v>1735</v>
      </c>
      <c r="BG1795" s="96">
        <v>600</v>
      </c>
      <c r="BH1795" s="96">
        <v>570</v>
      </c>
      <c r="BI1795" s="96">
        <v>540</v>
      </c>
      <c r="BJ1795" s="96">
        <v>510</v>
      </c>
      <c r="BK1795" s="96">
        <v>480</v>
      </c>
      <c r="BL1795" s="96">
        <v>450</v>
      </c>
      <c r="BM1795" s="96">
        <v>420</v>
      </c>
      <c r="BN1795" s="96">
        <v>360</v>
      </c>
      <c r="CH1795" s="2">
        <v>67030</v>
      </c>
      <c r="CI1795" s="2" t="s">
        <v>126</v>
      </c>
      <c r="CP1795" s="3">
        <v>64611</v>
      </c>
      <c r="CQ1795" s="3" t="s">
        <v>34496</v>
      </c>
      <c r="CR1795" s="3" t="s">
        <v>122</v>
      </c>
    </row>
    <row r="1796" spans="19:96" x14ac:dyDescent="0.25">
      <c r="S1796" s="2"/>
      <c r="T1796" s="95" t="s">
        <v>1736</v>
      </c>
      <c r="U1796" s="96">
        <v>800</v>
      </c>
      <c r="V1796" s="96">
        <v>760</v>
      </c>
      <c r="W1796" s="96">
        <v>720</v>
      </c>
      <c r="X1796" s="96">
        <v>680</v>
      </c>
      <c r="Y1796" s="96">
        <v>640</v>
      </c>
      <c r="Z1796" s="96">
        <v>600</v>
      </c>
      <c r="AA1796" s="96">
        <v>560</v>
      </c>
      <c r="AB1796" s="96">
        <v>480</v>
      </c>
      <c r="AC1796" s="95" t="s">
        <v>1736</v>
      </c>
      <c r="AD1796" s="96">
        <v>1300</v>
      </c>
      <c r="AE1796" s="96">
        <v>1240</v>
      </c>
      <c r="AF1796" s="96">
        <v>1170</v>
      </c>
      <c r="AG1796" s="96">
        <v>1110</v>
      </c>
      <c r="AH1796" s="96">
        <v>1040</v>
      </c>
      <c r="AI1796" s="96">
        <v>980</v>
      </c>
      <c r="AJ1796" s="96">
        <v>910</v>
      </c>
      <c r="AK1796" s="96">
        <v>780</v>
      </c>
      <c r="AL1796" s="2"/>
      <c r="AM1796" s="95" t="s">
        <v>1736</v>
      </c>
      <c r="AN1796" s="96">
        <v>1300</v>
      </c>
      <c r="AO1796" s="96">
        <v>1240</v>
      </c>
      <c r="AP1796" s="96">
        <v>1170</v>
      </c>
      <c r="AQ1796" s="96">
        <v>1110</v>
      </c>
      <c r="AR1796" s="96">
        <v>1040</v>
      </c>
      <c r="AS1796" s="96">
        <v>980</v>
      </c>
      <c r="AT1796" s="96">
        <v>910</v>
      </c>
      <c r="AU1796" s="96">
        <v>780</v>
      </c>
      <c r="AW1796" s="95" t="s">
        <v>1736</v>
      </c>
      <c r="AX1796" s="96">
        <v>400</v>
      </c>
      <c r="AY1796" s="96">
        <v>380</v>
      </c>
      <c r="AZ1796" s="96">
        <v>360</v>
      </c>
      <c r="BA1796" s="96">
        <v>340</v>
      </c>
      <c r="BB1796" s="96">
        <v>320</v>
      </c>
      <c r="BC1796" s="96">
        <v>300</v>
      </c>
      <c r="BD1796" s="96">
        <v>280</v>
      </c>
      <c r="BE1796" s="96">
        <v>240</v>
      </c>
      <c r="BF1796" s="95" t="s">
        <v>1736</v>
      </c>
      <c r="BG1796" s="96">
        <v>600</v>
      </c>
      <c r="BH1796" s="96">
        <v>570</v>
      </c>
      <c r="BI1796" s="96">
        <v>540</v>
      </c>
      <c r="BJ1796" s="96">
        <v>510</v>
      </c>
      <c r="BK1796" s="96">
        <v>480</v>
      </c>
      <c r="BL1796" s="96">
        <v>450</v>
      </c>
      <c r="BM1796" s="96">
        <v>420</v>
      </c>
      <c r="BN1796" s="96">
        <v>360</v>
      </c>
      <c r="CH1796" s="2">
        <v>67031</v>
      </c>
      <c r="CI1796" s="2" t="s">
        <v>126</v>
      </c>
      <c r="CP1796" s="3">
        <v>64612</v>
      </c>
      <c r="CQ1796" s="3" t="s">
        <v>26439</v>
      </c>
      <c r="CR1796" s="3" t="s">
        <v>124</v>
      </c>
    </row>
    <row r="1797" spans="19:96" x14ac:dyDescent="0.25">
      <c r="S1797" s="2"/>
      <c r="T1797" s="95" t="s">
        <v>1737</v>
      </c>
      <c r="U1797" s="96">
        <v>1000</v>
      </c>
      <c r="V1797" s="96">
        <v>950</v>
      </c>
      <c r="W1797" s="96">
        <v>900</v>
      </c>
      <c r="X1797" s="96">
        <v>850</v>
      </c>
      <c r="Y1797" s="96">
        <v>800</v>
      </c>
      <c r="Z1797" s="96">
        <v>750</v>
      </c>
      <c r="AA1797" s="96">
        <v>700</v>
      </c>
      <c r="AB1797" s="96">
        <v>600</v>
      </c>
      <c r="AC1797" s="95" t="s">
        <v>1737</v>
      </c>
      <c r="AD1797" s="96">
        <v>1600</v>
      </c>
      <c r="AE1797" s="96">
        <v>1520</v>
      </c>
      <c r="AF1797" s="96">
        <v>1440</v>
      </c>
      <c r="AG1797" s="96">
        <v>1360</v>
      </c>
      <c r="AH1797" s="96">
        <v>1280</v>
      </c>
      <c r="AI1797" s="96">
        <v>1200</v>
      </c>
      <c r="AJ1797" s="96">
        <v>1120</v>
      </c>
      <c r="AK1797" s="96">
        <v>960</v>
      </c>
      <c r="AL1797" s="2"/>
      <c r="AM1797" s="95" t="s">
        <v>1737</v>
      </c>
      <c r="AN1797" s="96">
        <v>1500</v>
      </c>
      <c r="AO1797" s="96">
        <v>1430</v>
      </c>
      <c r="AP1797" s="96">
        <v>1350</v>
      </c>
      <c r="AQ1797" s="96">
        <v>1280</v>
      </c>
      <c r="AR1797" s="96">
        <v>1200</v>
      </c>
      <c r="AS1797" s="96">
        <v>1130</v>
      </c>
      <c r="AT1797" s="96">
        <v>1050</v>
      </c>
      <c r="AU1797" s="96">
        <v>900</v>
      </c>
      <c r="AW1797" s="95" t="s">
        <v>1737</v>
      </c>
      <c r="AX1797" s="96">
        <v>500</v>
      </c>
      <c r="AY1797" s="96">
        <v>480</v>
      </c>
      <c r="AZ1797" s="96">
        <v>450</v>
      </c>
      <c r="BA1797" s="96">
        <v>430</v>
      </c>
      <c r="BB1797" s="96">
        <v>400</v>
      </c>
      <c r="BC1797" s="96">
        <v>380</v>
      </c>
      <c r="BD1797" s="96">
        <v>350</v>
      </c>
      <c r="BE1797" s="96">
        <v>300</v>
      </c>
      <c r="BF1797" s="95" t="s">
        <v>1737</v>
      </c>
      <c r="BG1797" s="96">
        <v>700</v>
      </c>
      <c r="BH1797" s="96">
        <v>670</v>
      </c>
      <c r="BI1797" s="96">
        <v>630</v>
      </c>
      <c r="BJ1797" s="96">
        <v>600</v>
      </c>
      <c r="BK1797" s="96">
        <v>560</v>
      </c>
      <c r="BL1797" s="96">
        <v>530</v>
      </c>
      <c r="BM1797" s="96">
        <v>490</v>
      </c>
      <c r="BN1797" s="96">
        <v>420</v>
      </c>
      <c r="CH1797" s="2">
        <v>67032</v>
      </c>
      <c r="CI1797" s="2" t="s">
        <v>126</v>
      </c>
      <c r="CP1797" s="3">
        <v>64613</v>
      </c>
      <c r="CQ1797" s="3" t="s">
        <v>34497</v>
      </c>
      <c r="CR1797" s="3" t="s">
        <v>124</v>
      </c>
    </row>
    <row r="1798" spans="19:96" x14ac:dyDescent="0.25">
      <c r="S1798" s="2"/>
      <c r="T1798" s="95" t="s">
        <v>30909</v>
      </c>
      <c r="U1798" s="96">
        <v>900</v>
      </c>
      <c r="V1798" s="96">
        <v>860</v>
      </c>
      <c r="W1798" s="96">
        <v>810</v>
      </c>
      <c r="X1798" s="96">
        <v>770</v>
      </c>
      <c r="Y1798" s="96">
        <v>720</v>
      </c>
      <c r="Z1798" s="96">
        <v>680</v>
      </c>
      <c r="AA1798" s="96">
        <v>630</v>
      </c>
      <c r="AB1798" s="96">
        <v>540</v>
      </c>
      <c r="AC1798" s="95" t="s">
        <v>30909</v>
      </c>
      <c r="AD1798" s="96">
        <v>1400</v>
      </c>
      <c r="AE1798" s="96">
        <v>1330</v>
      </c>
      <c r="AF1798" s="96">
        <v>1260</v>
      </c>
      <c r="AG1798" s="96">
        <v>1190</v>
      </c>
      <c r="AH1798" s="96">
        <v>1120</v>
      </c>
      <c r="AI1798" s="96">
        <v>1050</v>
      </c>
      <c r="AJ1798" s="96">
        <v>980</v>
      </c>
      <c r="AK1798" s="96">
        <v>840</v>
      </c>
      <c r="AL1798" s="2"/>
      <c r="AM1798" s="95" t="s">
        <v>30909</v>
      </c>
      <c r="AN1798" s="96">
        <v>1300</v>
      </c>
      <c r="AO1798" s="96">
        <v>1240</v>
      </c>
      <c r="AP1798" s="96">
        <v>1170</v>
      </c>
      <c r="AQ1798" s="96">
        <v>1110</v>
      </c>
      <c r="AR1798" s="96">
        <v>1040</v>
      </c>
      <c r="AS1798" s="96">
        <v>980</v>
      </c>
      <c r="AT1798" s="96">
        <v>910</v>
      </c>
      <c r="AU1798" s="96">
        <v>780</v>
      </c>
      <c r="AW1798" s="95" t="s">
        <v>30909</v>
      </c>
      <c r="AX1798" s="96">
        <v>400</v>
      </c>
      <c r="AY1798" s="96">
        <v>380</v>
      </c>
      <c r="AZ1798" s="96">
        <v>360</v>
      </c>
      <c r="BA1798" s="96">
        <v>340</v>
      </c>
      <c r="BB1798" s="96">
        <v>320</v>
      </c>
      <c r="BC1798" s="96">
        <v>300</v>
      </c>
      <c r="BD1798" s="96">
        <v>280</v>
      </c>
      <c r="BE1798" s="96">
        <v>240</v>
      </c>
      <c r="BF1798" s="95" t="s">
        <v>30909</v>
      </c>
      <c r="BG1798" s="96">
        <v>600</v>
      </c>
      <c r="BH1798" s="96">
        <v>570</v>
      </c>
      <c r="BI1798" s="96">
        <v>540</v>
      </c>
      <c r="BJ1798" s="96">
        <v>510</v>
      </c>
      <c r="BK1798" s="96">
        <v>480</v>
      </c>
      <c r="BL1798" s="96">
        <v>450</v>
      </c>
      <c r="BM1798" s="96">
        <v>420</v>
      </c>
      <c r="BN1798" s="96">
        <v>360</v>
      </c>
      <c r="CH1798" s="2">
        <v>67033</v>
      </c>
      <c r="CI1798" s="2" t="s">
        <v>126</v>
      </c>
      <c r="CP1798" s="3">
        <v>64614</v>
      </c>
      <c r="CQ1798" s="3" t="s">
        <v>14032</v>
      </c>
      <c r="CR1798" s="3" t="s">
        <v>124</v>
      </c>
    </row>
    <row r="1799" spans="19:96" x14ac:dyDescent="0.25">
      <c r="S1799" s="2"/>
      <c r="T1799" s="95" t="s">
        <v>1738</v>
      </c>
      <c r="U1799" s="96">
        <v>1100</v>
      </c>
      <c r="V1799" s="96">
        <v>1050</v>
      </c>
      <c r="W1799" s="96">
        <v>990</v>
      </c>
      <c r="X1799" s="96">
        <v>940</v>
      </c>
      <c r="Y1799" s="96">
        <v>880</v>
      </c>
      <c r="Z1799" s="96">
        <v>830</v>
      </c>
      <c r="AA1799" s="96">
        <v>770</v>
      </c>
      <c r="AB1799" s="96">
        <v>660</v>
      </c>
      <c r="AC1799" s="95" t="s">
        <v>1738</v>
      </c>
      <c r="AD1799" s="96">
        <v>1800</v>
      </c>
      <c r="AE1799" s="96">
        <v>1710</v>
      </c>
      <c r="AF1799" s="96">
        <v>1620</v>
      </c>
      <c r="AG1799" s="96">
        <v>1530</v>
      </c>
      <c r="AH1799" s="96">
        <v>1440</v>
      </c>
      <c r="AI1799" s="96">
        <v>1350</v>
      </c>
      <c r="AJ1799" s="96">
        <v>1260</v>
      </c>
      <c r="AK1799" s="96">
        <v>1080</v>
      </c>
      <c r="AL1799" s="2"/>
      <c r="AM1799" s="95" t="s">
        <v>1738</v>
      </c>
      <c r="AN1799" s="96">
        <v>1700</v>
      </c>
      <c r="AO1799" s="96">
        <v>1620</v>
      </c>
      <c r="AP1799" s="96">
        <v>1530</v>
      </c>
      <c r="AQ1799" s="96">
        <v>1450</v>
      </c>
      <c r="AR1799" s="96">
        <v>1360</v>
      </c>
      <c r="AS1799" s="96">
        <v>1280</v>
      </c>
      <c r="AT1799" s="96">
        <v>1190</v>
      </c>
      <c r="AU1799" s="96">
        <v>1020</v>
      </c>
      <c r="AW1799" s="95" t="s">
        <v>1738</v>
      </c>
      <c r="AX1799" s="96">
        <v>600</v>
      </c>
      <c r="AY1799" s="96">
        <v>570</v>
      </c>
      <c r="AZ1799" s="96">
        <v>540</v>
      </c>
      <c r="BA1799" s="96">
        <v>510</v>
      </c>
      <c r="BB1799" s="96">
        <v>480</v>
      </c>
      <c r="BC1799" s="96">
        <v>450</v>
      </c>
      <c r="BD1799" s="96">
        <v>420</v>
      </c>
      <c r="BE1799" s="96">
        <v>360</v>
      </c>
      <c r="BF1799" s="95" t="s">
        <v>1738</v>
      </c>
      <c r="BG1799" s="96">
        <v>700</v>
      </c>
      <c r="BH1799" s="96">
        <v>670</v>
      </c>
      <c r="BI1799" s="96">
        <v>630</v>
      </c>
      <c r="BJ1799" s="96">
        <v>600</v>
      </c>
      <c r="BK1799" s="96">
        <v>560</v>
      </c>
      <c r="BL1799" s="96">
        <v>530</v>
      </c>
      <c r="BM1799" s="96">
        <v>490</v>
      </c>
      <c r="BN1799" s="96">
        <v>420</v>
      </c>
      <c r="CH1799" s="2">
        <v>67034</v>
      </c>
      <c r="CI1799" s="2" t="s">
        <v>126</v>
      </c>
      <c r="CP1799" s="3">
        <v>64615</v>
      </c>
      <c r="CQ1799" s="3" t="s">
        <v>34498</v>
      </c>
      <c r="CR1799" s="3" t="s">
        <v>126</v>
      </c>
    </row>
    <row r="1800" spans="19:96" x14ac:dyDescent="0.25">
      <c r="S1800" s="2"/>
      <c r="T1800" s="95" t="s">
        <v>1739</v>
      </c>
      <c r="U1800" s="96">
        <v>900</v>
      </c>
      <c r="V1800" s="96">
        <v>860</v>
      </c>
      <c r="W1800" s="96">
        <v>810</v>
      </c>
      <c r="X1800" s="96">
        <v>770</v>
      </c>
      <c r="Y1800" s="96">
        <v>720</v>
      </c>
      <c r="Z1800" s="96">
        <v>680</v>
      </c>
      <c r="AA1800" s="96">
        <v>630</v>
      </c>
      <c r="AB1800" s="96">
        <v>540</v>
      </c>
      <c r="AC1800" s="95" t="s">
        <v>1739</v>
      </c>
      <c r="AD1800" s="96">
        <v>1400</v>
      </c>
      <c r="AE1800" s="96">
        <v>1330</v>
      </c>
      <c r="AF1800" s="96">
        <v>1260</v>
      </c>
      <c r="AG1800" s="96">
        <v>1190</v>
      </c>
      <c r="AH1800" s="96">
        <v>1120</v>
      </c>
      <c r="AI1800" s="96">
        <v>1050</v>
      </c>
      <c r="AJ1800" s="96">
        <v>980</v>
      </c>
      <c r="AK1800" s="96">
        <v>840</v>
      </c>
      <c r="AL1800" s="2"/>
      <c r="AM1800" s="95" t="s">
        <v>1739</v>
      </c>
      <c r="AN1800" s="96">
        <v>1400</v>
      </c>
      <c r="AO1800" s="96">
        <v>1330</v>
      </c>
      <c r="AP1800" s="96">
        <v>1260</v>
      </c>
      <c r="AQ1800" s="96">
        <v>1190</v>
      </c>
      <c r="AR1800" s="96">
        <v>1120</v>
      </c>
      <c r="AS1800" s="96">
        <v>1050</v>
      </c>
      <c r="AT1800" s="96">
        <v>980</v>
      </c>
      <c r="AU1800" s="96">
        <v>840</v>
      </c>
      <c r="AW1800" s="95" t="s">
        <v>1739</v>
      </c>
      <c r="AX1800" s="96">
        <v>500</v>
      </c>
      <c r="AY1800" s="96">
        <v>480</v>
      </c>
      <c r="AZ1800" s="96">
        <v>450</v>
      </c>
      <c r="BA1800" s="96">
        <v>430</v>
      </c>
      <c r="BB1800" s="96">
        <v>400</v>
      </c>
      <c r="BC1800" s="96">
        <v>380</v>
      </c>
      <c r="BD1800" s="96">
        <v>350</v>
      </c>
      <c r="BE1800" s="96">
        <v>300</v>
      </c>
      <c r="BF1800" s="95" t="s">
        <v>1739</v>
      </c>
      <c r="BG1800" s="96">
        <v>600</v>
      </c>
      <c r="BH1800" s="96">
        <v>570</v>
      </c>
      <c r="BI1800" s="96">
        <v>540</v>
      </c>
      <c r="BJ1800" s="96">
        <v>510</v>
      </c>
      <c r="BK1800" s="96">
        <v>480</v>
      </c>
      <c r="BL1800" s="96">
        <v>450</v>
      </c>
      <c r="BM1800" s="96">
        <v>420</v>
      </c>
      <c r="BN1800" s="96">
        <v>360</v>
      </c>
      <c r="CH1800" s="2">
        <v>67035</v>
      </c>
      <c r="CI1800" s="2" t="s">
        <v>126</v>
      </c>
      <c r="CP1800" s="3">
        <v>64616</v>
      </c>
      <c r="CQ1800" s="3" t="s">
        <v>220</v>
      </c>
      <c r="CR1800" s="3" t="s">
        <v>126</v>
      </c>
    </row>
    <row r="1801" spans="19:96" x14ac:dyDescent="0.25">
      <c r="S1801" s="2"/>
      <c r="T1801" s="95" t="s">
        <v>1740</v>
      </c>
      <c r="U1801" s="96">
        <v>1300</v>
      </c>
      <c r="V1801" s="96">
        <v>1240</v>
      </c>
      <c r="W1801" s="96">
        <v>1170</v>
      </c>
      <c r="X1801" s="96">
        <v>1110</v>
      </c>
      <c r="Y1801" s="96">
        <v>1040</v>
      </c>
      <c r="Z1801" s="96">
        <v>980</v>
      </c>
      <c r="AA1801" s="96">
        <v>910</v>
      </c>
      <c r="AB1801" s="96">
        <v>780</v>
      </c>
      <c r="AC1801" s="95" t="s">
        <v>1740</v>
      </c>
      <c r="AD1801" s="96">
        <v>2100</v>
      </c>
      <c r="AE1801" s="96">
        <v>2000</v>
      </c>
      <c r="AF1801" s="96">
        <v>1890</v>
      </c>
      <c r="AG1801" s="96">
        <v>1790</v>
      </c>
      <c r="AH1801" s="96">
        <v>1680</v>
      </c>
      <c r="AI1801" s="96">
        <v>1580</v>
      </c>
      <c r="AJ1801" s="96">
        <v>1470</v>
      </c>
      <c r="AK1801" s="96">
        <v>1260</v>
      </c>
      <c r="AL1801" s="2"/>
      <c r="AM1801" s="95" t="s">
        <v>1740</v>
      </c>
      <c r="AN1801" s="96">
        <v>1900</v>
      </c>
      <c r="AO1801" s="96">
        <v>1810</v>
      </c>
      <c r="AP1801" s="96">
        <v>1710</v>
      </c>
      <c r="AQ1801" s="96">
        <v>1620</v>
      </c>
      <c r="AR1801" s="96">
        <v>1520</v>
      </c>
      <c r="AS1801" s="96">
        <v>1430</v>
      </c>
      <c r="AT1801" s="96">
        <v>1330</v>
      </c>
      <c r="AU1801" s="96">
        <v>1140</v>
      </c>
      <c r="AW1801" s="95" t="s">
        <v>1740</v>
      </c>
      <c r="AX1801" s="96">
        <v>600</v>
      </c>
      <c r="AY1801" s="96">
        <v>570</v>
      </c>
      <c r="AZ1801" s="96">
        <v>540</v>
      </c>
      <c r="BA1801" s="96">
        <v>510</v>
      </c>
      <c r="BB1801" s="96">
        <v>480</v>
      </c>
      <c r="BC1801" s="96">
        <v>450</v>
      </c>
      <c r="BD1801" s="96">
        <v>420</v>
      </c>
      <c r="BE1801" s="96">
        <v>360</v>
      </c>
      <c r="BF1801" s="95" t="s">
        <v>1740</v>
      </c>
      <c r="BG1801" s="96">
        <v>800</v>
      </c>
      <c r="BH1801" s="96">
        <v>760</v>
      </c>
      <c r="BI1801" s="96">
        <v>720</v>
      </c>
      <c r="BJ1801" s="96">
        <v>680</v>
      </c>
      <c r="BK1801" s="96">
        <v>640</v>
      </c>
      <c r="BL1801" s="96">
        <v>600</v>
      </c>
      <c r="BM1801" s="96">
        <v>560</v>
      </c>
      <c r="BN1801" s="96">
        <v>480</v>
      </c>
      <c r="CH1801" s="2">
        <v>67036</v>
      </c>
      <c r="CI1801" s="2" t="s">
        <v>126</v>
      </c>
      <c r="CP1801" s="3">
        <v>64617</v>
      </c>
      <c r="CQ1801" s="3" t="s">
        <v>34499</v>
      </c>
      <c r="CR1801" s="3" t="s">
        <v>126</v>
      </c>
    </row>
    <row r="1802" spans="19:96" x14ac:dyDescent="0.25">
      <c r="S1802" s="2"/>
      <c r="T1802" s="95" t="s">
        <v>1741</v>
      </c>
      <c r="U1802" s="96">
        <v>900</v>
      </c>
      <c r="V1802" s="96">
        <v>860</v>
      </c>
      <c r="W1802" s="96">
        <v>810</v>
      </c>
      <c r="X1802" s="96">
        <v>770</v>
      </c>
      <c r="Y1802" s="96">
        <v>720</v>
      </c>
      <c r="Z1802" s="96">
        <v>680</v>
      </c>
      <c r="AA1802" s="96">
        <v>630</v>
      </c>
      <c r="AB1802" s="96">
        <v>540</v>
      </c>
      <c r="AC1802" s="95" t="s">
        <v>1741</v>
      </c>
      <c r="AD1802" s="96">
        <v>1400</v>
      </c>
      <c r="AE1802" s="96">
        <v>1330</v>
      </c>
      <c r="AF1802" s="96">
        <v>1260</v>
      </c>
      <c r="AG1802" s="96">
        <v>1190</v>
      </c>
      <c r="AH1802" s="96">
        <v>1120</v>
      </c>
      <c r="AI1802" s="96">
        <v>1050</v>
      </c>
      <c r="AJ1802" s="96">
        <v>980</v>
      </c>
      <c r="AK1802" s="96">
        <v>840</v>
      </c>
      <c r="AL1802" s="2"/>
      <c r="AM1802" s="95" t="s">
        <v>1741</v>
      </c>
      <c r="AN1802" s="96">
        <v>1300</v>
      </c>
      <c r="AO1802" s="96">
        <v>1240</v>
      </c>
      <c r="AP1802" s="96">
        <v>1170</v>
      </c>
      <c r="AQ1802" s="96">
        <v>1110</v>
      </c>
      <c r="AR1802" s="96">
        <v>1040</v>
      </c>
      <c r="AS1802" s="96">
        <v>980</v>
      </c>
      <c r="AT1802" s="96">
        <v>910</v>
      </c>
      <c r="AU1802" s="96">
        <v>780</v>
      </c>
      <c r="AW1802" s="95" t="s">
        <v>1741</v>
      </c>
      <c r="AX1802" s="96">
        <v>400</v>
      </c>
      <c r="AY1802" s="96">
        <v>380</v>
      </c>
      <c r="AZ1802" s="96">
        <v>360</v>
      </c>
      <c r="BA1802" s="96">
        <v>340</v>
      </c>
      <c r="BB1802" s="96">
        <v>320</v>
      </c>
      <c r="BC1802" s="96">
        <v>300</v>
      </c>
      <c r="BD1802" s="96">
        <v>280</v>
      </c>
      <c r="BE1802" s="96">
        <v>240</v>
      </c>
      <c r="BF1802" s="95" t="s">
        <v>1741</v>
      </c>
      <c r="BG1802" s="96">
        <v>600</v>
      </c>
      <c r="BH1802" s="96">
        <v>570</v>
      </c>
      <c r="BI1802" s="96">
        <v>540</v>
      </c>
      <c r="BJ1802" s="96">
        <v>510</v>
      </c>
      <c r="BK1802" s="96">
        <v>480</v>
      </c>
      <c r="BL1802" s="96">
        <v>450</v>
      </c>
      <c r="BM1802" s="96">
        <v>420</v>
      </c>
      <c r="BN1802" s="96">
        <v>360</v>
      </c>
      <c r="CH1802" s="2">
        <v>67037</v>
      </c>
      <c r="CI1802" s="2" t="s">
        <v>126</v>
      </c>
      <c r="CP1802" s="3">
        <v>64618</v>
      </c>
      <c r="CQ1802" s="3" t="s">
        <v>29355</v>
      </c>
      <c r="CR1802" s="3" t="s">
        <v>124</v>
      </c>
    </row>
    <row r="1803" spans="19:96" x14ac:dyDescent="0.25">
      <c r="S1803" s="2"/>
      <c r="T1803" s="95" t="s">
        <v>1742</v>
      </c>
      <c r="U1803" s="96">
        <v>900</v>
      </c>
      <c r="V1803" s="96">
        <v>860</v>
      </c>
      <c r="W1803" s="96">
        <v>810</v>
      </c>
      <c r="X1803" s="96">
        <v>770</v>
      </c>
      <c r="Y1803" s="96">
        <v>720</v>
      </c>
      <c r="Z1803" s="96">
        <v>680</v>
      </c>
      <c r="AA1803" s="96">
        <v>630</v>
      </c>
      <c r="AB1803" s="96">
        <v>540</v>
      </c>
      <c r="AC1803" s="95" t="s">
        <v>1742</v>
      </c>
      <c r="AD1803" s="96">
        <v>1400</v>
      </c>
      <c r="AE1803" s="96">
        <v>1330</v>
      </c>
      <c r="AF1803" s="96">
        <v>1260</v>
      </c>
      <c r="AG1803" s="96">
        <v>1190</v>
      </c>
      <c r="AH1803" s="96">
        <v>1120</v>
      </c>
      <c r="AI1803" s="96">
        <v>1050</v>
      </c>
      <c r="AJ1803" s="96">
        <v>980</v>
      </c>
      <c r="AK1803" s="96">
        <v>840</v>
      </c>
      <c r="AL1803" s="2"/>
      <c r="AM1803" s="95" t="s">
        <v>1742</v>
      </c>
      <c r="AN1803" s="96">
        <v>1400</v>
      </c>
      <c r="AO1803" s="96">
        <v>1330</v>
      </c>
      <c r="AP1803" s="96">
        <v>1260</v>
      </c>
      <c r="AQ1803" s="96">
        <v>1190</v>
      </c>
      <c r="AR1803" s="96">
        <v>1120</v>
      </c>
      <c r="AS1803" s="96">
        <v>1050</v>
      </c>
      <c r="AT1803" s="96">
        <v>980</v>
      </c>
      <c r="AU1803" s="96">
        <v>840</v>
      </c>
      <c r="AW1803" s="95" t="s">
        <v>1742</v>
      </c>
      <c r="AX1803" s="96">
        <v>500</v>
      </c>
      <c r="AY1803" s="96">
        <v>480</v>
      </c>
      <c r="AZ1803" s="96">
        <v>450</v>
      </c>
      <c r="BA1803" s="96">
        <v>430</v>
      </c>
      <c r="BB1803" s="96">
        <v>400</v>
      </c>
      <c r="BC1803" s="96">
        <v>380</v>
      </c>
      <c r="BD1803" s="96">
        <v>350</v>
      </c>
      <c r="BE1803" s="96">
        <v>300</v>
      </c>
      <c r="BF1803" s="95" t="s">
        <v>1742</v>
      </c>
      <c r="BG1803" s="96">
        <v>600</v>
      </c>
      <c r="BH1803" s="96">
        <v>570</v>
      </c>
      <c r="BI1803" s="96">
        <v>540</v>
      </c>
      <c r="BJ1803" s="96">
        <v>510</v>
      </c>
      <c r="BK1803" s="96">
        <v>480</v>
      </c>
      <c r="BL1803" s="96">
        <v>450</v>
      </c>
      <c r="BM1803" s="96">
        <v>420</v>
      </c>
      <c r="BN1803" s="96">
        <v>360</v>
      </c>
      <c r="CH1803" s="2">
        <v>67038</v>
      </c>
      <c r="CI1803" s="2" t="s">
        <v>126</v>
      </c>
      <c r="CP1803" s="3">
        <v>64619</v>
      </c>
      <c r="CQ1803" s="3" t="s">
        <v>29354</v>
      </c>
      <c r="CR1803" s="3" t="s">
        <v>126</v>
      </c>
    </row>
    <row r="1804" spans="19:96" x14ac:dyDescent="0.25">
      <c r="S1804" s="2"/>
      <c r="T1804" s="95" t="s">
        <v>1743</v>
      </c>
      <c r="U1804" s="96">
        <v>900</v>
      </c>
      <c r="V1804" s="96">
        <v>860</v>
      </c>
      <c r="W1804" s="96">
        <v>810</v>
      </c>
      <c r="X1804" s="96">
        <v>770</v>
      </c>
      <c r="Y1804" s="96">
        <v>720</v>
      </c>
      <c r="Z1804" s="96">
        <v>680</v>
      </c>
      <c r="AA1804" s="96">
        <v>630</v>
      </c>
      <c r="AB1804" s="96">
        <v>540</v>
      </c>
      <c r="AC1804" s="95" t="s">
        <v>1743</v>
      </c>
      <c r="AD1804" s="96">
        <v>1400</v>
      </c>
      <c r="AE1804" s="96">
        <v>1330</v>
      </c>
      <c r="AF1804" s="96">
        <v>1260</v>
      </c>
      <c r="AG1804" s="96">
        <v>1190</v>
      </c>
      <c r="AH1804" s="96">
        <v>1120</v>
      </c>
      <c r="AI1804" s="96">
        <v>1050</v>
      </c>
      <c r="AJ1804" s="96">
        <v>980</v>
      </c>
      <c r="AK1804" s="96">
        <v>840</v>
      </c>
      <c r="AL1804" s="2"/>
      <c r="AM1804" s="95" t="s">
        <v>1743</v>
      </c>
      <c r="AN1804" s="96">
        <v>1300</v>
      </c>
      <c r="AO1804" s="96">
        <v>1240</v>
      </c>
      <c r="AP1804" s="96">
        <v>1170</v>
      </c>
      <c r="AQ1804" s="96">
        <v>1110</v>
      </c>
      <c r="AR1804" s="96">
        <v>1040</v>
      </c>
      <c r="AS1804" s="96">
        <v>980</v>
      </c>
      <c r="AT1804" s="96">
        <v>910</v>
      </c>
      <c r="AU1804" s="96">
        <v>780</v>
      </c>
      <c r="AW1804" s="95" t="s">
        <v>1743</v>
      </c>
      <c r="AX1804" s="96">
        <v>400</v>
      </c>
      <c r="AY1804" s="96">
        <v>380</v>
      </c>
      <c r="AZ1804" s="96">
        <v>360</v>
      </c>
      <c r="BA1804" s="96">
        <v>340</v>
      </c>
      <c r="BB1804" s="96">
        <v>320</v>
      </c>
      <c r="BC1804" s="96">
        <v>300</v>
      </c>
      <c r="BD1804" s="96">
        <v>280</v>
      </c>
      <c r="BE1804" s="96">
        <v>240</v>
      </c>
      <c r="BF1804" s="95" t="s">
        <v>1743</v>
      </c>
      <c r="BG1804" s="96">
        <v>600</v>
      </c>
      <c r="BH1804" s="96">
        <v>570</v>
      </c>
      <c r="BI1804" s="96">
        <v>540</v>
      </c>
      <c r="BJ1804" s="96">
        <v>510</v>
      </c>
      <c r="BK1804" s="96">
        <v>480</v>
      </c>
      <c r="BL1804" s="96">
        <v>450</v>
      </c>
      <c r="BM1804" s="96">
        <v>420</v>
      </c>
      <c r="BN1804" s="96">
        <v>360</v>
      </c>
      <c r="CH1804" s="2">
        <v>67041</v>
      </c>
      <c r="CI1804" s="2" t="s">
        <v>126</v>
      </c>
      <c r="CP1804" s="3">
        <v>64628</v>
      </c>
      <c r="CQ1804" s="3" t="s">
        <v>26440</v>
      </c>
      <c r="CR1804" s="3" t="s">
        <v>126</v>
      </c>
    </row>
    <row r="1805" spans="19:96" x14ac:dyDescent="0.25">
      <c r="S1805" s="2"/>
      <c r="T1805" s="95" t="s">
        <v>1744</v>
      </c>
      <c r="U1805" s="96">
        <v>1300</v>
      </c>
      <c r="V1805" s="96">
        <v>1240</v>
      </c>
      <c r="W1805" s="96">
        <v>1170</v>
      </c>
      <c r="X1805" s="96">
        <v>1110</v>
      </c>
      <c r="Y1805" s="96">
        <v>1040</v>
      </c>
      <c r="Z1805" s="96">
        <v>980</v>
      </c>
      <c r="AA1805" s="96">
        <v>910</v>
      </c>
      <c r="AB1805" s="96">
        <v>780</v>
      </c>
      <c r="AC1805" s="95" t="s">
        <v>1744</v>
      </c>
      <c r="AD1805" s="96">
        <v>2100</v>
      </c>
      <c r="AE1805" s="96">
        <v>2000</v>
      </c>
      <c r="AF1805" s="96">
        <v>1890</v>
      </c>
      <c r="AG1805" s="96">
        <v>1790</v>
      </c>
      <c r="AH1805" s="96">
        <v>1680</v>
      </c>
      <c r="AI1805" s="96">
        <v>1580</v>
      </c>
      <c r="AJ1805" s="96">
        <v>1470</v>
      </c>
      <c r="AK1805" s="96">
        <v>1260</v>
      </c>
      <c r="AL1805" s="2"/>
      <c r="AM1805" s="95" t="s">
        <v>1744</v>
      </c>
      <c r="AN1805" s="96">
        <v>1900</v>
      </c>
      <c r="AO1805" s="96">
        <v>1810</v>
      </c>
      <c r="AP1805" s="96">
        <v>1710</v>
      </c>
      <c r="AQ1805" s="96">
        <v>1620</v>
      </c>
      <c r="AR1805" s="96">
        <v>1520</v>
      </c>
      <c r="AS1805" s="96">
        <v>1430</v>
      </c>
      <c r="AT1805" s="96">
        <v>1330</v>
      </c>
      <c r="AU1805" s="96">
        <v>1140</v>
      </c>
      <c r="AW1805" s="95" t="s">
        <v>1744</v>
      </c>
      <c r="AX1805" s="96">
        <v>600</v>
      </c>
      <c r="AY1805" s="96">
        <v>570</v>
      </c>
      <c r="AZ1805" s="96">
        <v>540</v>
      </c>
      <c r="BA1805" s="96">
        <v>510</v>
      </c>
      <c r="BB1805" s="96">
        <v>480</v>
      </c>
      <c r="BC1805" s="96">
        <v>450</v>
      </c>
      <c r="BD1805" s="96">
        <v>420</v>
      </c>
      <c r="BE1805" s="96">
        <v>360</v>
      </c>
      <c r="BF1805" s="95" t="s">
        <v>1744</v>
      </c>
      <c r="BG1805" s="96">
        <v>800</v>
      </c>
      <c r="BH1805" s="96">
        <v>760</v>
      </c>
      <c r="BI1805" s="96">
        <v>720</v>
      </c>
      <c r="BJ1805" s="96">
        <v>680</v>
      </c>
      <c r="BK1805" s="96">
        <v>640</v>
      </c>
      <c r="BL1805" s="96">
        <v>600</v>
      </c>
      <c r="BM1805" s="96">
        <v>560</v>
      </c>
      <c r="BN1805" s="96">
        <v>480</v>
      </c>
      <c r="CH1805" s="2">
        <v>67042</v>
      </c>
      <c r="CI1805" s="2" t="s">
        <v>124</v>
      </c>
      <c r="CP1805" s="3">
        <v>64629</v>
      </c>
      <c r="CQ1805" s="3" t="s">
        <v>34500</v>
      </c>
      <c r="CR1805" s="3" t="s">
        <v>126</v>
      </c>
    </row>
    <row r="1806" spans="19:96" x14ac:dyDescent="0.25">
      <c r="S1806" s="2"/>
      <c r="T1806" s="95" t="s">
        <v>1745</v>
      </c>
      <c r="U1806" s="96">
        <v>1500</v>
      </c>
      <c r="V1806" s="96">
        <v>1430</v>
      </c>
      <c r="W1806" s="96">
        <v>1350</v>
      </c>
      <c r="X1806" s="96">
        <v>1280</v>
      </c>
      <c r="Y1806" s="96">
        <v>1200</v>
      </c>
      <c r="Z1806" s="96">
        <v>1130</v>
      </c>
      <c r="AA1806" s="96">
        <v>1050</v>
      </c>
      <c r="AB1806" s="96">
        <v>900</v>
      </c>
      <c r="AC1806" s="95" t="s">
        <v>1745</v>
      </c>
      <c r="AD1806" s="96">
        <v>2400</v>
      </c>
      <c r="AE1806" s="96">
        <v>2280</v>
      </c>
      <c r="AF1806" s="96">
        <v>2160</v>
      </c>
      <c r="AG1806" s="96">
        <v>2040</v>
      </c>
      <c r="AH1806" s="96">
        <v>1920</v>
      </c>
      <c r="AI1806" s="96">
        <v>1800</v>
      </c>
      <c r="AJ1806" s="96">
        <v>1680</v>
      </c>
      <c r="AK1806" s="96">
        <v>1440</v>
      </c>
      <c r="AL1806" s="2"/>
      <c r="AM1806" s="95" t="s">
        <v>1745</v>
      </c>
      <c r="AN1806" s="96">
        <v>2300</v>
      </c>
      <c r="AO1806" s="96">
        <v>2190</v>
      </c>
      <c r="AP1806" s="96">
        <v>2070</v>
      </c>
      <c r="AQ1806" s="96">
        <v>1960</v>
      </c>
      <c r="AR1806" s="96">
        <v>1840</v>
      </c>
      <c r="AS1806" s="96">
        <v>1730</v>
      </c>
      <c r="AT1806" s="96">
        <v>1610</v>
      </c>
      <c r="AU1806" s="96">
        <v>1380</v>
      </c>
      <c r="AW1806" s="95" t="s">
        <v>1745</v>
      </c>
      <c r="AX1806" s="96">
        <v>800</v>
      </c>
      <c r="AY1806" s="96">
        <v>760</v>
      </c>
      <c r="AZ1806" s="96">
        <v>720</v>
      </c>
      <c r="BA1806" s="96">
        <v>680</v>
      </c>
      <c r="BB1806" s="96">
        <v>640</v>
      </c>
      <c r="BC1806" s="96">
        <v>600</v>
      </c>
      <c r="BD1806" s="96">
        <v>560</v>
      </c>
      <c r="BE1806" s="96">
        <v>480</v>
      </c>
      <c r="BF1806" s="95" t="s">
        <v>1745</v>
      </c>
      <c r="BG1806" s="96">
        <v>1000</v>
      </c>
      <c r="BH1806" s="96">
        <v>950</v>
      </c>
      <c r="BI1806" s="96">
        <v>900</v>
      </c>
      <c r="BJ1806" s="96">
        <v>850</v>
      </c>
      <c r="BK1806" s="96">
        <v>800</v>
      </c>
      <c r="BL1806" s="96">
        <v>750</v>
      </c>
      <c r="BM1806" s="96">
        <v>700</v>
      </c>
      <c r="BN1806" s="96">
        <v>600</v>
      </c>
      <c r="CH1806" s="2">
        <v>67043</v>
      </c>
      <c r="CI1806" s="2" t="s">
        <v>126</v>
      </c>
      <c r="CP1806" s="3">
        <v>64631</v>
      </c>
      <c r="CQ1806" s="3" t="s">
        <v>34501</v>
      </c>
      <c r="CR1806" s="3" t="s">
        <v>126</v>
      </c>
    </row>
    <row r="1807" spans="19:96" x14ac:dyDescent="0.25">
      <c r="S1807" s="2"/>
      <c r="T1807" s="95" t="s">
        <v>1746</v>
      </c>
      <c r="U1807" s="96">
        <v>1800</v>
      </c>
      <c r="V1807" s="96">
        <v>1710</v>
      </c>
      <c r="W1807" s="96">
        <v>1620</v>
      </c>
      <c r="X1807" s="96">
        <v>1530</v>
      </c>
      <c r="Y1807" s="96">
        <v>1440</v>
      </c>
      <c r="Z1807" s="96">
        <v>1350</v>
      </c>
      <c r="AA1807" s="96">
        <v>1260</v>
      </c>
      <c r="AB1807" s="96">
        <v>1080</v>
      </c>
      <c r="AC1807" s="95" t="s">
        <v>1746</v>
      </c>
      <c r="AD1807" s="96">
        <v>2900</v>
      </c>
      <c r="AE1807" s="96">
        <v>2760</v>
      </c>
      <c r="AF1807" s="96">
        <v>2610</v>
      </c>
      <c r="AG1807" s="96">
        <v>2470</v>
      </c>
      <c r="AH1807" s="96">
        <v>2320</v>
      </c>
      <c r="AI1807" s="96">
        <v>2180</v>
      </c>
      <c r="AJ1807" s="96">
        <v>2030</v>
      </c>
      <c r="AK1807" s="96">
        <v>1740</v>
      </c>
      <c r="AL1807" s="2"/>
      <c r="AM1807" s="95" t="s">
        <v>1746</v>
      </c>
      <c r="AN1807" s="96">
        <v>2700</v>
      </c>
      <c r="AO1807" s="96">
        <v>2570</v>
      </c>
      <c r="AP1807" s="96">
        <v>2430</v>
      </c>
      <c r="AQ1807" s="96">
        <v>2300</v>
      </c>
      <c r="AR1807" s="96">
        <v>2160</v>
      </c>
      <c r="AS1807" s="96">
        <v>2030</v>
      </c>
      <c r="AT1807" s="96">
        <v>1890</v>
      </c>
      <c r="AU1807" s="96">
        <v>1620</v>
      </c>
      <c r="AW1807" s="95" t="s">
        <v>1746</v>
      </c>
      <c r="AX1807" s="96">
        <v>900</v>
      </c>
      <c r="AY1807" s="96">
        <v>860</v>
      </c>
      <c r="AZ1807" s="96">
        <v>810</v>
      </c>
      <c r="BA1807" s="96">
        <v>770</v>
      </c>
      <c r="BB1807" s="96">
        <v>720</v>
      </c>
      <c r="BC1807" s="96">
        <v>680</v>
      </c>
      <c r="BD1807" s="96">
        <v>630</v>
      </c>
      <c r="BE1807" s="96">
        <v>540</v>
      </c>
      <c r="BF1807" s="95" t="s">
        <v>1746</v>
      </c>
      <c r="BG1807" s="96">
        <v>1200</v>
      </c>
      <c r="BH1807" s="96">
        <v>1140</v>
      </c>
      <c r="BI1807" s="96">
        <v>1080</v>
      </c>
      <c r="BJ1807" s="96">
        <v>1020</v>
      </c>
      <c r="BK1807" s="96">
        <v>960</v>
      </c>
      <c r="BL1807" s="96">
        <v>900</v>
      </c>
      <c r="BM1807" s="96">
        <v>840</v>
      </c>
      <c r="BN1807" s="96">
        <v>720</v>
      </c>
      <c r="CH1807" s="2">
        <v>67045</v>
      </c>
      <c r="CI1807" s="2" t="s">
        <v>126</v>
      </c>
      <c r="CP1807" s="3">
        <v>64632</v>
      </c>
      <c r="CQ1807" s="3" t="s">
        <v>34502</v>
      </c>
      <c r="CR1807" s="3" t="s">
        <v>126</v>
      </c>
    </row>
    <row r="1808" spans="19:96" x14ac:dyDescent="0.25">
      <c r="S1808" s="2"/>
      <c r="T1808" s="95" t="s">
        <v>1747</v>
      </c>
      <c r="U1808" s="96">
        <v>1100</v>
      </c>
      <c r="V1808" s="96">
        <v>1050</v>
      </c>
      <c r="W1808" s="96">
        <v>990</v>
      </c>
      <c r="X1808" s="96">
        <v>940</v>
      </c>
      <c r="Y1808" s="96">
        <v>880</v>
      </c>
      <c r="Z1808" s="96">
        <v>830</v>
      </c>
      <c r="AA1808" s="96">
        <v>770</v>
      </c>
      <c r="AB1808" s="96">
        <v>660</v>
      </c>
      <c r="AC1808" s="95" t="s">
        <v>1747</v>
      </c>
      <c r="AD1808" s="96">
        <v>1800</v>
      </c>
      <c r="AE1808" s="96">
        <v>1710</v>
      </c>
      <c r="AF1808" s="96">
        <v>1620</v>
      </c>
      <c r="AG1808" s="96">
        <v>1530</v>
      </c>
      <c r="AH1808" s="96">
        <v>1440</v>
      </c>
      <c r="AI1808" s="96">
        <v>1350</v>
      </c>
      <c r="AJ1808" s="96">
        <v>1260</v>
      </c>
      <c r="AK1808" s="96">
        <v>1080</v>
      </c>
      <c r="AL1808" s="2"/>
      <c r="AM1808" s="95" t="s">
        <v>1747</v>
      </c>
      <c r="AN1808" s="96">
        <v>1600</v>
      </c>
      <c r="AO1808" s="96">
        <v>1520</v>
      </c>
      <c r="AP1808" s="96">
        <v>1440</v>
      </c>
      <c r="AQ1808" s="96">
        <v>1360</v>
      </c>
      <c r="AR1808" s="96">
        <v>1280</v>
      </c>
      <c r="AS1808" s="96">
        <v>1200</v>
      </c>
      <c r="AT1808" s="96">
        <v>1120</v>
      </c>
      <c r="AU1808" s="96">
        <v>960</v>
      </c>
      <c r="AW1808" s="95" t="s">
        <v>1747</v>
      </c>
      <c r="AX1808" s="96">
        <v>500</v>
      </c>
      <c r="AY1808" s="96">
        <v>480</v>
      </c>
      <c r="AZ1808" s="96">
        <v>450</v>
      </c>
      <c r="BA1808" s="96">
        <v>430</v>
      </c>
      <c r="BB1808" s="96">
        <v>400</v>
      </c>
      <c r="BC1808" s="96">
        <v>380</v>
      </c>
      <c r="BD1808" s="96">
        <v>350</v>
      </c>
      <c r="BE1808" s="96">
        <v>300</v>
      </c>
      <c r="BF1808" s="95" t="s">
        <v>1747</v>
      </c>
      <c r="BG1808" s="96">
        <v>700</v>
      </c>
      <c r="BH1808" s="96">
        <v>670</v>
      </c>
      <c r="BI1808" s="96">
        <v>630</v>
      </c>
      <c r="BJ1808" s="96">
        <v>600</v>
      </c>
      <c r="BK1808" s="96">
        <v>560</v>
      </c>
      <c r="BL1808" s="96">
        <v>530</v>
      </c>
      <c r="BM1808" s="96">
        <v>490</v>
      </c>
      <c r="BN1808" s="96">
        <v>420</v>
      </c>
      <c r="CH1808" s="2">
        <v>67047</v>
      </c>
      <c r="CI1808" s="2" t="s">
        <v>126</v>
      </c>
      <c r="CP1808" s="3">
        <v>64636</v>
      </c>
      <c r="CQ1808" s="3" t="s">
        <v>34503</v>
      </c>
      <c r="CR1808" s="3" t="s">
        <v>126</v>
      </c>
    </row>
    <row r="1809" spans="19:96" x14ac:dyDescent="0.25">
      <c r="S1809" s="2"/>
      <c r="T1809" s="95" t="s">
        <v>1748</v>
      </c>
      <c r="U1809" s="96">
        <v>800</v>
      </c>
      <c r="V1809" s="96">
        <v>760</v>
      </c>
      <c r="W1809" s="96">
        <v>720</v>
      </c>
      <c r="X1809" s="96">
        <v>680</v>
      </c>
      <c r="Y1809" s="96">
        <v>640</v>
      </c>
      <c r="Z1809" s="96">
        <v>600</v>
      </c>
      <c r="AA1809" s="96">
        <v>560</v>
      </c>
      <c r="AB1809" s="96">
        <v>480</v>
      </c>
      <c r="AC1809" s="95" t="s">
        <v>1748</v>
      </c>
      <c r="AD1809" s="96">
        <v>1300</v>
      </c>
      <c r="AE1809" s="96">
        <v>1240</v>
      </c>
      <c r="AF1809" s="96">
        <v>1170</v>
      </c>
      <c r="AG1809" s="96">
        <v>1110</v>
      </c>
      <c r="AH1809" s="96">
        <v>1040</v>
      </c>
      <c r="AI1809" s="96">
        <v>980</v>
      </c>
      <c r="AJ1809" s="96">
        <v>910</v>
      </c>
      <c r="AK1809" s="96">
        <v>780</v>
      </c>
      <c r="AL1809" s="2"/>
      <c r="AM1809" s="95" t="s">
        <v>1748</v>
      </c>
      <c r="AN1809" s="96">
        <v>1200</v>
      </c>
      <c r="AO1809" s="96">
        <v>1140</v>
      </c>
      <c r="AP1809" s="96">
        <v>1080</v>
      </c>
      <c r="AQ1809" s="96">
        <v>1020</v>
      </c>
      <c r="AR1809" s="96">
        <v>960</v>
      </c>
      <c r="AS1809" s="96">
        <v>900</v>
      </c>
      <c r="AT1809" s="96">
        <v>840</v>
      </c>
      <c r="AU1809" s="96">
        <v>720</v>
      </c>
      <c r="AW1809" s="95" t="s">
        <v>1748</v>
      </c>
      <c r="AX1809" s="96">
        <v>400</v>
      </c>
      <c r="AY1809" s="96">
        <v>380</v>
      </c>
      <c r="AZ1809" s="96">
        <v>360</v>
      </c>
      <c r="BA1809" s="96">
        <v>340</v>
      </c>
      <c r="BB1809" s="96">
        <v>320</v>
      </c>
      <c r="BC1809" s="96">
        <v>300</v>
      </c>
      <c r="BD1809" s="96">
        <v>280</v>
      </c>
      <c r="BE1809" s="96">
        <v>240</v>
      </c>
      <c r="BF1809" s="95" t="s">
        <v>1748</v>
      </c>
      <c r="BG1809" s="96">
        <v>500</v>
      </c>
      <c r="BH1809" s="96">
        <v>480</v>
      </c>
      <c r="BI1809" s="96">
        <v>450</v>
      </c>
      <c r="BJ1809" s="96">
        <v>430</v>
      </c>
      <c r="BK1809" s="96">
        <v>400</v>
      </c>
      <c r="BL1809" s="96">
        <v>380</v>
      </c>
      <c r="BM1809" s="96">
        <v>350</v>
      </c>
      <c r="BN1809" s="96">
        <v>300</v>
      </c>
      <c r="CH1809" s="2">
        <v>67049</v>
      </c>
      <c r="CI1809" s="2" t="s">
        <v>126</v>
      </c>
      <c r="CP1809" s="3">
        <v>64637</v>
      </c>
      <c r="CQ1809" s="3" t="s">
        <v>34504</v>
      </c>
      <c r="CR1809" s="3" t="s">
        <v>126</v>
      </c>
    </row>
    <row r="1810" spans="19:96" x14ac:dyDescent="0.25">
      <c r="S1810" s="2"/>
      <c r="T1810" s="95" t="s">
        <v>1749</v>
      </c>
      <c r="U1810" s="96">
        <v>800</v>
      </c>
      <c r="V1810" s="96">
        <v>760</v>
      </c>
      <c r="W1810" s="96">
        <v>720</v>
      </c>
      <c r="X1810" s="96">
        <v>680</v>
      </c>
      <c r="Y1810" s="96">
        <v>640</v>
      </c>
      <c r="Z1810" s="96">
        <v>600</v>
      </c>
      <c r="AA1810" s="96">
        <v>560</v>
      </c>
      <c r="AB1810" s="96">
        <v>480</v>
      </c>
      <c r="AC1810" s="95" t="s">
        <v>1749</v>
      </c>
      <c r="AD1810" s="96">
        <v>1300</v>
      </c>
      <c r="AE1810" s="96">
        <v>1240</v>
      </c>
      <c r="AF1810" s="96">
        <v>1170</v>
      </c>
      <c r="AG1810" s="96">
        <v>1110</v>
      </c>
      <c r="AH1810" s="96">
        <v>1040</v>
      </c>
      <c r="AI1810" s="96">
        <v>980</v>
      </c>
      <c r="AJ1810" s="96">
        <v>910</v>
      </c>
      <c r="AK1810" s="96">
        <v>780</v>
      </c>
      <c r="AL1810" s="2"/>
      <c r="AM1810" s="95" t="s">
        <v>1749</v>
      </c>
      <c r="AN1810" s="96">
        <v>1100</v>
      </c>
      <c r="AO1810" s="96">
        <v>1050</v>
      </c>
      <c r="AP1810" s="96">
        <v>990</v>
      </c>
      <c r="AQ1810" s="96">
        <v>940</v>
      </c>
      <c r="AR1810" s="96">
        <v>880</v>
      </c>
      <c r="AS1810" s="96">
        <v>830</v>
      </c>
      <c r="AT1810" s="96">
        <v>770</v>
      </c>
      <c r="AU1810" s="96">
        <v>660</v>
      </c>
      <c r="AW1810" s="95" t="s">
        <v>1749</v>
      </c>
      <c r="AX1810" s="96">
        <v>400</v>
      </c>
      <c r="AY1810" s="96">
        <v>380</v>
      </c>
      <c r="AZ1810" s="96">
        <v>360</v>
      </c>
      <c r="BA1810" s="96">
        <v>340</v>
      </c>
      <c r="BB1810" s="96">
        <v>320</v>
      </c>
      <c r="BC1810" s="96">
        <v>300</v>
      </c>
      <c r="BD1810" s="96">
        <v>280</v>
      </c>
      <c r="BE1810" s="96">
        <v>240</v>
      </c>
      <c r="BF1810" s="95" t="s">
        <v>1749</v>
      </c>
      <c r="BG1810" s="96">
        <v>500</v>
      </c>
      <c r="BH1810" s="96">
        <v>480</v>
      </c>
      <c r="BI1810" s="96">
        <v>450</v>
      </c>
      <c r="BJ1810" s="96">
        <v>430</v>
      </c>
      <c r="BK1810" s="96">
        <v>400</v>
      </c>
      <c r="BL1810" s="96">
        <v>380</v>
      </c>
      <c r="BM1810" s="96">
        <v>350</v>
      </c>
      <c r="BN1810" s="96">
        <v>300</v>
      </c>
      <c r="CH1810" s="2">
        <v>67052</v>
      </c>
      <c r="CI1810" s="2" t="s">
        <v>126</v>
      </c>
      <c r="CP1810" s="3">
        <v>64638</v>
      </c>
      <c r="CQ1810" s="3" t="s">
        <v>34505</v>
      </c>
      <c r="CR1810" s="3" t="s">
        <v>126</v>
      </c>
    </row>
    <row r="1811" spans="19:96" x14ac:dyDescent="0.25">
      <c r="S1811" s="2"/>
      <c r="T1811" s="95" t="s">
        <v>33164</v>
      </c>
      <c r="U1811" s="96">
        <v>1000</v>
      </c>
      <c r="V1811" s="96">
        <v>950</v>
      </c>
      <c r="W1811" s="96">
        <v>900</v>
      </c>
      <c r="X1811" s="96">
        <v>850</v>
      </c>
      <c r="Y1811" s="96">
        <v>800</v>
      </c>
      <c r="Z1811" s="96">
        <v>750</v>
      </c>
      <c r="AA1811" s="96">
        <v>700</v>
      </c>
      <c r="AB1811" s="96">
        <v>600</v>
      </c>
      <c r="AC1811" s="95" t="s">
        <v>33164</v>
      </c>
      <c r="AD1811" s="96">
        <v>1600</v>
      </c>
      <c r="AE1811" s="96">
        <v>1520</v>
      </c>
      <c r="AF1811" s="96">
        <v>1440</v>
      </c>
      <c r="AG1811" s="96">
        <v>1360</v>
      </c>
      <c r="AH1811" s="96">
        <v>1280</v>
      </c>
      <c r="AI1811" s="96">
        <v>1200</v>
      </c>
      <c r="AJ1811" s="96">
        <v>1120</v>
      </c>
      <c r="AK1811" s="96">
        <v>960</v>
      </c>
      <c r="AL1811" s="2"/>
      <c r="AM1811" s="95" t="s">
        <v>33164</v>
      </c>
      <c r="AN1811" s="96">
        <v>1500</v>
      </c>
      <c r="AO1811" s="96">
        <v>1430</v>
      </c>
      <c r="AP1811" s="96">
        <v>1350</v>
      </c>
      <c r="AQ1811" s="96">
        <v>1280</v>
      </c>
      <c r="AR1811" s="96">
        <v>1200</v>
      </c>
      <c r="AS1811" s="96">
        <v>1130</v>
      </c>
      <c r="AT1811" s="96">
        <v>1050</v>
      </c>
      <c r="AU1811" s="96">
        <v>900</v>
      </c>
      <c r="AW1811" s="95" t="s">
        <v>33164</v>
      </c>
      <c r="AX1811" s="96">
        <v>500</v>
      </c>
      <c r="AY1811" s="96">
        <v>480</v>
      </c>
      <c r="AZ1811" s="96">
        <v>450</v>
      </c>
      <c r="BA1811" s="96">
        <v>430</v>
      </c>
      <c r="BB1811" s="96">
        <v>400</v>
      </c>
      <c r="BC1811" s="96">
        <v>380</v>
      </c>
      <c r="BD1811" s="96">
        <v>350</v>
      </c>
      <c r="BE1811" s="96">
        <v>300</v>
      </c>
      <c r="BF1811" s="95" t="s">
        <v>33164</v>
      </c>
      <c r="BG1811" s="96">
        <v>700</v>
      </c>
      <c r="BH1811" s="96">
        <v>670</v>
      </c>
      <c r="BI1811" s="96">
        <v>630</v>
      </c>
      <c r="BJ1811" s="96">
        <v>600</v>
      </c>
      <c r="BK1811" s="96">
        <v>560</v>
      </c>
      <c r="BL1811" s="96">
        <v>530</v>
      </c>
      <c r="BM1811" s="96">
        <v>490</v>
      </c>
      <c r="BN1811" s="96">
        <v>420</v>
      </c>
      <c r="CH1811" s="2">
        <v>67053</v>
      </c>
      <c r="CI1811" s="2" t="s">
        <v>122</v>
      </c>
      <c r="CP1811" s="3">
        <v>64639</v>
      </c>
      <c r="CQ1811" s="3" t="s">
        <v>34506</v>
      </c>
      <c r="CR1811" s="3" t="s">
        <v>126</v>
      </c>
    </row>
    <row r="1812" spans="19:96" x14ac:dyDescent="0.25">
      <c r="S1812" s="2"/>
      <c r="T1812" s="95" t="s">
        <v>1750</v>
      </c>
      <c r="U1812" s="96">
        <v>1200</v>
      </c>
      <c r="V1812" s="96">
        <v>1140</v>
      </c>
      <c r="W1812" s="96">
        <v>1080</v>
      </c>
      <c r="X1812" s="96">
        <v>1020</v>
      </c>
      <c r="Y1812" s="96">
        <v>960</v>
      </c>
      <c r="Z1812" s="96">
        <v>900</v>
      </c>
      <c r="AA1812" s="96">
        <v>840</v>
      </c>
      <c r="AB1812" s="96">
        <v>720</v>
      </c>
      <c r="AC1812" s="95" t="s">
        <v>1750</v>
      </c>
      <c r="AD1812" s="96">
        <v>1900</v>
      </c>
      <c r="AE1812" s="96">
        <v>1810</v>
      </c>
      <c r="AF1812" s="96">
        <v>1710</v>
      </c>
      <c r="AG1812" s="96">
        <v>1620</v>
      </c>
      <c r="AH1812" s="96">
        <v>1520</v>
      </c>
      <c r="AI1812" s="96">
        <v>1430</v>
      </c>
      <c r="AJ1812" s="96">
        <v>1330</v>
      </c>
      <c r="AK1812" s="96">
        <v>1140</v>
      </c>
      <c r="AL1812" s="2"/>
      <c r="AM1812" s="95" t="s">
        <v>1750</v>
      </c>
      <c r="AN1812" s="96">
        <v>1900</v>
      </c>
      <c r="AO1812" s="96">
        <v>1810</v>
      </c>
      <c r="AP1812" s="96">
        <v>1710</v>
      </c>
      <c r="AQ1812" s="96">
        <v>1620</v>
      </c>
      <c r="AR1812" s="96">
        <v>1520</v>
      </c>
      <c r="AS1812" s="96">
        <v>1430</v>
      </c>
      <c r="AT1812" s="96">
        <v>1330</v>
      </c>
      <c r="AU1812" s="96">
        <v>1140</v>
      </c>
      <c r="AW1812" s="95" t="s">
        <v>1750</v>
      </c>
      <c r="AX1812" s="96">
        <v>600</v>
      </c>
      <c r="AY1812" s="96">
        <v>570</v>
      </c>
      <c r="AZ1812" s="96">
        <v>540</v>
      </c>
      <c r="BA1812" s="96">
        <v>510</v>
      </c>
      <c r="BB1812" s="96">
        <v>480</v>
      </c>
      <c r="BC1812" s="96">
        <v>450</v>
      </c>
      <c r="BD1812" s="96">
        <v>420</v>
      </c>
      <c r="BE1812" s="96">
        <v>360</v>
      </c>
      <c r="BF1812" s="95" t="s">
        <v>1750</v>
      </c>
      <c r="BG1812" s="96">
        <v>800</v>
      </c>
      <c r="BH1812" s="96">
        <v>760</v>
      </c>
      <c r="BI1812" s="96">
        <v>720</v>
      </c>
      <c r="BJ1812" s="96">
        <v>680</v>
      </c>
      <c r="BK1812" s="96">
        <v>640</v>
      </c>
      <c r="BL1812" s="96">
        <v>600</v>
      </c>
      <c r="BM1812" s="96">
        <v>560</v>
      </c>
      <c r="BN1812" s="96">
        <v>480</v>
      </c>
      <c r="CH1812" s="2">
        <v>67054</v>
      </c>
      <c r="CI1812" s="2" t="s">
        <v>126</v>
      </c>
      <c r="CP1812" s="3">
        <v>64640</v>
      </c>
      <c r="CQ1812" s="3" t="s">
        <v>34507</v>
      </c>
      <c r="CR1812" s="3" t="s">
        <v>126</v>
      </c>
    </row>
    <row r="1813" spans="19:96" x14ac:dyDescent="0.25">
      <c r="S1813" s="2"/>
      <c r="T1813" s="95" t="s">
        <v>1751</v>
      </c>
      <c r="U1813" s="96">
        <v>2700</v>
      </c>
      <c r="V1813" s="96">
        <v>2570</v>
      </c>
      <c r="W1813" s="96">
        <v>2430</v>
      </c>
      <c r="X1813" s="96">
        <v>2300</v>
      </c>
      <c r="Y1813" s="96">
        <v>2160</v>
      </c>
      <c r="Z1813" s="96">
        <v>2030</v>
      </c>
      <c r="AA1813" s="96">
        <v>1890</v>
      </c>
      <c r="AB1813" s="96">
        <v>1620</v>
      </c>
      <c r="AC1813" s="95" t="s">
        <v>1751</v>
      </c>
      <c r="AD1813" s="96">
        <v>4300</v>
      </c>
      <c r="AE1813" s="96">
        <v>4090</v>
      </c>
      <c r="AF1813" s="96">
        <v>3870</v>
      </c>
      <c r="AG1813" s="96">
        <v>3660</v>
      </c>
      <c r="AH1813" s="96">
        <v>3440</v>
      </c>
      <c r="AI1813" s="96">
        <v>3230</v>
      </c>
      <c r="AJ1813" s="96">
        <v>3010</v>
      </c>
      <c r="AK1813" s="96">
        <v>2580</v>
      </c>
      <c r="AL1813" s="2"/>
      <c r="AM1813" s="95" t="s">
        <v>1751</v>
      </c>
      <c r="AN1813" s="96">
        <v>4100</v>
      </c>
      <c r="AO1813" s="96">
        <v>3900</v>
      </c>
      <c r="AP1813" s="96">
        <v>3690</v>
      </c>
      <c r="AQ1813" s="96">
        <v>3490</v>
      </c>
      <c r="AR1813" s="96">
        <v>3280</v>
      </c>
      <c r="AS1813" s="96">
        <v>3080</v>
      </c>
      <c r="AT1813" s="96">
        <v>2870</v>
      </c>
      <c r="AU1813" s="96">
        <v>2460</v>
      </c>
      <c r="AW1813" s="95" t="s">
        <v>1751</v>
      </c>
      <c r="AX1813" s="96">
        <v>1400</v>
      </c>
      <c r="AY1813" s="96">
        <v>1330</v>
      </c>
      <c r="AZ1813" s="96">
        <v>1260</v>
      </c>
      <c r="BA1813" s="96">
        <v>1190</v>
      </c>
      <c r="BB1813" s="96">
        <v>1120</v>
      </c>
      <c r="BC1813" s="96">
        <v>1050</v>
      </c>
      <c r="BD1813" s="96">
        <v>980</v>
      </c>
      <c r="BE1813" s="96">
        <v>840</v>
      </c>
      <c r="BF1813" s="95" t="s">
        <v>1751</v>
      </c>
      <c r="BG1813" s="96">
        <v>1800</v>
      </c>
      <c r="BH1813" s="96">
        <v>1710</v>
      </c>
      <c r="BI1813" s="96">
        <v>1620</v>
      </c>
      <c r="BJ1813" s="96">
        <v>1530</v>
      </c>
      <c r="BK1813" s="96">
        <v>1440</v>
      </c>
      <c r="BL1813" s="96">
        <v>1350</v>
      </c>
      <c r="BM1813" s="96">
        <v>1260</v>
      </c>
      <c r="BN1813" s="96">
        <v>1080</v>
      </c>
      <c r="CH1813" s="2">
        <v>67055</v>
      </c>
      <c r="CI1813" s="2" t="s">
        <v>126</v>
      </c>
      <c r="CP1813" s="3">
        <v>64641</v>
      </c>
      <c r="CQ1813" s="3" t="s">
        <v>34508</v>
      </c>
      <c r="CR1813" s="3" t="s">
        <v>126</v>
      </c>
    </row>
    <row r="1814" spans="19:96" x14ac:dyDescent="0.25">
      <c r="S1814" s="2"/>
      <c r="T1814" s="95" t="s">
        <v>1752</v>
      </c>
      <c r="U1814" s="96">
        <v>1000</v>
      </c>
      <c r="V1814" s="96">
        <v>950</v>
      </c>
      <c r="W1814" s="96">
        <v>900</v>
      </c>
      <c r="X1814" s="96">
        <v>850</v>
      </c>
      <c r="Y1814" s="96">
        <v>800</v>
      </c>
      <c r="Z1814" s="96">
        <v>750</v>
      </c>
      <c r="AA1814" s="96">
        <v>700</v>
      </c>
      <c r="AB1814" s="96">
        <v>600</v>
      </c>
      <c r="AC1814" s="95" t="s">
        <v>1752</v>
      </c>
      <c r="AD1814" s="96">
        <v>1600</v>
      </c>
      <c r="AE1814" s="96">
        <v>1520</v>
      </c>
      <c r="AF1814" s="96">
        <v>1440</v>
      </c>
      <c r="AG1814" s="96">
        <v>1360</v>
      </c>
      <c r="AH1814" s="96">
        <v>1280</v>
      </c>
      <c r="AI1814" s="96">
        <v>1200</v>
      </c>
      <c r="AJ1814" s="96">
        <v>1120</v>
      </c>
      <c r="AK1814" s="96">
        <v>960</v>
      </c>
      <c r="AL1814" s="2"/>
      <c r="AM1814" s="95" t="s">
        <v>1752</v>
      </c>
      <c r="AN1814" s="96">
        <v>1400</v>
      </c>
      <c r="AO1814" s="96">
        <v>1330</v>
      </c>
      <c r="AP1814" s="96">
        <v>1260</v>
      </c>
      <c r="AQ1814" s="96">
        <v>1190</v>
      </c>
      <c r="AR1814" s="96">
        <v>1120</v>
      </c>
      <c r="AS1814" s="96">
        <v>1050</v>
      </c>
      <c r="AT1814" s="96">
        <v>980</v>
      </c>
      <c r="AU1814" s="96">
        <v>840</v>
      </c>
      <c r="AW1814" s="95" t="s">
        <v>1752</v>
      </c>
      <c r="AX1814" s="96">
        <v>500</v>
      </c>
      <c r="AY1814" s="96">
        <v>480</v>
      </c>
      <c r="AZ1814" s="96">
        <v>450</v>
      </c>
      <c r="BA1814" s="96">
        <v>430</v>
      </c>
      <c r="BB1814" s="96">
        <v>400</v>
      </c>
      <c r="BC1814" s="96">
        <v>380</v>
      </c>
      <c r="BD1814" s="96">
        <v>350</v>
      </c>
      <c r="BE1814" s="96">
        <v>300</v>
      </c>
      <c r="BF1814" s="95" t="s">
        <v>1752</v>
      </c>
      <c r="BG1814" s="96">
        <v>600</v>
      </c>
      <c r="BH1814" s="96">
        <v>570</v>
      </c>
      <c r="BI1814" s="96">
        <v>540</v>
      </c>
      <c r="BJ1814" s="96">
        <v>510</v>
      </c>
      <c r="BK1814" s="96">
        <v>480</v>
      </c>
      <c r="BL1814" s="96">
        <v>450</v>
      </c>
      <c r="BM1814" s="96">
        <v>420</v>
      </c>
      <c r="BN1814" s="96">
        <v>360</v>
      </c>
      <c r="CH1814" s="2">
        <v>67072</v>
      </c>
      <c r="CI1814" s="2" t="s">
        <v>122</v>
      </c>
      <c r="CP1814" s="3">
        <v>64644</v>
      </c>
      <c r="CQ1814" s="3" t="s">
        <v>16639</v>
      </c>
      <c r="CR1814" s="3" t="s">
        <v>122</v>
      </c>
    </row>
    <row r="1815" spans="19:96" x14ac:dyDescent="0.25">
      <c r="S1815" s="2"/>
      <c r="T1815" s="95" t="s">
        <v>17556</v>
      </c>
      <c r="U1815" s="96">
        <v>900</v>
      </c>
      <c r="V1815" s="96">
        <v>860</v>
      </c>
      <c r="W1815" s="96">
        <v>810</v>
      </c>
      <c r="X1815" s="96">
        <v>770</v>
      </c>
      <c r="Y1815" s="96">
        <v>720</v>
      </c>
      <c r="Z1815" s="96">
        <v>680</v>
      </c>
      <c r="AA1815" s="96">
        <v>630</v>
      </c>
      <c r="AB1815" s="96">
        <v>540</v>
      </c>
      <c r="AC1815" s="95" t="s">
        <v>17556</v>
      </c>
      <c r="AD1815" s="96">
        <v>1400</v>
      </c>
      <c r="AE1815" s="96">
        <v>1330</v>
      </c>
      <c r="AF1815" s="96">
        <v>1260</v>
      </c>
      <c r="AG1815" s="96">
        <v>1190</v>
      </c>
      <c r="AH1815" s="96">
        <v>1120</v>
      </c>
      <c r="AI1815" s="96">
        <v>1050</v>
      </c>
      <c r="AJ1815" s="96">
        <v>980</v>
      </c>
      <c r="AK1815" s="96">
        <v>840</v>
      </c>
      <c r="AL1815" s="2"/>
      <c r="AM1815" s="95" t="s">
        <v>17556</v>
      </c>
      <c r="AN1815" s="96">
        <v>1300</v>
      </c>
      <c r="AO1815" s="96">
        <v>1240</v>
      </c>
      <c r="AP1815" s="96">
        <v>1170</v>
      </c>
      <c r="AQ1815" s="96">
        <v>1110</v>
      </c>
      <c r="AR1815" s="96">
        <v>1040</v>
      </c>
      <c r="AS1815" s="96">
        <v>980</v>
      </c>
      <c r="AT1815" s="96">
        <v>910</v>
      </c>
      <c r="AU1815" s="96">
        <v>780</v>
      </c>
      <c r="AW1815" s="95" t="s">
        <v>17556</v>
      </c>
      <c r="AX1815" s="96">
        <v>400</v>
      </c>
      <c r="AY1815" s="96">
        <v>380</v>
      </c>
      <c r="AZ1815" s="96">
        <v>360</v>
      </c>
      <c r="BA1815" s="96">
        <v>340</v>
      </c>
      <c r="BB1815" s="96">
        <v>320</v>
      </c>
      <c r="BC1815" s="96">
        <v>300</v>
      </c>
      <c r="BD1815" s="96">
        <v>280</v>
      </c>
      <c r="BE1815" s="96">
        <v>240</v>
      </c>
      <c r="BF1815" s="95" t="s">
        <v>17556</v>
      </c>
      <c r="BG1815" s="96">
        <v>600</v>
      </c>
      <c r="BH1815" s="96">
        <v>570</v>
      </c>
      <c r="BI1815" s="96">
        <v>540</v>
      </c>
      <c r="BJ1815" s="96">
        <v>510</v>
      </c>
      <c r="BK1815" s="96">
        <v>480</v>
      </c>
      <c r="BL1815" s="96">
        <v>450</v>
      </c>
      <c r="BM1815" s="96">
        <v>420</v>
      </c>
      <c r="BN1815" s="96">
        <v>360</v>
      </c>
      <c r="CH1815" s="2">
        <v>67074</v>
      </c>
      <c r="CI1815" s="2" t="s">
        <v>126</v>
      </c>
      <c r="CP1815" s="3">
        <v>64645</v>
      </c>
      <c r="CQ1815" s="3" t="s">
        <v>16638</v>
      </c>
      <c r="CR1815" s="3" t="s">
        <v>122</v>
      </c>
    </row>
    <row r="1816" spans="19:96" x14ac:dyDescent="0.25">
      <c r="S1816" s="2"/>
      <c r="T1816" s="95" t="s">
        <v>1753</v>
      </c>
      <c r="U1816" s="96">
        <v>900</v>
      </c>
      <c r="V1816" s="96">
        <v>860</v>
      </c>
      <c r="W1816" s="96">
        <v>810</v>
      </c>
      <c r="X1816" s="96">
        <v>770</v>
      </c>
      <c r="Y1816" s="96">
        <v>720</v>
      </c>
      <c r="Z1816" s="96">
        <v>680</v>
      </c>
      <c r="AA1816" s="96">
        <v>630</v>
      </c>
      <c r="AB1816" s="96">
        <v>540</v>
      </c>
      <c r="AC1816" s="95" t="s">
        <v>1753</v>
      </c>
      <c r="AD1816" s="96">
        <v>1400</v>
      </c>
      <c r="AE1816" s="96">
        <v>1330</v>
      </c>
      <c r="AF1816" s="96">
        <v>1260</v>
      </c>
      <c r="AG1816" s="96">
        <v>1190</v>
      </c>
      <c r="AH1816" s="96">
        <v>1120</v>
      </c>
      <c r="AI1816" s="96">
        <v>1050</v>
      </c>
      <c r="AJ1816" s="96">
        <v>980</v>
      </c>
      <c r="AK1816" s="96">
        <v>840</v>
      </c>
      <c r="AL1816" s="2"/>
      <c r="AM1816" s="95" t="s">
        <v>1753</v>
      </c>
      <c r="AN1816" s="96">
        <v>1300</v>
      </c>
      <c r="AO1816" s="96">
        <v>1240</v>
      </c>
      <c r="AP1816" s="96">
        <v>1170</v>
      </c>
      <c r="AQ1816" s="96">
        <v>1110</v>
      </c>
      <c r="AR1816" s="96">
        <v>1040</v>
      </c>
      <c r="AS1816" s="96">
        <v>980</v>
      </c>
      <c r="AT1816" s="96">
        <v>910</v>
      </c>
      <c r="AU1816" s="96">
        <v>780</v>
      </c>
      <c r="AW1816" s="95" t="s">
        <v>1753</v>
      </c>
      <c r="AX1816" s="96">
        <v>400</v>
      </c>
      <c r="AY1816" s="96">
        <v>380</v>
      </c>
      <c r="AZ1816" s="96">
        <v>360</v>
      </c>
      <c r="BA1816" s="96">
        <v>340</v>
      </c>
      <c r="BB1816" s="96">
        <v>320</v>
      </c>
      <c r="BC1816" s="96">
        <v>300</v>
      </c>
      <c r="BD1816" s="96">
        <v>280</v>
      </c>
      <c r="BE1816" s="96">
        <v>240</v>
      </c>
      <c r="BF1816" s="95" t="s">
        <v>1753</v>
      </c>
      <c r="BG1816" s="96">
        <v>600</v>
      </c>
      <c r="BH1816" s="96">
        <v>570</v>
      </c>
      <c r="BI1816" s="96">
        <v>540</v>
      </c>
      <c r="BJ1816" s="96">
        <v>510</v>
      </c>
      <c r="BK1816" s="96">
        <v>480</v>
      </c>
      <c r="BL1816" s="96">
        <v>450</v>
      </c>
      <c r="BM1816" s="96">
        <v>420</v>
      </c>
      <c r="BN1816" s="96">
        <v>360</v>
      </c>
      <c r="CH1816" s="2">
        <v>67078</v>
      </c>
      <c r="CI1816" s="2" t="s">
        <v>124</v>
      </c>
      <c r="CP1816" s="3">
        <v>64646</v>
      </c>
      <c r="CQ1816" s="3" t="s">
        <v>154</v>
      </c>
      <c r="CR1816" s="3" t="s">
        <v>122</v>
      </c>
    </row>
    <row r="1817" spans="19:96" x14ac:dyDescent="0.25">
      <c r="S1817" s="2"/>
      <c r="T1817" s="95" t="s">
        <v>1754</v>
      </c>
      <c r="U1817" s="96">
        <v>800</v>
      </c>
      <c r="V1817" s="96">
        <v>760</v>
      </c>
      <c r="W1817" s="96">
        <v>720</v>
      </c>
      <c r="X1817" s="96">
        <v>680</v>
      </c>
      <c r="Y1817" s="96">
        <v>640</v>
      </c>
      <c r="Z1817" s="96">
        <v>600</v>
      </c>
      <c r="AA1817" s="96">
        <v>560</v>
      </c>
      <c r="AB1817" s="96">
        <v>480</v>
      </c>
      <c r="AC1817" s="95" t="s">
        <v>1754</v>
      </c>
      <c r="AD1817" s="96">
        <v>1300</v>
      </c>
      <c r="AE1817" s="96">
        <v>1240</v>
      </c>
      <c r="AF1817" s="96">
        <v>1170</v>
      </c>
      <c r="AG1817" s="96">
        <v>1110</v>
      </c>
      <c r="AH1817" s="96">
        <v>1040</v>
      </c>
      <c r="AI1817" s="96">
        <v>980</v>
      </c>
      <c r="AJ1817" s="96">
        <v>910</v>
      </c>
      <c r="AK1817" s="96">
        <v>780</v>
      </c>
      <c r="AL1817" s="2"/>
      <c r="AM1817" s="95" t="s">
        <v>1754</v>
      </c>
      <c r="AN1817" s="96">
        <v>1200</v>
      </c>
      <c r="AO1817" s="96">
        <v>1140</v>
      </c>
      <c r="AP1817" s="96">
        <v>1080</v>
      </c>
      <c r="AQ1817" s="96">
        <v>1020</v>
      </c>
      <c r="AR1817" s="96">
        <v>960</v>
      </c>
      <c r="AS1817" s="96">
        <v>900</v>
      </c>
      <c r="AT1817" s="96">
        <v>840</v>
      </c>
      <c r="AU1817" s="96">
        <v>720</v>
      </c>
      <c r="AW1817" s="95" t="s">
        <v>1754</v>
      </c>
      <c r="AX1817" s="96">
        <v>400</v>
      </c>
      <c r="AY1817" s="96">
        <v>380</v>
      </c>
      <c r="AZ1817" s="96">
        <v>360</v>
      </c>
      <c r="BA1817" s="96">
        <v>340</v>
      </c>
      <c r="BB1817" s="96">
        <v>320</v>
      </c>
      <c r="BC1817" s="96">
        <v>300</v>
      </c>
      <c r="BD1817" s="96">
        <v>280</v>
      </c>
      <c r="BE1817" s="96">
        <v>240</v>
      </c>
      <c r="BF1817" s="95" t="s">
        <v>1754</v>
      </c>
      <c r="BG1817" s="96">
        <v>500</v>
      </c>
      <c r="BH1817" s="96">
        <v>480</v>
      </c>
      <c r="BI1817" s="96">
        <v>450</v>
      </c>
      <c r="BJ1817" s="96">
        <v>430</v>
      </c>
      <c r="BK1817" s="96">
        <v>400</v>
      </c>
      <c r="BL1817" s="96">
        <v>380</v>
      </c>
      <c r="BM1817" s="96">
        <v>350</v>
      </c>
      <c r="BN1817" s="96">
        <v>300</v>
      </c>
      <c r="CH1817" s="2">
        <v>67081</v>
      </c>
      <c r="CI1817" s="2" t="s">
        <v>126</v>
      </c>
      <c r="CP1817" s="3">
        <v>64647</v>
      </c>
      <c r="CQ1817" s="3" t="s">
        <v>15305</v>
      </c>
      <c r="CR1817" s="3" t="s">
        <v>122</v>
      </c>
    </row>
    <row r="1818" spans="19:96" x14ac:dyDescent="0.25">
      <c r="S1818" s="2"/>
      <c r="T1818" s="95" t="s">
        <v>1755</v>
      </c>
      <c r="U1818" s="96">
        <v>900</v>
      </c>
      <c r="V1818" s="96">
        <v>860</v>
      </c>
      <c r="W1818" s="96">
        <v>810</v>
      </c>
      <c r="X1818" s="96">
        <v>770</v>
      </c>
      <c r="Y1818" s="96">
        <v>720</v>
      </c>
      <c r="Z1818" s="96">
        <v>680</v>
      </c>
      <c r="AA1818" s="96">
        <v>630</v>
      </c>
      <c r="AB1818" s="96">
        <v>540</v>
      </c>
      <c r="AC1818" s="95" t="s">
        <v>1755</v>
      </c>
      <c r="AD1818" s="96">
        <v>1400</v>
      </c>
      <c r="AE1818" s="96">
        <v>1330</v>
      </c>
      <c r="AF1818" s="96">
        <v>1260</v>
      </c>
      <c r="AG1818" s="96">
        <v>1190</v>
      </c>
      <c r="AH1818" s="96">
        <v>1120</v>
      </c>
      <c r="AI1818" s="96">
        <v>1050</v>
      </c>
      <c r="AJ1818" s="96">
        <v>980</v>
      </c>
      <c r="AK1818" s="96">
        <v>840</v>
      </c>
      <c r="AL1818" s="2"/>
      <c r="AM1818" s="95" t="s">
        <v>1755</v>
      </c>
      <c r="AN1818" s="96">
        <v>1400</v>
      </c>
      <c r="AO1818" s="96">
        <v>1330</v>
      </c>
      <c r="AP1818" s="96">
        <v>1260</v>
      </c>
      <c r="AQ1818" s="96">
        <v>1190</v>
      </c>
      <c r="AR1818" s="96">
        <v>1120</v>
      </c>
      <c r="AS1818" s="96">
        <v>1050</v>
      </c>
      <c r="AT1818" s="96">
        <v>980</v>
      </c>
      <c r="AU1818" s="96">
        <v>840</v>
      </c>
      <c r="AW1818" s="95" t="s">
        <v>1755</v>
      </c>
      <c r="AX1818" s="96">
        <v>500</v>
      </c>
      <c r="AY1818" s="96">
        <v>480</v>
      </c>
      <c r="AZ1818" s="96">
        <v>450</v>
      </c>
      <c r="BA1818" s="96">
        <v>430</v>
      </c>
      <c r="BB1818" s="96">
        <v>400</v>
      </c>
      <c r="BC1818" s="96">
        <v>380</v>
      </c>
      <c r="BD1818" s="96">
        <v>350</v>
      </c>
      <c r="BE1818" s="96">
        <v>300</v>
      </c>
      <c r="BF1818" s="95" t="s">
        <v>1755</v>
      </c>
      <c r="BG1818" s="96">
        <v>600</v>
      </c>
      <c r="BH1818" s="96">
        <v>570</v>
      </c>
      <c r="BI1818" s="96">
        <v>540</v>
      </c>
      <c r="BJ1818" s="96">
        <v>510</v>
      </c>
      <c r="BK1818" s="96">
        <v>480</v>
      </c>
      <c r="BL1818" s="96">
        <v>450</v>
      </c>
      <c r="BM1818" s="96">
        <v>420</v>
      </c>
      <c r="BN1818" s="96">
        <v>360</v>
      </c>
      <c r="CH1818" s="2">
        <v>67082</v>
      </c>
      <c r="CI1818" s="2" t="s">
        <v>124</v>
      </c>
      <c r="CP1818" s="3">
        <v>64648</v>
      </c>
      <c r="CQ1818" s="3" t="s">
        <v>16640</v>
      </c>
      <c r="CR1818" s="3" t="s">
        <v>124</v>
      </c>
    </row>
    <row r="1819" spans="19:96" x14ac:dyDescent="0.25">
      <c r="S1819" s="2"/>
      <c r="T1819" s="95" t="s">
        <v>14223</v>
      </c>
      <c r="U1819" s="96">
        <v>800</v>
      </c>
      <c r="V1819" s="96">
        <v>760</v>
      </c>
      <c r="W1819" s="96">
        <v>720</v>
      </c>
      <c r="X1819" s="96">
        <v>680</v>
      </c>
      <c r="Y1819" s="96">
        <v>640</v>
      </c>
      <c r="Z1819" s="96">
        <v>600</v>
      </c>
      <c r="AA1819" s="96">
        <v>560</v>
      </c>
      <c r="AB1819" s="96">
        <v>480</v>
      </c>
      <c r="AC1819" s="95" t="s">
        <v>14223</v>
      </c>
      <c r="AD1819" s="96">
        <v>1300</v>
      </c>
      <c r="AE1819" s="96">
        <v>1240</v>
      </c>
      <c r="AF1819" s="96">
        <v>1170</v>
      </c>
      <c r="AG1819" s="96">
        <v>1110</v>
      </c>
      <c r="AH1819" s="96">
        <v>1040</v>
      </c>
      <c r="AI1819" s="96">
        <v>980</v>
      </c>
      <c r="AJ1819" s="96">
        <v>910</v>
      </c>
      <c r="AK1819" s="96">
        <v>780</v>
      </c>
      <c r="AL1819" s="2"/>
      <c r="AM1819" s="95" t="s">
        <v>14223</v>
      </c>
      <c r="AN1819" s="96">
        <v>1100</v>
      </c>
      <c r="AO1819" s="96">
        <v>1050</v>
      </c>
      <c r="AP1819" s="96">
        <v>990</v>
      </c>
      <c r="AQ1819" s="96">
        <v>940</v>
      </c>
      <c r="AR1819" s="96">
        <v>880</v>
      </c>
      <c r="AS1819" s="96">
        <v>830</v>
      </c>
      <c r="AT1819" s="96">
        <v>770</v>
      </c>
      <c r="AU1819" s="96">
        <v>660</v>
      </c>
      <c r="AW1819" s="95" t="s">
        <v>14223</v>
      </c>
      <c r="AX1819" s="96">
        <v>400</v>
      </c>
      <c r="AY1819" s="96">
        <v>380</v>
      </c>
      <c r="AZ1819" s="96">
        <v>360</v>
      </c>
      <c r="BA1819" s="96">
        <v>340</v>
      </c>
      <c r="BB1819" s="96">
        <v>320</v>
      </c>
      <c r="BC1819" s="96">
        <v>300</v>
      </c>
      <c r="BD1819" s="96">
        <v>280</v>
      </c>
      <c r="BE1819" s="96">
        <v>240</v>
      </c>
      <c r="BF1819" s="95" t="s">
        <v>14223</v>
      </c>
      <c r="BG1819" s="96">
        <v>500</v>
      </c>
      <c r="BH1819" s="96">
        <v>480</v>
      </c>
      <c r="BI1819" s="96">
        <v>450</v>
      </c>
      <c r="BJ1819" s="96">
        <v>430</v>
      </c>
      <c r="BK1819" s="96">
        <v>400</v>
      </c>
      <c r="BL1819" s="96">
        <v>380</v>
      </c>
      <c r="BM1819" s="96">
        <v>350</v>
      </c>
      <c r="BN1819" s="96">
        <v>300</v>
      </c>
      <c r="CH1819" s="2">
        <v>67083</v>
      </c>
      <c r="CI1819" s="2" t="s">
        <v>126</v>
      </c>
      <c r="CP1819" s="3">
        <v>64649</v>
      </c>
      <c r="CQ1819" s="3" t="s">
        <v>16641</v>
      </c>
      <c r="CR1819" s="3" t="s">
        <v>124</v>
      </c>
    </row>
    <row r="1820" spans="19:96" x14ac:dyDescent="0.25">
      <c r="S1820" s="2"/>
      <c r="T1820" s="95" t="s">
        <v>1756</v>
      </c>
      <c r="U1820" s="96">
        <v>800</v>
      </c>
      <c r="V1820" s="96">
        <v>760</v>
      </c>
      <c r="W1820" s="96">
        <v>720</v>
      </c>
      <c r="X1820" s="96">
        <v>680</v>
      </c>
      <c r="Y1820" s="96">
        <v>640</v>
      </c>
      <c r="Z1820" s="96">
        <v>600</v>
      </c>
      <c r="AA1820" s="96">
        <v>560</v>
      </c>
      <c r="AB1820" s="96">
        <v>480</v>
      </c>
      <c r="AC1820" s="95" t="s">
        <v>1756</v>
      </c>
      <c r="AD1820" s="96">
        <v>1300</v>
      </c>
      <c r="AE1820" s="96">
        <v>1240</v>
      </c>
      <c r="AF1820" s="96">
        <v>1170</v>
      </c>
      <c r="AG1820" s="96">
        <v>1110</v>
      </c>
      <c r="AH1820" s="96">
        <v>1040</v>
      </c>
      <c r="AI1820" s="96">
        <v>980</v>
      </c>
      <c r="AJ1820" s="96">
        <v>910</v>
      </c>
      <c r="AK1820" s="96">
        <v>780</v>
      </c>
      <c r="AL1820" s="2"/>
      <c r="AM1820" s="95" t="s">
        <v>1756</v>
      </c>
      <c r="AN1820" s="96">
        <v>1200</v>
      </c>
      <c r="AO1820" s="96">
        <v>1140</v>
      </c>
      <c r="AP1820" s="96">
        <v>1080</v>
      </c>
      <c r="AQ1820" s="96">
        <v>1020</v>
      </c>
      <c r="AR1820" s="96">
        <v>960</v>
      </c>
      <c r="AS1820" s="96">
        <v>900</v>
      </c>
      <c r="AT1820" s="96">
        <v>840</v>
      </c>
      <c r="AU1820" s="96">
        <v>720</v>
      </c>
      <c r="AW1820" s="95" t="s">
        <v>1756</v>
      </c>
      <c r="AX1820" s="96">
        <v>400</v>
      </c>
      <c r="AY1820" s="96">
        <v>380</v>
      </c>
      <c r="AZ1820" s="96">
        <v>360</v>
      </c>
      <c r="BA1820" s="96">
        <v>340</v>
      </c>
      <c r="BB1820" s="96">
        <v>320</v>
      </c>
      <c r="BC1820" s="96">
        <v>300</v>
      </c>
      <c r="BD1820" s="96">
        <v>280</v>
      </c>
      <c r="BE1820" s="96">
        <v>240</v>
      </c>
      <c r="BF1820" s="95" t="s">
        <v>1756</v>
      </c>
      <c r="BG1820" s="96">
        <v>500</v>
      </c>
      <c r="BH1820" s="96">
        <v>480</v>
      </c>
      <c r="BI1820" s="96">
        <v>450</v>
      </c>
      <c r="BJ1820" s="96">
        <v>430</v>
      </c>
      <c r="BK1820" s="96">
        <v>400</v>
      </c>
      <c r="BL1820" s="96">
        <v>380</v>
      </c>
      <c r="BM1820" s="96">
        <v>350</v>
      </c>
      <c r="BN1820" s="96">
        <v>300</v>
      </c>
      <c r="CH1820" s="2">
        <v>67084</v>
      </c>
      <c r="CI1820" s="2" t="s">
        <v>126</v>
      </c>
      <c r="CP1820" s="3">
        <v>64650</v>
      </c>
      <c r="CQ1820" s="3" t="s">
        <v>133</v>
      </c>
      <c r="CR1820" s="3" t="s">
        <v>124</v>
      </c>
    </row>
    <row r="1821" spans="19:96" x14ac:dyDescent="0.25">
      <c r="S1821" s="2"/>
      <c r="T1821" s="95" t="s">
        <v>1757</v>
      </c>
      <c r="U1821" s="96">
        <v>800</v>
      </c>
      <c r="V1821" s="96">
        <v>760</v>
      </c>
      <c r="W1821" s="96">
        <v>720</v>
      </c>
      <c r="X1821" s="96">
        <v>680</v>
      </c>
      <c r="Y1821" s="96">
        <v>640</v>
      </c>
      <c r="Z1821" s="96">
        <v>600</v>
      </c>
      <c r="AA1821" s="96">
        <v>560</v>
      </c>
      <c r="AB1821" s="96">
        <v>480</v>
      </c>
      <c r="AC1821" s="95" t="s">
        <v>1757</v>
      </c>
      <c r="AD1821" s="96">
        <v>1300</v>
      </c>
      <c r="AE1821" s="96">
        <v>1240</v>
      </c>
      <c r="AF1821" s="96">
        <v>1170</v>
      </c>
      <c r="AG1821" s="96">
        <v>1110</v>
      </c>
      <c r="AH1821" s="96">
        <v>1040</v>
      </c>
      <c r="AI1821" s="96">
        <v>980</v>
      </c>
      <c r="AJ1821" s="96">
        <v>910</v>
      </c>
      <c r="AK1821" s="96">
        <v>780</v>
      </c>
      <c r="AL1821" s="2"/>
      <c r="AM1821" s="95" t="s">
        <v>1757</v>
      </c>
      <c r="AN1821" s="96">
        <v>1200</v>
      </c>
      <c r="AO1821" s="96">
        <v>1140</v>
      </c>
      <c r="AP1821" s="96">
        <v>1080</v>
      </c>
      <c r="AQ1821" s="96">
        <v>1020</v>
      </c>
      <c r="AR1821" s="96">
        <v>960</v>
      </c>
      <c r="AS1821" s="96">
        <v>900</v>
      </c>
      <c r="AT1821" s="96">
        <v>840</v>
      </c>
      <c r="AU1821" s="96">
        <v>720</v>
      </c>
      <c r="AW1821" s="95" t="s">
        <v>1757</v>
      </c>
      <c r="AX1821" s="96">
        <v>400</v>
      </c>
      <c r="AY1821" s="96">
        <v>380</v>
      </c>
      <c r="AZ1821" s="96">
        <v>360</v>
      </c>
      <c r="BA1821" s="96">
        <v>340</v>
      </c>
      <c r="BB1821" s="96">
        <v>320</v>
      </c>
      <c r="BC1821" s="96">
        <v>300</v>
      </c>
      <c r="BD1821" s="96">
        <v>280</v>
      </c>
      <c r="BE1821" s="96">
        <v>240</v>
      </c>
      <c r="BF1821" s="95" t="s">
        <v>1757</v>
      </c>
      <c r="BG1821" s="96">
        <v>500</v>
      </c>
      <c r="BH1821" s="96">
        <v>480</v>
      </c>
      <c r="BI1821" s="96">
        <v>450</v>
      </c>
      <c r="BJ1821" s="96">
        <v>430</v>
      </c>
      <c r="BK1821" s="96">
        <v>400</v>
      </c>
      <c r="BL1821" s="96">
        <v>380</v>
      </c>
      <c r="BM1821" s="96">
        <v>350</v>
      </c>
      <c r="BN1821" s="96">
        <v>300</v>
      </c>
      <c r="CH1821" s="2">
        <v>67086</v>
      </c>
      <c r="CI1821" s="2" t="s">
        <v>126</v>
      </c>
      <c r="CP1821" s="3">
        <v>64651</v>
      </c>
      <c r="CQ1821" s="3" t="s">
        <v>144</v>
      </c>
      <c r="CR1821" s="3" t="s">
        <v>126</v>
      </c>
    </row>
    <row r="1822" spans="19:96" x14ac:dyDescent="0.25">
      <c r="S1822" s="2"/>
      <c r="T1822" s="95" t="s">
        <v>1758</v>
      </c>
      <c r="U1822" s="96">
        <v>900</v>
      </c>
      <c r="V1822" s="96">
        <v>860</v>
      </c>
      <c r="W1822" s="96">
        <v>810</v>
      </c>
      <c r="X1822" s="96">
        <v>770</v>
      </c>
      <c r="Y1822" s="96">
        <v>720</v>
      </c>
      <c r="Z1822" s="96">
        <v>680</v>
      </c>
      <c r="AA1822" s="96">
        <v>630</v>
      </c>
      <c r="AB1822" s="96">
        <v>540</v>
      </c>
      <c r="AC1822" s="95" t="s">
        <v>1758</v>
      </c>
      <c r="AD1822" s="96">
        <v>1400</v>
      </c>
      <c r="AE1822" s="96">
        <v>1330</v>
      </c>
      <c r="AF1822" s="96">
        <v>1260</v>
      </c>
      <c r="AG1822" s="96">
        <v>1190</v>
      </c>
      <c r="AH1822" s="96">
        <v>1120</v>
      </c>
      <c r="AI1822" s="96">
        <v>1050</v>
      </c>
      <c r="AJ1822" s="96">
        <v>980</v>
      </c>
      <c r="AK1822" s="96">
        <v>840</v>
      </c>
      <c r="AL1822" s="2"/>
      <c r="AM1822" s="95" t="s">
        <v>1758</v>
      </c>
      <c r="AN1822" s="96">
        <v>1400</v>
      </c>
      <c r="AO1822" s="96">
        <v>1330</v>
      </c>
      <c r="AP1822" s="96">
        <v>1260</v>
      </c>
      <c r="AQ1822" s="96">
        <v>1190</v>
      </c>
      <c r="AR1822" s="96">
        <v>1120</v>
      </c>
      <c r="AS1822" s="96">
        <v>1050</v>
      </c>
      <c r="AT1822" s="96">
        <v>980</v>
      </c>
      <c r="AU1822" s="96">
        <v>840</v>
      </c>
      <c r="AW1822" s="95" t="s">
        <v>1758</v>
      </c>
      <c r="AX1822" s="96">
        <v>500</v>
      </c>
      <c r="AY1822" s="96">
        <v>480</v>
      </c>
      <c r="AZ1822" s="96">
        <v>450</v>
      </c>
      <c r="BA1822" s="96">
        <v>430</v>
      </c>
      <c r="BB1822" s="96">
        <v>400</v>
      </c>
      <c r="BC1822" s="96">
        <v>380</v>
      </c>
      <c r="BD1822" s="96">
        <v>350</v>
      </c>
      <c r="BE1822" s="96">
        <v>300</v>
      </c>
      <c r="BF1822" s="95" t="s">
        <v>1758</v>
      </c>
      <c r="BG1822" s="96">
        <v>600</v>
      </c>
      <c r="BH1822" s="96">
        <v>570</v>
      </c>
      <c r="BI1822" s="96">
        <v>540</v>
      </c>
      <c r="BJ1822" s="96">
        <v>510</v>
      </c>
      <c r="BK1822" s="96">
        <v>480</v>
      </c>
      <c r="BL1822" s="96">
        <v>450</v>
      </c>
      <c r="BM1822" s="96">
        <v>420</v>
      </c>
      <c r="BN1822" s="96">
        <v>360</v>
      </c>
      <c r="CH1822" s="2">
        <v>67087</v>
      </c>
      <c r="CI1822" s="2" t="s">
        <v>126</v>
      </c>
      <c r="CP1822" s="3">
        <v>64652</v>
      </c>
      <c r="CQ1822" s="3" t="s">
        <v>29356</v>
      </c>
      <c r="CR1822" s="3" t="s">
        <v>124</v>
      </c>
    </row>
    <row r="1823" spans="19:96" x14ac:dyDescent="0.25">
      <c r="S1823" s="2"/>
      <c r="T1823" s="95" t="s">
        <v>1759</v>
      </c>
      <c r="U1823" s="96">
        <v>1900</v>
      </c>
      <c r="V1823" s="96">
        <v>1810</v>
      </c>
      <c r="W1823" s="96">
        <v>1710</v>
      </c>
      <c r="X1823" s="96">
        <v>1620</v>
      </c>
      <c r="Y1823" s="96">
        <v>1520</v>
      </c>
      <c r="Z1823" s="96">
        <v>1430</v>
      </c>
      <c r="AA1823" s="96">
        <v>1330</v>
      </c>
      <c r="AB1823" s="96">
        <v>1140</v>
      </c>
      <c r="AC1823" s="95" t="s">
        <v>1759</v>
      </c>
      <c r="AD1823" s="96">
        <v>3000</v>
      </c>
      <c r="AE1823" s="96">
        <v>2850</v>
      </c>
      <c r="AF1823" s="96">
        <v>2700</v>
      </c>
      <c r="AG1823" s="96">
        <v>2550</v>
      </c>
      <c r="AH1823" s="96">
        <v>2400</v>
      </c>
      <c r="AI1823" s="96">
        <v>2250</v>
      </c>
      <c r="AJ1823" s="96">
        <v>2100</v>
      </c>
      <c r="AK1823" s="96">
        <v>1800</v>
      </c>
      <c r="AL1823" s="2"/>
      <c r="AM1823" s="95" t="s">
        <v>1759</v>
      </c>
      <c r="AN1823" s="96">
        <v>2800</v>
      </c>
      <c r="AO1823" s="96">
        <v>2660</v>
      </c>
      <c r="AP1823" s="96">
        <v>2520</v>
      </c>
      <c r="AQ1823" s="96">
        <v>2380</v>
      </c>
      <c r="AR1823" s="96">
        <v>2240</v>
      </c>
      <c r="AS1823" s="96">
        <v>2100</v>
      </c>
      <c r="AT1823" s="96">
        <v>1960</v>
      </c>
      <c r="AU1823" s="96">
        <v>1680</v>
      </c>
      <c r="AW1823" s="95" t="s">
        <v>1759</v>
      </c>
      <c r="AX1823" s="96">
        <v>900</v>
      </c>
      <c r="AY1823" s="96">
        <v>860</v>
      </c>
      <c r="AZ1823" s="96">
        <v>810</v>
      </c>
      <c r="BA1823" s="96">
        <v>770</v>
      </c>
      <c r="BB1823" s="96">
        <v>720</v>
      </c>
      <c r="BC1823" s="96">
        <v>680</v>
      </c>
      <c r="BD1823" s="96">
        <v>630</v>
      </c>
      <c r="BE1823" s="96">
        <v>540</v>
      </c>
      <c r="BF1823" s="95" t="s">
        <v>1759</v>
      </c>
      <c r="BG1823" s="96">
        <v>1200</v>
      </c>
      <c r="BH1823" s="96">
        <v>1140</v>
      </c>
      <c r="BI1823" s="96">
        <v>1080</v>
      </c>
      <c r="BJ1823" s="96">
        <v>1020</v>
      </c>
      <c r="BK1823" s="96">
        <v>960</v>
      </c>
      <c r="BL1823" s="96">
        <v>900</v>
      </c>
      <c r="BM1823" s="96">
        <v>840</v>
      </c>
      <c r="BN1823" s="96">
        <v>720</v>
      </c>
      <c r="CH1823" s="2">
        <v>67091</v>
      </c>
      <c r="CI1823" s="2" t="s">
        <v>124</v>
      </c>
      <c r="CP1823" s="3">
        <v>64659</v>
      </c>
      <c r="CQ1823" s="3" t="s">
        <v>29357</v>
      </c>
      <c r="CR1823" s="3" t="s">
        <v>122</v>
      </c>
    </row>
    <row r="1824" spans="19:96" x14ac:dyDescent="0.25">
      <c r="S1824" s="2"/>
      <c r="T1824" s="95" t="s">
        <v>1760</v>
      </c>
      <c r="U1824" s="96">
        <v>1800</v>
      </c>
      <c r="V1824" s="96">
        <v>1710</v>
      </c>
      <c r="W1824" s="96">
        <v>1620</v>
      </c>
      <c r="X1824" s="96">
        <v>1530</v>
      </c>
      <c r="Y1824" s="96">
        <v>1440</v>
      </c>
      <c r="Z1824" s="96">
        <v>1350</v>
      </c>
      <c r="AA1824" s="96">
        <v>1260</v>
      </c>
      <c r="AB1824" s="96">
        <v>1080</v>
      </c>
      <c r="AC1824" s="95" t="s">
        <v>1760</v>
      </c>
      <c r="AD1824" s="96">
        <v>2900</v>
      </c>
      <c r="AE1824" s="96">
        <v>2760</v>
      </c>
      <c r="AF1824" s="96">
        <v>2610</v>
      </c>
      <c r="AG1824" s="96">
        <v>2470</v>
      </c>
      <c r="AH1824" s="96">
        <v>2320</v>
      </c>
      <c r="AI1824" s="96">
        <v>2180</v>
      </c>
      <c r="AJ1824" s="96">
        <v>2030</v>
      </c>
      <c r="AK1824" s="96">
        <v>1740</v>
      </c>
      <c r="AL1824" s="2"/>
      <c r="AM1824" s="95" t="s">
        <v>1760</v>
      </c>
      <c r="AN1824" s="96">
        <v>2700</v>
      </c>
      <c r="AO1824" s="96">
        <v>2570</v>
      </c>
      <c r="AP1824" s="96">
        <v>2430</v>
      </c>
      <c r="AQ1824" s="96">
        <v>2300</v>
      </c>
      <c r="AR1824" s="96">
        <v>2160</v>
      </c>
      <c r="AS1824" s="96">
        <v>2030</v>
      </c>
      <c r="AT1824" s="96">
        <v>1890</v>
      </c>
      <c r="AU1824" s="96">
        <v>1620</v>
      </c>
      <c r="AW1824" s="95" t="s">
        <v>1760</v>
      </c>
      <c r="AX1824" s="96">
        <v>900</v>
      </c>
      <c r="AY1824" s="96">
        <v>860</v>
      </c>
      <c r="AZ1824" s="96">
        <v>810</v>
      </c>
      <c r="BA1824" s="96">
        <v>770</v>
      </c>
      <c r="BB1824" s="96">
        <v>720</v>
      </c>
      <c r="BC1824" s="96">
        <v>680</v>
      </c>
      <c r="BD1824" s="96">
        <v>630</v>
      </c>
      <c r="BE1824" s="96">
        <v>540</v>
      </c>
      <c r="BF1824" s="95" t="s">
        <v>1760</v>
      </c>
      <c r="BG1824" s="96">
        <v>1200</v>
      </c>
      <c r="BH1824" s="96">
        <v>1140</v>
      </c>
      <c r="BI1824" s="96">
        <v>1080</v>
      </c>
      <c r="BJ1824" s="96">
        <v>1020</v>
      </c>
      <c r="BK1824" s="96">
        <v>960</v>
      </c>
      <c r="BL1824" s="96">
        <v>900</v>
      </c>
      <c r="BM1824" s="96">
        <v>840</v>
      </c>
      <c r="BN1824" s="96">
        <v>720</v>
      </c>
      <c r="CH1824" s="2">
        <v>67092</v>
      </c>
      <c r="CI1824" s="2" t="s">
        <v>126</v>
      </c>
      <c r="CP1824" s="3">
        <v>64660</v>
      </c>
      <c r="CQ1824" s="3" t="s">
        <v>17577</v>
      </c>
      <c r="CR1824" s="3" t="s">
        <v>122</v>
      </c>
    </row>
    <row r="1825" spans="19:96" x14ac:dyDescent="0.25">
      <c r="S1825" s="2"/>
      <c r="T1825" s="95" t="s">
        <v>13628</v>
      </c>
      <c r="U1825" s="96">
        <v>900</v>
      </c>
      <c r="V1825" s="96">
        <v>860</v>
      </c>
      <c r="W1825" s="96">
        <v>810</v>
      </c>
      <c r="X1825" s="96">
        <v>770</v>
      </c>
      <c r="Y1825" s="96">
        <v>720</v>
      </c>
      <c r="Z1825" s="96">
        <v>680</v>
      </c>
      <c r="AA1825" s="96">
        <v>630</v>
      </c>
      <c r="AB1825" s="96">
        <v>540</v>
      </c>
      <c r="AC1825" s="95" t="s">
        <v>13628</v>
      </c>
      <c r="AD1825" s="96">
        <v>1400</v>
      </c>
      <c r="AE1825" s="96">
        <v>1330</v>
      </c>
      <c r="AF1825" s="96">
        <v>1260</v>
      </c>
      <c r="AG1825" s="96">
        <v>1190</v>
      </c>
      <c r="AH1825" s="96">
        <v>1120</v>
      </c>
      <c r="AI1825" s="96">
        <v>1050</v>
      </c>
      <c r="AJ1825" s="96">
        <v>980</v>
      </c>
      <c r="AK1825" s="96">
        <v>840</v>
      </c>
      <c r="AL1825" s="2"/>
      <c r="AM1825" s="95" t="s">
        <v>13628</v>
      </c>
      <c r="AN1825" s="96">
        <v>1400</v>
      </c>
      <c r="AO1825" s="96">
        <v>1330</v>
      </c>
      <c r="AP1825" s="96">
        <v>1260</v>
      </c>
      <c r="AQ1825" s="96">
        <v>1190</v>
      </c>
      <c r="AR1825" s="96">
        <v>1120</v>
      </c>
      <c r="AS1825" s="96">
        <v>1050</v>
      </c>
      <c r="AT1825" s="96">
        <v>980</v>
      </c>
      <c r="AU1825" s="96">
        <v>840</v>
      </c>
      <c r="AW1825" s="95" t="s">
        <v>13628</v>
      </c>
      <c r="AX1825" s="96">
        <v>500</v>
      </c>
      <c r="AY1825" s="96">
        <v>480</v>
      </c>
      <c r="AZ1825" s="96">
        <v>450</v>
      </c>
      <c r="BA1825" s="96">
        <v>430</v>
      </c>
      <c r="BB1825" s="96">
        <v>400</v>
      </c>
      <c r="BC1825" s="96">
        <v>380</v>
      </c>
      <c r="BD1825" s="96">
        <v>350</v>
      </c>
      <c r="BE1825" s="96">
        <v>300</v>
      </c>
      <c r="BF1825" s="95" t="s">
        <v>13628</v>
      </c>
      <c r="BG1825" s="96">
        <v>600</v>
      </c>
      <c r="BH1825" s="96">
        <v>570</v>
      </c>
      <c r="BI1825" s="96">
        <v>540</v>
      </c>
      <c r="BJ1825" s="96">
        <v>510</v>
      </c>
      <c r="BK1825" s="96">
        <v>480</v>
      </c>
      <c r="BL1825" s="96">
        <v>450</v>
      </c>
      <c r="BM1825" s="96">
        <v>420</v>
      </c>
      <c r="BN1825" s="96">
        <v>360</v>
      </c>
      <c r="CH1825" s="2">
        <v>67093</v>
      </c>
      <c r="CI1825" s="2" t="s">
        <v>126</v>
      </c>
      <c r="CP1825" s="3">
        <v>64661</v>
      </c>
      <c r="CQ1825" s="3" t="s">
        <v>26441</v>
      </c>
      <c r="CR1825" s="3" t="s">
        <v>126</v>
      </c>
    </row>
    <row r="1826" spans="19:96" x14ac:dyDescent="0.25">
      <c r="S1826" s="2"/>
      <c r="T1826" s="95" t="s">
        <v>1761</v>
      </c>
      <c r="U1826" s="96">
        <v>1100</v>
      </c>
      <c r="V1826" s="96">
        <v>1050</v>
      </c>
      <c r="W1826" s="96">
        <v>990</v>
      </c>
      <c r="X1826" s="96">
        <v>940</v>
      </c>
      <c r="Y1826" s="96">
        <v>880</v>
      </c>
      <c r="Z1826" s="96">
        <v>830</v>
      </c>
      <c r="AA1826" s="96">
        <v>770</v>
      </c>
      <c r="AB1826" s="96">
        <v>660</v>
      </c>
      <c r="AC1826" s="95" t="s">
        <v>1761</v>
      </c>
      <c r="AD1826" s="96">
        <v>1800</v>
      </c>
      <c r="AE1826" s="96">
        <v>1710</v>
      </c>
      <c r="AF1826" s="96">
        <v>1620</v>
      </c>
      <c r="AG1826" s="96">
        <v>1530</v>
      </c>
      <c r="AH1826" s="96">
        <v>1440</v>
      </c>
      <c r="AI1826" s="96">
        <v>1350</v>
      </c>
      <c r="AJ1826" s="96">
        <v>1260</v>
      </c>
      <c r="AK1826" s="96">
        <v>1080</v>
      </c>
      <c r="AL1826" s="2"/>
      <c r="AM1826" s="95" t="s">
        <v>1761</v>
      </c>
      <c r="AN1826" s="96">
        <v>1600</v>
      </c>
      <c r="AO1826" s="96">
        <v>1520</v>
      </c>
      <c r="AP1826" s="96">
        <v>1440</v>
      </c>
      <c r="AQ1826" s="96">
        <v>1360</v>
      </c>
      <c r="AR1826" s="96">
        <v>1280</v>
      </c>
      <c r="AS1826" s="96">
        <v>1200</v>
      </c>
      <c r="AT1826" s="96">
        <v>1120</v>
      </c>
      <c r="AU1826" s="96">
        <v>960</v>
      </c>
      <c r="AW1826" s="95" t="s">
        <v>1761</v>
      </c>
      <c r="AX1826" s="96">
        <v>500</v>
      </c>
      <c r="AY1826" s="96">
        <v>480</v>
      </c>
      <c r="AZ1826" s="96">
        <v>450</v>
      </c>
      <c r="BA1826" s="96">
        <v>430</v>
      </c>
      <c r="BB1826" s="96">
        <v>400</v>
      </c>
      <c r="BC1826" s="96">
        <v>380</v>
      </c>
      <c r="BD1826" s="96">
        <v>350</v>
      </c>
      <c r="BE1826" s="96">
        <v>300</v>
      </c>
      <c r="BF1826" s="95" t="s">
        <v>1761</v>
      </c>
      <c r="BG1826" s="96">
        <v>700</v>
      </c>
      <c r="BH1826" s="96">
        <v>670</v>
      </c>
      <c r="BI1826" s="96">
        <v>630</v>
      </c>
      <c r="BJ1826" s="96">
        <v>600</v>
      </c>
      <c r="BK1826" s="96">
        <v>560</v>
      </c>
      <c r="BL1826" s="96">
        <v>530</v>
      </c>
      <c r="BM1826" s="96">
        <v>490</v>
      </c>
      <c r="BN1826" s="96">
        <v>420</v>
      </c>
      <c r="CH1826" s="2">
        <v>67094</v>
      </c>
      <c r="CI1826" s="2" t="s">
        <v>126</v>
      </c>
      <c r="CP1826" s="3">
        <v>64662</v>
      </c>
      <c r="CQ1826" s="3" t="s">
        <v>17576</v>
      </c>
      <c r="CR1826" s="3" t="s">
        <v>126</v>
      </c>
    </row>
    <row r="1827" spans="19:96" x14ac:dyDescent="0.25">
      <c r="S1827" s="2"/>
      <c r="T1827" s="95" t="s">
        <v>30910</v>
      </c>
      <c r="U1827" s="96">
        <v>800</v>
      </c>
      <c r="V1827" s="96">
        <v>760</v>
      </c>
      <c r="W1827" s="96">
        <v>720</v>
      </c>
      <c r="X1827" s="96">
        <v>680</v>
      </c>
      <c r="Y1827" s="96">
        <v>640</v>
      </c>
      <c r="Z1827" s="96">
        <v>600</v>
      </c>
      <c r="AA1827" s="96">
        <v>560</v>
      </c>
      <c r="AB1827" s="96">
        <v>480</v>
      </c>
      <c r="AC1827" s="95" t="s">
        <v>30910</v>
      </c>
      <c r="AD1827" s="96">
        <v>1300</v>
      </c>
      <c r="AE1827" s="96">
        <v>1240</v>
      </c>
      <c r="AF1827" s="96">
        <v>1170</v>
      </c>
      <c r="AG1827" s="96">
        <v>1110</v>
      </c>
      <c r="AH1827" s="96">
        <v>1040</v>
      </c>
      <c r="AI1827" s="96">
        <v>980</v>
      </c>
      <c r="AJ1827" s="96">
        <v>910</v>
      </c>
      <c r="AK1827" s="96">
        <v>780</v>
      </c>
      <c r="AL1827" s="2"/>
      <c r="AM1827" s="95" t="s">
        <v>30910</v>
      </c>
      <c r="AN1827" s="96">
        <v>1200</v>
      </c>
      <c r="AO1827" s="96">
        <v>1140</v>
      </c>
      <c r="AP1827" s="96">
        <v>1080</v>
      </c>
      <c r="AQ1827" s="96">
        <v>1020</v>
      </c>
      <c r="AR1827" s="96">
        <v>960</v>
      </c>
      <c r="AS1827" s="96">
        <v>900</v>
      </c>
      <c r="AT1827" s="96">
        <v>840</v>
      </c>
      <c r="AU1827" s="96">
        <v>720</v>
      </c>
      <c r="AW1827" s="95" t="s">
        <v>30910</v>
      </c>
      <c r="AX1827" s="96">
        <v>400</v>
      </c>
      <c r="AY1827" s="96">
        <v>380</v>
      </c>
      <c r="AZ1827" s="96">
        <v>360</v>
      </c>
      <c r="BA1827" s="96">
        <v>340</v>
      </c>
      <c r="BB1827" s="96">
        <v>320</v>
      </c>
      <c r="BC1827" s="96">
        <v>300</v>
      </c>
      <c r="BD1827" s="96">
        <v>280</v>
      </c>
      <c r="BE1827" s="96">
        <v>240</v>
      </c>
      <c r="BF1827" s="95" t="s">
        <v>30910</v>
      </c>
      <c r="BG1827" s="96">
        <v>500</v>
      </c>
      <c r="BH1827" s="96">
        <v>480</v>
      </c>
      <c r="BI1827" s="96">
        <v>450</v>
      </c>
      <c r="BJ1827" s="96">
        <v>430</v>
      </c>
      <c r="BK1827" s="96">
        <v>400</v>
      </c>
      <c r="BL1827" s="96">
        <v>380</v>
      </c>
      <c r="BM1827" s="96">
        <v>350</v>
      </c>
      <c r="BN1827" s="96">
        <v>300</v>
      </c>
      <c r="CH1827" s="2">
        <v>67095</v>
      </c>
      <c r="CI1827" s="2" t="s">
        <v>126</v>
      </c>
      <c r="CP1827" s="3">
        <v>64663</v>
      </c>
      <c r="CQ1827" s="3" t="s">
        <v>17576</v>
      </c>
      <c r="CR1827" s="3" t="s">
        <v>122</v>
      </c>
    </row>
    <row r="1828" spans="19:96" x14ac:dyDescent="0.25">
      <c r="S1828" s="2"/>
      <c r="T1828" s="95" t="s">
        <v>1762</v>
      </c>
      <c r="U1828" s="96">
        <v>800</v>
      </c>
      <c r="V1828" s="96">
        <v>760</v>
      </c>
      <c r="W1828" s="96">
        <v>720</v>
      </c>
      <c r="X1828" s="96">
        <v>680</v>
      </c>
      <c r="Y1828" s="96">
        <v>640</v>
      </c>
      <c r="Z1828" s="96">
        <v>600</v>
      </c>
      <c r="AA1828" s="96">
        <v>560</v>
      </c>
      <c r="AB1828" s="96">
        <v>480</v>
      </c>
      <c r="AC1828" s="95" t="s">
        <v>1762</v>
      </c>
      <c r="AD1828" s="96">
        <v>1300</v>
      </c>
      <c r="AE1828" s="96">
        <v>1240</v>
      </c>
      <c r="AF1828" s="96">
        <v>1170</v>
      </c>
      <c r="AG1828" s="96">
        <v>1110</v>
      </c>
      <c r="AH1828" s="96">
        <v>1040</v>
      </c>
      <c r="AI1828" s="96">
        <v>980</v>
      </c>
      <c r="AJ1828" s="96">
        <v>910</v>
      </c>
      <c r="AK1828" s="96">
        <v>780</v>
      </c>
      <c r="AL1828" s="2"/>
      <c r="AM1828" s="95" t="s">
        <v>1762</v>
      </c>
      <c r="AN1828" s="96">
        <v>1200</v>
      </c>
      <c r="AO1828" s="96">
        <v>1140</v>
      </c>
      <c r="AP1828" s="96">
        <v>1080</v>
      </c>
      <c r="AQ1828" s="96">
        <v>1020</v>
      </c>
      <c r="AR1828" s="96">
        <v>960</v>
      </c>
      <c r="AS1828" s="96">
        <v>900</v>
      </c>
      <c r="AT1828" s="96">
        <v>840</v>
      </c>
      <c r="AU1828" s="96">
        <v>720</v>
      </c>
      <c r="AW1828" s="95" t="s">
        <v>1762</v>
      </c>
      <c r="AX1828" s="96">
        <v>400</v>
      </c>
      <c r="AY1828" s="96">
        <v>380</v>
      </c>
      <c r="AZ1828" s="96">
        <v>360</v>
      </c>
      <c r="BA1828" s="96">
        <v>340</v>
      </c>
      <c r="BB1828" s="96">
        <v>320</v>
      </c>
      <c r="BC1828" s="96">
        <v>300</v>
      </c>
      <c r="BD1828" s="96">
        <v>280</v>
      </c>
      <c r="BE1828" s="96">
        <v>240</v>
      </c>
      <c r="BF1828" s="95" t="s">
        <v>1762</v>
      </c>
      <c r="BG1828" s="96">
        <v>500</v>
      </c>
      <c r="BH1828" s="96">
        <v>480</v>
      </c>
      <c r="BI1828" s="96">
        <v>450</v>
      </c>
      <c r="BJ1828" s="96">
        <v>430</v>
      </c>
      <c r="BK1828" s="96">
        <v>400</v>
      </c>
      <c r="BL1828" s="96">
        <v>380</v>
      </c>
      <c r="BM1828" s="96">
        <v>350</v>
      </c>
      <c r="BN1828" s="96">
        <v>300</v>
      </c>
      <c r="CH1828" s="2">
        <v>67096</v>
      </c>
      <c r="CI1828" s="2" t="s">
        <v>126</v>
      </c>
      <c r="CP1828" s="3">
        <v>64664</v>
      </c>
      <c r="CQ1828" s="3" t="s">
        <v>34509</v>
      </c>
      <c r="CR1828" s="3" t="s">
        <v>124</v>
      </c>
    </row>
    <row r="1829" spans="19:96" x14ac:dyDescent="0.25">
      <c r="S1829" s="2"/>
      <c r="T1829" s="95" t="s">
        <v>30911</v>
      </c>
      <c r="U1829" s="96">
        <v>1200</v>
      </c>
      <c r="V1829" s="96">
        <v>1140</v>
      </c>
      <c r="W1829" s="96">
        <v>1080</v>
      </c>
      <c r="X1829" s="96">
        <v>1020</v>
      </c>
      <c r="Y1829" s="96">
        <v>960</v>
      </c>
      <c r="Z1829" s="96">
        <v>900</v>
      </c>
      <c r="AA1829" s="96">
        <v>840</v>
      </c>
      <c r="AB1829" s="96">
        <v>720</v>
      </c>
      <c r="AC1829" s="95" t="s">
        <v>30911</v>
      </c>
      <c r="AD1829" s="96">
        <v>1900</v>
      </c>
      <c r="AE1829" s="96">
        <v>1810</v>
      </c>
      <c r="AF1829" s="96">
        <v>1710</v>
      </c>
      <c r="AG1829" s="96">
        <v>1620</v>
      </c>
      <c r="AH1829" s="96">
        <v>1520</v>
      </c>
      <c r="AI1829" s="96">
        <v>1430</v>
      </c>
      <c r="AJ1829" s="96">
        <v>1330</v>
      </c>
      <c r="AK1829" s="96">
        <v>1140</v>
      </c>
      <c r="AL1829" s="2"/>
      <c r="AM1829" s="95" t="s">
        <v>30911</v>
      </c>
      <c r="AN1829" s="96">
        <v>1800</v>
      </c>
      <c r="AO1829" s="96">
        <v>1710</v>
      </c>
      <c r="AP1829" s="96">
        <v>1620</v>
      </c>
      <c r="AQ1829" s="96">
        <v>1530</v>
      </c>
      <c r="AR1829" s="96">
        <v>1440</v>
      </c>
      <c r="AS1829" s="96">
        <v>1350</v>
      </c>
      <c r="AT1829" s="96">
        <v>1260</v>
      </c>
      <c r="AU1829" s="96">
        <v>1080</v>
      </c>
      <c r="AW1829" s="95" t="s">
        <v>30911</v>
      </c>
      <c r="AX1829" s="96">
        <v>600</v>
      </c>
      <c r="AY1829" s="96">
        <v>570</v>
      </c>
      <c r="AZ1829" s="96">
        <v>540</v>
      </c>
      <c r="BA1829" s="96">
        <v>510</v>
      </c>
      <c r="BB1829" s="96">
        <v>480</v>
      </c>
      <c r="BC1829" s="96">
        <v>450</v>
      </c>
      <c r="BD1829" s="96">
        <v>420</v>
      </c>
      <c r="BE1829" s="96">
        <v>360</v>
      </c>
      <c r="BF1829" s="95" t="s">
        <v>30911</v>
      </c>
      <c r="BG1829" s="96">
        <v>800</v>
      </c>
      <c r="BH1829" s="96">
        <v>760</v>
      </c>
      <c r="BI1829" s="96">
        <v>720</v>
      </c>
      <c r="BJ1829" s="96">
        <v>680</v>
      </c>
      <c r="BK1829" s="96">
        <v>640</v>
      </c>
      <c r="BL1829" s="96">
        <v>600</v>
      </c>
      <c r="BM1829" s="96">
        <v>560</v>
      </c>
      <c r="BN1829" s="96">
        <v>480</v>
      </c>
      <c r="CH1829" s="2">
        <v>67097</v>
      </c>
      <c r="CI1829" s="2" t="s">
        <v>124</v>
      </c>
      <c r="CP1829" s="3">
        <v>64665</v>
      </c>
      <c r="CQ1829" s="3" t="s">
        <v>17577</v>
      </c>
      <c r="CR1829" s="3" t="s">
        <v>124</v>
      </c>
    </row>
    <row r="1830" spans="19:96" x14ac:dyDescent="0.25">
      <c r="S1830" s="2"/>
      <c r="T1830" s="95" t="s">
        <v>33165</v>
      </c>
      <c r="U1830" s="96">
        <v>1800</v>
      </c>
      <c r="V1830" s="96">
        <v>1710</v>
      </c>
      <c r="W1830" s="96">
        <v>1620</v>
      </c>
      <c r="X1830" s="96">
        <v>1530</v>
      </c>
      <c r="Y1830" s="96">
        <v>1440</v>
      </c>
      <c r="Z1830" s="96">
        <v>1350</v>
      </c>
      <c r="AA1830" s="96">
        <v>1260</v>
      </c>
      <c r="AB1830" s="96">
        <v>1080</v>
      </c>
      <c r="AC1830" s="95" t="s">
        <v>33165</v>
      </c>
      <c r="AD1830" s="96">
        <v>2900</v>
      </c>
      <c r="AE1830" s="96">
        <v>2760</v>
      </c>
      <c r="AF1830" s="96">
        <v>2610</v>
      </c>
      <c r="AG1830" s="96">
        <v>2470</v>
      </c>
      <c r="AH1830" s="96">
        <v>2320</v>
      </c>
      <c r="AI1830" s="96">
        <v>2180</v>
      </c>
      <c r="AJ1830" s="96">
        <v>2030</v>
      </c>
      <c r="AK1830" s="96">
        <v>1740</v>
      </c>
      <c r="AL1830" s="2"/>
      <c r="AM1830" s="95" t="s">
        <v>33165</v>
      </c>
      <c r="AN1830" s="96">
        <v>2700</v>
      </c>
      <c r="AO1830" s="96">
        <v>2570</v>
      </c>
      <c r="AP1830" s="96">
        <v>2430</v>
      </c>
      <c r="AQ1830" s="96">
        <v>2300</v>
      </c>
      <c r="AR1830" s="96">
        <v>2160</v>
      </c>
      <c r="AS1830" s="96">
        <v>2030</v>
      </c>
      <c r="AT1830" s="96">
        <v>1890</v>
      </c>
      <c r="AU1830" s="96">
        <v>1620</v>
      </c>
      <c r="AW1830" s="95" t="s">
        <v>33165</v>
      </c>
      <c r="AX1830" s="96">
        <v>900</v>
      </c>
      <c r="AY1830" s="96">
        <v>860</v>
      </c>
      <c r="AZ1830" s="96">
        <v>810</v>
      </c>
      <c r="BA1830" s="96">
        <v>770</v>
      </c>
      <c r="BB1830" s="96">
        <v>720</v>
      </c>
      <c r="BC1830" s="96">
        <v>680</v>
      </c>
      <c r="BD1830" s="96">
        <v>630</v>
      </c>
      <c r="BE1830" s="96">
        <v>540</v>
      </c>
      <c r="BF1830" s="95" t="s">
        <v>33165</v>
      </c>
      <c r="BG1830" s="96">
        <v>1200</v>
      </c>
      <c r="BH1830" s="96">
        <v>1140</v>
      </c>
      <c r="BI1830" s="96">
        <v>1080</v>
      </c>
      <c r="BJ1830" s="96">
        <v>1020</v>
      </c>
      <c r="BK1830" s="96">
        <v>960</v>
      </c>
      <c r="BL1830" s="96">
        <v>900</v>
      </c>
      <c r="BM1830" s="96">
        <v>840</v>
      </c>
      <c r="BN1830" s="96">
        <v>720</v>
      </c>
      <c r="CH1830" s="2">
        <v>67098</v>
      </c>
      <c r="CI1830" s="2" t="s">
        <v>126</v>
      </c>
      <c r="CP1830" s="3">
        <v>64666</v>
      </c>
      <c r="CQ1830" s="3" t="s">
        <v>34510</v>
      </c>
      <c r="CR1830" s="3" t="s">
        <v>124</v>
      </c>
    </row>
    <row r="1831" spans="19:96" x14ac:dyDescent="0.25">
      <c r="S1831" s="2"/>
      <c r="T1831" s="95" t="s">
        <v>14278</v>
      </c>
      <c r="U1831" s="96">
        <v>1300</v>
      </c>
      <c r="V1831" s="96">
        <v>1240</v>
      </c>
      <c r="W1831" s="96">
        <v>1170</v>
      </c>
      <c r="X1831" s="96">
        <v>1110</v>
      </c>
      <c r="Y1831" s="96">
        <v>1040</v>
      </c>
      <c r="Z1831" s="96">
        <v>980</v>
      </c>
      <c r="AA1831" s="96">
        <v>910</v>
      </c>
      <c r="AB1831" s="96">
        <v>780</v>
      </c>
      <c r="AC1831" s="95" t="s">
        <v>14278</v>
      </c>
      <c r="AD1831" s="96">
        <v>2100</v>
      </c>
      <c r="AE1831" s="96">
        <v>2000</v>
      </c>
      <c r="AF1831" s="96">
        <v>1890</v>
      </c>
      <c r="AG1831" s="96">
        <v>1790</v>
      </c>
      <c r="AH1831" s="96">
        <v>1680</v>
      </c>
      <c r="AI1831" s="96">
        <v>1580</v>
      </c>
      <c r="AJ1831" s="96">
        <v>1470</v>
      </c>
      <c r="AK1831" s="96">
        <v>1260</v>
      </c>
      <c r="AL1831" s="2"/>
      <c r="AM1831" s="95" t="s">
        <v>14278</v>
      </c>
      <c r="AN1831" s="96">
        <v>2000</v>
      </c>
      <c r="AO1831" s="96">
        <v>1900</v>
      </c>
      <c r="AP1831" s="96">
        <v>1800</v>
      </c>
      <c r="AQ1831" s="96">
        <v>1700</v>
      </c>
      <c r="AR1831" s="96">
        <v>1600</v>
      </c>
      <c r="AS1831" s="96">
        <v>1500</v>
      </c>
      <c r="AT1831" s="96">
        <v>1400</v>
      </c>
      <c r="AU1831" s="96">
        <v>1200</v>
      </c>
      <c r="AW1831" s="95" t="s">
        <v>14278</v>
      </c>
      <c r="AX1831" s="96">
        <v>700</v>
      </c>
      <c r="AY1831" s="96">
        <v>670</v>
      </c>
      <c r="AZ1831" s="96">
        <v>630</v>
      </c>
      <c r="BA1831" s="96">
        <v>600</v>
      </c>
      <c r="BB1831" s="96">
        <v>560</v>
      </c>
      <c r="BC1831" s="96">
        <v>530</v>
      </c>
      <c r="BD1831" s="96">
        <v>490</v>
      </c>
      <c r="BE1831" s="96">
        <v>420</v>
      </c>
      <c r="BF1831" s="95" t="s">
        <v>14278</v>
      </c>
      <c r="BG1831" s="96">
        <v>900</v>
      </c>
      <c r="BH1831" s="96">
        <v>860</v>
      </c>
      <c r="BI1831" s="96">
        <v>810</v>
      </c>
      <c r="BJ1831" s="96">
        <v>770</v>
      </c>
      <c r="BK1831" s="96">
        <v>720</v>
      </c>
      <c r="BL1831" s="96">
        <v>680</v>
      </c>
      <c r="BM1831" s="96">
        <v>630</v>
      </c>
      <c r="BN1831" s="96">
        <v>540</v>
      </c>
      <c r="CH1831" s="2">
        <v>67099</v>
      </c>
      <c r="CI1831" s="2" t="s">
        <v>126</v>
      </c>
      <c r="CP1831" s="3">
        <v>64667</v>
      </c>
      <c r="CQ1831" s="3" t="s">
        <v>26441</v>
      </c>
      <c r="CR1831" s="3" t="s">
        <v>124</v>
      </c>
    </row>
    <row r="1832" spans="19:96" x14ac:dyDescent="0.25">
      <c r="S1832" s="2"/>
      <c r="T1832" s="95" t="s">
        <v>1763</v>
      </c>
      <c r="U1832" s="96">
        <v>800</v>
      </c>
      <c r="V1832" s="96">
        <v>760</v>
      </c>
      <c r="W1832" s="96">
        <v>720</v>
      </c>
      <c r="X1832" s="96">
        <v>680</v>
      </c>
      <c r="Y1832" s="96">
        <v>640</v>
      </c>
      <c r="Z1832" s="96">
        <v>600</v>
      </c>
      <c r="AA1832" s="96">
        <v>560</v>
      </c>
      <c r="AB1832" s="96">
        <v>480</v>
      </c>
      <c r="AC1832" s="95" t="s">
        <v>1763</v>
      </c>
      <c r="AD1832" s="96">
        <v>1300</v>
      </c>
      <c r="AE1832" s="96">
        <v>1240</v>
      </c>
      <c r="AF1832" s="96">
        <v>1170</v>
      </c>
      <c r="AG1832" s="96">
        <v>1110</v>
      </c>
      <c r="AH1832" s="96">
        <v>1040</v>
      </c>
      <c r="AI1832" s="96">
        <v>980</v>
      </c>
      <c r="AJ1832" s="96">
        <v>910</v>
      </c>
      <c r="AK1832" s="96">
        <v>780</v>
      </c>
      <c r="AL1832" s="2"/>
      <c r="AM1832" s="95" t="s">
        <v>1763</v>
      </c>
      <c r="AN1832" s="96">
        <v>1300</v>
      </c>
      <c r="AO1832" s="96">
        <v>1240</v>
      </c>
      <c r="AP1832" s="96">
        <v>1170</v>
      </c>
      <c r="AQ1832" s="96">
        <v>1110</v>
      </c>
      <c r="AR1832" s="96">
        <v>1040</v>
      </c>
      <c r="AS1832" s="96">
        <v>980</v>
      </c>
      <c r="AT1832" s="96">
        <v>910</v>
      </c>
      <c r="AU1832" s="96">
        <v>780</v>
      </c>
      <c r="AW1832" s="95" t="s">
        <v>1763</v>
      </c>
      <c r="AX1832" s="96">
        <v>400</v>
      </c>
      <c r="AY1832" s="96">
        <v>380</v>
      </c>
      <c r="AZ1832" s="96">
        <v>360</v>
      </c>
      <c r="BA1832" s="96">
        <v>340</v>
      </c>
      <c r="BB1832" s="96">
        <v>320</v>
      </c>
      <c r="BC1832" s="96">
        <v>300</v>
      </c>
      <c r="BD1832" s="96">
        <v>280</v>
      </c>
      <c r="BE1832" s="96">
        <v>240</v>
      </c>
      <c r="BF1832" s="95" t="s">
        <v>1763</v>
      </c>
      <c r="BG1832" s="96">
        <v>600</v>
      </c>
      <c r="BH1832" s="96">
        <v>570</v>
      </c>
      <c r="BI1832" s="96">
        <v>540</v>
      </c>
      <c r="BJ1832" s="96">
        <v>510</v>
      </c>
      <c r="BK1832" s="96">
        <v>480</v>
      </c>
      <c r="BL1832" s="96">
        <v>450</v>
      </c>
      <c r="BM1832" s="96">
        <v>420</v>
      </c>
      <c r="BN1832" s="96">
        <v>360</v>
      </c>
      <c r="CH1832" s="2">
        <v>67100</v>
      </c>
      <c r="CI1832" s="2" t="s">
        <v>124</v>
      </c>
      <c r="CP1832" s="3">
        <v>64668</v>
      </c>
      <c r="CQ1832" s="3" t="s">
        <v>24693</v>
      </c>
      <c r="CR1832" s="3" t="s">
        <v>124</v>
      </c>
    </row>
    <row r="1833" spans="19:96" x14ac:dyDescent="0.25">
      <c r="S1833" s="2"/>
      <c r="T1833" s="95" t="s">
        <v>1764</v>
      </c>
      <c r="U1833" s="96">
        <v>1600</v>
      </c>
      <c r="V1833" s="96">
        <v>1520</v>
      </c>
      <c r="W1833" s="96">
        <v>1440</v>
      </c>
      <c r="X1833" s="96">
        <v>1360</v>
      </c>
      <c r="Y1833" s="96">
        <v>1280</v>
      </c>
      <c r="Z1833" s="96">
        <v>1200</v>
      </c>
      <c r="AA1833" s="96">
        <v>1120</v>
      </c>
      <c r="AB1833" s="96">
        <v>960</v>
      </c>
      <c r="AC1833" s="95" t="s">
        <v>1764</v>
      </c>
      <c r="AD1833" s="96">
        <v>2600</v>
      </c>
      <c r="AE1833" s="96">
        <v>2470</v>
      </c>
      <c r="AF1833" s="96">
        <v>2340</v>
      </c>
      <c r="AG1833" s="96">
        <v>2210</v>
      </c>
      <c r="AH1833" s="96">
        <v>2080</v>
      </c>
      <c r="AI1833" s="96">
        <v>1950</v>
      </c>
      <c r="AJ1833" s="96">
        <v>1820</v>
      </c>
      <c r="AK1833" s="96">
        <v>1560</v>
      </c>
      <c r="AL1833" s="2"/>
      <c r="AM1833" s="95" t="s">
        <v>1764</v>
      </c>
      <c r="AN1833" s="96">
        <v>2400</v>
      </c>
      <c r="AO1833" s="96">
        <v>2280</v>
      </c>
      <c r="AP1833" s="96">
        <v>2160</v>
      </c>
      <c r="AQ1833" s="96">
        <v>2040</v>
      </c>
      <c r="AR1833" s="96">
        <v>1920</v>
      </c>
      <c r="AS1833" s="96">
        <v>1800</v>
      </c>
      <c r="AT1833" s="96">
        <v>1680</v>
      </c>
      <c r="AU1833" s="96">
        <v>1440</v>
      </c>
      <c r="AW1833" s="95" t="s">
        <v>1764</v>
      </c>
      <c r="AX1833" s="96">
        <v>800</v>
      </c>
      <c r="AY1833" s="96">
        <v>760</v>
      </c>
      <c r="AZ1833" s="96">
        <v>720</v>
      </c>
      <c r="BA1833" s="96">
        <v>680</v>
      </c>
      <c r="BB1833" s="96">
        <v>640</v>
      </c>
      <c r="BC1833" s="96">
        <v>600</v>
      </c>
      <c r="BD1833" s="96">
        <v>560</v>
      </c>
      <c r="BE1833" s="96">
        <v>480</v>
      </c>
      <c r="BF1833" s="95" t="s">
        <v>1764</v>
      </c>
      <c r="BG1833" s="96">
        <v>1000</v>
      </c>
      <c r="BH1833" s="96">
        <v>950</v>
      </c>
      <c r="BI1833" s="96">
        <v>900</v>
      </c>
      <c r="BJ1833" s="96">
        <v>850</v>
      </c>
      <c r="BK1833" s="96">
        <v>800</v>
      </c>
      <c r="BL1833" s="96">
        <v>750</v>
      </c>
      <c r="BM1833" s="96">
        <v>700</v>
      </c>
      <c r="BN1833" s="96">
        <v>600</v>
      </c>
      <c r="CH1833" s="2">
        <v>67101</v>
      </c>
      <c r="CI1833" s="2" t="s">
        <v>126</v>
      </c>
      <c r="CP1833" s="3">
        <v>64669</v>
      </c>
      <c r="CQ1833" s="3" t="s">
        <v>34511</v>
      </c>
      <c r="CR1833" s="3" t="s">
        <v>126</v>
      </c>
    </row>
    <row r="1834" spans="19:96" x14ac:dyDescent="0.25">
      <c r="S1834" s="2"/>
      <c r="T1834" s="95" t="s">
        <v>1765</v>
      </c>
      <c r="U1834" s="96">
        <v>800</v>
      </c>
      <c r="V1834" s="96">
        <v>760</v>
      </c>
      <c r="W1834" s="96">
        <v>720</v>
      </c>
      <c r="X1834" s="96">
        <v>680</v>
      </c>
      <c r="Y1834" s="96">
        <v>640</v>
      </c>
      <c r="Z1834" s="96">
        <v>600</v>
      </c>
      <c r="AA1834" s="96">
        <v>560</v>
      </c>
      <c r="AB1834" s="96">
        <v>480</v>
      </c>
      <c r="AC1834" s="95" t="s">
        <v>1765</v>
      </c>
      <c r="AD1834" s="96">
        <v>1300</v>
      </c>
      <c r="AE1834" s="96">
        <v>1240</v>
      </c>
      <c r="AF1834" s="96">
        <v>1170</v>
      </c>
      <c r="AG1834" s="96">
        <v>1110</v>
      </c>
      <c r="AH1834" s="96">
        <v>1040</v>
      </c>
      <c r="AI1834" s="96">
        <v>980</v>
      </c>
      <c r="AJ1834" s="96">
        <v>910</v>
      </c>
      <c r="AK1834" s="96">
        <v>780</v>
      </c>
      <c r="AL1834" s="2"/>
      <c r="AM1834" s="95" t="s">
        <v>1765</v>
      </c>
      <c r="AN1834" s="96">
        <v>1300</v>
      </c>
      <c r="AO1834" s="96">
        <v>1240</v>
      </c>
      <c r="AP1834" s="96">
        <v>1170</v>
      </c>
      <c r="AQ1834" s="96">
        <v>1110</v>
      </c>
      <c r="AR1834" s="96">
        <v>1040</v>
      </c>
      <c r="AS1834" s="96">
        <v>980</v>
      </c>
      <c r="AT1834" s="96">
        <v>910</v>
      </c>
      <c r="AU1834" s="96">
        <v>780</v>
      </c>
      <c r="AW1834" s="95" t="s">
        <v>1765</v>
      </c>
      <c r="AX1834" s="96">
        <v>400</v>
      </c>
      <c r="AY1834" s="96">
        <v>380</v>
      </c>
      <c r="AZ1834" s="96">
        <v>360</v>
      </c>
      <c r="BA1834" s="96">
        <v>340</v>
      </c>
      <c r="BB1834" s="96">
        <v>320</v>
      </c>
      <c r="BC1834" s="96">
        <v>300</v>
      </c>
      <c r="BD1834" s="96">
        <v>280</v>
      </c>
      <c r="BE1834" s="96">
        <v>240</v>
      </c>
      <c r="BF1834" s="95" t="s">
        <v>1765</v>
      </c>
      <c r="BG1834" s="96">
        <v>600</v>
      </c>
      <c r="BH1834" s="96">
        <v>570</v>
      </c>
      <c r="BI1834" s="96">
        <v>540</v>
      </c>
      <c r="BJ1834" s="96">
        <v>510</v>
      </c>
      <c r="BK1834" s="96">
        <v>480</v>
      </c>
      <c r="BL1834" s="96">
        <v>450</v>
      </c>
      <c r="BM1834" s="96">
        <v>420</v>
      </c>
      <c r="BN1834" s="96">
        <v>360</v>
      </c>
      <c r="CH1834" s="2">
        <v>67102</v>
      </c>
      <c r="CI1834" s="2" t="s">
        <v>126</v>
      </c>
      <c r="CP1834" s="3">
        <v>64676</v>
      </c>
      <c r="CQ1834" s="3" t="s">
        <v>34512</v>
      </c>
      <c r="CR1834" s="3" t="s">
        <v>122</v>
      </c>
    </row>
    <row r="1835" spans="19:96" x14ac:dyDescent="0.25">
      <c r="S1835" s="2"/>
      <c r="T1835" s="95" t="s">
        <v>1766</v>
      </c>
      <c r="U1835" s="96">
        <v>700</v>
      </c>
      <c r="V1835" s="96">
        <v>670</v>
      </c>
      <c r="W1835" s="96">
        <v>630</v>
      </c>
      <c r="X1835" s="96">
        <v>600</v>
      </c>
      <c r="Y1835" s="96">
        <v>560</v>
      </c>
      <c r="Z1835" s="96">
        <v>530</v>
      </c>
      <c r="AA1835" s="96">
        <v>490</v>
      </c>
      <c r="AB1835" s="96">
        <v>420</v>
      </c>
      <c r="AC1835" s="95" t="s">
        <v>1766</v>
      </c>
      <c r="AD1835" s="96">
        <v>1100</v>
      </c>
      <c r="AE1835" s="96">
        <v>1050</v>
      </c>
      <c r="AF1835" s="96">
        <v>990</v>
      </c>
      <c r="AG1835" s="96">
        <v>940</v>
      </c>
      <c r="AH1835" s="96">
        <v>880</v>
      </c>
      <c r="AI1835" s="96">
        <v>830</v>
      </c>
      <c r="AJ1835" s="96">
        <v>770</v>
      </c>
      <c r="AK1835" s="96">
        <v>660</v>
      </c>
      <c r="AL1835" s="2"/>
      <c r="AM1835" s="95" t="s">
        <v>1766</v>
      </c>
      <c r="AN1835" s="96">
        <v>1000</v>
      </c>
      <c r="AO1835" s="96">
        <v>950</v>
      </c>
      <c r="AP1835" s="96">
        <v>900</v>
      </c>
      <c r="AQ1835" s="96">
        <v>850</v>
      </c>
      <c r="AR1835" s="96">
        <v>800</v>
      </c>
      <c r="AS1835" s="96">
        <v>750</v>
      </c>
      <c r="AT1835" s="96">
        <v>700</v>
      </c>
      <c r="AU1835" s="96">
        <v>600</v>
      </c>
      <c r="AW1835" s="95" t="s">
        <v>1766</v>
      </c>
      <c r="AX1835" s="96">
        <v>300</v>
      </c>
      <c r="AY1835" s="96">
        <v>290</v>
      </c>
      <c r="AZ1835" s="96">
        <v>270</v>
      </c>
      <c r="BA1835" s="96">
        <v>260</v>
      </c>
      <c r="BB1835" s="96">
        <v>240</v>
      </c>
      <c r="BC1835" s="96">
        <v>230</v>
      </c>
      <c r="BD1835" s="96">
        <v>210</v>
      </c>
      <c r="BE1835" s="96">
        <v>180</v>
      </c>
      <c r="BF1835" s="95" t="s">
        <v>1766</v>
      </c>
      <c r="BG1835" s="96">
        <v>500</v>
      </c>
      <c r="BH1835" s="96">
        <v>480</v>
      </c>
      <c r="BI1835" s="96">
        <v>450</v>
      </c>
      <c r="BJ1835" s="96">
        <v>430</v>
      </c>
      <c r="BK1835" s="96">
        <v>400</v>
      </c>
      <c r="BL1835" s="96">
        <v>380</v>
      </c>
      <c r="BM1835" s="96">
        <v>350</v>
      </c>
      <c r="BN1835" s="96">
        <v>300</v>
      </c>
      <c r="CH1835" s="2">
        <v>67103</v>
      </c>
      <c r="CI1835" s="2" t="s">
        <v>126</v>
      </c>
      <c r="CP1835" s="3">
        <v>64677</v>
      </c>
      <c r="CQ1835" s="3" t="s">
        <v>34513</v>
      </c>
      <c r="CR1835" s="3" t="s">
        <v>124</v>
      </c>
    </row>
    <row r="1836" spans="19:96" x14ac:dyDescent="0.25">
      <c r="S1836" s="2"/>
      <c r="T1836" s="95" t="s">
        <v>1767</v>
      </c>
      <c r="U1836" s="96">
        <v>700</v>
      </c>
      <c r="V1836" s="96">
        <v>670</v>
      </c>
      <c r="W1836" s="96">
        <v>630</v>
      </c>
      <c r="X1836" s="96">
        <v>600</v>
      </c>
      <c r="Y1836" s="96">
        <v>560</v>
      </c>
      <c r="Z1836" s="96">
        <v>530</v>
      </c>
      <c r="AA1836" s="96">
        <v>490</v>
      </c>
      <c r="AB1836" s="96">
        <v>420</v>
      </c>
      <c r="AC1836" s="95" t="s">
        <v>1767</v>
      </c>
      <c r="AD1836" s="96">
        <v>1100</v>
      </c>
      <c r="AE1836" s="96">
        <v>1050</v>
      </c>
      <c r="AF1836" s="96">
        <v>990</v>
      </c>
      <c r="AG1836" s="96">
        <v>940</v>
      </c>
      <c r="AH1836" s="96">
        <v>880</v>
      </c>
      <c r="AI1836" s="96">
        <v>830</v>
      </c>
      <c r="AJ1836" s="96">
        <v>770</v>
      </c>
      <c r="AK1836" s="96">
        <v>660</v>
      </c>
      <c r="AL1836" s="2"/>
      <c r="AM1836" s="95" t="s">
        <v>1767</v>
      </c>
      <c r="AN1836" s="96">
        <v>1000</v>
      </c>
      <c r="AO1836" s="96">
        <v>950</v>
      </c>
      <c r="AP1836" s="96">
        <v>900</v>
      </c>
      <c r="AQ1836" s="96">
        <v>850</v>
      </c>
      <c r="AR1836" s="96">
        <v>800</v>
      </c>
      <c r="AS1836" s="96">
        <v>750</v>
      </c>
      <c r="AT1836" s="96">
        <v>700</v>
      </c>
      <c r="AU1836" s="96">
        <v>600</v>
      </c>
      <c r="AW1836" s="95" t="s">
        <v>1767</v>
      </c>
      <c r="AX1836" s="96">
        <v>300</v>
      </c>
      <c r="AY1836" s="96">
        <v>290</v>
      </c>
      <c r="AZ1836" s="96">
        <v>270</v>
      </c>
      <c r="BA1836" s="96">
        <v>260</v>
      </c>
      <c r="BB1836" s="96">
        <v>240</v>
      </c>
      <c r="BC1836" s="96">
        <v>230</v>
      </c>
      <c r="BD1836" s="96">
        <v>210</v>
      </c>
      <c r="BE1836" s="96">
        <v>180</v>
      </c>
      <c r="BF1836" s="95" t="s">
        <v>1767</v>
      </c>
      <c r="BG1836" s="96">
        <v>400</v>
      </c>
      <c r="BH1836" s="96">
        <v>380</v>
      </c>
      <c r="BI1836" s="96">
        <v>360</v>
      </c>
      <c r="BJ1836" s="96">
        <v>340</v>
      </c>
      <c r="BK1836" s="96">
        <v>320</v>
      </c>
      <c r="BL1836" s="96">
        <v>300</v>
      </c>
      <c r="BM1836" s="96">
        <v>280</v>
      </c>
      <c r="BN1836" s="96">
        <v>240</v>
      </c>
      <c r="CH1836" s="2">
        <v>67111</v>
      </c>
      <c r="CI1836" s="2" t="s">
        <v>124</v>
      </c>
      <c r="CP1836" s="3">
        <v>64678</v>
      </c>
      <c r="CQ1836" s="3" t="s">
        <v>34514</v>
      </c>
      <c r="CR1836" s="3" t="s">
        <v>124</v>
      </c>
    </row>
    <row r="1837" spans="19:96" x14ac:dyDescent="0.25">
      <c r="S1837" s="2"/>
      <c r="T1837" s="95" t="s">
        <v>13629</v>
      </c>
      <c r="U1837" s="96">
        <v>800</v>
      </c>
      <c r="V1837" s="96">
        <v>760</v>
      </c>
      <c r="W1837" s="96">
        <v>720</v>
      </c>
      <c r="X1837" s="96">
        <v>680</v>
      </c>
      <c r="Y1837" s="96">
        <v>640</v>
      </c>
      <c r="Z1837" s="96">
        <v>600</v>
      </c>
      <c r="AA1837" s="96">
        <v>560</v>
      </c>
      <c r="AB1837" s="96">
        <v>480</v>
      </c>
      <c r="AC1837" s="95" t="s">
        <v>13629</v>
      </c>
      <c r="AD1837" s="96">
        <v>1300</v>
      </c>
      <c r="AE1837" s="96">
        <v>1240</v>
      </c>
      <c r="AF1837" s="96">
        <v>1170</v>
      </c>
      <c r="AG1837" s="96">
        <v>1110</v>
      </c>
      <c r="AH1837" s="96">
        <v>1040</v>
      </c>
      <c r="AI1837" s="96">
        <v>980</v>
      </c>
      <c r="AJ1837" s="96">
        <v>910</v>
      </c>
      <c r="AK1837" s="96">
        <v>780</v>
      </c>
      <c r="AL1837" s="2"/>
      <c r="AM1837" s="95" t="s">
        <v>13629</v>
      </c>
      <c r="AN1837" s="96">
        <v>1300</v>
      </c>
      <c r="AO1837" s="96">
        <v>1240</v>
      </c>
      <c r="AP1837" s="96">
        <v>1170</v>
      </c>
      <c r="AQ1837" s="96">
        <v>1110</v>
      </c>
      <c r="AR1837" s="96">
        <v>1040</v>
      </c>
      <c r="AS1837" s="96">
        <v>980</v>
      </c>
      <c r="AT1837" s="96">
        <v>910</v>
      </c>
      <c r="AU1837" s="96">
        <v>780</v>
      </c>
      <c r="AW1837" s="95" t="s">
        <v>13629</v>
      </c>
      <c r="AX1837" s="96">
        <v>400</v>
      </c>
      <c r="AY1837" s="96">
        <v>380</v>
      </c>
      <c r="AZ1837" s="96">
        <v>360</v>
      </c>
      <c r="BA1837" s="96">
        <v>340</v>
      </c>
      <c r="BB1837" s="96">
        <v>320</v>
      </c>
      <c r="BC1837" s="96">
        <v>300</v>
      </c>
      <c r="BD1837" s="96">
        <v>280</v>
      </c>
      <c r="BE1837" s="96">
        <v>240</v>
      </c>
      <c r="BF1837" s="95" t="s">
        <v>13629</v>
      </c>
      <c r="BG1837" s="96">
        <v>600</v>
      </c>
      <c r="BH1837" s="96">
        <v>570</v>
      </c>
      <c r="BI1837" s="96">
        <v>540</v>
      </c>
      <c r="BJ1837" s="96">
        <v>510</v>
      </c>
      <c r="BK1837" s="96">
        <v>480</v>
      </c>
      <c r="BL1837" s="96">
        <v>450</v>
      </c>
      <c r="BM1837" s="96">
        <v>420</v>
      </c>
      <c r="BN1837" s="96">
        <v>360</v>
      </c>
      <c r="CH1837" s="2">
        <v>67113</v>
      </c>
      <c r="CI1837" s="2" t="s">
        <v>126</v>
      </c>
      <c r="CP1837" s="3">
        <v>64679</v>
      </c>
      <c r="CQ1837" s="3" t="s">
        <v>34515</v>
      </c>
      <c r="CR1837" s="3" t="s">
        <v>126</v>
      </c>
    </row>
    <row r="1838" spans="19:96" x14ac:dyDescent="0.25">
      <c r="S1838" s="2"/>
      <c r="T1838" s="95" t="s">
        <v>1768</v>
      </c>
      <c r="U1838" s="96">
        <v>700</v>
      </c>
      <c r="V1838" s="96">
        <v>670</v>
      </c>
      <c r="W1838" s="96">
        <v>630</v>
      </c>
      <c r="X1838" s="96">
        <v>600</v>
      </c>
      <c r="Y1838" s="96">
        <v>560</v>
      </c>
      <c r="Z1838" s="96">
        <v>530</v>
      </c>
      <c r="AA1838" s="96">
        <v>490</v>
      </c>
      <c r="AB1838" s="96">
        <v>420</v>
      </c>
      <c r="AC1838" s="95" t="s">
        <v>1768</v>
      </c>
      <c r="AD1838" s="96">
        <v>1100</v>
      </c>
      <c r="AE1838" s="96">
        <v>1050</v>
      </c>
      <c r="AF1838" s="96">
        <v>990</v>
      </c>
      <c r="AG1838" s="96">
        <v>940</v>
      </c>
      <c r="AH1838" s="96">
        <v>880</v>
      </c>
      <c r="AI1838" s="96">
        <v>830</v>
      </c>
      <c r="AJ1838" s="96">
        <v>770</v>
      </c>
      <c r="AK1838" s="96">
        <v>660</v>
      </c>
      <c r="AL1838" s="2"/>
      <c r="AM1838" s="95" t="s">
        <v>1768</v>
      </c>
      <c r="AN1838" s="96">
        <v>1100</v>
      </c>
      <c r="AO1838" s="96">
        <v>1050</v>
      </c>
      <c r="AP1838" s="96">
        <v>990</v>
      </c>
      <c r="AQ1838" s="96">
        <v>940</v>
      </c>
      <c r="AR1838" s="96">
        <v>880</v>
      </c>
      <c r="AS1838" s="96">
        <v>830</v>
      </c>
      <c r="AT1838" s="96">
        <v>770</v>
      </c>
      <c r="AU1838" s="96">
        <v>660</v>
      </c>
      <c r="AW1838" s="95" t="s">
        <v>1768</v>
      </c>
      <c r="AX1838" s="96">
        <v>400</v>
      </c>
      <c r="AY1838" s="96">
        <v>380</v>
      </c>
      <c r="AZ1838" s="96">
        <v>360</v>
      </c>
      <c r="BA1838" s="96">
        <v>340</v>
      </c>
      <c r="BB1838" s="96">
        <v>320</v>
      </c>
      <c r="BC1838" s="96">
        <v>300</v>
      </c>
      <c r="BD1838" s="96">
        <v>280</v>
      </c>
      <c r="BE1838" s="96">
        <v>240</v>
      </c>
      <c r="BF1838" s="95" t="s">
        <v>1768</v>
      </c>
      <c r="BG1838" s="96">
        <v>500</v>
      </c>
      <c r="BH1838" s="96">
        <v>480</v>
      </c>
      <c r="BI1838" s="96">
        <v>450</v>
      </c>
      <c r="BJ1838" s="96">
        <v>430</v>
      </c>
      <c r="BK1838" s="96">
        <v>400</v>
      </c>
      <c r="BL1838" s="96">
        <v>380</v>
      </c>
      <c r="BM1838" s="96">
        <v>350</v>
      </c>
      <c r="BN1838" s="96">
        <v>300</v>
      </c>
      <c r="CH1838" s="2">
        <v>67114</v>
      </c>
      <c r="CI1838" s="2" t="s">
        <v>126</v>
      </c>
      <c r="CP1838" s="3">
        <v>64680</v>
      </c>
      <c r="CQ1838" s="3" t="s">
        <v>34516</v>
      </c>
      <c r="CR1838" s="3" t="s">
        <v>126</v>
      </c>
    </row>
    <row r="1839" spans="19:96" x14ac:dyDescent="0.25">
      <c r="S1839" s="2"/>
      <c r="T1839" s="95" t="s">
        <v>1769</v>
      </c>
      <c r="U1839" s="96">
        <v>1000</v>
      </c>
      <c r="V1839" s="96">
        <v>950</v>
      </c>
      <c r="W1839" s="96">
        <v>900</v>
      </c>
      <c r="X1839" s="96">
        <v>850</v>
      </c>
      <c r="Y1839" s="96">
        <v>800</v>
      </c>
      <c r="Z1839" s="96">
        <v>750</v>
      </c>
      <c r="AA1839" s="96">
        <v>700</v>
      </c>
      <c r="AB1839" s="96">
        <v>600</v>
      </c>
      <c r="AC1839" s="95" t="s">
        <v>1769</v>
      </c>
      <c r="AD1839" s="96">
        <v>1600</v>
      </c>
      <c r="AE1839" s="96">
        <v>1520</v>
      </c>
      <c r="AF1839" s="96">
        <v>1440</v>
      </c>
      <c r="AG1839" s="96">
        <v>1360</v>
      </c>
      <c r="AH1839" s="96">
        <v>1280</v>
      </c>
      <c r="AI1839" s="96">
        <v>1200</v>
      </c>
      <c r="AJ1839" s="96">
        <v>1120</v>
      </c>
      <c r="AK1839" s="96">
        <v>960</v>
      </c>
      <c r="AL1839" s="2"/>
      <c r="AM1839" s="95" t="s">
        <v>1769</v>
      </c>
      <c r="AN1839" s="96">
        <v>1400</v>
      </c>
      <c r="AO1839" s="96">
        <v>1330</v>
      </c>
      <c r="AP1839" s="96">
        <v>1260</v>
      </c>
      <c r="AQ1839" s="96">
        <v>1190</v>
      </c>
      <c r="AR1839" s="96">
        <v>1120</v>
      </c>
      <c r="AS1839" s="96">
        <v>1050</v>
      </c>
      <c r="AT1839" s="96">
        <v>980</v>
      </c>
      <c r="AU1839" s="96">
        <v>840</v>
      </c>
      <c r="AW1839" s="95" t="s">
        <v>1769</v>
      </c>
      <c r="AX1839" s="96">
        <v>500</v>
      </c>
      <c r="AY1839" s="96">
        <v>480</v>
      </c>
      <c r="AZ1839" s="96">
        <v>450</v>
      </c>
      <c r="BA1839" s="96">
        <v>430</v>
      </c>
      <c r="BB1839" s="96">
        <v>400</v>
      </c>
      <c r="BC1839" s="96">
        <v>380</v>
      </c>
      <c r="BD1839" s="96">
        <v>350</v>
      </c>
      <c r="BE1839" s="96">
        <v>300</v>
      </c>
      <c r="BF1839" s="95" t="s">
        <v>1769</v>
      </c>
      <c r="BG1839" s="96">
        <v>600</v>
      </c>
      <c r="BH1839" s="96">
        <v>570</v>
      </c>
      <c r="BI1839" s="96">
        <v>540</v>
      </c>
      <c r="BJ1839" s="96">
        <v>510</v>
      </c>
      <c r="BK1839" s="96">
        <v>480</v>
      </c>
      <c r="BL1839" s="96">
        <v>450</v>
      </c>
      <c r="BM1839" s="96">
        <v>420</v>
      </c>
      <c r="BN1839" s="96">
        <v>360</v>
      </c>
      <c r="CH1839" s="2">
        <v>67116</v>
      </c>
      <c r="CI1839" s="2" t="s">
        <v>126</v>
      </c>
      <c r="CP1839" s="3">
        <v>64681</v>
      </c>
      <c r="CQ1839" s="3" t="s">
        <v>12851</v>
      </c>
      <c r="CR1839" s="3" t="s">
        <v>122</v>
      </c>
    </row>
    <row r="1840" spans="19:96" x14ac:dyDescent="0.25">
      <c r="S1840" s="2"/>
      <c r="T1840" s="95" t="s">
        <v>13630</v>
      </c>
      <c r="U1840" s="96">
        <v>900</v>
      </c>
      <c r="V1840" s="96">
        <v>860</v>
      </c>
      <c r="W1840" s="96">
        <v>810</v>
      </c>
      <c r="X1840" s="96">
        <v>770</v>
      </c>
      <c r="Y1840" s="96">
        <v>720</v>
      </c>
      <c r="Z1840" s="96">
        <v>680</v>
      </c>
      <c r="AA1840" s="96">
        <v>630</v>
      </c>
      <c r="AB1840" s="96">
        <v>540</v>
      </c>
      <c r="AC1840" s="95" t="s">
        <v>13630</v>
      </c>
      <c r="AD1840" s="96">
        <v>1400</v>
      </c>
      <c r="AE1840" s="96">
        <v>1330</v>
      </c>
      <c r="AF1840" s="96">
        <v>1260</v>
      </c>
      <c r="AG1840" s="96">
        <v>1190</v>
      </c>
      <c r="AH1840" s="96">
        <v>1120</v>
      </c>
      <c r="AI1840" s="96">
        <v>1050</v>
      </c>
      <c r="AJ1840" s="96">
        <v>980</v>
      </c>
      <c r="AK1840" s="96">
        <v>840</v>
      </c>
      <c r="AL1840" s="2"/>
      <c r="AM1840" s="95" t="s">
        <v>13630</v>
      </c>
      <c r="AN1840" s="96">
        <v>1300</v>
      </c>
      <c r="AO1840" s="96">
        <v>1240</v>
      </c>
      <c r="AP1840" s="96">
        <v>1170</v>
      </c>
      <c r="AQ1840" s="96">
        <v>1110</v>
      </c>
      <c r="AR1840" s="96">
        <v>1040</v>
      </c>
      <c r="AS1840" s="96">
        <v>980</v>
      </c>
      <c r="AT1840" s="96">
        <v>910</v>
      </c>
      <c r="AU1840" s="96">
        <v>780</v>
      </c>
      <c r="AW1840" s="95" t="s">
        <v>13630</v>
      </c>
      <c r="AX1840" s="96">
        <v>400</v>
      </c>
      <c r="AY1840" s="96">
        <v>380</v>
      </c>
      <c r="AZ1840" s="96">
        <v>360</v>
      </c>
      <c r="BA1840" s="96">
        <v>340</v>
      </c>
      <c r="BB1840" s="96">
        <v>320</v>
      </c>
      <c r="BC1840" s="96">
        <v>300</v>
      </c>
      <c r="BD1840" s="96">
        <v>280</v>
      </c>
      <c r="BE1840" s="96">
        <v>240</v>
      </c>
      <c r="BF1840" s="95" t="s">
        <v>13630</v>
      </c>
      <c r="BG1840" s="96">
        <v>600</v>
      </c>
      <c r="BH1840" s="96">
        <v>570</v>
      </c>
      <c r="BI1840" s="96">
        <v>540</v>
      </c>
      <c r="BJ1840" s="96">
        <v>510</v>
      </c>
      <c r="BK1840" s="96">
        <v>480</v>
      </c>
      <c r="BL1840" s="96">
        <v>450</v>
      </c>
      <c r="BM1840" s="96">
        <v>420</v>
      </c>
      <c r="BN1840" s="96">
        <v>360</v>
      </c>
      <c r="CH1840" s="2">
        <v>67119</v>
      </c>
      <c r="CI1840" s="2" t="s">
        <v>124</v>
      </c>
      <c r="CP1840" s="3">
        <v>64682</v>
      </c>
      <c r="CQ1840" s="3" t="s">
        <v>34517</v>
      </c>
      <c r="CR1840" s="3" t="s">
        <v>126</v>
      </c>
    </row>
    <row r="1841" spans="19:96" x14ac:dyDescent="0.25">
      <c r="S1841" s="2"/>
      <c r="T1841" s="95" t="s">
        <v>1770</v>
      </c>
      <c r="U1841" s="96">
        <v>1200</v>
      </c>
      <c r="V1841" s="96">
        <v>1140</v>
      </c>
      <c r="W1841" s="96">
        <v>1080</v>
      </c>
      <c r="X1841" s="96">
        <v>1020</v>
      </c>
      <c r="Y1841" s="96">
        <v>960</v>
      </c>
      <c r="Z1841" s="96">
        <v>900</v>
      </c>
      <c r="AA1841" s="96">
        <v>840</v>
      </c>
      <c r="AB1841" s="96">
        <v>720</v>
      </c>
      <c r="AC1841" s="95" t="s">
        <v>1770</v>
      </c>
      <c r="AD1841" s="96">
        <v>1900</v>
      </c>
      <c r="AE1841" s="96">
        <v>1810</v>
      </c>
      <c r="AF1841" s="96">
        <v>1710</v>
      </c>
      <c r="AG1841" s="96">
        <v>1620</v>
      </c>
      <c r="AH1841" s="96">
        <v>1520</v>
      </c>
      <c r="AI1841" s="96">
        <v>1430</v>
      </c>
      <c r="AJ1841" s="96">
        <v>1330</v>
      </c>
      <c r="AK1841" s="96">
        <v>1140</v>
      </c>
      <c r="AL1841" s="2"/>
      <c r="AM1841" s="95" t="s">
        <v>1770</v>
      </c>
      <c r="AN1841" s="96">
        <v>1800</v>
      </c>
      <c r="AO1841" s="96">
        <v>1710</v>
      </c>
      <c r="AP1841" s="96">
        <v>1620</v>
      </c>
      <c r="AQ1841" s="96">
        <v>1530</v>
      </c>
      <c r="AR1841" s="96">
        <v>1440</v>
      </c>
      <c r="AS1841" s="96">
        <v>1350</v>
      </c>
      <c r="AT1841" s="96">
        <v>1260</v>
      </c>
      <c r="AU1841" s="96">
        <v>1080</v>
      </c>
      <c r="AW1841" s="95" t="s">
        <v>1770</v>
      </c>
      <c r="AX1841" s="96">
        <v>600</v>
      </c>
      <c r="AY1841" s="96">
        <v>570</v>
      </c>
      <c r="AZ1841" s="96">
        <v>540</v>
      </c>
      <c r="BA1841" s="96">
        <v>510</v>
      </c>
      <c r="BB1841" s="96">
        <v>480</v>
      </c>
      <c r="BC1841" s="96">
        <v>450</v>
      </c>
      <c r="BD1841" s="96">
        <v>420</v>
      </c>
      <c r="BE1841" s="96">
        <v>360</v>
      </c>
      <c r="BF1841" s="95" t="s">
        <v>1770</v>
      </c>
      <c r="BG1841" s="96">
        <v>800</v>
      </c>
      <c r="BH1841" s="96">
        <v>760</v>
      </c>
      <c r="BI1841" s="96">
        <v>720</v>
      </c>
      <c r="BJ1841" s="96">
        <v>680</v>
      </c>
      <c r="BK1841" s="96">
        <v>640</v>
      </c>
      <c r="BL1841" s="96">
        <v>600</v>
      </c>
      <c r="BM1841" s="96">
        <v>560</v>
      </c>
      <c r="BN1841" s="96">
        <v>480</v>
      </c>
      <c r="CH1841" s="2">
        <v>67121</v>
      </c>
      <c r="CI1841" s="2" t="s">
        <v>126</v>
      </c>
      <c r="CP1841" s="3">
        <v>64684</v>
      </c>
      <c r="CQ1841" s="3" t="s">
        <v>14029</v>
      </c>
      <c r="CR1841" s="3" t="s">
        <v>122</v>
      </c>
    </row>
    <row r="1842" spans="19:96" x14ac:dyDescent="0.25">
      <c r="S1842" s="2"/>
      <c r="T1842" s="95" t="s">
        <v>1771</v>
      </c>
      <c r="U1842" s="96">
        <v>1200</v>
      </c>
      <c r="V1842" s="96">
        <v>1140</v>
      </c>
      <c r="W1842" s="96">
        <v>1080</v>
      </c>
      <c r="X1842" s="96">
        <v>1020</v>
      </c>
      <c r="Y1842" s="96">
        <v>960</v>
      </c>
      <c r="Z1842" s="96">
        <v>900</v>
      </c>
      <c r="AA1842" s="96">
        <v>840</v>
      </c>
      <c r="AB1842" s="96">
        <v>720</v>
      </c>
      <c r="AC1842" s="95" t="s">
        <v>1771</v>
      </c>
      <c r="AD1842" s="96">
        <v>1900</v>
      </c>
      <c r="AE1842" s="96">
        <v>1810</v>
      </c>
      <c r="AF1842" s="96">
        <v>1710</v>
      </c>
      <c r="AG1842" s="96">
        <v>1620</v>
      </c>
      <c r="AH1842" s="96">
        <v>1520</v>
      </c>
      <c r="AI1842" s="96">
        <v>1430</v>
      </c>
      <c r="AJ1842" s="96">
        <v>1330</v>
      </c>
      <c r="AK1842" s="96">
        <v>1140</v>
      </c>
      <c r="AL1842" s="2"/>
      <c r="AM1842" s="95" t="s">
        <v>1771</v>
      </c>
      <c r="AN1842" s="96">
        <v>1900</v>
      </c>
      <c r="AO1842" s="96">
        <v>1810</v>
      </c>
      <c r="AP1842" s="96">
        <v>1710</v>
      </c>
      <c r="AQ1842" s="96">
        <v>1620</v>
      </c>
      <c r="AR1842" s="96">
        <v>1520</v>
      </c>
      <c r="AS1842" s="96">
        <v>1430</v>
      </c>
      <c r="AT1842" s="96">
        <v>1330</v>
      </c>
      <c r="AU1842" s="96">
        <v>1140</v>
      </c>
      <c r="AW1842" s="95" t="s">
        <v>1771</v>
      </c>
      <c r="AX1842" s="96">
        <v>600</v>
      </c>
      <c r="AY1842" s="96">
        <v>570</v>
      </c>
      <c r="AZ1842" s="96">
        <v>540</v>
      </c>
      <c r="BA1842" s="96">
        <v>510</v>
      </c>
      <c r="BB1842" s="96">
        <v>480</v>
      </c>
      <c r="BC1842" s="96">
        <v>450</v>
      </c>
      <c r="BD1842" s="96">
        <v>420</v>
      </c>
      <c r="BE1842" s="96">
        <v>360</v>
      </c>
      <c r="BF1842" s="95" t="s">
        <v>1771</v>
      </c>
      <c r="BG1842" s="96">
        <v>800</v>
      </c>
      <c r="BH1842" s="96">
        <v>760</v>
      </c>
      <c r="BI1842" s="96">
        <v>720</v>
      </c>
      <c r="BJ1842" s="96">
        <v>680</v>
      </c>
      <c r="BK1842" s="96">
        <v>640</v>
      </c>
      <c r="BL1842" s="96">
        <v>600</v>
      </c>
      <c r="BM1842" s="96">
        <v>560</v>
      </c>
      <c r="BN1842" s="96">
        <v>480</v>
      </c>
      <c r="CH1842" s="2">
        <v>67124</v>
      </c>
      <c r="CI1842" s="2" t="s">
        <v>126</v>
      </c>
      <c r="CP1842" s="3">
        <v>64685</v>
      </c>
      <c r="CQ1842" s="3" t="s">
        <v>14031</v>
      </c>
      <c r="CR1842" s="3" t="s">
        <v>122</v>
      </c>
    </row>
    <row r="1843" spans="19:96" x14ac:dyDescent="0.25">
      <c r="S1843" s="2"/>
      <c r="T1843" s="95" t="s">
        <v>1772</v>
      </c>
      <c r="U1843" s="96">
        <v>800</v>
      </c>
      <c r="V1843" s="96">
        <v>760</v>
      </c>
      <c r="W1843" s="96">
        <v>720</v>
      </c>
      <c r="X1843" s="96">
        <v>680</v>
      </c>
      <c r="Y1843" s="96">
        <v>640</v>
      </c>
      <c r="Z1843" s="96">
        <v>600</v>
      </c>
      <c r="AA1843" s="96">
        <v>560</v>
      </c>
      <c r="AB1843" s="96">
        <v>480</v>
      </c>
      <c r="AC1843" s="95" t="s">
        <v>1772</v>
      </c>
      <c r="AD1843" s="96">
        <v>1300</v>
      </c>
      <c r="AE1843" s="96">
        <v>1240</v>
      </c>
      <c r="AF1843" s="96">
        <v>1170</v>
      </c>
      <c r="AG1843" s="96">
        <v>1110</v>
      </c>
      <c r="AH1843" s="96">
        <v>1040</v>
      </c>
      <c r="AI1843" s="96">
        <v>980</v>
      </c>
      <c r="AJ1843" s="96">
        <v>910</v>
      </c>
      <c r="AK1843" s="96">
        <v>780</v>
      </c>
      <c r="AL1843" s="2"/>
      <c r="AM1843" s="95" t="s">
        <v>1772</v>
      </c>
      <c r="AN1843" s="96">
        <v>1200</v>
      </c>
      <c r="AO1843" s="96">
        <v>1140</v>
      </c>
      <c r="AP1843" s="96">
        <v>1080</v>
      </c>
      <c r="AQ1843" s="96">
        <v>1020</v>
      </c>
      <c r="AR1843" s="96">
        <v>960</v>
      </c>
      <c r="AS1843" s="96">
        <v>900</v>
      </c>
      <c r="AT1843" s="96">
        <v>840</v>
      </c>
      <c r="AU1843" s="96">
        <v>720</v>
      </c>
      <c r="AW1843" s="95" t="s">
        <v>1772</v>
      </c>
      <c r="AX1843" s="96">
        <v>400</v>
      </c>
      <c r="AY1843" s="96">
        <v>380</v>
      </c>
      <c r="AZ1843" s="96">
        <v>360</v>
      </c>
      <c r="BA1843" s="96">
        <v>340</v>
      </c>
      <c r="BB1843" s="96">
        <v>320</v>
      </c>
      <c r="BC1843" s="96">
        <v>300</v>
      </c>
      <c r="BD1843" s="96">
        <v>280</v>
      </c>
      <c r="BE1843" s="96">
        <v>240</v>
      </c>
      <c r="BF1843" s="95" t="s">
        <v>1772</v>
      </c>
      <c r="BG1843" s="96">
        <v>500</v>
      </c>
      <c r="BH1843" s="96">
        <v>480</v>
      </c>
      <c r="BI1843" s="96">
        <v>450</v>
      </c>
      <c r="BJ1843" s="96">
        <v>430</v>
      </c>
      <c r="BK1843" s="96">
        <v>400</v>
      </c>
      <c r="BL1843" s="96">
        <v>380</v>
      </c>
      <c r="BM1843" s="96">
        <v>350</v>
      </c>
      <c r="BN1843" s="96">
        <v>300</v>
      </c>
      <c r="CH1843" s="2">
        <v>67125</v>
      </c>
      <c r="CI1843" s="2" t="s">
        <v>124</v>
      </c>
      <c r="CP1843" s="3">
        <v>64686</v>
      </c>
      <c r="CQ1843" s="3" t="s">
        <v>14030</v>
      </c>
      <c r="CR1843" s="3" t="s">
        <v>122</v>
      </c>
    </row>
    <row r="1844" spans="19:96" x14ac:dyDescent="0.25">
      <c r="S1844" s="2"/>
      <c r="T1844" s="95" t="s">
        <v>1773</v>
      </c>
      <c r="U1844" s="96">
        <v>1100</v>
      </c>
      <c r="V1844" s="96">
        <v>1050</v>
      </c>
      <c r="W1844" s="96">
        <v>990</v>
      </c>
      <c r="X1844" s="96">
        <v>940</v>
      </c>
      <c r="Y1844" s="96">
        <v>880</v>
      </c>
      <c r="Z1844" s="96">
        <v>830</v>
      </c>
      <c r="AA1844" s="96">
        <v>770</v>
      </c>
      <c r="AB1844" s="96">
        <v>660</v>
      </c>
      <c r="AC1844" s="95" t="s">
        <v>1773</v>
      </c>
      <c r="AD1844" s="96">
        <v>1800</v>
      </c>
      <c r="AE1844" s="96">
        <v>1710</v>
      </c>
      <c r="AF1844" s="96">
        <v>1620</v>
      </c>
      <c r="AG1844" s="96">
        <v>1530</v>
      </c>
      <c r="AH1844" s="96">
        <v>1440</v>
      </c>
      <c r="AI1844" s="96">
        <v>1350</v>
      </c>
      <c r="AJ1844" s="96">
        <v>1260</v>
      </c>
      <c r="AK1844" s="96">
        <v>1080</v>
      </c>
      <c r="AL1844" s="2"/>
      <c r="AM1844" s="95" t="s">
        <v>1773</v>
      </c>
      <c r="AN1844" s="96">
        <v>1700</v>
      </c>
      <c r="AO1844" s="96">
        <v>1620</v>
      </c>
      <c r="AP1844" s="96">
        <v>1530</v>
      </c>
      <c r="AQ1844" s="96">
        <v>1450</v>
      </c>
      <c r="AR1844" s="96">
        <v>1360</v>
      </c>
      <c r="AS1844" s="96">
        <v>1280</v>
      </c>
      <c r="AT1844" s="96">
        <v>1190</v>
      </c>
      <c r="AU1844" s="96">
        <v>1020</v>
      </c>
      <c r="AW1844" s="95" t="s">
        <v>1773</v>
      </c>
      <c r="AX1844" s="96">
        <v>600</v>
      </c>
      <c r="AY1844" s="96">
        <v>570</v>
      </c>
      <c r="AZ1844" s="96">
        <v>540</v>
      </c>
      <c r="BA1844" s="96">
        <v>510</v>
      </c>
      <c r="BB1844" s="96">
        <v>480</v>
      </c>
      <c r="BC1844" s="96">
        <v>450</v>
      </c>
      <c r="BD1844" s="96">
        <v>420</v>
      </c>
      <c r="BE1844" s="96">
        <v>360</v>
      </c>
      <c r="BF1844" s="95" t="s">
        <v>1773</v>
      </c>
      <c r="BG1844" s="96">
        <v>700</v>
      </c>
      <c r="BH1844" s="96">
        <v>670</v>
      </c>
      <c r="BI1844" s="96">
        <v>630</v>
      </c>
      <c r="BJ1844" s="96">
        <v>600</v>
      </c>
      <c r="BK1844" s="96">
        <v>560</v>
      </c>
      <c r="BL1844" s="96">
        <v>530</v>
      </c>
      <c r="BM1844" s="96">
        <v>490</v>
      </c>
      <c r="BN1844" s="96">
        <v>420</v>
      </c>
      <c r="CH1844" s="2">
        <v>67130</v>
      </c>
      <c r="CI1844" s="2" t="s">
        <v>124</v>
      </c>
      <c r="CP1844" s="3">
        <v>64687</v>
      </c>
      <c r="CQ1844" s="3" t="s">
        <v>15248</v>
      </c>
      <c r="CR1844" s="3" t="s">
        <v>122</v>
      </c>
    </row>
    <row r="1845" spans="19:96" x14ac:dyDescent="0.25">
      <c r="S1845" s="2"/>
      <c r="T1845" s="95" t="s">
        <v>13631</v>
      </c>
      <c r="U1845" s="96">
        <v>2200</v>
      </c>
      <c r="V1845" s="96">
        <v>2090</v>
      </c>
      <c r="W1845" s="96">
        <v>1980</v>
      </c>
      <c r="X1845" s="96">
        <v>1870</v>
      </c>
      <c r="Y1845" s="96">
        <v>1760</v>
      </c>
      <c r="Z1845" s="96">
        <v>1650</v>
      </c>
      <c r="AA1845" s="96">
        <v>1540</v>
      </c>
      <c r="AB1845" s="96">
        <v>1320</v>
      </c>
      <c r="AC1845" s="95" t="s">
        <v>13631</v>
      </c>
      <c r="AD1845" s="96">
        <v>3500</v>
      </c>
      <c r="AE1845" s="96">
        <v>3330</v>
      </c>
      <c r="AF1845" s="96">
        <v>3150</v>
      </c>
      <c r="AG1845" s="96">
        <v>2980</v>
      </c>
      <c r="AH1845" s="96">
        <v>2800</v>
      </c>
      <c r="AI1845" s="96">
        <v>2630</v>
      </c>
      <c r="AJ1845" s="96">
        <v>2450</v>
      </c>
      <c r="AK1845" s="96">
        <v>2100</v>
      </c>
      <c r="AL1845" s="2"/>
      <c r="AM1845" s="95" t="s">
        <v>13631</v>
      </c>
      <c r="AN1845" s="96">
        <v>3200</v>
      </c>
      <c r="AO1845" s="96">
        <v>3040</v>
      </c>
      <c r="AP1845" s="96">
        <v>2880</v>
      </c>
      <c r="AQ1845" s="96">
        <v>2720</v>
      </c>
      <c r="AR1845" s="96">
        <v>2560</v>
      </c>
      <c r="AS1845" s="96">
        <v>2400</v>
      </c>
      <c r="AT1845" s="96">
        <v>2240</v>
      </c>
      <c r="AU1845" s="96">
        <v>1920</v>
      </c>
      <c r="AW1845" s="95" t="s">
        <v>13631</v>
      </c>
      <c r="AX1845" s="96">
        <v>1100</v>
      </c>
      <c r="AY1845" s="96">
        <v>1050</v>
      </c>
      <c r="AZ1845" s="96">
        <v>990</v>
      </c>
      <c r="BA1845" s="96">
        <v>940</v>
      </c>
      <c r="BB1845" s="96">
        <v>880</v>
      </c>
      <c r="BC1845" s="96">
        <v>830</v>
      </c>
      <c r="BD1845" s="96">
        <v>770</v>
      </c>
      <c r="BE1845" s="96">
        <v>660</v>
      </c>
      <c r="BF1845" s="95" t="s">
        <v>13631</v>
      </c>
      <c r="BG1845" s="96">
        <v>1400</v>
      </c>
      <c r="BH1845" s="96">
        <v>1330</v>
      </c>
      <c r="BI1845" s="96">
        <v>1260</v>
      </c>
      <c r="BJ1845" s="96">
        <v>1190</v>
      </c>
      <c r="BK1845" s="96">
        <v>1120</v>
      </c>
      <c r="BL1845" s="96">
        <v>1050</v>
      </c>
      <c r="BM1845" s="96">
        <v>980</v>
      </c>
      <c r="BN1845" s="96">
        <v>840</v>
      </c>
      <c r="CH1845" s="2">
        <v>67131</v>
      </c>
      <c r="CI1845" s="2" t="s">
        <v>124</v>
      </c>
      <c r="CP1845" s="3">
        <v>64688</v>
      </c>
      <c r="CQ1845" s="3" t="s">
        <v>26442</v>
      </c>
      <c r="CR1845" s="3" t="s">
        <v>124</v>
      </c>
    </row>
    <row r="1846" spans="19:96" x14ac:dyDescent="0.25">
      <c r="S1846" s="2"/>
      <c r="T1846" s="95" t="s">
        <v>1774</v>
      </c>
      <c r="U1846" s="96">
        <v>700</v>
      </c>
      <c r="V1846" s="96">
        <v>670</v>
      </c>
      <c r="W1846" s="96">
        <v>630</v>
      </c>
      <c r="X1846" s="96">
        <v>600</v>
      </c>
      <c r="Y1846" s="96">
        <v>560</v>
      </c>
      <c r="Z1846" s="96">
        <v>530</v>
      </c>
      <c r="AA1846" s="96">
        <v>490</v>
      </c>
      <c r="AB1846" s="96">
        <v>420</v>
      </c>
      <c r="AC1846" s="95" t="s">
        <v>1774</v>
      </c>
      <c r="AD1846" s="96">
        <v>1100</v>
      </c>
      <c r="AE1846" s="96">
        <v>1050</v>
      </c>
      <c r="AF1846" s="96">
        <v>990</v>
      </c>
      <c r="AG1846" s="96">
        <v>940</v>
      </c>
      <c r="AH1846" s="96">
        <v>880</v>
      </c>
      <c r="AI1846" s="96">
        <v>830</v>
      </c>
      <c r="AJ1846" s="96">
        <v>770</v>
      </c>
      <c r="AK1846" s="96">
        <v>660</v>
      </c>
      <c r="AL1846" s="2"/>
      <c r="AM1846" s="95" t="s">
        <v>1774</v>
      </c>
      <c r="AN1846" s="96">
        <v>1000</v>
      </c>
      <c r="AO1846" s="96">
        <v>950</v>
      </c>
      <c r="AP1846" s="96">
        <v>900</v>
      </c>
      <c r="AQ1846" s="96">
        <v>850</v>
      </c>
      <c r="AR1846" s="96">
        <v>800</v>
      </c>
      <c r="AS1846" s="96">
        <v>750</v>
      </c>
      <c r="AT1846" s="96">
        <v>700</v>
      </c>
      <c r="AU1846" s="96">
        <v>600</v>
      </c>
      <c r="AW1846" s="95" t="s">
        <v>1774</v>
      </c>
      <c r="AX1846" s="96">
        <v>300</v>
      </c>
      <c r="AY1846" s="96">
        <v>290</v>
      </c>
      <c r="AZ1846" s="96">
        <v>270</v>
      </c>
      <c r="BA1846" s="96">
        <v>260</v>
      </c>
      <c r="BB1846" s="96">
        <v>240</v>
      </c>
      <c r="BC1846" s="96">
        <v>230</v>
      </c>
      <c r="BD1846" s="96">
        <v>210</v>
      </c>
      <c r="BE1846" s="96">
        <v>180</v>
      </c>
      <c r="BF1846" s="95" t="s">
        <v>1774</v>
      </c>
      <c r="BG1846" s="96">
        <v>500</v>
      </c>
      <c r="BH1846" s="96">
        <v>480</v>
      </c>
      <c r="BI1846" s="96">
        <v>450</v>
      </c>
      <c r="BJ1846" s="96">
        <v>430</v>
      </c>
      <c r="BK1846" s="96">
        <v>400</v>
      </c>
      <c r="BL1846" s="96">
        <v>380</v>
      </c>
      <c r="BM1846" s="96">
        <v>350</v>
      </c>
      <c r="BN1846" s="96">
        <v>300</v>
      </c>
      <c r="CH1846" s="2">
        <v>67132</v>
      </c>
      <c r="CI1846" s="2" t="s">
        <v>122</v>
      </c>
      <c r="CP1846" s="3">
        <v>64689</v>
      </c>
      <c r="CQ1846" s="3" t="s">
        <v>16642</v>
      </c>
      <c r="CR1846" s="3" t="s">
        <v>124</v>
      </c>
    </row>
    <row r="1847" spans="19:96" x14ac:dyDescent="0.25">
      <c r="S1847" s="2"/>
      <c r="T1847" s="95" t="s">
        <v>1775</v>
      </c>
      <c r="U1847" s="96">
        <v>800</v>
      </c>
      <c r="V1847" s="96">
        <v>760</v>
      </c>
      <c r="W1847" s="96">
        <v>720</v>
      </c>
      <c r="X1847" s="96">
        <v>680</v>
      </c>
      <c r="Y1847" s="96">
        <v>640</v>
      </c>
      <c r="Z1847" s="96">
        <v>600</v>
      </c>
      <c r="AA1847" s="96">
        <v>560</v>
      </c>
      <c r="AB1847" s="96">
        <v>480</v>
      </c>
      <c r="AC1847" s="95" t="s">
        <v>1775</v>
      </c>
      <c r="AD1847" s="96">
        <v>1300</v>
      </c>
      <c r="AE1847" s="96">
        <v>1240</v>
      </c>
      <c r="AF1847" s="96">
        <v>1170</v>
      </c>
      <c r="AG1847" s="96">
        <v>1110</v>
      </c>
      <c r="AH1847" s="96">
        <v>1040</v>
      </c>
      <c r="AI1847" s="96">
        <v>980</v>
      </c>
      <c r="AJ1847" s="96">
        <v>910</v>
      </c>
      <c r="AK1847" s="96">
        <v>780</v>
      </c>
      <c r="AL1847" s="2"/>
      <c r="AM1847" s="95" t="s">
        <v>1775</v>
      </c>
      <c r="AN1847" s="96">
        <v>1300</v>
      </c>
      <c r="AO1847" s="96">
        <v>1240</v>
      </c>
      <c r="AP1847" s="96">
        <v>1170</v>
      </c>
      <c r="AQ1847" s="96">
        <v>1110</v>
      </c>
      <c r="AR1847" s="96">
        <v>1040</v>
      </c>
      <c r="AS1847" s="96">
        <v>980</v>
      </c>
      <c r="AT1847" s="96">
        <v>910</v>
      </c>
      <c r="AU1847" s="96">
        <v>780</v>
      </c>
      <c r="AW1847" s="95" t="s">
        <v>1775</v>
      </c>
      <c r="AX1847" s="96">
        <v>400</v>
      </c>
      <c r="AY1847" s="96">
        <v>380</v>
      </c>
      <c r="AZ1847" s="96">
        <v>360</v>
      </c>
      <c r="BA1847" s="96">
        <v>340</v>
      </c>
      <c r="BB1847" s="96">
        <v>320</v>
      </c>
      <c r="BC1847" s="96">
        <v>300</v>
      </c>
      <c r="BD1847" s="96">
        <v>280</v>
      </c>
      <c r="BE1847" s="96">
        <v>240</v>
      </c>
      <c r="BF1847" s="95" t="s">
        <v>1775</v>
      </c>
      <c r="BG1847" s="96">
        <v>600</v>
      </c>
      <c r="BH1847" s="96">
        <v>570</v>
      </c>
      <c r="BI1847" s="96">
        <v>540</v>
      </c>
      <c r="BJ1847" s="96">
        <v>510</v>
      </c>
      <c r="BK1847" s="96">
        <v>480</v>
      </c>
      <c r="BL1847" s="96">
        <v>450</v>
      </c>
      <c r="BM1847" s="96">
        <v>420</v>
      </c>
      <c r="BN1847" s="96">
        <v>360</v>
      </c>
      <c r="CH1847" s="2">
        <v>67133</v>
      </c>
      <c r="CI1847" s="2" t="s">
        <v>124</v>
      </c>
      <c r="CP1847" s="3">
        <v>64690</v>
      </c>
      <c r="CQ1847" s="3" t="s">
        <v>26443</v>
      </c>
      <c r="CR1847" s="3" t="s">
        <v>124</v>
      </c>
    </row>
    <row r="1848" spans="19:96" x14ac:dyDescent="0.25">
      <c r="S1848" s="2"/>
      <c r="T1848" s="95" t="s">
        <v>1776</v>
      </c>
      <c r="U1848" s="96">
        <v>700</v>
      </c>
      <c r="V1848" s="96">
        <v>670</v>
      </c>
      <c r="W1848" s="96">
        <v>630</v>
      </c>
      <c r="X1848" s="96">
        <v>600</v>
      </c>
      <c r="Y1848" s="96">
        <v>560</v>
      </c>
      <c r="Z1848" s="96">
        <v>530</v>
      </c>
      <c r="AA1848" s="96">
        <v>490</v>
      </c>
      <c r="AB1848" s="96">
        <v>420</v>
      </c>
      <c r="AC1848" s="95" t="s">
        <v>1776</v>
      </c>
      <c r="AD1848" s="96">
        <v>1100</v>
      </c>
      <c r="AE1848" s="96">
        <v>1050</v>
      </c>
      <c r="AF1848" s="96">
        <v>990</v>
      </c>
      <c r="AG1848" s="96">
        <v>940</v>
      </c>
      <c r="AH1848" s="96">
        <v>880</v>
      </c>
      <c r="AI1848" s="96">
        <v>830</v>
      </c>
      <c r="AJ1848" s="96">
        <v>770</v>
      </c>
      <c r="AK1848" s="96">
        <v>660</v>
      </c>
      <c r="AL1848" s="2"/>
      <c r="AM1848" s="95" t="s">
        <v>1776</v>
      </c>
      <c r="AN1848" s="96">
        <v>1100</v>
      </c>
      <c r="AO1848" s="96">
        <v>1050</v>
      </c>
      <c r="AP1848" s="96">
        <v>990</v>
      </c>
      <c r="AQ1848" s="96">
        <v>940</v>
      </c>
      <c r="AR1848" s="96">
        <v>880</v>
      </c>
      <c r="AS1848" s="96">
        <v>830</v>
      </c>
      <c r="AT1848" s="96">
        <v>770</v>
      </c>
      <c r="AU1848" s="96">
        <v>660</v>
      </c>
      <c r="AW1848" s="95" t="s">
        <v>1776</v>
      </c>
      <c r="AX1848" s="96">
        <v>400</v>
      </c>
      <c r="AY1848" s="96">
        <v>380</v>
      </c>
      <c r="AZ1848" s="96">
        <v>360</v>
      </c>
      <c r="BA1848" s="96">
        <v>340</v>
      </c>
      <c r="BB1848" s="96">
        <v>320</v>
      </c>
      <c r="BC1848" s="96">
        <v>300</v>
      </c>
      <c r="BD1848" s="96">
        <v>280</v>
      </c>
      <c r="BE1848" s="96">
        <v>240</v>
      </c>
      <c r="BF1848" s="95" t="s">
        <v>1776</v>
      </c>
      <c r="BG1848" s="96">
        <v>500</v>
      </c>
      <c r="BH1848" s="96">
        <v>480</v>
      </c>
      <c r="BI1848" s="96">
        <v>450</v>
      </c>
      <c r="BJ1848" s="96">
        <v>430</v>
      </c>
      <c r="BK1848" s="96">
        <v>400</v>
      </c>
      <c r="BL1848" s="96">
        <v>380</v>
      </c>
      <c r="BM1848" s="96">
        <v>350</v>
      </c>
      <c r="BN1848" s="96">
        <v>300</v>
      </c>
      <c r="CH1848" s="2">
        <v>67134</v>
      </c>
      <c r="CI1848" s="2" t="s">
        <v>126</v>
      </c>
      <c r="CP1848" s="3">
        <v>64691</v>
      </c>
      <c r="CQ1848" s="3" t="s">
        <v>14005</v>
      </c>
      <c r="CR1848" s="3" t="s">
        <v>124</v>
      </c>
    </row>
    <row r="1849" spans="19:96" x14ac:dyDescent="0.25">
      <c r="S1849" s="2"/>
      <c r="T1849" s="95" t="s">
        <v>1777</v>
      </c>
      <c r="U1849" s="96">
        <v>1300</v>
      </c>
      <c r="V1849" s="96">
        <v>1240</v>
      </c>
      <c r="W1849" s="96">
        <v>1170</v>
      </c>
      <c r="X1849" s="96">
        <v>1110</v>
      </c>
      <c r="Y1849" s="96">
        <v>1040</v>
      </c>
      <c r="Z1849" s="96">
        <v>980</v>
      </c>
      <c r="AA1849" s="96">
        <v>910</v>
      </c>
      <c r="AB1849" s="96">
        <v>780</v>
      </c>
      <c r="AC1849" s="95" t="s">
        <v>1777</v>
      </c>
      <c r="AD1849" s="96">
        <v>2100</v>
      </c>
      <c r="AE1849" s="96">
        <v>2000</v>
      </c>
      <c r="AF1849" s="96">
        <v>1890</v>
      </c>
      <c r="AG1849" s="96">
        <v>1790</v>
      </c>
      <c r="AH1849" s="96">
        <v>1680</v>
      </c>
      <c r="AI1849" s="96">
        <v>1580</v>
      </c>
      <c r="AJ1849" s="96">
        <v>1470</v>
      </c>
      <c r="AK1849" s="96">
        <v>1260</v>
      </c>
      <c r="AL1849" s="2"/>
      <c r="AM1849" s="95" t="s">
        <v>1777</v>
      </c>
      <c r="AN1849" s="96">
        <v>1900</v>
      </c>
      <c r="AO1849" s="96">
        <v>1810</v>
      </c>
      <c r="AP1849" s="96">
        <v>1710</v>
      </c>
      <c r="AQ1849" s="96">
        <v>1620</v>
      </c>
      <c r="AR1849" s="96">
        <v>1520</v>
      </c>
      <c r="AS1849" s="96">
        <v>1430</v>
      </c>
      <c r="AT1849" s="96">
        <v>1330</v>
      </c>
      <c r="AU1849" s="96">
        <v>1140</v>
      </c>
      <c r="AW1849" s="95" t="s">
        <v>1777</v>
      </c>
      <c r="AX1849" s="96">
        <v>600</v>
      </c>
      <c r="AY1849" s="96">
        <v>570</v>
      </c>
      <c r="AZ1849" s="96">
        <v>540</v>
      </c>
      <c r="BA1849" s="96">
        <v>510</v>
      </c>
      <c r="BB1849" s="96">
        <v>480</v>
      </c>
      <c r="BC1849" s="96">
        <v>450</v>
      </c>
      <c r="BD1849" s="96">
        <v>420</v>
      </c>
      <c r="BE1849" s="96">
        <v>360</v>
      </c>
      <c r="BF1849" s="95" t="s">
        <v>1777</v>
      </c>
      <c r="BG1849" s="96">
        <v>800</v>
      </c>
      <c r="BH1849" s="96">
        <v>760</v>
      </c>
      <c r="BI1849" s="96">
        <v>720</v>
      </c>
      <c r="BJ1849" s="96">
        <v>680</v>
      </c>
      <c r="BK1849" s="96">
        <v>640</v>
      </c>
      <c r="BL1849" s="96">
        <v>600</v>
      </c>
      <c r="BM1849" s="96">
        <v>560</v>
      </c>
      <c r="BN1849" s="96">
        <v>480</v>
      </c>
      <c r="CH1849" s="2">
        <v>67138</v>
      </c>
      <c r="CI1849" s="2" t="s">
        <v>122</v>
      </c>
      <c r="CP1849" s="3">
        <v>64692</v>
      </c>
      <c r="CQ1849" s="3" t="s">
        <v>29358</v>
      </c>
      <c r="CR1849" s="3" t="s">
        <v>126</v>
      </c>
    </row>
    <row r="1850" spans="19:96" x14ac:dyDescent="0.25">
      <c r="S1850" s="2"/>
      <c r="T1850" s="95" t="s">
        <v>1778</v>
      </c>
      <c r="U1850" s="96">
        <v>1700</v>
      </c>
      <c r="V1850" s="96">
        <v>1620</v>
      </c>
      <c r="W1850" s="96">
        <v>1530</v>
      </c>
      <c r="X1850" s="96">
        <v>1450</v>
      </c>
      <c r="Y1850" s="96">
        <v>1360</v>
      </c>
      <c r="Z1850" s="96">
        <v>1280</v>
      </c>
      <c r="AA1850" s="96">
        <v>1190</v>
      </c>
      <c r="AB1850" s="96">
        <v>1020</v>
      </c>
      <c r="AC1850" s="95" t="s">
        <v>1778</v>
      </c>
      <c r="AD1850" s="96">
        <v>2700</v>
      </c>
      <c r="AE1850" s="96">
        <v>2570</v>
      </c>
      <c r="AF1850" s="96">
        <v>2430</v>
      </c>
      <c r="AG1850" s="96">
        <v>2300</v>
      </c>
      <c r="AH1850" s="96">
        <v>2160</v>
      </c>
      <c r="AI1850" s="96">
        <v>2030</v>
      </c>
      <c r="AJ1850" s="96">
        <v>1890</v>
      </c>
      <c r="AK1850" s="96">
        <v>1620</v>
      </c>
      <c r="AL1850" s="2"/>
      <c r="AM1850" s="95" t="s">
        <v>1778</v>
      </c>
      <c r="AN1850" s="96">
        <v>2500</v>
      </c>
      <c r="AO1850" s="96">
        <v>2380</v>
      </c>
      <c r="AP1850" s="96">
        <v>2250</v>
      </c>
      <c r="AQ1850" s="96">
        <v>2130</v>
      </c>
      <c r="AR1850" s="96">
        <v>2000</v>
      </c>
      <c r="AS1850" s="96">
        <v>1880</v>
      </c>
      <c r="AT1850" s="96">
        <v>1750</v>
      </c>
      <c r="AU1850" s="96">
        <v>1500</v>
      </c>
      <c r="AW1850" s="95" t="s">
        <v>1778</v>
      </c>
      <c r="AX1850" s="96">
        <v>800</v>
      </c>
      <c r="AY1850" s="96">
        <v>760</v>
      </c>
      <c r="AZ1850" s="96">
        <v>720</v>
      </c>
      <c r="BA1850" s="96">
        <v>680</v>
      </c>
      <c r="BB1850" s="96">
        <v>640</v>
      </c>
      <c r="BC1850" s="96">
        <v>600</v>
      </c>
      <c r="BD1850" s="96">
        <v>560</v>
      </c>
      <c r="BE1850" s="96">
        <v>480</v>
      </c>
      <c r="BF1850" s="95" t="s">
        <v>1778</v>
      </c>
      <c r="BG1850" s="96">
        <v>1100</v>
      </c>
      <c r="BH1850" s="96">
        <v>1050</v>
      </c>
      <c r="BI1850" s="96">
        <v>990</v>
      </c>
      <c r="BJ1850" s="96">
        <v>940</v>
      </c>
      <c r="BK1850" s="96">
        <v>880</v>
      </c>
      <c r="BL1850" s="96">
        <v>830</v>
      </c>
      <c r="BM1850" s="96">
        <v>770</v>
      </c>
      <c r="BN1850" s="96">
        <v>660</v>
      </c>
      <c r="CH1850" s="2">
        <v>67139</v>
      </c>
      <c r="CI1850" s="2" t="s">
        <v>124</v>
      </c>
      <c r="CP1850" s="3">
        <v>64693</v>
      </c>
      <c r="CQ1850" s="3" t="s">
        <v>34518</v>
      </c>
      <c r="CR1850" s="3" t="s">
        <v>126</v>
      </c>
    </row>
    <row r="1851" spans="19:96" x14ac:dyDescent="0.25">
      <c r="S1851" s="2"/>
      <c r="T1851" s="95" t="s">
        <v>1779</v>
      </c>
      <c r="U1851" s="96">
        <v>1000</v>
      </c>
      <c r="V1851" s="96">
        <v>950</v>
      </c>
      <c r="W1851" s="96">
        <v>900</v>
      </c>
      <c r="X1851" s="96">
        <v>850</v>
      </c>
      <c r="Y1851" s="96">
        <v>800</v>
      </c>
      <c r="Z1851" s="96">
        <v>750</v>
      </c>
      <c r="AA1851" s="96">
        <v>700</v>
      </c>
      <c r="AB1851" s="96">
        <v>600</v>
      </c>
      <c r="AC1851" s="95" t="s">
        <v>1779</v>
      </c>
      <c r="AD1851" s="96">
        <v>1600</v>
      </c>
      <c r="AE1851" s="96">
        <v>1520</v>
      </c>
      <c r="AF1851" s="96">
        <v>1440</v>
      </c>
      <c r="AG1851" s="96">
        <v>1360</v>
      </c>
      <c r="AH1851" s="96">
        <v>1280</v>
      </c>
      <c r="AI1851" s="96">
        <v>1200</v>
      </c>
      <c r="AJ1851" s="96">
        <v>1120</v>
      </c>
      <c r="AK1851" s="96">
        <v>960</v>
      </c>
      <c r="AL1851" s="2"/>
      <c r="AM1851" s="95" t="s">
        <v>1779</v>
      </c>
      <c r="AN1851" s="96">
        <v>1500</v>
      </c>
      <c r="AO1851" s="96">
        <v>1430</v>
      </c>
      <c r="AP1851" s="96">
        <v>1350</v>
      </c>
      <c r="AQ1851" s="96">
        <v>1280</v>
      </c>
      <c r="AR1851" s="96">
        <v>1200</v>
      </c>
      <c r="AS1851" s="96">
        <v>1130</v>
      </c>
      <c r="AT1851" s="96">
        <v>1050</v>
      </c>
      <c r="AU1851" s="96">
        <v>900</v>
      </c>
      <c r="AW1851" s="95" t="s">
        <v>1779</v>
      </c>
      <c r="AX1851" s="96">
        <v>500</v>
      </c>
      <c r="AY1851" s="96">
        <v>480</v>
      </c>
      <c r="AZ1851" s="96">
        <v>450</v>
      </c>
      <c r="BA1851" s="96">
        <v>430</v>
      </c>
      <c r="BB1851" s="96">
        <v>400</v>
      </c>
      <c r="BC1851" s="96">
        <v>380</v>
      </c>
      <c r="BD1851" s="96">
        <v>350</v>
      </c>
      <c r="BE1851" s="96">
        <v>300</v>
      </c>
      <c r="BF1851" s="95" t="s">
        <v>1779</v>
      </c>
      <c r="BG1851" s="96">
        <v>700</v>
      </c>
      <c r="BH1851" s="96">
        <v>670</v>
      </c>
      <c r="BI1851" s="96">
        <v>630</v>
      </c>
      <c r="BJ1851" s="96">
        <v>600</v>
      </c>
      <c r="BK1851" s="96">
        <v>560</v>
      </c>
      <c r="BL1851" s="96">
        <v>530</v>
      </c>
      <c r="BM1851" s="96">
        <v>490</v>
      </c>
      <c r="BN1851" s="96">
        <v>420</v>
      </c>
      <c r="CH1851" s="2">
        <v>67142</v>
      </c>
      <c r="CI1851" s="2" t="s">
        <v>122</v>
      </c>
      <c r="CP1851" s="3">
        <v>64694</v>
      </c>
      <c r="CQ1851" s="3" t="s">
        <v>34519</v>
      </c>
      <c r="CR1851" s="3" t="s">
        <v>126</v>
      </c>
    </row>
    <row r="1852" spans="19:96" x14ac:dyDescent="0.25">
      <c r="S1852" s="2"/>
      <c r="T1852" s="95" t="s">
        <v>1780</v>
      </c>
      <c r="U1852" s="96">
        <v>1400</v>
      </c>
      <c r="V1852" s="96">
        <v>1330</v>
      </c>
      <c r="W1852" s="96">
        <v>1260</v>
      </c>
      <c r="X1852" s="96">
        <v>1190</v>
      </c>
      <c r="Y1852" s="96">
        <v>1120</v>
      </c>
      <c r="Z1852" s="96">
        <v>1050</v>
      </c>
      <c r="AA1852" s="96">
        <v>980</v>
      </c>
      <c r="AB1852" s="96">
        <v>840</v>
      </c>
      <c r="AC1852" s="95" t="s">
        <v>1780</v>
      </c>
      <c r="AD1852" s="96">
        <v>2200</v>
      </c>
      <c r="AE1852" s="96">
        <v>2090</v>
      </c>
      <c r="AF1852" s="96">
        <v>1980</v>
      </c>
      <c r="AG1852" s="96">
        <v>1870</v>
      </c>
      <c r="AH1852" s="96">
        <v>1760</v>
      </c>
      <c r="AI1852" s="96">
        <v>1650</v>
      </c>
      <c r="AJ1852" s="96">
        <v>1540</v>
      </c>
      <c r="AK1852" s="96">
        <v>1320</v>
      </c>
      <c r="AL1852" s="2"/>
      <c r="AM1852" s="95" t="s">
        <v>1780</v>
      </c>
      <c r="AN1852" s="96">
        <v>2000</v>
      </c>
      <c r="AO1852" s="96">
        <v>1900</v>
      </c>
      <c r="AP1852" s="96">
        <v>1800</v>
      </c>
      <c r="AQ1852" s="96">
        <v>1700</v>
      </c>
      <c r="AR1852" s="96">
        <v>1600</v>
      </c>
      <c r="AS1852" s="96">
        <v>1500</v>
      </c>
      <c r="AT1852" s="96">
        <v>1400</v>
      </c>
      <c r="AU1852" s="96">
        <v>1200</v>
      </c>
      <c r="AW1852" s="95" t="s">
        <v>1780</v>
      </c>
      <c r="AX1852" s="96">
        <v>700</v>
      </c>
      <c r="AY1852" s="96">
        <v>670</v>
      </c>
      <c r="AZ1852" s="96">
        <v>630</v>
      </c>
      <c r="BA1852" s="96">
        <v>600</v>
      </c>
      <c r="BB1852" s="96">
        <v>560</v>
      </c>
      <c r="BC1852" s="96">
        <v>530</v>
      </c>
      <c r="BD1852" s="96">
        <v>490</v>
      </c>
      <c r="BE1852" s="96">
        <v>420</v>
      </c>
      <c r="BF1852" s="95" t="s">
        <v>1780</v>
      </c>
      <c r="BG1852" s="96">
        <v>900</v>
      </c>
      <c r="BH1852" s="96">
        <v>860</v>
      </c>
      <c r="BI1852" s="96">
        <v>810</v>
      </c>
      <c r="BJ1852" s="96">
        <v>770</v>
      </c>
      <c r="BK1852" s="96">
        <v>720</v>
      </c>
      <c r="BL1852" s="96">
        <v>680</v>
      </c>
      <c r="BM1852" s="96">
        <v>630</v>
      </c>
      <c r="BN1852" s="96">
        <v>540</v>
      </c>
      <c r="CH1852" s="2">
        <v>67143</v>
      </c>
      <c r="CI1852" s="2" t="s">
        <v>126</v>
      </c>
      <c r="CP1852" s="3">
        <v>64695</v>
      </c>
      <c r="CQ1852" s="3" t="s">
        <v>34520</v>
      </c>
      <c r="CR1852" s="3" t="s">
        <v>126</v>
      </c>
    </row>
    <row r="1853" spans="19:96" x14ac:dyDescent="0.25">
      <c r="S1853" s="2"/>
      <c r="T1853" s="95" t="s">
        <v>1781</v>
      </c>
      <c r="U1853" s="96">
        <v>900</v>
      </c>
      <c r="V1853" s="96">
        <v>860</v>
      </c>
      <c r="W1853" s="96">
        <v>810</v>
      </c>
      <c r="X1853" s="96">
        <v>770</v>
      </c>
      <c r="Y1853" s="96">
        <v>720</v>
      </c>
      <c r="Z1853" s="96">
        <v>680</v>
      </c>
      <c r="AA1853" s="96">
        <v>630</v>
      </c>
      <c r="AB1853" s="96">
        <v>540</v>
      </c>
      <c r="AC1853" s="95" t="s">
        <v>1781</v>
      </c>
      <c r="AD1853" s="96">
        <v>1400</v>
      </c>
      <c r="AE1853" s="96">
        <v>1330</v>
      </c>
      <c r="AF1853" s="96">
        <v>1260</v>
      </c>
      <c r="AG1853" s="96">
        <v>1190</v>
      </c>
      <c r="AH1853" s="96">
        <v>1120</v>
      </c>
      <c r="AI1853" s="96">
        <v>1050</v>
      </c>
      <c r="AJ1853" s="96">
        <v>980</v>
      </c>
      <c r="AK1853" s="96">
        <v>840</v>
      </c>
      <c r="AL1853" s="2"/>
      <c r="AM1853" s="95" t="s">
        <v>1781</v>
      </c>
      <c r="AN1853" s="96">
        <v>1300</v>
      </c>
      <c r="AO1853" s="96">
        <v>1240</v>
      </c>
      <c r="AP1853" s="96">
        <v>1170</v>
      </c>
      <c r="AQ1853" s="96">
        <v>1110</v>
      </c>
      <c r="AR1853" s="96">
        <v>1040</v>
      </c>
      <c r="AS1853" s="96">
        <v>980</v>
      </c>
      <c r="AT1853" s="96">
        <v>910</v>
      </c>
      <c r="AU1853" s="96">
        <v>780</v>
      </c>
      <c r="AW1853" s="95" t="s">
        <v>1781</v>
      </c>
      <c r="AX1853" s="96">
        <v>400</v>
      </c>
      <c r="AY1853" s="96">
        <v>380</v>
      </c>
      <c r="AZ1853" s="96">
        <v>360</v>
      </c>
      <c r="BA1853" s="96">
        <v>340</v>
      </c>
      <c r="BB1853" s="96">
        <v>320</v>
      </c>
      <c r="BC1853" s="96">
        <v>300</v>
      </c>
      <c r="BD1853" s="96">
        <v>280</v>
      </c>
      <c r="BE1853" s="96">
        <v>240</v>
      </c>
      <c r="BF1853" s="95" t="s">
        <v>1781</v>
      </c>
      <c r="BG1853" s="96">
        <v>600</v>
      </c>
      <c r="BH1853" s="96">
        <v>570</v>
      </c>
      <c r="BI1853" s="96">
        <v>540</v>
      </c>
      <c r="BJ1853" s="96">
        <v>510</v>
      </c>
      <c r="BK1853" s="96">
        <v>480</v>
      </c>
      <c r="BL1853" s="96">
        <v>450</v>
      </c>
      <c r="BM1853" s="96">
        <v>420</v>
      </c>
      <c r="BN1853" s="96">
        <v>360</v>
      </c>
      <c r="CH1853" s="2">
        <v>67181</v>
      </c>
      <c r="CI1853" s="2" t="s">
        <v>122</v>
      </c>
      <c r="CP1853" s="3">
        <v>64697</v>
      </c>
      <c r="CQ1853" s="3" t="s">
        <v>34521</v>
      </c>
      <c r="CR1853" s="3" t="s">
        <v>126</v>
      </c>
    </row>
    <row r="1854" spans="19:96" x14ac:dyDescent="0.25">
      <c r="S1854" s="2"/>
      <c r="T1854" s="95" t="s">
        <v>1782</v>
      </c>
      <c r="U1854" s="96">
        <v>1100</v>
      </c>
      <c r="V1854" s="96">
        <v>1050</v>
      </c>
      <c r="W1854" s="96">
        <v>990</v>
      </c>
      <c r="X1854" s="96">
        <v>940</v>
      </c>
      <c r="Y1854" s="96">
        <v>880</v>
      </c>
      <c r="Z1854" s="96">
        <v>830</v>
      </c>
      <c r="AA1854" s="96">
        <v>770</v>
      </c>
      <c r="AB1854" s="96">
        <v>660</v>
      </c>
      <c r="AC1854" s="95" t="s">
        <v>1782</v>
      </c>
      <c r="AD1854" s="96">
        <v>1800</v>
      </c>
      <c r="AE1854" s="96">
        <v>1710</v>
      </c>
      <c r="AF1854" s="96">
        <v>1620</v>
      </c>
      <c r="AG1854" s="96">
        <v>1530</v>
      </c>
      <c r="AH1854" s="96">
        <v>1440</v>
      </c>
      <c r="AI1854" s="96">
        <v>1350</v>
      </c>
      <c r="AJ1854" s="96">
        <v>1260</v>
      </c>
      <c r="AK1854" s="96">
        <v>1080</v>
      </c>
      <c r="AL1854" s="2"/>
      <c r="AM1854" s="95" t="s">
        <v>1782</v>
      </c>
      <c r="AN1854" s="96">
        <v>1700</v>
      </c>
      <c r="AO1854" s="96">
        <v>1620</v>
      </c>
      <c r="AP1854" s="96">
        <v>1530</v>
      </c>
      <c r="AQ1854" s="96">
        <v>1450</v>
      </c>
      <c r="AR1854" s="96">
        <v>1360</v>
      </c>
      <c r="AS1854" s="96">
        <v>1280</v>
      </c>
      <c r="AT1854" s="96">
        <v>1190</v>
      </c>
      <c r="AU1854" s="96">
        <v>1020</v>
      </c>
      <c r="AW1854" s="95" t="s">
        <v>1782</v>
      </c>
      <c r="AX1854" s="96">
        <v>600</v>
      </c>
      <c r="AY1854" s="96">
        <v>570</v>
      </c>
      <c r="AZ1854" s="96">
        <v>540</v>
      </c>
      <c r="BA1854" s="96">
        <v>510</v>
      </c>
      <c r="BB1854" s="96">
        <v>480</v>
      </c>
      <c r="BC1854" s="96">
        <v>450</v>
      </c>
      <c r="BD1854" s="96">
        <v>420</v>
      </c>
      <c r="BE1854" s="96">
        <v>360</v>
      </c>
      <c r="BF1854" s="95" t="s">
        <v>1782</v>
      </c>
      <c r="BG1854" s="96">
        <v>700</v>
      </c>
      <c r="BH1854" s="96">
        <v>670</v>
      </c>
      <c r="BI1854" s="96">
        <v>630</v>
      </c>
      <c r="BJ1854" s="96">
        <v>600</v>
      </c>
      <c r="BK1854" s="96">
        <v>560</v>
      </c>
      <c r="BL1854" s="96">
        <v>530</v>
      </c>
      <c r="BM1854" s="96">
        <v>490</v>
      </c>
      <c r="BN1854" s="96">
        <v>420</v>
      </c>
      <c r="CH1854" s="2">
        <v>67182</v>
      </c>
      <c r="CI1854" s="2" t="s">
        <v>122</v>
      </c>
      <c r="CP1854" s="3">
        <v>64699</v>
      </c>
      <c r="CQ1854" s="3" t="s">
        <v>29359</v>
      </c>
      <c r="CR1854" s="3" t="s">
        <v>124</v>
      </c>
    </row>
    <row r="1855" spans="19:96" x14ac:dyDescent="0.25">
      <c r="S1855" s="2"/>
      <c r="T1855" s="95" t="s">
        <v>30912</v>
      </c>
      <c r="U1855" s="96">
        <v>800</v>
      </c>
      <c r="V1855" s="96">
        <v>760</v>
      </c>
      <c r="W1855" s="96">
        <v>720</v>
      </c>
      <c r="X1855" s="96">
        <v>680</v>
      </c>
      <c r="Y1855" s="96">
        <v>640</v>
      </c>
      <c r="Z1855" s="96">
        <v>600</v>
      </c>
      <c r="AA1855" s="96">
        <v>560</v>
      </c>
      <c r="AB1855" s="96">
        <v>480</v>
      </c>
      <c r="AC1855" s="95" t="s">
        <v>30912</v>
      </c>
      <c r="AD1855" s="96">
        <v>1300</v>
      </c>
      <c r="AE1855" s="96">
        <v>1240</v>
      </c>
      <c r="AF1855" s="96">
        <v>1170</v>
      </c>
      <c r="AG1855" s="96">
        <v>1110</v>
      </c>
      <c r="AH1855" s="96">
        <v>1040</v>
      </c>
      <c r="AI1855" s="96">
        <v>980</v>
      </c>
      <c r="AJ1855" s="96">
        <v>910</v>
      </c>
      <c r="AK1855" s="96">
        <v>780</v>
      </c>
      <c r="AL1855" s="2"/>
      <c r="AM1855" s="95" t="s">
        <v>30912</v>
      </c>
      <c r="AN1855" s="96">
        <v>1100</v>
      </c>
      <c r="AO1855" s="96">
        <v>1050</v>
      </c>
      <c r="AP1855" s="96">
        <v>990</v>
      </c>
      <c r="AQ1855" s="96">
        <v>940</v>
      </c>
      <c r="AR1855" s="96">
        <v>880</v>
      </c>
      <c r="AS1855" s="96">
        <v>830</v>
      </c>
      <c r="AT1855" s="96">
        <v>770</v>
      </c>
      <c r="AU1855" s="96">
        <v>660</v>
      </c>
      <c r="AW1855" s="95" t="s">
        <v>30912</v>
      </c>
      <c r="AX1855" s="96">
        <v>400</v>
      </c>
      <c r="AY1855" s="96">
        <v>380</v>
      </c>
      <c r="AZ1855" s="96">
        <v>360</v>
      </c>
      <c r="BA1855" s="96">
        <v>340</v>
      </c>
      <c r="BB1855" s="96">
        <v>320</v>
      </c>
      <c r="BC1855" s="96">
        <v>300</v>
      </c>
      <c r="BD1855" s="96">
        <v>280</v>
      </c>
      <c r="BE1855" s="96">
        <v>240</v>
      </c>
      <c r="BF1855" s="95" t="s">
        <v>30912</v>
      </c>
      <c r="BG1855" s="96">
        <v>500</v>
      </c>
      <c r="BH1855" s="96">
        <v>480</v>
      </c>
      <c r="BI1855" s="96">
        <v>450</v>
      </c>
      <c r="BJ1855" s="96">
        <v>430</v>
      </c>
      <c r="BK1855" s="96">
        <v>400</v>
      </c>
      <c r="BL1855" s="96">
        <v>380</v>
      </c>
      <c r="BM1855" s="96">
        <v>350</v>
      </c>
      <c r="BN1855" s="96">
        <v>300</v>
      </c>
      <c r="CH1855" s="2">
        <v>67183</v>
      </c>
      <c r="CI1855" s="2" t="s">
        <v>122</v>
      </c>
      <c r="CP1855" s="3">
        <v>64704</v>
      </c>
      <c r="CQ1855" s="3" t="s">
        <v>125</v>
      </c>
      <c r="CR1855" s="3" t="s">
        <v>124</v>
      </c>
    </row>
    <row r="1856" spans="19:96" x14ac:dyDescent="0.25">
      <c r="S1856" s="2"/>
      <c r="T1856" s="95" t="s">
        <v>1783</v>
      </c>
      <c r="U1856" s="96">
        <v>900</v>
      </c>
      <c r="V1856" s="96">
        <v>860</v>
      </c>
      <c r="W1856" s="96">
        <v>810</v>
      </c>
      <c r="X1856" s="96">
        <v>770</v>
      </c>
      <c r="Y1856" s="96">
        <v>720</v>
      </c>
      <c r="Z1856" s="96">
        <v>680</v>
      </c>
      <c r="AA1856" s="96">
        <v>630</v>
      </c>
      <c r="AB1856" s="96">
        <v>540</v>
      </c>
      <c r="AC1856" s="95" t="s">
        <v>1783</v>
      </c>
      <c r="AD1856" s="96">
        <v>1400</v>
      </c>
      <c r="AE1856" s="96">
        <v>1330</v>
      </c>
      <c r="AF1856" s="96">
        <v>1260</v>
      </c>
      <c r="AG1856" s="96">
        <v>1190</v>
      </c>
      <c r="AH1856" s="96">
        <v>1120</v>
      </c>
      <c r="AI1856" s="96">
        <v>1050</v>
      </c>
      <c r="AJ1856" s="96">
        <v>980</v>
      </c>
      <c r="AK1856" s="96">
        <v>840</v>
      </c>
      <c r="AL1856" s="2"/>
      <c r="AM1856" s="95" t="s">
        <v>1783</v>
      </c>
      <c r="AN1856" s="96">
        <v>1300</v>
      </c>
      <c r="AO1856" s="96">
        <v>1240</v>
      </c>
      <c r="AP1856" s="96">
        <v>1170</v>
      </c>
      <c r="AQ1856" s="96">
        <v>1110</v>
      </c>
      <c r="AR1856" s="96">
        <v>1040</v>
      </c>
      <c r="AS1856" s="96">
        <v>980</v>
      </c>
      <c r="AT1856" s="96">
        <v>910</v>
      </c>
      <c r="AU1856" s="96">
        <v>780</v>
      </c>
      <c r="AW1856" s="95" t="s">
        <v>1783</v>
      </c>
      <c r="AX1856" s="96">
        <v>400</v>
      </c>
      <c r="AY1856" s="96">
        <v>380</v>
      </c>
      <c r="AZ1856" s="96">
        <v>360</v>
      </c>
      <c r="BA1856" s="96">
        <v>340</v>
      </c>
      <c r="BB1856" s="96">
        <v>320</v>
      </c>
      <c r="BC1856" s="96">
        <v>300</v>
      </c>
      <c r="BD1856" s="96">
        <v>280</v>
      </c>
      <c r="BE1856" s="96">
        <v>240</v>
      </c>
      <c r="BF1856" s="95" t="s">
        <v>1783</v>
      </c>
      <c r="BG1856" s="96">
        <v>600</v>
      </c>
      <c r="BH1856" s="96">
        <v>570</v>
      </c>
      <c r="BI1856" s="96">
        <v>540</v>
      </c>
      <c r="BJ1856" s="96">
        <v>510</v>
      </c>
      <c r="BK1856" s="96">
        <v>480</v>
      </c>
      <c r="BL1856" s="96">
        <v>450</v>
      </c>
      <c r="BM1856" s="96">
        <v>420</v>
      </c>
      <c r="BN1856" s="96">
        <v>360</v>
      </c>
      <c r="CH1856" s="2">
        <v>67185</v>
      </c>
      <c r="CI1856" s="2" t="s">
        <v>124</v>
      </c>
      <c r="CP1856" s="3">
        <v>64705</v>
      </c>
      <c r="CQ1856" s="3" t="s">
        <v>34522</v>
      </c>
      <c r="CR1856" s="3" t="s">
        <v>124</v>
      </c>
    </row>
    <row r="1857" spans="19:96" x14ac:dyDescent="0.25">
      <c r="S1857" s="2"/>
      <c r="T1857" s="95" t="s">
        <v>1784</v>
      </c>
      <c r="U1857" s="96">
        <v>1200</v>
      </c>
      <c r="V1857" s="96">
        <v>1140</v>
      </c>
      <c r="W1857" s="96">
        <v>1080</v>
      </c>
      <c r="X1857" s="96">
        <v>1020</v>
      </c>
      <c r="Y1857" s="96">
        <v>960</v>
      </c>
      <c r="Z1857" s="96">
        <v>900</v>
      </c>
      <c r="AA1857" s="96">
        <v>840</v>
      </c>
      <c r="AB1857" s="96">
        <v>720</v>
      </c>
      <c r="AC1857" s="95" t="s">
        <v>1784</v>
      </c>
      <c r="AD1857" s="96">
        <v>1900</v>
      </c>
      <c r="AE1857" s="96">
        <v>1810</v>
      </c>
      <c r="AF1857" s="96">
        <v>1710</v>
      </c>
      <c r="AG1857" s="96">
        <v>1620</v>
      </c>
      <c r="AH1857" s="96">
        <v>1520</v>
      </c>
      <c r="AI1857" s="96">
        <v>1430</v>
      </c>
      <c r="AJ1857" s="96">
        <v>1330</v>
      </c>
      <c r="AK1857" s="96">
        <v>1140</v>
      </c>
      <c r="AL1857" s="2"/>
      <c r="AM1857" s="95" t="s">
        <v>1784</v>
      </c>
      <c r="AN1857" s="96">
        <v>1800</v>
      </c>
      <c r="AO1857" s="96">
        <v>1710</v>
      </c>
      <c r="AP1857" s="96">
        <v>1620</v>
      </c>
      <c r="AQ1857" s="96">
        <v>1530</v>
      </c>
      <c r="AR1857" s="96">
        <v>1440</v>
      </c>
      <c r="AS1857" s="96">
        <v>1350</v>
      </c>
      <c r="AT1857" s="96">
        <v>1260</v>
      </c>
      <c r="AU1857" s="96">
        <v>1080</v>
      </c>
      <c r="AW1857" s="95" t="s">
        <v>1784</v>
      </c>
      <c r="AX1857" s="96">
        <v>600</v>
      </c>
      <c r="AY1857" s="96">
        <v>570</v>
      </c>
      <c r="AZ1857" s="96">
        <v>540</v>
      </c>
      <c r="BA1857" s="96">
        <v>510</v>
      </c>
      <c r="BB1857" s="96">
        <v>480</v>
      </c>
      <c r="BC1857" s="96">
        <v>450</v>
      </c>
      <c r="BD1857" s="96">
        <v>420</v>
      </c>
      <c r="BE1857" s="96">
        <v>360</v>
      </c>
      <c r="BF1857" s="95" t="s">
        <v>1784</v>
      </c>
      <c r="BG1857" s="96">
        <v>800</v>
      </c>
      <c r="BH1857" s="96">
        <v>760</v>
      </c>
      <c r="BI1857" s="96">
        <v>720</v>
      </c>
      <c r="BJ1857" s="96">
        <v>680</v>
      </c>
      <c r="BK1857" s="96">
        <v>640</v>
      </c>
      <c r="BL1857" s="96">
        <v>600</v>
      </c>
      <c r="BM1857" s="96">
        <v>560</v>
      </c>
      <c r="BN1857" s="96">
        <v>480</v>
      </c>
      <c r="CH1857" s="2">
        <v>67196</v>
      </c>
      <c r="CI1857" s="2" t="s">
        <v>124</v>
      </c>
      <c r="CP1857" s="3">
        <v>64706</v>
      </c>
      <c r="CQ1857" s="3" t="s">
        <v>26444</v>
      </c>
      <c r="CR1857" s="3" t="s">
        <v>124</v>
      </c>
    </row>
    <row r="1858" spans="19:96" x14ac:dyDescent="0.25">
      <c r="S1858" s="2"/>
      <c r="T1858" s="95" t="s">
        <v>1785</v>
      </c>
      <c r="U1858" s="96">
        <v>900</v>
      </c>
      <c r="V1858" s="96">
        <v>860</v>
      </c>
      <c r="W1858" s="96">
        <v>810</v>
      </c>
      <c r="X1858" s="96">
        <v>770</v>
      </c>
      <c r="Y1858" s="96">
        <v>720</v>
      </c>
      <c r="Z1858" s="96">
        <v>680</v>
      </c>
      <c r="AA1858" s="96">
        <v>630</v>
      </c>
      <c r="AB1858" s="96">
        <v>540</v>
      </c>
      <c r="AC1858" s="95" t="s">
        <v>1785</v>
      </c>
      <c r="AD1858" s="96">
        <v>1400</v>
      </c>
      <c r="AE1858" s="96">
        <v>1330</v>
      </c>
      <c r="AF1858" s="96">
        <v>1260</v>
      </c>
      <c r="AG1858" s="96">
        <v>1190</v>
      </c>
      <c r="AH1858" s="96">
        <v>1120</v>
      </c>
      <c r="AI1858" s="96">
        <v>1050</v>
      </c>
      <c r="AJ1858" s="96">
        <v>980</v>
      </c>
      <c r="AK1858" s="96">
        <v>840</v>
      </c>
      <c r="AL1858" s="2"/>
      <c r="AM1858" s="95" t="s">
        <v>1785</v>
      </c>
      <c r="AN1858" s="96">
        <v>1300</v>
      </c>
      <c r="AO1858" s="96">
        <v>1240</v>
      </c>
      <c r="AP1858" s="96">
        <v>1170</v>
      </c>
      <c r="AQ1858" s="96">
        <v>1110</v>
      </c>
      <c r="AR1858" s="96">
        <v>1040</v>
      </c>
      <c r="AS1858" s="96">
        <v>980</v>
      </c>
      <c r="AT1858" s="96">
        <v>910</v>
      </c>
      <c r="AU1858" s="96">
        <v>780</v>
      </c>
      <c r="AW1858" s="95" t="s">
        <v>1785</v>
      </c>
      <c r="AX1858" s="96">
        <v>500</v>
      </c>
      <c r="AY1858" s="96">
        <v>480</v>
      </c>
      <c r="AZ1858" s="96">
        <v>450</v>
      </c>
      <c r="BA1858" s="96">
        <v>430</v>
      </c>
      <c r="BB1858" s="96">
        <v>400</v>
      </c>
      <c r="BC1858" s="96">
        <v>380</v>
      </c>
      <c r="BD1858" s="96">
        <v>350</v>
      </c>
      <c r="BE1858" s="96">
        <v>300</v>
      </c>
      <c r="BF1858" s="95" t="s">
        <v>1785</v>
      </c>
      <c r="BG1858" s="96">
        <v>600</v>
      </c>
      <c r="BH1858" s="96">
        <v>570</v>
      </c>
      <c r="BI1858" s="96">
        <v>540</v>
      </c>
      <c r="BJ1858" s="96">
        <v>510</v>
      </c>
      <c r="BK1858" s="96">
        <v>480</v>
      </c>
      <c r="BL1858" s="96">
        <v>450</v>
      </c>
      <c r="BM1858" s="96">
        <v>420</v>
      </c>
      <c r="BN1858" s="96">
        <v>360</v>
      </c>
      <c r="CH1858" s="2">
        <v>67197</v>
      </c>
      <c r="CI1858" s="2" t="s">
        <v>126</v>
      </c>
      <c r="CP1858" s="3">
        <v>64707</v>
      </c>
      <c r="CQ1858" s="3" t="s">
        <v>14004</v>
      </c>
      <c r="CR1858" s="3" t="s">
        <v>124</v>
      </c>
    </row>
    <row r="1859" spans="19:96" x14ac:dyDescent="0.25">
      <c r="S1859" s="2"/>
      <c r="T1859" s="95" t="s">
        <v>1786</v>
      </c>
      <c r="U1859" s="96">
        <v>800</v>
      </c>
      <c r="V1859" s="96">
        <v>760</v>
      </c>
      <c r="W1859" s="96">
        <v>720</v>
      </c>
      <c r="X1859" s="96">
        <v>680</v>
      </c>
      <c r="Y1859" s="96">
        <v>640</v>
      </c>
      <c r="Z1859" s="96">
        <v>600</v>
      </c>
      <c r="AA1859" s="96">
        <v>560</v>
      </c>
      <c r="AB1859" s="96">
        <v>480</v>
      </c>
      <c r="AC1859" s="95" t="s">
        <v>1786</v>
      </c>
      <c r="AD1859" s="96">
        <v>1300</v>
      </c>
      <c r="AE1859" s="96">
        <v>1240</v>
      </c>
      <c r="AF1859" s="96">
        <v>1170</v>
      </c>
      <c r="AG1859" s="96">
        <v>1110</v>
      </c>
      <c r="AH1859" s="96">
        <v>1040</v>
      </c>
      <c r="AI1859" s="96">
        <v>980</v>
      </c>
      <c r="AJ1859" s="96">
        <v>910</v>
      </c>
      <c r="AK1859" s="96">
        <v>780</v>
      </c>
      <c r="AL1859" s="2"/>
      <c r="AM1859" s="95" t="s">
        <v>1786</v>
      </c>
      <c r="AN1859" s="96">
        <v>1300</v>
      </c>
      <c r="AO1859" s="96">
        <v>1240</v>
      </c>
      <c r="AP1859" s="96">
        <v>1170</v>
      </c>
      <c r="AQ1859" s="96">
        <v>1110</v>
      </c>
      <c r="AR1859" s="96">
        <v>1040</v>
      </c>
      <c r="AS1859" s="96">
        <v>980</v>
      </c>
      <c r="AT1859" s="96">
        <v>910</v>
      </c>
      <c r="AU1859" s="96">
        <v>780</v>
      </c>
      <c r="AW1859" s="95" t="s">
        <v>1786</v>
      </c>
      <c r="AX1859" s="96">
        <v>400</v>
      </c>
      <c r="AY1859" s="96">
        <v>380</v>
      </c>
      <c r="AZ1859" s="96">
        <v>360</v>
      </c>
      <c r="BA1859" s="96">
        <v>340</v>
      </c>
      <c r="BB1859" s="96">
        <v>320</v>
      </c>
      <c r="BC1859" s="96">
        <v>300</v>
      </c>
      <c r="BD1859" s="96">
        <v>280</v>
      </c>
      <c r="BE1859" s="96">
        <v>240</v>
      </c>
      <c r="BF1859" s="95" t="s">
        <v>1786</v>
      </c>
      <c r="BG1859" s="96">
        <v>600</v>
      </c>
      <c r="BH1859" s="96">
        <v>570</v>
      </c>
      <c r="BI1859" s="96">
        <v>540</v>
      </c>
      <c r="BJ1859" s="96">
        <v>510</v>
      </c>
      <c r="BK1859" s="96">
        <v>480</v>
      </c>
      <c r="BL1859" s="96">
        <v>450</v>
      </c>
      <c r="BM1859" s="96">
        <v>420</v>
      </c>
      <c r="BN1859" s="96">
        <v>360</v>
      </c>
      <c r="CH1859" s="2">
        <v>67198</v>
      </c>
      <c r="CI1859" s="2" t="s">
        <v>126</v>
      </c>
      <c r="CP1859" s="3">
        <v>64708</v>
      </c>
      <c r="CQ1859" s="3" t="s">
        <v>34523</v>
      </c>
      <c r="CR1859" s="3" t="s">
        <v>126</v>
      </c>
    </row>
    <row r="1860" spans="19:96" x14ac:dyDescent="0.25">
      <c r="S1860" s="2"/>
      <c r="T1860" s="95" t="s">
        <v>30913</v>
      </c>
      <c r="U1860" s="96">
        <v>700</v>
      </c>
      <c r="V1860" s="96">
        <v>670</v>
      </c>
      <c r="W1860" s="96">
        <v>630</v>
      </c>
      <c r="X1860" s="96">
        <v>600</v>
      </c>
      <c r="Y1860" s="96">
        <v>560</v>
      </c>
      <c r="Z1860" s="96">
        <v>530</v>
      </c>
      <c r="AA1860" s="96">
        <v>490</v>
      </c>
      <c r="AB1860" s="96">
        <v>420</v>
      </c>
      <c r="AC1860" s="95" t="s">
        <v>30913</v>
      </c>
      <c r="AD1860" s="96">
        <v>1100</v>
      </c>
      <c r="AE1860" s="96">
        <v>1050</v>
      </c>
      <c r="AF1860" s="96">
        <v>990</v>
      </c>
      <c r="AG1860" s="96">
        <v>940</v>
      </c>
      <c r="AH1860" s="96">
        <v>880</v>
      </c>
      <c r="AI1860" s="96">
        <v>830</v>
      </c>
      <c r="AJ1860" s="96">
        <v>770</v>
      </c>
      <c r="AK1860" s="96">
        <v>660</v>
      </c>
      <c r="AL1860" s="2"/>
      <c r="AM1860" s="95" t="s">
        <v>30913</v>
      </c>
      <c r="AN1860" s="96">
        <v>1100</v>
      </c>
      <c r="AO1860" s="96">
        <v>1050</v>
      </c>
      <c r="AP1860" s="96">
        <v>990</v>
      </c>
      <c r="AQ1860" s="96">
        <v>940</v>
      </c>
      <c r="AR1860" s="96">
        <v>880</v>
      </c>
      <c r="AS1860" s="96">
        <v>830</v>
      </c>
      <c r="AT1860" s="96">
        <v>770</v>
      </c>
      <c r="AU1860" s="96">
        <v>660</v>
      </c>
      <c r="AW1860" s="95" t="s">
        <v>30913</v>
      </c>
      <c r="AX1860" s="96">
        <v>400</v>
      </c>
      <c r="AY1860" s="96">
        <v>380</v>
      </c>
      <c r="AZ1860" s="96">
        <v>360</v>
      </c>
      <c r="BA1860" s="96">
        <v>340</v>
      </c>
      <c r="BB1860" s="96">
        <v>320</v>
      </c>
      <c r="BC1860" s="96">
        <v>300</v>
      </c>
      <c r="BD1860" s="96">
        <v>280</v>
      </c>
      <c r="BE1860" s="96">
        <v>240</v>
      </c>
      <c r="BF1860" s="95" t="s">
        <v>30913</v>
      </c>
      <c r="BG1860" s="96">
        <v>500</v>
      </c>
      <c r="BH1860" s="96">
        <v>480</v>
      </c>
      <c r="BI1860" s="96">
        <v>450</v>
      </c>
      <c r="BJ1860" s="96">
        <v>430</v>
      </c>
      <c r="BK1860" s="96">
        <v>400</v>
      </c>
      <c r="BL1860" s="96">
        <v>380</v>
      </c>
      <c r="BM1860" s="96">
        <v>350</v>
      </c>
      <c r="BN1860" s="96">
        <v>300</v>
      </c>
      <c r="CH1860" s="2">
        <v>67199</v>
      </c>
      <c r="CI1860" s="2" t="s">
        <v>122</v>
      </c>
      <c r="CP1860" s="3">
        <v>64709</v>
      </c>
      <c r="CQ1860" s="3" t="s">
        <v>34524</v>
      </c>
      <c r="CR1860" s="3" t="s">
        <v>126</v>
      </c>
    </row>
    <row r="1861" spans="19:96" x14ac:dyDescent="0.25">
      <c r="S1861" s="2"/>
      <c r="T1861" s="95" t="s">
        <v>1787</v>
      </c>
      <c r="U1861" s="96">
        <v>1100</v>
      </c>
      <c r="V1861" s="96">
        <v>1050</v>
      </c>
      <c r="W1861" s="96">
        <v>990</v>
      </c>
      <c r="X1861" s="96">
        <v>940</v>
      </c>
      <c r="Y1861" s="96">
        <v>880</v>
      </c>
      <c r="Z1861" s="96">
        <v>830</v>
      </c>
      <c r="AA1861" s="96">
        <v>770</v>
      </c>
      <c r="AB1861" s="96">
        <v>660</v>
      </c>
      <c r="AC1861" s="95" t="s">
        <v>1787</v>
      </c>
      <c r="AD1861" s="96">
        <v>1800</v>
      </c>
      <c r="AE1861" s="96">
        <v>1710</v>
      </c>
      <c r="AF1861" s="96">
        <v>1620</v>
      </c>
      <c r="AG1861" s="96">
        <v>1530</v>
      </c>
      <c r="AH1861" s="96">
        <v>1440</v>
      </c>
      <c r="AI1861" s="96">
        <v>1350</v>
      </c>
      <c r="AJ1861" s="96">
        <v>1260</v>
      </c>
      <c r="AK1861" s="96">
        <v>1080</v>
      </c>
      <c r="AL1861" s="2"/>
      <c r="AM1861" s="95" t="s">
        <v>1787</v>
      </c>
      <c r="AN1861" s="96">
        <v>1600</v>
      </c>
      <c r="AO1861" s="96">
        <v>1520</v>
      </c>
      <c r="AP1861" s="96">
        <v>1440</v>
      </c>
      <c r="AQ1861" s="96">
        <v>1360</v>
      </c>
      <c r="AR1861" s="96">
        <v>1280</v>
      </c>
      <c r="AS1861" s="96">
        <v>1200</v>
      </c>
      <c r="AT1861" s="96">
        <v>1120</v>
      </c>
      <c r="AU1861" s="96">
        <v>960</v>
      </c>
      <c r="AW1861" s="95" t="s">
        <v>1787</v>
      </c>
      <c r="AX1861" s="96">
        <v>500</v>
      </c>
      <c r="AY1861" s="96">
        <v>480</v>
      </c>
      <c r="AZ1861" s="96">
        <v>450</v>
      </c>
      <c r="BA1861" s="96">
        <v>430</v>
      </c>
      <c r="BB1861" s="96">
        <v>400</v>
      </c>
      <c r="BC1861" s="96">
        <v>380</v>
      </c>
      <c r="BD1861" s="96">
        <v>350</v>
      </c>
      <c r="BE1861" s="96">
        <v>300</v>
      </c>
      <c r="BF1861" s="95" t="s">
        <v>1787</v>
      </c>
      <c r="BG1861" s="96">
        <v>700</v>
      </c>
      <c r="BH1861" s="96">
        <v>670</v>
      </c>
      <c r="BI1861" s="96">
        <v>630</v>
      </c>
      <c r="BJ1861" s="96">
        <v>600</v>
      </c>
      <c r="BK1861" s="96">
        <v>560</v>
      </c>
      <c r="BL1861" s="96">
        <v>530</v>
      </c>
      <c r="BM1861" s="96">
        <v>490</v>
      </c>
      <c r="BN1861" s="96">
        <v>420</v>
      </c>
      <c r="CH1861" s="2">
        <v>67200</v>
      </c>
      <c r="CI1861" s="2" t="s">
        <v>122</v>
      </c>
      <c r="CP1861" s="3">
        <v>64714</v>
      </c>
      <c r="CQ1861" s="3" t="s">
        <v>34525</v>
      </c>
      <c r="CR1861" s="3" t="s">
        <v>126</v>
      </c>
    </row>
    <row r="1862" spans="19:96" x14ac:dyDescent="0.25">
      <c r="S1862" s="2"/>
      <c r="T1862" s="95" t="s">
        <v>14224</v>
      </c>
      <c r="U1862" s="96">
        <v>2800</v>
      </c>
      <c r="V1862" s="96">
        <v>2660</v>
      </c>
      <c r="W1862" s="96">
        <v>2520</v>
      </c>
      <c r="X1862" s="96">
        <v>2380</v>
      </c>
      <c r="Y1862" s="96">
        <v>2240</v>
      </c>
      <c r="Z1862" s="96">
        <v>2100</v>
      </c>
      <c r="AA1862" s="96">
        <v>1960</v>
      </c>
      <c r="AB1862" s="96">
        <v>1680</v>
      </c>
      <c r="AC1862" s="95" t="s">
        <v>14224</v>
      </c>
      <c r="AD1862" s="96">
        <v>4500</v>
      </c>
      <c r="AE1862" s="96">
        <v>4280</v>
      </c>
      <c r="AF1862" s="96">
        <v>4050</v>
      </c>
      <c r="AG1862" s="96">
        <v>3830</v>
      </c>
      <c r="AH1862" s="96">
        <v>3600</v>
      </c>
      <c r="AI1862" s="96">
        <v>3380</v>
      </c>
      <c r="AJ1862" s="96">
        <v>3150</v>
      </c>
      <c r="AK1862" s="96">
        <v>2700</v>
      </c>
      <c r="AL1862" s="2"/>
      <c r="AM1862" s="95" t="s">
        <v>14224</v>
      </c>
      <c r="AN1862" s="96">
        <v>4200</v>
      </c>
      <c r="AO1862" s="96">
        <v>3990</v>
      </c>
      <c r="AP1862" s="96">
        <v>3780</v>
      </c>
      <c r="AQ1862" s="96">
        <v>3570</v>
      </c>
      <c r="AR1862" s="96">
        <v>3360</v>
      </c>
      <c r="AS1862" s="96">
        <v>3150</v>
      </c>
      <c r="AT1862" s="96">
        <v>2940</v>
      </c>
      <c r="AU1862" s="96">
        <v>2520</v>
      </c>
      <c r="AW1862" s="95" t="s">
        <v>14224</v>
      </c>
      <c r="AX1862" s="96">
        <v>1400</v>
      </c>
      <c r="AY1862" s="96">
        <v>1330</v>
      </c>
      <c r="AZ1862" s="96">
        <v>1260</v>
      </c>
      <c r="BA1862" s="96">
        <v>1190</v>
      </c>
      <c r="BB1862" s="96">
        <v>1120</v>
      </c>
      <c r="BC1862" s="96">
        <v>1050</v>
      </c>
      <c r="BD1862" s="96">
        <v>980</v>
      </c>
      <c r="BE1862" s="96">
        <v>840</v>
      </c>
      <c r="BF1862" s="95" t="s">
        <v>14224</v>
      </c>
      <c r="BG1862" s="96">
        <v>1800</v>
      </c>
      <c r="BH1862" s="96">
        <v>1710</v>
      </c>
      <c r="BI1862" s="96">
        <v>1620</v>
      </c>
      <c r="BJ1862" s="96">
        <v>1530</v>
      </c>
      <c r="BK1862" s="96">
        <v>1440</v>
      </c>
      <c r="BL1862" s="96">
        <v>1350</v>
      </c>
      <c r="BM1862" s="96">
        <v>1260</v>
      </c>
      <c r="BN1862" s="96">
        <v>1080</v>
      </c>
      <c r="CH1862" s="2">
        <v>67202</v>
      </c>
      <c r="CI1862" s="2" t="s">
        <v>124</v>
      </c>
      <c r="CP1862" s="3">
        <v>64715</v>
      </c>
      <c r="CQ1862" s="3" t="s">
        <v>5153</v>
      </c>
      <c r="CR1862" s="3" t="s">
        <v>126</v>
      </c>
    </row>
    <row r="1863" spans="19:96" x14ac:dyDescent="0.25">
      <c r="S1863" s="2"/>
      <c r="T1863" s="95" t="s">
        <v>1788</v>
      </c>
      <c r="U1863" s="96">
        <v>1600</v>
      </c>
      <c r="V1863" s="96">
        <v>1520</v>
      </c>
      <c r="W1863" s="96">
        <v>1440</v>
      </c>
      <c r="X1863" s="96">
        <v>1360</v>
      </c>
      <c r="Y1863" s="96">
        <v>1280</v>
      </c>
      <c r="Z1863" s="96">
        <v>1200</v>
      </c>
      <c r="AA1863" s="96">
        <v>1120</v>
      </c>
      <c r="AB1863" s="96">
        <v>960</v>
      </c>
      <c r="AC1863" s="95" t="s">
        <v>1788</v>
      </c>
      <c r="AD1863" s="96">
        <v>2600</v>
      </c>
      <c r="AE1863" s="96">
        <v>2470</v>
      </c>
      <c r="AF1863" s="96">
        <v>2340</v>
      </c>
      <c r="AG1863" s="96">
        <v>2210</v>
      </c>
      <c r="AH1863" s="96">
        <v>2080</v>
      </c>
      <c r="AI1863" s="96">
        <v>1950</v>
      </c>
      <c r="AJ1863" s="96">
        <v>1820</v>
      </c>
      <c r="AK1863" s="96">
        <v>1560</v>
      </c>
      <c r="AL1863" s="2"/>
      <c r="AM1863" s="95" t="s">
        <v>1788</v>
      </c>
      <c r="AN1863" s="96">
        <v>2500</v>
      </c>
      <c r="AO1863" s="96">
        <v>2380</v>
      </c>
      <c r="AP1863" s="96">
        <v>2250</v>
      </c>
      <c r="AQ1863" s="96">
        <v>2130</v>
      </c>
      <c r="AR1863" s="96">
        <v>2000</v>
      </c>
      <c r="AS1863" s="96">
        <v>1880</v>
      </c>
      <c r="AT1863" s="96">
        <v>1750</v>
      </c>
      <c r="AU1863" s="96">
        <v>1500</v>
      </c>
      <c r="AW1863" s="95" t="s">
        <v>1788</v>
      </c>
      <c r="AX1863" s="96">
        <v>800</v>
      </c>
      <c r="AY1863" s="96">
        <v>760</v>
      </c>
      <c r="AZ1863" s="96">
        <v>720</v>
      </c>
      <c r="BA1863" s="96">
        <v>680</v>
      </c>
      <c r="BB1863" s="96">
        <v>640</v>
      </c>
      <c r="BC1863" s="96">
        <v>600</v>
      </c>
      <c r="BD1863" s="96">
        <v>560</v>
      </c>
      <c r="BE1863" s="96">
        <v>480</v>
      </c>
      <c r="BF1863" s="95" t="s">
        <v>1788</v>
      </c>
      <c r="BG1863" s="96">
        <v>1100</v>
      </c>
      <c r="BH1863" s="96">
        <v>1050</v>
      </c>
      <c r="BI1863" s="96">
        <v>990</v>
      </c>
      <c r="BJ1863" s="96">
        <v>940</v>
      </c>
      <c r="BK1863" s="96">
        <v>880</v>
      </c>
      <c r="BL1863" s="96">
        <v>830</v>
      </c>
      <c r="BM1863" s="96">
        <v>770</v>
      </c>
      <c r="BN1863" s="96">
        <v>660</v>
      </c>
      <c r="CH1863" s="2">
        <v>67203</v>
      </c>
      <c r="CI1863" s="2" t="s">
        <v>124</v>
      </c>
      <c r="CP1863" s="3">
        <v>64719</v>
      </c>
      <c r="CQ1863" s="3" t="s">
        <v>34526</v>
      </c>
      <c r="CR1863" s="3" t="s">
        <v>126</v>
      </c>
    </row>
    <row r="1864" spans="19:96" x14ac:dyDescent="0.25">
      <c r="S1864" s="2"/>
      <c r="T1864" s="95" t="s">
        <v>1789</v>
      </c>
      <c r="U1864" s="96">
        <v>1400</v>
      </c>
      <c r="V1864" s="96">
        <v>1330</v>
      </c>
      <c r="W1864" s="96">
        <v>1260</v>
      </c>
      <c r="X1864" s="96">
        <v>1190</v>
      </c>
      <c r="Y1864" s="96">
        <v>1120</v>
      </c>
      <c r="Z1864" s="96">
        <v>1050</v>
      </c>
      <c r="AA1864" s="96">
        <v>980</v>
      </c>
      <c r="AB1864" s="96">
        <v>840</v>
      </c>
      <c r="AC1864" s="95" t="s">
        <v>1789</v>
      </c>
      <c r="AD1864" s="96">
        <v>2200</v>
      </c>
      <c r="AE1864" s="96">
        <v>2090</v>
      </c>
      <c r="AF1864" s="96">
        <v>1980</v>
      </c>
      <c r="AG1864" s="96">
        <v>1870</v>
      </c>
      <c r="AH1864" s="96">
        <v>1760</v>
      </c>
      <c r="AI1864" s="96">
        <v>1650</v>
      </c>
      <c r="AJ1864" s="96">
        <v>1540</v>
      </c>
      <c r="AK1864" s="96">
        <v>1320</v>
      </c>
      <c r="AL1864" s="2"/>
      <c r="AM1864" s="95" t="s">
        <v>1789</v>
      </c>
      <c r="AN1864" s="96">
        <v>2100</v>
      </c>
      <c r="AO1864" s="96">
        <v>2000</v>
      </c>
      <c r="AP1864" s="96">
        <v>1890</v>
      </c>
      <c r="AQ1864" s="96">
        <v>1790</v>
      </c>
      <c r="AR1864" s="96">
        <v>1680</v>
      </c>
      <c r="AS1864" s="96">
        <v>1580</v>
      </c>
      <c r="AT1864" s="96">
        <v>1470</v>
      </c>
      <c r="AU1864" s="96">
        <v>1260</v>
      </c>
      <c r="AW1864" s="95" t="s">
        <v>1789</v>
      </c>
      <c r="AX1864" s="96">
        <v>700</v>
      </c>
      <c r="AY1864" s="96">
        <v>670</v>
      </c>
      <c r="AZ1864" s="96">
        <v>630</v>
      </c>
      <c r="BA1864" s="96">
        <v>600</v>
      </c>
      <c r="BB1864" s="96">
        <v>560</v>
      </c>
      <c r="BC1864" s="96">
        <v>530</v>
      </c>
      <c r="BD1864" s="96">
        <v>490</v>
      </c>
      <c r="BE1864" s="96">
        <v>420</v>
      </c>
      <c r="BF1864" s="95" t="s">
        <v>1789</v>
      </c>
      <c r="BG1864" s="96">
        <v>900</v>
      </c>
      <c r="BH1864" s="96">
        <v>860</v>
      </c>
      <c r="BI1864" s="96">
        <v>810</v>
      </c>
      <c r="BJ1864" s="96">
        <v>770</v>
      </c>
      <c r="BK1864" s="96">
        <v>720</v>
      </c>
      <c r="BL1864" s="96">
        <v>680</v>
      </c>
      <c r="BM1864" s="96">
        <v>630</v>
      </c>
      <c r="BN1864" s="96">
        <v>540</v>
      </c>
      <c r="CH1864" s="2">
        <v>67205</v>
      </c>
      <c r="CI1864" s="2" t="s">
        <v>126</v>
      </c>
      <c r="CP1864" s="3">
        <v>64720</v>
      </c>
      <c r="CQ1864" s="3" t="s">
        <v>34526</v>
      </c>
      <c r="CR1864" s="3" t="s">
        <v>126</v>
      </c>
    </row>
    <row r="1865" spans="19:96" x14ac:dyDescent="0.25">
      <c r="S1865" s="2"/>
      <c r="T1865" s="95" t="s">
        <v>1790</v>
      </c>
      <c r="U1865" s="96">
        <v>1400</v>
      </c>
      <c r="V1865" s="96">
        <v>1330</v>
      </c>
      <c r="W1865" s="96">
        <v>1260</v>
      </c>
      <c r="X1865" s="96">
        <v>1190</v>
      </c>
      <c r="Y1865" s="96">
        <v>1120</v>
      </c>
      <c r="Z1865" s="96">
        <v>1050</v>
      </c>
      <c r="AA1865" s="96">
        <v>980</v>
      </c>
      <c r="AB1865" s="96">
        <v>840</v>
      </c>
      <c r="AC1865" s="95" t="s">
        <v>1790</v>
      </c>
      <c r="AD1865" s="96">
        <v>2200</v>
      </c>
      <c r="AE1865" s="96">
        <v>2090</v>
      </c>
      <c r="AF1865" s="96">
        <v>1980</v>
      </c>
      <c r="AG1865" s="96">
        <v>1870</v>
      </c>
      <c r="AH1865" s="96">
        <v>1760</v>
      </c>
      <c r="AI1865" s="96">
        <v>1650</v>
      </c>
      <c r="AJ1865" s="96">
        <v>1540</v>
      </c>
      <c r="AK1865" s="96">
        <v>1320</v>
      </c>
      <c r="AL1865" s="2"/>
      <c r="AM1865" s="95" t="s">
        <v>1790</v>
      </c>
      <c r="AN1865" s="96">
        <v>2100</v>
      </c>
      <c r="AO1865" s="96">
        <v>2000</v>
      </c>
      <c r="AP1865" s="96">
        <v>1890</v>
      </c>
      <c r="AQ1865" s="96">
        <v>1790</v>
      </c>
      <c r="AR1865" s="96">
        <v>1680</v>
      </c>
      <c r="AS1865" s="96">
        <v>1580</v>
      </c>
      <c r="AT1865" s="96">
        <v>1470</v>
      </c>
      <c r="AU1865" s="96">
        <v>1260</v>
      </c>
      <c r="AW1865" s="95" t="s">
        <v>1790</v>
      </c>
      <c r="AX1865" s="96">
        <v>700</v>
      </c>
      <c r="AY1865" s="96">
        <v>670</v>
      </c>
      <c r="AZ1865" s="96">
        <v>630</v>
      </c>
      <c r="BA1865" s="96">
        <v>600</v>
      </c>
      <c r="BB1865" s="96">
        <v>560</v>
      </c>
      <c r="BC1865" s="96">
        <v>530</v>
      </c>
      <c r="BD1865" s="96">
        <v>490</v>
      </c>
      <c r="BE1865" s="96">
        <v>420</v>
      </c>
      <c r="BF1865" s="95" t="s">
        <v>1790</v>
      </c>
      <c r="BG1865" s="96">
        <v>900</v>
      </c>
      <c r="BH1865" s="96">
        <v>860</v>
      </c>
      <c r="BI1865" s="96">
        <v>810</v>
      </c>
      <c r="BJ1865" s="96">
        <v>770</v>
      </c>
      <c r="BK1865" s="96">
        <v>720</v>
      </c>
      <c r="BL1865" s="96">
        <v>680</v>
      </c>
      <c r="BM1865" s="96">
        <v>630</v>
      </c>
      <c r="BN1865" s="96">
        <v>540</v>
      </c>
      <c r="CH1865" s="2">
        <v>67209</v>
      </c>
      <c r="CI1865" s="2" t="s">
        <v>122</v>
      </c>
      <c r="CP1865" s="3">
        <v>64723</v>
      </c>
      <c r="CQ1865" s="3" t="s">
        <v>24694</v>
      </c>
      <c r="CR1865" s="3" t="s">
        <v>124</v>
      </c>
    </row>
    <row r="1866" spans="19:96" x14ac:dyDescent="0.25">
      <c r="S1866" s="2"/>
      <c r="T1866" s="95" t="s">
        <v>1791</v>
      </c>
      <c r="U1866" s="96">
        <v>1200</v>
      </c>
      <c r="V1866" s="96">
        <v>1140</v>
      </c>
      <c r="W1866" s="96">
        <v>1080</v>
      </c>
      <c r="X1866" s="96">
        <v>1020</v>
      </c>
      <c r="Y1866" s="96">
        <v>960</v>
      </c>
      <c r="Z1866" s="96">
        <v>900</v>
      </c>
      <c r="AA1866" s="96">
        <v>840</v>
      </c>
      <c r="AB1866" s="96">
        <v>720</v>
      </c>
      <c r="AC1866" s="95" t="s">
        <v>1791</v>
      </c>
      <c r="AD1866" s="96">
        <v>1900</v>
      </c>
      <c r="AE1866" s="96">
        <v>1810</v>
      </c>
      <c r="AF1866" s="96">
        <v>1710</v>
      </c>
      <c r="AG1866" s="96">
        <v>1620</v>
      </c>
      <c r="AH1866" s="96">
        <v>1520</v>
      </c>
      <c r="AI1866" s="96">
        <v>1430</v>
      </c>
      <c r="AJ1866" s="96">
        <v>1330</v>
      </c>
      <c r="AK1866" s="96">
        <v>1140</v>
      </c>
      <c r="AL1866" s="2"/>
      <c r="AM1866" s="95" t="s">
        <v>1791</v>
      </c>
      <c r="AN1866" s="96">
        <v>1700</v>
      </c>
      <c r="AO1866" s="96">
        <v>1620</v>
      </c>
      <c r="AP1866" s="96">
        <v>1530</v>
      </c>
      <c r="AQ1866" s="96">
        <v>1450</v>
      </c>
      <c r="AR1866" s="96">
        <v>1360</v>
      </c>
      <c r="AS1866" s="96">
        <v>1280</v>
      </c>
      <c r="AT1866" s="96">
        <v>1190</v>
      </c>
      <c r="AU1866" s="96">
        <v>1020</v>
      </c>
      <c r="AW1866" s="95" t="s">
        <v>1791</v>
      </c>
      <c r="AX1866" s="96">
        <v>600</v>
      </c>
      <c r="AY1866" s="96">
        <v>570</v>
      </c>
      <c r="AZ1866" s="96">
        <v>540</v>
      </c>
      <c r="BA1866" s="96">
        <v>510</v>
      </c>
      <c r="BB1866" s="96">
        <v>480</v>
      </c>
      <c r="BC1866" s="96">
        <v>450</v>
      </c>
      <c r="BD1866" s="96">
        <v>420</v>
      </c>
      <c r="BE1866" s="96">
        <v>360</v>
      </c>
      <c r="BF1866" s="95" t="s">
        <v>1791</v>
      </c>
      <c r="BG1866" s="96">
        <v>800</v>
      </c>
      <c r="BH1866" s="96">
        <v>760</v>
      </c>
      <c r="BI1866" s="96">
        <v>720</v>
      </c>
      <c r="BJ1866" s="96">
        <v>680</v>
      </c>
      <c r="BK1866" s="96">
        <v>640</v>
      </c>
      <c r="BL1866" s="96">
        <v>600</v>
      </c>
      <c r="BM1866" s="96">
        <v>560</v>
      </c>
      <c r="BN1866" s="96">
        <v>480</v>
      </c>
      <c r="CH1866" s="2">
        <v>67212</v>
      </c>
      <c r="CI1866" s="2" t="s">
        <v>122</v>
      </c>
      <c r="CP1866" s="3">
        <v>64727</v>
      </c>
      <c r="CQ1866" s="3" t="s">
        <v>34527</v>
      </c>
      <c r="CR1866" s="3" t="s">
        <v>126</v>
      </c>
    </row>
    <row r="1867" spans="19:96" x14ac:dyDescent="0.25">
      <c r="S1867" s="2"/>
      <c r="T1867" s="95" t="s">
        <v>1792</v>
      </c>
      <c r="U1867" s="96">
        <v>1200</v>
      </c>
      <c r="V1867" s="96">
        <v>1140</v>
      </c>
      <c r="W1867" s="96">
        <v>1080</v>
      </c>
      <c r="X1867" s="96">
        <v>1020</v>
      </c>
      <c r="Y1867" s="96">
        <v>960</v>
      </c>
      <c r="Z1867" s="96">
        <v>900</v>
      </c>
      <c r="AA1867" s="96">
        <v>840</v>
      </c>
      <c r="AB1867" s="96">
        <v>720</v>
      </c>
      <c r="AC1867" s="95" t="s">
        <v>1792</v>
      </c>
      <c r="AD1867" s="96">
        <v>1900</v>
      </c>
      <c r="AE1867" s="96">
        <v>1810</v>
      </c>
      <c r="AF1867" s="96">
        <v>1710</v>
      </c>
      <c r="AG1867" s="96">
        <v>1620</v>
      </c>
      <c r="AH1867" s="96">
        <v>1520</v>
      </c>
      <c r="AI1867" s="96">
        <v>1430</v>
      </c>
      <c r="AJ1867" s="96">
        <v>1330</v>
      </c>
      <c r="AK1867" s="96">
        <v>1140</v>
      </c>
      <c r="AL1867" s="2"/>
      <c r="AM1867" s="95" t="s">
        <v>1792</v>
      </c>
      <c r="AN1867" s="96">
        <v>1700</v>
      </c>
      <c r="AO1867" s="96">
        <v>1620</v>
      </c>
      <c r="AP1867" s="96">
        <v>1530</v>
      </c>
      <c r="AQ1867" s="96">
        <v>1450</v>
      </c>
      <c r="AR1867" s="96">
        <v>1360</v>
      </c>
      <c r="AS1867" s="96">
        <v>1280</v>
      </c>
      <c r="AT1867" s="96">
        <v>1190</v>
      </c>
      <c r="AU1867" s="96">
        <v>1020</v>
      </c>
      <c r="AW1867" s="95" t="s">
        <v>1792</v>
      </c>
      <c r="AX1867" s="96">
        <v>600</v>
      </c>
      <c r="AY1867" s="96">
        <v>570</v>
      </c>
      <c r="AZ1867" s="96">
        <v>540</v>
      </c>
      <c r="BA1867" s="96">
        <v>510</v>
      </c>
      <c r="BB1867" s="96">
        <v>480</v>
      </c>
      <c r="BC1867" s="96">
        <v>450</v>
      </c>
      <c r="BD1867" s="96">
        <v>420</v>
      </c>
      <c r="BE1867" s="96">
        <v>360</v>
      </c>
      <c r="BF1867" s="95" t="s">
        <v>1792</v>
      </c>
      <c r="BG1867" s="96">
        <v>800</v>
      </c>
      <c r="BH1867" s="96">
        <v>760</v>
      </c>
      <c r="BI1867" s="96">
        <v>720</v>
      </c>
      <c r="BJ1867" s="96">
        <v>680</v>
      </c>
      <c r="BK1867" s="96">
        <v>640</v>
      </c>
      <c r="BL1867" s="96">
        <v>600</v>
      </c>
      <c r="BM1867" s="96">
        <v>560</v>
      </c>
      <c r="BN1867" s="96">
        <v>480</v>
      </c>
      <c r="CH1867" s="2">
        <v>67213</v>
      </c>
      <c r="CI1867" s="2" t="s">
        <v>124</v>
      </c>
      <c r="CP1867" s="3">
        <v>64728</v>
      </c>
      <c r="CQ1867" s="3" t="s">
        <v>34528</v>
      </c>
      <c r="CR1867" s="3" t="s">
        <v>126</v>
      </c>
    </row>
    <row r="1868" spans="19:96" x14ac:dyDescent="0.25">
      <c r="S1868" s="2"/>
      <c r="T1868" s="95" t="s">
        <v>1793</v>
      </c>
      <c r="U1868" s="96">
        <v>1000</v>
      </c>
      <c r="V1868" s="96">
        <v>950</v>
      </c>
      <c r="W1868" s="96">
        <v>900</v>
      </c>
      <c r="X1868" s="96">
        <v>850</v>
      </c>
      <c r="Y1868" s="96">
        <v>800</v>
      </c>
      <c r="Z1868" s="96">
        <v>750</v>
      </c>
      <c r="AA1868" s="96">
        <v>700</v>
      </c>
      <c r="AB1868" s="96">
        <v>600</v>
      </c>
      <c r="AC1868" s="95" t="s">
        <v>1793</v>
      </c>
      <c r="AD1868" s="96">
        <v>1600</v>
      </c>
      <c r="AE1868" s="96">
        <v>1520</v>
      </c>
      <c r="AF1868" s="96">
        <v>1440</v>
      </c>
      <c r="AG1868" s="96">
        <v>1360</v>
      </c>
      <c r="AH1868" s="96">
        <v>1280</v>
      </c>
      <c r="AI1868" s="96">
        <v>1200</v>
      </c>
      <c r="AJ1868" s="96">
        <v>1120</v>
      </c>
      <c r="AK1868" s="96">
        <v>960</v>
      </c>
      <c r="AL1868" s="2"/>
      <c r="AM1868" s="95" t="s">
        <v>1793</v>
      </c>
      <c r="AN1868" s="96">
        <v>1500</v>
      </c>
      <c r="AO1868" s="96">
        <v>1430</v>
      </c>
      <c r="AP1868" s="96">
        <v>1350</v>
      </c>
      <c r="AQ1868" s="96">
        <v>1280</v>
      </c>
      <c r="AR1868" s="96">
        <v>1200</v>
      </c>
      <c r="AS1868" s="96">
        <v>1130</v>
      </c>
      <c r="AT1868" s="96">
        <v>1050</v>
      </c>
      <c r="AU1868" s="96">
        <v>900</v>
      </c>
      <c r="AW1868" s="95" t="s">
        <v>1793</v>
      </c>
      <c r="AX1868" s="96">
        <v>500</v>
      </c>
      <c r="AY1868" s="96">
        <v>480</v>
      </c>
      <c r="AZ1868" s="96">
        <v>450</v>
      </c>
      <c r="BA1868" s="96">
        <v>430</v>
      </c>
      <c r="BB1868" s="96">
        <v>400</v>
      </c>
      <c r="BC1868" s="96">
        <v>380</v>
      </c>
      <c r="BD1868" s="96">
        <v>350</v>
      </c>
      <c r="BE1868" s="96">
        <v>300</v>
      </c>
      <c r="BF1868" s="95" t="s">
        <v>1793</v>
      </c>
      <c r="BG1868" s="96">
        <v>700</v>
      </c>
      <c r="BH1868" s="96">
        <v>670</v>
      </c>
      <c r="BI1868" s="96">
        <v>630</v>
      </c>
      <c r="BJ1868" s="96">
        <v>600</v>
      </c>
      <c r="BK1868" s="96">
        <v>560</v>
      </c>
      <c r="BL1868" s="96">
        <v>530</v>
      </c>
      <c r="BM1868" s="96">
        <v>490</v>
      </c>
      <c r="BN1868" s="96">
        <v>420</v>
      </c>
      <c r="CH1868" s="2">
        <v>67214</v>
      </c>
      <c r="CI1868" s="2" t="s">
        <v>124</v>
      </c>
      <c r="CP1868" s="3">
        <v>64736</v>
      </c>
      <c r="CQ1868" s="3" t="s">
        <v>221</v>
      </c>
      <c r="CR1868" s="3" t="s">
        <v>122</v>
      </c>
    </row>
    <row r="1869" spans="19:96" x14ac:dyDescent="0.25">
      <c r="S1869" s="2"/>
      <c r="T1869" s="95" t="s">
        <v>1794</v>
      </c>
      <c r="U1869" s="96">
        <v>800</v>
      </c>
      <c r="V1869" s="96">
        <v>760</v>
      </c>
      <c r="W1869" s="96">
        <v>720</v>
      </c>
      <c r="X1869" s="96">
        <v>680</v>
      </c>
      <c r="Y1869" s="96">
        <v>640</v>
      </c>
      <c r="Z1869" s="96">
        <v>600</v>
      </c>
      <c r="AA1869" s="96">
        <v>560</v>
      </c>
      <c r="AB1869" s="96">
        <v>480</v>
      </c>
      <c r="AC1869" s="95" t="s">
        <v>1794</v>
      </c>
      <c r="AD1869" s="96">
        <v>1300</v>
      </c>
      <c r="AE1869" s="96">
        <v>1240</v>
      </c>
      <c r="AF1869" s="96">
        <v>1170</v>
      </c>
      <c r="AG1869" s="96">
        <v>1110</v>
      </c>
      <c r="AH1869" s="96">
        <v>1040</v>
      </c>
      <c r="AI1869" s="96">
        <v>980</v>
      </c>
      <c r="AJ1869" s="96">
        <v>910</v>
      </c>
      <c r="AK1869" s="96">
        <v>780</v>
      </c>
      <c r="AL1869" s="2"/>
      <c r="AM1869" s="95" t="s">
        <v>1794</v>
      </c>
      <c r="AN1869" s="96">
        <v>1200</v>
      </c>
      <c r="AO1869" s="96">
        <v>1140</v>
      </c>
      <c r="AP1869" s="96">
        <v>1080</v>
      </c>
      <c r="AQ1869" s="96">
        <v>1020</v>
      </c>
      <c r="AR1869" s="96">
        <v>960</v>
      </c>
      <c r="AS1869" s="96">
        <v>900</v>
      </c>
      <c r="AT1869" s="96">
        <v>840</v>
      </c>
      <c r="AU1869" s="96">
        <v>720</v>
      </c>
      <c r="AW1869" s="95" t="s">
        <v>1794</v>
      </c>
      <c r="AX1869" s="96">
        <v>400</v>
      </c>
      <c r="AY1869" s="96">
        <v>380</v>
      </c>
      <c r="AZ1869" s="96">
        <v>360</v>
      </c>
      <c r="BA1869" s="96">
        <v>340</v>
      </c>
      <c r="BB1869" s="96">
        <v>320</v>
      </c>
      <c r="BC1869" s="96">
        <v>300</v>
      </c>
      <c r="BD1869" s="96">
        <v>280</v>
      </c>
      <c r="BE1869" s="96">
        <v>240</v>
      </c>
      <c r="BF1869" s="95" t="s">
        <v>1794</v>
      </c>
      <c r="BG1869" s="96">
        <v>500</v>
      </c>
      <c r="BH1869" s="96">
        <v>480</v>
      </c>
      <c r="BI1869" s="96">
        <v>450</v>
      </c>
      <c r="BJ1869" s="96">
        <v>430</v>
      </c>
      <c r="BK1869" s="96">
        <v>400</v>
      </c>
      <c r="BL1869" s="96">
        <v>380</v>
      </c>
      <c r="BM1869" s="96">
        <v>350</v>
      </c>
      <c r="BN1869" s="96">
        <v>300</v>
      </c>
      <c r="CH1869" s="2">
        <v>67215</v>
      </c>
      <c r="CI1869" s="2" t="s">
        <v>126</v>
      </c>
      <c r="CP1869" s="3">
        <v>64737</v>
      </c>
      <c r="CQ1869" s="3" t="s">
        <v>26445</v>
      </c>
      <c r="CR1869" s="3" t="s">
        <v>124</v>
      </c>
    </row>
    <row r="1870" spans="19:96" x14ac:dyDescent="0.25">
      <c r="S1870" s="2"/>
      <c r="T1870" s="95" t="s">
        <v>27756</v>
      </c>
      <c r="U1870" s="96">
        <v>900</v>
      </c>
      <c r="V1870" s="96">
        <v>860</v>
      </c>
      <c r="W1870" s="96">
        <v>810</v>
      </c>
      <c r="X1870" s="96">
        <v>770</v>
      </c>
      <c r="Y1870" s="96">
        <v>720</v>
      </c>
      <c r="Z1870" s="96">
        <v>680</v>
      </c>
      <c r="AA1870" s="96">
        <v>630</v>
      </c>
      <c r="AB1870" s="96">
        <v>540</v>
      </c>
      <c r="AC1870" s="95" t="s">
        <v>27756</v>
      </c>
      <c r="AD1870" s="96">
        <v>1400</v>
      </c>
      <c r="AE1870" s="96">
        <v>1330</v>
      </c>
      <c r="AF1870" s="96">
        <v>1260</v>
      </c>
      <c r="AG1870" s="96">
        <v>1190</v>
      </c>
      <c r="AH1870" s="96">
        <v>1120</v>
      </c>
      <c r="AI1870" s="96">
        <v>1050</v>
      </c>
      <c r="AJ1870" s="96">
        <v>980</v>
      </c>
      <c r="AK1870" s="96">
        <v>840</v>
      </c>
      <c r="AL1870" s="2"/>
      <c r="AM1870" s="95" t="s">
        <v>27756</v>
      </c>
      <c r="AN1870" s="96">
        <v>1300</v>
      </c>
      <c r="AO1870" s="96">
        <v>1240</v>
      </c>
      <c r="AP1870" s="96">
        <v>1170</v>
      </c>
      <c r="AQ1870" s="96">
        <v>1110</v>
      </c>
      <c r="AR1870" s="96">
        <v>1040</v>
      </c>
      <c r="AS1870" s="96">
        <v>980</v>
      </c>
      <c r="AT1870" s="96">
        <v>910</v>
      </c>
      <c r="AU1870" s="96">
        <v>780</v>
      </c>
      <c r="AW1870" s="95" t="s">
        <v>27756</v>
      </c>
      <c r="AX1870" s="96">
        <v>400</v>
      </c>
      <c r="AY1870" s="96">
        <v>380</v>
      </c>
      <c r="AZ1870" s="96">
        <v>360</v>
      </c>
      <c r="BA1870" s="96">
        <v>340</v>
      </c>
      <c r="BB1870" s="96">
        <v>320</v>
      </c>
      <c r="BC1870" s="96">
        <v>300</v>
      </c>
      <c r="BD1870" s="96">
        <v>280</v>
      </c>
      <c r="BE1870" s="96">
        <v>240</v>
      </c>
      <c r="BF1870" s="95" t="s">
        <v>27756</v>
      </c>
      <c r="BG1870" s="96">
        <v>600</v>
      </c>
      <c r="BH1870" s="96">
        <v>570</v>
      </c>
      <c r="BI1870" s="96">
        <v>540</v>
      </c>
      <c r="BJ1870" s="96">
        <v>510</v>
      </c>
      <c r="BK1870" s="96">
        <v>480</v>
      </c>
      <c r="BL1870" s="96">
        <v>450</v>
      </c>
      <c r="BM1870" s="96">
        <v>420</v>
      </c>
      <c r="BN1870" s="96">
        <v>360</v>
      </c>
      <c r="CH1870" s="2">
        <v>67216</v>
      </c>
      <c r="CI1870" s="2" t="s">
        <v>126</v>
      </c>
      <c r="CP1870" s="3">
        <v>64738</v>
      </c>
      <c r="CQ1870" s="3" t="s">
        <v>16643</v>
      </c>
      <c r="CR1870" s="3" t="s">
        <v>124</v>
      </c>
    </row>
    <row r="1871" spans="19:96" x14ac:dyDescent="0.25">
      <c r="S1871" s="2"/>
      <c r="T1871" s="95" t="s">
        <v>1795</v>
      </c>
      <c r="U1871" s="96">
        <v>1100</v>
      </c>
      <c r="V1871" s="96">
        <v>1050</v>
      </c>
      <c r="W1871" s="96">
        <v>990</v>
      </c>
      <c r="X1871" s="96">
        <v>940</v>
      </c>
      <c r="Y1871" s="96">
        <v>880</v>
      </c>
      <c r="Z1871" s="96">
        <v>830</v>
      </c>
      <c r="AA1871" s="96">
        <v>770</v>
      </c>
      <c r="AB1871" s="96">
        <v>660</v>
      </c>
      <c r="AC1871" s="95" t="s">
        <v>1795</v>
      </c>
      <c r="AD1871" s="96">
        <v>1800</v>
      </c>
      <c r="AE1871" s="96">
        <v>1710</v>
      </c>
      <c r="AF1871" s="96">
        <v>1620</v>
      </c>
      <c r="AG1871" s="96">
        <v>1530</v>
      </c>
      <c r="AH1871" s="96">
        <v>1440</v>
      </c>
      <c r="AI1871" s="96">
        <v>1350</v>
      </c>
      <c r="AJ1871" s="96">
        <v>1260</v>
      </c>
      <c r="AK1871" s="96">
        <v>1080</v>
      </c>
      <c r="AL1871" s="2"/>
      <c r="AM1871" s="95" t="s">
        <v>1795</v>
      </c>
      <c r="AN1871" s="96">
        <v>1600</v>
      </c>
      <c r="AO1871" s="96">
        <v>1520</v>
      </c>
      <c r="AP1871" s="96">
        <v>1440</v>
      </c>
      <c r="AQ1871" s="96">
        <v>1360</v>
      </c>
      <c r="AR1871" s="96">
        <v>1280</v>
      </c>
      <c r="AS1871" s="96">
        <v>1200</v>
      </c>
      <c r="AT1871" s="96">
        <v>1120</v>
      </c>
      <c r="AU1871" s="96">
        <v>960</v>
      </c>
      <c r="AW1871" s="95" t="s">
        <v>1795</v>
      </c>
      <c r="AX1871" s="96">
        <v>500</v>
      </c>
      <c r="AY1871" s="96">
        <v>480</v>
      </c>
      <c r="AZ1871" s="96">
        <v>450</v>
      </c>
      <c r="BA1871" s="96">
        <v>430</v>
      </c>
      <c r="BB1871" s="96">
        <v>400</v>
      </c>
      <c r="BC1871" s="96">
        <v>380</v>
      </c>
      <c r="BD1871" s="96">
        <v>350</v>
      </c>
      <c r="BE1871" s="96">
        <v>300</v>
      </c>
      <c r="BF1871" s="95" t="s">
        <v>1795</v>
      </c>
      <c r="BG1871" s="96">
        <v>700</v>
      </c>
      <c r="BH1871" s="96">
        <v>670</v>
      </c>
      <c r="BI1871" s="96">
        <v>630</v>
      </c>
      <c r="BJ1871" s="96">
        <v>600</v>
      </c>
      <c r="BK1871" s="96">
        <v>560</v>
      </c>
      <c r="BL1871" s="96">
        <v>530</v>
      </c>
      <c r="BM1871" s="96">
        <v>490</v>
      </c>
      <c r="BN1871" s="96">
        <v>420</v>
      </c>
      <c r="CH1871" s="2">
        <v>67217</v>
      </c>
      <c r="CI1871" s="2" t="s">
        <v>126</v>
      </c>
      <c r="CP1871" s="3">
        <v>64739</v>
      </c>
      <c r="CQ1871" s="3" t="s">
        <v>26446</v>
      </c>
      <c r="CR1871" s="3" t="s">
        <v>124</v>
      </c>
    </row>
    <row r="1872" spans="19:96" x14ac:dyDescent="0.25">
      <c r="S1872" s="2"/>
      <c r="T1872" s="95" t="s">
        <v>1796</v>
      </c>
      <c r="U1872" s="96">
        <v>600</v>
      </c>
      <c r="V1872" s="96">
        <v>570</v>
      </c>
      <c r="W1872" s="96">
        <v>540</v>
      </c>
      <c r="X1872" s="96">
        <v>510</v>
      </c>
      <c r="Y1872" s="96">
        <v>480</v>
      </c>
      <c r="Z1872" s="96">
        <v>450</v>
      </c>
      <c r="AA1872" s="96">
        <v>420</v>
      </c>
      <c r="AB1872" s="96">
        <v>360</v>
      </c>
      <c r="AC1872" s="95" t="s">
        <v>1796</v>
      </c>
      <c r="AD1872" s="96">
        <v>1000</v>
      </c>
      <c r="AE1872" s="96">
        <v>950</v>
      </c>
      <c r="AF1872" s="96">
        <v>900</v>
      </c>
      <c r="AG1872" s="96">
        <v>850</v>
      </c>
      <c r="AH1872" s="96">
        <v>800</v>
      </c>
      <c r="AI1872" s="96">
        <v>750</v>
      </c>
      <c r="AJ1872" s="96">
        <v>700</v>
      </c>
      <c r="AK1872" s="96">
        <v>600</v>
      </c>
      <c r="AL1872" s="2"/>
      <c r="AM1872" s="95" t="s">
        <v>1796</v>
      </c>
      <c r="AN1872" s="96">
        <v>1000</v>
      </c>
      <c r="AO1872" s="96">
        <v>950</v>
      </c>
      <c r="AP1872" s="96">
        <v>900</v>
      </c>
      <c r="AQ1872" s="96">
        <v>850</v>
      </c>
      <c r="AR1872" s="96">
        <v>800</v>
      </c>
      <c r="AS1872" s="96">
        <v>750</v>
      </c>
      <c r="AT1872" s="96">
        <v>700</v>
      </c>
      <c r="AU1872" s="96">
        <v>600</v>
      </c>
      <c r="AW1872" s="95" t="s">
        <v>1796</v>
      </c>
      <c r="AX1872" s="96">
        <v>300</v>
      </c>
      <c r="AY1872" s="96">
        <v>290</v>
      </c>
      <c r="AZ1872" s="96">
        <v>270</v>
      </c>
      <c r="BA1872" s="96">
        <v>260</v>
      </c>
      <c r="BB1872" s="96">
        <v>240</v>
      </c>
      <c r="BC1872" s="96">
        <v>230</v>
      </c>
      <c r="BD1872" s="96">
        <v>210</v>
      </c>
      <c r="BE1872" s="96">
        <v>180</v>
      </c>
      <c r="BF1872" s="95" t="s">
        <v>1796</v>
      </c>
      <c r="BG1872" s="96">
        <v>400</v>
      </c>
      <c r="BH1872" s="96">
        <v>380</v>
      </c>
      <c r="BI1872" s="96">
        <v>360</v>
      </c>
      <c r="BJ1872" s="96">
        <v>340</v>
      </c>
      <c r="BK1872" s="96">
        <v>320</v>
      </c>
      <c r="BL1872" s="96">
        <v>300</v>
      </c>
      <c r="BM1872" s="96">
        <v>280</v>
      </c>
      <c r="BN1872" s="96">
        <v>240</v>
      </c>
      <c r="CH1872" s="2">
        <v>67218</v>
      </c>
      <c r="CI1872" s="2" t="s">
        <v>126</v>
      </c>
      <c r="CP1872" s="3">
        <v>64740</v>
      </c>
      <c r="CQ1872" s="3" t="s">
        <v>29360</v>
      </c>
      <c r="CR1872" s="3" t="s">
        <v>124</v>
      </c>
    </row>
    <row r="1873" spans="19:96" x14ac:dyDescent="0.25">
      <c r="S1873" s="2"/>
      <c r="T1873" s="95" t="s">
        <v>1797</v>
      </c>
      <c r="U1873" s="96">
        <v>700</v>
      </c>
      <c r="V1873" s="96">
        <v>670</v>
      </c>
      <c r="W1873" s="96">
        <v>630</v>
      </c>
      <c r="X1873" s="96">
        <v>600</v>
      </c>
      <c r="Y1873" s="96">
        <v>560</v>
      </c>
      <c r="Z1873" s="96">
        <v>530</v>
      </c>
      <c r="AA1873" s="96">
        <v>490</v>
      </c>
      <c r="AB1873" s="96">
        <v>420</v>
      </c>
      <c r="AC1873" s="95" t="s">
        <v>1797</v>
      </c>
      <c r="AD1873" s="96">
        <v>1100</v>
      </c>
      <c r="AE1873" s="96">
        <v>1050</v>
      </c>
      <c r="AF1873" s="96">
        <v>990</v>
      </c>
      <c r="AG1873" s="96">
        <v>940</v>
      </c>
      <c r="AH1873" s="96">
        <v>880</v>
      </c>
      <c r="AI1873" s="96">
        <v>830</v>
      </c>
      <c r="AJ1873" s="96">
        <v>770</v>
      </c>
      <c r="AK1873" s="96">
        <v>660</v>
      </c>
      <c r="AL1873" s="2"/>
      <c r="AM1873" s="95" t="s">
        <v>1797</v>
      </c>
      <c r="AN1873" s="96">
        <v>1000</v>
      </c>
      <c r="AO1873" s="96">
        <v>950</v>
      </c>
      <c r="AP1873" s="96">
        <v>900</v>
      </c>
      <c r="AQ1873" s="96">
        <v>850</v>
      </c>
      <c r="AR1873" s="96">
        <v>800</v>
      </c>
      <c r="AS1873" s="96">
        <v>750</v>
      </c>
      <c r="AT1873" s="96">
        <v>700</v>
      </c>
      <c r="AU1873" s="96">
        <v>600</v>
      </c>
      <c r="AW1873" s="95" t="s">
        <v>1797</v>
      </c>
      <c r="AX1873" s="96">
        <v>300</v>
      </c>
      <c r="AY1873" s="96">
        <v>290</v>
      </c>
      <c r="AZ1873" s="96">
        <v>270</v>
      </c>
      <c r="BA1873" s="96">
        <v>260</v>
      </c>
      <c r="BB1873" s="96">
        <v>240</v>
      </c>
      <c r="BC1873" s="96">
        <v>230</v>
      </c>
      <c r="BD1873" s="96">
        <v>210</v>
      </c>
      <c r="BE1873" s="96">
        <v>180</v>
      </c>
      <c r="BF1873" s="95" t="s">
        <v>1797</v>
      </c>
      <c r="BG1873" s="96">
        <v>500</v>
      </c>
      <c r="BH1873" s="96">
        <v>480</v>
      </c>
      <c r="BI1873" s="96">
        <v>450</v>
      </c>
      <c r="BJ1873" s="96">
        <v>430</v>
      </c>
      <c r="BK1873" s="96">
        <v>400</v>
      </c>
      <c r="BL1873" s="96">
        <v>380</v>
      </c>
      <c r="BM1873" s="96">
        <v>350</v>
      </c>
      <c r="BN1873" s="96">
        <v>300</v>
      </c>
      <c r="CH1873" s="2">
        <v>67220</v>
      </c>
      <c r="CI1873" s="2" t="s">
        <v>126</v>
      </c>
      <c r="CP1873" s="3">
        <v>64741</v>
      </c>
      <c r="CQ1873" s="3" t="s">
        <v>34529</v>
      </c>
      <c r="CR1873" s="3" t="s">
        <v>126</v>
      </c>
    </row>
    <row r="1874" spans="19:96" x14ac:dyDescent="0.25">
      <c r="S1874" s="2"/>
      <c r="T1874" s="95" t="s">
        <v>1798</v>
      </c>
      <c r="U1874" s="96">
        <v>900</v>
      </c>
      <c r="V1874" s="96">
        <v>860</v>
      </c>
      <c r="W1874" s="96">
        <v>810</v>
      </c>
      <c r="X1874" s="96">
        <v>770</v>
      </c>
      <c r="Y1874" s="96">
        <v>720</v>
      </c>
      <c r="Z1874" s="96">
        <v>680</v>
      </c>
      <c r="AA1874" s="96">
        <v>630</v>
      </c>
      <c r="AB1874" s="96">
        <v>540</v>
      </c>
      <c r="AC1874" s="95" t="s">
        <v>1798</v>
      </c>
      <c r="AD1874" s="96">
        <v>1400</v>
      </c>
      <c r="AE1874" s="96">
        <v>1330</v>
      </c>
      <c r="AF1874" s="96">
        <v>1260</v>
      </c>
      <c r="AG1874" s="96">
        <v>1190</v>
      </c>
      <c r="AH1874" s="96">
        <v>1120</v>
      </c>
      <c r="AI1874" s="96">
        <v>1050</v>
      </c>
      <c r="AJ1874" s="96">
        <v>980</v>
      </c>
      <c r="AK1874" s="96">
        <v>840</v>
      </c>
      <c r="AL1874" s="2"/>
      <c r="AM1874" s="95" t="s">
        <v>1798</v>
      </c>
      <c r="AN1874" s="96">
        <v>1400</v>
      </c>
      <c r="AO1874" s="96">
        <v>1330</v>
      </c>
      <c r="AP1874" s="96">
        <v>1260</v>
      </c>
      <c r="AQ1874" s="96">
        <v>1190</v>
      </c>
      <c r="AR1874" s="96">
        <v>1120</v>
      </c>
      <c r="AS1874" s="96">
        <v>1050</v>
      </c>
      <c r="AT1874" s="96">
        <v>980</v>
      </c>
      <c r="AU1874" s="96">
        <v>840</v>
      </c>
      <c r="AW1874" s="95" t="s">
        <v>1798</v>
      </c>
      <c r="AX1874" s="96">
        <v>500</v>
      </c>
      <c r="AY1874" s="96">
        <v>480</v>
      </c>
      <c r="AZ1874" s="96">
        <v>450</v>
      </c>
      <c r="BA1874" s="96">
        <v>430</v>
      </c>
      <c r="BB1874" s="96">
        <v>400</v>
      </c>
      <c r="BC1874" s="96">
        <v>380</v>
      </c>
      <c r="BD1874" s="96">
        <v>350</v>
      </c>
      <c r="BE1874" s="96">
        <v>300</v>
      </c>
      <c r="BF1874" s="95" t="s">
        <v>1798</v>
      </c>
      <c r="BG1874" s="96">
        <v>600</v>
      </c>
      <c r="BH1874" s="96">
        <v>570</v>
      </c>
      <c r="BI1874" s="96">
        <v>540</v>
      </c>
      <c r="BJ1874" s="96">
        <v>510</v>
      </c>
      <c r="BK1874" s="96">
        <v>480</v>
      </c>
      <c r="BL1874" s="96">
        <v>450</v>
      </c>
      <c r="BM1874" s="96">
        <v>420</v>
      </c>
      <c r="BN1874" s="96">
        <v>360</v>
      </c>
      <c r="CH1874" s="2">
        <v>67223</v>
      </c>
      <c r="CI1874" s="2" t="s">
        <v>122</v>
      </c>
      <c r="CP1874" s="3">
        <v>64744</v>
      </c>
      <c r="CQ1874" s="3" t="s">
        <v>12852</v>
      </c>
      <c r="CR1874" s="3" t="s">
        <v>122</v>
      </c>
    </row>
    <row r="1875" spans="19:96" x14ac:dyDescent="0.25">
      <c r="S1875" s="2"/>
      <c r="T1875" s="95" t="s">
        <v>13632</v>
      </c>
      <c r="U1875" s="96">
        <v>1300</v>
      </c>
      <c r="V1875" s="96">
        <v>1240</v>
      </c>
      <c r="W1875" s="96">
        <v>1170</v>
      </c>
      <c r="X1875" s="96">
        <v>1110</v>
      </c>
      <c r="Y1875" s="96">
        <v>1040</v>
      </c>
      <c r="Z1875" s="96">
        <v>980</v>
      </c>
      <c r="AA1875" s="96">
        <v>910</v>
      </c>
      <c r="AB1875" s="96">
        <v>780</v>
      </c>
      <c r="AC1875" s="95" t="s">
        <v>13632</v>
      </c>
      <c r="AD1875" s="96">
        <v>2100</v>
      </c>
      <c r="AE1875" s="96">
        <v>2000</v>
      </c>
      <c r="AF1875" s="96">
        <v>1890</v>
      </c>
      <c r="AG1875" s="96">
        <v>1790</v>
      </c>
      <c r="AH1875" s="96">
        <v>1680</v>
      </c>
      <c r="AI1875" s="96">
        <v>1580</v>
      </c>
      <c r="AJ1875" s="96">
        <v>1470</v>
      </c>
      <c r="AK1875" s="96">
        <v>1260</v>
      </c>
      <c r="AL1875" s="2"/>
      <c r="AM1875" s="95" t="s">
        <v>13632</v>
      </c>
      <c r="AN1875" s="96">
        <v>1900</v>
      </c>
      <c r="AO1875" s="96">
        <v>1810</v>
      </c>
      <c r="AP1875" s="96">
        <v>1710</v>
      </c>
      <c r="AQ1875" s="96">
        <v>1620</v>
      </c>
      <c r="AR1875" s="96">
        <v>1520</v>
      </c>
      <c r="AS1875" s="96">
        <v>1430</v>
      </c>
      <c r="AT1875" s="96">
        <v>1330</v>
      </c>
      <c r="AU1875" s="96">
        <v>1140</v>
      </c>
      <c r="AW1875" s="95" t="s">
        <v>13632</v>
      </c>
      <c r="AX1875" s="96">
        <v>600</v>
      </c>
      <c r="AY1875" s="96">
        <v>570</v>
      </c>
      <c r="AZ1875" s="96">
        <v>540</v>
      </c>
      <c r="BA1875" s="96">
        <v>510</v>
      </c>
      <c r="BB1875" s="96">
        <v>480</v>
      </c>
      <c r="BC1875" s="96">
        <v>450</v>
      </c>
      <c r="BD1875" s="96">
        <v>420</v>
      </c>
      <c r="BE1875" s="96">
        <v>360</v>
      </c>
      <c r="BF1875" s="95" t="s">
        <v>13632</v>
      </c>
      <c r="BG1875" s="96">
        <v>800</v>
      </c>
      <c r="BH1875" s="96">
        <v>760</v>
      </c>
      <c r="BI1875" s="96">
        <v>720</v>
      </c>
      <c r="BJ1875" s="96">
        <v>680</v>
      </c>
      <c r="BK1875" s="96">
        <v>640</v>
      </c>
      <c r="BL1875" s="96">
        <v>600</v>
      </c>
      <c r="BM1875" s="96">
        <v>560</v>
      </c>
      <c r="BN1875" s="96">
        <v>480</v>
      </c>
      <c r="CH1875" s="2">
        <v>67224</v>
      </c>
      <c r="CI1875" s="2" t="s">
        <v>126</v>
      </c>
      <c r="CP1875" s="3">
        <v>64746</v>
      </c>
      <c r="CQ1875" s="3" t="s">
        <v>34530</v>
      </c>
      <c r="CR1875" s="3" t="s">
        <v>122</v>
      </c>
    </row>
    <row r="1876" spans="19:96" x14ac:dyDescent="0.25">
      <c r="S1876" s="2"/>
      <c r="T1876" s="95" t="s">
        <v>1799</v>
      </c>
      <c r="U1876" s="96">
        <v>800</v>
      </c>
      <c r="V1876" s="96">
        <v>760</v>
      </c>
      <c r="W1876" s="96">
        <v>720</v>
      </c>
      <c r="X1876" s="96">
        <v>680</v>
      </c>
      <c r="Y1876" s="96">
        <v>640</v>
      </c>
      <c r="Z1876" s="96">
        <v>600</v>
      </c>
      <c r="AA1876" s="96">
        <v>560</v>
      </c>
      <c r="AB1876" s="96">
        <v>480</v>
      </c>
      <c r="AC1876" s="95" t="s">
        <v>1799</v>
      </c>
      <c r="AD1876" s="96">
        <v>1300</v>
      </c>
      <c r="AE1876" s="96">
        <v>1240</v>
      </c>
      <c r="AF1876" s="96">
        <v>1170</v>
      </c>
      <c r="AG1876" s="96">
        <v>1110</v>
      </c>
      <c r="AH1876" s="96">
        <v>1040</v>
      </c>
      <c r="AI1876" s="96">
        <v>980</v>
      </c>
      <c r="AJ1876" s="96">
        <v>910</v>
      </c>
      <c r="AK1876" s="96">
        <v>780</v>
      </c>
      <c r="AL1876" s="2"/>
      <c r="AM1876" s="95" t="s">
        <v>1799</v>
      </c>
      <c r="AN1876" s="96">
        <v>1200</v>
      </c>
      <c r="AO1876" s="96">
        <v>1140</v>
      </c>
      <c r="AP1876" s="96">
        <v>1080</v>
      </c>
      <c r="AQ1876" s="96">
        <v>1020</v>
      </c>
      <c r="AR1876" s="96">
        <v>960</v>
      </c>
      <c r="AS1876" s="96">
        <v>900</v>
      </c>
      <c r="AT1876" s="96">
        <v>840</v>
      </c>
      <c r="AU1876" s="96">
        <v>720</v>
      </c>
      <c r="AW1876" s="95" t="s">
        <v>1799</v>
      </c>
      <c r="AX1876" s="96">
        <v>400</v>
      </c>
      <c r="AY1876" s="96">
        <v>380</v>
      </c>
      <c r="AZ1876" s="96">
        <v>360</v>
      </c>
      <c r="BA1876" s="96">
        <v>340</v>
      </c>
      <c r="BB1876" s="96">
        <v>320</v>
      </c>
      <c r="BC1876" s="96">
        <v>300</v>
      </c>
      <c r="BD1876" s="96">
        <v>280</v>
      </c>
      <c r="BE1876" s="96">
        <v>240</v>
      </c>
      <c r="BF1876" s="95" t="s">
        <v>1799</v>
      </c>
      <c r="BG1876" s="96">
        <v>500</v>
      </c>
      <c r="BH1876" s="96">
        <v>480</v>
      </c>
      <c r="BI1876" s="96">
        <v>450</v>
      </c>
      <c r="BJ1876" s="96">
        <v>430</v>
      </c>
      <c r="BK1876" s="96">
        <v>400</v>
      </c>
      <c r="BL1876" s="96">
        <v>380</v>
      </c>
      <c r="BM1876" s="96">
        <v>350</v>
      </c>
      <c r="BN1876" s="96">
        <v>300</v>
      </c>
      <c r="CH1876" s="2">
        <v>67225</v>
      </c>
      <c r="CI1876" s="2" t="s">
        <v>124</v>
      </c>
      <c r="CP1876" s="3">
        <v>64747</v>
      </c>
      <c r="CQ1876" s="3" t="s">
        <v>29361</v>
      </c>
      <c r="CR1876" s="3" t="s">
        <v>126</v>
      </c>
    </row>
    <row r="1877" spans="19:96" x14ac:dyDescent="0.25">
      <c r="S1877" s="2"/>
      <c r="T1877" s="95" t="s">
        <v>1800</v>
      </c>
      <c r="U1877" s="96">
        <v>1000</v>
      </c>
      <c r="V1877" s="96">
        <v>950</v>
      </c>
      <c r="W1877" s="96">
        <v>900</v>
      </c>
      <c r="X1877" s="96">
        <v>850</v>
      </c>
      <c r="Y1877" s="96">
        <v>800</v>
      </c>
      <c r="Z1877" s="96">
        <v>750</v>
      </c>
      <c r="AA1877" s="96">
        <v>700</v>
      </c>
      <c r="AB1877" s="96">
        <v>600</v>
      </c>
      <c r="AC1877" s="95" t="s">
        <v>1800</v>
      </c>
      <c r="AD1877" s="96">
        <v>1600</v>
      </c>
      <c r="AE1877" s="96">
        <v>1520</v>
      </c>
      <c r="AF1877" s="96">
        <v>1440</v>
      </c>
      <c r="AG1877" s="96">
        <v>1360</v>
      </c>
      <c r="AH1877" s="96">
        <v>1280</v>
      </c>
      <c r="AI1877" s="96">
        <v>1200</v>
      </c>
      <c r="AJ1877" s="96">
        <v>1120</v>
      </c>
      <c r="AK1877" s="96">
        <v>960</v>
      </c>
      <c r="AL1877" s="2"/>
      <c r="AM1877" s="95" t="s">
        <v>1800</v>
      </c>
      <c r="AN1877" s="96">
        <v>1500</v>
      </c>
      <c r="AO1877" s="96">
        <v>1430</v>
      </c>
      <c r="AP1877" s="96">
        <v>1350</v>
      </c>
      <c r="AQ1877" s="96">
        <v>1280</v>
      </c>
      <c r="AR1877" s="96">
        <v>1200</v>
      </c>
      <c r="AS1877" s="96">
        <v>1130</v>
      </c>
      <c r="AT1877" s="96">
        <v>1050</v>
      </c>
      <c r="AU1877" s="96">
        <v>900</v>
      </c>
      <c r="AW1877" s="95" t="s">
        <v>1800</v>
      </c>
      <c r="AX1877" s="96">
        <v>500</v>
      </c>
      <c r="AY1877" s="96">
        <v>480</v>
      </c>
      <c r="AZ1877" s="96">
        <v>450</v>
      </c>
      <c r="BA1877" s="96">
        <v>430</v>
      </c>
      <c r="BB1877" s="96">
        <v>400</v>
      </c>
      <c r="BC1877" s="96">
        <v>380</v>
      </c>
      <c r="BD1877" s="96">
        <v>350</v>
      </c>
      <c r="BE1877" s="96">
        <v>300</v>
      </c>
      <c r="BF1877" s="95" t="s">
        <v>1800</v>
      </c>
      <c r="BG1877" s="96">
        <v>700</v>
      </c>
      <c r="BH1877" s="96">
        <v>670</v>
      </c>
      <c r="BI1877" s="96">
        <v>630</v>
      </c>
      <c r="BJ1877" s="96">
        <v>600</v>
      </c>
      <c r="BK1877" s="96">
        <v>560</v>
      </c>
      <c r="BL1877" s="96">
        <v>530</v>
      </c>
      <c r="BM1877" s="96">
        <v>490</v>
      </c>
      <c r="BN1877" s="96">
        <v>420</v>
      </c>
      <c r="CH1877" s="2">
        <v>67226</v>
      </c>
      <c r="CI1877" s="2" t="s">
        <v>126</v>
      </c>
      <c r="CP1877" s="3">
        <v>64748</v>
      </c>
      <c r="CQ1877" s="3" t="s">
        <v>24695</v>
      </c>
      <c r="CR1877" s="3" t="s">
        <v>126</v>
      </c>
    </row>
    <row r="1878" spans="19:96" x14ac:dyDescent="0.25">
      <c r="S1878" s="2"/>
      <c r="T1878" s="95" t="s">
        <v>1801</v>
      </c>
      <c r="U1878" s="96">
        <v>800</v>
      </c>
      <c r="V1878" s="96">
        <v>760</v>
      </c>
      <c r="W1878" s="96">
        <v>720</v>
      </c>
      <c r="X1878" s="96">
        <v>680</v>
      </c>
      <c r="Y1878" s="96">
        <v>640</v>
      </c>
      <c r="Z1878" s="96">
        <v>600</v>
      </c>
      <c r="AA1878" s="96">
        <v>560</v>
      </c>
      <c r="AB1878" s="96">
        <v>480</v>
      </c>
      <c r="AC1878" s="95" t="s">
        <v>1801</v>
      </c>
      <c r="AD1878" s="96">
        <v>1300</v>
      </c>
      <c r="AE1878" s="96">
        <v>1240</v>
      </c>
      <c r="AF1878" s="96">
        <v>1170</v>
      </c>
      <c r="AG1878" s="96">
        <v>1110</v>
      </c>
      <c r="AH1878" s="96">
        <v>1040</v>
      </c>
      <c r="AI1878" s="96">
        <v>980</v>
      </c>
      <c r="AJ1878" s="96">
        <v>910</v>
      </c>
      <c r="AK1878" s="96">
        <v>780</v>
      </c>
      <c r="AL1878" s="2"/>
      <c r="AM1878" s="95" t="s">
        <v>1801</v>
      </c>
      <c r="AN1878" s="96">
        <v>1200</v>
      </c>
      <c r="AO1878" s="96">
        <v>1140</v>
      </c>
      <c r="AP1878" s="96">
        <v>1080</v>
      </c>
      <c r="AQ1878" s="96">
        <v>1020</v>
      </c>
      <c r="AR1878" s="96">
        <v>960</v>
      </c>
      <c r="AS1878" s="96">
        <v>900</v>
      </c>
      <c r="AT1878" s="96">
        <v>840</v>
      </c>
      <c r="AU1878" s="96">
        <v>720</v>
      </c>
      <c r="AW1878" s="95" t="s">
        <v>1801</v>
      </c>
      <c r="AX1878" s="96">
        <v>400</v>
      </c>
      <c r="AY1878" s="96">
        <v>380</v>
      </c>
      <c r="AZ1878" s="96">
        <v>360</v>
      </c>
      <c r="BA1878" s="96">
        <v>340</v>
      </c>
      <c r="BB1878" s="96">
        <v>320</v>
      </c>
      <c r="BC1878" s="96">
        <v>300</v>
      </c>
      <c r="BD1878" s="96">
        <v>280</v>
      </c>
      <c r="BE1878" s="96">
        <v>240</v>
      </c>
      <c r="BF1878" s="95" t="s">
        <v>1801</v>
      </c>
      <c r="BG1878" s="96">
        <v>500</v>
      </c>
      <c r="BH1878" s="96">
        <v>480</v>
      </c>
      <c r="BI1878" s="96">
        <v>450</v>
      </c>
      <c r="BJ1878" s="96">
        <v>430</v>
      </c>
      <c r="BK1878" s="96">
        <v>400</v>
      </c>
      <c r="BL1878" s="96">
        <v>380</v>
      </c>
      <c r="BM1878" s="96">
        <v>350</v>
      </c>
      <c r="BN1878" s="96">
        <v>300</v>
      </c>
      <c r="CH1878" s="2">
        <v>67237</v>
      </c>
      <c r="CI1878" s="2" t="s">
        <v>124</v>
      </c>
      <c r="CP1878" s="3">
        <v>64749</v>
      </c>
      <c r="CQ1878" s="3" t="s">
        <v>34531</v>
      </c>
      <c r="CR1878" s="3" t="s">
        <v>126</v>
      </c>
    </row>
    <row r="1879" spans="19:96" x14ac:dyDescent="0.25">
      <c r="S1879" s="2"/>
      <c r="T1879" s="95" t="s">
        <v>1802</v>
      </c>
      <c r="U1879" s="96">
        <v>800</v>
      </c>
      <c r="V1879" s="96">
        <v>760</v>
      </c>
      <c r="W1879" s="96">
        <v>720</v>
      </c>
      <c r="X1879" s="96">
        <v>680</v>
      </c>
      <c r="Y1879" s="96">
        <v>640</v>
      </c>
      <c r="Z1879" s="96">
        <v>600</v>
      </c>
      <c r="AA1879" s="96">
        <v>560</v>
      </c>
      <c r="AB1879" s="96">
        <v>480</v>
      </c>
      <c r="AC1879" s="95" t="s">
        <v>1802</v>
      </c>
      <c r="AD1879" s="96">
        <v>1300</v>
      </c>
      <c r="AE1879" s="96">
        <v>1240</v>
      </c>
      <c r="AF1879" s="96">
        <v>1170</v>
      </c>
      <c r="AG1879" s="96">
        <v>1110</v>
      </c>
      <c r="AH1879" s="96">
        <v>1040</v>
      </c>
      <c r="AI1879" s="96">
        <v>980</v>
      </c>
      <c r="AJ1879" s="96">
        <v>910</v>
      </c>
      <c r="AK1879" s="96">
        <v>780</v>
      </c>
      <c r="AL1879" s="2"/>
      <c r="AM1879" s="95" t="s">
        <v>1802</v>
      </c>
      <c r="AN1879" s="96">
        <v>1200</v>
      </c>
      <c r="AO1879" s="96">
        <v>1140</v>
      </c>
      <c r="AP1879" s="96">
        <v>1080</v>
      </c>
      <c r="AQ1879" s="96">
        <v>1020</v>
      </c>
      <c r="AR1879" s="96">
        <v>960</v>
      </c>
      <c r="AS1879" s="96">
        <v>900</v>
      </c>
      <c r="AT1879" s="96">
        <v>840</v>
      </c>
      <c r="AU1879" s="96">
        <v>720</v>
      </c>
      <c r="AW1879" s="95" t="s">
        <v>1802</v>
      </c>
      <c r="AX1879" s="96">
        <v>400</v>
      </c>
      <c r="AY1879" s="96">
        <v>380</v>
      </c>
      <c r="AZ1879" s="96">
        <v>360</v>
      </c>
      <c r="BA1879" s="96">
        <v>340</v>
      </c>
      <c r="BB1879" s="96">
        <v>320</v>
      </c>
      <c r="BC1879" s="96">
        <v>300</v>
      </c>
      <c r="BD1879" s="96">
        <v>280</v>
      </c>
      <c r="BE1879" s="96">
        <v>240</v>
      </c>
      <c r="BF1879" s="95" t="s">
        <v>1802</v>
      </c>
      <c r="BG1879" s="96">
        <v>500</v>
      </c>
      <c r="BH1879" s="96">
        <v>480</v>
      </c>
      <c r="BI1879" s="96">
        <v>450</v>
      </c>
      <c r="BJ1879" s="96">
        <v>430</v>
      </c>
      <c r="BK1879" s="96">
        <v>400</v>
      </c>
      <c r="BL1879" s="96">
        <v>380</v>
      </c>
      <c r="BM1879" s="96">
        <v>350</v>
      </c>
      <c r="BN1879" s="96">
        <v>300</v>
      </c>
      <c r="CH1879" s="2">
        <v>67247</v>
      </c>
      <c r="CI1879" s="2" t="s">
        <v>126</v>
      </c>
      <c r="CP1879" s="3">
        <v>64750</v>
      </c>
      <c r="CQ1879" s="3" t="s">
        <v>34532</v>
      </c>
      <c r="CR1879" s="3" t="s">
        <v>126</v>
      </c>
    </row>
    <row r="1880" spans="19:96" x14ac:dyDescent="0.25">
      <c r="S1880" s="2"/>
      <c r="T1880" s="95" t="s">
        <v>1803</v>
      </c>
      <c r="U1880" s="96">
        <v>900</v>
      </c>
      <c r="V1880" s="96">
        <v>860</v>
      </c>
      <c r="W1880" s="96">
        <v>810</v>
      </c>
      <c r="X1880" s="96">
        <v>770</v>
      </c>
      <c r="Y1880" s="96">
        <v>720</v>
      </c>
      <c r="Z1880" s="96">
        <v>680</v>
      </c>
      <c r="AA1880" s="96">
        <v>630</v>
      </c>
      <c r="AB1880" s="96">
        <v>540</v>
      </c>
      <c r="AC1880" s="95" t="s">
        <v>1803</v>
      </c>
      <c r="AD1880" s="96">
        <v>1400</v>
      </c>
      <c r="AE1880" s="96">
        <v>1330</v>
      </c>
      <c r="AF1880" s="96">
        <v>1260</v>
      </c>
      <c r="AG1880" s="96">
        <v>1190</v>
      </c>
      <c r="AH1880" s="96">
        <v>1120</v>
      </c>
      <c r="AI1880" s="96">
        <v>1050</v>
      </c>
      <c r="AJ1880" s="96">
        <v>980</v>
      </c>
      <c r="AK1880" s="96">
        <v>840</v>
      </c>
      <c r="AL1880" s="2"/>
      <c r="AM1880" s="95" t="s">
        <v>1803</v>
      </c>
      <c r="AN1880" s="96">
        <v>1300</v>
      </c>
      <c r="AO1880" s="96">
        <v>1240</v>
      </c>
      <c r="AP1880" s="96">
        <v>1170</v>
      </c>
      <c r="AQ1880" s="96">
        <v>1110</v>
      </c>
      <c r="AR1880" s="96">
        <v>1040</v>
      </c>
      <c r="AS1880" s="96">
        <v>980</v>
      </c>
      <c r="AT1880" s="96">
        <v>910</v>
      </c>
      <c r="AU1880" s="96">
        <v>780</v>
      </c>
      <c r="AW1880" s="95" t="s">
        <v>1803</v>
      </c>
      <c r="AX1880" s="96">
        <v>400</v>
      </c>
      <c r="AY1880" s="96">
        <v>380</v>
      </c>
      <c r="AZ1880" s="96">
        <v>360</v>
      </c>
      <c r="BA1880" s="96">
        <v>340</v>
      </c>
      <c r="BB1880" s="96">
        <v>320</v>
      </c>
      <c r="BC1880" s="96">
        <v>300</v>
      </c>
      <c r="BD1880" s="96">
        <v>280</v>
      </c>
      <c r="BE1880" s="96">
        <v>240</v>
      </c>
      <c r="BF1880" s="95" t="s">
        <v>1803</v>
      </c>
      <c r="BG1880" s="96">
        <v>600</v>
      </c>
      <c r="BH1880" s="96">
        <v>570</v>
      </c>
      <c r="BI1880" s="96">
        <v>540</v>
      </c>
      <c r="BJ1880" s="96">
        <v>510</v>
      </c>
      <c r="BK1880" s="96">
        <v>480</v>
      </c>
      <c r="BL1880" s="96">
        <v>450</v>
      </c>
      <c r="BM1880" s="96">
        <v>420</v>
      </c>
      <c r="BN1880" s="96">
        <v>360</v>
      </c>
      <c r="CH1880" s="2">
        <v>67248</v>
      </c>
      <c r="CI1880" s="2" t="s">
        <v>126</v>
      </c>
      <c r="CP1880" s="3">
        <v>64751</v>
      </c>
      <c r="CQ1880" s="3" t="s">
        <v>34533</v>
      </c>
      <c r="CR1880" s="3" t="s">
        <v>126</v>
      </c>
    </row>
    <row r="1881" spans="19:96" x14ac:dyDescent="0.25">
      <c r="S1881" s="2"/>
      <c r="T1881" s="95" t="s">
        <v>30914</v>
      </c>
      <c r="U1881" s="96">
        <v>800</v>
      </c>
      <c r="V1881" s="96">
        <v>760</v>
      </c>
      <c r="W1881" s="96">
        <v>720</v>
      </c>
      <c r="X1881" s="96">
        <v>680</v>
      </c>
      <c r="Y1881" s="96">
        <v>640</v>
      </c>
      <c r="Z1881" s="96">
        <v>600</v>
      </c>
      <c r="AA1881" s="96">
        <v>560</v>
      </c>
      <c r="AB1881" s="96">
        <v>480</v>
      </c>
      <c r="AC1881" s="95" t="s">
        <v>30914</v>
      </c>
      <c r="AD1881" s="96">
        <v>1300</v>
      </c>
      <c r="AE1881" s="96">
        <v>1240</v>
      </c>
      <c r="AF1881" s="96">
        <v>1170</v>
      </c>
      <c r="AG1881" s="96">
        <v>1110</v>
      </c>
      <c r="AH1881" s="96">
        <v>1040</v>
      </c>
      <c r="AI1881" s="96">
        <v>980</v>
      </c>
      <c r="AJ1881" s="96">
        <v>910</v>
      </c>
      <c r="AK1881" s="96">
        <v>780</v>
      </c>
      <c r="AL1881" s="2"/>
      <c r="AM1881" s="95" t="s">
        <v>30914</v>
      </c>
      <c r="AN1881" s="96">
        <v>1100</v>
      </c>
      <c r="AO1881" s="96">
        <v>1050</v>
      </c>
      <c r="AP1881" s="96">
        <v>990</v>
      </c>
      <c r="AQ1881" s="96">
        <v>940</v>
      </c>
      <c r="AR1881" s="96">
        <v>880</v>
      </c>
      <c r="AS1881" s="96">
        <v>830</v>
      </c>
      <c r="AT1881" s="96">
        <v>770</v>
      </c>
      <c r="AU1881" s="96">
        <v>660</v>
      </c>
      <c r="AW1881" s="95" t="s">
        <v>30914</v>
      </c>
      <c r="AX1881" s="96">
        <v>400</v>
      </c>
      <c r="AY1881" s="96">
        <v>380</v>
      </c>
      <c r="AZ1881" s="96">
        <v>360</v>
      </c>
      <c r="BA1881" s="96">
        <v>340</v>
      </c>
      <c r="BB1881" s="96">
        <v>320</v>
      </c>
      <c r="BC1881" s="96">
        <v>300</v>
      </c>
      <c r="BD1881" s="96">
        <v>280</v>
      </c>
      <c r="BE1881" s="96">
        <v>240</v>
      </c>
      <c r="BF1881" s="95" t="s">
        <v>30914</v>
      </c>
      <c r="BG1881" s="96">
        <v>500</v>
      </c>
      <c r="BH1881" s="96">
        <v>480</v>
      </c>
      <c r="BI1881" s="96">
        <v>450</v>
      </c>
      <c r="BJ1881" s="96">
        <v>430</v>
      </c>
      <c r="BK1881" s="96">
        <v>400</v>
      </c>
      <c r="BL1881" s="96">
        <v>380</v>
      </c>
      <c r="BM1881" s="96">
        <v>350</v>
      </c>
      <c r="BN1881" s="96">
        <v>300</v>
      </c>
      <c r="CH1881" s="2">
        <v>67249</v>
      </c>
      <c r="CI1881" s="2" t="s">
        <v>126</v>
      </c>
      <c r="CP1881" s="3">
        <v>64754</v>
      </c>
      <c r="CQ1881" s="3" t="s">
        <v>149</v>
      </c>
      <c r="CR1881" s="3" t="s">
        <v>122</v>
      </c>
    </row>
    <row r="1882" spans="19:96" x14ac:dyDescent="0.25">
      <c r="S1882" s="2"/>
      <c r="T1882" s="95" t="s">
        <v>1804</v>
      </c>
      <c r="U1882" s="96">
        <v>800</v>
      </c>
      <c r="V1882" s="96">
        <v>760</v>
      </c>
      <c r="W1882" s="96">
        <v>720</v>
      </c>
      <c r="X1882" s="96">
        <v>680</v>
      </c>
      <c r="Y1882" s="96">
        <v>640</v>
      </c>
      <c r="Z1882" s="96">
        <v>600</v>
      </c>
      <c r="AA1882" s="96">
        <v>560</v>
      </c>
      <c r="AB1882" s="96">
        <v>480</v>
      </c>
      <c r="AC1882" s="95" t="s">
        <v>1804</v>
      </c>
      <c r="AD1882" s="96">
        <v>1300</v>
      </c>
      <c r="AE1882" s="96">
        <v>1240</v>
      </c>
      <c r="AF1882" s="96">
        <v>1170</v>
      </c>
      <c r="AG1882" s="96">
        <v>1110</v>
      </c>
      <c r="AH1882" s="96">
        <v>1040</v>
      </c>
      <c r="AI1882" s="96">
        <v>980</v>
      </c>
      <c r="AJ1882" s="96">
        <v>910</v>
      </c>
      <c r="AK1882" s="96">
        <v>780</v>
      </c>
      <c r="AL1882" s="2"/>
      <c r="AM1882" s="95" t="s">
        <v>1804</v>
      </c>
      <c r="AN1882" s="96">
        <v>1200</v>
      </c>
      <c r="AO1882" s="96">
        <v>1140</v>
      </c>
      <c r="AP1882" s="96">
        <v>1080</v>
      </c>
      <c r="AQ1882" s="96">
        <v>1020</v>
      </c>
      <c r="AR1882" s="96">
        <v>960</v>
      </c>
      <c r="AS1882" s="96">
        <v>900</v>
      </c>
      <c r="AT1882" s="96">
        <v>840</v>
      </c>
      <c r="AU1882" s="96">
        <v>720</v>
      </c>
      <c r="AW1882" s="95" t="s">
        <v>1804</v>
      </c>
      <c r="AX1882" s="96">
        <v>400</v>
      </c>
      <c r="AY1882" s="96">
        <v>380</v>
      </c>
      <c r="AZ1882" s="96">
        <v>360</v>
      </c>
      <c r="BA1882" s="96">
        <v>340</v>
      </c>
      <c r="BB1882" s="96">
        <v>320</v>
      </c>
      <c r="BC1882" s="96">
        <v>300</v>
      </c>
      <c r="BD1882" s="96">
        <v>280</v>
      </c>
      <c r="BE1882" s="96">
        <v>240</v>
      </c>
      <c r="BF1882" s="95" t="s">
        <v>1804</v>
      </c>
      <c r="BG1882" s="96">
        <v>500</v>
      </c>
      <c r="BH1882" s="96">
        <v>480</v>
      </c>
      <c r="BI1882" s="96">
        <v>450</v>
      </c>
      <c r="BJ1882" s="96">
        <v>430</v>
      </c>
      <c r="BK1882" s="96">
        <v>400</v>
      </c>
      <c r="BL1882" s="96">
        <v>380</v>
      </c>
      <c r="BM1882" s="96">
        <v>350</v>
      </c>
      <c r="BN1882" s="96">
        <v>300</v>
      </c>
      <c r="CH1882" s="2">
        <v>67250</v>
      </c>
      <c r="CI1882" s="2" t="s">
        <v>126</v>
      </c>
      <c r="CP1882" s="3">
        <v>64756</v>
      </c>
      <c r="CQ1882" s="3" t="s">
        <v>34534</v>
      </c>
      <c r="CR1882" s="3" t="s">
        <v>126</v>
      </c>
    </row>
    <row r="1883" spans="19:96" x14ac:dyDescent="0.25">
      <c r="S1883" s="2"/>
      <c r="T1883" s="95" t="s">
        <v>1805</v>
      </c>
      <c r="U1883" s="96">
        <v>1100</v>
      </c>
      <c r="V1883" s="96">
        <v>1050</v>
      </c>
      <c r="W1883" s="96">
        <v>990</v>
      </c>
      <c r="X1883" s="96">
        <v>940</v>
      </c>
      <c r="Y1883" s="96">
        <v>880</v>
      </c>
      <c r="Z1883" s="96">
        <v>830</v>
      </c>
      <c r="AA1883" s="96">
        <v>770</v>
      </c>
      <c r="AB1883" s="96">
        <v>660</v>
      </c>
      <c r="AC1883" s="95" t="s">
        <v>1805</v>
      </c>
      <c r="AD1883" s="96">
        <v>1800</v>
      </c>
      <c r="AE1883" s="96">
        <v>1710</v>
      </c>
      <c r="AF1883" s="96">
        <v>1620</v>
      </c>
      <c r="AG1883" s="96">
        <v>1530</v>
      </c>
      <c r="AH1883" s="96">
        <v>1440</v>
      </c>
      <c r="AI1883" s="96">
        <v>1350</v>
      </c>
      <c r="AJ1883" s="96">
        <v>1260</v>
      </c>
      <c r="AK1883" s="96">
        <v>1080</v>
      </c>
      <c r="AL1883" s="2"/>
      <c r="AM1883" s="95" t="s">
        <v>1805</v>
      </c>
      <c r="AN1883" s="96">
        <v>1700</v>
      </c>
      <c r="AO1883" s="96">
        <v>1620</v>
      </c>
      <c r="AP1883" s="96">
        <v>1530</v>
      </c>
      <c r="AQ1883" s="96">
        <v>1450</v>
      </c>
      <c r="AR1883" s="96">
        <v>1360</v>
      </c>
      <c r="AS1883" s="96">
        <v>1280</v>
      </c>
      <c r="AT1883" s="96">
        <v>1190</v>
      </c>
      <c r="AU1883" s="96">
        <v>1020</v>
      </c>
      <c r="AW1883" s="95" t="s">
        <v>1805</v>
      </c>
      <c r="AX1883" s="96">
        <v>600</v>
      </c>
      <c r="AY1883" s="96">
        <v>570</v>
      </c>
      <c r="AZ1883" s="96">
        <v>540</v>
      </c>
      <c r="BA1883" s="96">
        <v>510</v>
      </c>
      <c r="BB1883" s="96">
        <v>480</v>
      </c>
      <c r="BC1883" s="96">
        <v>450</v>
      </c>
      <c r="BD1883" s="96">
        <v>420</v>
      </c>
      <c r="BE1883" s="96">
        <v>360</v>
      </c>
      <c r="BF1883" s="95" t="s">
        <v>1805</v>
      </c>
      <c r="BG1883" s="96">
        <v>700</v>
      </c>
      <c r="BH1883" s="96">
        <v>670</v>
      </c>
      <c r="BI1883" s="96">
        <v>630</v>
      </c>
      <c r="BJ1883" s="96">
        <v>600</v>
      </c>
      <c r="BK1883" s="96">
        <v>560</v>
      </c>
      <c r="BL1883" s="96">
        <v>530</v>
      </c>
      <c r="BM1883" s="96">
        <v>490</v>
      </c>
      <c r="BN1883" s="96">
        <v>420</v>
      </c>
      <c r="CH1883" s="2">
        <v>67251</v>
      </c>
      <c r="CI1883" s="2" t="s">
        <v>126</v>
      </c>
      <c r="CP1883" s="3">
        <v>64759</v>
      </c>
      <c r="CQ1883" s="3" t="s">
        <v>34535</v>
      </c>
      <c r="CR1883" s="3" t="s">
        <v>126</v>
      </c>
    </row>
    <row r="1884" spans="19:96" x14ac:dyDescent="0.25">
      <c r="S1884" s="2"/>
      <c r="T1884" s="95" t="s">
        <v>1806</v>
      </c>
      <c r="U1884" s="96">
        <v>1100</v>
      </c>
      <c r="V1884" s="96">
        <v>1050</v>
      </c>
      <c r="W1884" s="96">
        <v>990</v>
      </c>
      <c r="X1884" s="96">
        <v>940</v>
      </c>
      <c r="Y1884" s="96">
        <v>880</v>
      </c>
      <c r="Z1884" s="96">
        <v>830</v>
      </c>
      <c r="AA1884" s="96">
        <v>770</v>
      </c>
      <c r="AB1884" s="96">
        <v>660</v>
      </c>
      <c r="AC1884" s="95" t="s">
        <v>1806</v>
      </c>
      <c r="AD1884" s="96">
        <v>1800</v>
      </c>
      <c r="AE1884" s="96">
        <v>1710</v>
      </c>
      <c r="AF1884" s="96">
        <v>1620</v>
      </c>
      <c r="AG1884" s="96">
        <v>1530</v>
      </c>
      <c r="AH1884" s="96">
        <v>1440</v>
      </c>
      <c r="AI1884" s="96">
        <v>1350</v>
      </c>
      <c r="AJ1884" s="96">
        <v>1260</v>
      </c>
      <c r="AK1884" s="96">
        <v>1080</v>
      </c>
      <c r="AL1884" s="2"/>
      <c r="AM1884" s="95" t="s">
        <v>1806</v>
      </c>
      <c r="AN1884" s="96">
        <v>1600</v>
      </c>
      <c r="AO1884" s="96">
        <v>1520</v>
      </c>
      <c r="AP1884" s="96">
        <v>1440</v>
      </c>
      <c r="AQ1884" s="96">
        <v>1360</v>
      </c>
      <c r="AR1884" s="96">
        <v>1280</v>
      </c>
      <c r="AS1884" s="96">
        <v>1200</v>
      </c>
      <c r="AT1884" s="96">
        <v>1120</v>
      </c>
      <c r="AU1884" s="96">
        <v>960</v>
      </c>
      <c r="AW1884" s="95" t="s">
        <v>1806</v>
      </c>
      <c r="AX1884" s="96">
        <v>600</v>
      </c>
      <c r="AY1884" s="96">
        <v>570</v>
      </c>
      <c r="AZ1884" s="96">
        <v>540</v>
      </c>
      <c r="BA1884" s="96">
        <v>510</v>
      </c>
      <c r="BB1884" s="96">
        <v>480</v>
      </c>
      <c r="BC1884" s="96">
        <v>450</v>
      </c>
      <c r="BD1884" s="96">
        <v>420</v>
      </c>
      <c r="BE1884" s="96">
        <v>360</v>
      </c>
      <c r="BF1884" s="95" t="s">
        <v>1806</v>
      </c>
      <c r="BG1884" s="96">
        <v>700</v>
      </c>
      <c r="BH1884" s="96">
        <v>670</v>
      </c>
      <c r="BI1884" s="96">
        <v>630</v>
      </c>
      <c r="BJ1884" s="96">
        <v>600</v>
      </c>
      <c r="BK1884" s="96">
        <v>560</v>
      </c>
      <c r="BL1884" s="96">
        <v>530</v>
      </c>
      <c r="BM1884" s="96">
        <v>490</v>
      </c>
      <c r="BN1884" s="96">
        <v>420</v>
      </c>
      <c r="CH1884" s="2">
        <v>67253</v>
      </c>
      <c r="CI1884" s="2" t="s">
        <v>124</v>
      </c>
      <c r="CP1884" s="3">
        <v>64761</v>
      </c>
      <c r="CQ1884" s="3" t="s">
        <v>34536</v>
      </c>
      <c r="CR1884" s="3" t="s">
        <v>122</v>
      </c>
    </row>
    <row r="1885" spans="19:96" x14ac:dyDescent="0.25">
      <c r="S1885" s="2"/>
      <c r="T1885" s="95" t="s">
        <v>1807</v>
      </c>
      <c r="U1885" s="96">
        <v>2000</v>
      </c>
      <c r="V1885" s="96">
        <v>1900</v>
      </c>
      <c r="W1885" s="96">
        <v>1800</v>
      </c>
      <c r="X1885" s="96">
        <v>1700</v>
      </c>
      <c r="Y1885" s="96">
        <v>1600</v>
      </c>
      <c r="Z1885" s="96">
        <v>1500</v>
      </c>
      <c r="AA1885" s="96">
        <v>1400</v>
      </c>
      <c r="AB1885" s="96">
        <v>1200</v>
      </c>
      <c r="AC1885" s="95" t="s">
        <v>1807</v>
      </c>
      <c r="AD1885" s="96">
        <v>3200</v>
      </c>
      <c r="AE1885" s="96">
        <v>3040</v>
      </c>
      <c r="AF1885" s="96">
        <v>2880</v>
      </c>
      <c r="AG1885" s="96">
        <v>2720</v>
      </c>
      <c r="AH1885" s="96">
        <v>2560</v>
      </c>
      <c r="AI1885" s="96">
        <v>2400</v>
      </c>
      <c r="AJ1885" s="96">
        <v>2240</v>
      </c>
      <c r="AK1885" s="96">
        <v>1920</v>
      </c>
      <c r="AL1885" s="2"/>
      <c r="AM1885" s="95" t="s">
        <v>1807</v>
      </c>
      <c r="AN1885" s="96">
        <v>3000</v>
      </c>
      <c r="AO1885" s="96">
        <v>2850</v>
      </c>
      <c r="AP1885" s="96">
        <v>2700</v>
      </c>
      <c r="AQ1885" s="96">
        <v>2550</v>
      </c>
      <c r="AR1885" s="96">
        <v>2400</v>
      </c>
      <c r="AS1885" s="96">
        <v>2250</v>
      </c>
      <c r="AT1885" s="96">
        <v>2100</v>
      </c>
      <c r="AU1885" s="96">
        <v>1800</v>
      </c>
      <c r="AW1885" s="95" t="s">
        <v>1807</v>
      </c>
      <c r="AX1885" s="96">
        <v>1000</v>
      </c>
      <c r="AY1885" s="96">
        <v>950</v>
      </c>
      <c r="AZ1885" s="96">
        <v>900</v>
      </c>
      <c r="BA1885" s="96">
        <v>850</v>
      </c>
      <c r="BB1885" s="96">
        <v>800</v>
      </c>
      <c r="BC1885" s="96">
        <v>750</v>
      </c>
      <c r="BD1885" s="96">
        <v>700</v>
      </c>
      <c r="BE1885" s="96">
        <v>600</v>
      </c>
      <c r="BF1885" s="95" t="s">
        <v>1807</v>
      </c>
      <c r="BG1885" s="96">
        <v>1300</v>
      </c>
      <c r="BH1885" s="96">
        <v>1240</v>
      </c>
      <c r="BI1885" s="96">
        <v>1170</v>
      </c>
      <c r="BJ1885" s="96">
        <v>1110</v>
      </c>
      <c r="BK1885" s="96">
        <v>1040</v>
      </c>
      <c r="BL1885" s="96">
        <v>980</v>
      </c>
      <c r="BM1885" s="96">
        <v>910</v>
      </c>
      <c r="BN1885" s="96">
        <v>780</v>
      </c>
      <c r="CH1885" s="2">
        <v>67256</v>
      </c>
      <c r="CI1885" s="2" t="s">
        <v>124</v>
      </c>
      <c r="CP1885" s="3">
        <v>64762</v>
      </c>
      <c r="CQ1885" s="3" t="s">
        <v>34537</v>
      </c>
      <c r="CR1885" s="3" t="s">
        <v>124</v>
      </c>
    </row>
    <row r="1886" spans="19:96" x14ac:dyDescent="0.25">
      <c r="S1886" s="2"/>
      <c r="T1886" s="95" t="s">
        <v>1808</v>
      </c>
      <c r="U1886" s="96">
        <v>800</v>
      </c>
      <c r="V1886" s="96">
        <v>760</v>
      </c>
      <c r="W1886" s="96">
        <v>720</v>
      </c>
      <c r="X1886" s="96">
        <v>680</v>
      </c>
      <c r="Y1886" s="96">
        <v>640</v>
      </c>
      <c r="Z1886" s="96">
        <v>600</v>
      </c>
      <c r="AA1886" s="96">
        <v>560</v>
      </c>
      <c r="AB1886" s="96">
        <v>480</v>
      </c>
      <c r="AC1886" s="95" t="s">
        <v>1808</v>
      </c>
      <c r="AD1886" s="96">
        <v>1300</v>
      </c>
      <c r="AE1886" s="96">
        <v>1240</v>
      </c>
      <c r="AF1886" s="96">
        <v>1170</v>
      </c>
      <c r="AG1886" s="96">
        <v>1110</v>
      </c>
      <c r="AH1886" s="96">
        <v>1040</v>
      </c>
      <c r="AI1886" s="96">
        <v>980</v>
      </c>
      <c r="AJ1886" s="96">
        <v>910</v>
      </c>
      <c r="AK1886" s="96">
        <v>780</v>
      </c>
      <c r="AL1886" s="2"/>
      <c r="AM1886" s="95" t="s">
        <v>1808</v>
      </c>
      <c r="AN1886" s="96">
        <v>1100</v>
      </c>
      <c r="AO1886" s="96">
        <v>1050</v>
      </c>
      <c r="AP1886" s="96">
        <v>990</v>
      </c>
      <c r="AQ1886" s="96">
        <v>940</v>
      </c>
      <c r="AR1886" s="96">
        <v>880</v>
      </c>
      <c r="AS1886" s="96">
        <v>830</v>
      </c>
      <c r="AT1886" s="96">
        <v>770</v>
      </c>
      <c r="AU1886" s="96">
        <v>660</v>
      </c>
      <c r="AW1886" s="95" t="s">
        <v>1808</v>
      </c>
      <c r="AX1886" s="96">
        <v>400</v>
      </c>
      <c r="AY1886" s="96">
        <v>380</v>
      </c>
      <c r="AZ1886" s="96">
        <v>360</v>
      </c>
      <c r="BA1886" s="96">
        <v>340</v>
      </c>
      <c r="BB1886" s="96">
        <v>320</v>
      </c>
      <c r="BC1886" s="96">
        <v>300</v>
      </c>
      <c r="BD1886" s="96">
        <v>280</v>
      </c>
      <c r="BE1886" s="96">
        <v>240</v>
      </c>
      <c r="BF1886" s="95" t="s">
        <v>1808</v>
      </c>
      <c r="BG1886" s="96">
        <v>500</v>
      </c>
      <c r="BH1886" s="96">
        <v>480</v>
      </c>
      <c r="BI1886" s="96">
        <v>450</v>
      </c>
      <c r="BJ1886" s="96">
        <v>430</v>
      </c>
      <c r="BK1886" s="96">
        <v>400</v>
      </c>
      <c r="BL1886" s="96">
        <v>380</v>
      </c>
      <c r="BM1886" s="96">
        <v>350</v>
      </c>
      <c r="BN1886" s="96">
        <v>300</v>
      </c>
      <c r="CH1886" s="2">
        <v>67257</v>
      </c>
      <c r="CI1886" s="2" t="s">
        <v>124</v>
      </c>
      <c r="CP1886" s="3">
        <v>64764</v>
      </c>
      <c r="CQ1886" s="3" t="s">
        <v>34538</v>
      </c>
      <c r="CR1886" s="3" t="s">
        <v>126</v>
      </c>
    </row>
    <row r="1887" spans="19:96" x14ac:dyDescent="0.25">
      <c r="S1887" s="2"/>
      <c r="T1887" s="95" t="s">
        <v>16607</v>
      </c>
      <c r="U1887" s="96">
        <v>1700</v>
      </c>
      <c r="V1887" s="96">
        <v>1620</v>
      </c>
      <c r="W1887" s="96">
        <v>1530</v>
      </c>
      <c r="X1887" s="96">
        <v>1450</v>
      </c>
      <c r="Y1887" s="96">
        <v>1360</v>
      </c>
      <c r="Z1887" s="96">
        <v>1280</v>
      </c>
      <c r="AA1887" s="96">
        <v>1190</v>
      </c>
      <c r="AB1887" s="96">
        <v>1020</v>
      </c>
      <c r="AC1887" s="95" t="s">
        <v>16607</v>
      </c>
      <c r="AD1887" s="96">
        <v>2700</v>
      </c>
      <c r="AE1887" s="96">
        <v>2570</v>
      </c>
      <c r="AF1887" s="96">
        <v>2430</v>
      </c>
      <c r="AG1887" s="96">
        <v>2300</v>
      </c>
      <c r="AH1887" s="96">
        <v>2160</v>
      </c>
      <c r="AI1887" s="96">
        <v>2030</v>
      </c>
      <c r="AJ1887" s="96">
        <v>1890</v>
      </c>
      <c r="AK1887" s="96">
        <v>1620</v>
      </c>
      <c r="AL1887" s="2"/>
      <c r="AM1887" s="95" t="s">
        <v>16607</v>
      </c>
      <c r="AN1887" s="96">
        <v>2600</v>
      </c>
      <c r="AO1887" s="96">
        <v>2470</v>
      </c>
      <c r="AP1887" s="96">
        <v>2340</v>
      </c>
      <c r="AQ1887" s="96">
        <v>2210</v>
      </c>
      <c r="AR1887" s="96">
        <v>2080</v>
      </c>
      <c r="AS1887" s="96">
        <v>1950</v>
      </c>
      <c r="AT1887" s="96">
        <v>1820</v>
      </c>
      <c r="AU1887" s="96">
        <v>1560</v>
      </c>
      <c r="AW1887" s="95" t="s">
        <v>16607</v>
      </c>
      <c r="AX1887" s="96">
        <v>900</v>
      </c>
      <c r="AY1887" s="96">
        <v>860</v>
      </c>
      <c r="AZ1887" s="96">
        <v>810</v>
      </c>
      <c r="BA1887" s="96">
        <v>770</v>
      </c>
      <c r="BB1887" s="96">
        <v>720</v>
      </c>
      <c r="BC1887" s="96">
        <v>680</v>
      </c>
      <c r="BD1887" s="96">
        <v>630</v>
      </c>
      <c r="BE1887" s="96">
        <v>540</v>
      </c>
      <c r="BF1887" s="95" t="s">
        <v>16607</v>
      </c>
      <c r="BG1887" s="96">
        <v>1100</v>
      </c>
      <c r="BH1887" s="96">
        <v>1050</v>
      </c>
      <c r="BI1887" s="96">
        <v>990</v>
      </c>
      <c r="BJ1887" s="96">
        <v>940</v>
      </c>
      <c r="BK1887" s="96">
        <v>880</v>
      </c>
      <c r="BL1887" s="96">
        <v>830</v>
      </c>
      <c r="BM1887" s="96">
        <v>770</v>
      </c>
      <c r="BN1887" s="96">
        <v>660</v>
      </c>
      <c r="CH1887" s="2">
        <v>67260</v>
      </c>
      <c r="CI1887" s="2" t="s">
        <v>124</v>
      </c>
      <c r="CP1887" s="3">
        <v>64765</v>
      </c>
      <c r="CQ1887" s="3" t="s">
        <v>130</v>
      </c>
      <c r="CR1887" s="3" t="s">
        <v>122</v>
      </c>
    </row>
    <row r="1888" spans="19:96" x14ac:dyDescent="0.25">
      <c r="S1888" s="2"/>
      <c r="T1888" s="95" t="s">
        <v>1809</v>
      </c>
      <c r="U1888" s="96">
        <v>1000</v>
      </c>
      <c r="V1888" s="96">
        <v>950</v>
      </c>
      <c r="W1888" s="96">
        <v>900</v>
      </c>
      <c r="X1888" s="96">
        <v>850</v>
      </c>
      <c r="Y1888" s="96">
        <v>800</v>
      </c>
      <c r="Z1888" s="96">
        <v>750</v>
      </c>
      <c r="AA1888" s="96">
        <v>700</v>
      </c>
      <c r="AB1888" s="96">
        <v>600</v>
      </c>
      <c r="AC1888" s="95" t="s">
        <v>1809</v>
      </c>
      <c r="AD1888" s="96">
        <v>1600</v>
      </c>
      <c r="AE1888" s="96">
        <v>1520</v>
      </c>
      <c r="AF1888" s="96">
        <v>1440</v>
      </c>
      <c r="AG1888" s="96">
        <v>1360</v>
      </c>
      <c r="AH1888" s="96">
        <v>1280</v>
      </c>
      <c r="AI1888" s="96">
        <v>1200</v>
      </c>
      <c r="AJ1888" s="96">
        <v>1120</v>
      </c>
      <c r="AK1888" s="96">
        <v>960</v>
      </c>
      <c r="AL1888" s="2"/>
      <c r="AM1888" s="95" t="s">
        <v>1809</v>
      </c>
      <c r="AN1888" s="96">
        <v>1600</v>
      </c>
      <c r="AO1888" s="96">
        <v>1520</v>
      </c>
      <c r="AP1888" s="96">
        <v>1440</v>
      </c>
      <c r="AQ1888" s="96">
        <v>1360</v>
      </c>
      <c r="AR1888" s="96">
        <v>1280</v>
      </c>
      <c r="AS1888" s="96">
        <v>1200</v>
      </c>
      <c r="AT1888" s="96">
        <v>1120</v>
      </c>
      <c r="AU1888" s="96">
        <v>960</v>
      </c>
      <c r="AW1888" s="95" t="s">
        <v>1809</v>
      </c>
      <c r="AX1888" s="96">
        <v>500</v>
      </c>
      <c r="AY1888" s="96">
        <v>480</v>
      </c>
      <c r="AZ1888" s="96">
        <v>450</v>
      </c>
      <c r="BA1888" s="96">
        <v>430</v>
      </c>
      <c r="BB1888" s="96">
        <v>400</v>
      </c>
      <c r="BC1888" s="96">
        <v>380</v>
      </c>
      <c r="BD1888" s="96">
        <v>350</v>
      </c>
      <c r="BE1888" s="96">
        <v>300</v>
      </c>
      <c r="BF1888" s="95" t="s">
        <v>1809</v>
      </c>
      <c r="BG1888" s="96">
        <v>700</v>
      </c>
      <c r="BH1888" s="96">
        <v>670</v>
      </c>
      <c r="BI1888" s="96">
        <v>630</v>
      </c>
      <c r="BJ1888" s="96">
        <v>600</v>
      </c>
      <c r="BK1888" s="96">
        <v>560</v>
      </c>
      <c r="BL1888" s="96">
        <v>530</v>
      </c>
      <c r="BM1888" s="96">
        <v>490</v>
      </c>
      <c r="BN1888" s="96">
        <v>420</v>
      </c>
      <c r="CH1888" s="2">
        <v>67261</v>
      </c>
      <c r="CI1888" s="2" t="s">
        <v>126</v>
      </c>
      <c r="CP1888" s="3">
        <v>64766</v>
      </c>
      <c r="CQ1888" s="3" t="s">
        <v>17578</v>
      </c>
      <c r="CR1888" s="3" t="s">
        <v>124</v>
      </c>
    </row>
    <row r="1889" spans="19:96" x14ac:dyDescent="0.25">
      <c r="S1889" s="2"/>
      <c r="T1889" s="95" t="s">
        <v>13409</v>
      </c>
      <c r="U1889" s="96">
        <v>900</v>
      </c>
      <c r="V1889" s="96">
        <v>860</v>
      </c>
      <c r="W1889" s="96">
        <v>810</v>
      </c>
      <c r="X1889" s="96">
        <v>770</v>
      </c>
      <c r="Y1889" s="96">
        <v>720</v>
      </c>
      <c r="Z1889" s="96">
        <v>680</v>
      </c>
      <c r="AA1889" s="96">
        <v>630</v>
      </c>
      <c r="AB1889" s="96">
        <v>540</v>
      </c>
      <c r="AC1889" s="95" t="s">
        <v>13409</v>
      </c>
      <c r="AD1889" s="96">
        <v>1400</v>
      </c>
      <c r="AE1889" s="96">
        <v>1330</v>
      </c>
      <c r="AF1889" s="96">
        <v>1260</v>
      </c>
      <c r="AG1889" s="96">
        <v>1190</v>
      </c>
      <c r="AH1889" s="96">
        <v>1120</v>
      </c>
      <c r="AI1889" s="96">
        <v>1050</v>
      </c>
      <c r="AJ1889" s="96">
        <v>980</v>
      </c>
      <c r="AK1889" s="96">
        <v>840</v>
      </c>
      <c r="AL1889" s="2"/>
      <c r="AM1889" s="95" t="s">
        <v>13409</v>
      </c>
      <c r="AN1889" s="96">
        <v>1300</v>
      </c>
      <c r="AO1889" s="96">
        <v>1240</v>
      </c>
      <c r="AP1889" s="96">
        <v>1170</v>
      </c>
      <c r="AQ1889" s="96">
        <v>1110</v>
      </c>
      <c r="AR1889" s="96">
        <v>1040</v>
      </c>
      <c r="AS1889" s="96">
        <v>980</v>
      </c>
      <c r="AT1889" s="96">
        <v>910</v>
      </c>
      <c r="AU1889" s="96">
        <v>780</v>
      </c>
      <c r="AW1889" s="95" t="s">
        <v>13409</v>
      </c>
      <c r="AX1889" s="96">
        <v>400</v>
      </c>
      <c r="AY1889" s="96">
        <v>380</v>
      </c>
      <c r="AZ1889" s="96">
        <v>360</v>
      </c>
      <c r="BA1889" s="96">
        <v>340</v>
      </c>
      <c r="BB1889" s="96">
        <v>320</v>
      </c>
      <c r="BC1889" s="96">
        <v>300</v>
      </c>
      <c r="BD1889" s="96">
        <v>280</v>
      </c>
      <c r="BE1889" s="96">
        <v>240</v>
      </c>
      <c r="BF1889" s="95" t="s">
        <v>13409</v>
      </c>
      <c r="BG1889" s="96">
        <v>600</v>
      </c>
      <c r="BH1889" s="96">
        <v>570</v>
      </c>
      <c r="BI1889" s="96">
        <v>540</v>
      </c>
      <c r="BJ1889" s="96">
        <v>510</v>
      </c>
      <c r="BK1889" s="96">
        <v>480</v>
      </c>
      <c r="BL1889" s="96">
        <v>450</v>
      </c>
      <c r="BM1889" s="96">
        <v>420</v>
      </c>
      <c r="BN1889" s="96">
        <v>360</v>
      </c>
      <c r="CH1889" s="2">
        <v>67262</v>
      </c>
      <c r="CI1889" s="2" t="s">
        <v>122</v>
      </c>
      <c r="CP1889" s="3">
        <v>64767</v>
      </c>
      <c r="CQ1889" s="3" t="s">
        <v>16644</v>
      </c>
      <c r="CR1889" s="3" t="s">
        <v>124</v>
      </c>
    </row>
    <row r="1890" spans="19:96" x14ac:dyDescent="0.25">
      <c r="S1890" s="2"/>
      <c r="T1890" s="95" t="s">
        <v>1810</v>
      </c>
      <c r="U1890" s="96">
        <v>900</v>
      </c>
      <c r="V1890" s="96">
        <v>860</v>
      </c>
      <c r="W1890" s="96">
        <v>810</v>
      </c>
      <c r="X1890" s="96">
        <v>770</v>
      </c>
      <c r="Y1890" s="96">
        <v>720</v>
      </c>
      <c r="Z1890" s="96">
        <v>680</v>
      </c>
      <c r="AA1890" s="96">
        <v>630</v>
      </c>
      <c r="AB1890" s="96">
        <v>540</v>
      </c>
      <c r="AC1890" s="95" t="s">
        <v>1810</v>
      </c>
      <c r="AD1890" s="96">
        <v>1400</v>
      </c>
      <c r="AE1890" s="96">
        <v>1330</v>
      </c>
      <c r="AF1890" s="96">
        <v>1260</v>
      </c>
      <c r="AG1890" s="96">
        <v>1190</v>
      </c>
      <c r="AH1890" s="96">
        <v>1120</v>
      </c>
      <c r="AI1890" s="96">
        <v>1050</v>
      </c>
      <c r="AJ1890" s="96">
        <v>980</v>
      </c>
      <c r="AK1890" s="96">
        <v>840</v>
      </c>
      <c r="AL1890" s="2"/>
      <c r="AM1890" s="95" t="s">
        <v>1810</v>
      </c>
      <c r="AN1890" s="96">
        <v>1400</v>
      </c>
      <c r="AO1890" s="96">
        <v>1330</v>
      </c>
      <c r="AP1890" s="96">
        <v>1260</v>
      </c>
      <c r="AQ1890" s="96">
        <v>1190</v>
      </c>
      <c r="AR1890" s="96">
        <v>1120</v>
      </c>
      <c r="AS1890" s="96">
        <v>1050</v>
      </c>
      <c r="AT1890" s="96">
        <v>980</v>
      </c>
      <c r="AU1890" s="96">
        <v>840</v>
      </c>
      <c r="AW1890" s="95" t="s">
        <v>1810</v>
      </c>
      <c r="AX1890" s="96">
        <v>500</v>
      </c>
      <c r="AY1890" s="96">
        <v>480</v>
      </c>
      <c r="AZ1890" s="96">
        <v>450</v>
      </c>
      <c r="BA1890" s="96">
        <v>430</v>
      </c>
      <c r="BB1890" s="96">
        <v>400</v>
      </c>
      <c r="BC1890" s="96">
        <v>380</v>
      </c>
      <c r="BD1890" s="96">
        <v>350</v>
      </c>
      <c r="BE1890" s="96">
        <v>300</v>
      </c>
      <c r="BF1890" s="95" t="s">
        <v>1810</v>
      </c>
      <c r="BG1890" s="96">
        <v>600</v>
      </c>
      <c r="BH1890" s="96">
        <v>570</v>
      </c>
      <c r="BI1890" s="96">
        <v>540</v>
      </c>
      <c r="BJ1890" s="96">
        <v>510</v>
      </c>
      <c r="BK1890" s="96">
        <v>480</v>
      </c>
      <c r="BL1890" s="96">
        <v>450</v>
      </c>
      <c r="BM1890" s="96">
        <v>420</v>
      </c>
      <c r="BN1890" s="96">
        <v>360</v>
      </c>
      <c r="CH1890" s="2">
        <v>67263</v>
      </c>
      <c r="CI1890" s="2" t="s">
        <v>126</v>
      </c>
      <c r="CP1890" s="3">
        <v>64768</v>
      </c>
      <c r="CQ1890" s="3" t="s">
        <v>15249</v>
      </c>
      <c r="CR1890" s="3" t="s">
        <v>124</v>
      </c>
    </row>
    <row r="1891" spans="19:96" x14ac:dyDescent="0.25">
      <c r="S1891" s="2"/>
      <c r="T1891" s="95" t="s">
        <v>1811</v>
      </c>
      <c r="U1891" s="96">
        <v>900</v>
      </c>
      <c r="V1891" s="96">
        <v>860</v>
      </c>
      <c r="W1891" s="96">
        <v>810</v>
      </c>
      <c r="X1891" s="96">
        <v>770</v>
      </c>
      <c r="Y1891" s="96">
        <v>720</v>
      </c>
      <c r="Z1891" s="96">
        <v>680</v>
      </c>
      <c r="AA1891" s="96">
        <v>630</v>
      </c>
      <c r="AB1891" s="96">
        <v>540</v>
      </c>
      <c r="AC1891" s="95" t="s">
        <v>1811</v>
      </c>
      <c r="AD1891" s="96">
        <v>1400</v>
      </c>
      <c r="AE1891" s="96">
        <v>1330</v>
      </c>
      <c r="AF1891" s="96">
        <v>1260</v>
      </c>
      <c r="AG1891" s="96">
        <v>1190</v>
      </c>
      <c r="AH1891" s="96">
        <v>1120</v>
      </c>
      <c r="AI1891" s="96">
        <v>1050</v>
      </c>
      <c r="AJ1891" s="96">
        <v>980</v>
      </c>
      <c r="AK1891" s="96">
        <v>840</v>
      </c>
      <c r="AL1891" s="2"/>
      <c r="AM1891" s="95" t="s">
        <v>1811</v>
      </c>
      <c r="AN1891" s="96">
        <v>1300</v>
      </c>
      <c r="AO1891" s="96">
        <v>1240</v>
      </c>
      <c r="AP1891" s="96">
        <v>1170</v>
      </c>
      <c r="AQ1891" s="96">
        <v>1110</v>
      </c>
      <c r="AR1891" s="96">
        <v>1040</v>
      </c>
      <c r="AS1891" s="96">
        <v>980</v>
      </c>
      <c r="AT1891" s="96">
        <v>910</v>
      </c>
      <c r="AU1891" s="96">
        <v>780</v>
      </c>
      <c r="AW1891" s="95" t="s">
        <v>1811</v>
      </c>
      <c r="AX1891" s="96">
        <v>400</v>
      </c>
      <c r="AY1891" s="96">
        <v>380</v>
      </c>
      <c r="AZ1891" s="96">
        <v>360</v>
      </c>
      <c r="BA1891" s="96">
        <v>340</v>
      </c>
      <c r="BB1891" s="96">
        <v>320</v>
      </c>
      <c r="BC1891" s="96">
        <v>300</v>
      </c>
      <c r="BD1891" s="96">
        <v>280</v>
      </c>
      <c r="BE1891" s="96">
        <v>240</v>
      </c>
      <c r="BF1891" s="95" t="s">
        <v>1811</v>
      </c>
      <c r="BG1891" s="96">
        <v>600</v>
      </c>
      <c r="BH1891" s="96">
        <v>570</v>
      </c>
      <c r="BI1891" s="96">
        <v>540</v>
      </c>
      <c r="BJ1891" s="96">
        <v>510</v>
      </c>
      <c r="BK1891" s="96">
        <v>480</v>
      </c>
      <c r="BL1891" s="96">
        <v>450</v>
      </c>
      <c r="BM1891" s="96">
        <v>420</v>
      </c>
      <c r="BN1891" s="96">
        <v>360</v>
      </c>
      <c r="CH1891" s="2">
        <v>67264</v>
      </c>
      <c r="CI1891" s="2" t="s">
        <v>126</v>
      </c>
      <c r="CP1891" s="3">
        <v>64769</v>
      </c>
      <c r="CQ1891" s="3" t="s">
        <v>13990</v>
      </c>
      <c r="CR1891" s="3" t="s">
        <v>124</v>
      </c>
    </row>
    <row r="1892" spans="19:96" x14ac:dyDescent="0.25">
      <c r="S1892" s="2"/>
      <c r="T1892" s="95" t="s">
        <v>1812</v>
      </c>
      <c r="U1892" s="96">
        <v>1000</v>
      </c>
      <c r="V1892" s="96">
        <v>950</v>
      </c>
      <c r="W1892" s="96">
        <v>900</v>
      </c>
      <c r="X1892" s="96">
        <v>850</v>
      </c>
      <c r="Y1892" s="96">
        <v>800</v>
      </c>
      <c r="Z1892" s="96">
        <v>750</v>
      </c>
      <c r="AA1892" s="96">
        <v>700</v>
      </c>
      <c r="AB1892" s="96">
        <v>600</v>
      </c>
      <c r="AC1892" s="95" t="s">
        <v>1812</v>
      </c>
      <c r="AD1892" s="96">
        <v>1600</v>
      </c>
      <c r="AE1892" s="96">
        <v>1520</v>
      </c>
      <c r="AF1892" s="96">
        <v>1440</v>
      </c>
      <c r="AG1892" s="96">
        <v>1360</v>
      </c>
      <c r="AH1892" s="96">
        <v>1280</v>
      </c>
      <c r="AI1892" s="96">
        <v>1200</v>
      </c>
      <c r="AJ1892" s="96">
        <v>1120</v>
      </c>
      <c r="AK1892" s="96">
        <v>960</v>
      </c>
      <c r="AL1892" s="2"/>
      <c r="AM1892" s="95" t="s">
        <v>1812</v>
      </c>
      <c r="AN1892" s="96">
        <v>1400</v>
      </c>
      <c r="AO1892" s="96">
        <v>1330</v>
      </c>
      <c r="AP1892" s="96">
        <v>1260</v>
      </c>
      <c r="AQ1892" s="96">
        <v>1190</v>
      </c>
      <c r="AR1892" s="96">
        <v>1120</v>
      </c>
      <c r="AS1892" s="96">
        <v>1050</v>
      </c>
      <c r="AT1892" s="96">
        <v>980</v>
      </c>
      <c r="AU1892" s="96">
        <v>840</v>
      </c>
      <c r="AW1892" s="95" t="s">
        <v>1812</v>
      </c>
      <c r="AX1892" s="96">
        <v>500</v>
      </c>
      <c r="AY1892" s="96">
        <v>480</v>
      </c>
      <c r="AZ1892" s="96">
        <v>450</v>
      </c>
      <c r="BA1892" s="96">
        <v>430</v>
      </c>
      <c r="BB1892" s="96">
        <v>400</v>
      </c>
      <c r="BC1892" s="96">
        <v>380</v>
      </c>
      <c r="BD1892" s="96">
        <v>350</v>
      </c>
      <c r="BE1892" s="96">
        <v>300</v>
      </c>
      <c r="BF1892" s="95" t="s">
        <v>1812</v>
      </c>
      <c r="BG1892" s="96">
        <v>600</v>
      </c>
      <c r="BH1892" s="96">
        <v>570</v>
      </c>
      <c r="BI1892" s="96">
        <v>540</v>
      </c>
      <c r="BJ1892" s="96">
        <v>510</v>
      </c>
      <c r="BK1892" s="96">
        <v>480</v>
      </c>
      <c r="BL1892" s="96">
        <v>450</v>
      </c>
      <c r="BM1892" s="96">
        <v>420</v>
      </c>
      <c r="BN1892" s="96">
        <v>360</v>
      </c>
      <c r="CH1892" s="2">
        <v>67265</v>
      </c>
      <c r="CI1892" s="2" t="s">
        <v>124</v>
      </c>
      <c r="CP1892" s="3">
        <v>64770</v>
      </c>
      <c r="CQ1892" s="3" t="s">
        <v>29362</v>
      </c>
      <c r="CR1892" s="3" t="s">
        <v>124</v>
      </c>
    </row>
    <row r="1893" spans="19:96" x14ac:dyDescent="0.25">
      <c r="S1893" s="2"/>
      <c r="T1893" s="95" t="s">
        <v>1813</v>
      </c>
      <c r="U1893" s="96">
        <v>900</v>
      </c>
      <c r="V1893" s="96">
        <v>860</v>
      </c>
      <c r="W1893" s="96">
        <v>810</v>
      </c>
      <c r="X1893" s="96">
        <v>770</v>
      </c>
      <c r="Y1893" s="96">
        <v>720</v>
      </c>
      <c r="Z1893" s="96">
        <v>680</v>
      </c>
      <c r="AA1893" s="96">
        <v>630</v>
      </c>
      <c r="AB1893" s="96">
        <v>540</v>
      </c>
      <c r="AC1893" s="95" t="s">
        <v>1813</v>
      </c>
      <c r="AD1893" s="96">
        <v>1400</v>
      </c>
      <c r="AE1893" s="96">
        <v>1330</v>
      </c>
      <c r="AF1893" s="96">
        <v>1260</v>
      </c>
      <c r="AG1893" s="96">
        <v>1190</v>
      </c>
      <c r="AH1893" s="96">
        <v>1120</v>
      </c>
      <c r="AI1893" s="96">
        <v>1050</v>
      </c>
      <c r="AJ1893" s="96">
        <v>980</v>
      </c>
      <c r="AK1893" s="96">
        <v>840</v>
      </c>
      <c r="AL1893" s="2"/>
      <c r="AM1893" s="95" t="s">
        <v>1813</v>
      </c>
      <c r="AN1893" s="96">
        <v>1400</v>
      </c>
      <c r="AO1893" s="96">
        <v>1330</v>
      </c>
      <c r="AP1893" s="96">
        <v>1260</v>
      </c>
      <c r="AQ1893" s="96">
        <v>1190</v>
      </c>
      <c r="AR1893" s="96">
        <v>1120</v>
      </c>
      <c r="AS1893" s="96">
        <v>1050</v>
      </c>
      <c r="AT1893" s="96">
        <v>980</v>
      </c>
      <c r="AU1893" s="96">
        <v>840</v>
      </c>
      <c r="AW1893" s="95" t="s">
        <v>1813</v>
      </c>
      <c r="AX1893" s="96">
        <v>500</v>
      </c>
      <c r="AY1893" s="96">
        <v>480</v>
      </c>
      <c r="AZ1893" s="96">
        <v>450</v>
      </c>
      <c r="BA1893" s="96">
        <v>430</v>
      </c>
      <c r="BB1893" s="96">
        <v>400</v>
      </c>
      <c r="BC1893" s="96">
        <v>380</v>
      </c>
      <c r="BD1893" s="96">
        <v>350</v>
      </c>
      <c r="BE1893" s="96">
        <v>300</v>
      </c>
      <c r="BF1893" s="95" t="s">
        <v>1813</v>
      </c>
      <c r="BG1893" s="96">
        <v>600</v>
      </c>
      <c r="BH1893" s="96">
        <v>570</v>
      </c>
      <c r="BI1893" s="96">
        <v>540</v>
      </c>
      <c r="BJ1893" s="96">
        <v>510</v>
      </c>
      <c r="BK1893" s="96">
        <v>480</v>
      </c>
      <c r="BL1893" s="96">
        <v>450</v>
      </c>
      <c r="BM1893" s="96">
        <v>420</v>
      </c>
      <c r="BN1893" s="96">
        <v>360</v>
      </c>
      <c r="CH1893" s="2">
        <v>67266</v>
      </c>
      <c r="CI1893" s="2" t="s">
        <v>126</v>
      </c>
      <c r="CP1893" s="3">
        <v>64776</v>
      </c>
      <c r="CQ1893" s="3" t="s">
        <v>147</v>
      </c>
      <c r="CR1893" s="3" t="s">
        <v>122</v>
      </c>
    </row>
    <row r="1894" spans="19:96" x14ac:dyDescent="0.25">
      <c r="S1894" s="2"/>
      <c r="T1894" s="95" t="s">
        <v>1814</v>
      </c>
      <c r="U1894" s="96">
        <v>1000</v>
      </c>
      <c r="V1894" s="96">
        <v>950</v>
      </c>
      <c r="W1894" s="96">
        <v>900</v>
      </c>
      <c r="X1894" s="96">
        <v>850</v>
      </c>
      <c r="Y1894" s="96">
        <v>800</v>
      </c>
      <c r="Z1894" s="96">
        <v>750</v>
      </c>
      <c r="AA1894" s="96">
        <v>700</v>
      </c>
      <c r="AB1894" s="96">
        <v>600</v>
      </c>
      <c r="AC1894" s="95" t="s">
        <v>1814</v>
      </c>
      <c r="AD1894" s="96">
        <v>1600</v>
      </c>
      <c r="AE1894" s="96">
        <v>1520</v>
      </c>
      <c r="AF1894" s="96">
        <v>1440</v>
      </c>
      <c r="AG1894" s="96">
        <v>1360</v>
      </c>
      <c r="AH1894" s="96">
        <v>1280</v>
      </c>
      <c r="AI1894" s="96">
        <v>1200</v>
      </c>
      <c r="AJ1894" s="96">
        <v>1120</v>
      </c>
      <c r="AK1894" s="96">
        <v>960</v>
      </c>
      <c r="AL1894" s="2"/>
      <c r="AM1894" s="95" t="s">
        <v>1814</v>
      </c>
      <c r="AN1894" s="96">
        <v>1500</v>
      </c>
      <c r="AO1894" s="96">
        <v>1430</v>
      </c>
      <c r="AP1894" s="96">
        <v>1350</v>
      </c>
      <c r="AQ1894" s="96">
        <v>1280</v>
      </c>
      <c r="AR1894" s="96">
        <v>1200</v>
      </c>
      <c r="AS1894" s="96">
        <v>1130</v>
      </c>
      <c r="AT1894" s="96">
        <v>1050</v>
      </c>
      <c r="AU1894" s="96">
        <v>900</v>
      </c>
      <c r="AW1894" s="95" t="s">
        <v>1814</v>
      </c>
      <c r="AX1894" s="96">
        <v>500</v>
      </c>
      <c r="AY1894" s="96">
        <v>480</v>
      </c>
      <c r="AZ1894" s="96">
        <v>450</v>
      </c>
      <c r="BA1894" s="96">
        <v>430</v>
      </c>
      <c r="BB1894" s="96">
        <v>400</v>
      </c>
      <c r="BC1894" s="96">
        <v>380</v>
      </c>
      <c r="BD1894" s="96">
        <v>350</v>
      </c>
      <c r="BE1894" s="96">
        <v>300</v>
      </c>
      <c r="BF1894" s="95" t="s">
        <v>1814</v>
      </c>
      <c r="BG1894" s="96">
        <v>700</v>
      </c>
      <c r="BH1894" s="96">
        <v>670</v>
      </c>
      <c r="BI1894" s="96">
        <v>630</v>
      </c>
      <c r="BJ1894" s="96">
        <v>600</v>
      </c>
      <c r="BK1894" s="96">
        <v>560</v>
      </c>
      <c r="BL1894" s="96">
        <v>530</v>
      </c>
      <c r="BM1894" s="96">
        <v>490</v>
      </c>
      <c r="BN1894" s="96">
        <v>420</v>
      </c>
      <c r="CH1894" s="2">
        <v>67267</v>
      </c>
      <c r="CI1894" s="2" t="s">
        <v>124</v>
      </c>
      <c r="CP1894" s="3">
        <v>64777</v>
      </c>
      <c r="CQ1894" s="3" t="s">
        <v>181</v>
      </c>
      <c r="CR1894" s="3" t="s">
        <v>122</v>
      </c>
    </row>
    <row r="1895" spans="19:96" x14ac:dyDescent="0.25">
      <c r="S1895" s="2"/>
      <c r="T1895" s="95" t="s">
        <v>1815</v>
      </c>
      <c r="U1895" s="96">
        <v>800</v>
      </c>
      <c r="V1895" s="96">
        <v>760</v>
      </c>
      <c r="W1895" s="96">
        <v>720</v>
      </c>
      <c r="X1895" s="96">
        <v>680</v>
      </c>
      <c r="Y1895" s="96">
        <v>640</v>
      </c>
      <c r="Z1895" s="96">
        <v>600</v>
      </c>
      <c r="AA1895" s="96">
        <v>560</v>
      </c>
      <c r="AB1895" s="96">
        <v>480</v>
      </c>
      <c r="AC1895" s="95" t="s">
        <v>1815</v>
      </c>
      <c r="AD1895" s="96">
        <v>1300</v>
      </c>
      <c r="AE1895" s="96">
        <v>1240</v>
      </c>
      <c r="AF1895" s="96">
        <v>1170</v>
      </c>
      <c r="AG1895" s="96">
        <v>1110</v>
      </c>
      <c r="AH1895" s="96">
        <v>1040</v>
      </c>
      <c r="AI1895" s="96">
        <v>980</v>
      </c>
      <c r="AJ1895" s="96">
        <v>910</v>
      </c>
      <c r="AK1895" s="96">
        <v>780</v>
      </c>
      <c r="AL1895" s="2"/>
      <c r="AM1895" s="95" t="s">
        <v>1815</v>
      </c>
      <c r="AN1895" s="96">
        <v>1200</v>
      </c>
      <c r="AO1895" s="96">
        <v>1140</v>
      </c>
      <c r="AP1895" s="96">
        <v>1080</v>
      </c>
      <c r="AQ1895" s="96">
        <v>1020</v>
      </c>
      <c r="AR1895" s="96">
        <v>960</v>
      </c>
      <c r="AS1895" s="96">
        <v>900</v>
      </c>
      <c r="AT1895" s="96">
        <v>840</v>
      </c>
      <c r="AU1895" s="96">
        <v>720</v>
      </c>
      <c r="AW1895" s="95" t="s">
        <v>1815</v>
      </c>
      <c r="AX1895" s="96">
        <v>400</v>
      </c>
      <c r="AY1895" s="96">
        <v>380</v>
      </c>
      <c r="AZ1895" s="96">
        <v>360</v>
      </c>
      <c r="BA1895" s="96">
        <v>340</v>
      </c>
      <c r="BB1895" s="96">
        <v>320</v>
      </c>
      <c r="BC1895" s="96">
        <v>300</v>
      </c>
      <c r="BD1895" s="96">
        <v>280</v>
      </c>
      <c r="BE1895" s="96">
        <v>240</v>
      </c>
      <c r="BF1895" s="95" t="s">
        <v>1815</v>
      </c>
      <c r="BG1895" s="96">
        <v>500</v>
      </c>
      <c r="BH1895" s="96">
        <v>480</v>
      </c>
      <c r="BI1895" s="96">
        <v>450</v>
      </c>
      <c r="BJ1895" s="96">
        <v>430</v>
      </c>
      <c r="BK1895" s="96">
        <v>400</v>
      </c>
      <c r="BL1895" s="96">
        <v>380</v>
      </c>
      <c r="BM1895" s="96">
        <v>350</v>
      </c>
      <c r="BN1895" s="96">
        <v>300</v>
      </c>
      <c r="CH1895" s="2">
        <v>67268</v>
      </c>
      <c r="CI1895" s="2" t="s">
        <v>126</v>
      </c>
      <c r="CP1895" s="3">
        <v>64778</v>
      </c>
      <c r="CQ1895" s="3" t="s">
        <v>12853</v>
      </c>
      <c r="CR1895" s="3" t="s">
        <v>124</v>
      </c>
    </row>
    <row r="1896" spans="19:96" x14ac:dyDescent="0.25">
      <c r="S1896" s="2"/>
      <c r="T1896" s="95" t="s">
        <v>1816</v>
      </c>
      <c r="U1896" s="96">
        <v>800</v>
      </c>
      <c r="V1896" s="96">
        <v>760</v>
      </c>
      <c r="W1896" s="96">
        <v>720</v>
      </c>
      <c r="X1896" s="96">
        <v>680</v>
      </c>
      <c r="Y1896" s="96">
        <v>640</v>
      </c>
      <c r="Z1896" s="96">
        <v>600</v>
      </c>
      <c r="AA1896" s="96">
        <v>560</v>
      </c>
      <c r="AB1896" s="96">
        <v>480</v>
      </c>
      <c r="AC1896" s="95" t="s">
        <v>1816</v>
      </c>
      <c r="AD1896" s="96">
        <v>1300</v>
      </c>
      <c r="AE1896" s="96">
        <v>1240</v>
      </c>
      <c r="AF1896" s="96">
        <v>1170</v>
      </c>
      <c r="AG1896" s="96">
        <v>1110</v>
      </c>
      <c r="AH1896" s="96">
        <v>1040</v>
      </c>
      <c r="AI1896" s="96">
        <v>980</v>
      </c>
      <c r="AJ1896" s="96">
        <v>910</v>
      </c>
      <c r="AK1896" s="96">
        <v>780</v>
      </c>
      <c r="AL1896" s="2"/>
      <c r="AM1896" s="95" t="s">
        <v>1816</v>
      </c>
      <c r="AN1896" s="96">
        <v>1300</v>
      </c>
      <c r="AO1896" s="96">
        <v>1240</v>
      </c>
      <c r="AP1896" s="96">
        <v>1170</v>
      </c>
      <c r="AQ1896" s="96">
        <v>1110</v>
      </c>
      <c r="AR1896" s="96">
        <v>1040</v>
      </c>
      <c r="AS1896" s="96">
        <v>980</v>
      </c>
      <c r="AT1896" s="96">
        <v>910</v>
      </c>
      <c r="AU1896" s="96">
        <v>780</v>
      </c>
      <c r="AW1896" s="95" t="s">
        <v>1816</v>
      </c>
      <c r="AX1896" s="96">
        <v>400</v>
      </c>
      <c r="AY1896" s="96">
        <v>380</v>
      </c>
      <c r="AZ1896" s="96">
        <v>360</v>
      </c>
      <c r="BA1896" s="96">
        <v>340</v>
      </c>
      <c r="BB1896" s="96">
        <v>320</v>
      </c>
      <c r="BC1896" s="96">
        <v>300</v>
      </c>
      <c r="BD1896" s="96">
        <v>280</v>
      </c>
      <c r="BE1896" s="96">
        <v>240</v>
      </c>
      <c r="BF1896" s="95" t="s">
        <v>1816</v>
      </c>
      <c r="BG1896" s="96">
        <v>600</v>
      </c>
      <c r="BH1896" s="96">
        <v>570</v>
      </c>
      <c r="BI1896" s="96">
        <v>540</v>
      </c>
      <c r="BJ1896" s="96">
        <v>510</v>
      </c>
      <c r="BK1896" s="96">
        <v>480</v>
      </c>
      <c r="BL1896" s="96">
        <v>450</v>
      </c>
      <c r="BM1896" s="96">
        <v>420</v>
      </c>
      <c r="BN1896" s="96">
        <v>360</v>
      </c>
      <c r="CH1896" s="2">
        <v>67269</v>
      </c>
      <c r="CI1896" s="2" t="s">
        <v>126</v>
      </c>
      <c r="CP1896" s="3">
        <v>64779</v>
      </c>
      <c r="CQ1896" s="3" t="s">
        <v>143</v>
      </c>
      <c r="CR1896" s="3" t="s">
        <v>124</v>
      </c>
    </row>
    <row r="1897" spans="19:96" x14ac:dyDescent="0.25">
      <c r="S1897" s="2"/>
      <c r="T1897" s="95" t="s">
        <v>33166</v>
      </c>
      <c r="U1897" s="96">
        <v>1000</v>
      </c>
      <c r="V1897" s="96">
        <v>950</v>
      </c>
      <c r="W1897" s="96">
        <v>900</v>
      </c>
      <c r="X1897" s="96">
        <v>850</v>
      </c>
      <c r="Y1897" s="96">
        <v>800</v>
      </c>
      <c r="Z1897" s="96">
        <v>750</v>
      </c>
      <c r="AA1897" s="96">
        <v>700</v>
      </c>
      <c r="AB1897" s="96">
        <v>600</v>
      </c>
      <c r="AC1897" s="95" t="s">
        <v>33166</v>
      </c>
      <c r="AD1897" s="96">
        <v>1600</v>
      </c>
      <c r="AE1897" s="96">
        <v>1520</v>
      </c>
      <c r="AF1897" s="96">
        <v>1440</v>
      </c>
      <c r="AG1897" s="96">
        <v>1360</v>
      </c>
      <c r="AH1897" s="96">
        <v>1280</v>
      </c>
      <c r="AI1897" s="96">
        <v>1200</v>
      </c>
      <c r="AJ1897" s="96">
        <v>1120</v>
      </c>
      <c r="AK1897" s="96">
        <v>960</v>
      </c>
      <c r="AL1897" s="2"/>
      <c r="AM1897" s="95" t="s">
        <v>33166</v>
      </c>
      <c r="AN1897" s="96">
        <v>1400</v>
      </c>
      <c r="AO1897" s="96">
        <v>1330</v>
      </c>
      <c r="AP1897" s="96">
        <v>1260</v>
      </c>
      <c r="AQ1897" s="96">
        <v>1190</v>
      </c>
      <c r="AR1897" s="96">
        <v>1120</v>
      </c>
      <c r="AS1897" s="96">
        <v>1050</v>
      </c>
      <c r="AT1897" s="96">
        <v>980</v>
      </c>
      <c r="AU1897" s="96">
        <v>840</v>
      </c>
      <c r="AW1897" s="95" t="s">
        <v>33166</v>
      </c>
      <c r="AX1897" s="96">
        <v>500</v>
      </c>
      <c r="AY1897" s="96">
        <v>480</v>
      </c>
      <c r="AZ1897" s="96">
        <v>450</v>
      </c>
      <c r="BA1897" s="96">
        <v>430</v>
      </c>
      <c r="BB1897" s="96">
        <v>400</v>
      </c>
      <c r="BC1897" s="96">
        <v>380</v>
      </c>
      <c r="BD1897" s="96">
        <v>350</v>
      </c>
      <c r="BE1897" s="96">
        <v>300</v>
      </c>
      <c r="BF1897" s="95" t="s">
        <v>33166</v>
      </c>
      <c r="BG1897" s="96">
        <v>600</v>
      </c>
      <c r="BH1897" s="96">
        <v>570</v>
      </c>
      <c r="BI1897" s="96">
        <v>540</v>
      </c>
      <c r="BJ1897" s="96">
        <v>510</v>
      </c>
      <c r="BK1897" s="96">
        <v>480</v>
      </c>
      <c r="BL1897" s="96">
        <v>450</v>
      </c>
      <c r="BM1897" s="96">
        <v>420</v>
      </c>
      <c r="BN1897" s="96">
        <v>360</v>
      </c>
      <c r="CH1897" s="2">
        <v>67270</v>
      </c>
      <c r="CI1897" s="2" t="s">
        <v>126</v>
      </c>
      <c r="CP1897" s="3">
        <v>64780</v>
      </c>
      <c r="CQ1897" s="3" t="s">
        <v>146</v>
      </c>
      <c r="CR1897" s="3" t="s">
        <v>124</v>
      </c>
    </row>
    <row r="1898" spans="19:96" x14ac:dyDescent="0.25">
      <c r="S1898" s="2"/>
      <c r="T1898" s="95" t="s">
        <v>1817</v>
      </c>
      <c r="U1898" s="96">
        <v>700</v>
      </c>
      <c r="V1898" s="96">
        <v>670</v>
      </c>
      <c r="W1898" s="96">
        <v>630</v>
      </c>
      <c r="X1898" s="96">
        <v>600</v>
      </c>
      <c r="Y1898" s="96">
        <v>560</v>
      </c>
      <c r="Z1898" s="96">
        <v>530</v>
      </c>
      <c r="AA1898" s="96">
        <v>490</v>
      </c>
      <c r="AB1898" s="96">
        <v>420</v>
      </c>
      <c r="AC1898" s="95" t="s">
        <v>1817</v>
      </c>
      <c r="AD1898" s="96">
        <v>1100</v>
      </c>
      <c r="AE1898" s="96">
        <v>1050</v>
      </c>
      <c r="AF1898" s="96">
        <v>990</v>
      </c>
      <c r="AG1898" s="96">
        <v>940</v>
      </c>
      <c r="AH1898" s="96">
        <v>880</v>
      </c>
      <c r="AI1898" s="96">
        <v>830</v>
      </c>
      <c r="AJ1898" s="96">
        <v>770</v>
      </c>
      <c r="AK1898" s="96">
        <v>660</v>
      </c>
      <c r="AL1898" s="2"/>
      <c r="AM1898" s="95" t="s">
        <v>1817</v>
      </c>
      <c r="AN1898" s="96">
        <v>1000</v>
      </c>
      <c r="AO1898" s="96">
        <v>950</v>
      </c>
      <c r="AP1898" s="96">
        <v>900</v>
      </c>
      <c r="AQ1898" s="96">
        <v>850</v>
      </c>
      <c r="AR1898" s="96">
        <v>800</v>
      </c>
      <c r="AS1898" s="96">
        <v>750</v>
      </c>
      <c r="AT1898" s="96">
        <v>700</v>
      </c>
      <c r="AU1898" s="96">
        <v>600</v>
      </c>
      <c r="AW1898" s="95" t="s">
        <v>1817</v>
      </c>
      <c r="AX1898" s="96">
        <v>300</v>
      </c>
      <c r="AY1898" s="96">
        <v>290</v>
      </c>
      <c r="AZ1898" s="96">
        <v>270</v>
      </c>
      <c r="BA1898" s="96">
        <v>260</v>
      </c>
      <c r="BB1898" s="96">
        <v>240</v>
      </c>
      <c r="BC1898" s="96">
        <v>230</v>
      </c>
      <c r="BD1898" s="96">
        <v>210</v>
      </c>
      <c r="BE1898" s="96">
        <v>180</v>
      </c>
      <c r="BF1898" s="95" t="s">
        <v>1817</v>
      </c>
      <c r="BG1898" s="96">
        <v>400</v>
      </c>
      <c r="BH1898" s="96">
        <v>380</v>
      </c>
      <c r="BI1898" s="96">
        <v>360</v>
      </c>
      <c r="BJ1898" s="96">
        <v>340</v>
      </c>
      <c r="BK1898" s="96">
        <v>320</v>
      </c>
      <c r="BL1898" s="96">
        <v>300</v>
      </c>
      <c r="BM1898" s="96">
        <v>280</v>
      </c>
      <c r="BN1898" s="96">
        <v>240</v>
      </c>
      <c r="CH1898" s="2">
        <v>67271</v>
      </c>
      <c r="CI1898" s="2" t="s">
        <v>126</v>
      </c>
      <c r="CP1898" s="3">
        <v>64781</v>
      </c>
      <c r="CQ1898" s="3" t="s">
        <v>15250</v>
      </c>
      <c r="CR1898" s="3" t="s">
        <v>126</v>
      </c>
    </row>
    <row r="1899" spans="19:96" x14ac:dyDescent="0.25">
      <c r="S1899" s="2"/>
      <c r="T1899" s="95" t="s">
        <v>27757</v>
      </c>
      <c r="U1899" s="96">
        <v>700</v>
      </c>
      <c r="V1899" s="96">
        <v>670</v>
      </c>
      <c r="W1899" s="96">
        <v>630</v>
      </c>
      <c r="X1899" s="96">
        <v>600</v>
      </c>
      <c r="Y1899" s="96">
        <v>560</v>
      </c>
      <c r="Z1899" s="96">
        <v>530</v>
      </c>
      <c r="AA1899" s="96">
        <v>490</v>
      </c>
      <c r="AB1899" s="96">
        <v>420</v>
      </c>
      <c r="AC1899" s="95" t="s">
        <v>27757</v>
      </c>
      <c r="AD1899" s="96">
        <v>1100</v>
      </c>
      <c r="AE1899" s="96">
        <v>1050</v>
      </c>
      <c r="AF1899" s="96">
        <v>990</v>
      </c>
      <c r="AG1899" s="96">
        <v>940</v>
      </c>
      <c r="AH1899" s="96">
        <v>880</v>
      </c>
      <c r="AI1899" s="96">
        <v>830</v>
      </c>
      <c r="AJ1899" s="96">
        <v>770</v>
      </c>
      <c r="AK1899" s="96">
        <v>660</v>
      </c>
      <c r="AL1899" s="2"/>
      <c r="AM1899" s="95" t="s">
        <v>27757</v>
      </c>
      <c r="AN1899" s="96">
        <v>1000</v>
      </c>
      <c r="AO1899" s="96">
        <v>950</v>
      </c>
      <c r="AP1899" s="96">
        <v>900</v>
      </c>
      <c r="AQ1899" s="96">
        <v>850</v>
      </c>
      <c r="AR1899" s="96">
        <v>800</v>
      </c>
      <c r="AS1899" s="96">
        <v>750</v>
      </c>
      <c r="AT1899" s="96">
        <v>700</v>
      </c>
      <c r="AU1899" s="96">
        <v>600</v>
      </c>
      <c r="AW1899" s="95" t="s">
        <v>27757</v>
      </c>
      <c r="AX1899" s="96">
        <v>300</v>
      </c>
      <c r="AY1899" s="96">
        <v>290</v>
      </c>
      <c r="AZ1899" s="96">
        <v>270</v>
      </c>
      <c r="BA1899" s="96">
        <v>260</v>
      </c>
      <c r="BB1899" s="96">
        <v>240</v>
      </c>
      <c r="BC1899" s="96">
        <v>230</v>
      </c>
      <c r="BD1899" s="96">
        <v>210</v>
      </c>
      <c r="BE1899" s="96">
        <v>180</v>
      </c>
      <c r="BF1899" s="95" t="s">
        <v>27757</v>
      </c>
      <c r="BG1899" s="96">
        <v>400</v>
      </c>
      <c r="BH1899" s="96">
        <v>380</v>
      </c>
      <c r="BI1899" s="96">
        <v>360</v>
      </c>
      <c r="BJ1899" s="96">
        <v>340</v>
      </c>
      <c r="BK1899" s="96">
        <v>320</v>
      </c>
      <c r="BL1899" s="96">
        <v>300</v>
      </c>
      <c r="BM1899" s="96">
        <v>280</v>
      </c>
      <c r="BN1899" s="96">
        <v>240</v>
      </c>
      <c r="CH1899" s="2">
        <v>67272</v>
      </c>
      <c r="CI1899" s="2" t="s">
        <v>126</v>
      </c>
      <c r="CP1899" s="3">
        <v>64784</v>
      </c>
      <c r="CQ1899" s="3" t="s">
        <v>12854</v>
      </c>
      <c r="CR1899" s="3" t="s">
        <v>126</v>
      </c>
    </row>
    <row r="1900" spans="19:96" x14ac:dyDescent="0.25">
      <c r="S1900" s="2"/>
      <c r="T1900" s="95" t="s">
        <v>1818</v>
      </c>
      <c r="U1900" s="96">
        <v>700</v>
      </c>
      <c r="V1900" s="96">
        <v>670</v>
      </c>
      <c r="W1900" s="96">
        <v>630</v>
      </c>
      <c r="X1900" s="96">
        <v>600</v>
      </c>
      <c r="Y1900" s="96">
        <v>560</v>
      </c>
      <c r="Z1900" s="96">
        <v>530</v>
      </c>
      <c r="AA1900" s="96">
        <v>490</v>
      </c>
      <c r="AB1900" s="96">
        <v>420</v>
      </c>
      <c r="AC1900" s="95" t="s">
        <v>1818</v>
      </c>
      <c r="AD1900" s="96">
        <v>1100</v>
      </c>
      <c r="AE1900" s="96">
        <v>1050</v>
      </c>
      <c r="AF1900" s="96">
        <v>990</v>
      </c>
      <c r="AG1900" s="96">
        <v>940</v>
      </c>
      <c r="AH1900" s="96">
        <v>880</v>
      </c>
      <c r="AI1900" s="96">
        <v>830</v>
      </c>
      <c r="AJ1900" s="96">
        <v>770</v>
      </c>
      <c r="AK1900" s="96">
        <v>660</v>
      </c>
      <c r="AL1900" s="2"/>
      <c r="AM1900" s="95" t="s">
        <v>1818</v>
      </c>
      <c r="AN1900" s="96">
        <v>1000</v>
      </c>
      <c r="AO1900" s="96">
        <v>950</v>
      </c>
      <c r="AP1900" s="96">
        <v>900</v>
      </c>
      <c r="AQ1900" s="96">
        <v>850</v>
      </c>
      <c r="AR1900" s="96">
        <v>800</v>
      </c>
      <c r="AS1900" s="96">
        <v>750</v>
      </c>
      <c r="AT1900" s="96">
        <v>700</v>
      </c>
      <c r="AU1900" s="96">
        <v>600</v>
      </c>
      <c r="AW1900" s="95" t="s">
        <v>1818</v>
      </c>
      <c r="AX1900" s="96">
        <v>300</v>
      </c>
      <c r="AY1900" s="96">
        <v>290</v>
      </c>
      <c r="AZ1900" s="96">
        <v>270</v>
      </c>
      <c r="BA1900" s="96">
        <v>260</v>
      </c>
      <c r="BB1900" s="96">
        <v>240</v>
      </c>
      <c r="BC1900" s="96">
        <v>230</v>
      </c>
      <c r="BD1900" s="96">
        <v>210</v>
      </c>
      <c r="BE1900" s="96">
        <v>180</v>
      </c>
      <c r="BF1900" s="95" t="s">
        <v>1818</v>
      </c>
      <c r="BG1900" s="96">
        <v>400</v>
      </c>
      <c r="BH1900" s="96">
        <v>380</v>
      </c>
      <c r="BI1900" s="96">
        <v>360</v>
      </c>
      <c r="BJ1900" s="96">
        <v>340</v>
      </c>
      <c r="BK1900" s="96">
        <v>320</v>
      </c>
      <c r="BL1900" s="96">
        <v>300</v>
      </c>
      <c r="BM1900" s="96">
        <v>280</v>
      </c>
      <c r="BN1900" s="96">
        <v>240</v>
      </c>
      <c r="CH1900" s="2">
        <v>67273</v>
      </c>
      <c r="CI1900" s="2" t="s">
        <v>124</v>
      </c>
      <c r="CP1900" s="3">
        <v>64785</v>
      </c>
      <c r="CQ1900" s="3" t="s">
        <v>29363</v>
      </c>
      <c r="CR1900" s="3" t="s">
        <v>124</v>
      </c>
    </row>
    <row r="1901" spans="19:96" x14ac:dyDescent="0.25">
      <c r="S1901" s="2"/>
      <c r="T1901" s="95" t="s">
        <v>1819</v>
      </c>
      <c r="U1901" s="96">
        <v>900</v>
      </c>
      <c r="V1901" s="96">
        <v>860</v>
      </c>
      <c r="W1901" s="96">
        <v>810</v>
      </c>
      <c r="X1901" s="96">
        <v>770</v>
      </c>
      <c r="Y1901" s="96">
        <v>720</v>
      </c>
      <c r="Z1901" s="96">
        <v>680</v>
      </c>
      <c r="AA1901" s="96">
        <v>630</v>
      </c>
      <c r="AB1901" s="96">
        <v>540</v>
      </c>
      <c r="AC1901" s="95" t="s">
        <v>1819</v>
      </c>
      <c r="AD1901" s="96">
        <v>1400</v>
      </c>
      <c r="AE1901" s="96">
        <v>1330</v>
      </c>
      <c r="AF1901" s="96">
        <v>1260</v>
      </c>
      <c r="AG1901" s="96">
        <v>1190</v>
      </c>
      <c r="AH1901" s="96">
        <v>1120</v>
      </c>
      <c r="AI1901" s="96">
        <v>1050</v>
      </c>
      <c r="AJ1901" s="96">
        <v>980</v>
      </c>
      <c r="AK1901" s="96">
        <v>840</v>
      </c>
      <c r="AL1901" s="2"/>
      <c r="AM1901" s="95" t="s">
        <v>1819</v>
      </c>
      <c r="AN1901" s="96">
        <v>1300</v>
      </c>
      <c r="AO1901" s="96">
        <v>1240</v>
      </c>
      <c r="AP1901" s="96">
        <v>1170</v>
      </c>
      <c r="AQ1901" s="96">
        <v>1110</v>
      </c>
      <c r="AR1901" s="96">
        <v>1040</v>
      </c>
      <c r="AS1901" s="96">
        <v>980</v>
      </c>
      <c r="AT1901" s="96">
        <v>910</v>
      </c>
      <c r="AU1901" s="96">
        <v>780</v>
      </c>
      <c r="AW1901" s="95" t="s">
        <v>1819</v>
      </c>
      <c r="AX1901" s="96">
        <v>500</v>
      </c>
      <c r="AY1901" s="96">
        <v>480</v>
      </c>
      <c r="AZ1901" s="96">
        <v>450</v>
      </c>
      <c r="BA1901" s="96">
        <v>430</v>
      </c>
      <c r="BB1901" s="96">
        <v>400</v>
      </c>
      <c r="BC1901" s="96">
        <v>380</v>
      </c>
      <c r="BD1901" s="96">
        <v>350</v>
      </c>
      <c r="BE1901" s="96">
        <v>300</v>
      </c>
      <c r="BF1901" s="95" t="s">
        <v>1819</v>
      </c>
      <c r="BG1901" s="96">
        <v>600</v>
      </c>
      <c r="BH1901" s="96">
        <v>570</v>
      </c>
      <c r="BI1901" s="96">
        <v>540</v>
      </c>
      <c r="BJ1901" s="96">
        <v>510</v>
      </c>
      <c r="BK1901" s="96">
        <v>480</v>
      </c>
      <c r="BL1901" s="96">
        <v>450</v>
      </c>
      <c r="BM1901" s="96">
        <v>420</v>
      </c>
      <c r="BN1901" s="96">
        <v>360</v>
      </c>
      <c r="CH1901" s="2">
        <v>67274</v>
      </c>
      <c r="CI1901" s="2" t="s">
        <v>126</v>
      </c>
      <c r="CP1901" s="3">
        <v>64786</v>
      </c>
      <c r="CQ1901" s="3" t="s">
        <v>26447</v>
      </c>
      <c r="CR1901" s="3" t="s">
        <v>124</v>
      </c>
    </row>
    <row r="1902" spans="19:96" x14ac:dyDescent="0.25">
      <c r="S1902" s="2"/>
      <c r="T1902" s="95" t="s">
        <v>1820</v>
      </c>
      <c r="U1902" s="96">
        <v>1500</v>
      </c>
      <c r="V1902" s="96">
        <v>1430</v>
      </c>
      <c r="W1902" s="96">
        <v>1350</v>
      </c>
      <c r="X1902" s="96">
        <v>1280</v>
      </c>
      <c r="Y1902" s="96">
        <v>1200</v>
      </c>
      <c r="Z1902" s="96">
        <v>1130</v>
      </c>
      <c r="AA1902" s="96">
        <v>1050</v>
      </c>
      <c r="AB1902" s="96">
        <v>900</v>
      </c>
      <c r="AC1902" s="95" t="s">
        <v>1820</v>
      </c>
      <c r="AD1902" s="96">
        <v>2400</v>
      </c>
      <c r="AE1902" s="96">
        <v>2280</v>
      </c>
      <c r="AF1902" s="96">
        <v>2160</v>
      </c>
      <c r="AG1902" s="96">
        <v>2040</v>
      </c>
      <c r="AH1902" s="96">
        <v>1920</v>
      </c>
      <c r="AI1902" s="96">
        <v>1800</v>
      </c>
      <c r="AJ1902" s="96">
        <v>1680</v>
      </c>
      <c r="AK1902" s="96">
        <v>1440</v>
      </c>
      <c r="AL1902" s="2"/>
      <c r="AM1902" s="95" t="s">
        <v>1820</v>
      </c>
      <c r="AN1902" s="96">
        <v>2200</v>
      </c>
      <c r="AO1902" s="96">
        <v>2090</v>
      </c>
      <c r="AP1902" s="96">
        <v>1980</v>
      </c>
      <c r="AQ1902" s="96">
        <v>1870</v>
      </c>
      <c r="AR1902" s="96">
        <v>1760</v>
      </c>
      <c r="AS1902" s="96">
        <v>1650</v>
      </c>
      <c r="AT1902" s="96">
        <v>1540</v>
      </c>
      <c r="AU1902" s="96">
        <v>1320</v>
      </c>
      <c r="AW1902" s="95" t="s">
        <v>1820</v>
      </c>
      <c r="AX1902" s="96">
        <v>700</v>
      </c>
      <c r="AY1902" s="96">
        <v>670</v>
      </c>
      <c r="AZ1902" s="96">
        <v>630</v>
      </c>
      <c r="BA1902" s="96">
        <v>600</v>
      </c>
      <c r="BB1902" s="96">
        <v>560</v>
      </c>
      <c r="BC1902" s="96">
        <v>530</v>
      </c>
      <c r="BD1902" s="96">
        <v>490</v>
      </c>
      <c r="BE1902" s="96">
        <v>420</v>
      </c>
      <c r="BF1902" s="95" t="s">
        <v>1820</v>
      </c>
      <c r="BG1902" s="96">
        <v>1000</v>
      </c>
      <c r="BH1902" s="96">
        <v>950</v>
      </c>
      <c r="BI1902" s="96">
        <v>900</v>
      </c>
      <c r="BJ1902" s="96">
        <v>850</v>
      </c>
      <c r="BK1902" s="96">
        <v>800</v>
      </c>
      <c r="BL1902" s="96">
        <v>750</v>
      </c>
      <c r="BM1902" s="96">
        <v>700</v>
      </c>
      <c r="BN1902" s="96">
        <v>600</v>
      </c>
      <c r="CH1902" s="2">
        <v>67275</v>
      </c>
      <c r="CI1902" s="2" t="s">
        <v>124</v>
      </c>
      <c r="CP1902" s="3">
        <v>64787</v>
      </c>
      <c r="CQ1902" s="3" t="s">
        <v>26449</v>
      </c>
      <c r="CR1902" s="3" t="s">
        <v>124</v>
      </c>
    </row>
    <row r="1903" spans="19:96" x14ac:dyDescent="0.25">
      <c r="S1903" s="2"/>
      <c r="T1903" s="95" t="s">
        <v>1821</v>
      </c>
      <c r="U1903" s="96">
        <v>1300</v>
      </c>
      <c r="V1903" s="96">
        <v>1240</v>
      </c>
      <c r="W1903" s="96">
        <v>1170</v>
      </c>
      <c r="X1903" s="96">
        <v>1110</v>
      </c>
      <c r="Y1903" s="96">
        <v>1040</v>
      </c>
      <c r="Z1903" s="96">
        <v>980</v>
      </c>
      <c r="AA1903" s="96">
        <v>910</v>
      </c>
      <c r="AB1903" s="96">
        <v>780</v>
      </c>
      <c r="AC1903" s="95" t="s">
        <v>1821</v>
      </c>
      <c r="AD1903" s="96">
        <v>2100</v>
      </c>
      <c r="AE1903" s="96">
        <v>2000</v>
      </c>
      <c r="AF1903" s="96">
        <v>1890</v>
      </c>
      <c r="AG1903" s="96">
        <v>1790</v>
      </c>
      <c r="AH1903" s="96">
        <v>1680</v>
      </c>
      <c r="AI1903" s="96">
        <v>1580</v>
      </c>
      <c r="AJ1903" s="96">
        <v>1470</v>
      </c>
      <c r="AK1903" s="96">
        <v>1260</v>
      </c>
      <c r="AL1903" s="2"/>
      <c r="AM1903" s="95" t="s">
        <v>1821</v>
      </c>
      <c r="AN1903" s="96">
        <v>1900</v>
      </c>
      <c r="AO1903" s="96">
        <v>1810</v>
      </c>
      <c r="AP1903" s="96">
        <v>1710</v>
      </c>
      <c r="AQ1903" s="96">
        <v>1620</v>
      </c>
      <c r="AR1903" s="96">
        <v>1520</v>
      </c>
      <c r="AS1903" s="96">
        <v>1430</v>
      </c>
      <c r="AT1903" s="96">
        <v>1330</v>
      </c>
      <c r="AU1903" s="96">
        <v>1140</v>
      </c>
      <c r="AW1903" s="95" t="s">
        <v>1821</v>
      </c>
      <c r="AX1903" s="96">
        <v>600</v>
      </c>
      <c r="AY1903" s="96">
        <v>570</v>
      </c>
      <c r="AZ1903" s="96">
        <v>540</v>
      </c>
      <c r="BA1903" s="96">
        <v>510</v>
      </c>
      <c r="BB1903" s="96">
        <v>480</v>
      </c>
      <c r="BC1903" s="96">
        <v>450</v>
      </c>
      <c r="BD1903" s="96">
        <v>420</v>
      </c>
      <c r="BE1903" s="96">
        <v>360</v>
      </c>
      <c r="BF1903" s="95" t="s">
        <v>1821</v>
      </c>
      <c r="BG1903" s="96">
        <v>800</v>
      </c>
      <c r="BH1903" s="96">
        <v>760</v>
      </c>
      <c r="BI1903" s="96">
        <v>720</v>
      </c>
      <c r="BJ1903" s="96">
        <v>680</v>
      </c>
      <c r="BK1903" s="96">
        <v>640</v>
      </c>
      <c r="BL1903" s="96">
        <v>600</v>
      </c>
      <c r="BM1903" s="96">
        <v>560</v>
      </c>
      <c r="BN1903" s="96">
        <v>480</v>
      </c>
      <c r="CH1903" s="2">
        <v>67276</v>
      </c>
      <c r="CI1903" s="2" t="s">
        <v>124</v>
      </c>
      <c r="CP1903" s="3">
        <v>64788</v>
      </c>
      <c r="CQ1903" s="3" t="s">
        <v>34539</v>
      </c>
      <c r="CR1903" s="3" t="s">
        <v>126</v>
      </c>
    </row>
    <row r="1904" spans="19:96" x14ac:dyDescent="0.25">
      <c r="S1904" s="2"/>
      <c r="T1904" s="95" t="s">
        <v>1822</v>
      </c>
      <c r="U1904" s="96">
        <v>1000</v>
      </c>
      <c r="V1904" s="96">
        <v>950</v>
      </c>
      <c r="W1904" s="96">
        <v>900</v>
      </c>
      <c r="X1904" s="96">
        <v>850</v>
      </c>
      <c r="Y1904" s="96">
        <v>800</v>
      </c>
      <c r="Z1904" s="96">
        <v>750</v>
      </c>
      <c r="AA1904" s="96">
        <v>700</v>
      </c>
      <c r="AB1904" s="96">
        <v>600</v>
      </c>
      <c r="AC1904" s="95" t="s">
        <v>1822</v>
      </c>
      <c r="AD1904" s="96">
        <v>1600</v>
      </c>
      <c r="AE1904" s="96">
        <v>1520</v>
      </c>
      <c r="AF1904" s="96">
        <v>1440</v>
      </c>
      <c r="AG1904" s="96">
        <v>1360</v>
      </c>
      <c r="AH1904" s="96">
        <v>1280</v>
      </c>
      <c r="AI1904" s="96">
        <v>1200</v>
      </c>
      <c r="AJ1904" s="96">
        <v>1120</v>
      </c>
      <c r="AK1904" s="96">
        <v>960</v>
      </c>
      <c r="AL1904" s="2"/>
      <c r="AM1904" s="95" t="s">
        <v>1822</v>
      </c>
      <c r="AN1904" s="96">
        <v>1500</v>
      </c>
      <c r="AO1904" s="96">
        <v>1430</v>
      </c>
      <c r="AP1904" s="96">
        <v>1350</v>
      </c>
      <c r="AQ1904" s="96">
        <v>1280</v>
      </c>
      <c r="AR1904" s="96">
        <v>1200</v>
      </c>
      <c r="AS1904" s="96">
        <v>1130</v>
      </c>
      <c r="AT1904" s="96">
        <v>1050</v>
      </c>
      <c r="AU1904" s="96">
        <v>900</v>
      </c>
      <c r="AW1904" s="95" t="s">
        <v>1822</v>
      </c>
      <c r="AX1904" s="96">
        <v>500</v>
      </c>
      <c r="AY1904" s="96">
        <v>480</v>
      </c>
      <c r="AZ1904" s="96">
        <v>450</v>
      </c>
      <c r="BA1904" s="96">
        <v>430</v>
      </c>
      <c r="BB1904" s="96">
        <v>400</v>
      </c>
      <c r="BC1904" s="96">
        <v>380</v>
      </c>
      <c r="BD1904" s="96">
        <v>350</v>
      </c>
      <c r="BE1904" s="96">
        <v>300</v>
      </c>
      <c r="BF1904" s="95" t="s">
        <v>1822</v>
      </c>
      <c r="BG1904" s="96">
        <v>700</v>
      </c>
      <c r="BH1904" s="96">
        <v>670</v>
      </c>
      <c r="BI1904" s="96">
        <v>630</v>
      </c>
      <c r="BJ1904" s="96">
        <v>600</v>
      </c>
      <c r="BK1904" s="96">
        <v>560</v>
      </c>
      <c r="BL1904" s="96">
        <v>530</v>
      </c>
      <c r="BM1904" s="96">
        <v>490</v>
      </c>
      <c r="BN1904" s="96">
        <v>420</v>
      </c>
      <c r="CH1904" s="2">
        <v>67277</v>
      </c>
      <c r="CI1904" s="2" t="s">
        <v>124</v>
      </c>
      <c r="CP1904" s="3">
        <v>64789</v>
      </c>
      <c r="CQ1904" s="3" t="s">
        <v>26448</v>
      </c>
      <c r="CR1904" s="3" t="s">
        <v>126</v>
      </c>
    </row>
    <row r="1905" spans="19:96" x14ac:dyDescent="0.25">
      <c r="S1905" s="2"/>
      <c r="T1905" s="95" t="s">
        <v>1823</v>
      </c>
      <c r="U1905" s="96">
        <v>2700</v>
      </c>
      <c r="V1905" s="96">
        <v>2570</v>
      </c>
      <c r="W1905" s="96">
        <v>2430</v>
      </c>
      <c r="X1905" s="96">
        <v>2300</v>
      </c>
      <c r="Y1905" s="96">
        <v>2160</v>
      </c>
      <c r="Z1905" s="96">
        <v>2030</v>
      </c>
      <c r="AA1905" s="96">
        <v>1890</v>
      </c>
      <c r="AB1905" s="96">
        <v>1620</v>
      </c>
      <c r="AC1905" s="95" t="s">
        <v>1823</v>
      </c>
      <c r="AD1905" s="96">
        <v>4300</v>
      </c>
      <c r="AE1905" s="96">
        <v>4090</v>
      </c>
      <c r="AF1905" s="96">
        <v>3870</v>
      </c>
      <c r="AG1905" s="96">
        <v>3660</v>
      </c>
      <c r="AH1905" s="96">
        <v>3440</v>
      </c>
      <c r="AI1905" s="96">
        <v>3230</v>
      </c>
      <c r="AJ1905" s="96">
        <v>3010</v>
      </c>
      <c r="AK1905" s="96">
        <v>2580</v>
      </c>
      <c r="AL1905" s="2"/>
      <c r="AM1905" s="95" t="s">
        <v>1823</v>
      </c>
      <c r="AN1905" s="96">
        <v>4000</v>
      </c>
      <c r="AO1905" s="96">
        <v>3800</v>
      </c>
      <c r="AP1905" s="96">
        <v>3600</v>
      </c>
      <c r="AQ1905" s="96">
        <v>3400</v>
      </c>
      <c r="AR1905" s="96">
        <v>3200</v>
      </c>
      <c r="AS1905" s="96">
        <v>3000</v>
      </c>
      <c r="AT1905" s="96">
        <v>2800</v>
      </c>
      <c r="AU1905" s="96">
        <v>2400</v>
      </c>
      <c r="AW1905" s="95" t="s">
        <v>1823</v>
      </c>
      <c r="AX1905" s="96">
        <v>1300</v>
      </c>
      <c r="AY1905" s="96">
        <v>1240</v>
      </c>
      <c r="AZ1905" s="96">
        <v>1170</v>
      </c>
      <c r="BA1905" s="96">
        <v>1110</v>
      </c>
      <c r="BB1905" s="96">
        <v>1040</v>
      </c>
      <c r="BC1905" s="96">
        <v>980</v>
      </c>
      <c r="BD1905" s="96">
        <v>910</v>
      </c>
      <c r="BE1905" s="96">
        <v>780</v>
      </c>
      <c r="BF1905" s="95" t="s">
        <v>1823</v>
      </c>
      <c r="BG1905" s="96">
        <v>1800</v>
      </c>
      <c r="BH1905" s="96">
        <v>1710</v>
      </c>
      <c r="BI1905" s="96">
        <v>1620</v>
      </c>
      <c r="BJ1905" s="96">
        <v>1530</v>
      </c>
      <c r="BK1905" s="96">
        <v>1440</v>
      </c>
      <c r="BL1905" s="96">
        <v>1350</v>
      </c>
      <c r="BM1905" s="96">
        <v>1260</v>
      </c>
      <c r="BN1905" s="96">
        <v>1080</v>
      </c>
      <c r="CH1905" s="2">
        <v>67278</v>
      </c>
      <c r="CI1905" s="2" t="s">
        <v>126</v>
      </c>
      <c r="CP1905" s="3">
        <v>64791</v>
      </c>
      <c r="CQ1905" s="3" t="s">
        <v>26452</v>
      </c>
      <c r="CR1905" s="3" t="s">
        <v>122</v>
      </c>
    </row>
    <row r="1906" spans="19:96" x14ac:dyDescent="0.25">
      <c r="S1906" s="2"/>
      <c r="T1906" s="95" t="s">
        <v>1824</v>
      </c>
      <c r="U1906" s="96">
        <v>2800</v>
      </c>
      <c r="V1906" s="96">
        <v>2660</v>
      </c>
      <c r="W1906" s="96">
        <v>2520</v>
      </c>
      <c r="X1906" s="96">
        <v>2380</v>
      </c>
      <c r="Y1906" s="96">
        <v>2240</v>
      </c>
      <c r="Z1906" s="96">
        <v>2100</v>
      </c>
      <c r="AA1906" s="96">
        <v>1960</v>
      </c>
      <c r="AB1906" s="96">
        <v>1680</v>
      </c>
      <c r="AC1906" s="95" t="s">
        <v>1824</v>
      </c>
      <c r="AD1906" s="96">
        <v>4500</v>
      </c>
      <c r="AE1906" s="96">
        <v>4280</v>
      </c>
      <c r="AF1906" s="96">
        <v>4050</v>
      </c>
      <c r="AG1906" s="96">
        <v>3830</v>
      </c>
      <c r="AH1906" s="96">
        <v>3600</v>
      </c>
      <c r="AI1906" s="96">
        <v>3380</v>
      </c>
      <c r="AJ1906" s="96">
        <v>3150</v>
      </c>
      <c r="AK1906" s="96">
        <v>2700</v>
      </c>
      <c r="AL1906" s="2"/>
      <c r="AM1906" s="95" t="s">
        <v>1824</v>
      </c>
      <c r="AN1906" s="96">
        <v>4100</v>
      </c>
      <c r="AO1906" s="96">
        <v>3900</v>
      </c>
      <c r="AP1906" s="96">
        <v>3690</v>
      </c>
      <c r="AQ1906" s="96">
        <v>3490</v>
      </c>
      <c r="AR1906" s="96">
        <v>3280</v>
      </c>
      <c r="AS1906" s="96">
        <v>3080</v>
      </c>
      <c r="AT1906" s="96">
        <v>2870</v>
      </c>
      <c r="AU1906" s="96">
        <v>2460</v>
      </c>
      <c r="AW1906" s="95" t="s">
        <v>1824</v>
      </c>
      <c r="AX1906" s="96">
        <v>1400</v>
      </c>
      <c r="AY1906" s="96">
        <v>1330</v>
      </c>
      <c r="AZ1906" s="96">
        <v>1260</v>
      </c>
      <c r="BA1906" s="96">
        <v>1190</v>
      </c>
      <c r="BB1906" s="96">
        <v>1120</v>
      </c>
      <c r="BC1906" s="96">
        <v>1050</v>
      </c>
      <c r="BD1906" s="96">
        <v>980</v>
      </c>
      <c r="BE1906" s="96">
        <v>840</v>
      </c>
      <c r="BF1906" s="95" t="s">
        <v>1824</v>
      </c>
      <c r="BG1906" s="96">
        <v>1800</v>
      </c>
      <c r="BH1906" s="96">
        <v>1710</v>
      </c>
      <c r="BI1906" s="96">
        <v>1620</v>
      </c>
      <c r="BJ1906" s="96">
        <v>1530</v>
      </c>
      <c r="BK1906" s="96">
        <v>1440</v>
      </c>
      <c r="BL1906" s="96">
        <v>1350</v>
      </c>
      <c r="BM1906" s="96">
        <v>1260</v>
      </c>
      <c r="BN1906" s="96">
        <v>1080</v>
      </c>
      <c r="CH1906" s="2">
        <v>67279</v>
      </c>
      <c r="CI1906" s="2" t="s">
        <v>126</v>
      </c>
      <c r="CP1906" s="3">
        <v>64792</v>
      </c>
      <c r="CQ1906" s="3" t="s">
        <v>34540</v>
      </c>
      <c r="CR1906" s="3" t="s">
        <v>122</v>
      </c>
    </row>
    <row r="1907" spans="19:96" x14ac:dyDescent="0.25">
      <c r="S1907" s="2"/>
      <c r="T1907" s="95" t="s">
        <v>1825</v>
      </c>
      <c r="U1907" s="96">
        <v>700</v>
      </c>
      <c r="V1907" s="96">
        <v>670</v>
      </c>
      <c r="W1907" s="96">
        <v>630</v>
      </c>
      <c r="X1907" s="96">
        <v>600</v>
      </c>
      <c r="Y1907" s="96">
        <v>560</v>
      </c>
      <c r="Z1907" s="96">
        <v>530</v>
      </c>
      <c r="AA1907" s="96">
        <v>490</v>
      </c>
      <c r="AB1907" s="96">
        <v>420</v>
      </c>
      <c r="AC1907" s="95" t="s">
        <v>1825</v>
      </c>
      <c r="AD1907" s="96">
        <v>1100</v>
      </c>
      <c r="AE1907" s="96">
        <v>1050</v>
      </c>
      <c r="AF1907" s="96">
        <v>990</v>
      </c>
      <c r="AG1907" s="96">
        <v>940</v>
      </c>
      <c r="AH1907" s="96">
        <v>880</v>
      </c>
      <c r="AI1907" s="96">
        <v>830</v>
      </c>
      <c r="AJ1907" s="96">
        <v>770</v>
      </c>
      <c r="AK1907" s="96">
        <v>660</v>
      </c>
      <c r="AL1907" s="2"/>
      <c r="AM1907" s="95" t="s">
        <v>1825</v>
      </c>
      <c r="AN1907" s="96">
        <v>1100</v>
      </c>
      <c r="AO1907" s="96">
        <v>1050</v>
      </c>
      <c r="AP1907" s="96">
        <v>990</v>
      </c>
      <c r="AQ1907" s="96">
        <v>940</v>
      </c>
      <c r="AR1907" s="96">
        <v>880</v>
      </c>
      <c r="AS1907" s="96">
        <v>830</v>
      </c>
      <c r="AT1907" s="96">
        <v>770</v>
      </c>
      <c r="AU1907" s="96">
        <v>660</v>
      </c>
      <c r="AW1907" s="95" t="s">
        <v>1825</v>
      </c>
      <c r="AX1907" s="96">
        <v>400</v>
      </c>
      <c r="AY1907" s="96">
        <v>380</v>
      </c>
      <c r="AZ1907" s="96">
        <v>360</v>
      </c>
      <c r="BA1907" s="96">
        <v>340</v>
      </c>
      <c r="BB1907" s="96">
        <v>320</v>
      </c>
      <c r="BC1907" s="96">
        <v>300</v>
      </c>
      <c r="BD1907" s="96">
        <v>280</v>
      </c>
      <c r="BE1907" s="96">
        <v>240</v>
      </c>
      <c r="BF1907" s="95" t="s">
        <v>1825</v>
      </c>
      <c r="BG1907" s="96">
        <v>500</v>
      </c>
      <c r="BH1907" s="96">
        <v>480</v>
      </c>
      <c r="BI1907" s="96">
        <v>450</v>
      </c>
      <c r="BJ1907" s="96">
        <v>430</v>
      </c>
      <c r="BK1907" s="96">
        <v>400</v>
      </c>
      <c r="BL1907" s="96">
        <v>380</v>
      </c>
      <c r="BM1907" s="96">
        <v>350</v>
      </c>
      <c r="BN1907" s="96">
        <v>300</v>
      </c>
      <c r="CH1907" s="2">
        <v>67280</v>
      </c>
      <c r="CI1907" s="2" t="s">
        <v>124</v>
      </c>
      <c r="CP1907" s="3">
        <v>64793</v>
      </c>
      <c r="CQ1907" s="3" t="s">
        <v>26451</v>
      </c>
      <c r="CR1907" s="3" t="s">
        <v>122</v>
      </c>
    </row>
    <row r="1908" spans="19:96" x14ac:dyDescent="0.25">
      <c r="S1908" s="2"/>
      <c r="T1908" s="95" t="s">
        <v>1826</v>
      </c>
      <c r="U1908" s="96">
        <v>600</v>
      </c>
      <c r="V1908" s="96">
        <v>570</v>
      </c>
      <c r="W1908" s="96">
        <v>540</v>
      </c>
      <c r="X1908" s="96">
        <v>510</v>
      </c>
      <c r="Y1908" s="96">
        <v>480</v>
      </c>
      <c r="Z1908" s="96">
        <v>450</v>
      </c>
      <c r="AA1908" s="96">
        <v>420</v>
      </c>
      <c r="AB1908" s="96">
        <v>360</v>
      </c>
      <c r="AC1908" s="95" t="s">
        <v>1826</v>
      </c>
      <c r="AD1908" s="96">
        <v>1000</v>
      </c>
      <c r="AE1908" s="96">
        <v>950</v>
      </c>
      <c r="AF1908" s="96">
        <v>900</v>
      </c>
      <c r="AG1908" s="96">
        <v>850</v>
      </c>
      <c r="AH1908" s="96">
        <v>800</v>
      </c>
      <c r="AI1908" s="96">
        <v>750</v>
      </c>
      <c r="AJ1908" s="96">
        <v>700</v>
      </c>
      <c r="AK1908" s="96">
        <v>600</v>
      </c>
      <c r="AL1908" s="2"/>
      <c r="AM1908" s="95" t="s">
        <v>1826</v>
      </c>
      <c r="AN1908" s="96">
        <v>900</v>
      </c>
      <c r="AO1908" s="96">
        <v>860</v>
      </c>
      <c r="AP1908" s="96">
        <v>810</v>
      </c>
      <c r="AQ1908" s="96">
        <v>770</v>
      </c>
      <c r="AR1908" s="96">
        <v>720</v>
      </c>
      <c r="AS1908" s="96">
        <v>680</v>
      </c>
      <c r="AT1908" s="96">
        <v>630</v>
      </c>
      <c r="AU1908" s="96">
        <v>540</v>
      </c>
      <c r="AW1908" s="95" t="s">
        <v>1826</v>
      </c>
      <c r="AX1908" s="96">
        <v>300</v>
      </c>
      <c r="AY1908" s="96">
        <v>290</v>
      </c>
      <c r="AZ1908" s="96">
        <v>270</v>
      </c>
      <c r="BA1908" s="96">
        <v>260</v>
      </c>
      <c r="BB1908" s="96">
        <v>240</v>
      </c>
      <c r="BC1908" s="96">
        <v>230</v>
      </c>
      <c r="BD1908" s="96">
        <v>210</v>
      </c>
      <c r="BE1908" s="96">
        <v>180</v>
      </c>
      <c r="BF1908" s="95" t="s">
        <v>1826</v>
      </c>
      <c r="BG1908" s="96">
        <v>400</v>
      </c>
      <c r="BH1908" s="96">
        <v>380</v>
      </c>
      <c r="BI1908" s="96">
        <v>360</v>
      </c>
      <c r="BJ1908" s="96">
        <v>340</v>
      </c>
      <c r="BK1908" s="96">
        <v>320</v>
      </c>
      <c r="BL1908" s="96">
        <v>300</v>
      </c>
      <c r="BM1908" s="96">
        <v>280</v>
      </c>
      <c r="BN1908" s="96">
        <v>240</v>
      </c>
      <c r="CH1908" s="2">
        <v>67281</v>
      </c>
      <c r="CI1908" s="2" t="s">
        <v>124</v>
      </c>
      <c r="CP1908" s="3">
        <v>64794</v>
      </c>
      <c r="CQ1908" s="3" t="s">
        <v>26453</v>
      </c>
      <c r="CR1908" s="3" t="s">
        <v>122</v>
      </c>
    </row>
    <row r="1909" spans="19:96" x14ac:dyDescent="0.25">
      <c r="S1909" s="2"/>
      <c r="T1909" s="95" t="s">
        <v>1827</v>
      </c>
      <c r="U1909" s="96">
        <v>900</v>
      </c>
      <c r="V1909" s="96">
        <v>860</v>
      </c>
      <c r="W1909" s="96">
        <v>810</v>
      </c>
      <c r="X1909" s="96">
        <v>770</v>
      </c>
      <c r="Y1909" s="96">
        <v>720</v>
      </c>
      <c r="Z1909" s="96">
        <v>680</v>
      </c>
      <c r="AA1909" s="96">
        <v>630</v>
      </c>
      <c r="AB1909" s="96">
        <v>540</v>
      </c>
      <c r="AC1909" s="95" t="s">
        <v>1827</v>
      </c>
      <c r="AD1909" s="96">
        <v>1400</v>
      </c>
      <c r="AE1909" s="96">
        <v>1330</v>
      </c>
      <c r="AF1909" s="96">
        <v>1260</v>
      </c>
      <c r="AG1909" s="96">
        <v>1190</v>
      </c>
      <c r="AH1909" s="96">
        <v>1120</v>
      </c>
      <c r="AI1909" s="96">
        <v>1050</v>
      </c>
      <c r="AJ1909" s="96">
        <v>980</v>
      </c>
      <c r="AK1909" s="96">
        <v>840</v>
      </c>
      <c r="AL1909" s="2"/>
      <c r="AM1909" s="95" t="s">
        <v>1827</v>
      </c>
      <c r="AN1909" s="96">
        <v>1300</v>
      </c>
      <c r="AO1909" s="96">
        <v>1240</v>
      </c>
      <c r="AP1909" s="96">
        <v>1170</v>
      </c>
      <c r="AQ1909" s="96">
        <v>1110</v>
      </c>
      <c r="AR1909" s="96">
        <v>1040</v>
      </c>
      <c r="AS1909" s="96">
        <v>980</v>
      </c>
      <c r="AT1909" s="96">
        <v>910</v>
      </c>
      <c r="AU1909" s="96">
        <v>780</v>
      </c>
      <c r="AW1909" s="95" t="s">
        <v>1827</v>
      </c>
      <c r="AX1909" s="96">
        <v>400</v>
      </c>
      <c r="AY1909" s="96">
        <v>380</v>
      </c>
      <c r="AZ1909" s="96">
        <v>360</v>
      </c>
      <c r="BA1909" s="96">
        <v>340</v>
      </c>
      <c r="BB1909" s="96">
        <v>320</v>
      </c>
      <c r="BC1909" s="96">
        <v>300</v>
      </c>
      <c r="BD1909" s="96">
        <v>280</v>
      </c>
      <c r="BE1909" s="96">
        <v>240</v>
      </c>
      <c r="BF1909" s="95" t="s">
        <v>1827</v>
      </c>
      <c r="BG1909" s="96">
        <v>600</v>
      </c>
      <c r="BH1909" s="96">
        <v>570</v>
      </c>
      <c r="BI1909" s="96">
        <v>540</v>
      </c>
      <c r="BJ1909" s="96">
        <v>510</v>
      </c>
      <c r="BK1909" s="96">
        <v>480</v>
      </c>
      <c r="BL1909" s="96">
        <v>450</v>
      </c>
      <c r="BM1909" s="96">
        <v>420</v>
      </c>
      <c r="BN1909" s="96">
        <v>360</v>
      </c>
      <c r="CH1909" s="2">
        <v>67282</v>
      </c>
      <c r="CI1909" s="2" t="s">
        <v>126</v>
      </c>
      <c r="CP1909" s="3">
        <v>64795</v>
      </c>
      <c r="CQ1909" s="3" t="s">
        <v>26450</v>
      </c>
      <c r="CR1909" s="3" t="s">
        <v>122</v>
      </c>
    </row>
    <row r="1910" spans="19:96" x14ac:dyDescent="0.25">
      <c r="S1910" s="2"/>
      <c r="T1910" s="95" t="s">
        <v>13633</v>
      </c>
      <c r="U1910" s="96">
        <v>2500</v>
      </c>
      <c r="V1910" s="96">
        <v>2380</v>
      </c>
      <c r="W1910" s="96">
        <v>2250</v>
      </c>
      <c r="X1910" s="96">
        <v>2130</v>
      </c>
      <c r="Y1910" s="96">
        <v>2000</v>
      </c>
      <c r="Z1910" s="96">
        <v>1880</v>
      </c>
      <c r="AA1910" s="96">
        <v>1750</v>
      </c>
      <c r="AB1910" s="96">
        <v>1500</v>
      </c>
      <c r="AC1910" s="95" t="s">
        <v>13633</v>
      </c>
      <c r="AD1910" s="96">
        <v>4000</v>
      </c>
      <c r="AE1910" s="96">
        <v>3800</v>
      </c>
      <c r="AF1910" s="96">
        <v>3600</v>
      </c>
      <c r="AG1910" s="96">
        <v>3400</v>
      </c>
      <c r="AH1910" s="96">
        <v>3200</v>
      </c>
      <c r="AI1910" s="96">
        <v>3000</v>
      </c>
      <c r="AJ1910" s="96">
        <v>2800</v>
      </c>
      <c r="AK1910" s="96">
        <v>2400</v>
      </c>
      <c r="AL1910" s="2"/>
      <c r="AM1910" s="95" t="s">
        <v>13633</v>
      </c>
      <c r="AN1910" s="96">
        <v>3800</v>
      </c>
      <c r="AO1910" s="96">
        <v>3610</v>
      </c>
      <c r="AP1910" s="96">
        <v>3420</v>
      </c>
      <c r="AQ1910" s="96">
        <v>3230</v>
      </c>
      <c r="AR1910" s="96">
        <v>3040</v>
      </c>
      <c r="AS1910" s="96">
        <v>2850</v>
      </c>
      <c r="AT1910" s="96">
        <v>2660</v>
      </c>
      <c r="AU1910" s="96">
        <v>2280</v>
      </c>
      <c r="AW1910" s="95" t="s">
        <v>13633</v>
      </c>
      <c r="AX1910" s="96">
        <v>1300</v>
      </c>
      <c r="AY1910" s="96">
        <v>1240</v>
      </c>
      <c r="AZ1910" s="96">
        <v>1170</v>
      </c>
      <c r="BA1910" s="96">
        <v>1110</v>
      </c>
      <c r="BB1910" s="96">
        <v>1040</v>
      </c>
      <c r="BC1910" s="96">
        <v>980</v>
      </c>
      <c r="BD1910" s="96">
        <v>910</v>
      </c>
      <c r="BE1910" s="96">
        <v>780</v>
      </c>
      <c r="BF1910" s="95" t="s">
        <v>13633</v>
      </c>
      <c r="BG1910" s="96">
        <v>1700</v>
      </c>
      <c r="BH1910" s="96">
        <v>1620</v>
      </c>
      <c r="BI1910" s="96">
        <v>1530</v>
      </c>
      <c r="BJ1910" s="96">
        <v>1450</v>
      </c>
      <c r="BK1910" s="96">
        <v>1360</v>
      </c>
      <c r="BL1910" s="96">
        <v>1280</v>
      </c>
      <c r="BM1910" s="96">
        <v>1190</v>
      </c>
      <c r="BN1910" s="96">
        <v>1020</v>
      </c>
      <c r="CH1910" s="2">
        <v>67283</v>
      </c>
      <c r="CI1910" s="2" t="s">
        <v>124</v>
      </c>
      <c r="CP1910" s="3">
        <v>64796</v>
      </c>
      <c r="CQ1910" s="3" t="s">
        <v>29364</v>
      </c>
      <c r="CR1910" s="3" t="s">
        <v>124</v>
      </c>
    </row>
    <row r="1911" spans="19:96" x14ac:dyDescent="0.25">
      <c r="S1911" s="2"/>
      <c r="T1911" s="95" t="s">
        <v>1828</v>
      </c>
      <c r="U1911" s="96">
        <v>900</v>
      </c>
      <c r="V1911" s="96">
        <v>860</v>
      </c>
      <c r="W1911" s="96">
        <v>810</v>
      </c>
      <c r="X1911" s="96">
        <v>770</v>
      </c>
      <c r="Y1911" s="96">
        <v>720</v>
      </c>
      <c r="Z1911" s="96">
        <v>680</v>
      </c>
      <c r="AA1911" s="96">
        <v>630</v>
      </c>
      <c r="AB1911" s="96">
        <v>540</v>
      </c>
      <c r="AC1911" s="95" t="s">
        <v>1828</v>
      </c>
      <c r="AD1911" s="96">
        <v>1400</v>
      </c>
      <c r="AE1911" s="96">
        <v>1330</v>
      </c>
      <c r="AF1911" s="96">
        <v>1260</v>
      </c>
      <c r="AG1911" s="96">
        <v>1190</v>
      </c>
      <c r="AH1911" s="96">
        <v>1120</v>
      </c>
      <c r="AI1911" s="96">
        <v>1050</v>
      </c>
      <c r="AJ1911" s="96">
        <v>980</v>
      </c>
      <c r="AK1911" s="96">
        <v>840</v>
      </c>
      <c r="AL1911" s="2"/>
      <c r="AM1911" s="95" t="s">
        <v>1828</v>
      </c>
      <c r="AN1911" s="96">
        <v>1300</v>
      </c>
      <c r="AO1911" s="96">
        <v>1240</v>
      </c>
      <c r="AP1911" s="96">
        <v>1170</v>
      </c>
      <c r="AQ1911" s="96">
        <v>1110</v>
      </c>
      <c r="AR1911" s="96">
        <v>1040</v>
      </c>
      <c r="AS1911" s="96">
        <v>980</v>
      </c>
      <c r="AT1911" s="96">
        <v>910</v>
      </c>
      <c r="AU1911" s="96">
        <v>780</v>
      </c>
      <c r="AW1911" s="95" t="s">
        <v>1828</v>
      </c>
      <c r="AX1911" s="96">
        <v>400</v>
      </c>
      <c r="AY1911" s="96">
        <v>380</v>
      </c>
      <c r="AZ1911" s="96">
        <v>360</v>
      </c>
      <c r="BA1911" s="96">
        <v>340</v>
      </c>
      <c r="BB1911" s="96">
        <v>320</v>
      </c>
      <c r="BC1911" s="96">
        <v>300</v>
      </c>
      <c r="BD1911" s="96">
        <v>280</v>
      </c>
      <c r="BE1911" s="96">
        <v>240</v>
      </c>
      <c r="BF1911" s="95" t="s">
        <v>1828</v>
      </c>
      <c r="BG1911" s="96">
        <v>600</v>
      </c>
      <c r="BH1911" s="96">
        <v>570</v>
      </c>
      <c r="BI1911" s="96">
        <v>540</v>
      </c>
      <c r="BJ1911" s="96">
        <v>510</v>
      </c>
      <c r="BK1911" s="96">
        <v>480</v>
      </c>
      <c r="BL1911" s="96">
        <v>450</v>
      </c>
      <c r="BM1911" s="96">
        <v>420</v>
      </c>
      <c r="BN1911" s="96">
        <v>360</v>
      </c>
      <c r="CH1911" s="2">
        <v>67284</v>
      </c>
      <c r="CI1911" s="2" t="s">
        <v>124</v>
      </c>
      <c r="CP1911" s="3">
        <v>64797</v>
      </c>
      <c r="CQ1911" s="3" t="s">
        <v>34541</v>
      </c>
      <c r="CR1911" s="3" t="s">
        <v>124</v>
      </c>
    </row>
    <row r="1912" spans="19:96" x14ac:dyDescent="0.25">
      <c r="S1912" s="2"/>
      <c r="T1912" s="95" t="s">
        <v>1829</v>
      </c>
      <c r="U1912" s="96">
        <v>900</v>
      </c>
      <c r="V1912" s="96">
        <v>860</v>
      </c>
      <c r="W1912" s="96">
        <v>810</v>
      </c>
      <c r="X1912" s="96">
        <v>770</v>
      </c>
      <c r="Y1912" s="96">
        <v>720</v>
      </c>
      <c r="Z1912" s="96">
        <v>680</v>
      </c>
      <c r="AA1912" s="96">
        <v>630</v>
      </c>
      <c r="AB1912" s="96">
        <v>540</v>
      </c>
      <c r="AC1912" s="95" t="s">
        <v>1829</v>
      </c>
      <c r="AD1912" s="96">
        <v>1400</v>
      </c>
      <c r="AE1912" s="96">
        <v>1330</v>
      </c>
      <c r="AF1912" s="96">
        <v>1260</v>
      </c>
      <c r="AG1912" s="96">
        <v>1190</v>
      </c>
      <c r="AH1912" s="96">
        <v>1120</v>
      </c>
      <c r="AI1912" s="96">
        <v>1050</v>
      </c>
      <c r="AJ1912" s="96">
        <v>980</v>
      </c>
      <c r="AK1912" s="96">
        <v>840</v>
      </c>
      <c r="AL1912" s="2"/>
      <c r="AM1912" s="95" t="s">
        <v>1829</v>
      </c>
      <c r="AN1912" s="96">
        <v>1400</v>
      </c>
      <c r="AO1912" s="96">
        <v>1330</v>
      </c>
      <c r="AP1912" s="96">
        <v>1260</v>
      </c>
      <c r="AQ1912" s="96">
        <v>1190</v>
      </c>
      <c r="AR1912" s="96">
        <v>1120</v>
      </c>
      <c r="AS1912" s="96">
        <v>1050</v>
      </c>
      <c r="AT1912" s="96">
        <v>980</v>
      </c>
      <c r="AU1912" s="96">
        <v>840</v>
      </c>
      <c r="AW1912" s="95" t="s">
        <v>1829</v>
      </c>
      <c r="AX1912" s="96">
        <v>500</v>
      </c>
      <c r="AY1912" s="96">
        <v>480</v>
      </c>
      <c r="AZ1912" s="96">
        <v>450</v>
      </c>
      <c r="BA1912" s="96">
        <v>430</v>
      </c>
      <c r="BB1912" s="96">
        <v>400</v>
      </c>
      <c r="BC1912" s="96">
        <v>380</v>
      </c>
      <c r="BD1912" s="96">
        <v>350</v>
      </c>
      <c r="BE1912" s="96">
        <v>300</v>
      </c>
      <c r="BF1912" s="95" t="s">
        <v>1829</v>
      </c>
      <c r="BG1912" s="96">
        <v>600</v>
      </c>
      <c r="BH1912" s="96">
        <v>570</v>
      </c>
      <c r="BI1912" s="96">
        <v>540</v>
      </c>
      <c r="BJ1912" s="96">
        <v>510</v>
      </c>
      <c r="BK1912" s="96">
        <v>480</v>
      </c>
      <c r="BL1912" s="96">
        <v>450</v>
      </c>
      <c r="BM1912" s="96">
        <v>420</v>
      </c>
      <c r="BN1912" s="96">
        <v>360</v>
      </c>
      <c r="CH1912" s="2">
        <v>67285</v>
      </c>
      <c r="CI1912" s="2" t="s">
        <v>126</v>
      </c>
      <c r="CP1912" s="3">
        <v>64798</v>
      </c>
      <c r="CQ1912" s="3" t="s">
        <v>29365</v>
      </c>
      <c r="CR1912" s="3" t="s">
        <v>124</v>
      </c>
    </row>
    <row r="1913" spans="19:96" x14ac:dyDescent="0.25">
      <c r="S1913" s="2"/>
      <c r="T1913" s="95" t="s">
        <v>1830</v>
      </c>
      <c r="U1913" s="96">
        <v>900</v>
      </c>
      <c r="V1913" s="96">
        <v>860</v>
      </c>
      <c r="W1913" s="96">
        <v>810</v>
      </c>
      <c r="X1913" s="96">
        <v>770</v>
      </c>
      <c r="Y1913" s="96">
        <v>720</v>
      </c>
      <c r="Z1913" s="96">
        <v>680</v>
      </c>
      <c r="AA1913" s="96">
        <v>630</v>
      </c>
      <c r="AB1913" s="96">
        <v>540</v>
      </c>
      <c r="AC1913" s="95" t="s">
        <v>1830</v>
      </c>
      <c r="AD1913" s="96">
        <v>1400</v>
      </c>
      <c r="AE1913" s="96">
        <v>1330</v>
      </c>
      <c r="AF1913" s="96">
        <v>1260</v>
      </c>
      <c r="AG1913" s="96">
        <v>1190</v>
      </c>
      <c r="AH1913" s="96">
        <v>1120</v>
      </c>
      <c r="AI1913" s="96">
        <v>1050</v>
      </c>
      <c r="AJ1913" s="96">
        <v>980</v>
      </c>
      <c r="AK1913" s="96">
        <v>840</v>
      </c>
      <c r="AL1913" s="2"/>
      <c r="AM1913" s="95" t="s">
        <v>1830</v>
      </c>
      <c r="AN1913" s="96">
        <v>1400</v>
      </c>
      <c r="AO1913" s="96">
        <v>1330</v>
      </c>
      <c r="AP1913" s="96">
        <v>1260</v>
      </c>
      <c r="AQ1913" s="96">
        <v>1190</v>
      </c>
      <c r="AR1913" s="96">
        <v>1120</v>
      </c>
      <c r="AS1913" s="96">
        <v>1050</v>
      </c>
      <c r="AT1913" s="96">
        <v>980</v>
      </c>
      <c r="AU1913" s="96">
        <v>840</v>
      </c>
      <c r="AW1913" s="95" t="s">
        <v>1830</v>
      </c>
      <c r="AX1913" s="96">
        <v>500</v>
      </c>
      <c r="AY1913" s="96">
        <v>480</v>
      </c>
      <c r="AZ1913" s="96">
        <v>450</v>
      </c>
      <c r="BA1913" s="96">
        <v>430</v>
      </c>
      <c r="BB1913" s="96">
        <v>400</v>
      </c>
      <c r="BC1913" s="96">
        <v>380</v>
      </c>
      <c r="BD1913" s="96">
        <v>350</v>
      </c>
      <c r="BE1913" s="96">
        <v>300</v>
      </c>
      <c r="BF1913" s="95" t="s">
        <v>1830</v>
      </c>
      <c r="BG1913" s="96">
        <v>600</v>
      </c>
      <c r="BH1913" s="96">
        <v>570</v>
      </c>
      <c r="BI1913" s="96">
        <v>540</v>
      </c>
      <c r="BJ1913" s="96">
        <v>510</v>
      </c>
      <c r="BK1913" s="96">
        <v>480</v>
      </c>
      <c r="BL1913" s="96">
        <v>450</v>
      </c>
      <c r="BM1913" s="96">
        <v>420</v>
      </c>
      <c r="BN1913" s="96">
        <v>360</v>
      </c>
      <c r="CH1913" s="2">
        <v>67286</v>
      </c>
      <c r="CI1913" s="2" t="s">
        <v>122</v>
      </c>
      <c r="CP1913" s="3">
        <v>64799</v>
      </c>
      <c r="CQ1913" s="3" t="s">
        <v>34542</v>
      </c>
      <c r="CR1913" s="3" t="s">
        <v>126</v>
      </c>
    </row>
    <row r="1914" spans="19:96" x14ac:dyDescent="0.25">
      <c r="S1914" s="2"/>
      <c r="T1914" s="95" t="s">
        <v>1831</v>
      </c>
      <c r="U1914" s="96">
        <v>1200</v>
      </c>
      <c r="V1914" s="96">
        <v>1140</v>
      </c>
      <c r="W1914" s="96">
        <v>1080</v>
      </c>
      <c r="X1914" s="96">
        <v>1020</v>
      </c>
      <c r="Y1914" s="96">
        <v>960</v>
      </c>
      <c r="Z1914" s="96">
        <v>900</v>
      </c>
      <c r="AA1914" s="96">
        <v>840</v>
      </c>
      <c r="AB1914" s="96">
        <v>720</v>
      </c>
      <c r="AC1914" s="95" t="s">
        <v>1831</v>
      </c>
      <c r="AD1914" s="96">
        <v>1900</v>
      </c>
      <c r="AE1914" s="96">
        <v>1810</v>
      </c>
      <c r="AF1914" s="96">
        <v>1710</v>
      </c>
      <c r="AG1914" s="96">
        <v>1620</v>
      </c>
      <c r="AH1914" s="96">
        <v>1520</v>
      </c>
      <c r="AI1914" s="96">
        <v>1430</v>
      </c>
      <c r="AJ1914" s="96">
        <v>1330</v>
      </c>
      <c r="AK1914" s="96">
        <v>1140</v>
      </c>
      <c r="AL1914" s="2"/>
      <c r="AM1914" s="95" t="s">
        <v>1831</v>
      </c>
      <c r="AN1914" s="96">
        <v>1700</v>
      </c>
      <c r="AO1914" s="96">
        <v>1620</v>
      </c>
      <c r="AP1914" s="96">
        <v>1530</v>
      </c>
      <c r="AQ1914" s="96">
        <v>1450</v>
      </c>
      <c r="AR1914" s="96">
        <v>1360</v>
      </c>
      <c r="AS1914" s="96">
        <v>1280</v>
      </c>
      <c r="AT1914" s="96">
        <v>1190</v>
      </c>
      <c r="AU1914" s="96">
        <v>1020</v>
      </c>
      <c r="AW1914" s="95" t="s">
        <v>1831</v>
      </c>
      <c r="AX1914" s="96">
        <v>600</v>
      </c>
      <c r="AY1914" s="96">
        <v>570</v>
      </c>
      <c r="AZ1914" s="96">
        <v>540</v>
      </c>
      <c r="BA1914" s="96">
        <v>510</v>
      </c>
      <c r="BB1914" s="96">
        <v>480</v>
      </c>
      <c r="BC1914" s="96">
        <v>450</v>
      </c>
      <c r="BD1914" s="96">
        <v>420</v>
      </c>
      <c r="BE1914" s="96">
        <v>360</v>
      </c>
      <c r="BF1914" s="95" t="s">
        <v>1831</v>
      </c>
      <c r="BG1914" s="96">
        <v>800</v>
      </c>
      <c r="BH1914" s="96">
        <v>760</v>
      </c>
      <c r="BI1914" s="96">
        <v>720</v>
      </c>
      <c r="BJ1914" s="96">
        <v>680</v>
      </c>
      <c r="BK1914" s="96">
        <v>640</v>
      </c>
      <c r="BL1914" s="96">
        <v>600</v>
      </c>
      <c r="BM1914" s="96">
        <v>560</v>
      </c>
      <c r="BN1914" s="96">
        <v>480</v>
      </c>
      <c r="CH1914" s="2">
        <v>67287</v>
      </c>
      <c r="CI1914" s="2" t="s">
        <v>124</v>
      </c>
      <c r="CP1914" s="3">
        <v>64802</v>
      </c>
      <c r="CQ1914" s="3" t="s">
        <v>34543</v>
      </c>
      <c r="CR1914" s="3" t="s">
        <v>126</v>
      </c>
    </row>
    <row r="1915" spans="19:96" x14ac:dyDescent="0.25">
      <c r="S1915" s="2"/>
      <c r="T1915" s="95" t="s">
        <v>1832</v>
      </c>
      <c r="U1915" s="96">
        <v>1000</v>
      </c>
      <c r="V1915" s="96">
        <v>950</v>
      </c>
      <c r="W1915" s="96">
        <v>900</v>
      </c>
      <c r="X1915" s="96">
        <v>850</v>
      </c>
      <c r="Y1915" s="96">
        <v>800</v>
      </c>
      <c r="Z1915" s="96">
        <v>750</v>
      </c>
      <c r="AA1915" s="96">
        <v>700</v>
      </c>
      <c r="AB1915" s="96">
        <v>600</v>
      </c>
      <c r="AC1915" s="95" t="s">
        <v>1832</v>
      </c>
      <c r="AD1915" s="96">
        <v>1600</v>
      </c>
      <c r="AE1915" s="96">
        <v>1520</v>
      </c>
      <c r="AF1915" s="96">
        <v>1440</v>
      </c>
      <c r="AG1915" s="96">
        <v>1360</v>
      </c>
      <c r="AH1915" s="96">
        <v>1280</v>
      </c>
      <c r="AI1915" s="96">
        <v>1200</v>
      </c>
      <c r="AJ1915" s="96">
        <v>1120</v>
      </c>
      <c r="AK1915" s="96">
        <v>960</v>
      </c>
      <c r="AL1915" s="2"/>
      <c r="AM1915" s="95" t="s">
        <v>1832</v>
      </c>
      <c r="AN1915" s="96">
        <v>1500</v>
      </c>
      <c r="AO1915" s="96">
        <v>1430</v>
      </c>
      <c r="AP1915" s="96">
        <v>1350</v>
      </c>
      <c r="AQ1915" s="96">
        <v>1280</v>
      </c>
      <c r="AR1915" s="96">
        <v>1200</v>
      </c>
      <c r="AS1915" s="96">
        <v>1130</v>
      </c>
      <c r="AT1915" s="96">
        <v>1050</v>
      </c>
      <c r="AU1915" s="96">
        <v>900</v>
      </c>
      <c r="AW1915" s="95" t="s">
        <v>1832</v>
      </c>
      <c r="AX1915" s="96">
        <v>500</v>
      </c>
      <c r="AY1915" s="96">
        <v>480</v>
      </c>
      <c r="AZ1915" s="96">
        <v>450</v>
      </c>
      <c r="BA1915" s="96">
        <v>430</v>
      </c>
      <c r="BB1915" s="96">
        <v>400</v>
      </c>
      <c r="BC1915" s="96">
        <v>380</v>
      </c>
      <c r="BD1915" s="96">
        <v>350</v>
      </c>
      <c r="BE1915" s="96">
        <v>300</v>
      </c>
      <c r="BF1915" s="95" t="s">
        <v>1832</v>
      </c>
      <c r="BG1915" s="96">
        <v>700</v>
      </c>
      <c r="BH1915" s="96">
        <v>670</v>
      </c>
      <c r="BI1915" s="96">
        <v>630</v>
      </c>
      <c r="BJ1915" s="96">
        <v>600</v>
      </c>
      <c r="BK1915" s="96">
        <v>560</v>
      </c>
      <c r="BL1915" s="96">
        <v>530</v>
      </c>
      <c r="BM1915" s="96">
        <v>490</v>
      </c>
      <c r="BN1915" s="96">
        <v>420</v>
      </c>
      <c r="CH1915" s="2">
        <v>67288</v>
      </c>
      <c r="CI1915" s="2" t="s">
        <v>126</v>
      </c>
      <c r="CP1915" s="3">
        <v>64804</v>
      </c>
      <c r="CQ1915" s="3" t="s">
        <v>14036</v>
      </c>
      <c r="CR1915" s="3" t="s">
        <v>124</v>
      </c>
    </row>
    <row r="1916" spans="19:96" x14ac:dyDescent="0.25">
      <c r="S1916" s="2"/>
      <c r="T1916" s="95" t="s">
        <v>1833</v>
      </c>
      <c r="U1916" s="96">
        <v>1100</v>
      </c>
      <c r="V1916" s="96">
        <v>1050</v>
      </c>
      <c r="W1916" s="96">
        <v>990</v>
      </c>
      <c r="X1916" s="96">
        <v>940</v>
      </c>
      <c r="Y1916" s="96">
        <v>880</v>
      </c>
      <c r="Z1916" s="96">
        <v>830</v>
      </c>
      <c r="AA1916" s="96">
        <v>770</v>
      </c>
      <c r="AB1916" s="96">
        <v>660</v>
      </c>
      <c r="AC1916" s="95" t="s">
        <v>1833</v>
      </c>
      <c r="AD1916" s="96">
        <v>1800</v>
      </c>
      <c r="AE1916" s="96">
        <v>1710</v>
      </c>
      <c r="AF1916" s="96">
        <v>1620</v>
      </c>
      <c r="AG1916" s="96">
        <v>1530</v>
      </c>
      <c r="AH1916" s="96">
        <v>1440</v>
      </c>
      <c r="AI1916" s="96">
        <v>1350</v>
      </c>
      <c r="AJ1916" s="96">
        <v>1260</v>
      </c>
      <c r="AK1916" s="96">
        <v>1080</v>
      </c>
      <c r="AL1916" s="2"/>
      <c r="AM1916" s="95" t="s">
        <v>1833</v>
      </c>
      <c r="AN1916" s="96">
        <v>1600</v>
      </c>
      <c r="AO1916" s="96">
        <v>1520</v>
      </c>
      <c r="AP1916" s="96">
        <v>1440</v>
      </c>
      <c r="AQ1916" s="96">
        <v>1360</v>
      </c>
      <c r="AR1916" s="96">
        <v>1280</v>
      </c>
      <c r="AS1916" s="96">
        <v>1200</v>
      </c>
      <c r="AT1916" s="96">
        <v>1120</v>
      </c>
      <c r="AU1916" s="96">
        <v>960</v>
      </c>
      <c r="AW1916" s="95" t="s">
        <v>1833</v>
      </c>
      <c r="AX1916" s="96">
        <v>500</v>
      </c>
      <c r="AY1916" s="96">
        <v>480</v>
      </c>
      <c r="AZ1916" s="96">
        <v>450</v>
      </c>
      <c r="BA1916" s="96">
        <v>430</v>
      </c>
      <c r="BB1916" s="96">
        <v>400</v>
      </c>
      <c r="BC1916" s="96">
        <v>380</v>
      </c>
      <c r="BD1916" s="96">
        <v>350</v>
      </c>
      <c r="BE1916" s="96">
        <v>300</v>
      </c>
      <c r="BF1916" s="95" t="s">
        <v>1833</v>
      </c>
      <c r="BG1916" s="96">
        <v>700</v>
      </c>
      <c r="BH1916" s="96">
        <v>670</v>
      </c>
      <c r="BI1916" s="96">
        <v>630</v>
      </c>
      <c r="BJ1916" s="96">
        <v>600</v>
      </c>
      <c r="BK1916" s="96">
        <v>560</v>
      </c>
      <c r="BL1916" s="96">
        <v>530</v>
      </c>
      <c r="BM1916" s="96">
        <v>490</v>
      </c>
      <c r="BN1916" s="96">
        <v>420</v>
      </c>
      <c r="CH1916" s="2">
        <v>67289</v>
      </c>
      <c r="CI1916" s="2" t="s">
        <v>126</v>
      </c>
      <c r="CP1916" s="3">
        <v>64805</v>
      </c>
      <c r="CQ1916" s="3" t="s">
        <v>12858</v>
      </c>
      <c r="CR1916" s="3" t="s">
        <v>124</v>
      </c>
    </row>
    <row r="1917" spans="19:96" x14ac:dyDescent="0.25">
      <c r="S1917" s="2"/>
      <c r="T1917" s="95" t="s">
        <v>1834</v>
      </c>
      <c r="U1917" s="96">
        <v>1200</v>
      </c>
      <c r="V1917" s="96">
        <v>1140</v>
      </c>
      <c r="W1917" s="96">
        <v>1080</v>
      </c>
      <c r="X1917" s="96">
        <v>1020</v>
      </c>
      <c r="Y1917" s="96">
        <v>960</v>
      </c>
      <c r="Z1917" s="96">
        <v>900</v>
      </c>
      <c r="AA1917" s="96">
        <v>840</v>
      </c>
      <c r="AB1917" s="96">
        <v>720</v>
      </c>
      <c r="AC1917" s="95" t="s">
        <v>1834</v>
      </c>
      <c r="AD1917" s="96">
        <v>1900</v>
      </c>
      <c r="AE1917" s="96">
        <v>1810</v>
      </c>
      <c r="AF1917" s="96">
        <v>1710</v>
      </c>
      <c r="AG1917" s="96">
        <v>1620</v>
      </c>
      <c r="AH1917" s="96">
        <v>1520</v>
      </c>
      <c r="AI1917" s="96">
        <v>1430</v>
      </c>
      <c r="AJ1917" s="96">
        <v>1330</v>
      </c>
      <c r="AK1917" s="96">
        <v>1140</v>
      </c>
      <c r="AL1917" s="2"/>
      <c r="AM1917" s="95" t="s">
        <v>1834</v>
      </c>
      <c r="AN1917" s="96">
        <v>1800</v>
      </c>
      <c r="AO1917" s="96">
        <v>1710</v>
      </c>
      <c r="AP1917" s="96">
        <v>1620</v>
      </c>
      <c r="AQ1917" s="96">
        <v>1530</v>
      </c>
      <c r="AR1917" s="96">
        <v>1440</v>
      </c>
      <c r="AS1917" s="96">
        <v>1350</v>
      </c>
      <c r="AT1917" s="96">
        <v>1260</v>
      </c>
      <c r="AU1917" s="96">
        <v>1080</v>
      </c>
      <c r="AW1917" s="95" t="s">
        <v>1834</v>
      </c>
      <c r="AX1917" s="96">
        <v>600</v>
      </c>
      <c r="AY1917" s="96">
        <v>570</v>
      </c>
      <c r="AZ1917" s="96">
        <v>540</v>
      </c>
      <c r="BA1917" s="96">
        <v>510</v>
      </c>
      <c r="BB1917" s="96">
        <v>480</v>
      </c>
      <c r="BC1917" s="96">
        <v>450</v>
      </c>
      <c r="BD1917" s="96">
        <v>420</v>
      </c>
      <c r="BE1917" s="96">
        <v>360</v>
      </c>
      <c r="BF1917" s="95" t="s">
        <v>1834</v>
      </c>
      <c r="BG1917" s="96">
        <v>800</v>
      </c>
      <c r="BH1917" s="96">
        <v>760</v>
      </c>
      <c r="BI1917" s="96">
        <v>720</v>
      </c>
      <c r="BJ1917" s="96">
        <v>680</v>
      </c>
      <c r="BK1917" s="96">
        <v>640</v>
      </c>
      <c r="BL1917" s="96">
        <v>600</v>
      </c>
      <c r="BM1917" s="96">
        <v>560</v>
      </c>
      <c r="BN1917" s="96">
        <v>480</v>
      </c>
      <c r="CH1917" s="2">
        <v>67290</v>
      </c>
      <c r="CI1917" s="2" t="s">
        <v>124</v>
      </c>
      <c r="CP1917" s="3">
        <v>64806</v>
      </c>
      <c r="CQ1917" s="3" t="s">
        <v>29368</v>
      </c>
      <c r="CR1917" s="3" t="s">
        <v>124</v>
      </c>
    </row>
    <row r="1918" spans="19:96" x14ac:dyDescent="0.25">
      <c r="S1918" s="2"/>
      <c r="T1918" s="95" t="s">
        <v>1835</v>
      </c>
      <c r="U1918" s="96">
        <v>1500</v>
      </c>
      <c r="V1918" s="96">
        <v>1430</v>
      </c>
      <c r="W1918" s="96">
        <v>1350</v>
      </c>
      <c r="X1918" s="96">
        <v>1280</v>
      </c>
      <c r="Y1918" s="96">
        <v>1200</v>
      </c>
      <c r="Z1918" s="96">
        <v>1130</v>
      </c>
      <c r="AA1918" s="96">
        <v>1050</v>
      </c>
      <c r="AB1918" s="96">
        <v>900</v>
      </c>
      <c r="AC1918" s="95" t="s">
        <v>1835</v>
      </c>
      <c r="AD1918" s="96">
        <v>2400</v>
      </c>
      <c r="AE1918" s="96">
        <v>2280</v>
      </c>
      <c r="AF1918" s="96">
        <v>2160</v>
      </c>
      <c r="AG1918" s="96">
        <v>2040</v>
      </c>
      <c r="AH1918" s="96">
        <v>1920</v>
      </c>
      <c r="AI1918" s="96">
        <v>1800</v>
      </c>
      <c r="AJ1918" s="96">
        <v>1680</v>
      </c>
      <c r="AK1918" s="96">
        <v>1440</v>
      </c>
      <c r="AL1918" s="2"/>
      <c r="AM1918" s="95" t="s">
        <v>1835</v>
      </c>
      <c r="AN1918" s="96">
        <v>2200</v>
      </c>
      <c r="AO1918" s="96">
        <v>2090</v>
      </c>
      <c r="AP1918" s="96">
        <v>1980</v>
      </c>
      <c r="AQ1918" s="96">
        <v>1870</v>
      </c>
      <c r="AR1918" s="96">
        <v>1760</v>
      </c>
      <c r="AS1918" s="96">
        <v>1650</v>
      </c>
      <c r="AT1918" s="96">
        <v>1540</v>
      </c>
      <c r="AU1918" s="96">
        <v>1320</v>
      </c>
      <c r="AW1918" s="95" t="s">
        <v>1835</v>
      </c>
      <c r="AX1918" s="96">
        <v>700</v>
      </c>
      <c r="AY1918" s="96">
        <v>670</v>
      </c>
      <c r="AZ1918" s="96">
        <v>630</v>
      </c>
      <c r="BA1918" s="96">
        <v>600</v>
      </c>
      <c r="BB1918" s="96">
        <v>560</v>
      </c>
      <c r="BC1918" s="96">
        <v>530</v>
      </c>
      <c r="BD1918" s="96">
        <v>490</v>
      </c>
      <c r="BE1918" s="96">
        <v>420</v>
      </c>
      <c r="BF1918" s="95" t="s">
        <v>1835</v>
      </c>
      <c r="BG1918" s="96">
        <v>1000</v>
      </c>
      <c r="BH1918" s="96">
        <v>950</v>
      </c>
      <c r="BI1918" s="96">
        <v>900</v>
      </c>
      <c r="BJ1918" s="96">
        <v>850</v>
      </c>
      <c r="BK1918" s="96">
        <v>800</v>
      </c>
      <c r="BL1918" s="96">
        <v>750</v>
      </c>
      <c r="BM1918" s="96">
        <v>700</v>
      </c>
      <c r="BN1918" s="96">
        <v>600</v>
      </c>
      <c r="CH1918" s="2">
        <v>67291</v>
      </c>
      <c r="CI1918" s="2" t="s">
        <v>126</v>
      </c>
      <c r="CP1918" s="3">
        <v>64807</v>
      </c>
      <c r="CQ1918" s="3" t="s">
        <v>12857</v>
      </c>
      <c r="CR1918" s="3" t="s">
        <v>124</v>
      </c>
    </row>
    <row r="1919" spans="19:96" x14ac:dyDescent="0.25">
      <c r="S1919" s="2"/>
      <c r="T1919" s="95" t="s">
        <v>1836</v>
      </c>
      <c r="U1919" s="96">
        <v>1100</v>
      </c>
      <c r="V1919" s="96">
        <v>1050</v>
      </c>
      <c r="W1919" s="96">
        <v>990</v>
      </c>
      <c r="X1919" s="96">
        <v>940</v>
      </c>
      <c r="Y1919" s="96">
        <v>880</v>
      </c>
      <c r="Z1919" s="96">
        <v>830</v>
      </c>
      <c r="AA1919" s="96">
        <v>770</v>
      </c>
      <c r="AB1919" s="96">
        <v>660</v>
      </c>
      <c r="AC1919" s="95" t="s">
        <v>1836</v>
      </c>
      <c r="AD1919" s="96">
        <v>1800</v>
      </c>
      <c r="AE1919" s="96">
        <v>1710</v>
      </c>
      <c r="AF1919" s="96">
        <v>1620</v>
      </c>
      <c r="AG1919" s="96">
        <v>1530</v>
      </c>
      <c r="AH1919" s="96">
        <v>1440</v>
      </c>
      <c r="AI1919" s="96">
        <v>1350</v>
      </c>
      <c r="AJ1919" s="96">
        <v>1260</v>
      </c>
      <c r="AK1919" s="96">
        <v>1080</v>
      </c>
      <c r="AL1919" s="2"/>
      <c r="AM1919" s="95" t="s">
        <v>1836</v>
      </c>
      <c r="AN1919" s="96">
        <v>1700</v>
      </c>
      <c r="AO1919" s="96">
        <v>1620</v>
      </c>
      <c r="AP1919" s="96">
        <v>1530</v>
      </c>
      <c r="AQ1919" s="96">
        <v>1450</v>
      </c>
      <c r="AR1919" s="96">
        <v>1360</v>
      </c>
      <c r="AS1919" s="96">
        <v>1280</v>
      </c>
      <c r="AT1919" s="96">
        <v>1190</v>
      </c>
      <c r="AU1919" s="96">
        <v>1020</v>
      </c>
      <c r="AW1919" s="95" t="s">
        <v>1836</v>
      </c>
      <c r="AX1919" s="96">
        <v>600</v>
      </c>
      <c r="AY1919" s="96">
        <v>570</v>
      </c>
      <c r="AZ1919" s="96">
        <v>540</v>
      </c>
      <c r="BA1919" s="96">
        <v>510</v>
      </c>
      <c r="BB1919" s="96">
        <v>480</v>
      </c>
      <c r="BC1919" s="96">
        <v>450</v>
      </c>
      <c r="BD1919" s="96">
        <v>420</v>
      </c>
      <c r="BE1919" s="96">
        <v>360</v>
      </c>
      <c r="BF1919" s="95" t="s">
        <v>1836</v>
      </c>
      <c r="BG1919" s="96">
        <v>700</v>
      </c>
      <c r="BH1919" s="96">
        <v>670</v>
      </c>
      <c r="BI1919" s="96">
        <v>630</v>
      </c>
      <c r="BJ1919" s="96">
        <v>600</v>
      </c>
      <c r="BK1919" s="96">
        <v>560</v>
      </c>
      <c r="BL1919" s="96">
        <v>530</v>
      </c>
      <c r="BM1919" s="96">
        <v>490</v>
      </c>
      <c r="BN1919" s="96">
        <v>420</v>
      </c>
      <c r="CH1919" s="2">
        <v>67292</v>
      </c>
      <c r="CI1919" s="2" t="s">
        <v>126</v>
      </c>
      <c r="CP1919" s="3">
        <v>64808</v>
      </c>
      <c r="CQ1919" s="3" t="s">
        <v>15308</v>
      </c>
      <c r="CR1919" s="3" t="s">
        <v>124</v>
      </c>
    </row>
    <row r="1920" spans="19:96" x14ac:dyDescent="0.25">
      <c r="S1920" s="2"/>
      <c r="T1920" s="95" t="s">
        <v>1837</v>
      </c>
      <c r="U1920" s="96">
        <v>1100</v>
      </c>
      <c r="V1920" s="96">
        <v>1050</v>
      </c>
      <c r="W1920" s="96">
        <v>990</v>
      </c>
      <c r="X1920" s="96">
        <v>940</v>
      </c>
      <c r="Y1920" s="96">
        <v>880</v>
      </c>
      <c r="Z1920" s="96">
        <v>830</v>
      </c>
      <c r="AA1920" s="96">
        <v>770</v>
      </c>
      <c r="AB1920" s="96">
        <v>660</v>
      </c>
      <c r="AC1920" s="95" t="s">
        <v>1837</v>
      </c>
      <c r="AD1920" s="96">
        <v>1800</v>
      </c>
      <c r="AE1920" s="96">
        <v>1710</v>
      </c>
      <c r="AF1920" s="96">
        <v>1620</v>
      </c>
      <c r="AG1920" s="96">
        <v>1530</v>
      </c>
      <c r="AH1920" s="96">
        <v>1440</v>
      </c>
      <c r="AI1920" s="96">
        <v>1350</v>
      </c>
      <c r="AJ1920" s="96">
        <v>1260</v>
      </c>
      <c r="AK1920" s="96">
        <v>1080</v>
      </c>
      <c r="AL1920" s="2"/>
      <c r="AM1920" s="95" t="s">
        <v>1837</v>
      </c>
      <c r="AN1920" s="96">
        <v>1700</v>
      </c>
      <c r="AO1920" s="96">
        <v>1620</v>
      </c>
      <c r="AP1920" s="96">
        <v>1530</v>
      </c>
      <c r="AQ1920" s="96">
        <v>1450</v>
      </c>
      <c r="AR1920" s="96">
        <v>1360</v>
      </c>
      <c r="AS1920" s="96">
        <v>1280</v>
      </c>
      <c r="AT1920" s="96">
        <v>1190</v>
      </c>
      <c r="AU1920" s="96">
        <v>1020</v>
      </c>
      <c r="AW1920" s="95" t="s">
        <v>1837</v>
      </c>
      <c r="AX1920" s="96">
        <v>600</v>
      </c>
      <c r="AY1920" s="96">
        <v>570</v>
      </c>
      <c r="AZ1920" s="96">
        <v>540</v>
      </c>
      <c r="BA1920" s="96">
        <v>510</v>
      </c>
      <c r="BB1920" s="96">
        <v>480</v>
      </c>
      <c r="BC1920" s="96">
        <v>450</v>
      </c>
      <c r="BD1920" s="96">
        <v>420</v>
      </c>
      <c r="BE1920" s="96">
        <v>360</v>
      </c>
      <c r="BF1920" s="95" t="s">
        <v>1837</v>
      </c>
      <c r="BG1920" s="96">
        <v>700</v>
      </c>
      <c r="BH1920" s="96">
        <v>670</v>
      </c>
      <c r="BI1920" s="96">
        <v>630</v>
      </c>
      <c r="BJ1920" s="96">
        <v>600</v>
      </c>
      <c r="BK1920" s="96">
        <v>560</v>
      </c>
      <c r="BL1920" s="96">
        <v>530</v>
      </c>
      <c r="BM1920" s="96">
        <v>490</v>
      </c>
      <c r="BN1920" s="96">
        <v>420</v>
      </c>
      <c r="CH1920" s="2">
        <v>67321</v>
      </c>
      <c r="CI1920" s="2" t="s">
        <v>124</v>
      </c>
      <c r="CP1920" s="3">
        <v>64809</v>
      </c>
      <c r="CQ1920" s="3" t="s">
        <v>12855</v>
      </c>
      <c r="CR1920" s="3" t="s">
        <v>124</v>
      </c>
    </row>
    <row r="1921" spans="19:96" x14ac:dyDescent="0.25">
      <c r="S1921" s="2"/>
      <c r="T1921" s="95" t="s">
        <v>1838</v>
      </c>
      <c r="U1921" s="96">
        <v>800</v>
      </c>
      <c r="V1921" s="96">
        <v>760</v>
      </c>
      <c r="W1921" s="96">
        <v>720</v>
      </c>
      <c r="X1921" s="96">
        <v>680</v>
      </c>
      <c r="Y1921" s="96">
        <v>640</v>
      </c>
      <c r="Z1921" s="96">
        <v>600</v>
      </c>
      <c r="AA1921" s="96">
        <v>560</v>
      </c>
      <c r="AB1921" s="96">
        <v>480</v>
      </c>
      <c r="AC1921" s="95" t="s">
        <v>1838</v>
      </c>
      <c r="AD1921" s="96">
        <v>1300</v>
      </c>
      <c r="AE1921" s="96">
        <v>1240</v>
      </c>
      <c r="AF1921" s="96">
        <v>1170</v>
      </c>
      <c r="AG1921" s="96">
        <v>1110</v>
      </c>
      <c r="AH1921" s="96">
        <v>1040</v>
      </c>
      <c r="AI1921" s="96">
        <v>980</v>
      </c>
      <c r="AJ1921" s="96">
        <v>910</v>
      </c>
      <c r="AK1921" s="96">
        <v>780</v>
      </c>
      <c r="AL1921" s="2"/>
      <c r="AM1921" s="95" t="s">
        <v>1838</v>
      </c>
      <c r="AN1921" s="96">
        <v>1200</v>
      </c>
      <c r="AO1921" s="96">
        <v>1140</v>
      </c>
      <c r="AP1921" s="96">
        <v>1080</v>
      </c>
      <c r="AQ1921" s="96">
        <v>1020</v>
      </c>
      <c r="AR1921" s="96">
        <v>960</v>
      </c>
      <c r="AS1921" s="96">
        <v>900</v>
      </c>
      <c r="AT1921" s="96">
        <v>840</v>
      </c>
      <c r="AU1921" s="96">
        <v>720</v>
      </c>
      <c r="AW1921" s="95" t="s">
        <v>1838</v>
      </c>
      <c r="AX1921" s="96">
        <v>400</v>
      </c>
      <c r="AY1921" s="96">
        <v>380</v>
      </c>
      <c r="AZ1921" s="96">
        <v>360</v>
      </c>
      <c r="BA1921" s="96">
        <v>340</v>
      </c>
      <c r="BB1921" s="96">
        <v>320</v>
      </c>
      <c r="BC1921" s="96">
        <v>300</v>
      </c>
      <c r="BD1921" s="96">
        <v>280</v>
      </c>
      <c r="BE1921" s="96">
        <v>240</v>
      </c>
      <c r="BF1921" s="95" t="s">
        <v>1838</v>
      </c>
      <c r="BG1921" s="96">
        <v>500</v>
      </c>
      <c r="BH1921" s="96">
        <v>480</v>
      </c>
      <c r="BI1921" s="96">
        <v>450</v>
      </c>
      <c r="BJ1921" s="96">
        <v>430</v>
      </c>
      <c r="BK1921" s="96">
        <v>400</v>
      </c>
      <c r="BL1921" s="96">
        <v>380</v>
      </c>
      <c r="BM1921" s="96">
        <v>350</v>
      </c>
      <c r="BN1921" s="96">
        <v>300</v>
      </c>
      <c r="CH1921" s="2">
        <v>67322</v>
      </c>
      <c r="CI1921" s="2" t="s">
        <v>126</v>
      </c>
      <c r="CP1921" s="3">
        <v>64810</v>
      </c>
      <c r="CQ1921" s="3" t="s">
        <v>12856</v>
      </c>
      <c r="CR1921" s="3" t="s">
        <v>124</v>
      </c>
    </row>
    <row r="1922" spans="19:96" x14ac:dyDescent="0.25">
      <c r="S1922" s="2"/>
      <c r="T1922" s="95" t="s">
        <v>1839</v>
      </c>
      <c r="U1922" s="96">
        <v>900</v>
      </c>
      <c r="V1922" s="96">
        <v>860</v>
      </c>
      <c r="W1922" s="96">
        <v>810</v>
      </c>
      <c r="X1922" s="96">
        <v>770</v>
      </c>
      <c r="Y1922" s="96">
        <v>720</v>
      </c>
      <c r="Z1922" s="96">
        <v>680</v>
      </c>
      <c r="AA1922" s="96">
        <v>630</v>
      </c>
      <c r="AB1922" s="96">
        <v>540</v>
      </c>
      <c r="AC1922" s="95" t="s">
        <v>1839</v>
      </c>
      <c r="AD1922" s="96">
        <v>1400</v>
      </c>
      <c r="AE1922" s="96">
        <v>1330</v>
      </c>
      <c r="AF1922" s="96">
        <v>1260</v>
      </c>
      <c r="AG1922" s="96">
        <v>1190</v>
      </c>
      <c r="AH1922" s="96">
        <v>1120</v>
      </c>
      <c r="AI1922" s="96">
        <v>1050</v>
      </c>
      <c r="AJ1922" s="96">
        <v>980</v>
      </c>
      <c r="AK1922" s="96">
        <v>840</v>
      </c>
      <c r="AL1922" s="2"/>
      <c r="AM1922" s="95" t="s">
        <v>1839</v>
      </c>
      <c r="AN1922" s="96">
        <v>1300</v>
      </c>
      <c r="AO1922" s="96">
        <v>1240</v>
      </c>
      <c r="AP1922" s="96">
        <v>1170</v>
      </c>
      <c r="AQ1922" s="96">
        <v>1110</v>
      </c>
      <c r="AR1922" s="96">
        <v>1040</v>
      </c>
      <c r="AS1922" s="96">
        <v>980</v>
      </c>
      <c r="AT1922" s="96">
        <v>910</v>
      </c>
      <c r="AU1922" s="96">
        <v>780</v>
      </c>
      <c r="AW1922" s="95" t="s">
        <v>1839</v>
      </c>
      <c r="AX1922" s="96">
        <v>400</v>
      </c>
      <c r="AY1922" s="96">
        <v>380</v>
      </c>
      <c r="AZ1922" s="96">
        <v>360</v>
      </c>
      <c r="BA1922" s="96">
        <v>340</v>
      </c>
      <c r="BB1922" s="96">
        <v>320</v>
      </c>
      <c r="BC1922" s="96">
        <v>300</v>
      </c>
      <c r="BD1922" s="96">
        <v>280</v>
      </c>
      <c r="BE1922" s="96">
        <v>240</v>
      </c>
      <c r="BF1922" s="95" t="s">
        <v>1839</v>
      </c>
      <c r="BG1922" s="96">
        <v>600</v>
      </c>
      <c r="BH1922" s="96">
        <v>570</v>
      </c>
      <c r="BI1922" s="96">
        <v>540</v>
      </c>
      <c r="BJ1922" s="96">
        <v>510</v>
      </c>
      <c r="BK1922" s="96">
        <v>480</v>
      </c>
      <c r="BL1922" s="96">
        <v>450</v>
      </c>
      <c r="BM1922" s="96">
        <v>420</v>
      </c>
      <c r="BN1922" s="96">
        <v>360</v>
      </c>
      <c r="CH1922" s="2">
        <v>67323</v>
      </c>
      <c r="CI1922" s="2" t="s">
        <v>124</v>
      </c>
      <c r="CP1922" s="3">
        <v>64811</v>
      </c>
      <c r="CQ1922" s="3" t="s">
        <v>14049</v>
      </c>
      <c r="CR1922" s="3" t="s">
        <v>126</v>
      </c>
    </row>
    <row r="1923" spans="19:96" x14ac:dyDescent="0.25">
      <c r="S1923" s="2"/>
      <c r="T1923" s="95" t="s">
        <v>1840</v>
      </c>
      <c r="U1923" s="96">
        <v>1200</v>
      </c>
      <c r="V1923" s="96">
        <v>1140</v>
      </c>
      <c r="W1923" s="96">
        <v>1080</v>
      </c>
      <c r="X1923" s="96">
        <v>1020</v>
      </c>
      <c r="Y1923" s="96">
        <v>960</v>
      </c>
      <c r="Z1923" s="96">
        <v>900</v>
      </c>
      <c r="AA1923" s="96">
        <v>840</v>
      </c>
      <c r="AB1923" s="96">
        <v>720</v>
      </c>
      <c r="AC1923" s="95" t="s">
        <v>1840</v>
      </c>
      <c r="AD1923" s="96">
        <v>1900</v>
      </c>
      <c r="AE1923" s="96">
        <v>1810</v>
      </c>
      <c r="AF1923" s="96">
        <v>1710</v>
      </c>
      <c r="AG1923" s="96">
        <v>1620</v>
      </c>
      <c r="AH1923" s="96">
        <v>1520</v>
      </c>
      <c r="AI1923" s="96">
        <v>1430</v>
      </c>
      <c r="AJ1923" s="96">
        <v>1330</v>
      </c>
      <c r="AK1923" s="96">
        <v>1140</v>
      </c>
      <c r="AL1923" s="2"/>
      <c r="AM1923" s="95" t="s">
        <v>1840</v>
      </c>
      <c r="AN1923" s="96">
        <v>1800</v>
      </c>
      <c r="AO1923" s="96">
        <v>1710</v>
      </c>
      <c r="AP1923" s="96">
        <v>1620</v>
      </c>
      <c r="AQ1923" s="96">
        <v>1530</v>
      </c>
      <c r="AR1923" s="96">
        <v>1440</v>
      </c>
      <c r="AS1923" s="96">
        <v>1350</v>
      </c>
      <c r="AT1923" s="96">
        <v>1260</v>
      </c>
      <c r="AU1923" s="96">
        <v>1080</v>
      </c>
      <c r="AW1923" s="95" t="s">
        <v>1840</v>
      </c>
      <c r="AX1923" s="96">
        <v>600</v>
      </c>
      <c r="AY1923" s="96">
        <v>570</v>
      </c>
      <c r="AZ1923" s="96">
        <v>540</v>
      </c>
      <c r="BA1923" s="96">
        <v>510</v>
      </c>
      <c r="BB1923" s="96">
        <v>480</v>
      </c>
      <c r="BC1923" s="96">
        <v>450</v>
      </c>
      <c r="BD1923" s="96">
        <v>420</v>
      </c>
      <c r="BE1923" s="96">
        <v>360</v>
      </c>
      <c r="BF1923" s="95" t="s">
        <v>1840</v>
      </c>
      <c r="BG1923" s="96">
        <v>800</v>
      </c>
      <c r="BH1923" s="96">
        <v>760</v>
      </c>
      <c r="BI1923" s="96">
        <v>720</v>
      </c>
      <c r="BJ1923" s="96">
        <v>680</v>
      </c>
      <c r="BK1923" s="96">
        <v>640</v>
      </c>
      <c r="BL1923" s="96">
        <v>600</v>
      </c>
      <c r="BM1923" s="96">
        <v>560</v>
      </c>
      <c r="BN1923" s="96">
        <v>480</v>
      </c>
      <c r="CH1923" s="2">
        <v>67324</v>
      </c>
      <c r="CI1923" s="2" t="s">
        <v>124</v>
      </c>
      <c r="CP1923" s="3">
        <v>64812</v>
      </c>
      <c r="CQ1923" s="3" t="s">
        <v>15306</v>
      </c>
      <c r="CR1923" s="3" t="s">
        <v>126</v>
      </c>
    </row>
    <row r="1924" spans="19:96" x14ac:dyDescent="0.25">
      <c r="S1924" s="2"/>
      <c r="T1924" s="95" t="s">
        <v>1841</v>
      </c>
      <c r="U1924" s="96">
        <v>600</v>
      </c>
      <c r="V1924" s="96">
        <v>570</v>
      </c>
      <c r="W1924" s="96">
        <v>540</v>
      </c>
      <c r="X1924" s="96">
        <v>510</v>
      </c>
      <c r="Y1924" s="96">
        <v>480</v>
      </c>
      <c r="Z1924" s="96">
        <v>450</v>
      </c>
      <c r="AA1924" s="96">
        <v>420</v>
      </c>
      <c r="AB1924" s="96">
        <v>360</v>
      </c>
      <c r="AC1924" s="95" t="s">
        <v>1841</v>
      </c>
      <c r="AD1924" s="96">
        <v>1000</v>
      </c>
      <c r="AE1924" s="96">
        <v>950</v>
      </c>
      <c r="AF1924" s="96">
        <v>900</v>
      </c>
      <c r="AG1924" s="96">
        <v>850</v>
      </c>
      <c r="AH1924" s="96">
        <v>800</v>
      </c>
      <c r="AI1924" s="96">
        <v>750</v>
      </c>
      <c r="AJ1924" s="96">
        <v>700</v>
      </c>
      <c r="AK1924" s="96">
        <v>600</v>
      </c>
      <c r="AL1924" s="2"/>
      <c r="AM1924" s="95" t="s">
        <v>1841</v>
      </c>
      <c r="AN1924" s="96">
        <v>900</v>
      </c>
      <c r="AO1924" s="96">
        <v>860</v>
      </c>
      <c r="AP1924" s="96">
        <v>810</v>
      </c>
      <c r="AQ1924" s="96">
        <v>770</v>
      </c>
      <c r="AR1924" s="96">
        <v>720</v>
      </c>
      <c r="AS1924" s="96">
        <v>680</v>
      </c>
      <c r="AT1924" s="96">
        <v>630</v>
      </c>
      <c r="AU1924" s="96">
        <v>540</v>
      </c>
      <c r="AW1924" s="95" t="s">
        <v>1841</v>
      </c>
      <c r="AX1924" s="96">
        <v>300</v>
      </c>
      <c r="AY1924" s="96">
        <v>290</v>
      </c>
      <c r="AZ1924" s="96">
        <v>270</v>
      </c>
      <c r="BA1924" s="96">
        <v>260</v>
      </c>
      <c r="BB1924" s="96">
        <v>240</v>
      </c>
      <c r="BC1924" s="96">
        <v>230</v>
      </c>
      <c r="BD1924" s="96">
        <v>210</v>
      </c>
      <c r="BE1924" s="96">
        <v>180</v>
      </c>
      <c r="BF1924" s="95" t="s">
        <v>1841</v>
      </c>
      <c r="BG1924" s="96">
        <v>400</v>
      </c>
      <c r="BH1924" s="96">
        <v>380</v>
      </c>
      <c r="BI1924" s="96">
        <v>360</v>
      </c>
      <c r="BJ1924" s="96">
        <v>340</v>
      </c>
      <c r="BK1924" s="96">
        <v>320</v>
      </c>
      <c r="BL1924" s="96">
        <v>300</v>
      </c>
      <c r="BM1924" s="96">
        <v>280</v>
      </c>
      <c r="BN1924" s="96">
        <v>240</v>
      </c>
      <c r="CH1924" s="2">
        <v>67325</v>
      </c>
      <c r="CI1924" s="2" t="s">
        <v>124</v>
      </c>
      <c r="CP1924" s="3">
        <v>64813</v>
      </c>
      <c r="CQ1924" s="3" t="s">
        <v>15310</v>
      </c>
      <c r="CR1924" s="3" t="s">
        <v>126</v>
      </c>
    </row>
    <row r="1925" spans="19:96" x14ac:dyDescent="0.25">
      <c r="S1925" s="2"/>
      <c r="T1925" s="95" t="s">
        <v>1842</v>
      </c>
      <c r="U1925" s="96">
        <v>800</v>
      </c>
      <c r="V1925" s="96">
        <v>760</v>
      </c>
      <c r="W1925" s="96">
        <v>720</v>
      </c>
      <c r="X1925" s="96">
        <v>680</v>
      </c>
      <c r="Y1925" s="96">
        <v>640</v>
      </c>
      <c r="Z1925" s="96">
        <v>600</v>
      </c>
      <c r="AA1925" s="96">
        <v>560</v>
      </c>
      <c r="AB1925" s="96">
        <v>480</v>
      </c>
      <c r="AC1925" s="95" t="s">
        <v>1842</v>
      </c>
      <c r="AD1925" s="96">
        <v>1300</v>
      </c>
      <c r="AE1925" s="96">
        <v>1240</v>
      </c>
      <c r="AF1925" s="96">
        <v>1170</v>
      </c>
      <c r="AG1925" s="96">
        <v>1110</v>
      </c>
      <c r="AH1925" s="96">
        <v>1040</v>
      </c>
      <c r="AI1925" s="96">
        <v>980</v>
      </c>
      <c r="AJ1925" s="96">
        <v>910</v>
      </c>
      <c r="AK1925" s="96">
        <v>780</v>
      </c>
      <c r="AL1925" s="2"/>
      <c r="AM1925" s="95" t="s">
        <v>1842</v>
      </c>
      <c r="AN1925" s="96">
        <v>1300</v>
      </c>
      <c r="AO1925" s="96">
        <v>1240</v>
      </c>
      <c r="AP1925" s="96">
        <v>1170</v>
      </c>
      <c r="AQ1925" s="96">
        <v>1110</v>
      </c>
      <c r="AR1925" s="96">
        <v>1040</v>
      </c>
      <c r="AS1925" s="96">
        <v>980</v>
      </c>
      <c r="AT1925" s="96">
        <v>910</v>
      </c>
      <c r="AU1925" s="96">
        <v>780</v>
      </c>
      <c r="AW1925" s="95" t="s">
        <v>1842</v>
      </c>
      <c r="AX1925" s="96">
        <v>400</v>
      </c>
      <c r="AY1925" s="96">
        <v>380</v>
      </c>
      <c r="AZ1925" s="96">
        <v>360</v>
      </c>
      <c r="BA1925" s="96">
        <v>340</v>
      </c>
      <c r="BB1925" s="96">
        <v>320</v>
      </c>
      <c r="BC1925" s="96">
        <v>300</v>
      </c>
      <c r="BD1925" s="96">
        <v>280</v>
      </c>
      <c r="BE1925" s="96">
        <v>240</v>
      </c>
      <c r="BF1925" s="95" t="s">
        <v>1842</v>
      </c>
      <c r="BG1925" s="96">
        <v>500</v>
      </c>
      <c r="BH1925" s="96">
        <v>480</v>
      </c>
      <c r="BI1925" s="96">
        <v>450</v>
      </c>
      <c r="BJ1925" s="96">
        <v>430</v>
      </c>
      <c r="BK1925" s="96">
        <v>400</v>
      </c>
      <c r="BL1925" s="96">
        <v>380</v>
      </c>
      <c r="BM1925" s="96">
        <v>350</v>
      </c>
      <c r="BN1925" s="96">
        <v>300</v>
      </c>
      <c r="CH1925" s="2">
        <v>67326</v>
      </c>
      <c r="CI1925" s="2" t="s">
        <v>126</v>
      </c>
      <c r="CP1925" s="3">
        <v>64814</v>
      </c>
      <c r="CQ1925" s="3" t="s">
        <v>182</v>
      </c>
      <c r="CR1925" s="3" t="s">
        <v>126</v>
      </c>
    </row>
    <row r="1926" spans="19:96" x14ac:dyDescent="0.25">
      <c r="S1926" s="2"/>
      <c r="T1926" s="95" t="s">
        <v>1843</v>
      </c>
      <c r="U1926" s="96">
        <v>700</v>
      </c>
      <c r="V1926" s="96">
        <v>670</v>
      </c>
      <c r="W1926" s="96">
        <v>630</v>
      </c>
      <c r="X1926" s="96">
        <v>600</v>
      </c>
      <c r="Y1926" s="96">
        <v>560</v>
      </c>
      <c r="Z1926" s="96">
        <v>530</v>
      </c>
      <c r="AA1926" s="96">
        <v>490</v>
      </c>
      <c r="AB1926" s="96">
        <v>420</v>
      </c>
      <c r="AC1926" s="95" t="s">
        <v>1843</v>
      </c>
      <c r="AD1926" s="96">
        <v>1100</v>
      </c>
      <c r="AE1926" s="96">
        <v>1050</v>
      </c>
      <c r="AF1926" s="96">
        <v>990</v>
      </c>
      <c r="AG1926" s="96">
        <v>940</v>
      </c>
      <c r="AH1926" s="96">
        <v>880</v>
      </c>
      <c r="AI1926" s="96">
        <v>830</v>
      </c>
      <c r="AJ1926" s="96">
        <v>770</v>
      </c>
      <c r="AK1926" s="96">
        <v>660</v>
      </c>
      <c r="AL1926" s="2"/>
      <c r="AM1926" s="95" t="s">
        <v>1843</v>
      </c>
      <c r="AN1926" s="96">
        <v>1100</v>
      </c>
      <c r="AO1926" s="96">
        <v>1050</v>
      </c>
      <c r="AP1926" s="96">
        <v>990</v>
      </c>
      <c r="AQ1926" s="96">
        <v>940</v>
      </c>
      <c r="AR1926" s="96">
        <v>880</v>
      </c>
      <c r="AS1926" s="96">
        <v>830</v>
      </c>
      <c r="AT1926" s="96">
        <v>770</v>
      </c>
      <c r="AU1926" s="96">
        <v>660</v>
      </c>
      <c r="AW1926" s="95" t="s">
        <v>1843</v>
      </c>
      <c r="AX1926" s="96">
        <v>400</v>
      </c>
      <c r="AY1926" s="96">
        <v>380</v>
      </c>
      <c r="AZ1926" s="96">
        <v>360</v>
      </c>
      <c r="BA1926" s="96">
        <v>340</v>
      </c>
      <c r="BB1926" s="96">
        <v>320</v>
      </c>
      <c r="BC1926" s="96">
        <v>300</v>
      </c>
      <c r="BD1926" s="96">
        <v>280</v>
      </c>
      <c r="BE1926" s="96">
        <v>240</v>
      </c>
      <c r="BF1926" s="95" t="s">
        <v>1843</v>
      </c>
      <c r="BG1926" s="96">
        <v>500</v>
      </c>
      <c r="BH1926" s="96">
        <v>480</v>
      </c>
      <c r="BI1926" s="96">
        <v>450</v>
      </c>
      <c r="BJ1926" s="96">
        <v>430</v>
      </c>
      <c r="BK1926" s="96">
        <v>400</v>
      </c>
      <c r="BL1926" s="96">
        <v>380</v>
      </c>
      <c r="BM1926" s="96">
        <v>350</v>
      </c>
      <c r="BN1926" s="96">
        <v>300</v>
      </c>
      <c r="CH1926" s="2">
        <v>67327</v>
      </c>
      <c r="CI1926" s="2" t="s">
        <v>124</v>
      </c>
      <c r="CP1926" s="3">
        <v>64815</v>
      </c>
      <c r="CQ1926" s="3" t="s">
        <v>29366</v>
      </c>
      <c r="CR1926" s="3" t="s">
        <v>126</v>
      </c>
    </row>
    <row r="1927" spans="19:96" x14ac:dyDescent="0.25">
      <c r="S1927" s="2"/>
      <c r="T1927" s="95" t="s">
        <v>1844</v>
      </c>
      <c r="U1927" s="96">
        <v>900</v>
      </c>
      <c r="V1927" s="96">
        <v>860</v>
      </c>
      <c r="W1927" s="96">
        <v>810</v>
      </c>
      <c r="X1927" s="96">
        <v>770</v>
      </c>
      <c r="Y1927" s="96">
        <v>720</v>
      </c>
      <c r="Z1927" s="96">
        <v>680</v>
      </c>
      <c r="AA1927" s="96">
        <v>630</v>
      </c>
      <c r="AB1927" s="96">
        <v>540</v>
      </c>
      <c r="AC1927" s="95" t="s">
        <v>1844</v>
      </c>
      <c r="AD1927" s="96">
        <v>1400</v>
      </c>
      <c r="AE1927" s="96">
        <v>1330</v>
      </c>
      <c r="AF1927" s="96">
        <v>1260</v>
      </c>
      <c r="AG1927" s="96">
        <v>1190</v>
      </c>
      <c r="AH1927" s="96">
        <v>1120</v>
      </c>
      <c r="AI1927" s="96">
        <v>1050</v>
      </c>
      <c r="AJ1927" s="96">
        <v>980</v>
      </c>
      <c r="AK1927" s="96">
        <v>840</v>
      </c>
      <c r="AL1927" s="2"/>
      <c r="AM1927" s="95" t="s">
        <v>1844</v>
      </c>
      <c r="AN1927" s="96">
        <v>1300</v>
      </c>
      <c r="AO1927" s="96">
        <v>1240</v>
      </c>
      <c r="AP1927" s="96">
        <v>1170</v>
      </c>
      <c r="AQ1927" s="96">
        <v>1110</v>
      </c>
      <c r="AR1927" s="96">
        <v>1040</v>
      </c>
      <c r="AS1927" s="96">
        <v>980</v>
      </c>
      <c r="AT1927" s="96">
        <v>910</v>
      </c>
      <c r="AU1927" s="96">
        <v>780</v>
      </c>
      <c r="AW1927" s="95" t="s">
        <v>1844</v>
      </c>
      <c r="AX1927" s="96">
        <v>400</v>
      </c>
      <c r="AY1927" s="96">
        <v>380</v>
      </c>
      <c r="AZ1927" s="96">
        <v>360</v>
      </c>
      <c r="BA1927" s="96">
        <v>340</v>
      </c>
      <c r="BB1927" s="96">
        <v>320</v>
      </c>
      <c r="BC1927" s="96">
        <v>300</v>
      </c>
      <c r="BD1927" s="96">
        <v>280</v>
      </c>
      <c r="BE1927" s="96">
        <v>240</v>
      </c>
      <c r="BF1927" s="95" t="s">
        <v>1844</v>
      </c>
      <c r="BG1927" s="96">
        <v>600</v>
      </c>
      <c r="BH1927" s="96">
        <v>570</v>
      </c>
      <c r="BI1927" s="96">
        <v>540</v>
      </c>
      <c r="BJ1927" s="96">
        <v>510</v>
      </c>
      <c r="BK1927" s="96">
        <v>480</v>
      </c>
      <c r="BL1927" s="96">
        <v>450</v>
      </c>
      <c r="BM1927" s="96">
        <v>420</v>
      </c>
      <c r="BN1927" s="96">
        <v>360</v>
      </c>
      <c r="CH1927" s="2">
        <v>67328</v>
      </c>
      <c r="CI1927" s="2" t="s">
        <v>124</v>
      </c>
      <c r="CP1927" s="3">
        <v>64816</v>
      </c>
      <c r="CQ1927" s="3" t="s">
        <v>15307</v>
      </c>
      <c r="CR1927" s="3" t="s">
        <v>126</v>
      </c>
    </row>
    <row r="1928" spans="19:96" x14ac:dyDescent="0.25">
      <c r="S1928" s="2"/>
      <c r="T1928" s="95" t="s">
        <v>1845</v>
      </c>
      <c r="U1928" s="96">
        <v>800</v>
      </c>
      <c r="V1928" s="96">
        <v>760</v>
      </c>
      <c r="W1928" s="96">
        <v>720</v>
      </c>
      <c r="X1928" s="96">
        <v>680</v>
      </c>
      <c r="Y1928" s="96">
        <v>640</v>
      </c>
      <c r="Z1928" s="96">
        <v>600</v>
      </c>
      <c r="AA1928" s="96">
        <v>560</v>
      </c>
      <c r="AB1928" s="96">
        <v>480</v>
      </c>
      <c r="AC1928" s="95" t="s">
        <v>1845</v>
      </c>
      <c r="AD1928" s="96">
        <v>1300</v>
      </c>
      <c r="AE1928" s="96">
        <v>1240</v>
      </c>
      <c r="AF1928" s="96">
        <v>1170</v>
      </c>
      <c r="AG1928" s="96">
        <v>1110</v>
      </c>
      <c r="AH1928" s="96">
        <v>1040</v>
      </c>
      <c r="AI1928" s="96">
        <v>980</v>
      </c>
      <c r="AJ1928" s="96">
        <v>910</v>
      </c>
      <c r="AK1928" s="96">
        <v>780</v>
      </c>
      <c r="AL1928" s="2"/>
      <c r="AM1928" s="95" t="s">
        <v>1845</v>
      </c>
      <c r="AN1928" s="96">
        <v>1200</v>
      </c>
      <c r="AO1928" s="96">
        <v>1140</v>
      </c>
      <c r="AP1928" s="96">
        <v>1080</v>
      </c>
      <c r="AQ1928" s="96">
        <v>1020</v>
      </c>
      <c r="AR1928" s="96">
        <v>960</v>
      </c>
      <c r="AS1928" s="96">
        <v>900</v>
      </c>
      <c r="AT1928" s="96">
        <v>840</v>
      </c>
      <c r="AU1928" s="96">
        <v>720</v>
      </c>
      <c r="AW1928" s="95" t="s">
        <v>1845</v>
      </c>
      <c r="AX1928" s="96">
        <v>400</v>
      </c>
      <c r="AY1928" s="96">
        <v>380</v>
      </c>
      <c r="AZ1928" s="96">
        <v>360</v>
      </c>
      <c r="BA1928" s="96">
        <v>340</v>
      </c>
      <c r="BB1928" s="96">
        <v>320</v>
      </c>
      <c r="BC1928" s="96">
        <v>300</v>
      </c>
      <c r="BD1928" s="96">
        <v>280</v>
      </c>
      <c r="BE1928" s="96">
        <v>240</v>
      </c>
      <c r="BF1928" s="95" t="s">
        <v>1845</v>
      </c>
      <c r="BG1928" s="96">
        <v>500</v>
      </c>
      <c r="BH1928" s="96">
        <v>480</v>
      </c>
      <c r="BI1928" s="96">
        <v>450</v>
      </c>
      <c r="BJ1928" s="96">
        <v>430</v>
      </c>
      <c r="BK1928" s="96">
        <v>400</v>
      </c>
      <c r="BL1928" s="96">
        <v>380</v>
      </c>
      <c r="BM1928" s="96">
        <v>350</v>
      </c>
      <c r="BN1928" s="96">
        <v>300</v>
      </c>
      <c r="CH1928" s="2">
        <v>67391</v>
      </c>
      <c r="CI1928" s="2" t="s">
        <v>126</v>
      </c>
      <c r="CP1928" s="3">
        <v>64817</v>
      </c>
      <c r="CQ1928" s="3" t="s">
        <v>29367</v>
      </c>
      <c r="CR1928" s="3" t="s">
        <v>126</v>
      </c>
    </row>
    <row r="1929" spans="19:96" x14ac:dyDescent="0.25">
      <c r="S1929" s="2"/>
      <c r="T1929" s="95" t="s">
        <v>1846</v>
      </c>
      <c r="U1929" s="96">
        <v>1100</v>
      </c>
      <c r="V1929" s="96">
        <v>1050</v>
      </c>
      <c r="W1929" s="96">
        <v>990</v>
      </c>
      <c r="X1929" s="96">
        <v>940</v>
      </c>
      <c r="Y1929" s="96">
        <v>880</v>
      </c>
      <c r="Z1929" s="96">
        <v>830</v>
      </c>
      <c r="AA1929" s="96">
        <v>770</v>
      </c>
      <c r="AB1929" s="96">
        <v>660</v>
      </c>
      <c r="AC1929" s="95" t="s">
        <v>1846</v>
      </c>
      <c r="AD1929" s="96">
        <v>1800</v>
      </c>
      <c r="AE1929" s="96">
        <v>1710</v>
      </c>
      <c r="AF1929" s="96">
        <v>1620</v>
      </c>
      <c r="AG1929" s="96">
        <v>1530</v>
      </c>
      <c r="AH1929" s="96">
        <v>1440</v>
      </c>
      <c r="AI1929" s="96">
        <v>1350</v>
      </c>
      <c r="AJ1929" s="96">
        <v>1260</v>
      </c>
      <c r="AK1929" s="96">
        <v>1080</v>
      </c>
      <c r="AL1929" s="2"/>
      <c r="AM1929" s="95" t="s">
        <v>1846</v>
      </c>
      <c r="AN1929" s="96">
        <v>1700</v>
      </c>
      <c r="AO1929" s="96">
        <v>1620</v>
      </c>
      <c r="AP1929" s="96">
        <v>1530</v>
      </c>
      <c r="AQ1929" s="96">
        <v>1450</v>
      </c>
      <c r="AR1929" s="96">
        <v>1360</v>
      </c>
      <c r="AS1929" s="96">
        <v>1280</v>
      </c>
      <c r="AT1929" s="96">
        <v>1190</v>
      </c>
      <c r="AU1929" s="96">
        <v>1020</v>
      </c>
      <c r="AW1929" s="95" t="s">
        <v>1846</v>
      </c>
      <c r="AX1929" s="96">
        <v>600</v>
      </c>
      <c r="AY1929" s="96">
        <v>570</v>
      </c>
      <c r="AZ1929" s="96">
        <v>540</v>
      </c>
      <c r="BA1929" s="96">
        <v>510</v>
      </c>
      <c r="BB1929" s="96">
        <v>480</v>
      </c>
      <c r="BC1929" s="96">
        <v>450</v>
      </c>
      <c r="BD1929" s="96">
        <v>420</v>
      </c>
      <c r="BE1929" s="96">
        <v>360</v>
      </c>
      <c r="BF1929" s="95" t="s">
        <v>1846</v>
      </c>
      <c r="BG1929" s="96">
        <v>700</v>
      </c>
      <c r="BH1929" s="96">
        <v>670</v>
      </c>
      <c r="BI1929" s="96">
        <v>630</v>
      </c>
      <c r="BJ1929" s="96">
        <v>600</v>
      </c>
      <c r="BK1929" s="96">
        <v>560</v>
      </c>
      <c r="BL1929" s="96">
        <v>530</v>
      </c>
      <c r="BM1929" s="96">
        <v>490</v>
      </c>
      <c r="BN1929" s="96">
        <v>420</v>
      </c>
      <c r="CH1929" s="2">
        <v>67393</v>
      </c>
      <c r="CI1929" s="2" t="s">
        <v>126</v>
      </c>
      <c r="CP1929" s="3">
        <v>64818</v>
      </c>
      <c r="CQ1929" s="3" t="s">
        <v>15309</v>
      </c>
      <c r="CR1929" s="3" t="s">
        <v>126</v>
      </c>
    </row>
    <row r="1930" spans="19:96" x14ac:dyDescent="0.25">
      <c r="S1930" s="2"/>
      <c r="T1930" s="95" t="s">
        <v>30915</v>
      </c>
      <c r="U1930" s="96">
        <v>3000</v>
      </c>
      <c r="V1930" s="96">
        <v>2850</v>
      </c>
      <c r="W1930" s="96">
        <v>2700</v>
      </c>
      <c r="X1930" s="96">
        <v>2550</v>
      </c>
      <c r="Y1930" s="96">
        <v>2400</v>
      </c>
      <c r="Z1930" s="96">
        <v>2250</v>
      </c>
      <c r="AA1930" s="96">
        <v>2100</v>
      </c>
      <c r="AB1930" s="96">
        <v>1800</v>
      </c>
      <c r="AC1930" s="95" t="s">
        <v>30915</v>
      </c>
      <c r="AD1930" s="96">
        <v>4800</v>
      </c>
      <c r="AE1930" s="96">
        <v>4560</v>
      </c>
      <c r="AF1930" s="96">
        <v>4320</v>
      </c>
      <c r="AG1930" s="96">
        <v>4080</v>
      </c>
      <c r="AH1930" s="96">
        <v>3840</v>
      </c>
      <c r="AI1930" s="96">
        <v>3600</v>
      </c>
      <c r="AJ1930" s="96">
        <v>3360</v>
      </c>
      <c r="AK1930" s="96">
        <v>2880</v>
      </c>
      <c r="AL1930" s="2"/>
      <c r="AM1930" s="95" t="s">
        <v>30915</v>
      </c>
      <c r="AN1930" s="96">
        <v>4500</v>
      </c>
      <c r="AO1930" s="96">
        <v>4280</v>
      </c>
      <c r="AP1930" s="96">
        <v>4050</v>
      </c>
      <c r="AQ1930" s="96">
        <v>3830</v>
      </c>
      <c r="AR1930" s="96">
        <v>3600</v>
      </c>
      <c r="AS1930" s="96">
        <v>3380</v>
      </c>
      <c r="AT1930" s="96">
        <v>3150</v>
      </c>
      <c r="AU1930" s="96">
        <v>2700</v>
      </c>
      <c r="AW1930" s="95" t="s">
        <v>30915</v>
      </c>
      <c r="AX1930" s="96">
        <v>1500</v>
      </c>
      <c r="AY1930" s="96">
        <v>1430</v>
      </c>
      <c r="AZ1930" s="96">
        <v>1350</v>
      </c>
      <c r="BA1930" s="96">
        <v>1280</v>
      </c>
      <c r="BB1930" s="96">
        <v>1200</v>
      </c>
      <c r="BC1930" s="96">
        <v>1130</v>
      </c>
      <c r="BD1930" s="96">
        <v>1050</v>
      </c>
      <c r="BE1930" s="96">
        <v>900</v>
      </c>
      <c r="BF1930" s="95" t="s">
        <v>30915</v>
      </c>
      <c r="BG1930" s="96">
        <v>2000</v>
      </c>
      <c r="BH1930" s="96">
        <v>1900</v>
      </c>
      <c r="BI1930" s="96">
        <v>1800</v>
      </c>
      <c r="BJ1930" s="96">
        <v>1700</v>
      </c>
      <c r="BK1930" s="96">
        <v>1600</v>
      </c>
      <c r="BL1930" s="96">
        <v>1500</v>
      </c>
      <c r="BM1930" s="96">
        <v>1400</v>
      </c>
      <c r="BN1930" s="96">
        <v>1200</v>
      </c>
      <c r="CH1930" s="2">
        <v>67394</v>
      </c>
      <c r="CI1930" s="2" t="s">
        <v>126</v>
      </c>
      <c r="CP1930" s="3">
        <v>64819</v>
      </c>
      <c r="CQ1930" s="3" t="s">
        <v>17579</v>
      </c>
      <c r="CR1930" s="3" t="s">
        <v>126</v>
      </c>
    </row>
    <row r="1931" spans="19:96" x14ac:dyDescent="0.25">
      <c r="S1931" s="2"/>
      <c r="T1931" s="95" t="s">
        <v>13634</v>
      </c>
      <c r="U1931" s="96">
        <v>1300</v>
      </c>
      <c r="V1931" s="96">
        <v>1240</v>
      </c>
      <c r="W1931" s="96">
        <v>1170</v>
      </c>
      <c r="X1931" s="96">
        <v>1110</v>
      </c>
      <c r="Y1931" s="96">
        <v>1040</v>
      </c>
      <c r="Z1931" s="96">
        <v>980</v>
      </c>
      <c r="AA1931" s="96">
        <v>910</v>
      </c>
      <c r="AB1931" s="96">
        <v>780</v>
      </c>
      <c r="AC1931" s="95" t="s">
        <v>13634</v>
      </c>
      <c r="AD1931" s="96">
        <v>2100</v>
      </c>
      <c r="AE1931" s="96">
        <v>2000</v>
      </c>
      <c r="AF1931" s="96">
        <v>1890</v>
      </c>
      <c r="AG1931" s="96">
        <v>1790</v>
      </c>
      <c r="AH1931" s="96">
        <v>1680</v>
      </c>
      <c r="AI1931" s="96">
        <v>1580</v>
      </c>
      <c r="AJ1931" s="96">
        <v>1470</v>
      </c>
      <c r="AK1931" s="96">
        <v>1260</v>
      </c>
      <c r="AL1931" s="2"/>
      <c r="AM1931" s="95" t="s">
        <v>13634</v>
      </c>
      <c r="AN1931" s="96">
        <v>1900</v>
      </c>
      <c r="AO1931" s="96">
        <v>1810</v>
      </c>
      <c r="AP1931" s="96">
        <v>1710</v>
      </c>
      <c r="AQ1931" s="96">
        <v>1620</v>
      </c>
      <c r="AR1931" s="96">
        <v>1520</v>
      </c>
      <c r="AS1931" s="96">
        <v>1430</v>
      </c>
      <c r="AT1931" s="96">
        <v>1330</v>
      </c>
      <c r="AU1931" s="96">
        <v>1140</v>
      </c>
      <c r="AW1931" s="95" t="s">
        <v>13634</v>
      </c>
      <c r="AX1931" s="96">
        <v>700</v>
      </c>
      <c r="AY1931" s="96">
        <v>670</v>
      </c>
      <c r="AZ1931" s="96">
        <v>630</v>
      </c>
      <c r="BA1931" s="96">
        <v>600</v>
      </c>
      <c r="BB1931" s="96">
        <v>560</v>
      </c>
      <c r="BC1931" s="96">
        <v>530</v>
      </c>
      <c r="BD1931" s="96">
        <v>490</v>
      </c>
      <c r="BE1931" s="96">
        <v>420</v>
      </c>
      <c r="BF1931" s="95" t="s">
        <v>13634</v>
      </c>
      <c r="BG1931" s="96">
        <v>900</v>
      </c>
      <c r="BH1931" s="96">
        <v>860</v>
      </c>
      <c r="BI1931" s="96">
        <v>810</v>
      </c>
      <c r="BJ1931" s="96">
        <v>770</v>
      </c>
      <c r="BK1931" s="96">
        <v>720</v>
      </c>
      <c r="BL1931" s="96">
        <v>680</v>
      </c>
      <c r="BM1931" s="96">
        <v>630</v>
      </c>
      <c r="BN1931" s="96">
        <v>540</v>
      </c>
      <c r="CH1931" s="2">
        <v>67395</v>
      </c>
      <c r="CI1931" s="2" t="s">
        <v>126</v>
      </c>
      <c r="CP1931" s="3">
        <v>64820</v>
      </c>
      <c r="CQ1931" s="3" t="s">
        <v>15311</v>
      </c>
      <c r="CR1931" s="3" t="s">
        <v>126</v>
      </c>
    </row>
    <row r="1932" spans="19:96" x14ac:dyDescent="0.25">
      <c r="S1932" s="2"/>
      <c r="T1932" s="95" t="s">
        <v>1847</v>
      </c>
      <c r="U1932" s="96">
        <v>2800</v>
      </c>
      <c r="V1932" s="96">
        <v>2660</v>
      </c>
      <c r="W1932" s="96">
        <v>2520</v>
      </c>
      <c r="X1932" s="96">
        <v>2380</v>
      </c>
      <c r="Y1932" s="96">
        <v>2240</v>
      </c>
      <c r="Z1932" s="96">
        <v>2100</v>
      </c>
      <c r="AA1932" s="96">
        <v>1960</v>
      </c>
      <c r="AB1932" s="96">
        <v>1680</v>
      </c>
      <c r="AC1932" s="95" t="s">
        <v>1847</v>
      </c>
      <c r="AD1932" s="96">
        <v>4500</v>
      </c>
      <c r="AE1932" s="96">
        <v>4280</v>
      </c>
      <c r="AF1932" s="96">
        <v>4050</v>
      </c>
      <c r="AG1932" s="96">
        <v>3830</v>
      </c>
      <c r="AH1932" s="96">
        <v>3600</v>
      </c>
      <c r="AI1932" s="96">
        <v>3380</v>
      </c>
      <c r="AJ1932" s="96">
        <v>3150</v>
      </c>
      <c r="AK1932" s="96">
        <v>2700</v>
      </c>
      <c r="AL1932" s="2"/>
      <c r="AM1932" s="95" t="s">
        <v>1847</v>
      </c>
      <c r="AN1932" s="96">
        <v>4200</v>
      </c>
      <c r="AO1932" s="96">
        <v>3990</v>
      </c>
      <c r="AP1932" s="96">
        <v>3780</v>
      </c>
      <c r="AQ1932" s="96">
        <v>3570</v>
      </c>
      <c r="AR1932" s="96">
        <v>3360</v>
      </c>
      <c r="AS1932" s="96">
        <v>3150</v>
      </c>
      <c r="AT1932" s="96">
        <v>2940</v>
      </c>
      <c r="AU1932" s="96">
        <v>2520</v>
      </c>
      <c r="AW1932" s="95" t="s">
        <v>1847</v>
      </c>
      <c r="AX1932" s="96">
        <v>1400</v>
      </c>
      <c r="AY1932" s="96">
        <v>1330</v>
      </c>
      <c r="AZ1932" s="96">
        <v>1260</v>
      </c>
      <c r="BA1932" s="96">
        <v>1190</v>
      </c>
      <c r="BB1932" s="96">
        <v>1120</v>
      </c>
      <c r="BC1932" s="96">
        <v>1050</v>
      </c>
      <c r="BD1932" s="96">
        <v>980</v>
      </c>
      <c r="BE1932" s="96">
        <v>840</v>
      </c>
      <c r="BF1932" s="95" t="s">
        <v>1847</v>
      </c>
      <c r="BG1932" s="96">
        <v>1900</v>
      </c>
      <c r="BH1932" s="96">
        <v>1810</v>
      </c>
      <c r="BI1932" s="96">
        <v>1710</v>
      </c>
      <c r="BJ1932" s="96">
        <v>1620</v>
      </c>
      <c r="BK1932" s="96">
        <v>1520</v>
      </c>
      <c r="BL1932" s="96">
        <v>1430</v>
      </c>
      <c r="BM1932" s="96">
        <v>1330</v>
      </c>
      <c r="BN1932" s="96">
        <v>1140</v>
      </c>
      <c r="CH1932" s="2">
        <v>67401</v>
      </c>
      <c r="CI1932" s="2" t="s">
        <v>122</v>
      </c>
      <c r="CP1932" s="3">
        <v>64821</v>
      </c>
      <c r="CQ1932" s="3" t="s">
        <v>14038</v>
      </c>
      <c r="CR1932" s="3" t="s">
        <v>126</v>
      </c>
    </row>
    <row r="1933" spans="19:96" x14ac:dyDescent="0.25">
      <c r="S1933" s="2"/>
      <c r="T1933" s="95" t="s">
        <v>1848</v>
      </c>
      <c r="U1933" s="96">
        <v>1500</v>
      </c>
      <c r="V1933" s="96">
        <v>1430</v>
      </c>
      <c r="W1933" s="96">
        <v>1350</v>
      </c>
      <c r="X1933" s="96">
        <v>1280</v>
      </c>
      <c r="Y1933" s="96">
        <v>1200</v>
      </c>
      <c r="Z1933" s="96">
        <v>1130</v>
      </c>
      <c r="AA1933" s="96">
        <v>1050</v>
      </c>
      <c r="AB1933" s="96">
        <v>900</v>
      </c>
      <c r="AC1933" s="95" t="s">
        <v>1848</v>
      </c>
      <c r="AD1933" s="96">
        <v>2400</v>
      </c>
      <c r="AE1933" s="96">
        <v>2280</v>
      </c>
      <c r="AF1933" s="96">
        <v>2160</v>
      </c>
      <c r="AG1933" s="96">
        <v>2040</v>
      </c>
      <c r="AH1933" s="96">
        <v>1920</v>
      </c>
      <c r="AI1933" s="96">
        <v>1800</v>
      </c>
      <c r="AJ1933" s="96">
        <v>1680</v>
      </c>
      <c r="AK1933" s="96">
        <v>1440</v>
      </c>
      <c r="AL1933" s="2"/>
      <c r="AM1933" s="95" t="s">
        <v>1848</v>
      </c>
      <c r="AN1933" s="96">
        <v>2200</v>
      </c>
      <c r="AO1933" s="96">
        <v>2090</v>
      </c>
      <c r="AP1933" s="96">
        <v>1980</v>
      </c>
      <c r="AQ1933" s="96">
        <v>1870</v>
      </c>
      <c r="AR1933" s="96">
        <v>1760</v>
      </c>
      <c r="AS1933" s="96">
        <v>1650</v>
      </c>
      <c r="AT1933" s="96">
        <v>1540</v>
      </c>
      <c r="AU1933" s="96">
        <v>1320</v>
      </c>
      <c r="AW1933" s="95" t="s">
        <v>1848</v>
      </c>
      <c r="AX1933" s="96">
        <v>700</v>
      </c>
      <c r="AY1933" s="96">
        <v>670</v>
      </c>
      <c r="AZ1933" s="96">
        <v>630</v>
      </c>
      <c r="BA1933" s="96">
        <v>600</v>
      </c>
      <c r="BB1933" s="96">
        <v>560</v>
      </c>
      <c r="BC1933" s="96">
        <v>530</v>
      </c>
      <c r="BD1933" s="96">
        <v>490</v>
      </c>
      <c r="BE1933" s="96">
        <v>420</v>
      </c>
      <c r="BF1933" s="95" t="s">
        <v>1848</v>
      </c>
      <c r="BG1933" s="96">
        <v>1000</v>
      </c>
      <c r="BH1933" s="96">
        <v>950</v>
      </c>
      <c r="BI1933" s="96">
        <v>900</v>
      </c>
      <c r="BJ1933" s="96">
        <v>850</v>
      </c>
      <c r="BK1933" s="96">
        <v>800</v>
      </c>
      <c r="BL1933" s="96">
        <v>750</v>
      </c>
      <c r="BM1933" s="96">
        <v>700</v>
      </c>
      <c r="BN1933" s="96">
        <v>600</v>
      </c>
      <c r="CH1933" s="2">
        <v>67403</v>
      </c>
      <c r="CI1933" s="2" t="s">
        <v>126</v>
      </c>
      <c r="CP1933" s="3">
        <v>64822</v>
      </c>
      <c r="CQ1933" s="3" t="s">
        <v>24696</v>
      </c>
      <c r="CR1933" s="3" t="s">
        <v>126</v>
      </c>
    </row>
    <row r="1934" spans="19:96" x14ac:dyDescent="0.25">
      <c r="S1934" s="2"/>
      <c r="T1934" s="95" t="s">
        <v>30916</v>
      </c>
      <c r="U1934" s="96">
        <v>1400</v>
      </c>
      <c r="V1934" s="96">
        <v>1330</v>
      </c>
      <c r="W1934" s="96">
        <v>1260</v>
      </c>
      <c r="X1934" s="96">
        <v>1190</v>
      </c>
      <c r="Y1934" s="96">
        <v>1120</v>
      </c>
      <c r="Z1934" s="96">
        <v>1050</v>
      </c>
      <c r="AA1934" s="96">
        <v>980</v>
      </c>
      <c r="AB1934" s="96">
        <v>840</v>
      </c>
      <c r="AC1934" s="95" t="s">
        <v>30916</v>
      </c>
      <c r="AD1934" s="96">
        <v>2200</v>
      </c>
      <c r="AE1934" s="96">
        <v>2090</v>
      </c>
      <c r="AF1934" s="96">
        <v>1980</v>
      </c>
      <c r="AG1934" s="96">
        <v>1870</v>
      </c>
      <c r="AH1934" s="96">
        <v>1760</v>
      </c>
      <c r="AI1934" s="96">
        <v>1650</v>
      </c>
      <c r="AJ1934" s="96">
        <v>1540</v>
      </c>
      <c r="AK1934" s="96">
        <v>1320</v>
      </c>
      <c r="AL1934" s="2"/>
      <c r="AM1934" s="95" t="s">
        <v>30916</v>
      </c>
      <c r="AN1934" s="96">
        <v>2200</v>
      </c>
      <c r="AO1934" s="96">
        <v>2090</v>
      </c>
      <c r="AP1934" s="96">
        <v>1980</v>
      </c>
      <c r="AQ1934" s="96">
        <v>1870</v>
      </c>
      <c r="AR1934" s="96">
        <v>1760</v>
      </c>
      <c r="AS1934" s="96">
        <v>1650</v>
      </c>
      <c r="AT1934" s="96">
        <v>1540</v>
      </c>
      <c r="AU1934" s="96">
        <v>1320</v>
      </c>
      <c r="AW1934" s="95" t="s">
        <v>30916</v>
      </c>
      <c r="AX1934" s="96">
        <v>700</v>
      </c>
      <c r="AY1934" s="96">
        <v>670</v>
      </c>
      <c r="AZ1934" s="96">
        <v>630</v>
      </c>
      <c r="BA1934" s="96">
        <v>600</v>
      </c>
      <c r="BB1934" s="96">
        <v>560</v>
      </c>
      <c r="BC1934" s="96">
        <v>530</v>
      </c>
      <c r="BD1934" s="96">
        <v>490</v>
      </c>
      <c r="BE1934" s="96">
        <v>420</v>
      </c>
      <c r="BF1934" s="95" t="s">
        <v>30916</v>
      </c>
      <c r="BG1934" s="96">
        <v>900</v>
      </c>
      <c r="BH1934" s="96">
        <v>860</v>
      </c>
      <c r="BI1934" s="96">
        <v>810</v>
      </c>
      <c r="BJ1934" s="96">
        <v>770</v>
      </c>
      <c r="BK1934" s="96">
        <v>720</v>
      </c>
      <c r="BL1934" s="96">
        <v>680</v>
      </c>
      <c r="BM1934" s="96">
        <v>630</v>
      </c>
      <c r="BN1934" s="96">
        <v>540</v>
      </c>
      <c r="CH1934" s="2">
        <v>67404</v>
      </c>
      <c r="CI1934" s="2" t="s">
        <v>126</v>
      </c>
      <c r="CP1934" s="3">
        <v>64823</v>
      </c>
      <c r="CQ1934" s="3" t="s">
        <v>34544</v>
      </c>
      <c r="CR1934" s="3" t="s">
        <v>126</v>
      </c>
    </row>
    <row r="1935" spans="19:96" x14ac:dyDescent="0.25">
      <c r="S1935" s="2"/>
      <c r="T1935" s="95" t="s">
        <v>1849</v>
      </c>
      <c r="U1935" s="96">
        <v>1000</v>
      </c>
      <c r="V1935" s="96">
        <v>950</v>
      </c>
      <c r="W1935" s="96">
        <v>900</v>
      </c>
      <c r="X1935" s="96">
        <v>850</v>
      </c>
      <c r="Y1935" s="96">
        <v>800</v>
      </c>
      <c r="Z1935" s="96">
        <v>750</v>
      </c>
      <c r="AA1935" s="96">
        <v>700</v>
      </c>
      <c r="AB1935" s="96">
        <v>600</v>
      </c>
      <c r="AC1935" s="95" t="s">
        <v>1849</v>
      </c>
      <c r="AD1935" s="96">
        <v>1600</v>
      </c>
      <c r="AE1935" s="96">
        <v>1520</v>
      </c>
      <c r="AF1935" s="96">
        <v>1440</v>
      </c>
      <c r="AG1935" s="96">
        <v>1360</v>
      </c>
      <c r="AH1935" s="96">
        <v>1280</v>
      </c>
      <c r="AI1935" s="96">
        <v>1200</v>
      </c>
      <c r="AJ1935" s="96">
        <v>1120</v>
      </c>
      <c r="AK1935" s="96">
        <v>960</v>
      </c>
      <c r="AL1935" s="2"/>
      <c r="AM1935" s="95" t="s">
        <v>1849</v>
      </c>
      <c r="AN1935" s="96">
        <v>1400</v>
      </c>
      <c r="AO1935" s="96">
        <v>1330</v>
      </c>
      <c r="AP1935" s="96">
        <v>1260</v>
      </c>
      <c r="AQ1935" s="96">
        <v>1190</v>
      </c>
      <c r="AR1935" s="96">
        <v>1120</v>
      </c>
      <c r="AS1935" s="96">
        <v>1050</v>
      </c>
      <c r="AT1935" s="96">
        <v>980</v>
      </c>
      <c r="AU1935" s="96">
        <v>840</v>
      </c>
      <c r="AW1935" s="95" t="s">
        <v>1849</v>
      </c>
      <c r="AX1935" s="96">
        <v>500</v>
      </c>
      <c r="AY1935" s="96">
        <v>480</v>
      </c>
      <c r="AZ1935" s="96">
        <v>450</v>
      </c>
      <c r="BA1935" s="96">
        <v>430</v>
      </c>
      <c r="BB1935" s="96">
        <v>400</v>
      </c>
      <c r="BC1935" s="96">
        <v>380</v>
      </c>
      <c r="BD1935" s="96">
        <v>350</v>
      </c>
      <c r="BE1935" s="96">
        <v>300</v>
      </c>
      <c r="BF1935" s="95" t="s">
        <v>1849</v>
      </c>
      <c r="BG1935" s="96">
        <v>600</v>
      </c>
      <c r="BH1935" s="96">
        <v>570</v>
      </c>
      <c r="BI1935" s="96">
        <v>540</v>
      </c>
      <c r="BJ1935" s="96">
        <v>510</v>
      </c>
      <c r="BK1935" s="96">
        <v>480</v>
      </c>
      <c r="BL1935" s="96">
        <v>450</v>
      </c>
      <c r="BM1935" s="96">
        <v>420</v>
      </c>
      <c r="BN1935" s="96">
        <v>360</v>
      </c>
      <c r="CH1935" s="2">
        <v>67405</v>
      </c>
      <c r="CI1935" s="2" t="s">
        <v>126</v>
      </c>
      <c r="CP1935" s="3">
        <v>64824</v>
      </c>
      <c r="CQ1935" s="3" t="s">
        <v>34545</v>
      </c>
      <c r="CR1935" s="3" t="s">
        <v>126</v>
      </c>
    </row>
    <row r="1936" spans="19:96" x14ac:dyDescent="0.25">
      <c r="S1936" s="2"/>
      <c r="T1936" s="95" t="s">
        <v>1850</v>
      </c>
      <c r="U1936" s="96">
        <v>900</v>
      </c>
      <c r="V1936" s="96">
        <v>860</v>
      </c>
      <c r="W1936" s="96">
        <v>810</v>
      </c>
      <c r="X1936" s="96">
        <v>770</v>
      </c>
      <c r="Y1936" s="96">
        <v>720</v>
      </c>
      <c r="Z1936" s="96">
        <v>680</v>
      </c>
      <c r="AA1936" s="96">
        <v>630</v>
      </c>
      <c r="AB1936" s="96">
        <v>540</v>
      </c>
      <c r="AC1936" s="95" t="s">
        <v>1850</v>
      </c>
      <c r="AD1936" s="96">
        <v>1400</v>
      </c>
      <c r="AE1936" s="96">
        <v>1330</v>
      </c>
      <c r="AF1936" s="96">
        <v>1260</v>
      </c>
      <c r="AG1936" s="96">
        <v>1190</v>
      </c>
      <c r="AH1936" s="96">
        <v>1120</v>
      </c>
      <c r="AI1936" s="96">
        <v>1050</v>
      </c>
      <c r="AJ1936" s="96">
        <v>980</v>
      </c>
      <c r="AK1936" s="96">
        <v>840</v>
      </c>
      <c r="AL1936" s="2"/>
      <c r="AM1936" s="95" t="s">
        <v>1850</v>
      </c>
      <c r="AN1936" s="96">
        <v>1300</v>
      </c>
      <c r="AO1936" s="96">
        <v>1240</v>
      </c>
      <c r="AP1936" s="96">
        <v>1170</v>
      </c>
      <c r="AQ1936" s="96">
        <v>1110</v>
      </c>
      <c r="AR1936" s="96">
        <v>1040</v>
      </c>
      <c r="AS1936" s="96">
        <v>980</v>
      </c>
      <c r="AT1936" s="96">
        <v>910</v>
      </c>
      <c r="AU1936" s="96">
        <v>780</v>
      </c>
      <c r="AW1936" s="95" t="s">
        <v>1850</v>
      </c>
      <c r="AX1936" s="96">
        <v>400</v>
      </c>
      <c r="AY1936" s="96">
        <v>380</v>
      </c>
      <c r="AZ1936" s="96">
        <v>360</v>
      </c>
      <c r="BA1936" s="96">
        <v>340</v>
      </c>
      <c r="BB1936" s="96">
        <v>320</v>
      </c>
      <c r="BC1936" s="96">
        <v>300</v>
      </c>
      <c r="BD1936" s="96">
        <v>280</v>
      </c>
      <c r="BE1936" s="96">
        <v>240</v>
      </c>
      <c r="BF1936" s="95" t="s">
        <v>1850</v>
      </c>
      <c r="BG1936" s="96">
        <v>600</v>
      </c>
      <c r="BH1936" s="96">
        <v>570</v>
      </c>
      <c r="BI1936" s="96">
        <v>540</v>
      </c>
      <c r="BJ1936" s="96">
        <v>510</v>
      </c>
      <c r="BK1936" s="96">
        <v>480</v>
      </c>
      <c r="BL1936" s="96">
        <v>450</v>
      </c>
      <c r="BM1936" s="96">
        <v>420</v>
      </c>
      <c r="BN1936" s="96">
        <v>360</v>
      </c>
      <c r="CH1936" s="2">
        <v>67406</v>
      </c>
      <c r="CI1936" s="2" t="s">
        <v>126</v>
      </c>
      <c r="CP1936" s="3">
        <v>64825</v>
      </c>
      <c r="CQ1936" s="3" t="s">
        <v>26454</v>
      </c>
      <c r="CR1936" s="3" t="s">
        <v>126</v>
      </c>
    </row>
    <row r="1937" spans="19:96" x14ac:dyDescent="0.25">
      <c r="S1937" s="2"/>
      <c r="T1937" s="95" t="s">
        <v>1851</v>
      </c>
      <c r="U1937" s="96">
        <v>800</v>
      </c>
      <c r="V1937" s="96">
        <v>760</v>
      </c>
      <c r="W1937" s="96">
        <v>720</v>
      </c>
      <c r="X1937" s="96">
        <v>680</v>
      </c>
      <c r="Y1937" s="96">
        <v>640</v>
      </c>
      <c r="Z1937" s="96">
        <v>600</v>
      </c>
      <c r="AA1937" s="96">
        <v>560</v>
      </c>
      <c r="AB1937" s="96">
        <v>480</v>
      </c>
      <c r="AC1937" s="95" t="s">
        <v>1851</v>
      </c>
      <c r="AD1937" s="96">
        <v>1300</v>
      </c>
      <c r="AE1937" s="96">
        <v>1240</v>
      </c>
      <c r="AF1937" s="96">
        <v>1170</v>
      </c>
      <c r="AG1937" s="96">
        <v>1110</v>
      </c>
      <c r="AH1937" s="96">
        <v>1040</v>
      </c>
      <c r="AI1937" s="96">
        <v>980</v>
      </c>
      <c r="AJ1937" s="96">
        <v>910</v>
      </c>
      <c r="AK1937" s="96">
        <v>780</v>
      </c>
      <c r="AL1937" s="2"/>
      <c r="AM1937" s="95" t="s">
        <v>1851</v>
      </c>
      <c r="AN1937" s="96">
        <v>1200</v>
      </c>
      <c r="AO1937" s="96">
        <v>1140</v>
      </c>
      <c r="AP1937" s="96">
        <v>1080</v>
      </c>
      <c r="AQ1937" s="96">
        <v>1020</v>
      </c>
      <c r="AR1937" s="96">
        <v>960</v>
      </c>
      <c r="AS1937" s="96">
        <v>900</v>
      </c>
      <c r="AT1937" s="96">
        <v>840</v>
      </c>
      <c r="AU1937" s="96">
        <v>720</v>
      </c>
      <c r="AW1937" s="95" t="s">
        <v>1851</v>
      </c>
      <c r="AX1937" s="96">
        <v>400</v>
      </c>
      <c r="AY1937" s="96">
        <v>380</v>
      </c>
      <c r="AZ1937" s="96">
        <v>360</v>
      </c>
      <c r="BA1937" s="96">
        <v>340</v>
      </c>
      <c r="BB1937" s="96">
        <v>320</v>
      </c>
      <c r="BC1937" s="96">
        <v>300</v>
      </c>
      <c r="BD1937" s="96">
        <v>280</v>
      </c>
      <c r="BE1937" s="96">
        <v>240</v>
      </c>
      <c r="BF1937" s="95" t="s">
        <v>1851</v>
      </c>
      <c r="BG1937" s="96">
        <v>500</v>
      </c>
      <c r="BH1937" s="96">
        <v>480</v>
      </c>
      <c r="BI1937" s="96">
        <v>450</v>
      </c>
      <c r="BJ1937" s="96">
        <v>430</v>
      </c>
      <c r="BK1937" s="96">
        <v>400</v>
      </c>
      <c r="BL1937" s="96">
        <v>380</v>
      </c>
      <c r="BM1937" s="96">
        <v>350</v>
      </c>
      <c r="BN1937" s="96">
        <v>300</v>
      </c>
      <c r="CH1937" s="2">
        <v>67407</v>
      </c>
      <c r="CI1937" s="2" t="s">
        <v>126</v>
      </c>
      <c r="CP1937" s="3">
        <v>64831</v>
      </c>
      <c r="CQ1937" s="3" t="s">
        <v>16647</v>
      </c>
      <c r="CR1937" s="3" t="s">
        <v>124</v>
      </c>
    </row>
    <row r="1938" spans="19:96" x14ac:dyDescent="0.25">
      <c r="S1938" s="2"/>
      <c r="T1938" s="95" t="s">
        <v>1852</v>
      </c>
      <c r="U1938" s="96">
        <v>900</v>
      </c>
      <c r="V1938" s="96">
        <v>860</v>
      </c>
      <c r="W1938" s="96">
        <v>810</v>
      </c>
      <c r="X1938" s="96">
        <v>770</v>
      </c>
      <c r="Y1938" s="96">
        <v>720</v>
      </c>
      <c r="Z1938" s="96">
        <v>680</v>
      </c>
      <c r="AA1938" s="96">
        <v>630</v>
      </c>
      <c r="AB1938" s="96">
        <v>540</v>
      </c>
      <c r="AC1938" s="95" t="s">
        <v>1852</v>
      </c>
      <c r="AD1938" s="96">
        <v>1400</v>
      </c>
      <c r="AE1938" s="96">
        <v>1330</v>
      </c>
      <c r="AF1938" s="96">
        <v>1260</v>
      </c>
      <c r="AG1938" s="96">
        <v>1190</v>
      </c>
      <c r="AH1938" s="96">
        <v>1120</v>
      </c>
      <c r="AI1938" s="96">
        <v>1050</v>
      </c>
      <c r="AJ1938" s="96">
        <v>980</v>
      </c>
      <c r="AK1938" s="96">
        <v>840</v>
      </c>
      <c r="AL1938" s="2"/>
      <c r="AM1938" s="95" t="s">
        <v>1852</v>
      </c>
      <c r="AN1938" s="96">
        <v>1300</v>
      </c>
      <c r="AO1938" s="96">
        <v>1240</v>
      </c>
      <c r="AP1938" s="96">
        <v>1170</v>
      </c>
      <c r="AQ1938" s="96">
        <v>1110</v>
      </c>
      <c r="AR1938" s="96">
        <v>1040</v>
      </c>
      <c r="AS1938" s="96">
        <v>980</v>
      </c>
      <c r="AT1938" s="96">
        <v>910</v>
      </c>
      <c r="AU1938" s="96">
        <v>780</v>
      </c>
      <c r="AW1938" s="95" t="s">
        <v>1852</v>
      </c>
      <c r="AX1938" s="96">
        <v>400</v>
      </c>
      <c r="AY1938" s="96">
        <v>380</v>
      </c>
      <c r="AZ1938" s="96">
        <v>360</v>
      </c>
      <c r="BA1938" s="96">
        <v>340</v>
      </c>
      <c r="BB1938" s="96">
        <v>320</v>
      </c>
      <c r="BC1938" s="96">
        <v>300</v>
      </c>
      <c r="BD1938" s="96">
        <v>280</v>
      </c>
      <c r="BE1938" s="96">
        <v>240</v>
      </c>
      <c r="BF1938" s="95" t="s">
        <v>1852</v>
      </c>
      <c r="BG1938" s="96">
        <v>600</v>
      </c>
      <c r="BH1938" s="96">
        <v>570</v>
      </c>
      <c r="BI1938" s="96">
        <v>540</v>
      </c>
      <c r="BJ1938" s="96">
        <v>510</v>
      </c>
      <c r="BK1938" s="96">
        <v>480</v>
      </c>
      <c r="BL1938" s="96">
        <v>450</v>
      </c>
      <c r="BM1938" s="96">
        <v>420</v>
      </c>
      <c r="BN1938" s="96">
        <v>360</v>
      </c>
      <c r="CH1938" s="2">
        <v>67408</v>
      </c>
      <c r="CI1938" s="2" t="s">
        <v>124</v>
      </c>
      <c r="CP1938" s="3">
        <v>64832</v>
      </c>
      <c r="CQ1938" s="3" t="s">
        <v>16645</v>
      </c>
      <c r="CR1938" s="3" t="s">
        <v>126</v>
      </c>
    </row>
    <row r="1939" spans="19:96" x14ac:dyDescent="0.25">
      <c r="S1939" s="2"/>
      <c r="T1939" s="95" t="s">
        <v>1853</v>
      </c>
      <c r="U1939" s="96">
        <v>1000</v>
      </c>
      <c r="V1939" s="96">
        <v>950</v>
      </c>
      <c r="W1939" s="96">
        <v>900</v>
      </c>
      <c r="X1939" s="96">
        <v>850</v>
      </c>
      <c r="Y1939" s="96">
        <v>800</v>
      </c>
      <c r="Z1939" s="96">
        <v>750</v>
      </c>
      <c r="AA1939" s="96">
        <v>700</v>
      </c>
      <c r="AB1939" s="96">
        <v>600</v>
      </c>
      <c r="AC1939" s="95" t="s">
        <v>1853</v>
      </c>
      <c r="AD1939" s="96">
        <v>1600</v>
      </c>
      <c r="AE1939" s="96">
        <v>1520</v>
      </c>
      <c r="AF1939" s="96">
        <v>1440</v>
      </c>
      <c r="AG1939" s="96">
        <v>1360</v>
      </c>
      <c r="AH1939" s="96">
        <v>1280</v>
      </c>
      <c r="AI1939" s="96">
        <v>1200</v>
      </c>
      <c r="AJ1939" s="96">
        <v>1120</v>
      </c>
      <c r="AK1939" s="96">
        <v>960</v>
      </c>
      <c r="AL1939" s="2"/>
      <c r="AM1939" s="95" t="s">
        <v>1853</v>
      </c>
      <c r="AN1939" s="96">
        <v>1500</v>
      </c>
      <c r="AO1939" s="96">
        <v>1430</v>
      </c>
      <c r="AP1939" s="96">
        <v>1350</v>
      </c>
      <c r="AQ1939" s="96">
        <v>1280</v>
      </c>
      <c r="AR1939" s="96">
        <v>1200</v>
      </c>
      <c r="AS1939" s="96">
        <v>1130</v>
      </c>
      <c r="AT1939" s="96">
        <v>1050</v>
      </c>
      <c r="AU1939" s="96">
        <v>900</v>
      </c>
      <c r="AW1939" s="95" t="s">
        <v>1853</v>
      </c>
      <c r="AX1939" s="96">
        <v>500</v>
      </c>
      <c r="AY1939" s="96">
        <v>480</v>
      </c>
      <c r="AZ1939" s="96">
        <v>450</v>
      </c>
      <c r="BA1939" s="96">
        <v>430</v>
      </c>
      <c r="BB1939" s="96">
        <v>400</v>
      </c>
      <c r="BC1939" s="96">
        <v>380</v>
      </c>
      <c r="BD1939" s="96">
        <v>350</v>
      </c>
      <c r="BE1939" s="96">
        <v>300</v>
      </c>
      <c r="BF1939" s="95" t="s">
        <v>1853</v>
      </c>
      <c r="BG1939" s="96">
        <v>600</v>
      </c>
      <c r="BH1939" s="96">
        <v>570</v>
      </c>
      <c r="BI1939" s="96">
        <v>540</v>
      </c>
      <c r="BJ1939" s="96">
        <v>510</v>
      </c>
      <c r="BK1939" s="96">
        <v>480</v>
      </c>
      <c r="BL1939" s="96">
        <v>450</v>
      </c>
      <c r="BM1939" s="96">
        <v>420</v>
      </c>
      <c r="BN1939" s="96">
        <v>360</v>
      </c>
      <c r="CH1939" s="2">
        <v>67409</v>
      </c>
      <c r="CI1939" s="2" t="s">
        <v>124</v>
      </c>
      <c r="CP1939" s="3">
        <v>64833</v>
      </c>
      <c r="CQ1939" s="3" t="s">
        <v>16646</v>
      </c>
      <c r="CR1939" s="3" t="s">
        <v>126</v>
      </c>
    </row>
    <row r="1940" spans="19:96" x14ac:dyDescent="0.25">
      <c r="S1940" s="2"/>
      <c r="T1940" s="95" t="s">
        <v>1854</v>
      </c>
      <c r="U1940" s="96">
        <v>1200</v>
      </c>
      <c r="V1940" s="96">
        <v>1140</v>
      </c>
      <c r="W1940" s="96">
        <v>1080</v>
      </c>
      <c r="X1940" s="96">
        <v>1020</v>
      </c>
      <c r="Y1940" s="96">
        <v>960</v>
      </c>
      <c r="Z1940" s="96">
        <v>900</v>
      </c>
      <c r="AA1940" s="96">
        <v>840</v>
      </c>
      <c r="AB1940" s="96">
        <v>720</v>
      </c>
      <c r="AC1940" s="95" t="s">
        <v>1854</v>
      </c>
      <c r="AD1940" s="96">
        <v>1900</v>
      </c>
      <c r="AE1940" s="96">
        <v>1810</v>
      </c>
      <c r="AF1940" s="96">
        <v>1710</v>
      </c>
      <c r="AG1940" s="96">
        <v>1620</v>
      </c>
      <c r="AH1940" s="96">
        <v>1520</v>
      </c>
      <c r="AI1940" s="96">
        <v>1430</v>
      </c>
      <c r="AJ1940" s="96">
        <v>1330</v>
      </c>
      <c r="AK1940" s="96">
        <v>1140</v>
      </c>
      <c r="AL1940" s="2"/>
      <c r="AM1940" s="95" t="s">
        <v>1854</v>
      </c>
      <c r="AN1940" s="96">
        <v>1800</v>
      </c>
      <c r="AO1940" s="96">
        <v>1710</v>
      </c>
      <c r="AP1940" s="96">
        <v>1620</v>
      </c>
      <c r="AQ1940" s="96">
        <v>1530</v>
      </c>
      <c r="AR1940" s="96">
        <v>1440</v>
      </c>
      <c r="AS1940" s="96">
        <v>1350</v>
      </c>
      <c r="AT1940" s="96">
        <v>1260</v>
      </c>
      <c r="AU1940" s="96">
        <v>1080</v>
      </c>
      <c r="AW1940" s="95" t="s">
        <v>1854</v>
      </c>
      <c r="AX1940" s="96">
        <v>600</v>
      </c>
      <c r="AY1940" s="96">
        <v>570</v>
      </c>
      <c r="AZ1940" s="96">
        <v>540</v>
      </c>
      <c r="BA1940" s="96">
        <v>510</v>
      </c>
      <c r="BB1940" s="96">
        <v>480</v>
      </c>
      <c r="BC1940" s="96">
        <v>450</v>
      </c>
      <c r="BD1940" s="96">
        <v>420</v>
      </c>
      <c r="BE1940" s="96">
        <v>360</v>
      </c>
      <c r="BF1940" s="95" t="s">
        <v>1854</v>
      </c>
      <c r="BG1940" s="96">
        <v>800</v>
      </c>
      <c r="BH1940" s="96">
        <v>760</v>
      </c>
      <c r="BI1940" s="96">
        <v>720</v>
      </c>
      <c r="BJ1940" s="96">
        <v>680</v>
      </c>
      <c r="BK1940" s="96">
        <v>640</v>
      </c>
      <c r="BL1940" s="96">
        <v>600</v>
      </c>
      <c r="BM1940" s="96">
        <v>560</v>
      </c>
      <c r="BN1940" s="96">
        <v>480</v>
      </c>
      <c r="CH1940" s="2">
        <v>67410</v>
      </c>
      <c r="CI1940" s="2" t="s">
        <v>126</v>
      </c>
      <c r="CP1940" s="3">
        <v>64834</v>
      </c>
      <c r="CQ1940" s="3" t="s">
        <v>15613</v>
      </c>
      <c r="CR1940" s="3" t="s">
        <v>126</v>
      </c>
    </row>
    <row r="1941" spans="19:96" x14ac:dyDescent="0.25">
      <c r="S1941" s="2"/>
      <c r="T1941" s="95" t="s">
        <v>1855</v>
      </c>
      <c r="U1941" s="96">
        <v>1000</v>
      </c>
      <c r="V1941" s="96">
        <v>950</v>
      </c>
      <c r="W1941" s="96">
        <v>900</v>
      </c>
      <c r="X1941" s="96">
        <v>850</v>
      </c>
      <c r="Y1941" s="96">
        <v>800</v>
      </c>
      <c r="Z1941" s="96">
        <v>750</v>
      </c>
      <c r="AA1941" s="96">
        <v>700</v>
      </c>
      <c r="AB1941" s="96">
        <v>600</v>
      </c>
      <c r="AC1941" s="95" t="s">
        <v>1855</v>
      </c>
      <c r="AD1941" s="96">
        <v>1600</v>
      </c>
      <c r="AE1941" s="96">
        <v>1520</v>
      </c>
      <c r="AF1941" s="96">
        <v>1440</v>
      </c>
      <c r="AG1941" s="96">
        <v>1360</v>
      </c>
      <c r="AH1941" s="96">
        <v>1280</v>
      </c>
      <c r="AI1941" s="96">
        <v>1200</v>
      </c>
      <c r="AJ1941" s="96">
        <v>1120</v>
      </c>
      <c r="AK1941" s="96">
        <v>960</v>
      </c>
      <c r="AL1941" s="2"/>
      <c r="AM1941" s="95" t="s">
        <v>1855</v>
      </c>
      <c r="AN1941" s="96">
        <v>1500</v>
      </c>
      <c r="AO1941" s="96">
        <v>1430</v>
      </c>
      <c r="AP1941" s="96">
        <v>1350</v>
      </c>
      <c r="AQ1941" s="96">
        <v>1280</v>
      </c>
      <c r="AR1941" s="96">
        <v>1200</v>
      </c>
      <c r="AS1941" s="96">
        <v>1130</v>
      </c>
      <c r="AT1941" s="96">
        <v>1050</v>
      </c>
      <c r="AU1941" s="96">
        <v>900</v>
      </c>
      <c r="AW1941" s="95" t="s">
        <v>1855</v>
      </c>
      <c r="AX1941" s="96">
        <v>500</v>
      </c>
      <c r="AY1941" s="96">
        <v>480</v>
      </c>
      <c r="AZ1941" s="96">
        <v>450</v>
      </c>
      <c r="BA1941" s="96">
        <v>430</v>
      </c>
      <c r="BB1941" s="96">
        <v>400</v>
      </c>
      <c r="BC1941" s="96">
        <v>380</v>
      </c>
      <c r="BD1941" s="96">
        <v>350</v>
      </c>
      <c r="BE1941" s="96">
        <v>300</v>
      </c>
      <c r="BF1941" s="95" t="s">
        <v>1855</v>
      </c>
      <c r="BG1941" s="96">
        <v>600</v>
      </c>
      <c r="BH1941" s="96">
        <v>570</v>
      </c>
      <c r="BI1941" s="96">
        <v>540</v>
      </c>
      <c r="BJ1941" s="96">
        <v>510</v>
      </c>
      <c r="BK1941" s="96">
        <v>480</v>
      </c>
      <c r="BL1941" s="96">
        <v>450</v>
      </c>
      <c r="BM1941" s="96">
        <v>420</v>
      </c>
      <c r="BN1941" s="96">
        <v>360</v>
      </c>
      <c r="CH1941" s="2">
        <v>67411</v>
      </c>
      <c r="CI1941" s="2" t="s">
        <v>122</v>
      </c>
      <c r="CP1941" s="3">
        <v>64835</v>
      </c>
      <c r="CQ1941" s="3" t="s">
        <v>34546</v>
      </c>
      <c r="CR1941" s="3" t="s">
        <v>126</v>
      </c>
    </row>
    <row r="1942" spans="19:96" x14ac:dyDescent="0.25">
      <c r="S1942" s="2"/>
      <c r="T1942" s="95" t="s">
        <v>1856</v>
      </c>
      <c r="U1942" s="96">
        <v>1000</v>
      </c>
      <c r="V1942" s="96">
        <v>950</v>
      </c>
      <c r="W1942" s="96">
        <v>900</v>
      </c>
      <c r="X1942" s="96">
        <v>850</v>
      </c>
      <c r="Y1942" s="96">
        <v>800</v>
      </c>
      <c r="Z1942" s="96">
        <v>750</v>
      </c>
      <c r="AA1942" s="96">
        <v>700</v>
      </c>
      <c r="AB1942" s="96">
        <v>600</v>
      </c>
      <c r="AC1942" s="95" t="s">
        <v>1856</v>
      </c>
      <c r="AD1942" s="96">
        <v>1600</v>
      </c>
      <c r="AE1942" s="96">
        <v>1520</v>
      </c>
      <c r="AF1942" s="96">
        <v>1440</v>
      </c>
      <c r="AG1942" s="96">
        <v>1360</v>
      </c>
      <c r="AH1942" s="96">
        <v>1280</v>
      </c>
      <c r="AI1942" s="96">
        <v>1200</v>
      </c>
      <c r="AJ1942" s="96">
        <v>1120</v>
      </c>
      <c r="AK1942" s="96">
        <v>960</v>
      </c>
      <c r="AL1942" s="2"/>
      <c r="AM1942" s="95" t="s">
        <v>1856</v>
      </c>
      <c r="AN1942" s="96">
        <v>1500</v>
      </c>
      <c r="AO1942" s="96">
        <v>1430</v>
      </c>
      <c r="AP1942" s="96">
        <v>1350</v>
      </c>
      <c r="AQ1942" s="96">
        <v>1280</v>
      </c>
      <c r="AR1942" s="96">
        <v>1200</v>
      </c>
      <c r="AS1942" s="96">
        <v>1130</v>
      </c>
      <c r="AT1942" s="96">
        <v>1050</v>
      </c>
      <c r="AU1942" s="96">
        <v>900</v>
      </c>
      <c r="AW1942" s="95" t="s">
        <v>1856</v>
      </c>
      <c r="AX1942" s="96">
        <v>500</v>
      </c>
      <c r="AY1942" s="96">
        <v>480</v>
      </c>
      <c r="AZ1942" s="96">
        <v>450</v>
      </c>
      <c r="BA1942" s="96">
        <v>430</v>
      </c>
      <c r="BB1942" s="96">
        <v>400</v>
      </c>
      <c r="BC1942" s="96">
        <v>380</v>
      </c>
      <c r="BD1942" s="96">
        <v>350</v>
      </c>
      <c r="BE1942" s="96">
        <v>300</v>
      </c>
      <c r="BF1942" s="95" t="s">
        <v>1856</v>
      </c>
      <c r="BG1942" s="96">
        <v>600</v>
      </c>
      <c r="BH1942" s="96">
        <v>570</v>
      </c>
      <c r="BI1942" s="96">
        <v>540</v>
      </c>
      <c r="BJ1942" s="96">
        <v>510</v>
      </c>
      <c r="BK1942" s="96">
        <v>480</v>
      </c>
      <c r="BL1942" s="96">
        <v>450</v>
      </c>
      <c r="BM1942" s="96">
        <v>420</v>
      </c>
      <c r="BN1942" s="96">
        <v>360</v>
      </c>
      <c r="CH1942" s="2">
        <v>67424</v>
      </c>
      <c r="CI1942" s="2" t="s">
        <v>122</v>
      </c>
      <c r="CP1942" s="3">
        <v>64837</v>
      </c>
      <c r="CQ1942" s="3" t="s">
        <v>24697</v>
      </c>
      <c r="CR1942" s="3" t="s">
        <v>126</v>
      </c>
    </row>
    <row r="1943" spans="19:96" x14ac:dyDescent="0.25">
      <c r="S1943" s="2"/>
      <c r="T1943" s="95" t="s">
        <v>22229</v>
      </c>
      <c r="U1943" s="96">
        <v>2900</v>
      </c>
      <c r="V1943" s="96">
        <v>2760</v>
      </c>
      <c r="W1943" s="96">
        <v>2610</v>
      </c>
      <c r="X1943" s="96">
        <v>2470</v>
      </c>
      <c r="Y1943" s="96">
        <v>2320</v>
      </c>
      <c r="Z1943" s="96">
        <v>2180</v>
      </c>
      <c r="AA1943" s="96">
        <v>2030</v>
      </c>
      <c r="AB1943" s="96">
        <v>1740</v>
      </c>
      <c r="AC1943" s="95" t="s">
        <v>22229</v>
      </c>
      <c r="AD1943" s="96">
        <v>4600</v>
      </c>
      <c r="AE1943" s="96">
        <v>4370</v>
      </c>
      <c r="AF1943" s="96">
        <v>4140</v>
      </c>
      <c r="AG1943" s="96">
        <v>3910</v>
      </c>
      <c r="AH1943" s="96">
        <v>3680</v>
      </c>
      <c r="AI1943" s="96">
        <v>3450</v>
      </c>
      <c r="AJ1943" s="96">
        <v>3220</v>
      </c>
      <c r="AK1943" s="96">
        <v>2760</v>
      </c>
      <c r="AL1943" s="2"/>
      <c r="AM1943" s="95" t="s">
        <v>22229</v>
      </c>
      <c r="AN1943" s="96">
        <v>4300</v>
      </c>
      <c r="AO1943" s="96">
        <v>4090</v>
      </c>
      <c r="AP1943" s="96">
        <v>3870</v>
      </c>
      <c r="AQ1943" s="96">
        <v>3660</v>
      </c>
      <c r="AR1943" s="96">
        <v>3440</v>
      </c>
      <c r="AS1943" s="96">
        <v>3230</v>
      </c>
      <c r="AT1943" s="96">
        <v>3010</v>
      </c>
      <c r="AU1943" s="96">
        <v>2580</v>
      </c>
      <c r="AW1943" s="95" t="s">
        <v>22229</v>
      </c>
      <c r="AX1943" s="96">
        <v>1400</v>
      </c>
      <c r="AY1943" s="96">
        <v>1330</v>
      </c>
      <c r="AZ1943" s="96">
        <v>1260</v>
      </c>
      <c r="BA1943" s="96">
        <v>1190</v>
      </c>
      <c r="BB1943" s="96">
        <v>1120</v>
      </c>
      <c r="BC1943" s="96">
        <v>1050</v>
      </c>
      <c r="BD1943" s="96">
        <v>980</v>
      </c>
      <c r="BE1943" s="96">
        <v>840</v>
      </c>
      <c r="BF1943" s="95" t="s">
        <v>22229</v>
      </c>
      <c r="BG1943" s="96">
        <v>1900</v>
      </c>
      <c r="BH1943" s="96">
        <v>1810</v>
      </c>
      <c r="BI1943" s="96">
        <v>1710</v>
      </c>
      <c r="BJ1943" s="96">
        <v>1620</v>
      </c>
      <c r="BK1943" s="96">
        <v>1520</v>
      </c>
      <c r="BL1943" s="96">
        <v>1430</v>
      </c>
      <c r="BM1943" s="96">
        <v>1330</v>
      </c>
      <c r="BN1943" s="96">
        <v>1140</v>
      </c>
      <c r="CH1943" s="2">
        <v>67425</v>
      </c>
      <c r="CI1943" s="2" t="s">
        <v>126</v>
      </c>
      <c r="CP1943" s="3">
        <v>64842</v>
      </c>
      <c r="CQ1943" s="3" t="s">
        <v>24698</v>
      </c>
      <c r="CR1943" s="3" t="s">
        <v>126</v>
      </c>
    </row>
    <row r="1944" spans="19:96" x14ac:dyDescent="0.25">
      <c r="S1944" s="2"/>
      <c r="T1944" s="95" t="s">
        <v>1857</v>
      </c>
      <c r="U1944" s="96">
        <v>900</v>
      </c>
      <c r="V1944" s="96">
        <v>860</v>
      </c>
      <c r="W1944" s="96">
        <v>810</v>
      </c>
      <c r="X1944" s="96">
        <v>770</v>
      </c>
      <c r="Y1944" s="96">
        <v>720</v>
      </c>
      <c r="Z1944" s="96">
        <v>680</v>
      </c>
      <c r="AA1944" s="96">
        <v>630</v>
      </c>
      <c r="AB1944" s="96">
        <v>540</v>
      </c>
      <c r="AC1944" s="95" t="s">
        <v>1857</v>
      </c>
      <c r="AD1944" s="96">
        <v>1400</v>
      </c>
      <c r="AE1944" s="96">
        <v>1330</v>
      </c>
      <c r="AF1944" s="96">
        <v>1260</v>
      </c>
      <c r="AG1944" s="96">
        <v>1190</v>
      </c>
      <c r="AH1944" s="96">
        <v>1120</v>
      </c>
      <c r="AI1944" s="96">
        <v>1050</v>
      </c>
      <c r="AJ1944" s="96">
        <v>980</v>
      </c>
      <c r="AK1944" s="96">
        <v>840</v>
      </c>
      <c r="AL1944" s="2"/>
      <c r="AM1944" s="95" t="s">
        <v>1857</v>
      </c>
      <c r="AN1944" s="96">
        <v>1300</v>
      </c>
      <c r="AO1944" s="96">
        <v>1240</v>
      </c>
      <c r="AP1944" s="96">
        <v>1170</v>
      </c>
      <c r="AQ1944" s="96">
        <v>1110</v>
      </c>
      <c r="AR1944" s="96">
        <v>1040</v>
      </c>
      <c r="AS1944" s="96">
        <v>980</v>
      </c>
      <c r="AT1944" s="96">
        <v>910</v>
      </c>
      <c r="AU1944" s="96">
        <v>780</v>
      </c>
      <c r="AW1944" s="95" t="s">
        <v>1857</v>
      </c>
      <c r="AX1944" s="96">
        <v>400</v>
      </c>
      <c r="AY1944" s="96">
        <v>380</v>
      </c>
      <c r="AZ1944" s="96">
        <v>360</v>
      </c>
      <c r="BA1944" s="96">
        <v>340</v>
      </c>
      <c r="BB1944" s="96">
        <v>320</v>
      </c>
      <c r="BC1944" s="96">
        <v>300</v>
      </c>
      <c r="BD1944" s="96">
        <v>280</v>
      </c>
      <c r="BE1944" s="96">
        <v>240</v>
      </c>
      <c r="BF1944" s="95" t="s">
        <v>1857</v>
      </c>
      <c r="BG1944" s="96">
        <v>600</v>
      </c>
      <c r="BH1944" s="96">
        <v>570</v>
      </c>
      <c r="BI1944" s="96">
        <v>540</v>
      </c>
      <c r="BJ1944" s="96">
        <v>510</v>
      </c>
      <c r="BK1944" s="96">
        <v>480</v>
      </c>
      <c r="BL1944" s="96">
        <v>450</v>
      </c>
      <c r="BM1944" s="96">
        <v>420</v>
      </c>
      <c r="BN1944" s="96">
        <v>360</v>
      </c>
      <c r="CH1944" s="2">
        <v>67426</v>
      </c>
      <c r="CI1944" s="2" t="s">
        <v>124</v>
      </c>
      <c r="CP1944" s="3">
        <v>64845</v>
      </c>
      <c r="CQ1944" s="3" t="s">
        <v>34547</v>
      </c>
      <c r="CR1944" s="3" t="s">
        <v>122</v>
      </c>
    </row>
    <row r="1945" spans="19:96" x14ac:dyDescent="0.25">
      <c r="S1945" s="2"/>
      <c r="T1945" s="95" t="s">
        <v>1858</v>
      </c>
      <c r="U1945" s="96">
        <v>1000</v>
      </c>
      <c r="V1945" s="96">
        <v>950</v>
      </c>
      <c r="W1945" s="96">
        <v>900</v>
      </c>
      <c r="X1945" s="96">
        <v>850</v>
      </c>
      <c r="Y1945" s="96">
        <v>800</v>
      </c>
      <c r="Z1945" s="96">
        <v>750</v>
      </c>
      <c r="AA1945" s="96">
        <v>700</v>
      </c>
      <c r="AB1945" s="96">
        <v>600</v>
      </c>
      <c r="AC1945" s="95" t="s">
        <v>1858</v>
      </c>
      <c r="AD1945" s="96">
        <v>1600</v>
      </c>
      <c r="AE1945" s="96">
        <v>1520</v>
      </c>
      <c r="AF1945" s="96">
        <v>1440</v>
      </c>
      <c r="AG1945" s="96">
        <v>1360</v>
      </c>
      <c r="AH1945" s="96">
        <v>1280</v>
      </c>
      <c r="AI1945" s="96">
        <v>1200</v>
      </c>
      <c r="AJ1945" s="96">
        <v>1120</v>
      </c>
      <c r="AK1945" s="96">
        <v>960</v>
      </c>
      <c r="AL1945" s="2"/>
      <c r="AM1945" s="95" t="s">
        <v>1858</v>
      </c>
      <c r="AN1945" s="96">
        <v>1500</v>
      </c>
      <c r="AO1945" s="96">
        <v>1430</v>
      </c>
      <c r="AP1945" s="96">
        <v>1350</v>
      </c>
      <c r="AQ1945" s="96">
        <v>1280</v>
      </c>
      <c r="AR1945" s="96">
        <v>1200</v>
      </c>
      <c r="AS1945" s="96">
        <v>1130</v>
      </c>
      <c r="AT1945" s="96">
        <v>1050</v>
      </c>
      <c r="AU1945" s="96">
        <v>900</v>
      </c>
      <c r="AW1945" s="95" t="s">
        <v>1858</v>
      </c>
      <c r="AX1945" s="96">
        <v>500</v>
      </c>
      <c r="AY1945" s="96">
        <v>480</v>
      </c>
      <c r="AZ1945" s="96">
        <v>450</v>
      </c>
      <c r="BA1945" s="96">
        <v>430</v>
      </c>
      <c r="BB1945" s="96">
        <v>400</v>
      </c>
      <c r="BC1945" s="96">
        <v>380</v>
      </c>
      <c r="BD1945" s="96">
        <v>350</v>
      </c>
      <c r="BE1945" s="96">
        <v>300</v>
      </c>
      <c r="BF1945" s="95" t="s">
        <v>1858</v>
      </c>
      <c r="BG1945" s="96">
        <v>600</v>
      </c>
      <c r="BH1945" s="96">
        <v>570</v>
      </c>
      <c r="BI1945" s="96">
        <v>540</v>
      </c>
      <c r="BJ1945" s="96">
        <v>510</v>
      </c>
      <c r="BK1945" s="96">
        <v>480</v>
      </c>
      <c r="BL1945" s="96">
        <v>450</v>
      </c>
      <c r="BM1945" s="96">
        <v>420</v>
      </c>
      <c r="BN1945" s="96">
        <v>360</v>
      </c>
      <c r="CH1945" s="2">
        <v>67427</v>
      </c>
      <c r="CI1945" s="2" t="s">
        <v>122</v>
      </c>
      <c r="CP1945" s="3">
        <v>64846</v>
      </c>
      <c r="CQ1945" s="3" t="s">
        <v>254</v>
      </c>
      <c r="CR1945" s="3" t="s">
        <v>126</v>
      </c>
    </row>
    <row r="1946" spans="19:96" x14ac:dyDescent="0.25">
      <c r="S1946" s="2"/>
      <c r="T1946" s="95" t="s">
        <v>1859</v>
      </c>
      <c r="U1946" s="96">
        <v>1000</v>
      </c>
      <c r="V1946" s="96">
        <v>950</v>
      </c>
      <c r="W1946" s="96">
        <v>900</v>
      </c>
      <c r="X1946" s="96">
        <v>850</v>
      </c>
      <c r="Y1946" s="96">
        <v>800</v>
      </c>
      <c r="Z1946" s="96">
        <v>750</v>
      </c>
      <c r="AA1946" s="96">
        <v>700</v>
      </c>
      <c r="AB1946" s="96">
        <v>600</v>
      </c>
      <c r="AC1946" s="95" t="s">
        <v>1859</v>
      </c>
      <c r="AD1946" s="96">
        <v>1600</v>
      </c>
      <c r="AE1946" s="96">
        <v>1520</v>
      </c>
      <c r="AF1946" s="96">
        <v>1440</v>
      </c>
      <c r="AG1946" s="96">
        <v>1360</v>
      </c>
      <c r="AH1946" s="96">
        <v>1280</v>
      </c>
      <c r="AI1946" s="96">
        <v>1200</v>
      </c>
      <c r="AJ1946" s="96">
        <v>1120</v>
      </c>
      <c r="AK1946" s="96">
        <v>960</v>
      </c>
      <c r="AL1946" s="2"/>
      <c r="AM1946" s="95" t="s">
        <v>1859</v>
      </c>
      <c r="AN1946" s="96">
        <v>1400</v>
      </c>
      <c r="AO1946" s="96">
        <v>1330</v>
      </c>
      <c r="AP1946" s="96">
        <v>1260</v>
      </c>
      <c r="AQ1946" s="96">
        <v>1190</v>
      </c>
      <c r="AR1946" s="96">
        <v>1120</v>
      </c>
      <c r="AS1946" s="96">
        <v>1050</v>
      </c>
      <c r="AT1946" s="96">
        <v>980</v>
      </c>
      <c r="AU1946" s="96">
        <v>840</v>
      </c>
      <c r="AW1946" s="95" t="s">
        <v>1859</v>
      </c>
      <c r="AX1946" s="96">
        <v>500</v>
      </c>
      <c r="AY1946" s="96">
        <v>480</v>
      </c>
      <c r="AZ1946" s="96">
        <v>450</v>
      </c>
      <c r="BA1946" s="96">
        <v>430</v>
      </c>
      <c r="BB1946" s="96">
        <v>400</v>
      </c>
      <c r="BC1946" s="96">
        <v>380</v>
      </c>
      <c r="BD1946" s="96">
        <v>350</v>
      </c>
      <c r="BE1946" s="96">
        <v>300</v>
      </c>
      <c r="BF1946" s="95" t="s">
        <v>1859</v>
      </c>
      <c r="BG1946" s="96">
        <v>600</v>
      </c>
      <c r="BH1946" s="96">
        <v>570</v>
      </c>
      <c r="BI1946" s="96">
        <v>540</v>
      </c>
      <c r="BJ1946" s="96">
        <v>510</v>
      </c>
      <c r="BK1946" s="96">
        <v>480</v>
      </c>
      <c r="BL1946" s="96">
        <v>450</v>
      </c>
      <c r="BM1946" s="96">
        <v>420</v>
      </c>
      <c r="BN1946" s="96">
        <v>360</v>
      </c>
      <c r="CH1946" s="2">
        <v>67428</v>
      </c>
      <c r="CI1946" s="2" t="s">
        <v>124</v>
      </c>
      <c r="CP1946" s="3">
        <v>64847</v>
      </c>
      <c r="CQ1946" s="3" t="s">
        <v>34548</v>
      </c>
      <c r="CR1946" s="3" t="s">
        <v>124</v>
      </c>
    </row>
    <row r="1947" spans="19:96" x14ac:dyDescent="0.25">
      <c r="S1947" s="2"/>
      <c r="T1947" s="95" t="s">
        <v>1860</v>
      </c>
      <c r="U1947" s="96">
        <v>900</v>
      </c>
      <c r="V1947" s="96">
        <v>860</v>
      </c>
      <c r="W1947" s="96">
        <v>810</v>
      </c>
      <c r="X1947" s="96">
        <v>770</v>
      </c>
      <c r="Y1947" s="96">
        <v>720</v>
      </c>
      <c r="Z1947" s="96">
        <v>680</v>
      </c>
      <c r="AA1947" s="96">
        <v>630</v>
      </c>
      <c r="AB1947" s="96">
        <v>540</v>
      </c>
      <c r="AC1947" s="95" t="s">
        <v>1860</v>
      </c>
      <c r="AD1947" s="96">
        <v>1400</v>
      </c>
      <c r="AE1947" s="96">
        <v>1330</v>
      </c>
      <c r="AF1947" s="96">
        <v>1260</v>
      </c>
      <c r="AG1947" s="96">
        <v>1190</v>
      </c>
      <c r="AH1947" s="96">
        <v>1120</v>
      </c>
      <c r="AI1947" s="96">
        <v>1050</v>
      </c>
      <c r="AJ1947" s="96">
        <v>980</v>
      </c>
      <c r="AK1947" s="96">
        <v>840</v>
      </c>
      <c r="AL1947" s="2"/>
      <c r="AM1947" s="95" t="s">
        <v>1860</v>
      </c>
      <c r="AN1947" s="96">
        <v>1300</v>
      </c>
      <c r="AO1947" s="96">
        <v>1240</v>
      </c>
      <c r="AP1947" s="96">
        <v>1170</v>
      </c>
      <c r="AQ1947" s="96">
        <v>1110</v>
      </c>
      <c r="AR1947" s="96">
        <v>1040</v>
      </c>
      <c r="AS1947" s="96">
        <v>980</v>
      </c>
      <c r="AT1947" s="96">
        <v>910</v>
      </c>
      <c r="AU1947" s="96">
        <v>780</v>
      </c>
      <c r="AW1947" s="95" t="s">
        <v>1860</v>
      </c>
      <c r="AX1947" s="96">
        <v>400</v>
      </c>
      <c r="AY1947" s="96">
        <v>380</v>
      </c>
      <c r="AZ1947" s="96">
        <v>360</v>
      </c>
      <c r="BA1947" s="96">
        <v>340</v>
      </c>
      <c r="BB1947" s="96">
        <v>320</v>
      </c>
      <c r="BC1947" s="96">
        <v>300</v>
      </c>
      <c r="BD1947" s="96">
        <v>280</v>
      </c>
      <c r="BE1947" s="96">
        <v>240</v>
      </c>
      <c r="BF1947" s="95" t="s">
        <v>1860</v>
      </c>
      <c r="BG1947" s="96">
        <v>600</v>
      </c>
      <c r="BH1947" s="96">
        <v>570</v>
      </c>
      <c r="BI1947" s="96">
        <v>540</v>
      </c>
      <c r="BJ1947" s="96">
        <v>510</v>
      </c>
      <c r="BK1947" s="96">
        <v>480</v>
      </c>
      <c r="BL1947" s="96">
        <v>450</v>
      </c>
      <c r="BM1947" s="96">
        <v>420</v>
      </c>
      <c r="BN1947" s="96">
        <v>360</v>
      </c>
      <c r="CH1947" s="2">
        <v>67432</v>
      </c>
      <c r="CI1947" s="2" t="s">
        <v>126</v>
      </c>
      <c r="CP1947" s="3">
        <v>64848</v>
      </c>
      <c r="CQ1947" s="3" t="s">
        <v>34549</v>
      </c>
      <c r="CR1947" s="3" t="s">
        <v>126</v>
      </c>
    </row>
    <row r="1948" spans="19:96" x14ac:dyDescent="0.25">
      <c r="S1948" s="2"/>
      <c r="T1948" s="95" t="s">
        <v>1861</v>
      </c>
      <c r="U1948" s="96">
        <v>900</v>
      </c>
      <c r="V1948" s="96">
        <v>860</v>
      </c>
      <c r="W1948" s="96">
        <v>810</v>
      </c>
      <c r="X1948" s="96">
        <v>770</v>
      </c>
      <c r="Y1948" s="96">
        <v>720</v>
      </c>
      <c r="Z1948" s="96">
        <v>680</v>
      </c>
      <c r="AA1948" s="96">
        <v>630</v>
      </c>
      <c r="AB1948" s="96">
        <v>540</v>
      </c>
      <c r="AC1948" s="95" t="s">
        <v>1861</v>
      </c>
      <c r="AD1948" s="96">
        <v>1400</v>
      </c>
      <c r="AE1948" s="96">
        <v>1330</v>
      </c>
      <c r="AF1948" s="96">
        <v>1260</v>
      </c>
      <c r="AG1948" s="96">
        <v>1190</v>
      </c>
      <c r="AH1948" s="96">
        <v>1120</v>
      </c>
      <c r="AI1948" s="96">
        <v>1050</v>
      </c>
      <c r="AJ1948" s="96">
        <v>980</v>
      </c>
      <c r="AK1948" s="96">
        <v>840</v>
      </c>
      <c r="AL1948" s="2"/>
      <c r="AM1948" s="95" t="s">
        <v>1861</v>
      </c>
      <c r="AN1948" s="96">
        <v>1300</v>
      </c>
      <c r="AO1948" s="96">
        <v>1240</v>
      </c>
      <c r="AP1948" s="96">
        <v>1170</v>
      </c>
      <c r="AQ1948" s="96">
        <v>1110</v>
      </c>
      <c r="AR1948" s="96">
        <v>1040</v>
      </c>
      <c r="AS1948" s="96">
        <v>980</v>
      </c>
      <c r="AT1948" s="96">
        <v>910</v>
      </c>
      <c r="AU1948" s="96">
        <v>780</v>
      </c>
      <c r="AW1948" s="95" t="s">
        <v>1861</v>
      </c>
      <c r="AX1948" s="96">
        <v>400</v>
      </c>
      <c r="AY1948" s="96">
        <v>380</v>
      </c>
      <c r="AZ1948" s="96">
        <v>360</v>
      </c>
      <c r="BA1948" s="96">
        <v>340</v>
      </c>
      <c r="BB1948" s="96">
        <v>320</v>
      </c>
      <c r="BC1948" s="96">
        <v>300</v>
      </c>
      <c r="BD1948" s="96">
        <v>280</v>
      </c>
      <c r="BE1948" s="96">
        <v>240</v>
      </c>
      <c r="BF1948" s="95" t="s">
        <v>1861</v>
      </c>
      <c r="BG1948" s="96">
        <v>600</v>
      </c>
      <c r="BH1948" s="96">
        <v>570</v>
      </c>
      <c r="BI1948" s="96">
        <v>540</v>
      </c>
      <c r="BJ1948" s="96">
        <v>510</v>
      </c>
      <c r="BK1948" s="96">
        <v>480</v>
      </c>
      <c r="BL1948" s="96">
        <v>450</v>
      </c>
      <c r="BM1948" s="96">
        <v>420</v>
      </c>
      <c r="BN1948" s="96">
        <v>360</v>
      </c>
      <c r="CH1948" s="2">
        <v>67434</v>
      </c>
      <c r="CI1948" s="2" t="s">
        <v>126</v>
      </c>
      <c r="CP1948" s="3">
        <v>64849</v>
      </c>
      <c r="CQ1948" s="3" t="s">
        <v>34550</v>
      </c>
      <c r="CR1948" s="3" t="s">
        <v>126</v>
      </c>
    </row>
    <row r="1949" spans="19:96" x14ac:dyDescent="0.25">
      <c r="S1949" s="2"/>
      <c r="T1949" s="95" t="s">
        <v>1862</v>
      </c>
      <c r="U1949" s="96">
        <v>1000</v>
      </c>
      <c r="V1949" s="96">
        <v>950</v>
      </c>
      <c r="W1949" s="96">
        <v>900</v>
      </c>
      <c r="X1949" s="96">
        <v>850</v>
      </c>
      <c r="Y1949" s="96">
        <v>800</v>
      </c>
      <c r="Z1949" s="96">
        <v>750</v>
      </c>
      <c r="AA1949" s="96">
        <v>700</v>
      </c>
      <c r="AB1949" s="96">
        <v>600</v>
      </c>
      <c r="AC1949" s="95" t="s">
        <v>1862</v>
      </c>
      <c r="AD1949" s="96">
        <v>1600</v>
      </c>
      <c r="AE1949" s="96">
        <v>1520</v>
      </c>
      <c r="AF1949" s="96">
        <v>1440</v>
      </c>
      <c r="AG1949" s="96">
        <v>1360</v>
      </c>
      <c r="AH1949" s="96">
        <v>1280</v>
      </c>
      <c r="AI1949" s="96">
        <v>1200</v>
      </c>
      <c r="AJ1949" s="96">
        <v>1120</v>
      </c>
      <c r="AK1949" s="96">
        <v>960</v>
      </c>
      <c r="AL1949" s="2"/>
      <c r="AM1949" s="95" t="s">
        <v>1862</v>
      </c>
      <c r="AN1949" s="96">
        <v>1500</v>
      </c>
      <c r="AO1949" s="96">
        <v>1430</v>
      </c>
      <c r="AP1949" s="96">
        <v>1350</v>
      </c>
      <c r="AQ1949" s="96">
        <v>1280</v>
      </c>
      <c r="AR1949" s="96">
        <v>1200</v>
      </c>
      <c r="AS1949" s="96">
        <v>1130</v>
      </c>
      <c r="AT1949" s="96">
        <v>1050</v>
      </c>
      <c r="AU1949" s="96">
        <v>900</v>
      </c>
      <c r="AW1949" s="95" t="s">
        <v>1862</v>
      </c>
      <c r="AX1949" s="96">
        <v>500</v>
      </c>
      <c r="AY1949" s="96">
        <v>480</v>
      </c>
      <c r="AZ1949" s="96">
        <v>450</v>
      </c>
      <c r="BA1949" s="96">
        <v>430</v>
      </c>
      <c r="BB1949" s="96">
        <v>400</v>
      </c>
      <c r="BC1949" s="96">
        <v>380</v>
      </c>
      <c r="BD1949" s="96">
        <v>350</v>
      </c>
      <c r="BE1949" s="96">
        <v>300</v>
      </c>
      <c r="BF1949" s="95" t="s">
        <v>1862</v>
      </c>
      <c r="BG1949" s="96">
        <v>700</v>
      </c>
      <c r="BH1949" s="96">
        <v>670</v>
      </c>
      <c r="BI1949" s="96">
        <v>630</v>
      </c>
      <c r="BJ1949" s="96">
        <v>600</v>
      </c>
      <c r="BK1949" s="96">
        <v>560</v>
      </c>
      <c r="BL1949" s="96">
        <v>530</v>
      </c>
      <c r="BM1949" s="96">
        <v>490</v>
      </c>
      <c r="BN1949" s="96">
        <v>420</v>
      </c>
      <c r="CH1949" s="2">
        <v>67439</v>
      </c>
      <c r="CI1949" s="2" t="s">
        <v>122</v>
      </c>
      <c r="CP1949" s="3">
        <v>64850</v>
      </c>
      <c r="CQ1949" s="3" t="s">
        <v>34551</v>
      </c>
      <c r="CR1949" s="3" t="s">
        <v>126</v>
      </c>
    </row>
    <row r="1950" spans="19:96" x14ac:dyDescent="0.25">
      <c r="S1950" s="2"/>
      <c r="T1950" s="95" t="s">
        <v>1863</v>
      </c>
      <c r="U1950" s="96">
        <v>1000</v>
      </c>
      <c r="V1950" s="96">
        <v>950</v>
      </c>
      <c r="W1950" s="96">
        <v>900</v>
      </c>
      <c r="X1950" s="96">
        <v>850</v>
      </c>
      <c r="Y1950" s="96">
        <v>800</v>
      </c>
      <c r="Z1950" s="96">
        <v>750</v>
      </c>
      <c r="AA1950" s="96">
        <v>700</v>
      </c>
      <c r="AB1950" s="96">
        <v>600</v>
      </c>
      <c r="AC1950" s="95" t="s">
        <v>1863</v>
      </c>
      <c r="AD1950" s="96">
        <v>1600</v>
      </c>
      <c r="AE1950" s="96">
        <v>1520</v>
      </c>
      <c r="AF1950" s="96">
        <v>1440</v>
      </c>
      <c r="AG1950" s="96">
        <v>1360</v>
      </c>
      <c r="AH1950" s="96">
        <v>1280</v>
      </c>
      <c r="AI1950" s="96">
        <v>1200</v>
      </c>
      <c r="AJ1950" s="96">
        <v>1120</v>
      </c>
      <c r="AK1950" s="96">
        <v>960</v>
      </c>
      <c r="AL1950" s="2"/>
      <c r="AM1950" s="95" t="s">
        <v>1863</v>
      </c>
      <c r="AN1950" s="96">
        <v>1500</v>
      </c>
      <c r="AO1950" s="96">
        <v>1430</v>
      </c>
      <c r="AP1950" s="96">
        <v>1350</v>
      </c>
      <c r="AQ1950" s="96">
        <v>1280</v>
      </c>
      <c r="AR1950" s="96">
        <v>1200</v>
      </c>
      <c r="AS1950" s="96">
        <v>1130</v>
      </c>
      <c r="AT1950" s="96">
        <v>1050</v>
      </c>
      <c r="AU1950" s="96">
        <v>900</v>
      </c>
      <c r="AW1950" s="95" t="s">
        <v>1863</v>
      </c>
      <c r="AX1950" s="96">
        <v>500</v>
      </c>
      <c r="AY1950" s="96">
        <v>480</v>
      </c>
      <c r="AZ1950" s="96">
        <v>450</v>
      </c>
      <c r="BA1950" s="96">
        <v>430</v>
      </c>
      <c r="BB1950" s="96">
        <v>400</v>
      </c>
      <c r="BC1950" s="96">
        <v>380</v>
      </c>
      <c r="BD1950" s="96">
        <v>350</v>
      </c>
      <c r="BE1950" s="96">
        <v>300</v>
      </c>
      <c r="BF1950" s="95" t="s">
        <v>1863</v>
      </c>
      <c r="BG1950" s="96">
        <v>700</v>
      </c>
      <c r="BH1950" s="96">
        <v>670</v>
      </c>
      <c r="BI1950" s="96">
        <v>630</v>
      </c>
      <c r="BJ1950" s="96">
        <v>600</v>
      </c>
      <c r="BK1950" s="96">
        <v>560</v>
      </c>
      <c r="BL1950" s="96">
        <v>530</v>
      </c>
      <c r="BM1950" s="96">
        <v>490</v>
      </c>
      <c r="BN1950" s="96">
        <v>420</v>
      </c>
      <c r="CH1950" s="2">
        <v>67444</v>
      </c>
      <c r="CI1950" s="2" t="s">
        <v>124</v>
      </c>
      <c r="CP1950" s="3">
        <v>64851</v>
      </c>
      <c r="CQ1950" s="3" t="s">
        <v>34552</v>
      </c>
      <c r="CR1950" s="3" t="s">
        <v>126</v>
      </c>
    </row>
    <row r="1951" spans="19:96" x14ac:dyDescent="0.25">
      <c r="S1951" s="2"/>
      <c r="T1951" s="95" t="s">
        <v>1864</v>
      </c>
      <c r="U1951" s="96">
        <v>1000</v>
      </c>
      <c r="V1951" s="96">
        <v>950</v>
      </c>
      <c r="W1951" s="96">
        <v>900</v>
      </c>
      <c r="X1951" s="96">
        <v>850</v>
      </c>
      <c r="Y1951" s="96">
        <v>800</v>
      </c>
      <c r="Z1951" s="96">
        <v>750</v>
      </c>
      <c r="AA1951" s="96">
        <v>700</v>
      </c>
      <c r="AB1951" s="96">
        <v>600</v>
      </c>
      <c r="AC1951" s="95" t="s">
        <v>1864</v>
      </c>
      <c r="AD1951" s="96">
        <v>1600</v>
      </c>
      <c r="AE1951" s="96">
        <v>1520</v>
      </c>
      <c r="AF1951" s="96">
        <v>1440</v>
      </c>
      <c r="AG1951" s="96">
        <v>1360</v>
      </c>
      <c r="AH1951" s="96">
        <v>1280</v>
      </c>
      <c r="AI1951" s="96">
        <v>1200</v>
      </c>
      <c r="AJ1951" s="96">
        <v>1120</v>
      </c>
      <c r="AK1951" s="96">
        <v>960</v>
      </c>
      <c r="AL1951" s="2"/>
      <c r="AM1951" s="95" t="s">
        <v>1864</v>
      </c>
      <c r="AN1951" s="96">
        <v>1400</v>
      </c>
      <c r="AO1951" s="96">
        <v>1330</v>
      </c>
      <c r="AP1951" s="96">
        <v>1260</v>
      </c>
      <c r="AQ1951" s="96">
        <v>1190</v>
      </c>
      <c r="AR1951" s="96">
        <v>1120</v>
      </c>
      <c r="AS1951" s="96">
        <v>1050</v>
      </c>
      <c r="AT1951" s="96">
        <v>980</v>
      </c>
      <c r="AU1951" s="96">
        <v>840</v>
      </c>
      <c r="AW1951" s="95" t="s">
        <v>1864</v>
      </c>
      <c r="AX1951" s="96">
        <v>500</v>
      </c>
      <c r="AY1951" s="96">
        <v>480</v>
      </c>
      <c r="AZ1951" s="96">
        <v>450</v>
      </c>
      <c r="BA1951" s="96">
        <v>430</v>
      </c>
      <c r="BB1951" s="96">
        <v>400</v>
      </c>
      <c r="BC1951" s="96">
        <v>380</v>
      </c>
      <c r="BD1951" s="96">
        <v>350</v>
      </c>
      <c r="BE1951" s="96">
        <v>300</v>
      </c>
      <c r="BF1951" s="95" t="s">
        <v>1864</v>
      </c>
      <c r="BG1951" s="96">
        <v>600</v>
      </c>
      <c r="BH1951" s="96">
        <v>570</v>
      </c>
      <c r="BI1951" s="96">
        <v>540</v>
      </c>
      <c r="BJ1951" s="96">
        <v>510</v>
      </c>
      <c r="BK1951" s="96">
        <v>480</v>
      </c>
      <c r="BL1951" s="96">
        <v>450</v>
      </c>
      <c r="BM1951" s="96">
        <v>420</v>
      </c>
      <c r="BN1951" s="96">
        <v>360</v>
      </c>
      <c r="CH1951" s="2">
        <v>67445</v>
      </c>
      <c r="CI1951" s="2" t="s">
        <v>126</v>
      </c>
      <c r="CP1951" s="3">
        <v>64852</v>
      </c>
      <c r="CQ1951" s="3" t="s">
        <v>34553</v>
      </c>
      <c r="CR1951" s="3" t="s">
        <v>126</v>
      </c>
    </row>
    <row r="1952" spans="19:96" x14ac:dyDescent="0.25">
      <c r="S1952" s="2"/>
      <c r="T1952" s="95" t="s">
        <v>1865</v>
      </c>
      <c r="U1952" s="96">
        <v>1000</v>
      </c>
      <c r="V1952" s="96">
        <v>950</v>
      </c>
      <c r="W1952" s="96">
        <v>900</v>
      </c>
      <c r="X1952" s="96">
        <v>850</v>
      </c>
      <c r="Y1952" s="96">
        <v>800</v>
      </c>
      <c r="Z1952" s="96">
        <v>750</v>
      </c>
      <c r="AA1952" s="96">
        <v>700</v>
      </c>
      <c r="AB1952" s="96">
        <v>600</v>
      </c>
      <c r="AC1952" s="95" t="s">
        <v>1865</v>
      </c>
      <c r="AD1952" s="96">
        <v>1600</v>
      </c>
      <c r="AE1952" s="96">
        <v>1520</v>
      </c>
      <c r="AF1952" s="96">
        <v>1440</v>
      </c>
      <c r="AG1952" s="96">
        <v>1360</v>
      </c>
      <c r="AH1952" s="96">
        <v>1280</v>
      </c>
      <c r="AI1952" s="96">
        <v>1200</v>
      </c>
      <c r="AJ1952" s="96">
        <v>1120</v>
      </c>
      <c r="AK1952" s="96">
        <v>960</v>
      </c>
      <c r="AL1952" s="2"/>
      <c r="AM1952" s="95" t="s">
        <v>1865</v>
      </c>
      <c r="AN1952" s="96">
        <v>1500</v>
      </c>
      <c r="AO1952" s="96">
        <v>1430</v>
      </c>
      <c r="AP1952" s="96">
        <v>1350</v>
      </c>
      <c r="AQ1952" s="96">
        <v>1280</v>
      </c>
      <c r="AR1952" s="96">
        <v>1200</v>
      </c>
      <c r="AS1952" s="96">
        <v>1130</v>
      </c>
      <c r="AT1952" s="96">
        <v>1050</v>
      </c>
      <c r="AU1952" s="96">
        <v>900</v>
      </c>
      <c r="AW1952" s="95" t="s">
        <v>1865</v>
      </c>
      <c r="AX1952" s="96">
        <v>500</v>
      </c>
      <c r="AY1952" s="96">
        <v>480</v>
      </c>
      <c r="AZ1952" s="96">
        <v>450</v>
      </c>
      <c r="BA1952" s="96">
        <v>430</v>
      </c>
      <c r="BB1952" s="96">
        <v>400</v>
      </c>
      <c r="BC1952" s="96">
        <v>380</v>
      </c>
      <c r="BD1952" s="96">
        <v>350</v>
      </c>
      <c r="BE1952" s="96">
        <v>300</v>
      </c>
      <c r="BF1952" s="95" t="s">
        <v>1865</v>
      </c>
      <c r="BG1952" s="96">
        <v>700</v>
      </c>
      <c r="BH1952" s="96">
        <v>670</v>
      </c>
      <c r="BI1952" s="96">
        <v>630</v>
      </c>
      <c r="BJ1952" s="96">
        <v>600</v>
      </c>
      <c r="BK1952" s="96">
        <v>560</v>
      </c>
      <c r="BL1952" s="96">
        <v>530</v>
      </c>
      <c r="BM1952" s="96">
        <v>490</v>
      </c>
      <c r="BN1952" s="96">
        <v>420</v>
      </c>
      <c r="CH1952" s="2">
        <v>67450</v>
      </c>
      <c r="CI1952" s="2" t="s">
        <v>126</v>
      </c>
      <c r="CP1952" s="3">
        <v>64855</v>
      </c>
      <c r="CQ1952" s="3" t="s">
        <v>34554</v>
      </c>
      <c r="CR1952" s="3" t="s">
        <v>126</v>
      </c>
    </row>
    <row r="1953" spans="19:96" x14ac:dyDescent="0.25">
      <c r="S1953" s="2"/>
      <c r="T1953" s="95" t="s">
        <v>1866</v>
      </c>
      <c r="U1953" s="96">
        <v>1500</v>
      </c>
      <c r="V1953" s="96">
        <v>1430</v>
      </c>
      <c r="W1953" s="96">
        <v>1350</v>
      </c>
      <c r="X1953" s="96">
        <v>1280</v>
      </c>
      <c r="Y1953" s="96">
        <v>1200</v>
      </c>
      <c r="Z1953" s="96">
        <v>1130</v>
      </c>
      <c r="AA1953" s="96">
        <v>1050</v>
      </c>
      <c r="AB1953" s="96">
        <v>900</v>
      </c>
      <c r="AC1953" s="95" t="s">
        <v>1866</v>
      </c>
      <c r="AD1953" s="96">
        <v>2400</v>
      </c>
      <c r="AE1953" s="96">
        <v>2280</v>
      </c>
      <c r="AF1953" s="96">
        <v>2160</v>
      </c>
      <c r="AG1953" s="96">
        <v>2040</v>
      </c>
      <c r="AH1953" s="96">
        <v>1920</v>
      </c>
      <c r="AI1953" s="96">
        <v>1800</v>
      </c>
      <c r="AJ1953" s="96">
        <v>1680</v>
      </c>
      <c r="AK1953" s="96">
        <v>1440</v>
      </c>
      <c r="AL1953" s="2"/>
      <c r="AM1953" s="95" t="s">
        <v>1866</v>
      </c>
      <c r="AN1953" s="96">
        <v>2300</v>
      </c>
      <c r="AO1953" s="96">
        <v>2190</v>
      </c>
      <c r="AP1953" s="96">
        <v>2070</v>
      </c>
      <c r="AQ1953" s="96">
        <v>1960</v>
      </c>
      <c r="AR1953" s="96">
        <v>1840</v>
      </c>
      <c r="AS1953" s="96">
        <v>1730</v>
      </c>
      <c r="AT1953" s="96">
        <v>1610</v>
      </c>
      <c r="AU1953" s="96">
        <v>1380</v>
      </c>
      <c r="AW1953" s="95" t="s">
        <v>1866</v>
      </c>
      <c r="AX1953" s="96">
        <v>800</v>
      </c>
      <c r="AY1953" s="96">
        <v>760</v>
      </c>
      <c r="AZ1953" s="96">
        <v>720</v>
      </c>
      <c r="BA1953" s="96">
        <v>680</v>
      </c>
      <c r="BB1953" s="96">
        <v>640</v>
      </c>
      <c r="BC1953" s="96">
        <v>600</v>
      </c>
      <c r="BD1953" s="96">
        <v>560</v>
      </c>
      <c r="BE1953" s="96">
        <v>480</v>
      </c>
      <c r="BF1953" s="95" t="s">
        <v>1866</v>
      </c>
      <c r="BG1953" s="96">
        <v>1000</v>
      </c>
      <c r="BH1953" s="96">
        <v>950</v>
      </c>
      <c r="BI1953" s="96">
        <v>900</v>
      </c>
      <c r="BJ1953" s="96">
        <v>850</v>
      </c>
      <c r="BK1953" s="96">
        <v>800</v>
      </c>
      <c r="BL1953" s="96">
        <v>750</v>
      </c>
      <c r="BM1953" s="96">
        <v>700</v>
      </c>
      <c r="BN1953" s="96">
        <v>600</v>
      </c>
      <c r="CH1953" s="2">
        <v>67451</v>
      </c>
      <c r="CI1953" s="2" t="s">
        <v>126</v>
      </c>
      <c r="CP1953" s="3">
        <v>64862</v>
      </c>
      <c r="CQ1953" s="3" t="s">
        <v>34555</v>
      </c>
      <c r="CR1953" s="3" t="s">
        <v>122</v>
      </c>
    </row>
    <row r="1954" spans="19:96" x14ac:dyDescent="0.25">
      <c r="S1954" s="2"/>
      <c r="T1954" s="95" t="s">
        <v>1867</v>
      </c>
      <c r="U1954" s="96">
        <v>900</v>
      </c>
      <c r="V1954" s="96">
        <v>860</v>
      </c>
      <c r="W1954" s="96">
        <v>810</v>
      </c>
      <c r="X1954" s="96">
        <v>770</v>
      </c>
      <c r="Y1954" s="96">
        <v>720</v>
      </c>
      <c r="Z1954" s="96">
        <v>680</v>
      </c>
      <c r="AA1954" s="96">
        <v>630</v>
      </c>
      <c r="AB1954" s="96">
        <v>540</v>
      </c>
      <c r="AC1954" s="95" t="s">
        <v>1867</v>
      </c>
      <c r="AD1954" s="96">
        <v>1400</v>
      </c>
      <c r="AE1954" s="96">
        <v>1330</v>
      </c>
      <c r="AF1954" s="96">
        <v>1260</v>
      </c>
      <c r="AG1954" s="96">
        <v>1190</v>
      </c>
      <c r="AH1954" s="96">
        <v>1120</v>
      </c>
      <c r="AI1954" s="96">
        <v>1050</v>
      </c>
      <c r="AJ1954" s="96">
        <v>980</v>
      </c>
      <c r="AK1954" s="96">
        <v>840</v>
      </c>
      <c r="AL1954" s="2"/>
      <c r="AM1954" s="95" t="s">
        <v>1867</v>
      </c>
      <c r="AN1954" s="96">
        <v>1300</v>
      </c>
      <c r="AO1954" s="96">
        <v>1240</v>
      </c>
      <c r="AP1954" s="96">
        <v>1170</v>
      </c>
      <c r="AQ1954" s="96">
        <v>1110</v>
      </c>
      <c r="AR1954" s="96">
        <v>1040</v>
      </c>
      <c r="AS1954" s="96">
        <v>980</v>
      </c>
      <c r="AT1954" s="96">
        <v>910</v>
      </c>
      <c r="AU1954" s="96">
        <v>780</v>
      </c>
      <c r="AW1954" s="95" t="s">
        <v>1867</v>
      </c>
      <c r="AX1954" s="96">
        <v>400</v>
      </c>
      <c r="AY1954" s="96">
        <v>380</v>
      </c>
      <c r="AZ1954" s="96">
        <v>360</v>
      </c>
      <c r="BA1954" s="96">
        <v>340</v>
      </c>
      <c r="BB1954" s="96">
        <v>320</v>
      </c>
      <c r="BC1954" s="96">
        <v>300</v>
      </c>
      <c r="BD1954" s="96">
        <v>280</v>
      </c>
      <c r="BE1954" s="96">
        <v>240</v>
      </c>
      <c r="BF1954" s="95" t="s">
        <v>1867</v>
      </c>
      <c r="BG1954" s="96">
        <v>600</v>
      </c>
      <c r="BH1954" s="96">
        <v>570</v>
      </c>
      <c r="BI1954" s="96">
        <v>540</v>
      </c>
      <c r="BJ1954" s="96">
        <v>510</v>
      </c>
      <c r="BK1954" s="96">
        <v>480</v>
      </c>
      <c r="BL1954" s="96">
        <v>450</v>
      </c>
      <c r="BM1954" s="96">
        <v>420</v>
      </c>
      <c r="BN1954" s="96">
        <v>360</v>
      </c>
      <c r="CH1954" s="2">
        <v>67452</v>
      </c>
      <c r="CI1954" s="2" t="s">
        <v>126</v>
      </c>
      <c r="CP1954" s="3">
        <v>64864</v>
      </c>
      <c r="CQ1954" s="3" t="s">
        <v>131</v>
      </c>
      <c r="CR1954" s="3" t="s">
        <v>122</v>
      </c>
    </row>
    <row r="1955" spans="19:96" x14ac:dyDescent="0.25">
      <c r="S1955" s="2"/>
      <c r="T1955" s="95" t="s">
        <v>1868</v>
      </c>
      <c r="U1955" s="96">
        <v>1200</v>
      </c>
      <c r="V1955" s="96">
        <v>1140</v>
      </c>
      <c r="W1955" s="96">
        <v>1080</v>
      </c>
      <c r="X1955" s="96">
        <v>1020</v>
      </c>
      <c r="Y1955" s="96">
        <v>960</v>
      </c>
      <c r="Z1955" s="96">
        <v>900</v>
      </c>
      <c r="AA1955" s="96">
        <v>840</v>
      </c>
      <c r="AB1955" s="96">
        <v>720</v>
      </c>
      <c r="AC1955" s="95" t="s">
        <v>1868</v>
      </c>
      <c r="AD1955" s="96">
        <v>1900</v>
      </c>
      <c r="AE1955" s="96">
        <v>1810</v>
      </c>
      <c r="AF1955" s="96">
        <v>1710</v>
      </c>
      <c r="AG1955" s="96">
        <v>1620</v>
      </c>
      <c r="AH1955" s="96">
        <v>1520</v>
      </c>
      <c r="AI1955" s="96">
        <v>1430</v>
      </c>
      <c r="AJ1955" s="96">
        <v>1330</v>
      </c>
      <c r="AK1955" s="96">
        <v>1140</v>
      </c>
      <c r="AL1955" s="2"/>
      <c r="AM1955" s="95" t="s">
        <v>1868</v>
      </c>
      <c r="AN1955" s="96">
        <v>1800</v>
      </c>
      <c r="AO1955" s="96">
        <v>1710</v>
      </c>
      <c r="AP1955" s="96">
        <v>1620</v>
      </c>
      <c r="AQ1955" s="96">
        <v>1530</v>
      </c>
      <c r="AR1955" s="96">
        <v>1440</v>
      </c>
      <c r="AS1955" s="96">
        <v>1350</v>
      </c>
      <c r="AT1955" s="96">
        <v>1260</v>
      </c>
      <c r="AU1955" s="96">
        <v>1080</v>
      </c>
      <c r="AW1955" s="95" t="s">
        <v>1868</v>
      </c>
      <c r="AX1955" s="96">
        <v>600</v>
      </c>
      <c r="AY1955" s="96">
        <v>570</v>
      </c>
      <c r="AZ1955" s="96">
        <v>540</v>
      </c>
      <c r="BA1955" s="96">
        <v>510</v>
      </c>
      <c r="BB1955" s="96">
        <v>480</v>
      </c>
      <c r="BC1955" s="96">
        <v>450</v>
      </c>
      <c r="BD1955" s="96">
        <v>420</v>
      </c>
      <c r="BE1955" s="96">
        <v>360</v>
      </c>
      <c r="BF1955" s="95" t="s">
        <v>1868</v>
      </c>
      <c r="BG1955" s="96">
        <v>800</v>
      </c>
      <c r="BH1955" s="96">
        <v>760</v>
      </c>
      <c r="BI1955" s="96">
        <v>720</v>
      </c>
      <c r="BJ1955" s="96">
        <v>680</v>
      </c>
      <c r="BK1955" s="96">
        <v>640</v>
      </c>
      <c r="BL1955" s="96">
        <v>600</v>
      </c>
      <c r="BM1955" s="96">
        <v>560</v>
      </c>
      <c r="BN1955" s="96">
        <v>480</v>
      </c>
      <c r="CH1955" s="2">
        <v>67453</v>
      </c>
      <c r="CI1955" s="2" t="s">
        <v>126</v>
      </c>
      <c r="CP1955" s="3">
        <v>64867</v>
      </c>
      <c r="CQ1955" s="3" t="s">
        <v>26455</v>
      </c>
      <c r="CR1955" s="3" t="s">
        <v>126</v>
      </c>
    </row>
    <row r="1956" spans="19:96" x14ac:dyDescent="0.25">
      <c r="S1956" s="2"/>
      <c r="T1956" s="95" t="s">
        <v>1869</v>
      </c>
      <c r="U1956" s="96">
        <v>900</v>
      </c>
      <c r="V1956" s="96">
        <v>860</v>
      </c>
      <c r="W1956" s="96">
        <v>810</v>
      </c>
      <c r="X1956" s="96">
        <v>770</v>
      </c>
      <c r="Y1956" s="96">
        <v>720</v>
      </c>
      <c r="Z1956" s="96">
        <v>680</v>
      </c>
      <c r="AA1956" s="96">
        <v>630</v>
      </c>
      <c r="AB1956" s="96">
        <v>540</v>
      </c>
      <c r="AC1956" s="95" t="s">
        <v>1869</v>
      </c>
      <c r="AD1956" s="96">
        <v>1400</v>
      </c>
      <c r="AE1956" s="96">
        <v>1330</v>
      </c>
      <c r="AF1956" s="96">
        <v>1260</v>
      </c>
      <c r="AG1956" s="96">
        <v>1190</v>
      </c>
      <c r="AH1956" s="96">
        <v>1120</v>
      </c>
      <c r="AI1956" s="96">
        <v>1050</v>
      </c>
      <c r="AJ1956" s="96">
        <v>980</v>
      </c>
      <c r="AK1956" s="96">
        <v>840</v>
      </c>
      <c r="AL1956" s="2"/>
      <c r="AM1956" s="95" t="s">
        <v>1869</v>
      </c>
      <c r="AN1956" s="96">
        <v>1300</v>
      </c>
      <c r="AO1956" s="96">
        <v>1240</v>
      </c>
      <c r="AP1956" s="96">
        <v>1170</v>
      </c>
      <c r="AQ1956" s="96">
        <v>1110</v>
      </c>
      <c r="AR1956" s="96">
        <v>1040</v>
      </c>
      <c r="AS1956" s="96">
        <v>980</v>
      </c>
      <c r="AT1956" s="96">
        <v>910</v>
      </c>
      <c r="AU1956" s="96">
        <v>780</v>
      </c>
      <c r="AW1956" s="95" t="s">
        <v>1869</v>
      </c>
      <c r="AX1956" s="96">
        <v>400</v>
      </c>
      <c r="AY1956" s="96">
        <v>380</v>
      </c>
      <c r="AZ1956" s="96">
        <v>360</v>
      </c>
      <c r="BA1956" s="96">
        <v>340</v>
      </c>
      <c r="BB1956" s="96">
        <v>320</v>
      </c>
      <c r="BC1956" s="96">
        <v>300</v>
      </c>
      <c r="BD1956" s="96">
        <v>280</v>
      </c>
      <c r="BE1956" s="96">
        <v>240</v>
      </c>
      <c r="BF1956" s="95" t="s">
        <v>1869</v>
      </c>
      <c r="BG1956" s="96">
        <v>600</v>
      </c>
      <c r="BH1956" s="96">
        <v>570</v>
      </c>
      <c r="BI1956" s="96">
        <v>540</v>
      </c>
      <c r="BJ1956" s="96">
        <v>510</v>
      </c>
      <c r="BK1956" s="96">
        <v>480</v>
      </c>
      <c r="BL1956" s="96">
        <v>450</v>
      </c>
      <c r="BM1956" s="96">
        <v>420</v>
      </c>
      <c r="BN1956" s="96">
        <v>360</v>
      </c>
      <c r="CH1956" s="2">
        <v>67454</v>
      </c>
      <c r="CI1956" s="2" t="s">
        <v>124</v>
      </c>
      <c r="CP1956" s="3">
        <v>64868</v>
      </c>
      <c r="CQ1956" s="3" t="s">
        <v>34556</v>
      </c>
      <c r="CR1956" s="3" t="s">
        <v>124</v>
      </c>
    </row>
    <row r="1957" spans="19:96" x14ac:dyDescent="0.25">
      <c r="S1957" s="2"/>
      <c r="T1957" s="95" t="s">
        <v>1870</v>
      </c>
      <c r="U1957" s="96">
        <v>1000</v>
      </c>
      <c r="V1957" s="96">
        <v>950</v>
      </c>
      <c r="W1957" s="96">
        <v>900</v>
      </c>
      <c r="X1957" s="96">
        <v>850</v>
      </c>
      <c r="Y1957" s="96">
        <v>800</v>
      </c>
      <c r="Z1957" s="96">
        <v>750</v>
      </c>
      <c r="AA1957" s="96">
        <v>700</v>
      </c>
      <c r="AB1957" s="96">
        <v>600</v>
      </c>
      <c r="AC1957" s="95" t="s">
        <v>1870</v>
      </c>
      <c r="AD1957" s="96">
        <v>1600</v>
      </c>
      <c r="AE1957" s="96">
        <v>1520</v>
      </c>
      <c r="AF1957" s="96">
        <v>1440</v>
      </c>
      <c r="AG1957" s="96">
        <v>1360</v>
      </c>
      <c r="AH1957" s="96">
        <v>1280</v>
      </c>
      <c r="AI1957" s="96">
        <v>1200</v>
      </c>
      <c r="AJ1957" s="96">
        <v>1120</v>
      </c>
      <c r="AK1957" s="96">
        <v>960</v>
      </c>
      <c r="AL1957" s="2"/>
      <c r="AM1957" s="95" t="s">
        <v>1870</v>
      </c>
      <c r="AN1957" s="96">
        <v>1500</v>
      </c>
      <c r="AO1957" s="96">
        <v>1430</v>
      </c>
      <c r="AP1957" s="96">
        <v>1350</v>
      </c>
      <c r="AQ1957" s="96">
        <v>1280</v>
      </c>
      <c r="AR1957" s="96">
        <v>1200</v>
      </c>
      <c r="AS1957" s="96">
        <v>1130</v>
      </c>
      <c r="AT1957" s="96">
        <v>1050</v>
      </c>
      <c r="AU1957" s="96">
        <v>900</v>
      </c>
      <c r="AW1957" s="95" t="s">
        <v>1870</v>
      </c>
      <c r="AX1957" s="96">
        <v>500</v>
      </c>
      <c r="AY1957" s="96">
        <v>480</v>
      </c>
      <c r="AZ1957" s="96">
        <v>450</v>
      </c>
      <c r="BA1957" s="96">
        <v>430</v>
      </c>
      <c r="BB1957" s="96">
        <v>400</v>
      </c>
      <c r="BC1957" s="96">
        <v>380</v>
      </c>
      <c r="BD1957" s="96">
        <v>350</v>
      </c>
      <c r="BE1957" s="96">
        <v>300</v>
      </c>
      <c r="BF1957" s="95" t="s">
        <v>1870</v>
      </c>
      <c r="BG1957" s="96">
        <v>600</v>
      </c>
      <c r="BH1957" s="96">
        <v>570</v>
      </c>
      <c r="BI1957" s="96">
        <v>540</v>
      </c>
      <c r="BJ1957" s="96">
        <v>510</v>
      </c>
      <c r="BK1957" s="96">
        <v>480</v>
      </c>
      <c r="BL1957" s="96">
        <v>450</v>
      </c>
      <c r="BM1957" s="96">
        <v>420</v>
      </c>
      <c r="BN1957" s="96">
        <v>360</v>
      </c>
      <c r="CH1957" s="2">
        <v>67468</v>
      </c>
      <c r="CI1957" s="2" t="s">
        <v>124</v>
      </c>
      <c r="CP1957" s="3">
        <v>64872</v>
      </c>
      <c r="CQ1957" s="3" t="s">
        <v>14002</v>
      </c>
      <c r="CR1957" s="3" t="s">
        <v>126</v>
      </c>
    </row>
    <row r="1958" spans="19:96" x14ac:dyDescent="0.25">
      <c r="S1958" s="2"/>
      <c r="T1958" s="95" t="s">
        <v>30917</v>
      </c>
      <c r="U1958" s="96">
        <v>1300</v>
      </c>
      <c r="V1958" s="96">
        <v>1240</v>
      </c>
      <c r="W1958" s="96">
        <v>1170</v>
      </c>
      <c r="X1958" s="96">
        <v>1110</v>
      </c>
      <c r="Y1958" s="96">
        <v>1040</v>
      </c>
      <c r="Z1958" s="96">
        <v>980</v>
      </c>
      <c r="AA1958" s="96">
        <v>910</v>
      </c>
      <c r="AB1958" s="96">
        <v>780</v>
      </c>
      <c r="AC1958" s="95" t="s">
        <v>30917</v>
      </c>
      <c r="AD1958" s="96">
        <v>2100</v>
      </c>
      <c r="AE1958" s="96">
        <v>2000</v>
      </c>
      <c r="AF1958" s="96">
        <v>1890</v>
      </c>
      <c r="AG1958" s="96">
        <v>1790</v>
      </c>
      <c r="AH1958" s="96">
        <v>1680</v>
      </c>
      <c r="AI1958" s="96">
        <v>1580</v>
      </c>
      <c r="AJ1958" s="96">
        <v>1470</v>
      </c>
      <c r="AK1958" s="96">
        <v>1260</v>
      </c>
      <c r="AL1958" s="2"/>
      <c r="AM1958" s="95" t="s">
        <v>30917</v>
      </c>
      <c r="AN1958" s="96">
        <v>1900</v>
      </c>
      <c r="AO1958" s="96">
        <v>1810</v>
      </c>
      <c r="AP1958" s="96">
        <v>1710</v>
      </c>
      <c r="AQ1958" s="96">
        <v>1620</v>
      </c>
      <c r="AR1958" s="96">
        <v>1520</v>
      </c>
      <c r="AS1958" s="96">
        <v>1430</v>
      </c>
      <c r="AT1958" s="96">
        <v>1330</v>
      </c>
      <c r="AU1958" s="96">
        <v>1140</v>
      </c>
      <c r="AW1958" s="95" t="s">
        <v>30917</v>
      </c>
      <c r="AX1958" s="96">
        <v>600</v>
      </c>
      <c r="AY1958" s="96">
        <v>570</v>
      </c>
      <c r="AZ1958" s="96">
        <v>540</v>
      </c>
      <c r="BA1958" s="96">
        <v>510</v>
      </c>
      <c r="BB1958" s="96">
        <v>480</v>
      </c>
      <c r="BC1958" s="96">
        <v>450</v>
      </c>
      <c r="BD1958" s="96">
        <v>420</v>
      </c>
      <c r="BE1958" s="96">
        <v>360</v>
      </c>
      <c r="BF1958" s="95" t="s">
        <v>30917</v>
      </c>
      <c r="BG1958" s="96">
        <v>800</v>
      </c>
      <c r="BH1958" s="96">
        <v>760</v>
      </c>
      <c r="BI1958" s="96">
        <v>720</v>
      </c>
      <c r="BJ1958" s="96">
        <v>680</v>
      </c>
      <c r="BK1958" s="96">
        <v>640</v>
      </c>
      <c r="BL1958" s="96">
        <v>600</v>
      </c>
      <c r="BM1958" s="96">
        <v>560</v>
      </c>
      <c r="BN1958" s="96">
        <v>480</v>
      </c>
      <c r="CH1958" s="2">
        <v>67469</v>
      </c>
      <c r="CI1958" s="2" t="s">
        <v>124</v>
      </c>
      <c r="CP1958" s="3">
        <v>64873</v>
      </c>
      <c r="CQ1958" s="3" t="s">
        <v>16648</v>
      </c>
      <c r="CR1958" s="3" t="s">
        <v>126</v>
      </c>
    </row>
    <row r="1959" spans="19:96" x14ac:dyDescent="0.25">
      <c r="S1959" s="2"/>
      <c r="T1959" s="95" t="s">
        <v>1871</v>
      </c>
      <c r="U1959" s="96">
        <v>1000</v>
      </c>
      <c r="V1959" s="96">
        <v>950</v>
      </c>
      <c r="W1959" s="96">
        <v>900</v>
      </c>
      <c r="X1959" s="96">
        <v>850</v>
      </c>
      <c r="Y1959" s="96">
        <v>800</v>
      </c>
      <c r="Z1959" s="96">
        <v>750</v>
      </c>
      <c r="AA1959" s="96">
        <v>700</v>
      </c>
      <c r="AB1959" s="96">
        <v>600</v>
      </c>
      <c r="AC1959" s="95" t="s">
        <v>1871</v>
      </c>
      <c r="AD1959" s="96">
        <v>1600</v>
      </c>
      <c r="AE1959" s="96">
        <v>1520</v>
      </c>
      <c r="AF1959" s="96">
        <v>1440</v>
      </c>
      <c r="AG1959" s="96">
        <v>1360</v>
      </c>
      <c r="AH1959" s="96">
        <v>1280</v>
      </c>
      <c r="AI1959" s="96">
        <v>1200</v>
      </c>
      <c r="AJ1959" s="96">
        <v>1120</v>
      </c>
      <c r="AK1959" s="96">
        <v>960</v>
      </c>
      <c r="AL1959" s="2"/>
      <c r="AM1959" s="95" t="s">
        <v>1871</v>
      </c>
      <c r="AN1959" s="96">
        <v>1500</v>
      </c>
      <c r="AO1959" s="96">
        <v>1430</v>
      </c>
      <c r="AP1959" s="96">
        <v>1350</v>
      </c>
      <c r="AQ1959" s="96">
        <v>1280</v>
      </c>
      <c r="AR1959" s="96">
        <v>1200</v>
      </c>
      <c r="AS1959" s="96">
        <v>1130</v>
      </c>
      <c r="AT1959" s="96">
        <v>1050</v>
      </c>
      <c r="AU1959" s="96">
        <v>900</v>
      </c>
      <c r="AW1959" s="95" t="s">
        <v>1871</v>
      </c>
      <c r="AX1959" s="96">
        <v>500</v>
      </c>
      <c r="AY1959" s="96">
        <v>480</v>
      </c>
      <c r="AZ1959" s="96">
        <v>450</v>
      </c>
      <c r="BA1959" s="96">
        <v>430</v>
      </c>
      <c r="BB1959" s="96">
        <v>400</v>
      </c>
      <c r="BC1959" s="96">
        <v>380</v>
      </c>
      <c r="BD1959" s="96">
        <v>350</v>
      </c>
      <c r="BE1959" s="96">
        <v>300</v>
      </c>
      <c r="BF1959" s="95" t="s">
        <v>1871</v>
      </c>
      <c r="BG1959" s="96">
        <v>700</v>
      </c>
      <c r="BH1959" s="96">
        <v>670</v>
      </c>
      <c r="BI1959" s="96">
        <v>630</v>
      </c>
      <c r="BJ1959" s="96">
        <v>600</v>
      </c>
      <c r="BK1959" s="96">
        <v>560</v>
      </c>
      <c r="BL1959" s="96">
        <v>530</v>
      </c>
      <c r="BM1959" s="96">
        <v>490</v>
      </c>
      <c r="BN1959" s="96">
        <v>420</v>
      </c>
      <c r="CH1959" s="2">
        <v>67470</v>
      </c>
      <c r="CI1959" s="2" t="s">
        <v>126</v>
      </c>
      <c r="CP1959" s="3">
        <v>64875</v>
      </c>
      <c r="CQ1959" s="3" t="s">
        <v>34557</v>
      </c>
      <c r="CR1959" s="3" t="s">
        <v>122</v>
      </c>
    </row>
    <row r="1960" spans="19:96" x14ac:dyDescent="0.25">
      <c r="S1960" s="2"/>
      <c r="T1960" s="95" t="s">
        <v>1872</v>
      </c>
      <c r="U1960" s="96">
        <v>900</v>
      </c>
      <c r="V1960" s="96">
        <v>860</v>
      </c>
      <c r="W1960" s="96">
        <v>810</v>
      </c>
      <c r="X1960" s="96">
        <v>770</v>
      </c>
      <c r="Y1960" s="96">
        <v>720</v>
      </c>
      <c r="Z1960" s="96">
        <v>680</v>
      </c>
      <c r="AA1960" s="96">
        <v>630</v>
      </c>
      <c r="AB1960" s="96">
        <v>540</v>
      </c>
      <c r="AC1960" s="95" t="s">
        <v>1872</v>
      </c>
      <c r="AD1960" s="96">
        <v>1400</v>
      </c>
      <c r="AE1960" s="96">
        <v>1330</v>
      </c>
      <c r="AF1960" s="96">
        <v>1260</v>
      </c>
      <c r="AG1960" s="96">
        <v>1190</v>
      </c>
      <c r="AH1960" s="96">
        <v>1120</v>
      </c>
      <c r="AI1960" s="96">
        <v>1050</v>
      </c>
      <c r="AJ1960" s="96">
        <v>980</v>
      </c>
      <c r="AK1960" s="96">
        <v>840</v>
      </c>
      <c r="AL1960" s="2"/>
      <c r="AM1960" s="95" t="s">
        <v>1872</v>
      </c>
      <c r="AN1960" s="96">
        <v>1400</v>
      </c>
      <c r="AO1960" s="96">
        <v>1330</v>
      </c>
      <c r="AP1960" s="96">
        <v>1260</v>
      </c>
      <c r="AQ1960" s="96">
        <v>1190</v>
      </c>
      <c r="AR1960" s="96">
        <v>1120</v>
      </c>
      <c r="AS1960" s="96">
        <v>1050</v>
      </c>
      <c r="AT1960" s="96">
        <v>980</v>
      </c>
      <c r="AU1960" s="96">
        <v>840</v>
      </c>
      <c r="AW1960" s="95" t="s">
        <v>1872</v>
      </c>
      <c r="AX1960" s="96">
        <v>500</v>
      </c>
      <c r="AY1960" s="96">
        <v>480</v>
      </c>
      <c r="AZ1960" s="96">
        <v>450</v>
      </c>
      <c r="BA1960" s="96">
        <v>430</v>
      </c>
      <c r="BB1960" s="96">
        <v>400</v>
      </c>
      <c r="BC1960" s="96">
        <v>380</v>
      </c>
      <c r="BD1960" s="96">
        <v>350</v>
      </c>
      <c r="BE1960" s="96">
        <v>300</v>
      </c>
      <c r="BF1960" s="95" t="s">
        <v>1872</v>
      </c>
      <c r="BG1960" s="96">
        <v>600</v>
      </c>
      <c r="BH1960" s="96">
        <v>570</v>
      </c>
      <c r="BI1960" s="96">
        <v>540</v>
      </c>
      <c r="BJ1960" s="96">
        <v>510</v>
      </c>
      <c r="BK1960" s="96">
        <v>480</v>
      </c>
      <c r="BL1960" s="96">
        <v>450</v>
      </c>
      <c r="BM1960" s="96">
        <v>420</v>
      </c>
      <c r="BN1960" s="96">
        <v>360</v>
      </c>
      <c r="CH1960" s="2">
        <v>67471</v>
      </c>
      <c r="CI1960" s="2" t="s">
        <v>126</v>
      </c>
      <c r="CP1960" s="3">
        <v>64878</v>
      </c>
      <c r="CQ1960" s="3" t="s">
        <v>26456</v>
      </c>
      <c r="CR1960" s="3" t="s">
        <v>124</v>
      </c>
    </row>
    <row r="1961" spans="19:96" x14ac:dyDescent="0.25">
      <c r="S1961" s="2"/>
      <c r="T1961" s="95" t="s">
        <v>1873</v>
      </c>
      <c r="U1961" s="96">
        <v>1300</v>
      </c>
      <c r="V1961" s="96">
        <v>1240</v>
      </c>
      <c r="W1961" s="96">
        <v>1170</v>
      </c>
      <c r="X1961" s="96">
        <v>1110</v>
      </c>
      <c r="Y1961" s="96">
        <v>1040</v>
      </c>
      <c r="Z1961" s="96">
        <v>980</v>
      </c>
      <c r="AA1961" s="96">
        <v>910</v>
      </c>
      <c r="AB1961" s="96">
        <v>780</v>
      </c>
      <c r="AC1961" s="95" t="s">
        <v>1873</v>
      </c>
      <c r="AD1961" s="96">
        <v>2100</v>
      </c>
      <c r="AE1961" s="96">
        <v>2000</v>
      </c>
      <c r="AF1961" s="96">
        <v>1890</v>
      </c>
      <c r="AG1961" s="96">
        <v>1790</v>
      </c>
      <c r="AH1961" s="96">
        <v>1680</v>
      </c>
      <c r="AI1961" s="96">
        <v>1580</v>
      </c>
      <c r="AJ1961" s="96">
        <v>1470</v>
      </c>
      <c r="AK1961" s="96">
        <v>1260</v>
      </c>
      <c r="AL1961" s="2"/>
      <c r="AM1961" s="95" t="s">
        <v>1873</v>
      </c>
      <c r="AN1961" s="96">
        <v>1900</v>
      </c>
      <c r="AO1961" s="96">
        <v>1810</v>
      </c>
      <c r="AP1961" s="96">
        <v>1710</v>
      </c>
      <c r="AQ1961" s="96">
        <v>1620</v>
      </c>
      <c r="AR1961" s="96">
        <v>1520</v>
      </c>
      <c r="AS1961" s="96">
        <v>1430</v>
      </c>
      <c r="AT1961" s="96">
        <v>1330</v>
      </c>
      <c r="AU1961" s="96">
        <v>1140</v>
      </c>
      <c r="AW1961" s="95" t="s">
        <v>1873</v>
      </c>
      <c r="AX1961" s="96">
        <v>600</v>
      </c>
      <c r="AY1961" s="96">
        <v>570</v>
      </c>
      <c r="AZ1961" s="96">
        <v>540</v>
      </c>
      <c r="BA1961" s="96">
        <v>510</v>
      </c>
      <c r="BB1961" s="96">
        <v>480</v>
      </c>
      <c r="BC1961" s="96">
        <v>450</v>
      </c>
      <c r="BD1961" s="96">
        <v>420</v>
      </c>
      <c r="BE1961" s="96">
        <v>360</v>
      </c>
      <c r="BF1961" s="95" t="s">
        <v>1873</v>
      </c>
      <c r="BG1961" s="96">
        <v>800</v>
      </c>
      <c r="BH1961" s="96">
        <v>760</v>
      </c>
      <c r="BI1961" s="96">
        <v>720</v>
      </c>
      <c r="BJ1961" s="96">
        <v>680</v>
      </c>
      <c r="BK1961" s="96">
        <v>640</v>
      </c>
      <c r="BL1961" s="96">
        <v>600</v>
      </c>
      <c r="BM1961" s="96">
        <v>560</v>
      </c>
      <c r="BN1961" s="96">
        <v>480</v>
      </c>
      <c r="CH1961" s="2">
        <v>67472</v>
      </c>
      <c r="CI1961" s="2" t="s">
        <v>124</v>
      </c>
      <c r="CP1961" s="3">
        <v>64881</v>
      </c>
      <c r="CQ1961" s="3" t="s">
        <v>279</v>
      </c>
      <c r="CR1961" s="3" t="s">
        <v>124</v>
      </c>
    </row>
    <row r="1962" spans="19:96" x14ac:dyDescent="0.25">
      <c r="S1962" s="2"/>
      <c r="T1962" s="95" t="s">
        <v>1874</v>
      </c>
      <c r="U1962" s="96">
        <v>800</v>
      </c>
      <c r="V1962" s="96">
        <v>760</v>
      </c>
      <c r="W1962" s="96">
        <v>720</v>
      </c>
      <c r="X1962" s="96">
        <v>680</v>
      </c>
      <c r="Y1962" s="96">
        <v>640</v>
      </c>
      <c r="Z1962" s="96">
        <v>600</v>
      </c>
      <c r="AA1962" s="96">
        <v>560</v>
      </c>
      <c r="AB1962" s="96">
        <v>480</v>
      </c>
      <c r="AC1962" s="95" t="s">
        <v>1874</v>
      </c>
      <c r="AD1962" s="96">
        <v>1300</v>
      </c>
      <c r="AE1962" s="96">
        <v>1240</v>
      </c>
      <c r="AF1962" s="96">
        <v>1170</v>
      </c>
      <c r="AG1962" s="96">
        <v>1110</v>
      </c>
      <c r="AH1962" s="96">
        <v>1040</v>
      </c>
      <c r="AI1962" s="96">
        <v>980</v>
      </c>
      <c r="AJ1962" s="96">
        <v>910</v>
      </c>
      <c r="AK1962" s="96">
        <v>780</v>
      </c>
      <c r="AL1962" s="2"/>
      <c r="AM1962" s="95" t="s">
        <v>1874</v>
      </c>
      <c r="AN1962" s="96">
        <v>1200</v>
      </c>
      <c r="AO1962" s="96">
        <v>1140</v>
      </c>
      <c r="AP1962" s="96">
        <v>1080</v>
      </c>
      <c r="AQ1962" s="96">
        <v>1020</v>
      </c>
      <c r="AR1962" s="96">
        <v>960</v>
      </c>
      <c r="AS1962" s="96">
        <v>900</v>
      </c>
      <c r="AT1962" s="96">
        <v>840</v>
      </c>
      <c r="AU1962" s="96">
        <v>720</v>
      </c>
      <c r="AW1962" s="95" t="s">
        <v>1874</v>
      </c>
      <c r="AX1962" s="96">
        <v>400</v>
      </c>
      <c r="AY1962" s="96">
        <v>380</v>
      </c>
      <c r="AZ1962" s="96">
        <v>360</v>
      </c>
      <c r="BA1962" s="96">
        <v>340</v>
      </c>
      <c r="BB1962" s="96">
        <v>320</v>
      </c>
      <c r="BC1962" s="96">
        <v>300</v>
      </c>
      <c r="BD1962" s="96">
        <v>280</v>
      </c>
      <c r="BE1962" s="96">
        <v>240</v>
      </c>
      <c r="BF1962" s="95" t="s">
        <v>1874</v>
      </c>
      <c r="BG1962" s="96">
        <v>500</v>
      </c>
      <c r="BH1962" s="96">
        <v>480</v>
      </c>
      <c r="BI1962" s="96">
        <v>450</v>
      </c>
      <c r="BJ1962" s="96">
        <v>430</v>
      </c>
      <c r="BK1962" s="96">
        <v>400</v>
      </c>
      <c r="BL1962" s="96">
        <v>380</v>
      </c>
      <c r="BM1962" s="96">
        <v>350</v>
      </c>
      <c r="BN1962" s="96">
        <v>300</v>
      </c>
      <c r="CH1962" s="2">
        <v>67474</v>
      </c>
      <c r="CI1962" s="2" t="s">
        <v>126</v>
      </c>
      <c r="CP1962" s="3">
        <v>64882</v>
      </c>
      <c r="CQ1962" s="3" t="s">
        <v>34558</v>
      </c>
      <c r="CR1962" s="3" t="s">
        <v>126</v>
      </c>
    </row>
    <row r="1963" spans="19:96" x14ac:dyDescent="0.25">
      <c r="S1963" s="2"/>
      <c r="T1963" s="95" t="s">
        <v>1875</v>
      </c>
      <c r="U1963" s="96">
        <v>1500</v>
      </c>
      <c r="V1963" s="96">
        <v>1430</v>
      </c>
      <c r="W1963" s="96">
        <v>1350</v>
      </c>
      <c r="X1963" s="96">
        <v>1280</v>
      </c>
      <c r="Y1963" s="96">
        <v>1200</v>
      </c>
      <c r="Z1963" s="96">
        <v>1130</v>
      </c>
      <c r="AA1963" s="96">
        <v>1050</v>
      </c>
      <c r="AB1963" s="96">
        <v>900</v>
      </c>
      <c r="AC1963" s="95" t="s">
        <v>1875</v>
      </c>
      <c r="AD1963" s="96">
        <v>2400</v>
      </c>
      <c r="AE1963" s="96">
        <v>2280</v>
      </c>
      <c r="AF1963" s="96">
        <v>2160</v>
      </c>
      <c r="AG1963" s="96">
        <v>2040</v>
      </c>
      <c r="AH1963" s="96">
        <v>1920</v>
      </c>
      <c r="AI1963" s="96">
        <v>1800</v>
      </c>
      <c r="AJ1963" s="96">
        <v>1680</v>
      </c>
      <c r="AK1963" s="96">
        <v>1440</v>
      </c>
      <c r="AL1963" s="2"/>
      <c r="AM1963" s="95" t="s">
        <v>1875</v>
      </c>
      <c r="AN1963" s="96">
        <v>2200</v>
      </c>
      <c r="AO1963" s="96">
        <v>2090</v>
      </c>
      <c r="AP1963" s="96">
        <v>1980</v>
      </c>
      <c r="AQ1963" s="96">
        <v>1870</v>
      </c>
      <c r="AR1963" s="96">
        <v>1760</v>
      </c>
      <c r="AS1963" s="96">
        <v>1650</v>
      </c>
      <c r="AT1963" s="96">
        <v>1540</v>
      </c>
      <c r="AU1963" s="96">
        <v>1320</v>
      </c>
      <c r="AW1963" s="95" t="s">
        <v>1875</v>
      </c>
      <c r="AX1963" s="96">
        <v>700</v>
      </c>
      <c r="AY1963" s="96">
        <v>670</v>
      </c>
      <c r="AZ1963" s="96">
        <v>630</v>
      </c>
      <c r="BA1963" s="96">
        <v>600</v>
      </c>
      <c r="BB1963" s="96">
        <v>560</v>
      </c>
      <c r="BC1963" s="96">
        <v>530</v>
      </c>
      <c r="BD1963" s="96">
        <v>490</v>
      </c>
      <c r="BE1963" s="96">
        <v>420</v>
      </c>
      <c r="BF1963" s="95" t="s">
        <v>1875</v>
      </c>
      <c r="BG1963" s="96">
        <v>1000</v>
      </c>
      <c r="BH1963" s="96">
        <v>950</v>
      </c>
      <c r="BI1963" s="96">
        <v>900</v>
      </c>
      <c r="BJ1963" s="96">
        <v>850</v>
      </c>
      <c r="BK1963" s="96">
        <v>800</v>
      </c>
      <c r="BL1963" s="96">
        <v>750</v>
      </c>
      <c r="BM1963" s="96">
        <v>700</v>
      </c>
      <c r="BN1963" s="96">
        <v>600</v>
      </c>
      <c r="CH1963" s="2">
        <v>67477</v>
      </c>
      <c r="CI1963" s="2" t="s">
        <v>124</v>
      </c>
      <c r="CP1963" s="3">
        <v>64883</v>
      </c>
      <c r="CQ1963" s="3" t="s">
        <v>34559</v>
      </c>
      <c r="CR1963" s="3" t="s">
        <v>126</v>
      </c>
    </row>
    <row r="1964" spans="19:96" x14ac:dyDescent="0.25">
      <c r="S1964" s="2"/>
      <c r="T1964" s="95" t="s">
        <v>1876</v>
      </c>
      <c r="U1964" s="96">
        <v>700</v>
      </c>
      <c r="V1964" s="96">
        <v>670</v>
      </c>
      <c r="W1964" s="96">
        <v>630</v>
      </c>
      <c r="X1964" s="96">
        <v>600</v>
      </c>
      <c r="Y1964" s="96">
        <v>560</v>
      </c>
      <c r="Z1964" s="96">
        <v>530</v>
      </c>
      <c r="AA1964" s="96">
        <v>490</v>
      </c>
      <c r="AB1964" s="96">
        <v>420</v>
      </c>
      <c r="AC1964" s="95" t="s">
        <v>1876</v>
      </c>
      <c r="AD1964" s="96">
        <v>1100</v>
      </c>
      <c r="AE1964" s="96">
        <v>1050</v>
      </c>
      <c r="AF1964" s="96">
        <v>990</v>
      </c>
      <c r="AG1964" s="96">
        <v>940</v>
      </c>
      <c r="AH1964" s="96">
        <v>880</v>
      </c>
      <c r="AI1964" s="96">
        <v>830</v>
      </c>
      <c r="AJ1964" s="96">
        <v>770</v>
      </c>
      <c r="AK1964" s="96">
        <v>660</v>
      </c>
      <c r="AL1964" s="2"/>
      <c r="AM1964" s="95" t="s">
        <v>1876</v>
      </c>
      <c r="AN1964" s="96">
        <v>1000</v>
      </c>
      <c r="AO1964" s="96">
        <v>950</v>
      </c>
      <c r="AP1964" s="96">
        <v>900</v>
      </c>
      <c r="AQ1964" s="96">
        <v>850</v>
      </c>
      <c r="AR1964" s="96">
        <v>800</v>
      </c>
      <c r="AS1964" s="96">
        <v>750</v>
      </c>
      <c r="AT1964" s="96">
        <v>700</v>
      </c>
      <c r="AU1964" s="96">
        <v>600</v>
      </c>
      <c r="AW1964" s="95" t="s">
        <v>1876</v>
      </c>
      <c r="AX1964" s="96">
        <v>300</v>
      </c>
      <c r="AY1964" s="96">
        <v>290</v>
      </c>
      <c r="AZ1964" s="96">
        <v>270</v>
      </c>
      <c r="BA1964" s="96">
        <v>260</v>
      </c>
      <c r="BB1964" s="96">
        <v>240</v>
      </c>
      <c r="BC1964" s="96">
        <v>230</v>
      </c>
      <c r="BD1964" s="96">
        <v>210</v>
      </c>
      <c r="BE1964" s="96">
        <v>180</v>
      </c>
      <c r="BF1964" s="95" t="s">
        <v>1876</v>
      </c>
      <c r="BG1964" s="96">
        <v>400</v>
      </c>
      <c r="BH1964" s="96">
        <v>380</v>
      </c>
      <c r="BI1964" s="96">
        <v>360</v>
      </c>
      <c r="BJ1964" s="96">
        <v>340</v>
      </c>
      <c r="BK1964" s="96">
        <v>320</v>
      </c>
      <c r="BL1964" s="96">
        <v>300</v>
      </c>
      <c r="BM1964" s="96">
        <v>280</v>
      </c>
      <c r="BN1964" s="96">
        <v>240</v>
      </c>
      <c r="CH1964" s="2">
        <v>67479</v>
      </c>
      <c r="CI1964" s="2" t="s">
        <v>126</v>
      </c>
      <c r="CP1964" s="3">
        <v>64886</v>
      </c>
      <c r="CQ1964" s="3" t="s">
        <v>33813</v>
      </c>
      <c r="CR1964" s="3" t="s">
        <v>122</v>
      </c>
    </row>
    <row r="1965" spans="19:96" x14ac:dyDescent="0.25">
      <c r="S1965" s="2"/>
      <c r="T1965" s="95" t="s">
        <v>1877</v>
      </c>
      <c r="U1965" s="96">
        <v>700</v>
      </c>
      <c r="V1965" s="96">
        <v>670</v>
      </c>
      <c r="W1965" s="96">
        <v>630</v>
      </c>
      <c r="X1965" s="96">
        <v>600</v>
      </c>
      <c r="Y1965" s="96">
        <v>560</v>
      </c>
      <c r="Z1965" s="96">
        <v>530</v>
      </c>
      <c r="AA1965" s="96">
        <v>490</v>
      </c>
      <c r="AB1965" s="96">
        <v>420</v>
      </c>
      <c r="AC1965" s="95" t="s">
        <v>1877</v>
      </c>
      <c r="AD1965" s="96">
        <v>1100</v>
      </c>
      <c r="AE1965" s="96">
        <v>1050</v>
      </c>
      <c r="AF1965" s="96">
        <v>990</v>
      </c>
      <c r="AG1965" s="96">
        <v>940</v>
      </c>
      <c r="AH1965" s="96">
        <v>880</v>
      </c>
      <c r="AI1965" s="96">
        <v>830</v>
      </c>
      <c r="AJ1965" s="96">
        <v>770</v>
      </c>
      <c r="AK1965" s="96">
        <v>660</v>
      </c>
      <c r="AL1965" s="2"/>
      <c r="AM1965" s="95" t="s">
        <v>1877</v>
      </c>
      <c r="AN1965" s="96">
        <v>1000</v>
      </c>
      <c r="AO1965" s="96">
        <v>950</v>
      </c>
      <c r="AP1965" s="96">
        <v>900</v>
      </c>
      <c r="AQ1965" s="96">
        <v>850</v>
      </c>
      <c r="AR1965" s="96">
        <v>800</v>
      </c>
      <c r="AS1965" s="96">
        <v>750</v>
      </c>
      <c r="AT1965" s="96">
        <v>700</v>
      </c>
      <c r="AU1965" s="96">
        <v>600</v>
      </c>
      <c r="AW1965" s="95" t="s">
        <v>1877</v>
      </c>
      <c r="AX1965" s="96">
        <v>300</v>
      </c>
      <c r="AY1965" s="96">
        <v>290</v>
      </c>
      <c r="AZ1965" s="96">
        <v>270</v>
      </c>
      <c r="BA1965" s="96">
        <v>260</v>
      </c>
      <c r="BB1965" s="96">
        <v>240</v>
      </c>
      <c r="BC1965" s="96">
        <v>230</v>
      </c>
      <c r="BD1965" s="96">
        <v>210</v>
      </c>
      <c r="BE1965" s="96">
        <v>180</v>
      </c>
      <c r="BF1965" s="95" t="s">
        <v>1877</v>
      </c>
      <c r="BG1965" s="96">
        <v>400</v>
      </c>
      <c r="BH1965" s="96">
        <v>380</v>
      </c>
      <c r="BI1965" s="96">
        <v>360</v>
      </c>
      <c r="BJ1965" s="96">
        <v>340</v>
      </c>
      <c r="BK1965" s="96">
        <v>320</v>
      </c>
      <c r="BL1965" s="96">
        <v>300</v>
      </c>
      <c r="BM1965" s="96">
        <v>280</v>
      </c>
      <c r="BN1965" s="96">
        <v>240</v>
      </c>
      <c r="CH1965" s="2">
        <v>67495</v>
      </c>
      <c r="CI1965" s="2" t="s">
        <v>122</v>
      </c>
      <c r="CP1965" s="3">
        <v>64888</v>
      </c>
      <c r="CQ1965" s="3" t="s">
        <v>24700</v>
      </c>
      <c r="CR1965" s="3" t="s">
        <v>122</v>
      </c>
    </row>
    <row r="1966" spans="19:96" x14ac:dyDescent="0.25">
      <c r="S1966" s="2"/>
      <c r="T1966" s="95" t="s">
        <v>1878</v>
      </c>
      <c r="U1966" s="96">
        <v>700</v>
      </c>
      <c r="V1966" s="96">
        <v>670</v>
      </c>
      <c r="W1966" s="96">
        <v>630</v>
      </c>
      <c r="X1966" s="96">
        <v>600</v>
      </c>
      <c r="Y1966" s="96">
        <v>560</v>
      </c>
      <c r="Z1966" s="96">
        <v>530</v>
      </c>
      <c r="AA1966" s="96">
        <v>490</v>
      </c>
      <c r="AB1966" s="96">
        <v>420</v>
      </c>
      <c r="AC1966" s="95" t="s">
        <v>1878</v>
      </c>
      <c r="AD1966" s="96">
        <v>1100</v>
      </c>
      <c r="AE1966" s="96">
        <v>1050</v>
      </c>
      <c r="AF1966" s="96">
        <v>990</v>
      </c>
      <c r="AG1966" s="96">
        <v>940</v>
      </c>
      <c r="AH1966" s="96">
        <v>880</v>
      </c>
      <c r="AI1966" s="96">
        <v>830</v>
      </c>
      <c r="AJ1966" s="96">
        <v>770</v>
      </c>
      <c r="AK1966" s="96">
        <v>660</v>
      </c>
      <c r="AL1966" s="2"/>
      <c r="AM1966" s="95" t="s">
        <v>1878</v>
      </c>
      <c r="AN1966" s="96">
        <v>1100</v>
      </c>
      <c r="AO1966" s="96">
        <v>1050</v>
      </c>
      <c r="AP1966" s="96">
        <v>990</v>
      </c>
      <c r="AQ1966" s="96">
        <v>940</v>
      </c>
      <c r="AR1966" s="96">
        <v>880</v>
      </c>
      <c r="AS1966" s="96">
        <v>830</v>
      </c>
      <c r="AT1966" s="96">
        <v>770</v>
      </c>
      <c r="AU1966" s="96">
        <v>660</v>
      </c>
      <c r="AW1966" s="95" t="s">
        <v>1878</v>
      </c>
      <c r="AX1966" s="96">
        <v>400</v>
      </c>
      <c r="AY1966" s="96">
        <v>380</v>
      </c>
      <c r="AZ1966" s="96">
        <v>360</v>
      </c>
      <c r="BA1966" s="96">
        <v>340</v>
      </c>
      <c r="BB1966" s="96">
        <v>320</v>
      </c>
      <c r="BC1966" s="96">
        <v>300</v>
      </c>
      <c r="BD1966" s="96">
        <v>280</v>
      </c>
      <c r="BE1966" s="96">
        <v>240</v>
      </c>
      <c r="BF1966" s="95" t="s">
        <v>1878</v>
      </c>
      <c r="BG1966" s="96">
        <v>500</v>
      </c>
      <c r="BH1966" s="96">
        <v>480</v>
      </c>
      <c r="BI1966" s="96">
        <v>450</v>
      </c>
      <c r="BJ1966" s="96">
        <v>430</v>
      </c>
      <c r="BK1966" s="96">
        <v>400</v>
      </c>
      <c r="BL1966" s="96">
        <v>380</v>
      </c>
      <c r="BM1966" s="96">
        <v>350</v>
      </c>
      <c r="BN1966" s="96">
        <v>300</v>
      </c>
      <c r="CH1966" s="2">
        <v>67496</v>
      </c>
      <c r="CI1966" s="2" t="s">
        <v>122</v>
      </c>
      <c r="CP1966" s="3">
        <v>64889</v>
      </c>
      <c r="CQ1966" s="3" t="s">
        <v>26457</v>
      </c>
      <c r="CR1966" s="3" t="s">
        <v>122</v>
      </c>
    </row>
    <row r="1967" spans="19:96" x14ac:dyDescent="0.25">
      <c r="S1967" s="2"/>
      <c r="T1967" s="95" t="s">
        <v>1879</v>
      </c>
      <c r="U1967" s="96">
        <v>700</v>
      </c>
      <c r="V1967" s="96">
        <v>670</v>
      </c>
      <c r="W1967" s="96">
        <v>630</v>
      </c>
      <c r="X1967" s="96">
        <v>600</v>
      </c>
      <c r="Y1967" s="96">
        <v>560</v>
      </c>
      <c r="Z1967" s="96">
        <v>530</v>
      </c>
      <c r="AA1967" s="96">
        <v>490</v>
      </c>
      <c r="AB1967" s="96">
        <v>420</v>
      </c>
      <c r="AC1967" s="95" t="s">
        <v>1879</v>
      </c>
      <c r="AD1967" s="96">
        <v>1100</v>
      </c>
      <c r="AE1967" s="96">
        <v>1050</v>
      </c>
      <c r="AF1967" s="96">
        <v>990</v>
      </c>
      <c r="AG1967" s="96">
        <v>940</v>
      </c>
      <c r="AH1967" s="96">
        <v>880</v>
      </c>
      <c r="AI1967" s="96">
        <v>830</v>
      </c>
      <c r="AJ1967" s="96">
        <v>770</v>
      </c>
      <c r="AK1967" s="96">
        <v>660</v>
      </c>
      <c r="AL1967" s="2"/>
      <c r="AM1967" s="95" t="s">
        <v>1879</v>
      </c>
      <c r="AN1967" s="96">
        <v>1100</v>
      </c>
      <c r="AO1967" s="96">
        <v>1050</v>
      </c>
      <c r="AP1967" s="96">
        <v>990</v>
      </c>
      <c r="AQ1967" s="96">
        <v>940</v>
      </c>
      <c r="AR1967" s="96">
        <v>880</v>
      </c>
      <c r="AS1967" s="96">
        <v>830</v>
      </c>
      <c r="AT1967" s="96">
        <v>770</v>
      </c>
      <c r="AU1967" s="96">
        <v>660</v>
      </c>
      <c r="AW1967" s="95" t="s">
        <v>1879</v>
      </c>
      <c r="AX1967" s="96">
        <v>400</v>
      </c>
      <c r="AY1967" s="96">
        <v>380</v>
      </c>
      <c r="AZ1967" s="96">
        <v>360</v>
      </c>
      <c r="BA1967" s="96">
        <v>340</v>
      </c>
      <c r="BB1967" s="96">
        <v>320</v>
      </c>
      <c r="BC1967" s="96">
        <v>300</v>
      </c>
      <c r="BD1967" s="96">
        <v>280</v>
      </c>
      <c r="BE1967" s="96">
        <v>240</v>
      </c>
      <c r="BF1967" s="95" t="s">
        <v>1879</v>
      </c>
      <c r="BG1967" s="96">
        <v>500</v>
      </c>
      <c r="BH1967" s="96">
        <v>480</v>
      </c>
      <c r="BI1967" s="96">
        <v>450</v>
      </c>
      <c r="BJ1967" s="96">
        <v>430</v>
      </c>
      <c r="BK1967" s="96">
        <v>400</v>
      </c>
      <c r="BL1967" s="96">
        <v>380</v>
      </c>
      <c r="BM1967" s="96">
        <v>350</v>
      </c>
      <c r="BN1967" s="96">
        <v>300</v>
      </c>
      <c r="CH1967" s="2">
        <v>67498</v>
      </c>
      <c r="CI1967" s="2" t="s">
        <v>126</v>
      </c>
      <c r="CP1967" s="3">
        <v>64890</v>
      </c>
      <c r="CQ1967" s="3" t="s">
        <v>29370</v>
      </c>
      <c r="CR1967" s="3" t="s">
        <v>122</v>
      </c>
    </row>
    <row r="1968" spans="19:96" x14ac:dyDescent="0.25">
      <c r="S1968" s="2"/>
      <c r="T1968" s="95" t="s">
        <v>1880</v>
      </c>
      <c r="U1968" s="96">
        <v>1400</v>
      </c>
      <c r="V1968" s="96">
        <v>1330</v>
      </c>
      <c r="W1968" s="96">
        <v>1260</v>
      </c>
      <c r="X1968" s="96">
        <v>1190</v>
      </c>
      <c r="Y1968" s="96">
        <v>1120</v>
      </c>
      <c r="Z1968" s="96">
        <v>1050</v>
      </c>
      <c r="AA1968" s="96">
        <v>980</v>
      </c>
      <c r="AB1968" s="96">
        <v>840</v>
      </c>
      <c r="AC1968" s="95" t="s">
        <v>1880</v>
      </c>
      <c r="AD1968" s="96">
        <v>2200</v>
      </c>
      <c r="AE1968" s="96">
        <v>2090</v>
      </c>
      <c r="AF1968" s="96">
        <v>1980</v>
      </c>
      <c r="AG1968" s="96">
        <v>1870</v>
      </c>
      <c r="AH1968" s="96">
        <v>1760</v>
      </c>
      <c r="AI1968" s="96">
        <v>1650</v>
      </c>
      <c r="AJ1968" s="96">
        <v>1540</v>
      </c>
      <c r="AK1968" s="96">
        <v>1320</v>
      </c>
      <c r="AL1968" s="2"/>
      <c r="AM1968" s="95" t="s">
        <v>1880</v>
      </c>
      <c r="AN1968" s="96">
        <v>2000</v>
      </c>
      <c r="AO1968" s="96">
        <v>1900</v>
      </c>
      <c r="AP1968" s="96">
        <v>1800</v>
      </c>
      <c r="AQ1968" s="96">
        <v>1700</v>
      </c>
      <c r="AR1968" s="96">
        <v>1600</v>
      </c>
      <c r="AS1968" s="96">
        <v>1500</v>
      </c>
      <c r="AT1968" s="96">
        <v>1400</v>
      </c>
      <c r="AU1968" s="96">
        <v>1200</v>
      </c>
      <c r="AW1968" s="95" t="s">
        <v>1880</v>
      </c>
      <c r="AX1968" s="96">
        <v>700</v>
      </c>
      <c r="AY1968" s="96">
        <v>670</v>
      </c>
      <c r="AZ1968" s="96">
        <v>630</v>
      </c>
      <c r="BA1968" s="96">
        <v>600</v>
      </c>
      <c r="BB1968" s="96">
        <v>560</v>
      </c>
      <c r="BC1968" s="96">
        <v>530</v>
      </c>
      <c r="BD1968" s="96">
        <v>490</v>
      </c>
      <c r="BE1968" s="96">
        <v>420</v>
      </c>
      <c r="BF1968" s="95" t="s">
        <v>1880</v>
      </c>
      <c r="BG1968" s="96">
        <v>900</v>
      </c>
      <c r="BH1968" s="96">
        <v>860</v>
      </c>
      <c r="BI1968" s="96">
        <v>810</v>
      </c>
      <c r="BJ1968" s="96">
        <v>770</v>
      </c>
      <c r="BK1968" s="96">
        <v>720</v>
      </c>
      <c r="BL1968" s="96">
        <v>680</v>
      </c>
      <c r="BM1968" s="96">
        <v>630</v>
      </c>
      <c r="BN1968" s="96">
        <v>540</v>
      </c>
      <c r="CH1968" s="2">
        <v>67499</v>
      </c>
      <c r="CI1968" s="2" t="s">
        <v>124</v>
      </c>
      <c r="CP1968" s="3">
        <v>64891</v>
      </c>
      <c r="CQ1968" s="3" t="s">
        <v>24699</v>
      </c>
      <c r="CR1968" s="3" t="s">
        <v>122</v>
      </c>
    </row>
    <row r="1969" spans="19:96" x14ac:dyDescent="0.25">
      <c r="S1969" s="2"/>
      <c r="T1969" s="95" t="s">
        <v>1881</v>
      </c>
      <c r="U1969" s="96">
        <v>800</v>
      </c>
      <c r="V1969" s="96">
        <v>760</v>
      </c>
      <c r="W1969" s="96">
        <v>720</v>
      </c>
      <c r="X1969" s="96">
        <v>680</v>
      </c>
      <c r="Y1969" s="96">
        <v>640</v>
      </c>
      <c r="Z1969" s="96">
        <v>600</v>
      </c>
      <c r="AA1969" s="96">
        <v>560</v>
      </c>
      <c r="AB1969" s="96">
        <v>480</v>
      </c>
      <c r="AC1969" s="95" t="s">
        <v>1881</v>
      </c>
      <c r="AD1969" s="96">
        <v>1300</v>
      </c>
      <c r="AE1969" s="96">
        <v>1240</v>
      </c>
      <c r="AF1969" s="96">
        <v>1170</v>
      </c>
      <c r="AG1969" s="96">
        <v>1110</v>
      </c>
      <c r="AH1969" s="96">
        <v>1040</v>
      </c>
      <c r="AI1969" s="96">
        <v>980</v>
      </c>
      <c r="AJ1969" s="96">
        <v>910</v>
      </c>
      <c r="AK1969" s="96">
        <v>780</v>
      </c>
      <c r="AL1969" s="2"/>
      <c r="AM1969" s="95" t="s">
        <v>1881</v>
      </c>
      <c r="AN1969" s="96">
        <v>1100</v>
      </c>
      <c r="AO1969" s="96">
        <v>1050</v>
      </c>
      <c r="AP1969" s="96">
        <v>990</v>
      </c>
      <c r="AQ1969" s="96">
        <v>940</v>
      </c>
      <c r="AR1969" s="96">
        <v>880</v>
      </c>
      <c r="AS1969" s="96">
        <v>830</v>
      </c>
      <c r="AT1969" s="96">
        <v>770</v>
      </c>
      <c r="AU1969" s="96">
        <v>660</v>
      </c>
      <c r="AW1969" s="95" t="s">
        <v>1881</v>
      </c>
      <c r="AX1969" s="96">
        <v>400</v>
      </c>
      <c r="AY1969" s="96">
        <v>380</v>
      </c>
      <c r="AZ1969" s="96">
        <v>360</v>
      </c>
      <c r="BA1969" s="96">
        <v>340</v>
      </c>
      <c r="BB1969" s="96">
        <v>320</v>
      </c>
      <c r="BC1969" s="96">
        <v>300</v>
      </c>
      <c r="BD1969" s="96">
        <v>280</v>
      </c>
      <c r="BE1969" s="96">
        <v>240</v>
      </c>
      <c r="BF1969" s="95" t="s">
        <v>1881</v>
      </c>
      <c r="BG1969" s="96">
        <v>500</v>
      </c>
      <c r="BH1969" s="96">
        <v>480</v>
      </c>
      <c r="BI1969" s="96">
        <v>450</v>
      </c>
      <c r="BJ1969" s="96">
        <v>430</v>
      </c>
      <c r="BK1969" s="96">
        <v>400</v>
      </c>
      <c r="BL1969" s="96">
        <v>380</v>
      </c>
      <c r="BM1969" s="96">
        <v>350</v>
      </c>
      <c r="BN1969" s="96">
        <v>300</v>
      </c>
      <c r="CH1969" s="2">
        <v>67500</v>
      </c>
      <c r="CI1969" s="2" t="s">
        <v>126</v>
      </c>
      <c r="CP1969" s="3">
        <v>64892</v>
      </c>
      <c r="CQ1969" s="3" t="s">
        <v>34560</v>
      </c>
      <c r="CR1969" s="3" t="s">
        <v>124</v>
      </c>
    </row>
    <row r="1970" spans="19:96" x14ac:dyDescent="0.25">
      <c r="S1970" s="2"/>
      <c r="T1970" s="95" t="s">
        <v>13635</v>
      </c>
      <c r="U1970" s="96">
        <v>3400</v>
      </c>
      <c r="V1970" s="96">
        <v>3230</v>
      </c>
      <c r="W1970" s="96">
        <v>3060</v>
      </c>
      <c r="X1970" s="96">
        <v>2890</v>
      </c>
      <c r="Y1970" s="96">
        <v>2720</v>
      </c>
      <c r="Z1970" s="96">
        <v>2550</v>
      </c>
      <c r="AA1970" s="96">
        <v>2380</v>
      </c>
      <c r="AB1970" s="96">
        <v>2040</v>
      </c>
      <c r="AC1970" s="95" t="s">
        <v>13635</v>
      </c>
      <c r="AD1970" s="96">
        <v>5400</v>
      </c>
      <c r="AE1970" s="96">
        <v>5130</v>
      </c>
      <c r="AF1970" s="96">
        <v>4860</v>
      </c>
      <c r="AG1970" s="96">
        <v>4590</v>
      </c>
      <c r="AH1970" s="96">
        <v>4320</v>
      </c>
      <c r="AI1970" s="96">
        <v>4050</v>
      </c>
      <c r="AJ1970" s="96">
        <v>3780</v>
      </c>
      <c r="AK1970" s="96">
        <v>3240</v>
      </c>
      <c r="AL1970" s="2"/>
      <c r="AM1970" s="95" t="s">
        <v>13635</v>
      </c>
      <c r="AN1970" s="96">
        <v>5000</v>
      </c>
      <c r="AO1970" s="96">
        <v>4750</v>
      </c>
      <c r="AP1970" s="96">
        <v>4500</v>
      </c>
      <c r="AQ1970" s="96">
        <v>4250</v>
      </c>
      <c r="AR1970" s="96">
        <v>4000</v>
      </c>
      <c r="AS1970" s="96">
        <v>3750</v>
      </c>
      <c r="AT1970" s="96">
        <v>3500</v>
      </c>
      <c r="AU1970" s="96">
        <v>3000</v>
      </c>
      <c r="AW1970" s="95" t="s">
        <v>13635</v>
      </c>
      <c r="AX1970" s="96">
        <v>1700</v>
      </c>
      <c r="AY1970" s="96">
        <v>1620</v>
      </c>
      <c r="AZ1970" s="96">
        <v>1530</v>
      </c>
      <c r="BA1970" s="96">
        <v>1450</v>
      </c>
      <c r="BB1970" s="96">
        <v>1360</v>
      </c>
      <c r="BC1970" s="96">
        <v>1280</v>
      </c>
      <c r="BD1970" s="96">
        <v>1190</v>
      </c>
      <c r="BE1970" s="96">
        <v>1020</v>
      </c>
      <c r="BF1970" s="95" t="s">
        <v>13635</v>
      </c>
      <c r="BG1970" s="96">
        <v>2200</v>
      </c>
      <c r="BH1970" s="96">
        <v>2090</v>
      </c>
      <c r="BI1970" s="96">
        <v>1980</v>
      </c>
      <c r="BJ1970" s="96">
        <v>1870</v>
      </c>
      <c r="BK1970" s="96">
        <v>1760</v>
      </c>
      <c r="BL1970" s="96">
        <v>1650</v>
      </c>
      <c r="BM1970" s="96">
        <v>1540</v>
      </c>
      <c r="BN1970" s="96">
        <v>1320</v>
      </c>
      <c r="CH1970" s="2">
        <v>67501</v>
      </c>
      <c r="CI1970" s="2" t="s">
        <v>126</v>
      </c>
      <c r="CP1970" s="3">
        <v>64893</v>
      </c>
      <c r="CQ1970" s="3" t="s">
        <v>26458</v>
      </c>
      <c r="CR1970" s="3" t="s">
        <v>124</v>
      </c>
    </row>
    <row r="1971" spans="19:96" x14ac:dyDescent="0.25">
      <c r="S1971" s="2"/>
      <c r="T1971" s="95" t="s">
        <v>30918</v>
      </c>
      <c r="U1971" s="96">
        <v>900</v>
      </c>
      <c r="V1971" s="96">
        <v>860</v>
      </c>
      <c r="W1971" s="96">
        <v>810</v>
      </c>
      <c r="X1971" s="96">
        <v>770</v>
      </c>
      <c r="Y1971" s="96">
        <v>720</v>
      </c>
      <c r="Z1971" s="96">
        <v>680</v>
      </c>
      <c r="AA1971" s="96">
        <v>630</v>
      </c>
      <c r="AB1971" s="96">
        <v>540</v>
      </c>
      <c r="AC1971" s="95" t="s">
        <v>30918</v>
      </c>
      <c r="AD1971" s="96">
        <v>1400</v>
      </c>
      <c r="AE1971" s="96">
        <v>1330</v>
      </c>
      <c r="AF1971" s="96">
        <v>1260</v>
      </c>
      <c r="AG1971" s="96">
        <v>1190</v>
      </c>
      <c r="AH1971" s="96">
        <v>1120</v>
      </c>
      <c r="AI1971" s="96">
        <v>1050</v>
      </c>
      <c r="AJ1971" s="96">
        <v>980</v>
      </c>
      <c r="AK1971" s="96">
        <v>840</v>
      </c>
      <c r="AL1971" s="2"/>
      <c r="AM1971" s="95" t="s">
        <v>30918</v>
      </c>
      <c r="AN1971" s="96">
        <v>1300</v>
      </c>
      <c r="AO1971" s="96">
        <v>1240</v>
      </c>
      <c r="AP1971" s="96">
        <v>1170</v>
      </c>
      <c r="AQ1971" s="96">
        <v>1110</v>
      </c>
      <c r="AR1971" s="96">
        <v>1040</v>
      </c>
      <c r="AS1971" s="96">
        <v>980</v>
      </c>
      <c r="AT1971" s="96">
        <v>910</v>
      </c>
      <c r="AU1971" s="96">
        <v>780</v>
      </c>
      <c r="AW1971" s="95" t="s">
        <v>30918</v>
      </c>
      <c r="AX1971" s="96">
        <v>400</v>
      </c>
      <c r="AY1971" s="96">
        <v>380</v>
      </c>
      <c r="AZ1971" s="96">
        <v>360</v>
      </c>
      <c r="BA1971" s="96">
        <v>340</v>
      </c>
      <c r="BB1971" s="96">
        <v>320</v>
      </c>
      <c r="BC1971" s="96">
        <v>300</v>
      </c>
      <c r="BD1971" s="96">
        <v>280</v>
      </c>
      <c r="BE1971" s="96">
        <v>240</v>
      </c>
      <c r="BF1971" s="95" t="s">
        <v>30918</v>
      </c>
      <c r="BG1971" s="96">
        <v>600</v>
      </c>
      <c r="BH1971" s="96">
        <v>570</v>
      </c>
      <c r="BI1971" s="96">
        <v>540</v>
      </c>
      <c r="BJ1971" s="96">
        <v>510</v>
      </c>
      <c r="BK1971" s="96">
        <v>480</v>
      </c>
      <c r="BL1971" s="96">
        <v>450</v>
      </c>
      <c r="BM1971" s="96">
        <v>420</v>
      </c>
      <c r="BN1971" s="96">
        <v>360</v>
      </c>
      <c r="CH1971" s="2">
        <v>67502</v>
      </c>
      <c r="CI1971" s="2" t="s">
        <v>126</v>
      </c>
      <c r="CP1971" s="3">
        <v>64896</v>
      </c>
      <c r="CQ1971" s="3" t="s">
        <v>29371</v>
      </c>
      <c r="CR1971" s="3" t="s">
        <v>122</v>
      </c>
    </row>
    <row r="1972" spans="19:96" x14ac:dyDescent="0.25">
      <c r="S1972" s="2"/>
      <c r="T1972" s="95" t="s">
        <v>1882</v>
      </c>
      <c r="U1972" s="96">
        <v>1000</v>
      </c>
      <c r="V1972" s="96">
        <v>950</v>
      </c>
      <c r="W1972" s="96">
        <v>900</v>
      </c>
      <c r="X1972" s="96">
        <v>850</v>
      </c>
      <c r="Y1972" s="96">
        <v>800</v>
      </c>
      <c r="Z1972" s="96">
        <v>750</v>
      </c>
      <c r="AA1972" s="96">
        <v>700</v>
      </c>
      <c r="AB1972" s="96">
        <v>600</v>
      </c>
      <c r="AC1972" s="95" t="s">
        <v>1882</v>
      </c>
      <c r="AD1972" s="96">
        <v>1600</v>
      </c>
      <c r="AE1972" s="96">
        <v>1520</v>
      </c>
      <c r="AF1972" s="96">
        <v>1440</v>
      </c>
      <c r="AG1972" s="96">
        <v>1360</v>
      </c>
      <c r="AH1972" s="96">
        <v>1280</v>
      </c>
      <c r="AI1972" s="96">
        <v>1200</v>
      </c>
      <c r="AJ1972" s="96">
        <v>1120</v>
      </c>
      <c r="AK1972" s="96">
        <v>960</v>
      </c>
      <c r="AL1972" s="2"/>
      <c r="AM1972" s="95" t="s">
        <v>1882</v>
      </c>
      <c r="AN1972" s="96">
        <v>1500</v>
      </c>
      <c r="AO1972" s="96">
        <v>1430</v>
      </c>
      <c r="AP1972" s="96">
        <v>1350</v>
      </c>
      <c r="AQ1972" s="96">
        <v>1280</v>
      </c>
      <c r="AR1972" s="96">
        <v>1200</v>
      </c>
      <c r="AS1972" s="96">
        <v>1130</v>
      </c>
      <c r="AT1972" s="96">
        <v>1050</v>
      </c>
      <c r="AU1972" s="96">
        <v>900</v>
      </c>
      <c r="AW1972" s="95" t="s">
        <v>1882</v>
      </c>
      <c r="AX1972" s="96">
        <v>500</v>
      </c>
      <c r="AY1972" s="96">
        <v>480</v>
      </c>
      <c r="AZ1972" s="96">
        <v>450</v>
      </c>
      <c r="BA1972" s="96">
        <v>430</v>
      </c>
      <c r="BB1972" s="96">
        <v>400</v>
      </c>
      <c r="BC1972" s="96">
        <v>380</v>
      </c>
      <c r="BD1972" s="96">
        <v>350</v>
      </c>
      <c r="BE1972" s="96">
        <v>300</v>
      </c>
      <c r="BF1972" s="95" t="s">
        <v>1882</v>
      </c>
      <c r="BG1972" s="96">
        <v>700</v>
      </c>
      <c r="BH1972" s="96">
        <v>670</v>
      </c>
      <c r="BI1972" s="96">
        <v>630</v>
      </c>
      <c r="BJ1972" s="96">
        <v>600</v>
      </c>
      <c r="BK1972" s="96">
        <v>560</v>
      </c>
      <c r="BL1972" s="96">
        <v>530</v>
      </c>
      <c r="BM1972" s="96">
        <v>490</v>
      </c>
      <c r="BN1972" s="96">
        <v>420</v>
      </c>
      <c r="CH1972" s="2">
        <v>67503</v>
      </c>
      <c r="CI1972" s="2" t="s">
        <v>126</v>
      </c>
      <c r="CP1972" s="3">
        <v>64897</v>
      </c>
      <c r="CQ1972" s="3" t="s">
        <v>29372</v>
      </c>
      <c r="CR1972" s="3" t="s">
        <v>122</v>
      </c>
    </row>
    <row r="1973" spans="19:96" x14ac:dyDescent="0.25">
      <c r="S1973" s="2"/>
      <c r="T1973" s="95" t="s">
        <v>1883</v>
      </c>
      <c r="U1973" s="96">
        <v>700</v>
      </c>
      <c r="V1973" s="96">
        <v>670</v>
      </c>
      <c r="W1973" s="96">
        <v>630</v>
      </c>
      <c r="X1973" s="96">
        <v>600</v>
      </c>
      <c r="Y1973" s="96">
        <v>560</v>
      </c>
      <c r="Z1973" s="96">
        <v>530</v>
      </c>
      <c r="AA1973" s="96">
        <v>490</v>
      </c>
      <c r="AB1973" s="96">
        <v>420</v>
      </c>
      <c r="AC1973" s="95" t="s">
        <v>1883</v>
      </c>
      <c r="AD1973" s="96">
        <v>1100</v>
      </c>
      <c r="AE1973" s="96">
        <v>1050</v>
      </c>
      <c r="AF1973" s="96">
        <v>990</v>
      </c>
      <c r="AG1973" s="96">
        <v>940</v>
      </c>
      <c r="AH1973" s="96">
        <v>880</v>
      </c>
      <c r="AI1973" s="96">
        <v>830</v>
      </c>
      <c r="AJ1973" s="96">
        <v>770</v>
      </c>
      <c r="AK1973" s="96">
        <v>660</v>
      </c>
      <c r="AL1973" s="2"/>
      <c r="AM1973" s="95" t="s">
        <v>1883</v>
      </c>
      <c r="AN1973" s="96">
        <v>1100</v>
      </c>
      <c r="AO1973" s="96">
        <v>1050</v>
      </c>
      <c r="AP1973" s="96">
        <v>990</v>
      </c>
      <c r="AQ1973" s="96">
        <v>940</v>
      </c>
      <c r="AR1973" s="96">
        <v>880</v>
      </c>
      <c r="AS1973" s="96">
        <v>830</v>
      </c>
      <c r="AT1973" s="96">
        <v>770</v>
      </c>
      <c r="AU1973" s="96">
        <v>660</v>
      </c>
      <c r="AW1973" s="95" t="s">
        <v>1883</v>
      </c>
      <c r="AX1973" s="96">
        <v>400</v>
      </c>
      <c r="AY1973" s="96">
        <v>380</v>
      </c>
      <c r="AZ1973" s="96">
        <v>360</v>
      </c>
      <c r="BA1973" s="96">
        <v>340</v>
      </c>
      <c r="BB1973" s="96">
        <v>320</v>
      </c>
      <c r="BC1973" s="96">
        <v>300</v>
      </c>
      <c r="BD1973" s="96">
        <v>280</v>
      </c>
      <c r="BE1973" s="96">
        <v>240</v>
      </c>
      <c r="BF1973" s="95" t="s">
        <v>1883</v>
      </c>
      <c r="BG1973" s="96">
        <v>500</v>
      </c>
      <c r="BH1973" s="96">
        <v>480</v>
      </c>
      <c r="BI1973" s="96">
        <v>450</v>
      </c>
      <c r="BJ1973" s="96">
        <v>430</v>
      </c>
      <c r="BK1973" s="96">
        <v>400</v>
      </c>
      <c r="BL1973" s="96">
        <v>380</v>
      </c>
      <c r="BM1973" s="96">
        <v>350</v>
      </c>
      <c r="BN1973" s="96">
        <v>300</v>
      </c>
      <c r="CH1973" s="2">
        <v>67504</v>
      </c>
      <c r="CI1973" s="2" t="s">
        <v>126</v>
      </c>
      <c r="CP1973" s="3">
        <v>64898</v>
      </c>
      <c r="CQ1973" s="3" t="s">
        <v>26459</v>
      </c>
      <c r="CR1973" s="3" t="s">
        <v>124</v>
      </c>
    </row>
    <row r="1974" spans="19:96" x14ac:dyDescent="0.25">
      <c r="S1974" s="2"/>
      <c r="T1974" s="95" t="s">
        <v>1884</v>
      </c>
      <c r="U1974" s="96">
        <v>1700</v>
      </c>
      <c r="V1974" s="96">
        <v>1620</v>
      </c>
      <c r="W1974" s="96">
        <v>1530</v>
      </c>
      <c r="X1974" s="96">
        <v>1450</v>
      </c>
      <c r="Y1974" s="96">
        <v>1360</v>
      </c>
      <c r="Z1974" s="96">
        <v>1280</v>
      </c>
      <c r="AA1974" s="96">
        <v>1190</v>
      </c>
      <c r="AB1974" s="96">
        <v>1020</v>
      </c>
      <c r="AC1974" s="95" t="s">
        <v>1884</v>
      </c>
      <c r="AD1974" s="96">
        <v>2700</v>
      </c>
      <c r="AE1974" s="96">
        <v>2570</v>
      </c>
      <c r="AF1974" s="96">
        <v>2430</v>
      </c>
      <c r="AG1974" s="96">
        <v>2300</v>
      </c>
      <c r="AH1974" s="96">
        <v>2160</v>
      </c>
      <c r="AI1974" s="96">
        <v>2030</v>
      </c>
      <c r="AJ1974" s="96">
        <v>1890</v>
      </c>
      <c r="AK1974" s="96">
        <v>1620</v>
      </c>
      <c r="AL1974" s="2"/>
      <c r="AM1974" s="95" t="s">
        <v>1884</v>
      </c>
      <c r="AN1974" s="96">
        <v>2500</v>
      </c>
      <c r="AO1974" s="96">
        <v>2380</v>
      </c>
      <c r="AP1974" s="96">
        <v>2250</v>
      </c>
      <c r="AQ1974" s="96">
        <v>2130</v>
      </c>
      <c r="AR1974" s="96">
        <v>2000</v>
      </c>
      <c r="AS1974" s="96">
        <v>1880</v>
      </c>
      <c r="AT1974" s="96">
        <v>1750</v>
      </c>
      <c r="AU1974" s="96">
        <v>1500</v>
      </c>
      <c r="AW1974" s="95" t="s">
        <v>1884</v>
      </c>
      <c r="AX1974" s="96">
        <v>800</v>
      </c>
      <c r="AY1974" s="96">
        <v>760</v>
      </c>
      <c r="AZ1974" s="96">
        <v>720</v>
      </c>
      <c r="BA1974" s="96">
        <v>680</v>
      </c>
      <c r="BB1974" s="96">
        <v>640</v>
      </c>
      <c r="BC1974" s="96">
        <v>600</v>
      </c>
      <c r="BD1974" s="96">
        <v>560</v>
      </c>
      <c r="BE1974" s="96">
        <v>480</v>
      </c>
      <c r="BF1974" s="95" t="s">
        <v>1884</v>
      </c>
      <c r="BG1974" s="96">
        <v>1100</v>
      </c>
      <c r="BH1974" s="96">
        <v>1050</v>
      </c>
      <c r="BI1974" s="96">
        <v>990</v>
      </c>
      <c r="BJ1974" s="96">
        <v>940</v>
      </c>
      <c r="BK1974" s="96">
        <v>880</v>
      </c>
      <c r="BL1974" s="96">
        <v>830</v>
      </c>
      <c r="BM1974" s="96">
        <v>770</v>
      </c>
      <c r="BN1974" s="96">
        <v>660</v>
      </c>
      <c r="CH1974" s="2">
        <v>67505</v>
      </c>
      <c r="CI1974" s="2" t="s">
        <v>122</v>
      </c>
      <c r="CP1974" s="3">
        <v>64899</v>
      </c>
      <c r="CQ1974" s="3" t="s">
        <v>34561</v>
      </c>
      <c r="CR1974" s="3" t="s">
        <v>122</v>
      </c>
    </row>
    <row r="1975" spans="19:96" x14ac:dyDescent="0.25">
      <c r="S1975" s="2"/>
      <c r="T1975" s="95" t="s">
        <v>30919</v>
      </c>
      <c r="U1975" s="96">
        <v>1600</v>
      </c>
      <c r="V1975" s="96">
        <v>1520</v>
      </c>
      <c r="W1975" s="96">
        <v>1440</v>
      </c>
      <c r="X1975" s="96">
        <v>1360</v>
      </c>
      <c r="Y1975" s="96">
        <v>1280</v>
      </c>
      <c r="Z1975" s="96">
        <v>1200</v>
      </c>
      <c r="AA1975" s="96">
        <v>1120</v>
      </c>
      <c r="AB1975" s="96">
        <v>960</v>
      </c>
      <c r="AC1975" s="95" t="s">
        <v>30919</v>
      </c>
      <c r="AD1975" s="96">
        <v>2600</v>
      </c>
      <c r="AE1975" s="96">
        <v>2470</v>
      </c>
      <c r="AF1975" s="96">
        <v>2340</v>
      </c>
      <c r="AG1975" s="96">
        <v>2210</v>
      </c>
      <c r="AH1975" s="96">
        <v>2080</v>
      </c>
      <c r="AI1975" s="96">
        <v>1950</v>
      </c>
      <c r="AJ1975" s="96">
        <v>1820</v>
      </c>
      <c r="AK1975" s="96">
        <v>1560</v>
      </c>
      <c r="AL1975" s="2"/>
      <c r="AM1975" s="95" t="s">
        <v>30919</v>
      </c>
      <c r="AN1975" s="96">
        <v>2300</v>
      </c>
      <c r="AO1975" s="96">
        <v>2190</v>
      </c>
      <c r="AP1975" s="96">
        <v>2070</v>
      </c>
      <c r="AQ1975" s="96">
        <v>1960</v>
      </c>
      <c r="AR1975" s="96">
        <v>1840</v>
      </c>
      <c r="AS1975" s="96">
        <v>1730</v>
      </c>
      <c r="AT1975" s="96">
        <v>1610</v>
      </c>
      <c r="AU1975" s="96">
        <v>1380</v>
      </c>
      <c r="AW1975" s="95" t="s">
        <v>30919</v>
      </c>
      <c r="AX1975" s="96">
        <v>800</v>
      </c>
      <c r="AY1975" s="96">
        <v>760</v>
      </c>
      <c r="AZ1975" s="96">
        <v>720</v>
      </c>
      <c r="BA1975" s="96">
        <v>680</v>
      </c>
      <c r="BB1975" s="96">
        <v>640</v>
      </c>
      <c r="BC1975" s="96">
        <v>600</v>
      </c>
      <c r="BD1975" s="96">
        <v>560</v>
      </c>
      <c r="BE1975" s="96">
        <v>480</v>
      </c>
      <c r="BF1975" s="95" t="s">
        <v>30919</v>
      </c>
      <c r="BG1975" s="96">
        <v>1000</v>
      </c>
      <c r="BH1975" s="96">
        <v>950</v>
      </c>
      <c r="BI1975" s="96">
        <v>900</v>
      </c>
      <c r="BJ1975" s="96">
        <v>850</v>
      </c>
      <c r="BK1975" s="96">
        <v>800</v>
      </c>
      <c r="BL1975" s="96">
        <v>750</v>
      </c>
      <c r="BM1975" s="96">
        <v>700</v>
      </c>
      <c r="BN1975" s="96">
        <v>600</v>
      </c>
      <c r="CH1975" s="2">
        <v>67512</v>
      </c>
      <c r="CI1975" s="2" t="s">
        <v>126</v>
      </c>
      <c r="CP1975" s="3">
        <v>64900</v>
      </c>
      <c r="CQ1975" s="3" t="s">
        <v>34562</v>
      </c>
      <c r="CR1975" s="3" t="s">
        <v>124</v>
      </c>
    </row>
    <row r="1976" spans="19:96" x14ac:dyDescent="0.25">
      <c r="S1976" s="2"/>
      <c r="T1976" s="95" t="s">
        <v>22230</v>
      </c>
      <c r="U1976" s="96">
        <v>1100</v>
      </c>
      <c r="V1976" s="96">
        <v>1050</v>
      </c>
      <c r="W1976" s="96">
        <v>990</v>
      </c>
      <c r="X1976" s="96">
        <v>940</v>
      </c>
      <c r="Y1976" s="96">
        <v>880</v>
      </c>
      <c r="Z1976" s="96">
        <v>830</v>
      </c>
      <c r="AA1976" s="96">
        <v>770</v>
      </c>
      <c r="AB1976" s="96">
        <v>660</v>
      </c>
      <c r="AC1976" s="95" t="s">
        <v>22230</v>
      </c>
      <c r="AD1976" s="96">
        <v>1800</v>
      </c>
      <c r="AE1976" s="96">
        <v>1710</v>
      </c>
      <c r="AF1976" s="96">
        <v>1620</v>
      </c>
      <c r="AG1976" s="96">
        <v>1530</v>
      </c>
      <c r="AH1976" s="96">
        <v>1440</v>
      </c>
      <c r="AI1976" s="96">
        <v>1350</v>
      </c>
      <c r="AJ1976" s="96">
        <v>1260</v>
      </c>
      <c r="AK1976" s="96">
        <v>1080</v>
      </c>
      <c r="AL1976" s="2"/>
      <c r="AM1976" s="95" t="s">
        <v>22230</v>
      </c>
      <c r="AN1976" s="96">
        <v>1600</v>
      </c>
      <c r="AO1976" s="96">
        <v>1520</v>
      </c>
      <c r="AP1976" s="96">
        <v>1440</v>
      </c>
      <c r="AQ1976" s="96">
        <v>1360</v>
      </c>
      <c r="AR1976" s="96">
        <v>1280</v>
      </c>
      <c r="AS1976" s="96">
        <v>1200</v>
      </c>
      <c r="AT1976" s="96">
        <v>1120</v>
      </c>
      <c r="AU1976" s="96">
        <v>960</v>
      </c>
      <c r="AW1976" s="95" t="s">
        <v>22230</v>
      </c>
      <c r="AX1976" s="96">
        <v>500</v>
      </c>
      <c r="AY1976" s="96">
        <v>480</v>
      </c>
      <c r="AZ1976" s="96">
        <v>450</v>
      </c>
      <c r="BA1976" s="96">
        <v>430</v>
      </c>
      <c r="BB1976" s="96">
        <v>400</v>
      </c>
      <c r="BC1976" s="96">
        <v>380</v>
      </c>
      <c r="BD1976" s="96">
        <v>350</v>
      </c>
      <c r="BE1976" s="96">
        <v>300</v>
      </c>
      <c r="BF1976" s="95" t="s">
        <v>22230</v>
      </c>
      <c r="BG1976" s="96">
        <v>700</v>
      </c>
      <c r="BH1976" s="96">
        <v>670</v>
      </c>
      <c r="BI1976" s="96">
        <v>630</v>
      </c>
      <c r="BJ1976" s="96">
        <v>600</v>
      </c>
      <c r="BK1976" s="96">
        <v>560</v>
      </c>
      <c r="BL1976" s="96">
        <v>530</v>
      </c>
      <c r="BM1976" s="96">
        <v>490</v>
      </c>
      <c r="BN1976" s="96">
        <v>420</v>
      </c>
      <c r="CH1976" s="2">
        <v>67513</v>
      </c>
      <c r="CI1976" s="2" t="s">
        <v>126</v>
      </c>
      <c r="CP1976" s="3">
        <v>64901</v>
      </c>
      <c r="CQ1976" s="3" t="s">
        <v>34563</v>
      </c>
      <c r="CR1976" s="3" t="s">
        <v>124</v>
      </c>
    </row>
    <row r="1977" spans="19:96" x14ac:dyDescent="0.25">
      <c r="S1977" s="2"/>
      <c r="T1977" s="95" t="s">
        <v>1885</v>
      </c>
      <c r="U1977" s="96">
        <v>800</v>
      </c>
      <c r="V1977" s="96">
        <v>760</v>
      </c>
      <c r="W1977" s="96">
        <v>720</v>
      </c>
      <c r="X1977" s="96">
        <v>680</v>
      </c>
      <c r="Y1977" s="96">
        <v>640</v>
      </c>
      <c r="Z1977" s="96">
        <v>600</v>
      </c>
      <c r="AA1977" s="96">
        <v>560</v>
      </c>
      <c r="AB1977" s="96">
        <v>480</v>
      </c>
      <c r="AC1977" s="95" t="s">
        <v>1885</v>
      </c>
      <c r="AD1977" s="96">
        <v>1300</v>
      </c>
      <c r="AE1977" s="96">
        <v>1240</v>
      </c>
      <c r="AF1977" s="96">
        <v>1170</v>
      </c>
      <c r="AG1977" s="96">
        <v>1110</v>
      </c>
      <c r="AH1977" s="96">
        <v>1040</v>
      </c>
      <c r="AI1977" s="96">
        <v>980</v>
      </c>
      <c r="AJ1977" s="96">
        <v>910</v>
      </c>
      <c r="AK1977" s="96">
        <v>780</v>
      </c>
      <c r="AL1977" s="2"/>
      <c r="AM1977" s="95" t="s">
        <v>1885</v>
      </c>
      <c r="AN1977" s="96">
        <v>1200</v>
      </c>
      <c r="AO1977" s="96">
        <v>1140</v>
      </c>
      <c r="AP1977" s="96">
        <v>1080</v>
      </c>
      <c r="AQ1977" s="96">
        <v>1020</v>
      </c>
      <c r="AR1977" s="96">
        <v>960</v>
      </c>
      <c r="AS1977" s="96">
        <v>900</v>
      </c>
      <c r="AT1977" s="96">
        <v>840</v>
      </c>
      <c r="AU1977" s="96">
        <v>720</v>
      </c>
      <c r="AW1977" s="95" t="s">
        <v>1885</v>
      </c>
      <c r="AX1977" s="96">
        <v>400</v>
      </c>
      <c r="AY1977" s="96">
        <v>380</v>
      </c>
      <c r="AZ1977" s="96">
        <v>360</v>
      </c>
      <c r="BA1977" s="96">
        <v>340</v>
      </c>
      <c r="BB1977" s="96">
        <v>320</v>
      </c>
      <c r="BC1977" s="96">
        <v>300</v>
      </c>
      <c r="BD1977" s="96">
        <v>280</v>
      </c>
      <c r="BE1977" s="96">
        <v>240</v>
      </c>
      <c r="BF1977" s="95" t="s">
        <v>1885</v>
      </c>
      <c r="BG1977" s="96">
        <v>500</v>
      </c>
      <c r="BH1977" s="96">
        <v>480</v>
      </c>
      <c r="BI1977" s="96">
        <v>450</v>
      </c>
      <c r="BJ1977" s="96">
        <v>430</v>
      </c>
      <c r="BK1977" s="96">
        <v>400</v>
      </c>
      <c r="BL1977" s="96">
        <v>380</v>
      </c>
      <c r="BM1977" s="96">
        <v>350</v>
      </c>
      <c r="BN1977" s="96">
        <v>300</v>
      </c>
      <c r="CH1977" s="2">
        <v>67515</v>
      </c>
      <c r="CI1977" s="2" t="s">
        <v>126</v>
      </c>
      <c r="CP1977" s="3">
        <v>64902</v>
      </c>
      <c r="CQ1977" s="3" t="s">
        <v>34564</v>
      </c>
      <c r="CR1977" s="3" t="s">
        <v>124</v>
      </c>
    </row>
    <row r="1978" spans="19:96" x14ac:dyDescent="0.25">
      <c r="S1978" s="2"/>
      <c r="T1978" s="95" t="s">
        <v>1886</v>
      </c>
      <c r="U1978" s="96">
        <v>1700</v>
      </c>
      <c r="V1978" s="96">
        <v>1620</v>
      </c>
      <c r="W1978" s="96">
        <v>1530</v>
      </c>
      <c r="X1978" s="96">
        <v>1450</v>
      </c>
      <c r="Y1978" s="96">
        <v>1360</v>
      </c>
      <c r="Z1978" s="96">
        <v>1280</v>
      </c>
      <c r="AA1978" s="96">
        <v>1190</v>
      </c>
      <c r="AB1978" s="96">
        <v>1020</v>
      </c>
      <c r="AC1978" s="95" t="s">
        <v>1886</v>
      </c>
      <c r="AD1978" s="96">
        <v>2700</v>
      </c>
      <c r="AE1978" s="96">
        <v>2570</v>
      </c>
      <c r="AF1978" s="96">
        <v>2430</v>
      </c>
      <c r="AG1978" s="96">
        <v>2300</v>
      </c>
      <c r="AH1978" s="96">
        <v>2160</v>
      </c>
      <c r="AI1978" s="96">
        <v>2030</v>
      </c>
      <c r="AJ1978" s="96">
        <v>1890</v>
      </c>
      <c r="AK1978" s="96">
        <v>1620</v>
      </c>
      <c r="AL1978" s="2"/>
      <c r="AM1978" s="95" t="s">
        <v>1886</v>
      </c>
      <c r="AN1978" s="96">
        <v>2600</v>
      </c>
      <c r="AO1978" s="96">
        <v>2470</v>
      </c>
      <c r="AP1978" s="96">
        <v>2340</v>
      </c>
      <c r="AQ1978" s="96">
        <v>2210</v>
      </c>
      <c r="AR1978" s="96">
        <v>2080</v>
      </c>
      <c r="AS1978" s="96">
        <v>1950</v>
      </c>
      <c r="AT1978" s="96">
        <v>1820</v>
      </c>
      <c r="AU1978" s="96">
        <v>1560</v>
      </c>
      <c r="AW1978" s="95" t="s">
        <v>1886</v>
      </c>
      <c r="AX1978" s="96">
        <v>900</v>
      </c>
      <c r="AY1978" s="96">
        <v>860</v>
      </c>
      <c r="AZ1978" s="96">
        <v>810</v>
      </c>
      <c r="BA1978" s="96">
        <v>770</v>
      </c>
      <c r="BB1978" s="96">
        <v>720</v>
      </c>
      <c r="BC1978" s="96">
        <v>680</v>
      </c>
      <c r="BD1978" s="96">
        <v>630</v>
      </c>
      <c r="BE1978" s="96">
        <v>540</v>
      </c>
      <c r="BF1978" s="95" t="s">
        <v>1886</v>
      </c>
      <c r="BG1978" s="96">
        <v>1100</v>
      </c>
      <c r="BH1978" s="96">
        <v>1050</v>
      </c>
      <c r="BI1978" s="96">
        <v>990</v>
      </c>
      <c r="BJ1978" s="96">
        <v>940</v>
      </c>
      <c r="BK1978" s="96">
        <v>880</v>
      </c>
      <c r="BL1978" s="96">
        <v>830</v>
      </c>
      <c r="BM1978" s="96">
        <v>770</v>
      </c>
      <c r="BN1978" s="96">
        <v>660</v>
      </c>
      <c r="CH1978" s="2">
        <v>67516</v>
      </c>
      <c r="CI1978" s="2" t="s">
        <v>126</v>
      </c>
      <c r="CP1978" s="3">
        <v>64903</v>
      </c>
      <c r="CQ1978" s="3" t="s">
        <v>34565</v>
      </c>
      <c r="CR1978" s="3" t="s">
        <v>126</v>
      </c>
    </row>
    <row r="1979" spans="19:96" x14ac:dyDescent="0.25">
      <c r="S1979" s="2"/>
      <c r="T1979" s="95" t="s">
        <v>1887</v>
      </c>
      <c r="U1979" s="96">
        <v>700</v>
      </c>
      <c r="V1979" s="96">
        <v>670</v>
      </c>
      <c r="W1979" s="96">
        <v>630</v>
      </c>
      <c r="X1979" s="96">
        <v>600</v>
      </c>
      <c r="Y1979" s="96">
        <v>560</v>
      </c>
      <c r="Z1979" s="96">
        <v>530</v>
      </c>
      <c r="AA1979" s="96">
        <v>490</v>
      </c>
      <c r="AB1979" s="96">
        <v>420</v>
      </c>
      <c r="AC1979" s="95" t="s">
        <v>1887</v>
      </c>
      <c r="AD1979" s="96">
        <v>1100</v>
      </c>
      <c r="AE1979" s="96">
        <v>1050</v>
      </c>
      <c r="AF1979" s="96">
        <v>990</v>
      </c>
      <c r="AG1979" s="96">
        <v>940</v>
      </c>
      <c r="AH1979" s="96">
        <v>880</v>
      </c>
      <c r="AI1979" s="96">
        <v>830</v>
      </c>
      <c r="AJ1979" s="96">
        <v>770</v>
      </c>
      <c r="AK1979" s="96">
        <v>660</v>
      </c>
      <c r="AL1979" s="2"/>
      <c r="AM1979" s="95" t="s">
        <v>1887</v>
      </c>
      <c r="AN1979" s="96">
        <v>1000</v>
      </c>
      <c r="AO1979" s="96">
        <v>950</v>
      </c>
      <c r="AP1979" s="96">
        <v>900</v>
      </c>
      <c r="AQ1979" s="96">
        <v>850</v>
      </c>
      <c r="AR1979" s="96">
        <v>800</v>
      </c>
      <c r="AS1979" s="96">
        <v>750</v>
      </c>
      <c r="AT1979" s="96">
        <v>700</v>
      </c>
      <c r="AU1979" s="96">
        <v>600</v>
      </c>
      <c r="AW1979" s="95" t="s">
        <v>1887</v>
      </c>
      <c r="AX1979" s="96">
        <v>300</v>
      </c>
      <c r="AY1979" s="96">
        <v>290</v>
      </c>
      <c r="AZ1979" s="96">
        <v>270</v>
      </c>
      <c r="BA1979" s="96">
        <v>260</v>
      </c>
      <c r="BB1979" s="96">
        <v>240</v>
      </c>
      <c r="BC1979" s="96">
        <v>230</v>
      </c>
      <c r="BD1979" s="96">
        <v>210</v>
      </c>
      <c r="BE1979" s="96">
        <v>180</v>
      </c>
      <c r="BF1979" s="95" t="s">
        <v>1887</v>
      </c>
      <c r="BG1979" s="96">
        <v>500</v>
      </c>
      <c r="BH1979" s="96">
        <v>480</v>
      </c>
      <c r="BI1979" s="96">
        <v>450</v>
      </c>
      <c r="BJ1979" s="96">
        <v>430</v>
      </c>
      <c r="BK1979" s="96">
        <v>400</v>
      </c>
      <c r="BL1979" s="96">
        <v>380</v>
      </c>
      <c r="BM1979" s="96">
        <v>350</v>
      </c>
      <c r="BN1979" s="96">
        <v>300</v>
      </c>
      <c r="CH1979" s="2">
        <v>67517</v>
      </c>
      <c r="CI1979" s="2" t="s">
        <v>126</v>
      </c>
      <c r="CP1979" s="3">
        <v>64904</v>
      </c>
      <c r="CQ1979" s="3" t="s">
        <v>29373</v>
      </c>
      <c r="CR1979" s="3" t="s">
        <v>126</v>
      </c>
    </row>
    <row r="1980" spans="19:96" x14ac:dyDescent="0.25">
      <c r="S1980" s="2"/>
      <c r="T1980" s="95" t="s">
        <v>1888</v>
      </c>
      <c r="U1980" s="96">
        <v>900</v>
      </c>
      <c r="V1980" s="96">
        <v>860</v>
      </c>
      <c r="W1980" s="96">
        <v>810</v>
      </c>
      <c r="X1980" s="96">
        <v>770</v>
      </c>
      <c r="Y1980" s="96">
        <v>720</v>
      </c>
      <c r="Z1980" s="96">
        <v>680</v>
      </c>
      <c r="AA1980" s="96">
        <v>630</v>
      </c>
      <c r="AB1980" s="96">
        <v>540</v>
      </c>
      <c r="AC1980" s="95" t="s">
        <v>1888</v>
      </c>
      <c r="AD1980" s="96">
        <v>1400</v>
      </c>
      <c r="AE1980" s="96">
        <v>1330</v>
      </c>
      <c r="AF1980" s="96">
        <v>1260</v>
      </c>
      <c r="AG1980" s="96">
        <v>1190</v>
      </c>
      <c r="AH1980" s="96">
        <v>1120</v>
      </c>
      <c r="AI1980" s="96">
        <v>1050</v>
      </c>
      <c r="AJ1980" s="96">
        <v>980</v>
      </c>
      <c r="AK1980" s="96">
        <v>840</v>
      </c>
      <c r="AL1980" s="2"/>
      <c r="AM1980" s="95" t="s">
        <v>1888</v>
      </c>
      <c r="AN1980" s="96">
        <v>1300</v>
      </c>
      <c r="AO1980" s="96">
        <v>1240</v>
      </c>
      <c r="AP1980" s="96">
        <v>1170</v>
      </c>
      <c r="AQ1980" s="96">
        <v>1110</v>
      </c>
      <c r="AR1980" s="96">
        <v>1040</v>
      </c>
      <c r="AS1980" s="96">
        <v>980</v>
      </c>
      <c r="AT1980" s="96">
        <v>910</v>
      </c>
      <c r="AU1980" s="96">
        <v>780</v>
      </c>
      <c r="AW1980" s="95" t="s">
        <v>1888</v>
      </c>
      <c r="AX1980" s="96">
        <v>400</v>
      </c>
      <c r="AY1980" s="96">
        <v>380</v>
      </c>
      <c r="AZ1980" s="96">
        <v>360</v>
      </c>
      <c r="BA1980" s="96">
        <v>340</v>
      </c>
      <c r="BB1980" s="96">
        <v>320</v>
      </c>
      <c r="BC1980" s="96">
        <v>300</v>
      </c>
      <c r="BD1980" s="96">
        <v>280</v>
      </c>
      <c r="BE1980" s="96">
        <v>240</v>
      </c>
      <c r="BF1980" s="95" t="s">
        <v>1888</v>
      </c>
      <c r="BG1980" s="96">
        <v>600</v>
      </c>
      <c r="BH1980" s="96">
        <v>570</v>
      </c>
      <c r="BI1980" s="96">
        <v>540</v>
      </c>
      <c r="BJ1980" s="96">
        <v>510</v>
      </c>
      <c r="BK1980" s="96">
        <v>480</v>
      </c>
      <c r="BL1980" s="96">
        <v>450</v>
      </c>
      <c r="BM1980" s="96">
        <v>420</v>
      </c>
      <c r="BN1980" s="96">
        <v>360</v>
      </c>
      <c r="CH1980" s="2">
        <v>67518</v>
      </c>
      <c r="CI1980" s="2" t="s">
        <v>124</v>
      </c>
      <c r="CP1980" s="3">
        <v>64905</v>
      </c>
      <c r="CQ1980" s="3" t="s">
        <v>34566</v>
      </c>
      <c r="CR1980" s="3" t="s">
        <v>126</v>
      </c>
    </row>
    <row r="1981" spans="19:96" x14ac:dyDescent="0.25">
      <c r="S1981" s="2"/>
      <c r="T1981" s="95" t="s">
        <v>1889</v>
      </c>
      <c r="U1981" s="96">
        <v>900</v>
      </c>
      <c r="V1981" s="96">
        <v>860</v>
      </c>
      <c r="W1981" s="96">
        <v>810</v>
      </c>
      <c r="X1981" s="96">
        <v>770</v>
      </c>
      <c r="Y1981" s="96">
        <v>720</v>
      </c>
      <c r="Z1981" s="96">
        <v>680</v>
      </c>
      <c r="AA1981" s="96">
        <v>630</v>
      </c>
      <c r="AB1981" s="96">
        <v>540</v>
      </c>
      <c r="AC1981" s="95" t="s">
        <v>1889</v>
      </c>
      <c r="AD1981" s="96">
        <v>1400</v>
      </c>
      <c r="AE1981" s="96">
        <v>1330</v>
      </c>
      <c r="AF1981" s="96">
        <v>1260</v>
      </c>
      <c r="AG1981" s="96">
        <v>1190</v>
      </c>
      <c r="AH1981" s="96">
        <v>1120</v>
      </c>
      <c r="AI1981" s="96">
        <v>1050</v>
      </c>
      <c r="AJ1981" s="96">
        <v>980</v>
      </c>
      <c r="AK1981" s="96">
        <v>840</v>
      </c>
      <c r="AL1981" s="2"/>
      <c r="AM1981" s="95" t="s">
        <v>1889</v>
      </c>
      <c r="AN1981" s="96">
        <v>1300</v>
      </c>
      <c r="AO1981" s="96">
        <v>1240</v>
      </c>
      <c r="AP1981" s="96">
        <v>1170</v>
      </c>
      <c r="AQ1981" s="96">
        <v>1110</v>
      </c>
      <c r="AR1981" s="96">
        <v>1040</v>
      </c>
      <c r="AS1981" s="96">
        <v>980</v>
      </c>
      <c r="AT1981" s="96">
        <v>910</v>
      </c>
      <c r="AU1981" s="96">
        <v>780</v>
      </c>
      <c r="AW1981" s="95" t="s">
        <v>1889</v>
      </c>
      <c r="AX1981" s="96">
        <v>400</v>
      </c>
      <c r="AY1981" s="96">
        <v>380</v>
      </c>
      <c r="AZ1981" s="96">
        <v>360</v>
      </c>
      <c r="BA1981" s="96">
        <v>340</v>
      </c>
      <c r="BB1981" s="96">
        <v>320</v>
      </c>
      <c r="BC1981" s="96">
        <v>300</v>
      </c>
      <c r="BD1981" s="96">
        <v>280</v>
      </c>
      <c r="BE1981" s="96">
        <v>240</v>
      </c>
      <c r="BF1981" s="95" t="s">
        <v>1889</v>
      </c>
      <c r="BG1981" s="96">
        <v>600</v>
      </c>
      <c r="BH1981" s="96">
        <v>570</v>
      </c>
      <c r="BI1981" s="96">
        <v>540</v>
      </c>
      <c r="BJ1981" s="96">
        <v>510</v>
      </c>
      <c r="BK1981" s="96">
        <v>480</v>
      </c>
      <c r="BL1981" s="96">
        <v>450</v>
      </c>
      <c r="BM1981" s="96">
        <v>420</v>
      </c>
      <c r="BN1981" s="96">
        <v>360</v>
      </c>
      <c r="CH1981" s="2">
        <v>67522</v>
      </c>
      <c r="CI1981" s="2" t="s">
        <v>126</v>
      </c>
      <c r="CP1981" s="3">
        <v>64908</v>
      </c>
      <c r="CQ1981" s="3" t="s">
        <v>34567</v>
      </c>
      <c r="CR1981" s="3" t="s">
        <v>126</v>
      </c>
    </row>
    <row r="1982" spans="19:96" x14ac:dyDescent="0.25">
      <c r="S1982" s="2"/>
      <c r="T1982" s="95" t="s">
        <v>1890</v>
      </c>
      <c r="U1982" s="96">
        <v>1000</v>
      </c>
      <c r="V1982" s="96">
        <v>950</v>
      </c>
      <c r="W1982" s="96">
        <v>900</v>
      </c>
      <c r="X1982" s="96">
        <v>850</v>
      </c>
      <c r="Y1982" s="96">
        <v>800</v>
      </c>
      <c r="Z1982" s="96">
        <v>750</v>
      </c>
      <c r="AA1982" s="96">
        <v>700</v>
      </c>
      <c r="AB1982" s="96">
        <v>600</v>
      </c>
      <c r="AC1982" s="95" t="s">
        <v>1890</v>
      </c>
      <c r="AD1982" s="96">
        <v>1600</v>
      </c>
      <c r="AE1982" s="96">
        <v>1520</v>
      </c>
      <c r="AF1982" s="96">
        <v>1440</v>
      </c>
      <c r="AG1982" s="96">
        <v>1360</v>
      </c>
      <c r="AH1982" s="96">
        <v>1280</v>
      </c>
      <c r="AI1982" s="96">
        <v>1200</v>
      </c>
      <c r="AJ1982" s="96">
        <v>1120</v>
      </c>
      <c r="AK1982" s="96">
        <v>960</v>
      </c>
      <c r="AL1982" s="2"/>
      <c r="AM1982" s="95" t="s">
        <v>1890</v>
      </c>
      <c r="AN1982" s="96">
        <v>1500</v>
      </c>
      <c r="AO1982" s="96">
        <v>1430</v>
      </c>
      <c r="AP1982" s="96">
        <v>1350</v>
      </c>
      <c r="AQ1982" s="96">
        <v>1280</v>
      </c>
      <c r="AR1982" s="96">
        <v>1200</v>
      </c>
      <c r="AS1982" s="96">
        <v>1130</v>
      </c>
      <c r="AT1982" s="96">
        <v>1050</v>
      </c>
      <c r="AU1982" s="96">
        <v>900</v>
      </c>
      <c r="AW1982" s="95" t="s">
        <v>1890</v>
      </c>
      <c r="AX1982" s="96">
        <v>500</v>
      </c>
      <c r="AY1982" s="96">
        <v>480</v>
      </c>
      <c r="AZ1982" s="96">
        <v>450</v>
      </c>
      <c r="BA1982" s="96">
        <v>430</v>
      </c>
      <c r="BB1982" s="96">
        <v>400</v>
      </c>
      <c r="BC1982" s="96">
        <v>380</v>
      </c>
      <c r="BD1982" s="96">
        <v>350</v>
      </c>
      <c r="BE1982" s="96">
        <v>300</v>
      </c>
      <c r="BF1982" s="95" t="s">
        <v>1890</v>
      </c>
      <c r="BG1982" s="96">
        <v>700</v>
      </c>
      <c r="BH1982" s="96">
        <v>670</v>
      </c>
      <c r="BI1982" s="96">
        <v>630</v>
      </c>
      <c r="BJ1982" s="96">
        <v>600</v>
      </c>
      <c r="BK1982" s="96">
        <v>560</v>
      </c>
      <c r="BL1982" s="96">
        <v>530</v>
      </c>
      <c r="BM1982" s="96">
        <v>490</v>
      </c>
      <c r="BN1982" s="96">
        <v>420</v>
      </c>
      <c r="CH1982" s="2">
        <v>67523</v>
      </c>
      <c r="CI1982" s="2" t="s">
        <v>124</v>
      </c>
      <c r="CP1982" s="3">
        <v>64909</v>
      </c>
      <c r="CQ1982" s="3" t="s">
        <v>29374</v>
      </c>
      <c r="CR1982" s="3" t="s">
        <v>124</v>
      </c>
    </row>
    <row r="1983" spans="19:96" x14ac:dyDescent="0.25">
      <c r="S1983" s="2"/>
      <c r="T1983" s="95" t="s">
        <v>1891</v>
      </c>
      <c r="U1983" s="96">
        <v>2100</v>
      </c>
      <c r="V1983" s="96">
        <v>2000</v>
      </c>
      <c r="W1983" s="96">
        <v>1890</v>
      </c>
      <c r="X1983" s="96">
        <v>1790</v>
      </c>
      <c r="Y1983" s="96">
        <v>1680</v>
      </c>
      <c r="Z1983" s="96">
        <v>1580</v>
      </c>
      <c r="AA1983" s="96">
        <v>1470</v>
      </c>
      <c r="AB1983" s="96">
        <v>1260</v>
      </c>
      <c r="AC1983" s="95" t="s">
        <v>1891</v>
      </c>
      <c r="AD1983" s="96">
        <v>3400</v>
      </c>
      <c r="AE1983" s="96">
        <v>3230</v>
      </c>
      <c r="AF1983" s="96">
        <v>3060</v>
      </c>
      <c r="AG1983" s="96">
        <v>2890</v>
      </c>
      <c r="AH1983" s="96">
        <v>2720</v>
      </c>
      <c r="AI1983" s="96">
        <v>2550</v>
      </c>
      <c r="AJ1983" s="96">
        <v>2380</v>
      </c>
      <c r="AK1983" s="96">
        <v>2040</v>
      </c>
      <c r="AL1983" s="2"/>
      <c r="AM1983" s="95" t="s">
        <v>1891</v>
      </c>
      <c r="AN1983" s="96">
        <v>3200</v>
      </c>
      <c r="AO1983" s="96">
        <v>3040</v>
      </c>
      <c r="AP1983" s="96">
        <v>2880</v>
      </c>
      <c r="AQ1983" s="96">
        <v>2720</v>
      </c>
      <c r="AR1983" s="96">
        <v>2560</v>
      </c>
      <c r="AS1983" s="96">
        <v>2400</v>
      </c>
      <c r="AT1983" s="96">
        <v>2240</v>
      </c>
      <c r="AU1983" s="96">
        <v>1920</v>
      </c>
      <c r="AW1983" s="95" t="s">
        <v>1891</v>
      </c>
      <c r="AX1983" s="96">
        <v>1100</v>
      </c>
      <c r="AY1983" s="96">
        <v>1050</v>
      </c>
      <c r="AZ1983" s="96">
        <v>990</v>
      </c>
      <c r="BA1983" s="96">
        <v>940</v>
      </c>
      <c r="BB1983" s="96">
        <v>880</v>
      </c>
      <c r="BC1983" s="96">
        <v>830</v>
      </c>
      <c r="BD1983" s="96">
        <v>770</v>
      </c>
      <c r="BE1983" s="96">
        <v>660</v>
      </c>
      <c r="BF1983" s="95" t="s">
        <v>1891</v>
      </c>
      <c r="BG1983" s="96">
        <v>1400</v>
      </c>
      <c r="BH1983" s="96">
        <v>1330</v>
      </c>
      <c r="BI1983" s="96">
        <v>1260</v>
      </c>
      <c r="BJ1983" s="96">
        <v>1190</v>
      </c>
      <c r="BK1983" s="96">
        <v>1120</v>
      </c>
      <c r="BL1983" s="96">
        <v>1050</v>
      </c>
      <c r="BM1983" s="96">
        <v>980</v>
      </c>
      <c r="BN1983" s="96">
        <v>840</v>
      </c>
      <c r="CH1983" s="2">
        <v>67533</v>
      </c>
      <c r="CI1983" s="2" t="s">
        <v>126</v>
      </c>
      <c r="CP1983" s="3">
        <v>64910</v>
      </c>
      <c r="CQ1983" s="3" t="s">
        <v>17580</v>
      </c>
      <c r="CR1983" s="3" t="s">
        <v>126</v>
      </c>
    </row>
    <row r="1984" spans="19:96" x14ac:dyDescent="0.25">
      <c r="S1984" s="2"/>
      <c r="T1984" s="95" t="s">
        <v>1892</v>
      </c>
      <c r="U1984" s="96">
        <v>1100</v>
      </c>
      <c r="V1984" s="96">
        <v>1050</v>
      </c>
      <c r="W1984" s="96">
        <v>990</v>
      </c>
      <c r="X1984" s="96">
        <v>940</v>
      </c>
      <c r="Y1984" s="96">
        <v>880</v>
      </c>
      <c r="Z1984" s="96">
        <v>830</v>
      </c>
      <c r="AA1984" s="96">
        <v>770</v>
      </c>
      <c r="AB1984" s="96">
        <v>660</v>
      </c>
      <c r="AC1984" s="95" t="s">
        <v>1892</v>
      </c>
      <c r="AD1984" s="96">
        <v>1800</v>
      </c>
      <c r="AE1984" s="96">
        <v>1710</v>
      </c>
      <c r="AF1984" s="96">
        <v>1620</v>
      </c>
      <c r="AG1984" s="96">
        <v>1530</v>
      </c>
      <c r="AH1984" s="96">
        <v>1440</v>
      </c>
      <c r="AI1984" s="96">
        <v>1350</v>
      </c>
      <c r="AJ1984" s="96">
        <v>1260</v>
      </c>
      <c r="AK1984" s="96">
        <v>1080</v>
      </c>
      <c r="AL1984" s="2"/>
      <c r="AM1984" s="95" t="s">
        <v>1892</v>
      </c>
      <c r="AN1984" s="96">
        <v>1700</v>
      </c>
      <c r="AO1984" s="96">
        <v>1620</v>
      </c>
      <c r="AP1984" s="96">
        <v>1530</v>
      </c>
      <c r="AQ1984" s="96">
        <v>1450</v>
      </c>
      <c r="AR1984" s="96">
        <v>1360</v>
      </c>
      <c r="AS1984" s="96">
        <v>1280</v>
      </c>
      <c r="AT1984" s="96">
        <v>1190</v>
      </c>
      <c r="AU1984" s="96">
        <v>1020</v>
      </c>
      <c r="AW1984" s="95" t="s">
        <v>1892</v>
      </c>
      <c r="AX1984" s="96">
        <v>600</v>
      </c>
      <c r="AY1984" s="96">
        <v>570</v>
      </c>
      <c r="AZ1984" s="96">
        <v>540</v>
      </c>
      <c r="BA1984" s="96">
        <v>510</v>
      </c>
      <c r="BB1984" s="96">
        <v>480</v>
      </c>
      <c r="BC1984" s="96">
        <v>450</v>
      </c>
      <c r="BD1984" s="96">
        <v>420</v>
      </c>
      <c r="BE1984" s="96">
        <v>360</v>
      </c>
      <c r="BF1984" s="95" t="s">
        <v>1892</v>
      </c>
      <c r="BG1984" s="96">
        <v>700</v>
      </c>
      <c r="BH1984" s="96">
        <v>670</v>
      </c>
      <c r="BI1984" s="96">
        <v>630</v>
      </c>
      <c r="BJ1984" s="96">
        <v>600</v>
      </c>
      <c r="BK1984" s="96">
        <v>560</v>
      </c>
      <c r="BL1984" s="96">
        <v>530</v>
      </c>
      <c r="BM1984" s="96">
        <v>490</v>
      </c>
      <c r="BN1984" s="96">
        <v>420</v>
      </c>
      <c r="CH1984" s="2">
        <v>67534</v>
      </c>
      <c r="CI1984" s="2" t="s">
        <v>122</v>
      </c>
      <c r="CP1984" s="3">
        <v>64911</v>
      </c>
      <c r="CQ1984" s="3" t="s">
        <v>29375</v>
      </c>
      <c r="CR1984" s="3" t="s">
        <v>126</v>
      </c>
    </row>
    <row r="1985" spans="19:96" x14ac:dyDescent="0.25">
      <c r="S1985" s="2"/>
      <c r="T1985" s="95" t="s">
        <v>1893</v>
      </c>
      <c r="U1985" s="96">
        <v>800</v>
      </c>
      <c r="V1985" s="96">
        <v>760</v>
      </c>
      <c r="W1985" s="96">
        <v>720</v>
      </c>
      <c r="X1985" s="96">
        <v>680</v>
      </c>
      <c r="Y1985" s="96">
        <v>640</v>
      </c>
      <c r="Z1985" s="96">
        <v>600</v>
      </c>
      <c r="AA1985" s="96">
        <v>560</v>
      </c>
      <c r="AB1985" s="96">
        <v>480</v>
      </c>
      <c r="AC1985" s="95" t="s">
        <v>1893</v>
      </c>
      <c r="AD1985" s="96">
        <v>1300</v>
      </c>
      <c r="AE1985" s="96">
        <v>1240</v>
      </c>
      <c r="AF1985" s="96">
        <v>1170</v>
      </c>
      <c r="AG1985" s="96">
        <v>1110</v>
      </c>
      <c r="AH1985" s="96">
        <v>1040</v>
      </c>
      <c r="AI1985" s="96">
        <v>980</v>
      </c>
      <c r="AJ1985" s="96">
        <v>910</v>
      </c>
      <c r="AK1985" s="96">
        <v>780</v>
      </c>
      <c r="AL1985" s="2"/>
      <c r="AM1985" s="95" t="s">
        <v>1893</v>
      </c>
      <c r="AN1985" s="96">
        <v>1200</v>
      </c>
      <c r="AO1985" s="96">
        <v>1140</v>
      </c>
      <c r="AP1985" s="96">
        <v>1080</v>
      </c>
      <c r="AQ1985" s="96">
        <v>1020</v>
      </c>
      <c r="AR1985" s="96">
        <v>960</v>
      </c>
      <c r="AS1985" s="96">
        <v>900</v>
      </c>
      <c r="AT1985" s="96">
        <v>840</v>
      </c>
      <c r="AU1985" s="96">
        <v>720</v>
      </c>
      <c r="AW1985" s="95" t="s">
        <v>1893</v>
      </c>
      <c r="AX1985" s="96">
        <v>400</v>
      </c>
      <c r="AY1985" s="96">
        <v>380</v>
      </c>
      <c r="AZ1985" s="96">
        <v>360</v>
      </c>
      <c r="BA1985" s="96">
        <v>340</v>
      </c>
      <c r="BB1985" s="96">
        <v>320</v>
      </c>
      <c r="BC1985" s="96">
        <v>300</v>
      </c>
      <c r="BD1985" s="96">
        <v>280</v>
      </c>
      <c r="BE1985" s="96">
        <v>240</v>
      </c>
      <c r="BF1985" s="95" t="s">
        <v>1893</v>
      </c>
      <c r="BG1985" s="96">
        <v>500</v>
      </c>
      <c r="BH1985" s="96">
        <v>480</v>
      </c>
      <c r="BI1985" s="96">
        <v>450</v>
      </c>
      <c r="BJ1985" s="96">
        <v>430</v>
      </c>
      <c r="BK1985" s="96">
        <v>400</v>
      </c>
      <c r="BL1985" s="96">
        <v>380</v>
      </c>
      <c r="BM1985" s="96">
        <v>350</v>
      </c>
      <c r="BN1985" s="96">
        <v>300</v>
      </c>
      <c r="CH1985" s="2">
        <v>67535</v>
      </c>
      <c r="CI1985" s="2" t="s">
        <v>126</v>
      </c>
      <c r="CP1985" s="3">
        <v>64914</v>
      </c>
      <c r="CQ1985" s="3" t="s">
        <v>34568</v>
      </c>
      <c r="CR1985" s="3" t="s">
        <v>124</v>
      </c>
    </row>
    <row r="1986" spans="19:96" x14ac:dyDescent="0.25">
      <c r="S1986" s="2"/>
      <c r="T1986" s="95" t="s">
        <v>30920</v>
      </c>
      <c r="U1986" s="96">
        <v>1200</v>
      </c>
      <c r="V1986" s="96">
        <v>1140</v>
      </c>
      <c r="W1986" s="96">
        <v>1080</v>
      </c>
      <c r="X1986" s="96">
        <v>1020</v>
      </c>
      <c r="Y1986" s="96">
        <v>960</v>
      </c>
      <c r="Z1986" s="96">
        <v>900</v>
      </c>
      <c r="AA1986" s="96">
        <v>840</v>
      </c>
      <c r="AB1986" s="96">
        <v>720</v>
      </c>
      <c r="AC1986" s="95" t="s">
        <v>30920</v>
      </c>
      <c r="AD1986" s="96">
        <v>1900</v>
      </c>
      <c r="AE1986" s="96">
        <v>1810</v>
      </c>
      <c r="AF1986" s="96">
        <v>1710</v>
      </c>
      <c r="AG1986" s="96">
        <v>1620</v>
      </c>
      <c r="AH1986" s="96">
        <v>1520</v>
      </c>
      <c r="AI1986" s="96">
        <v>1430</v>
      </c>
      <c r="AJ1986" s="96">
        <v>1330</v>
      </c>
      <c r="AK1986" s="96">
        <v>1140</v>
      </c>
      <c r="AL1986" s="2"/>
      <c r="AM1986" s="95" t="s">
        <v>30920</v>
      </c>
      <c r="AN1986" s="96">
        <v>1800</v>
      </c>
      <c r="AO1986" s="96">
        <v>1710</v>
      </c>
      <c r="AP1986" s="96">
        <v>1620</v>
      </c>
      <c r="AQ1986" s="96">
        <v>1530</v>
      </c>
      <c r="AR1986" s="96">
        <v>1440</v>
      </c>
      <c r="AS1986" s="96">
        <v>1350</v>
      </c>
      <c r="AT1986" s="96">
        <v>1260</v>
      </c>
      <c r="AU1986" s="96">
        <v>1080</v>
      </c>
      <c r="AW1986" s="95" t="s">
        <v>30920</v>
      </c>
      <c r="AX1986" s="96">
        <v>600</v>
      </c>
      <c r="AY1986" s="96">
        <v>570</v>
      </c>
      <c r="AZ1986" s="96">
        <v>540</v>
      </c>
      <c r="BA1986" s="96">
        <v>510</v>
      </c>
      <c r="BB1986" s="96">
        <v>480</v>
      </c>
      <c r="BC1986" s="96">
        <v>450</v>
      </c>
      <c r="BD1986" s="96">
        <v>420</v>
      </c>
      <c r="BE1986" s="96">
        <v>360</v>
      </c>
      <c r="BF1986" s="95" t="s">
        <v>30920</v>
      </c>
      <c r="BG1986" s="96">
        <v>800</v>
      </c>
      <c r="BH1986" s="96">
        <v>760</v>
      </c>
      <c r="BI1986" s="96">
        <v>720</v>
      </c>
      <c r="BJ1986" s="96">
        <v>680</v>
      </c>
      <c r="BK1986" s="96">
        <v>640</v>
      </c>
      <c r="BL1986" s="96">
        <v>600</v>
      </c>
      <c r="BM1986" s="96">
        <v>560</v>
      </c>
      <c r="BN1986" s="96">
        <v>480</v>
      </c>
      <c r="CH1986" s="2">
        <v>67536</v>
      </c>
      <c r="CI1986" s="2" t="s">
        <v>122</v>
      </c>
      <c r="CP1986" s="3">
        <v>64915</v>
      </c>
      <c r="CQ1986" s="3" t="s">
        <v>15251</v>
      </c>
      <c r="CR1986" s="3" t="s">
        <v>126</v>
      </c>
    </row>
    <row r="1987" spans="19:96" x14ac:dyDescent="0.25">
      <c r="S1987" s="2"/>
      <c r="T1987" s="95" t="s">
        <v>1894</v>
      </c>
      <c r="U1987" s="96">
        <v>1300</v>
      </c>
      <c r="V1987" s="96">
        <v>1240</v>
      </c>
      <c r="W1987" s="96">
        <v>1170</v>
      </c>
      <c r="X1987" s="96">
        <v>1110</v>
      </c>
      <c r="Y1987" s="96">
        <v>1040</v>
      </c>
      <c r="Z1987" s="96">
        <v>980</v>
      </c>
      <c r="AA1987" s="96">
        <v>910</v>
      </c>
      <c r="AB1987" s="96">
        <v>780</v>
      </c>
      <c r="AC1987" s="95" t="s">
        <v>1894</v>
      </c>
      <c r="AD1987" s="96">
        <v>2100</v>
      </c>
      <c r="AE1987" s="96">
        <v>2000</v>
      </c>
      <c r="AF1987" s="96">
        <v>1890</v>
      </c>
      <c r="AG1987" s="96">
        <v>1790</v>
      </c>
      <c r="AH1987" s="96">
        <v>1680</v>
      </c>
      <c r="AI1987" s="96">
        <v>1580</v>
      </c>
      <c r="AJ1987" s="96">
        <v>1470</v>
      </c>
      <c r="AK1987" s="96">
        <v>1260</v>
      </c>
      <c r="AL1987" s="2"/>
      <c r="AM1987" s="95" t="s">
        <v>1894</v>
      </c>
      <c r="AN1987" s="96">
        <v>1900</v>
      </c>
      <c r="AO1987" s="96">
        <v>1810</v>
      </c>
      <c r="AP1987" s="96">
        <v>1710</v>
      </c>
      <c r="AQ1987" s="96">
        <v>1620</v>
      </c>
      <c r="AR1987" s="96">
        <v>1520</v>
      </c>
      <c r="AS1987" s="96">
        <v>1430</v>
      </c>
      <c r="AT1987" s="96">
        <v>1330</v>
      </c>
      <c r="AU1987" s="96">
        <v>1140</v>
      </c>
      <c r="AW1987" s="95" t="s">
        <v>1894</v>
      </c>
      <c r="AX1987" s="96">
        <v>600</v>
      </c>
      <c r="AY1987" s="96">
        <v>570</v>
      </c>
      <c r="AZ1987" s="96">
        <v>540</v>
      </c>
      <c r="BA1987" s="96">
        <v>510</v>
      </c>
      <c r="BB1987" s="96">
        <v>480</v>
      </c>
      <c r="BC1987" s="96">
        <v>450</v>
      </c>
      <c r="BD1987" s="96">
        <v>420</v>
      </c>
      <c r="BE1987" s="96">
        <v>360</v>
      </c>
      <c r="BF1987" s="95" t="s">
        <v>1894</v>
      </c>
      <c r="BG1987" s="96">
        <v>800</v>
      </c>
      <c r="BH1987" s="96">
        <v>760</v>
      </c>
      <c r="BI1987" s="96">
        <v>720</v>
      </c>
      <c r="BJ1987" s="96">
        <v>680</v>
      </c>
      <c r="BK1987" s="96">
        <v>640</v>
      </c>
      <c r="BL1987" s="96">
        <v>600</v>
      </c>
      <c r="BM1987" s="96">
        <v>560</v>
      </c>
      <c r="BN1987" s="96">
        <v>480</v>
      </c>
      <c r="CH1987" s="2">
        <v>67539</v>
      </c>
      <c r="CI1987" s="2" t="s">
        <v>124</v>
      </c>
      <c r="CP1987" s="3">
        <v>64916</v>
      </c>
      <c r="CQ1987" s="3" t="s">
        <v>29376</v>
      </c>
      <c r="CR1987" s="3" t="s">
        <v>126</v>
      </c>
    </row>
    <row r="1988" spans="19:96" x14ac:dyDescent="0.25">
      <c r="S1988" s="2"/>
      <c r="T1988" s="95" t="s">
        <v>1895</v>
      </c>
      <c r="U1988" s="96">
        <v>1000</v>
      </c>
      <c r="V1988" s="96">
        <v>950</v>
      </c>
      <c r="W1988" s="96">
        <v>900</v>
      </c>
      <c r="X1988" s="96">
        <v>850</v>
      </c>
      <c r="Y1988" s="96">
        <v>800</v>
      </c>
      <c r="Z1988" s="96">
        <v>750</v>
      </c>
      <c r="AA1988" s="96">
        <v>700</v>
      </c>
      <c r="AB1988" s="96">
        <v>600</v>
      </c>
      <c r="AC1988" s="95" t="s">
        <v>1895</v>
      </c>
      <c r="AD1988" s="96">
        <v>1600</v>
      </c>
      <c r="AE1988" s="96">
        <v>1520</v>
      </c>
      <c r="AF1988" s="96">
        <v>1440</v>
      </c>
      <c r="AG1988" s="96">
        <v>1360</v>
      </c>
      <c r="AH1988" s="96">
        <v>1280</v>
      </c>
      <c r="AI1988" s="96">
        <v>1200</v>
      </c>
      <c r="AJ1988" s="96">
        <v>1120</v>
      </c>
      <c r="AK1988" s="96">
        <v>960</v>
      </c>
      <c r="AL1988" s="2"/>
      <c r="AM1988" s="95" t="s">
        <v>1895</v>
      </c>
      <c r="AN1988" s="96">
        <v>1500</v>
      </c>
      <c r="AO1988" s="96">
        <v>1430</v>
      </c>
      <c r="AP1988" s="96">
        <v>1350</v>
      </c>
      <c r="AQ1988" s="96">
        <v>1280</v>
      </c>
      <c r="AR1988" s="96">
        <v>1200</v>
      </c>
      <c r="AS1988" s="96">
        <v>1130</v>
      </c>
      <c r="AT1988" s="96">
        <v>1050</v>
      </c>
      <c r="AU1988" s="96">
        <v>900</v>
      </c>
      <c r="AW1988" s="95" t="s">
        <v>1895</v>
      </c>
      <c r="AX1988" s="96">
        <v>500</v>
      </c>
      <c r="AY1988" s="96">
        <v>480</v>
      </c>
      <c r="AZ1988" s="96">
        <v>450</v>
      </c>
      <c r="BA1988" s="96">
        <v>430</v>
      </c>
      <c r="BB1988" s="96">
        <v>400</v>
      </c>
      <c r="BC1988" s="96">
        <v>380</v>
      </c>
      <c r="BD1988" s="96">
        <v>350</v>
      </c>
      <c r="BE1988" s="96">
        <v>300</v>
      </c>
      <c r="BF1988" s="95" t="s">
        <v>1895</v>
      </c>
      <c r="BG1988" s="96">
        <v>700</v>
      </c>
      <c r="BH1988" s="96">
        <v>670</v>
      </c>
      <c r="BI1988" s="96">
        <v>630</v>
      </c>
      <c r="BJ1988" s="96">
        <v>600</v>
      </c>
      <c r="BK1988" s="96">
        <v>560</v>
      </c>
      <c r="BL1988" s="96">
        <v>530</v>
      </c>
      <c r="BM1988" s="96">
        <v>490</v>
      </c>
      <c r="BN1988" s="96">
        <v>420</v>
      </c>
      <c r="CH1988" s="2">
        <v>67540</v>
      </c>
      <c r="CI1988" s="2" t="s">
        <v>126</v>
      </c>
      <c r="CP1988" s="3">
        <v>64917</v>
      </c>
      <c r="CQ1988" s="3" t="s">
        <v>34569</v>
      </c>
      <c r="CR1988" s="3" t="s">
        <v>126</v>
      </c>
    </row>
    <row r="1989" spans="19:96" x14ac:dyDescent="0.25">
      <c r="S1989" s="2"/>
      <c r="T1989" s="95" t="s">
        <v>1896</v>
      </c>
      <c r="U1989" s="96">
        <v>700</v>
      </c>
      <c r="V1989" s="96">
        <v>670</v>
      </c>
      <c r="W1989" s="96">
        <v>630</v>
      </c>
      <c r="X1989" s="96">
        <v>600</v>
      </c>
      <c r="Y1989" s="96">
        <v>560</v>
      </c>
      <c r="Z1989" s="96">
        <v>530</v>
      </c>
      <c r="AA1989" s="96">
        <v>490</v>
      </c>
      <c r="AB1989" s="96">
        <v>420</v>
      </c>
      <c r="AC1989" s="95" t="s">
        <v>1896</v>
      </c>
      <c r="AD1989" s="96">
        <v>1100</v>
      </c>
      <c r="AE1989" s="96">
        <v>1050</v>
      </c>
      <c r="AF1989" s="96">
        <v>990</v>
      </c>
      <c r="AG1989" s="96">
        <v>940</v>
      </c>
      <c r="AH1989" s="96">
        <v>880</v>
      </c>
      <c r="AI1989" s="96">
        <v>830</v>
      </c>
      <c r="AJ1989" s="96">
        <v>770</v>
      </c>
      <c r="AK1989" s="96">
        <v>660</v>
      </c>
      <c r="AL1989" s="2"/>
      <c r="AM1989" s="95" t="s">
        <v>1896</v>
      </c>
      <c r="AN1989" s="96">
        <v>1000</v>
      </c>
      <c r="AO1989" s="96">
        <v>950</v>
      </c>
      <c r="AP1989" s="96">
        <v>900</v>
      </c>
      <c r="AQ1989" s="96">
        <v>850</v>
      </c>
      <c r="AR1989" s="96">
        <v>800</v>
      </c>
      <c r="AS1989" s="96">
        <v>750</v>
      </c>
      <c r="AT1989" s="96">
        <v>700</v>
      </c>
      <c r="AU1989" s="96">
        <v>600</v>
      </c>
      <c r="AW1989" s="95" t="s">
        <v>1896</v>
      </c>
      <c r="AX1989" s="96">
        <v>300</v>
      </c>
      <c r="AY1989" s="96">
        <v>290</v>
      </c>
      <c r="AZ1989" s="96">
        <v>270</v>
      </c>
      <c r="BA1989" s="96">
        <v>260</v>
      </c>
      <c r="BB1989" s="96">
        <v>240</v>
      </c>
      <c r="BC1989" s="96">
        <v>230</v>
      </c>
      <c r="BD1989" s="96">
        <v>210</v>
      </c>
      <c r="BE1989" s="96">
        <v>180</v>
      </c>
      <c r="BF1989" s="95" t="s">
        <v>1896</v>
      </c>
      <c r="BG1989" s="96">
        <v>400</v>
      </c>
      <c r="BH1989" s="96">
        <v>380</v>
      </c>
      <c r="BI1989" s="96">
        <v>360</v>
      </c>
      <c r="BJ1989" s="96">
        <v>340</v>
      </c>
      <c r="BK1989" s="96">
        <v>320</v>
      </c>
      <c r="BL1989" s="96">
        <v>300</v>
      </c>
      <c r="BM1989" s="96">
        <v>280</v>
      </c>
      <c r="BN1989" s="96">
        <v>240</v>
      </c>
      <c r="CH1989" s="2">
        <v>67545</v>
      </c>
      <c r="CI1989" s="2" t="s">
        <v>124</v>
      </c>
      <c r="CP1989" s="3">
        <v>64918</v>
      </c>
      <c r="CQ1989" s="3" t="s">
        <v>29377</v>
      </c>
      <c r="CR1989" s="3" t="s">
        <v>126</v>
      </c>
    </row>
    <row r="1990" spans="19:96" x14ac:dyDescent="0.25">
      <c r="S1990" s="2"/>
      <c r="T1990" s="95" t="s">
        <v>1897</v>
      </c>
      <c r="U1990" s="96">
        <v>1700</v>
      </c>
      <c r="V1990" s="96">
        <v>1620</v>
      </c>
      <c r="W1990" s="96">
        <v>1530</v>
      </c>
      <c r="X1990" s="96">
        <v>1450</v>
      </c>
      <c r="Y1990" s="96">
        <v>1360</v>
      </c>
      <c r="Z1990" s="96">
        <v>1280</v>
      </c>
      <c r="AA1990" s="96">
        <v>1190</v>
      </c>
      <c r="AB1990" s="96">
        <v>1020</v>
      </c>
      <c r="AC1990" s="95" t="s">
        <v>1897</v>
      </c>
      <c r="AD1990" s="96">
        <v>2700</v>
      </c>
      <c r="AE1990" s="96">
        <v>2570</v>
      </c>
      <c r="AF1990" s="96">
        <v>2430</v>
      </c>
      <c r="AG1990" s="96">
        <v>2300</v>
      </c>
      <c r="AH1990" s="96">
        <v>2160</v>
      </c>
      <c r="AI1990" s="96">
        <v>2030</v>
      </c>
      <c r="AJ1990" s="96">
        <v>1890</v>
      </c>
      <c r="AK1990" s="96">
        <v>1620</v>
      </c>
      <c r="AL1990" s="2"/>
      <c r="AM1990" s="95" t="s">
        <v>1897</v>
      </c>
      <c r="AN1990" s="96">
        <v>2500</v>
      </c>
      <c r="AO1990" s="96">
        <v>2380</v>
      </c>
      <c r="AP1990" s="96">
        <v>2250</v>
      </c>
      <c r="AQ1990" s="96">
        <v>2130</v>
      </c>
      <c r="AR1990" s="96">
        <v>2000</v>
      </c>
      <c r="AS1990" s="96">
        <v>1880</v>
      </c>
      <c r="AT1990" s="96">
        <v>1750</v>
      </c>
      <c r="AU1990" s="96">
        <v>1500</v>
      </c>
      <c r="AW1990" s="95" t="s">
        <v>1897</v>
      </c>
      <c r="AX1990" s="96">
        <v>800</v>
      </c>
      <c r="AY1990" s="96">
        <v>760</v>
      </c>
      <c r="AZ1990" s="96">
        <v>720</v>
      </c>
      <c r="BA1990" s="96">
        <v>680</v>
      </c>
      <c r="BB1990" s="96">
        <v>640</v>
      </c>
      <c r="BC1990" s="96">
        <v>600</v>
      </c>
      <c r="BD1990" s="96">
        <v>560</v>
      </c>
      <c r="BE1990" s="96">
        <v>480</v>
      </c>
      <c r="BF1990" s="95" t="s">
        <v>1897</v>
      </c>
      <c r="BG1990" s="96">
        <v>1100</v>
      </c>
      <c r="BH1990" s="96">
        <v>1050</v>
      </c>
      <c r="BI1990" s="96">
        <v>990</v>
      </c>
      <c r="BJ1990" s="96">
        <v>940</v>
      </c>
      <c r="BK1990" s="96">
        <v>880</v>
      </c>
      <c r="BL1990" s="96">
        <v>830</v>
      </c>
      <c r="BM1990" s="96">
        <v>770</v>
      </c>
      <c r="BN1990" s="96">
        <v>660</v>
      </c>
      <c r="CH1990" s="2">
        <v>67547</v>
      </c>
      <c r="CI1990" s="2" t="s">
        <v>126</v>
      </c>
      <c r="CP1990" s="3">
        <v>64919</v>
      </c>
      <c r="CQ1990" s="3" t="s">
        <v>24701</v>
      </c>
      <c r="CR1990" s="3" t="s">
        <v>126</v>
      </c>
    </row>
    <row r="1991" spans="19:96" x14ac:dyDescent="0.25">
      <c r="S1991" s="2"/>
      <c r="T1991" s="95" t="s">
        <v>1898</v>
      </c>
      <c r="U1991" s="96">
        <v>1400</v>
      </c>
      <c r="V1991" s="96">
        <v>1330</v>
      </c>
      <c r="W1991" s="96">
        <v>1260</v>
      </c>
      <c r="X1991" s="96">
        <v>1190</v>
      </c>
      <c r="Y1991" s="96">
        <v>1120</v>
      </c>
      <c r="Z1991" s="96">
        <v>1050</v>
      </c>
      <c r="AA1991" s="96">
        <v>980</v>
      </c>
      <c r="AB1991" s="96">
        <v>840</v>
      </c>
      <c r="AC1991" s="95" t="s">
        <v>1898</v>
      </c>
      <c r="AD1991" s="96">
        <v>2200</v>
      </c>
      <c r="AE1991" s="96">
        <v>2090</v>
      </c>
      <c r="AF1991" s="96">
        <v>1980</v>
      </c>
      <c r="AG1991" s="96">
        <v>1870</v>
      </c>
      <c r="AH1991" s="96">
        <v>1760</v>
      </c>
      <c r="AI1991" s="96">
        <v>1650</v>
      </c>
      <c r="AJ1991" s="96">
        <v>1540</v>
      </c>
      <c r="AK1991" s="96">
        <v>1320</v>
      </c>
      <c r="AL1991" s="2"/>
      <c r="AM1991" s="95" t="s">
        <v>1898</v>
      </c>
      <c r="AN1991" s="96">
        <v>2100</v>
      </c>
      <c r="AO1991" s="96">
        <v>2000</v>
      </c>
      <c r="AP1991" s="96">
        <v>1890</v>
      </c>
      <c r="AQ1991" s="96">
        <v>1790</v>
      </c>
      <c r="AR1991" s="96">
        <v>1680</v>
      </c>
      <c r="AS1991" s="96">
        <v>1580</v>
      </c>
      <c r="AT1991" s="96">
        <v>1470</v>
      </c>
      <c r="AU1991" s="96">
        <v>1260</v>
      </c>
      <c r="AW1991" s="95" t="s">
        <v>1898</v>
      </c>
      <c r="AX1991" s="96">
        <v>700</v>
      </c>
      <c r="AY1991" s="96">
        <v>670</v>
      </c>
      <c r="AZ1991" s="96">
        <v>630</v>
      </c>
      <c r="BA1991" s="96">
        <v>600</v>
      </c>
      <c r="BB1991" s="96">
        <v>560</v>
      </c>
      <c r="BC1991" s="96">
        <v>530</v>
      </c>
      <c r="BD1991" s="96">
        <v>490</v>
      </c>
      <c r="BE1991" s="96">
        <v>420</v>
      </c>
      <c r="BF1991" s="95" t="s">
        <v>1898</v>
      </c>
      <c r="BG1991" s="96">
        <v>900</v>
      </c>
      <c r="BH1991" s="96">
        <v>860</v>
      </c>
      <c r="BI1991" s="96">
        <v>810</v>
      </c>
      <c r="BJ1991" s="96">
        <v>770</v>
      </c>
      <c r="BK1991" s="96">
        <v>720</v>
      </c>
      <c r="BL1991" s="96">
        <v>680</v>
      </c>
      <c r="BM1991" s="96">
        <v>630</v>
      </c>
      <c r="BN1991" s="96">
        <v>540</v>
      </c>
      <c r="CH1991" s="2">
        <v>67548</v>
      </c>
      <c r="CI1991" s="2" t="s">
        <v>126</v>
      </c>
      <c r="CP1991" s="3">
        <v>64920</v>
      </c>
      <c r="CQ1991" s="3" t="s">
        <v>34570</v>
      </c>
      <c r="CR1991" s="3" t="s">
        <v>126</v>
      </c>
    </row>
    <row r="1992" spans="19:96" x14ac:dyDescent="0.25">
      <c r="S1992" s="2"/>
      <c r="T1992" s="95" t="s">
        <v>1899</v>
      </c>
      <c r="U1992" s="96">
        <v>800</v>
      </c>
      <c r="V1992" s="96">
        <v>760</v>
      </c>
      <c r="W1992" s="96">
        <v>720</v>
      </c>
      <c r="X1992" s="96">
        <v>680</v>
      </c>
      <c r="Y1992" s="96">
        <v>640</v>
      </c>
      <c r="Z1992" s="96">
        <v>600</v>
      </c>
      <c r="AA1992" s="96">
        <v>560</v>
      </c>
      <c r="AB1992" s="96">
        <v>480</v>
      </c>
      <c r="AC1992" s="95" t="s">
        <v>1899</v>
      </c>
      <c r="AD1992" s="96">
        <v>1300</v>
      </c>
      <c r="AE1992" s="96">
        <v>1240</v>
      </c>
      <c r="AF1992" s="96">
        <v>1170</v>
      </c>
      <c r="AG1992" s="96">
        <v>1110</v>
      </c>
      <c r="AH1992" s="96">
        <v>1040</v>
      </c>
      <c r="AI1992" s="96">
        <v>980</v>
      </c>
      <c r="AJ1992" s="96">
        <v>910</v>
      </c>
      <c r="AK1992" s="96">
        <v>780</v>
      </c>
      <c r="AL1992" s="2"/>
      <c r="AM1992" s="95" t="s">
        <v>1899</v>
      </c>
      <c r="AN1992" s="96">
        <v>1200</v>
      </c>
      <c r="AO1992" s="96">
        <v>1140</v>
      </c>
      <c r="AP1992" s="96">
        <v>1080</v>
      </c>
      <c r="AQ1992" s="96">
        <v>1020</v>
      </c>
      <c r="AR1992" s="96">
        <v>960</v>
      </c>
      <c r="AS1992" s="96">
        <v>900</v>
      </c>
      <c r="AT1992" s="96">
        <v>840</v>
      </c>
      <c r="AU1992" s="96">
        <v>720</v>
      </c>
      <c r="AW1992" s="95" t="s">
        <v>1899</v>
      </c>
      <c r="AX1992" s="96">
        <v>400</v>
      </c>
      <c r="AY1992" s="96">
        <v>380</v>
      </c>
      <c r="AZ1992" s="96">
        <v>360</v>
      </c>
      <c r="BA1992" s="96">
        <v>340</v>
      </c>
      <c r="BB1992" s="96">
        <v>320</v>
      </c>
      <c r="BC1992" s="96">
        <v>300</v>
      </c>
      <c r="BD1992" s="96">
        <v>280</v>
      </c>
      <c r="BE1992" s="96">
        <v>240</v>
      </c>
      <c r="BF1992" s="95" t="s">
        <v>1899</v>
      </c>
      <c r="BG1992" s="96">
        <v>500</v>
      </c>
      <c r="BH1992" s="96">
        <v>480</v>
      </c>
      <c r="BI1992" s="96">
        <v>450</v>
      </c>
      <c r="BJ1992" s="96">
        <v>430</v>
      </c>
      <c r="BK1992" s="96">
        <v>400</v>
      </c>
      <c r="BL1992" s="96">
        <v>380</v>
      </c>
      <c r="BM1992" s="96">
        <v>350</v>
      </c>
      <c r="BN1992" s="96">
        <v>300</v>
      </c>
      <c r="CH1992" s="2">
        <v>67549</v>
      </c>
      <c r="CI1992" s="2" t="s">
        <v>126</v>
      </c>
      <c r="CP1992" s="3">
        <v>64922</v>
      </c>
      <c r="CQ1992" s="3" t="s">
        <v>34571</v>
      </c>
      <c r="CR1992" s="3" t="s">
        <v>124</v>
      </c>
    </row>
    <row r="1993" spans="19:96" x14ac:dyDescent="0.25">
      <c r="S1993" s="2"/>
      <c r="T1993" s="95" t="s">
        <v>1900</v>
      </c>
      <c r="U1993" s="96">
        <v>900</v>
      </c>
      <c r="V1993" s="96">
        <v>860</v>
      </c>
      <c r="W1993" s="96">
        <v>810</v>
      </c>
      <c r="X1993" s="96">
        <v>770</v>
      </c>
      <c r="Y1993" s="96">
        <v>720</v>
      </c>
      <c r="Z1993" s="96">
        <v>680</v>
      </c>
      <c r="AA1993" s="96">
        <v>630</v>
      </c>
      <c r="AB1993" s="96">
        <v>540</v>
      </c>
      <c r="AC1993" s="95" t="s">
        <v>1900</v>
      </c>
      <c r="AD1993" s="96">
        <v>1400</v>
      </c>
      <c r="AE1993" s="96">
        <v>1330</v>
      </c>
      <c r="AF1993" s="96">
        <v>1260</v>
      </c>
      <c r="AG1993" s="96">
        <v>1190</v>
      </c>
      <c r="AH1993" s="96">
        <v>1120</v>
      </c>
      <c r="AI1993" s="96">
        <v>1050</v>
      </c>
      <c r="AJ1993" s="96">
        <v>980</v>
      </c>
      <c r="AK1993" s="96">
        <v>840</v>
      </c>
      <c r="AL1993" s="2"/>
      <c r="AM1993" s="95" t="s">
        <v>1900</v>
      </c>
      <c r="AN1993" s="96">
        <v>1400</v>
      </c>
      <c r="AO1993" s="96">
        <v>1330</v>
      </c>
      <c r="AP1993" s="96">
        <v>1260</v>
      </c>
      <c r="AQ1993" s="96">
        <v>1190</v>
      </c>
      <c r="AR1993" s="96">
        <v>1120</v>
      </c>
      <c r="AS1993" s="96">
        <v>1050</v>
      </c>
      <c r="AT1993" s="96">
        <v>980</v>
      </c>
      <c r="AU1993" s="96">
        <v>840</v>
      </c>
      <c r="AW1993" s="95" t="s">
        <v>1900</v>
      </c>
      <c r="AX1993" s="96">
        <v>500</v>
      </c>
      <c r="AY1993" s="96">
        <v>480</v>
      </c>
      <c r="AZ1993" s="96">
        <v>450</v>
      </c>
      <c r="BA1993" s="96">
        <v>430</v>
      </c>
      <c r="BB1993" s="96">
        <v>400</v>
      </c>
      <c r="BC1993" s="96">
        <v>380</v>
      </c>
      <c r="BD1993" s="96">
        <v>350</v>
      </c>
      <c r="BE1993" s="96">
        <v>300</v>
      </c>
      <c r="BF1993" s="95" t="s">
        <v>1900</v>
      </c>
      <c r="BG1993" s="96">
        <v>600</v>
      </c>
      <c r="BH1993" s="96">
        <v>570</v>
      </c>
      <c r="BI1993" s="96">
        <v>540</v>
      </c>
      <c r="BJ1993" s="96">
        <v>510</v>
      </c>
      <c r="BK1993" s="96">
        <v>480</v>
      </c>
      <c r="BL1993" s="96">
        <v>450</v>
      </c>
      <c r="BM1993" s="96">
        <v>420</v>
      </c>
      <c r="BN1993" s="96">
        <v>360</v>
      </c>
      <c r="CH1993" s="2">
        <v>67550</v>
      </c>
      <c r="CI1993" s="2" t="s">
        <v>124</v>
      </c>
      <c r="CP1993" s="3">
        <v>64923</v>
      </c>
      <c r="CQ1993" s="3" t="s">
        <v>34572</v>
      </c>
      <c r="CR1993" s="3" t="s">
        <v>124</v>
      </c>
    </row>
    <row r="1994" spans="19:96" x14ac:dyDescent="0.25">
      <c r="S1994" s="2"/>
      <c r="T1994" s="95" t="s">
        <v>1901</v>
      </c>
      <c r="U1994" s="96">
        <v>2000</v>
      </c>
      <c r="V1994" s="96">
        <v>1900</v>
      </c>
      <c r="W1994" s="96">
        <v>1800</v>
      </c>
      <c r="X1994" s="96">
        <v>1700</v>
      </c>
      <c r="Y1994" s="96">
        <v>1600</v>
      </c>
      <c r="Z1994" s="96">
        <v>1500</v>
      </c>
      <c r="AA1994" s="96">
        <v>1400</v>
      </c>
      <c r="AB1994" s="96">
        <v>1200</v>
      </c>
      <c r="AC1994" s="95" t="s">
        <v>1901</v>
      </c>
      <c r="AD1994" s="96">
        <v>3200</v>
      </c>
      <c r="AE1994" s="96">
        <v>3040</v>
      </c>
      <c r="AF1994" s="96">
        <v>2880</v>
      </c>
      <c r="AG1994" s="96">
        <v>2720</v>
      </c>
      <c r="AH1994" s="96">
        <v>2560</v>
      </c>
      <c r="AI1994" s="96">
        <v>2400</v>
      </c>
      <c r="AJ1994" s="96">
        <v>2240</v>
      </c>
      <c r="AK1994" s="96">
        <v>1920</v>
      </c>
      <c r="AL1994" s="2"/>
      <c r="AM1994" s="95" t="s">
        <v>1901</v>
      </c>
      <c r="AN1994" s="96">
        <v>3000</v>
      </c>
      <c r="AO1994" s="96">
        <v>2850</v>
      </c>
      <c r="AP1994" s="96">
        <v>2700</v>
      </c>
      <c r="AQ1994" s="96">
        <v>2550</v>
      </c>
      <c r="AR1994" s="96">
        <v>2400</v>
      </c>
      <c r="AS1994" s="96">
        <v>2250</v>
      </c>
      <c r="AT1994" s="96">
        <v>2100</v>
      </c>
      <c r="AU1994" s="96">
        <v>1800</v>
      </c>
      <c r="AW1994" s="95" t="s">
        <v>1901</v>
      </c>
      <c r="AX1994" s="96">
        <v>1000</v>
      </c>
      <c r="AY1994" s="96">
        <v>950</v>
      </c>
      <c r="AZ1994" s="96">
        <v>900</v>
      </c>
      <c r="BA1994" s="96">
        <v>850</v>
      </c>
      <c r="BB1994" s="96">
        <v>800</v>
      </c>
      <c r="BC1994" s="96">
        <v>750</v>
      </c>
      <c r="BD1994" s="96">
        <v>700</v>
      </c>
      <c r="BE1994" s="96">
        <v>600</v>
      </c>
      <c r="BF1994" s="95" t="s">
        <v>1901</v>
      </c>
      <c r="BG1994" s="96">
        <v>1300</v>
      </c>
      <c r="BH1994" s="96">
        <v>1240</v>
      </c>
      <c r="BI1994" s="96">
        <v>1170</v>
      </c>
      <c r="BJ1994" s="96">
        <v>1110</v>
      </c>
      <c r="BK1994" s="96">
        <v>1040</v>
      </c>
      <c r="BL1994" s="96">
        <v>980</v>
      </c>
      <c r="BM1994" s="96">
        <v>910</v>
      </c>
      <c r="BN1994" s="96">
        <v>780</v>
      </c>
      <c r="CH1994" s="2">
        <v>67551</v>
      </c>
      <c r="CI1994" s="2" t="s">
        <v>126</v>
      </c>
      <c r="CP1994" s="3">
        <v>64924</v>
      </c>
      <c r="CQ1994" s="3" t="s">
        <v>26460</v>
      </c>
      <c r="CR1994" s="3" t="s">
        <v>124</v>
      </c>
    </row>
    <row r="1995" spans="19:96" x14ac:dyDescent="0.25">
      <c r="S1995" s="2"/>
      <c r="T1995" s="95" t="s">
        <v>1902</v>
      </c>
      <c r="U1995" s="96">
        <v>1000</v>
      </c>
      <c r="V1995" s="96">
        <v>950</v>
      </c>
      <c r="W1995" s="96">
        <v>900</v>
      </c>
      <c r="X1995" s="96">
        <v>850</v>
      </c>
      <c r="Y1995" s="96">
        <v>800</v>
      </c>
      <c r="Z1995" s="96">
        <v>750</v>
      </c>
      <c r="AA1995" s="96">
        <v>700</v>
      </c>
      <c r="AB1995" s="96">
        <v>600</v>
      </c>
      <c r="AC1995" s="95" t="s">
        <v>1902</v>
      </c>
      <c r="AD1995" s="96">
        <v>1600</v>
      </c>
      <c r="AE1995" s="96">
        <v>1520</v>
      </c>
      <c r="AF1995" s="96">
        <v>1440</v>
      </c>
      <c r="AG1995" s="96">
        <v>1360</v>
      </c>
      <c r="AH1995" s="96">
        <v>1280</v>
      </c>
      <c r="AI1995" s="96">
        <v>1200</v>
      </c>
      <c r="AJ1995" s="96">
        <v>1120</v>
      </c>
      <c r="AK1995" s="96">
        <v>960</v>
      </c>
      <c r="AL1995" s="2"/>
      <c r="AM1995" s="95" t="s">
        <v>1902</v>
      </c>
      <c r="AN1995" s="96">
        <v>1500</v>
      </c>
      <c r="AO1995" s="96">
        <v>1430</v>
      </c>
      <c r="AP1995" s="96">
        <v>1350</v>
      </c>
      <c r="AQ1995" s="96">
        <v>1280</v>
      </c>
      <c r="AR1995" s="96">
        <v>1200</v>
      </c>
      <c r="AS1995" s="96">
        <v>1130</v>
      </c>
      <c r="AT1995" s="96">
        <v>1050</v>
      </c>
      <c r="AU1995" s="96">
        <v>900</v>
      </c>
      <c r="AW1995" s="95" t="s">
        <v>1902</v>
      </c>
      <c r="AX1995" s="96">
        <v>500</v>
      </c>
      <c r="AY1995" s="96">
        <v>480</v>
      </c>
      <c r="AZ1995" s="96">
        <v>450</v>
      </c>
      <c r="BA1995" s="96">
        <v>430</v>
      </c>
      <c r="BB1995" s="96">
        <v>400</v>
      </c>
      <c r="BC1995" s="96">
        <v>380</v>
      </c>
      <c r="BD1995" s="96">
        <v>350</v>
      </c>
      <c r="BE1995" s="96">
        <v>300</v>
      </c>
      <c r="BF1995" s="95" t="s">
        <v>1902</v>
      </c>
      <c r="BG1995" s="96">
        <v>700</v>
      </c>
      <c r="BH1995" s="96">
        <v>670</v>
      </c>
      <c r="BI1995" s="96">
        <v>630</v>
      </c>
      <c r="BJ1995" s="96">
        <v>600</v>
      </c>
      <c r="BK1995" s="96">
        <v>560</v>
      </c>
      <c r="BL1995" s="96">
        <v>530</v>
      </c>
      <c r="BM1995" s="96">
        <v>490</v>
      </c>
      <c r="BN1995" s="96">
        <v>420</v>
      </c>
      <c r="CH1995" s="2">
        <v>67555</v>
      </c>
      <c r="CI1995" s="2" t="s">
        <v>124</v>
      </c>
      <c r="CP1995" s="3">
        <v>64925</v>
      </c>
      <c r="CQ1995" s="3" t="s">
        <v>29378</v>
      </c>
      <c r="CR1995" s="3" t="s">
        <v>124</v>
      </c>
    </row>
    <row r="1996" spans="19:96" x14ac:dyDescent="0.25">
      <c r="S1996" s="2"/>
      <c r="T1996" s="95" t="s">
        <v>1903</v>
      </c>
      <c r="U1996" s="96">
        <v>1200</v>
      </c>
      <c r="V1996" s="96">
        <v>1140</v>
      </c>
      <c r="W1996" s="96">
        <v>1080</v>
      </c>
      <c r="X1996" s="96">
        <v>1020</v>
      </c>
      <c r="Y1996" s="96">
        <v>960</v>
      </c>
      <c r="Z1996" s="96">
        <v>900</v>
      </c>
      <c r="AA1996" s="96">
        <v>840</v>
      </c>
      <c r="AB1996" s="96">
        <v>720</v>
      </c>
      <c r="AC1996" s="95" t="s">
        <v>1903</v>
      </c>
      <c r="AD1996" s="96">
        <v>1900</v>
      </c>
      <c r="AE1996" s="96">
        <v>1810</v>
      </c>
      <c r="AF1996" s="96">
        <v>1710</v>
      </c>
      <c r="AG1996" s="96">
        <v>1620</v>
      </c>
      <c r="AH1996" s="96">
        <v>1520</v>
      </c>
      <c r="AI1996" s="96">
        <v>1430</v>
      </c>
      <c r="AJ1996" s="96">
        <v>1330</v>
      </c>
      <c r="AK1996" s="96">
        <v>1140</v>
      </c>
      <c r="AL1996" s="2"/>
      <c r="AM1996" s="95" t="s">
        <v>1903</v>
      </c>
      <c r="AN1996" s="96">
        <v>1800</v>
      </c>
      <c r="AO1996" s="96">
        <v>1710</v>
      </c>
      <c r="AP1996" s="96">
        <v>1620</v>
      </c>
      <c r="AQ1996" s="96">
        <v>1530</v>
      </c>
      <c r="AR1996" s="96">
        <v>1440</v>
      </c>
      <c r="AS1996" s="96">
        <v>1350</v>
      </c>
      <c r="AT1996" s="96">
        <v>1260</v>
      </c>
      <c r="AU1996" s="96">
        <v>1080</v>
      </c>
      <c r="AW1996" s="95" t="s">
        <v>1903</v>
      </c>
      <c r="AX1996" s="96">
        <v>600</v>
      </c>
      <c r="AY1996" s="96">
        <v>570</v>
      </c>
      <c r="AZ1996" s="96">
        <v>540</v>
      </c>
      <c r="BA1996" s="96">
        <v>510</v>
      </c>
      <c r="BB1996" s="96">
        <v>480</v>
      </c>
      <c r="BC1996" s="96">
        <v>450</v>
      </c>
      <c r="BD1996" s="96">
        <v>420</v>
      </c>
      <c r="BE1996" s="96">
        <v>360</v>
      </c>
      <c r="BF1996" s="95" t="s">
        <v>1903</v>
      </c>
      <c r="BG1996" s="96">
        <v>800</v>
      </c>
      <c r="BH1996" s="96">
        <v>760</v>
      </c>
      <c r="BI1996" s="96">
        <v>720</v>
      </c>
      <c r="BJ1996" s="96">
        <v>680</v>
      </c>
      <c r="BK1996" s="96">
        <v>640</v>
      </c>
      <c r="BL1996" s="96">
        <v>600</v>
      </c>
      <c r="BM1996" s="96">
        <v>560</v>
      </c>
      <c r="BN1996" s="96">
        <v>480</v>
      </c>
      <c r="CH1996" s="2">
        <v>67559</v>
      </c>
      <c r="CI1996" s="2" t="s">
        <v>126</v>
      </c>
      <c r="CP1996" s="3">
        <v>64928</v>
      </c>
      <c r="CQ1996" s="3" t="s">
        <v>17581</v>
      </c>
      <c r="CR1996" s="3" t="s">
        <v>126</v>
      </c>
    </row>
    <row r="1997" spans="19:96" x14ac:dyDescent="0.25">
      <c r="S1997" s="2"/>
      <c r="T1997" s="95" t="s">
        <v>1904</v>
      </c>
      <c r="U1997" s="96">
        <v>1900</v>
      </c>
      <c r="V1997" s="96">
        <v>1810</v>
      </c>
      <c r="W1997" s="96">
        <v>1710</v>
      </c>
      <c r="X1997" s="96">
        <v>1620</v>
      </c>
      <c r="Y1997" s="96">
        <v>1520</v>
      </c>
      <c r="Z1997" s="96">
        <v>1430</v>
      </c>
      <c r="AA1997" s="96">
        <v>1330</v>
      </c>
      <c r="AB1997" s="96">
        <v>1140</v>
      </c>
      <c r="AC1997" s="95" t="s">
        <v>1904</v>
      </c>
      <c r="AD1997" s="96">
        <v>3000</v>
      </c>
      <c r="AE1997" s="96">
        <v>2850</v>
      </c>
      <c r="AF1997" s="96">
        <v>2700</v>
      </c>
      <c r="AG1997" s="96">
        <v>2550</v>
      </c>
      <c r="AH1997" s="96">
        <v>2400</v>
      </c>
      <c r="AI1997" s="96">
        <v>2250</v>
      </c>
      <c r="AJ1997" s="96">
        <v>2100</v>
      </c>
      <c r="AK1997" s="96">
        <v>1800</v>
      </c>
      <c r="AL1997" s="2"/>
      <c r="AM1997" s="95" t="s">
        <v>1904</v>
      </c>
      <c r="AN1997" s="96">
        <v>2800</v>
      </c>
      <c r="AO1997" s="96">
        <v>2660</v>
      </c>
      <c r="AP1997" s="96">
        <v>2520</v>
      </c>
      <c r="AQ1997" s="96">
        <v>2380</v>
      </c>
      <c r="AR1997" s="96">
        <v>2240</v>
      </c>
      <c r="AS1997" s="96">
        <v>2100</v>
      </c>
      <c r="AT1997" s="96">
        <v>1960</v>
      </c>
      <c r="AU1997" s="96">
        <v>1680</v>
      </c>
      <c r="AW1997" s="95" t="s">
        <v>1904</v>
      </c>
      <c r="AX1997" s="96">
        <v>900</v>
      </c>
      <c r="AY1997" s="96">
        <v>860</v>
      </c>
      <c r="AZ1997" s="96">
        <v>810</v>
      </c>
      <c r="BA1997" s="96">
        <v>770</v>
      </c>
      <c r="BB1997" s="96">
        <v>720</v>
      </c>
      <c r="BC1997" s="96">
        <v>680</v>
      </c>
      <c r="BD1997" s="96">
        <v>630</v>
      </c>
      <c r="BE1997" s="96">
        <v>540</v>
      </c>
      <c r="BF1997" s="95" t="s">
        <v>1904</v>
      </c>
      <c r="BG1997" s="96">
        <v>1200</v>
      </c>
      <c r="BH1997" s="96">
        <v>1140</v>
      </c>
      <c r="BI1997" s="96">
        <v>1080</v>
      </c>
      <c r="BJ1997" s="96">
        <v>1020</v>
      </c>
      <c r="BK1997" s="96">
        <v>960</v>
      </c>
      <c r="BL1997" s="96">
        <v>900</v>
      </c>
      <c r="BM1997" s="96">
        <v>840</v>
      </c>
      <c r="BN1997" s="96">
        <v>720</v>
      </c>
      <c r="CH1997" s="2">
        <v>67560</v>
      </c>
      <c r="CI1997" s="2" t="s">
        <v>124</v>
      </c>
      <c r="CP1997" s="3">
        <v>64929</v>
      </c>
      <c r="CQ1997" s="3" t="s">
        <v>184</v>
      </c>
      <c r="CR1997" s="3" t="s">
        <v>122</v>
      </c>
    </row>
    <row r="1998" spans="19:96" x14ac:dyDescent="0.25">
      <c r="S1998" s="2"/>
      <c r="T1998" s="95" t="s">
        <v>1905</v>
      </c>
      <c r="U1998" s="96">
        <v>2300</v>
      </c>
      <c r="V1998" s="96">
        <v>2190</v>
      </c>
      <c r="W1998" s="96">
        <v>2070</v>
      </c>
      <c r="X1998" s="96">
        <v>1960</v>
      </c>
      <c r="Y1998" s="96">
        <v>1840</v>
      </c>
      <c r="Z1998" s="96">
        <v>1730</v>
      </c>
      <c r="AA1998" s="96">
        <v>1610</v>
      </c>
      <c r="AB1998" s="96">
        <v>1380</v>
      </c>
      <c r="AC1998" s="95" t="s">
        <v>1905</v>
      </c>
      <c r="AD1998" s="96">
        <v>3700</v>
      </c>
      <c r="AE1998" s="96">
        <v>3520</v>
      </c>
      <c r="AF1998" s="96">
        <v>3330</v>
      </c>
      <c r="AG1998" s="96">
        <v>3150</v>
      </c>
      <c r="AH1998" s="96">
        <v>2960</v>
      </c>
      <c r="AI1998" s="96">
        <v>2780</v>
      </c>
      <c r="AJ1998" s="96">
        <v>2590</v>
      </c>
      <c r="AK1998" s="96">
        <v>2220</v>
      </c>
      <c r="AL1998" s="2"/>
      <c r="AM1998" s="95" t="s">
        <v>1905</v>
      </c>
      <c r="AN1998" s="96">
        <v>3400</v>
      </c>
      <c r="AO1998" s="96">
        <v>3230</v>
      </c>
      <c r="AP1998" s="96">
        <v>3060</v>
      </c>
      <c r="AQ1998" s="96">
        <v>2890</v>
      </c>
      <c r="AR1998" s="96">
        <v>2720</v>
      </c>
      <c r="AS1998" s="96">
        <v>2550</v>
      </c>
      <c r="AT1998" s="96">
        <v>2380</v>
      </c>
      <c r="AU1998" s="96">
        <v>2040</v>
      </c>
      <c r="AW1998" s="95" t="s">
        <v>1905</v>
      </c>
      <c r="AX1998" s="96">
        <v>1100</v>
      </c>
      <c r="AY1998" s="96">
        <v>1050</v>
      </c>
      <c r="AZ1998" s="96">
        <v>990</v>
      </c>
      <c r="BA1998" s="96">
        <v>940</v>
      </c>
      <c r="BB1998" s="96">
        <v>880</v>
      </c>
      <c r="BC1998" s="96">
        <v>830</v>
      </c>
      <c r="BD1998" s="96">
        <v>770</v>
      </c>
      <c r="BE1998" s="96">
        <v>660</v>
      </c>
      <c r="BF1998" s="95" t="s">
        <v>1905</v>
      </c>
      <c r="BG1998" s="96">
        <v>1500</v>
      </c>
      <c r="BH1998" s="96">
        <v>1430</v>
      </c>
      <c r="BI1998" s="96">
        <v>1350</v>
      </c>
      <c r="BJ1998" s="96">
        <v>1280</v>
      </c>
      <c r="BK1998" s="96">
        <v>1200</v>
      </c>
      <c r="BL1998" s="96">
        <v>1130</v>
      </c>
      <c r="BM1998" s="96">
        <v>1050</v>
      </c>
      <c r="BN1998" s="96">
        <v>900</v>
      </c>
      <c r="CH1998" s="2">
        <v>67561</v>
      </c>
      <c r="CI1998" s="2" t="s">
        <v>124</v>
      </c>
      <c r="CP1998" s="3">
        <v>64933</v>
      </c>
      <c r="CQ1998" s="3" t="s">
        <v>24702</v>
      </c>
      <c r="CR1998" s="3" t="s">
        <v>122</v>
      </c>
    </row>
    <row r="1999" spans="19:96" x14ac:dyDescent="0.25">
      <c r="S1999" s="2"/>
      <c r="T1999" s="95" t="s">
        <v>1906</v>
      </c>
      <c r="U1999" s="96">
        <v>1600</v>
      </c>
      <c r="V1999" s="96">
        <v>1520</v>
      </c>
      <c r="W1999" s="96">
        <v>1440</v>
      </c>
      <c r="X1999" s="96">
        <v>1360</v>
      </c>
      <c r="Y1999" s="96">
        <v>1280</v>
      </c>
      <c r="Z1999" s="96">
        <v>1200</v>
      </c>
      <c r="AA1999" s="96">
        <v>1120</v>
      </c>
      <c r="AB1999" s="96">
        <v>960</v>
      </c>
      <c r="AC1999" s="95" t="s">
        <v>1906</v>
      </c>
      <c r="AD1999" s="96">
        <v>2600</v>
      </c>
      <c r="AE1999" s="96">
        <v>2470</v>
      </c>
      <c r="AF1999" s="96">
        <v>2340</v>
      </c>
      <c r="AG1999" s="96">
        <v>2210</v>
      </c>
      <c r="AH1999" s="96">
        <v>2080</v>
      </c>
      <c r="AI1999" s="96">
        <v>1950</v>
      </c>
      <c r="AJ1999" s="96">
        <v>1820</v>
      </c>
      <c r="AK1999" s="96">
        <v>1560</v>
      </c>
      <c r="AL1999" s="2"/>
      <c r="AM1999" s="95" t="s">
        <v>1906</v>
      </c>
      <c r="AN1999" s="96">
        <v>2300</v>
      </c>
      <c r="AO1999" s="96">
        <v>2190</v>
      </c>
      <c r="AP1999" s="96">
        <v>2070</v>
      </c>
      <c r="AQ1999" s="96">
        <v>1960</v>
      </c>
      <c r="AR1999" s="96">
        <v>1840</v>
      </c>
      <c r="AS1999" s="96">
        <v>1730</v>
      </c>
      <c r="AT1999" s="96">
        <v>1610</v>
      </c>
      <c r="AU1999" s="96">
        <v>1380</v>
      </c>
      <c r="AW1999" s="95" t="s">
        <v>1906</v>
      </c>
      <c r="AX1999" s="96">
        <v>800</v>
      </c>
      <c r="AY1999" s="96">
        <v>760</v>
      </c>
      <c r="AZ1999" s="96">
        <v>720</v>
      </c>
      <c r="BA1999" s="96">
        <v>680</v>
      </c>
      <c r="BB1999" s="96">
        <v>640</v>
      </c>
      <c r="BC1999" s="96">
        <v>600</v>
      </c>
      <c r="BD1999" s="96">
        <v>560</v>
      </c>
      <c r="BE1999" s="96">
        <v>480</v>
      </c>
      <c r="BF1999" s="95" t="s">
        <v>1906</v>
      </c>
      <c r="BG1999" s="96">
        <v>1000</v>
      </c>
      <c r="BH1999" s="96">
        <v>950</v>
      </c>
      <c r="BI1999" s="96">
        <v>900</v>
      </c>
      <c r="BJ1999" s="96">
        <v>850</v>
      </c>
      <c r="BK1999" s="96">
        <v>800</v>
      </c>
      <c r="BL1999" s="96">
        <v>750</v>
      </c>
      <c r="BM1999" s="96">
        <v>700</v>
      </c>
      <c r="BN1999" s="96">
        <v>600</v>
      </c>
      <c r="CH1999" s="2">
        <v>67562</v>
      </c>
      <c r="CI1999" s="2" t="s">
        <v>124</v>
      </c>
      <c r="CP1999" s="3">
        <v>64934</v>
      </c>
      <c r="CQ1999" s="3" t="s">
        <v>19521</v>
      </c>
      <c r="CR1999" s="3" t="s">
        <v>124</v>
      </c>
    </row>
    <row r="2000" spans="19:96" x14ac:dyDescent="0.25">
      <c r="S2000" s="2"/>
      <c r="T2000" s="95" t="s">
        <v>1907</v>
      </c>
      <c r="U2000" s="96">
        <v>1100</v>
      </c>
      <c r="V2000" s="96">
        <v>1050</v>
      </c>
      <c r="W2000" s="96">
        <v>990</v>
      </c>
      <c r="X2000" s="96">
        <v>940</v>
      </c>
      <c r="Y2000" s="96">
        <v>880</v>
      </c>
      <c r="Z2000" s="96">
        <v>830</v>
      </c>
      <c r="AA2000" s="96">
        <v>770</v>
      </c>
      <c r="AB2000" s="96">
        <v>660</v>
      </c>
      <c r="AC2000" s="95" t="s">
        <v>1907</v>
      </c>
      <c r="AD2000" s="96">
        <v>1800</v>
      </c>
      <c r="AE2000" s="96">
        <v>1710</v>
      </c>
      <c r="AF2000" s="96">
        <v>1620</v>
      </c>
      <c r="AG2000" s="96">
        <v>1530</v>
      </c>
      <c r="AH2000" s="96">
        <v>1440</v>
      </c>
      <c r="AI2000" s="96">
        <v>1350</v>
      </c>
      <c r="AJ2000" s="96">
        <v>1260</v>
      </c>
      <c r="AK2000" s="96">
        <v>1080</v>
      </c>
      <c r="AL2000" s="2"/>
      <c r="AM2000" s="95" t="s">
        <v>1907</v>
      </c>
      <c r="AN2000" s="96">
        <v>1600</v>
      </c>
      <c r="AO2000" s="96">
        <v>1520</v>
      </c>
      <c r="AP2000" s="96">
        <v>1440</v>
      </c>
      <c r="AQ2000" s="96">
        <v>1360</v>
      </c>
      <c r="AR2000" s="96">
        <v>1280</v>
      </c>
      <c r="AS2000" s="96">
        <v>1200</v>
      </c>
      <c r="AT2000" s="96">
        <v>1120</v>
      </c>
      <c r="AU2000" s="96">
        <v>960</v>
      </c>
      <c r="AW2000" s="95" t="s">
        <v>1907</v>
      </c>
      <c r="AX2000" s="96">
        <v>500</v>
      </c>
      <c r="AY2000" s="96">
        <v>480</v>
      </c>
      <c r="AZ2000" s="96">
        <v>450</v>
      </c>
      <c r="BA2000" s="96">
        <v>430</v>
      </c>
      <c r="BB2000" s="96">
        <v>400</v>
      </c>
      <c r="BC2000" s="96">
        <v>380</v>
      </c>
      <c r="BD2000" s="96">
        <v>350</v>
      </c>
      <c r="BE2000" s="96">
        <v>300</v>
      </c>
      <c r="BF2000" s="95" t="s">
        <v>1907</v>
      </c>
      <c r="BG2000" s="96">
        <v>700</v>
      </c>
      <c r="BH2000" s="96">
        <v>670</v>
      </c>
      <c r="BI2000" s="96">
        <v>630</v>
      </c>
      <c r="BJ2000" s="96">
        <v>600</v>
      </c>
      <c r="BK2000" s="96">
        <v>560</v>
      </c>
      <c r="BL2000" s="96">
        <v>530</v>
      </c>
      <c r="BM2000" s="96">
        <v>490</v>
      </c>
      <c r="BN2000" s="96">
        <v>420</v>
      </c>
      <c r="CH2000" s="2">
        <v>67568</v>
      </c>
      <c r="CI2000" s="2" t="s">
        <v>124</v>
      </c>
      <c r="CP2000" s="3">
        <v>64935</v>
      </c>
      <c r="CQ2000" s="3" t="s">
        <v>29379</v>
      </c>
      <c r="CR2000" s="3" t="s">
        <v>126</v>
      </c>
    </row>
    <row r="2001" spans="19:96" x14ac:dyDescent="0.25">
      <c r="S2001" s="2"/>
      <c r="T2001" s="95" t="s">
        <v>1908</v>
      </c>
      <c r="U2001" s="96">
        <v>700</v>
      </c>
      <c r="V2001" s="96">
        <v>670</v>
      </c>
      <c r="W2001" s="96">
        <v>630</v>
      </c>
      <c r="X2001" s="96">
        <v>600</v>
      </c>
      <c r="Y2001" s="96">
        <v>560</v>
      </c>
      <c r="Z2001" s="96">
        <v>530</v>
      </c>
      <c r="AA2001" s="96">
        <v>490</v>
      </c>
      <c r="AB2001" s="96">
        <v>420</v>
      </c>
      <c r="AC2001" s="95" t="s">
        <v>1908</v>
      </c>
      <c r="AD2001" s="96">
        <v>1100</v>
      </c>
      <c r="AE2001" s="96">
        <v>1050</v>
      </c>
      <c r="AF2001" s="96">
        <v>990</v>
      </c>
      <c r="AG2001" s="96">
        <v>940</v>
      </c>
      <c r="AH2001" s="96">
        <v>880</v>
      </c>
      <c r="AI2001" s="96">
        <v>830</v>
      </c>
      <c r="AJ2001" s="96">
        <v>770</v>
      </c>
      <c r="AK2001" s="96">
        <v>660</v>
      </c>
      <c r="AL2001" s="2"/>
      <c r="AM2001" s="95" t="s">
        <v>1908</v>
      </c>
      <c r="AN2001" s="96">
        <v>1100</v>
      </c>
      <c r="AO2001" s="96">
        <v>1050</v>
      </c>
      <c r="AP2001" s="96">
        <v>990</v>
      </c>
      <c r="AQ2001" s="96">
        <v>940</v>
      </c>
      <c r="AR2001" s="96">
        <v>880</v>
      </c>
      <c r="AS2001" s="96">
        <v>830</v>
      </c>
      <c r="AT2001" s="96">
        <v>770</v>
      </c>
      <c r="AU2001" s="96">
        <v>660</v>
      </c>
      <c r="AW2001" s="95" t="s">
        <v>1908</v>
      </c>
      <c r="AX2001" s="96">
        <v>400</v>
      </c>
      <c r="AY2001" s="96">
        <v>380</v>
      </c>
      <c r="AZ2001" s="96">
        <v>360</v>
      </c>
      <c r="BA2001" s="96">
        <v>340</v>
      </c>
      <c r="BB2001" s="96">
        <v>320</v>
      </c>
      <c r="BC2001" s="96">
        <v>300</v>
      </c>
      <c r="BD2001" s="96">
        <v>280</v>
      </c>
      <c r="BE2001" s="96">
        <v>240</v>
      </c>
      <c r="BF2001" s="95" t="s">
        <v>1908</v>
      </c>
      <c r="BG2001" s="96">
        <v>500</v>
      </c>
      <c r="BH2001" s="96">
        <v>480</v>
      </c>
      <c r="BI2001" s="96">
        <v>450</v>
      </c>
      <c r="BJ2001" s="96">
        <v>430</v>
      </c>
      <c r="BK2001" s="96">
        <v>400</v>
      </c>
      <c r="BL2001" s="96">
        <v>380</v>
      </c>
      <c r="BM2001" s="96">
        <v>350</v>
      </c>
      <c r="BN2001" s="96">
        <v>300</v>
      </c>
      <c r="CH2001" s="2">
        <v>67573</v>
      </c>
      <c r="CI2001" s="2" t="s">
        <v>122</v>
      </c>
      <c r="CP2001" s="3">
        <v>64936</v>
      </c>
      <c r="CQ2001" s="3" t="s">
        <v>29380</v>
      </c>
      <c r="CR2001" s="3" t="s">
        <v>126</v>
      </c>
    </row>
    <row r="2002" spans="19:96" x14ac:dyDescent="0.25">
      <c r="S2002" s="2"/>
      <c r="T2002" s="95" t="s">
        <v>30921</v>
      </c>
      <c r="U2002" s="96">
        <v>800</v>
      </c>
      <c r="V2002" s="96">
        <v>760</v>
      </c>
      <c r="W2002" s="96">
        <v>720</v>
      </c>
      <c r="X2002" s="96">
        <v>680</v>
      </c>
      <c r="Y2002" s="96">
        <v>640</v>
      </c>
      <c r="Z2002" s="96">
        <v>600</v>
      </c>
      <c r="AA2002" s="96">
        <v>560</v>
      </c>
      <c r="AB2002" s="96">
        <v>480</v>
      </c>
      <c r="AC2002" s="95" t="s">
        <v>30921</v>
      </c>
      <c r="AD2002" s="96">
        <v>1300</v>
      </c>
      <c r="AE2002" s="96">
        <v>1240</v>
      </c>
      <c r="AF2002" s="96">
        <v>1170</v>
      </c>
      <c r="AG2002" s="96">
        <v>1110</v>
      </c>
      <c r="AH2002" s="96">
        <v>1040</v>
      </c>
      <c r="AI2002" s="96">
        <v>980</v>
      </c>
      <c r="AJ2002" s="96">
        <v>910</v>
      </c>
      <c r="AK2002" s="96">
        <v>780</v>
      </c>
      <c r="AL2002" s="2"/>
      <c r="AM2002" s="95" t="s">
        <v>30921</v>
      </c>
      <c r="AN2002" s="96">
        <v>1200</v>
      </c>
      <c r="AO2002" s="96">
        <v>1140</v>
      </c>
      <c r="AP2002" s="96">
        <v>1080</v>
      </c>
      <c r="AQ2002" s="96">
        <v>1020</v>
      </c>
      <c r="AR2002" s="96">
        <v>960</v>
      </c>
      <c r="AS2002" s="96">
        <v>900</v>
      </c>
      <c r="AT2002" s="96">
        <v>840</v>
      </c>
      <c r="AU2002" s="96">
        <v>720</v>
      </c>
      <c r="AW2002" s="95" t="s">
        <v>30921</v>
      </c>
      <c r="AX2002" s="96">
        <v>400</v>
      </c>
      <c r="AY2002" s="96">
        <v>380</v>
      </c>
      <c r="AZ2002" s="96">
        <v>360</v>
      </c>
      <c r="BA2002" s="96">
        <v>340</v>
      </c>
      <c r="BB2002" s="96">
        <v>320</v>
      </c>
      <c r="BC2002" s="96">
        <v>300</v>
      </c>
      <c r="BD2002" s="96">
        <v>280</v>
      </c>
      <c r="BE2002" s="96">
        <v>240</v>
      </c>
      <c r="BF2002" s="95" t="s">
        <v>30921</v>
      </c>
      <c r="BG2002" s="96">
        <v>500</v>
      </c>
      <c r="BH2002" s="96">
        <v>480</v>
      </c>
      <c r="BI2002" s="96">
        <v>450</v>
      </c>
      <c r="BJ2002" s="96">
        <v>430</v>
      </c>
      <c r="BK2002" s="96">
        <v>400</v>
      </c>
      <c r="BL2002" s="96">
        <v>380</v>
      </c>
      <c r="BM2002" s="96">
        <v>350</v>
      </c>
      <c r="BN2002" s="96">
        <v>300</v>
      </c>
      <c r="CH2002" s="2">
        <v>67575</v>
      </c>
      <c r="CI2002" s="2" t="s">
        <v>126</v>
      </c>
      <c r="CP2002" s="3">
        <v>64937</v>
      </c>
      <c r="CQ2002" s="3" t="s">
        <v>29381</v>
      </c>
      <c r="CR2002" s="3" t="s">
        <v>126</v>
      </c>
    </row>
    <row r="2003" spans="19:96" x14ac:dyDescent="0.25">
      <c r="S2003" s="2"/>
      <c r="T2003" s="95" t="s">
        <v>30922</v>
      </c>
      <c r="U2003" s="96">
        <v>1100</v>
      </c>
      <c r="V2003" s="96">
        <v>1050</v>
      </c>
      <c r="W2003" s="96">
        <v>990</v>
      </c>
      <c r="X2003" s="96">
        <v>940</v>
      </c>
      <c r="Y2003" s="96">
        <v>880</v>
      </c>
      <c r="Z2003" s="96">
        <v>830</v>
      </c>
      <c r="AA2003" s="96">
        <v>770</v>
      </c>
      <c r="AB2003" s="96">
        <v>660</v>
      </c>
      <c r="AC2003" s="95" t="s">
        <v>30922</v>
      </c>
      <c r="AD2003" s="96">
        <v>1800</v>
      </c>
      <c r="AE2003" s="96">
        <v>1710</v>
      </c>
      <c r="AF2003" s="96">
        <v>1620</v>
      </c>
      <c r="AG2003" s="96">
        <v>1530</v>
      </c>
      <c r="AH2003" s="96">
        <v>1440</v>
      </c>
      <c r="AI2003" s="96">
        <v>1350</v>
      </c>
      <c r="AJ2003" s="96">
        <v>1260</v>
      </c>
      <c r="AK2003" s="96">
        <v>1080</v>
      </c>
      <c r="AL2003" s="2"/>
      <c r="AM2003" s="95" t="s">
        <v>30922</v>
      </c>
      <c r="AN2003" s="96">
        <v>1700</v>
      </c>
      <c r="AO2003" s="96">
        <v>1620</v>
      </c>
      <c r="AP2003" s="96">
        <v>1530</v>
      </c>
      <c r="AQ2003" s="96">
        <v>1450</v>
      </c>
      <c r="AR2003" s="96">
        <v>1360</v>
      </c>
      <c r="AS2003" s="96">
        <v>1280</v>
      </c>
      <c r="AT2003" s="96">
        <v>1190</v>
      </c>
      <c r="AU2003" s="96">
        <v>1020</v>
      </c>
      <c r="AW2003" s="95" t="s">
        <v>30922</v>
      </c>
      <c r="AX2003" s="96">
        <v>600</v>
      </c>
      <c r="AY2003" s="96">
        <v>570</v>
      </c>
      <c r="AZ2003" s="96">
        <v>540</v>
      </c>
      <c r="BA2003" s="96">
        <v>510</v>
      </c>
      <c r="BB2003" s="96">
        <v>480</v>
      </c>
      <c r="BC2003" s="96">
        <v>450</v>
      </c>
      <c r="BD2003" s="96">
        <v>420</v>
      </c>
      <c r="BE2003" s="96">
        <v>360</v>
      </c>
      <c r="BF2003" s="95" t="s">
        <v>30922</v>
      </c>
      <c r="BG2003" s="96">
        <v>700</v>
      </c>
      <c r="BH2003" s="96">
        <v>670</v>
      </c>
      <c r="BI2003" s="96">
        <v>630</v>
      </c>
      <c r="BJ2003" s="96">
        <v>600</v>
      </c>
      <c r="BK2003" s="96">
        <v>560</v>
      </c>
      <c r="BL2003" s="96">
        <v>530</v>
      </c>
      <c r="BM2003" s="96">
        <v>490</v>
      </c>
      <c r="BN2003" s="96">
        <v>420</v>
      </c>
      <c r="CH2003" s="2">
        <v>67576</v>
      </c>
      <c r="CI2003" s="2" t="s">
        <v>126</v>
      </c>
      <c r="CP2003" s="3">
        <v>64938</v>
      </c>
      <c r="CQ2003" s="3" t="s">
        <v>14033</v>
      </c>
      <c r="CR2003" s="3" t="s">
        <v>126</v>
      </c>
    </row>
    <row r="2004" spans="19:96" x14ac:dyDescent="0.25">
      <c r="S2004" s="2"/>
      <c r="T2004" s="95" t="s">
        <v>1909</v>
      </c>
      <c r="U2004" s="96">
        <v>800</v>
      </c>
      <c r="V2004" s="96">
        <v>760</v>
      </c>
      <c r="W2004" s="96">
        <v>720</v>
      </c>
      <c r="X2004" s="96">
        <v>680</v>
      </c>
      <c r="Y2004" s="96">
        <v>640</v>
      </c>
      <c r="Z2004" s="96">
        <v>600</v>
      </c>
      <c r="AA2004" s="96">
        <v>560</v>
      </c>
      <c r="AB2004" s="96">
        <v>480</v>
      </c>
      <c r="AC2004" s="95" t="s">
        <v>1909</v>
      </c>
      <c r="AD2004" s="96">
        <v>1300</v>
      </c>
      <c r="AE2004" s="96">
        <v>1240</v>
      </c>
      <c r="AF2004" s="96">
        <v>1170</v>
      </c>
      <c r="AG2004" s="96">
        <v>1110</v>
      </c>
      <c r="AH2004" s="96">
        <v>1040</v>
      </c>
      <c r="AI2004" s="96">
        <v>980</v>
      </c>
      <c r="AJ2004" s="96">
        <v>910</v>
      </c>
      <c r="AK2004" s="96">
        <v>780</v>
      </c>
      <c r="AL2004" s="2"/>
      <c r="AM2004" s="95" t="s">
        <v>1909</v>
      </c>
      <c r="AN2004" s="96">
        <v>1200</v>
      </c>
      <c r="AO2004" s="96">
        <v>1140</v>
      </c>
      <c r="AP2004" s="96">
        <v>1080</v>
      </c>
      <c r="AQ2004" s="96">
        <v>1020</v>
      </c>
      <c r="AR2004" s="96">
        <v>960</v>
      </c>
      <c r="AS2004" s="96">
        <v>900</v>
      </c>
      <c r="AT2004" s="96">
        <v>840</v>
      </c>
      <c r="AU2004" s="96">
        <v>720</v>
      </c>
      <c r="AW2004" s="95" t="s">
        <v>1909</v>
      </c>
      <c r="AX2004" s="96">
        <v>400</v>
      </c>
      <c r="AY2004" s="96">
        <v>380</v>
      </c>
      <c r="AZ2004" s="96">
        <v>360</v>
      </c>
      <c r="BA2004" s="96">
        <v>340</v>
      </c>
      <c r="BB2004" s="96">
        <v>320</v>
      </c>
      <c r="BC2004" s="96">
        <v>300</v>
      </c>
      <c r="BD2004" s="96">
        <v>280</v>
      </c>
      <c r="BE2004" s="96">
        <v>240</v>
      </c>
      <c r="BF2004" s="95" t="s">
        <v>1909</v>
      </c>
      <c r="BG2004" s="96">
        <v>500</v>
      </c>
      <c r="BH2004" s="96">
        <v>480</v>
      </c>
      <c r="BI2004" s="96">
        <v>450</v>
      </c>
      <c r="BJ2004" s="96">
        <v>430</v>
      </c>
      <c r="BK2004" s="96">
        <v>400</v>
      </c>
      <c r="BL2004" s="96">
        <v>380</v>
      </c>
      <c r="BM2004" s="96">
        <v>350</v>
      </c>
      <c r="BN2004" s="96">
        <v>300</v>
      </c>
      <c r="CH2004" s="2">
        <v>67579</v>
      </c>
      <c r="CI2004" s="2" t="s">
        <v>126</v>
      </c>
      <c r="CP2004" s="3">
        <v>64939</v>
      </c>
      <c r="CQ2004" s="3" t="s">
        <v>29382</v>
      </c>
      <c r="CR2004" s="3" t="s">
        <v>124</v>
      </c>
    </row>
    <row r="2005" spans="19:96" x14ac:dyDescent="0.25">
      <c r="S2005" s="2"/>
      <c r="T2005" s="95" t="s">
        <v>1910</v>
      </c>
      <c r="U2005" s="96">
        <v>900</v>
      </c>
      <c r="V2005" s="96">
        <v>860</v>
      </c>
      <c r="W2005" s="96">
        <v>810</v>
      </c>
      <c r="X2005" s="96">
        <v>770</v>
      </c>
      <c r="Y2005" s="96">
        <v>720</v>
      </c>
      <c r="Z2005" s="96">
        <v>680</v>
      </c>
      <c r="AA2005" s="96">
        <v>630</v>
      </c>
      <c r="AB2005" s="96">
        <v>540</v>
      </c>
      <c r="AC2005" s="95" t="s">
        <v>1910</v>
      </c>
      <c r="AD2005" s="96">
        <v>1400</v>
      </c>
      <c r="AE2005" s="96">
        <v>1330</v>
      </c>
      <c r="AF2005" s="96">
        <v>1260</v>
      </c>
      <c r="AG2005" s="96">
        <v>1190</v>
      </c>
      <c r="AH2005" s="96">
        <v>1120</v>
      </c>
      <c r="AI2005" s="96">
        <v>1050</v>
      </c>
      <c r="AJ2005" s="96">
        <v>980</v>
      </c>
      <c r="AK2005" s="96">
        <v>840</v>
      </c>
      <c r="AL2005" s="2"/>
      <c r="AM2005" s="95" t="s">
        <v>1910</v>
      </c>
      <c r="AN2005" s="96">
        <v>1400</v>
      </c>
      <c r="AO2005" s="96">
        <v>1330</v>
      </c>
      <c r="AP2005" s="96">
        <v>1260</v>
      </c>
      <c r="AQ2005" s="96">
        <v>1190</v>
      </c>
      <c r="AR2005" s="96">
        <v>1120</v>
      </c>
      <c r="AS2005" s="96">
        <v>1050</v>
      </c>
      <c r="AT2005" s="96">
        <v>980</v>
      </c>
      <c r="AU2005" s="96">
        <v>840</v>
      </c>
      <c r="AW2005" s="95" t="s">
        <v>1910</v>
      </c>
      <c r="AX2005" s="96">
        <v>500</v>
      </c>
      <c r="AY2005" s="96">
        <v>480</v>
      </c>
      <c r="AZ2005" s="96">
        <v>450</v>
      </c>
      <c r="BA2005" s="96">
        <v>430</v>
      </c>
      <c r="BB2005" s="96">
        <v>400</v>
      </c>
      <c r="BC2005" s="96">
        <v>380</v>
      </c>
      <c r="BD2005" s="96">
        <v>350</v>
      </c>
      <c r="BE2005" s="96">
        <v>300</v>
      </c>
      <c r="BF2005" s="95" t="s">
        <v>1910</v>
      </c>
      <c r="BG2005" s="96">
        <v>600</v>
      </c>
      <c r="BH2005" s="96">
        <v>570</v>
      </c>
      <c r="BI2005" s="96">
        <v>540</v>
      </c>
      <c r="BJ2005" s="96">
        <v>510</v>
      </c>
      <c r="BK2005" s="96">
        <v>480</v>
      </c>
      <c r="BL2005" s="96">
        <v>450</v>
      </c>
      <c r="BM2005" s="96">
        <v>420</v>
      </c>
      <c r="BN2005" s="96">
        <v>360</v>
      </c>
      <c r="CH2005" s="2">
        <v>67587</v>
      </c>
      <c r="CI2005" s="2" t="s">
        <v>124</v>
      </c>
      <c r="CP2005" s="3">
        <v>64940</v>
      </c>
      <c r="CQ2005" s="3" t="s">
        <v>29383</v>
      </c>
      <c r="CR2005" s="3" t="s">
        <v>124</v>
      </c>
    </row>
    <row r="2006" spans="19:96" x14ac:dyDescent="0.25">
      <c r="S2006" s="2"/>
      <c r="T2006" s="95" t="s">
        <v>1911</v>
      </c>
      <c r="U2006" s="96">
        <v>1000</v>
      </c>
      <c r="V2006" s="96">
        <v>950</v>
      </c>
      <c r="W2006" s="96">
        <v>900</v>
      </c>
      <c r="X2006" s="96">
        <v>850</v>
      </c>
      <c r="Y2006" s="96">
        <v>800</v>
      </c>
      <c r="Z2006" s="96">
        <v>750</v>
      </c>
      <c r="AA2006" s="96">
        <v>700</v>
      </c>
      <c r="AB2006" s="96">
        <v>600</v>
      </c>
      <c r="AC2006" s="95" t="s">
        <v>1911</v>
      </c>
      <c r="AD2006" s="96">
        <v>1600</v>
      </c>
      <c r="AE2006" s="96">
        <v>1520</v>
      </c>
      <c r="AF2006" s="96">
        <v>1440</v>
      </c>
      <c r="AG2006" s="96">
        <v>1360</v>
      </c>
      <c r="AH2006" s="96">
        <v>1280</v>
      </c>
      <c r="AI2006" s="96">
        <v>1200</v>
      </c>
      <c r="AJ2006" s="96">
        <v>1120</v>
      </c>
      <c r="AK2006" s="96">
        <v>960</v>
      </c>
      <c r="AL2006" s="2"/>
      <c r="AM2006" s="95" t="s">
        <v>1911</v>
      </c>
      <c r="AN2006" s="96">
        <v>1600</v>
      </c>
      <c r="AO2006" s="96">
        <v>1520</v>
      </c>
      <c r="AP2006" s="96">
        <v>1440</v>
      </c>
      <c r="AQ2006" s="96">
        <v>1360</v>
      </c>
      <c r="AR2006" s="96">
        <v>1280</v>
      </c>
      <c r="AS2006" s="96">
        <v>1200</v>
      </c>
      <c r="AT2006" s="96">
        <v>1120</v>
      </c>
      <c r="AU2006" s="96">
        <v>960</v>
      </c>
      <c r="AW2006" s="95" t="s">
        <v>1911</v>
      </c>
      <c r="AX2006" s="96">
        <v>500</v>
      </c>
      <c r="AY2006" s="96">
        <v>480</v>
      </c>
      <c r="AZ2006" s="96">
        <v>450</v>
      </c>
      <c r="BA2006" s="96">
        <v>430</v>
      </c>
      <c r="BB2006" s="96">
        <v>400</v>
      </c>
      <c r="BC2006" s="96">
        <v>380</v>
      </c>
      <c r="BD2006" s="96">
        <v>350</v>
      </c>
      <c r="BE2006" s="96">
        <v>300</v>
      </c>
      <c r="BF2006" s="95" t="s">
        <v>1911</v>
      </c>
      <c r="BG2006" s="96">
        <v>700</v>
      </c>
      <c r="BH2006" s="96">
        <v>670</v>
      </c>
      <c r="BI2006" s="96">
        <v>630</v>
      </c>
      <c r="BJ2006" s="96">
        <v>600</v>
      </c>
      <c r="BK2006" s="96">
        <v>560</v>
      </c>
      <c r="BL2006" s="96">
        <v>530</v>
      </c>
      <c r="BM2006" s="96">
        <v>490</v>
      </c>
      <c r="BN2006" s="96">
        <v>420</v>
      </c>
      <c r="CH2006" s="2">
        <v>67588</v>
      </c>
      <c r="CI2006" s="2" t="s">
        <v>124</v>
      </c>
      <c r="CP2006" s="3">
        <v>64941</v>
      </c>
      <c r="CQ2006" s="3" t="s">
        <v>7699</v>
      </c>
      <c r="CR2006" s="3" t="s">
        <v>126</v>
      </c>
    </row>
    <row r="2007" spans="19:96" x14ac:dyDescent="0.25">
      <c r="S2007" s="2"/>
      <c r="T2007" s="95" t="s">
        <v>1912</v>
      </c>
      <c r="U2007" s="96">
        <v>1100</v>
      </c>
      <c r="V2007" s="96">
        <v>1050</v>
      </c>
      <c r="W2007" s="96">
        <v>990</v>
      </c>
      <c r="X2007" s="96">
        <v>940</v>
      </c>
      <c r="Y2007" s="96">
        <v>880</v>
      </c>
      <c r="Z2007" s="96">
        <v>830</v>
      </c>
      <c r="AA2007" s="96">
        <v>770</v>
      </c>
      <c r="AB2007" s="96">
        <v>660</v>
      </c>
      <c r="AC2007" s="95" t="s">
        <v>1912</v>
      </c>
      <c r="AD2007" s="96">
        <v>1800</v>
      </c>
      <c r="AE2007" s="96">
        <v>1710</v>
      </c>
      <c r="AF2007" s="96">
        <v>1620</v>
      </c>
      <c r="AG2007" s="96">
        <v>1530</v>
      </c>
      <c r="AH2007" s="96">
        <v>1440</v>
      </c>
      <c r="AI2007" s="96">
        <v>1350</v>
      </c>
      <c r="AJ2007" s="96">
        <v>1260</v>
      </c>
      <c r="AK2007" s="96">
        <v>1080</v>
      </c>
      <c r="AL2007" s="2"/>
      <c r="AM2007" s="95" t="s">
        <v>1912</v>
      </c>
      <c r="AN2007" s="96">
        <v>1600</v>
      </c>
      <c r="AO2007" s="96">
        <v>1520</v>
      </c>
      <c r="AP2007" s="96">
        <v>1440</v>
      </c>
      <c r="AQ2007" s="96">
        <v>1360</v>
      </c>
      <c r="AR2007" s="96">
        <v>1280</v>
      </c>
      <c r="AS2007" s="96">
        <v>1200</v>
      </c>
      <c r="AT2007" s="96">
        <v>1120</v>
      </c>
      <c r="AU2007" s="96">
        <v>960</v>
      </c>
      <c r="AW2007" s="95" t="s">
        <v>1912</v>
      </c>
      <c r="AX2007" s="96">
        <v>500</v>
      </c>
      <c r="AY2007" s="96">
        <v>480</v>
      </c>
      <c r="AZ2007" s="96">
        <v>450</v>
      </c>
      <c r="BA2007" s="96">
        <v>430</v>
      </c>
      <c r="BB2007" s="96">
        <v>400</v>
      </c>
      <c r="BC2007" s="96">
        <v>380</v>
      </c>
      <c r="BD2007" s="96">
        <v>350</v>
      </c>
      <c r="BE2007" s="96">
        <v>300</v>
      </c>
      <c r="BF2007" s="95" t="s">
        <v>1912</v>
      </c>
      <c r="BG2007" s="96">
        <v>700</v>
      </c>
      <c r="BH2007" s="96">
        <v>670</v>
      </c>
      <c r="BI2007" s="96">
        <v>630</v>
      </c>
      <c r="BJ2007" s="96">
        <v>600</v>
      </c>
      <c r="BK2007" s="96">
        <v>560</v>
      </c>
      <c r="BL2007" s="96">
        <v>530</v>
      </c>
      <c r="BM2007" s="96">
        <v>490</v>
      </c>
      <c r="BN2007" s="96">
        <v>420</v>
      </c>
      <c r="CH2007" s="2">
        <v>67589</v>
      </c>
      <c r="CI2007" s="2" t="s">
        <v>126</v>
      </c>
      <c r="CP2007" s="3">
        <v>64942</v>
      </c>
      <c r="CQ2007" s="3" t="s">
        <v>34573</v>
      </c>
      <c r="CR2007" s="3" t="s">
        <v>126</v>
      </c>
    </row>
    <row r="2008" spans="19:96" x14ac:dyDescent="0.25">
      <c r="S2008" s="2"/>
      <c r="T2008" s="95" t="s">
        <v>1913</v>
      </c>
      <c r="U2008" s="96">
        <v>800</v>
      </c>
      <c r="V2008" s="96">
        <v>760</v>
      </c>
      <c r="W2008" s="96">
        <v>720</v>
      </c>
      <c r="X2008" s="96">
        <v>680</v>
      </c>
      <c r="Y2008" s="96">
        <v>640</v>
      </c>
      <c r="Z2008" s="96">
        <v>600</v>
      </c>
      <c r="AA2008" s="96">
        <v>560</v>
      </c>
      <c r="AB2008" s="96">
        <v>480</v>
      </c>
      <c r="AC2008" s="95" t="s">
        <v>1913</v>
      </c>
      <c r="AD2008" s="96">
        <v>1300</v>
      </c>
      <c r="AE2008" s="96">
        <v>1240</v>
      </c>
      <c r="AF2008" s="96">
        <v>1170</v>
      </c>
      <c r="AG2008" s="96">
        <v>1110</v>
      </c>
      <c r="AH2008" s="96">
        <v>1040</v>
      </c>
      <c r="AI2008" s="96">
        <v>980</v>
      </c>
      <c r="AJ2008" s="96">
        <v>910</v>
      </c>
      <c r="AK2008" s="96">
        <v>780</v>
      </c>
      <c r="AL2008" s="2"/>
      <c r="AM2008" s="95" t="s">
        <v>1913</v>
      </c>
      <c r="AN2008" s="96">
        <v>1200</v>
      </c>
      <c r="AO2008" s="96">
        <v>1140</v>
      </c>
      <c r="AP2008" s="96">
        <v>1080</v>
      </c>
      <c r="AQ2008" s="96">
        <v>1020</v>
      </c>
      <c r="AR2008" s="96">
        <v>960</v>
      </c>
      <c r="AS2008" s="96">
        <v>900</v>
      </c>
      <c r="AT2008" s="96">
        <v>840</v>
      </c>
      <c r="AU2008" s="96">
        <v>720</v>
      </c>
      <c r="AW2008" s="95" t="s">
        <v>1913</v>
      </c>
      <c r="AX2008" s="96">
        <v>400</v>
      </c>
      <c r="AY2008" s="96">
        <v>380</v>
      </c>
      <c r="AZ2008" s="96">
        <v>360</v>
      </c>
      <c r="BA2008" s="96">
        <v>340</v>
      </c>
      <c r="BB2008" s="96">
        <v>320</v>
      </c>
      <c r="BC2008" s="96">
        <v>300</v>
      </c>
      <c r="BD2008" s="96">
        <v>280</v>
      </c>
      <c r="BE2008" s="96">
        <v>240</v>
      </c>
      <c r="BF2008" s="95" t="s">
        <v>1913</v>
      </c>
      <c r="BG2008" s="96">
        <v>500</v>
      </c>
      <c r="BH2008" s="96">
        <v>480</v>
      </c>
      <c r="BI2008" s="96">
        <v>450</v>
      </c>
      <c r="BJ2008" s="96">
        <v>430</v>
      </c>
      <c r="BK2008" s="96">
        <v>400</v>
      </c>
      <c r="BL2008" s="96">
        <v>380</v>
      </c>
      <c r="BM2008" s="96">
        <v>350</v>
      </c>
      <c r="BN2008" s="96">
        <v>300</v>
      </c>
      <c r="CH2008" s="2">
        <v>67590</v>
      </c>
      <c r="CI2008" s="2" t="s">
        <v>126</v>
      </c>
      <c r="CP2008" s="3">
        <v>64944</v>
      </c>
      <c r="CQ2008" s="3" t="s">
        <v>34574</v>
      </c>
      <c r="CR2008" s="3" t="s">
        <v>124</v>
      </c>
    </row>
    <row r="2009" spans="19:96" x14ac:dyDescent="0.25">
      <c r="S2009" s="2"/>
      <c r="T2009" s="95" t="s">
        <v>1914</v>
      </c>
      <c r="U2009" s="96">
        <v>1400</v>
      </c>
      <c r="V2009" s="96">
        <v>1330</v>
      </c>
      <c r="W2009" s="96">
        <v>1260</v>
      </c>
      <c r="X2009" s="96">
        <v>1190</v>
      </c>
      <c r="Y2009" s="96">
        <v>1120</v>
      </c>
      <c r="Z2009" s="96">
        <v>1050</v>
      </c>
      <c r="AA2009" s="96">
        <v>980</v>
      </c>
      <c r="AB2009" s="96">
        <v>840</v>
      </c>
      <c r="AC2009" s="95" t="s">
        <v>1914</v>
      </c>
      <c r="AD2009" s="96">
        <v>2200</v>
      </c>
      <c r="AE2009" s="96">
        <v>2090</v>
      </c>
      <c r="AF2009" s="96">
        <v>1980</v>
      </c>
      <c r="AG2009" s="96">
        <v>1870</v>
      </c>
      <c r="AH2009" s="96">
        <v>1760</v>
      </c>
      <c r="AI2009" s="96">
        <v>1650</v>
      </c>
      <c r="AJ2009" s="96">
        <v>1540</v>
      </c>
      <c r="AK2009" s="96">
        <v>1320</v>
      </c>
      <c r="AL2009" s="2"/>
      <c r="AM2009" s="95" t="s">
        <v>1914</v>
      </c>
      <c r="AN2009" s="96">
        <v>2100</v>
      </c>
      <c r="AO2009" s="96">
        <v>2000</v>
      </c>
      <c r="AP2009" s="96">
        <v>1890</v>
      </c>
      <c r="AQ2009" s="96">
        <v>1790</v>
      </c>
      <c r="AR2009" s="96">
        <v>1680</v>
      </c>
      <c r="AS2009" s="96">
        <v>1580</v>
      </c>
      <c r="AT2009" s="96">
        <v>1470</v>
      </c>
      <c r="AU2009" s="96">
        <v>1260</v>
      </c>
      <c r="AW2009" s="95" t="s">
        <v>1914</v>
      </c>
      <c r="AX2009" s="96">
        <v>700</v>
      </c>
      <c r="AY2009" s="96">
        <v>670</v>
      </c>
      <c r="AZ2009" s="96">
        <v>630</v>
      </c>
      <c r="BA2009" s="96">
        <v>600</v>
      </c>
      <c r="BB2009" s="96">
        <v>560</v>
      </c>
      <c r="BC2009" s="96">
        <v>530</v>
      </c>
      <c r="BD2009" s="96">
        <v>490</v>
      </c>
      <c r="BE2009" s="96">
        <v>420</v>
      </c>
      <c r="BF2009" s="95" t="s">
        <v>1914</v>
      </c>
      <c r="BG2009" s="96">
        <v>900</v>
      </c>
      <c r="BH2009" s="96">
        <v>860</v>
      </c>
      <c r="BI2009" s="96">
        <v>810</v>
      </c>
      <c r="BJ2009" s="96">
        <v>770</v>
      </c>
      <c r="BK2009" s="96">
        <v>720</v>
      </c>
      <c r="BL2009" s="96">
        <v>680</v>
      </c>
      <c r="BM2009" s="96">
        <v>630</v>
      </c>
      <c r="BN2009" s="96">
        <v>540</v>
      </c>
      <c r="CH2009" s="2">
        <v>67591</v>
      </c>
      <c r="CI2009" s="2" t="s">
        <v>124</v>
      </c>
      <c r="CP2009" s="3">
        <v>64947</v>
      </c>
      <c r="CQ2009" s="3" t="s">
        <v>34575</v>
      </c>
      <c r="CR2009" s="3" t="s">
        <v>124</v>
      </c>
    </row>
    <row r="2010" spans="19:96" x14ac:dyDescent="0.25">
      <c r="S2010" s="2"/>
      <c r="T2010" s="95" t="s">
        <v>1915</v>
      </c>
      <c r="U2010" s="96">
        <v>1200</v>
      </c>
      <c r="V2010" s="96">
        <v>1140</v>
      </c>
      <c r="W2010" s="96">
        <v>1080</v>
      </c>
      <c r="X2010" s="96">
        <v>1020</v>
      </c>
      <c r="Y2010" s="96">
        <v>960</v>
      </c>
      <c r="Z2010" s="96">
        <v>900</v>
      </c>
      <c r="AA2010" s="96">
        <v>840</v>
      </c>
      <c r="AB2010" s="96">
        <v>720</v>
      </c>
      <c r="AC2010" s="95" t="s">
        <v>1915</v>
      </c>
      <c r="AD2010" s="96">
        <v>1900</v>
      </c>
      <c r="AE2010" s="96">
        <v>1810</v>
      </c>
      <c r="AF2010" s="96">
        <v>1710</v>
      </c>
      <c r="AG2010" s="96">
        <v>1620</v>
      </c>
      <c r="AH2010" s="96">
        <v>1520</v>
      </c>
      <c r="AI2010" s="96">
        <v>1430</v>
      </c>
      <c r="AJ2010" s="96">
        <v>1330</v>
      </c>
      <c r="AK2010" s="96">
        <v>1140</v>
      </c>
      <c r="AL2010" s="2"/>
      <c r="AM2010" s="95" t="s">
        <v>1915</v>
      </c>
      <c r="AN2010" s="96">
        <v>1800</v>
      </c>
      <c r="AO2010" s="96">
        <v>1710</v>
      </c>
      <c r="AP2010" s="96">
        <v>1620</v>
      </c>
      <c r="AQ2010" s="96">
        <v>1530</v>
      </c>
      <c r="AR2010" s="96">
        <v>1440</v>
      </c>
      <c r="AS2010" s="96">
        <v>1350</v>
      </c>
      <c r="AT2010" s="96">
        <v>1260</v>
      </c>
      <c r="AU2010" s="96">
        <v>1080</v>
      </c>
      <c r="AW2010" s="95" t="s">
        <v>1915</v>
      </c>
      <c r="AX2010" s="96">
        <v>600</v>
      </c>
      <c r="AY2010" s="96">
        <v>570</v>
      </c>
      <c r="AZ2010" s="96">
        <v>540</v>
      </c>
      <c r="BA2010" s="96">
        <v>510</v>
      </c>
      <c r="BB2010" s="96">
        <v>480</v>
      </c>
      <c r="BC2010" s="96">
        <v>450</v>
      </c>
      <c r="BD2010" s="96">
        <v>420</v>
      </c>
      <c r="BE2010" s="96">
        <v>360</v>
      </c>
      <c r="BF2010" s="95" t="s">
        <v>1915</v>
      </c>
      <c r="BG2010" s="96">
        <v>800</v>
      </c>
      <c r="BH2010" s="96">
        <v>760</v>
      </c>
      <c r="BI2010" s="96">
        <v>720</v>
      </c>
      <c r="BJ2010" s="96">
        <v>680</v>
      </c>
      <c r="BK2010" s="96">
        <v>640</v>
      </c>
      <c r="BL2010" s="96">
        <v>600</v>
      </c>
      <c r="BM2010" s="96">
        <v>560</v>
      </c>
      <c r="BN2010" s="96">
        <v>480</v>
      </c>
      <c r="CH2010" s="2">
        <v>67592</v>
      </c>
      <c r="CI2010" s="2" t="s">
        <v>126</v>
      </c>
      <c r="CP2010" s="3">
        <v>64948</v>
      </c>
      <c r="CQ2010" s="3" t="s">
        <v>26462</v>
      </c>
      <c r="CR2010" s="3" t="s">
        <v>126</v>
      </c>
    </row>
    <row r="2011" spans="19:96" x14ac:dyDescent="0.25">
      <c r="S2011" s="2"/>
      <c r="T2011" s="95" t="s">
        <v>1916</v>
      </c>
      <c r="U2011" s="96">
        <v>800</v>
      </c>
      <c r="V2011" s="96">
        <v>760</v>
      </c>
      <c r="W2011" s="96">
        <v>720</v>
      </c>
      <c r="X2011" s="96">
        <v>680</v>
      </c>
      <c r="Y2011" s="96">
        <v>640</v>
      </c>
      <c r="Z2011" s="96">
        <v>600</v>
      </c>
      <c r="AA2011" s="96">
        <v>560</v>
      </c>
      <c r="AB2011" s="96">
        <v>480</v>
      </c>
      <c r="AC2011" s="95" t="s">
        <v>1916</v>
      </c>
      <c r="AD2011" s="96">
        <v>1300</v>
      </c>
      <c r="AE2011" s="96">
        <v>1240</v>
      </c>
      <c r="AF2011" s="96">
        <v>1170</v>
      </c>
      <c r="AG2011" s="96">
        <v>1110</v>
      </c>
      <c r="AH2011" s="96">
        <v>1040</v>
      </c>
      <c r="AI2011" s="96">
        <v>980</v>
      </c>
      <c r="AJ2011" s="96">
        <v>910</v>
      </c>
      <c r="AK2011" s="96">
        <v>780</v>
      </c>
      <c r="AL2011" s="2"/>
      <c r="AM2011" s="95" t="s">
        <v>1916</v>
      </c>
      <c r="AN2011" s="96">
        <v>1100</v>
      </c>
      <c r="AO2011" s="96">
        <v>1050</v>
      </c>
      <c r="AP2011" s="96">
        <v>990</v>
      </c>
      <c r="AQ2011" s="96">
        <v>940</v>
      </c>
      <c r="AR2011" s="96">
        <v>880</v>
      </c>
      <c r="AS2011" s="96">
        <v>830</v>
      </c>
      <c r="AT2011" s="96">
        <v>770</v>
      </c>
      <c r="AU2011" s="96">
        <v>660</v>
      </c>
      <c r="AW2011" s="95" t="s">
        <v>1916</v>
      </c>
      <c r="AX2011" s="96">
        <v>400</v>
      </c>
      <c r="AY2011" s="96">
        <v>380</v>
      </c>
      <c r="AZ2011" s="96">
        <v>360</v>
      </c>
      <c r="BA2011" s="96">
        <v>340</v>
      </c>
      <c r="BB2011" s="96">
        <v>320</v>
      </c>
      <c r="BC2011" s="96">
        <v>300</v>
      </c>
      <c r="BD2011" s="96">
        <v>280</v>
      </c>
      <c r="BE2011" s="96">
        <v>240</v>
      </c>
      <c r="BF2011" s="95" t="s">
        <v>1916</v>
      </c>
      <c r="BG2011" s="96">
        <v>500</v>
      </c>
      <c r="BH2011" s="96">
        <v>480</v>
      </c>
      <c r="BI2011" s="96">
        <v>450</v>
      </c>
      <c r="BJ2011" s="96">
        <v>430</v>
      </c>
      <c r="BK2011" s="96">
        <v>400</v>
      </c>
      <c r="BL2011" s="96">
        <v>380</v>
      </c>
      <c r="BM2011" s="96">
        <v>350</v>
      </c>
      <c r="BN2011" s="96">
        <v>300</v>
      </c>
      <c r="CH2011" s="2">
        <v>67593</v>
      </c>
      <c r="CI2011" s="2" t="s">
        <v>126</v>
      </c>
      <c r="CP2011" s="3">
        <v>64949</v>
      </c>
      <c r="CQ2011" s="3" t="s">
        <v>26461</v>
      </c>
      <c r="CR2011" s="3" t="s">
        <v>126</v>
      </c>
    </row>
    <row r="2012" spans="19:96" x14ac:dyDescent="0.25">
      <c r="S2012" s="2"/>
      <c r="T2012" s="95" t="s">
        <v>1917</v>
      </c>
      <c r="U2012" s="96">
        <v>700</v>
      </c>
      <c r="V2012" s="96">
        <v>670</v>
      </c>
      <c r="W2012" s="96">
        <v>630</v>
      </c>
      <c r="X2012" s="96">
        <v>600</v>
      </c>
      <c r="Y2012" s="96">
        <v>560</v>
      </c>
      <c r="Z2012" s="96">
        <v>530</v>
      </c>
      <c r="AA2012" s="96">
        <v>490</v>
      </c>
      <c r="AB2012" s="96">
        <v>420</v>
      </c>
      <c r="AC2012" s="95" t="s">
        <v>1917</v>
      </c>
      <c r="AD2012" s="96">
        <v>1100</v>
      </c>
      <c r="AE2012" s="96">
        <v>1050</v>
      </c>
      <c r="AF2012" s="96">
        <v>990</v>
      </c>
      <c r="AG2012" s="96">
        <v>940</v>
      </c>
      <c r="AH2012" s="96">
        <v>880</v>
      </c>
      <c r="AI2012" s="96">
        <v>830</v>
      </c>
      <c r="AJ2012" s="96">
        <v>770</v>
      </c>
      <c r="AK2012" s="96">
        <v>660</v>
      </c>
      <c r="AL2012" s="2"/>
      <c r="AM2012" s="95" t="s">
        <v>1917</v>
      </c>
      <c r="AN2012" s="96">
        <v>1100</v>
      </c>
      <c r="AO2012" s="96">
        <v>1050</v>
      </c>
      <c r="AP2012" s="96">
        <v>990</v>
      </c>
      <c r="AQ2012" s="96">
        <v>940</v>
      </c>
      <c r="AR2012" s="96">
        <v>880</v>
      </c>
      <c r="AS2012" s="96">
        <v>830</v>
      </c>
      <c r="AT2012" s="96">
        <v>770</v>
      </c>
      <c r="AU2012" s="96">
        <v>660</v>
      </c>
      <c r="AW2012" s="95" t="s">
        <v>1917</v>
      </c>
      <c r="AX2012" s="96">
        <v>400</v>
      </c>
      <c r="AY2012" s="96">
        <v>380</v>
      </c>
      <c r="AZ2012" s="96">
        <v>360</v>
      </c>
      <c r="BA2012" s="96">
        <v>340</v>
      </c>
      <c r="BB2012" s="96">
        <v>320</v>
      </c>
      <c r="BC2012" s="96">
        <v>300</v>
      </c>
      <c r="BD2012" s="96">
        <v>280</v>
      </c>
      <c r="BE2012" s="96">
        <v>240</v>
      </c>
      <c r="BF2012" s="95" t="s">
        <v>1917</v>
      </c>
      <c r="BG2012" s="96">
        <v>500</v>
      </c>
      <c r="BH2012" s="96">
        <v>480</v>
      </c>
      <c r="BI2012" s="96">
        <v>450</v>
      </c>
      <c r="BJ2012" s="96">
        <v>430</v>
      </c>
      <c r="BK2012" s="96">
        <v>400</v>
      </c>
      <c r="BL2012" s="96">
        <v>380</v>
      </c>
      <c r="BM2012" s="96">
        <v>350</v>
      </c>
      <c r="BN2012" s="96">
        <v>300</v>
      </c>
      <c r="CH2012" s="2">
        <v>67595</v>
      </c>
      <c r="CI2012" s="2" t="s">
        <v>126</v>
      </c>
      <c r="CP2012" s="3">
        <v>64950</v>
      </c>
      <c r="CQ2012" s="3" t="s">
        <v>34576</v>
      </c>
      <c r="CR2012" s="3" t="s">
        <v>126</v>
      </c>
    </row>
    <row r="2013" spans="19:96" x14ac:dyDescent="0.25">
      <c r="S2013" s="2"/>
      <c r="T2013" s="95" t="s">
        <v>1918</v>
      </c>
      <c r="U2013" s="96">
        <v>1000</v>
      </c>
      <c r="V2013" s="96">
        <v>950</v>
      </c>
      <c r="W2013" s="96">
        <v>900</v>
      </c>
      <c r="X2013" s="96">
        <v>850</v>
      </c>
      <c r="Y2013" s="96">
        <v>800</v>
      </c>
      <c r="Z2013" s="96">
        <v>750</v>
      </c>
      <c r="AA2013" s="96">
        <v>700</v>
      </c>
      <c r="AB2013" s="96">
        <v>600</v>
      </c>
      <c r="AC2013" s="95" t="s">
        <v>1918</v>
      </c>
      <c r="AD2013" s="96">
        <v>1600</v>
      </c>
      <c r="AE2013" s="96">
        <v>1520</v>
      </c>
      <c r="AF2013" s="96">
        <v>1440</v>
      </c>
      <c r="AG2013" s="96">
        <v>1360</v>
      </c>
      <c r="AH2013" s="96">
        <v>1280</v>
      </c>
      <c r="AI2013" s="96">
        <v>1200</v>
      </c>
      <c r="AJ2013" s="96">
        <v>1120</v>
      </c>
      <c r="AK2013" s="96">
        <v>960</v>
      </c>
      <c r="AL2013" s="2"/>
      <c r="AM2013" s="95" t="s">
        <v>1918</v>
      </c>
      <c r="AN2013" s="96">
        <v>1500</v>
      </c>
      <c r="AO2013" s="96">
        <v>1430</v>
      </c>
      <c r="AP2013" s="96">
        <v>1350</v>
      </c>
      <c r="AQ2013" s="96">
        <v>1280</v>
      </c>
      <c r="AR2013" s="96">
        <v>1200</v>
      </c>
      <c r="AS2013" s="96">
        <v>1130</v>
      </c>
      <c r="AT2013" s="96">
        <v>1050</v>
      </c>
      <c r="AU2013" s="96">
        <v>900</v>
      </c>
      <c r="AW2013" s="95" t="s">
        <v>1918</v>
      </c>
      <c r="AX2013" s="96">
        <v>500</v>
      </c>
      <c r="AY2013" s="96">
        <v>480</v>
      </c>
      <c r="AZ2013" s="96">
        <v>450</v>
      </c>
      <c r="BA2013" s="96">
        <v>430</v>
      </c>
      <c r="BB2013" s="96">
        <v>400</v>
      </c>
      <c r="BC2013" s="96">
        <v>380</v>
      </c>
      <c r="BD2013" s="96">
        <v>350</v>
      </c>
      <c r="BE2013" s="96">
        <v>300</v>
      </c>
      <c r="BF2013" s="95" t="s">
        <v>1918</v>
      </c>
      <c r="BG2013" s="96">
        <v>700</v>
      </c>
      <c r="BH2013" s="96">
        <v>670</v>
      </c>
      <c r="BI2013" s="96">
        <v>630</v>
      </c>
      <c r="BJ2013" s="96">
        <v>600</v>
      </c>
      <c r="BK2013" s="96">
        <v>560</v>
      </c>
      <c r="BL2013" s="96">
        <v>530</v>
      </c>
      <c r="BM2013" s="96">
        <v>490</v>
      </c>
      <c r="BN2013" s="96">
        <v>420</v>
      </c>
      <c r="CH2013" s="2">
        <v>67596</v>
      </c>
      <c r="CI2013" s="2" t="s">
        <v>122</v>
      </c>
      <c r="CP2013" s="3">
        <v>64952</v>
      </c>
      <c r="CQ2013" s="3" t="s">
        <v>12859</v>
      </c>
      <c r="CR2013" s="3" t="s">
        <v>124</v>
      </c>
    </row>
    <row r="2014" spans="19:96" x14ac:dyDescent="0.25">
      <c r="S2014" s="2"/>
      <c r="T2014" s="95" t="s">
        <v>30923</v>
      </c>
      <c r="U2014" s="96">
        <v>1000</v>
      </c>
      <c r="V2014" s="96">
        <v>950</v>
      </c>
      <c r="W2014" s="96">
        <v>900</v>
      </c>
      <c r="X2014" s="96">
        <v>850</v>
      </c>
      <c r="Y2014" s="96">
        <v>800</v>
      </c>
      <c r="Z2014" s="96">
        <v>750</v>
      </c>
      <c r="AA2014" s="96">
        <v>700</v>
      </c>
      <c r="AB2014" s="96">
        <v>600</v>
      </c>
      <c r="AC2014" s="95" t="s">
        <v>30923</v>
      </c>
      <c r="AD2014" s="96">
        <v>1600</v>
      </c>
      <c r="AE2014" s="96">
        <v>1520</v>
      </c>
      <c r="AF2014" s="96">
        <v>1440</v>
      </c>
      <c r="AG2014" s="96">
        <v>1360</v>
      </c>
      <c r="AH2014" s="96">
        <v>1280</v>
      </c>
      <c r="AI2014" s="96">
        <v>1200</v>
      </c>
      <c r="AJ2014" s="96">
        <v>1120</v>
      </c>
      <c r="AK2014" s="96">
        <v>960</v>
      </c>
      <c r="AL2014" s="2"/>
      <c r="AM2014" s="95" t="s">
        <v>30923</v>
      </c>
      <c r="AN2014" s="96">
        <v>1500</v>
      </c>
      <c r="AO2014" s="96">
        <v>1430</v>
      </c>
      <c r="AP2014" s="96">
        <v>1350</v>
      </c>
      <c r="AQ2014" s="96">
        <v>1280</v>
      </c>
      <c r="AR2014" s="96">
        <v>1200</v>
      </c>
      <c r="AS2014" s="96">
        <v>1130</v>
      </c>
      <c r="AT2014" s="96">
        <v>1050</v>
      </c>
      <c r="AU2014" s="96">
        <v>900</v>
      </c>
      <c r="AW2014" s="95" t="s">
        <v>30923</v>
      </c>
      <c r="AX2014" s="96">
        <v>500</v>
      </c>
      <c r="AY2014" s="96">
        <v>480</v>
      </c>
      <c r="AZ2014" s="96">
        <v>450</v>
      </c>
      <c r="BA2014" s="96">
        <v>430</v>
      </c>
      <c r="BB2014" s="96">
        <v>400</v>
      </c>
      <c r="BC2014" s="96">
        <v>380</v>
      </c>
      <c r="BD2014" s="96">
        <v>350</v>
      </c>
      <c r="BE2014" s="96">
        <v>300</v>
      </c>
      <c r="BF2014" s="95" t="s">
        <v>30923</v>
      </c>
      <c r="BG2014" s="96">
        <v>700</v>
      </c>
      <c r="BH2014" s="96">
        <v>670</v>
      </c>
      <c r="BI2014" s="96">
        <v>630</v>
      </c>
      <c r="BJ2014" s="96">
        <v>600</v>
      </c>
      <c r="BK2014" s="96">
        <v>560</v>
      </c>
      <c r="BL2014" s="96">
        <v>530</v>
      </c>
      <c r="BM2014" s="96">
        <v>490</v>
      </c>
      <c r="BN2014" s="96">
        <v>420</v>
      </c>
      <c r="CH2014" s="2">
        <v>67598</v>
      </c>
      <c r="CI2014" s="2" t="s">
        <v>126</v>
      </c>
      <c r="CP2014" s="3">
        <v>64953</v>
      </c>
      <c r="CQ2014" s="3" t="s">
        <v>17582</v>
      </c>
      <c r="CR2014" s="3" t="s">
        <v>124</v>
      </c>
    </row>
    <row r="2015" spans="19:96" x14ac:dyDescent="0.25">
      <c r="S2015" s="2"/>
      <c r="T2015" s="95" t="s">
        <v>1919</v>
      </c>
      <c r="U2015" s="96">
        <v>800</v>
      </c>
      <c r="V2015" s="96">
        <v>760</v>
      </c>
      <c r="W2015" s="96">
        <v>720</v>
      </c>
      <c r="X2015" s="96">
        <v>680</v>
      </c>
      <c r="Y2015" s="96">
        <v>640</v>
      </c>
      <c r="Z2015" s="96">
        <v>600</v>
      </c>
      <c r="AA2015" s="96">
        <v>560</v>
      </c>
      <c r="AB2015" s="96">
        <v>480</v>
      </c>
      <c r="AC2015" s="95" t="s">
        <v>1919</v>
      </c>
      <c r="AD2015" s="96">
        <v>1300</v>
      </c>
      <c r="AE2015" s="96">
        <v>1240</v>
      </c>
      <c r="AF2015" s="96">
        <v>1170</v>
      </c>
      <c r="AG2015" s="96">
        <v>1110</v>
      </c>
      <c r="AH2015" s="96">
        <v>1040</v>
      </c>
      <c r="AI2015" s="96">
        <v>980</v>
      </c>
      <c r="AJ2015" s="96">
        <v>910</v>
      </c>
      <c r="AK2015" s="96">
        <v>780</v>
      </c>
      <c r="AL2015" s="2"/>
      <c r="AM2015" s="95" t="s">
        <v>1919</v>
      </c>
      <c r="AN2015" s="96">
        <v>1200</v>
      </c>
      <c r="AO2015" s="96">
        <v>1140</v>
      </c>
      <c r="AP2015" s="96">
        <v>1080</v>
      </c>
      <c r="AQ2015" s="96">
        <v>1020</v>
      </c>
      <c r="AR2015" s="96">
        <v>960</v>
      </c>
      <c r="AS2015" s="96">
        <v>900</v>
      </c>
      <c r="AT2015" s="96">
        <v>840</v>
      </c>
      <c r="AU2015" s="96">
        <v>720</v>
      </c>
      <c r="AW2015" s="95" t="s">
        <v>1919</v>
      </c>
      <c r="AX2015" s="96">
        <v>400</v>
      </c>
      <c r="AY2015" s="96">
        <v>380</v>
      </c>
      <c r="AZ2015" s="96">
        <v>360</v>
      </c>
      <c r="BA2015" s="96">
        <v>340</v>
      </c>
      <c r="BB2015" s="96">
        <v>320</v>
      </c>
      <c r="BC2015" s="96">
        <v>300</v>
      </c>
      <c r="BD2015" s="96">
        <v>280</v>
      </c>
      <c r="BE2015" s="96">
        <v>240</v>
      </c>
      <c r="BF2015" s="95" t="s">
        <v>1919</v>
      </c>
      <c r="BG2015" s="96">
        <v>500</v>
      </c>
      <c r="BH2015" s="96">
        <v>480</v>
      </c>
      <c r="BI2015" s="96">
        <v>450</v>
      </c>
      <c r="BJ2015" s="96">
        <v>430</v>
      </c>
      <c r="BK2015" s="96">
        <v>400</v>
      </c>
      <c r="BL2015" s="96">
        <v>380</v>
      </c>
      <c r="BM2015" s="96">
        <v>350</v>
      </c>
      <c r="BN2015" s="96">
        <v>300</v>
      </c>
      <c r="CH2015" s="2">
        <v>67599</v>
      </c>
      <c r="CI2015" s="2" t="s">
        <v>126</v>
      </c>
      <c r="CP2015" s="3">
        <v>64954</v>
      </c>
      <c r="CQ2015" s="3" t="s">
        <v>29387</v>
      </c>
      <c r="CR2015" s="3" t="s">
        <v>122</v>
      </c>
    </row>
    <row r="2016" spans="19:96" x14ac:dyDescent="0.25">
      <c r="S2016" s="2"/>
      <c r="T2016" s="95" t="s">
        <v>1920</v>
      </c>
      <c r="U2016" s="96">
        <v>700</v>
      </c>
      <c r="V2016" s="96">
        <v>670</v>
      </c>
      <c r="W2016" s="96">
        <v>630</v>
      </c>
      <c r="X2016" s="96">
        <v>600</v>
      </c>
      <c r="Y2016" s="96">
        <v>560</v>
      </c>
      <c r="Z2016" s="96">
        <v>530</v>
      </c>
      <c r="AA2016" s="96">
        <v>490</v>
      </c>
      <c r="AB2016" s="96">
        <v>420</v>
      </c>
      <c r="AC2016" s="95" t="s">
        <v>1920</v>
      </c>
      <c r="AD2016" s="96">
        <v>1100</v>
      </c>
      <c r="AE2016" s="96">
        <v>1050</v>
      </c>
      <c r="AF2016" s="96">
        <v>990</v>
      </c>
      <c r="AG2016" s="96">
        <v>940</v>
      </c>
      <c r="AH2016" s="96">
        <v>880</v>
      </c>
      <c r="AI2016" s="96">
        <v>830</v>
      </c>
      <c r="AJ2016" s="96">
        <v>770</v>
      </c>
      <c r="AK2016" s="96">
        <v>660</v>
      </c>
      <c r="AL2016" s="2"/>
      <c r="AM2016" s="95" t="s">
        <v>1920</v>
      </c>
      <c r="AN2016" s="96">
        <v>1100</v>
      </c>
      <c r="AO2016" s="96">
        <v>1050</v>
      </c>
      <c r="AP2016" s="96">
        <v>990</v>
      </c>
      <c r="AQ2016" s="96">
        <v>940</v>
      </c>
      <c r="AR2016" s="96">
        <v>880</v>
      </c>
      <c r="AS2016" s="96">
        <v>830</v>
      </c>
      <c r="AT2016" s="96">
        <v>770</v>
      </c>
      <c r="AU2016" s="96">
        <v>660</v>
      </c>
      <c r="AW2016" s="95" t="s">
        <v>1920</v>
      </c>
      <c r="AX2016" s="96">
        <v>400</v>
      </c>
      <c r="AY2016" s="96">
        <v>380</v>
      </c>
      <c r="AZ2016" s="96">
        <v>360</v>
      </c>
      <c r="BA2016" s="96">
        <v>340</v>
      </c>
      <c r="BB2016" s="96">
        <v>320</v>
      </c>
      <c r="BC2016" s="96">
        <v>300</v>
      </c>
      <c r="BD2016" s="96">
        <v>280</v>
      </c>
      <c r="BE2016" s="96">
        <v>240</v>
      </c>
      <c r="BF2016" s="95" t="s">
        <v>1920</v>
      </c>
      <c r="BG2016" s="96">
        <v>500</v>
      </c>
      <c r="BH2016" s="96">
        <v>480</v>
      </c>
      <c r="BI2016" s="96">
        <v>450</v>
      </c>
      <c r="BJ2016" s="96">
        <v>430</v>
      </c>
      <c r="BK2016" s="96">
        <v>400</v>
      </c>
      <c r="BL2016" s="96">
        <v>380</v>
      </c>
      <c r="BM2016" s="96">
        <v>350</v>
      </c>
      <c r="BN2016" s="96">
        <v>300</v>
      </c>
      <c r="CH2016" s="2">
        <v>67600</v>
      </c>
      <c r="CI2016" s="2" t="s">
        <v>126</v>
      </c>
      <c r="CP2016" s="3">
        <v>64955</v>
      </c>
      <c r="CQ2016" s="3" t="s">
        <v>152</v>
      </c>
      <c r="CR2016" s="3" t="s">
        <v>122</v>
      </c>
    </row>
    <row r="2017" spans="19:96" x14ac:dyDescent="0.25">
      <c r="S2017" s="2"/>
      <c r="T2017" s="95" t="s">
        <v>1921</v>
      </c>
      <c r="U2017" s="96">
        <v>1200</v>
      </c>
      <c r="V2017" s="96">
        <v>1140</v>
      </c>
      <c r="W2017" s="96">
        <v>1080</v>
      </c>
      <c r="X2017" s="96">
        <v>1020</v>
      </c>
      <c r="Y2017" s="96">
        <v>960</v>
      </c>
      <c r="Z2017" s="96">
        <v>900</v>
      </c>
      <c r="AA2017" s="96">
        <v>840</v>
      </c>
      <c r="AB2017" s="96">
        <v>720</v>
      </c>
      <c r="AC2017" s="95" t="s">
        <v>1921</v>
      </c>
      <c r="AD2017" s="96">
        <v>1900</v>
      </c>
      <c r="AE2017" s="96">
        <v>1810</v>
      </c>
      <c r="AF2017" s="96">
        <v>1710</v>
      </c>
      <c r="AG2017" s="96">
        <v>1620</v>
      </c>
      <c r="AH2017" s="96">
        <v>1520</v>
      </c>
      <c r="AI2017" s="96">
        <v>1430</v>
      </c>
      <c r="AJ2017" s="96">
        <v>1330</v>
      </c>
      <c r="AK2017" s="96">
        <v>1140</v>
      </c>
      <c r="AL2017" s="2"/>
      <c r="AM2017" s="95" t="s">
        <v>1921</v>
      </c>
      <c r="AN2017" s="96">
        <v>1700</v>
      </c>
      <c r="AO2017" s="96">
        <v>1620</v>
      </c>
      <c r="AP2017" s="96">
        <v>1530</v>
      </c>
      <c r="AQ2017" s="96">
        <v>1450</v>
      </c>
      <c r="AR2017" s="96">
        <v>1360</v>
      </c>
      <c r="AS2017" s="96">
        <v>1280</v>
      </c>
      <c r="AT2017" s="96">
        <v>1190</v>
      </c>
      <c r="AU2017" s="96">
        <v>1020</v>
      </c>
      <c r="AW2017" s="95" t="s">
        <v>1921</v>
      </c>
      <c r="AX2017" s="96">
        <v>600</v>
      </c>
      <c r="AY2017" s="96">
        <v>570</v>
      </c>
      <c r="AZ2017" s="96">
        <v>540</v>
      </c>
      <c r="BA2017" s="96">
        <v>510</v>
      </c>
      <c r="BB2017" s="96">
        <v>480</v>
      </c>
      <c r="BC2017" s="96">
        <v>450</v>
      </c>
      <c r="BD2017" s="96">
        <v>420</v>
      </c>
      <c r="BE2017" s="96">
        <v>360</v>
      </c>
      <c r="BF2017" s="95" t="s">
        <v>1921</v>
      </c>
      <c r="BG2017" s="96">
        <v>800</v>
      </c>
      <c r="BH2017" s="96">
        <v>760</v>
      </c>
      <c r="BI2017" s="96">
        <v>720</v>
      </c>
      <c r="BJ2017" s="96">
        <v>680</v>
      </c>
      <c r="BK2017" s="96">
        <v>640</v>
      </c>
      <c r="BL2017" s="96">
        <v>600</v>
      </c>
      <c r="BM2017" s="96">
        <v>560</v>
      </c>
      <c r="BN2017" s="96">
        <v>480</v>
      </c>
      <c r="CH2017" s="2">
        <v>67601</v>
      </c>
      <c r="CI2017" s="2" t="s">
        <v>126</v>
      </c>
      <c r="CP2017" s="3">
        <v>64956</v>
      </c>
      <c r="CQ2017" s="3" t="s">
        <v>14041</v>
      </c>
      <c r="CR2017" s="3" t="s">
        <v>122</v>
      </c>
    </row>
    <row r="2018" spans="19:96" x14ac:dyDescent="0.25">
      <c r="S2018" s="2"/>
      <c r="T2018" s="95" t="s">
        <v>1922</v>
      </c>
      <c r="U2018" s="96">
        <v>900</v>
      </c>
      <c r="V2018" s="96">
        <v>860</v>
      </c>
      <c r="W2018" s="96">
        <v>810</v>
      </c>
      <c r="X2018" s="96">
        <v>770</v>
      </c>
      <c r="Y2018" s="96">
        <v>720</v>
      </c>
      <c r="Z2018" s="96">
        <v>680</v>
      </c>
      <c r="AA2018" s="96">
        <v>630</v>
      </c>
      <c r="AB2018" s="96">
        <v>540</v>
      </c>
      <c r="AC2018" s="95" t="s">
        <v>1922</v>
      </c>
      <c r="AD2018" s="96">
        <v>1400</v>
      </c>
      <c r="AE2018" s="96">
        <v>1330</v>
      </c>
      <c r="AF2018" s="96">
        <v>1260</v>
      </c>
      <c r="AG2018" s="96">
        <v>1190</v>
      </c>
      <c r="AH2018" s="96">
        <v>1120</v>
      </c>
      <c r="AI2018" s="96">
        <v>1050</v>
      </c>
      <c r="AJ2018" s="96">
        <v>980</v>
      </c>
      <c r="AK2018" s="96">
        <v>840</v>
      </c>
      <c r="AL2018" s="2"/>
      <c r="AM2018" s="95" t="s">
        <v>1922</v>
      </c>
      <c r="AN2018" s="96">
        <v>1400</v>
      </c>
      <c r="AO2018" s="96">
        <v>1330</v>
      </c>
      <c r="AP2018" s="96">
        <v>1260</v>
      </c>
      <c r="AQ2018" s="96">
        <v>1190</v>
      </c>
      <c r="AR2018" s="96">
        <v>1120</v>
      </c>
      <c r="AS2018" s="96">
        <v>1050</v>
      </c>
      <c r="AT2018" s="96">
        <v>980</v>
      </c>
      <c r="AU2018" s="96">
        <v>840</v>
      </c>
      <c r="AW2018" s="95" t="s">
        <v>1922</v>
      </c>
      <c r="AX2018" s="96">
        <v>500</v>
      </c>
      <c r="AY2018" s="96">
        <v>480</v>
      </c>
      <c r="AZ2018" s="96">
        <v>450</v>
      </c>
      <c r="BA2018" s="96">
        <v>430</v>
      </c>
      <c r="BB2018" s="96">
        <v>400</v>
      </c>
      <c r="BC2018" s="96">
        <v>380</v>
      </c>
      <c r="BD2018" s="96">
        <v>350</v>
      </c>
      <c r="BE2018" s="96">
        <v>300</v>
      </c>
      <c r="BF2018" s="95" t="s">
        <v>1922</v>
      </c>
      <c r="BG2018" s="96">
        <v>600</v>
      </c>
      <c r="BH2018" s="96">
        <v>570</v>
      </c>
      <c r="BI2018" s="96">
        <v>540</v>
      </c>
      <c r="BJ2018" s="96">
        <v>510</v>
      </c>
      <c r="BK2018" s="96">
        <v>480</v>
      </c>
      <c r="BL2018" s="96">
        <v>450</v>
      </c>
      <c r="BM2018" s="96">
        <v>420</v>
      </c>
      <c r="BN2018" s="96">
        <v>360</v>
      </c>
      <c r="CH2018" s="2">
        <v>67602</v>
      </c>
      <c r="CI2018" s="2" t="s">
        <v>126</v>
      </c>
      <c r="CP2018" s="3">
        <v>64957</v>
      </c>
      <c r="CQ2018" s="3" t="s">
        <v>29384</v>
      </c>
      <c r="CR2018" s="3" t="s">
        <v>124</v>
      </c>
    </row>
    <row r="2019" spans="19:96" x14ac:dyDescent="0.25">
      <c r="S2019" s="2"/>
      <c r="T2019" s="95" t="s">
        <v>1923</v>
      </c>
      <c r="U2019" s="96">
        <v>800</v>
      </c>
      <c r="V2019" s="96">
        <v>760</v>
      </c>
      <c r="W2019" s="96">
        <v>720</v>
      </c>
      <c r="X2019" s="96">
        <v>680</v>
      </c>
      <c r="Y2019" s="96">
        <v>640</v>
      </c>
      <c r="Z2019" s="96">
        <v>600</v>
      </c>
      <c r="AA2019" s="96">
        <v>560</v>
      </c>
      <c r="AB2019" s="96">
        <v>480</v>
      </c>
      <c r="AC2019" s="95" t="s">
        <v>1923</v>
      </c>
      <c r="AD2019" s="96">
        <v>1300</v>
      </c>
      <c r="AE2019" s="96">
        <v>1240</v>
      </c>
      <c r="AF2019" s="96">
        <v>1170</v>
      </c>
      <c r="AG2019" s="96">
        <v>1110</v>
      </c>
      <c r="AH2019" s="96">
        <v>1040</v>
      </c>
      <c r="AI2019" s="96">
        <v>980</v>
      </c>
      <c r="AJ2019" s="96">
        <v>910</v>
      </c>
      <c r="AK2019" s="96">
        <v>780</v>
      </c>
      <c r="AL2019" s="2"/>
      <c r="AM2019" s="95" t="s">
        <v>1923</v>
      </c>
      <c r="AN2019" s="96">
        <v>1200</v>
      </c>
      <c r="AO2019" s="96">
        <v>1140</v>
      </c>
      <c r="AP2019" s="96">
        <v>1080</v>
      </c>
      <c r="AQ2019" s="96">
        <v>1020</v>
      </c>
      <c r="AR2019" s="96">
        <v>960</v>
      </c>
      <c r="AS2019" s="96">
        <v>900</v>
      </c>
      <c r="AT2019" s="96">
        <v>840</v>
      </c>
      <c r="AU2019" s="96">
        <v>720</v>
      </c>
      <c r="AW2019" s="95" t="s">
        <v>1923</v>
      </c>
      <c r="AX2019" s="96">
        <v>400</v>
      </c>
      <c r="AY2019" s="96">
        <v>380</v>
      </c>
      <c r="AZ2019" s="96">
        <v>360</v>
      </c>
      <c r="BA2019" s="96">
        <v>340</v>
      </c>
      <c r="BB2019" s="96">
        <v>320</v>
      </c>
      <c r="BC2019" s="96">
        <v>300</v>
      </c>
      <c r="BD2019" s="96">
        <v>280</v>
      </c>
      <c r="BE2019" s="96">
        <v>240</v>
      </c>
      <c r="BF2019" s="95" t="s">
        <v>1923</v>
      </c>
      <c r="BG2019" s="96">
        <v>500</v>
      </c>
      <c r="BH2019" s="96">
        <v>480</v>
      </c>
      <c r="BI2019" s="96">
        <v>450</v>
      </c>
      <c r="BJ2019" s="96">
        <v>430</v>
      </c>
      <c r="BK2019" s="96">
        <v>400</v>
      </c>
      <c r="BL2019" s="96">
        <v>380</v>
      </c>
      <c r="BM2019" s="96">
        <v>350</v>
      </c>
      <c r="BN2019" s="96">
        <v>300</v>
      </c>
      <c r="CH2019" s="2">
        <v>67603</v>
      </c>
      <c r="CI2019" s="2" t="s">
        <v>126</v>
      </c>
      <c r="CP2019" s="3">
        <v>64958</v>
      </c>
      <c r="CQ2019" s="3" t="s">
        <v>34577</v>
      </c>
      <c r="CR2019" s="3" t="s">
        <v>124</v>
      </c>
    </row>
    <row r="2020" spans="19:96" x14ac:dyDescent="0.25">
      <c r="S2020" s="2"/>
      <c r="T2020" s="95" t="s">
        <v>30924</v>
      </c>
      <c r="U2020" s="96">
        <v>900</v>
      </c>
      <c r="V2020" s="96">
        <v>860</v>
      </c>
      <c r="W2020" s="96">
        <v>810</v>
      </c>
      <c r="X2020" s="96">
        <v>770</v>
      </c>
      <c r="Y2020" s="96">
        <v>720</v>
      </c>
      <c r="Z2020" s="96">
        <v>680</v>
      </c>
      <c r="AA2020" s="96">
        <v>630</v>
      </c>
      <c r="AB2020" s="96">
        <v>540</v>
      </c>
      <c r="AC2020" s="95" t="s">
        <v>30924</v>
      </c>
      <c r="AD2020" s="96">
        <v>1400</v>
      </c>
      <c r="AE2020" s="96">
        <v>1330</v>
      </c>
      <c r="AF2020" s="96">
        <v>1260</v>
      </c>
      <c r="AG2020" s="96">
        <v>1190</v>
      </c>
      <c r="AH2020" s="96">
        <v>1120</v>
      </c>
      <c r="AI2020" s="96">
        <v>1050</v>
      </c>
      <c r="AJ2020" s="96">
        <v>980</v>
      </c>
      <c r="AK2020" s="96">
        <v>840</v>
      </c>
      <c r="AL2020" s="2"/>
      <c r="AM2020" s="95" t="s">
        <v>30924</v>
      </c>
      <c r="AN2020" s="96">
        <v>1400</v>
      </c>
      <c r="AO2020" s="96">
        <v>1330</v>
      </c>
      <c r="AP2020" s="96">
        <v>1260</v>
      </c>
      <c r="AQ2020" s="96">
        <v>1190</v>
      </c>
      <c r="AR2020" s="96">
        <v>1120</v>
      </c>
      <c r="AS2020" s="96">
        <v>1050</v>
      </c>
      <c r="AT2020" s="96">
        <v>980</v>
      </c>
      <c r="AU2020" s="96">
        <v>840</v>
      </c>
      <c r="AW2020" s="95" t="s">
        <v>30924</v>
      </c>
      <c r="AX2020" s="96">
        <v>500</v>
      </c>
      <c r="AY2020" s="96">
        <v>480</v>
      </c>
      <c r="AZ2020" s="96">
        <v>450</v>
      </c>
      <c r="BA2020" s="96">
        <v>430</v>
      </c>
      <c r="BB2020" s="96">
        <v>400</v>
      </c>
      <c r="BC2020" s="96">
        <v>380</v>
      </c>
      <c r="BD2020" s="96">
        <v>350</v>
      </c>
      <c r="BE2020" s="96">
        <v>300</v>
      </c>
      <c r="BF2020" s="95" t="s">
        <v>30924</v>
      </c>
      <c r="BG2020" s="96">
        <v>600</v>
      </c>
      <c r="BH2020" s="96">
        <v>570</v>
      </c>
      <c r="BI2020" s="96">
        <v>540</v>
      </c>
      <c r="BJ2020" s="96">
        <v>510</v>
      </c>
      <c r="BK2020" s="96">
        <v>480</v>
      </c>
      <c r="BL2020" s="96">
        <v>450</v>
      </c>
      <c r="BM2020" s="96">
        <v>420</v>
      </c>
      <c r="BN2020" s="96">
        <v>360</v>
      </c>
      <c r="CH2020" s="2">
        <v>67607</v>
      </c>
      <c r="CI2020" s="2" t="s">
        <v>126</v>
      </c>
      <c r="CP2020" s="3">
        <v>64959</v>
      </c>
      <c r="CQ2020" s="3" t="s">
        <v>14041</v>
      </c>
      <c r="CR2020" s="3" t="s">
        <v>122</v>
      </c>
    </row>
    <row r="2021" spans="19:96" x14ac:dyDescent="0.25">
      <c r="S2021" s="2"/>
      <c r="T2021" s="95" t="s">
        <v>1924</v>
      </c>
      <c r="U2021" s="96">
        <v>1200</v>
      </c>
      <c r="V2021" s="96">
        <v>1140</v>
      </c>
      <c r="W2021" s="96">
        <v>1080</v>
      </c>
      <c r="X2021" s="96">
        <v>1020</v>
      </c>
      <c r="Y2021" s="96">
        <v>960</v>
      </c>
      <c r="Z2021" s="96">
        <v>900</v>
      </c>
      <c r="AA2021" s="96">
        <v>840</v>
      </c>
      <c r="AB2021" s="96">
        <v>720</v>
      </c>
      <c r="AC2021" s="95" t="s">
        <v>1924</v>
      </c>
      <c r="AD2021" s="96">
        <v>1900</v>
      </c>
      <c r="AE2021" s="96">
        <v>1810</v>
      </c>
      <c r="AF2021" s="96">
        <v>1710</v>
      </c>
      <c r="AG2021" s="96">
        <v>1620</v>
      </c>
      <c r="AH2021" s="96">
        <v>1520</v>
      </c>
      <c r="AI2021" s="96">
        <v>1430</v>
      </c>
      <c r="AJ2021" s="96">
        <v>1330</v>
      </c>
      <c r="AK2021" s="96">
        <v>1140</v>
      </c>
      <c r="AL2021" s="2"/>
      <c r="AM2021" s="95" t="s">
        <v>1924</v>
      </c>
      <c r="AN2021" s="96">
        <v>1800</v>
      </c>
      <c r="AO2021" s="96">
        <v>1710</v>
      </c>
      <c r="AP2021" s="96">
        <v>1620</v>
      </c>
      <c r="AQ2021" s="96">
        <v>1530</v>
      </c>
      <c r="AR2021" s="96">
        <v>1440</v>
      </c>
      <c r="AS2021" s="96">
        <v>1350</v>
      </c>
      <c r="AT2021" s="96">
        <v>1260</v>
      </c>
      <c r="AU2021" s="96">
        <v>1080</v>
      </c>
      <c r="AW2021" s="95" t="s">
        <v>1924</v>
      </c>
      <c r="AX2021" s="96">
        <v>600</v>
      </c>
      <c r="AY2021" s="96">
        <v>570</v>
      </c>
      <c r="AZ2021" s="96">
        <v>540</v>
      </c>
      <c r="BA2021" s="96">
        <v>510</v>
      </c>
      <c r="BB2021" s="96">
        <v>480</v>
      </c>
      <c r="BC2021" s="96">
        <v>450</v>
      </c>
      <c r="BD2021" s="96">
        <v>420</v>
      </c>
      <c r="BE2021" s="96">
        <v>360</v>
      </c>
      <c r="BF2021" s="95" t="s">
        <v>1924</v>
      </c>
      <c r="BG2021" s="96">
        <v>800</v>
      </c>
      <c r="BH2021" s="96">
        <v>760</v>
      </c>
      <c r="BI2021" s="96">
        <v>720</v>
      </c>
      <c r="BJ2021" s="96">
        <v>680</v>
      </c>
      <c r="BK2021" s="96">
        <v>640</v>
      </c>
      <c r="BL2021" s="96">
        <v>600</v>
      </c>
      <c r="BM2021" s="96">
        <v>560</v>
      </c>
      <c r="BN2021" s="96">
        <v>480</v>
      </c>
      <c r="CH2021" s="2">
        <v>67608</v>
      </c>
      <c r="CI2021" s="2" t="s">
        <v>126</v>
      </c>
      <c r="CP2021" s="3">
        <v>64960</v>
      </c>
      <c r="CQ2021" s="3" t="s">
        <v>29385</v>
      </c>
      <c r="CR2021" s="3" t="s">
        <v>122</v>
      </c>
    </row>
    <row r="2022" spans="19:96" x14ac:dyDescent="0.25">
      <c r="S2022" s="2"/>
      <c r="T2022" s="95" t="s">
        <v>1925</v>
      </c>
      <c r="U2022" s="96">
        <v>800</v>
      </c>
      <c r="V2022" s="96">
        <v>760</v>
      </c>
      <c r="W2022" s="96">
        <v>720</v>
      </c>
      <c r="X2022" s="96">
        <v>680</v>
      </c>
      <c r="Y2022" s="96">
        <v>640</v>
      </c>
      <c r="Z2022" s="96">
        <v>600</v>
      </c>
      <c r="AA2022" s="96">
        <v>560</v>
      </c>
      <c r="AB2022" s="96">
        <v>480</v>
      </c>
      <c r="AC2022" s="95" t="s">
        <v>1925</v>
      </c>
      <c r="AD2022" s="96">
        <v>1300</v>
      </c>
      <c r="AE2022" s="96">
        <v>1240</v>
      </c>
      <c r="AF2022" s="96">
        <v>1170</v>
      </c>
      <c r="AG2022" s="96">
        <v>1110</v>
      </c>
      <c r="AH2022" s="96">
        <v>1040</v>
      </c>
      <c r="AI2022" s="96">
        <v>980</v>
      </c>
      <c r="AJ2022" s="96">
        <v>910</v>
      </c>
      <c r="AK2022" s="96">
        <v>780</v>
      </c>
      <c r="AL2022" s="2"/>
      <c r="AM2022" s="95" t="s">
        <v>1925</v>
      </c>
      <c r="AN2022" s="96">
        <v>1300</v>
      </c>
      <c r="AO2022" s="96">
        <v>1240</v>
      </c>
      <c r="AP2022" s="96">
        <v>1170</v>
      </c>
      <c r="AQ2022" s="96">
        <v>1110</v>
      </c>
      <c r="AR2022" s="96">
        <v>1040</v>
      </c>
      <c r="AS2022" s="96">
        <v>980</v>
      </c>
      <c r="AT2022" s="96">
        <v>910</v>
      </c>
      <c r="AU2022" s="96">
        <v>780</v>
      </c>
      <c r="AW2022" s="95" t="s">
        <v>1925</v>
      </c>
      <c r="AX2022" s="96">
        <v>400</v>
      </c>
      <c r="AY2022" s="96">
        <v>380</v>
      </c>
      <c r="AZ2022" s="96">
        <v>360</v>
      </c>
      <c r="BA2022" s="96">
        <v>340</v>
      </c>
      <c r="BB2022" s="96">
        <v>320</v>
      </c>
      <c r="BC2022" s="96">
        <v>300</v>
      </c>
      <c r="BD2022" s="96">
        <v>280</v>
      </c>
      <c r="BE2022" s="96">
        <v>240</v>
      </c>
      <c r="BF2022" s="95" t="s">
        <v>1925</v>
      </c>
      <c r="BG2022" s="96">
        <v>600</v>
      </c>
      <c r="BH2022" s="96">
        <v>570</v>
      </c>
      <c r="BI2022" s="96">
        <v>540</v>
      </c>
      <c r="BJ2022" s="96">
        <v>510</v>
      </c>
      <c r="BK2022" s="96">
        <v>480</v>
      </c>
      <c r="BL2022" s="96">
        <v>450</v>
      </c>
      <c r="BM2022" s="96">
        <v>420</v>
      </c>
      <c r="BN2022" s="96">
        <v>360</v>
      </c>
      <c r="CH2022" s="2">
        <v>67609</v>
      </c>
      <c r="CI2022" s="2" t="s">
        <v>126</v>
      </c>
      <c r="CP2022" s="3">
        <v>64961</v>
      </c>
      <c r="CQ2022" s="3" t="s">
        <v>29386</v>
      </c>
      <c r="CR2022" s="3" t="s">
        <v>124</v>
      </c>
    </row>
    <row r="2023" spans="19:96" x14ac:dyDescent="0.25">
      <c r="S2023" s="2"/>
      <c r="T2023" s="95" t="s">
        <v>1926</v>
      </c>
      <c r="U2023" s="96">
        <v>1400</v>
      </c>
      <c r="V2023" s="96">
        <v>1330</v>
      </c>
      <c r="W2023" s="96">
        <v>1260</v>
      </c>
      <c r="X2023" s="96">
        <v>1190</v>
      </c>
      <c r="Y2023" s="96">
        <v>1120</v>
      </c>
      <c r="Z2023" s="96">
        <v>1050</v>
      </c>
      <c r="AA2023" s="96">
        <v>980</v>
      </c>
      <c r="AB2023" s="96">
        <v>840</v>
      </c>
      <c r="AC2023" s="95" t="s">
        <v>1926</v>
      </c>
      <c r="AD2023" s="96">
        <v>2200</v>
      </c>
      <c r="AE2023" s="96">
        <v>2090</v>
      </c>
      <c r="AF2023" s="96">
        <v>1980</v>
      </c>
      <c r="AG2023" s="96">
        <v>1870</v>
      </c>
      <c r="AH2023" s="96">
        <v>1760</v>
      </c>
      <c r="AI2023" s="96">
        <v>1650</v>
      </c>
      <c r="AJ2023" s="96">
        <v>1540</v>
      </c>
      <c r="AK2023" s="96">
        <v>1320</v>
      </c>
      <c r="AL2023" s="2"/>
      <c r="AM2023" s="95" t="s">
        <v>1926</v>
      </c>
      <c r="AN2023" s="96">
        <v>2100</v>
      </c>
      <c r="AO2023" s="96">
        <v>2000</v>
      </c>
      <c r="AP2023" s="96">
        <v>1890</v>
      </c>
      <c r="AQ2023" s="96">
        <v>1790</v>
      </c>
      <c r="AR2023" s="96">
        <v>1680</v>
      </c>
      <c r="AS2023" s="96">
        <v>1580</v>
      </c>
      <c r="AT2023" s="96">
        <v>1470</v>
      </c>
      <c r="AU2023" s="96">
        <v>1260</v>
      </c>
      <c r="AW2023" s="95" t="s">
        <v>1926</v>
      </c>
      <c r="AX2023" s="96">
        <v>700</v>
      </c>
      <c r="AY2023" s="96">
        <v>670</v>
      </c>
      <c r="AZ2023" s="96">
        <v>630</v>
      </c>
      <c r="BA2023" s="96">
        <v>600</v>
      </c>
      <c r="BB2023" s="96">
        <v>560</v>
      </c>
      <c r="BC2023" s="96">
        <v>530</v>
      </c>
      <c r="BD2023" s="96">
        <v>490</v>
      </c>
      <c r="BE2023" s="96">
        <v>420</v>
      </c>
      <c r="BF2023" s="95" t="s">
        <v>1926</v>
      </c>
      <c r="BG2023" s="96">
        <v>900</v>
      </c>
      <c r="BH2023" s="96">
        <v>860</v>
      </c>
      <c r="BI2023" s="96">
        <v>810</v>
      </c>
      <c r="BJ2023" s="96">
        <v>770</v>
      </c>
      <c r="BK2023" s="96">
        <v>720</v>
      </c>
      <c r="BL2023" s="96">
        <v>680</v>
      </c>
      <c r="BM2023" s="96">
        <v>630</v>
      </c>
      <c r="BN2023" s="96">
        <v>540</v>
      </c>
      <c r="CH2023" s="2">
        <v>67610</v>
      </c>
      <c r="CI2023" s="2" t="s">
        <v>126</v>
      </c>
      <c r="CP2023" s="3">
        <v>64962</v>
      </c>
      <c r="CQ2023" s="3" t="s">
        <v>29384</v>
      </c>
      <c r="CR2023" s="3" t="s">
        <v>126</v>
      </c>
    </row>
    <row r="2024" spans="19:96" x14ac:dyDescent="0.25">
      <c r="S2024" s="2"/>
      <c r="T2024" s="95" t="s">
        <v>1927</v>
      </c>
      <c r="U2024" s="96">
        <v>700</v>
      </c>
      <c r="V2024" s="96">
        <v>670</v>
      </c>
      <c r="W2024" s="96">
        <v>630</v>
      </c>
      <c r="X2024" s="96">
        <v>600</v>
      </c>
      <c r="Y2024" s="96">
        <v>560</v>
      </c>
      <c r="Z2024" s="96">
        <v>530</v>
      </c>
      <c r="AA2024" s="96">
        <v>490</v>
      </c>
      <c r="AB2024" s="96">
        <v>420</v>
      </c>
      <c r="AC2024" s="95" t="s">
        <v>1927</v>
      </c>
      <c r="AD2024" s="96">
        <v>1100</v>
      </c>
      <c r="AE2024" s="96">
        <v>1050</v>
      </c>
      <c r="AF2024" s="96">
        <v>990</v>
      </c>
      <c r="AG2024" s="96">
        <v>940</v>
      </c>
      <c r="AH2024" s="96">
        <v>880</v>
      </c>
      <c r="AI2024" s="96">
        <v>830</v>
      </c>
      <c r="AJ2024" s="96">
        <v>770</v>
      </c>
      <c r="AK2024" s="96">
        <v>660</v>
      </c>
      <c r="AL2024" s="2"/>
      <c r="AM2024" s="95" t="s">
        <v>1927</v>
      </c>
      <c r="AN2024" s="96">
        <v>1100</v>
      </c>
      <c r="AO2024" s="96">
        <v>1050</v>
      </c>
      <c r="AP2024" s="96">
        <v>990</v>
      </c>
      <c r="AQ2024" s="96">
        <v>940</v>
      </c>
      <c r="AR2024" s="96">
        <v>880</v>
      </c>
      <c r="AS2024" s="96">
        <v>830</v>
      </c>
      <c r="AT2024" s="96">
        <v>770</v>
      </c>
      <c r="AU2024" s="96">
        <v>660</v>
      </c>
      <c r="AW2024" s="95" t="s">
        <v>1927</v>
      </c>
      <c r="AX2024" s="96">
        <v>400</v>
      </c>
      <c r="AY2024" s="96">
        <v>380</v>
      </c>
      <c r="AZ2024" s="96">
        <v>360</v>
      </c>
      <c r="BA2024" s="96">
        <v>340</v>
      </c>
      <c r="BB2024" s="96">
        <v>320</v>
      </c>
      <c r="BC2024" s="96">
        <v>300</v>
      </c>
      <c r="BD2024" s="96">
        <v>280</v>
      </c>
      <c r="BE2024" s="96">
        <v>240</v>
      </c>
      <c r="BF2024" s="95" t="s">
        <v>1927</v>
      </c>
      <c r="BG2024" s="96">
        <v>500</v>
      </c>
      <c r="BH2024" s="96">
        <v>480</v>
      </c>
      <c r="BI2024" s="96">
        <v>450</v>
      </c>
      <c r="BJ2024" s="96">
        <v>430</v>
      </c>
      <c r="BK2024" s="96">
        <v>400</v>
      </c>
      <c r="BL2024" s="96">
        <v>380</v>
      </c>
      <c r="BM2024" s="96">
        <v>350</v>
      </c>
      <c r="BN2024" s="96">
        <v>300</v>
      </c>
      <c r="CH2024" s="2">
        <v>67611</v>
      </c>
      <c r="CI2024" s="2" t="s">
        <v>126</v>
      </c>
      <c r="CP2024" s="3">
        <v>64976</v>
      </c>
      <c r="CQ2024" s="3" t="s">
        <v>34578</v>
      </c>
      <c r="CR2024" s="3" t="s">
        <v>124</v>
      </c>
    </row>
    <row r="2025" spans="19:96" x14ac:dyDescent="0.25">
      <c r="S2025" s="2"/>
      <c r="T2025" s="95" t="s">
        <v>1928</v>
      </c>
      <c r="U2025" s="96">
        <v>1100</v>
      </c>
      <c r="V2025" s="96">
        <v>1050</v>
      </c>
      <c r="W2025" s="96">
        <v>990</v>
      </c>
      <c r="X2025" s="96">
        <v>940</v>
      </c>
      <c r="Y2025" s="96">
        <v>880</v>
      </c>
      <c r="Z2025" s="96">
        <v>830</v>
      </c>
      <c r="AA2025" s="96">
        <v>770</v>
      </c>
      <c r="AB2025" s="96">
        <v>660</v>
      </c>
      <c r="AC2025" s="95" t="s">
        <v>1928</v>
      </c>
      <c r="AD2025" s="96">
        <v>1800</v>
      </c>
      <c r="AE2025" s="96">
        <v>1710</v>
      </c>
      <c r="AF2025" s="96">
        <v>1620</v>
      </c>
      <c r="AG2025" s="96">
        <v>1530</v>
      </c>
      <c r="AH2025" s="96">
        <v>1440</v>
      </c>
      <c r="AI2025" s="96">
        <v>1350</v>
      </c>
      <c r="AJ2025" s="96">
        <v>1260</v>
      </c>
      <c r="AK2025" s="96">
        <v>1080</v>
      </c>
      <c r="AL2025" s="2"/>
      <c r="AM2025" s="95" t="s">
        <v>1928</v>
      </c>
      <c r="AN2025" s="96">
        <v>1600</v>
      </c>
      <c r="AO2025" s="96">
        <v>1520</v>
      </c>
      <c r="AP2025" s="96">
        <v>1440</v>
      </c>
      <c r="AQ2025" s="96">
        <v>1360</v>
      </c>
      <c r="AR2025" s="96">
        <v>1280</v>
      </c>
      <c r="AS2025" s="96">
        <v>1200</v>
      </c>
      <c r="AT2025" s="96">
        <v>1120</v>
      </c>
      <c r="AU2025" s="96">
        <v>960</v>
      </c>
      <c r="AW2025" s="95" t="s">
        <v>1928</v>
      </c>
      <c r="AX2025" s="96">
        <v>500</v>
      </c>
      <c r="AY2025" s="96">
        <v>480</v>
      </c>
      <c r="AZ2025" s="96">
        <v>450</v>
      </c>
      <c r="BA2025" s="96">
        <v>430</v>
      </c>
      <c r="BB2025" s="96">
        <v>400</v>
      </c>
      <c r="BC2025" s="96">
        <v>380</v>
      </c>
      <c r="BD2025" s="96">
        <v>350</v>
      </c>
      <c r="BE2025" s="96">
        <v>300</v>
      </c>
      <c r="BF2025" s="95" t="s">
        <v>1928</v>
      </c>
      <c r="BG2025" s="96">
        <v>700</v>
      </c>
      <c r="BH2025" s="96">
        <v>670</v>
      </c>
      <c r="BI2025" s="96">
        <v>630</v>
      </c>
      <c r="BJ2025" s="96">
        <v>600</v>
      </c>
      <c r="BK2025" s="96">
        <v>560</v>
      </c>
      <c r="BL2025" s="96">
        <v>530</v>
      </c>
      <c r="BM2025" s="96">
        <v>490</v>
      </c>
      <c r="BN2025" s="96">
        <v>420</v>
      </c>
      <c r="CH2025" s="2">
        <v>67612</v>
      </c>
      <c r="CI2025" s="2" t="s">
        <v>126</v>
      </c>
      <c r="CP2025" s="3">
        <v>64977</v>
      </c>
      <c r="CQ2025" s="3" t="s">
        <v>34579</v>
      </c>
      <c r="CR2025" s="3" t="s">
        <v>122</v>
      </c>
    </row>
    <row r="2026" spans="19:96" x14ac:dyDescent="0.25">
      <c r="S2026" s="2"/>
      <c r="T2026" s="95" t="s">
        <v>1929</v>
      </c>
      <c r="U2026" s="96">
        <v>1100</v>
      </c>
      <c r="V2026" s="96">
        <v>1050</v>
      </c>
      <c r="W2026" s="96">
        <v>990</v>
      </c>
      <c r="X2026" s="96">
        <v>940</v>
      </c>
      <c r="Y2026" s="96">
        <v>880</v>
      </c>
      <c r="Z2026" s="96">
        <v>830</v>
      </c>
      <c r="AA2026" s="96">
        <v>770</v>
      </c>
      <c r="AB2026" s="96">
        <v>660</v>
      </c>
      <c r="AC2026" s="95" t="s">
        <v>1929</v>
      </c>
      <c r="AD2026" s="96">
        <v>1800</v>
      </c>
      <c r="AE2026" s="96">
        <v>1710</v>
      </c>
      <c r="AF2026" s="96">
        <v>1620</v>
      </c>
      <c r="AG2026" s="96">
        <v>1530</v>
      </c>
      <c r="AH2026" s="96">
        <v>1440</v>
      </c>
      <c r="AI2026" s="96">
        <v>1350</v>
      </c>
      <c r="AJ2026" s="96">
        <v>1260</v>
      </c>
      <c r="AK2026" s="96">
        <v>1080</v>
      </c>
      <c r="AL2026" s="2"/>
      <c r="AM2026" s="95" t="s">
        <v>1929</v>
      </c>
      <c r="AN2026" s="96">
        <v>1600</v>
      </c>
      <c r="AO2026" s="96">
        <v>1520</v>
      </c>
      <c r="AP2026" s="96">
        <v>1440</v>
      </c>
      <c r="AQ2026" s="96">
        <v>1360</v>
      </c>
      <c r="AR2026" s="96">
        <v>1280</v>
      </c>
      <c r="AS2026" s="96">
        <v>1200</v>
      </c>
      <c r="AT2026" s="96">
        <v>1120</v>
      </c>
      <c r="AU2026" s="96">
        <v>960</v>
      </c>
      <c r="AW2026" s="95" t="s">
        <v>1929</v>
      </c>
      <c r="AX2026" s="96">
        <v>500</v>
      </c>
      <c r="AY2026" s="96">
        <v>480</v>
      </c>
      <c r="AZ2026" s="96">
        <v>450</v>
      </c>
      <c r="BA2026" s="96">
        <v>430</v>
      </c>
      <c r="BB2026" s="96">
        <v>400</v>
      </c>
      <c r="BC2026" s="96">
        <v>380</v>
      </c>
      <c r="BD2026" s="96">
        <v>350</v>
      </c>
      <c r="BE2026" s="96">
        <v>300</v>
      </c>
      <c r="BF2026" s="95" t="s">
        <v>1929</v>
      </c>
      <c r="BG2026" s="96">
        <v>700</v>
      </c>
      <c r="BH2026" s="96">
        <v>670</v>
      </c>
      <c r="BI2026" s="96">
        <v>630</v>
      </c>
      <c r="BJ2026" s="96">
        <v>600</v>
      </c>
      <c r="BK2026" s="96">
        <v>560</v>
      </c>
      <c r="BL2026" s="96">
        <v>530</v>
      </c>
      <c r="BM2026" s="96">
        <v>490</v>
      </c>
      <c r="BN2026" s="96">
        <v>420</v>
      </c>
      <c r="CH2026" s="2">
        <v>67615</v>
      </c>
      <c r="CI2026" s="2" t="s">
        <v>126</v>
      </c>
      <c r="CP2026" s="3">
        <v>64978</v>
      </c>
      <c r="CQ2026" s="3" t="s">
        <v>34580</v>
      </c>
      <c r="CR2026" s="3" t="s">
        <v>124</v>
      </c>
    </row>
    <row r="2027" spans="19:96" x14ac:dyDescent="0.25">
      <c r="S2027" s="2"/>
      <c r="T2027" s="95" t="s">
        <v>1930</v>
      </c>
      <c r="U2027" s="96">
        <v>1400</v>
      </c>
      <c r="V2027" s="96">
        <v>1330</v>
      </c>
      <c r="W2027" s="96">
        <v>1260</v>
      </c>
      <c r="X2027" s="96">
        <v>1190</v>
      </c>
      <c r="Y2027" s="96">
        <v>1120</v>
      </c>
      <c r="Z2027" s="96">
        <v>1050</v>
      </c>
      <c r="AA2027" s="96">
        <v>980</v>
      </c>
      <c r="AB2027" s="96">
        <v>840</v>
      </c>
      <c r="AC2027" s="95" t="s">
        <v>1930</v>
      </c>
      <c r="AD2027" s="96">
        <v>2200</v>
      </c>
      <c r="AE2027" s="96">
        <v>2090</v>
      </c>
      <c r="AF2027" s="96">
        <v>1980</v>
      </c>
      <c r="AG2027" s="96">
        <v>1870</v>
      </c>
      <c r="AH2027" s="96">
        <v>1760</v>
      </c>
      <c r="AI2027" s="96">
        <v>1650</v>
      </c>
      <c r="AJ2027" s="96">
        <v>1540</v>
      </c>
      <c r="AK2027" s="96">
        <v>1320</v>
      </c>
      <c r="AL2027" s="2"/>
      <c r="AM2027" s="95" t="s">
        <v>1930</v>
      </c>
      <c r="AN2027" s="96">
        <v>2100</v>
      </c>
      <c r="AO2027" s="96">
        <v>2000</v>
      </c>
      <c r="AP2027" s="96">
        <v>1890</v>
      </c>
      <c r="AQ2027" s="96">
        <v>1790</v>
      </c>
      <c r="AR2027" s="96">
        <v>1680</v>
      </c>
      <c r="AS2027" s="96">
        <v>1580</v>
      </c>
      <c r="AT2027" s="96">
        <v>1470</v>
      </c>
      <c r="AU2027" s="96">
        <v>1260</v>
      </c>
      <c r="AW2027" s="95" t="s">
        <v>1930</v>
      </c>
      <c r="AX2027" s="96">
        <v>700</v>
      </c>
      <c r="AY2027" s="96">
        <v>670</v>
      </c>
      <c r="AZ2027" s="96">
        <v>630</v>
      </c>
      <c r="BA2027" s="96">
        <v>600</v>
      </c>
      <c r="BB2027" s="96">
        <v>560</v>
      </c>
      <c r="BC2027" s="96">
        <v>530</v>
      </c>
      <c r="BD2027" s="96">
        <v>490</v>
      </c>
      <c r="BE2027" s="96">
        <v>420</v>
      </c>
      <c r="BF2027" s="95" t="s">
        <v>1930</v>
      </c>
      <c r="BG2027" s="96">
        <v>900</v>
      </c>
      <c r="BH2027" s="96">
        <v>860</v>
      </c>
      <c r="BI2027" s="96">
        <v>810</v>
      </c>
      <c r="BJ2027" s="96">
        <v>770</v>
      </c>
      <c r="BK2027" s="96">
        <v>720</v>
      </c>
      <c r="BL2027" s="96">
        <v>680</v>
      </c>
      <c r="BM2027" s="96">
        <v>630</v>
      </c>
      <c r="BN2027" s="96">
        <v>540</v>
      </c>
      <c r="CH2027" s="2">
        <v>67616</v>
      </c>
      <c r="CI2027" s="2" t="s">
        <v>124</v>
      </c>
      <c r="CP2027" s="3">
        <v>64979</v>
      </c>
      <c r="CQ2027" s="3" t="s">
        <v>34581</v>
      </c>
      <c r="CR2027" s="3" t="s">
        <v>126</v>
      </c>
    </row>
    <row r="2028" spans="19:96" x14ac:dyDescent="0.25">
      <c r="S2028" s="2"/>
      <c r="T2028" s="95" t="s">
        <v>14279</v>
      </c>
      <c r="U2028" s="96">
        <v>1200</v>
      </c>
      <c r="V2028" s="96">
        <v>1140</v>
      </c>
      <c r="W2028" s="96">
        <v>1080</v>
      </c>
      <c r="X2028" s="96">
        <v>1020</v>
      </c>
      <c r="Y2028" s="96">
        <v>960</v>
      </c>
      <c r="Z2028" s="96">
        <v>900</v>
      </c>
      <c r="AA2028" s="96">
        <v>840</v>
      </c>
      <c r="AB2028" s="96">
        <v>720</v>
      </c>
      <c r="AC2028" s="95" t="s">
        <v>14279</v>
      </c>
      <c r="AD2028" s="96">
        <v>1900</v>
      </c>
      <c r="AE2028" s="96">
        <v>1810</v>
      </c>
      <c r="AF2028" s="96">
        <v>1710</v>
      </c>
      <c r="AG2028" s="96">
        <v>1620</v>
      </c>
      <c r="AH2028" s="96">
        <v>1520</v>
      </c>
      <c r="AI2028" s="96">
        <v>1430</v>
      </c>
      <c r="AJ2028" s="96">
        <v>1330</v>
      </c>
      <c r="AK2028" s="96">
        <v>1140</v>
      </c>
      <c r="AL2028" s="2"/>
      <c r="AM2028" s="95" t="s">
        <v>14279</v>
      </c>
      <c r="AN2028" s="96">
        <v>1800</v>
      </c>
      <c r="AO2028" s="96">
        <v>1710</v>
      </c>
      <c r="AP2028" s="96">
        <v>1620</v>
      </c>
      <c r="AQ2028" s="96">
        <v>1530</v>
      </c>
      <c r="AR2028" s="96">
        <v>1440</v>
      </c>
      <c r="AS2028" s="96">
        <v>1350</v>
      </c>
      <c r="AT2028" s="96">
        <v>1260</v>
      </c>
      <c r="AU2028" s="96">
        <v>1080</v>
      </c>
      <c r="AW2028" s="95" t="s">
        <v>14279</v>
      </c>
      <c r="AX2028" s="96">
        <v>600</v>
      </c>
      <c r="AY2028" s="96">
        <v>570</v>
      </c>
      <c r="AZ2028" s="96">
        <v>540</v>
      </c>
      <c r="BA2028" s="96">
        <v>510</v>
      </c>
      <c r="BB2028" s="96">
        <v>480</v>
      </c>
      <c r="BC2028" s="96">
        <v>450</v>
      </c>
      <c r="BD2028" s="96">
        <v>420</v>
      </c>
      <c r="BE2028" s="96">
        <v>360</v>
      </c>
      <c r="BF2028" s="95" t="s">
        <v>14279</v>
      </c>
      <c r="BG2028" s="96">
        <v>800</v>
      </c>
      <c r="BH2028" s="96">
        <v>760</v>
      </c>
      <c r="BI2028" s="96">
        <v>720</v>
      </c>
      <c r="BJ2028" s="96">
        <v>680</v>
      </c>
      <c r="BK2028" s="96">
        <v>640</v>
      </c>
      <c r="BL2028" s="96">
        <v>600</v>
      </c>
      <c r="BM2028" s="96">
        <v>560</v>
      </c>
      <c r="BN2028" s="96">
        <v>480</v>
      </c>
      <c r="CH2028" s="2">
        <v>67617</v>
      </c>
      <c r="CI2028" s="2" t="s">
        <v>126</v>
      </c>
      <c r="CP2028" s="3">
        <v>64980</v>
      </c>
      <c r="CQ2028" s="3" t="s">
        <v>24703</v>
      </c>
      <c r="CR2028" s="3" t="s">
        <v>126</v>
      </c>
    </row>
    <row r="2029" spans="19:96" x14ac:dyDescent="0.25">
      <c r="S2029" s="2"/>
      <c r="T2029" s="95" t="s">
        <v>1931</v>
      </c>
      <c r="U2029" s="96">
        <v>1400</v>
      </c>
      <c r="V2029" s="96">
        <v>1330</v>
      </c>
      <c r="W2029" s="96">
        <v>1260</v>
      </c>
      <c r="X2029" s="96">
        <v>1190</v>
      </c>
      <c r="Y2029" s="96">
        <v>1120</v>
      </c>
      <c r="Z2029" s="96">
        <v>1050</v>
      </c>
      <c r="AA2029" s="96">
        <v>980</v>
      </c>
      <c r="AB2029" s="96">
        <v>840</v>
      </c>
      <c r="AC2029" s="95" t="s">
        <v>1931</v>
      </c>
      <c r="AD2029" s="96">
        <v>2200</v>
      </c>
      <c r="AE2029" s="96">
        <v>2090</v>
      </c>
      <c r="AF2029" s="96">
        <v>1980</v>
      </c>
      <c r="AG2029" s="96">
        <v>1870</v>
      </c>
      <c r="AH2029" s="96">
        <v>1760</v>
      </c>
      <c r="AI2029" s="96">
        <v>1650</v>
      </c>
      <c r="AJ2029" s="96">
        <v>1540</v>
      </c>
      <c r="AK2029" s="96">
        <v>1320</v>
      </c>
      <c r="AL2029" s="2"/>
      <c r="AM2029" s="95" t="s">
        <v>1931</v>
      </c>
      <c r="AN2029" s="96">
        <v>2000</v>
      </c>
      <c r="AO2029" s="96">
        <v>1900</v>
      </c>
      <c r="AP2029" s="96">
        <v>1800</v>
      </c>
      <c r="AQ2029" s="96">
        <v>1700</v>
      </c>
      <c r="AR2029" s="96">
        <v>1600</v>
      </c>
      <c r="AS2029" s="96">
        <v>1500</v>
      </c>
      <c r="AT2029" s="96">
        <v>1400</v>
      </c>
      <c r="AU2029" s="96">
        <v>1200</v>
      </c>
      <c r="AW2029" s="95" t="s">
        <v>1931</v>
      </c>
      <c r="AX2029" s="96">
        <v>700</v>
      </c>
      <c r="AY2029" s="96">
        <v>670</v>
      </c>
      <c r="AZ2029" s="96">
        <v>630</v>
      </c>
      <c r="BA2029" s="96">
        <v>600</v>
      </c>
      <c r="BB2029" s="96">
        <v>560</v>
      </c>
      <c r="BC2029" s="96">
        <v>530</v>
      </c>
      <c r="BD2029" s="96">
        <v>490</v>
      </c>
      <c r="BE2029" s="96">
        <v>420</v>
      </c>
      <c r="BF2029" s="95" t="s">
        <v>1931</v>
      </c>
      <c r="BG2029" s="96">
        <v>900</v>
      </c>
      <c r="BH2029" s="96">
        <v>860</v>
      </c>
      <c r="BI2029" s="96">
        <v>810</v>
      </c>
      <c r="BJ2029" s="96">
        <v>770</v>
      </c>
      <c r="BK2029" s="96">
        <v>720</v>
      </c>
      <c r="BL2029" s="96">
        <v>680</v>
      </c>
      <c r="BM2029" s="96">
        <v>630</v>
      </c>
      <c r="BN2029" s="96">
        <v>540</v>
      </c>
      <c r="CH2029" s="2">
        <v>67620</v>
      </c>
      <c r="CI2029" s="2" t="s">
        <v>124</v>
      </c>
      <c r="CP2029" s="3">
        <v>64981</v>
      </c>
      <c r="CQ2029" s="3" t="s">
        <v>34582</v>
      </c>
      <c r="CR2029" s="3" t="s">
        <v>126</v>
      </c>
    </row>
    <row r="2030" spans="19:96" x14ac:dyDescent="0.25">
      <c r="S2030" s="2"/>
      <c r="T2030" s="95" t="s">
        <v>1932</v>
      </c>
      <c r="U2030" s="96">
        <v>900</v>
      </c>
      <c r="V2030" s="96">
        <v>860</v>
      </c>
      <c r="W2030" s="96">
        <v>810</v>
      </c>
      <c r="X2030" s="96">
        <v>770</v>
      </c>
      <c r="Y2030" s="96">
        <v>720</v>
      </c>
      <c r="Z2030" s="96">
        <v>680</v>
      </c>
      <c r="AA2030" s="96">
        <v>630</v>
      </c>
      <c r="AB2030" s="96">
        <v>540</v>
      </c>
      <c r="AC2030" s="95" t="s">
        <v>1932</v>
      </c>
      <c r="AD2030" s="96">
        <v>1400</v>
      </c>
      <c r="AE2030" s="96">
        <v>1330</v>
      </c>
      <c r="AF2030" s="96">
        <v>1260</v>
      </c>
      <c r="AG2030" s="96">
        <v>1190</v>
      </c>
      <c r="AH2030" s="96">
        <v>1120</v>
      </c>
      <c r="AI2030" s="96">
        <v>1050</v>
      </c>
      <c r="AJ2030" s="96">
        <v>980</v>
      </c>
      <c r="AK2030" s="96">
        <v>840</v>
      </c>
      <c r="AL2030" s="2"/>
      <c r="AM2030" s="95" t="s">
        <v>1932</v>
      </c>
      <c r="AN2030" s="96">
        <v>1400</v>
      </c>
      <c r="AO2030" s="96">
        <v>1330</v>
      </c>
      <c r="AP2030" s="96">
        <v>1260</v>
      </c>
      <c r="AQ2030" s="96">
        <v>1190</v>
      </c>
      <c r="AR2030" s="96">
        <v>1120</v>
      </c>
      <c r="AS2030" s="96">
        <v>1050</v>
      </c>
      <c r="AT2030" s="96">
        <v>980</v>
      </c>
      <c r="AU2030" s="96">
        <v>840</v>
      </c>
      <c r="AW2030" s="95" t="s">
        <v>1932</v>
      </c>
      <c r="AX2030" s="96">
        <v>500</v>
      </c>
      <c r="AY2030" s="96">
        <v>480</v>
      </c>
      <c r="AZ2030" s="96">
        <v>450</v>
      </c>
      <c r="BA2030" s="96">
        <v>430</v>
      </c>
      <c r="BB2030" s="96">
        <v>400</v>
      </c>
      <c r="BC2030" s="96">
        <v>380</v>
      </c>
      <c r="BD2030" s="96">
        <v>350</v>
      </c>
      <c r="BE2030" s="96">
        <v>300</v>
      </c>
      <c r="BF2030" s="95" t="s">
        <v>1932</v>
      </c>
      <c r="BG2030" s="96">
        <v>600</v>
      </c>
      <c r="BH2030" s="96">
        <v>570</v>
      </c>
      <c r="BI2030" s="96">
        <v>540</v>
      </c>
      <c r="BJ2030" s="96">
        <v>510</v>
      </c>
      <c r="BK2030" s="96">
        <v>480</v>
      </c>
      <c r="BL2030" s="96">
        <v>450</v>
      </c>
      <c r="BM2030" s="96">
        <v>420</v>
      </c>
      <c r="BN2030" s="96">
        <v>360</v>
      </c>
      <c r="CH2030" s="2">
        <v>67621</v>
      </c>
      <c r="CI2030" s="2" t="s">
        <v>126</v>
      </c>
      <c r="CP2030" s="3">
        <v>64985</v>
      </c>
      <c r="CQ2030" s="3" t="s">
        <v>34583</v>
      </c>
      <c r="CR2030" s="3" t="s">
        <v>124</v>
      </c>
    </row>
    <row r="2031" spans="19:96" x14ac:dyDescent="0.25">
      <c r="S2031" s="2"/>
      <c r="T2031" s="95" t="s">
        <v>1933</v>
      </c>
      <c r="U2031" s="96">
        <v>1400</v>
      </c>
      <c r="V2031" s="96">
        <v>1330</v>
      </c>
      <c r="W2031" s="96">
        <v>1260</v>
      </c>
      <c r="X2031" s="96">
        <v>1190</v>
      </c>
      <c r="Y2031" s="96">
        <v>1120</v>
      </c>
      <c r="Z2031" s="96">
        <v>1050</v>
      </c>
      <c r="AA2031" s="96">
        <v>980</v>
      </c>
      <c r="AB2031" s="96">
        <v>840</v>
      </c>
      <c r="AC2031" s="95" t="s">
        <v>1933</v>
      </c>
      <c r="AD2031" s="96">
        <v>2200</v>
      </c>
      <c r="AE2031" s="96">
        <v>2090</v>
      </c>
      <c r="AF2031" s="96">
        <v>1980</v>
      </c>
      <c r="AG2031" s="96">
        <v>1870</v>
      </c>
      <c r="AH2031" s="96">
        <v>1760</v>
      </c>
      <c r="AI2031" s="96">
        <v>1650</v>
      </c>
      <c r="AJ2031" s="96">
        <v>1540</v>
      </c>
      <c r="AK2031" s="96">
        <v>1320</v>
      </c>
      <c r="AL2031" s="2"/>
      <c r="AM2031" s="95" t="s">
        <v>1933</v>
      </c>
      <c r="AN2031" s="96">
        <v>2100</v>
      </c>
      <c r="AO2031" s="96">
        <v>2000</v>
      </c>
      <c r="AP2031" s="96">
        <v>1890</v>
      </c>
      <c r="AQ2031" s="96">
        <v>1790</v>
      </c>
      <c r="AR2031" s="96">
        <v>1680</v>
      </c>
      <c r="AS2031" s="96">
        <v>1580</v>
      </c>
      <c r="AT2031" s="96">
        <v>1470</v>
      </c>
      <c r="AU2031" s="96">
        <v>1260</v>
      </c>
      <c r="AW2031" s="95" t="s">
        <v>1933</v>
      </c>
      <c r="AX2031" s="96">
        <v>700</v>
      </c>
      <c r="AY2031" s="96">
        <v>670</v>
      </c>
      <c r="AZ2031" s="96">
        <v>630</v>
      </c>
      <c r="BA2031" s="96">
        <v>600</v>
      </c>
      <c r="BB2031" s="96">
        <v>560</v>
      </c>
      <c r="BC2031" s="96">
        <v>530</v>
      </c>
      <c r="BD2031" s="96">
        <v>490</v>
      </c>
      <c r="BE2031" s="96">
        <v>420</v>
      </c>
      <c r="BF2031" s="95" t="s">
        <v>1933</v>
      </c>
      <c r="BG2031" s="96">
        <v>900</v>
      </c>
      <c r="BH2031" s="96">
        <v>860</v>
      </c>
      <c r="BI2031" s="96">
        <v>810</v>
      </c>
      <c r="BJ2031" s="96">
        <v>770</v>
      </c>
      <c r="BK2031" s="96">
        <v>720</v>
      </c>
      <c r="BL2031" s="96">
        <v>680</v>
      </c>
      <c r="BM2031" s="96">
        <v>630</v>
      </c>
      <c r="BN2031" s="96">
        <v>540</v>
      </c>
      <c r="CH2031" s="2">
        <v>67622</v>
      </c>
      <c r="CI2031" s="2" t="s">
        <v>122</v>
      </c>
      <c r="CP2031" s="3">
        <v>64986</v>
      </c>
      <c r="CQ2031" s="3" t="s">
        <v>34584</v>
      </c>
      <c r="CR2031" s="3" t="s">
        <v>124</v>
      </c>
    </row>
    <row r="2032" spans="19:96" x14ac:dyDescent="0.25">
      <c r="S2032" s="2"/>
      <c r="T2032" s="95" t="s">
        <v>1934</v>
      </c>
      <c r="U2032" s="96">
        <v>1000</v>
      </c>
      <c r="V2032" s="96">
        <v>950</v>
      </c>
      <c r="W2032" s="96">
        <v>900</v>
      </c>
      <c r="X2032" s="96">
        <v>850</v>
      </c>
      <c r="Y2032" s="96">
        <v>800</v>
      </c>
      <c r="Z2032" s="96">
        <v>750</v>
      </c>
      <c r="AA2032" s="96">
        <v>700</v>
      </c>
      <c r="AB2032" s="96">
        <v>600</v>
      </c>
      <c r="AC2032" s="95" t="s">
        <v>1934</v>
      </c>
      <c r="AD2032" s="96">
        <v>1600</v>
      </c>
      <c r="AE2032" s="96">
        <v>1520</v>
      </c>
      <c r="AF2032" s="96">
        <v>1440</v>
      </c>
      <c r="AG2032" s="96">
        <v>1360</v>
      </c>
      <c r="AH2032" s="96">
        <v>1280</v>
      </c>
      <c r="AI2032" s="96">
        <v>1200</v>
      </c>
      <c r="AJ2032" s="96">
        <v>1120</v>
      </c>
      <c r="AK2032" s="96">
        <v>960</v>
      </c>
      <c r="AL2032" s="2"/>
      <c r="AM2032" s="95" t="s">
        <v>1934</v>
      </c>
      <c r="AN2032" s="96">
        <v>1400</v>
      </c>
      <c r="AO2032" s="96">
        <v>1330</v>
      </c>
      <c r="AP2032" s="96">
        <v>1260</v>
      </c>
      <c r="AQ2032" s="96">
        <v>1190</v>
      </c>
      <c r="AR2032" s="96">
        <v>1120</v>
      </c>
      <c r="AS2032" s="96">
        <v>1050</v>
      </c>
      <c r="AT2032" s="96">
        <v>980</v>
      </c>
      <c r="AU2032" s="96">
        <v>840</v>
      </c>
      <c r="AW2032" s="95" t="s">
        <v>1934</v>
      </c>
      <c r="AX2032" s="96">
        <v>500</v>
      </c>
      <c r="AY2032" s="96">
        <v>480</v>
      </c>
      <c r="AZ2032" s="96">
        <v>450</v>
      </c>
      <c r="BA2032" s="96">
        <v>430</v>
      </c>
      <c r="BB2032" s="96">
        <v>400</v>
      </c>
      <c r="BC2032" s="96">
        <v>380</v>
      </c>
      <c r="BD2032" s="96">
        <v>350</v>
      </c>
      <c r="BE2032" s="96">
        <v>300</v>
      </c>
      <c r="BF2032" s="95" t="s">
        <v>1934</v>
      </c>
      <c r="BG2032" s="96">
        <v>600</v>
      </c>
      <c r="BH2032" s="96">
        <v>570</v>
      </c>
      <c r="BI2032" s="96">
        <v>540</v>
      </c>
      <c r="BJ2032" s="96">
        <v>510</v>
      </c>
      <c r="BK2032" s="96">
        <v>480</v>
      </c>
      <c r="BL2032" s="96">
        <v>450</v>
      </c>
      <c r="BM2032" s="96">
        <v>420</v>
      </c>
      <c r="BN2032" s="96">
        <v>360</v>
      </c>
      <c r="CH2032" s="2">
        <v>67627</v>
      </c>
      <c r="CI2032" s="2" t="s">
        <v>124</v>
      </c>
      <c r="CP2032" s="3">
        <v>64987</v>
      </c>
      <c r="CQ2032" s="3" t="s">
        <v>34585</v>
      </c>
      <c r="CR2032" s="3" t="s">
        <v>124</v>
      </c>
    </row>
    <row r="2033" spans="19:96" x14ac:dyDescent="0.25">
      <c r="S2033" s="2"/>
      <c r="T2033" s="95" t="s">
        <v>1935</v>
      </c>
      <c r="U2033" s="96">
        <v>900</v>
      </c>
      <c r="V2033" s="96">
        <v>860</v>
      </c>
      <c r="W2033" s="96">
        <v>810</v>
      </c>
      <c r="X2033" s="96">
        <v>770</v>
      </c>
      <c r="Y2033" s="96">
        <v>720</v>
      </c>
      <c r="Z2033" s="96">
        <v>680</v>
      </c>
      <c r="AA2033" s="96">
        <v>630</v>
      </c>
      <c r="AB2033" s="96">
        <v>540</v>
      </c>
      <c r="AC2033" s="95" t="s">
        <v>1935</v>
      </c>
      <c r="AD2033" s="96">
        <v>1400</v>
      </c>
      <c r="AE2033" s="96">
        <v>1330</v>
      </c>
      <c r="AF2033" s="96">
        <v>1260</v>
      </c>
      <c r="AG2033" s="96">
        <v>1190</v>
      </c>
      <c r="AH2033" s="96">
        <v>1120</v>
      </c>
      <c r="AI2033" s="96">
        <v>1050</v>
      </c>
      <c r="AJ2033" s="96">
        <v>980</v>
      </c>
      <c r="AK2033" s="96">
        <v>840</v>
      </c>
      <c r="AL2033" s="2"/>
      <c r="AM2033" s="95" t="s">
        <v>1935</v>
      </c>
      <c r="AN2033" s="96">
        <v>1400</v>
      </c>
      <c r="AO2033" s="96">
        <v>1330</v>
      </c>
      <c r="AP2033" s="96">
        <v>1260</v>
      </c>
      <c r="AQ2033" s="96">
        <v>1190</v>
      </c>
      <c r="AR2033" s="96">
        <v>1120</v>
      </c>
      <c r="AS2033" s="96">
        <v>1050</v>
      </c>
      <c r="AT2033" s="96">
        <v>980</v>
      </c>
      <c r="AU2033" s="96">
        <v>840</v>
      </c>
      <c r="AW2033" s="95" t="s">
        <v>1935</v>
      </c>
      <c r="AX2033" s="96">
        <v>500</v>
      </c>
      <c r="AY2033" s="96">
        <v>480</v>
      </c>
      <c r="AZ2033" s="96">
        <v>450</v>
      </c>
      <c r="BA2033" s="96">
        <v>430</v>
      </c>
      <c r="BB2033" s="96">
        <v>400</v>
      </c>
      <c r="BC2033" s="96">
        <v>380</v>
      </c>
      <c r="BD2033" s="96">
        <v>350</v>
      </c>
      <c r="BE2033" s="96">
        <v>300</v>
      </c>
      <c r="BF2033" s="95" t="s">
        <v>1935</v>
      </c>
      <c r="BG2033" s="96">
        <v>600</v>
      </c>
      <c r="BH2033" s="96">
        <v>570</v>
      </c>
      <c r="BI2033" s="96">
        <v>540</v>
      </c>
      <c r="BJ2033" s="96">
        <v>510</v>
      </c>
      <c r="BK2033" s="96">
        <v>480</v>
      </c>
      <c r="BL2033" s="96">
        <v>450</v>
      </c>
      <c r="BM2033" s="96">
        <v>420</v>
      </c>
      <c r="BN2033" s="96">
        <v>360</v>
      </c>
      <c r="CH2033" s="2">
        <v>67628</v>
      </c>
      <c r="CI2033" s="2" t="s">
        <v>126</v>
      </c>
      <c r="CP2033" s="3">
        <v>64988</v>
      </c>
      <c r="CQ2033" s="3" t="s">
        <v>34586</v>
      </c>
      <c r="CR2033" s="3" t="s">
        <v>124</v>
      </c>
    </row>
    <row r="2034" spans="19:96" x14ac:dyDescent="0.25">
      <c r="S2034" s="2"/>
      <c r="T2034" s="95" t="s">
        <v>30925</v>
      </c>
      <c r="U2034" s="96">
        <v>800</v>
      </c>
      <c r="V2034" s="96">
        <v>760</v>
      </c>
      <c r="W2034" s="96">
        <v>720</v>
      </c>
      <c r="X2034" s="96">
        <v>680</v>
      </c>
      <c r="Y2034" s="96">
        <v>640</v>
      </c>
      <c r="Z2034" s="96">
        <v>600</v>
      </c>
      <c r="AA2034" s="96">
        <v>560</v>
      </c>
      <c r="AB2034" s="96">
        <v>480</v>
      </c>
      <c r="AC2034" s="95" t="s">
        <v>30925</v>
      </c>
      <c r="AD2034" s="96">
        <v>1300</v>
      </c>
      <c r="AE2034" s="96">
        <v>1240</v>
      </c>
      <c r="AF2034" s="96">
        <v>1170</v>
      </c>
      <c r="AG2034" s="96">
        <v>1110</v>
      </c>
      <c r="AH2034" s="96">
        <v>1040</v>
      </c>
      <c r="AI2034" s="96">
        <v>980</v>
      </c>
      <c r="AJ2034" s="96">
        <v>910</v>
      </c>
      <c r="AK2034" s="96">
        <v>780</v>
      </c>
      <c r="AL2034" s="2"/>
      <c r="AM2034" s="95" t="s">
        <v>30925</v>
      </c>
      <c r="AN2034" s="96">
        <v>1200</v>
      </c>
      <c r="AO2034" s="96">
        <v>1140</v>
      </c>
      <c r="AP2034" s="96">
        <v>1080</v>
      </c>
      <c r="AQ2034" s="96">
        <v>1020</v>
      </c>
      <c r="AR2034" s="96">
        <v>960</v>
      </c>
      <c r="AS2034" s="96">
        <v>900</v>
      </c>
      <c r="AT2034" s="96">
        <v>840</v>
      </c>
      <c r="AU2034" s="96">
        <v>720</v>
      </c>
      <c r="AW2034" s="95" t="s">
        <v>30925</v>
      </c>
      <c r="AX2034" s="96">
        <v>400</v>
      </c>
      <c r="AY2034" s="96">
        <v>380</v>
      </c>
      <c r="AZ2034" s="96">
        <v>360</v>
      </c>
      <c r="BA2034" s="96">
        <v>340</v>
      </c>
      <c r="BB2034" s="96">
        <v>320</v>
      </c>
      <c r="BC2034" s="96">
        <v>300</v>
      </c>
      <c r="BD2034" s="96">
        <v>280</v>
      </c>
      <c r="BE2034" s="96">
        <v>240</v>
      </c>
      <c r="BF2034" s="95" t="s">
        <v>30925</v>
      </c>
      <c r="BG2034" s="96">
        <v>500</v>
      </c>
      <c r="BH2034" s="96">
        <v>480</v>
      </c>
      <c r="BI2034" s="96">
        <v>450</v>
      </c>
      <c r="BJ2034" s="96">
        <v>430</v>
      </c>
      <c r="BK2034" s="96">
        <v>400</v>
      </c>
      <c r="BL2034" s="96">
        <v>380</v>
      </c>
      <c r="BM2034" s="96">
        <v>350</v>
      </c>
      <c r="BN2034" s="96">
        <v>300</v>
      </c>
      <c r="CH2034" s="2">
        <v>67629</v>
      </c>
      <c r="CI2034" s="2" t="s">
        <v>126</v>
      </c>
      <c r="CP2034" s="3">
        <v>64989</v>
      </c>
      <c r="CQ2034" s="3" t="s">
        <v>34587</v>
      </c>
      <c r="CR2034" s="3" t="s">
        <v>124</v>
      </c>
    </row>
    <row r="2035" spans="19:96" x14ac:dyDescent="0.25">
      <c r="S2035" s="2"/>
      <c r="T2035" s="95" t="s">
        <v>1936</v>
      </c>
      <c r="U2035" s="96">
        <v>700</v>
      </c>
      <c r="V2035" s="96">
        <v>670</v>
      </c>
      <c r="W2035" s="96">
        <v>630</v>
      </c>
      <c r="X2035" s="96">
        <v>600</v>
      </c>
      <c r="Y2035" s="96">
        <v>560</v>
      </c>
      <c r="Z2035" s="96">
        <v>530</v>
      </c>
      <c r="AA2035" s="96">
        <v>490</v>
      </c>
      <c r="AB2035" s="96">
        <v>420</v>
      </c>
      <c r="AC2035" s="95" t="s">
        <v>1936</v>
      </c>
      <c r="AD2035" s="96">
        <v>1100</v>
      </c>
      <c r="AE2035" s="96">
        <v>1050</v>
      </c>
      <c r="AF2035" s="96">
        <v>990</v>
      </c>
      <c r="AG2035" s="96">
        <v>940</v>
      </c>
      <c r="AH2035" s="96">
        <v>880</v>
      </c>
      <c r="AI2035" s="96">
        <v>830</v>
      </c>
      <c r="AJ2035" s="96">
        <v>770</v>
      </c>
      <c r="AK2035" s="96">
        <v>660</v>
      </c>
      <c r="AL2035" s="2"/>
      <c r="AM2035" s="95" t="s">
        <v>1936</v>
      </c>
      <c r="AN2035" s="96">
        <v>1000</v>
      </c>
      <c r="AO2035" s="96">
        <v>950</v>
      </c>
      <c r="AP2035" s="96">
        <v>900</v>
      </c>
      <c r="AQ2035" s="96">
        <v>850</v>
      </c>
      <c r="AR2035" s="96">
        <v>800</v>
      </c>
      <c r="AS2035" s="96">
        <v>750</v>
      </c>
      <c r="AT2035" s="96">
        <v>700</v>
      </c>
      <c r="AU2035" s="96">
        <v>600</v>
      </c>
      <c r="AW2035" s="95" t="s">
        <v>1936</v>
      </c>
      <c r="AX2035" s="96">
        <v>300</v>
      </c>
      <c r="AY2035" s="96">
        <v>290</v>
      </c>
      <c r="AZ2035" s="96">
        <v>270</v>
      </c>
      <c r="BA2035" s="96">
        <v>260</v>
      </c>
      <c r="BB2035" s="96">
        <v>240</v>
      </c>
      <c r="BC2035" s="96">
        <v>230</v>
      </c>
      <c r="BD2035" s="96">
        <v>210</v>
      </c>
      <c r="BE2035" s="96">
        <v>180</v>
      </c>
      <c r="BF2035" s="95" t="s">
        <v>1936</v>
      </c>
      <c r="BG2035" s="96">
        <v>500</v>
      </c>
      <c r="BH2035" s="96">
        <v>480</v>
      </c>
      <c r="BI2035" s="96">
        <v>450</v>
      </c>
      <c r="BJ2035" s="96">
        <v>430</v>
      </c>
      <c r="BK2035" s="96">
        <v>400</v>
      </c>
      <c r="BL2035" s="96">
        <v>380</v>
      </c>
      <c r="BM2035" s="96">
        <v>350</v>
      </c>
      <c r="BN2035" s="96">
        <v>300</v>
      </c>
      <c r="CH2035" s="2">
        <v>67631</v>
      </c>
      <c r="CI2035" s="2" t="s">
        <v>126</v>
      </c>
      <c r="CP2035" s="3">
        <v>64990</v>
      </c>
      <c r="CQ2035" s="3" t="s">
        <v>34588</v>
      </c>
      <c r="CR2035" s="3" t="s">
        <v>124</v>
      </c>
    </row>
    <row r="2036" spans="19:96" x14ac:dyDescent="0.25">
      <c r="S2036" s="2"/>
      <c r="T2036" s="95" t="s">
        <v>1937</v>
      </c>
      <c r="U2036" s="96">
        <v>900</v>
      </c>
      <c r="V2036" s="96">
        <v>860</v>
      </c>
      <c r="W2036" s="96">
        <v>810</v>
      </c>
      <c r="X2036" s="96">
        <v>770</v>
      </c>
      <c r="Y2036" s="96">
        <v>720</v>
      </c>
      <c r="Z2036" s="96">
        <v>680</v>
      </c>
      <c r="AA2036" s="96">
        <v>630</v>
      </c>
      <c r="AB2036" s="96">
        <v>540</v>
      </c>
      <c r="AC2036" s="95" t="s">
        <v>1937</v>
      </c>
      <c r="AD2036" s="96">
        <v>1400</v>
      </c>
      <c r="AE2036" s="96">
        <v>1330</v>
      </c>
      <c r="AF2036" s="96">
        <v>1260</v>
      </c>
      <c r="AG2036" s="96">
        <v>1190</v>
      </c>
      <c r="AH2036" s="96">
        <v>1120</v>
      </c>
      <c r="AI2036" s="96">
        <v>1050</v>
      </c>
      <c r="AJ2036" s="96">
        <v>980</v>
      </c>
      <c r="AK2036" s="96">
        <v>840</v>
      </c>
      <c r="AL2036" s="2"/>
      <c r="AM2036" s="95" t="s">
        <v>1937</v>
      </c>
      <c r="AN2036" s="96">
        <v>1400</v>
      </c>
      <c r="AO2036" s="96">
        <v>1330</v>
      </c>
      <c r="AP2036" s="96">
        <v>1260</v>
      </c>
      <c r="AQ2036" s="96">
        <v>1190</v>
      </c>
      <c r="AR2036" s="96">
        <v>1120</v>
      </c>
      <c r="AS2036" s="96">
        <v>1050</v>
      </c>
      <c r="AT2036" s="96">
        <v>980</v>
      </c>
      <c r="AU2036" s="96">
        <v>840</v>
      </c>
      <c r="AW2036" s="95" t="s">
        <v>1937</v>
      </c>
      <c r="AX2036" s="96">
        <v>500</v>
      </c>
      <c r="AY2036" s="96">
        <v>480</v>
      </c>
      <c r="AZ2036" s="96">
        <v>450</v>
      </c>
      <c r="BA2036" s="96">
        <v>430</v>
      </c>
      <c r="BB2036" s="96">
        <v>400</v>
      </c>
      <c r="BC2036" s="96">
        <v>380</v>
      </c>
      <c r="BD2036" s="96">
        <v>350</v>
      </c>
      <c r="BE2036" s="96">
        <v>300</v>
      </c>
      <c r="BF2036" s="95" t="s">
        <v>1937</v>
      </c>
      <c r="BG2036" s="96">
        <v>600</v>
      </c>
      <c r="BH2036" s="96">
        <v>570</v>
      </c>
      <c r="BI2036" s="96">
        <v>540</v>
      </c>
      <c r="BJ2036" s="96">
        <v>510</v>
      </c>
      <c r="BK2036" s="96">
        <v>480</v>
      </c>
      <c r="BL2036" s="96">
        <v>450</v>
      </c>
      <c r="BM2036" s="96">
        <v>420</v>
      </c>
      <c r="BN2036" s="96">
        <v>360</v>
      </c>
      <c r="CH2036" s="2">
        <v>67633</v>
      </c>
      <c r="CI2036" s="2" t="s">
        <v>126</v>
      </c>
      <c r="CP2036" s="3">
        <v>64991</v>
      </c>
      <c r="CQ2036" s="3" t="s">
        <v>34589</v>
      </c>
      <c r="CR2036" s="3" t="s">
        <v>126</v>
      </c>
    </row>
    <row r="2037" spans="19:96" x14ac:dyDescent="0.25">
      <c r="S2037" s="2"/>
      <c r="T2037" s="95" t="s">
        <v>1938</v>
      </c>
      <c r="U2037" s="96">
        <v>2600</v>
      </c>
      <c r="V2037" s="96">
        <v>2470</v>
      </c>
      <c r="W2037" s="96">
        <v>2340</v>
      </c>
      <c r="X2037" s="96">
        <v>2210</v>
      </c>
      <c r="Y2037" s="96">
        <v>2080</v>
      </c>
      <c r="Z2037" s="96">
        <v>1950</v>
      </c>
      <c r="AA2037" s="96">
        <v>1820</v>
      </c>
      <c r="AB2037" s="96">
        <v>1560</v>
      </c>
      <c r="AC2037" s="95" t="s">
        <v>1938</v>
      </c>
      <c r="AD2037" s="96">
        <v>4200</v>
      </c>
      <c r="AE2037" s="96">
        <v>3990</v>
      </c>
      <c r="AF2037" s="96">
        <v>3780</v>
      </c>
      <c r="AG2037" s="96">
        <v>3570</v>
      </c>
      <c r="AH2037" s="96">
        <v>3360</v>
      </c>
      <c r="AI2037" s="96">
        <v>3150</v>
      </c>
      <c r="AJ2037" s="96">
        <v>2940</v>
      </c>
      <c r="AK2037" s="96">
        <v>2520</v>
      </c>
      <c r="AL2037" s="2"/>
      <c r="AM2037" s="95" t="s">
        <v>1938</v>
      </c>
      <c r="AN2037" s="96">
        <v>4000</v>
      </c>
      <c r="AO2037" s="96">
        <v>3800</v>
      </c>
      <c r="AP2037" s="96">
        <v>3600</v>
      </c>
      <c r="AQ2037" s="96">
        <v>3400</v>
      </c>
      <c r="AR2037" s="96">
        <v>3200</v>
      </c>
      <c r="AS2037" s="96">
        <v>3000</v>
      </c>
      <c r="AT2037" s="96">
        <v>2800</v>
      </c>
      <c r="AU2037" s="96">
        <v>2400</v>
      </c>
      <c r="AW2037" s="95" t="s">
        <v>1938</v>
      </c>
      <c r="AX2037" s="96">
        <v>1300</v>
      </c>
      <c r="AY2037" s="96">
        <v>1240</v>
      </c>
      <c r="AZ2037" s="96">
        <v>1170</v>
      </c>
      <c r="BA2037" s="96">
        <v>1110</v>
      </c>
      <c r="BB2037" s="96">
        <v>1040</v>
      </c>
      <c r="BC2037" s="96">
        <v>980</v>
      </c>
      <c r="BD2037" s="96">
        <v>910</v>
      </c>
      <c r="BE2037" s="96">
        <v>780</v>
      </c>
      <c r="BF2037" s="95" t="s">
        <v>1938</v>
      </c>
      <c r="BG2037" s="96">
        <v>1700</v>
      </c>
      <c r="BH2037" s="96">
        <v>1620</v>
      </c>
      <c r="BI2037" s="96">
        <v>1530</v>
      </c>
      <c r="BJ2037" s="96">
        <v>1450</v>
      </c>
      <c r="BK2037" s="96">
        <v>1360</v>
      </c>
      <c r="BL2037" s="96">
        <v>1280</v>
      </c>
      <c r="BM2037" s="96">
        <v>1190</v>
      </c>
      <c r="BN2037" s="96">
        <v>1020</v>
      </c>
      <c r="CH2037" s="2">
        <v>67637</v>
      </c>
      <c r="CI2037" s="2" t="s">
        <v>124</v>
      </c>
      <c r="CP2037" s="3">
        <v>64992</v>
      </c>
      <c r="CQ2037" s="3" t="s">
        <v>34590</v>
      </c>
      <c r="CR2037" s="3" t="s">
        <v>126</v>
      </c>
    </row>
    <row r="2038" spans="19:96" x14ac:dyDescent="0.25">
      <c r="S2038" s="2"/>
      <c r="T2038" s="95" t="s">
        <v>1939</v>
      </c>
      <c r="U2038" s="96">
        <v>900</v>
      </c>
      <c r="V2038" s="96">
        <v>860</v>
      </c>
      <c r="W2038" s="96">
        <v>810</v>
      </c>
      <c r="X2038" s="96">
        <v>770</v>
      </c>
      <c r="Y2038" s="96">
        <v>720</v>
      </c>
      <c r="Z2038" s="96">
        <v>680</v>
      </c>
      <c r="AA2038" s="96">
        <v>630</v>
      </c>
      <c r="AB2038" s="96">
        <v>540</v>
      </c>
      <c r="AC2038" s="95" t="s">
        <v>1939</v>
      </c>
      <c r="AD2038" s="96">
        <v>1400</v>
      </c>
      <c r="AE2038" s="96">
        <v>1330</v>
      </c>
      <c r="AF2038" s="96">
        <v>1260</v>
      </c>
      <c r="AG2038" s="96">
        <v>1190</v>
      </c>
      <c r="AH2038" s="96">
        <v>1120</v>
      </c>
      <c r="AI2038" s="96">
        <v>1050</v>
      </c>
      <c r="AJ2038" s="96">
        <v>980</v>
      </c>
      <c r="AK2038" s="96">
        <v>840</v>
      </c>
      <c r="AL2038" s="2"/>
      <c r="AM2038" s="95" t="s">
        <v>1939</v>
      </c>
      <c r="AN2038" s="96">
        <v>1400</v>
      </c>
      <c r="AO2038" s="96">
        <v>1330</v>
      </c>
      <c r="AP2038" s="96">
        <v>1260</v>
      </c>
      <c r="AQ2038" s="96">
        <v>1190</v>
      </c>
      <c r="AR2038" s="96">
        <v>1120</v>
      </c>
      <c r="AS2038" s="96">
        <v>1050</v>
      </c>
      <c r="AT2038" s="96">
        <v>980</v>
      </c>
      <c r="AU2038" s="96">
        <v>840</v>
      </c>
      <c r="AW2038" s="95" t="s">
        <v>1939</v>
      </c>
      <c r="AX2038" s="96">
        <v>500</v>
      </c>
      <c r="AY2038" s="96">
        <v>480</v>
      </c>
      <c r="AZ2038" s="96">
        <v>450</v>
      </c>
      <c r="BA2038" s="96">
        <v>430</v>
      </c>
      <c r="BB2038" s="96">
        <v>400</v>
      </c>
      <c r="BC2038" s="96">
        <v>380</v>
      </c>
      <c r="BD2038" s="96">
        <v>350</v>
      </c>
      <c r="BE2038" s="96">
        <v>300</v>
      </c>
      <c r="BF2038" s="95" t="s">
        <v>1939</v>
      </c>
      <c r="BG2038" s="96">
        <v>600</v>
      </c>
      <c r="BH2038" s="96">
        <v>570</v>
      </c>
      <c r="BI2038" s="96">
        <v>540</v>
      </c>
      <c r="BJ2038" s="96">
        <v>510</v>
      </c>
      <c r="BK2038" s="96">
        <v>480</v>
      </c>
      <c r="BL2038" s="96">
        <v>450</v>
      </c>
      <c r="BM2038" s="96">
        <v>420</v>
      </c>
      <c r="BN2038" s="96">
        <v>360</v>
      </c>
      <c r="CH2038" s="2">
        <v>67639</v>
      </c>
      <c r="CI2038" s="2" t="s">
        <v>122</v>
      </c>
      <c r="CP2038" s="3">
        <v>64993</v>
      </c>
      <c r="CQ2038" s="3" t="s">
        <v>34591</v>
      </c>
      <c r="CR2038" s="3" t="s">
        <v>126</v>
      </c>
    </row>
    <row r="2039" spans="19:96" x14ac:dyDescent="0.25">
      <c r="S2039" s="2"/>
      <c r="T2039" s="95" t="s">
        <v>1940</v>
      </c>
      <c r="U2039" s="96">
        <v>1800</v>
      </c>
      <c r="V2039" s="96">
        <v>1710</v>
      </c>
      <c r="W2039" s="96">
        <v>1620</v>
      </c>
      <c r="X2039" s="96">
        <v>1530</v>
      </c>
      <c r="Y2039" s="96">
        <v>1440</v>
      </c>
      <c r="Z2039" s="96">
        <v>1350</v>
      </c>
      <c r="AA2039" s="96">
        <v>1260</v>
      </c>
      <c r="AB2039" s="96">
        <v>1080</v>
      </c>
      <c r="AC2039" s="95" t="s">
        <v>1940</v>
      </c>
      <c r="AD2039" s="96">
        <v>2900</v>
      </c>
      <c r="AE2039" s="96">
        <v>2760</v>
      </c>
      <c r="AF2039" s="96">
        <v>2610</v>
      </c>
      <c r="AG2039" s="96">
        <v>2470</v>
      </c>
      <c r="AH2039" s="96">
        <v>2320</v>
      </c>
      <c r="AI2039" s="96">
        <v>2180</v>
      </c>
      <c r="AJ2039" s="96">
        <v>2030</v>
      </c>
      <c r="AK2039" s="96">
        <v>1740</v>
      </c>
      <c r="AL2039" s="2"/>
      <c r="AM2039" s="95" t="s">
        <v>1940</v>
      </c>
      <c r="AN2039" s="96">
        <v>2700</v>
      </c>
      <c r="AO2039" s="96">
        <v>2570</v>
      </c>
      <c r="AP2039" s="96">
        <v>2430</v>
      </c>
      <c r="AQ2039" s="96">
        <v>2300</v>
      </c>
      <c r="AR2039" s="96">
        <v>2160</v>
      </c>
      <c r="AS2039" s="96">
        <v>2030</v>
      </c>
      <c r="AT2039" s="96">
        <v>1890</v>
      </c>
      <c r="AU2039" s="96">
        <v>1620</v>
      </c>
      <c r="AW2039" s="95" t="s">
        <v>1940</v>
      </c>
      <c r="AX2039" s="96">
        <v>900</v>
      </c>
      <c r="AY2039" s="96">
        <v>860</v>
      </c>
      <c r="AZ2039" s="96">
        <v>810</v>
      </c>
      <c r="BA2039" s="96">
        <v>770</v>
      </c>
      <c r="BB2039" s="96">
        <v>720</v>
      </c>
      <c r="BC2039" s="96">
        <v>680</v>
      </c>
      <c r="BD2039" s="96">
        <v>630</v>
      </c>
      <c r="BE2039" s="96">
        <v>540</v>
      </c>
      <c r="BF2039" s="95" t="s">
        <v>1940</v>
      </c>
      <c r="BG2039" s="96">
        <v>1200</v>
      </c>
      <c r="BH2039" s="96">
        <v>1140</v>
      </c>
      <c r="BI2039" s="96">
        <v>1080</v>
      </c>
      <c r="BJ2039" s="96">
        <v>1020</v>
      </c>
      <c r="BK2039" s="96">
        <v>960</v>
      </c>
      <c r="BL2039" s="96">
        <v>900</v>
      </c>
      <c r="BM2039" s="96">
        <v>840</v>
      </c>
      <c r="BN2039" s="96">
        <v>720</v>
      </c>
      <c r="CH2039" s="2">
        <v>67641</v>
      </c>
      <c r="CI2039" s="2" t="s">
        <v>126</v>
      </c>
      <c r="CP2039" s="3">
        <v>64994</v>
      </c>
      <c r="CQ2039" s="3" t="s">
        <v>34592</v>
      </c>
      <c r="CR2039" s="3" t="s">
        <v>126</v>
      </c>
    </row>
    <row r="2040" spans="19:96" x14ac:dyDescent="0.25">
      <c r="S2040" s="2"/>
      <c r="T2040" s="95" t="s">
        <v>1941</v>
      </c>
      <c r="U2040" s="96">
        <v>2200</v>
      </c>
      <c r="V2040" s="96">
        <v>2090</v>
      </c>
      <c r="W2040" s="96">
        <v>1980</v>
      </c>
      <c r="X2040" s="96">
        <v>1870</v>
      </c>
      <c r="Y2040" s="96">
        <v>1760</v>
      </c>
      <c r="Z2040" s="96">
        <v>1650</v>
      </c>
      <c r="AA2040" s="96">
        <v>1540</v>
      </c>
      <c r="AB2040" s="96">
        <v>1320</v>
      </c>
      <c r="AC2040" s="95" t="s">
        <v>1941</v>
      </c>
      <c r="AD2040" s="96">
        <v>3500</v>
      </c>
      <c r="AE2040" s="96">
        <v>3330</v>
      </c>
      <c r="AF2040" s="96">
        <v>3150</v>
      </c>
      <c r="AG2040" s="96">
        <v>2980</v>
      </c>
      <c r="AH2040" s="96">
        <v>2800</v>
      </c>
      <c r="AI2040" s="96">
        <v>2630</v>
      </c>
      <c r="AJ2040" s="96">
        <v>2450</v>
      </c>
      <c r="AK2040" s="96">
        <v>2100</v>
      </c>
      <c r="AL2040" s="2"/>
      <c r="AM2040" s="95" t="s">
        <v>1941</v>
      </c>
      <c r="AN2040" s="96">
        <v>3300</v>
      </c>
      <c r="AO2040" s="96">
        <v>3140</v>
      </c>
      <c r="AP2040" s="96">
        <v>2970</v>
      </c>
      <c r="AQ2040" s="96">
        <v>2810</v>
      </c>
      <c r="AR2040" s="96">
        <v>2640</v>
      </c>
      <c r="AS2040" s="96">
        <v>2480</v>
      </c>
      <c r="AT2040" s="96">
        <v>2310</v>
      </c>
      <c r="AU2040" s="96">
        <v>1980</v>
      </c>
      <c r="AW2040" s="95" t="s">
        <v>1941</v>
      </c>
      <c r="AX2040" s="96">
        <v>1100</v>
      </c>
      <c r="AY2040" s="96">
        <v>1050</v>
      </c>
      <c r="AZ2040" s="96">
        <v>990</v>
      </c>
      <c r="BA2040" s="96">
        <v>940</v>
      </c>
      <c r="BB2040" s="96">
        <v>880</v>
      </c>
      <c r="BC2040" s="96">
        <v>830</v>
      </c>
      <c r="BD2040" s="96">
        <v>770</v>
      </c>
      <c r="BE2040" s="96">
        <v>660</v>
      </c>
      <c r="BF2040" s="95" t="s">
        <v>1941</v>
      </c>
      <c r="BG2040" s="96">
        <v>1400</v>
      </c>
      <c r="BH2040" s="96">
        <v>1330</v>
      </c>
      <c r="BI2040" s="96">
        <v>1260</v>
      </c>
      <c r="BJ2040" s="96">
        <v>1190</v>
      </c>
      <c r="BK2040" s="96">
        <v>1120</v>
      </c>
      <c r="BL2040" s="96">
        <v>1050</v>
      </c>
      <c r="BM2040" s="96">
        <v>980</v>
      </c>
      <c r="BN2040" s="96">
        <v>840</v>
      </c>
      <c r="CH2040" s="2">
        <v>67642</v>
      </c>
      <c r="CI2040" s="2" t="s">
        <v>126</v>
      </c>
      <c r="CP2040" s="3">
        <v>64995</v>
      </c>
      <c r="CQ2040" s="3" t="s">
        <v>34593</v>
      </c>
      <c r="CR2040" s="3" t="s">
        <v>126</v>
      </c>
    </row>
    <row r="2041" spans="19:96" x14ac:dyDescent="0.25">
      <c r="S2041" s="2"/>
      <c r="T2041" s="95" t="s">
        <v>1942</v>
      </c>
      <c r="U2041" s="96">
        <v>2400</v>
      </c>
      <c r="V2041" s="96">
        <v>2280</v>
      </c>
      <c r="W2041" s="96">
        <v>2160</v>
      </c>
      <c r="X2041" s="96">
        <v>2040</v>
      </c>
      <c r="Y2041" s="96">
        <v>1920</v>
      </c>
      <c r="Z2041" s="96">
        <v>1800</v>
      </c>
      <c r="AA2041" s="96">
        <v>1680</v>
      </c>
      <c r="AB2041" s="96">
        <v>1440</v>
      </c>
      <c r="AC2041" s="95" t="s">
        <v>1942</v>
      </c>
      <c r="AD2041" s="96">
        <v>3800</v>
      </c>
      <c r="AE2041" s="96">
        <v>3610</v>
      </c>
      <c r="AF2041" s="96">
        <v>3420</v>
      </c>
      <c r="AG2041" s="96">
        <v>3230</v>
      </c>
      <c r="AH2041" s="96">
        <v>3040</v>
      </c>
      <c r="AI2041" s="96">
        <v>2850</v>
      </c>
      <c r="AJ2041" s="96">
        <v>2660</v>
      </c>
      <c r="AK2041" s="96">
        <v>2280</v>
      </c>
      <c r="AL2041" s="2"/>
      <c r="AM2041" s="95" t="s">
        <v>1942</v>
      </c>
      <c r="AN2041" s="96">
        <v>3500</v>
      </c>
      <c r="AO2041" s="96">
        <v>3330</v>
      </c>
      <c r="AP2041" s="96">
        <v>3150</v>
      </c>
      <c r="AQ2041" s="96">
        <v>2980</v>
      </c>
      <c r="AR2041" s="96">
        <v>2800</v>
      </c>
      <c r="AS2041" s="96">
        <v>2630</v>
      </c>
      <c r="AT2041" s="96">
        <v>2450</v>
      </c>
      <c r="AU2041" s="96">
        <v>2100</v>
      </c>
      <c r="AW2041" s="95" t="s">
        <v>1942</v>
      </c>
      <c r="AX2041" s="96">
        <v>1200</v>
      </c>
      <c r="AY2041" s="96">
        <v>1140</v>
      </c>
      <c r="AZ2041" s="96">
        <v>1080</v>
      </c>
      <c r="BA2041" s="96">
        <v>1020</v>
      </c>
      <c r="BB2041" s="96">
        <v>960</v>
      </c>
      <c r="BC2041" s="96">
        <v>900</v>
      </c>
      <c r="BD2041" s="96">
        <v>840</v>
      </c>
      <c r="BE2041" s="96">
        <v>720</v>
      </c>
      <c r="BF2041" s="95" t="s">
        <v>1942</v>
      </c>
      <c r="BG2041" s="96">
        <v>1500</v>
      </c>
      <c r="BH2041" s="96">
        <v>1430</v>
      </c>
      <c r="BI2041" s="96">
        <v>1350</v>
      </c>
      <c r="BJ2041" s="96">
        <v>1280</v>
      </c>
      <c r="BK2041" s="96">
        <v>1200</v>
      </c>
      <c r="BL2041" s="96">
        <v>1130</v>
      </c>
      <c r="BM2041" s="96">
        <v>1050</v>
      </c>
      <c r="BN2041" s="96">
        <v>900</v>
      </c>
      <c r="CH2041" s="2">
        <v>67645</v>
      </c>
      <c r="CI2041" s="2" t="s">
        <v>126</v>
      </c>
      <c r="CP2041" s="3">
        <v>64996</v>
      </c>
      <c r="CQ2041" s="3" t="s">
        <v>34594</v>
      </c>
      <c r="CR2041" s="3" t="s">
        <v>126</v>
      </c>
    </row>
    <row r="2042" spans="19:96" x14ac:dyDescent="0.25">
      <c r="S2042" s="2"/>
      <c r="T2042" s="95" t="s">
        <v>1943</v>
      </c>
      <c r="U2042" s="96">
        <v>800</v>
      </c>
      <c r="V2042" s="96">
        <v>760</v>
      </c>
      <c r="W2042" s="96">
        <v>720</v>
      </c>
      <c r="X2042" s="96">
        <v>680</v>
      </c>
      <c r="Y2042" s="96">
        <v>640</v>
      </c>
      <c r="Z2042" s="96">
        <v>600</v>
      </c>
      <c r="AA2042" s="96">
        <v>560</v>
      </c>
      <c r="AB2042" s="96">
        <v>480</v>
      </c>
      <c r="AC2042" s="95" t="s">
        <v>1943</v>
      </c>
      <c r="AD2042" s="96">
        <v>1300</v>
      </c>
      <c r="AE2042" s="96">
        <v>1240</v>
      </c>
      <c r="AF2042" s="96">
        <v>1170</v>
      </c>
      <c r="AG2042" s="96">
        <v>1110</v>
      </c>
      <c r="AH2042" s="96">
        <v>1040</v>
      </c>
      <c r="AI2042" s="96">
        <v>980</v>
      </c>
      <c r="AJ2042" s="96">
        <v>910</v>
      </c>
      <c r="AK2042" s="96">
        <v>780</v>
      </c>
      <c r="AL2042" s="2"/>
      <c r="AM2042" s="95" t="s">
        <v>1943</v>
      </c>
      <c r="AN2042" s="96">
        <v>1200</v>
      </c>
      <c r="AO2042" s="96">
        <v>1140</v>
      </c>
      <c r="AP2042" s="96">
        <v>1080</v>
      </c>
      <c r="AQ2042" s="96">
        <v>1020</v>
      </c>
      <c r="AR2042" s="96">
        <v>960</v>
      </c>
      <c r="AS2042" s="96">
        <v>900</v>
      </c>
      <c r="AT2042" s="96">
        <v>840</v>
      </c>
      <c r="AU2042" s="96">
        <v>720</v>
      </c>
      <c r="AW2042" s="95" t="s">
        <v>1943</v>
      </c>
      <c r="AX2042" s="96">
        <v>400</v>
      </c>
      <c r="AY2042" s="96">
        <v>380</v>
      </c>
      <c r="AZ2042" s="96">
        <v>360</v>
      </c>
      <c r="BA2042" s="96">
        <v>340</v>
      </c>
      <c r="BB2042" s="96">
        <v>320</v>
      </c>
      <c r="BC2042" s="96">
        <v>300</v>
      </c>
      <c r="BD2042" s="96">
        <v>280</v>
      </c>
      <c r="BE2042" s="96">
        <v>240</v>
      </c>
      <c r="BF2042" s="95" t="s">
        <v>1943</v>
      </c>
      <c r="BG2042" s="96">
        <v>500</v>
      </c>
      <c r="BH2042" s="96">
        <v>480</v>
      </c>
      <c r="BI2042" s="96">
        <v>450</v>
      </c>
      <c r="BJ2042" s="96">
        <v>430</v>
      </c>
      <c r="BK2042" s="96">
        <v>400</v>
      </c>
      <c r="BL2042" s="96">
        <v>380</v>
      </c>
      <c r="BM2042" s="96">
        <v>350</v>
      </c>
      <c r="BN2042" s="96">
        <v>300</v>
      </c>
      <c r="CH2042" s="2">
        <v>67714</v>
      </c>
      <c r="CI2042" s="2" t="s">
        <v>126</v>
      </c>
      <c r="CP2042" s="3">
        <v>64997</v>
      </c>
      <c r="CQ2042" s="3" t="s">
        <v>29388</v>
      </c>
      <c r="CR2042" s="3" t="s">
        <v>124</v>
      </c>
    </row>
    <row r="2043" spans="19:96" x14ac:dyDescent="0.25">
      <c r="S2043" s="2"/>
      <c r="T2043" s="95" t="s">
        <v>1944</v>
      </c>
      <c r="U2043" s="96">
        <v>700</v>
      </c>
      <c r="V2043" s="96">
        <v>670</v>
      </c>
      <c r="W2043" s="96">
        <v>630</v>
      </c>
      <c r="X2043" s="96">
        <v>600</v>
      </c>
      <c r="Y2043" s="96">
        <v>560</v>
      </c>
      <c r="Z2043" s="96">
        <v>530</v>
      </c>
      <c r="AA2043" s="96">
        <v>490</v>
      </c>
      <c r="AB2043" s="96">
        <v>420</v>
      </c>
      <c r="AC2043" s="95" t="s">
        <v>1944</v>
      </c>
      <c r="AD2043" s="96">
        <v>1100</v>
      </c>
      <c r="AE2043" s="96">
        <v>1050</v>
      </c>
      <c r="AF2043" s="96">
        <v>990</v>
      </c>
      <c r="AG2043" s="96">
        <v>940</v>
      </c>
      <c r="AH2043" s="96">
        <v>880</v>
      </c>
      <c r="AI2043" s="96">
        <v>830</v>
      </c>
      <c r="AJ2043" s="96">
        <v>770</v>
      </c>
      <c r="AK2043" s="96">
        <v>660</v>
      </c>
      <c r="AL2043" s="2"/>
      <c r="AM2043" s="95" t="s">
        <v>1944</v>
      </c>
      <c r="AN2043" s="96">
        <v>1100</v>
      </c>
      <c r="AO2043" s="96">
        <v>1050</v>
      </c>
      <c r="AP2043" s="96">
        <v>990</v>
      </c>
      <c r="AQ2043" s="96">
        <v>940</v>
      </c>
      <c r="AR2043" s="96">
        <v>880</v>
      </c>
      <c r="AS2043" s="96">
        <v>830</v>
      </c>
      <c r="AT2043" s="96">
        <v>770</v>
      </c>
      <c r="AU2043" s="96">
        <v>660</v>
      </c>
      <c r="AW2043" s="95" t="s">
        <v>1944</v>
      </c>
      <c r="AX2043" s="96">
        <v>400</v>
      </c>
      <c r="AY2043" s="96">
        <v>380</v>
      </c>
      <c r="AZ2043" s="96">
        <v>360</v>
      </c>
      <c r="BA2043" s="96">
        <v>340</v>
      </c>
      <c r="BB2043" s="96">
        <v>320</v>
      </c>
      <c r="BC2043" s="96">
        <v>300</v>
      </c>
      <c r="BD2043" s="96">
        <v>280</v>
      </c>
      <c r="BE2043" s="96">
        <v>240</v>
      </c>
      <c r="BF2043" s="95" t="s">
        <v>1944</v>
      </c>
      <c r="BG2043" s="96">
        <v>500</v>
      </c>
      <c r="BH2043" s="96">
        <v>480</v>
      </c>
      <c r="BI2043" s="96">
        <v>450</v>
      </c>
      <c r="BJ2043" s="96">
        <v>430</v>
      </c>
      <c r="BK2043" s="96">
        <v>400</v>
      </c>
      <c r="BL2043" s="96">
        <v>380</v>
      </c>
      <c r="BM2043" s="96">
        <v>350</v>
      </c>
      <c r="BN2043" s="96">
        <v>300</v>
      </c>
      <c r="CH2043" s="2">
        <v>67715</v>
      </c>
      <c r="CI2043" s="2" t="s">
        <v>126</v>
      </c>
      <c r="CP2043" s="3">
        <v>64998</v>
      </c>
      <c r="CQ2043" s="3" t="s">
        <v>34595</v>
      </c>
      <c r="CR2043" s="3" t="s">
        <v>126</v>
      </c>
    </row>
    <row r="2044" spans="19:96" x14ac:dyDescent="0.25">
      <c r="S2044" s="2"/>
      <c r="T2044" s="95" t="s">
        <v>1945</v>
      </c>
      <c r="U2044" s="96">
        <v>900</v>
      </c>
      <c r="V2044" s="96">
        <v>860</v>
      </c>
      <c r="W2044" s="96">
        <v>810</v>
      </c>
      <c r="X2044" s="96">
        <v>770</v>
      </c>
      <c r="Y2044" s="96">
        <v>720</v>
      </c>
      <c r="Z2044" s="96">
        <v>680</v>
      </c>
      <c r="AA2044" s="96">
        <v>630</v>
      </c>
      <c r="AB2044" s="96">
        <v>540</v>
      </c>
      <c r="AC2044" s="95" t="s">
        <v>1945</v>
      </c>
      <c r="AD2044" s="96">
        <v>1400</v>
      </c>
      <c r="AE2044" s="96">
        <v>1330</v>
      </c>
      <c r="AF2044" s="96">
        <v>1260</v>
      </c>
      <c r="AG2044" s="96">
        <v>1190</v>
      </c>
      <c r="AH2044" s="96">
        <v>1120</v>
      </c>
      <c r="AI2044" s="96">
        <v>1050</v>
      </c>
      <c r="AJ2044" s="96">
        <v>980</v>
      </c>
      <c r="AK2044" s="96">
        <v>840</v>
      </c>
      <c r="AL2044" s="2"/>
      <c r="AM2044" s="95" t="s">
        <v>1945</v>
      </c>
      <c r="AN2044" s="96">
        <v>1300</v>
      </c>
      <c r="AO2044" s="96">
        <v>1240</v>
      </c>
      <c r="AP2044" s="96">
        <v>1170</v>
      </c>
      <c r="AQ2044" s="96">
        <v>1110</v>
      </c>
      <c r="AR2044" s="96">
        <v>1040</v>
      </c>
      <c r="AS2044" s="96">
        <v>980</v>
      </c>
      <c r="AT2044" s="96">
        <v>910</v>
      </c>
      <c r="AU2044" s="96">
        <v>780</v>
      </c>
      <c r="AW2044" s="95" t="s">
        <v>1945</v>
      </c>
      <c r="AX2044" s="96">
        <v>400</v>
      </c>
      <c r="AY2044" s="96">
        <v>380</v>
      </c>
      <c r="AZ2044" s="96">
        <v>360</v>
      </c>
      <c r="BA2044" s="96">
        <v>340</v>
      </c>
      <c r="BB2044" s="96">
        <v>320</v>
      </c>
      <c r="BC2044" s="96">
        <v>300</v>
      </c>
      <c r="BD2044" s="96">
        <v>280</v>
      </c>
      <c r="BE2044" s="96">
        <v>240</v>
      </c>
      <c r="BF2044" s="95" t="s">
        <v>1945</v>
      </c>
      <c r="BG2044" s="96">
        <v>600</v>
      </c>
      <c r="BH2044" s="96">
        <v>570</v>
      </c>
      <c r="BI2044" s="96">
        <v>540</v>
      </c>
      <c r="BJ2044" s="96">
        <v>510</v>
      </c>
      <c r="BK2044" s="96">
        <v>480</v>
      </c>
      <c r="BL2044" s="96">
        <v>450</v>
      </c>
      <c r="BM2044" s="96">
        <v>420</v>
      </c>
      <c r="BN2044" s="96">
        <v>360</v>
      </c>
      <c r="CH2044" s="2">
        <v>67716</v>
      </c>
      <c r="CI2044" s="2" t="s">
        <v>124</v>
      </c>
      <c r="CP2044" s="3">
        <v>64999</v>
      </c>
      <c r="CQ2044" s="3" t="s">
        <v>29389</v>
      </c>
      <c r="CR2044" s="3" t="s">
        <v>126</v>
      </c>
    </row>
    <row r="2045" spans="19:96" x14ac:dyDescent="0.25">
      <c r="S2045" s="2"/>
      <c r="T2045" s="95" t="s">
        <v>1946</v>
      </c>
      <c r="U2045" s="96">
        <v>1500</v>
      </c>
      <c r="V2045" s="96">
        <v>1430</v>
      </c>
      <c r="W2045" s="96">
        <v>1350</v>
      </c>
      <c r="X2045" s="96">
        <v>1280</v>
      </c>
      <c r="Y2045" s="96">
        <v>1200</v>
      </c>
      <c r="Z2045" s="96">
        <v>1130</v>
      </c>
      <c r="AA2045" s="96">
        <v>1050</v>
      </c>
      <c r="AB2045" s="96">
        <v>900</v>
      </c>
      <c r="AC2045" s="95" t="s">
        <v>1946</v>
      </c>
      <c r="AD2045" s="96">
        <v>2400</v>
      </c>
      <c r="AE2045" s="96">
        <v>2280</v>
      </c>
      <c r="AF2045" s="96">
        <v>2160</v>
      </c>
      <c r="AG2045" s="96">
        <v>2040</v>
      </c>
      <c r="AH2045" s="96">
        <v>1920</v>
      </c>
      <c r="AI2045" s="96">
        <v>1800</v>
      </c>
      <c r="AJ2045" s="96">
        <v>1680</v>
      </c>
      <c r="AK2045" s="96">
        <v>1440</v>
      </c>
      <c r="AL2045" s="2"/>
      <c r="AM2045" s="95" t="s">
        <v>1946</v>
      </c>
      <c r="AN2045" s="96">
        <v>2200</v>
      </c>
      <c r="AO2045" s="96">
        <v>2090</v>
      </c>
      <c r="AP2045" s="96">
        <v>1980</v>
      </c>
      <c r="AQ2045" s="96">
        <v>1870</v>
      </c>
      <c r="AR2045" s="96">
        <v>1760</v>
      </c>
      <c r="AS2045" s="96">
        <v>1650</v>
      </c>
      <c r="AT2045" s="96">
        <v>1540</v>
      </c>
      <c r="AU2045" s="96">
        <v>1320</v>
      </c>
      <c r="AW2045" s="95" t="s">
        <v>1946</v>
      </c>
      <c r="AX2045" s="96">
        <v>700</v>
      </c>
      <c r="AY2045" s="96">
        <v>670</v>
      </c>
      <c r="AZ2045" s="96">
        <v>630</v>
      </c>
      <c r="BA2045" s="96">
        <v>600</v>
      </c>
      <c r="BB2045" s="96">
        <v>560</v>
      </c>
      <c r="BC2045" s="96">
        <v>530</v>
      </c>
      <c r="BD2045" s="96">
        <v>490</v>
      </c>
      <c r="BE2045" s="96">
        <v>420</v>
      </c>
      <c r="BF2045" s="95" t="s">
        <v>1946</v>
      </c>
      <c r="BG2045" s="96">
        <v>1000</v>
      </c>
      <c r="BH2045" s="96">
        <v>950</v>
      </c>
      <c r="BI2045" s="96">
        <v>900</v>
      </c>
      <c r="BJ2045" s="96">
        <v>850</v>
      </c>
      <c r="BK2045" s="96">
        <v>800</v>
      </c>
      <c r="BL2045" s="96">
        <v>750</v>
      </c>
      <c r="BM2045" s="96">
        <v>700</v>
      </c>
      <c r="BN2045" s="96">
        <v>600</v>
      </c>
      <c r="CH2045" s="2">
        <v>67717</v>
      </c>
      <c r="CI2045" s="2" t="s">
        <v>126</v>
      </c>
      <c r="CP2045" s="3">
        <v>65000</v>
      </c>
      <c r="CQ2045" s="3" t="s">
        <v>34596</v>
      </c>
      <c r="CR2045" s="3" t="s">
        <v>126</v>
      </c>
    </row>
    <row r="2046" spans="19:96" x14ac:dyDescent="0.25">
      <c r="S2046" s="2"/>
      <c r="T2046" s="95" t="s">
        <v>1947</v>
      </c>
      <c r="U2046" s="96">
        <v>700</v>
      </c>
      <c r="V2046" s="96">
        <v>670</v>
      </c>
      <c r="W2046" s="96">
        <v>630</v>
      </c>
      <c r="X2046" s="96">
        <v>600</v>
      </c>
      <c r="Y2046" s="96">
        <v>560</v>
      </c>
      <c r="Z2046" s="96">
        <v>530</v>
      </c>
      <c r="AA2046" s="96">
        <v>490</v>
      </c>
      <c r="AB2046" s="96">
        <v>420</v>
      </c>
      <c r="AC2046" s="95" t="s">
        <v>1947</v>
      </c>
      <c r="AD2046" s="96">
        <v>1100</v>
      </c>
      <c r="AE2046" s="96">
        <v>1050</v>
      </c>
      <c r="AF2046" s="96">
        <v>990</v>
      </c>
      <c r="AG2046" s="96">
        <v>940</v>
      </c>
      <c r="AH2046" s="96">
        <v>880</v>
      </c>
      <c r="AI2046" s="96">
        <v>830</v>
      </c>
      <c r="AJ2046" s="96">
        <v>770</v>
      </c>
      <c r="AK2046" s="96">
        <v>660</v>
      </c>
      <c r="AL2046" s="2"/>
      <c r="AM2046" s="95" t="s">
        <v>1947</v>
      </c>
      <c r="AN2046" s="96">
        <v>1000</v>
      </c>
      <c r="AO2046" s="96">
        <v>950</v>
      </c>
      <c r="AP2046" s="96">
        <v>900</v>
      </c>
      <c r="AQ2046" s="96">
        <v>850</v>
      </c>
      <c r="AR2046" s="96">
        <v>800</v>
      </c>
      <c r="AS2046" s="96">
        <v>750</v>
      </c>
      <c r="AT2046" s="96">
        <v>700</v>
      </c>
      <c r="AU2046" s="96">
        <v>600</v>
      </c>
      <c r="AW2046" s="95" t="s">
        <v>1947</v>
      </c>
      <c r="AX2046" s="96">
        <v>300</v>
      </c>
      <c r="AY2046" s="96">
        <v>290</v>
      </c>
      <c r="AZ2046" s="96">
        <v>270</v>
      </c>
      <c r="BA2046" s="96">
        <v>260</v>
      </c>
      <c r="BB2046" s="96">
        <v>240</v>
      </c>
      <c r="BC2046" s="96">
        <v>230</v>
      </c>
      <c r="BD2046" s="96">
        <v>210</v>
      </c>
      <c r="BE2046" s="96">
        <v>180</v>
      </c>
      <c r="BF2046" s="95" t="s">
        <v>1947</v>
      </c>
      <c r="BG2046" s="96">
        <v>500</v>
      </c>
      <c r="BH2046" s="96">
        <v>480</v>
      </c>
      <c r="BI2046" s="96">
        <v>450</v>
      </c>
      <c r="BJ2046" s="96">
        <v>430</v>
      </c>
      <c r="BK2046" s="96">
        <v>400</v>
      </c>
      <c r="BL2046" s="96">
        <v>380</v>
      </c>
      <c r="BM2046" s="96">
        <v>350</v>
      </c>
      <c r="BN2046" s="96">
        <v>300</v>
      </c>
      <c r="CH2046" s="2">
        <v>67718</v>
      </c>
      <c r="CI2046" s="2" t="s">
        <v>124</v>
      </c>
      <c r="CP2046" s="3">
        <v>65001</v>
      </c>
      <c r="CQ2046" s="3" t="s">
        <v>34597</v>
      </c>
      <c r="CR2046" s="3" t="s">
        <v>126</v>
      </c>
    </row>
    <row r="2047" spans="19:96" x14ac:dyDescent="0.25">
      <c r="S2047" s="2"/>
      <c r="T2047" s="95" t="s">
        <v>1948</v>
      </c>
      <c r="U2047" s="96">
        <v>1800</v>
      </c>
      <c r="V2047" s="96">
        <v>1710</v>
      </c>
      <c r="W2047" s="96">
        <v>1620</v>
      </c>
      <c r="X2047" s="96">
        <v>1530</v>
      </c>
      <c r="Y2047" s="96">
        <v>1440</v>
      </c>
      <c r="Z2047" s="96">
        <v>1350</v>
      </c>
      <c r="AA2047" s="96">
        <v>1260</v>
      </c>
      <c r="AB2047" s="96">
        <v>1080</v>
      </c>
      <c r="AC2047" s="95" t="s">
        <v>1948</v>
      </c>
      <c r="AD2047" s="96">
        <v>2900</v>
      </c>
      <c r="AE2047" s="96">
        <v>2760</v>
      </c>
      <c r="AF2047" s="96">
        <v>2610</v>
      </c>
      <c r="AG2047" s="96">
        <v>2470</v>
      </c>
      <c r="AH2047" s="96">
        <v>2320</v>
      </c>
      <c r="AI2047" s="96">
        <v>2180</v>
      </c>
      <c r="AJ2047" s="96">
        <v>2030</v>
      </c>
      <c r="AK2047" s="96">
        <v>1740</v>
      </c>
      <c r="AL2047" s="2"/>
      <c r="AM2047" s="95" t="s">
        <v>1948</v>
      </c>
      <c r="AN2047" s="96">
        <v>2700</v>
      </c>
      <c r="AO2047" s="96">
        <v>2570</v>
      </c>
      <c r="AP2047" s="96">
        <v>2430</v>
      </c>
      <c r="AQ2047" s="96">
        <v>2300</v>
      </c>
      <c r="AR2047" s="96">
        <v>2160</v>
      </c>
      <c r="AS2047" s="96">
        <v>2030</v>
      </c>
      <c r="AT2047" s="96">
        <v>1890</v>
      </c>
      <c r="AU2047" s="96">
        <v>1620</v>
      </c>
      <c r="AW2047" s="95" t="s">
        <v>1948</v>
      </c>
      <c r="AX2047" s="96">
        <v>900</v>
      </c>
      <c r="AY2047" s="96">
        <v>860</v>
      </c>
      <c r="AZ2047" s="96">
        <v>810</v>
      </c>
      <c r="BA2047" s="96">
        <v>770</v>
      </c>
      <c r="BB2047" s="96">
        <v>720</v>
      </c>
      <c r="BC2047" s="96">
        <v>680</v>
      </c>
      <c r="BD2047" s="96">
        <v>630</v>
      </c>
      <c r="BE2047" s="96">
        <v>540</v>
      </c>
      <c r="BF2047" s="95" t="s">
        <v>1948</v>
      </c>
      <c r="BG2047" s="96">
        <v>1200</v>
      </c>
      <c r="BH2047" s="96">
        <v>1140</v>
      </c>
      <c r="BI2047" s="96">
        <v>1080</v>
      </c>
      <c r="BJ2047" s="96">
        <v>1020</v>
      </c>
      <c r="BK2047" s="96">
        <v>960</v>
      </c>
      <c r="BL2047" s="96">
        <v>900</v>
      </c>
      <c r="BM2047" s="96">
        <v>840</v>
      </c>
      <c r="BN2047" s="96">
        <v>720</v>
      </c>
      <c r="CH2047" s="2">
        <v>67719</v>
      </c>
      <c r="CI2047" s="2" t="s">
        <v>124</v>
      </c>
      <c r="CP2047" s="3">
        <v>65004</v>
      </c>
      <c r="CQ2047" s="3" t="s">
        <v>24704</v>
      </c>
      <c r="CR2047" s="3" t="s">
        <v>124</v>
      </c>
    </row>
    <row r="2048" spans="19:96" x14ac:dyDescent="0.25">
      <c r="S2048" s="2"/>
      <c r="T2048" s="95" t="s">
        <v>30926</v>
      </c>
      <c r="U2048" s="96">
        <v>1000</v>
      </c>
      <c r="V2048" s="96">
        <v>950</v>
      </c>
      <c r="W2048" s="96">
        <v>900</v>
      </c>
      <c r="X2048" s="96">
        <v>850</v>
      </c>
      <c r="Y2048" s="96">
        <v>800</v>
      </c>
      <c r="Z2048" s="96">
        <v>750</v>
      </c>
      <c r="AA2048" s="96">
        <v>700</v>
      </c>
      <c r="AB2048" s="96">
        <v>600</v>
      </c>
      <c r="AC2048" s="95" t="s">
        <v>30926</v>
      </c>
      <c r="AD2048" s="96">
        <v>1600</v>
      </c>
      <c r="AE2048" s="96">
        <v>1520</v>
      </c>
      <c r="AF2048" s="96">
        <v>1440</v>
      </c>
      <c r="AG2048" s="96">
        <v>1360</v>
      </c>
      <c r="AH2048" s="96">
        <v>1280</v>
      </c>
      <c r="AI2048" s="96">
        <v>1200</v>
      </c>
      <c r="AJ2048" s="96">
        <v>1120</v>
      </c>
      <c r="AK2048" s="96">
        <v>960</v>
      </c>
      <c r="AL2048" s="2"/>
      <c r="AM2048" s="95" t="s">
        <v>30926</v>
      </c>
      <c r="AN2048" s="96">
        <v>1500</v>
      </c>
      <c r="AO2048" s="96">
        <v>1430</v>
      </c>
      <c r="AP2048" s="96">
        <v>1350</v>
      </c>
      <c r="AQ2048" s="96">
        <v>1280</v>
      </c>
      <c r="AR2048" s="96">
        <v>1200</v>
      </c>
      <c r="AS2048" s="96">
        <v>1130</v>
      </c>
      <c r="AT2048" s="96">
        <v>1050</v>
      </c>
      <c r="AU2048" s="96">
        <v>900</v>
      </c>
      <c r="AW2048" s="95" t="s">
        <v>30926</v>
      </c>
      <c r="AX2048" s="96">
        <v>500</v>
      </c>
      <c r="AY2048" s="96">
        <v>480</v>
      </c>
      <c r="AZ2048" s="96">
        <v>450</v>
      </c>
      <c r="BA2048" s="96">
        <v>430</v>
      </c>
      <c r="BB2048" s="96">
        <v>400</v>
      </c>
      <c r="BC2048" s="96">
        <v>380</v>
      </c>
      <c r="BD2048" s="96">
        <v>350</v>
      </c>
      <c r="BE2048" s="96">
        <v>300</v>
      </c>
      <c r="BF2048" s="95" t="s">
        <v>30926</v>
      </c>
      <c r="BG2048" s="96">
        <v>700</v>
      </c>
      <c r="BH2048" s="96">
        <v>670</v>
      </c>
      <c r="BI2048" s="96">
        <v>630</v>
      </c>
      <c r="BJ2048" s="96">
        <v>600</v>
      </c>
      <c r="BK2048" s="96">
        <v>560</v>
      </c>
      <c r="BL2048" s="96">
        <v>530</v>
      </c>
      <c r="BM2048" s="96">
        <v>490</v>
      </c>
      <c r="BN2048" s="96">
        <v>420</v>
      </c>
      <c r="CH2048" s="2">
        <v>67720</v>
      </c>
      <c r="CI2048" s="2" t="s">
        <v>124</v>
      </c>
      <c r="CP2048" s="3">
        <v>65005</v>
      </c>
      <c r="CQ2048" s="3" t="s">
        <v>24706</v>
      </c>
      <c r="CR2048" s="3" t="s">
        <v>124</v>
      </c>
    </row>
    <row r="2049" spans="19:96" x14ac:dyDescent="0.25">
      <c r="S2049" s="2"/>
      <c r="T2049" s="95" t="s">
        <v>30927</v>
      </c>
      <c r="U2049" s="96">
        <v>900</v>
      </c>
      <c r="V2049" s="96">
        <v>860</v>
      </c>
      <c r="W2049" s="96">
        <v>810</v>
      </c>
      <c r="X2049" s="96">
        <v>770</v>
      </c>
      <c r="Y2049" s="96">
        <v>720</v>
      </c>
      <c r="Z2049" s="96">
        <v>680</v>
      </c>
      <c r="AA2049" s="96">
        <v>630</v>
      </c>
      <c r="AB2049" s="96">
        <v>540</v>
      </c>
      <c r="AC2049" s="95" t="s">
        <v>30927</v>
      </c>
      <c r="AD2049" s="96">
        <v>1400</v>
      </c>
      <c r="AE2049" s="96">
        <v>1330</v>
      </c>
      <c r="AF2049" s="96">
        <v>1260</v>
      </c>
      <c r="AG2049" s="96">
        <v>1190</v>
      </c>
      <c r="AH2049" s="96">
        <v>1120</v>
      </c>
      <c r="AI2049" s="96">
        <v>1050</v>
      </c>
      <c r="AJ2049" s="96">
        <v>980</v>
      </c>
      <c r="AK2049" s="96">
        <v>840</v>
      </c>
      <c r="AL2049" s="2"/>
      <c r="AM2049" s="95" t="s">
        <v>30927</v>
      </c>
      <c r="AN2049" s="96">
        <v>1400</v>
      </c>
      <c r="AO2049" s="96">
        <v>1330</v>
      </c>
      <c r="AP2049" s="96">
        <v>1260</v>
      </c>
      <c r="AQ2049" s="96">
        <v>1190</v>
      </c>
      <c r="AR2049" s="96">
        <v>1120</v>
      </c>
      <c r="AS2049" s="96">
        <v>1050</v>
      </c>
      <c r="AT2049" s="96">
        <v>980</v>
      </c>
      <c r="AU2049" s="96">
        <v>840</v>
      </c>
      <c r="AW2049" s="95" t="s">
        <v>30927</v>
      </c>
      <c r="AX2049" s="96">
        <v>500</v>
      </c>
      <c r="AY2049" s="96">
        <v>480</v>
      </c>
      <c r="AZ2049" s="96">
        <v>450</v>
      </c>
      <c r="BA2049" s="96">
        <v>430</v>
      </c>
      <c r="BB2049" s="96">
        <v>400</v>
      </c>
      <c r="BC2049" s="96">
        <v>380</v>
      </c>
      <c r="BD2049" s="96">
        <v>350</v>
      </c>
      <c r="BE2049" s="96">
        <v>300</v>
      </c>
      <c r="BF2049" s="95" t="s">
        <v>30927</v>
      </c>
      <c r="BG2049" s="96">
        <v>600</v>
      </c>
      <c r="BH2049" s="96">
        <v>570</v>
      </c>
      <c r="BI2049" s="96">
        <v>540</v>
      </c>
      <c r="BJ2049" s="96">
        <v>510</v>
      </c>
      <c r="BK2049" s="96">
        <v>480</v>
      </c>
      <c r="BL2049" s="96">
        <v>450</v>
      </c>
      <c r="BM2049" s="96">
        <v>420</v>
      </c>
      <c r="BN2049" s="96">
        <v>360</v>
      </c>
      <c r="CH2049" s="2">
        <v>67721</v>
      </c>
      <c r="CI2049" s="2" t="s">
        <v>124</v>
      </c>
      <c r="CP2049" s="3">
        <v>65006</v>
      </c>
      <c r="CQ2049" s="3" t="s">
        <v>26465</v>
      </c>
      <c r="CR2049" s="3" t="s">
        <v>124</v>
      </c>
    </row>
    <row r="2050" spans="19:96" x14ac:dyDescent="0.25">
      <c r="S2050" s="2"/>
      <c r="T2050" s="95" t="s">
        <v>1949</v>
      </c>
      <c r="U2050" s="96">
        <v>800</v>
      </c>
      <c r="V2050" s="96">
        <v>760</v>
      </c>
      <c r="W2050" s="96">
        <v>720</v>
      </c>
      <c r="X2050" s="96">
        <v>680</v>
      </c>
      <c r="Y2050" s="96">
        <v>640</v>
      </c>
      <c r="Z2050" s="96">
        <v>600</v>
      </c>
      <c r="AA2050" s="96">
        <v>560</v>
      </c>
      <c r="AB2050" s="96">
        <v>480</v>
      </c>
      <c r="AC2050" s="95" t="s">
        <v>1949</v>
      </c>
      <c r="AD2050" s="96">
        <v>1300</v>
      </c>
      <c r="AE2050" s="96">
        <v>1240</v>
      </c>
      <c r="AF2050" s="96">
        <v>1170</v>
      </c>
      <c r="AG2050" s="96">
        <v>1110</v>
      </c>
      <c r="AH2050" s="96">
        <v>1040</v>
      </c>
      <c r="AI2050" s="96">
        <v>980</v>
      </c>
      <c r="AJ2050" s="96">
        <v>910</v>
      </c>
      <c r="AK2050" s="96">
        <v>780</v>
      </c>
      <c r="AL2050" s="2"/>
      <c r="AM2050" s="95" t="s">
        <v>1949</v>
      </c>
      <c r="AN2050" s="96">
        <v>1300</v>
      </c>
      <c r="AO2050" s="96">
        <v>1240</v>
      </c>
      <c r="AP2050" s="96">
        <v>1170</v>
      </c>
      <c r="AQ2050" s="96">
        <v>1110</v>
      </c>
      <c r="AR2050" s="96">
        <v>1040</v>
      </c>
      <c r="AS2050" s="96">
        <v>980</v>
      </c>
      <c r="AT2050" s="96">
        <v>910</v>
      </c>
      <c r="AU2050" s="96">
        <v>780</v>
      </c>
      <c r="AW2050" s="95" t="s">
        <v>1949</v>
      </c>
      <c r="AX2050" s="96">
        <v>400</v>
      </c>
      <c r="AY2050" s="96">
        <v>380</v>
      </c>
      <c r="AZ2050" s="96">
        <v>360</v>
      </c>
      <c r="BA2050" s="96">
        <v>340</v>
      </c>
      <c r="BB2050" s="96">
        <v>320</v>
      </c>
      <c r="BC2050" s="96">
        <v>300</v>
      </c>
      <c r="BD2050" s="96">
        <v>280</v>
      </c>
      <c r="BE2050" s="96">
        <v>240</v>
      </c>
      <c r="BF2050" s="95" t="s">
        <v>1949</v>
      </c>
      <c r="BG2050" s="96">
        <v>600</v>
      </c>
      <c r="BH2050" s="96">
        <v>570</v>
      </c>
      <c r="BI2050" s="96">
        <v>540</v>
      </c>
      <c r="BJ2050" s="96">
        <v>510</v>
      </c>
      <c r="BK2050" s="96">
        <v>480</v>
      </c>
      <c r="BL2050" s="96">
        <v>450</v>
      </c>
      <c r="BM2050" s="96">
        <v>420</v>
      </c>
      <c r="BN2050" s="96">
        <v>360</v>
      </c>
      <c r="CH2050" s="2">
        <v>67722</v>
      </c>
      <c r="CI2050" s="2" t="s">
        <v>126</v>
      </c>
      <c r="CP2050" s="3">
        <v>65007</v>
      </c>
      <c r="CQ2050" s="3" t="s">
        <v>24705</v>
      </c>
      <c r="CR2050" s="3" t="s">
        <v>126</v>
      </c>
    </row>
    <row r="2051" spans="19:96" x14ac:dyDescent="0.25">
      <c r="S2051" s="2"/>
      <c r="T2051" s="95" t="s">
        <v>1950</v>
      </c>
      <c r="U2051" s="96">
        <v>800</v>
      </c>
      <c r="V2051" s="96">
        <v>760</v>
      </c>
      <c r="W2051" s="96">
        <v>720</v>
      </c>
      <c r="X2051" s="96">
        <v>680</v>
      </c>
      <c r="Y2051" s="96">
        <v>640</v>
      </c>
      <c r="Z2051" s="96">
        <v>600</v>
      </c>
      <c r="AA2051" s="96">
        <v>560</v>
      </c>
      <c r="AB2051" s="96">
        <v>480</v>
      </c>
      <c r="AC2051" s="95" t="s">
        <v>1950</v>
      </c>
      <c r="AD2051" s="96">
        <v>1300</v>
      </c>
      <c r="AE2051" s="96">
        <v>1240</v>
      </c>
      <c r="AF2051" s="96">
        <v>1170</v>
      </c>
      <c r="AG2051" s="96">
        <v>1110</v>
      </c>
      <c r="AH2051" s="96">
        <v>1040</v>
      </c>
      <c r="AI2051" s="96">
        <v>980</v>
      </c>
      <c r="AJ2051" s="96">
        <v>910</v>
      </c>
      <c r="AK2051" s="96">
        <v>780</v>
      </c>
      <c r="AL2051" s="2"/>
      <c r="AM2051" s="95" t="s">
        <v>1950</v>
      </c>
      <c r="AN2051" s="96">
        <v>1200</v>
      </c>
      <c r="AO2051" s="96">
        <v>1140</v>
      </c>
      <c r="AP2051" s="96">
        <v>1080</v>
      </c>
      <c r="AQ2051" s="96">
        <v>1020</v>
      </c>
      <c r="AR2051" s="96">
        <v>960</v>
      </c>
      <c r="AS2051" s="96">
        <v>900</v>
      </c>
      <c r="AT2051" s="96">
        <v>840</v>
      </c>
      <c r="AU2051" s="96">
        <v>720</v>
      </c>
      <c r="AW2051" s="95" t="s">
        <v>1950</v>
      </c>
      <c r="AX2051" s="96">
        <v>400</v>
      </c>
      <c r="AY2051" s="96">
        <v>380</v>
      </c>
      <c r="AZ2051" s="96">
        <v>360</v>
      </c>
      <c r="BA2051" s="96">
        <v>340</v>
      </c>
      <c r="BB2051" s="96">
        <v>320</v>
      </c>
      <c r="BC2051" s="96">
        <v>300</v>
      </c>
      <c r="BD2051" s="96">
        <v>280</v>
      </c>
      <c r="BE2051" s="96">
        <v>240</v>
      </c>
      <c r="BF2051" s="95" t="s">
        <v>1950</v>
      </c>
      <c r="BG2051" s="96">
        <v>500</v>
      </c>
      <c r="BH2051" s="96">
        <v>480</v>
      </c>
      <c r="BI2051" s="96">
        <v>450</v>
      </c>
      <c r="BJ2051" s="96">
        <v>430</v>
      </c>
      <c r="BK2051" s="96">
        <v>400</v>
      </c>
      <c r="BL2051" s="96">
        <v>380</v>
      </c>
      <c r="BM2051" s="96">
        <v>350</v>
      </c>
      <c r="BN2051" s="96">
        <v>300</v>
      </c>
      <c r="CH2051" s="2">
        <v>67723</v>
      </c>
      <c r="CI2051" s="2" t="s">
        <v>124</v>
      </c>
      <c r="CP2051" s="3">
        <v>65008</v>
      </c>
      <c r="CQ2051" s="3" t="s">
        <v>34598</v>
      </c>
      <c r="CR2051" s="3" t="s">
        <v>126</v>
      </c>
    </row>
    <row r="2052" spans="19:96" x14ac:dyDescent="0.25">
      <c r="S2052" s="2"/>
      <c r="T2052" s="95" t="s">
        <v>1951</v>
      </c>
      <c r="U2052" s="96">
        <v>900</v>
      </c>
      <c r="V2052" s="96">
        <v>860</v>
      </c>
      <c r="W2052" s="96">
        <v>810</v>
      </c>
      <c r="X2052" s="96">
        <v>770</v>
      </c>
      <c r="Y2052" s="96">
        <v>720</v>
      </c>
      <c r="Z2052" s="96">
        <v>680</v>
      </c>
      <c r="AA2052" s="96">
        <v>630</v>
      </c>
      <c r="AB2052" s="96">
        <v>540</v>
      </c>
      <c r="AC2052" s="95" t="s">
        <v>1951</v>
      </c>
      <c r="AD2052" s="96">
        <v>1400</v>
      </c>
      <c r="AE2052" s="96">
        <v>1330</v>
      </c>
      <c r="AF2052" s="96">
        <v>1260</v>
      </c>
      <c r="AG2052" s="96">
        <v>1190</v>
      </c>
      <c r="AH2052" s="96">
        <v>1120</v>
      </c>
      <c r="AI2052" s="96">
        <v>1050</v>
      </c>
      <c r="AJ2052" s="96">
        <v>980</v>
      </c>
      <c r="AK2052" s="96">
        <v>840</v>
      </c>
      <c r="AL2052" s="2"/>
      <c r="AM2052" s="95" t="s">
        <v>1951</v>
      </c>
      <c r="AN2052" s="96">
        <v>1400</v>
      </c>
      <c r="AO2052" s="96">
        <v>1330</v>
      </c>
      <c r="AP2052" s="96">
        <v>1260</v>
      </c>
      <c r="AQ2052" s="96">
        <v>1190</v>
      </c>
      <c r="AR2052" s="96">
        <v>1120</v>
      </c>
      <c r="AS2052" s="96">
        <v>1050</v>
      </c>
      <c r="AT2052" s="96">
        <v>980</v>
      </c>
      <c r="AU2052" s="96">
        <v>840</v>
      </c>
      <c r="AW2052" s="95" t="s">
        <v>1951</v>
      </c>
      <c r="AX2052" s="96">
        <v>500</v>
      </c>
      <c r="AY2052" s="96">
        <v>480</v>
      </c>
      <c r="AZ2052" s="96">
        <v>450</v>
      </c>
      <c r="BA2052" s="96">
        <v>430</v>
      </c>
      <c r="BB2052" s="96">
        <v>400</v>
      </c>
      <c r="BC2052" s="96">
        <v>380</v>
      </c>
      <c r="BD2052" s="96">
        <v>350</v>
      </c>
      <c r="BE2052" s="96">
        <v>300</v>
      </c>
      <c r="BF2052" s="95" t="s">
        <v>1951</v>
      </c>
      <c r="BG2052" s="96">
        <v>600</v>
      </c>
      <c r="BH2052" s="96">
        <v>570</v>
      </c>
      <c r="BI2052" s="96">
        <v>540</v>
      </c>
      <c r="BJ2052" s="96">
        <v>510</v>
      </c>
      <c r="BK2052" s="96">
        <v>480</v>
      </c>
      <c r="BL2052" s="96">
        <v>450</v>
      </c>
      <c r="BM2052" s="96">
        <v>420</v>
      </c>
      <c r="BN2052" s="96">
        <v>360</v>
      </c>
      <c r="CH2052" s="2">
        <v>67724</v>
      </c>
      <c r="CI2052" s="2" t="s">
        <v>126</v>
      </c>
      <c r="CP2052" s="3">
        <v>65009</v>
      </c>
      <c r="CQ2052" s="3" t="s">
        <v>29390</v>
      </c>
      <c r="CR2052" s="3" t="s">
        <v>126</v>
      </c>
    </row>
    <row r="2053" spans="19:96" x14ac:dyDescent="0.25">
      <c r="S2053" s="2"/>
      <c r="T2053" s="95" t="s">
        <v>1952</v>
      </c>
      <c r="U2053" s="96">
        <v>2200</v>
      </c>
      <c r="V2053" s="96">
        <v>2090</v>
      </c>
      <c r="W2053" s="96">
        <v>1980</v>
      </c>
      <c r="X2053" s="96">
        <v>1870</v>
      </c>
      <c r="Y2053" s="96">
        <v>1760</v>
      </c>
      <c r="Z2053" s="96">
        <v>1650</v>
      </c>
      <c r="AA2053" s="96">
        <v>1540</v>
      </c>
      <c r="AB2053" s="96">
        <v>1320</v>
      </c>
      <c r="AC2053" s="95" t="s">
        <v>1952</v>
      </c>
      <c r="AD2053" s="96">
        <v>3500</v>
      </c>
      <c r="AE2053" s="96">
        <v>3330</v>
      </c>
      <c r="AF2053" s="96">
        <v>3150</v>
      </c>
      <c r="AG2053" s="96">
        <v>2980</v>
      </c>
      <c r="AH2053" s="96">
        <v>2800</v>
      </c>
      <c r="AI2053" s="96">
        <v>2630</v>
      </c>
      <c r="AJ2053" s="96">
        <v>2450</v>
      </c>
      <c r="AK2053" s="96">
        <v>2100</v>
      </c>
      <c r="AL2053" s="2"/>
      <c r="AM2053" s="95" t="s">
        <v>1952</v>
      </c>
      <c r="AN2053" s="96">
        <v>3200</v>
      </c>
      <c r="AO2053" s="96">
        <v>3040</v>
      </c>
      <c r="AP2053" s="96">
        <v>2880</v>
      </c>
      <c r="AQ2053" s="96">
        <v>2720</v>
      </c>
      <c r="AR2053" s="96">
        <v>2560</v>
      </c>
      <c r="AS2053" s="96">
        <v>2400</v>
      </c>
      <c r="AT2053" s="96">
        <v>2240</v>
      </c>
      <c r="AU2053" s="96">
        <v>1920</v>
      </c>
      <c r="AW2053" s="95" t="s">
        <v>1952</v>
      </c>
      <c r="AX2053" s="96">
        <v>1100</v>
      </c>
      <c r="AY2053" s="96">
        <v>1050</v>
      </c>
      <c r="AZ2053" s="96">
        <v>990</v>
      </c>
      <c r="BA2053" s="96">
        <v>940</v>
      </c>
      <c r="BB2053" s="96">
        <v>880</v>
      </c>
      <c r="BC2053" s="96">
        <v>830</v>
      </c>
      <c r="BD2053" s="96">
        <v>770</v>
      </c>
      <c r="BE2053" s="96">
        <v>660</v>
      </c>
      <c r="BF2053" s="95" t="s">
        <v>1952</v>
      </c>
      <c r="BG2053" s="96">
        <v>1400</v>
      </c>
      <c r="BH2053" s="96">
        <v>1330</v>
      </c>
      <c r="BI2053" s="96">
        <v>1260</v>
      </c>
      <c r="BJ2053" s="96">
        <v>1190</v>
      </c>
      <c r="BK2053" s="96">
        <v>1120</v>
      </c>
      <c r="BL2053" s="96">
        <v>1050</v>
      </c>
      <c r="BM2053" s="96">
        <v>980</v>
      </c>
      <c r="BN2053" s="96">
        <v>840</v>
      </c>
      <c r="CH2053" s="2">
        <v>67725</v>
      </c>
      <c r="CI2053" s="2" t="s">
        <v>122</v>
      </c>
      <c r="CP2053" s="3">
        <v>65010</v>
      </c>
      <c r="CQ2053" s="3" t="s">
        <v>14010</v>
      </c>
      <c r="CR2053" s="3" t="s">
        <v>124</v>
      </c>
    </row>
    <row r="2054" spans="19:96" x14ac:dyDescent="0.25">
      <c r="S2054" s="2"/>
      <c r="T2054" s="95" t="s">
        <v>1953</v>
      </c>
      <c r="U2054" s="96">
        <v>1200</v>
      </c>
      <c r="V2054" s="96">
        <v>1140</v>
      </c>
      <c r="W2054" s="96">
        <v>1080</v>
      </c>
      <c r="X2054" s="96">
        <v>1020</v>
      </c>
      <c r="Y2054" s="96">
        <v>960</v>
      </c>
      <c r="Z2054" s="96">
        <v>900</v>
      </c>
      <c r="AA2054" s="96">
        <v>840</v>
      </c>
      <c r="AB2054" s="96">
        <v>720</v>
      </c>
      <c r="AC2054" s="95" t="s">
        <v>1953</v>
      </c>
      <c r="AD2054" s="96">
        <v>1900</v>
      </c>
      <c r="AE2054" s="96">
        <v>1810</v>
      </c>
      <c r="AF2054" s="96">
        <v>1710</v>
      </c>
      <c r="AG2054" s="96">
        <v>1620</v>
      </c>
      <c r="AH2054" s="96">
        <v>1520</v>
      </c>
      <c r="AI2054" s="96">
        <v>1430</v>
      </c>
      <c r="AJ2054" s="96">
        <v>1330</v>
      </c>
      <c r="AK2054" s="96">
        <v>1140</v>
      </c>
      <c r="AL2054" s="2"/>
      <c r="AM2054" s="95" t="s">
        <v>1953</v>
      </c>
      <c r="AN2054" s="96">
        <v>1700</v>
      </c>
      <c r="AO2054" s="96">
        <v>1620</v>
      </c>
      <c r="AP2054" s="96">
        <v>1530</v>
      </c>
      <c r="AQ2054" s="96">
        <v>1450</v>
      </c>
      <c r="AR2054" s="96">
        <v>1360</v>
      </c>
      <c r="AS2054" s="96">
        <v>1280</v>
      </c>
      <c r="AT2054" s="96">
        <v>1190</v>
      </c>
      <c r="AU2054" s="96">
        <v>1020</v>
      </c>
      <c r="AW2054" s="95" t="s">
        <v>1953</v>
      </c>
      <c r="AX2054" s="96">
        <v>600</v>
      </c>
      <c r="AY2054" s="96">
        <v>570</v>
      </c>
      <c r="AZ2054" s="96">
        <v>540</v>
      </c>
      <c r="BA2054" s="96">
        <v>510</v>
      </c>
      <c r="BB2054" s="96">
        <v>480</v>
      </c>
      <c r="BC2054" s="96">
        <v>450</v>
      </c>
      <c r="BD2054" s="96">
        <v>420</v>
      </c>
      <c r="BE2054" s="96">
        <v>360</v>
      </c>
      <c r="BF2054" s="95" t="s">
        <v>1953</v>
      </c>
      <c r="BG2054" s="96">
        <v>800</v>
      </c>
      <c r="BH2054" s="96">
        <v>760</v>
      </c>
      <c r="BI2054" s="96">
        <v>720</v>
      </c>
      <c r="BJ2054" s="96">
        <v>680</v>
      </c>
      <c r="BK2054" s="96">
        <v>640</v>
      </c>
      <c r="BL2054" s="96">
        <v>600</v>
      </c>
      <c r="BM2054" s="96">
        <v>560</v>
      </c>
      <c r="BN2054" s="96">
        <v>480</v>
      </c>
      <c r="CH2054" s="2">
        <v>67726</v>
      </c>
      <c r="CI2054" s="2" t="s">
        <v>124</v>
      </c>
      <c r="CP2054" s="3">
        <v>65011</v>
      </c>
      <c r="CQ2054" s="3" t="s">
        <v>29391</v>
      </c>
      <c r="CR2054" s="3" t="s">
        <v>126</v>
      </c>
    </row>
    <row r="2055" spans="19:96" x14ac:dyDescent="0.25">
      <c r="S2055" s="2"/>
      <c r="T2055" s="95" t="s">
        <v>1954</v>
      </c>
      <c r="U2055" s="96">
        <v>1000</v>
      </c>
      <c r="V2055" s="96">
        <v>950</v>
      </c>
      <c r="W2055" s="96">
        <v>900</v>
      </c>
      <c r="X2055" s="96">
        <v>850</v>
      </c>
      <c r="Y2055" s="96">
        <v>800</v>
      </c>
      <c r="Z2055" s="96">
        <v>750</v>
      </c>
      <c r="AA2055" s="96">
        <v>700</v>
      </c>
      <c r="AB2055" s="96">
        <v>600</v>
      </c>
      <c r="AC2055" s="95" t="s">
        <v>1954</v>
      </c>
      <c r="AD2055" s="96">
        <v>1600</v>
      </c>
      <c r="AE2055" s="96">
        <v>1520</v>
      </c>
      <c r="AF2055" s="96">
        <v>1440</v>
      </c>
      <c r="AG2055" s="96">
        <v>1360</v>
      </c>
      <c r="AH2055" s="96">
        <v>1280</v>
      </c>
      <c r="AI2055" s="96">
        <v>1200</v>
      </c>
      <c r="AJ2055" s="96">
        <v>1120</v>
      </c>
      <c r="AK2055" s="96">
        <v>960</v>
      </c>
      <c r="AL2055" s="2"/>
      <c r="AM2055" s="95" t="s">
        <v>1954</v>
      </c>
      <c r="AN2055" s="96">
        <v>1500</v>
      </c>
      <c r="AO2055" s="96">
        <v>1430</v>
      </c>
      <c r="AP2055" s="96">
        <v>1350</v>
      </c>
      <c r="AQ2055" s="96">
        <v>1280</v>
      </c>
      <c r="AR2055" s="96">
        <v>1200</v>
      </c>
      <c r="AS2055" s="96">
        <v>1130</v>
      </c>
      <c r="AT2055" s="96">
        <v>1050</v>
      </c>
      <c r="AU2055" s="96">
        <v>900</v>
      </c>
      <c r="AW2055" s="95" t="s">
        <v>1954</v>
      </c>
      <c r="AX2055" s="96">
        <v>500</v>
      </c>
      <c r="AY2055" s="96">
        <v>480</v>
      </c>
      <c r="AZ2055" s="96">
        <v>450</v>
      </c>
      <c r="BA2055" s="96">
        <v>430</v>
      </c>
      <c r="BB2055" s="96">
        <v>400</v>
      </c>
      <c r="BC2055" s="96">
        <v>380</v>
      </c>
      <c r="BD2055" s="96">
        <v>350</v>
      </c>
      <c r="BE2055" s="96">
        <v>300</v>
      </c>
      <c r="BF2055" s="95" t="s">
        <v>1954</v>
      </c>
      <c r="BG2055" s="96">
        <v>600</v>
      </c>
      <c r="BH2055" s="96">
        <v>570</v>
      </c>
      <c r="BI2055" s="96">
        <v>540</v>
      </c>
      <c r="BJ2055" s="96">
        <v>510</v>
      </c>
      <c r="BK2055" s="96">
        <v>480</v>
      </c>
      <c r="BL2055" s="96">
        <v>450</v>
      </c>
      <c r="BM2055" s="96">
        <v>420</v>
      </c>
      <c r="BN2055" s="96">
        <v>360</v>
      </c>
      <c r="CH2055" s="2">
        <v>67727</v>
      </c>
      <c r="CI2055" s="2" t="s">
        <v>122</v>
      </c>
      <c r="CP2055" s="3">
        <v>65012</v>
      </c>
      <c r="CQ2055" s="3" t="s">
        <v>34599</v>
      </c>
      <c r="CR2055" s="3" t="s">
        <v>126</v>
      </c>
    </row>
    <row r="2056" spans="19:96" x14ac:dyDescent="0.25">
      <c r="S2056" s="2"/>
      <c r="T2056" s="95" t="s">
        <v>22231</v>
      </c>
      <c r="U2056" s="96">
        <v>2600</v>
      </c>
      <c r="V2056" s="96">
        <v>2470</v>
      </c>
      <c r="W2056" s="96">
        <v>2340</v>
      </c>
      <c r="X2056" s="96">
        <v>2210</v>
      </c>
      <c r="Y2056" s="96">
        <v>2080</v>
      </c>
      <c r="Z2056" s="96">
        <v>1950</v>
      </c>
      <c r="AA2056" s="96">
        <v>1820</v>
      </c>
      <c r="AB2056" s="96">
        <v>1560</v>
      </c>
      <c r="AC2056" s="95" t="s">
        <v>22231</v>
      </c>
      <c r="AD2056" s="96">
        <v>4200</v>
      </c>
      <c r="AE2056" s="96">
        <v>3990</v>
      </c>
      <c r="AF2056" s="96">
        <v>3780</v>
      </c>
      <c r="AG2056" s="96">
        <v>3570</v>
      </c>
      <c r="AH2056" s="96">
        <v>3360</v>
      </c>
      <c r="AI2056" s="96">
        <v>3150</v>
      </c>
      <c r="AJ2056" s="96">
        <v>2940</v>
      </c>
      <c r="AK2056" s="96">
        <v>2520</v>
      </c>
      <c r="AL2056" s="2"/>
      <c r="AM2056" s="95" t="s">
        <v>22231</v>
      </c>
      <c r="AN2056" s="96">
        <v>3900</v>
      </c>
      <c r="AO2056" s="96">
        <v>3710</v>
      </c>
      <c r="AP2056" s="96">
        <v>3510</v>
      </c>
      <c r="AQ2056" s="96">
        <v>3320</v>
      </c>
      <c r="AR2056" s="96">
        <v>3120</v>
      </c>
      <c r="AS2056" s="96">
        <v>2930</v>
      </c>
      <c r="AT2056" s="96">
        <v>2730</v>
      </c>
      <c r="AU2056" s="96">
        <v>2340</v>
      </c>
      <c r="AW2056" s="95" t="s">
        <v>22231</v>
      </c>
      <c r="AX2056" s="96">
        <v>1300</v>
      </c>
      <c r="AY2056" s="96">
        <v>1240</v>
      </c>
      <c r="AZ2056" s="96">
        <v>1170</v>
      </c>
      <c r="BA2056" s="96">
        <v>1110</v>
      </c>
      <c r="BB2056" s="96">
        <v>1040</v>
      </c>
      <c r="BC2056" s="96">
        <v>980</v>
      </c>
      <c r="BD2056" s="96">
        <v>910</v>
      </c>
      <c r="BE2056" s="96">
        <v>780</v>
      </c>
      <c r="BF2056" s="95" t="s">
        <v>22231</v>
      </c>
      <c r="BG2056" s="96">
        <v>1700</v>
      </c>
      <c r="BH2056" s="96">
        <v>1620</v>
      </c>
      <c r="BI2056" s="96">
        <v>1530</v>
      </c>
      <c r="BJ2056" s="96">
        <v>1450</v>
      </c>
      <c r="BK2056" s="96">
        <v>1360</v>
      </c>
      <c r="BL2056" s="96">
        <v>1280</v>
      </c>
      <c r="BM2056" s="96">
        <v>1190</v>
      </c>
      <c r="BN2056" s="96">
        <v>1020</v>
      </c>
      <c r="CH2056" s="2">
        <v>67728</v>
      </c>
      <c r="CI2056" s="2" t="s">
        <v>124</v>
      </c>
      <c r="CP2056" s="3">
        <v>65013</v>
      </c>
      <c r="CQ2056" s="3" t="s">
        <v>34600</v>
      </c>
      <c r="CR2056" s="3" t="s">
        <v>126</v>
      </c>
    </row>
    <row r="2057" spans="19:96" x14ac:dyDescent="0.25">
      <c r="S2057" s="2"/>
      <c r="T2057" s="95" t="s">
        <v>1955</v>
      </c>
      <c r="U2057" s="96">
        <v>900</v>
      </c>
      <c r="V2057" s="96">
        <v>860</v>
      </c>
      <c r="W2057" s="96">
        <v>810</v>
      </c>
      <c r="X2057" s="96">
        <v>770</v>
      </c>
      <c r="Y2057" s="96">
        <v>720</v>
      </c>
      <c r="Z2057" s="96">
        <v>680</v>
      </c>
      <c r="AA2057" s="96">
        <v>630</v>
      </c>
      <c r="AB2057" s="96">
        <v>540</v>
      </c>
      <c r="AC2057" s="95" t="s">
        <v>1955</v>
      </c>
      <c r="AD2057" s="96">
        <v>1400</v>
      </c>
      <c r="AE2057" s="96">
        <v>1330</v>
      </c>
      <c r="AF2057" s="96">
        <v>1260</v>
      </c>
      <c r="AG2057" s="96">
        <v>1190</v>
      </c>
      <c r="AH2057" s="96">
        <v>1120</v>
      </c>
      <c r="AI2057" s="96">
        <v>1050</v>
      </c>
      <c r="AJ2057" s="96">
        <v>980</v>
      </c>
      <c r="AK2057" s="96">
        <v>840</v>
      </c>
      <c r="AL2057" s="2"/>
      <c r="AM2057" s="95" t="s">
        <v>1955</v>
      </c>
      <c r="AN2057" s="96">
        <v>1400</v>
      </c>
      <c r="AO2057" s="96">
        <v>1330</v>
      </c>
      <c r="AP2057" s="96">
        <v>1260</v>
      </c>
      <c r="AQ2057" s="96">
        <v>1190</v>
      </c>
      <c r="AR2057" s="96">
        <v>1120</v>
      </c>
      <c r="AS2057" s="96">
        <v>1050</v>
      </c>
      <c r="AT2057" s="96">
        <v>980</v>
      </c>
      <c r="AU2057" s="96">
        <v>840</v>
      </c>
      <c r="AW2057" s="95" t="s">
        <v>1955</v>
      </c>
      <c r="AX2057" s="96">
        <v>500</v>
      </c>
      <c r="AY2057" s="96">
        <v>480</v>
      </c>
      <c r="AZ2057" s="96">
        <v>450</v>
      </c>
      <c r="BA2057" s="96">
        <v>430</v>
      </c>
      <c r="BB2057" s="96">
        <v>400</v>
      </c>
      <c r="BC2057" s="96">
        <v>380</v>
      </c>
      <c r="BD2057" s="96">
        <v>350</v>
      </c>
      <c r="BE2057" s="96">
        <v>300</v>
      </c>
      <c r="BF2057" s="95" t="s">
        <v>1955</v>
      </c>
      <c r="BG2057" s="96">
        <v>600</v>
      </c>
      <c r="BH2057" s="96">
        <v>570</v>
      </c>
      <c r="BI2057" s="96">
        <v>540</v>
      </c>
      <c r="BJ2057" s="96">
        <v>510</v>
      </c>
      <c r="BK2057" s="96">
        <v>480</v>
      </c>
      <c r="BL2057" s="96">
        <v>450</v>
      </c>
      <c r="BM2057" s="96">
        <v>420</v>
      </c>
      <c r="BN2057" s="96">
        <v>360</v>
      </c>
      <c r="CH2057" s="2">
        <v>67729</v>
      </c>
      <c r="CI2057" s="2" t="s">
        <v>124</v>
      </c>
      <c r="CP2057" s="3">
        <v>65014</v>
      </c>
      <c r="CQ2057" s="3" t="s">
        <v>26463</v>
      </c>
      <c r="CR2057" s="3" t="s">
        <v>126</v>
      </c>
    </row>
    <row r="2058" spans="19:96" x14ac:dyDescent="0.25">
      <c r="S2058" s="2"/>
      <c r="T2058" s="95" t="s">
        <v>1956</v>
      </c>
      <c r="U2058" s="96">
        <v>700</v>
      </c>
      <c r="V2058" s="96">
        <v>670</v>
      </c>
      <c r="W2058" s="96">
        <v>630</v>
      </c>
      <c r="X2058" s="96">
        <v>600</v>
      </c>
      <c r="Y2058" s="96">
        <v>560</v>
      </c>
      <c r="Z2058" s="96">
        <v>530</v>
      </c>
      <c r="AA2058" s="96">
        <v>490</v>
      </c>
      <c r="AB2058" s="96">
        <v>420</v>
      </c>
      <c r="AC2058" s="95" t="s">
        <v>1956</v>
      </c>
      <c r="AD2058" s="96">
        <v>1100</v>
      </c>
      <c r="AE2058" s="96">
        <v>1050</v>
      </c>
      <c r="AF2058" s="96">
        <v>990</v>
      </c>
      <c r="AG2058" s="96">
        <v>940</v>
      </c>
      <c r="AH2058" s="96">
        <v>880</v>
      </c>
      <c r="AI2058" s="96">
        <v>830</v>
      </c>
      <c r="AJ2058" s="96">
        <v>770</v>
      </c>
      <c r="AK2058" s="96">
        <v>660</v>
      </c>
      <c r="AL2058" s="2"/>
      <c r="AM2058" s="95" t="s">
        <v>1956</v>
      </c>
      <c r="AN2058" s="96">
        <v>1100</v>
      </c>
      <c r="AO2058" s="96">
        <v>1050</v>
      </c>
      <c r="AP2058" s="96">
        <v>990</v>
      </c>
      <c r="AQ2058" s="96">
        <v>940</v>
      </c>
      <c r="AR2058" s="96">
        <v>880</v>
      </c>
      <c r="AS2058" s="96">
        <v>830</v>
      </c>
      <c r="AT2058" s="96">
        <v>770</v>
      </c>
      <c r="AU2058" s="96">
        <v>660</v>
      </c>
      <c r="AW2058" s="95" t="s">
        <v>1956</v>
      </c>
      <c r="AX2058" s="96">
        <v>400</v>
      </c>
      <c r="AY2058" s="96">
        <v>380</v>
      </c>
      <c r="AZ2058" s="96">
        <v>360</v>
      </c>
      <c r="BA2058" s="96">
        <v>340</v>
      </c>
      <c r="BB2058" s="96">
        <v>320</v>
      </c>
      <c r="BC2058" s="96">
        <v>300</v>
      </c>
      <c r="BD2058" s="96">
        <v>280</v>
      </c>
      <c r="BE2058" s="96">
        <v>240</v>
      </c>
      <c r="BF2058" s="95" t="s">
        <v>1956</v>
      </c>
      <c r="BG2058" s="96">
        <v>500</v>
      </c>
      <c r="BH2058" s="96">
        <v>480</v>
      </c>
      <c r="BI2058" s="96">
        <v>450</v>
      </c>
      <c r="BJ2058" s="96">
        <v>430</v>
      </c>
      <c r="BK2058" s="96">
        <v>400</v>
      </c>
      <c r="BL2058" s="96">
        <v>380</v>
      </c>
      <c r="BM2058" s="96">
        <v>350</v>
      </c>
      <c r="BN2058" s="96">
        <v>300</v>
      </c>
      <c r="CH2058" s="2">
        <v>67734</v>
      </c>
      <c r="CI2058" s="2" t="s">
        <v>122</v>
      </c>
      <c r="CP2058" s="3">
        <v>65015</v>
      </c>
      <c r="CQ2058" s="3" t="s">
        <v>26464</v>
      </c>
      <c r="CR2058" s="3" t="s">
        <v>126</v>
      </c>
    </row>
    <row r="2059" spans="19:96" x14ac:dyDescent="0.25">
      <c r="S2059" s="2"/>
      <c r="T2059" s="95" t="s">
        <v>1957</v>
      </c>
      <c r="U2059" s="96">
        <v>800</v>
      </c>
      <c r="V2059" s="96">
        <v>760</v>
      </c>
      <c r="W2059" s="96">
        <v>720</v>
      </c>
      <c r="X2059" s="96">
        <v>680</v>
      </c>
      <c r="Y2059" s="96">
        <v>640</v>
      </c>
      <c r="Z2059" s="96">
        <v>600</v>
      </c>
      <c r="AA2059" s="96">
        <v>560</v>
      </c>
      <c r="AB2059" s="96">
        <v>480</v>
      </c>
      <c r="AC2059" s="95" t="s">
        <v>1957</v>
      </c>
      <c r="AD2059" s="96">
        <v>1300</v>
      </c>
      <c r="AE2059" s="96">
        <v>1240</v>
      </c>
      <c r="AF2059" s="96">
        <v>1170</v>
      </c>
      <c r="AG2059" s="96">
        <v>1110</v>
      </c>
      <c r="AH2059" s="96">
        <v>1040</v>
      </c>
      <c r="AI2059" s="96">
        <v>980</v>
      </c>
      <c r="AJ2059" s="96">
        <v>910</v>
      </c>
      <c r="AK2059" s="96">
        <v>780</v>
      </c>
      <c r="AL2059" s="2"/>
      <c r="AM2059" s="95" t="s">
        <v>1957</v>
      </c>
      <c r="AN2059" s="96">
        <v>1200</v>
      </c>
      <c r="AO2059" s="96">
        <v>1140</v>
      </c>
      <c r="AP2059" s="96">
        <v>1080</v>
      </c>
      <c r="AQ2059" s="96">
        <v>1020</v>
      </c>
      <c r="AR2059" s="96">
        <v>960</v>
      </c>
      <c r="AS2059" s="96">
        <v>900</v>
      </c>
      <c r="AT2059" s="96">
        <v>840</v>
      </c>
      <c r="AU2059" s="96">
        <v>720</v>
      </c>
      <c r="AW2059" s="95" t="s">
        <v>1957</v>
      </c>
      <c r="AX2059" s="96">
        <v>400</v>
      </c>
      <c r="AY2059" s="96">
        <v>380</v>
      </c>
      <c r="AZ2059" s="96">
        <v>360</v>
      </c>
      <c r="BA2059" s="96">
        <v>340</v>
      </c>
      <c r="BB2059" s="96">
        <v>320</v>
      </c>
      <c r="BC2059" s="96">
        <v>300</v>
      </c>
      <c r="BD2059" s="96">
        <v>280</v>
      </c>
      <c r="BE2059" s="96">
        <v>240</v>
      </c>
      <c r="BF2059" s="95" t="s">
        <v>1957</v>
      </c>
      <c r="BG2059" s="96">
        <v>500</v>
      </c>
      <c r="BH2059" s="96">
        <v>480</v>
      </c>
      <c r="BI2059" s="96">
        <v>450</v>
      </c>
      <c r="BJ2059" s="96">
        <v>430</v>
      </c>
      <c r="BK2059" s="96">
        <v>400</v>
      </c>
      <c r="BL2059" s="96">
        <v>380</v>
      </c>
      <c r="BM2059" s="96">
        <v>350</v>
      </c>
      <c r="BN2059" s="96">
        <v>300</v>
      </c>
      <c r="CH2059" s="2">
        <v>67737</v>
      </c>
      <c r="CI2059" s="2" t="s">
        <v>126</v>
      </c>
      <c r="CP2059" s="3">
        <v>65019</v>
      </c>
      <c r="CQ2059" s="3" t="s">
        <v>29392</v>
      </c>
      <c r="CR2059" s="3" t="s">
        <v>126</v>
      </c>
    </row>
    <row r="2060" spans="19:96" x14ac:dyDescent="0.25">
      <c r="S2060" s="2"/>
      <c r="T2060" s="95" t="s">
        <v>14280</v>
      </c>
      <c r="U2060" s="96">
        <v>1500</v>
      </c>
      <c r="V2060" s="96">
        <v>1430</v>
      </c>
      <c r="W2060" s="96">
        <v>1350</v>
      </c>
      <c r="X2060" s="96">
        <v>1280</v>
      </c>
      <c r="Y2060" s="96">
        <v>1200</v>
      </c>
      <c r="Z2060" s="96">
        <v>1130</v>
      </c>
      <c r="AA2060" s="96">
        <v>1050</v>
      </c>
      <c r="AB2060" s="96">
        <v>900</v>
      </c>
      <c r="AC2060" s="95" t="s">
        <v>14280</v>
      </c>
      <c r="AD2060" s="96">
        <v>2400</v>
      </c>
      <c r="AE2060" s="96">
        <v>2280</v>
      </c>
      <c r="AF2060" s="96">
        <v>2160</v>
      </c>
      <c r="AG2060" s="96">
        <v>2040</v>
      </c>
      <c r="AH2060" s="96">
        <v>1920</v>
      </c>
      <c r="AI2060" s="96">
        <v>1800</v>
      </c>
      <c r="AJ2060" s="96">
        <v>1680</v>
      </c>
      <c r="AK2060" s="96">
        <v>1440</v>
      </c>
      <c r="AL2060" s="2"/>
      <c r="AM2060" s="95" t="s">
        <v>14280</v>
      </c>
      <c r="AN2060" s="96">
        <v>2300</v>
      </c>
      <c r="AO2060" s="96">
        <v>2190</v>
      </c>
      <c r="AP2060" s="96">
        <v>2070</v>
      </c>
      <c r="AQ2060" s="96">
        <v>1960</v>
      </c>
      <c r="AR2060" s="96">
        <v>1840</v>
      </c>
      <c r="AS2060" s="96">
        <v>1730</v>
      </c>
      <c r="AT2060" s="96">
        <v>1610</v>
      </c>
      <c r="AU2060" s="96">
        <v>1380</v>
      </c>
      <c r="AW2060" s="95" t="s">
        <v>14280</v>
      </c>
      <c r="AX2060" s="96">
        <v>800</v>
      </c>
      <c r="AY2060" s="96">
        <v>760</v>
      </c>
      <c r="AZ2060" s="96">
        <v>720</v>
      </c>
      <c r="BA2060" s="96">
        <v>680</v>
      </c>
      <c r="BB2060" s="96">
        <v>640</v>
      </c>
      <c r="BC2060" s="96">
        <v>600</v>
      </c>
      <c r="BD2060" s="96">
        <v>560</v>
      </c>
      <c r="BE2060" s="96">
        <v>480</v>
      </c>
      <c r="BF2060" s="95" t="s">
        <v>14280</v>
      </c>
      <c r="BG2060" s="96">
        <v>1000</v>
      </c>
      <c r="BH2060" s="96">
        <v>950</v>
      </c>
      <c r="BI2060" s="96">
        <v>900</v>
      </c>
      <c r="BJ2060" s="96">
        <v>850</v>
      </c>
      <c r="BK2060" s="96">
        <v>800</v>
      </c>
      <c r="BL2060" s="96">
        <v>750</v>
      </c>
      <c r="BM2060" s="96">
        <v>700</v>
      </c>
      <c r="BN2060" s="96">
        <v>600</v>
      </c>
      <c r="CH2060" s="2">
        <v>67740</v>
      </c>
      <c r="CI2060" s="2" t="s">
        <v>124</v>
      </c>
      <c r="CP2060" s="3">
        <v>65023</v>
      </c>
      <c r="CQ2060" s="3" t="s">
        <v>34601</v>
      </c>
      <c r="CR2060" s="3" t="s">
        <v>126</v>
      </c>
    </row>
    <row r="2061" spans="19:96" x14ac:dyDescent="0.25">
      <c r="S2061" s="2"/>
      <c r="T2061" s="95" t="s">
        <v>1958</v>
      </c>
      <c r="U2061" s="96">
        <v>1200</v>
      </c>
      <c r="V2061" s="96">
        <v>1140</v>
      </c>
      <c r="W2061" s="96">
        <v>1080</v>
      </c>
      <c r="X2061" s="96">
        <v>1020</v>
      </c>
      <c r="Y2061" s="96">
        <v>960</v>
      </c>
      <c r="Z2061" s="96">
        <v>900</v>
      </c>
      <c r="AA2061" s="96">
        <v>840</v>
      </c>
      <c r="AB2061" s="96">
        <v>720</v>
      </c>
      <c r="AC2061" s="95" t="s">
        <v>1958</v>
      </c>
      <c r="AD2061" s="96">
        <v>1900</v>
      </c>
      <c r="AE2061" s="96">
        <v>1810</v>
      </c>
      <c r="AF2061" s="96">
        <v>1710</v>
      </c>
      <c r="AG2061" s="96">
        <v>1620</v>
      </c>
      <c r="AH2061" s="96">
        <v>1520</v>
      </c>
      <c r="AI2061" s="96">
        <v>1430</v>
      </c>
      <c r="AJ2061" s="96">
        <v>1330</v>
      </c>
      <c r="AK2061" s="96">
        <v>1140</v>
      </c>
      <c r="AL2061" s="2"/>
      <c r="AM2061" s="95" t="s">
        <v>1958</v>
      </c>
      <c r="AN2061" s="96">
        <v>1800</v>
      </c>
      <c r="AO2061" s="96">
        <v>1710</v>
      </c>
      <c r="AP2061" s="96">
        <v>1620</v>
      </c>
      <c r="AQ2061" s="96">
        <v>1530</v>
      </c>
      <c r="AR2061" s="96">
        <v>1440</v>
      </c>
      <c r="AS2061" s="96">
        <v>1350</v>
      </c>
      <c r="AT2061" s="96">
        <v>1260</v>
      </c>
      <c r="AU2061" s="96">
        <v>1080</v>
      </c>
      <c r="AW2061" s="95" t="s">
        <v>1958</v>
      </c>
      <c r="AX2061" s="96">
        <v>600</v>
      </c>
      <c r="AY2061" s="96">
        <v>570</v>
      </c>
      <c r="AZ2061" s="96">
        <v>540</v>
      </c>
      <c r="BA2061" s="96">
        <v>510</v>
      </c>
      <c r="BB2061" s="96">
        <v>480</v>
      </c>
      <c r="BC2061" s="96">
        <v>450</v>
      </c>
      <c r="BD2061" s="96">
        <v>420</v>
      </c>
      <c r="BE2061" s="96">
        <v>360</v>
      </c>
      <c r="BF2061" s="95" t="s">
        <v>1958</v>
      </c>
      <c r="BG2061" s="96">
        <v>800</v>
      </c>
      <c r="BH2061" s="96">
        <v>760</v>
      </c>
      <c r="BI2061" s="96">
        <v>720</v>
      </c>
      <c r="BJ2061" s="96">
        <v>680</v>
      </c>
      <c r="BK2061" s="96">
        <v>640</v>
      </c>
      <c r="BL2061" s="96">
        <v>600</v>
      </c>
      <c r="BM2061" s="96">
        <v>560</v>
      </c>
      <c r="BN2061" s="96">
        <v>480</v>
      </c>
      <c r="CH2061" s="2">
        <v>67743</v>
      </c>
      <c r="CI2061" s="2" t="s">
        <v>126</v>
      </c>
      <c r="CP2061" s="3">
        <v>65025</v>
      </c>
      <c r="CQ2061" s="3" t="s">
        <v>29393</v>
      </c>
      <c r="CR2061" s="3" t="s">
        <v>126</v>
      </c>
    </row>
    <row r="2062" spans="19:96" x14ac:dyDescent="0.25">
      <c r="S2062" s="2"/>
      <c r="T2062" s="95" t="s">
        <v>1959</v>
      </c>
      <c r="U2062" s="96">
        <v>1200</v>
      </c>
      <c r="V2062" s="96">
        <v>1140</v>
      </c>
      <c r="W2062" s="96">
        <v>1080</v>
      </c>
      <c r="X2062" s="96">
        <v>1020</v>
      </c>
      <c r="Y2062" s="96">
        <v>960</v>
      </c>
      <c r="Z2062" s="96">
        <v>900</v>
      </c>
      <c r="AA2062" s="96">
        <v>840</v>
      </c>
      <c r="AB2062" s="96">
        <v>720</v>
      </c>
      <c r="AC2062" s="95" t="s">
        <v>1959</v>
      </c>
      <c r="AD2062" s="96">
        <v>1900</v>
      </c>
      <c r="AE2062" s="96">
        <v>1810</v>
      </c>
      <c r="AF2062" s="96">
        <v>1710</v>
      </c>
      <c r="AG2062" s="96">
        <v>1620</v>
      </c>
      <c r="AH2062" s="96">
        <v>1520</v>
      </c>
      <c r="AI2062" s="96">
        <v>1430</v>
      </c>
      <c r="AJ2062" s="96">
        <v>1330</v>
      </c>
      <c r="AK2062" s="96">
        <v>1140</v>
      </c>
      <c r="AL2062" s="2"/>
      <c r="AM2062" s="95" t="s">
        <v>1959</v>
      </c>
      <c r="AN2062" s="96">
        <v>1800</v>
      </c>
      <c r="AO2062" s="96">
        <v>1710</v>
      </c>
      <c r="AP2062" s="96">
        <v>1620</v>
      </c>
      <c r="AQ2062" s="96">
        <v>1530</v>
      </c>
      <c r="AR2062" s="96">
        <v>1440</v>
      </c>
      <c r="AS2062" s="96">
        <v>1350</v>
      </c>
      <c r="AT2062" s="96">
        <v>1260</v>
      </c>
      <c r="AU2062" s="96">
        <v>1080</v>
      </c>
      <c r="AW2062" s="95" t="s">
        <v>1959</v>
      </c>
      <c r="AX2062" s="96">
        <v>600</v>
      </c>
      <c r="AY2062" s="96">
        <v>570</v>
      </c>
      <c r="AZ2062" s="96">
        <v>540</v>
      </c>
      <c r="BA2062" s="96">
        <v>510</v>
      </c>
      <c r="BB2062" s="96">
        <v>480</v>
      </c>
      <c r="BC2062" s="96">
        <v>450</v>
      </c>
      <c r="BD2062" s="96">
        <v>420</v>
      </c>
      <c r="BE2062" s="96">
        <v>360</v>
      </c>
      <c r="BF2062" s="95" t="s">
        <v>1959</v>
      </c>
      <c r="BG2062" s="96">
        <v>800</v>
      </c>
      <c r="BH2062" s="96">
        <v>760</v>
      </c>
      <c r="BI2062" s="96">
        <v>720</v>
      </c>
      <c r="BJ2062" s="96">
        <v>680</v>
      </c>
      <c r="BK2062" s="96">
        <v>640</v>
      </c>
      <c r="BL2062" s="96">
        <v>600</v>
      </c>
      <c r="BM2062" s="96">
        <v>560</v>
      </c>
      <c r="BN2062" s="96">
        <v>480</v>
      </c>
      <c r="CH2062" s="2">
        <v>67744</v>
      </c>
      <c r="CI2062" s="2" t="s">
        <v>126</v>
      </c>
      <c r="CP2062" s="3">
        <v>65031</v>
      </c>
      <c r="CQ2062" s="3" t="s">
        <v>34602</v>
      </c>
      <c r="CR2062" s="3" t="s">
        <v>126</v>
      </c>
    </row>
    <row r="2063" spans="19:96" x14ac:dyDescent="0.25">
      <c r="S2063" s="2"/>
      <c r="T2063" s="95" t="s">
        <v>1960</v>
      </c>
      <c r="U2063" s="96">
        <v>1200</v>
      </c>
      <c r="V2063" s="96">
        <v>1140</v>
      </c>
      <c r="W2063" s="96">
        <v>1080</v>
      </c>
      <c r="X2063" s="96">
        <v>1020</v>
      </c>
      <c r="Y2063" s="96">
        <v>960</v>
      </c>
      <c r="Z2063" s="96">
        <v>900</v>
      </c>
      <c r="AA2063" s="96">
        <v>840</v>
      </c>
      <c r="AB2063" s="96">
        <v>720</v>
      </c>
      <c r="AC2063" s="95" t="s">
        <v>1960</v>
      </c>
      <c r="AD2063" s="96">
        <v>1900</v>
      </c>
      <c r="AE2063" s="96">
        <v>1810</v>
      </c>
      <c r="AF2063" s="96">
        <v>1710</v>
      </c>
      <c r="AG2063" s="96">
        <v>1620</v>
      </c>
      <c r="AH2063" s="96">
        <v>1520</v>
      </c>
      <c r="AI2063" s="96">
        <v>1430</v>
      </c>
      <c r="AJ2063" s="96">
        <v>1330</v>
      </c>
      <c r="AK2063" s="96">
        <v>1140</v>
      </c>
      <c r="AL2063" s="2"/>
      <c r="AM2063" s="95" t="s">
        <v>1960</v>
      </c>
      <c r="AN2063" s="96">
        <v>1700</v>
      </c>
      <c r="AO2063" s="96">
        <v>1620</v>
      </c>
      <c r="AP2063" s="96">
        <v>1530</v>
      </c>
      <c r="AQ2063" s="96">
        <v>1450</v>
      </c>
      <c r="AR2063" s="96">
        <v>1360</v>
      </c>
      <c r="AS2063" s="96">
        <v>1280</v>
      </c>
      <c r="AT2063" s="96">
        <v>1190</v>
      </c>
      <c r="AU2063" s="96">
        <v>1020</v>
      </c>
      <c r="AW2063" s="95" t="s">
        <v>1960</v>
      </c>
      <c r="AX2063" s="96">
        <v>600</v>
      </c>
      <c r="AY2063" s="96">
        <v>570</v>
      </c>
      <c r="AZ2063" s="96">
        <v>540</v>
      </c>
      <c r="BA2063" s="96">
        <v>510</v>
      </c>
      <c r="BB2063" s="96">
        <v>480</v>
      </c>
      <c r="BC2063" s="96">
        <v>450</v>
      </c>
      <c r="BD2063" s="96">
        <v>420</v>
      </c>
      <c r="BE2063" s="96">
        <v>360</v>
      </c>
      <c r="BF2063" s="95" t="s">
        <v>1960</v>
      </c>
      <c r="BG2063" s="96">
        <v>800</v>
      </c>
      <c r="BH2063" s="96">
        <v>760</v>
      </c>
      <c r="BI2063" s="96">
        <v>720</v>
      </c>
      <c r="BJ2063" s="96">
        <v>680</v>
      </c>
      <c r="BK2063" s="96">
        <v>640</v>
      </c>
      <c r="BL2063" s="96">
        <v>600</v>
      </c>
      <c r="BM2063" s="96">
        <v>560</v>
      </c>
      <c r="BN2063" s="96">
        <v>480</v>
      </c>
      <c r="CH2063" s="2">
        <v>67748</v>
      </c>
      <c r="CI2063" s="2" t="s">
        <v>122</v>
      </c>
      <c r="CP2063" s="3">
        <v>65032</v>
      </c>
      <c r="CQ2063" s="3" t="s">
        <v>34603</v>
      </c>
      <c r="CR2063" s="3" t="s">
        <v>126</v>
      </c>
    </row>
    <row r="2064" spans="19:96" x14ac:dyDescent="0.25">
      <c r="S2064" s="2"/>
      <c r="T2064" s="95" t="s">
        <v>33167</v>
      </c>
      <c r="U2064" s="96">
        <v>800</v>
      </c>
      <c r="V2064" s="96">
        <v>760</v>
      </c>
      <c r="W2064" s="96">
        <v>720</v>
      </c>
      <c r="X2064" s="96">
        <v>680</v>
      </c>
      <c r="Y2064" s="96">
        <v>640</v>
      </c>
      <c r="Z2064" s="96">
        <v>600</v>
      </c>
      <c r="AA2064" s="96">
        <v>560</v>
      </c>
      <c r="AB2064" s="96">
        <v>480</v>
      </c>
      <c r="AC2064" s="95" t="s">
        <v>33167</v>
      </c>
      <c r="AD2064" s="96">
        <v>1300</v>
      </c>
      <c r="AE2064" s="96">
        <v>1240</v>
      </c>
      <c r="AF2064" s="96">
        <v>1170</v>
      </c>
      <c r="AG2064" s="96">
        <v>1110</v>
      </c>
      <c r="AH2064" s="96">
        <v>1040</v>
      </c>
      <c r="AI2064" s="96">
        <v>980</v>
      </c>
      <c r="AJ2064" s="96">
        <v>910</v>
      </c>
      <c r="AK2064" s="96">
        <v>780</v>
      </c>
      <c r="AL2064" s="2"/>
      <c r="AM2064" s="95" t="s">
        <v>33167</v>
      </c>
      <c r="AN2064" s="96">
        <v>1200</v>
      </c>
      <c r="AO2064" s="96">
        <v>1140</v>
      </c>
      <c r="AP2064" s="96">
        <v>1080</v>
      </c>
      <c r="AQ2064" s="96">
        <v>1020</v>
      </c>
      <c r="AR2064" s="96">
        <v>960</v>
      </c>
      <c r="AS2064" s="96">
        <v>900</v>
      </c>
      <c r="AT2064" s="96">
        <v>840</v>
      </c>
      <c r="AU2064" s="96">
        <v>720</v>
      </c>
      <c r="AW2064" s="95" t="s">
        <v>33167</v>
      </c>
      <c r="AX2064" s="96">
        <v>400</v>
      </c>
      <c r="AY2064" s="96">
        <v>380</v>
      </c>
      <c r="AZ2064" s="96">
        <v>360</v>
      </c>
      <c r="BA2064" s="96">
        <v>340</v>
      </c>
      <c r="BB2064" s="96">
        <v>320</v>
      </c>
      <c r="BC2064" s="96">
        <v>300</v>
      </c>
      <c r="BD2064" s="96">
        <v>280</v>
      </c>
      <c r="BE2064" s="96">
        <v>240</v>
      </c>
      <c r="BF2064" s="95" t="s">
        <v>33167</v>
      </c>
      <c r="BG2064" s="96">
        <v>500</v>
      </c>
      <c r="BH2064" s="96">
        <v>480</v>
      </c>
      <c r="BI2064" s="96">
        <v>450</v>
      </c>
      <c r="BJ2064" s="96">
        <v>430</v>
      </c>
      <c r="BK2064" s="96">
        <v>400</v>
      </c>
      <c r="BL2064" s="96">
        <v>380</v>
      </c>
      <c r="BM2064" s="96">
        <v>350</v>
      </c>
      <c r="BN2064" s="96">
        <v>300</v>
      </c>
      <c r="CH2064" s="2">
        <v>67749</v>
      </c>
      <c r="CI2064" s="2" t="s">
        <v>126</v>
      </c>
      <c r="CP2064" s="3">
        <v>65037</v>
      </c>
      <c r="CQ2064" s="3" t="s">
        <v>26466</v>
      </c>
      <c r="CR2064" s="3" t="s">
        <v>126</v>
      </c>
    </row>
    <row r="2065" spans="19:96" x14ac:dyDescent="0.25">
      <c r="S2065" s="2"/>
      <c r="T2065" s="95" t="s">
        <v>1961</v>
      </c>
      <c r="U2065" s="96">
        <v>800</v>
      </c>
      <c r="V2065" s="96">
        <v>760</v>
      </c>
      <c r="W2065" s="96">
        <v>720</v>
      </c>
      <c r="X2065" s="96">
        <v>680</v>
      </c>
      <c r="Y2065" s="96">
        <v>640</v>
      </c>
      <c r="Z2065" s="96">
        <v>600</v>
      </c>
      <c r="AA2065" s="96">
        <v>560</v>
      </c>
      <c r="AB2065" s="96">
        <v>480</v>
      </c>
      <c r="AC2065" s="95" t="s">
        <v>1961</v>
      </c>
      <c r="AD2065" s="96">
        <v>1300</v>
      </c>
      <c r="AE2065" s="96">
        <v>1240</v>
      </c>
      <c r="AF2065" s="96">
        <v>1170</v>
      </c>
      <c r="AG2065" s="96">
        <v>1110</v>
      </c>
      <c r="AH2065" s="96">
        <v>1040</v>
      </c>
      <c r="AI2065" s="96">
        <v>980</v>
      </c>
      <c r="AJ2065" s="96">
        <v>910</v>
      </c>
      <c r="AK2065" s="96">
        <v>780</v>
      </c>
      <c r="AL2065" s="2"/>
      <c r="AM2065" s="95" t="s">
        <v>1961</v>
      </c>
      <c r="AN2065" s="96">
        <v>1200</v>
      </c>
      <c r="AO2065" s="96">
        <v>1140</v>
      </c>
      <c r="AP2065" s="96">
        <v>1080</v>
      </c>
      <c r="AQ2065" s="96">
        <v>1020</v>
      </c>
      <c r="AR2065" s="96">
        <v>960</v>
      </c>
      <c r="AS2065" s="96">
        <v>900</v>
      </c>
      <c r="AT2065" s="96">
        <v>840</v>
      </c>
      <c r="AU2065" s="96">
        <v>720</v>
      </c>
      <c r="AW2065" s="95" t="s">
        <v>1961</v>
      </c>
      <c r="AX2065" s="96">
        <v>400</v>
      </c>
      <c r="AY2065" s="96">
        <v>380</v>
      </c>
      <c r="AZ2065" s="96">
        <v>360</v>
      </c>
      <c r="BA2065" s="96">
        <v>340</v>
      </c>
      <c r="BB2065" s="96">
        <v>320</v>
      </c>
      <c r="BC2065" s="96">
        <v>300</v>
      </c>
      <c r="BD2065" s="96">
        <v>280</v>
      </c>
      <c r="BE2065" s="96">
        <v>240</v>
      </c>
      <c r="BF2065" s="95" t="s">
        <v>1961</v>
      </c>
      <c r="BG2065" s="96">
        <v>500</v>
      </c>
      <c r="BH2065" s="96">
        <v>480</v>
      </c>
      <c r="BI2065" s="96">
        <v>450</v>
      </c>
      <c r="BJ2065" s="96">
        <v>430</v>
      </c>
      <c r="BK2065" s="96">
        <v>400</v>
      </c>
      <c r="BL2065" s="96">
        <v>380</v>
      </c>
      <c r="BM2065" s="96">
        <v>350</v>
      </c>
      <c r="BN2065" s="96">
        <v>300</v>
      </c>
      <c r="CH2065" s="2">
        <v>67750</v>
      </c>
      <c r="CI2065" s="2" t="s">
        <v>126</v>
      </c>
      <c r="CP2065" s="3">
        <v>65042</v>
      </c>
      <c r="CQ2065" s="3" t="s">
        <v>29394</v>
      </c>
      <c r="CR2065" s="3" t="s">
        <v>124</v>
      </c>
    </row>
    <row r="2066" spans="19:96" x14ac:dyDescent="0.25">
      <c r="S2066" s="2"/>
      <c r="T2066" s="95" t="s">
        <v>1962</v>
      </c>
      <c r="U2066" s="96">
        <v>1100</v>
      </c>
      <c r="V2066" s="96">
        <v>1050</v>
      </c>
      <c r="W2066" s="96">
        <v>990</v>
      </c>
      <c r="X2066" s="96">
        <v>940</v>
      </c>
      <c r="Y2066" s="96">
        <v>880</v>
      </c>
      <c r="Z2066" s="96">
        <v>830</v>
      </c>
      <c r="AA2066" s="96">
        <v>770</v>
      </c>
      <c r="AB2066" s="96">
        <v>660</v>
      </c>
      <c r="AC2066" s="95" t="s">
        <v>1962</v>
      </c>
      <c r="AD2066" s="96">
        <v>1800</v>
      </c>
      <c r="AE2066" s="96">
        <v>1710</v>
      </c>
      <c r="AF2066" s="96">
        <v>1620</v>
      </c>
      <c r="AG2066" s="96">
        <v>1530</v>
      </c>
      <c r="AH2066" s="96">
        <v>1440</v>
      </c>
      <c r="AI2066" s="96">
        <v>1350</v>
      </c>
      <c r="AJ2066" s="96">
        <v>1260</v>
      </c>
      <c r="AK2066" s="96">
        <v>1080</v>
      </c>
      <c r="AL2066" s="2"/>
      <c r="AM2066" s="95" t="s">
        <v>1962</v>
      </c>
      <c r="AN2066" s="96">
        <v>1600</v>
      </c>
      <c r="AO2066" s="96">
        <v>1520</v>
      </c>
      <c r="AP2066" s="96">
        <v>1440</v>
      </c>
      <c r="AQ2066" s="96">
        <v>1360</v>
      </c>
      <c r="AR2066" s="96">
        <v>1280</v>
      </c>
      <c r="AS2066" s="96">
        <v>1200</v>
      </c>
      <c r="AT2066" s="96">
        <v>1120</v>
      </c>
      <c r="AU2066" s="96">
        <v>960</v>
      </c>
      <c r="AW2066" s="95" t="s">
        <v>1962</v>
      </c>
      <c r="AX2066" s="96">
        <v>500</v>
      </c>
      <c r="AY2066" s="96">
        <v>480</v>
      </c>
      <c r="AZ2066" s="96">
        <v>450</v>
      </c>
      <c r="BA2066" s="96">
        <v>430</v>
      </c>
      <c r="BB2066" s="96">
        <v>400</v>
      </c>
      <c r="BC2066" s="96">
        <v>380</v>
      </c>
      <c r="BD2066" s="96">
        <v>350</v>
      </c>
      <c r="BE2066" s="96">
        <v>300</v>
      </c>
      <c r="BF2066" s="95" t="s">
        <v>1962</v>
      </c>
      <c r="BG2066" s="96">
        <v>700</v>
      </c>
      <c r="BH2066" s="96">
        <v>670</v>
      </c>
      <c r="BI2066" s="96">
        <v>630</v>
      </c>
      <c r="BJ2066" s="96">
        <v>600</v>
      </c>
      <c r="BK2066" s="96">
        <v>560</v>
      </c>
      <c r="BL2066" s="96">
        <v>530</v>
      </c>
      <c r="BM2066" s="96">
        <v>490</v>
      </c>
      <c r="BN2066" s="96">
        <v>420</v>
      </c>
      <c r="CH2066" s="2">
        <v>67751</v>
      </c>
      <c r="CI2066" s="2" t="s">
        <v>126</v>
      </c>
      <c r="CP2066" s="3">
        <v>65045</v>
      </c>
      <c r="CQ2066" s="3" t="s">
        <v>17583</v>
      </c>
      <c r="CR2066" s="3" t="s">
        <v>124</v>
      </c>
    </row>
    <row r="2067" spans="19:96" x14ac:dyDescent="0.25">
      <c r="S2067" s="2"/>
      <c r="T2067" s="95" t="s">
        <v>1963</v>
      </c>
      <c r="U2067" s="96">
        <v>1300</v>
      </c>
      <c r="V2067" s="96">
        <v>1240</v>
      </c>
      <c r="W2067" s="96">
        <v>1170</v>
      </c>
      <c r="X2067" s="96">
        <v>1110</v>
      </c>
      <c r="Y2067" s="96">
        <v>1040</v>
      </c>
      <c r="Z2067" s="96">
        <v>980</v>
      </c>
      <c r="AA2067" s="96">
        <v>910</v>
      </c>
      <c r="AB2067" s="96">
        <v>780</v>
      </c>
      <c r="AC2067" s="95" t="s">
        <v>1963</v>
      </c>
      <c r="AD2067" s="96">
        <v>2100</v>
      </c>
      <c r="AE2067" s="96">
        <v>2000</v>
      </c>
      <c r="AF2067" s="96">
        <v>1890</v>
      </c>
      <c r="AG2067" s="96">
        <v>1790</v>
      </c>
      <c r="AH2067" s="96">
        <v>1680</v>
      </c>
      <c r="AI2067" s="96">
        <v>1580</v>
      </c>
      <c r="AJ2067" s="96">
        <v>1470</v>
      </c>
      <c r="AK2067" s="96">
        <v>1260</v>
      </c>
      <c r="AL2067" s="2"/>
      <c r="AM2067" s="95" t="s">
        <v>1963</v>
      </c>
      <c r="AN2067" s="96">
        <v>1900</v>
      </c>
      <c r="AO2067" s="96">
        <v>1810</v>
      </c>
      <c r="AP2067" s="96">
        <v>1710</v>
      </c>
      <c r="AQ2067" s="96">
        <v>1620</v>
      </c>
      <c r="AR2067" s="96">
        <v>1520</v>
      </c>
      <c r="AS2067" s="96">
        <v>1430</v>
      </c>
      <c r="AT2067" s="96">
        <v>1330</v>
      </c>
      <c r="AU2067" s="96">
        <v>1140</v>
      </c>
      <c r="AW2067" s="95" t="s">
        <v>1963</v>
      </c>
      <c r="AX2067" s="96">
        <v>600</v>
      </c>
      <c r="AY2067" s="96">
        <v>570</v>
      </c>
      <c r="AZ2067" s="96">
        <v>540</v>
      </c>
      <c r="BA2067" s="96">
        <v>510</v>
      </c>
      <c r="BB2067" s="96">
        <v>480</v>
      </c>
      <c r="BC2067" s="96">
        <v>450</v>
      </c>
      <c r="BD2067" s="96">
        <v>420</v>
      </c>
      <c r="BE2067" s="96">
        <v>360</v>
      </c>
      <c r="BF2067" s="95" t="s">
        <v>1963</v>
      </c>
      <c r="BG2067" s="96">
        <v>800</v>
      </c>
      <c r="BH2067" s="96">
        <v>760</v>
      </c>
      <c r="BI2067" s="96">
        <v>720</v>
      </c>
      <c r="BJ2067" s="96">
        <v>680</v>
      </c>
      <c r="BK2067" s="96">
        <v>640</v>
      </c>
      <c r="BL2067" s="96">
        <v>600</v>
      </c>
      <c r="BM2067" s="96">
        <v>560</v>
      </c>
      <c r="BN2067" s="96">
        <v>480</v>
      </c>
      <c r="CH2067" s="2">
        <v>67752</v>
      </c>
      <c r="CI2067" s="2" t="s">
        <v>126</v>
      </c>
      <c r="CP2067" s="3">
        <v>65048</v>
      </c>
      <c r="CQ2067" s="3" t="s">
        <v>145</v>
      </c>
      <c r="CR2067" s="3" t="s">
        <v>124</v>
      </c>
    </row>
    <row r="2068" spans="19:96" x14ac:dyDescent="0.25">
      <c r="S2068" s="2"/>
      <c r="T2068" s="95" t="s">
        <v>1964</v>
      </c>
      <c r="U2068" s="96">
        <v>1000</v>
      </c>
      <c r="V2068" s="96">
        <v>950</v>
      </c>
      <c r="W2068" s="96">
        <v>900</v>
      </c>
      <c r="X2068" s="96">
        <v>850</v>
      </c>
      <c r="Y2068" s="96">
        <v>800</v>
      </c>
      <c r="Z2068" s="96">
        <v>750</v>
      </c>
      <c r="AA2068" s="96">
        <v>700</v>
      </c>
      <c r="AB2068" s="96">
        <v>600</v>
      </c>
      <c r="AC2068" s="95" t="s">
        <v>1964</v>
      </c>
      <c r="AD2068" s="96">
        <v>1600</v>
      </c>
      <c r="AE2068" s="96">
        <v>1520</v>
      </c>
      <c r="AF2068" s="96">
        <v>1440</v>
      </c>
      <c r="AG2068" s="96">
        <v>1360</v>
      </c>
      <c r="AH2068" s="96">
        <v>1280</v>
      </c>
      <c r="AI2068" s="96">
        <v>1200</v>
      </c>
      <c r="AJ2068" s="96">
        <v>1120</v>
      </c>
      <c r="AK2068" s="96">
        <v>960</v>
      </c>
      <c r="AL2068" s="2"/>
      <c r="AM2068" s="95" t="s">
        <v>1964</v>
      </c>
      <c r="AN2068" s="96">
        <v>1500</v>
      </c>
      <c r="AO2068" s="96">
        <v>1430</v>
      </c>
      <c r="AP2068" s="96">
        <v>1350</v>
      </c>
      <c r="AQ2068" s="96">
        <v>1280</v>
      </c>
      <c r="AR2068" s="96">
        <v>1200</v>
      </c>
      <c r="AS2068" s="96">
        <v>1130</v>
      </c>
      <c r="AT2068" s="96">
        <v>1050</v>
      </c>
      <c r="AU2068" s="96">
        <v>900</v>
      </c>
      <c r="AW2068" s="95" t="s">
        <v>1964</v>
      </c>
      <c r="AX2068" s="96">
        <v>500</v>
      </c>
      <c r="AY2068" s="96">
        <v>480</v>
      </c>
      <c r="AZ2068" s="96">
        <v>450</v>
      </c>
      <c r="BA2068" s="96">
        <v>430</v>
      </c>
      <c r="BB2068" s="96">
        <v>400</v>
      </c>
      <c r="BC2068" s="96">
        <v>380</v>
      </c>
      <c r="BD2068" s="96">
        <v>350</v>
      </c>
      <c r="BE2068" s="96">
        <v>300</v>
      </c>
      <c r="BF2068" s="95" t="s">
        <v>1964</v>
      </c>
      <c r="BG2068" s="96">
        <v>700</v>
      </c>
      <c r="BH2068" s="96">
        <v>670</v>
      </c>
      <c r="BI2068" s="96">
        <v>630</v>
      </c>
      <c r="BJ2068" s="96">
        <v>600</v>
      </c>
      <c r="BK2068" s="96">
        <v>560</v>
      </c>
      <c r="BL2068" s="96">
        <v>530</v>
      </c>
      <c r="BM2068" s="96">
        <v>490</v>
      </c>
      <c r="BN2068" s="96">
        <v>420</v>
      </c>
      <c r="CH2068" s="2">
        <v>67766</v>
      </c>
      <c r="CI2068" s="2" t="s">
        <v>124</v>
      </c>
      <c r="CP2068" s="3">
        <v>65049</v>
      </c>
      <c r="CQ2068" s="3" t="s">
        <v>16649</v>
      </c>
      <c r="CR2068" s="3" t="s">
        <v>126</v>
      </c>
    </row>
    <row r="2069" spans="19:96" x14ac:dyDescent="0.25">
      <c r="S2069" s="2"/>
      <c r="T2069" s="95" t="s">
        <v>1965</v>
      </c>
      <c r="U2069" s="96">
        <v>1000</v>
      </c>
      <c r="V2069" s="96">
        <v>950</v>
      </c>
      <c r="W2069" s="96">
        <v>900</v>
      </c>
      <c r="X2069" s="96">
        <v>850</v>
      </c>
      <c r="Y2069" s="96">
        <v>800</v>
      </c>
      <c r="Z2069" s="96">
        <v>750</v>
      </c>
      <c r="AA2069" s="96">
        <v>700</v>
      </c>
      <c r="AB2069" s="96">
        <v>600</v>
      </c>
      <c r="AC2069" s="95" t="s">
        <v>1965</v>
      </c>
      <c r="AD2069" s="96">
        <v>1600</v>
      </c>
      <c r="AE2069" s="96">
        <v>1520</v>
      </c>
      <c r="AF2069" s="96">
        <v>1440</v>
      </c>
      <c r="AG2069" s="96">
        <v>1360</v>
      </c>
      <c r="AH2069" s="96">
        <v>1280</v>
      </c>
      <c r="AI2069" s="96">
        <v>1200</v>
      </c>
      <c r="AJ2069" s="96">
        <v>1120</v>
      </c>
      <c r="AK2069" s="96">
        <v>960</v>
      </c>
      <c r="AL2069" s="2"/>
      <c r="AM2069" s="95" t="s">
        <v>1965</v>
      </c>
      <c r="AN2069" s="96">
        <v>1400</v>
      </c>
      <c r="AO2069" s="96">
        <v>1330</v>
      </c>
      <c r="AP2069" s="96">
        <v>1260</v>
      </c>
      <c r="AQ2069" s="96">
        <v>1190</v>
      </c>
      <c r="AR2069" s="96">
        <v>1120</v>
      </c>
      <c r="AS2069" s="96">
        <v>1050</v>
      </c>
      <c r="AT2069" s="96">
        <v>980</v>
      </c>
      <c r="AU2069" s="96">
        <v>840</v>
      </c>
      <c r="AW2069" s="95" t="s">
        <v>1965</v>
      </c>
      <c r="AX2069" s="96">
        <v>500</v>
      </c>
      <c r="AY2069" s="96">
        <v>480</v>
      </c>
      <c r="AZ2069" s="96">
        <v>450</v>
      </c>
      <c r="BA2069" s="96">
        <v>430</v>
      </c>
      <c r="BB2069" s="96">
        <v>400</v>
      </c>
      <c r="BC2069" s="96">
        <v>380</v>
      </c>
      <c r="BD2069" s="96">
        <v>350</v>
      </c>
      <c r="BE2069" s="96">
        <v>300</v>
      </c>
      <c r="BF2069" s="95" t="s">
        <v>1965</v>
      </c>
      <c r="BG2069" s="96">
        <v>600</v>
      </c>
      <c r="BH2069" s="96">
        <v>570</v>
      </c>
      <c r="BI2069" s="96">
        <v>540</v>
      </c>
      <c r="BJ2069" s="96">
        <v>510</v>
      </c>
      <c r="BK2069" s="96">
        <v>480</v>
      </c>
      <c r="BL2069" s="96">
        <v>450</v>
      </c>
      <c r="BM2069" s="96">
        <v>420</v>
      </c>
      <c r="BN2069" s="96">
        <v>360</v>
      </c>
      <c r="CH2069" s="2">
        <v>67767</v>
      </c>
      <c r="CI2069" s="2" t="s">
        <v>124</v>
      </c>
      <c r="CP2069" s="3">
        <v>65050</v>
      </c>
      <c r="CQ2069" s="3" t="s">
        <v>24708</v>
      </c>
      <c r="CR2069" s="3" t="s">
        <v>126</v>
      </c>
    </row>
    <row r="2070" spans="19:96" x14ac:dyDescent="0.25">
      <c r="S2070" s="2"/>
      <c r="T2070" s="95" t="s">
        <v>1966</v>
      </c>
      <c r="U2070" s="96">
        <v>1400</v>
      </c>
      <c r="V2070" s="96">
        <v>1330</v>
      </c>
      <c r="W2070" s="96">
        <v>1260</v>
      </c>
      <c r="X2070" s="96">
        <v>1190</v>
      </c>
      <c r="Y2070" s="96">
        <v>1120</v>
      </c>
      <c r="Z2070" s="96">
        <v>1050</v>
      </c>
      <c r="AA2070" s="96">
        <v>980</v>
      </c>
      <c r="AB2070" s="96">
        <v>840</v>
      </c>
      <c r="AC2070" s="95" t="s">
        <v>1966</v>
      </c>
      <c r="AD2070" s="96">
        <v>2200</v>
      </c>
      <c r="AE2070" s="96">
        <v>2090</v>
      </c>
      <c r="AF2070" s="96">
        <v>1980</v>
      </c>
      <c r="AG2070" s="96">
        <v>1870</v>
      </c>
      <c r="AH2070" s="96">
        <v>1760</v>
      </c>
      <c r="AI2070" s="96">
        <v>1650</v>
      </c>
      <c r="AJ2070" s="96">
        <v>1540</v>
      </c>
      <c r="AK2070" s="96">
        <v>1320</v>
      </c>
      <c r="AL2070" s="2"/>
      <c r="AM2070" s="95" t="s">
        <v>1966</v>
      </c>
      <c r="AN2070" s="96">
        <v>2200</v>
      </c>
      <c r="AO2070" s="96">
        <v>2090</v>
      </c>
      <c r="AP2070" s="96">
        <v>1980</v>
      </c>
      <c r="AQ2070" s="96">
        <v>1870</v>
      </c>
      <c r="AR2070" s="96">
        <v>1760</v>
      </c>
      <c r="AS2070" s="96">
        <v>1650</v>
      </c>
      <c r="AT2070" s="96">
        <v>1540</v>
      </c>
      <c r="AU2070" s="96">
        <v>1320</v>
      </c>
      <c r="AW2070" s="95" t="s">
        <v>1966</v>
      </c>
      <c r="AX2070" s="96">
        <v>700</v>
      </c>
      <c r="AY2070" s="96">
        <v>670</v>
      </c>
      <c r="AZ2070" s="96">
        <v>630</v>
      </c>
      <c r="BA2070" s="96">
        <v>600</v>
      </c>
      <c r="BB2070" s="96">
        <v>560</v>
      </c>
      <c r="BC2070" s="96">
        <v>530</v>
      </c>
      <c r="BD2070" s="96">
        <v>490</v>
      </c>
      <c r="BE2070" s="96">
        <v>420</v>
      </c>
      <c r="BF2070" s="95" t="s">
        <v>1966</v>
      </c>
      <c r="BG2070" s="96">
        <v>900</v>
      </c>
      <c r="BH2070" s="96">
        <v>860</v>
      </c>
      <c r="BI2070" s="96">
        <v>810</v>
      </c>
      <c r="BJ2070" s="96">
        <v>770</v>
      </c>
      <c r="BK2070" s="96">
        <v>720</v>
      </c>
      <c r="BL2070" s="96">
        <v>680</v>
      </c>
      <c r="BM2070" s="96">
        <v>630</v>
      </c>
      <c r="BN2070" s="96">
        <v>540</v>
      </c>
      <c r="CH2070" s="2">
        <v>67769</v>
      </c>
      <c r="CI2070" s="2" t="s">
        <v>122</v>
      </c>
      <c r="CP2070" s="3">
        <v>65051</v>
      </c>
      <c r="CQ2070" s="3" t="s">
        <v>214</v>
      </c>
      <c r="CR2070" s="3" t="s">
        <v>126</v>
      </c>
    </row>
    <row r="2071" spans="19:96" x14ac:dyDescent="0.25">
      <c r="S2071" s="2"/>
      <c r="T2071" s="95" t="s">
        <v>1967</v>
      </c>
      <c r="U2071" s="96">
        <v>1100</v>
      </c>
      <c r="V2071" s="96">
        <v>1050</v>
      </c>
      <c r="W2071" s="96">
        <v>990</v>
      </c>
      <c r="X2071" s="96">
        <v>940</v>
      </c>
      <c r="Y2071" s="96">
        <v>880</v>
      </c>
      <c r="Z2071" s="96">
        <v>830</v>
      </c>
      <c r="AA2071" s="96">
        <v>770</v>
      </c>
      <c r="AB2071" s="96">
        <v>660</v>
      </c>
      <c r="AC2071" s="95" t="s">
        <v>1967</v>
      </c>
      <c r="AD2071" s="96">
        <v>1800</v>
      </c>
      <c r="AE2071" s="96">
        <v>1710</v>
      </c>
      <c r="AF2071" s="96">
        <v>1620</v>
      </c>
      <c r="AG2071" s="96">
        <v>1530</v>
      </c>
      <c r="AH2071" s="96">
        <v>1440</v>
      </c>
      <c r="AI2071" s="96">
        <v>1350</v>
      </c>
      <c r="AJ2071" s="96">
        <v>1260</v>
      </c>
      <c r="AK2071" s="96">
        <v>1080</v>
      </c>
      <c r="AL2071" s="2"/>
      <c r="AM2071" s="95" t="s">
        <v>1967</v>
      </c>
      <c r="AN2071" s="96">
        <v>1700</v>
      </c>
      <c r="AO2071" s="96">
        <v>1620</v>
      </c>
      <c r="AP2071" s="96">
        <v>1530</v>
      </c>
      <c r="AQ2071" s="96">
        <v>1450</v>
      </c>
      <c r="AR2071" s="96">
        <v>1360</v>
      </c>
      <c r="AS2071" s="96">
        <v>1280</v>
      </c>
      <c r="AT2071" s="96">
        <v>1190</v>
      </c>
      <c r="AU2071" s="96">
        <v>1020</v>
      </c>
      <c r="AW2071" s="95" t="s">
        <v>1967</v>
      </c>
      <c r="AX2071" s="96">
        <v>600</v>
      </c>
      <c r="AY2071" s="96">
        <v>570</v>
      </c>
      <c r="AZ2071" s="96">
        <v>540</v>
      </c>
      <c r="BA2071" s="96">
        <v>510</v>
      </c>
      <c r="BB2071" s="96">
        <v>480</v>
      </c>
      <c r="BC2071" s="96">
        <v>450</v>
      </c>
      <c r="BD2071" s="96">
        <v>420</v>
      </c>
      <c r="BE2071" s="96">
        <v>360</v>
      </c>
      <c r="BF2071" s="95" t="s">
        <v>1967</v>
      </c>
      <c r="BG2071" s="96">
        <v>700</v>
      </c>
      <c r="BH2071" s="96">
        <v>670</v>
      </c>
      <c r="BI2071" s="96">
        <v>630</v>
      </c>
      <c r="BJ2071" s="96">
        <v>600</v>
      </c>
      <c r="BK2071" s="96">
        <v>560</v>
      </c>
      <c r="BL2071" s="96">
        <v>530</v>
      </c>
      <c r="BM2071" s="96">
        <v>490</v>
      </c>
      <c r="BN2071" s="96">
        <v>420</v>
      </c>
      <c r="CH2071" s="2">
        <v>67773</v>
      </c>
      <c r="CI2071" s="2" t="s">
        <v>126</v>
      </c>
      <c r="CP2071" s="3">
        <v>65052</v>
      </c>
      <c r="CQ2071" s="3" t="s">
        <v>29396</v>
      </c>
      <c r="CR2071" s="3" t="s">
        <v>126</v>
      </c>
    </row>
    <row r="2072" spans="19:96" x14ac:dyDescent="0.25">
      <c r="S2072" s="2"/>
      <c r="T2072" s="95" t="s">
        <v>1968</v>
      </c>
      <c r="U2072" s="96">
        <v>900</v>
      </c>
      <c r="V2072" s="96">
        <v>860</v>
      </c>
      <c r="W2072" s="96">
        <v>810</v>
      </c>
      <c r="X2072" s="96">
        <v>770</v>
      </c>
      <c r="Y2072" s="96">
        <v>720</v>
      </c>
      <c r="Z2072" s="96">
        <v>680</v>
      </c>
      <c r="AA2072" s="96">
        <v>630</v>
      </c>
      <c r="AB2072" s="96">
        <v>540</v>
      </c>
      <c r="AC2072" s="95" t="s">
        <v>1968</v>
      </c>
      <c r="AD2072" s="96">
        <v>1400</v>
      </c>
      <c r="AE2072" s="96">
        <v>1330</v>
      </c>
      <c r="AF2072" s="96">
        <v>1260</v>
      </c>
      <c r="AG2072" s="96">
        <v>1190</v>
      </c>
      <c r="AH2072" s="96">
        <v>1120</v>
      </c>
      <c r="AI2072" s="96">
        <v>1050</v>
      </c>
      <c r="AJ2072" s="96">
        <v>980</v>
      </c>
      <c r="AK2072" s="96">
        <v>840</v>
      </c>
      <c r="AL2072" s="2"/>
      <c r="AM2072" s="95" t="s">
        <v>1968</v>
      </c>
      <c r="AN2072" s="96">
        <v>1300</v>
      </c>
      <c r="AO2072" s="96">
        <v>1240</v>
      </c>
      <c r="AP2072" s="96">
        <v>1170</v>
      </c>
      <c r="AQ2072" s="96">
        <v>1110</v>
      </c>
      <c r="AR2072" s="96">
        <v>1040</v>
      </c>
      <c r="AS2072" s="96">
        <v>980</v>
      </c>
      <c r="AT2072" s="96">
        <v>910</v>
      </c>
      <c r="AU2072" s="96">
        <v>780</v>
      </c>
      <c r="AW2072" s="95" t="s">
        <v>1968</v>
      </c>
      <c r="AX2072" s="96">
        <v>400</v>
      </c>
      <c r="AY2072" s="96">
        <v>380</v>
      </c>
      <c r="AZ2072" s="96">
        <v>360</v>
      </c>
      <c r="BA2072" s="96">
        <v>340</v>
      </c>
      <c r="BB2072" s="96">
        <v>320</v>
      </c>
      <c r="BC2072" s="96">
        <v>300</v>
      </c>
      <c r="BD2072" s="96">
        <v>280</v>
      </c>
      <c r="BE2072" s="96">
        <v>240</v>
      </c>
      <c r="BF2072" s="95" t="s">
        <v>1968</v>
      </c>
      <c r="BG2072" s="96">
        <v>600</v>
      </c>
      <c r="BH2072" s="96">
        <v>570</v>
      </c>
      <c r="BI2072" s="96">
        <v>540</v>
      </c>
      <c r="BJ2072" s="96">
        <v>510</v>
      </c>
      <c r="BK2072" s="96">
        <v>480</v>
      </c>
      <c r="BL2072" s="96">
        <v>450</v>
      </c>
      <c r="BM2072" s="96">
        <v>420</v>
      </c>
      <c r="BN2072" s="96">
        <v>360</v>
      </c>
      <c r="CH2072" s="2">
        <v>67780</v>
      </c>
      <c r="CI2072" s="2" t="s">
        <v>126</v>
      </c>
      <c r="CP2072" s="3">
        <v>65053</v>
      </c>
      <c r="CQ2072" s="3" t="s">
        <v>14018</v>
      </c>
      <c r="CR2072" s="3" t="s">
        <v>124</v>
      </c>
    </row>
    <row r="2073" spans="19:96" x14ac:dyDescent="0.25">
      <c r="S2073" s="2"/>
      <c r="T2073" s="95" t="s">
        <v>1969</v>
      </c>
      <c r="U2073" s="96">
        <v>900</v>
      </c>
      <c r="V2073" s="96">
        <v>860</v>
      </c>
      <c r="W2073" s="96">
        <v>810</v>
      </c>
      <c r="X2073" s="96">
        <v>770</v>
      </c>
      <c r="Y2073" s="96">
        <v>720</v>
      </c>
      <c r="Z2073" s="96">
        <v>680</v>
      </c>
      <c r="AA2073" s="96">
        <v>630</v>
      </c>
      <c r="AB2073" s="96">
        <v>540</v>
      </c>
      <c r="AC2073" s="95" t="s">
        <v>1969</v>
      </c>
      <c r="AD2073" s="96">
        <v>1400</v>
      </c>
      <c r="AE2073" s="96">
        <v>1330</v>
      </c>
      <c r="AF2073" s="96">
        <v>1260</v>
      </c>
      <c r="AG2073" s="96">
        <v>1190</v>
      </c>
      <c r="AH2073" s="96">
        <v>1120</v>
      </c>
      <c r="AI2073" s="96">
        <v>1050</v>
      </c>
      <c r="AJ2073" s="96">
        <v>980</v>
      </c>
      <c r="AK2073" s="96">
        <v>840</v>
      </c>
      <c r="AL2073" s="2"/>
      <c r="AM2073" s="95" t="s">
        <v>1969</v>
      </c>
      <c r="AN2073" s="96">
        <v>1300</v>
      </c>
      <c r="AO2073" s="96">
        <v>1240</v>
      </c>
      <c r="AP2073" s="96">
        <v>1170</v>
      </c>
      <c r="AQ2073" s="96">
        <v>1110</v>
      </c>
      <c r="AR2073" s="96">
        <v>1040</v>
      </c>
      <c r="AS2073" s="96">
        <v>980</v>
      </c>
      <c r="AT2073" s="96">
        <v>910</v>
      </c>
      <c r="AU2073" s="96">
        <v>780</v>
      </c>
      <c r="AW2073" s="95" t="s">
        <v>1969</v>
      </c>
      <c r="AX2073" s="96">
        <v>400</v>
      </c>
      <c r="AY2073" s="96">
        <v>380</v>
      </c>
      <c r="AZ2073" s="96">
        <v>360</v>
      </c>
      <c r="BA2073" s="96">
        <v>340</v>
      </c>
      <c r="BB2073" s="96">
        <v>320</v>
      </c>
      <c r="BC2073" s="96">
        <v>300</v>
      </c>
      <c r="BD2073" s="96">
        <v>280</v>
      </c>
      <c r="BE2073" s="96">
        <v>240</v>
      </c>
      <c r="BF2073" s="95" t="s">
        <v>1969</v>
      </c>
      <c r="BG2073" s="96">
        <v>600</v>
      </c>
      <c r="BH2073" s="96">
        <v>570</v>
      </c>
      <c r="BI2073" s="96">
        <v>540</v>
      </c>
      <c r="BJ2073" s="96">
        <v>510</v>
      </c>
      <c r="BK2073" s="96">
        <v>480</v>
      </c>
      <c r="BL2073" s="96">
        <v>450</v>
      </c>
      <c r="BM2073" s="96">
        <v>420</v>
      </c>
      <c r="BN2073" s="96">
        <v>360</v>
      </c>
      <c r="CH2073" s="2">
        <v>67781</v>
      </c>
      <c r="CI2073" s="2" t="s">
        <v>126</v>
      </c>
      <c r="CP2073" s="3">
        <v>65054</v>
      </c>
      <c r="CQ2073" s="3" t="s">
        <v>255</v>
      </c>
      <c r="CR2073" s="3" t="s">
        <v>126</v>
      </c>
    </row>
    <row r="2074" spans="19:96" x14ac:dyDescent="0.25">
      <c r="S2074" s="2"/>
      <c r="T2074" s="95" t="s">
        <v>1970</v>
      </c>
      <c r="U2074" s="96">
        <v>900</v>
      </c>
      <c r="V2074" s="96">
        <v>860</v>
      </c>
      <c r="W2074" s="96">
        <v>810</v>
      </c>
      <c r="X2074" s="96">
        <v>770</v>
      </c>
      <c r="Y2074" s="96">
        <v>720</v>
      </c>
      <c r="Z2074" s="96">
        <v>680</v>
      </c>
      <c r="AA2074" s="96">
        <v>630</v>
      </c>
      <c r="AB2074" s="96">
        <v>540</v>
      </c>
      <c r="AC2074" s="95" t="s">
        <v>1970</v>
      </c>
      <c r="AD2074" s="96">
        <v>1400</v>
      </c>
      <c r="AE2074" s="96">
        <v>1330</v>
      </c>
      <c r="AF2074" s="96">
        <v>1260</v>
      </c>
      <c r="AG2074" s="96">
        <v>1190</v>
      </c>
      <c r="AH2074" s="96">
        <v>1120</v>
      </c>
      <c r="AI2074" s="96">
        <v>1050</v>
      </c>
      <c r="AJ2074" s="96">
        <v>980</v>
      </c>
      <c r="AK2074" s="96">
        <v>840</v>
      </c>
      <c r="AL2074" s="2"/>
      <c r="AM2074" s="95" t="s">
        <v>1970</v>
      </c>
      <c r="AN2074" s="96">
        <v>1300</v>
      </c>
      <c r="AO2074" s="96">
        <v>1240</v>
      </c>
      <c r="AP2074" s="96">
        <v>1170</v>
      </c>
      <c r="AQ2074" s="96">
        <v>1110</v>
      </c>
      <c r="AR2074" s="96">
        <v>1040</v>
      </c>
      <c r="AS2074" s="96">
        <v>980</v>
      </c>
      <c r="AT2074" s="96">
        <v>910</v>
      </c>
      <c r="AU2074" s="96">
        <v>780</v>
      </c>
      <c r="AW2074" s="95" t="s">
        <v>1970</v>
      </c>
      <c r="AX2074" s="96">
        <v>400</v>
      </c>
      <c r="AY2074" s="96">
        <v>380</v>
      </c>
      <c r="AZ2074" s="96">
        <v>360</v>
      </c>
      <c r="BA2074" s="96">
        <v>340</v>
      </c>
      <c r="BB2074" s="96">
        <v>320</v>
      </c>
      <c r="BC2074" s="96">
        <v>300</v>
      </c>
      <c r="BD2074" s="96">
        <v>280</v>
      </c>
      <c r="BE2074" s="96">
        <v>240</v>
      </c>
      <c r="BF2074" s="95" t="s">
        <v>1970</v>
      </c>
      <c r="BG2074" s="96">
        <v>600</v>
      </c>
      <c r="BH2074" s="96">
        <v>570</v>
      </c>
      <c r="BI2074" s="96">
        <v>540</v>
      </c>
      <c r="BJ2074" s="96">
        <v>510</v>
      </c>
      <c r="BK2074" s="96">
        <v>480</v>
      </c>
      <c r="BL2074" s="96">
        <v>450</v>
      </c>
      <c r="BM2074" s="96">
        <v>420</v>
      </c>
      <c r="BN2074" s="96">
        <v>360</v>
      </c>
      <c r="CH2074" s="2">
        <v>67782</v>
      </c>
      <c r="CI2074" s="2" t="s">
        <v>124</v>
      </c>
      <c r="CP2074" s="3">
        <v>65055</v>
      </c>
      <c r="CQ2074" s="3" t="s">
        <v>17584</v>
      </c>
      <c r="CR2074" s="3" t="s">
        <v>126</v>
      </c>
    </row>
    <row r="2075" spans="19:96" x14ac:dyDescent="0.25">
      <c r="S2075" s="2"/>
      <c r="T2075" s="95" t="s">
        <v>1971</v>
      </c>
      <c r="U2075" s="96">
        <v>1000</v>
      </c>
      <c r="V2075" s="96">
        <v>950</v>
      </c>
      <c r="W2075" s="96">
        <v>900</v>
      </c>
      <c r="X2075" s="96">
        <v>850</v>
      </c>
      <c r="Y2075" s="96">
        <v>800</v>
      </c>
      <c r="Z2075" s="96">
        <v>750</v>
      </c>
      <c r="AA2075" s="96">
        <v>700</v>
      </c>
      <c r="AB2075" s="96">
        <v>600</v>
      </c>
      <c r="AC2075" s="95" t="s">
        <v>1971</v>
      </c>
      <c r="AD2075" s="96">
        <v>1600</v>
      </c>
      <c r="AE2075" s="96">
        <v>1520</v>
      </c>
      <c r="AF2075" s="96">
        <v>1440</v>
      </c>
      <c r="AG2075" s="96">
        <v>1360</v>
      </c>
      <c r="AH2075" s="96">
        <v>1280</v>
      </c>
      <c r="AI2075" s="96">
        <v>1200</v>
      </c>
      <c r="AJ2075" s="96">
        <v>1120</v>
      </c>
      <c r="AK2075" s="96">
        <v>960</v>
      </c>
      <c r="AL2075" s="2"/>
      <c r="AM2075" s="95" t="s">
        <v>1971</v>
      </c>
      <c r="AN2075" s="96">
        <v>1500</v>
      </c>
      <c r="AO2075" s="96">
        <v>1430</v>
      </c>
      <c r="AP2075" s="96">
        <v>1350</v>
      </c>
      <c r="AQ2075" s="96">
        <v>1280</v>
      </c>
      <c r="AR2075" s="96">
        <v>1200</v>
      </c>
      <c r="AS2075" s="96">
        <v>1130</v>
      </c>
      <c r="AT2075" s="96">
        <v>1050</v>
      </c>
      <c r="AU2075" s="96">
        <v>900</v>
      </c>
      <c r="AW2075" s="95" t="s">
        <v>1971</v>
      </c>
      <c r="AX2075" s="96">
        <v>500</v>
      </c>
      <c r="AY2075" s="96">
        <v>480</v>
      </c>
      <c r="AZ2075" s="96">
        <v>450</v>
      </c>
      <c r="BA2075" s="96">
        <v>430</v>
      </c>
      <c r="BB2075" s="96">
        <v>400</v>
      </c>
      <c r="BC2075" s="96">
        <v>380</v>
      </c>
      <c r="BD2075" s="96">
        <v>350</v>
      </c>
      <c r="BE2075" s="96">
        <v>300</v>
      </c>
      <c r="BF2075" s="95" t="s">
        <v>1971</v>
      </c>
      <c r="BG2075" s="96">
        <v>700</v>
      </c>
      <c r="BH2075" s="96">
        <v>670</v>
      </c>
      <c r="BI2075" s="96">
        <v>630</v>
      </c>
      <c r="BJ2075" s="96">
        <v>600</v>
      </c>
      <c r="BK2075" s="96">
        <v>560</v>
      </c>
      <c r="BL2075" s="96">
        <v>530</v>
      </c>
      <c r="BM2075" s="96">
        <v>490</v>
      </c>
      <c r="BN2075" s="96">
        <v>420</v>
      </c>
      <c r="CH2075" s="2">
        <v>67783</v>
      </c>
      <c r="CI2075" s="2" t="s">
        <v>126</v>
      </c>
      <c r="CP2075" s="3">
        <v>65056</v>
      </c>
      <c r="CQ2075" s="3" t="s">
        <v>34604</v>
      </c>
      <c r="CR2075" s="3" t="s">
        <v>126</v>
      </c>
    </row>
    <row r="2076" spans="19:96" x14ac:dyDescent="0.25">
      <c r="S2076" s="2"/>
      <c r="T2076" s="95" t="s">
        <v>1972</v>
      </c>
      <c r="U2076" s="96">
        <v>800</v>
      </c>
      <c r="V2076" s="96">
        <v>760</v>
      </c>
      <c r="W2076" s="96">
        <v>720</v>
      </c>
      <c r="X2076" s="96">
        <v>680</v>
      </c>
      <c r="Y2076" s="96">
        <v>640</v>
      </c>
      <c r="Z2076" s="96">
        <v>600</v>
      </c>
      <c r="AA2076" s="96">
        <v>560</v>
      </c>
      <c r="AB2076" s="96">
        <v>480</v>
      </c>
      <c r="AC2076" s="95" t="s">
        <v>1972</v>
      </c>
      <c r="AD2076" s="96">
        <v>1300</v>
      </c>
      <c r="AE2076" s="96">
        <v>1240</v>
      </c>
      <c r="AF2076" s="96">
        <v>1170</v>
      </c>
      <c r="AG2076" s="96">
        <v>1110</v>
      </c>
      <c r="AH2076" s="96">
        <v>1040</v>
      </c>
      <c r="AI2076" s="96">
        <v>980</v>
      </c>
      <c r="AJ2076" s="96">
        <v>910</v>
      </c>
      <c r="AK2076" s="96">
        <v>780</v>
      </c>
      <c r="AL2076" s="2"/>
      <c r="AM2076" s="95" t="s">
        <v>1972</v>
      </c>
      <c r="AN2076" s="96">
        <v>1100</v>
      </c>
      <c r="AO2076" s="96">
        <v>1050</v>
      </c>
      <c r="AP2076" s="96">
        <v>990</v>
      </c>
      <c r="AQ2076" s="96">
        <v>940</v>
      </c>
      <c r="AR2076" s="96">
        <v>880</v>
      </c>
      <c r="AS2076" s="96">
        <v>830</v>
      </c>
      <c r="AT2076" s="96">
        <v>770</v>
      </c>
      <c r="AU2076" s="96">
        <v>660</v>
      </c>
      <c r="AW2076" s="95" t="s">
        <v>1972</v>
      </c>
      <c r="AX2076" s="96">
        <v>400</v>
      </c>
      <c r="AY2076" s="96">
        <v>380</v>
      </c>
      <c r="AZ2076" s="96">
        <v>360</v>
      </c>
      <c r="BA2076" s="96">
        <v>340</v>
      </c>
      <c r="BB2076" s="96">
        <v>320</v>
      </c>
      <c r="BC2076" s="96">
        <v>300</v>
      </c>
      <c r="BD2076" s="96">
        <v>280</v>
      </c>
      <c r="BE2076" s="96">
        <v>240</v>
      </c>
      <c r="BF2076" s="95" t="s">
        <v>1972</v>
      </c>
      <c r="BG2076" s="96">
        <v>500</v>
      </c>
      <c r="BH2076" s="96">
        <v>480</v>
      </c>
      <c r="BI2076" s="96">
        <v>450</v>
      </c>
      <c r="BJ2076" s="96">
        <v>430</v>
      </c>
      <c r="BK2076" s="96">
        <v>400</v>
      </c>
      <c r="BL2076" s="96">
        <v>380</v>
      </c>
      <c r="BM2076" s="96">
        <v>350</v>
      </c>
      <c r="BN2076" s="96">
        <v>300</v>
      </c>
      <c r="CH2076" s="2">
        <v>67784</v>
      </c>
      <c r="CI2076" s="2" t="s">
        <v>126</v>
      </c>
      <c r="CP2076" s="3">
        <v>65057</v>
      </c>
      <c r="CQ2076" s="3" t="s">
        <v>15254</v>
      </c>
      <c r="CR2076" s="3" t="s">
        <v>126</v>
      </c>
    </row>
    <row r="2077" spans="19:96" x14ac:dyDescent="0.25">
      <c r="S2077" s="2"/>
      <c r="T2077" s="95" t="s">
        <v>1973</v>
      </c>
      <c r="U2077" s="96">
        <v>700</v>
      </c>
      <c r="V2077" s="96">
        <v>670</v>
      </c>
      <c r="W2077" s="96">
        <v>630</v>
      </c>
      <c r="X2077" s="96">
        <v>600</v>
      </c>
      <c r="Y2077" s="96">
        <v>560</v>
      </c>
      <c r="Z2077" s="96">
        <v>530</v>
      </c>
      <c r="AA2077" s="96">
        <v>490</v>
      </c>
      <c r="AB2077" s="96">
        <v>420</v>
      </c>
      <c r="AC2077" s="95" t="s">
        <v>1973</v>
      </c>
      <c r="AD2077" s="96">
        <v>1100</v>
      </c>
      <c r="AE2077" s="96">
        <v>1050</v>
      </c>
      <c r="AF2077" s="96">
        <v>990</v>
      </c>
      <c r="AG2077" s="96">
        <v>940</v>
      </c>
      <c r="AH2077" s="96">
        <v>880</v>
      </c>
      <c r="AI2077" s="96">
        <v>830</v>
      </c>
      <c r="AJ2077" s="96">
        <v>770</v>
      </c>
      <c r="AK2077" s="96">
        <v>660</v>
      </c>
      <c r="AL2077" s="2"/>
      <c r="AM2077" s="95" t="s">
        <v>1973</v>
      </c>
      <c r="AN2077" s="96">
        <v>1000</v>
      </c>
      <c r="AO2077" s="96">
        <v>950</v>
      </c>
      <c r="AP2077" s="96">
        <v>900</v>
      </c>
      <c r="AQ2077" s="96">
        <v>850</v>
      </c>
      <c r="AR2077" s="96">
        <v>800</v>
      </c>
      <c r="AS2077" s="96">
        <v>750</v>
      </c>
      <c r="AT2077" s="96">
        <v>700</v>
      </c>
      <c r="AU2077" s="96">
        <v>600</v>
      </c>
      <c r="AW2077" s="95" t="s">
        <v>1973</v>
      </c>
      <c r="AX2077" s="96">
        <v>300</v>
      </c>
      <c r="AY2077" s="96">
        <v>290</v>
      </c>
      <c r="AZ2077" s="96">
        <v>270</v>
      </c>
      <c r="BA2077" s="96">
        <v>260</v>
      </c>
      <c r="BB2077" s="96">
        <v>240</v>
      </c>
      <c r="BC2077" s="96">
        <v>230</v>
      </c>
      <c r="BD2077" s="96">
        <v>210</v>
      </c>
      <c r="BE2077" s="96">
        <v>180</v>
      </c>
      <c r="BF2077" s="95" t="s">
        <v>1973</v>
      </c>
      <c r="BG2077" s="96">
        <v>400</v>
      </c>
      <c r="BH2077" s="96">
        <v>380</v>
      </c>
      <c r="BI2077" s="96">
        <v>360</v>
      </c>
      <c r="BJ2077" s="96">
        <v>340</v>
      </c>
      <c r="BK2077" s="96">
        <v>320</v>
      </c>
      <c r="BL2077" s="96">
        <v>300</v>
      </c>
      <c r="BM2077" s="96">
        <v>280</v>
      </c>
      <c r="BN2077" s="96">
        <v>240</v>
      </c>
      <c r="CH2077" s="2">
        <v>67786</v>
      </c>
      <c r="CI2077" s="2" t="s">
        <v>126</v>
      </c>
      <c r="CP2077" s="3">
        <v>65058</v>
      </c>
      <c r="CQ2077" s="3" t="s">
        <v>14016</v>
      </c>
      <c r="CR2077" s="3" t="s">
        <v>126</v>
      </c>
    </row>
    <row r="2078" spans="19:96" x14ac:dyDescent="0.25">
      <c r="S2078" s="2"/>
      <c r="T2078" s="95" t="s">
        <v>1974</v>
      </c>
      <c r="U2078" s="96">
        <v>1000</v>
      </c>
      <c r="V2078" s="96">
        <v>950</v>
      </c>
      <c r="W2078" s="96">
        <v>900</v>
      </c>
      <c r="X2078" s="96">
        <v>850</v>
      </c>
      <c r="Y2078" s="96">
        <v>800</v>
      </c>
      <c r="Z2078" s="96">
        <v>750</v>
      </c>
      <c r="AA2078" s="96">
        <v>700</v>
      </c>
      <c r="AB2078" s="96">
        <v>600</v>
      </c>
      <c r="AC2078" s="95" t="s">
        <v>1974</v>
      </c>
      <c r="AD2078" s="96">
        <v>1600</v>
      </c>
      <c r="AE2078" s="96">
        <v>1520</v>
      </c>
      <c r="AF2078" s="96">
        <v>1440</v>
      </c>
      <c r="AG2078" s="96">
        <v>1360</v>
      </c>
      <c r="AH2078" s="96">
        <v>1280</v>
      </c>
      <c r="AI2078" s="96">
        <v>1200</v>
      </c>
      <c r="AJ2078" s="96">
        <v>1120</v>
      </c>
      <c r="AK2078" s="96">
        <v>960</v>
      </c>
      <c r="AL2078" s="2"/>
      <c r="AM2078" s="95" t="s">
        <v>1974</v>
      </c>
      <c r="AN2078" s="96">
        <v>1500</v>
      </c>
      <c r="AO2078" s="96">
        <v>1430</v>
      </c>
      <c r="AP2078" s="96">
        <v>1350</v>
      </c>
      <c r="AQ2078" s="96">
        <v>1280</v>
      </c>
      <c r="AR2078" s="96">
        <v>1200</v>
      </c>
      <c r="AS2078" s="96">
        <v>1130</v>
      </c>
      <c r="AT2078" s="96">
        <v>1050</v>
      </c>
      <c r="AU2078" s="96">
        <v>900</v>
      </c>
      <c r="AW2078" s="95" t="s">
        <v>1974</v>
      </c>
      <c r="AX2078" s="96">
        <v>500</v>
      </c>
      <c r="AY2078" s="96">
        <v>480</v>
      </c>
      <c r="AZ2078" s="96">
        <v>450</v>
      </c>
      <c r="BA2078" s="96">
        <v>430</v>
      </c>
      <c r="BB2078" s="96">
        <v>400</v>
      </c>
      <c r="BC2078" s="96">
        <v>380</v>
      </c>
      <c r="BD2078" s="96">
        <v>350</v>
      </c>
      <c r="BE2078" s="96">
        <v>300</v>
      </c>
      <c r="BF2078" s="95" t="s">
        <v>1974</v>
      </c>
      <c r="BG2078" s="96">
        <v>600</v>
      </c>
      <c r="BH2078" s="96">
        <v>570</v>
      </c>
      <c r="BI2078" s="96">
        <v>540</v>
      </c>
      <c r="BJ2078" s="96">
        <v>510</v>
      </c>
      <c r="BK2078" s="96">
        <v>480</v>
      </c>
      <c r="BL2078" s="96">
        <v>450</v>
      </c>
      <c r="BM2078" s="96">
        <v>420</v>
      </c>
      <c r="BN2078" s="96">
        <v>360</v>
      </c>
      <c r="CH2078" s="2">
        <v>67788</v>
      </c>
      <c r="CI2078" s="2" t="s">
        <v>126</v>
      </c>
      <c r="CP2078" s="3">
        <v>65059</v>
      </c>
      <c r="CQ2078" s="3" t="s">
        <v>14017</v>
      </c>
      <c r="CR2078" s="3" t="s">
        <v>126</v>
      </c>
    </row>
    <row r="2079" spans="19:96" x14ac:dyDescent="0.25">
      <c r="S2079" s="2"/>
      <c r="T2079" s="95" t="s">
        <v>1975</v>
      </c>
      <c r="U2079" s="96">
        <v>2000</v>
      </c>
      <c r="V2079" s="96">
        <v>1900</v>
      </c>
      <c r="W2079" s="96">
        <v>1800</v>
      </c>
      <c r="X2079" s="96">
        <v>1700</v>
      </c>
      <c r="Y2079" s="96">
        <v>1600</v>
      </c>
      <c r="Z2079" s="96">
        <v>1500</v>
      </c>
      <c r="AA2079" s="96">
        <v>1400</v>
      </c>
      <c r="AB2079" s="96">
        <v>1200</v>
      </c>
      <c r="AC2079" s="95" t="s">
        <v>1975</v>
      </c>
      <c r="AD2079" s="96">
        <v>3200</v>
      </c>
      <c r="AE2079" s="96">
        <v>3040</v>
      </c>
      <c r="AF2079" s="96">
        <v>2880</v>
      </c>
      <c r="AG2079" s="96">
        <v>2720</v>
      </c>
      <c r="AH2079" s="96">
        <v>2560</v>
      </c>
      <c r="AI2079" s="96">
        <v>2400</v>
      </c>
      <c r="AJ2079" s="96">
        <v>2240</v>
      </c>
      <c r="AK2079" s="96">
        <v>1920</v>
      </c>
      <c r="AL2079" s="2"/>
      <c r="AM2079" s="95" t="s">
        <v>1975</v>
      </c>
      <c r="AN2079" s="96">
        <v>3000</v>
      </c>
      <c r="AO2079" s="96">
        <v>2850</v>
      </c>
      <c r="AP2079" s="96">
        <v>2700</v>
      </c>
      <c r="AQ2079" s="96">
        <v>2550</v>
      </c>
      <c r="AR2079" s="96">
        <v>2400</v>
      </c>
      <c r="AS2079" s="96">
        <v>2250</v>
      </c>
      <c r="AT2079" s="96">
        <v>2100</v>
      </c>
      <c r="AU2079" s="96">
        <v>1800</v>
      </c>
      <c r="AW2079" s="95" t="s">
        <v>1975</v>
      </c>
      <c r="AX2079" s="96">
        <v>1000</v>
      </c>
      <c r="AY2079" s="96">
        <v>950</v>
      </c>
      <c r="AZ2079" s="96">
        <v>900</v>
      </c>
      <c r="BA2079" s="96">
        <v>850</v>
      </c>
      <c r="BB2079" s="96">
        <v>800</v>
      </c>
      <c r="BC2079" s="96">
        <v>750</v>
      </c>
      <c r="BD2079" s="96">
        <v>700</v>
      </c>
      <c r="BE2079" s="96">
        <v>600</v>
      </c>
      <c r="BF2079" s="95" t="s">
        <v>1975</v>
      </c>
      <c r="BG2079" s="96">
        <v>1300</v>
      </c>
      <c r="BH2079" s="96">
        <v>1240</v>
      </c>
      <c r="BI2079" s="96">
        <v>1170</v>
      </c>
      <c r="BJ2079" s="96">
        <v>1110</v>
      </c>
      <c r="BK2079" s="96">
        <v>1040</v>
      </c>
      <c r="BL2079" s="96">
        <v>980</v>
      </c>
      <c r="BM2079" s="96">
        <v>910</v>
      </c>
      <c r="BN2079" s="96">
        <v>780</v>
      </c>
      <c r="CH2079" s="2">
        <v>67789</v>
      </c>
      <c r="CI2079" s="2" t="s">
        <v>126</v>
      </c>
      <c r="CP2079" s="3">
        <v>65060</v>
      </c>
      <c r="CQ2079" s="3" t="s">
        <v>34605</v>
      </c>
      <c r="CR2079" s="3" t="s">
        <v>126</v>
      </c>
    </row>
    <row r="2080" spans="19:96" x14ac:dyDescent="0.25">
      <c r="S2080" s="2"/>
      <c r="T2080" s="95" t="s">
        <v>30928</v>
      </c>
      <c r="U2080" s="96">
        <v>1100</v>
      </c>
      <c r="V2080" s="96">
        <v>1050</v>
      </c>
      <c r="W2080" s="96">
        <v>990</v>
      </c>
      <c r="X2080" s="96">
        <v>940</v>
      </c>
      <c r="Y2080" s="96">
        <v>880</v>
      </c>
      <c r="Z2080" s="96">
        <v>830</v>
      </c>
      <c r="AA2080" s="96">
        <v>770</v>
      </c>
      <c r="AB2080" s="96">
        <v>660</v>
      </c>
      <c r="AC2080" s="95" t="s">
        <v>30928</v>
      </c>
      <c r="AD2080" s="96">
        <v>1800</v>
      </c>
      <c r="AE2080" s="96">
        <v>1710</v>
      </c>
      <c r="AF2080" s="96">
        <v>1620</v>
      </c>
      <c r="AG2080" s="96">
        <v>1530</v>
      </c>
      <c r="AH2080" s="96">
        <v>1440</v>
      </c>
      <c r="AI2080" s="96">
        <v>1350</v>
      </c>
      <c r="AJ2080" s="96">
        <v>1260</v>
      </c>
      <c r="AK2080" s="96">
        <v>1080</v>
      </c>
      <c r="AL2080" s="2"/>
      <c r="AM2080" s="95" t="s">
        <v>30928</v>
      </c>
      <c r="AN2080" s="96">
        <v>1600</v>
      </c>
      <c r="AO2080" s="96">
        <v>1520</v>
      </c>
      <c r="AP2080" s="96">
        <v>1440</v>
      </c>
      <c r="AQ2080" s="96">
        <v>1360</v>
      </c>
      <c r="AR2080" s="96">
        <v>1280</v>
      </c>
      <c r="AS2080" s="96">
        <v>1200</v>
      </c>
      <c r="AT2080" s="96">
        <v>1120</v>
      </c>
      <c r="AU2080" s="96">
        <v>960</v>
      </c>
      <c r="AW2080" s="95" t="s">
        <v>30928</v>
      </c>
      <c r="AX2080" s="96">
        <v>500</v>
      </c>
      <c r="AY2080" s="96">
        <v>480</v>
      </c>
      <c r="AZ2080" s="96">
        <v>450</v>
      </c>
      <c r="BA2080" s="96">
        <v>430</v>
      </c>
      <c r="BB2080" s="96">
        <v>400</v>
      </c>
      <c r="BC2080" s="96">
        <v>380</v>
      </c>
      <c r="BD2080" s="96">
        <v>350</v>
      </c>
      <c r="BE2080" s="96">
        <v>300</v>
      </c>
      <c r="BF2080" s="95" t="s">
        <v>30928</v>
      </c>
      <c r="BG2080" s="96">
        <v>700</v>
      </c>
      <c r="BH2080" s="96">
        <v>670</v>
      </c>
      <c r="BI2080" s="96">
        <v>630</v>
      </c>
      <c r="BJ2080" s="96">
        <v>600</v>
      </c>
      <c r="BK2080" s="96">
        <v>560</v>
      </c>
      <c r="BL2080" s="96">
        <v>530</v>
      </c>
      <c r="BM2080" s="96">
        <v>490</v>
      </c>
      <c r="BN2080" s="96">
        <v>420</v>
      </c>
      <c r="CH2080" s="2">
        <v>67790</v>
      </c>
      <c r="CI2080" s="2" t="s">
        <v>126</v>
      </c>
      <c r="CP2080" s="3">
        <v>65061</v>
      </c>
      <c r="CQ2080" s="3" t="s">
        <v>34606</v>
      </c>
      <c r="CR2080" s="3" t="s">
        <v>126</v>
      </c>
    </row>
    <row r="2081" spans="19:96" x14ac:dyDescent="0.25">
      <c r="S2081" s="2"/>
      <c r="T2081" s="95" t="s">
        <v>1976</v>
      </c>
      <c r="U2081" s="96">
        <v>700</v>
      </c>
      <c r="V2081" s="96">
        <v>670</v>
      </c>
      <c r="W2081" s="96">
        <v>630</v>
      </c>
      <c r="X2081" s="96">
        <v>600</v>
      </c>
      <c r="Y2081" s="96">
        <v>560</v>
      </c>
      <c r="Z2081" s="96">
        <v>530</v>
      </c>
      <c r="AA2081" s="96">
        <v>490</v>
      </c>
      <c r="AB2081" s="96">
        <v>420</v>
      </c>
      <c r="AC2081" s="95" t="s">
        <v>1976</v>
      </c>
      <c r="AD2081" s="96">
        <v>1100</v>
      </c>
      <c r="AE2081" s="96">
        <v>1050</v>
      </c>
      <c r="AF2081" s="96">
        <v>990</v>
      </c>
      <c r="AG2081" s="96">
        <v>940</v>
      </c>
      <c r="AH2081" s="96">
        <v>880</v>
      </c>
      <c r="AI2081" s="96">
        <v>830</v>
      </c>
      <c r="AJ2081" s="96">
        <v>770</v>
      </c>
      <c r="AK2081" s="96">
        <v>660</v>
      </c>
      <c r="AL2081" s="2"/>
      <c r="AM2081" s="95" t="s">
        <v>1976</v>
      </c>
      <c r="AN2081" s="96">
        <v>1100</v>
      </c>
      <c r="AO2081" s="96">
        <v>1050</v>
      </c>
      <c r="AP2081" s="96">
        <v>990</v>
      </c>
      <c r="AQ2081" s="96">
        <v>940</v>
      </c>
      <c r="AR2081" s="96">
        <v>880</v>
      </c>
      <c r="AS2081" s="96">
        <v>830</v>
      </c>
      <c r="AT2081" s="96">
        <v>770</v>
      </c>
      <c r="AU2081" s="96">
        <v>660</v>
      </c>
      <c r="AW2081" s="95" t="s">
        <v>1976</v>
      </c>
      <c r="AX2081" s="96">
        <v>400</v>
      </c>
      <c r="AY2081" s="96">
        <v>380</v>
      </c>
      <c r="AZ2081" s="96">
        <v>360</v>
      </c>
      <c r="BA2081" s="96">
        <v>340</v>
      </c>
      <c r="BB2081" s="96">
        <v>320</v>
      </c>
      <c r="BC2081" s="96">
        <v>300</v>
      </c>
      <c r="BD2081" s="96">
        <v>280</v>
      </c>
      <c r="BE2081" s="96">
        <v>240</v>
      </c>
      <c r="BF2081" s="95" t="s">
        <v>1976</v>
      </c>
      <c r="BG2081" s="96">
        <v>500</v>
      </c>
      <c r="BH2081" s="96">
        <v>480</v>
      </c>
      <c r="BI2081" s="96">
        <v>450</v>
      </c>
      <c r="BJ2081" s="96">
        <v>430</v>
      </c>
      <c r="BK2081" s="96">
        <v>400</v>
      </c>
      <c r="BL2081" s="96">
        <v>380</v>
      </c>
      <c r="BM2081" s="96">
        <v>350</v>
      </c>
      <c r="BN2081" s="96">
        <v>300</v>
      </c>
      <c r="CH2081" s="2">
        <v>67791</v>
      </c>
      <c r="CI2081" s="2" t="s">
        <v>126</v>
      </c>
      <c r="CP2081" s="3">
        <v>65062</v>
      </c>
      <c r="CQ2081" s="3" t="s">
        <v>16651</v>
      </c>
      <c r="CR2081" s="3" t="s">
        <v>122</v>
      </c>
    </row>
    <row r="2082" spans="19:96" x14ac:dyDescent="0.25">
      <c r="S2082" s="2"/>
      <c r="T2082" s="95" t="s">
        <v>30929</v>
      </c>
      <c r="U2082" s="96">
        <v>900</v>
      </c>
      <c r="V2082" s="96">
        <v>860</v>
      </c>
      <c r="W2082" s="96">
        <v>810</v>
      </c>
      <c r="X2082" s="96">
        <v>770</v>
      </c>
      <c r="Y2082" s="96">
        <v>720</v>
      </c>
      <c r="Z2082" s="96">
        <v>680</v>
      </c>
      <c r="AA2082" s="96">
        <v>630</v>
      </c>
      <c r="AB2082" s="96">
        <v>540</v>
      </c>
      <c r="AC2082" s="95" t="s">
        <v>30929</v>
      </c>
      <c r="AD2082" s="96">
        <v>1400</v>
      </c>
      <c r="AE2082" s="96">
        <v>1330</v>
      </c>
      <c r="AF2082" s="96">
        <v>1260</v>
      </c>
      <c r="AG2082" s="96">
        <v>1190</v>
      </c>
      <c r="AH2082" s="96">
        <v>1120</v>
      </c>
      <c r="AI2082" s="96">
        <v>1050</v>
      </c>
      <c r="AJ2082" s="96">
        <v>980</v>
      </c>
      <c r="AK2082" s="96">
        <v>840</v>
      </c>
      <c r="AL2082" s="2"/>
      <c r="AM2082" s="95" t="s">
        <v>30929</v>
      </c>
      <c r="AN2082" s="96">
        <v>1300</v>
      </c>
      <c r="AO2082" s="96">
        <v>1240</v>
      </c>
      <c r="AP2082" s="96">
        <v>1170</v>
      </c>
      <c r="AQ2082" s="96">
        <v>1110</v>
      </c>
      <c r="AR2082" s="96">
        <v>1040</v>
      </c>
      <c r="AS2082" s="96">
        <v>980</v>
      </c>
      <c r="AT2082" s="96">
        <v>910</v>
      </c>
      <c r="AU2082" s="96">
        <v>780</v>
      </c>
      <c r="AW2082" s="95" t="s">
        <v>30929</v>
      </c>
      <c r="AX2082" s="96">
        <v>400</v>
      </c>
      <c r="AY2082" s="96">
        <v>380</v>
      </c>
      <c r="AZ2082" s="96">
        <v>360</v>
      </c>
      <c r="BA2082" s="96">
        <v>340</v>
      </c>
      <c r="BB2082" s="96">
        <v>320</v>
      </c>
      <c r="BC2082" s="96">
        <v>300</v>
      </c>
      <c r="BD2082" s="96">
        <v>280</v>
      </c>
      <c r="BE2082" s="96">
        <v>240</v>
      </c>
      <c r="BF2082" s="95" t="s">
        <v>30929</v>
      </c>
      <c r="BG2082" s="96">
        <v>600</v>
      </c>
      <c r="BH2082" s="96">
        <v>570</v>
      </c>
      <c r="BI2082" s="96">
        <v>540</v>
      </c>
      <c r="BJ2082" s="96">
        <v>510</v>
      </c>
      <c r="BK2082" s="96">
        <v>480</v>
      </c>
      <c r="BL2082" s="96">
        <v>450</v>
      </c>
      <c r="BM2082" s="96">
        <v>420</v>
      </c>
      <c r="BN2082" s="96">
        <v>360</v>
      </c>
      <c r="CH2082" s="2">
        <v>67792</v>
      </c>
      <c r="CI2082" s="2" t="s">
        <v>126</v>
      </c>
      <c r="CP2082" s="3">
        <v>65063</v>
      </c>
      <c r="CQ2082" s="3" t="s">
        <v>24709</v>
      </c>
      <c r="CR2082" s="3" t="s">
        <v>122</v>
      </c>
    </row>
    <row r="2083" spans="19:96" x14ac:dyDescent="0.25">
      <c r="S2083" s="2"/>
      <c r="T2083" s="95" t="s">
        <v>1977</v>
      </c>
      <c r="U2083" s="96">
        <v>800</v>
      </c>
      <c r="V2083" s="96">
        <v>760</v>
      </c>
      <c r="W2083" s="96">
        <v>720</v>
      </c>
      <c r="X2083" s="96">
        <v>680</v>
      </c>
      <c r="Y2083" s="96">
        <v>640</v>
      </c>
      <c r="Z2083" s="96">
        <v>600</v>
      </c>
      <c r="AA2083" s="96">
        <v>560</v>
      </c>
      <c r="AB2083" s="96">
        <v>480</v>
      </c>
      <c r="AC2083" s="95" t="s">
        <v>1977</v>
      </c>
      <c r="AD2083" s="96">
        <v>1300</v>
      </c>
      <c r="AE2083" s="96">
        <v>1240</v>
      </c>
      <c r="AF2083" s="96">
        <v>1170</v>
      </c>
      <c r="AG2083" s="96">
        <v>1110</v>
      </c>
      <c r="AH2083" s="96">
        <v>1040</v>
      </c>
      <c r="AI2083" s="96">
        <v>980</v>
      </c>
      <c r="AJ2083" s="96">
        <v>910</v>
      </c>
      <c r="AK2083" s="96">
        <v>780</v>
      </c>
      <c r="AL2083" s="2"/>
      <c r="AM2083" s="95" t="s">
        <v>1977</v>
      </c>
      <c r="AN2083" s="96">
        <v>1200</v>
      </c>
      <c r="AO2083" s="96">
        <v>1140</v>
      </c>
      <c r="AP2083" s="96">
        <v>1080</v>
      </c>
      <c r="AQ2083" s="96">
        <v>1020</v>
      </c>
      <c r="AR2083" s="96">
        <v>960</v>
      </c>
      <c r="AS2083" s="96">
        <v>900</v>
      </c>
      <c r="AT2083" s="96">
        <v>840</v>
      </c>
      <c r="AU2083" s="96">
        <v>720</v>
      </c>
      <c r="AW2083" s="95" t="s">
        <v>1977</v>
      </c>
      <c r="AX2083" s="96">
        <v>400</v>
      </c>
      <c r="AY2083" s="96">
        <v>380</v>
      </c>
      <c r="AZ2083" s="96">
        <v>360</v>
      </c>
      <c r="BA2083" s="96">
        <v>340</v>
      </c>
      <c r="BB2083" s="96">
        <v>320</v>
      </c>
      <c r="BC2083" s="96">
        <v>300</v>
      </c>
      <c r="BD2083" s="96">
        <v>280</v>
      </c>
      <c r="BE2083" s="96">
        <v>240</v>
      </c>
      <c r="BF2083" s="95" t="s">
        <v>1977</v>
      </c>
      <c r="BG2083" s="96">
        <v>500</v>
      </c>
      <c r="BH2083" s="96">
        <v>480</v>
      </c>
      <c r="BI2083" s="96">
        <v>450</v>
      </c>
      <c r="BJ2083" s="96">
        <v>430</v>
      </c>
      <c r="BK2083" s="96">
        <v>400</v>
      </c>
      <c r="BL2083" s="96">
        <v>380</v>
      </c>
      <c r="BM2083" s="96">
        <v>350</v>
      </c>
      <c r="BN2083" s="96">
        <v>300</v>
      </c>
      <c r="CH2083" s="2">
        <v>67793</v>
      </c>
      <c r="CI2083" s="2" t="s">
        <v>126</v>
      </c>
      <c r="CP2083" s="3">
        <v>65064</v>
      </c>
      <c r="CQ2083" s="3" t="s">
        <v>14021</v>
      </c>
      <c r="CR2083" s="3" t="s">
        <v>122</v>
      </c>
    </row>
    <row r="2084" spans="19:96" x14ac:dyDescent="0.25">
      <c r="S2084" s="2"/>
      <c r="T2084" s="95" t="s">
        <v>1978</v>
      </c>
      <c r="U2084" s="96">
        <v>700</v>
      </c>
      <c r="V2084" s="96">
        <v>670</v>
      </c>
      <c r="W2084" s="96">
        <v>630</v>
      </c>
      <c r="X2084" s="96">
        <v>600</v>
      </c>
      <c r="Y2084" s="96">
        <v>560</v>
      </c>
      <c r="Z2084" s="96">
        <v>530</v>
      </c>
      <c r="AA2084" s="96">
        <v>490</v>
      </c>
      <c r="AB2084" s="96">
        <v>420</v>
      </c>
      <c r="AC2084" s="95" t="s">
        <v>1978</v>
      </c>
      <c r="AD2084" s="96">
        <v>1100</v>
      </c>
      <c r="AE2084" s="96">
        <v>1050</v>
      </c>
      <c r="AF2084" s="96">
        <v>990</v>
      </c>
      <c r="AG2084" s="96">
        <v>940</v>
      </c>
      <c r="AH2084" s="96">
        <v>880</v>
      </c>
      <c r="AI2084" s="96">
        <v>830</v>
      </c>
      <c r="AJ2084" s="96">
        <v>770</v>
      </c>
      <c r="AK2084" s="96">
        <v>660</v>
      </c>
      <c r="AL2084" s="2"/>
      <c r="AM2084" s="95" t="s">
        <v>1978</v>
      </c>
      <c r="AN2084" s="96">
        <v>1100</v>
      </c>
      <c r="AO2084" s="96">
        <v>1050</v>
      </c>
      <c r="AP2084" s="96">
        <v>990</v>
      </c>
      <c r="AQ2084" s="96">
        <v>940</v>
      </c>
      <c r="AR2084" s="96">
        <v>880</v>
      </c>
      <c r="AS2084" s="96">
        <v>830</v>
      </c>
      <c r="AT2084" s="96">
        <v>770</v>
      </c>
      <c r="AU2084" s="96">
        <v>660</v>
      </c>
      <c r="AW2084" s="95" t="s">
        <v>1978</v>
      </c>
      <c r="AX2084" s="96">
        <v>400</v>
      </c>
      <c r="AY2084" s="96">
        <v>380</v>
      </c>
      <c r="AZ2084" s="96">
        <v>360</v>
      </c>
      <c r="BA2084" s="96">
        <v>340</v>
      </c>
      <c r="BB2084" s="96">
        <v>320</v>
      </c>
      <c r="BC2084" s="96">
        <v>300</v>
      </c>
      <c r="BD2084" s="96">
        <v>280</v>
      </c>
      <c r="BE2084" s="96">
        <v>240</v>
      </c>
      <c r="BF2084" s="95" t="s">
        <v>1978</v>
      </c>
      <c r="BG2084" s="96">
        <v>500</v>
      </c>
      <c r="BH2084" s="96">
        <v>480</v>
      </c>
      <c r="BI2084" s="96">
        <v>450</v>
      </c>
      <c r="BJ2084" s="96">
        <v>430</v>
      </c>
      <c r="BK2084" s="96">
        <v>400</v>
      </c>
      <c r="BL2084" s="96">
        <v>380</v>
      </c>
      <c r="BM2084" s="96">
        <v>350</v>
      </c>
      <c r="BN2084" s="96">
        <v>300</v>
      </c>
      <c r="CH2084" s="2">
        <v>67794</v>
      </c>
      <c r="CI2084" s="2" t="s">
        <v>126</v>
      </c>
      <c r="CP2084" s="3">
        <v>65065</v>
      </c>
      <c r="CQ2084" s="3" t="s">
        <v>16650</v>
      </c>
      <c r="CR2084" s="3" t="s">
        <v>122</v>
      </c>
    </row>
    <row r="2085" spans="19:96" x14ac:dyDescent="0.25">
      <c r="S2085" s="2"/>
      <c r="T2085" s="95" t="s">
        <v>1979</v>
      </c>
      <c r="U2085" s="96">
        <v>700</v>
      </c>
      <c r="V2085" s="96">
        <v>670</v>
      </c>
      <c r="W2085" s="96">
        <v>630</v>
      </c>
      <c r="X2085" s="96">
        <v>600</v>
      </c>
      <c r="Y2085" s="96">
        <v>560</v>
      </c>
      <c r="Z2085" s="96">
        <v>530</v>
      </c>
      <c r="AA2085" s="96">
        <v>490</v>
      </c>
      <c r="AB2085" s="96">
        <v>420</v>
      </c>
      <c r="AC2085" s="95" t="s">
        <v>1979</v>
      </c>
      <c r="AD2085" s="96">
        <v>1100</v>
      </c>
      <c r="AE2085" s="96">
        <v>1050</v>
      </c>
      <c r="AF2085" s="96">
        <v>990</v>
      </c>
      <c r="AG2085" s="96">
        <v>940</v>
      </c>
      <c r="AH2085" s="96">
        <v>880</v>
      </c>
      <c r="AI2085" s="96">
        <v>830</v>
      </c>
      <c r="AJ2085" s="96">
        <v>770</v>
      </c>
      <c r="AK2085" s="96">
        <v>660</v>
      </c>
      <c r="AL2085" s="2"/>
      <c r="AM2085" s="95" t="s">
        <v>1979</v>
      </c>
      <c r="AN2085" s="96">
        <v>1100</v>
      </c>
      <c r="AO2085" s="96">
        <v>1050</v>
      </c>
      <c r="AP2085" s="96">
        <v>990</v>
      </c>
      <c r="AQ2085" s="96">
        <v>940</v>
      </c>
      <c r="AR2085" s="96">
        <v>880</v>
      </c>
      <c r="AS2085" s="96">
        <v>830</v>
      </c>
      <c r="AT2085" s="96">
        <v>770</v>
      </c>
      <c r="AU2085" s="96">
        <v>660</v>
      </c>
      <c r="AW2085" s="95" t="s">
        <v>1979</v>
      </c>
      <c r="AX2085" s="96">
        <v>400</v>
      </c>
      <c r="AY2085" s="96">
        <v>380</v>
      </c>
      <c r="AZ2085" s="96">
        <v>360</v>
      </c>
      <c r="BA2085" s="96">
        <v>340</v>
      </c>
      <c r="BB2085" s="96">
        <v>320</v>
      </c>
      <c r="BC2085" s="96">
        <v>300</v>
      </c>
      <c r="BD2085" s="96">
        <v>280</v>
      </c>
      <c r="BE2085" s="96">
        <v>240</v>
      </c>
      <c r="BF2085" s="95" t="s">
        <v>1979</v>
      </c>
      <c r="BG2085" s="96">
        <v>500</v>
      </c>
      <c r="BH2085" s="96">
        <v>480</v>
      </c>
      <c r="BI2085" s="96">
        <v>450</v>
      </c>
      <c r="BJ2085" s="96">
        <v>430</v>
      </c>
      <c r="BK2085" s="96">
        <v>400</v>
      </c>
      <c r="BL2085" s="96">
        <v>380</v>
      </c>
      <c r="BM2085" s="96">
        <v>350</v>
      </c>
      <c r="BN2085" s="96">
        <v>300</v>
      </c>
      <c r="CH2085" s="2">
        <v>67795</v>
      </c>
      <c r="CI2085" s="2" t="s">
        <v>126</v>
      </c>
      <c r="CP2085" s="3">
        <v>65066</v>
      </c>
      <c r="CQ2085" s="3" t="s">
        <v>29400</v>
      </c>
      <c r="CR2085" s="3" t="s">
        <v>122</v>
      </c>
    </row>
    <row r="2086" spans="19:96" x14ac:dyDescent="0.25">
      <c r="S2086" s="2"/>
      <c r="T2086" s="95" t="s">
        <v>1980</v>
      </c>
      <c r="U2086" s="96">
        <v>1000</v>
      </c>
      <c r="V2086" s="96">
        <v>950</v>
      </c>
      <c r="W2086" s="96">
        <v>900</v>
      </c>
      <c r="X2086" s="96">
        <v>850</v>
      </c>
      <c r="Y2086" s="96">
        <v>800</v>
      </c>
      <c r="Z2086" s="96">
        <v>750</v>
      </c>
      <c r="AA2086" s="96">
        <v>700</v>
      </c>
      <c r="AB2086" s="96">
        <v>600</v>
      </c>
      <c r="AC2086" s="95" t="s">
        <v>1980</v>
      </c>
      <c r="AD2086" s="96">
        <v>1600</v>
      </c>
      <c r="AE2086" s="96">
        <v>1520</v>
      </c>
      <c r="AF2086" s="96">
        <v>1440</v>
      </c>
      <c r="AG2086" s="96">
        <v>1360</v>
      </c>
      <c r="AH2086" s="96">
        <v>1280</v>
      </c>
      <c r="AI2086" s="96">
        <v>1200</v>
      </c>
      <c r="AJ2086" s="96">
        <v>1120</v>
      </c>
      <c r="AK2086" s="96">
        <v>960</v>
      </c>
      <c r="AL2086" s="2"/>
      <c r="AM2086" s="95" t="s">
        <v>1980</v>
      </c>
      <c r="AN2086" s="96">
        <v>1400</v>
      </c>
      <c r="AO2086" s="96">
        <v>1330</v>
      </c>
      <c r="AP2086" s="96">
        <v>1260</v>
      </c>
      <c r="AQ2086" s="96">
        <v>1190</v>
      </c>
      <c r="AR2086" s="96">
        <v>1120</v>
      </c>
      <c r="AS2086" s="96">
        <v>1050</v>
      </c>
      <c r="AT2086" s="96">
        <v>980</v>
      </c>
      <c r="AU2086" s="96">
        <v>840</v>
      </c>
      <c r="AW2086" s="95" t="s">
        <v>1980</v>
      </c>
      <c r="AX2086" s="96">
        <v>500</v>
      </c>
      <c r="AY2086" s="96">
        <v>480</v>
      </c>
      <c r="AZ2086" s="96">
        <v>450</v>
      </c>
      <c r="BA2086" s="96">
        <v>430</v>
      </c>
      <c r="BB2086" s="96">
        <v>400</v>
      </c>
      <c r="BC2086" s="96">
        <v>380</v>
      </c>
      <c r="BD2086" s="96">
        <v>350</v>
      </c>
      <c r="BE2086" s="96">
        <v>300</v>
      </c>
      <c r="BF2086" s="95" t="s">
        <v>1980</v>
      </c>
      <c r="BG2086" s="96">
        <v>600</v>
      </c>
      <c r="BH2086" s="96">
        <v>570</v>
      </c>
      <c r="BI2086" s="96">
        <v>540</v>
      </c>
      <c r="BJ2086" s="96">
        <v>510</v>
      </c>
      <c r="BK2086" s="96">
        <v>480</v>
      </c>
      <c r="BL2086" s="96">
        <v>450</v>
      </c>
      <c r="BM2086" s="96">
        <v>420</v>
      </c>
      <c r="BN2086" s="96">
        <v>360</v>
      </c>
      <c r="CH2086" s="2">
        <v>67796</v>
      </c>
      <c r="CI2086" s="2" t="s">
        <v>126</v>
      </c>
      <c r="CP2086" s="3">
        <v>65067</v>
      </c>
      <c r="CQ2086" s="3" t="s">
        <v>29398</v>
      </c>
      <c r="CR2086" s="3" t="s">
        <v>122</v>
      </c>
    </row>
    <row r="2087" spans="19:96" x14ac:dyDescent="0.25">
      <c r="S2087" s="2"/>
      <c r="T2087" s="95" t="s">
        <v>1981</v>
      </c>
      <c r="U2087" s="96">
        <v>600</v>
      </c>
      <c r="V2087" s="96">
        <v>570</v>
      </c>
      <c r="W2087" s="96">
        <v>540</v>
      </c>
      <c r="X2087" s="96">
        <v>510</v>
      </c>
      <c r="Y2087" s="96">
        <v>480</v>
      </c>
      <c r="Z2087" s="96">
        <v>450</v>
      </c>
      <c r="AA2087" s="96">
        <v>420</v>
      </c>
      <c r="AB2087" s="96">
        <v>360</v>
      </c>
      <c r="AC2087" s="95" t="s">
        <v>1981</v>
      </c>
      <c r="AD2087" s="96">
        <v>1000</v>
      </c>
      <c r="AE2087" s="96">
        <v>950</v>
      </c>
      <c r="AF2087" s="96">
        <v>900</v>
      </c>
      <c r="AG2087" s="96">
        <v>850</v>
      </c>
      <c r="AH2087" s="96">
        <v>800</v>
      </c>
      <c r="AI2087" s="96">
        <v>750</v>
      </c>
      <c r="AJ2087" s="96">
        <v>700</v>
      </c>
      <c r="AK2087" s="96">
        <v>600</v>
      </c>
      <c r="AL2087" s="2"/>
      <c r="AM2087" s="95" t="s">
        <v>1981</v>
      </c>
      <c r="AN2087" s="96">
        <v>900</v>
      </c>
      <c r="AO2087" s="96">
        <v>860</v>
      </c>
      <c r="AP2087" s="96">
        <v>810</v>
      </c>
      <c r="AQ2087" s="96">
        <v>770</v>
      </c>
      <c r="AR2087" s="96">
        <v>720</v>
      </c>
      <c r="AS2087" s="96">
        <v>680</v>
      </c>
      <c r="AT2087" s="96">
        <v>630</v>
      </c>
      <c r="AU2087" s="96">
        <v>540</v>
      </c>
      <c r="AW2087" s="95" t="s">
        <v>1981</v>
      </c>
      <c r="AX2087" s="96">
        <v>300</v>
      </c>
      <c r="AY2087" s="96">
        <v>290</v>
      </c>
      <c r="AZ2087" s="96">
        <v>270</v>
      </c>
      <c r="BA2087" s="96">
        <v>260</v>
      </c>
      <c r="BB2087" s="96">
        <v>240</v>
      </c>
      <c r="BC2087" s="96">
        <v>230</v>
      </c>
      <c r="BD2087" s="96">
        <v>210</v>
      </c>
      <c r="BE2087" s="96">
        <v>180</v>
      </c>
      <c r="BF2087" s="95" t="s">
        <v>1981</v>
      </c>
      <c r="BG2087" s="96">
        <v>400</v>
      </c>
      <c r="BH2087" s="96">
        <v>380</v>
      </c>
      <c r="BI2087" s="96">
        <v>360</v>
      </c>
      <c r="BJ2087" s="96">
        <v>340</v>
      </c>
      <c r="BK2087" s="96">
        <v>320</v>
      </c>
      <c r="BL2087" s="96">
        <v>300</v>
      </c>
      <c r="BM2087" s="96">
        <v>280</v>
      </c>
      <c r="BN2087" s="96">
        <v>240</v>
      </c>
      <c r="CH2087" s="2">
        <v>67797</v>
      </c>
      <c r="CI2087" s="2" t="s">
        <v>126</v>
      </c>
      <c r="CP2087" s="3">
        <v>65068</v>
      </c>
      <c r="CQ2087" s="3" t="s">
        <v>15256</v>
      </c>
      <c r="CR2087" s="3" t="s">
        <v>122</v>
      </c>
    </row>
    <row r="2088" spans="19:96" x14ac:dyDescent="0.25">
      <c r="S2088" s="2"/>
      <c r="T2088" s="95" t="s">
        <v>1982</v>
      </c>
      <c r="U2088" s="96">
        <v>800</v>
      </c>
      <c r="V2088" s="96">
        <v>760</v>
      </c>
      <c r="W2088" s="96">
        <v>720</v>
      </c>
      <c r="X2088" s="96">
        <v>680</v>
      </c>
      <c r="Y2088" s="96">
        <v>640</v>
      </c>
      <c r="Z2088" s="96">
        <v>600</v>
      </c>
      <c r="AA2088" s="96">
        <v>560</v>
      </c>
      <c r="AB2088" s="96">
        <v>480</v>
      </c>
      <c r="AC2088" s="95" t="s">
        <v>1982</v>
      </c>
      <c r="AD2088" s="96">
        <v>1300</v>
      </c>
      <c r="AE2088" s="96">
        <v>1240</v>
      </c>
      <c r="AF2088" s="96">
        <v>1170</v>
      </c>
      <c r="AG2088" s="96">
        <v>1110</v>
      </c>
      <c r="AH2088" s="96">
        <v>1040</v>
      </c>
      <c r="AI2088" s="96">
        <v>980</v>
      </c>
      <c r="AJ2088" s="96">
        <v>910</v>
      </c>
      <c r="AK2088" s="96">
        <v>780</v>
      </c>
      <c r="AL2088" s="2"/>
      <c r="AM2088" s="95" t="s">
        <v>1982</v>
      </c>
      <c r="AN2088" s="96">
        <v>1200</v>
      </c>
      <c r="AO2088" s="96">
        <v>1140</v>
      </c>
      <c r="AP2088" s="96">
        <v>1080</v>
      </c>
      <c r="AQ2088" s="96">
        <v>1020</v>
      </c>
      <c r="AR2088" s="96">
        <v>960</v>
      </c>
      <c r="AS2088" s="96">
        <v>900</v>
      </c>
      <c r="AT2088" s="96">
        <v>840</v>
      </c>
      <c r="AU2088" s="96">
        <v>720</v>
      </c>
      <c r="AW2088" s="95" t="s">
        <v>1982</v>
      </c>
      <c r="AX2088" s="96">
        <v>400</v>
      </c>
      <c r="AY2088" s="96">
        <v>380</v>
      </c>
      <c r="AZ2088" s="96">
        <v>360</v>
      </c>
      <c r="BA2088" s="96">
        <v>340</v>
      </c>
      <c r="BB2088" s="96">
        <v>320</v>
      </c>
      <c r="BC2088" s="96">
        <v>300</v>
      </c>
      <c r="BD2088" s="96">
        <v>280</v>
      </c>
      <c r="BE2088" s="96">
        <v>240</v>
      </c>
      <c r="BF2088" s="95" t="s">
        <v>1982</v>
      </c>
      <c r="BG2088" s="96">
        <v>500</v>
      </c>
      <c r="BH2088" s="96">
        <v>480</v>
      </c>
      <c r="BI2088" s="96">
        <v>450</v>
      </c>
      <c r="BJ2088" s="96">
        <v>430</v>
      </c>
      <c r="BK2088" s="96">
        <v>400</v>
      </c>
      <c r="BL2088" s="96">
        <v>380</v>
      </c>
      <c r="BM2088" s="96">
        <v>350</v>
      </c>
      <c r="BN2088" s="96">
        <v>300</v>
      </c>
      <c r="CH2088" s="2">
        <v>67798</v>
      </c>
      <c r="CI2088" s="2" t="s">
        <v>126</v>
      </c>
      <c r="CP2088" s="3">
        <v>65069</v>
      </c>
      <c r="CQ2088" s="3" t="s">
        <v>14022</v>
      </c>
      <c r="CR2088" s="3" t="s">
        <v>122</v>
      </c>
    </row>
    <row r="2089" spans="19:96" x14ac:dyDescent="0.25">
      <c r="S2089" s="2"/>
      <c r="T2089" s="95" t="s">
        <v>1983</v>
      </c>
      <c r="U2089" s="96">
        <v>1000</v>
      </c>
      <c r="V2089" s="96">
        <v>950</v>
      </c>
      <c r="W2089" s="96">
        <v>900</v>
      </c>
      <c r="X2089" s="96">
        <v>850</v>
      </c>
      <c r="Y2089" s="96">
        <v>800</v>
      </c>
      <c r="Z2089" s="96">
        <v>750</v>
      </c>
      <c r="AA2089" s="96">
        <v>700</v>
      </c>
      <c r="AB2089" s="96">
        <v>600</v>
      </c>
      <c r="AC2089" s="95" t="s">
        <v>1983</v>
      </c>
      <c r="AD2089" s="96">
        <v>1600</v>
      </c>
      <c r="AE2089" s="96">
        <v>1520</v>
      </c>
      <c r="AF2089" s="96">
        <v>1440</v>
      </c>
      <c r="AG2089" s="96">
        <v>1360</v>
      </c>
      <c r="AH2089" s="96">
        <v>1280</v>
      </c>
      <c r="AI2089" s="96">
        <v>1200</v>
      </c>
      <c r="AJ2089" s="96">
        <v>1120</v>
      </c>
      <c r="AK2089" s="96">
        <v>960</v>
      </c>
      <c r="AL2089" s="2"/>
      <c r="AM2089" s="95" t="s">
        <v>1983</v>
      </c>
      <c r="AN2089" s="96">
        <v>1500</v>
      </c>
      <c r="AO2089" s="96">
        <v>1430</v>
      </c>
      <c r="AP2089" s="96">
        <v>1350</v>
      </c>
      <c r="AQ2089" s="96">
        <v>1280</v>
      </c>
      <c r="AR2089" s="96">
        <v>1200</v>
      </c>
      <c r="AS2089" s="96">
        <v>1130</v>
      </c>
      <c r="AT2089" s="96">
        <v>1050</v>
      </c>
      <c r="AU2089" s="96">
        <v>900</v>
      </c>
      <c r="AW2089" s="95" t="s">
        <v>1983</v>
      </c>
      <c r="AX2089" s="96">
        <v>500</v>
      </c>
      <c r="AY2089" s="96">
        <v>480</v>
      </c>
      <c r="AZ2089" s="96">
        <v>450</v>
      </c>
      <c r="BA2089" s="96">
        <v>430</v>
      </c>
      <c r="BB2089" s="96">
        <v>400</v>
      </c>
      <c r="BC2089" s="96">
        <v>380</v>
      </c>
      <c r="BD2089" s="96">
        <v>350</v>
      </c>
      <c r="BE2089" s="96">
        <v>300</v>
      </c>
      <c r="BF2089" s="95" t="s">
        <v>1983</v>
      </c>
      <c r="BG2089" s="96">
        <v>600</v>
      </c>
      <c r="BH2089" s="96">
        <v>570</v>
      </c>
      <c r="BI2089" s="96">
        <v>540</v>
      </c>
      <c r="BJ2089" s="96">
        <v>510</v>
      </c>
      <c r="BK2089" s="96">
        <v>480</v>
      </c>
      <c r="BL2089" s="96">
        <v>450</v>
      </c>
      <c r="BM2089" s="96">
        <v>420</v>
      </c>
      <c r="BN2089" s="96">
        <v>360</v>
      </c>
      <c r="CH2089" s="2">
        <v>67799</v>
      </c>
      <c r="CI2089" s="2" t="s">
        <v>126</v>
      </c>
      <c r="CP2089" s="3">
        <v>65070</v>
      </c>
      <c r="CQ2089" s="3" t="s">
        <v>26469</v>
      </c>
      <c r="CR2089" s="3" t="s">
        <v>122</v>
      </c>
    </row>
    <row r="2090" spans="19:96" x14ac:dyDescent="0.25">
      <c r="S2090" s="2"/>
      <c r="T2090" s="95" t="s">
        <v>1984</v>
      </c>
      <c r="U2090" s="96">
        <v>700</v>
      </c>
      <c r="V2090" s="96">
        <v>670</v>
      </c>
      <c r="W2090" s="96">
        <v>630</v>
      </c>
      <c r="X2090" s="96">
        <v>600</v>
      </c>
      <c r="Y2090" s="96">
        <v>560</v>
      </c>
      <c r="Z2090" s="96">
        <v>530</v>
      </c>
      <c r="AA2090" s="96">
        <v>490</v>
      </c>
      <c r="AB2090" s="96">
        <v>420</v>
      </c>
      <c r="AC2090" s="95" t="s">
        <v>1984</v>
      </c>
      <c r="AD2090" s="96">
        <v>1100</v>
      </c>
      <c r="AE2090" s="96">
        <v>1050</v>
      </c>
      <c r="AF2090" s="96">
        <v>990</v>
      </c>
      <c r="AG2090" s="96">
        <v>940</v>
      </c>
      <c r="AH2090" s="96">
        <v>880</v>
      </c>
      <c r="AI2090" s="96">
        <v>830</v>
      </c>
      <c r="AJ2090" s="96">
        <v>770</v>
      </c>
      <c r="AK2090" s="96">
        <v>660</v>
      </c>
      <c r="AL2090" s="2"/>
      <c r="AM2090" s="95" t="s">
        <v>1984</v>
      </c>
      <c r="AN2090" s="96">
        <v>1100</v>
      </c>
      <c r="AO2090" s="96">
        <v>1050</v>
      </c>
      <c r="AP2090" s="96">
        <v>990</v>
      </c>
      <c r="AQ2090" s="96">
        <v>940</v>
      </c>
      <c r="AR2090" s="96">
        <v>880</v>
      </c>
      <c r="AS2090" s="96">
        <v>830</v>
      </c>
      <c r="AT2090" s="96">
        <v>770</v>
      </c>
      <c r="AU2090" s="96">
        <v>660</v>
      </c>
      <c r="AW2090" s="95" t="s">
        <v>1984</v>
      </c>
      <c r="AX2090" s="96">
        <v>400</v>
      </c>
      <c r="AY2090" s="96">
        <v>380</v>
      </c>
      <c r="AZ2090" s="96">
        <v>360</v>
      </c>
      <c r="BA2090" s="96">
        <v>340</v>
      </c>
      <c r="BB2090" s="96">
        <v>320</v>
      </c>
      <c r="BC2090" s="96">
        <v>300</v>
      </c>
      <c r="BD2090" s="96">
        <v>280</v>
      </c>
      <c r="BE2090" s="96">
        <v>240</v>
      </c>
      <c r="BF2090" s="95" t="s">
        <v>1984</v>
      </c>
      <c r="BG2090" s="96">
        <v>500</v>
      </c>
      <c r="BH2090" s="96">
        <v>480</v>
      </c>
      <c r="BI2090" s="96">
        <v>450</v>
      </c>
      <c r="BJ2090" s="96">
        <v>430</v>
      </c>
      <c r="BK2090" s="96">
        <v>400</v>
      </c>
      <c r="BL2090" s="96">
        <v>380</v>
      </c>
      <c r="BM2090" s="96">
        <v>350</v>
      </c>
      <c r="BN2090" s="96">
        <v>300</v>
      </c>
      <c r="CH2090" s="2">
        <v>67800</v>
      </c>
      <c r="CI2090" s="2" t="s">
        <v>126</v>
      </c>
      <c r="CP2090" s="3">
        <v>65071</v>
      </c>
      <c r="CQ2090" s="3" t="s">
        <v>29397</v>
      </c>
      <c r="CR2090" s="3" t="s">
        <v>122</v>
      </c>
    </row>
    <row r="2091" spans="19:96" x14ac:dyDescent="0.25">
      <c r="S2091" s="2"/>
      <c r="T2091" s="95" t="s">
        <v>1985</v>
      </c>
      <c r="U2091" s="96">
        <v>2500</v>
      </c>
      <c r="V2091" s="96">
        <v>2380</v>
      </c>
      <c r="W2091" s="96">
        <v>2250</v>
      </c>
      <c r="X2091" s="96">
        <v>2130</v>
      </c>
      <c r="Y2091" s="96">
        <v>2000</v>
      </c>
      <c r="Z2091" s="96">
        <v>1880</v>
      </c>
      <c r="AA2091" s="96">
        <v>1750</v>
      </c>
      <c r="AB2091" s="96">
        <v>1500</v>
      </c>
      <c r="AC2091" s="95" t="s">
        <v>1985</v>
      </c>
      <c r="AD2091" s="96">
        <v>4000</v>
      </c>
      <c r="AE2091" s="96">
        <v>3800</v>
      </c>
      <c r="AF2091" s="96">
        <v>3600</v>
      </c>
      <c r="AG2091" s="96">
        <v>3400</v>
      </c>
      <c r="AH2091" s="96">
        <v>3200</v>
      </c>
      <c r="AI2091" s="96">
        <v>3000</v>
      </c>
      <c r="AJ2091" s="96">
        <v>2800</v>
      </c>
      <c r="AK2091" s="96">
        <v>2400</v>
      </c>
      <c r="AL2091" s="2"/>
      <c r="AM2091" s="95" t="s">
        <v>1985</v>
      </c>
      <c r="AN2091" s="96">
        <v>3800</v>
      </c>
      <c r="AO2091" s="96">
        <v>3610</v>
      </c>
      <c r="AP2091" s="96">
        <v>3420</v>
      </c>
      <c r="AQ2091" s="96">
        <v>3230</v>
      </c>
      <c r="AR2091" s="96">
        <v>3040</v>
      </c>
      <c r="AS2091" s="96">
        <v>2850</v>
      </c>
      <c r="AT2091" s="96">
        <v>2660</v>
      </c>
      <c r="AU2091" s="96">
        <v>2280</v>
      </c>
      <c r="AW2091" s="95" t="s">
        <v>1985</v>
      </c>
      <c r="AX2091" s="96">
        <v>1300</v>
      </c>
      <c r="AY2091" s="96">
        <v>1240</v>
      </c>
      <c r="AZ2091" s="96">
        <v>1170</v>
      </c>
      <c r="BA2091" s="96">
        <v>1110</v>
      </c>
      <c r="BB2091" s="96">
        <v>1040</v>
      </c>
      <c r="BC2091" s="96">
        <v>980</v>
      </c>
      <c r="BD2091" s="96">
        <v>910</v>
      </c>
      <c r="BE2091" s="96">
        <v>780</v>
      </c>
      <c r="BF2091" s="95" t="s">
        <v>1985</v>
      </c>
      <c r="BG2091" s="96">
        <v>1700</v>
      </c>
      <c r="BH2091" s="96">
        <v>1620</v>
      </c>
      <c r="BI2091" s="96">
        <v>1530</v>
      </c>
      <c r="BJ2091" s="96">
        <v>1450</v>
      </c>
      <c r="BK2091" s="96">
        <v>1360</v>
      </c>
      <c r="BL2091" s="96">
        <v>1280</v>
      </c>
      <c r="BM2091" s="96">
        <v>1190</v>
      </c>
      <c r="BN2091" s="96">
        <v>1020</v>
      </c>
      <c r="CH2091" s="2">
        <v>67806</v>
      </c>
      <c r="CI2091" s="2" t="s">
        <v>122</v>
      </c>
      <c r="CP2091" s="3">
        <v>65072</v>
      </c>
      <c r="CQ2091" s="3" t="s">
        <v>26468</v>
      </c>
      <c r="CR2091" s="3" t="s">
        <v>122</v>
      </c>
    </row>
    <row r="2092" spans="19:96" x14ac:dyDescent="0.25">
      <c r="S2092" s="2"/>
      <c r="T2092" s="95" t="s">
        <v>1986</v>
      </c>
      <c r="U2092" s="96">
        <v>900</v>
      </c>
      <c r="V2092" s="96">
        <v>860</v>
      </c>
      <c r="W2092" s="96">
        <v>810</v>
      </c>
      <c r="X2092" s="96">
        <v>770</v>
      </c>
      <c r="Y2092" s="96">
        <v>720</v>
      </c>
      <c r="Z2092" s="96">
        <v>680</v>
      </c>
      <c r="AA2092" s="96">
        <v>630</v>
      </c>
      <c r="AB2092" s="96">
        <v>540</v>
      </c>
      <c r="AC2092" s="95" t="s">
        <v>1986</v>
      </c>
      <c r="AD2092" s="96">
        <v>1400</v>
      </c>
      <c r="AE2092" s="96">
        <v>1330</v>
      </c>
      <c r="AF2092" s="96">
        <v>1260</v>
      </c>
      <c r="AG2092" s="96">
        <v>1190</v>
      </c>
      <c r="AH2092" s="96">
        <v>1120</v>
      </c>
      <c r="AI2092" s="96">
        <v>1050</v>
      </c>
      <c r="AJ2092" s="96">
        <v>980</v>
      </c>
      <c r="AK2092" s="96">
        <v>840</v>
      </c>
      <c r="AL2092" s="2"/>
      <c r="AM2092" s="95" t="s">
        <v>1986</v>
      </c>
      <c r="AN2092" s="96">
        <v>1300</v>
      </c>
      <c r="AO2092" s="96">
        <v>1240</v>
      </c>
      <c r="AP2092" s="96">
        <v>1170</v>
      </c>
      <c r="AQ2092" s="96">
        <v>1110</v>
      </c>
      <c r="AR2092" s="96">
        <v>1040</v>
      </c>
      <c r="AS2092" s="96">
        <v>980</v>
      </c>
      <c r="AT2092" s="96">
        <v>910</v>
      </c>
      <c r="AU2092" s="96">
        <v>780</v>
      </c>
      <c r="AW2092" s="95" t="s">
        <v>1986</v>
      </c>
      <c r="AX2092" s="96">
        <v>400</v>
      </c>
      <c r="AY2092" s="96">
        <v>380</v>
      </c>
      <c r="AZ2092" s="96">
        <v>360</v>
      </c>
      <c r="BA2092" s="96">
        <v>340</v>
      </c>
      <c r="BB2092" s="96">
        <v>320</v>
      </c>
      <c r="BC2092" s="96">
        <v>300</v>
      </c>
      <c r="BD2092" s="96">
        <v>280</v>
      </c>
      <c r="BE2092" s="96">
        <v>240</v>
      </c>
      <c r="BF2092" s="95" t="s">
        <v>1986</v>
      </c>
      <c r="BG2092" s="96">
        <v>600</v>
      </c>
      <c r="BH2092" s="96">
        <v>570</v>
      </c>
      <c r="BI2092" s="96">
        <v>540</v>
      </c>
      <c r="BJ2092" s="96">
        <v>510</v>
      </c>
      <c r="BK2092" s="96">
        <v>480</v>
      </c>
      <c r="BL2092" s="96">
        <v>450</v>
      </c>
      <c r="BM2092" s="96">
        <v>420</v>
      </c>
      <c r="BN2092" s="96">
        <v>360</v>
      </c>
      <c r="CH2092" s="2">
        <v>67810</v>
      </c>
      <c r="CI2092" s="2" t="s">
        <v>124</v>
      </c>
      <c r="CP2092" s="3">
        <v>65073</v>
      </c>
      <c r="CQ2092" s="3" t="s">
        <v>29399</v>
      </c>
      <c r="CR2092" s="3" t="s">
        <v>122</v>
      </c>
    </row>
    <row r="2093" spans="19:96" x14ac:dyDescent="0.25">
      <c r="S2093" s="2"/>
      <c r="T2093" s="95" t="s">
        <v>14281</v>
      </c>
      <c r="U2093" s="96">
        <v>1100</v>
      </c>
      <c r="V2093" s="96">
        <v>1050</v>
      </c>
      <c r="W2093" s="96">
        <v>990</v>
      </c>
      <c r="X2093" s="96">
        <v>940</v>
      </c>
      <c r="Y2093" s="96">
        <v>880</v>
      </c>
      <c r="Z2093" s="96">
        <v>830</v>
      </c>
      <c r="AA2093" s="96">
        <v>770</v>
      </c>
      <c r="AB2093" s="96">
        <v>660</v>
      </c>
      <c r="AC2093" s="95" t="s">
        <v>14281</v>
      </c>
      <c r="AD2093" s="96">
        <v>1800</v>
      </c>
      <c r="AE2093" s="96">
        <v>1710</v>
      </c>
      <c r="AF2093" s="96">
        <v>1620</v>
      </c>
      <c r="AG2093" s="96">
        <v>1530</v>
      </c>
      <c r="AH2093" s="96">
        <v>1440</v>
      </c>
      <c r="AI2093" s="96">
        <v>1350</v>
      </c>
      <c r="AJ2093" s="96">
        <v>1260</v>
      </c>
      <c r="AK2093" s="96">
        <v>1080</v>
      </c>
      <c r="AL2093" s="2"/>
      <c r="AM2093" s="95" t="s">
        <v>14281</v>
      </c>
      <c r="AN2093" s="96">
        <v>1700</v>
      </c>
      <c r="AO2093" s="96">
        <v>1620</v>
      </c>
      <c r="AP2093" s="96">
        <v>1530</v>
      </c>
      <c r="AQ2093" s="96">
        <v>1450</v>
      </c>
      <c r="AR2093" s="96">
        <v>1360</v>
      </c>
      <c r="AS2093" s="96">
        <v>1280</v>
      </c>
      <c r="AT2093" s="96">
        <v>1190</v>
      </c>
      <c r="AU2093" s="96">
        <v>1020</v>
      </c>
      <c r="AW2093" s="95" t="s">
        <v>14281</v>
      </c>
      <c r="AX2093" s="96">
        <v>600</v>
      </c>
      <c r="AY2093" s="96">
        <v>570</v>
      </c>
      <c r="AZ2093" s="96">
        <v>540</v>
      </c>
      <c r="BA2093" s="96">
        <v>510</v>
      </c>
      <c r="BB2093" s="96">
        <v>480</v>
      </c>
      <c r="BC2093" s="96">
        <v>450</v>
      </c>
      <c r="BD2093" s="96">
        <v>420</v>
      </c>
      <c r="BE2093" s="96">
        <v>360</v>
      </c>
      <c r="BF2093" s="95" t="s">
        <v>14281</v>
      </c>
      <c r="BG2093" s="96">
        <v>800</v>
      </c>
      <c r="BH2093" s="96">
        <v>760</v>
      </c>
      <c r="BI2093" s="96">
        <v>720</v>
      </c>
      <c r="BJ2093" s="96">
        <v>680</v>
      </c>
      <c r="BK2093" s="96">
        <v>640</v>
      </c>
      <c r="BL2093" s="96">
        <v>600</v>
      </c>
      <c r="BM2093" s="96">
        <v>560</v>
      </c>
      <c r="BN2093" s="96">
        <v>480</v>
      </c>
      <c r="CH2093" s="2">
        <v>67811</v>
      </c>
      <c r="CI2093" s="2" t="s">
        <v>126</v>
      </c>
      <c r="CP2093" s="3">
        <v>65074</v>
      </c>
      <c r="CQ2093" s="3" t="s">
        <v>26470</v>
      </c>
      <c r="CR2093" s="3" t="s">
        <v>122</v>
      </c>
    </row>
    <row r="2094" spans="19:96" x14ac:dyDescent="0.25">
      <c r="S2094" s="2"/>
      <c r="T2094" s="95" t="s">
        <v>14282</v>
      </c>
      <c r="U2094" s="96">
        <v>1400</v>
      </c>
      <c r="V2094" s="96">
        <v>1330</v>
      </c>
      <c r="W2094" s="96">
        <v>1260</v>
      </c>
      <c r="X2094" s="96">
        <v>1190</v>
      </c>
      <c r="Y2094" s="96">
        <v>1120</v>
      </c>
      <c r="Z2094" s="96">
        <v>1050</v>
      </c>
      <c r="AA2094" s="96">
        <v>980</v>
      </c>
      <c r="AB2094" s="96">
        <v>840</v>
      </c>
      <c r="AC2094" s="95" t="s">
        <v>14282</v>
      </c>
      <c r="AD2094" s="96">
        <v>2200</v>
      </c>
      <c r="AE2094" s="96">
        <v>2090</v>
      </c>
      <c r="AF2094" s="96">
        <v>1980</v>
      </c>
      <c r="AG2094" s="96">
        <v>1870</v>
      </c>
      <c r="AH2094" s="96">
        <v>1760</v>
      </c>
      <c r="AI2094" s="96">
        <v>1650</v>
      </c>
      <c r="AJ2094" s="96">
        <v>1540</v>
      </c>
      <c r="AK2094" s="96">
        <v>1320</v>
      </c>
      <c r="AL2094" s="2"/>
      <c r="AM2094" s="95" t="s">
        <v>14282</v>
      </c>
      <c r="AN2094" s="96">
        <v>2100</v>
      </c>
      <c r="AO2094" s="96">
        <v>2000</v>
      </c>
      <c r="AP2094" s="96">
        <v>1890</v>
      </c>
      <c r="AQ2094" s="96">
        <v>1790</v>
      </c>
      <c r="AR2094" s="96">
        <v>1680</v>
      </c>
      <c r="AS2094" s="96">
        <v>1580</v>
      </c>
      <c r="AT2094" s="96">
        <v>1470</v>
      </c>
      <c r="AU2094" s="96">
        <v>1260</v>
      </c>
      <c r="AW2094" s="95" t="s">
        <v>14282</v>
      </c>
      <c r="AX2094" s="96">
        <v>700</v>
      </c>
      <c r="AY2094" s="96">
        <v>670</v>
      </c>
      <c r="AZ2094" s="96">
        <v>630</v>
      </c>
      <c r="BA2094" s="96">
        <v>600</v>
      </c>
      <c r="BB2094" s="96">
        <v>560</v>
      </c>
      <c r="BC2094" s="96">
        <v>530</v>
      </c>
      <c r="BD2094" s="96">
        <v>490</v>
      </c>
      <c r="BE2094" s="96">
        <v>420</v>
      </c>
      <c r="BF2094" s="95" t="s">
        <v>14282</v>
      </c>
      <c r="BG2094" s="96">
        <v>900</v>
      </c>
      <c r="BH2094" s="96">
        <v>860</v>
      </c>
      <c r="BI2094" s="96">
        <v>810</v>
      </c>
      <c r="BJ2094" s="96">
        <v>770</v>
      </c>
      <c r="BK2094" s="96">
        <v>720</v>
      </c>
      <c r="BL2094" s="96">
        <v>680</v>
      </c>
      <c r="BM2094" s="96">
        <v>630</v>
      </c>
      <c r="BN2094" s="96">
        <v>540</v>
      </c>
      <c r="CH2094" s="2">
        <v>67820</v>
      </c>
      <c r="CI2094" s="2" t="s">
        <v>122</v>
      </c>
      <c r="CP2094" s="3">
        <v>65075</v>
      </c>
      <c r="CQ2094" s="3" t="s">
        <v>16653</v>
      </c>
      <c r="CR2094" s="3" t="s">
        <v>122</v>
      </c>
    </row>
    <row r="2095" spans="19:96" x14ac:dyDescent="0.25">
      <c r="S2095" s="2"/>
      <c r="T2095" s="95" t="s">
        <v>1987</v>
      </c>
      <c r="U2095" s="96">
        <v>900</v>
      </c>
      <c r="V2095" s="96">
        <v>860</v>
      </c>
      <c r="W2095" s="96">
        <v>810</v>
      </c>
      <c r="X2095" s="96">
        <v>770</v>
      </c>
      <c r="Y2095" s="96">
        <v>720</v>
      </c>
      <c r="Z2095" s="96">
        <v>680</v>
      </c>
      <c r="AA2095" s="96">
        <v>630</v>
      </c>
      <c r="AB2095" s="96">
        <v>540</v>
      </c>
      <c r="AC2095" s="95" t="s">
        <v>1987</v>
      </c>
      <c r="AD2095" s="96">
        <v>1400</v>
      </c>
      <c r="AE2095" s="96">
        <v>1330</v>
      </c>
      <c r="AF2095" s="96">
        <v>1260</v>
      </c>
      <c r="AG2095" s="96">
        <v>1190</v>
      </c>
      <c r="AH2095" s="96">
        <v>1120</v>
      </c>
      <c r="AI2095" s="96">
        <v>1050</v>
      </c>
      <c r="AJ2095" s="96">
        <v>980</v>
      </c>
      <c r="AK2095" s="96">
        <v>840</v>
      </c>
      <c r="AL2095" s="2"/>
      <c r="AM2095" s="95" t="s">
        <v>1987</v>
      </c>
      <c r="AN2095" s="96">
        <v>1400</v>
      </c>
      <c r="AO2095" s="96">
        <v>1330</v>
      </c>
      <c r="AP2095" s="96">
        <v>1260</v>
      </c>
      <c r="AQ2095" s="96">
        <v>1190</v>
      </c>
      <c r="AR2095" s="96">
        <v>1120</v>
      </c>
      <c r="AS2095" s="96">
        <v>1050</v>
      </c>
      <c r="AT2095" s="96">
        <v>980</v>
      </c>
      <c r="AU2095" s="96">
        <v>840</v>
      </c>
      <c r="AW2095" s="95" t="s">
        <v>1987</v>
      </c>
      <c r="AX2095" s="96">
        <v>500</v>
      </c>
      <c r="AY2095" s="96">
        <v>480</v>
      </c>
      <c r="AZ2095" s="96">
        <v>450</v>
      </c>
      <c r="BA2095" s="96">
        <v>430</v>
      </c>
      <c r="BB2095" s="96">
        <v>400</v>
      </c>
      <c r="BC2095" s="96">
        <v>380</v>
      </c>
      <c r="BD2095" s="96">
        <v>350</v>
      </c>
      <c r="BE2095" s="96">
        <v>300</v>
      </c>
      <c r="BF2095" s="95" t="s">
        <v>1987</v>
      </c>
      <c r="BG2095" s="96">
        <v>600</v>
      </c>
      <c r="BH2095" s="96">
        <v>570</v>
      </c>
      <c r="BI2095" s="96">
        <v>540</v>
      </c>
      <c r="BJ2095" s="96">
        <v>510</v>
      </c>
      <c r="BK2095" s="96">
        <v>480</v>
      </c>
      <c r="BL2095" s="96">
        <v>450</v>
      </c>
      <c r="BM2095" s="96">
        <v>420</v>
      </c>
      <c r="BN2095" s="96">
        <v>360</v>
      </c>
      <c r="CH2095" s="2">
        <v>67821</v>
      </c>
      <c r="CI2095" s="2" t="s">
        <v>126</v>
      </c>
      <c r="CP2095" s="3">
        <v>65076</v>
      </c>
      <c r="CQ2095" s="3" t="s">
        <v>16654</v>
      </c>
      <c r="CR2095" s="3" t="s">
        <v>124</v>
      </c>
    </row>
    <row r="2096" spans="19:96" x14ac:dyDescent="0.25">
      <c r="S2096" s="2"/>
      <c r="T2096" s="95" t="s">
        <v>13636</v>
      </c>
      <c r="U2096" s="96">
        <v>1300</v>
      </c>
      <c r="V2096" s="96">
        <v>1240</v>
      </c>
      <c r="W2096" s="96">
        <v>1170</v>
      </c>
      <c r="X2096" s="96">
        <v>1110</v>
      </c>
      <c r="Y2096" s="96">
        <v>1040</v>
      </c>
      <c r="Z2096" s="96">
        <v>980</v>
      </c>
      <c r="AA2096" s="96">
        <v>910</v>
      </c>
      <c r="AB2096" s="96">
        <v>780</v>
      </c>
      <c r="AC2096" s="95" t="s">
        <v>13636</v>
      </c>
      <c r="AD2096" s="96">
        <v>2100</v>
      </c>
      <c r="AE2096" s="96">
        <v>2000</v>
      </c>
      <c r="AF2096" s="96">
        <v>1890</v>
      </c>
      <c r="AG2096" s="96">
        <v>1790</v>
      </c>
      <c r="AH2096" s="96">
        <v>1680</v>
      </c>
      <c r="AI2096" s="96">
        <v>1580</v>
      </c>
      <c r="AJ2096" s="96">
        <v>1470</v>
      </c>
      <c r="AK2096" s="96">
        <v>1260</v>
      </c>
      <c r="AL2096" s="2"/>
      <c r="AM2096" s="95" t="s">
        <v>13636</v>
      </c>
      <c r="AN2096" s="96">
        <v>2000</v>
      </c>
      <c r="AO2096" s="96">
        <v>1900</v>
      </c>
      <c r="AP2096" s="96">
        <v>1800</v>
      </c>
      <c r="AQ2096" s="96">
        <v>1700</v>
      </c>
      <c r="AR2096" s="96">
        <v>1600</v>
      </c>
      <c r="AS2096" s="96">
        <v>1500</v>
      </c>
      <c r="AT2096" s="96">
        <v>1400</v>
      </c>
      <c r="AU2096" s="96">
        <v>1200</v>
      </c>
      <c r="AW2096" s="95" t="s">
        <v>13636</v>
      </c>
      <c r="AX2096" s="96">
        <v>700</v>
      </c>
      <c r="AY2096" s="96">
        <v>670</v>
      </c>
      <c r="AZ2096" s="96">
        <v>630</v>
      </c>
      <c r="BA2096" s="96">
        <v>600</v>
      </c>
      <c r="BB2096" s="96">
        <v>560</v>
      </c>
      <c r="BC2096" s="96">
        <v>530</v>
      </c>
      <c r="BD2096" s="96">
        <v>490</v>
      </c>
      <c r="BE2096" s="96">
        <v>420</v>
      </c>
      <c r="BF2096" s="95" t="s">
        <v>13636</v>
      </c>
      <c r="BG2096" s="96">
        <v>900</v>
      </c>
      <c r="BH2096" s="96">
        <v>860</v>
      </c>
      <c r="BI2096" s="96">
        <v>810</v>
      </c>
      <c r="BJ2096" s="96">
        <v>770</v>
      </c>
      <c r="BK2096" s="96">
        <v>720</v>
      </c>
      <c r="BL2096" s="96">
        <v>680</v>
      </c>
      <c r="BM2096" s="96">
        <v>630</v>
      </c>
      <c r="BN2096" s="96">
        <v>540</v>
      </c>
      <c r="CH2096" s="2">
        <v>67825</v>
      </c>
      <c r="CI2096" s="2" t="s">
        <v>126</v>
      </c>
      <c r="CP2096" s="3">
        <v>65077</v>
      </c>
      <c r="CQ2096" s="3" t="s">
        <v>16652</v>
      </c>
      <c r="CR2096" s="3" t="s">
        <v>124</v>
      </c>
    </row>
    <row r="2097" spans="19:96" x14ac:dyDescent="0.25">
      <c r="S2097" s="2"/>
      <c r="T2097" s="95" t="s">
        <v>1988</v>
      </c>
      <c r="U2097" s="96">
        <v>1000</v>
      </c>
      <c r="V2097" s="96">
        <v>950</v>
      </c>
      <c r="W2097" s="96">
        <v>900</v>
      </c>
      <c r="X2097" s="96">
        <v>850</v>
      </c>
      <c r="Y2097" s="96">
        <v>800</v>
      </c>
      <c r="Z2097" s="96">
        <v>750</v>
      </c>
      <c r="AA2097" s="96">
        <v>700</v>
      </c>
      <c r="AB2097" s="96">
        <v>600</v>
      </c>
      <c r="AC2097" s="95" t="s">
        <v>1988</v>
      </c>
      <c r="AD2097" s="96">
        <v>1600</v>
      </c>
      <c r="AE2097" s="96">
        <v>1520</v>
      </c>
      <c r="AF2097" s="96">
        <v>1440</v>
      </c>
      <c r="AG2097" s="96">
        <v>1360</v>
      </c>
      <c r="AH2097" s="96">
        <v>1280</v>
      </c>
      <c r="AI2097" s="96">
        <v>1200</v>
      </c>
      <c r="AJ2097" s="96">
        <v>1120</v>
      </c>
      <c r="AK2097" s="96">
        <v>960</v>
      </c>
      <c r="AL2097" s="2"/>
      <c r="AM2097" s="95" t="s">
        <v>1988</v>
      </c>
      <c r="AN2097" s="96">
        <v>1500</v>
      </c>
      <c r="AO2097" s="96">
        <v>1430</v>
      </c>
      <c r="AP2097" s="96">
        <v>1350</v>
      </c>
      <c r="AQ2097" s="96">
        <v>1280</v>
      </c>
      <c r="AR2097" s="96">
        <v>1200</v>
      </c>
      <c r="AS2097" s="96">
        <v>1130</v>
      </c>
      <c r="AT2097" s="96">
        <v>1050</v>
      </c>
      <c r="AU2097" s="96">
        <v>900</v>
      </c>
      <c r="AW2097" s="95" t="s">
        <v>1988</v>
      </c>
      <c r="AX2097" s="96">
        <v>500</v>
      </c>
      <c r="AY2097" s="96">
        <v>480</v>
      </c>
      <c r="AZ2097" s="96">
        <v>450</v>
      </c>
      <c r="BA2097" s="96">
        <v>430</v>
      </c>
      <c r="BB2097" s="96">
        <v>400</v>
      </c>
      <c r="BC2097" s="96">
        <v>380</v>
      </c>
      <c r="BD2097" s="96">
        <v>350</v>
      </c>
      <c r="BE2097" s="96">
        <v>300</v>
      </c>
      <c r="BF2097" s="95" t="s">
        <v>1988</v>
      </c>
      <c r="BG2097" s="96">
        <v>700</v>
      </c>
      <c r="BH2097" s="96">
        <v>670</v>
      </c>
      <c r="BI2097" s="96">
        <v>630</v>
      </c>
      <c r="BJ2097" s="96">
        <v>600</v>
      </c>
      <c r="BK2097" s="96">
        <v>560</v>
      </c>
      <c r="BL2097" s="96">
        <v>530</v>
      </c>
      <c r="BM2097" s="96">
        <v>490</v>
      </c>
      <c r="BN2097" s="96">
        <v>420</v>
      </c>
      <c r="CH2097" s="2">
        <v>67826</v>
      </c>
      <c r="CI2097" s="2" t="s">
        <v>126</v>
      </c>
      <c r="CP2097" s="3">
        <v>65078</v>
      </c>
      <c r="CQ2097" s="3" t="s">
        <v>15257</v>
      </c>
      <c r="CR2097" s="3" t="s">
        <v>124</v>
      </c>
    </row>
    <row r="2098" spans="19:96" x14ac:dyDescent="0.25">
      <c r="S2098" s="2"/>
      <c r="T2098" s="95" t="s">
        <v>1989</v>
      </c>
      <c r="U2098" s="96">
        <v>1400</v>
      </c>
      <c r="V2098" s="96">
        <v>1330</v>
      </c>
      <c r="W2098" s="96">
        <v>1260</v>
      </c>
      <c r="X2098" s="96">
        <v>1190</v>
      </c>
      <c r="Y2098" s="96">
        <v>1120</v>
      </c>
      <c r="Z2098" s="96">
        <v>1050</v>
      </c>
      <c r="AA2098" s="96">
        <v>980</v>
      </c>
      <c r="AB2098" s="96">
        <v>840</v>
      </c>
      <c r="AC2098" s="95" t="s">
        <v>1989</v>
      </c>
      <c r="AD2098" s="96">
        <v>2200</v>
      </c>
      <c r="AE2098" s="96">
        <v>2090</v>
      </c>
      <c r="AF2098" s="96">
        <v>1980</v>
      </c>
      <c r="AG2098" s="96">
        <v>1870</v>
      </c>
      <c r="AH2098" s="96">
        <v>1760</v>
      </c>
      <c r="AI2098" s="96">
        <v>1650</v>
      </c>
      <c r="AJ2098" s="96">
        <v>1540</v>
      </c>
      <c r="AK2098" s="96">
        <v>1320</v>
      </c>
      <c r="AL2098" s="2"/>
      <c r="AM2098" s="95" t="s">
        <v>1989</v>
      </c>
      <c r="AN2098" s="96">
        <v>2100</v>
      </c>
      <c r="AO2098" s="96">
        <v>2000</v>
      </c>
      <c r="AP2098" s="96">
        <v>1890</v>
      </c>
      <c r="AQ2098" s="96">
        <v>1790</v>
      </c>
      <c r="AR2098" s="96">
        <v>1680</v>
      </c>
      <c r="AS2098" s="96">
        <v>1580</v>
      </c>
      <c r="AT2098" s="96">
        <v>1470</v>
      </c>
      <c r="AU2098" s="96">
        <v>1260</v>
      </c>
      <c r="AW2098" s="95" t="s">
        <v>1989</v>
      </c>
      <c r="AX2098" s="96">
        <v>700</v>
      </c>
      <c r="AY2098" s="96">
        <v>670</v>
      </c>
      <c r="AZ2098" s="96">
        <v>630</v>
      </c>
      <c r="BA2098" s="96">
        <v>600</v>
      </c>
      <c r="BB2098" s="96">
        <v>560</v>
      </c>
      <c r="BC2098" s="96">
        <v>530</v>
      </c>
      <c r="BD2098" s="96">
        <v>490</v>
      </c>
      <c r="BE2098" s="96">
        <v>420</v>
      </c>
      <c r="BF2098" s="95" t="s">
        <v>1989</v>
      </c>
      <c r="BG2098" s="96">
        <v>900</v>
      </c>
      <c r="BH2098" s="96">
        <v>860</v>
      </c>
      <c r="BI2098" s="96">
        <v>810</v>
      </c>
      <c r="BJ2098" s="96">
        <v>770</v>
      </c>
      <c r="BK2098" s="96">
        <v>720</v>
      </c>
      <c r="BL2098" s="96">
        <v>680</v>
      </c>
      <c r="BM2098" s="96">
        <v>630</v>
      </c>
      <c r="BN2098" s="96">
        <v>540</v>
      </c>
      <c r="CH2098" s="2">
        <v>67827</v>
      </c>
      <c r="CI2098" s="2" t="s">
        <v>126</v>
      </c>
      <c r="CP2098" s="3">
        <v>65079</v>
      </c>
      <c r="CQ2098" s="3" t="s">
        <v>26471</v>
      </c>
      <c r="CR2098" s="3" t="s">
        <v>124</v>
      </c>
    </row>
    <row r="2099" spans="19:96" x14ac:dyDescent="0.25">
      <c r="S2099" s="2"/>
      <c r="T2099" s="95" t="s">
        <v>1990</v>
      </c>
      <c r="U2099" s="96">
        <v>2600</v>
      </c>
      <c r="V2099" s="96">
        <v>2470</v>
      </c>
      <c r="W2099" s="96">
        <v>2340</v>
      </c>
      <c r="X2099" s="96">
        <v>2210</v>
      </c>
      <c r="Y2099" s="96">
        <v>2080</v>
      </c>
      <c r="Z2099" s="96">
        <v>1950</v>
      </c>
      <c r="AA2099" s="96">
        <v>1820</v>
      </c>
      <c r="AB2099" s="96">
        <v>1560</v>
      </c>
      <c r="AC2099" s="95" t="s">
        <v>1990</v>
      </c>
      <c r="AD2099" s="96">
        <v>4200</v>
      </c>
      <c r="AE2099" s="96">
        <v>3990</v>
      </c>
      <c r="AF2099" s="96">
        <v>3780</v>
      </c>
      <c r="AG2099" s="96">
        <v>3570</v>
      </c>
      <c r="AH2099" s="96">
        <v>3360</v>
      </c>
      <c r="AI2099" s="96">
        <v>3150</v>
      </c>
      <c r="AJ2099" s="96">
        <v>2940</v>
      </c>
      <c r="AK2099" s="96">
        <v>2520</v>
      </c>
      <c r="AL2099" s="2"/>
      <c r="AM2099" s="95" t="s">
        <v>1990</v>
      </c>
      <c r="AN2099" s="96">
        <v>3900</v>
      </c>
      <c r="AO2099" s="96">
        <v>3710</v>
      </c>
      <c r="AP2099" s="96">
        <v>3510</v>
      </c>
      <c r="AQ2099" s="96">
        <v>3320</v>
      </c>
      <c r="AR2099" s="96">
        <v>3120</v>
      </c>
      <c r="AS2099" s="96">
        <v>2930</v>
      </c>
      <c r="AT2099" s="96">
        <v>2730</v>
      </c>
      <c r="AU2099" s="96">
        <v>2340</v>
      </c>
      <c r="AW2099" s="95" t="s">
        <v>1990</v>
      </c>
      <c r="AX2099" s="96">
        <v>1300</v>
      </c>
      <c r="AY2099" s="96">
        <v>1240</v>
      </c>
      <c r="AZ2099" s="96">
        <v>1170</v>
      </c>
      <c r="BA2099" s="96">
        <v>1110</v>
      </c>
      <c r="BB2099" s="96">
        <v>1040</v>
      </c>
      <c r="BC2099" s="96">
        <v>980</v>
      </c>
      <c r="BD2099" s="96">
        <v>910</v>
      </c>
      <c r="BE2099" s="96">
        <v>780</v>
      </c>
      <c r="BF2099" s="95" t="s">
        <v>1990</v>
      </c>
      <c r="BG2099" s="96">
        <v>1700</v>
      </c>
      <c r="BH2099" s="96">
        <v>1620</v>
      </c>
      <c r="BI2099" s="96">
        <v>1530</v>
      </c>
      <c r="BJ2099" s="96">
        <v>1450</v>
      </c>
      <c r="BK2099" s="96">
        <v>1360</v>
      </c>
      <c r="BL2099" s="96">
        <v>1280</v>
      </c>
      <c r="BM2099" s="96">
        <v>1190</v>
      </c>
      <c r="BN2099" s="96">
        <v>1020</v>
      </c>
      <c r="CH2099" s="2">
        <v>67830</v>
      </c>
      <c r="CI2099" s="2" t="s">
        <v>126</v>
      </c>
      <c r="CP2099" s="3">
        <v>65080</v>
      </c>
      <c r="CQ2099" s="3" t="s">
        <v>15255</v>
      </c>
      <c r="CR2099" s="3" t="s">
        <v>124</v>
      </c>
    </row>
    <row r="2100" spans="19:96" x14ac:dyDescent="0.25">
      <c r="S2100" s="2"/>
      <c r="T2100" s="95" t="s">
        <v>1991</v>
      </c>
      <c r="U2100" s="96">
        <v>1400</v>
      </c>
      <c r="V2100" s="96">
        <v>1330</v>
      </c>
      <c r="W2100" s="96">
        <v>1260</v>
      </c>
      <c r="X2100" s="96">
        <v>1190</v>
      </c>
      <c r="Y2100" s="96">
        <v>1120</v>
      </c>
      <c r="Z2100" s="96">
        <v>1050</v>
      </c>
      <c r="AA2100" s="96">
        <v>980</v>
      </c>
      <c r="AB2100" s="96">
        <v>840</v>
      </c>
      <c r="AC2100" s="95" t="s">
        <v>1991</v>
      </c>
      <c r="AD2100" s="96">
        <v>2200</v>
      </c>
      <c r="AE2100" s="96">
        <v>2090</v>
      </c>
      <c r="AF2100" s="96">
        <v>1980</v>
      </c>
      <c r="AG2100" s="96">
        <v>1870</v>
      </c>
      <c r="AH2100" s="96">
        <v>1760</v>
      </c>
      <c r="AI2100" s="96">
        <v>1650</v>
      </c>
      <c r="AJ2100" s="96">
        <v>1540</v>
      </c>
      <c r="AK2100" s="96">
        <v>1320</v>
      </c>
      <c r="AL2100" s="2"/>
      <c r="AM2100" s="95" t="s">
        <v>1991</v>
      </c>
      <c r="AN2100" s="96">
        <v>2100</v>
      </c>
      <c r="AO2100" s="96">
        <v>2000</v>
      </c>
      <c r="AP2100" s="96">
        <v>1890</v>
      </c>
      <c r="AQ2100" s="96">
        <v>1790</v>
      </c>
      <c r="AR2100" s="96">
        <v>1680</v>
      </c>
      <c r="AS2100" s="96">
        <v>1580</v>
      </c>
      <c r="AT2100" s="96">
        <v>1470</v>
      </c>
      <c r="AU2100" s="96">
        <v>1260</v>
      </c>
      <c r="AW2100" s="95" t="s">
        <v>1991</v>
      </c>
      <c r="AX2100" s="96">
        <v>700</v>
      </c>
      <c r="AY2100" s="96">
        <v>670</v>
      </c>
      <c r="AZ2100" s="96">
        <v>630</v>
      </c>
      <c r="BA2100" s="96">
        <v>600</v>
      </c>
      <c r="BB2100" s="96">
        <v>560</v>
      </c>
      <c r="BC2100" s="96">
        <v>530</v>
      </c>
      <c r="BD2100" s="96">
        <v>490</v>
      </c>
      <c r="BE2100" s="96">
        <v>420</v>
      </c>
      <c r="BF2100" s="95" t="s">
        <v>1991</v>
      </c>
      <c r="BG2100" s="96">
        <v>900</v>
      </c>
      <c r="BH2100" s="96">
        <v>860</v>
      </c>
      <c r="BI2100" s="96">
        <v>810</v>
      </c>
      <c r="BJ2100" s="96">
        <v>770</v>
      </c>
      <c r="BK2100" s="96">
        <v>720</v>
      </c>
      <c r="BL2100" s="96">
        <v>680</v>
      </c>
      <c r="BM2100" s="96">
        <v>630</v>
      </c>
      <c r="BN2100" s="96">
        <v>540</v>
      </c>
      <c r="CH2100" s="2">
        <v>67835</v>
      </c>
      <c r="CI2100" s="2" t="s">
        <v>122</v>
      </c>
      <c r="CP2100" s="3">
        <v>65081</v>
      </c>
      <c r="CQ2100" s="3" t="s">
        <v>24710</v>
      </c>
      <c r="CR2100" s="3" t="s">
        <v>124</v>
      </c>
    </row>
    <row r="2101" spans="19:96" x14ac:dyDescent="0.25">
      <c r="S2101" s="2"/>
      <c r="T2101" s="95" t="s">
        <v>1992</v>
      </c>
      <c r="U2101" s="96">
        <v>1000</v>
      </c>
      <c r="V2101" s="96">
        <v>950</v>
      </c>
      <c r="W2101" s="96">
        <v>900</v>
      </c>
      <c r="X2101" s="96">
        <v>850</v>
      </c>
      <c r="Y2101" s="96">
        <v>800</v>
      </c>
      <c r="Z2101" s="96">
        <v>750</v>
      </c>
      <c r="AA2101" s="96">
        <v>700</v>
      </c>
      <c r="AB2101" s="96">
        <v>600</v>
      </c>
      <c r="AC2101" s="95" t="s">
        <v>1992</v>
      </c>
      <c r="AD2101" s="96">
        <v>1600</v>
      </c>
      <c r="AE2101" s="96">
        <v>1520</v>
      </c>
      <c r="AF2101" s="96">
        <v>1440</v>
      </c>
      <c r="AG2101" s="96">
        <v>1360</v>
      </c>
      <c r="AH2101" s="96">
        <v>1280</v>
      </c>
      <c r="AI2101" s="96">
        <v>1200</v>
      </c>
      <c r="AJ2101" s="96">
        <v>1120</v>
      </c>
      <c r="AK2101" s="96">
        <v>960</v>
      </c>
      <c r="AL2101" s="2"/>
      <c r="AM2101" s="95" t="s">
        <v>1992</v>
      </c>
      <c r="AN2101" s="96">
        <v>1400</v>
      </c>
      <c r="AO2101" s="96">
        <v>1330</v>
      </c>
      <c r="AP2101" s="96">
        <v>1260</v>
      </c>
      <c r="AQ2101" s="96">
        <v>1190</v>
      </c>
      <c r="AR2101" s="96">
        <v>1120</v>
      </c>
      <c r="AS2101" s="96">
        <v>1050</v>
      </c>
      <c r="AT2101" s="96">
        <v>980</v>
      </c>
      <c r="AU2101" s="96">
        <v>840</v>
      </c>
      <c r="AW2101" s="95" t="s">
        <v>1992</v>
      </c>
      <c r="AX2101" s="96">
        <v>500</v>
      </c>
      <c r="AY2101" s="96">
        <v>480</v>
      </c>
      <c r="AZ2101" s="96">
        <v>450</v>
      </c>
      <c r="BA2101" s="96">
        <v>430</v>
      </c>
      <c r="BB2101" s="96">
        <v>400</v>
      </c>
      <c r="BC2101" s="96">
        <v>380</v>
      </c>
      <c r="BD2101" s="96">
        <v>350</v>
      </c>
      <c r="BE2101" s="96">
        <v>300</v>
      </c>
      <c r="BF2101" s="95" t="s">
        <v>1992</v>
      </c>
      <c r="BG2101" s="96">
        <v>600</v>
      </c>
      <c r="BH2101" s="96">
        <v>570</v>
      </c>
      <c r="BI2101" s="96">
        <v>540</v>
      </c>
      <c r="BJ2101" s="96">
        <v>510</v>
      </c>
      <c r="BK2101" s="96">
        <v>480</v>
      </c>
      <c r="BL2101" s="96">
        <v>450</v>
      </c>
      <c r="BM2101" s="96">
        <v>420</v>
      </c>
      <c r="BN2101" s="96">
        <v>360</v>
      </c>
      <c r="CH2101" s="2">
        <v>67836</v>
      </c>
      <c r="CI2101" s="2" t="s">
        <v>126</v>
      </c>
      <c r="CP2101" s="3">
        <v>65082</v>
      </c>
      <c r="CQ2101" s="3" t="s">
        <v>29401</v>
      </c>
      <c r="CR2101" s="3" t="s">
        <v>124</v>
      </c>
    </row>
    <row r="2102" spans="19:96" x14ac:dyDescent="0.25">
      <c r="S2102" s="2"/>
      <c r="T2102" s="95" t="s">
        <v>1993</v>
      </c>
      <c r="U2102" s="96">
        <v>900</v>
      </c>
      <c r="V2102" s="96">
        <v>860</v>
      </c>
      <c r="W2102" s="96">
        <v>810</v>
      </c>
      <c r="X2102" s="96">
        <v>770</v>
      </c>
      <c r="Y2102" s="96">
        <v>720</v>
      </c>
      <c r="Z2102" s="96">
        <v>680</v>
      </c>
      <c r="AA2102" s="96">
        <v>630</v>
      </c>
      <c r="AB2102" s="96">
        <v>540</v>
      </c>
      <c r="AC2102" s="95" t="s">
        <v>1993</v>
      </c>
      <c r="AD2102" s="96">
        <v>1400</v>
      </c>
      <c r="AE2102" s="96">
        <v>1330</v>
      </c>
      <c r="AF2102" s="96">
        <v>1260</v>
      </c>
      <c r="AG2102" s="96">
        <v>1190</v>
      </c>
      <c r="AH2102" s="96">
        <v>1120</v>
      </c>
      <c r="AI2102" s="96">
        <v>1050</v>
      </c>
      <c r="AJ2102" s="96">
        <v>980</v>
      </c>
      <c r="AK2102" s="96">
        <v>840</v>
      </c>
      <c r="AL2102" s="2"/>
      <c r="AM2102" s="95" t="s">
        <v>1993</v>
      </c>
      <c r="AN2102" s="96">
        <v>1400</v>
      </c>
      <c r="AO2102" s="96">
        <v>1330</v>
      </c>
      <c r="AP2102" s="96">
        <v>1260</v>
      </c>
      <c r="AQ2102" s="96">
        <v>1190</v>
      </c>
      <c r="AR2102" s="96">
        <v>1120</v>
      </c>
      <c r="AS2102" s="96">
        <v>1050</v>
      </c>
      <c r="AT2102" s="96">
        <v>980</v>
      </c>
      <c r="AU2102" s="96">
        <v>840</v>
      </c>
      <c r="AW2102" s="95" t="s">
        <v>1993</v>
      </c>
      <c r="AX2102" s="96">
        <v>500</v>
      </c>
      <c r="AY2102" s="96">
        <v>480</v>
      </c>
      <c r="AZ2102" s="96">
        <v>450</v>
      </c>
      <c r="BA2102" s="96">
        <v>430</v>
      </c>
      <c r="BB2102" s="96">
        <v>400</v>
      </c>
      <c r="BC2102" s="96">
        <v>380</v>
      </c>
      <c r="BD2102" s="96">
        <v>350</v>
      </c>
      <c r="BE2102" s="96">
        <v>300</v>
      </c>
      <c r="BF2102" s="95" t="s">
        <v>1993</v>
      </c>
      <c r="BG2102" s="96">
        <v>600</v>
      </c>
      <c r="BH2102" s="96">
        <v>570</v>
      </c>
      <c r="BI2102" s="96">
        <v>540</v>
      </c>
      <c r="BJ2102" s="96">
        <v>510</v>
      </c>
      <c r="BK2102" s="96">
        <v>480</v>
      </c>
      <c r="BL2102" s="96">
        <v>450</v>
      </c>
      <c r="BM2102" s="96">
        <v>420</v>
      </c>
      <c r="BN2102" s="96">
        <v>360</v>
      </c>
      <c r="CH2102" s="2">
        <v>67859</v>
      </c>
      <c r="CI2102" s="2" t="s">
        <v>122</v>
      </c>
      <c r="CP2102" s="3">
        <v>65083</v>
      </c>
      <c r="CQ2102" s="3" t="s">
        <v>34607</v>
      </c>
      <c r="CR2102" s="3" t="s">
        <v>126</v>
      </c>
    </row>
    <row r="2103" spans="19:96" x14ac:dyDescent="0.25">
      <c r="S2103" s="2"/>
      <c r="T2103" s="95" t="s">
        <v>14283</v>
      </c>
      <c r="U2103" s="96">
        <v>1600</v>
      </c>
      <c r="V2103" s="96">
        <v>1520</v>
      </c>
      <c r="W2103" s="96">
        <v>1440</v>
      </c>
      <c r="X2103" s="96">
        <v>1360</v>
      </c>
      <c r="Y2103" s="96">
        <v>1280</v>
      </c>
      <c r="Z2103" s="96">
        <v>1200</v>
      </c>
      <c r="AA2103" s="96">
        <v>1120</v>
      </c>
      <c r="AB2103" s="96">
        <v>960</v>
      </c>
      <c r="AC2103" s="95" t="s">
        <v>14283</v>
      </c>
      <c r="AD2103" s="96">
        <v>2600</v>
      </c>
      <c r="AE2103" s="96">
        <v>2470</v>
      </c>
      <c r="AF2103" s="96">
        <v>2340</v>
      </c>
      <c r="AG2103" s="96">
        <v>2210</v>
      </c>
      <c r="AH2103" s="96">
        <v>2080</v>
      </c>
      <c r="AI2103" s="96">
        <v>1950</v>
      </c>
      <c r="AJ2103" s="96">
        <v>1820</v>
      </c>
      <c r="AK2103" s="96">
        <v>1560</v>
      </c>
      <c r="AL2103" s="2"/>
      <c r="AM2103" s="95" t="s">
        <v>14283</v>
      </c>
      <c r="AN2103" s="96">
        <v>2400</v>
      </c>
      <c r="AO2103" s="96">
        <v>2280</v>
      </c>
      <c r="AP2103" s="96">
        <v>2160</v>
      </c>
      <c r="AQ2103" s="96">
        <v>2040</v>
      </c>
      <c r="AR2103" s="96">
        <v>1920</v>
      </c>
      <c r="AS2103" s="96">
        <v>1800</v>
      </c>
      <c r="AT2103" s="96">
        <v>1680</v>
      </c>
      <c r="AU2103" s="96">
        <v>1440</v>
      </c>
      <c r="AW2103" s="95" t="s">
        <v>14283</v>
      </c>
      <c r="AX2103" s="96">
        <v>800</v>
      </c>
      <c r="AY2103" s="96">
        <v>760</v>
      </c>
      <c r="AZ2103" s="96">
        <v>720</v>
      </c>
      <c r="BA2103" s="96">
        <v>680</v>
      </c>
      <c r="BB2103" s="96">
        <v>640</v>
      </c>
      <c r="BC2103" s="96">
        <v>600</v>
      </c>
      <c r="BD2103" s="96">
        <v>560</v>
      </c>
      <c r="BE2103" s="96">
        <v>480</v>
      </c>
      <c r="BF2103" s="95" t="s">
        <v>14283</v>
      </c>
      <c r="BG2103" s="96">
        <v>1100</v>
      </c>
      <c r="BH2103" s="96">
        <v>1050</v>
      </c>
      <c r="BI2103" s="96">
        <v>990</v>
      </c>
      <c r="BJ2103" s="96">
        <v>940</v>
      </c>
      <c r="BK2103" s="96">
        <v>880</v>
      </c>
      <c r="BL2103" s="96">
        <v>830</v>
      </c>
      <c r="BM2103" s="96">
        <v>770</v>
      </c>
      <c r="BN2103" s="96">
        <v>660</v>
      </c>
      <c r="CH2103" s="2">
        <v>67860</v>
      </c>
      <c r="CI2103" s="2" t="s">
        <v>122</v>
      </c>
      <c r="CP2103" s="3">
        <v>65084</v>
      </c>
      <c r="CQ2103" s="3" t="s">
        <v>34608</v>
      </c>
      <c r="CR2103" s="3" t="s">
        <v>126</v>
      </c>
    </row>
    <row r="2104" spans="19:96" x14ac:dyDescent="0.25">
      <c r="S2104" s="2"/>
      <c r="T2104" s="95" t="s">
        <v>14284</v>
      </c>
      <c r="U2104" s="96">
        <v>2200</v>
      </c>
      <c r="V2104" s="96">
        <v>2090</v>
      </c>
      <c r="W2104" s="96">
        <v>1980</v>
      </c>
      <c r="X2104" s="96">
        <v>1870</v>
      </c>
      <c r="Y2104" s="96">
        <v>1760</v>
      </c>
      <c r="Z2104" s="96">
        <v>1650</v>
      </c>
      <c r="AA2104" s="96">
        <v>1540</v>
      </c>
      <c r="AB2104" s="96">
        <v>1320</v>
      </c>
      <c r="AC2104" s="95" t="s">
        <v>14284</v>
      </c>
      <c r="AD2104" s="96">
        <v>3500</v>
      </c>
      <c r="AE2104" s="96">
        <v>3330</v>
      </c>
      <c r="AF2104" s="96">
        <v>3150</v>
      </c>
      <c r="AG2104" s="96">
        <v>2980</v>
      </c>
      <c r="AH2104" s="96">
        <v>2800</v>
      </c>
      <c r="AI2104" s="96">
        <v>2630</v>
      </c>
      <c r="AJ2104" s="96">
        <v>2450</v>
      </c>
      <c r="AK2104" s="96">
        <v>2100</v>
      </c>
      <c r="AL2104" s="2"/>
      <c r="AM2104" s="95" t="s">
        <v>14284</v>
      </c>
      <c r="AN2104" s="96">
        <v>3300</v>
      </c>
      <c r="AO2104" s="96">
        <v>3140</v>
      </c>
      <c r="AP2104" s="96">
        <v>2970</v>
      </c>
      <c r="AQ2104" s="96">
        <v>2810</v>
      </c>
      <c r="AR2104" s="96">
        <v>2640</v>
      </c>
      <c r="AS2104" s="96">
        <v>2480</v>
      </c>
      <c r="AT2104" s="96">
        <v>2310</v>
      </c>
      <c r="AU2104" s="96">
        <v>1980</v>
      </c>
      <c r="AW2104" s="95" t="s">
        <v>14284</v>
      </c>
      <c r="AX2104" s="96">
        <v>1100</v>
      </c>
      <c r="AY2104" s="96">
        <v>1050</v>
      </c>
      <c r="AZ2104" s="96">
        <v>990</v>
      </c>
      <c r="BA2104" s="96">
        <v>940</v>
      </c>
      <c r="BB2104" s="96">
        <v>880</v>
      </c>
      <c r="BC2104" s="96">
        <v>830</v>
      </c>
      <c r="BD2104" s="96">
        <v>770</v>
      </c>
      <c r="BE2104" s="96">
        <v>660</v>
      </c>
      <c r="BF2104" s="95" t="s">
        <v>14284</v>
      </c>
      <c r="BG2104" s="96">
        <v>1400</v>
      </c>
      <c r="BH2104" s="96">
        <v>1330</v>
      </c>
      <c r="BI2104" s="96">
        <v>1260</v>
      </c>
      <c r="BJ2104" s="96">
        <v>1190</v>
      </c>
      <c r="BK2104" s="96">
        <v>1120</v>
      </c>
      <c r="BL2104" s="96">
        <v>1050</v>
      </c>
      <c r="BM2104" s="96">
        <v>980</v>
      </c>
      <c r="BN2104" s="96">
        <v>840</v>
      </c>
      <c r="CH2104" s="2">
        <v>67861</v>
      </c>
      <c r="CI2104" s="2" t="s">
        <v>126</v>
      </c>
      <c r="CP2104" s="3">
        <v>65085</v>
      </c>
      <c r="CQ2104" s="3" t="s">
        <v>29402</v>
      </c>
      <c r="CR2104" s="3" t="s">
        <v>126</v>
      </c>
    </row>
    <row r="2105" spans="19:96" x14ac:dyDescent="0.25">
      <c r="S2105" s="2"/>
      <c r="T2105" s="95" t="s">
        <v>1994</v>
      </c>
      <c r="U2105" s="96">
        <v>700</v>
      </c>
      <c r="V2105" s="96">
        <v>670</v>
      </c>
      <c r="W2105" s="96">
        <v>630</v>
      </c>
      <c r="X2105" s="96">
        <v>600</v>
      </c>
      <c r="Y2105" s="96">
        <v>560</v>
      </c>
      <c r="Z2105" s="96">
        <v>530</v>
      </c>
      <c r="AA2105" s="96">
        <v>490</v>
      </c>
      <c r="AB2105" s="96">
        <v>420</v>
      </c>
      <c r="AC2105" s="95" t="s">
        <v>1994</v>
      </c>
      <c r="AD2105" s="96">
        <v>1100</v>
      </c>
      <c r="AE2105" s="96">
        <v>1050</v>
      </c>
      <c r="AF2105" s="96">
        <v>990</v>
      </c>
      <c r="AG2105" s="96">
        <v>940</v>
      </c>
      <c r="AH2105" s="96">
        <v>880</v>
      </c>
      <c r="AI2105" s="96">
        <v>830</v>
      </c>
      <c r="AJ2105" s="96">
        <v>770</v>
      </c>
      <c r="AK2105" s="96">
        <v>660</v>
      </c>
      <c r="AL2105" s="2"/>
      <c r="AM2105" s="95" t="s">
        <v>1994</v>
      </c>
      <c r="AN2105" s="96">
        <v>1100</v>
      </c>
      <c r="AO2105" s="96">
        <v>1050</v>
      </c>
      <c r="AP2105" s="96">
        <v>990</v>
      </c>
      <c r="AQ2105" s="96">
        <v>940</v>
      </c>
      <c r="AR2105" s="96">
        <v>880</v>
      </c>
      <c r="AS2105" s="96">
        <v>830</v>
      </c>
      <c r="AT2105" s="96">
        <v>770</v>
      </c>
      <c r="AU2105" s="96">
        <v>660</v>
      </c>
      <c r="AW2105" s="95" t="s">
        <v>1994</v>
      </c>
      <c r="AX2105" s="96">
        <v>400</v>
      </c>
      <c r="AY2105" s="96">
        <v>380</v>
      </c>
      <c r="AZ2105" s="96">
        <v>360</v>
      </c>
      <c r="BA2105" s="96">
        <v>340</v>
      </c>
      <c r="BB2105" s="96">
        <v>320</v>
      </c>
      <c r="BC2105" s="96">
        <v>300</v>
      </c>
      <c r="BD2105" s="96">
        <v>280</v>
      </c>
      <c r="BE2105" s="96">
        <v>240</v>
      </c>
      <c r="BF2105" s="95" t="s">
        <v>1994</v>
      </c>
      <c r="BG2105" s="96">
        <v>500</v>
      </c>
      <c r="BH2105" s="96">
        <v>480</v>
      </c>
      <c r="BI2105" s="96">
        <v>450</v>
      </c>
      <c r="BJ2105" s="96">
        <v>430</v>
      </c>
      <c r="BK2105" s="96">
        <v>400</v>
      </c>
      <c r="BL2105" s="96">
        <v>380</v>
      </c>
      <c r="BM2105" s="96">
        <v>350</v>
      </c>
      <c r="BN2105" s="96">
        <v>300</v>
      </c>
      <c r="CH2105" s="2">
        <v>67862</v>
      </c>
      <c r="CI2105" s="2" t="s">
        <v>126</v>
      </c>
      <c r="CP2105" s="3">
        <v>65086</v>
      </c>
      <c r="CQ2105" s="3" t="s">
        <v>34609</v>
      </c>
      <c r="CR2105" s="3" t="s">
        <v>126</v>
      </c>
    </row>
    <row r="2106" spans="19:96" x14ac:dyDescent="0.25">
      <c r="S2106" s="2"/>
      <c r="T2106" s="95" t="s">
        <v>1995</v>
      </c>
      <c r="U2106" s="96">
        <v>800</v>
      </c>
      <c r="V2106" s="96">
        <v>760</v>
      </c>
      <c r="W2106" s="96">
        <v>720</v>
      </c>
      <c r="X2106" s="96">
        <v>680</v>
      </c>
      <c r="Y2106" s="96">
        <v>640</v>
      </c>
      <c r="Z2106" s="96">
        <v>600</v>
      </c>
      <c r="AA2106" s="96">
        <v>560</v>
      </c>
      <c r="AB2106" s="96">
        <v>480</v>
      </c>
      <c r="AC2106" s="95" t="s">
        <v>1995</v>
      </c>
      <c r="AD2106" s="96">
        <v>1300</v>
      </c>
      <c r="AE2106" s="96">
        <v>1240</v>
      </c>
      <c r="AF2106" s="96">
        <v>1170</v>
      </c>
      <c r="AG2106" s="96">
        <v>1110</v>
      </c>
      <c r="AH2106" s="96">
        <v>1040</v>
      </c>
      <c r="AI2106" s="96">
        <v>980</v>
      </c>
      <c r="AJ2106" s="96">
        <v>910</v>
      </c>
      <c r="AK2106" s="96">
        <v>780</v>
      </c>
      <c r="AL2106" s="2"/>
      <c r="AM2106" s="95" t="s">
        <v>1995</v>
      </c>
      <c r="AN2106" s="96">
        <v>1100</v>
      </c>
      <c r="AO2106" s="96">
        <v>1050</v>
      </c>
      <c r="AP2106" s="96">
        <v>990</v>
      </c>
      <c r="AQ2106" s="96">
        <v>940</v>
      </c>
      <c r="AR2106" s="96">
        <v>880</v>
      </c>
      <c r="AS2106" s="96">
        <v>830</v>
      </c>
      <c r="AT2106" s="96">
        <v>770</v>
      </c>
      <c r="AU2106" s="96">
        <v>660</v>
      </c>
      <c r="AW2106" s="95" t="s">
        <v>1995</v>
      </c>
      <c r="AX2106" s="96">
        <v>400</v>
      </c>
      <c r="AY2106" s="96">
        <v>380</v>
      </c>
      <c r="AZ2106" s="96">
        <v>360</v>
      </c>
      <c r="BA2106" s="96">
        <v>340</v>
      </c>
      <c r="BB2106" s="96">
        <v>320</v>
      </c>
      <c r="BC2106" s="96">
        <v>300</v>
      </c>
      <c r="BD2106" s="96">
        <v>280</v>
      </c>
      <c r="BE2106" s="96">
        <v>240</v>
      </c>
      <c r="BF2106" s="95" t="s">
        <v>1995</v>
      </c>
      <c r="BG2106" s="96">
        <v>500</v>
      </c>
      <c r="BH2106" s="96">
        <v>480</v>
      </c>
      <c r="BI2106" s="96">
        <v>450</v>
      </c>
      <c r="BJ2106" s="96">
        <v>430</v>
      </c>
      <c r="BK2106" s="96">
        <v>400</v>
      </c>
      <c r="BL2106" s="96">
        <v>380</v>
      </c>
      <c r="BM2106" s="96">
        <v>350</v>
      </c>
      <c r="BN2106" s="96">
        <v>300</v>
      </c>
      <c r="CH2106" s="2">
        <v>67863</v>
      </c>
      <c r="CI2106" s="2" t="s">
        <v>124</v>
      </c>
      <c r="CP2106" s="3">
        <v>65087</v>
      </c>
      <c r="CQ2106" s="3" t="s">
        <v>24707</v>
      </c>
      <c r="CR2106" s="3" t="s">
        <v>124</v>
      </c>
    </row>
    <row r="2107" spans="19:96" x14ac:dyDescent="0.25">
      <c r="S2107" s="2"/>
      <c r="T2107" s="95" t="s">
        <v>1996</v>
      </c>
      <c r="U2107" s="96">
        <v>2300</v>
      </c>
      <c r="V2107" s="96">
        <v>2190</v>
      </c>
      <c r="W2107" s="96">
        <v>2070</v>
      </c>
      <c r="X2107" s="96">
        <v>1960</v>
      </c>
      <c r="Y2107" s="96">
        <v>1840</v>
      </c>
      <c r="Z2107" s="96">
        <v>1730</v>
      </c>
      <c r="AA2107" s="96">
        <v>1610</v>
      </c>
      <c r="AB2107" s="96">
        <v>1380</v>
      </c>
      <c r="AC2107" s="95" t="s">
        <v>1996</v>
      </c>
      <c r="AD2107" s="96">
        <v>3700</v>
      </c>
      <c r="AE2107" s="96">
        <v>3520</v>
      </c>
      <c r="AF2107" s="96">
        <v>3330</v>
      </c>
      <c r="AG2107" s="96">
        <v>3150</v>
      </c>
      <c r="AH2107" s="96">
        <v>2960</v>
      </c>
      <c r="AI2107" s="96">
        <v>2780</v>
      </c>
      <c r="AJ2107" s="96">
        <v>2590</v>
      </c>
      <c r="AK2107" s="96">
        <v>2220</v>
      </c>
      <c r="AL2107" s="2"/>
      <c r="AM2107" s="95" t="s">
        <v>1996</v>
      </c>
      <c r="AN2107" s="96">
        <v>3400</v>
      </c>
      <c r="AO2107" s="96">
        <v>3230</v>
      </c>
      <c r="AP2107" s="96">
        <v>3060</v>
      </c>
      <c r="AQ2107" s="96">
        <v>2890</v>
      </c>
      <c r="AR2107" s="96">
        <v>2720</v>
      </c>
      <c r="AS2107" s="96">
        <v>2550</v>
      </c>
      <c r="AT2107" s="96">
        <v>2380</v>
      </c>
      <c r="AU2107" s="96">
        <v>2040</v>
      </c>
      <c r="AW2107" s="95" t="s">
        <v>1996</v>
      </c>
      <c r="AX2107" s="96">
        <v>1100</v>
      </c>
      <c r="AY2107" s="96">
        <v>1050</v>
      </c>
      <c r="AZ2107" s="96">
        <v>990</v>
      </c>
      <c r="BA2107" s="96">
        <v>940</v>
      </c>
      <c r="BB2107" s="96">
        <v>880</v>
      </c>
      <c r="BC2107" s="96">
        <v>830</v>
      </c>
      <c r="BD2107" s="96">
        <v>770</v>
      </c>
      <c r="BE2107" s="96">
        <v>660</v>
      </c>
      <c r="BF2107" s="95" t="s">
        <v>1996</v>
      </c>
      <c r="BG2107" s="96">
        <v>1500</v>
      </c>
      <c r="BH2107" s="96">
        <v>1430</v>
      </c>
      <c r="BI2107" s="96">
        <v>1350</v>
      </c>
      <c r="BJ2107" s="96">
        <v>1280</v>
      </c>
      <c r="BK2107" s="96">
        <v>1200</v>
      </c>
      <c r="BL2107" s="96">
        <v>1130</v>
      </c>
      <c r="BM2107" s="96">
        <v>1050</v>
      </c>
      <c r="BN2107" s="96">
        <v>900</v>
      </c>
      <c r="CH2107" s="2">
        <v>67864</v>
      </c>
      <c r="CI2107" s="2" t="s">
        <v>126</v>
      </c>
      <c r="CP2107" s="3">
        <v>65088</v>
      </c>
      <c r="CQ2107" s="3" t="s">
        <v>34610</v>
      </c>
      <c r="CR2107" s="3" t="s">
        <v>124</v>
      </c>
    </row>
    <row r="2108" spans="19:96" x14ac:dyDescent="0.25">
      <c r="S2108" s="2"/>
      <c r="T2108" s="95" t="s">
        <v>1997</v>
      </c>
      <c r="U2108" s="96">
        <v>700</v>
      </c>
      <c r="V2108" s="96">
        <v>670</v>
      </c>
      <c r="W2108" s="96">
        <v>630</v>
      </c>
      <c r="X2108" s="96">
        <v>600</v>
      </c>
      <c r="Y2108" s="96">
        <v>560</v>
      </c>
      <c r="Z2108" s="96">
        <v>530</v>
      </c>
      <c r="AA2108" s="96">
        <v>490</v>
      </c>
      <c r="AB2108" s="96">
        <v>420</v>
      </c>
      <c r="AC2108" s="95" t="s">
        <v>1997</v>
      </c>
      <c r="AD2108" s="96">
        <v>1100</v>
      </c>
      <c r="AE2108" s="96">
        <v>1050</v>
      </c>
      <c r="AF2108" s="96">
        <v>990</v>
      </c>
      <c r="AG2108" s="96">
        <v>940</v>
      </c>
      <c r="AH2108" s="96">
        <v>880</v>
      </c>
      <c r="AI2108" s="96">
        <v>830</v>
      </c>
      <c r="AJ2108" s="96">
        <v>770</v>
      </c>
      <c r="AK2108" s="96">
        <v>660</v>
      </c>
      <c r="AL2108" s="2"/>
      <c r="AM2108" s="95" t="s">
        <v>1997</v>
      </c>
      <c r="AN2108" s="96">
        <v>1100</v>
      </c>
      <c r="AO2108" s="96">
        <v>1050</v>
      </c>
      <c r="AP2108" s="96">
        <v>990</v>
      </c>
      <c r="AQ2108" s="96">
        <v>940</v>
      </c>
      <c r="AR2108" s="96">
        <v>880</v>
      </c>
      <c r="AS2108" s="96">
        <v>830</v>
      </c>
      <c r="AT2108" s="96">
        <v>770</v>
      </c>
      <c r="AU2108" s="96">
        <v>660</v>
      </c>
      <c r="AW2108" s="95" t="s">
        <v>1997</v>
      </c>
      <c r="AX2108" s="96">
        <v>400</v>
      </c>
      <c r="AY2108" s="96">
        <v>380</v>
      </c>
      <c r="AZ2108" s="96">
        <v>360</v>
      </c>
      <c r="BA2108" s="96">
        <v>340</v>
      </c>
      <c r="BB2108" s="96">
        <v>320</v>
      </c>
      <c r="BC2108" s="96">
        <v>300</v>
      </c>
      <c r="BD2108" s="96">
        <v>280</v>
      </c>
      <c r="BE2108" s="96">
        <v>240</v>
      </c>
      <c r="BF2108" s="95" t="s">
        <v>1997</v>
      </c>
      <c r="BG2108" s="96">
        <v>500</v>
      </c>
      <c r="BH2108" s="96">
        <v>480</v>
      </c>
      <c r="BI2108" s="96">
        <v>450</v>
      </c>
      <c r="BJ2108" s="96">
        <v>430</v>
      </c>
      <c r="BK2108" s="96">
        <v>400</v>
      </c>
      <c r="BL2108" s="96">
        <v>380</v>
      </c>
      <c r="BM2108" s="96">
        <v>350</v>
      </c>
      <c r="BN2108" s="96">
        <v>300</v>
      </c>
      <c r="CH2108" s="2">
        <v>67865</v>
      </c>
      <c r="CI2108" s="2" t="s">
        <v>126</v>
      </c>
      <c r="CP2108" s="3">
        <v>65089</v>
      </c>
      <c r="CQ2108" s="3" t="s">
        <v>34611</v>
      </c>
      <c r="CR2108" s="3" t="s">
        <v>124</v>
      </c>
    </row>
    <row r="2109" spans="19:96" x14ac:dyDescent="0.25">
      <c r="S2109" s="2"/>
      <c r="T2109" s="95" t="s">
        <v>13637</v>
      </c>
      <c r="U2109" s="96">
        <v>900</v>
      </c>
      <c r="V2109" s="96">
        <v>860</v>
      </c>
      <c r="W2109" s="96">
        <v>810</v>
      </c>
      <c r="X2109" s="96">
        <v>770</v>
      </c>
      <c r="Y2109" s="96">
        <v>720</v>
      </c>
      <c r="Z2109" s="96">
        <v>680</v>
      </c>
      <c r="AA2109" s="96">
        <v>630</v>
      </c>
      <c r="AB2109" s="96">
        <v>540</v>
      </c>
      <c r="AC2109" s="95" t="s">
        <v>13637</v>
      </c>
      <c r="AD2109" s="96">
        <v>1400</v>
      </c>
      <c r="AE2109" s="96">
        <v>1330</v>
      </c>
      <c r="AF2109" s="96">
        <v>1260</v>
      </c>
      <c r="AG2109" s="96">
        <v>1190</v>
      </c>
      <c r="AH2109" s="96">
        <v>1120</v>
      </c>
      <c r="AI2109" s="96">
        <v>1050</v>
      </c>
      <c r="AJ2109" s="96">
        <v>980</v>
      </c>
      <c r="AK2109" s="96">
        <v>840</v>
      </c>
      <c r="AL2109" s="2"/>
      <c r="AM2109" s="95" t="s">
        <v>13637</v>
      </c>
      <c r="AN2109" s="96">
        <v>1300</v>
      </c>
      <c r="AO2109" s="96">
        <v>1240</v>
      </c>
      <c r="AP2109" s="96">
        <v>1170</v>
      </c>
      <c r="AQ2109" s="96">
        <v>1110</v>
      </c>
      <c r="AR2109" s="96">
        <v>1040</v>
      </c>
      <c r="AS2109" s="96">
        <v>980</v>
      </c>
      <c r="AT2109" s="96">
        <v>910</v>
      </c>
      <c r="AU2109" s="96">
        <v>780</v>
      </c>
      <c r="AW2109" s="95" t="s">
        <v>13637</v>
      </c>
      <c r="AX2109" s="96">
        <v>400</v>
      </c>
      <c r="AY2109" s="96">
        <v>380</v>
      </c>
      <c r="AZ2109" s="96">
        <v>360</v>
      </c>
      <c r="BA2109" s="96">
        <v>340</v>
      </c>
      <c r="BB2109" s="96">
        <v>320</v>
      </c>
      <c r="BC2109" s="96">
        <v>300</v>
      </c>
      <c r="BD2109" s="96">
        <v>280</v>
      </c>
      <c r="BE2109" s="96">
        <v>240</v>
      </c>
      <c r="BF2109" s="95" t="s">
        <v>13637</v>
      </c>
      <c r="BG2109" s="96">
        <v>600</v>
      </c>
      <c r="BH2109" s="96">
        <v>570</v>
      </c>
      <c r="BI2109" s="96">
        <v>540</v>
      </c>
      <c r="BJ2109" s="96">
        <v>510</v>
      </c>
      <c r="BK2109" s="96">
        <v>480</v>
      </c>
      <c r="BL2109" s="96">
        <v>450</v>
      </c>
      <c r="BM2109" s="96">
        <v>420</v>
      </c>
      <c r="BN2109" s="96">
        <v>360</v>
      </c>
      <c r="CH2109" s="2">
        <v>67866</v>
      </c>
      <c r="CI2109" s="2" t="s">
        <v>126</v>
      </c>
      <c r="CP2109" s="3">
        <v>65090</v>
      </c>
      <c r="CQ2109" s="3" t="s">
        <v>34612</v>
      </c>
      <c r="CR2109" s="3" t="s">
        <v>124</v>
      </c>
    </row>
    <row r="2110" spans="19:96" x14ac:dyDescent="0.25">
      <c r="S2110" s="2"/>
      <c r="T2110" s="95" t="s">
        <v>1998</v>
      </c>
      <c r="U2110" s="96">
        <v>800</v>
      </c>
      <c r="V2110" s="96">
        <v>760</v>
      </c>
      <c r="W2110" s="96">
        <v>720</v>
      </c>
      <c r="X2110" s="96">
        <v>680</v>
      </c>
      <c r="Y2110" s="96">
        <v>640</v>
      </c>
      <c r="Z2110" s="96">
        <v>600</v>
      </c>
      <c r="AA2110" s="96">
        <v>560</v>
      </c>
      <c r="AB2110" s="96">
        <v>480</v>
      </c>
      <c r="AC2110" s="95" t="s">
        <v>1998</v>
      </c>
      <c r="AD2110" s="96">
        <v>1300</v>
      </c>
      <c r="AE2110" s="96">
        <v>1240</v>
      </c>
      <c r="AF2110" s="96">
        <v>1170</v>
      </c>
      <c r="AG2110" s="96">
        <v>1110</v>
      </c>
      <c r="AH2110" s="96">
        <v>1040</v>
      </c>
      <c r="AI2110" s="96">
        <v>980</v>
      </c>
      <c r="AJ2110" s="96">
        <v>910</v>
      </c>
      <c r="AK2110" s="96">
        <v>780</v>
      </c>
      <c r="AL2110" s="2"/>
      <c r="AM2110" s="95" t="s">
        <v>1998</v>
      </c>
      <c r="AN2110" s="96">
        <v>1200</v>
      </c>
      <c r="AO2110" s="96">
        <v>1140</v>
      </c>
      <c r="AP2110" s="96">
        <v>1080</v>
      </c>
      <c r="AQ2110" s="96">
        <v>1020</v>
      </c>
      <c r="AR2110" s="96">
        <v>960</v>
      </c>
      <c r="AS2110" s="96">
        <v>900</v>
      </c>
      <c r="AT2110" s="96">
        <v>840</v>
      </c>
      <c r="AU2110" s="96">
        <v>720</v>
      </c>
      <c r="AW2110" s="95" t="s">
        <v>1998</v>
      </c>
      <c r="AX2110" s="96">
        <v>400</v>
      </c>
      <c r="AY2110" s="96">
        <v>380</v>
      </c>
      <c r="AZ2110" s="96">
        <v>360</v>
      </c>
      <c r="BA2110" s="96">
        <v>340</v>
      </c>
      <c r="BB2110" s="96">
        <v>320</v>
      </c>
      <c r="BC2110" s="96">
        <v>300</v>
      </c>
      <c r="BD2110" s="96">
        <v>280</v>
      </c>
      <c r="BE2110" s="96">
        <v>240</v>
      </c>
      <c r="BF2110" s="95" t="s">
        <v>1998</v>
      </c>
      <c r="BG2110" s="96">
        <v>500</v>
      </c>
      <c r="BH2110" s="96">
        <v>480</v>
      </c>
      <c r="BI2110" s="96">
        <v>450</v>
      </c>
      <c r="BJ2110" s="96">
        <v>430</v>
      </c>
      <c r="BK2110" s="96">
        <v>400</v>
      </c>
      <c r="BL2110" s="96">
        <v>380</v>
      </c>
      <c r="BM2110" s="96">
        <v>350</v>
      </c>
      <c r="BN2110" s="96">
        <v>300</v>
      </c>
      <c r="CH2110" s="2">
        <v>67867</v>
      </c>
      <c r="CI2110" s="2" t="s">
        <v>126</v>
      </c>
      <c r="CP2110" s="3">
        <v>65091</v>
      </c>
      <c r="CQ2110" s="3" t="s">
        <v>34613</v>
      </c>
      <c r="CR2110" s="3" t="s">
        <v>126</v>
      </c>
    </row>
    <row r="2111" spans="19:96" x14ac:dyDescent="0.25">
      <c r="S2111" s="2"/>
      <c r="T2111" s="95" t="s">
        <v>1999</v>
      </c>
      <c r="U2111" s="96">
        <v>1000</v>
      </c>
      <c r="V2111" s="96">
        <v>950</v>
      </c>
      <c r="W2111" s="96">
        <v>900</v>
      </c>
      <c r="X2111" s="96">
        <v>850</v>
      </c>
      <c r="Y2111" s="96">
        <v>800</v>
      </c>
      <c r="Z2111" s="96">
        <v>750</v>
      </c>
      <c r="AA2111" s="96">
        <v>700</v>
      </c>
      <c r="AB2111" s="96">
        <v>600</v>
      </c>
      <c r="AC2111" s="95" t="s">
        <v>1999</v>
      </c>
      <c r="AD2111" s="96">
        <v>1600</v>
      </c>
      <c r="AE2111" s="96">
        <v>1520</v>
      </c>
      <c r="AF2111" s="96">
        <v>1440</v>
      </c>
      <c r="AG2111" s="96">
        <v>1360</v>
      </c>
      <c r="AH2111" s="96">
        <v>1280</v>
      </c>
      <c r="AI2111" s="96">
        <v>1200</v>
      </c>
      <c r="AJ2111" s="96">
        <v>1120</v>
      </c>
      <c r="AK2111" s="96">
        <v>960</v>
      </c>
      <c r="AL2111" s="2"/>
      <c r="AM2111" s="95" t="s">
        <v>1999</v>
      </c>
      <c r="AN2111" s="96">
        <v>1500</v>
      </c>
      <c r="AO2111" s="96">
        <v>1430</v>
      </c>
      <c r="AP2111" s="96">
        <v>1350</v>
      </c>
      <c r="AQ2111" s="96">
        <v>1280</v>
      </c>
      <c r="AR2111" s="96">
        <v>1200</v>
      </c>
      <c r="AS2111" s="96">
        <v>1130</v>
      </c>
      <c r="AT2111" s="96">
        <v>1050</v>
      </c>
      <c r="AU2111" s="96">
        <v>900</v>
      </c>
      <c r="AW2111" s="95" t="s">
        <v>1999</v>
      </c>
      <c r="AX2111" s="96">
        <v>500</v>
      </c>
      <c r="AY2111" s="96">
        <v>480</v>
      </c>
      <c r="AZ2111" s="96">
        <v>450</v>
      </c>
      <c r="BA2111" s="96">
        <v>430</v>
      </c>
      <c r="BB2111" s="96">
        <v>400</v>
      </c>
      <c r="BC2111" s="96">
        <v>380</v>
      </c>
      <c r="BD2111" s="96">
        <v>350</v>
      </c>
      <c r="BE2111" s="96">
        <v>300</v>
      </c>
      <c r="BF2111" s="95" t="s">
        <v>1999</v>
      </c>
      <c r="BG2111" s="96">
        <v>600</v>
      </c>
      <c r="BH2111" s="96">
        <v>570</v>
      </c>
      <c r="BI2111" s="96">
        <v>540</v>
      </c>
      <c r="BJ2111" s="96">
        <v>510</v>
      </c>
      <c r="BK2111" s="96">
        <v>480</v>
      </c>
      <c r="BL2111" s="96">
        <v>450</v>
      </c>
      <c r="BM2111" s="96">
        <v>420</v>
      </c>
      <c r="BN2111" s="96">
        <v>360</v>
      </c>
      <c r="CH2111" s="2">
        <v>67868</v>
      </c>
      <c r="CI2111" s="2" t="s">
        <v>126</v>
      </c>
      <c r="CP2111" s="3">
        <v>65092</v>
      </c>
      <c r="CQ2111" s="3" t="s">
        <v>34614</v>
      </c>
      <c r="CR2111" s="3" t="s">
        <v>126</v>
      </c>
    </row>
    <row r="2112" spans="19:96" x14ac:dyDescent="0.25">
      <c r="S2112" s="2"/>
      <c r="T2112" s="95" t="s">
        <v>2000</v>
      </c>
      <c r="U2112" s="96">
        <v>1100</v>
      </c>
      <c r="V2112" s="96">
        <v>1050</v>
      </c>
      <c r="W2112" s="96">
        <v>990</v>
      </c>
      <c r="X2112" s="96">
        <v>940</v>
      </c>
      <c r="Y2112" s="96">
        <v>880</v>
      </c>
      <c r="Z2112" s="96">
        <v>830</v>
      </c>
      <c r="AA2112" s="96">
        <v>770</v>
      </c>
      <c r="AB2112" s="96">
        <v>660</v>
      </c>
      <c r="AC2112" s="95" t="s">
        <v>2000</v>
      </c>
      <c r="AD2112" s="96">
        <v>1800</v>
      </c>
      <c r="AE2112" s="96">
        <v>1710</v>
      </c>
      <c r="AF2112" s="96">
        <v>1620</v>
      </c>
      <c r="AG2112" s="96">
        <v>1530</v>
      </c>
      <c r="AH2112" s="96">
        <v>1440</v>
      </c>
      <c r="AI2112" s="96">
        <v>1350</v>
      </c>
      <c r="AJ2112" s="96">
        <v>1260</v>
      </c>
      <c r="AK2112" s="96">
        <v>1080</v>
      </c>
      <c r="AL2112" s="2"/>
      <c r="AM2112" s="95" t="s">
        <v>2000</v>
      </c>
      <c r="AN2112" s="96">
        <v>1700</v>
      </c>
      <c r="AO2112" s="96">
        <v>1620</v>
      </c>
      <c r="AP2112" s="96">
        <v>1530</v>
      </c>
      <c r="AQ2112" s="96">
        <v>1450</v>
      </c>
      <c r="AR2112" s="96">
        <v>1360</v>
      </c>
      <c r="AS2112" s="96">
        <v>1280</v>
      </c>
      <c r="AT2112" s="96">
        <v>1190</v>
      </c>
      <c r="AU2112" s="96">
        <v>1020</v>
      </c>
      <c r="AW2112" s="95" t="s">
        <v>2000</v>
      </c>
      <c r="AX2112" s="96">
        <v>600</v>
      </c>
      <c r="AY2112" s="96">
        <v>570</v>
      </c>
      <c r="AZ2112" s="96">
        <v>540</v>
      </c>
      <c r="BA2112" s="96">
        <v>510</v>
      </c>
      <c r="BB2112" s="96">
        <v>480</v>
      </c>
      <c r="BC2112" s="96">
        <v>450</v>
      </c>
      <c r="BD2112" s="96">
        <v>420</v>
      </c>
      <c r="BE2112" s="96">
        <v>360</v>
      </c>
      <c r="BF2112" s="95" t="s">
        <v>2000</v>
      </c>
      <c r="BG2112" s="96">
        <v>700</v>
      </c>
      <c r="BH2112" s="96">
        <v>670</v>
      </c>
      <c r="BI2112" s="96">
        <v>630</v>
      </c>
      <c r="BJ2112" s="96">
        <v>600</v>
      </c>
      <c r="BK2112" s="96">
        <v>560</v>
      </c>
      <c r="BL2112" s="96">
        <v>530</v>
      </c>
      <c r="BM2112" s="96">
        <v>490</v>
      </c>
      <c r="BN2112" s="96">
        <v>420</v>
      </c>
      <c r="CH2112" s="2">
        <v>67870</v>
      </c>
      <c r="CI2112" s="2" t="s">
        <v>126</v>
      </c>
      <c r="CP2112" s="3">
        <v>65093</v>
      </c>
      <c r="CQ2112" s="3" t="s">
        <v>34615</v>
      </c>
      <c r="CR2112" s="3" t="s">
        <v>126</v>
      </c>
    </row>
    <row r="2113" spans="19:96" x14ac:dyDescent="0.25">
      <c r="S2113" s="2"/>
      <c r="T2113" s="95" t="s">
        <v>2001</v>
      </c>
      <c r="U2113" s="96">
        <v>2400</v>
      </c>
      <c r="V2113" s="96">
        <v>2280</v>
      </c>
      <c r="W2113" s="96">
        <v>2160</v>
      </c>
      <c r="X2113" s="96">
        <v>2040</v>
      </c>
      <c r="Y2113" s="96">
        <v>1920</v>
      </c>
      <c r="Z2113" s="96">
        <v>1800</v>
      </c>
      <c r="AA2113" s="96">
        <v>1680</v>
      </c>
      <c r="AB2113" s="96">
        <v>1440</v>
      </c>
      <c r="AC2113" s="95" t="s">
        <v>2001</v>
      </c>
      <c r="AD2113" s="96">
        <v>3800</v>
      </c>
      <c r="AE2113" s="96">
        <v>3610</v>
      </c>
      <c r="AF2113" s="96">
        <v>3420</v>
      </c>
      <c r="AG2113" s="96">
        <v>3230</v>
      </c>
      <c r="AH2113" s="96">
        <v>3040</v>
      </c>
      <c r="AI2113" s="96">
        <v>2850</v>
      </c>
      <c r="AJ2113" s="96">
        <v>2660</v>
      </c>
      <c r="AK2113" s="96">
        <v>2280</v>
      </c>
      <c r="AL2113" s="2"/>
      <c r="AM2113" s="95" t="s">
        <v>2001</v>
      </c>
      <c r="AN2113" s="96">
        <v>3700</v>
      </c>
      <c r="AO2113" s="96">
        <v>3520</v>
      </c>
      <c r="AP2113" s="96">
        <v>3330</v>
      </c>
      <c r="AQ2113" s="96">
        <v>3150</v>
      </c>
      <c r="AR2113" s="96">
        <v>2960</v>
      </c>
      <c r="AS2113" s="96">
        <v>2780</v>
      </c>
      <c r="AT2113" s="96">
        <v>2590</v>
      </c>
      <c r="AU2113" s="96">
        <v>2220</v>
      </c>
      <c r="AW2113" s="95" t="s">
        <v>2001</v>
      </c>
      <c r="AX2113" s="96">
        <v>1200</v>
      </c>
      <c r="AY2113" s="96">
        <v>1140</v>
      </c>
      <c r="AZ2113" s="96">
        <v>1080</v>
      </c>
      <c r="BA2113" s="96">
        <v>1020</v>
      </c>
      <c r="BB2113" s="96">
        <v>960</v>
      </c>
      <c r="BC2113" s="96">
        <v>900</v>
      </c>
      <c r="BD2113" s="96">
        <v>840</v>
      </c>
      <c r="BE2113" s="96">
        <v>720</v>
      </c>
      <c r="BF2113" s="95" t="s">
        <v>2001</v>
      </c>
      <c r="BG2113" s="96">
        <v>1600</v>
      </c>
      <c r="BH2113" s="96">
        <v>1520</v>
      </c>
      <c r="BI2113" s="96">
        <v>1440</v>
      </c>
      <c r="BJ2113" s="96">
        <v>1360</v>
      </c>
      <c r="BK2113" s="96">
        <v>1280</v>
      </c>
      <c r="BL2113" s="96">
        <v>1200</v>
      </c>
      <c r="BM2113" s="96">
        <v>1120</v>
      </c>
      <c r="BN2113" s="96">
        <v>960</v>
      </c>
      <c r="CH2113" s="2">
        <v>67876</v>
      </c>
      <c r="CI2113" s="2" t="s">
        <v>124</v>
      </c>
      <c r="CP2113" s="3">
        <v>65094</v>
      </c>
      <c r="CQ2113" s="3" t="s">
        <v>34616</v>
      </c>
      <c r="CR2113" s="3" t="s">
        <v>126</v>
      </c>
    </row>
    <row r="2114" spans="19:96" x14ac:dyDescent="0.25">
      <c r="S2114" s="2"/>
      <c r="T2114" s="95" t="s">
        <v>2002</v>
      </c>
      <c r="U2114" s="96">
        <v>1000</v>
      </c>
      <c r="V2114" s="96">
        <v>950</v>
      </c>
      <c r="W2114" s="96">
        <v>900</v>
      </c>
      <c r="X2114" s="96">
        <v>850</v>
      </c>
      <c r="Y2114" s="96">
        <v>800</v>
      </c>
      <c r="Z2114" s="96">
        <v>750</v>
      </c>
      <c r="AA2114" s="96">
        <v>700</v>
      </c>
      <c r="AB2114" s="96">
        <v>600</v>
      </c>
      <c r="AC2114" s="95" t="s">
        <v>2002</v>
      </c>
      <c r="AD2114" s="96">
        <v>1600</v>
      </c>
      <c r="AE2114" s="96">
        <v>1520</v>
      </c>
      <c r="AF2114" s="96">
        <v>1440</v>
      </c>
      <c r="AG2114" s="96">
        <v>1360</v>
      </c>
      <c r="AH2114" s="96">
        <v>1280</v>
      </c>
      <c r="AI2114" s="96">
        <v>1200</v>
      </c>
      <c r="AJ2114" s="96">
        <v>1120</v>
      </c>
      <c r="AK2114" s="96">
        <v>960</v>
      </c>
      <c r="AL2114" s="2"/>
      <c r="AM2114" s="95" t="s">
        <v>2002</v>
      </c>
      <c r="AN2114" s="96">
        <v>1500</v>
      </c>
      <c r="AO2114" s="96">
        <v>1430</v>
      </c>
      <c r="AP2114" s="96">
        <v>1350</v>
      </c>
      <c r="AQ2114" s="96">
        <v>1280</v>
      </c>
      <c r="AR2114" s="96">
        <v>1200</v>
      </c>
      <c r="AS2114" s="96">
        <v>1130</v>
      </c>
      <c r="AT2114" s="96">
        <v>1050</v>
      </c>
      <c r="AU2114" s="96">
        <v>900</v>
      </c>
      <c r="AW2114" s="95" t="s">
        <v>2002</v>
      </c>
      <c r="AX2114" s="96">
        <v>500</v>
      </c>
      <c r="AY2114" s="96">
        <v>480</v>
      </c>
      <c r="AZ2114" s="96">
        <v>450</v>
      </c>
      <c r="BA2114" s="96">
        <v>430</v>
      </c>
      <c r="BB2114" s="96">
        <v>400</v>
      </c>
      <c r="BC2114" s="96">
        <v>380</v>
      </c>
      <c r="BD2114" s="96">
        <v>350</v>
      </c>
      <c r="BE2114" s="96">
        <v>300</v>
      </c>
      <c r="BF2114" s="95" t="s">
        <v>2002</v>
      </c>
      <c r="BG2114" s="96">
        <v>600</v>
      </c>
      <c r="BH2114" s="96">
        <v>570</v>
      </c>
      <c r="BI2114" s="96">
        <v>540</v>
      </c>
      <c r="BJ2114" s="96">
        <v>510</v>
      </c>
      <c r="BK2114" s="96">
        <v>480</v>
      </c>
      <c r="BL2114" s="96">
        <v>450</v>
      </c>
      <c r="BM2114" s="96">
        <v>420</v>
      </c>
      <c r="BN2114" s="96">
        <v>360</v>
      </c>
      <c r="CH2114" s="2">
        <v>67879</v>
      </c>
      <c r="CI2114" s="2" t="s">
        <v>126</v>
      </c>
      <c r="CP2114" s="3">
        <v>65095</v>
      </c>
      <c r="CQ2114" s="3" t="s">
        <v>34617</v>
      </c>
      <c r="CR2114" s="3" t="s">
        <v>126</v>
      </c>
    </row>
    <row r="2115" spans="19:96" x14ac:dyDescent="0.25">
      <c r="S2115" s="2"/>
      <c r="T2115" s="95" t="s">
        <v>2003</v>
      </c>
      <c r="U2115" s="96">
        <v>1900</v>
      </c>
      <c r="V2115" s="96">
        <v>1810</v>
      </c>
      <c r="W2115" s="96">
        <v>1710</v>
      </c>
      <c r="X2115" s="96">
        <v>1620</v>
      </c>
      <c r="Y2115" s="96">
        <v>1520</v>
      </c>
      <c r="Z2115" s="96">
        <v>1430</v>
      </c>
      <c r="AA2115" s="96">
        <v>1330</v>
      </c>
      <c r="AB2115" s="96">
        <v>1140</v>
      </c>
      <c r="AC2115" s="95" t="s">
        <v>2003</v>
      </c>
      <c r="AD2115" s="96">
        <v>3000</v>
      </c>
      <c r="AE2115" s="96">
        <v>2850</v>
      </c>
      <c r="AF2115" s="96">
        <v>2700</v>
      </c>
      <c r="AG2115" s="96">
        <v>2550</v>
      </c>
      <c r="AH2115" s="96">
        <v>2400</v>
      </c>
      <c r="AI2115" s="96">
        <v>2250</v>
      </c>
      <c r="AJ2115" s="96">
        <v>2100</v>
      </c>
      <c r="AK2115" s="96">
        <v>1800</v>
      </c>
      <c r="AL2115" s="2"/>
      <c r="AM2115" s="95" t="s">
        <v>2003</v>
      </c>
      <c r="AN2115" s="96">
        <v>2800</v>
      </c>
      <c r="AO2115" s="96">
        <v>2660</v>
      </c>
      <c r="AP2115" s="96">
        <v>2520</v>
      </c>
      <c r="AQ2115" s="96">
        <v>2380</v>
      </c>
      <c r="AR2115" s="96">
        <v>2240</v>
      </c>
      <c r="AS2115" s="96">
        <v>2100</v>
      </c>
      <c r="AT2115" s="96">
        <v>1960</v>
      </c>
      <c r="AU2115" s="96">
        <v>1680</v>
      </c>
      <c r="AW2115" s="95" t="s">
        <v>2003</v>
      </c>
      <c r="AX2115" s="96">
        <v>1000</v>
      </c>
      <c r="AY2115" s="96">
        <v>950</v>
      </c>
      <c r="AZ2115" s="96">
        <v>900</v>
      </c>
      <c r="BA2115" s="96">
        <v>850</v>
      </c>
      <c r="BB2115" s="96">
        <v>800</v>
      </c>
      <c r="BC2115" s="96">
        <v>750</v>
      </c>
      <c r="BD2115" s="96">
        <v>700</v>
      </c>
      <c r="BE2115" s="96">
        <v>600</v>
      </c>
      <c r="BF2115" s="95" t="s">
        <v>2003</v>
      </c>
      <c r="BG2115" s="96">
        <v>1200</v>
      </c>
      <c r="BH2115" s="96">
        <v>1140</v>
      </c>
      <c r="BI2115" s="96">
        <v>1080</v>
      </c>
      <c r="BJ2115" s="96">
        <v>1020</v>
      </c>
      <c r="BK2115" s="96">
        <v>960</v>
      </c>
      <c r="BL2115" s="96">
        <v>900</v>
      </c>
      <c r="BM2115" s="96">
        <v>840</v>
      </c>
      <c r="BN2115" s="96">
        <v>720</v>
      </c>
      <c r="CH2115" s="2">
        <v>67880</v>
      </c>
      <c r="CI2115" s="2" t="s">
        <v>126</v>
      </c>
      <c r="CP2115" s="3">
        <v>65096</v>
      </c>
      <c r="CQ2115" s="3" t="s">
        <v>34618</v>
      </c>
      <c r="CR2115" s="3" t="s">
        <v>126</v>
      </c>
    </row>
    <row r="2116" spans="19:96" x14ac:dyDescent="0.25">
      <c r="S2116" s="2"/>
      <c r="T2116" s="95" t="s">
        <v>2004</v>
      </c>
      <c r="U2116" s="96">
        <v>700</v>
      </c>
      <c r="V2116" s="96">
        <v>670</v>
      </c>
      <c r="W2116" s="96">
        <v>630</v>
      </c>
      <c r="X2116" s="96">
        <v>600</v>
      </c>
      <c r="Y2116" s="96">
        <v>560</v>
      </c>
      <c r="Z2116" s="96">
        <v>530</v>
      </c>
      <c r="AA2116" s="96">
        <v>490</v>
      </c>
      <c r="AB2116" s="96">
        <v>420</v>
      </c>
      <c r="AC2116" s="95" t="s">
        <v>2004</v>
      </c>
      <c r="AD2116" s="96">
        <v>1100</v>
      </c>
      <c r="AE2116" s="96">
        <v>1050</v>
      </c>
      <c r="AF2116" s="96">
        <v>990</v>
      </c>
      <c r="AG2116" s="96">
        <v>940</v>
      </c>
      <c r="AH2116" s="96">
        <v>880</v>
      </c>
      <c r="AI2116" s="96">
        <v>830</v>
      </c>
      <c r="AJ2116" s="96">
        <v>770</v>
      </c>
      <c r="AK2116" s="96">
        <v>660</v>
      </c>
      <c r="AL2116" s="2"/>
      <c r="AM2116" s="95" t="s">
        <v>2004</v>
      </c>
      <c r="AN2116" s="96">
        <v>1000</v>
      </c>
      <c r="AO2116" s="96">
        <v>950</v>
      </c>
      <c r="AP2116" s="96">
        <v>900</v>
      </c>
      <c r="AQ2116" s="96">
        <v>850</v>
      </c>
      <c r="AR2116" s="96">
        <v>800</v>
      </c>
      <c r="AS2116" s="96">
        <v>750</v>
      </c>
      <c r="AT2116" s="96">
        <v>700</v>
      </c>
      <c r="AU2116" s="96">
        <v>600</v>
      </c>
      <c r="AW2116" s="95" t="s">
        <v>2004</v>
      </c>
      <c r="AX2116" s="96">
        <v>300</v>
      </c>
      <c r="AY2116" s="96">
        <v>290</v>
      </c>
      <c r="AZ2116" s="96">
        <v>270</v>
      </c>
      <c r="BA2116" s="96">
        <v>260</v>
      </c>
      <c r="BB2116" s="96">
        <v>240</v>
      </c>
      <c r="BC2116" s="96">
        <v>230</v>
      </c>
      <c r="BD2116" s="96">
        <v>210</v>
      </c>
      <c r="BE2116" s="96">
        <v>180</v>
      </c>
      <c r="BF2116" s="95" t="s">
        <v>2004</v>
      </c>
      <c r="BG2116" s="96">
        <v>500</v>
      </c>
      <c r="BH2116" s="96">
        <v>480</v>
      </c>
      <c r="BI2116" s="96">
        <v>450</v>
      </c>
      <c r="BJ2116" s="96">
        <v>430</v>
      </c>
      <c r="BK2116" s="96">
        <v>400</v>
      </c>
      <c r="BL2116" s="96">
        <v>380</v>
      </c>
      <c r="BM2116" s="96">
        <v>350</v>
      </c>
      <c r="BN2116" s="96">
        <v>300</v>
      </c>
      <c r="CH2116" s="2">
        <v>67881</v>
      </c>
      <c r="CI2116" s="2" t="s">
        <v>126</v>
      </c>
      <c r="CP2116" s="3">
        <v>65097</v>
      </c>
      <c r="CQ2116" s="3" t="s">
        <v>34619</v>
      </c>
      <c r="CR2116" s="3" t="s">
        <v>126</v>
      </c>
    </row>
    <row r="2117" spans="19:96" x14ac:dyDescent="0.25">
      <c r="S2117" s="2"/>
      <c r="T2117" s="95" t="s">
        <v>2005</v>
      </c>
      <c r="U2117" s="96">
        <v>900</v>
      </c>
      <c r="V2117" s="96">
        <v>860</v>
      </c>
      <c r="W2117" s="96">
        <v>810</v>
      </c>
      <c r="X2117" s="96">
        <v>770</v>
      </c>
      <c r="Y2117" s="96">
        <v>720</v>
      </c>
      <c r="Z2117" s="96">
        <v>680</v>
      </c>
      <c r="AA2117" s="96">
        <v>630</v>
      </c>
      <c r="AB2117" s="96">
        <v>540</v>
      </c>
      <c r="AC2117" s="95" t="s">
        <v>2005</v>
      </c>
      <c r="AD2117" s="96">
        <v>1400</v>
      </c>
      <c r="AE2117" s="96">
        <v>1330</v>
      </c>
      <c r="AF2117" s="96">
        <v>1260</v>
      </c>
      <c r="AG2117" s="96">
        <v>1190</v>
      </c>
      <c r="AH2117" s="96">
        <v>1120</v>
      </c>
      <c r="AI2117" s="96">
        <v>1050</v>
      </c>
      <c r="AJ2117" s="96">
        <v>980</v>
      </c>
      <c r="AK2117" s="96">
        <v>840</v>
      </c>
      <c r="AL2117" s="2"/>
      <c r="AM2117" s="95" t="s">
        <v>2005</v>
      </c>
      <c r="AN2117" s="96">
        <v>1300</v>
      </c>
      <c r="AO2117" s="96">
        <v>1240</v>
      </c>
      <c r="AP2117" s="96">
        <v>1170</v>
      </c>
      <c r="AQ2117" s="96">
        <v>1110</v>
      </c>
      <c r="AR2117" s="96">
        <v>1040</v>
      </c>
      <c r="AS2117" s="96">
        <v>980</v>
      </c>
      <c r="AT2117" s="96">
        <v>910</v>
      </c>
      <c r="AU2117" s="96">
        <v>780</v>
      </c>
      <c r="AW2117" s="95" t="s">
        <v>2005</v>
      </c>
      <c r="AX2117" s="96">
        <v>400</v>
      </c>
      <c r="AY2117" s="96">
        <v>380</v>
      </c>
      <c r="AZ2117" s="96">
        <v>360</v>
      </c>
      <c r="BA2117" s="96">
        <v>340</v>
      </c>
      <c r="BB2117" s="96">
        <v>320</v>
      </c>
      <c r="BC2117" s="96">
        <v>300</v>
      </c>
      <c r="BD2117" s="96">
        <v>280</v>
      </c>
      <c r="BE2117" s="96">
        <v>240</v>
      </c>
      <c r="BF2117" s="95" t="s">
        <v>2005</v>
      </c>
      <c r="BG2117" s="96">
        <v>600</v>
      </c>
      <c r="BH2117" s="96">
        <v>570</v>
      </c>
      <c r="BI2117" s="96">
        <v>540</v>
      </c>
      <c r="BJ2117" s="96">
        <v>510</v>
      </c>
      <c r="BK2117" s="96">
        <v>480</v>
      </c>
      <c r="BL2117" s="96">
        <v>450</v>
      </c>
      <c r="BM2117" s="96">
        <v>420</v>
      </c>
      <c r="BN2117" s="96">
        <v>360</v>
      </c>
      <c r="CH2117" s="2">
        <v>67882</v>
      </c>
      <c r="CI2117" s="2" t="s">
        <v>126</v>
      </c>
      <c r="CP2117" s="3">
        <v>65098</v>
      </c>
      <c r="CQ2117" s="3" t="s">
        <v>34620</v>
      </c>
      <c r="CR2117" s="3" t="s">
        <v>126</v>
      </c>
    </row>
    <row r="2118" spans="19:96" x14ac:dyDescent="0.25">
      <c r="S2118" s="2"/>
      <c r="T2118" s="95" t="s">
        <v>2006</v>
      </c>
      <c r="U2118" s="96">
        <v>1000</v>
      </c>
      <c r="V2118" s="96">
        <v>950</v>
      </c>
      <c r="W2118" s="96">
        <v>900</v>
      </c>
      <c r="X2118" s="96">
        <v>850</v>
      </c>
      <c r="Y2118" s="96">
        <v>800</v>
      </c>
      <c r="Z2118" s="96">
        <v>750</v>
      </c>
      <c r="AA2118" s="96">
        <v>700</v>
      </c>
      <c r="AB2118" s="96">
        <v>600</v>
      </c>
      <c r="AC2118" s="95" t="s">
        <v>2006</v>
      </c>
      <c r="AD2118" s="96">
        <v>1600</v>
      </c>
      <c r="AE2118" s="96">
        <v>1520</v>
      </c>
      <c r="AF2118" s="96">
        <v>1440</v>
      </c>
      <c r="AG2118" s="96">
        <v>1360</v>
      </c>
      <c r="AH2118" s="96">
        <v>1280</v>
      </c>
      <c r="AI2118" s="96">
        <v>1200</v>
      </c>
      <c r="AJ2118" s="96">
        <v>1120</v>
      </c>
      <c r="AK2118" s="96">
        <v>960</v>
      </c>
      <c r="AL2118" s="2"/>
      <c r="AM2118" s="95" t="s">
        <v>2006</v>
      </c>
      <c r="AN2118" s="96">
        <v>1500</v>
      </c>
      <c r="AO2118" s="96">
        <v>1430</v>
      </c>
      <c r="AP2118" s="96">
        <v>1350</v>
      </c>
      <c r="AQ2118" s="96">
        <v>1280</v>
      </c>
      <c r="AR2118" s="96">
        <v>1200</v>
      </c>
      <c r="AS2118" s="96">
        <v>1130</v>
      </c>
      <c r="AT2118" s="96">
        <v>1050</v>
      </c>
      <c r="AU2118" s="96">
        <v>900</v>
      </c>
      <c r="AW2118" s="95" t="s">
        <v>2006</v>
      </c>
      <c r="AX2118" s="96">
        <v>500</v>
      </c>
      <c r="AY2118" s="96">
        <v>480</v>
      </c>
      <c r="AZ2118" s="96">
        <v>450</v>
      </c>
      <c r="BA2118" s="96">
        <v>430</v>
      </c>
      <c r="BB2118" s="96">
        <v>400</v>
      </c>
      <c r="BC2118" s="96">
        <v>380</v>
      </c>
      <c r="BD2118" s="96">
        <v>350</v>
      </c>
      <c r="BE2118" s="96">
        <v>300</v>
      </c>
      <c r="BF2118" s="95" t="s">
        <v>2006</v>
      </c>
      <c r="BG2118" s="96">
        <v>700</v>
      </c>
      <c r="BH2118" s="96">
        <v>670</v>
      </c>
      <c r="BI2118" s="96">
        <v>630</v>
      </c>
      <c r="BJ2118" s="96">
        <v>600</v>
      </c>
      <c r="BK2118" s="96">
        <v>560</v>
      </c>
      <c r="BL2118" s="96">
        <v>530</v>
      </c>
      <c r="BM2118" s="96">
        <v>490</v>
      </c>
      <c r="BN2118" s="96">
        <v>420</v>
      </c>
      <c r="CH2118" s="2">
        <v>67883</v>
      </c>
      <c r="CI2118" s="2" t="s">
        <v>126</v>
      </c>
      <c r="CP2118" s="3">
        <v>65099</v>
      </c>
      <c r="CQ2118" s="3" t="s">
        <v>34621</v>
      </c>
      <c r="CR2118" s="3" t="s">
        <v>126</v>
      </c>
    </row>
    <row r="2119" spans="19:96" x14ac:dyDescent="0.25">
      <c r="S2119" s="2"/>
      <c r="T2119" s="95" t="s">
        <v>2007</v>
      </c>
      <c r="U2119" s="96">
        <v>1300</v>
      </c>
      <c r="V2119" s="96">
        <v>1240</v>
      </c>
      <c r="W2119" s="96">
        <v>1170</v>
      </c>
      <c r="X2119" s="96">
        <v>1110</v>
      </c>
      <c r="Y2119" s="96">
        <v>1040</v>
      </c>
      <c r="Z2119" s="96">
        <v>980</v>
      </c>
      <c r="AA2119" s="96">
        <v>910</v>
      </c>
      <c r="AB2119" s="96">
        <v>780</v>
      </c>
      <c r="AC2119" s="95" t="s">
        <v>2007</v>
      </c>
      <c r="AD2119" s="96">
        <v>2100</v>
      </c>
      <c r="AE2119" s="96">
        <v>2000</v>
      </c>
      <c r="AF2119" s="96">
        <v>1890</v>
      </c>
      <c r="AG2119" s="96">
        <v>1790</v>
      </c>
      <c r="AH2119" s="96">
        <v>1680</v>
      </c>
      <c r="AI2119" s="96">
        <v>1580</v>
      </c>
      <c r="AJ2119" s="96">
        <v>1470</v>
      </c>
      <c r="AK2119" s="96">
        <v>1260</v>
      </c>
      <c r="AL2119" s="2"/>
      <c r="AM2119" s="95" t="s">
        <v>2007</v>
      </c>
      <c r="AN2119" s="96">
        <v>1900</v>
      </c>
      <c r="AO2119" s="96">
        <v>1810</v>
      </c>
      <c r="AP2119" s="96">
        <v>1710</v>
      </c>
      <c r="AQ2119" s="96">
        <v>1620</v>
      </c>
      <c r="AR2119" s="96">
        <v>1520</v>
      </c>
      <c r="AS2119" s="96">
        <v>1430</v>
      </c>
      <c r="AT2119" s="96">
        <v>1330</v>
      </c>
      <c r="AU2119" s="96">
        <v>1140</v>
      </c>
      <c r="AW2119" s="95" t="s">
        <v>2007</v>
      </c>
      <c r="AX2119" s="96">
        <v>600</v>
      </c>
      <c r="AY2119" s="96">
        <v>570</v>
      </c>
      <c r="AZ2119" s="96">
        <v>540</v>
      </c>
      <c r="BA2119" s="96">
        <v>510</v>
      </c>
      <c r="BB2119" s="96">
        <v>480</v>
      </c>
      <c r="BC2119" s="96">
        <v>450</v>
      </c>
      <c r="BD2119" s="96">
        <v>420</v>
      </c>
      <c r="BE2119" s="96">
        <v>360</v>
      </c>
      <c r="BF2119" s="95" t="s">
        <v>2007</v>
      </c>
      <c r="BG2119" s="96">
        <v>800</v>
      </c>
      <c r="BH2119" s="96">
        <v>760</v>
      </c>
      <c r="BI2119" s="96">
        <v>720</v>
      </c>
      <c r="BJ2119" s="96">
        <v>680</v>
      </c>
      <c r="BK2119" s="96">
        <v>640</v>
      </c>
      <c r="BL2119" s="96">
        <v>600</v>
      </c>
      <c r="BM2119" s="96">
        <v>560</v>
      </c>
      <c r="BN2119" s="96">
        <v>480</v>
      </c>
      <c r="CH2119" s="2">
        <v>67885</v>
      </c>
      <c r="CI2119" s="2" t="s">
        <v>126</v>
      </c>
      <c r="CP2119" s="3">
        <v>65100</v>
      </c>
      <c r="CQ2119" s="3" t="s">
        <v>34622</v>
      </c>
      <c r="CR2119" s="3" t="s">
        <v>126</v>
      </c>
    </row>
    <row r="2120" spans="19:96" x14ac:dyDescent="0.25">
      <c r="S2120" s="2"/>
      <c r="T2120" s="95" t="s">
        <v>2008</v>
      </c>
      <c r="U2120" s="96">
        <v>1800</v>
      </c>
      <c r="V2120" s="96">
        <v>1710</v>
      </c>
      <c r="W2120" s="96">
        <v>1620</v>
      </c>
      <c r="X2120" s="96">
        <v>1530</v>
      </c>
      <c r="Y2120" s="96">
        <v>1440</v>
      </c>
      <c r="Z2120" s="96">
        <v>1350</v>
      </c>
      <c r="AA2120" s="96">
        <v>1260</v>
      </c>
      <c r="AB2120" s="96">
        <v>1080</v>
      </c>
      <c r="AC2120" s="95" t="s">
        <v>2008</v>
      </c>
      <c r="AD2120" s="96">
        <v>2900</v>
      </c>
      <c r="AE2120" s="96">
        <v>2760</v>
      </c>
      <c r="AF2120" s="96">
        <v>2610</v>
      </c>
      <c r="AG2120" s="96">
        <v>2470</v>
      </c>
      <c r="AH2120" s="96">
        <v>2320</v>
      </c>
      <c r="AI2120" s="96">
        <v>2180</v>
      </c>
      <c r="AJ2120" s="96">
        <v>2030</v>
      </c>
      <c r="AK2120" s="96">
        <v>1740</v>
      </c>
      <c r="AL2120" s="2"/>
      <c r="AM2120" s="95" t="s">
        <v>2008</v>
      </c>
      <c r="AN2120" s="96">
        <v>2700</v>
      </c>
      <c r="AO2120" s="96">
        <v>2570</v>
      </c>
      <c r="AP2120" s="96">
        <v>2430</v>
      </c>
      <c r="AQ2120" s="96">
        <v>2300</v>
      </c>
      <c r="AR2120" s="96">
        <v>2160</v>
      </c>
      <c r="AS2120" s="96">
        <v>2030</v>
      </c>
      <c r="AT2120" s="96">
        <v>1890</v>
      </c>
      <c r="AU2120" s="96">
        <v>1620</v>
      </c>
      <c r="AW2120" s="95" t="s">
        <v>2008</v>
      </c>
      <c r="AX2120" s="96">
        <v>900</v>
      </c>
      <c r="AY2120" s="96">
        <v>860</v>
      </c>
      <c r="AZ2120" s="96">
        <v>810</v>
      </c>
      <c r="BA2120" s="96">
        <v>770</v>
      </c>
      <c r="BB2120" s="96">
        <v>720</v>
      </c>
      <c r="BC2120" s="96">
        <v>680</v>
      </c>
      <c r="BD2120" s="96">
        <v>630</v>
      </c>
      <c r="BE2120" s="96">
        <v>540</v>
      </c>
      <c r="BF2120" s="95" t="s">
        <v>2008</v>
      </c>
      <c r="BG2120" s="96">
        <v>1200</v>
      </c>
      <c r="BH2120" s="96">
        <v>1140</v>
      </c>
      <c r="BI2120" s="96">
        <v>1080</v>
      </c>
      <c r="BJ2120" s="96">
        <v>1020</v>
      </c>
      <c r="BK2120" s="96">
        <v>960</v>
      </c>
      <c r="BL2120" s="96">
        <v>900</v>
      </c>
      <c r="BM2120" s="96">
        <v>840</v>
      </c>
      <c r="BN2120" s="96">
        <v>720</v>
      </c>
      <c r="CH2120" s="2">
        <v>67887</v>
      </c>
      <c r="CI2120" s="2" t="s">
        <v>124</v>
      </c>
      <c r="CP2120" s="3">
        <v>65101</v>
      </c>
      <c r="CQ2120" s="3" t="s">
        <v>26467</v>
      </c>
      <c r="CR2120" s="3" t="s">
        <v>124</v>
      </c>
    </row>
    <row r="2121" spans="19:96" x14ac:dyDescent="0.25">
      <c r="S2121" s="2"/>
      <c r="T2121" s="95" t="s">
        <v>2009</v>
      </c>
      <c r="U2121" s="96">
        <v>2000</v>
      </c>
      <c r="V2121" s="96">
        <v>1900</v>
      </c>
      <c r="W2121" s="96">
        <v>1800</v>
      </c>
      <c r="X2121" s="96">
        <v>1700</v>
      </c>
      <c r="Y2121" s="96">
        <v>1600</v>
      </c>
      <c r="Z2121" s="96">
        <v>1500</v>
      </c>
      <c r="AA2121" s="96">
        <v>1400</v>
      </c>
      <c r="AB2121" s="96">
        <v>1200</v>
      </c>
      <c r="AC2121" s="95" t="s">
        <v>2009</v>
      </c>
      <c r="AD2121" s="96">
        <v>3200</v>
      </c>
      <c r="AE2121" s="96">
        <v>3040</v>
      </c>
      <c r="AF2121" s="96">
        <v>2880</v>
      </c>
      <c r="AG2121" s="96">
        <v>2720</v>
      </c>
      <c r="AH2121" s="96">
        <v>2560</v>
      </c>
      <c r="AI2121" s="96">
        <v>2400</v>
      </c>
      <c r="AJ2121" s="96">
        <v>2240</v>
      </c>
      <c r="AK2121" s="96">
        <v>1920</v>
      </c>
      <c r="AL2121" s="2"/>
      <c r="AM2121" s="95" t="s">
        <v>2009</v>
      </c>
      <c r="AN2121" s="96">
        <v>3000</v>
      </c>
      <c r="AO2121" s="96">
        <v>2850</v>
      </c>
      <c r="AP2121" s="96">
        <v>2700</v>
      </c>
      <c r="AQ2121" s="96">
        <v>2550</v>
      </c>
      <c r="AR2121" s="96">
        <v>2400</v>
      </c>
      <c r="AS2121" s="96">
        <v>2250</v>
      </c>
      <c r="AT2121" s="96">
        <v>2100</v>
      </c>
      <c r="AU2121" s="96">
        <v>1800</v>
      </c>
      <c r="AW2121" s="95" t="s">
        <v>2009</v>
      </c>
      <c r="AX2121" s="96">
        <v>1000</v>
      </c>
      <c r="AY2121" s="96">
        <v>950</v>
      </c>
      <c r="AZ2121" s="96">
        <v>900</v>
      </c>
      <c r="BA2121" s="96">
        <v>850</v>
      </c>
      <c r="BB2121" s="96">
        <v>800</v>
      </c>
      <c r="BC2121" s="96">
        <v>750</v>
      </c>
      <c r="BD2121" s="96">
        <v>700</v>
      </c>
      <c r="BE2121" s="96">
        <v>600</v>
      </c>
      <c r="BF2121" s="95" t="s">
        <v>2009</v>
      </c>
      <c r="BG2121" s="96">
        <v>1300</v>
      </c>
      <c r="BH2121" s="96">
        <v>1240</v>
      </c>
      <c r="BI2121" s="96">
        <v>1170</v>
      </c>
      <c r="BJ2121" s="96">
        <v>1110</v>
      </c>
      <c r="BK2121" s="96">
        <v>1040</v>
      </c>
      <c r="BL2121" s="96">
        <v>980</v>
      </c>
      <c r="BM2121" s="96">
        <v>910</v>
      </c>
      <c r="BN2121" s="96">
        <v>780</v>
      </c>
      <c r="CH2121" s="2">
        <v>67888</v>
      </c>
      <c r="CI2121" s="2" t="s">
        <v>126</v>
      </c>
      <c r="CP2121" s="3">
        <v>65102</v>
      </c>
      <c r="CQ2121" s="3" t="s">
        <v>34623</v>
      </c>
      <c r="CR2121" s="3" t="s">
        <v>124</v>
      </c>
    </row>
    <row r="2122" spans="19:96" x14ac:dyDescent="0.25">
      <c r="S2122" s="2"/>
      <c r="T2122" s="95" t="s">
        <v>2010</v>
      </c>
      <c r="U2122" s="96">
        <v>900</v>
      </c>
      <c r="V2122" s="96">
        <v>860</v>
      </c>
      <c r="W2122" s="96">
        <v>810</v>
      </c>
      <c r="X2122" s="96">
        <v>770</v>
      </c>
      <c r="Y2122" s="96">
        <v>720</v>
      </c>
      <c r="Z2122" s="96">
        <v>680</v>
      </c>
      <c r="AA2122" s="96">
        <v>630</v>
      </c>
      <c r="AB2122" s="96">
        <v>540</v>
      </c>
      <c r="AC2122" s="95" t="s">
        <v>2010</v>
      </c>
      <c r="AD2122" s="96">
        <v>1400</v>
      </c>
      <c r="AE2122" s="96">
        <v>1330</v>
      </c>
      <c r="AF2122" s="96">
        <v>1260</v>
      </c>
      <c r="AG2122" s="96">
        <v>1190</v>
      </c>
      <c r="AH2122" s="96">
        <v>1120</v>
      </c>
      <c r="AI2122" s="96">
        <v>1050</v>
      </c>
      <c r="AJ2122" s="96">
        <v>980</v>
      </c>
      <c r="AK2122" s="96">
        <v>840</v>
      </c>
      <c r="AL2122" s="2"/>
      <c r="AM2122" s="95" t="s">
        <v>2010</v>
      </c>
      <c r="AN2122" s="96">
        <v>1400</v>
      </c>
      <c r="AO2122" s="96">
        <v>1330</v>
      </c>
      <c r="AP2122" s="96">
        <v>1260</v>
      </c>
      <c r="AQ2122" s="96">
        <v>1190</v>
      </c>
      <c r="AR2122" s="96">
        <v>1120</v>
      </c>
      <c r="AS2122" s="96">
        <v>1050</v>
      </c>
      <c r="AT2122" s="96">
        <v>980</v>
      </c>
      <c r="AU2122" s="96">
        <v>840</v>
      </c>
      <c r="AW2122" s="95" t="s">
        <v>2010</v>
      </c>
      <c r="AX2122" s="96">
        <v>500</v>
      </c>
      <c r="AY2122" s="96">
        <v>480</v>
      </c>
      <c r="AZ2122" s="96">
        <v>450</v>
      </c>
      <c r="BA2122" s="96">
        <v>430</v>
      </c>
      <c r="BB2122" s="96">
        <v>400</v>
      </c>
      <c r="BC2122" s="96">
        <v>380</v>
      </c>
      <c r="BD2122" s="96">
        <v>350</v>
      </c>
      <c r="BE2122" s="96">
        <v>300</v>
      </c>
      <c r="BF2122" s="95" t="s">
        <v>2010</v>
      </c>
      <c r="BG2122" s="96">
        <v>600</v>
      </c>
      <c r="BH2122" s="96">
        <v>570</v>
      </c>
      <c r="BI2122" s="96">
        <v>540</v>
      </c>
      <c r="BJ2122" s="96">
        <v>510</v>
      </c>
      <c r="BK2122" s="96">
        <v>480</v>
      </c>
      <c r="BL2122" s="96">
        <v>450</v>
      </c>
      <c r="BM2122" s="96">
        <v>420</v>
      </c>
      <c r="BN2122" s="96">
        <v>360</v>
      </c>
      <c r="CH2122" s="2">
        <v>67894</v>
      </c>
      <c r="CI2122" s="2" t="s">
        <v>124</v>
      </c>
      <c r="CP2122" s="3">
        <v>65103</v>
      </c>
      <c r="CQ2122" s="3" t="s">
        <v>16655</v>
      </c>
      <c r="CR2122" s="3" t="s">
        <v>124</v>
      </c>
    </row>
    <row r="2123" spans="19:96" x14ac:dyDescent="0.25">
      <c r="S2123" s="2"/>
      <c r="T2123" s="95" t="s">
        <v>2011</v>
      </c>
      <c r="U2123" s="96">
        <v>1500</v>
      </c>
      <c r="V2123" s="96">
        <v>1430</v>
      </c>
      <c r="W2123" s="96">
        <v>1350</v>
      </c>
      <c r="X2123" s="96">
        <v>1280</v>
      </c>
      <c r="Y2123" s="96">
        <v>1200</v>
      </c>
      <c r="Z2123" s="96">
        <v>1130</v>
      </c>
      <c r="AA2123" s="96">
        <v>1050</v>
      </c>
      <c r="AB2123" s="96">
        <v>900</v>
      </c>
      <c r="AC2123" s="95" t="s">
        <v>2011</v>
      </c>
      <c r="AD2123" s="96">
        <v>2400</v>
      </c>
      <c r="AE2123" s="96">
        <v>2280</v>
      </c>
      <c r="AF2123" s="96">
        <v>2160</v>
      </c>
      <c r="AG2123" s="96">
        <v>2040</v>
      </c>
      <c r="AH2123" s="96">
        <v>1920</v>
      </c>
      <c r="AI2123" s="96">
        <v>1800</v>
      </c>
      <c r="AJ2123" s="96">
        <v>1680</v>
      </c>
      <c r="AK2123" s="96">
        <v>1440</v>
      </c>
      <c r="AL2123" s="2"/>
      <c r="AM2123" s="95" t="s">
        <v>2011</v>
      </c>
      <c r="AN2123" s="96">
        <v>2200</v>
      </c>
      <c r="AO2123" s="96">
        <v>2090</v>
      </c>
      <c r="AP2123" s="96">
        <v>1980</v>
      </c>
      <c r="AQ2123" s="96">
        <v>1870</v>
      </c>
      <c r="AR2123" s="96">
        <v>1760</v>
      </c>
      <c r="AS2123" s="96">
        <v>1650</v>
      </c>
      <c r="AT2123" s="96">
        <v>1540</v>
      </c>
      <c r="AU2123" s="96">
        <v>1320</v>
      </c>
      <c r="AW2123" s="95" t="s">
        <v>2011</v>
      </c>
      <c r="AX2123" s="96">
        <v>700</v>
      </c>
      <c r="AY2123" s="96">
        <v>670</v>
      </c>
      <c r="AZ2123" s="96">
        <v>630</v>
      </c>
      <c r="BA2123" s="96">
        <v>600</v>
      </c>
      <c r="BB2123" s="96">
        <v>560</v>
      </c>
      <c r="BC2123" s="96">
        <v>530</v>
      </c>
      <c r="BD2123" s="96">
        <v>490</v>
      </c>
      <c r="BE2123" s="96">
        <v>420</v>
      </c>
      <c r="BF2123" s="95" t="s">
        <v>2011</v>
      </c>
      <c r="BG2123" s="96">
        <v>1000</v>
      </c>
      <c r="BH2123" s="96">
        <v>950</v>
      </c>
      <c r="BI2123" s="96">
        <v>900</v>
      </c>
      <c r="BJ2123" s="96">
        <v>850</v>
      </c>
      <c r="BK2123" s="96">
        <v>800</v>
      </c>
      <c r="BL2123" s="96">
        <v>750</v>
      </c>
      <c r="BM2123" s="96">
        <v>700</v>
      </c>
      <c r="BN2123" s="96">
        <v>600</v>
      </c>
      <c r="CH2123" s="2">
        <v>67895</v>
      </c>
      <c r="CI2123" s="2" t="s">
        <v>126</v>
      </c>
      <c r="CP2123" s="3">
        <v>65104</v>
      </c>
      <c r="CQ2123" s="3" t="s">
        <v>34624</v>
      </c>
      <c r="CR2123" s="3" t="s">
        <v>126</v>
      </c>
    </row>
    <row r="2124" spans="19:96" x14ac:dyDescent="0.25">
      <c r="S2124" s="2"/>
      <c r="T2124" s="95" t="s">
        <v>2012</v>
      </c>
      <c r="U2124" s="96">
        <v>1500</v>
      </c>
      <c r="V2124" s="96">
        <v>1430</v>
      </c>
      <c r="W2124" s="96">
        <v>1350</v>
      </c>
      <c r="X2124" s="96">
        <v>1280</v>
      </c>
      <c r="Y2124" s="96">
        <v>1200</v>
      </c>
      <c r="Z2124" s="96">
        <v>1130</v>
      </c>
      <c r="AA2124" s="96">
        <v>1050</v>
      </c>
      <c r="AB2124" s="96">
        <v>900</v>
      </c>
      <c r="AC2124" s="95" t="s">
        <v>2012</v>
      </c>
      <c r="AD2124" s="96">
        <v>2400</v>
      </c>
      <c r="AE2124" s="96">
        <v>2280</v>
      </c>
      <c r="AF2124" s="96">
        <v>2160</v>
      </c>
      <c r="AG2124" s="96">
        <v>2040</v>
      </c>
      <c r="AH2124" s="96">
        <v>1920</v>
      </c>
      <c r="AI2124" s="96">
        <v>1800</v>
      </c>
      <c r="AJ2124" s="96">
        <v>1680</v>
      </c>
      <c r="AK2124" s="96">
        <v>1440</v>
      </c>
      <c r="AL2124" s="2"/>
      <c r="AM2124" s="95" t="s">
        <v>2012</v>
      </c>
      <c r="AN2124" s="96">
        <v>2300</v>
      </c>
      <c r="AO2124" s="96">
        <v>2190</v>
      </c>
      <c r="AP2124" s="96">
        <v>2070</v>
      </c>
      <c r="AQ2124" s="96">
        <v>1960</v>
      </c>
      <c r="AR2124" s="96">
        <v>1840</v>
      </c>
      <c r="AS2124" s="96">
        <v>1730</v>
      </c>
      <c r="AT2124" s="96">
        <v>1610</v>
      </c>
      <c r="AU2124" s="96">
        <v>1380</v>
      </c>
      <c r="AW2124" s="95" t="s">
        <v>2012</v>
      </c>
      <c r="AX2124" s="96">
        <v>800</v>
      </c>
      <c r="AY2124" s="96">
        <v>760</v>
      </c>
      <c r="AZ2124" s="96">
        <v>720</v>
      </c>
      <c r="BA2124" s="96">
        <v>680</v>
      </c>
      <c r="BB2124" s="96">
        <v>640</v>
      </c>
      <c r="BC2124" s="96">
        <v>600</v>
      </c>
      <c r="BD2124" s="96">
        <v>560</v>
      </c>
      <c r="BE2124" s="96">
        <v>480</v>
      </c>
      <c r="BF2124" s="95" t="s">
        <v>2012</v>
      </c>
      <c r="BG2124" s="96">
        <v>1000</v>
      </c>
      <c r="BH2124" s="96">
        <v>950</v>
      </c>
      <c r="BI2124" s="96">
        <v>900</v>
      </c>
      <c r="BJ2124" s="96">
        <v>850</v>
      </c>
      <c r="BK2124" s="96">
        <v>800</v>
      </c>
      <c r="BL2124" s="96">
        <v>750</v>
      </c>
      <c r="BM2124" s="96">
        <v>700</v>
      </c>
      <c r="BN2124" s="96">
        <v>600</v>
      </c>
      <c r="CH2124" s="2">
        <v>67896</v>
      </c>
      <c r="CI2124" s="2" t="s">
        <v>126</v>
      </c>
      <c r="CP2124" s="3">
        <v>65105</v>
      </c>
      <c r="CQ2124" s="3" t="s">
        <v>176</v>
      </c>
      <c r="CR2124" s="3" t="s">
        <v>122</v>
      </c>
    </row>
    <row r="2125" spans="19:96" x14ac:dyDescent="0.25">
      <c r="S2125" s="2"/>
      <c r="T2125" s="95" t="s">
        <v>2013</v>
      </c>
      <c r="U2125" s="96">
        <v>700</v>
      </c>
      <c r="V2125" s="96">
        <v>670</v>
      </c>
      <c r="W2125" s="96">
        <v>630</v>
      </c>
      <c r="X2125" s="96">
        <v>600</v>
      </c>
      <c r="Y2125" s="96">
        <v>560</v>
      </c>
      <c r="Z2125" s="96">
        <v>530</v>
      </c>
      <c r="AA2125" s="96">
        <v>490</v>
      </c>
      <c r="AB2125" s="96">
        <v>420</v>
      </c>
      <c r="AC2125" s="95" t="s">
        <v>2013</v>
      </c>
      <c r="AD2125" s="96">
        <v>1100</v>
      </c>
      <c r="AE2125" s="96">
        <v>1050</v>
      </c>
      <c r="AF2125" s="96">
        <v>990</v>
      </c>
      <c r="AG2125" s="96">
        <v>940</v>
      </c>
      <c r="AH2125" s="96">
        <v>880</v>
      </c>
      <c r="AI2125" s="96">
        <v>830</v>
      </c>
      <c r="AJ2125" s="96">
        <v>770</v>
      </c>
      <c r="AK2125" s="96">
        <v>660</v>
      </c>
      <c r="AL2125" s="2"/>
      <c r="AM2125" s="95" t="s">
        <v>2013</v>
      </c>
      <c r="AN2125" s="96">
        <v>1100</v>
      </c>
      <c r="AO2125" s="96">
        <v>1050</v>
      </c>
      <c r="AP2125" s="96">
        <v>990</v>
      </c>
      <c r="AQ2125" s="96">
        <v>940</v>
      </c>
      <c r="AR2125" s="96">
        <v>880</v>
      </c>
      <c r="AS2125" s="96">
        <v>830</v>
      </c>
      <c r="AT2125" s="96">
        <v>770</v>
      </c>
      <c r="AU2125" s="96">
        <v>660</v>
      </c>
      <c r="AW2125" s="95" t="s">
        <v>2013</v>
      </c>
      <c r="AX2125" s="96">
        <v>400</v>
      </c>
      <c r="AY2125" s="96">
        <v>380</v>
      </c>
      <c r="AZ2125" s="96">
        <v>360</v>
      </c>
      <c r="BA2125" s="96">
        <v>340</v>
      </c>
      <c r="BB2125" s="96">
        <v>320</v>
      </c>
      <c r="BC2125" s="96">
        <v>300</v>
      </c>
      <c r="BD2125" s="96">
        <v>280</v>
      </c>
      <c r="BE2125" s="96">
        <v>240</v>
      </c>
      <c r="BF2125" s="95" t="s">
        <v>2013</v>
      </c>
      <c r="BG2125" s="96">
        <v>500</v>
      </c>
      <c r="BH2125" s="96">
        <v>480</v>
      </c>
      <c r="BI2125" s="96">
        <v>450</v>
      </c>
      <c r="BJ2125" s="96">
        <v>430</v>
      </c>
      <c r="BK2125" s="96">
        <v>400</v>
      </c>
      <c r="BL2125" s="96">
        <v>380</v>
      </c>
      <c r="BM2125" s="96">
        <v>350</v>
      </c>
      <c r="BN2125" s="96">
        <v>300</v>
      </c>
      <c r="CH2125" s="2">
        <v>67897</v>
      </c>
      <c r="CI2125" s="2" t="s">
        <v>126</v>
      </c>
      <c r="CP2125" s="3">
        <v>65115</v>
      </c>
      <c r="CQ2125" s="3" t="s">
        <v>29395</v>
      </c>
      <c r="CR2125" s="3" t="s">
        <v>126</v>
      </c>
    </row>
    <row r="2126" spans="19:96" x14ac:dyDescent="0.25">
      <c r="S2126" s="2"/>
      <c r="T2126" s="95" t="s">
        <v>2014</v>
      </c>
      <c r="U2126" s="96">
        <v>2000</v>
      </c>
      <c r="V2126" s="96">
        <v>1900</v>
      </c>
      <c r="W2126" s="96">
        <v>1800</v>
      </c>
      <c r="X2126" s="96">
        <v>1700</v>
      </c>
      <c r="Y2126" s="96">
        <v>1600</v>
      </c>
      <c r="Z2126" s="96">
        <v>1500</v>
      </c>
      <c r="AA2126" s="96">
        <v>1400</v>
      </c>
      <c r="AB2126" s="96">
        <v>1200</v>
      </c>
      <c r="AC2126" s="95" t="s">
        <v>2014</v>
      </c>
      <c r="AD2126" s="96">
        <v>3200</v>
      </c>
      <c r="AE2126" s="96">
        <v>3040</v>
      </c>
      <c r="AF2126" s="96">
        <v>2880</v>
      </c>
      <c r="AG2126" s="96">
        <v>2720</v>
      </c>
      <c r="AH2126" s="96">
        <v>2560</v>
      </c>
      <c r="AI2126" s="96">
        <v>2400</v>
      </c>
      <c r="AJ2126" s="96">
        <v>2240</v>
      </c>
      <c r="AK2126" s="96">
        <v>1920</v>
      </c>
      <c r="AL2126" s="2"/>
      <c r="AM2126" s="95" t="s">
        <v>2014</v>
      </c>
      <c r="AN2126" s="96">
        <v>3000</v>
      </c>
      <c r="AO2126" s="96">
        <v>2850</v>
      </c>
      <c r="AP2126" s="96">
        <v>2700</v>
      </c>
      <c r="AQ2126" s="96">
        <v>2550</v>
      </c>
      <c r="AR2126" s="96">
        <v>2400</v>
      </c>
      <c r="AS2126" s="96">
        <v>2250</v>
      </c>
      <c r="AT2126" s="96">
        <v>2100</v>
      </c>
      <c r="AU2126" s="96">
        <v>1800</v>
      </c>
      <c r="AW2126" s="95" t="s">
        <v>2014</v>
      </c>
      <c r="AX2126" s="96">
        <v>1000</v>
      </c>
      <c r="AY2126" s="96">
        <v>950</v>
      </c>
      <c r="AZ2126" s="96">
        <v>900</v>
      </c>
      <c r="BA2126" s="96">
        <v>850</v>
      </c>
      <c r="BB2126" s="96">
        <v>800</v>
      </c>
      <c r="BC2126" s="96">
        <v>750</v>
      </c>
      <c r="BD2126" s="96">
        <v>700</v>
      </c>
      <c r="BE2126" s="96">
        <v>600</v>
      </c>
      <c r="BF2126" s="95" t="s">
        <v>2014</v>
      </c>
      <c r="BG2126" s="96">
        <v>1300</v>
      </c>
      <c r="BH2126" s="96">
        <v>1240</v>
      </c>
      <c r="BI2126" s="96">
        <v>1170</v>
      </c>
      <c r="BJ2126" s="96">
        <v>1110</v>
      </c>
      <c r="BK2126" s="96">
        <v>1040</v>
      </c>
      <c r="BL2126" s="96">
        <v>980</v>
      </c>
      <c r="BM2126" s="96">
        <v>910</v>
      </c>
      <c r="BN2126" s="96">
        <v>780</v>
      </c>
      <c r="CH2126" s="2">
        <v>67902</v>
      </c>
      <c r="CI2126" s="2" t="s">
        <v>122</v>
      </c>
      <c r="CP2126" s="3">
        <v>65116</v>
      </c>
      <c r="CQ2126" s="3" t="s">
        <v>203</v>
      </c>
      <c r="CR2126" s="3" t="s">
        <v>124</v>
      </c>
    </row>
    <row r="2127" spans="19:96" x14ac:dyDescent="0.25">
      <c r="S2127" s="2"/>
      <c r="T2127" s="95" t="s">
        <v>2015</v>
      </c>
      <c r="U2127" s="96">
        <v>1200</v>
      </c>
      <c r="V2127" s="96">
        <v>1140</v>
      </c>
      <c r="W2127" s="96">
        <v>1080</v>
      </c>
      <c r="X2127" s="96">
        <v>1020</v>
      </c>
      <c r="Y2127" s="96">
        <v>960</v>
      </c>
      <c r="Z2127" s="96">
        <v>900</v>
      </c>
      <c r="AA2127" s="96">
        <v>840</v>
      </c>
      <c r="AB2127" s="96">
        <v>720</v>
      </c>
      <c r="AC2127" s="95" t="s">
        <v>2015</v>
      </c>
      <c r="AD2127" s="96">
        <v>1900</v>
      </c>
      <c r="AE2127" s="96">
        <v>1810</v>
      </c>
      <c r="AF2127" s="96">
        <v>1710</v>
      </c>
      <c r="AG2127" s="96">
        <v>1620</v>
      </c>
      <c r="AH2127" s="96">
        <v>1520</v>
      </c>
      <c r="AI2127" s="96">
        <v>1430</v>
      </c>
      <c r="AJ2127" s="96">
        <v>1330</v>
      </c>
      <c r="AK2127" s="96">
        <v>1140</v>
      </c>
      <c r="AL2127" s="2"/>
      <c r="AM2127" s="95" t="s">
        <v>2015</v>
      </c>
      <c r="AN2127" s="96">
        <v>1800</v>
      </c>
      <c r="AO2127" s="96">
        <v>1710</v>
      </c>
      <c r="AP2127" s="96">
        <v>1620</v>
      </c>
      <c r="AQ2127" s="96">
        <v>1530</v>
      </c>
      <c r="AR2127" s="96">
        <v>1440</v>
      </c>
      <c r="AS2127" s="96">
        <v>1350</v>
      </c>
      <c r="AT2127" s="96">
        <v>1260</v>
      </c>
      <c r="AU2127" s="96">
        <v>1080</v>
      </c>
      <c r="AW2127" s="95" t="s">
        <v>2015</v>
      </c>
      <c r="AX2127" s="96">
        <v>600</v>
      </c>
      <c r="AY2127" s="96">
        <v>570</v>
      </c>
      <c r="AZ2127" s="96">
        <v>540</v>
      </c>
      <c r="BA2127" s="96">
        <v>510</v>
      </c>
      <c r="BB2127" s="96">
        <v>480</v>
      </c>
      <c r="BC2127" s="96">
        <v>450</v>
      </c>
      <c r="BD2127" s="96">
        <v>420</v>
      </c>
      <c r="BE2127" s="96">
        <v>360</v>
      </c>
      <c r="BF2127" s="95" t="s">
        <v>2015</v>
      </c>
      <c r="BG2127" s="96">
        <v>800</v>
      </c>
      <c r="BH2127" s="96">
        <v>760</v>
      </c>
      <c r="BI2127" s="96">
        <v>720</v>
      </c>
      <c r="BJ2127" s="96">
        <v>680</v>
      </c>
      <c r="BK2127" s="96">
        <v>640</v>
      </c>
      <c r="BL2127" s="96">
        <v>600</v>
      </c>
      <c r="BM2127" s="96">
        <v>560</v>
      </c>
      <c r="BN2127" s="96">
        <v>480</v>
      </c>
      <c r="CH2127" s="2">
        <v>67903</v>
      </c>
      <c r="CI2127" s="2" t="s">
        <v>126</v>
      </c>
      <c r="CP2127" s="3">
        <v>65121</v>
      </c>
      <c r="CQ2127" s="3" t="s">
        <v>215</v>
      </c>
      <c r="CR2127" s="3" t="s">
        <v>124</v>
      </c>
    </row>
    <row r="2128" spans="19:96" x14ac:dyDescent="0.25">
      <c r="S2128" s="2"/>
      <c r="T2128" s="95" t="s">
        <v>2016</v>
      </c>
      <c r="U2128" s="96">
        <v>1000</v>
      </c>
      <c r="V2128" s="96">
        <v>950</v>
      </c>
      <c r="W2128" s="96">
        <v>900</v>
      </c>
      <c r="X2128" s="96">
        <v>850</v>
      </c>
      <c r="Y2128" s="96">
        <v>800</v>
      </c>
      <c r="Z2128" s="96">
        <v>750</v>
      </c>
      <c r="AA2128" s="96">
        <v>700</v>
      </c>
      <c r="AB2128" s="96">
        <v>600</v>
      </c>
      <c r="AC2128" s="95" t="s">
        <v>2016</v>
      </c>
      <c r="AD2128" s="96">
        <v>1600</v>
      </c>
      <c r="AE2128" s="96">
        <v>1520</v>
      </c>
      <c r="AF2128" s="96">
        <v>1440</v>
      </c>
      <c r="AG2128" s="96">
        <v>1360</v>
      </c>
      <c r="AH2128" s="96">
        <v>1280</v>
      </c>
      <c r="AI2128" s="96">
        <v>1200</v>
      </c>
      <c r="AJ2128" s="96">
        <v>1120</v>
      </c>
      <c r="AK2128" s="96">
        <v>960</v>
      </c>
      <c r="AL2128" s="2"/>
      <c r="AM2128" s="95" t="s">
        <v>2016</v>
      </c>
      <c r="AN2128" s="96">
        <v>1500</v>
      </c>
      <c r="AO2128" s="96">
        <v>1430</v>
      </c>
      <c r="AP2128" s="96">
        <v>1350</v>
      </c>
      <c r="AQ2128" s="96">
        <v>1280</v>
      </c>
      <c r="AR2128" s="96">
        <v>1200</v>
      </c>
      <c r="AS2128" s="96">
        <v>1130</v>
      </c>
      <c r="AT2128" s="96">
        <v>1050</v>
      </c>
      <c r="AU2128" s="96">
        <v>900</v>
      </c>
      <c r="AW2128" s="95" t="s">
        <v>2016</v>
      </c>
      <c r="AX2128" s="96">
        <v>500</v>
      </c>
      <c r="AY2128" s="96">
        <v>480</v>
      </c>
      <c r="AZ2128" s="96">
        <v>450</v>
      </c>
      <c r="BA2128" s="96">
        <v>430</v>
      </c>
      <c r="BB2128" s="96">
        <v>400</v>
      </c>
      <c r="BC2128" s="96">
        <v>380</v>
      </c>
      <c r="BD2128" s="96">
        <v>350</v>
      </c>
      <c r="BE2128" s="96">
        <v>300</v>
      </c>
      <c r="BF2128" s="95" t="s">
        <v>2016</v>
      </c>
      <c r="BG2128" s="96">
        <v>700</v>
      </c>
      <c r="BH2128" s="96">
        <v>670</v>
      </c>
      <c r="BI2128" s="96">
        <v>630</v>
      </c>
      <c r="BJ2128" s="96">
        <v>600</v>
      </c>
      <c r="BK2128" s="96">
        <v>560</v>
      </c>
      <c r="BL2128" s="96">
        <v>530</v>
      </c>
      <c r="BM2128" s="96">
        <v>490</v>
      </c>
      <c r="BN2128" s="96">
        <v>420</v>
      </c>
      <c r="CH2128" s="2">
        <v>67904</v>
      </c>
      <c r="CI2128" s="2" t="s">
        <v>126</v>
      </c>
      <c r="CP2128" s="3">
        <v>65122</v>
      </c>
      <c r="CQ2128" s="3" t="s">
        <v>29403</v>
      </c>
      <c r="CR2128" s="3" t="s">
        <v>126</v>
      </c>
    </row>
    <row r="2129" spans="19:96" x14ac:dyDescent="0.25">
      <c r="S2129" s="2"/>
      <c r="T2129" s="95" t="s">
        <v>2017</v>
      </c>
      <c r="U2129" s="96">
        <v>800</v>
      </c>
      <c r="V2129" s="96">
        <v>760</v>
      </c>
      <c r="W2129" s="96">
        <v>720</v>
      </c>
      <c r="X2129" s="96">
        <v>680</v>
      </c>
      <c r="Y2129" s="96">
        <v>640</v>
      </c>
      <c r="Z2129" s="96">
        <v>600</v>
      </c>
      <c r="AA2129" s="96">
        <v>560</v>
      </c>
      <c r="AB2129" s="96">
        <v>480</v>
      </c>
      <c r="AC2129" s="95" t="s">
        <v>2017</v>
      </c>
      <c r="AD2129" s="96">
        <v>1300</v>
      </c>
      <c r="AE2129" s="96">
        <v>1240</v>
      </c>
      <c r="AF2129" s="96">
        <v>1170</v>
      </c>
      <c r="AG2129" s="96">
        <v>1110</v>
      </c>
      <c r="AH2129" s="96">
        <v>1040</v>
      </c>
      <c r="AI2129" s="96">
        <v>980</v>
      </c>
      <c r="AJ2129" s="96">
        <v>910</v>
      </c>
      <c r="AK2129" s="96">
        <v>780</v>
      </c>
      <c r="AL2129" s="2"/>
      <c r="AM2129" s="95" t="s">
        <v>2017</v>
      </c>
      <c r="AN2129" s="96">
        <v>1200</v>
      </c>
      <c r="AO2129" s="96">
        <v>1140</v>
      </c>
      <c r="AP2129" s="96">
        <v>1080</v>
      </c>
      <c r="AQ2129" s="96">
        <v>1020</v>
      </c>
      <c r="AR2129" s="96">
        <v>960</v>
      </c>
      <c r="AS2129" s="96">
        <v>900</v>
      </c>
      <c r="AT2129" s="96">
        <v>840</v>
      </c>
      <c r="AU2129" s="96">
        <v>720</v>
      </c>
      <c r="AW2129" s="95" t="s">
        <v>2017</v>
      </c>
      <c r="AX2129" s="96">
        <v>400</v>
      </c>
      <c r="AY2129" s="96">
        <v>380</v>
      </c>
      <c r="AZ2129" s="96">
        <v>360</v>
      </c>
      <c r="BA2129" s="96">
        <v>340</v>
      </c>
      <c r="BB2129" s="96">
        <v>320</v>
      </c>
      <c r="BC2129" s="96">
        <v>300</v>
      </c>
      <c r="BD2129" s="96">
        <v>280</v>
      </c>
      <c r="BE2129" s="96">
        <v>240</v>
      </c>
      <c r="BF2129" s="95" t="s">
        <v>2017</v>
      </c>
      <c r="BG2129" s="96">
        <v>500</v>
      </c>
      <c r="BH2129" s="96">
        <v>480</v>
      </c>
      <c r="BI2129" s="96">
        <v>450</v>
      </c>
      <c r="BJ2129" s="96">
        <v>430</v>
      </c>
      <c r="BK2129" s="96">
        <v>400</v>
      </c>
      <c r="BL2129" s="96">
        <v>380</v>
      </c>
      <c r="BM2129" s="96">
        <v>350</v>
      </c>
      <c r="BN2129" s="96">
        <v>300</v>
      </c>
      <c r="CH2129" s="2">
        <v>67907</v>
      </c>
      <c r="CI2129" s="2" t="s">
        <v>124</v>
      </c>
      <c r="CP2129" s="3">
        <v>65123</v>
      </c>
      <c r="CQ2129" s="3" t="s">
        <v>34625</v>
      </c>
      <c r="CR2129" s="3" t="s">
        <v>126</v>
      </c>
    </row>
    <row r="2130" spans="19:96" x14ac:dyDescent="0.25">
      <c r="S2130" s="2"/>
      <c r="T2130" s="95" t="s">
        <v>2018</v>
      </c>
      <c r="U2130" s="96">
        <v>1000</v>
      </c>
      <c r="V2130" s="96">
        <v>950</v>
      </c>
      <c r="W2130" s="96">
        <v>900</v>
      </c>
      <c r="X2130" s="96">
        <v>850</v>
      </c>
      <c r="Y2130" s="96">
        <v>800</v>
      </c>
      <c r="Z2130" s="96">
        <v>750</v>
      </c>
      <c r="AA2130" s="96">
        <v>700</v>
      </c>
      <c r="AB2130" s="96">
        <v>600</v>
      </c>
      <c r="AC2130" s="95" t="s">
        <v>2018</v>
      </c>
      <c r="AD2130" s="96">
        <v>1600</v>
      </c>
      <c r="AE2130" s="96">
        <v>1520</v>
      </c>
      <c r="AF2130" s="96">
        <v>1440</v>
      </c>
      <c r="AG2130" s="96">
        <v>1360</v>
      </c>
      <c r="AH2130" s="96">
        <v>1280</v>
      </c>
      <c r="AI2130" s="96">
        <v>1200</v>
      </c>
      <c r="AJ2130" s="96">
        <v>1120</v>
      </c>
      <c r="AK2130" s="96">
        <v>960</v>
      </c>
      <c r="AL2130" s="2"/>
      <c r="AM2130" s="95" t="s">
        <v>2018</v>
      </c>
      <c r="AN2130" s="96">
        <v>1400</v>
      </c>
      <c r="AO2130" s="96">
        <v>1330</v>
      </c>
      <c r="AP2130" s="96">
        <v>1260</v>
      </c>
      <c r="AQ2130" s="96">
        <v>1190</v>
      </c>
      <c r="AR2130" s="96">
        <v>1120</v>
      </c>
      <c r="AS2130" s="96">
        <v>1050</v>
      </c>
      <c r="AT2130" s="96">
        <v>980</v>
      </c>
      <c r="AU2130" s="96">
        <v>840</v>
      </c>
      <c r="AW2130" s="95" t="s">
        <v>2018</v>
      </c>
      <c r="AX2130" s="96">
        <v>500</v>
      </c>
      <c r="AY2130" s="96">
        <v>480</v>
      </c>
      <c r="AZ2130" s="96">
        <v>450</v>
      </c>
      <c r="BA2130" s="96">
        <v>430</v>
      </c>
      <c r="BB2130" s="96">
        <v>400</v>
      </c>
      <c r="BC2130" s="96">
        <v>380</v>
      </c>
      <c r="BD2130" s="96">
        <v>350</v>
      </c>
      <c r="BE2130" s="96">
        <v>300</v>
      </c>
      <c r="BF2130" s="95" t="s">
        <v>2018</v>
      </c>
      <c r="BG2130" s="96">
        <v>600</v>
      </c>
      <c r="BH2130" s="96">
        <v>570</v>
      </c>
      <c r="BI2130" s="96">
        <v>540</v>
      </c>
      <c r="BJ2130" s="96">
        <v>510</v>
      </c>
      <c r="BK2130" s="96">
        <v>480</v>
      </c>
      <c r="BL2130" s="96">
        <v>450</v>
      </c>
      <c r="BM2130" s="96">
        <v>420</v>
      </c>
      <c r="BN2130" s="96">
        <v>360</v>
      </c>
      <c r="CH2130" s="2">
        <v>67911</v>
      </c>
      <c r="CI2130" s="2" t="s">
        <v>126</v>
      </c>
      <c r="CP2130" s="3">
        <v>65124</v>
      </c>
      <c r="CQ2130" s="3" t="s">
        <v>29404</v>
      </c>
      <c r="CR2130" s="3" t="s">
        <v>126</v>
      </c>
    </row>
    <row r="2131" spans="19:96" x14ac:dyDescent="0.25">
      <c r="S2131" s="2"/>
      <c r="T2131" s="95" t="s">
        <v>2019</v>
      </c>
      <c r="U2131" s="96">
        <v>800</v>
      </c>
      <c r="V2131" s="96">
        <v>760</v>
      </c>
      <c r="W2131" s="96">
        <v>720</v>
      </c>
      <c r="X2131" s="96">
        <v>680</v>
      </c>
      <c r="Y2131" s="96">
        <v>640</v>
      </c>
      <c r="Z2131" s="96">
        <v>600</v>
      </c>
      <c r="AA2131" s="96">
        <v>560</v>
      </c>
      <c r="AB2131" s="96">
        <v>480</v>
      </c>
      <c r="AC2131" s="95" t="s">
        <v>2019</v>
      </c>
      <c r="AD2131" s="96">
        <v>1300</v>
      </c>
      <c r="AE2131" s="96">
        <v>1240</v>
      </c>
      <c r="AF2131" s="96">
        <v>1170</v>
      </c>
      <c r="AG2131" s="96">
        <v>1110</v>
      </c>
      <c r="AH2131" s="96">
        <v>1040</v>
      </c>
      <c r="AI2131" s="96">
        <v>980</v>
      </c>
      <c r="AJ2131" s="96">
        <v>910</v>
      </c>
      <c r="AK2131" s="96">
        <v>780</v>
      </c>
      <c r="AL2131" s="2"/>
      <c r="AM2131" s="95" t="s">
        <v>2019</v>
      </c>
      <c r="AN2131" s="96">
        <v>1200</v>
      </c>
      <c r="AO2131" s="96">
        <v>1140</v>
      </c>
      <c r="AP2131" s="96">
        <v>1080</v>
      </c>
      <c r="AQ2131" s="96">
        <v>1020</v>
      </c>
      <c r="AR2131" s="96">
        <v>960</v>
      </c>
      <c r="AS2131" s="96">
        <v>900</v>
      </c>
      <c r="AT2131" s="96">
        <v>840</v>
      </c>
      <c r="AU2131" s="96">
        <v>720</v>
      </c>
      <c r="AW2131" s="95" t="s">
        <v>2019</v>
      </c>
      <c r="AX2131" s="96">
        <v>400</v>
      </c>
      <c r="AY2131" s="96">
        <v>380</v>
      </c>
      <c r="AZ2131" s="96">
        <v>360</v>
      </c>
      <c r="BA2131" s="96">
        <v>340</v>
      </c>
      <c r="BB2131" s="96">
        <v>320</v>
      </c>
      <c r="BC2131" s="96">
        <v>300</v>
      </c>
      <c r="BD2131" s="96">
        <v>280</v>
      </c>
      <c r="BE2131" s="96">
        <v>240</v>
      </c>
      <c r="BF2131" s="95" t="s">
        <v>2019</v>
      </c>
      <c r="BG2131" s="96">
        <v>500</v>
      </c>
      <c r="BH2131" s="96">
        <v>480</v>
      </c>
      <c r="BI2131" s="96">
        <v>450</v>
      </c>
      <c r="BJ2131" s="96">
        <v>430</v>
      </c>
      <c r="BK2131" s="96">
        <v>400</v>
      </c>
      <c r="BL2131" s="96">
        <v>380</v>
      </c>
      <c r="BM2131" s="96">
        <v>350</v>
      </c>
      <c r="BN2131" s="96">
        <v>300</v>
      </c>
      <c r="CH2131" s="2">
        <v>67915</v>
      </c>
      <c r="CI2131" s="2" t="s">
        <v>124</v>
      </c>
      <c r="CP2131" s="3">
        <v>65126</v>
      </c>
      <c r="CQ2131" s="3" t="s">
        <v>127</v>
      </c>
      <c r="CR2131" s="3" t="s">
        <v>122</v>
      </c>
    </row>
    <row r="2132" spans="19:96" x14ac:dyDescent="0.25">
      <c r="S2132" s="2"/>
      <c r="T2132" s="95" t="s">
        <v>2020</v>
      </c>
      <c r="U2132" s="96">
        <v>900</v>
      </c>
      <c r="V2132" s="96">
        <v>860</v>
      </c>
      <c r="W2132" s="96">
        <v>810</v>
      </c>
      <c r="X2132" s="96">
        <v>770</v>
      </c>
      <c r="Y2132" s="96">
        <v>720</v>
      </c>
      <c r="Z2132" s="96">
        <v>680</v>
      </c>
      <c r="AA2132" s="96">
        <v>630</v>
      </c>
      <c r="AB2132" s="96">
        <v>540</v>
      </c>
      <c r="AC2132" s="95" t="s">
        <v>2020</v>
      </c>
      <c r="AD2132" s="96">
        <v>1400</v>
      </c>
      <c r="AE2132" s="96">
        <v>1330</v>
      </c>
      <c r="AF2132" s="96">
        <v>1260</v>
      </c>
      <c r="AG2132" s="96">
        <v>1190</v>
      </c>
      <c r="AH2132" s="96">
        <v>1120</v>
      </c>
      <c r="AI2132" s="96">
        <v>1050</v>
      </c>
      <c r="AJ2132" s="96">
        <v>980</v>
      </c>
      <c r="AK2132" s="96">
        <v>840</v>
      </c>
      <c r="AL2132" s="2"/>
      <c r="AM2132" s="95" t="s">
        <v>2020</v>
      </c>
      <c r="AN2132" s="96">
        <v>1400</v>
      </c>
      <c r="AO2132" s="96">
        <v>1330</v>
      </c>
      <c r="AP2132" s="96">
        <v>1260</v>
      </c>
      <c r="AQ2132" s="96">
        <v>1190</v>
      </c>
      <c r="AR2132" s="96">
        <v>1120</v>
      </c>
      <c r="AS2132" s="96">
        <v>1050</v>
      </c>
      <c r="AT2132" s="96">
        <v>980</v>
      </c>
      <c r="AU2132" s="96">
        <v>840</v>
      </c>
      <c r="AW2132" s="95" t="s">
        <v>2020</v>
      </c>
      <c r="AX2132" s="96">
        <v>500</v>
      </c>
      <c r="AY2132" s="96">
        <v>480</v>
      </c>
      <c r="AZ2132" s="96">
        <v>450</v>
      </c>
      <c r="BA2132" s="96">
        <v>430</v>
      </c>
      <c r="BB2132" s="96">
        <v>400</v>
      </c>
      <c r="BC2132" s="96">
        <v>380</v>
      </c>
      <c r="BD2132" s="96">
        <v>350</v>
      </c>
      <c r="BE2132" s="96">
        <v>300</v>
      </c>
      <c r="BF2132" s="95" t="s">
        <v>2020</v>
      </c>
      <c r="BG2132" s="96">
        <v>600</v>
      </c>
      <c r="BH2132" s="96">
        <v>570</v>
      </c>
      <c r="BI2132" s="96">
        <v>540</v>
      </c>
      <c r="BJ2132" s="96">
        <v>510</v>
      </c>
      <c r="BK2132" s="96">
        <v>480</v>
      </c>
      <c r="BL2132" s="96">
        <v>450</v>
      </c>
      <c r="BM2132" s="96">
        <v>420</v>
      </c>
      <c r="BN2132" s="96">
        <v>360</v>
      </c>
      <c r="CH2132" s="2">
        <v>67920</v>
      </c>
      <c r="CI2132" s="2" t="s">
        <v>122</v>
      </c>
      <c r="CP2132" s="3">
        <v>65127</v>
      </c>
      <c r="CQ2132" s="3" t="s">
        <v>34626</v>
      </c>
      <c r="CR2132" s="3" t="s">
        <v>126</v>
      </c>
    </row>
    <row r="2133" spans="19:96" x14ac:dyDescent="0.25">
      <c r="S2133" s="2"/>
      <c r="T2133" s="95" t="s">
        <v>13410</v>
      </c>
      <c r="U2133" s="96">
        <v>900</v>
      </c>
      <c r="V2133" s="96">
        <v>860</v>
      </c>
      <c r="W2133" s="96">
        <v>810</v>
      </c>
      <c r="X2133" s="96">
        <v>770</v>
      </c>
      <c r="Y2133" s="96">
        <v>720</v>
      </c>
      <c r="Z2133" s="96">
        <v>680</v>
      </c>
      <c r="AA2133" s="96">
        <v>630</v>
      </c>
      <c r="AB2133" s="96">
        <v>540</v>
      </c>
      <c r="AC2133" s="95" t="s">
        <v>13410</v>
      </c>
      <c r="AD2133" s="96">
        <v>1400</v>
      </c>
      <c r="AE2133" s="96">
        <v>1330</v>
      </c>
      <c r="AF2133" s="96">
        <v>1260</v>
      </c>
      <c r="AG2133" s="96">
        <v>1190</v>
      </c>
      <c r="AH2133" s="96">
        <v>1120</v>
      </c>
      <c r="AI2133" s="96">
        <v>1050</v>
      </c>
      <c r="AJ2133" s="96">
        <v>980</v>
      </c>
      <c r="AK2133" s="96">
        <v>840</v>
      </c>
      <c r="AL2133" s="2"/>
      <c r="AM2133" s="95" t="s">
        <v>13410</v>
      </c>
      <c r="AN2133" s="96">
        <v>1300</v>
      </c>
      <c r="AO2133" s="96">
        <v>1240</v>
      </c>
      <c r="AP2133" s="96">
        <v>1170</v>
      </c>
      <c r="AQ2133" s="96">
        <v>1110</v>
      </c>
      <c r="AR2133" s="96">
        <v>1040</v>
      </c>
      <c r="AS2133" s="96">
        <v>980</v>
      </c>
      <c r="AT2133" s="96">
        <v>910</v>
      </c>
      <c r="AU2133" s="96">
        <v>780</v>
      </c>
      <c r="AW2133" s="95" t="s">
        <v>13410</v>
      </c>
      <c r="AX2133" s="96">
        <v>400</v>
      </c>
      <c r="AY2133" s="96">
        <v>380</v>
      </c>
      <c r="AZ2133" s="96">
        <v>360</v>
      </c>
      <c r="BA2133" s="96">
        <v>340</v>
      </c>
      <c r="BB2133" s="96">
        <v>320</v>
      </c>
      <c r="BC2133" s="96">
        <v>300</v>
      </c>
      <c r="BD2133" s="96">
        <v>280</v>
      </c>
      <c r="BE2133" s="96">
        <v>240</v>
      </c>
      <c r="BF2133" s="95" t="s">
        <v>13410</v>
      </c>
      <c r="BG2133" s="96">
        <v>600</v>
      </c>
      <c r="BH2133" s="96">
        <v>570</v>
      </c>
      <c r="BI2133" s="96">
        <v>540</v>
      </c>
      <c r="BJ2133" s="96">
        <v>510</v>
      </c>
      <c r="BK2133" s="96">
        <v>480</v>
      </c>
      <c r="BL2133" s="96">
        <v>450</v>
      </c>
      <c r="BM2133" s="96">
        <v>420</v>
      </c>
      <c r="BN2133" s="96">
        <v>360</v>
      </c>
      <c r="CH2133" s="2">
        <v>67921</v>
      </c>
      <c r="CI2133" s="2" t="s">
        <v>126</v>
      </c>
      <c r="CP2133" s="3">
        <v>65129</v>
      </c>
      <c r="CQ2133" s="3" t="s">
        <v>24711</v>
      </c>
      <c r="CR2133" s="3" t="s">
        <v>126</v>
      </c>
    </row>
    <row r="2134" spans="19:96" x14ac:dyDescent="0.25">
      <c r="S2134" s="2"/>
      <c r="T2134" s="95" t="s">
        <v>2021</v>
      </c>
      <c r="U2134" s="96">
        <v>1200</v>
      </c>
      <c r="V2134" s="96">
        <v>1140</v>
      </c>
      <c r="W2134" s="96">
        <v>1080</v>
      </c>
      <c r="X2134" s="96">
        <v>1020</v>
      </c>
      <c r="Y2134" s="96">
        <v>960</v>
      </c>
      <c r="Z2134" s="96">
        <v>900</v>
      </c>
      <c r="AA2134" s="96">
        <v>840</v>
      </c>
      <c r="AB2134" s="96">
        <v>720</v>
      </c>
      <c r="AC2134" s="95" t="s">
        <v>2021</v>
      </c>
      <c r="AD2134" s="96">
        <v>1900</v>
      </c>
      <c r="AE2134" s="96">
        <v>1810</v>
      </c>
      <c r="AF2134" s="96">
        <v>1710</v>
      </c>
      <c r="AG2134" s="96">
        <v>1620</v>
      </c>
      <c r="AH2134" s="96">
        <v>1520</v>
      </c>
      <c r="AI2134" s="96">
        <v>1430</v>
      </c>
      <c r="AJ2134" s="96">
        <v>1330</v>
      </c>
      <c r="AK2134" s="96">
        <v>1140</v>
      </c>
      <c r="AL2134" s="2"/>
      <c r="AM2134" s="95" t="s">
        <v>2021</v>
      </c>
      <c r="AN2134" s="96">
        <v>1700</v>
      </c>
      <c r="AO2134" s="96">
        <v>1620</v>
      </c>
      <c r="AP2134" s="96">
        <v>1530</v>
      </c>
      <c r="AQ2134" s="96">
        <v>1450</v>
      </c>
      <c r="AR2134" s="96">
        <v>1360</v>
      </c>
      <c r="AS2134" s="96">
        <v>1280</v>
      </c>
      <c r="AT2134" s="96">
        <v>1190</v>
      </c>
      <c r="AU2134" s="96">
        <v>1020</v>
      </c>
      <c r="AW2134" s="95" t="s">
        <v>2021</v>
      </c>
      <c r="AX2134" s="96">
        <v>600</v>
      </c>
      <c r="AY2134" s="96">
        <v>570</v>
      </c>
      <c r="AZ2134" s="96">
        <v>540</v>
      </c>
      <c r="BA2134" s="96">
        <v>510</v>
      </c>
      <c r="BB2134" s="96">
        <v>480</v>
      </c>
      <c r="BC2134" s="96">
        <v>450</v>
      </c>
      <c r="BD2134" s="96">
        <v>420</v>
      </c>
      <c r="BE2134" s="96">
        <v>360</v>
      </c>
      <c r="BF2134" s="95" t="s">
        <v>2021</v>
      </c>
      <c r="BG2134" s="96">
        <v>800</v>
      </c>
      <c r="BH2134" s="96">
        <v>760</v>
      </c>
      <c r="BI2134" s="96">
        <v>720</v>
      </c>
      <c r="BJ2134" s="96">
        <v>680</v>
      </c>
      <c r="BK2134" s="96">
        <v>640</v>
      </c>
      <c r="BL2134" s="96">
        <v>600</v>
      </c>
      <c r="BM2134" s="96">
        <v>560</v>
      </c>
      <c r="BN2134" s="96">
        <v>480</v>
      </c>
      <c r="CH2134" s="2">
        <v>67922</v>
      </c>
      <c r="CI2134" s="2" t="s">
        <v>126</v>
      </c>
      <c r="CP2134" s="3">
        <v>65131</v>
      </c>
      <c r="CQ2134" s="3" t="s">
        <v>24712</v>
      </c>
      <c r="CR2134" s="3" t="s">
        <v>124</v>
      </c>
    </row>
    <row r="2135" spans="19:96" x14ac:dyDescent="0.25">
      <c r="S2135" s="2"/>
      <c r="T2135" s="95" t="s">
        <v>2022</v>
      </c>
      <c r="U2135" s="96">
        <v>700</v>
      </c>
      <c r="V2135" s="96">
        <v>670</v>
      </c>
      <c r="W2135" s="96">
        <v>630</v>
      </c>
      <c r="X2135" s="96">
        <v>600</v>
      </c>
      <c r="Y2135" s="96">
        <v>560</v>
      </c>
      <c r="Z2135" s="96">
        <v>530</v>
      </c>
      <c r="AA2135" s="96">
        <v>490</v>
      </c>
      <c r="AB2135" s="96">
        <v>420</v>
      </c>
      <c r="AC2135" s="95" t="s">
        <v>2022</v>
      </c>
      <c r="AD2135" s="96">
        <v>1100</v>
      </c>
      <c r="AE2135" s="96">
        <v>1050</v>
      </c>
      <c r="AF2135" s="96">
        <v>990</v>
      </c>
      <c r="AG2135" s="96">
        <v>940</v>
      </c>
      <c r="AH2135" s="96">
        <v>880</v>
      </c>
      <c r="AI2135" s="96">
        <v>830</v>
      </c>
      <c r="AJ2135" s="96">
        <v>770</v>
      </c>
      <c r="AK2135" s="96">
        <v>660</v>
      </c>
      <c r="AL2135" s="2"/>
      <c r="AM2135" s="95" t="s">
        <v>2022</v>
      </c>
      <c r="AN2135" s="96">
        <v>1100</v>
      </c>
      <c r="AO2135" s="96">
        <v>1050</v>
      </c>
      <c r="AP2135" s="96">
        <v>990</v>
      </c>
      <c r="AQ2135" s="96">
        <v>940</v>
      </c>
      <c r="AR2135" s="96">
        <v>880</v>
      </c>
      <c r="AS2135" s="96">
        <v>830</v>
      </c>
      <c r="AT2135" s="96">
        <v>770</v>
      </c>
      <c r="AU2135" s="96">
        <v>660</v>
      </c>
      <c r="AW2135" s="95" t="s">
        <v>2022</v>
      </c>
      <c r="AX2135" s="96">
        <v>400</v>
      </c>
      <c r="AY2135" s="96">
        <v>380</v>
      </c>
      <c r="AZ2135" s="96">
        <v>360</v>
      </c>
      <c r="BA2135" s="96">
        <v>340</v>
      </c>
      <c r="BB2135" s="96">
        <v>320</v>
      </c>
      <c r="BC2135" s="96">
        <v>300</v>
      </c>
      <c r="BD2135" s="96">
        <v>280</v>
      </c>
      <c r="BE2135" s="96">
        <v>240</v>
      </c>
      <c r="BF2135" s="95" t="s">
        <v>2022</v>
      </c>
      <c r="BG2135" s="96">
        <v>500</v>
      </c>
      <c r="BH2135" s="96">
        <v>480</v>
      </c>
      <c r="BI2135" s="96">
        <v>450</v>
      </c>
      <c r="BJ2135" s="96">
        <v>430</v>
      </c>
      <c r="BK2135" s="96">
        <v>400</v>
      </c>
      <c r="BL2135" s="96">
        <v>380</v>
      </c>
      <c r="BM2135" s="96">
        <v>350</v>
      </c>
      <c r="BN2135" s="96">
        <v>300</v>
      </c>
      <c r="CH2135" s="2">
        <v>67923</v>
      </c>
      <c r="CI2135" s="2" t="s">
        <v>126</v>
      </c>
      <c r="CP2135" s="3">
        <v>65132</v>
      </c>
      <c r="CQ2135" s="3" t="s">
        <v>17590</v>
      </c>
      <c r="CR2135" s="3" t="s">
        <v>124</v>
      </c>
    </row>
    <row r="2136" spans="19:96" x14ac:dyDescent="0.25">
      <c r="S2136" s="2"/>
      <c r="T2136" s="95" t="s">
        <v>2023</v>
      </c>
      <c r="U2136" s="96">
        <v>1100</v>
      </c>
      <c r="V2136" s="96">
        <v>1050</v>
      </c>
      <c r="W2136" s="96">
        <v>990</v>
      </c>
      <c r="X2136" s="96">
        <v>940</v>
      </c>
      <c r="Y2136" s="96">
        <v>880</v>
      </c>
      <c r="Z2136" s="96">
        <v>830</v>
      </c>
      <c r="AA2136" s="96">
        <v>770</v>
      </c>
      <c r="AB2136" s="96">
        <v>660</v>
      </c>
      <c r="AC2136" s="95" t="s">
        <v>2023</v>
      </c>
      <c r="AD2136" s="96">
        <v>1800</v>
      </c>
      <c r="AE2136" s="96">
        <v>1710</v>
      </c>
      <c r="AF2136" s="96">
        <v>1620</v>
      </c>
      <c r="AG2136" s="96">
        <v>1530</v>
      </c>
      <c r="AH2136" s="96">
        <v>1440</v>
      </c>
      <c r="AI2136" s="96">
        <v>1350</v>
      </c>
      <c r="AJ2136" s="96">
        <v>1260</v>
      </c>
      <c r="AK2136" s="96">
        <v>1080</v>
      </c>
      <c r="AL2136" s="2"/>
      <c r="AM2136" s="95" t="s">
        <v>2023</v>
      </c>
      <c r="AN2136" s="96">
        <v>1700</v>
      </c>
      <c r="AO2136" s="96">
        <v>1620</v>
      </c>
      <c r="AP2136" s="96">
        <v>1530</v>
      </c>
      <c r="AQ2136" s="96">
        <v>1450</v>
      </c>
      <c r="AR2136" s="96">
        <v>1360</v>
      </c>
      <c r="AS2136" s="96">
        <v>1280</v>
      </c>
      <c r="AT2136" s="96">
        <v>1190</v>
      </c>
      <c r="AU2136" s="96">
        <v>1020</v>
      </c>
      <c r="AW2136" s="95" t="s">
        <v>2023</v>
      </c>
      <c r="AX2136" s="96">
        <v>600</v>
      </c>
      <c r="AY2136" s="96">
        <v>570</v>
      </c>
      <c r="AZ2136" s="96">
        <v>540</v>
      </c>
      <c r="BA2136" s="96">
        <v>510</v>
      </c>
      <c r="BB2136" s="96">
        <v>480</v>
      </c>
      <c r="BC2136" s="96">
        <v>450</v>
      </c>
      <c r="BD2136" s="96">
        <v>420</v>
      </c>
      <c r="BE2136" s="96">
        <v>360</v>
      </c>
      <c r="BF2136" s="95" t="s">
        <v>2023</v>
      </c>
      <c r="BG2136" s="96">
        <v>700</v>
      </c>
      <c r="BH2136" s="96">
        <v>670</v>
      </c>
      <c r="BI2136" s="96">
        <v>630</v>
      </c>
      <c r="BJ2136" s="96">
        <v>600</v>
      </c>
      <c r="BK2136" s="96">
        <v>560</v>
      </c>
      <c r="BL2136" s="96">
        <v>530</v>
      </c>
      <c r="BM2136" s="96">
        <v>490</v>
      </c>
      <c r="BN2136" s="96">
        <v>420</v>
      </c>
      <c r="CH2136" s="2">
        <v>67924</v>
      </c>
      <c r="CI2136" s="2" t="s">
        <v>124</v>
      </c>
      <c r="CP2136" s="3">
        <v>65133</v>
      </c>
      <c r="CQ2136" s="3" t="s">
        <v>17586</v>
      </c>
      <c r="CR2136" s="3" t="s">
        <v>126</v>
      </c>
    </row>
    <row r="2137" spans="19:96" x14ac:dyDescent="0.25">
      <c r="S2137" s="2"/>
      <c r="T2137" s="95" t="s">
        <v>14285</v>
      </c>
      <c r="U2137" s="96">
        <v>1200</v>
      </c>
      <c r="V2137" s="96">
        <v>1140</v>
      </c>
      <c r="W2137" s="96">
        <v>1080</v>
      </c>
      <c r="X2137" s="96">
        <v>1020</v>
      </c>
      <c r="Y2137" s="96">
        <v>960</v>
      </c>
      <c r="Z2137" s="96">
        <v>900</v>
      </c>
      <c r="AA2137" s="96">
        <v>840</v>
      </c>
      <c r="AB2137" s="96">
        <v>720</v>
      </c>
      <c r="AC2137" s="95" t="s">
        <v>14285</v>
      </c>
      <c r="AD2137" s="96">
        <v>1900</v>
      </c>
      <c r="AE2137" s="96">
        <v>1810</v>
      </c>
      <c r="AF2137" s="96">
        <v>1710</v>
      </c>
      <c r="AG2137" s="96">
        <v>1620</v>
      </c>
      <c r="AH2137" s="96">
        <v>1520</v>
      </c>
      <c r="AI2137" s="96">
        <v>1430</v>
      </c>
      <c r="AJ2137" s="96">
        <v>1330</v>
      </c>
      <c r="AK2137" s="96">
        <v>1140</v>
      </c>
      <c r="AL2137" s="2"/>
      <c r="AM2137" s="95" t="s">
        <v>14285</v>
      </c>
      <c r="AN2137" s="96">
        <v>1800</v>
      </c>
      <c r="AO2137" s="96">
        <v>1710</v>
      </c>
      <c r="AP2137" s="96">
        <v>1620</v>
      </c>
      <c r="AQ2137" s="96">
        <v>1530</v>
      </c>
      <c r="AR2137" s="96">
        <v>1440</v>
      </c>
      <c r="AS2137" s="96">
        <v>1350</v>
      </c>
      <c r="AT2137" s="96">
        <v>1260</v>
      </c>
      <c r="AU2137" s="96">
        <v>1080</v>
      </c>
      <c r="AW2137" s="95" t="s">
        <v>14285</v>
      </c>
      <c r="AX2137" s="96">
        <v>600</v>
      </c>
      <c r="AY2137" s="96">
        <v>570</v>
      </c>
      <c r="AZ2137" s="96">
        <v>540</v>
      </c>
      <c r="BA2137" s="96">
        <v>510</v>
      </c>
      <c r="BB2137" s="96">
        <v>480</v>
      </c>
      <c r="BC2137" s="96">
        <v>450</v>
      </c>
      <c r="BD2137" s="96">
        <v>420</v>
      </c>
      <c r="BE2137" s="96">
        <v>360</v>
      </c>
      <c r="BF2137" s="95" t="s">
        <v>14285</v>
      </c>
      <c r="BG2137" s="96">
        <v>800</v>
      </c>
      <c r="BH2137" s="96">
        <v>760</v>
      </c>
      <c r="BI2137" s="96">
        <v>720</v>
      </c>
      <c r="BJ2137" s="96">
        <v>680</v>
      </c>
      <c r="BK2137" s="96">
        <v>640</v>
      </c>
      <c r="BL2137" s="96">
        <v>600</v>
      </c>
      <c r="BM2137" s="96">
        <v>560</v>
      </c>
      <c r="BN2137" s="96">
        <v>480</v>
      </c>
      <c r="CH2137" s="2">
        <v>67926</v>
      </c>
      <c r="CI2137" s="2" t="s">
        <v>126</v>
      </c>
      <c r="CP2137" s="3">
        <v>65134</v>
      </c>
      <c r="CQ2137" s="3" t="s">
        <v>29405</v>
      </c>
      <c r="CR2137" s="3" t="s">
        <v>126</v>
      </c>
    </row>
    <row r="2138" spans="19:96" x14ac:dyDescent="0.25">
      <c r="S2138" s="2"/>
      <c r="T2138" s="95" t="s">
        <v>2024</v>
      </c>
      <c r="U2138" s="96">
        <v>900</v>
      </c>
      <c r="V2138" s="96">
        <v>860</v>
      </c>
      <c r="W2138" s="96">
        <v>810</v>
      </c>
      <c r="X2138" s="96">
        <v>770</v>
      </c>
      <c r="Y2138" s="96">
        <v>720</v>
      </c>
      <c r="Z2138" s="96">
        <v>680</v>
      </c>
      <c r="AA2138" s="96">
        <v>630</v>
      </c>
      <c r="AB2138" s="96">
        <v>540</v>
      </c>
      <c r="AC2138" s="95" t="s">
        <v>2024</v>
      </c>
      <c r="AD2138" s="96">
        <v>1400</v>
      </c>
      <c r="AE2138" s="96">
        <v>1330</v>
      </c>
      <c r="AF2138" s="96">
        <v>1260</v>
      </c>
      <c r="AG2138" s="96">
        <v>1190</v>
      </c>
      <c r="AH2138" s="96">
        <v>1120</v>
      </c>
      <c r="AI2138" s="96">
        <v>1050</v>
      </c>
      <c r="AJ2138" s="96">
        <v>980</v>
      </c>
      <c r="AK2138" s="96">
        <v>840</v>
      </c>
      <c r="AL2138" s="2"/>
      <c r="AM2138" s="95" t="s">
        <v>2024</v>
      </c>
      <c r="AN2138" s="96">
        <v>1400</v>
      </c>
      <c r="AO2138" s="96">
        <v>1330</v>
      </c>
      <c r="AP2138" s="96">
        <v>1260</v>
      </c>
      <c r="AQ2138" s="96">
        <v>1190</v>
      </c>
      <c r="AR2138" s="96">
        <v>1120</v>
      </c>
      <c r="AS2138" s="96">
        <v>1050</v>
      </c>
      <c r="AT2138" s="96">
        <v>980</v>
      </c>
      <c r="AU2138" s="96">
        <v>840</v>
      </c>
      <c r="AW2138" s="95" t="s">
        <v>2024</v>
      </c>
      <c r="AX2138" s="96">
        <v>500</v>
      </c>
      <c r="AY2138" s="96">
        <v>480</v>
      </c>
      <c r="AZ2138" s="96">
        <v>450</v>
      </c>
      <c r="BA2138" s="96">
        <v>430</v>
      </c>
      <c r="BB2138" s="96">
        <v>400</v>
      </c>
      <c r="BC2138" s="96">
        <v>380</v>
      </c>
      <c r="BD2138" s="96">
        <v>350</v>
      </c>
      <c r="BE2138" s="96">
        <v>300</v>
      </c>
      <c r="BF2138" s="95" t="s">
        <v>2024</v>
      </c>
      <c r="BG2138" s="96">
        <v>600</v>
      </c>
      <c r="BH2138" s="96">
        <v>570</v>
      </c>
      <c r="BI2138" s="96">
        <v>540</v>
      </c>
      <c r="BJ2138" s="96">
        <v>510</v>
      </c>
      <c r="BK2138" s="96">
        <v>480</v>
      </c>
      <c r="BL2138" s="96">
        <v>450</v>
      </c>
      <c r="BM2138" s="96">
        <v>420</v>
      </c>
      <c r="BN2138" s="96">
        <v>360</v>
      </c>
      <c r="CH2138" s="2">
        <v>67930</v>
      </c>
      <c r="CI2138" s="2" t="s">
        <v>122</v>
      </c>
      <c r="CP2138" s="3">
        <v>65135</v>
      </c>
      <c r="CQ2138" s="3" t="s">
        <v>17588</v>
      </c>
      <c r="CR2138" s="3" t="s">
        <v>126</v>
      </c>
    </row>
    <row r="2139" spans="19:96" x14ac:dyDescent="0.25">
      <c r="S2139" s="2"/>
      <c r="T2139" s="95" t="s">
        <v>2025</v>
      </c>
      <c r="U2139" s="96">
        <v>700</v>
      </c>
      <c r="V2139" s="96">
        <v>670</v>
      </c>
      <c r="W2139" s="96">
        <v>630</v>
      </c>
      <c r="X2139" s="96">
        <v>600</v>
      </c>
      <c r="Y2139" s="96">
        <v>560</v>
      </c>
      <c r="Z2139" s="96">
        <v>530</v>
      </c>
      <c r="AA2139" s="96">
        <v>490</v>
      </c>
      <c r="AB2139" s="96">
        <v>420</v>
      </c>
      <c r="AC2139" s="95" t="s">
        <v>2025</v>
      </c>
      <c r="AD2139" s="96">
        <v>1100</v>
      </c>
      <c r="AE2139" s="96">
        <v>1050</v>
      </c>
      <c r="AF2139" s="96">
        <v>990</v>
      </c>
      <c r="AG2139" s="96">
        <v>940</v>
      </c>
      <c r="AH2139" s="96">
        <v>880</v>
      </c>
      <c r="AI2139" s="96">
        <v>830</v>
      </c>
      <c r="AJ2139" s="96">
        <v>770</v>
      </c>
      <c r="AK2139" s="96">
        <v>660</v>
      </c>
      <c r="AL2139" s="2"/>
      <c r="AM2139" s="95" t="s">
        <v>2025</v>
      </c>
      <c r="AN2139" s="96">
        <v>1100</v>
      </c>
      <c r="AO2139" s="96">
        <v>1050</v>
      </c>
      <c r="AP2139" s="96">
        <v>990</v>
      </c>
      <c r="AQ2139" s="96">
        <v>940</v>
      </c>
      <c r="AR2139" s="96">
        <v>880</v>
      </c>
      <c r="AS2139" s="96">
        <v>830</v>
      </c>
      <c r="AT2139" s="96">
        <v>770</v>
      </c>
      <c r="AU2139" s="96">
        <v>660</v>
      </c>
      <c r="AW2139" s="95" t="s">
        <v>2025</v>
      </c>
      <c r="AX2139" s="96">
        <v>400</v>
      </c>
      <c r="AY2139" s="96">
        <v>380</v>
      </c>
      <c r="AZ2139" s="96">
        <v>360</v>
      </c>
      <c r="BA2139" s="96">
        <v>340</v>
      </c>
      <c r="BB2139" s="96">
        <v>320</v>
      </c>
      <c r="BC2139" s="96">
        <v>300</v>
      </c>
      <c r="BD2139" s="96">
        <v>280</v>
      </c>
      <c r="BE2139" s="96">
        <v>240</v>
      </c>
      <c r="BF2139" s="95" t="s">
        <v>2025</v>
      </c>
      <c r="BG2139" s="96">
        <v>500</v>
      </c>
      <c r="BH2139" s="96">
        <v>480</v>
      </c>
      <c r="BI2139" s="96">
        <v>450</v>
      </c>
      <c r="BJ2139" s="96">
        <v>430</v>
      </c>
      <c r="BK2139" s="96">
        <v>400</v>
      </c>
      <c r="BL2139" s="96">
        <v>380</v>
      </c>
      <c r="BM2139" s="96">
        <v>350</v>
      </c>
      <c r="BN2139" s="96">
        <v>300</v>
      </c>
      <c r="CH2139" s="2">
        <v>67932</v>
      </c>
      <c r="CI2139" s="2" t="s">
        <v>126</v>
      </c>
      <c r="CP2139" s="3">
        <v>65136</v>
      </c>
      <c r="CQ2139" s="3" t="s">
        <v>17585</v>
      </c>
      <c r="CR2139" s="3" t="s">
        <v>126</v>
      </c>
    </row>
    <row r="2140" spans="19:96" x14ac:dyDescent="0.25">
      <c r="S2140" s="2"/>
      <c r="T2140" s="95" t="s">
        <v>22232</v>
      </c>
      <c r="U2140" s="96">
        <v>2100</v>
      </c>
      <c r="V2140" s="96">
        <v>2000</v>
      </c>
      <c r="W2140" s="96">
        <v>1890</v>
      </c>
      <c r="X2140" s="96">
        <v>1790</v>
      </c>
      <c r="Y2140" s="96">
        <v>1680</v>
      </c>
      <c r="Z2140" s="96">
        <v>1580</v>
      </c>
      <c r="AA2140" s="96">
        <v>1470</v>
      </c>
      <c r="AB2140" s="96">
        <v>1260</v>
      </c>
      <c r="AC2140" s="95" t="s">
        <v>22232</v>
      </c>
      <c r="AD2140" s="96">
        <v>3400</v>
      </c>
      <c r="AE2140" s="96">
        <v>3230</v>
      </c>
      <c r="AF2140" s="96">
        <v>3060</v>
      </c>
      <c r="AG2140" s="96">
        <v>2890</v>
      </c>
      <c r="AH2140" s="96">
        <v>2720</v>
      </c>
      <c r="AI2140" s="96">
        <v>2550</v>
      </c>
      <c r="AJ2140" s="96">
        <v>2380</v>
      </c>
      <c r="AK2140" s="96">
        <v>2040</v>
      </c>
      <c r="AL2140" s="2"/>
      <c r="AM2140" s="95" t="s">
        <v>22232</v>
      </c>
      <c r="AN2140" s="96">
        <v>3200</v>
      </c>
      <c r="AO2140" s="96">
        <v>3040</v>
      </c>
      <c r="AP2140" s="96">
        <v>2880</v>
      </c>
      <c r="AQ2140" s="96">
        <v>2720</v>
      </c>
      <c r="AR2140" s="96">
        <v>2560</v>
      </c>
      <c r="AS2140" s="96">
        <v>2400</v>
      </c>
      <c r="AT2140" s="96">
        <v>2240</v>
      </c>
      <c r="AU2140" s="96">
        <v>1920</v>
      </c>
      <c r="AW2140" s="95" t="s">
        <v>22232</v>
      </c>
      <c r="AX2140" s="96">
        <v>1100</v>
      </c>
      <c r="AY2140" s="96">
        <v>1050</v>
      </c>
      <c r="AZ2140" s="96">
        <v>990</v>
      </c>
      <c r="BA2140" s="96">
        <v>940</v>
      </c>
      <c r="BB2140" s="96">
        <v>880</v>
      </c>
      <c r="BC2140" s="96">
        <v>830</v>
      </c>
      <c r="BD2140" s="96">
        <v>770</v>
      </c>
      <c r="BE2140" s="96">
        <v>660</v>
      </c>
      <c r="BF2140" s="95" t="s">
        <v>22232</v>
      </c>
      <c r="BG2140" s="96">
        <v>1400</v>
      </c>
      <c r="BH2140" s="96">
        <v>1330</v>
      </c>
      <c r="BI2140" s="96">
        <v>1260</v>
      </c>
      <c r="BJ2140" s="96">
        <v>1190</v>
      </c>
      <c r="BK2140" s="96">
        <v>1120</v>
      </c>
      <c r="BL2140" s="96">
        <v>1050</v>
      </c>
      <c r="BM2140" s="96">
        <v>980</v>
      </c>
      <c r="BN2140" s="96">
        <v>840</v>
      </c>
      <c r="CH2140" s="2">
        <v>67935</v>
      </c>
      <c r="CI2140" s="2" t="s">
        <v>126</v>
      </c>
      <c r="CP2140" s="3">
        <v>65137</v>
      </c>
      <c r="CQ2140" s="3" t="s">
        <v>17587</v>
      </c>
      <c r="CR2140" s="3" t="s">
        <v>126</v>
      </c>
    </row>
    <row r="2141" spans="19:96" x14ac:dyDescent="0.25">
      <c r="S2141" s="2"/>
      <c r="T2141" s="95" t="s">
        <v>2026</v>
      </c>
      <c r="U2141" s="96">
        <v>2300</v>
      </c>
      <c r="V2141" s="96">
        <v>2190</v>
      </c>
      <c r="W2141" s="96">
        <v>2070</v>
      </c>
      <c r="X2141" s="96">
        <v>1960</v>
      </c>
      <c r="Y2141" s="96">
        <v>1840</v>
      </c>
      <c r="Z2141" s="96">
        <v>1730</v>
      </c>
      <c r="AA2141" s="96">
        <v>1610</v>
      </c>
      <c r="AB2141" s="96">
        <v>1380</v>
      </c>
      <c r="AC2141" s="95" t="s">
        <v>2026</v>
      </c>
      <c r="AD2141" s="96">
        <v>3700</v>
      </c>
      <c r="AE2141" s="96">
        <v>3520</v>
      </c>
      <c r="AF2141" s="96">
        <v>3330</v>
      </c>
      <c r="AG2141" s="96">
        <v>3150</v>
      </c>
      <c r="AH2141" s="96">
        <v>2960</v>
      </c>
      <c r="AI2141" s="96">
        <v>2780</v>
      </c>
      <c r="AJ2141" s="96">
        <v>2590</v>
      </c>
      <c r="AK2141" s="96">
        <v>2220</v>
      </c>
      <c r="AL2141" s="2"/>
      <c r="AM2141" s="95" t="s">
        <v>2026</v>
      </c>
      <c r="AN2141" s="96">
        <v>3400</v>
      </c>
      <c r="AO2141" s="96">
        <v>3230</v>
      </c>
      <c r="AP2141" s="96">
        <v>3060</v>
      </c>
      <c r="AQ2141" s="96">
        <v>2890</v>
      </c>
      <c r="AR2141" s="96">
        <v>2720</v>
      </c>
      <c r="AS2141" s="96">
        <v>2550</v>
      </c>
      <c r="AT2141" s="96">
        <v>2380</v>
      </c>
      <c r="AU2141" s="96">
        <v>2040</v>
      </c>
      <c r="AW2141" s="95" t="s">
        <v>2026</v>
      </c>
      <c r="AX2141" s="96">
        <v>1100</v>
      </c>
      <c r="AY2141" s="96">
        <v>1050</v>
      </c>
      <c r="AZ2141" s="96">
        <v>990</v>
      </c>
      <c r="BA2141" s="96">
        <v>940</v>
      </c>
      <c r="BB2141" s="96">
        <v>880</v>
      </c>
      <c r="BC2141" s="96">
        <v>830</v>
      </c>
      <c r="BD2141" s="96">
        <v>770</v>
      </c>
      <c r="BE2141" s="96">
        <v>660</v>
      </c>
      <c r="BF2141" s="95" t="s">
        <v>2026</v>
      </c>
      <c r="BG2141" s="96">
        <v>1500</v>
      </c>
      <c r="BH2141" s="96">
        <v>1430</v>
      </c>
      <c r="BI2141" s="96">
        <v>1350</v>
      </c>
      <c r="BJ2141" s="96">
        <v>1280</v>
      </c>
      <c r="BK2141" s="96">
        <v>1200</v>
      </c>
      <c r="BL2141" s="96">
        <v>1130</v>
      </c>
      <c r="BM2141" s="96">
        <v>1050</v>
      </c>
      <c r="BN2141" s="96">
        <v>900</v>
      </c>
      <c r="CH2141" s="2">
        <v>67936</v>
      </c>
      <c r="CI2141" s="2" t="s">
        <v>126</v>
      </c>
      <c r="CP2141" s="3">
        <v>65138</v>
      </c>
      <c r="CQ2141" s="3" t="s">
        <v>16657</v>
      </c>
      <c r="CR2141" s="3" t="s">
        <v>126</v>
      </c>
    </row>
    <row r="2142" spans="19:96" x14ac:dyDescent="0.25">
      <c r="S2142" s="2"/>
      <c r="T2142" s="95" t="s">
        <v>2027</v>
      </c>
      <c r="U2142" s="96">
        <v>800</v>
      </c>
      <c r="V2142" s="96">
        <v>760</v>
      </c>
      <c r="W2142" s="96">
        <v>720</v>
      </c>
      <c r="X2142" s="96">
        <v>680</v>
      </c>
      <c r="Y2142" s="96">
        <v>640</v>
      </c>
      <c r="Z2142" s="96">
        <v>600</v>
      </c>
      <c r="AA2142" s="96">
        <v>560</v>
      </c>
      <c r="AB2142" s="96">
        <v>480</v>
      </c>
      <c r="AC2142" s="95" t="s">
        <v>2027</v>
      </c>
      <c r="AD2142" s="96">
        <v>1300</v>
      </c>
      <c r="AE2142" s="96">
        <v>1240</v>
      </c>
      <c r="AF2142" s="96">
        <v>1170</v>
      </c>
      <c r="AG2142" s="96">
        <v>1110</v>
      </c>
      <c r="AH2142" s="96">
        <v>1040</v>
      </c>
      <c r="AI2142" s="96">
        <v>980</v>
      </c>
      <c r="AJ2142" s="96">
        <v>910</v>
      </c>
      <c r="AK2142" s="96">
        <v>780</v>
      </c>
      <c r="AL2142" s="2"/>
      <c r="AM2142" s="95" t="s">
        <v>2027</v>
      </c>
      <c r="AN2142" s="96">
        <v>1200</v>
      </c>
      <c r="AO2142" s="96">
        <v>1140</v>
      </c>
      <c r="AP2142" s="96">
        <v>1080</v>
      </c>
      <c r="AQ2142" s="96">
        <v>1020</v>
      </c>
      <c r="AR2142" s="96">
        <v>960</v>
      </c>
      <c r="AS2142" s="96">
        <v>900</v>
      </c>
      <c r="AT2142" s="96">
        <v>840</v>
      </c>
      <c r="AU2142" s="96">
        <v>720</v>
      </c>
      <c r="AW2142" s="95" t="s">
        <v>2027</v>
      </c>
      <c r="AX2142" s="96">
        <v>400</v>
      </c>
      <c r="AY2142" s="96">
        <v>380</v>
      </c>
      <c r="AZ2142" s="96">
        <v>360</v>
      </c>
      <c r="BA2142" s="96">
        <v>340</v>
      </c>
      <c r="BB2142" s="96">
        <v>320</v>
      </c>
      <c r="BC2142" s="96">
        <v>300</v>
      </c>
      <c r="BD2142" s="96">
        <v>280</v>
      </c>
      <c r="BE2142" s="96">
        <v>240</v>
      </c>
      <c r="BF2142" s="95" t="s">
        <v>2027</v>
      </c>
      <c r="BG2142" s="96">
        <v>500</v>
      </c>
      <c r="BH2142" s="96">
        <v>480</v>
      </c>
      <c r="BI2142" s="96">
        <v>450</v>
      </c>
      <c r="BJ2142" s="96">
        <v>430</v>
      </c>
      <c r="BK2142" s="96">
        <v>400</v>
      </c>
      <c r="BL2142" s="96">
        <v>380</v>
      </c>
      <c r="BM2142" s="96">
        <v>350</v>
      </c>
      <c r="BN2142" s="96">
        <v>300</v>
      </c>
      <c r="CH2142" s="2">
        <v>67940</v>
      </c>
      <c r="CI2142" s="2" t="s">
        <v>122</v>
      </c>
      <c r="CP2142" s="3">
        <v>65139</v>
      </c>
      <c r="CQ2142" s="3" t="s">
        <v>16656</v>
      </c>
      <c r="CR2142" s="3" t="s">
        <v>126</v>
      </c>
    </row>
    <row r="2143" spans="19:96" x14ac:dyDescent="0.25">
      <c r="S2143" s="2"/>
      <c r="T2143" s="95" t="s">
        <v>2028</v>
      </c>
      <c r="U2143" s="96">
        <v>1800</v>
      </c>
      <c r="V2143" s="96">
        <v>1710</v>
      </c>
      <c r="W2143" s="96">
        <v>1620</v>
      </c>
      <c r="X2143" s="96">
        <v>1530</v>
      </c>
      <c r="Y2143" s="96">
        <v>1440</v>
      </c>
      <c r="Z2143" s="96">
        <v>1350</v>
      </c>
      <c r="AA2143" s="96">
        <v>1260</v>
      </c>
      <c r="AB2143" s="96">
        <v>1080</v>
      </c>
      <c r="AC2143" s="95" t="s">
        <v>2028</v>
      </c>
      <c r="AD2143" s="96">
        <v>2900</v>
      </c>
      <c r="AE2143" s="96">
        <v>2760</v>
      </c>
      <c r="AF2143" s="96">
        <v>2610</v>
      </c>
      <c r="AG2143" s="96">
        <v>2470</v>
      </c>
      <c r="AH2143" s="96">
        <v>2320</v>
      </c>
      <c r="AI2143" s="96">
        <v>2180</v>
      </c>
      <c r="AJ2143" s="96">
        <v>2030</v>
      </c>
      <c r="AK2143" s="96">
        <v>1740</v>
      </c>
      <c r="AL2143" s="2"/>
      <c r="AM2143" s="95" t="s">
        <v>2028</v>
      </c>
      <c r="AN2143" s="96">
        <v>2700</v>
      </c>
      <c r="AO2143" s="96">
        <v>2570</v>
      </c>
      <c r="AP2143" s="96">
        <v>2430</v>
      </c>
      <c r="AQ2143" s="96">
        <v>2300</v>
      </c>
      <c r="AR2143" s="96">
        <v>2160</v>
      </c>
      <c r="AS2143" s="96">
        <v>2030</v>
      </c>
      <c r="AT2143" s="96">
        <v>1890</v>
      </c>
      <c r="AU2143" s="96">
        <v>1620</v>
      </c>
      <c r="AW2143" s="95" t="s">
        <v>2028</v>
      </c>
      <c r="AX2143" s="96">
        <v>900</v>
      </c>
      <c r="AY2143" s="96">
        <v>860</v>
      </c>
      <c r="AZ2143" s="96">
        <v>810</v>
      </c>
      <c r="BA2143" s="96">
        <v>770</v>
      </c>
      <c r="BB2143" s="96">
        <v>720</v>
      </c>
      <c r="BC2143" s="96">
        <v>680</v>
      </c>
      <c r="BD2143" s="96">
        <v>630</v>
      </c>
      <c r="BE2143" s="96">
        <v>540</v>
      </c>
      <c r="BF2143" s="95" t="s">
        <v>2028</v>
      </c>
      <c r="BG2143" s="96">
        <v>1200</v>
      </c>
      <c r="BH2143" s="96">
        <v>1140</v>
      </c>
      <c r="BI2143" s="96">
        <v>1080</v>
      </c>
      <c r="BJ2143" s="96">
        <v>1020</v>
      </c>
      <c r="BK2143" s="96">
        <v>960</v>
      </c>
      <c r="BL2143" s="96">
        <v>900</v>
      </c>
      <c r="BM2143" s="96">
        <v>840</v>
      </c>
      <c r="BN2143" s="96">
        <v>720</v>
      </c>
      <c r="CH2143" s="2">
        <v>67942</v>
      </c>
      <c r="CI2143" s="2" t="s">
        <v>126</v>
      </c>
      <c r="CP2143" s="3">
        <v>65140</v>
      </c>
      <c r="CQ2143" s="3" t="s">
        <v>29406</v>
      </c>
      <c r="CR2143" s="3" t="s">
        <v>126</v>
      </c>
    </row>
    <row r="2144" spans="19:96" x14ac:dyDescent="0.25">
      <c r="S2144" s="2"/>
      <c r="T2144" s="95" t="s">
        <v>2029</v>
      </c>
      <c r="U2144" s="96">
        <v>1400</v>
      </c>
      <c r="V2144" s="96">
        <v>1330</v>
      </c>
      <c r="W2144" s="96">
        <v>1260</v>
      </c>
      <c r="X2144" s="96">
        <v>1190</v>
      </c>
      <c r="Y2144" s="96">
        <v>1120</v>
      </c>
      <c r="Z2144" s="96">
        <v>1050</v>
      </c>
      <c r="AA2144" s="96">
        <v>980</v>
      </c>
      <c r="AB2144" s="96">
        <v>840</v>
      </c>
      <c r="AC2144" s="95" t="s">
        <v>2029</v>
      </c>
      <c r="AD2144" s="96">
        <v>2200</v>
      </c>
      <c r="AE2144" s="96">
        <v>2090</v>
      </c>
      <c r="AF2144" s="96">
        <v>1980</v>
      </c>
      <c r="AG2144" s="96">
        <v>1870</v>
      </c>
      <c r="AH2144" s="96">
        <v>1760</v>
      </c>
      <c r="AI2144" s="96">
        <v>1650</v>
      </c>
      <c r="AJ2144" s="96">
        <v>1540</v>
      </c>
      <c r="AK2144" s="96">
        <v>1320</v>
      </c>
      <c r="AL2144" s="2"/>
      <c r="AM2144" s="95" t="s">
        <v>2029</v>
      </c>
      <c r="AN2144" s="96">
        <v>2100</v>
      </c>
      <c r="AO2144" s="96">
        <v>2000</v>
      </c>
      <c r="AP2144" s="96">
        <v>1890</v>
      </c>
      <c r="AQ2144" s="96">
        <v>1790</v>
      </c>
      <c r="AR2144" s="96">
        <v>1680</v>
      </c>
      <c r="AS2144" s="96">
        <v>1580</v>
      </c>
      <c r="AT2144" s="96">
        <v>1470</v>
      </c>
      <c r="AU2144" s="96">
        <v>1260</v>
      </c>
      <c r="AW2144" s="95" t="s">
        <v>2029</v>
      </c>
      <c r="AX2144" s="96">
        <v>700</v>
      </c>
      <c r="AY2144" s="96">
        <v>670</v>
      </c>
      <c r="AZ2144" s="96">
        <v>630</v>
      </c>
      <c r="BA2144" s="96">
        <v>600</v>
      </c>
      <c r="BB2144" s="96">
        <v>560</v>
      </c>
      <c r="BC2144" s="96">
        <v>530</v>
      </c>
      <c r="BD2144" s="96">
        <v>490</v>
      </c>
      <c r="BE2144" s="96">
        <v>420</v>
      </c>
      <c r="BF2144" s="95" t="s">
        <v>2029</v>
      </c>
      <c r="BG2144" s="96">
        <v>900</v>
      </c>
      <c r="BH2144" s="96">
        <v>860</v>
      </c>
      <c r="BI2144" s="96">
        <v>810</v>
      </c>
      <c r="BJ2144" s="96">
        <v>770</v>
      </c>
      <c r="BK2144" s="96">
        <v>720</v>
      </c>
      <c r="BL2144" s="96">
        <v>680</v>
      </c>
      <c r="BM2144" s="96">
        <v>630</v>
      </c>
      <c r="BN2144" s="96">
        <v>540</v>
      </c>
      <c r="CH2144" s="2">
        <v>67943</v>
      </c>
      <c r="CI2144" s="2" t="s">
        <v>126</v>
      </c>
      <c r="CP2144" s="3">
        <v>65141</v>
      </c>
      <c r="CQ2144" s="3" t="s">
        <v>17589</v>
      </c>
      <c r="CR2144" s="3" t="s">
        <v>126</v>
      </c>
    </row>
    <row r="2145" spans="19:96" x14ac:dyDescent="0.25">
      <c r="S2145" s="2"/>
      <c r="T2145" s="95" t="s">
        <v>2030</v>
      </c>
      <c r="U2145" s="96">
        <v>800</v>
      </c>
      <c r="V2145" s="96">
        <v>760</v>
      </c>
      <c r="W2145" s="96">
        <v>720</v>
      </c>
      <c r="X2145" s="96">
        <v>680</v>
      </c>
      <c r="Y2145" s="96">
        <v>640</v>
      </c>
      <c r="Z2145" s="96">
        <v>600</v>
      </c>
      <c r="AA2145" s="96">
        <v>560</v>
      </c>
      <c r="AB2145" s="96">
        <v>480</v>
      </c>
      <c r="AC2145" s="95" t="s">
        <v>2030</v>
      </c>
      <c r="AD2145" s="96">
        <v>1300</v>
      </c>
      <c r="AE2145" s="96">
        <v>1240</v>
      </c>
      <c r="AF2145" s="96">
        <v>1170</v>
      </c>
      <c r="AG2145" s="96">
        <v>1110</v>
      </c>
      <c r="AH2145" s="96">
        <v>1040</v>
      </c>
      <c r="AI2145" s="96">
        <v>980</v>
      </c>
      <c r="AJ2145" s="96">
        <v>910</v>
      </c>
      <c r="AK2145" s="96">
        <v>780</v>
      </c>
      <c r="AL2145" s="2"/>
      <c r="AM2145" s="95" t="s">
        <v>2030</v>
      </c>
      <c r="AN2145" s="96">
        <v>1100</v>
      </c>
      <c r="AO2145" s="96">
        <v>1050</v>
      </c>
      <c r="AP2145" s="96">
        <v>990</v>
      </c>
      <c r="AQ2145" s="96">
        <v>940</v>
      </c>
      <c r="AR2145" s="96">
        <v>880</v>
      </c>
      <c r="AS2145" s="96">
        <v>830</v>
      </c>
      <c r="AT2145" s="96">
        <v>770</v>
      </c>
      <c r="AU2145" s="96">
        <v>660</v>
      </c>
      <c r="AW2145" s="95" t="s">
        <v>2030</v>
      </c>
      <c r="AX2145" s="96">
        <v>400</v>
      </c>
      <c r="AY2145" s="96">
        <v>380</v>
      </c>
      <c r="AZ2145" s="96">
        <v>360</v>
      </c>
      <c r="BA2145" s="96">
        <v>340</v>
      </c>
      <c r="BB2145" s="96">
        <v>320</v>
      </c>
      <c r="BC2145" s="96">
        <v>300</v>
      </c>
      <c r="BD2145" s="96">
        <v>280</v>
      </c>
      <c r="BE2145" s="96">
        <v>240</v>
      </c>
      <c r="BF2145" s="95" t="s">
        <v>2030</v>
      </c>
      <c r="BG2145" s="96">
        <v>500</v>
      </c>
      <c r="BH2145" s="96">
        <v>480</v>
      </c>
      <c r="BI2145" s="96">
        <v>450</v>
      </c>
      <c r="BJ2145" s="96">
        <v>430</v>
      </c>
      <c r="BK2145" s="96">
        <v>400</v>
      </c>
      <c r="BL2145" s="96">
        <v>380</v>
      </c>
      <c r="BM2145" s="96">
        <v>350</v>
      </c>
      <c r="BN2145" s="96">
        <v>300</v>
      </c>
      <c r="CH2145" s="2">
        <v>67944</v>
      </c>
      <c r="CI2145" s="2" t="s">
        <v>126</v>
      </c>
      <c r="CP2145" s="3">
        <v>65142</v>
      </c>
      <c r="CQ2145" s="3" t="s">
        <v>34627</v>
      </c>
      <c r="CR2145" s="3" t="s">
        <v>126</v>
      </c>
    </row>
    <row r="2146" spans="19:96" x14ac:dyDescent="0.25">
      <c r="S2146" s="2"/>
      <c r="T2146" s="95" t="s">
        <v>2031</v>
      </c>
      <c r="U2146" s="96">
        <v>700</v>
      </c>
      <c r="V2146" s="96">
        <v>670</v>
      </c>
      <c r="W2146" s="96">
        <v>630</v>
      </c>
      <c r="X2146" s="96">
        <v>600</v>
      </c>
      <c r="Y2146" s="96">
        <v>560</v>
      </c>
      <c r="Z2146" s="96">
        <v>530</v>
      </c>
      <c r="AA2146" s="96">
        <v>490</v>
      </c>
      <c r="AB2146" s="96">
        <v>420</v>
      </c>
      <c r="AC2146" s="95" t="s">
        <v>2031</v>
      </c>
      <c r="AD2146" s="96">
        <v>1100</v>
      </c>
      <c r="AE2146" s="96">
        <v>1050</v>
      </c>
      <c r="AF2146" s="96">
        <v>990</v>
      </c>
      <c r="AG2146" s="96">
        <v>940</v>
      </c>
      <c r="AH2146" s="96">
        <v>880</v>
      </c>
      <c r="AI2146" s="96">
        <v>830</v>
      </c>
      <c r="AJ2146" s="96">
        <v>770</v>
      </c>
      <c r="AK2146" s="96">
        <v>660</v>
      </c>
      <c r="AL2146" s="2"/>
      <c r="AM2146" s="95" t="s">
        <v>2031</v>
      </c>
      <c r="AN2146" s="96">
        <v>1000</v>
      </c>
      <c r="AO2146" s="96">
        <v>950</v>
      </c>
      <c r="AP2146" s="96">
        <v>900</v>
      </c>
      <c r="AQ2146" s="96">
        <v>850</v>
      </c>
      <c r="AR2146" s="96">
        <v>800</v>
      </c>
      <c r="AS2146" s="96">
        <v>750</v>
      </c>
      <c r="AT2146" s="96">
        <v>700</v>
      </c>
      <c r="AU2146" s="96">
        <v>600</v>
      </c>
      <c r="AW2146" s="95" t="s">
        <v>2031</v>
      </c>
      <c r="AX2146" s="96">
        <v>300</v>
      </c>
      <c r="AY2146" s="96">
        <v>290</v>
      </c>
      <c r="AZ2146" s="96">
        <v>270</v>
      </c>
      <c r="BA2146" s="96">
        <v>260</v>
      </c>
      <c r="BB2146" s="96">
        <v>240</v>
      </c>
      <c r="BC2146" s="96">
        <v>230</v>
      </c>
      <c r="BD2146" s="96">
        <v>210</v>
      </c>
      <c r="BE2146" s="96">
        <v>180</v>
      </c>
      <c r="BF2146" s="95" t="s">
        <v>2031</v>
      </c>
      <c r="BG2146" s="96">
        <v>500</v>
      </c>
      <c r="BH2146" s="96">
        <v>480</v>
      </c>
      <c r="BI2146" s="96">
        <v>450</v>
      </c>
      <c r="BJ2146" s="96">
        <v>430</v>
      </c>
      <c r="BK2146" s="96">
        <v>400</v>
      </c>
      <c r="BL2146" s="96">
        <v>380</v>
      </c>
      <c r="BM2146" s="96">
        <v>350</v>
      </c>
      <c r="BN2146" s="96">
        <v>300</v>
      </c>
      <c r="CH2146" s="2">
        <v>67955</v>
      </c>
      <c r="CI2146" s="2" t="s">
        <v>122</v>
      </c>
      <c r="CP2146" s="3">
        <v>65146</v>
      </c>
      <c r="CQ2146" s="3" t="s">
        <v>26473</v>
      </c>
      <c r="CR2146" s="3" t="s">
        <v>124</v>
      </c>
    </row>
    <row r="2147" spans="19:96" x14ac:dyDescent="0.25">
      <c r="S2147" s="2"/>
      <c r="T2147" s="95" t="s">
        <v>2032</v>
      </c>
      <c r="U2147" s="96">
        <v>1300</v>
      </c>
      <c r="V2147" s="96">
        <v>1240</v>
      </c>
      <c r="W2147" s="96">
        <v>1170</v>
      </c>
      <c r="X2147" s="96">
        <v>1110</v>
      </c>
      <c r="Y2147" s="96">
        <v>1040</v>
      </c>
      <c r="Z2147" s="96">
        <v>980</v>
      </c>
      <c r="AA2147" s="96">
        <v>910</v>
      </c>
      <c r="AB2147" s="96">
        <v>780</v>
      </c>
      <c r="AC2147" s="95" t="s">
        <v>2032</v>
      </c>
      <c r="AD2147" s="96">
        <v>2100</v>
      </c>
      <c r="AE2147" s="96">
        <v>2000</v>
      </c>
      <c r="AF2147" s="96">
        <v>1890</v>
      </c>
      <c r="AG2147" s="96">
        <v>1790</v>
      </c>
      <c r="AH2147" s="96">
        <v>1680</v>
      </c>
      <c r="AI2147" s="96">
        <v>1580</v>
      </c>
      <c r="AJ2147" s="96">
        <v>1470</v>
      </c>
      <c r="AK2147" s="96">
        <v>1260</v>
      </c>
      <c r="AL2147" s="2"/>
      <c r="AM2147" s="95" t="s">
        <v>2032</v>
      </c>
      <c r="AN2147" s="96">
        <v>1900</v>
      </c>
      <c r="AO2147" s="96">
        <v>1810</v>
      </c>
      <c r="AP2147" s="96">
        <v>1710</v>
      </c>
      <c r="AQ2147" s="96">
        <v>1620</v>
      </c>
      <c r="AR2147" s="96">
        <v>1520</v>
      </c>
      <c r="AS2147" s="96">
        <v>1430</v>
      </c>
      <c r="AT2147" s="96">
        <v>1330</v>
      </c>
      <c r="AU2147" s="96">
        <v>1140</v>
      </c>
      <c r="AW2147" s="95" t="s">
        <v>2032</v>
      </c>
      <c r="AX2147" s="96">
        <v>600</v>
      </c>
      <c r="AY2147" s="96">
        <v>570</v>
      </c>
      <c r="AZ2147" s="96">
        <v>540</v>
      </c>
      <c r="BA2147" s="96">
        <v>510</v>
      </c>
      <c r="BB2147" s="96">
        <v>480</v>
      </c>
      <c r="BC2147" s="96">
        <v>450</v>
      </c>
      <c r="BD2147" s="96">
        <v>420</v>
      </c>
      <c r="BE2147" s="96">
        <v>360</v>
      </c>
      <c r="BF2147" s="95" t="s">
        <v>2032</v>
      </c>
      <c r="BG2147" s="96">
        <v>800</v>
      </c>
      <c r="BH2147" s="96">
        <v>760</v>
      </c>
      <c r="BI2147" s="96">
        <v>720</v>
      </c>
      <c r="BJ2147" s="96">
        <v>680</v>
      </c>
      <c r="BK2147" s="96">
        <v>640</v>
      </c>
      <c r="BL2147" s="96">
        <v>600</v>
      </c>
      <c r="BM2147" s="96">
        <v>560</v>
      </c>
      <c r="BN2147" s="96">
        <v>480</v>
      </c>
      <c r="CH2147" s="2">
        <v>67958</v>
      </c>
      <c r="CI2147" s="2" t="s">
        <v>124</v>
      </c>
      <c r="CP2147" s="3">
        <v>65147</v>
      </c>
      <c r="CQ2147" s="3" t="s">
        <v>26472</v>
      </c>
      <c r="CR2147" s="3" t="s">
        <v>124</v>
      </c>
    </row>
    <row r="2148" spans="19:96" x14ac:dyDescent="0.25">
      <c r="S2148" s="2"/>
      <c r="T2148" s="95" t="s">
        <v>2033</v>
      </c>
      <c r="U2148" s="96">
        <v>1500</v>
      </c>
      <c r="V2148" s="96">
        <v>1430</v>
      </c>
      <c r="W2148" s="96">
        <v>1350</v>
      </c>
      <c r="X2148" s="96">
        <v>1280</v>
      </c>
      <c r="Y2148" s="96">
        <v>1200</v>
      </c>
      <c r="Z2148" s="96">
        <v>1130</v>
      </c>
      <c r="AA2148" s="96">
        <v>1050</v>
      </c>
      <c r="AB2148" s="96">
        <v>900</v>
      </c>
      <c r="AC2148" s="95" t="s">
        <v>2033</v>
      </c>
      <c r="AD2148" s="96">
        <v>2400</v>
      </c>
      <c r="AE2148" s="96">
        <v>2280</v>
      </c>
      <c r="AF2148" s="96">
        <v>2160</v>
      </c>
      <c r="AG2148" s="96">
        <v>2040</v>
      </c>
      <c r="AH2148" s="96">
        <v>1920</v>
      </c>
      <c r="AI2148" s="96">
        <v>1800</v>
      </c>
      <c r="AJ2148" s="96">
        <v>1680</v>
      </c>
      <c r="AK2148" s="96">
        <v>1440</v>
      </c>
      <c r="AL2148" s="2"/>
      <c r="AM2148" s="95" t="s">
        <v>2033</v>
      </c>
      <c r="AN2148" s="96">
        <v>2300</v>
      </c>
      <c r="AO2148" s="96">
        <v>2190</v>
      </c>
      <c r="AP2148" s="96">
        <v>2070</v>
      </c>
      <c r="AQ2148" s="96">
        <v>1960</v>
      </c>
      <c r="AR2148" s="96">
        <v>1840</v>
      </c>
      <c r="AS2148" s="96">
        <v>1730</v>
      </c>
      <c r="AT2148" s="96">
        <v>1610</v>
      </c>
      <c r="AU2148" s="96">
        <v>1380</v>
      </c>
      <c r="AW2148" s="95" t="s">
        <v>2033</v>
      </c>
      <c r="AX2148" s="96">
        <v>800</v>
      </c>
      <c r="AY2148" s="96">
        <v>760</v>
      </c>
      <c r="AZ2148" s="96">
        <v>720</v>
      </c>
      <c r="BA2148" s="96">
        <v>680</v>
      </c>
      <c r="BB2148" s="96">
        <v>640</v>
      </c>
      <c r="BC2148" s="96">
        <v>600</v>
      </c>
      <c r="BD2148" s="96">
        <v>560</v>
      </c>
      <c r="BE2148" s="96">
        <v>480</v>
      </c>
      <c r="BF2148" s="95" t="s">
        <v>2033</v>
      </c>
      <c r="BG2148" s="96">
        <v>1000</v>
      </c>
      <c r="BH2148" s="96">
        <v>950</v>
      </c>
      <c r="BI2148" s="96">
        <v>900</v>
      </c>
      <c r="BJ2148" s="96">
        <v>850</v>
      </c>
      <c r="BK2148" s="96">
        <v>800</v>
      </c>
      <c r="BL2148" s="96">
        <v>750</v>
      </c>
      <c r="BM2148" s="96">
        <v>700</v>
      </c>
      <c r="BN2148" s="96">
        <v>600</v>
      </c>
      <c r="CH2148" s="2">
        <v>67965</v>
      </c>
      <c r="CI2148" s="2" t="s">
        <v>122</v>
      </c>
      <c r="CP2148" s="3">
        <v>65148</v>
      </c>
      <c r="CQ2148" s="3" t="s">
        <v>34628</v>
      </c>
      <c r="CR2148" s="3" t="s">
        <v>126</v>
      </c>
    </row>
    <row r="2149" spans="19:96" x14ac:dyDescent="0.25">
      <c r="S2149" s="2"/>
      <c r="T2149" s="95" t="s">
        <v>30930</v>
      </c>
      <c r="U2149" s="96">
        <v>1200</v>
      </c>
      <c r="V2149" s="96">
        <v>1140</v>
      </c>
      <c r="W2149" s="96">
        <v>1080</v>
      </c>
      <c r="X2149" s="96">
        <v>1020</v>
      </c>
      <c r="Y2149" s="96">
        <v>960</v>
      </c>
      <c r="Z2149" s="96">
        <v>900</v>
      </c>
      <c r="AA2149" s="96">
        <v>840</v>
      </c>
      <c r="AB2149" s="96">
        <v>720</v>
      </c>
      <c r="AC2149" s="95" t="s">
        <v>30930</v>
      </c>
      <c r="AD2149" s="96">
        <v>1900</v>
      </c>
      <c r="AE2149" s="96">
        <v>1810</v>
      </c>
      <c r="AF2149" s="96">
        <v>1710</v>
      </c>
      <c r="AG2149" s="96">
        <v>1620</v>
      </c>
      <c r="AH2149" s="96">
        <v>1520</v>
      </c>
      <c r="AI2149" s="96">
        <v>1430</v>
      </c>
      <c r="AJ2149" s="96">
        <v>1330</v>
      </c>
      <c r="AK2149" s="96">
        <v>1140</v>
      </c>
      <c r="AL2149" s="2"/>
      <c r="AM2149" s="95" t="s">
        <v>30930</v>
      </c>
      <c r="AN2149" s="96">
        <v>1800</v>
      </c>
      <c r="AO2149" s="96">
        <v>1710</v>
      </c>
      <c r="AP2149" s="96">
        <v>1620</v>
      </c>
      <c r="AQ2149" s="96">
        <v>1530</v>
      </c>
      <c r="AR2149" s="96">
        <v>1440</v>
      </c>
      <c r="AS2149" s="96">
        <v>1350</v>
      </c>
      <c r="AT2149" s="96">
        <v>1260</v>
      </c>
      <c r="AU2149" s="96">
        <v>1080</v>
      </c>
      <c r="AW2149" s="95" t="s">
        <v>30930</v>
      </c>
      <c r="AX2149" s="96">
        <v>600</v>
      </c>
      <c r="AY2149" s="96">
        <v>570</v>
      </c>
      <c r="AZ2149" s="96">
        <v>540</v>
      </c>
      <c r="BA2149" s="96">
        <v>510</v>
      </c>
      <c r="BB2149" s="96">
        <v>480</v>
      </c>
      <c r="BC2149" s="96">
        <v>450</v>
      </c>
      <c r="BD2149" s="96">
        <v>420</v>
      </c>
      <c r="BE2149" s="96">
        <v>360</v>
      </c>
      <c r="BF2149" s="95" t="s">
        <v>30930</v>
      </c>
      <c r="BG2149" s="96">
        <v>800</v>
      </c>
      <c r="BH2149" s="96">
        <v>760</v>
      </c>
      <c r="BI2149" s="96">
        <v>720</v>
      </c>
      <c r="BJ2149" s="96">
        <v>680</v>
      </c>
      <c r="BK2149" s="96">
        <v>640</v>
      </c>
      <c r="BL2149" s="96">
        <v>600</v>
      </c>
      <c r="BM2149" s="96">
        <v>560</v>
      </c>
      <c r="BN2149" s="96">
        <v>480</v>
      </c>
      <c r="CH2149" s="2">
        <v>67970</v>
      </c>
      <c r="CI2149" s="2" t="s">
        <v>122</v>
      </c>
      <c r="CP2149" s="3">
        <v>65149</v>
      </c>
      <c r="CQ2149" s="3" t="s">
        <v>34629</v>
      </c>
      <c r="CR2149" s="3" t="s">
        <v>126</v>
      </c>
    </row>
    <row r="2150" spans="19:96" x14ac:dyDescent="0.25">
      <c r="S2150" s="2"/>
      <c r="T2150" s="95" t="s">
        <v>2034</v>
      </c>
      <c r="U2150" s="96">
        <v>2400</v>
      </c>
      <c r="V2150" s="96">
        <v>2280</v>
      </c>
      <c r="W2150" s="96">
        <v>2160</v>
      </c>
      <c r="X2150" s="96">
        <v>2040</v>
      </c>
      <c r="Y2150" s="96">
        <v>1920</v>
      </c>
      <c r="Z2150" s="96">
        <v>1800</v>
      </c>
      <c r="AA2150" s="96">
        <v>1680</v>
      </c>
      <c r="AB2150" s="96">
        <v>1440</v>
      </c>
      <c r="AC2150" s="95" t="s">
        <v>2034</v>
      </c>
      <c r="AD2150" s="96">
        <v>3800</v>
      </c>
      <c r="AE2150" s="96">
        <v>3610</v>
      </c>
      <c r="AF2150" s="96">
        <v>3420</v>
      </c>
      <c r="AG2150" s="96">
        <v>3230</v>
      </c>
      <c r="AH2150" s="96">
        <v>3040</v>
      </c>
      <c r="AI2150" s="96">
        <v>2850</v>
      </c>
      <c r="AJ2150" s="96">
        <v>2660</v>
      </c>
      <c r="AK2150" s="96">
        <v>2280</v>
      </c>
      <c r="AL2150" s="2"/>
      <c r="AM2150" s="95" t="s">
        <v>2034</v>
      </c>
      <c r="AN2150" s="96">
        <v>3500</v>
      </c>
      <c r="AO2150" s="96">
        <v>3330</v>
      </c>
      <c r="AP2150" s="96">
        <v>3150</v>
      </c>
      <c r="AQ2150" s="96">
        <v>2980</v>
      </c>
      <c r="AR2150" s="96">
        <v>2800</v>
      </c>
      <c r="AS2150" s="96">
        <v>2630</v>
      </c>
      <c r="AT2150" s="96">
        <v>2450</v>
      </c>
      <c r="AU2150" s="96">
        <v>2100</v>
      </c>
      <c r="AW2150" s="95" t="s">
        <v>2034</v>
      </c>
      <c r="AX2150" s="96">
        <v>1200</v>
      </c>
      <c r="AY2150" s="96">
        <v>1140</v>
      </c>
      <c r="AZ2150" s="96">
        <v>1080</v>
      </c>
      <c r="BA2150" s="96">
        <v>1020</v>
      </c>
      <c r="BB2150" s="96">
        <v>960</v>
      </c>
      <c r="BC2150" s="96">
        <v>900</v>
      </c>
      <c r="BD2150" s="96">
        <v>840</v>
      </c>
      <c r="BE2150" s="96">
        <v>720</v>
      </c>
      <c r="BF2150" s="95" t="s">
        <v>2034</v>
      </c>
      <c r="BG2150" s="96">
        <v>1500</v>
      </c>
      <c r="BH2150" s="96">
        <v>1430</v>
      </c>
      <c r="BI2150" s="96">
        <v>1350</v>
      </c>
      <c r="BJ2150" s="96">
        <v>1280</v>
      </c>
      <c r="BK2150" s="96">
        <v>1200</v>
      </c>
      <c r="BL2150" s="96">
        <v>1130</v>
      </c>
      <c r="BM2150" s="96">
        <v>1050</v>
      </c>
      <c r="BN2150" s="96">
        <v>900</v>
      </c>
      <c r="CH2150" s="2">
        <v>67972</v>
      </c>
      <c r="CI2150" s="2" t="s">
        <v>126</v>
      </c>
      <c r="CP2150" s="3">
        <v>65150</v>
      </c>
      <c r="CQ2150" s="3" t="s">
        <v>34630</v>
      </c>
      <c r="CR2150" s="3" t="s">
        <v>126</v>
      </c>
    </row>
    <row r="2151" spans="19:96" x14ac:dyDescent="0.25">
      <c r="S2151" s="2"/>
      <c r="T2151" s="95" t="s">
        <v>2035</v>
      </c>
      <c r="U2151" s="96">
        <v>2600</v>
      </c>
      <c r="V2151" s="96">
        <v>2470</v>
      </c>
      <c r="W2151" s="96">
        <v>2340</v>
      </c>
      <c r="X2151" s="96">
        <v>2210</v>
      </c>
      <c r="Y2151" s="96">
        <v>2080</v>
      </c>
      <c r="Z2151" s="96">
        <v>1950</v>
      </c>
      <c r="AA2151" s="96">
        <v>1820</v>
      </c>
      <c r="AB2151" s="96">
        <v>1560</v>
      </c>
      <c r="AC2151" s="95" t="s">
        <v>2035</v>
      </c>
      <c r="AD2151" s="96">
        <v>4200</v>
      </c>
      <c r="AE2151" s="96">
        <v>3990</v>
      </c>
      <c r="AF2151" s="96">
        <v>3780</v>
      </c>
      <c r="AG2151" s="96">
        <v>3570</v>
      </c>
      <c r="AH2151" s="96">
        <v>3360</v>
      </c>
      <c r="AI2151" s="96">
        <v>3150</v>
      </c>
      <c r="AJ2151" s="96">
        <v>2940</v>
      </c>
      <c r="AK2151" s="96">
        <v>2520</v>
      </c>
      <c r="AL2151" s="2"/>
      <c r="AM2151" s="95" t="s">
        <v>2035</v>
      </c>
      <c r="AN2151" s="96">
        <v>3800</v>
      </c>
      <c r="AO2151" s="96">
        <v>3610</v>
      </c>
      <c r="AP2151" s="96">
        <v>3420</v>
      </c>
      <c r="AQ2151" s="96">
        <v>3230</v>
      </c>
      <c r="AR2151" s="96">
        <v>3040</v>
      </c>
      <c r="AS2151" s="96">
        <v>2850</v>
      </c>
      <c r="AT2151" s="96">
        <v>2660</v>
      </c>
      <c r="AU2151" s="96">
        <v>2280</v>
      </c>
      <c r="AW2151" s="95" t="s">
        <v>2035</v>
      </c>
      <c r="AX2151" s="96">
        <v>1300</v>
      </c>
      <c r="AY2151" s="96">
        <v>1240</v>
      </c>
      <c r="AZ2151" s="96">
        <v>1170</v>
      </c>
      <c r="BA2151" s="96">
        <v>1110</v>
      </c>
      <c r="BB2151" s="96">
        <v>1040</v>
      </c>
      <c r="BC2151" s="96">
        <v>980</v>
      </c>
      <c r="BD2151" s="96">
        <v>910</v>
      </c>
      <c r="BE2151" s="96">
        <v>780</v>
      </c>
      <c r="BF2151" s="95" t="s">
        <v>2035</v>
      </c>
      <c r="BG2151" s="96">
        <v>1700</v>
      </c>
      <c r="BH2151" s="96">
        <v>1620</v>
      </c>
      <c r="BI2151" s="96">
        <v>1530</v>
      </c>
      <c r="BJ2151" s="96">
        <v>1450</v>
      </c>
      <c r="BK2151" s="96">
        <v>1360</v>
      </c>
      <c r="BL2151" s="96">
        <v>1280</v>
      </c>
      <c r="BM2151" s="96">
        <v>1190</v>
      </c>
      <c r="BN2151" s="96">
        <v>1020</v>
      </c>
      <c r="CH2151" s="2">
        <v>67974</v>
      </c>
      <c r="CI2151" s="2" t="s">
        <v>126</v>
      </c>
      <c r="CP2151" s="3">
        <v>65153</v>
      </c>
      <c r="CQ2151" s="3" t="s">
        <v>12860</v>
      </c>
      <c r="CR2151" s="3" t="s">
        <v>122</v>
      </c>
    </row>
    <row r="2152" spans="19:96" x14ac:dyDescent="0.25">
      <c r="S2152" s="2"/>
      <c r="T2152" s="95" t="s">
        <v>2036</v>
      </c>
      <c r="U2152" s="96">
        <v>800</v>
      </c>
      <c r="V2152" s="96">
        <v>760</v>
      </c>
      <c r="W2152" s="96">
        <v>720</v>
      </c>
      <c r="X2152" s="96">
        <v>680</v>
      </c>
      <c r="Y2152" s="96">
        <v>640</v>
      </c>
      <c r="Z2152" s="96">
        <v>600</v>
      </c>
      <c r="AA2152" s="96">
        <v>560</v>
      </c>
      <c r="AB2152" s="96">
        <v>480</v>
      </c>
      <c r="AC2152" s="95" t="s">
        <v>2036</v>
      </c>
      <c r="AD2152" s="96">
        <v>1300</v>
      </c>
      <c r="AE2152" s="96">
        <v>1240</v>
      </c>
      <c r="AF2152" s="96">
        <v>1170</v>
      </c>
      <c r="AG2152" s="96">
        <v>1110</v>
      </c>
      <c r="AH2152" s="96">
        <v>1040</v>
      </c>
      <c r="AI2152" s="96">
        <v>980</v>
      </c>
      <c r="AJ2152" s="96">
        <v>910</v>
      </c>
      <c r="AK2152" s="96">
        <v>780</v>
      </c>
      <c r="AL2152" s="2"/>
      <c r="AM2152" s="95" t="s">
        <v>2036</v>
      </c>
      <c r="AN2152" s="96">
        <v>1200</v>
      </c>
      <c r="AO2152" s="96">
        <v>1140</v>
      </c>
      <c r="AP2152" s="96">
        <v>1080</v>
      </c>
      <c r="AQ2152" s="96">
        <v>1020</v>
      </c>
      <c r="AR2152" s="96">
        <v>960</v>
      </c>
      <c r="AS2152" s="96">
        <v>900</v>
      </c>
      <c r="AT2152" s="96">
        <v>840</v>
      </c>
      <c r="AU2152" s="96">
        <v>720</v>
      </c>
      <c r="AW2152" s="95" t="s">
        <v>2036</v>
      </c>
      <c r="AX2152" s="96">
        <v>400</v>
      </c>
      <c r="AY2152" s="96">
        <v>380</v>
      </c>
      <c r="AZ2152" s="96">
        <v>360</v>
      </c>
      <c r="BA2152" s="96">
        <v>340</v>
      </c>
      <c r="BB2152" s="96">
        <v>320</v>
      </c>
      <c r="BC2152" s="96">
        <v>300</v>
      </c>
      <c r="BD2152" s="96">
        <v>280</v>
      </c>
      <c r="BE2152" s="96">
        <v>240</v>
      </c>
      <c r="BF2152" s="95" t="s">
        <v>2036</v>
      </c>
      <c r="BG2152" s="96">
        <v>500</v>
      </c>
      <c r="BH2152" s="96">
        <v>480</v>
      </c>
      <c r="BI2152" s="96">
        <v>450</v>
      </c>
      <c r="BJ2152" s="96">
        <v>430</v>
      </c>
      <c r="BK2152" s="96">
        <v>400</v>
      </c>
      <c r="BL2152" s="96">
        <v>380</v>
      </c>
      <c r="BM2152" s="96">
        <v>350</v>
      </c>
      <c r="BN2152" s="96">
        <v>300</v>
      </c>
      <c r="CH2152" s="2">
        <v>67975</v>
      </c>
      <c r="CI2152" s="2" t="s">
        <v>126</v>
      </c>
      <c r="CP2152" s="3">
        <v>65154</v>
      </c>
      <c r="CQ2152" s="3" t="s">
        <v>26474</v>
      </c>
      <c r="CR2152" s="3" t="s">
        <v>124</v>
      </c>
    </row>
    <row r="2153" spans="19:96" x14ac:dyDescent="0.25">
      <c r="S2153" s="2"/>
      <c r="T2153" s="95" t="s">
        <v>2037</v>
      </c>
      <c r="U2153" s="96">
        <v>1000</v>
      </c>
      <c r="V2153" s="96">
        <v>950</v>
      </c>
      <c r="W2153" s="96">
        <v>900</v>
      </c>
      <c r="X2153" s="96">
        <v>850</v>
      </c>
      <c r="Y2153" s="96">
        <v>800</v>
      </c>
      <c r="Z2153" s="96">
        <v>750</v>
      </c>
      <c r="AA2153" s="96">
        <v>700</v>
      </c>
      <c r="AB2153" s="96">
        <v>600</v>
      </c>
      <c r="AC2153" s="95" t="s">
        <v>2037</v>
      </c>
      <c r="AD2153" s="96">
        <v>1600</v>
      </c>
      <c r="AE2153" s="96">
        <v>1520</v>
      </c>
      <c r="AF2153" s="96">
        <v>1440</v>
      </c>
      <c r="AG2153" s="96">
        <v>1360</v>
      </c>
      <c r="AH2153" s="96">
        <v>1280</v>
      </c>
      <c r="AI2153" s="96">
        <v>1200</v>
      </c>
      <c r="AJ2153" s="96">
        <v>1120</v>
      </c>
      <c r="AK2153" s="96">
        <v>960</v>
      </c>
      <c r="AL2153" s="2"/>
      <c r="AM2153" s="95" t="s">
        <v>2037</v>
      </c>
      <c r="AN2153" s="96">
        <v>1500</v>
      </c>
      <c r="AO2153" s="96">
        <v>1430</v>
      </c>
      <c r="AP2153" s="96">
        <v>1350</v>
      </c>
      <c r="AQ2153" s="96">
        <v>1280</v>
      </c>
      <c r="AR2153" s="96">
        <v>1200</v>
      </c>
      <c r="AS2153" s="96">
        <v>1130</v>
      </c>
      <c r="AT2153" s="96">
        <v>1050</v>
      </c>
      <c r="AU2153" s="96">
        <v>900</v>
      </c>
      <c r="AW2153" s="95" t="s">
        <v>2037</v>
      </c>
      <c r="AX2153" s="96">
        <v>500</v>
      </c>
      <c r="AY2153" s="96">
        <v>480</v>
      </c>
      <c r="AZ2153" s="96">
        <v>450</v>
      </c>
      <c r="BA2153" s="96">
        <v>430</v>
      </c>
      <c r="BB2153" s="96">
        <v>400</v>
      </c>
      <c r="BC2153" s="96">
        <v>380</v>
      </c>
      <c r="BD2153" s="96">
        <v>350</v>
      </c>
      <c r="BE2153" s="96">
        <v>300</v>
      </c>
      <c r="BF2153" s="95" t="s">
        <v>2037</v>
      </c>
      <c r="BG2153" s="96">
        <v>700</v>
      </c>
      <c r="BH2153" s="96">
        <v>670</v>
      </c>
      <c r="BI2153" s="96">
        <v>630</v>
      </c>
      <c r="BJ2153" s="96">
        <v>600</v>
      </c>
      <c r="BK2153" s="96">
        <v>560</v>
      </c>
      <c r="BL2153" s="96">
        <v>530</v>
      </c>
      <c r="BM2153" s="96">
        <v>490</v>
      </c>
      <c r="BN2153" s="96">
        <v>420</v>
      </c>
      <c r="CH2153" s="2">
        <v>67979</v>
      </c>
      <c r="CI2153" s="2" t="s">
        <v>124</v>
      </c>
      <c r="CP2153" s="3">
        <v>65155</v>
      </c>
      <c r="CQ2153" s="3" t="s">
        <v>34631</v>
      </c>
      <c r="CR2153" s="3" t="s">
        <v>124</v>
      </c>
    </row>
    <row r="2154" spans="19:96" x14ac:dyDescent="0.25">
      <c r="S2154" s="2"/>
      <c r="T2154" s="95" t="s">
        <v>2038</v>
      </c>
      <c r="U2154" s="96">
        <v>800</v>
      </c>
      <c r="V2154" s="96">
        <v>760</v>
      </c>
      <c r="W2154" s="96">
        <v>720</v>
      </c>
      <c r="X2154" s="96">
        <v>680</v>
      </c>
      <c r="Y2154" s="96">
        <v>640</v>
      </c>
      <c r="Z2154" s="96">
        <v>600</v>
      </c>
      <c r="AA2154" s="96">
        <v>560</v>
      </c>
      <c r="AB2154" s="96">
        <v>480</v>
      </c>
      <c r="AC2154" s="95" t="s">
        <v>2038</v>
      </c>
      <c r="AD2154" s="96">
        <v>1300</v>
      </c>
      <c r="AE2154" s="96">
        <v>1240</v>
      </c>
      <c r="AF2154" s="96">
        <v>1170</v>
      </c>
      <c r="AG2154" s="96">
        <v>1110</v>
      </c>
      <c r="AH2154" s="96">
        <v>1040</v>
      </c>
      <c r="AI2154" s="96">
        <v>980</v>
      </c>
      <c r="AJ2154" s="96">
        <v>910</v>
      </c>
      <c r="AK2154" s="96">
        <v>780</v>
      </c>
      <c r="AL2154" s="2"/>
      <c r="AM2154" s="95" t="s">
        <v>2038</v>
      </c>
      <c r="AN2154" s="96">
        <v>1200</v>
      </c>
      <c r="AO2154" s="96">
        <v>1140</v>
      </c>
      <c r="AP2154" s="96">
        <v>1080</v>
      </c>
      <c r="AQ2154" s="96">
        <v>1020</v>
      </c>
      <c r="AR2154" s="96">
        <v>960</v>
      </c>
      <c r="AS2154" s="96">
        <v>900</v>
      </c>
      <c r="AT2154" s="96">
        <v>840</v>
      </c>
      <c r="AU2154" s="96">
        <v>720</v>
      </c>
      <c r="AW2154" s="95" t="s">
        <v>2038</v>
      </c>
      <c r="AX2154" s="96">
        <v>400</v>
      </c>
      <c r="AY2154" s="96">
        <v>380</v>
      </c>
      <c r="AZ2154" s="96">
        <v>360</v>
      </c>
      <c r="BA2154" s="96">
        <v>340</v>
      </c>
      <c r="BB2154" s="96">
        <v>320</v>
      </c>
      <c r="BC2154" s="96">
        <v>300</v>
      </c>
      <c r="BD2154" s="96">
        <v>280</v>
      </c>
      <c r="BE2154" s="96">
        <v>240</v>
      </c>
      <c r="BF2154" s="95" t="s">
        <v>2038</v>
      </c>
      <c r="BG2154" s="96">
        <v>500</v>
      </c>
      <c r="BH2154" s="96">
        <v>480</v>
      </c>
      <c r="BI2154" s="96">
        <v>450</v>
      </c>
      <c r="BJ2154" s="96">
        <v>430</v>
      </c>
      <c r="BK2154" s="96">
        <v>400</v>
      </c>
      <c r="BL2154" s="96">
        <v>380</v>
      </c>
      <c r="BM2154" s="96">
        <v>350</v>
      </c>
      <c r="BN2154" s="96">
        <v>300</v>
      </c>
      <c r="CH2154" s="2">
        <v>67980</v>
      </c>
      <c r="CI2154" s="2" t="s">
        <v>126</v>
      </c>
      <c r="CP2154" s="3">
        <v>65157</v>
      </c>
      <c r="CQ2154" s="3" t="s">
        <v>34632</v>
      </c>
      <c r="CR2154" s="3" t="s">
        <v>126</v>
      </c>
    </row>
    <row r="2155" spans="19:96" x14ac:dyDescent="0.25">
      <c r="S2155" s="2"/>
      <c r="T2155" s="95" t="s">
        <v>2039</v>
      </c>
      <c r="U2155" s="96">
        <v>700</v>
      </c>
      <c r="V2155" s="96">
        <v>670</v>
      </c>
      <c r="W2155" s="96">
        <v>630</v>
      </c>
      <c r="X2155" s="96">
        <v>600</v>
      </c>
      <c r="Y2155" s="96">
        <v>560</v>
      </c>
      <c r="Z2155" s="96">
        <v>530</v>
      </c>
      <c r="AA2155" s="96">
        <v>490</v>
      </c>
      <c r="AB2155" s="96">
        <v>420</v>
      </c>
      <c r="AC2155" s="95" t="s">
        <v>2039</v>
      </c>
      <c r="AD2155" s="96">
        <v>1100</v>
      </c>
      <c r="AE2155" s="96">
        <v>1050</v>
      </c>
      <c r="AF2155" s="96">
        <v>990</v>
      </c>
      <c r="AG2155" s="96">
        <v>940</v>
      </c>
      <c r="AH2155" s="96">
        <v>880</v>
      </c>
      <c r="AI2155" s="96">
        <v>830</v>
      </c>
      <c r="AJ2155" s="96">
        <v>770</v>
      </c>
      <c r="AK2155" s="96">
        <v>660</v>
      </c>
      <c r="AL2155" s="2"/>
      <c r="AM2155" s="95" t="s">
        <v>2039</v>
      </c>
      <c r="AN2155" s="96">
        <v>1000</v>
      </c>
      <c r="AO2155" s="96">
        <v>950</v>
      </c>
      <c r="AP2155" s="96">
        <v>900</v>
      </c>
      <c r="AQ2155" s="96">
        <v>850</v>
      </c>
      <c r="AR2155" s="96">
        <v>800</v>
      </c>
      <c r="AS2155" s="96">
        <v>750</v>
      </c>
      <c r="AT2155" s="96">
        <v>700</v>
      </c>
      <c r="AU2155" s="96">
        <v>600</v>
      </c>
      <c r="AW2155" s="95" t="s">
        <v>2039</v>
      </c>
      <c r="AX2155" s="96">
        <v>300</v>
      </c>
      <c r="AY2155" s="96">
        <v>290</v>
      </c>
      <c r="AZ2155" s="96">
        <v>270</v>
      </c>
      <c r="BA2155" s="96">
        <v>260</v>
      </c>
      <c r="BB2155" s="96">
        <v>240</v>
      </c>
      <c r="BC2155" s="96">
        <v>230</v>
      </c>
      <c r="BD2155" s="96">
        <v>210</v>
      </c>
      <c r="BE2155" s="96">
        <v>180</v>
      </c>
      <c r="BF2155" s="95" t="s">
        <v>2039</v>
      </c>
      <c r="BG2155" s="96">
        <v>400</v>
      </c>
      <c r="BH2155" s="96">
        <v>380</v>
      </c>
      <c r="BI2155" s="96">
        <v>360</v>
      </c>
      <c r="BJ2155" s="96">
        <v>340</v>
      </c>
      <c r="BK2155" s="96">
        <v>320</v>
      </c>
      <c r="BL2155" s="96">
        <v>300</v>
      </c>
      <c r="BM2155" s="96">
        <v>280</v>
      </c>
      <c r="BN2155" s="96">
        <v>240</v>
      </c>
      <c r="CH2155" s="2">
        <v>67983</v>
      </c>
      <c r="CI2155" s="2" t="s">
        <v>124</v>
      </c>
      <c r="CP2155" s="3">
        <v>65159</v>
      </c>
      <c r="CQ2155" s="3" t="s">
        <v>26475</v>
      </c>
      <c r="CR2155" s="3" t="s">
        <v>126</v>
      </c>
    </row>
    <row r="2156" spans="19:96" x14ac:dyDescent="0.25">
      <c r="S2156" s="2"/>
      <c r="T2156" s="95" t="s">
        <v>2040</v>
      </c>
      <c r="U2156" s="96">
        <v>1400</v>
      </c>
      <c r="V2156" s="96">
        <v>1330</v>
      </c>
      <c r="W2156" s="96">
        <v>1260</v>
      </c>
      <c r="X2156" s="96">
        <v>1190</v>
      </c>
      <c r="Y2156" s="96">
        <v>1120</v>
      </c>
      <c r="Z2156" s="96">
        <v>1050</v>
      </c>
      <c r="AA2156" s="96">
        <v>980</v>
      </c>
      <c r="AB2156" s="96">
        <v>840</v>
      </c>
      <c r="AC2156" s="95" t="s">
        <v>2040</v>
      </c>
      <c r="AD2156" s="96">
        <v>2200</v>
      </c>
      <c r="AE2156" s="96">
        <v>2090</v>
      </c>
      <c r="AF2156" s="96">
        <v>1980</v>
      </c>
      <c r="AG2156" s="96">
        <v>1870</v>
      </c>
      <c r="AH2156" s="96">
        <v>1760</v>
      </c>
      <c r="AI2156" s="96">
        <v>1650</v>
      </c>
      <c r="AJ2156" s="96">
        <v>1540</v>
      </c>
      <c r="AK2156" s="96">
        <v>1320</v>
      </c>
      <c r="AL2156" s="2"/>
      <c r="AM2156" s="95" t="s">
        <v>2040</v>
      </c>
      <c r="AN2156" s="96">
        <v>2000</v>
      </c>
      <c r="AO2156" s="96">
        <v>1900</v>
      </c>
      <c r="AP2156" s="96">
        <v>1800</v>
      </c>
      <c r="AQ2156" s="96">
        <v>1700</v>
      </c>
      <c r="AR2156" s="96">
        <v>1600</v>
      </c>
      <c r="AS2156" s="96">
        <v>1500</v>
      </c>
      <c r="AT2156" s="96">
        <v>1400</v>
      </c>
      <c r="AU2156" s="96">
        <v>1200</v>
      </c>
      <c r="AW2156" s="95" t="s">
        <v>2040</v>
      </c>
      <c r="AX2156" s="96">
        <v>700</v>
      </c>
      <c r="AY2156" s="96">
        <v>670</v>
      </c>
      <c r="AZ2156" s="96">
        <v>630</v>
      </c>
      <c r="BA2156" s="96">
        <v>600</v>
      </c>
      <c r="BB2156" s="96">
        <v>560</v>
      </c>
      <c r="BC2156" s="96">
        <v>530</v>
      </c>
      <c r="BD2156" s="96">
        <v>490</v>
      </c>
      <c r="BE2156" s="96">
        <v>420</v>
      </c>
      <c r="BF2156" s="95" t="s">
        <v>2040</v>
      </c>
      <c r="BG2156" s="96">
        <v>900</v>
      </c>
      <c r="BH2156" s="96">
        <v>860</v>
      </c>
      <c r="BI2156" s="96">
        <v>810</v>
      </c>
      <c r="BJ2156" s="96">
        <v>770</v>
      </c>
      <c r="BK2156" s="96">
        <v>720</v>
      </c>
      <c r="BL2156" s="96">
        <v>680</v>
      </c>
      <c r="BM2156" s="96">
        <v>630</v>
      </c>
      <c r="BN2156" s="96">
        <v>540</v>
      </c>
      <c r="CH2156" s="2">
        <v>67984</v>
      </c>
      <c r="CI2156" s="2" t="s">
        <v>126</v>
      </c>
      <c r="CP2156" s="3">
        <v>65161</v>
      </c>
      <c r="CQ2156" s="3" t="s">
        <v>34633</v>
      </c>
      <c r="CR2156" s="3" t="s">
        <v>124</v>
      </c>
    </row>
    <row r="2157" spans="19:96" x14ac:dyDescent="0.25">
      <c r="S2157" s="2"/>
      <c r="T2157" s="95" t="s">
        <v>13638</v>
      </c>
      <c r="U2157" s="96">
        <v>2100</v>
      </c>
      <c r="V2157" s="96">
        <v>2000</v>
      </c>
      <c r="W2157" s="96">
        <v>1890</v>
      </c>
      <c r="X2157" s="96">
        <v>1790</v>
      </c>
      <c r="Y2157" s="96">
        <v>1680</v>
      </c>
      <c r="Z2157" s="96">
        <v>1580</v>
      </c>
      <c r="AA2157" s="96">
        <v>1470</v>
      </c>
      <c r="AB2157" s="96">
        <v>1260</v>
      </c>
      <c r="AC2157" s="95" t="s">
        <v>13638</v>
      </c>
      <c r="AD2157" s="96">
        <v>3400</v>
      </c>
      <c r="AE2157" s="96">
        <v>3230</v>
      </c>
      <c r="AF2157" s="96">
        <v>3060</v>
      </c>
      <c r="AG2157" s="96">
        <v>2890</v>
      </c>
      <c r="AH2157" s="96">
        <v>2720</v>
      </c>
      <c r="AI2157" s="96">
        <v>2550</v>
      </c>
      <c r="AJ2157" s="96">
        <v>2380</v>
      </c>
      <c r="AK2157" s="96">
        <v>2040</v>
      </c>
      <c r="AL2157" s="2"/>
      <c r="AM2157" s="95" t="s">
        <v>13638</v>
      </c>
      <c r="AN2157" s="96">
        <v>3200</v>
      </c>
      <c r="AO2157" s="96">
        <v>3040</v>
      </c>
      <c r="AP2157" s="96">
        <v>2880</v>
      </c>
      <c r="AQ2157" s="96">
        <v>2720</v>
      </c>
      <c r="AR2157" s="96">
        <v>2560</v>
      </c>
      <c r="AS2157" s="96">
        <v>2400</v>
      </c>
      <c r="AT2157" s="96">
        <v>2240</v>
      </c>
      <c r="AU2157" s="96">
        <v>1920</v>
      </c>
      <c r="AW2157" s="95" t="s">
        <v>13638</v>
      </c>
      <c r="AX2157" s="96">
        <v>1100</v>
      </c>
      <c r="AY2157" s="96">
        <v>1050</v>
      </c>
      <c r="AZ2157" s="96">
        <v>990</v>
      </c>
      <c r="BA2157" s="96">
        <v>940</v>
      </c>
      <c r="BB2157" s="96">
        <v>880</v>
      </c>
      <c r="BC2157" s="96">
        <v>830</v>
      </c>
      <c r="BD2157" s="96">
        <v>770</v>
      </c>
      <c r="BE2157" s="96">
        <v>660</v>
      </c>
      <c r="BF2157" s="95" t="s">
        <v>13638</v>
      </c>
      <c r="BG2157" s="96">
        <v>1400</v>
      </c>
      <c r="BH2157" s="96">
        <v>1330</v>
      </c>
      <c r="BI2157" s="96">
        <v>1260</v>
      </c>
      <c r="BJ2157" s="96">
        <v>1190</v>
      </c>
      <c r="BK2157" s="96">
        <v>1120</v>
      </c>
      <c r="BL2157" s="96">
        <v>1050</v>
      </c>
      <c r="BM2157" s="96">
        <v>980</v>
      </c>
      <c r="BN2157" s="96">
        <v>840</v>
      </c>
      <c r="CH2157" s="2">
        <v>67999</v>
      </c>
      <c r="CI2157" s="2" t="s">
        <v>122</v>
      </c>
      <c r="CP2157" s="3">
        <v>65162</v>
      </c>
      <c r="CQ2157" s="3" t="s">
        <v>34634</v>
      </c>
      <c r="CR2157" s="3" t="s">
        <v>126</v>
      </c>
    </row>
    <row r="2158" spans="19:96" x14ac:dyDescent="0.25">
      <c r="S2158" s="2"/>
      <c r="T2158" s="95" t="s">
        <v>2041</v>
      </c>
      <c r="U2158" s="96">
        <v>700</v>
      </c>
      <c r="V2158" s="96">
        <v>670</v>
      </c>
      <c r="W2158" s="96">
        <v>630</v>
      </c>
      <c r="X2158" s="96">
        <v>600</v>
      </c>
      <c r="Y2158" s="96">
        <v>560</v>
      </c>
      <c r="Z2158" s="96">
        <v>530</v>
      </c>
      <c r="AA2158" s="96">
        <v>490</v>
      </c>
      <c r="AB2158" s="96">
        <v>420</v>
      </c>
      <c r="AC2158" s="95" t="s">
        <v>2041</v>
      </c>
      <c r="AD2158" s="96">
        <v>1100</v>
      </c>
      <c r="AE2158" s="96">
        <v>1050</v>
      </c>
      <c r="AF2158" s="96">
        <v>990</v>
      </c>
      <c r="AG2158" s="96">
        <v>940</v>
      </c>
      <c r="AH2158" s="96">
        <v>880</v>
      </c>
      <c r="AI2158" s="96">
        <v>830</v>
      </c>
      <c r="AJ2158" s="96">
        <v>770</v>
      </c>
      <c r="AK2158" s="96">
        <v>660</v>
      </c>
      <c r="AL2158" s="2"/>
      <c r="AM2158" s="95" t="s">
        <v>2041</v>
      </c>
      <c r="AN2158" s="96">
        <v>1100</v>
      </c>
      <c r="AO2158" s="96">
        <v>1050</v>
      </c>
      <c r="AP2158" s="96">
        <v>990</v>
      </c>
      <c r="AQ2158" s="96">
        <v>940</v>
      </c>
      <c r="AR2158" s="96">
        <v>880</v>
      </c>
      <c r="AS2158" s="96">
        <v>830</v>
      </c>
      <c r="AT2158" s="96">
        <v>770</v>
      </c>
      <c r="AU2158" s="96">
        <v>660</v>
      </c>
      <c r="AW2158" s="95" t="s">
        <v>2041</v>
      </c>
      <c r="AX2158" s="96">
        <v>400</v>
      </c>
      <c r="AY2158" s="96">
        <v>380</v>
      </c>
      <c r="AZ2158" s="96">
        <v>360</v>
      </c>
      <c r="BA2158" s="96">
        <v>340</v>
      </c>
      <c r="BB2158" s="96">
        <v>320</v>
      </c>
      <c r="BC2158" s="96">
        <v>300</v>
      </c>
      <c r="BD2158" s="96">
        <v>280</v>
      </c>
      <c r="BE2158" s="96">
        <v>240</v>
      </c>
      <c r="BF2158" s="95" t="s">
        <v>2041</v>
      </c>
      <c r="BG2158" s="96">
        <v>500</v>
      </c>
      <c r="BH2158" s="96">
        <v>480</v>
      </c>
      <c r="BI2158" s="96">
        <v>450</v>
      </c>
      <c r="BJ2158" s="96">
        <v>430</v>
      </c>
      <c r="BK2158" s="96">
        <v>400</v>
      </c>
      <c r="BL2158" s="96">
        <v>380</v>
      </c>
      <c r="BM2158" s="96">
        <v>350</v>
      </c>
      <c r="BN2158" s="96">
        <v>300</v>
      </c>
      <c r="CH2158" s="2">
        <v>68001</v>
      </c>
      <c r="CI2158" s="2" t="s">
        <v>124</v>
      </c>
      <c r="CP2158" s="3">
        <v>65164</v>
      </c>
      <c r="CQ2158" s="3" t="s">
        <v>15253</v>
      </c>
      <c r="CR2158" s="3" t="s">
        <v>124</v>
      </c>
    </row>
    <row r="2159" spans="19:96" x14ac:dyDescent="0.25">
      <c r="S2159" s="2"/>
      <c r="T2159" s="95" t="s">
        <v>2042</v>
      </c>
      <c r="U2159" s="96">
        <v>800</v>
      </c>
      <c r="V2159" s="96">
        <v>760</v>
      </c>
      <c r="W2159" s="96">
        <v>720</v>
      </c>
      <c r="X2159" s="96">
        <v>680</v>
      </c>
      <c r="Y2159" s="96">
        <v>640</v>
      </c>
      <c r="Z2159" s="96">
        <v>600</v>
      </c>
      <c r="AA2159" s="96">
        <v>560</v>
      </c>
      <c r="AB2159" s="96">
        <v>480</v>
      </c>
      <c r="AC2159" s="95" t="s">
        <v>2042</v>
      </c>
      <c r="AD2159" s="96">
        <v>1300</v>
      </c>
      <c r="AE2159" s="96">
        <v>1240</v>
      </c>
      <c r="AF2159" s="96">
        <v>1170</v>
      </c>
      <c r="AG2159" s="96">
        <v>1110</v>
      </c>
      <c r="AH2159" s="96">
        <v>1040</v>
      </c>
      <c r="AI2159" s="96">
        <v>980</v>
      </c>
      <c r="AJ2159" s="96">
        <v>910</v>
      </c>
      <c r="AK2159" s="96">
        <v>780</v>
      </c>
      <c r="AL2159" s="2"/>
      <c r="AM2159" s="95" t="s">
        <v>2042</v>
      </c>
      <c r="AN2159" s="96">
        <v>1200</v>
      </c>
      <c r="AO2159" s="96">
        <v>1140</v>
      </c>
      <c r="AP2159" s="96">
        <v>1080</v>
      </c>
      <c r="AQ2159" s="96">
        <v>1020</v>
      </c>
      <c r="AR2159" s="96">
        <v>960</v>
      </c>
      <c r="AS2159" s="96">
        <v>900</v>
      </c>
      <c r="AT2159" s="96">
        <v>840</v>
      </c>
      <c r="AU2159" s="96">
        <v>720</v>
      </c>
      <c r="AW2159" s="95" t="s">
        <v>2042</v>
      </c>
      <c r="AX2159" s="96">
        <v>400</v>
      </c>
      <c r="AY2159" s="96">
        <v>380</v>
      </c>
      <c r="AZ2159" s="96">
        <v>360</v>
      </c>
      <c r="BA2159" s="96">
        <v>340</v>
      </c>
      <c r="BB2159" s="96">
        <v>320</v>
      </c>
      <c r="BC2159" s="96">
        <v>300</v>
      </c>
      <c r="BD2159" s="96">
        <v>280</v>
      </c>
      <c r="BE2159" s="96">
        <v>240</v>
      </c>
      <c r="BF2159" s="95" t="s">
        <v>2042</v>
      </c>
      <c r="BG2159" s="96">
        <v>500</v>
      </c>
      <c r="BH2159" s="96">
        <v>480</v>
      </c>
      <c r="BI2159" s="96">
        <v>450</v>
      </c>
      <c r="BJ2159" s="96">
        <v>430</v>
      </c>
      <c r="BK2159" s="96">
        <v>400</v>
      </c>
      <c r="BL2159" s="96">
        <v>380</v>
      </c>
      <c r="BM2159" s="96">
        <v>350</v>
      </c>
      <c r="BN2159" s="96">
        <v>300</v>
      </c>
      <c r="CH2159" s="2">
        <v>68003</v>
      </c>
      <c r="CI2159" s="2" t="s">
        <v>124</v>
      </c>
      <c r="CP2159" s="3">
        <v>65165</v>
      </c>
      <c r="CQ2159" s="3" t="s">
        <v>16658</v>
      </c>
      <c r="CR2159" s="3" t="s">
        <v>124</v>
      </c>
    </row>
    <row r="2160" spans="19:96" x14ac:dyDescent="0.25">
      <c r="S2160" s="2"/>
      <c r="T2160" s="95" t="s">
        <v>30931</v>
      </c>
      <c r="U2160" s="96">
        <v>1000</v>
      </c>
      <c r="V2160" s="96">
        <v>950</v>
      </c>
      <c r="W2160" s="96">
        <v>900</v>
      </c>
      <c r="X2160" s="96">
        <v>850</v>
      </c>
      <c r="Y2160" s="96">
        <v>800</v>
      </c>
      <c r="Z2160" s="96">
        <v>750</v>
      </c>
      <c r="AA2160" s="96">
        <v>700</v>
      </c>
      <c r="AB2160" s="96">
        <v>600</v>
      </c>
      <c r="AC2160" s="95" t="s">
        <v>30931</v>
      </c>
      <c r="AD2160" s="96">
        <v>1600</v>
      </c>
      <c r="AE2160" s="96">
        <v>1520</v>
      </c>
      <c r="AF2160" s="96">
        <v>1440</v>
      </c>
      <c r="AG2160" s="96">
        <v>1360</v>
      </c>
      <c r="AH2160" s="96">
        <v>1280</v>
      </c>
      <c r="AI2160" s="96">
        <v>1200</v>
      </c>
      <c r="AJ2160" s="96">
        <v>1120</v>
      </c>
      <c r="AK2160" s="96">
        <v>960</v>
      </c>
      <c r="AL2160" s="2"/>
      <c r="AM2160" s="95" t="s">
        <v>30931</v>
      </c>
      <c r="AN2160" s="96">
        <v>1500</v>
      </c>
      <c r="AO2160" s="96">
        <v>1430</v>
      </c>
      <c r="AP2160" s="96">
        <v>1350</v>
      </c>
      <c r="AQ2160" s="96">
        <v>1280</v>
      </c>
      <c r="AR2160" s="96">
        <v>1200</v>
      </c>
      <c r="AS2160" s="96">
        <v>1130</v>
      </c>
      <c r="AT2160" s="96">
        <v>1050</v>
      </c>
      <c r="AU2160" s="96">
        <v>900</v>
      </c>
      <c r="AW2160" s="95" t="s">
        <v>30931</v>
      </c>
      <c r="AX2160" s="96">
        <v>500</v>
      </c>
      <c r="AY2160" s="96">
        <v>480</v>
      </c>
      <c r="AZ2160" s="96">
        <v>450</v>
      </c>
      <c r="BA2160" s="96">
        <v>430</v>
      </c>
      <c r="BB2160" s="96">
        <v>400</v>
      </c>
      <c r="BC2160" s="96">
        <v>380</v>
      </c>
      <c r="BD2160" s="96">
        <v>350</v>
      </c>
      <c r="BE2160" s="96">
        <v>300</v>
      </c>
      <c r="BF2160" s="95" t="s">
        <v>30931</v>
      </c>
      <c r="BG2160" s="96">
        <v>700</v>
      </c>
      <c r="BH2160" s="96">
        <v>670</v>
      </c>
      <c r="BI2160" s="96">
        <v>630</v>
      </c>
      <c r="BJ2160" s="96">
        <v>600</v>
      </c>
      <c r="BK2160" s="96">
        <v>560</v>
      </c>
      <c r="BL2160" s="96">
        <v>530</v>
      </c>
      <c r="BM2160" s="96">
        <v>490</v>
      </c>
      <c r="BN2160" s="96">
        <v>420</v>
      </c>
      <c r="CH2160" s="2">
        <v>68006</v>
      </c>
      <c r="CI2160" s="2" t="s">
        <v>122</v>
      </c>
      <c r="CP2160" s="3">
        <v>65167</v>
      </c>
      <c r="CQ2160" s="3" t="s">
        <v>256</v>
      </c>
      <c r="CR2160" s="3" t="s">
        <v>124</v>
      </c>
    </row>
    <row r="2161" spans="19:96" x14ac:dyDescent="0.25">
      <c r="S2161" s="2"/>
      <c r="T2161" s="95" t="s">
        <v>2043</v>
      </c>
      <c r="U2161" s="96">
        <v>900</v>
      </c>
      <c r="V2161" s="96">
        <v>860</v>
      </c>
      <c r="W2161" s="96">
        <v>810</v>
      </c>
      <c r="X2161" s="96">
        <v>770</v>
      </c>
      <c r="Y2161" s="96">
        <v>720</v>
      </c>
      <c r="Z2161" s="96">
        <v>680</v>
      </c>
      <c r="AA2161" s="96">
        <v>630</v>
      </c>
      <c r="AB2161" s="96">
        <v>540</v>
      </c>
      <c r="AC2161" s="95" t="s">
        <v>2043</v>
      </c>
      <c r="AD2161" s="96">
        <v>1400</v>
      </c>
      <c r="AE2161" s="96">
        <v>1330</v>
      </c>
      <c r="AF2161" s="96">
        <v>1260</v>
      </c>
      <c r="AG2161" s="96">
        <v>1190</v>
      </c>
      <c r="AH2161" s="96">
        <v>1120</v>
      </c>
      <c r="AI2161" s="96">
        <v>1050</v>
      </c>
      <c r="AJ2161" s="96">
        <v>980</v>
      </c>
      <c r="AK2161" s="96">
        <v>840</v>
      </c>
      <c r="AL2161" s="2"/>
      <c r="AM2161" s="95" t="s">
        <v>2043</v>
      </c>
      <c r="AN2161" s="96">
        <v>1300</v>
      </c>
      <c r="AO2161" s="96">
        <v>1240</v>
      </c>
      <c r="AP2161" s="96">
        <v>1170</v>
      </c>
      <c r="AQ2161" s="96">
        <v>1110</v>
      </c>
      <c r="AR2161" s="96">
        <v>1040</v>
      </c>
      <c r="AS2161" s="96">
        <v>980</v>
      </c>
      <c r="AT2161" s="96">
        <v>910</v>
      </c>
      <c r="AU2161" s="96">
        <v>780</v>
      </c>
      <c r="AW2161" s="95" t="s">
        <v>2043</v>
      </c>
      <c r="AX2161" s="96">
        <v>400</v>
      </c>
      <c r="AY2161" s="96">
        <v>380</v>
      </c>
      <c r="AZ2161" s="96">
        <v>360</v>
      </c>
      <c r="BA2161" s="96">
        <v>340</v>
      </c>
      <c r="BB2161" s="96">
        <v>320</v>
      </c>
      <c r="BC2161" s="96">
        <v>300</v>
      </c>
      <c r="BD2161" s="96">
        <v>280</v>
      </c>
      <c r="BE2161" s="96">
        <v>240</v>
      </c>
      <c r="BF2161" s="95" t="s">
        <v>2043</v>
      </c>
      <c r="BG2161" s="96">
        <v>600</v>
      </c>
      <c r="BH2161" s="96">
        <v>570</v>
      </c>
      <c r="BI2161" s="96">
        <v>540</v>
      </c>
      <c r="BJ2161" s="96">
        <v>510</v>
      </c>
      <c r="BK2161" s="96">
        <v>480</v>
      </c>
      <c r="BL2161" s="96">
        <v>450</v>
      </c>
      <c r="BM2161" s="96">
        <v>420</v>
      </c>
      <c r="BN2161" s="96">
        <v>360</v>
      </c>
      <c r="CH2161" s="2">
        <v>68007</v>
      </c>
      <c r="CI2161" s="2" t="s">
        <v>126</v>
      </c>
      <c r="CP2161" s="3">
        <v>65168</v>
      </c>
      <c r="CQ2161" s="3" t="s">
        <v>34635</v>
      </c>
      <c r="CR2161" s="3" t="s">
        <v>126</v>
      </c>
    </row>
    <row r="2162" spans="19:96" x14ac:dyDescent="0.25">
      <c r="S2162" s="2"/>
      <c r="T2162" s="95" t="s">
        <v>2044</v>
      </c>
      <c r="U2162" s="96">
        <v>600</v>
      </c>
      <c r="V2162" s="96">
        <v>570</v>
      </c>
      <c r="W2162" s="96">
        <v>540</v>
      </c>
      <c r="X2162" s="96">
        <v>510</v>
      </c>
      <c r="Y2162" s="96">
        <v>480</v>
      </c>
      <c r="Z2162" s="96">
        <v>450</v>
      </c>
      <c r="AA2162" s="96">
        <v>420</v>
      </c>
      <c r="AB2162" s="96">
        <v>360</v>
      </c>
      <c r="AC2162" s="95" t="s">
        <v>2044</v>
      </c>
      <c r="AD2162" s="96">
        <v>1000</v>
      </c>
      <c r="AE2162" s="96">
        <v>950</v>
      </c>
      <c r="AF2162" s="96">
        <v>900</v>
      </c>
      <c r="AG2162" s="96">
        <v>850</v>
      </c>
      <c r="AH2162" s="96">
        <v>800</v>
      </c>
      <c r="AI2162" s="96">
        <v>750</v>
      </c>
      <c r="AJ2162" s="96">
        <v>700</v>
      </c>
      <c r="AK2162" s="96">
        <v>600</v>
      </c>
      <c r="AL2162" s="2"/>
      <c r="AM2162" s="95" t="s">
        <v>2044</v>
      </c>
      <c r="AN2162" s="96">
        <v>1000</v>
      </c>
      <c r="AO2162" s="96">
        <v>950</v>
      </c>
      <c r="AP2162" s="96">
        <v>900</v>
      </c>
      <c r="AQ2162" s="96">
        <v>850</v>
      </c>
      <c r="AR2162" s="96">
        <v>800</v>
      </c>
      <c r="AS2162" s="96">
        <v>750</v>
      </c>
      <c r="AT2162" s="96">
        <v>700</v>
      </c>
      <c r="AU2162" s="96">
        <v>600</v>
      </c>
      <c r="AW2162" s="95" t="s">
        <v>2044</v>
      </c>
      <c r="AX2162" s="96">
        <v>300</v>
      </c>
      <c r="AY2162" s="96">
        <v>290</v>
      </c>
      <c r="AZ2162" s="96">
        <v>270</v>
      </c>
      <c r="BA2162" s="96">
        <v>260</v>
      </c>
      <c r="BB2162" s="96">
        <v>240</v>
      </c>
      <c r="BC2162" s="96">
        <v>230</v>
      </c>
      <c r="BD2162" s="96">
        <v>210</v>
      </c>
      <c r="BE2162" s="96">
        <v>180</v>
      </c>
      <c r="BF2162" s="95" t="s">
        <v>2044</v>
      </c>
      <c r="BG2162" s="96">
        <v>400</v>
      </c>
      <c r="BH2162" s="96">
        <v>380</v>
      </c>
      <c r="BI2162" s="96">
        <v>360</v>
      </c>
      <c r="BJ2162" s="96">
        <v>340</v>
      </c>
      <c r="BK2162" s="96">
        <v>320</v>
      </c>
      <c r="BL2162" s="96">
        <v>300</v>
      </c>
      <c r="BM2162" s="96">
        <v>280</v>
      </c>
      <c r="BN2162" s="96">
        <v>240</v>
      </c>
      <c r="CH2162" s="2">
        <v>68008</v>
      </c>
      <c r="CI2162" s="2" t="s">
        <v>126</v>
      </c>
      <c r="CP2162" s="3">
        <v>65171</v>
      </c>
      <c r="CQ2162" s="3" t="s">
        <v>24713</v>
      </c>
      <c r="CR2162" s="3" t="s">
        <v>122</v>
      </c>
    </row>
    <row r="2163" spans="19:96" x14ac:dyDescent="0.25">
      <c r="S2163" s="2"/>
      <c r="T2163" s="95" t="s">
        <v>2045</v>
      </c>
      <c r="U2163" s="96">
        <v>1400</v>
      </c>
      <c r="V2163" s="96">
        <v>1330</v>
      </c>
      <c r="W2163" s="96">
        <v>1260</v>
      </c>
      <c r="X2163" s="96">
        <v>1190</v>
      </c>
      <c r="Y2163" s="96">
        <v>1120</v>
      </c>
      <c r="Z2163" s="96">
        <v>1050</v>
      </c>
      <c r="AA2163" s="96">
        <v>980</v>
      </c>
      <c r="AB2163" s="96">
        <v>840</v>
      </c>
      <c r="AC2163" s="95" t="s">
        <v>2045</v>
      </c>
      <c r="AD2163" s="96">
        <v>2200</v>
      </c>
      <c r="AE2163" s="96">
        <v>2090</v>
      </c>
      <c r="AF2163" s="96">
        <v>1980</v>
      </c>
      <c r="AG2163" s="96">
        <v>1870</v>
      </c>
      <c r="AH2163" s="96">
        <v>1760</v>
      </c>
      <c r="AI2163" s="96">
        <v>1650</v>
      </c>
      <c r="AJ2163" s="96">
        <v>1540</v>
      </c>
      <c r="AK2163" s="96">
        <v>1320</v>
      </c>
      <c r="AL2163" s="2"/>
      <c r="AM2163" s="95" t="s">
        <v>2045</v>
      </c>
      <c r="AN2163" s="96">
        <v>2000</v>
      </c>
      <c r="AO2163" s="96">
        <v>1900</v>
      </c>
      <c r="AP2163" s="96">
        <v>1800</v>
      </c>
      <c r="AQ2163" s="96">
        <v>1700</v>
      </c>
      <c r="AR2163" s="96">
        <v>1600</v>
      </c>
      <c r="AS2163" s="96">
        <v>1500</v>
      </c>
      <c r="AT2163" s="96">
        <v>1400</v>
      </c>
      <c r="AU2163" s="96">
        <v>1200</v>
      </c>
      <c r="AW2163" s="95" t="s">
        <v>2045</v>
      </c>
      <c r="AX2163" s="96">
        <v>700</v>
      </c>
      <c r="AY2163" s="96">
        <v>670</v>
      </c>
      <c r="AZ2163" s="96">
        <v>630</v>
      </c>
      <c r="BA2163" s="96">
        <v>600</v>
      </c>
      <c r="BB2163" s="96">
        <v>560</v>
      </c>
      <c r="BC2163" s="96">
        <v>530</v>
      </c>
      <c r="BD2163" s="96">
        <v>490</v>
      </c>
      <c r="BE2163" s="96">
        <v>420</v>
      </c>
      <c r="BF2163" s="95" t="s">
        <v>2045</v>
      </c>
      <c r="BG2163" s="96">
        <v>900</v>
      </c>
      <c r="BH2163" s="96">
        <v>860</v>
      </c>
      <c r="BI2163" s="96">
        <v>810</v>
      </c>
      <c r="BJ2163" s="96">
        <v>770</v>
      </c>
      <c r="BK2163" s="96">
        <v>720</v>
      </c>
      <c r="BL2163" s="96">
        <v>680</v>
      </c>
      <c r="BM2163" s="96">
        <v>630</v>
      </c>
      <c r="BN2163" s="96">
        <v>540</v>
      </c>
      <c r="CH2163" s="2">
        <v>68009</v>
      </c>
      <c r="CI2163" s="2" t="s">
        <v>126</v>
      </c>
      <c r="CP2163" s="3">
        <v>65172</v>
      </c>
      <c r="CQ2163" s="3" t="s">
        <v>161</v>
      </c>
      <c r="CR2163" s="3" t="s">
        <v>122</v>
      </c>
    </row>
    <row r="2164" spans="19:96" x14ac:dyDescent="0.25">
      <c r="S2164" s="2"/>
      <c r="T2164" s="95" t="s">
        <v>2046</v>
      </c>
      <c r="U2164" s="96">
        <v>2300</v>
      </c>
      <c r="V2164" s="96">
        <v>2190</v>
      </c>
      <c r="W2164" s="96">
        <v>2070</v>
      </c>
      <c r="X2164" s="96">
        <v>1960</v>
      </c>
      <c r="Y2164" s="96">
        <v>1840</v>
      </c>
      <c r="Z2164" s="96">
        <v>1730</v>
      </c>
      <c r="AA2164" s="96">
        <v>1610</v>
      </c>
      <c r="AB2164" s="96">
        <v>1380</v>
      </c>
      <c r="AC2164" s="95" t="s">
        <v>2046</v>
      </c>
      <c r="AD2164" s="96">
        <v>3700</v>
      </c>
      <c r="AE2164" s="96">
        <v>3520</v>
      </c>
      <c r="AF2164" s="96">
        <v>3330</v>
      </c>
      <c r="AG2164" s="96">
        <v>3150</v>
      </c>
      <c r="AH2164" s="96">
        <v>2960</v>
      </c>
      <c r="AI2164" s="96">
        <v>2780</v>
      </c>
      <c r="AJ2164" s="96">
        <v>2590</v>
      </c>
      <c r="AK2164" s="96">
        <v>2220</v>
      </c>
      <c r="AL2164" s="2"/>
      <c r="AM2164" s="95" t="s">
        <v>2046</v>
      </c>
      <c r="AN2164" s="96">
        <v>3500</v>
      </c>
      <c r="AO2164" s="96">
        <v>3330</v>
      </c>
      <c r="AP2164" s="96">
        <v>3150</v>
      </c>
      <c r="AQ2164" s="96">
        <v>2980</v>
      </c>
      <c r="AR2164" s="96">
        <v>2800</v>
      </c>
      <c r="AS2164" s="96">
        <v>2630</v>
      </c>
      <c r="AT2164" s="96">
        <v>2450</v>
      </c>
      <c r="AU2164" s="96">
        <v>2100</v>
      </c>
      <c r="AW2164" s="95" t="s">
        <v>2046</v>
      </c>
      <c r="AX2164" s="96">
        <v>1200</v>
      </c>
      <c r="AY2164" s="96">
        <v>1140</v>
      </c>
      <c r="AZ2164" s="96">
        <v>1080</v>
      </c>
      <c r="BA2164" s="96">
        <v>1020</v>
      </c>
      <c r="BB2164" s="96">
        <v>960</v>
      </c>
      <c r="BC2164" s="96">
        <v>900</v>
      </c>
      <c r="BD2164" s="96">
        <v>840</v>
      </c>
      <c r="BE2164" s="96">
        <v>720</v>
      </c>
      <c r="BF2164" s="95" t="s">
        <v>2046</v>
      </c>
      <c r="BG2164" s="96">
        <v>1500</v>
      </c>
      <c r="BH2164" s="96">
        <v>1430</v>
      </c>
      <c r="BI2164" s="96">
        <v>1350</v>
      </c>
      <c r="BJ2164" s="96">
        <v>1280</v>
      </c>
      <c r="BK2164" s="96">
        <v>1200</v>
      </c>
      <c r="BL2164" s="96">
        <v>1130</v>
      </c>
      <c r="BM2164" s="96">
        <v>1050</v>
      </c>
      <c r="BN2164" s="96">
        <v>900</v>
      </c>
      <c r="CH2164" s="2">
        <v>68010</v>
      </c>
      <c r="CI2164" s="2" t="s">
        <v>122</v>
      </c>
      <c r="CP2164" s="3">
        <v>65173</v>
      </c>
      <c r="CQ2164" s="3" t="s">
        <v>26476</v>
      </c>
      <c r="CR2164" s="3" t="s">
        <v>122</v>
      </c>
    </row>
    <row r="2165" spans="19:96" x14ac:dyDescent="0.25">
      <c r="S2165" s="2"/>
      <c r="T2165" s="95" t="s">
        <v>2047</v>
      </c>
      <c r="U2165" s="96">
        <v>700</v>
      </c>
      <c r="V2165" s="96">
        <v>670</v>
      </c>
      <c r="W2165" s="96">
        <v>630</v>
      </c>
      <c r="X2165" s="96">
        <v>600</v>
      </c>
      <c r="Y2165" s="96">
        <v>560</v>
      </c>
      <c r="Z2165" s="96">
        <v>530</v>
      </c>
      <c r="AA2165" s="96">
        <v>490</v>
      </c>
      <c r="AB2165" s="96">
        <v>420</v>
      </c>
      <c r="AC2165" s="95" t="s">
        <v>2047</v>
      </c>
      <c r="AD2165" s="96">
        <v>1100</v>
      </c>
      <c r="AE2165" s="96">
        <v>1050</v>
      </c>
      <c r="AF2165" s="96">
        <v>990</v>
      </c>
      <c r="AG2165" s="96">
        <v>940</v>
      </c>
      <c r="AH2165" s="96">
        <v>880</v>
      </c>
      <c r="AI2165" s="96">
        <v>830</v>
      </c>
      <c r="AJ2165" s="96">
        <v>770</v>
      </c>
      <c r="AK2165" s="96">
        <v>660</v>
      </c>
      <c r="AL2165" s="2"/>
      <c r="AM2165" s="95" t="s">
        <v>2047</v>
      </c>
      <c r="AN2165" s="96">
        <v>1100</v>
      </c>
      <c r="AO2165" s="96">
        <v>1050</v>
      </c>
      <c r="AP2165" s="96">
        <v>990</v>
      </c>
      <c r="AQ2165" s="96">
        <v>940</v>
      </c>
      <c r="AR2165" s="96">
        <v>880</v>
      </c>
      <c r="AS2165" s="96">
        <v>830</v>
      </c>
      <c r="AT2165" s="96">
        <v>770</v>
      </c>
      <c r="AU2165" s="96">
        <v>660</v>
      </c>
      <c r="AW2165" s="95" t="s">
        <v>2047</v>
      </c>
      <c r="AX2165" s="96">
        <v>400</v>
      </c>
      <c r="AY2165" s="96">
        <v>380</v>
      </c>
      <c r="AZ2165" s="96">
        <v>360</v>
      </c>
      <c r="BA2165" s="96">
        <v>340</v>
      </c>
      <c r="BB2165" s="96">
        <v>320</v>
      </c>
      <c r="BC2165" s="96">
        <v>300</v>
      </c>
      <c r="BD2165" s="96">
        <v>280</v>
      </c>
      <c r="BE2165" s="96">
        <v>240</v>
      </c>
      <c r="BF2165" s="95" t="s">
        <v>2047</v>
      </c>
      <c r="BG2165" s="96">
        <v>500</v>
      </c>
      <c r="BH2165" s="96">
        <v>480</v>
      </c>
      <c r="BI2165" s="96">
        <v>450</v>
      </c>
      <c r="BJ2165" s="96">
        <v>430</v>
      </c>
      <c r="BK2165" s="96">
        <v>400</v>
      </c>
      <c r="BL2165" s="96">
        <v>380</v>
      </c>
      <c r="BM2165" s="96">
        <v>350</v>
      </c>
      <c r="BN2165" s="96">
        <v>300</v>
      </c>
      <c r="CH2165" s="2">
        <v>68011</v>
      </c>
      <c r="CI2165" s="2" t="s">
        <v>126</v>
      </c>
      <c r="CP2165" s="3">
        <v>65174</v>
      </c>
      <c r="CQ2165" s="3" t="s">
        <v>16661</v>
      </c>
      <c r="CR2165" s="3" t="s">
        <v>122</v>
      </c>
    </row>
    <row r="2166" spans="19:96" x14ac:dyDescent="0.25">
      <c r="S2166" s="2"/>
      <c r="T2166" s="95" t="s">
        <v>2048</v>
      </c>
      <c r="U2166" s="96">
        <v>1000</v>
      </c>
      <c r="V2166" s="96">
        <v>950</v>
      </c>
      <c r="W2166" s="96">
        <v>900</v>
      </c>
      <c r="X2166" s="96">
        <v>850</v>
      </c>
      <c r="Y2166" s="96">
        <v>800</v>
      </c>
      <c r="Z2166" s="96">
        <v>750</v>
      </c>
      <c r="AA2166" s="96">
        <v>700</v>
      </c>
      <c r="AB2166" s="96">
        <v>600</v>
      </c>
      <c r="AC2166" s="95" t="s">
        <v>2048</v>
      </c>
      <c r="AD2166" s="96">
        <v>1600</v>
      </c>
      <c r="AE2166" s="96">
        <v>1520</v>
      </c>
      <c r="AF2166" s="96">
        <v>1440</v>
      </c>
      <c r="AG2166" s="96">
        <v>1360</v>
      </c>
      <c r="AH2166" s="96">
        <v>1280</v>
      </c>
      <c r="AI2166" s="96">
        <v>1200</v>
      </c>
      <c r="AJ2166" s="96">
        <v>1120</v>
      </c>
      <c r="AK2166" s="96">
        <v>960</v>
      </c>
      <c r="AL2166" s="2"/>
      <c r="AM2166" s="95" t="s">
        <v>2048</v>
      </c>
      <c r="AN2166" s="96">
        <v>1400</v>
      </c>
      <c r="AO2166" s="96">
        <v>1330</v>
      </c>
      <c r="AP2166" s="96">
        <v>1260</v>
      </c>
      <c r="AQ2166" s="96">
        <v>1190</v>
      </c>
      <c r="AR2166" s="96">
        <v>1120</v>
      </c>
      <c r="AS2166" s="96">
        <v>1050</v>
      </c>
      <c r="AT2166" s="96">
        <v>980</v>
      </c>
      <c r="AU2166" s="96">
        <v>840</v>
      </c>
      <c r="AW2166" s="95" t="s">
        <v>2048</v>
      </c>
      <c r="AX2166" s="96">
        <v>500</v>
      </c>
      <c r="AY2166" s="96">
        <v>480</v>
      </c>
      <c r="AZ2166" s="96">
        <v>450</v>
      </c>
      <c r="BA2166" s="96">
        <v>430</v>
      </c>
      <c r="BB2166" s="96">
        <v>400</v>
      </c>
      <c r="BC2166" s="96">
        <v>380</v>
      </c>
      <c r="BD2166" s="96">
        <v>350</v>
      </c>
      <c r="BE2166" s="96">
        <v>300</v>
      </c>
      <c r="BF2166" s="95" t="s">
        <v>2048</v>
      </c>
      <c r="BG2166" s="96">
        <v>600</v>
      </c>
      <c r="BH2166" s="96">
        <v>570</v>
      </c>
      <c r="BI2166" s="96">
        <v>540</v>
      </c>
      <c r="BJ2166" s="96">
        <v>510</v>
      </c>
      <c r="BK2166" s="96">
        <v>480</v>
      </c>
      <c r="BL2166" s="96">
        <v>450</v>
      </c>
      <c r="BM2166" s="96">
        <v>420</v>
      </c>
      <c r="BN2166" s="96">
        <v>360</v>
      </c>
      <c r="CH2166" s="2">
        <v>68012</v>
      </c>
      <c r="CI2166" s="2" t="s">
        <v>126</v>
      </c>
      <c r="CP2166" s="3">
        <v>65175</v>
      </c>
      <c r="CQ2166" s="3" t="s">
        <v>29407</v>
      </c>
      <c r="CR2166" s="3" t="s">
        <v>124</v>
      </c>
    </row>
    <row r="2167" spans="19:96" x14ac:dyDescent="0.25">
      <c r="S2167" s="2"/>
      <c r="T2167" s="95" t="s">
        <v>2049</v>
      </c>
      <c r="U2167" s="96">
        <v>1100</v>
      </c>
      <c r="V2167" s="96">
        <v>1050</v>
      </c>
      <c r="W2167" s="96">
        <v>990</v>
      </c>
      <c r="X2167" s="96">
        <v>940</v>
      </c>
      <c r="Y2167" s="96">
        <v>880</v>
      </c>
      <c r="Z2167" s="96">
        <v>830</v>
      </c>
      <c r="AA2167" s="96">
        <v>770</v>
      </c>
      <c r="AB2167" s="96">
        <v>660</v>
      </c>
      <c r="AC2167" s="95" t="s">
        <v>2049</v>
      </c>
      <c r="AD2167" s="96">
        <v>1800</v>
      </c>
      <c r="AE2167" s="96">
        <v>1710</v>
      </c>
      <c r="AF2167" s="96">
        <v>1620</v>
      </c>
      <c r="AG2167" s="96">
        <v>1530</v>
      </c>
      <c r="AH2167" s="96">
        <v>1440</v>
      </c>
      <c r="AI2167" s="96">
        <v>1350</v>
      </c>
      <c r="AJ2167" s="96">
        <v>1260</v>
      </c>
      <c r="AK2167" s="96">
        <v>1080</v>
      </c>
      <c r="AL2167" s="2"/>
      <c r="AM2167" s="95" t="s">
        <v>2049</v>
      </c>
      <c r="AN2167" s="96">
        <v>1700</v>
      </c>
      <c r="AO2167" s="96">
        <v>1620</v>
      </c>
      <c r="AP2167" s="96">
        <v>1530</v>
      </c>
      <c r="AQ2167" s="96">
        <v>1450</v>
      </c>
      <c r="AR2167" s="96">
        <v>1360</v>
      </c>
      <c r="AS2167" s="96">
        <v>1280</v>
      </c>
      <c r="AT2167" s="96">
        <v>1190</v>
      </c>
      <c r="AU2167" s="96">
        <v>1020</v>
      </c>
      <c r="AW2167" s="95" t="s">
        <v>2049</v>
      </c>
      <c r="AX2167" s="96">
        <v>600</v>
      </c>
      <c r="AY2167" s="96">
        <v>570</v>
      </c>
      <c r="AZ2167" s="96">
        <v>540</v>
      </c>
      <c r="BA2167" s="96">
        <v>510</v>
      </c>
      <c r="BB2167" s="96">
        <v>480</v>
      </c>
      <c r="BC2167" s="96">
        <v>450</v>
      </c>
      <c r="BD2167" s="96">
        <v>420</v>
      </c>
      <c r="BE2167" s="96">
        <v>360</v>
      </c>
      <c r="BF2167" s="95" t="s">
        <v>2049</v>
      </c>
      <c r="BG2167" s="96">
        <v>700</v>
      </c>
      <c r="BH2167" s="96">
        <v>670</v>
      </c>
      <c r="BI2167" s="96">
        <v>630</v>
      </c>
      <c r="BJ2167" s="96">
        <v>600</v>
      </c>
      <c r="BK2167" s="96">
        <v>560</v>
      </c>
      <c r="BL2167" s="96">
        <v>530</v>
      </c>
      <c r="BM2167" s="96">
        <v>490</v>
      </c>
      <c r="BN2167" s="96">
        <v>420</v>
      </c>
      <c r="CH2167" s="2">
        <v>68016</v>
      </c>
      <c r="CI2167" s="2" t="s">
        <v>122</v>
      </c>
      <c r="CP2167" s="3">
        <v>65176</v>
      </c>
      <c r="CQ2167" s="3" t="s">
        <v>16660</v>
      </c>
      <c r="CR2167" s="3" t="s">
        <v>124</v>
      </c>
    </row>
    <row r="2168" spans="19:96" x14ac:dyDescent="0.25">
      <c r="S2168" s="2"/>
      <c r="T2168" s="95" t="s">
        <v>2050</v>
      </c>
      <c r="U2168" s="96">
        <v>1300</v>
      </c>
      <c r="V2168" s="96">
        <v>1240</v>
      </c>
      <c r="W2168" s="96">
        <v>1170</v>
      </c>
      <c r="X2168" s="96">
        <v>1110</v>
      </c>
      <c r="Y2168" s="96">
        <v>1040</v>
      </c>
      <c r="Z2168" s="96">
        <v>980</v>
      </c>
      <c r="AA2168" s="96">
        <v>910</v>
      </c>
      <c r="AB2168" s="96">
        <v>780</v>
      </c>
      <c r="AC2168" s="95" t="s">
        <v>2050</v>
      </c>
      <c r="AD2168" s="96">
        <v>2100</v>
      </c>
      <c r="AE2168" s="96">
        <v>2000</v>
      </c>
      <c r="AF2168" s="96">
        <v>1890</v>
      </c>
      <c r="AG2168" s="96">
        <v>1790</v>
      </c>
      <c r="AH2168" s="96">
        <v>1680</v>
      </c>
      <c r="AI2168" s="96">
        <v>1580</v>
      </c>
      <c r="AJ2168" s="96">
        <v>1470</v>
      </c>
      <c r="AK2168" s="96">
        <v>1260</v>
      </c>
      <c r="AL2168" s="2"/>
      <c r="AM2168" s="95" t="s">
        <v>2050</v>
      </c>
      <c r="AN2168" s="96">
        <v>1900</v>
      </c>
      <c r="AO2168" s="96">
        <v>1810</v>
      </c>
      <c r="AP2168" s="96">
        <v>1710</v>
      </c>
      <c r="AQ2168" s="96">
        <v>1620</v>
      </c>
      <c r="AR2168" s="96">
        <v>1520</v>
      </c>
      <c r="AS2168" s="96">
        <v>1430</v>
      </c>
      <c r="AT2168" s="96">
        <v>1330</v>
      </c>
      <c r="AU2168" s="96">
        <v>1140</v>
      </c>
      <c r="AW2168" s="95" t="s">
        <v>2050</v>
      </c>
      <c r="AX2168" s="96">
        <v>600</v>
      </c>
      <c r="AY2168" s="96">
        <v>570</v>
      </c>
      <c r="AZ2168" s="96">
        <v>540</v>
      </c>
      <c r="BA2168" s="96">
        <v>510</v>
      </c>
      <c r="BB2168" s="96">
        <v>480</v>
      </c>
      <c r="BC2168" s="96">
        <v>450</v>
      </c>
      <c r="BD2168" s="96">
        <v>420</v>
      </c>
      <c r="BE2168" s="96">
        <v>360</v>
      </c>
      <c r="BF2168" s="95" t="s">
        <v>2050</v>
      </c>
      <c r="BG2168" s="96">
        <v>800</v>
      </c>
      <c r="BH2168" s="96">
        <v>760</v>
      </c>
      <c r="BI2168" s="96">
        <v>720</v>
      </c>
      <c r="BJ2168" s="96">
        <v>680</v>
      </c>
      <c r="BK2168" s="96">
        <v>640</v>
      </c>
      <c r="BL2168" s="96">
        <v>600</v>
      </c>
      <c r="BM2168" s="96">
        <v>560</v>
      </c>
      <c r="BN2168" s="96">
        <v>480</v>
      </c>
      <c r="CH2168" s="2">
        <v>68017</v>
      </c>
      <c r="CI2168" s="2" t="s">
        <v>126</v>
      </c>
      <c r="CP2168" s="3">
        <v>65177</v>
      </c>
      <c r="CQ2168" s="3" t="s">
        <v>16662</v>
      </c>
      <c r="CR2168" s="3" t="s">
        <v>126</v>
      </c>
    </row>
    <row r="2169" spans="19:96" x14ac:dyDescent="0.25">
      <c r="S2169" s="2"/>
      <c r="T2169" s="95" t="s">
        <v>2051</v>
      </c>
      <c r="U2169" s="96">
        <v>1900</v>
      </c>
      <c r="V2169" s="96">
        <v>1810</v>
      </c>
      <c r="W2169" s="96">
        <v>1710</v>
      </c>
      <c r="X2169" s="96">
        <v>1620</v>
      </c>
      <c r="Y2169" s="96">
        <v>1520</v>
      </c>
      <c r="Z2169" s="96">
        <v>1430</v>
      </c>
      <c r="AA2169" s="96">
        <v>1330</v>
      </c>
      <c r="AB2169" s="96">
        <v>1140</v>
      </c>
      <c r="AC2169" s="95" t="s">
        <v>2051</v>
      </c>
      <c r="AD2169" s="96">
        <v>3000</v>
      </c>
      <c r="AE2169" s="96">
        <v>2850</v>
      </c>
      <c r="AF2169" s="96">
        <v>2700</v>
      </c>
      <c r="AG2169" s="96">
        <v>2550</v>
      </c>
      <c r="AH2169" s="96">
        <v>2400</v>
      </c>
      <c r="AI2169" s="96">
        <v>2250</v>
      </c>
      <c r="AJ2169" s="96">
        <v>2100</v>
      </c>
      <c r="AK2169" s="96">
        <v>1800</v>
      </c>
      <c r="AL2169" s="2"/>
      <c r="AM2169" s="95" t="s">
        <v>2051</v>
      </c>
      <c r="AN2169" s="96">
        <v>2800</v>
      </c>
      <c r="AO2169" s="96">
        <v>2660</v>
      </c>
      <c r="AP2169" s="96">
        <v>2520</v>
      </c>
      <c r="AQ2169" s="96">
        <v>2380</v>
      </c>
      <c r="AR2169" s="96">
        <v>2240</v>
      </c>
      <c r="AS2169" s="96">
        <v>2100</v>
      </c>
      <c r="AT2169" s="96">
        <v>1960</v>
      </c>
      <c r="AU2169" s="96">
        <v>1680</v>
      </c>
      <c r="AW2169" s="95" t="s">
        <v>2051</v>
      </c>
      <c r="AX2169" s="96">
        <v>900</v>
      </c>
      <c r="AY2169" s="96">
        <v>860</v>
      </c>
      <c r="AZ2169" s="96">
        <v>810</v>
      </c>
      <c r="BA2169" s="96">
        <v>770</v>
      </c>
      <c r="BB2169" s="96">
        <v>720</v>
      </c>
      <c r="BC2169" s="96">
        <v>680</v>
      </c>
      <c r="BD2169" s="96">
        <v>630</v>
      </c>
      <c r="BE2169" s="96">
        <v>540</v>
      </c>
      <c r="BF2169" s="95" t="s">
        <v>2051</v>
      </c>
      <c r="BG2169" s="96">
        <v>1200</v>
      </c>
      <c r="BH2169" s="96">
        <v>1140</v>
      </c>
      <c r="BI2169" s="96">
        <v>1080</v>
      </c>
      <c r="BJ2169" s="96">
        <v>1020</v>
      </c>
      <c r="BK2169" s="96">
        <v>960</v>
      </c>
      <c r="BL2169" s="96">
        <v>900</v>
      </c>
      <c r="BM2169" s="96">
        <v>840</v>
      </c>
      <c r="BN2169" s="96">
        <v>720</v>
      </c>
      <c r="CH2169" s="2">
        <v>68018</v>
      </c>
      <c r="CI2169" s="2" t="s">
        <v>126</v>
      </c>
      <c r="CP2169" s="3">
        <v>65178</v>
      </c>
      <c r="CQ2169" s="3" t="s">
        <v>16659</v>
      </c>
      <c r="CR2169" s="3" t="s">
        <v>126</v>
      </c>
    </row>
    <row r="2170" spans="19:96" x14ac:dyDescent="0.25">
      <c r="S2170" s="2"/>
      <c r="T2170" s="95" t="s">
        <v>2052</v>
      </c>
      <c r="U2170" s="96">
        <v>800</v>
      </c>
      <c r="V2170" s="96">
        <v>760</v>
      </c>
      <c r="W2170" s="96">
        <v>720</v>
      </c>
      <c r="X2170" s="96">
        <v>680</v>
      </c>
      <c r="Y2170" s="96">
        <v>640</v>
      </c>
      <c r="Z2170" s="96">
        <v>600</v>
      </c>
      <c r="AA2170" s="96">
        <v>560</v>
      </c>
      <c r="AB2170" s="96">
        <v>480</v>
      </c>
      <c r="AC2170" s="95" t="s">
        <v>2052</v>
      </c>
      <c r="AD2170" s="96">
        <v>1300</v>
      </c>
      <c r="AE2170" s="96">
        <v>1240</v>
      </c>
      <c r="AF2170" s="96">
        <v>1170</v>
      </c>
      <c r="AG2170" s="96">
        <v>1110</v>
      </c>
      <c r="AH2170" s="96">
        <v>1040</v>
      </c>
      <c r="AI2170" s="96">
        <v>980</v>
      </c>
      <c r="AJ2170" s="96">
        <v>910</v>
      </c>
      <c r="AK2170" s="96">
        <v>780</v>
      </c>
      <c r="AL2170" s="2"/>
      <c r="AM2170" s="95" t="s">
        <v>2052</v>
      </c>
      <c r="AN2170" s="96">
        <v>1200</v>
      </c>
      <c r="AO2170" s="96">
        <v>1140</v>
      </c>
      <c r="AP2170" s="96">
        <v>1080</v>
      </c>
      <c r="AQ2170" s="96">
        <v>1020</v>
      </c>
      <c r="AR2170" s="96">
        <v>960</v>
      </c>
      <c r="AS2170" s="96">
        <v>900</v>
      </c>
      <c r="AT2170" s="96">
        <v>840</v>
      </c>
      <c r="AU2170" s="96">
        <v>720</v>
      </c>
      <c r="AW2170" s="95" t="s">
        <v>2052</v>
      </c>
      <c r="AX2170" s="96">
        <v>400</v>
      </c>
      <c r="AY2170" s="96">
        <v>380</v>
      </c>
      <c r="AZ2170" s="96">
        <v>360</v>
      </c>
      <c r="BA2170" s="96">
        <v>340</v>
      </c>
      <c r="BB2170" s="96">
        <v>320</v>
      </c>
      <c r="BC2170" s="96">
        <v>300</v>
      </c>
      <c r="BD2170" s="96">
        <v>280</v>
      </c>
      <c r="BE2170" s="96">
        <v>240</v>
      </c>
      <c r="BF2170" s="95" t="s">
        <v>2052</v>
      </c>
      <c r="BG2170" s="96">
        <v>500</v>
      </c>
      <c r="BH2170" s="96">
        <v>480</v>
      </c>
      <c r="BI2170" s="96">
        <v>450</v>
      </c>
      <c r="BJ2170" s="96">
        <v>430</v>
      </c>
      <c r="BK2170" s="96">
        <v>400</v>
      </c>
      <c r="BL2170" s="96">
        <v>380</v>
      </c>
      <c r="BM2170" s="96">
        <v>350</v>
      </c>
      <c r="BN2170" s="96">
        <v>300</v>
      </c>
      <c r="CH2170" s="2">
        <v>68027</v>
      </c>
      <c r="CI2170" s="2" t="s">
        <v>122</v>
      </c>
      <c r="CP2170" s="3">
        <v>65179</v>
      </c>
      <c r="CQ2170" s="3" t="s">
        <v>29408</v>
      </c>
      <c r="CR2170" s="3" t="s">
        <v>126</v>
      </c>
    </row>
    <row r="2171" spans="19:96" x14ac:dyDescent="0.25">
      <c r="S2171" s="2"/>
      <c r="T2171" s="95" t="s">
        <v>2053</v>
      </c>
      <c r="U2171" s="96">
        <v>800</v>
      </c>
      <c r="V2171" s="96">
        <v>760</v>
      </c>
      <c r="W2171" s="96">
        <v>720</v>
      </c>
      <c r="X2171" s="96">
        <v>680</v>
      </c>
      <c r="Y2171" s="96">
        <v>640</v>
      </c>
      <c r="Z2171" s="96">
        <v>600</v>
      </c>
      <c r="AA2171" s="96">
        <v>560</v>
      </c>
      <c r="AB2171" s="96">
        <v>480</v>
      </c>
      <c r="AC2171" s="95" t="s">
        <v>2053</v>
      </c>
      <c r="AD2171" s="96">
        <v>1300</v>
      </c>
      <c r="AE2171" s="96">
        <v>1240</v>
      </c>
      <c r="AF2171" s="96">
        <v>1170</v>
      </c>
      <c r="AG2171" s="96">
        <v>1110</v>
      </c>
      <c r="AH2171" s="96">
        <v>1040</v>
      </c>
      <c r="AI2171" s="96">
        <v>980</v>
      </c>
      <c r="AJ2171" s="96">
        <v>910</v>
      </c>
      <c r="AK2171" s="96">
        <v>780</v>
      </c>
      <c r="AL2171" s="2"/>
      <c r="AM2171" s="95" t="s">
        <v>2053</v>
      </c>
      <c r="AN2171" s="96">
        <v>1300</v>
      </c>
      <c r="AO2171" s="96">
        <v>1240</v>
      </c>
      <c r="AP2171" s="96">
        <v>1170</v>
      </c>
      <c r="AQ2171" s="96">
        <v>1110</v>
      </c>
      <c r="AR2171" s="96">
        <v>1040</v>
      </c>
      <c r="AS2171" s="96">
        <v>980</v>
      </c>
      <c r="AT2171" s="96">
        <v>910</v>
      </c>
      <c r="AU2171" s="96">
        <v>780</v>
      </c>
      <c r="AW2171" s="95" t="s">
        <v>2053</v>
      </c>
      <c r="AX2171" s="96">
        <v>400</v>
      </c>
      <c r="AY2171" s="96">
        <v>380</v>
      </c>
      <c r="AZ2171" s="96">
        <v>360</v>
      </c>
      <c r="BA2171" s="96">
        <v>340</v>
      </c>
      <c r="BB2171" s="96">
        <v>320</v>
      </c>
      <c r="BC2171" s="96">
        <v>300</v>
      </c>
      <c r="BD2171" s="96">
        <v>280</v>
      </c>
      <c r="BE2171" s="96">
        <v>240</v>
      </c>
      <c r="BF2171" s="95" t="s">
        <v>2053</v>
      </c>
      <c r="BG2171" s="96">
        <v>600</v>
      </c>
      <c r="BH2171" s="96">
        <v>570</v>
      </c>
      <c r="BI2171" s="96">
        <v>540</v>
      </c>
      <c r="BJ2171" s="96">
        <v>510</v>
      </c>
      <c r="BK2171" s="96">
        <v>480</v>
      </c>
      <c r="BL2171" s="96">
        <v>450</v>
      </c>
      <c r="BM2171" s="96">
        <v>420</v>
      </c>
      <c r="BN2171" s="96">
        <v>360</v>
      </c>
      <c r="CH2171" s="2">
        <v>68028</v>
      </c>
      <c r="CI2171" s="2" t="s">
        <v>124</v>
      </c>
      <c r="CP2171" s="3">
        <v>65180</v>
      </c>
      <c r="CQ2171" s="3" t="s">
        <v>29409</v>
      </c>
      <c r="CR2171" s="3" t="s">
        <v>126</v>
      </c>
    </row>
    <row r="2172" spans="19:96" x14ac:dyDescent="0.25">
      <c r="S2172" s="2"/>
      <c r="T2172" s="95" t="s">
        <v>2054</v>
      </c>
      <c r="U2172" s="96">
        <v>900</v>
      </c>
      <c r="V2172" s="96">
        <v>860</v>
      </c>
      <c r="W2172" s="96">
        <v>810</v>
      </c>
      <c r="X2172" s="96">
        <v>770</v>
      </c>
      <c r="Y2172" s="96">
        <v>720</v>
      </c>
      <c r="Z2172" s="96">
        <v>680</v>
      </c>
      <c r="AA2172" s="96">
        <v>630</v>
      </c>
      <c r="AB2172" s="96">
        <v>540</v>
      </c>
      <c r="AC2172" s="95" t="s">
        <v>2054</v>
      </c>
      <c r="AD2172" s="96">
        <v>1400</v>
      </c>
      <c r="AE2172" s="96">
        <v>1330</v>
      </c>
      <c r="AF2172" s="96">
        <v>1260</v>
      </c>
      <c r="AG2172" s="96">
        <v>1190</v>
      </c>
      <c r="AH2172" s="96">
        <v>1120</v>
      </c>
      <c r="AI2172" s="96">
        <v>1050</v>
      </c>
      <c r="AJ2172" s="96">
        <v>980</v>
      </c>
      <c r="AK2172" s="96">
        <v>840</v>
      </c>
      <c r="AL2172" s="2"/>
      <c r="AM2172" s="95" t="s">
        <v>2054</v>
      </c>
      <c r="AN2172" s="96">
        <v>1400</v>
      </c>
      <c r="AO2172" s="96">
        <v>1330</v>
      </c>
      <c r="AP2172" s="96">
        <v>1260</v>
      </c>
      <c r="AQ2172" s="96">
        <v>1190</v>
      </c>
      <c r="AR2172" s="96">
        <v>1120</v>
      </c>
      <c r="AS2172" s="96">
        <v>1050</v>
      </c>
      <c r="AT2172" s="96">
        <v>980</v>
      </c>
      <c r="AU2172" s="96">
        <v>840</v>
      </c>
      <c r="AW2172" s="95" t="s">
        <v>2054</v>
      </c>
      <c r="AX2172" s="96">
        <v>500</v>
      </c>
      <c r="AY2172" s="96">
        <v>480</v>
      </c>
      <c r="AZ2172" s="96">
        <v>450</v>
      </c>
      <c r="BA2172" s="96">
        <v>430</v>
      </c>
      <c r="BB2172" s="96">
        <v>400</v>
      </c>
      <c r="BC2172" s="96">
        <v>380</v>
      </c>
      <c r="BD2172" s="96">
        <v>350</v>
      </c>
      <c r="BE2172" s="96">
        <v>300</v>
      </c>
      <c r="BF2172" s="95" t="s">
        <v>2054</v>
      </c>
      <c r="BG2172" s="96">
        <v>600</v>
      </c>
      <c r="BH2172" s="96">
        <v>570</v>
      </c>
      <c r="BI2172" s="96">
        <v>540</v>
      </c>
      <c r="BJ2172" s="96">
        <v>510</v>
      </c>
      <c r="BK2172" s="96">
        <v>480</v>
      </c>
      <c r="BL2172" s="96">
        <v>450</v>
      </c>
      <c r="BM2172" s="96">
        <v>420</v>
      </c>
      <c r="BN2172" s="96">
        <v>360</v>
      </c>
      <c r="CH2172" s="2">
        <v>68036</v>
      </c>
      <c r="CI2172" s="2" t="s">
        <v>124</v>
      </c>
      <c r="CP2172" s="3">
        <v>65181</v>
      </c>
      <c r="CQ2172" s="3" t="s">
        <v>29410</v>
      </c>
      <c r="CR2172" s="3" t="s">
        <v>126</v>
      </c>
    </row>
    <row r="2173" spans="19:96" x14ac:dyDescent="0.25">
      <c r="S2173" s="2"/>
      <c r="T2173" s="95" t="s">
        <v>30932</v>
      </c>
      <c r="U2173" s="96">
        <v>1100</v>
      </c>
      <c r="V2173" s="96">
        <v>1050</v>
      </c>
      <c r="W2173" s="96">
        <v>990</v>
      </c>
      <c r="X2173" s="96">
        <v>940</v>
      </c>
      <c r="Y2173" s="96">
        <v>880</v>
      </c>
      <c r="Z2173" s="96">
        <v>830</v>
      </c>
      <c r="AA2173" s="96">
        <v>770</v>
      </c>
      <c r="AB2173" s="96">
        <v>660</v>
      </c>
      <c r="AC2173" s="95" t="s">
        <v>30932</v>
      </c>
      <c r="AD2173" s="96">
        <v>1800</v>
      </c>
      <c r="AE2173" s="96">
        <v>1710</v>
      </c>
      <c r="AF2173" s="96">
        <v>1620</v>
      </c>
      <c r="AG2173" s="96">
        <v>1530</v>
      </c>
      <c r="AH2173" s="96">
        <v>1440</v>
      </c>
      <c r="AI2173" s="96">
        <v>1350</v>
      </c>
      <c r="AJ2173" s="96">
        <v>1260</v>
      </c>
      <c r="AK2173" s="96">
        <v>1080</v>
      </c>
      <c r="AL2173" s="2"/>
      <c r="AM2173" s="95" t="s">
        <v>30932</v>
      </c>
      <c r="AN2173" s="96">
        <v>1600</v>
      </c>
      <c r="AO2173" s="96">
        <v>1520</v>
      </c>
      <c r="AP2173" s="96">
        <v>1440</v>
      </c>
      <c r="AQ2173" s="96">
        <v>1360</v>
      </c>
      <c r="AR2173" s="96">
        <v>1280</v>
      </c>
      <c r="AS2173" s="96">
        <v>1200</v>
      </c>
      <c r="AT2173" s="96">
        <v>1120</v>
      </c>
      <c r="AU2173" s="96">
        <v>960</v>
      </c>
      <c r="AW2173" s="95" t="s">
        <v>30932</v>
      </c>
      <c r="AX2173" s="96">
        <v>500</v>
      </c>
      <c r="AY2173" s="96">
        <v>480</v>
      </c>
      <c r="AZ2173" s="96">
        <v>450</v>
      </c>
      <c r="BA2173" s="96">
        <v>430</v>
      </c>
      <c r="BB2173" s="96">
        <v>400</v>
      </c>
      <c r="BC2173" s="96">
        <v>380</v>
      </c>
      <c r="BD2173" s="96">
        <v>350</v>
      </c>
      <c r="BE2173" s="96">
        <v>300</v>
      </c>
      <c r="BF2173" s="95" t="s">
        <v>30932</v>
      </c>
      <c r="BG2173" s="96">
        <v>700</v>
      </c>
      <c r="BH2173" s="96">
        <v>670</v>
      </c>
      <c r="BI2173" s="96">
        <v>630</v>
      </c>
      <c r="BJ2173" s="96">
        <v>600</v>
      </c>
      <c r="BK2173" s="96">
        <v>560</v>
      </c>
      <c r="BL2173" s="96">
        <v>530</v>
      </c>
      <c r="BM2173" s="96">
        <v>490</v>
      </c>
      <c r="BN2173" s="96">
        <v>420</v>
      </c>
      <c r="CH2173" s="2">
        <v>68039</v>
      </c>
      <c r="CI2173" s="2" t="s">
        <v>124</v>
      </c>
      <c r="CP2173" s="3">
        <v>65187</v>
      </c>
      <c r="CQ2173" s="3" t="s">
        <v>15259</v>
      </c>
      <c r="CR2173" s="3" t="s">
        <v>122</v>
      </c>
    </row>
    <row r="2174" spans="19:96" x14ac:dyDescent="0.25">
      <c r="S2174" s="2"/>
      <c r="T2174" s="95" t="s">
        <v>2055</v>
      </c>
      <c r="U2174" s="96">
        <v>900</v>
      </c>
      <c r="V2174" s="96">
        <v>860</v>
      </c>
      <c r="W2174" s="96">
        <v>810</v>
      </c>
      <c r="X2174" s="96">
        <v>770</v>
      </c>
      <c r="Y2174" s="96">
        <v>720</v>
      </c>
      <c r="Z2174" s="96">
        <v>680</v>
      </c>
      <c r="AA2174" s="96">
        <v>630</v>
      </c>
      <c r="AB2174" s="96">
        <v>540</v>
      </c>
      <c r="AC2174" s="95" t="s">
        <v>2055</v>
      </c>
      <c r="AD2174" s="96">
        <v>1400</v>
      </c>
      <c r="AE2174" s="96">
        <v>1330</v>
      </c>
      <c r="AF2174" s="96">
        <v>1260</v>
      </c>
      <c r="AG2174" s="96">
        <v>1190</v>
      </c>
      <c r="AH2174" s="96">
        <v>1120</v>
      </c>
      <c r="AI2174" s="96">
        <v>1050</v>
      </c>
      <c r="AJ2174" s="96">
        <v>980</v>
      </c>
      <c r="AK2174" s="96">
        <v>840</v>
      </c>
      <c r="AL2174" s="2"/>
      <c r="AM2174" s="95" t="s">
        <v>2055</v>
      </c>
      <c r="AN2174" s="96">
        <v>1300</v>
      </c>
      <c r="AO2174" s="96">
        <v>1240</v>
      </c>
      <c r="AP2174" s="96">
        <v>1170</v>
      </c>
      <c r="AQ2174" s="96">
        <v>1110</v>
      </c>
      <c r="AR2174" s="96">
        <v>1040</v>
      </c>
      <c r="AS2174" s="96">
        <v>980</v>
      </c>
      <c r="AT2174" s="96">
        <v>910</v>
      </c>
      <c r="AU2174" s="96">
        <v>780</v>
      </c>
      <c r="AW2174" s="95" t="s">
        <v>2055</v>
      </c>
      <c r="AX2174" s="96">
        <v>400</v>
      </c>
      <c r="AY2174" s="96">
        <v>380</v>
      </c>
      <c r="AZ2174" s="96">
        <v>360</v>
      </c>
      <c r="BA2174" s="96">
        <v>340</v>
      </c>
      <c r="BB2174" s="96">
        <v>320</v>
      </c>
      <c r="BC2174" s="96">
        <v>300</v>
      </c>
      <c r="BD2174" s="96">
        <v>280</v>
      </c>
      <c r="BE2174" s="96">
        <v>240</v>
      </c>
      <c r="BF2174" s="95" t="s">
        <v>2055</v>
      </c>
      <c r="BG2174" s="96">
        <v>600</v>
      </c>
      <c r="BH2174" s="96">
        <v>570</v>
      </c>
      <c r="BI2174" s="96">
        <v>540</v>
      </c>
      <c r="BJ2174" s="96">
        <v>510</v>
      </c>
      <c r="BK2174" s="96">
        <v>480</v>
      </c>
      <c r="BL2174" s="96">
        <v>450</v>
      </c>
      <c r="BM2174" s="96">
        <v>420</v>
      </c>
      <c r="BN2174" s="96">
        <v>360</v>
      </c>
      <c r="CH2174" s="2">
        <v>68040</v>
      </c>
      <c r="CI2174" s="2" t="s">
        <v>126</v>
      </c>
      <c r="CP2174" s="3">
        <v>65188</v>
      </c>
      <c r="CQ2174" s="3" t="s">
        <v>34636</v>
      </c>
      <c r="CR2174" s="3" t="s">
        <v>124</v>
      </c>
    </row>
    <row r="2175" spans="19:96" x14ac:dyDescent="0.25">
      <c r="S2175" s="2"/>
      <c r="T2175" s="95" t="s">
        <v>2056</v>
      </c>
      <c r="U2175" s="96">
        <v>900</v>
      </c>
      <c r="V2175" s="96">
        <v>860</v>
      </c>
      <c r="W2175" s="96">
        <v>810</v>
      </c>
      <c r="X2175" s="96">
        <v>770</v>
      </c>
      <c r="Y2175" s="96">
        <v>720</v>
      </c>
      <c r="Z2175" s="96">
        <v>680</v>
      </c>
      <c r="AA2175" s="96">
        <v>630</v>
      </c>
      <c r="AB2175" s="96">
        <v>540</v>
      </c>
      <c r="AC2175" s="95" t="s">
        <v>2056</v>
      </c>
      <c r="AD2175" s="96">
        <v>1400</v>
      </c>
      <c r="AE2175" s="96">
        <v>1330</v>
      </c>
      <c r="AF2175" s="96">
        <v>1260</v>
      </c>
      <c r="AG2175" s="96">
        <v>1190</v>
      </c>
      <c r="AH2175" s="96">
        <v>1120</v>
      </c>
      <c r="AI2175" s="96">
        <v>1050</v>
      </c>
      <c r="AJ2175" s="96">
        <v>980</v>
      </c>
      <c r="AK2175" s="96">
        <v>840</v>
      </c>
      <c r="AL2175" s="2"/>
      <c r="AM2175" s="95" t="s">
        <v>2056</v>
      </c>
      <c r="AN2175" s="96">
        <v>1400</v>
      </c>
      <c r="AO2175" s="96">
        <v>1330</v>
      </c>
      <c r="AP2175" s="96">
        <v>1260</v>
      </c>
      <c r="AQ2175" s="96">
        <v>1190</v>
      </c>
      <c r="AR2175" s="96">
        <v>1120</v>
      </c>
      <c r="AS2175" s="96">
        <v>1050</v>
      </c>
      <c r="AT2175" s="96">
        <v>980</v>
      </c>
      <c r="AU2175" s="96">
        <v>840</v>
      </c>
      <c r="AW2175" s="95" t="s">
        <v>2056</v>
      </c>
      <c r="AX2175" s="96">
        <v>500</v>
      </c>
      <c r="AY2175" s="96">
        <v>480</v>
      </c>
      <c r="AZ2175" s="96">
        <v>450</v>
      </c>
      <c r="BA2175" s="96">
        <v>430</v>
      </c>
      <c r="BB2175" s="96">
        <v>400</v>
      </c>
      <c r="BC2175" s="96">
        <v>380</v>
      </c>
      <c r="BD2175" s="96">
        <v>350</v>
      </c>
      <c r="BE2175" s="96">
        <v>300</v>
      </c>
      <c r="BF2175" s="95" t="s">
        <v>2056</v>
      </c>
      <c r="BG2175" s="96">
        <v>600</v>
      </c>
      <c r="BH2175" s="96">
        <v>570</v>
      </c>
      <c r="BI2175" s="96">
        <v>540</v>
      </c>
      <c r="BJ2175" s="96">
        <v>510</v>
      </c>
      <c r="BK2175" s="96">
        <v>480</v>
      </c>
      <c r="BL2175" s="96">
        <v>450</v>
      </c>
      <c r="BM2175" s="96">
        <v>420</v>
      </c>
      <c r="BN2175" s="96">
        <v>360</v>
      </c>
      <c r="CH2175" s="2">
        <v>68041</v>
      </c>
      <c r="CI2175" s="2" t="s">
        <v>126</v>
      </c>
      <c r="CP2175" s="3">
        <v>65189</v>
      </c>
      <c r="CQ2175" s="3" t="s">
        <v>34637</v>
      </c>
      <c r="CR2175" s="3" t="s">
        <v>124</v>
      </c>
    </row>
    <row r="2176" spans="19:96" x14ac:dyDescent="0.25">
      <c r="S2176" s="2"/>
      <c r="T2176" s="95" t="s">
        <v>2057</v>
      </c>
      <c r="U2176" s="96">
        <v>700</v>
      </c>
      <c r="V2176" s="96">
        <v>670</v>
      </c>
      <c r="W2176" s="96">
        <v>630</v>
      </c>
      <c r="X2176" s="96">
        <v>600</v>
      </c>
      <c r="Y2176" s="96">
        <v>560</v>
      </c>
      <c r="Z2176" s="96">
        <v>530</v>
      </c>
      <c r="AA2176" s="96">
        <v>490</v>
      </c>
      <c r="AB2176" s="96">
        <v>420</v>
      </c>
      <c r="AC2176" s="95" t="s">
        <v>2057</v>
      </c>
      <c r="AD2176" s="96">
        <v>1100</v>
      </c>
      <c r="AE2176" s="96">
        <v>1050</v>
      </c>
      <c r="AF2176" s="96">
        <v>990</v>
      </c>
      <c r="AG2176" s="96">
        <v>940</v>
      </c>
      <c r="AH2176" s="96">
        <v>880</v>
      </c>
      <c r="AI2176" s="96">
        <v>830</v>
      </c>
      <c r="AJ2176" s="96">
        <v>770</v>
      </c>
      <c r="AK2176" s="96">
        <v>660</v>
      </c>
      <c r="AL2176" s="2"/>
      <c r="AM2176" s="95" t="s">
        <v>2057</v>
      </c>
      <c r="AN2176" s="96">
        <v>1000</v>
      </c>
      <c r="AO2176" s="96">
        <v>950</v>
      </c>
      <c r="AP2176" s="96">
        <v>900</v>
      </c>
      <c r="AQ2176" s="96">
        <v>850</v>
      </c>
      <c r="AR2176" s="96">
        <v>800</v>
      </c>
      <c r="AS2176" s="96">
        <v>750</v>
      </c>
      <c r="AT2176" s="96">
        <v>700</v>
      </c>
      <c r="AU2176" s="96">
        <v>600</v>
      </c>
      <c r="AW2176" s="95" t="s">
        <v>2057</v>
      </c>
      <c r="AX2176" s="96">
        <v>300</v>
      </c>
      <c r="AY2176" s="96">
        <v>290</v>
      </c>
      <c r="AZ2176" s="96">
        <v>270</v>
      </c>
      <c r="BA2176" s="96">
        <v>260</v>
      </c>
      <c r="BB2176" s="96">
        <v>240</v>
      </c>
      <c r="BC2176" s="96">
        <v>230</v>
      </c>
      <c r="BD2176" s="96">
        <v>210</v>
      </c>
      <c r="BE2176" s="96">
        <v>180</v>
      </c>
      <c r="BF2176" s="95" t="s">
        <v>2057</v>
      </c>
      <c r="BG2176" s="96">
        <v>400</v>
      </c>
      <c r="BH2176" s="96">
        <v>380</v>
      </c>
      <c r="BI2176" s="96">
        <v>360</v>
      </c>
      <c r="BJ2176" s="96">
        <v>340</v>
      </c>
      <c r="BK2176" s="96">
        <v>320</v>
      </c>
      <c r="BL2176" s="96">
        <v>300</v>
      </c>
      <c r="BM2176" s="96">
        <v>280</v>
      </c>
      <c r="BN2176" s="96">
        <v>240</v>
      </c>
      <c r="CH2176" s="2">
        <v>68042</v>
      </c>
      <c r="CI2176" s="2" t="s">
        <v>126</v>
      </c>
      <c r="CP2176" s="3">
        <v>65190</v>
      </c>
      <c r="CQ2176" s="3" t="s">
        <v>17591</v>
      </c>
      <c r="CR2176" s="3" t="s">
        <v>124</v>
      </c>
    </row>
    <row r="2177" spans="19:96" x14ac:dyDescent="0.25">
      <c r="S2177" s="2"/>
      <c r="T2177" s="95" t="s">
        <v>22233</v>
      </c>
      <c r="U2177" s="96">
        <v>2900</v>
      </c>
      <c r="V2177" s="96">
        <v>2760</v>
      </c>
      <c r="W2177" s="96">
        <v>2610</v>
      </c>
      <c r="X2177" s="96">
        <v>2470</v>
      </c>
      <c r="Y2177" s="96">
        <v>2320</v>
      </c>
      <c r="Z2177" s="96">
        <v>2180</v>
      </c>
      <c r="AA2177" s="96">
        <v>2030</v>
      </c>
      <c r="AB2177" s="96">
        <v>1740</v>
      </c>
      <c r="AC2177" s="95" t="s">
        <v>22233</v>
      </c>
      <c r="AD2177" s="96">
        <v>4600</v>
      </c>
      <c r="AE2177" s="96">
        <v>4370</v>
      </c>
      <c r="AF2177" s="96">
        <v>4140</v>
      </c>
      <c r="AG2177" s="96">
        <v>3910</v>
      </c>
      <c r="AH2177" s="96">
        <v>3680</v>
      </c>
      <c r="AI2177" s="96">
        <v>3450</v>
      </c>
      <c r="AJ2177" s="96">
        <v>3220</v>
      </c>
      <c r="AK2177" s="96">
        <v>2760</v>
      </c>
      <c r="AL2177" s="2"/>
      <c r="AM2177" s="95" t="s">
        <v>22233</v>
      </c>
      <c r="AN2177" s="96">
        <v>4300</v>
      </c>
      <c r="AO2177" s="96">
        <v>4090</v>
      </c>
      <c r="AP2177" s="96">
        <v>3870</v>
      </c>
      <c r="AQ2177" s="96">
        <v>3660</v>
      </c>
      <c r="AR2177" s="96">
        <v>3440</v>
      </c>
      <c r="AS2177" s="96">
        <v>3230</v>
      </c>
      <c r="AT2177" s="96">
        <v>3010</v>
      </c>
      <c r="AU2177" s="96">
        <v>2580</v>
      </c>
      <c r="AW2177" s="95" t="s">
        <v>22233</v>
      </c>
      <c r="AX2177" s="96">
        <v>1400</v>
      </c>
      <c r="AY2177" s="96">
        <v>1330</v>
      </c>
      <c r="AZ2177" s="96">
        <v>1260</v>
      </c>
      <c r="BA2177" s="96">
        <v>1190</v>
      </c>
      <c r="BB2177" s="96">
        <v>1120</v>
      </c>
      <c r="BC2177" s="96">
        <v>1050</v>
      </c>
      <c r="BD2177" s="96">
        <v>980</v>
      </c>
      <c r="BE2177" s="96">
        <v>840</v>
      </c>
      <c r="BF2177" s="95" t="s">
        <v>22233</v>
      </c>
      <c r="BG2177" s="96">
        <v>1900</v>
      </c>
      <c r="BH2177" s="96">
        <v>1810</v>
      </c>
      <c r="BI2177" s="96">
        <v>1710</v>
      </c>
      <c r="BJ2177" s="96">
        <v>1620</v>
      </c>
      <c r="BK2177" s="96">
        <v>1520</v>
      </c>
      <c r="BL2177" s="96">
        <v>1430</v>
      </c>
      <c r="BM2177" s="96">
        <v>1330</v>
      </c>
      <c r="BN2177" s="96">
        <v>1140</v>
      </c>
      <c r="CH2177" s="2">
        <v>68043</v>
      </c>
      <c r="CI2177" s="2" t="s">
        <v>124</v>
      </c>
      <c r="CP2177" s="3">
        <v>65191</v>
      </c>
      <c r="CQ2177" s="3" t="s">
        <v>34638</v>
      </c>
      <c r="CR2177" s="3" t="s">
        <v>126</v>
      </c>
    </row>
    <row r="2178" spans="19:96" x14ac:dyDescent="0.25">
      <c r="S2178" s="2"/>
      <c r="T2178" s="95" t="s">
        <v>30933</v>
      </c>
      <c r="U2178" s="96">
        <v>700</v>
      </c>
      <c r="V2178" s="96">
        <v>670</v>
      </c>
      <c r="W2178" s="96">
        <v>630</v>
      </c>
      <c r="X2178" s="96">
        <v>600</v>
      </c>
      <c r="Y2178" s="96">
        <v>560</v>
      </c>
      <c r="Z2178" s="96">
        <v>530</v>
      </c>
      <c r="AA2178" s="96">
        <v>490</v>
      </c>
      <c r="AB2178" s="96">
        <v>420</v>
      </c>
      <c r="AC2178" s="95" t="s">
        <v>30933</v>
      </c>
      <c r="AD2178" s="96">
        <v>1100</v>
      </c>
      <c r="AE2178" s="96">
        <v>1050</v>
      </c>
      <c r="AF2178" s="96">
        <v>990</v>
      </c>
      <c r="AG2178" s="96">
        <v>940</v>
      </c>
      <c r="AH2178" s="96">
        <v>880</v>
      </c>
      <c r="AI2178" s="96">
        <v>830</v>
      </c>
      <c r="AJ2178" s="96">
        <v>770</v>
      </c>
      <c r="AK2178" s="96">
        <v>660</v>
      </c>
      <c r="AL2178" s="2"/>
      <c r="AM2178" s="95" t="s">
        <v>30933</v>
      </c>
      <c r="AN2178" s="96">
        <v>1100</v>
      </c>
      <c r="AO2178" s="96">
        <v>1050</v>
      </c>
      <c r="AP2178" s="96">
        <v>990</v>
      </c>
      <c r="AQ2178" s="96">
        <v>940</v>
      </c>
      <c r="AR2178" s="96">
        <v>880</v>
      </c>
      <c r="AS2178" s="96">
        <v>830</v>
      </c>
      <c r="AT2178" s="96">
        <v>770</v>
      </c>
      <c r="AU2178" s="96">
        <v>660</v>
      </c>
      <c r="AW2178" s="95" t="s">
        <v>30933</v>
      </c>
      <c r="AX2178" s="96">
        <v>400</v>
      </c>
      <c r="AY2178" s="96">
        <v>380</v>
      </c>
      <c r="AZ2178" s="96">
        <v>360</v>
      </c>
      <c r="BA2178" s="96">
        <v>340</v>
      </c>
      <c r="BB2178" s="96">
        <v>320</v>
      </c>
      <c r="BC2178" s="96">
        <v>300</v>
      </c>
      <c r="BD2178" s="96">
        <v>280</v>
      </c>
      <c r="BE2178" s="96">
        <v>240</v>
      </c>
      <c r="BF2178" s="95" t="s">
        <v>30933</v>
      </c>
      <c r="BG2178" s="96">
        <v>500</v>
      </c>
      <c r="BH2178" s="96">
        <v>480</v>
      </c>
      <c r="BI2178" s="96">
        <v>450</v>
      </c>
      <c r="BJ2178" s="96">
        <v>430</v>
      </c>
      <c r="BK2178" s="96">
        <v>400</v>
      </c>
      <c r="BL2178" s="96">
        <v>380</v>
      </c>
      <c r="BM2178" s="96">
        <v>350</v>
      </c>
      <c r="BN2178" s="96">
        <v>300</v>
      </c>
      <c r="CH2178" s="2">
        <v>68044</v>
      </c>
      <c r="CI2178" s="2" t="s">
        <v>126</v>
      </c>
      <c r="CP2178" s="3">
        <v>65192</v>
      </c>
      <c r="CQ2178" s="3" t="s">
        <v>34639</v>
      </c>
      <c r="CR2178" s="3" t="s">
        <v>126</v>
      </c>
    </row>
    <row r="2179" spans="19:96" x14ac:dyDescent="0.25">
      <c r="S2179" s="2"/>
      <c r="T2179" s="95" t="s">
        <v>2058</v>
      </c>
      <c r="U2179" s="96">
        <v>800</v>
      </c>
      <c r="V2179" s="96">
        <v>760</v>
      </c>
      <c r="W2179" s="96">
        <v>720</v>
      </c>
      <c r="X2179" s="96">
        <v>680</v>
      </c>
      <c r="Y2179" s="96">
        <v>640</v>
      </c>
      <c r="Z2179" s="96">
        <v>600</v>
      </c>
      <c r="AA2179" s="96">
        <v>560</v>
      </c>
      <c r="AB2179" s="96">
        <v>480</v>
      </c>
      <c r="AC2179" s="95" t="s">
        <v>2058</v>
      </c>
      <c r="AD2179" s="96">
        <v>1300</v>
      </c>
      <c r="AE2179" s="96">
        <v>1240</v>
      </c>
      <c r="AF2179" s="96">
        <v>1170</v>
      </c>
      <c r="AG2179" s="96">
        <v>1110</v>
      </c>
      <c r="AH2179" s="96">
        <v>1040</v>
      </c>
      <c r="AI2179" s="96">
        <v>980</v>
      </c>
      <c r="AJ2179" s="96">
        <v>910</v>
      </c>
      <c r="AK2179" s="96">
        <v>780</v>
      </c>
      <c r="AL2179" s="2"/>
      <c r="AM2179" s="95" t="s">
        <v>2058</v>
      </c>
      <c r="AN2179" s="96">
        <v>1200</v>
      </c>
      <c r="AO2179" s="96">
        <v>1140</v>
      </c>
      <c r="AP2179" s="96">
        <v>1080</v>
      </c>
      <c r="AQ2179" s="96">
        <v>1020</v>
      </c>
      <c r="AR2179" s="96">
        <v>960</v>
      </c>
      <c r="AS2179" s="96">
        <v>900</v>
      </c>
      <c r="AT2179" s="96">
        <v>840</v>
      </c>
      <c r="AU2179" s="96">
        <v>720</v>
      </c>
      <c r="AW2179" s="95" t="s">
        <v>2058</v>
      </c>
      <c r="AX2179" s="96">
        <v>400</v>
      </c>
      <c r="AY2179" s="96">
        <v>380</v>
      </c>
      <c r="AZ2179" s="96">
        <v>360</v>
      </c>
      <c r="BA2179" s="96">
        <v>340</v>
      </c>
      <c r="BB2179" s="96">
        <v>320</v>
      </c>
      <c r="BC2179" s="96">
        <v>300</v>
      </c>
      <c r="BD2179" s="96">
        <v>280</v>
      </c>
      <c r="BE2179" s="96">
        <v>240</v>
      </c>
      <c r="BF2179" s="95" t="s">
        <v>2058</v>
      </c>
      <c r="BG2179" s="96">
        <v>500</v>
      </c>
      <c r="BH2179" s="96">
        <v>480</v>
      </c>
      <c r="BI2179" s="96">
        <v>450</v>
      </c>
      <c r="BJ2179" s="96">
        <v>430</v>
      </c>
      <c r="BK2179" s="96">
        <v>400</v>
      </c>
      <c r="BL2179" s="96">
        <v>380</v>
      </c>
      <c r="BM2179" s="96">
        <v>350</v>
      </c>
      <c r="BN2179" s="96">
        <v>300</v>
      </c>
      <c r="CH2179" s="2">
        <v>68045</v>
      </c>
      <c r="CI2179" s="2" t="s">
        <v>126</v>
      </c>
      <c r="CP2179" s="3">
        <v>65196</v>
      </c>
      <c r="CQ2179" s="3" t="s">
        <v>14051</v>
      </c>
      <c r="CR2179" s="3" t="s">
        <v>122</v>
      </c>
    </row>
    <row r="2180" spans="19:96" x14ac:dyDescent="0.25">
      <c r="S2180" s="2"/>
      <c r="T2180" s="95" t="s">
        <v>2059</v>
      </c>
      <c r="U2180" s="96">
        <v>700</v>
      </c>
      <c r="V2180" s="96">
        <v>670</v>
      </c>
      <c r="W2180" s="96">
        <v>630</v>
      </c>
      <c r="X2180" s="96">
        <v>600</v>
      </c>
      <c r="Y2180" s="96">
        <v>560</v>
      </c>
      <c r="Z2180" s="96">
        <v>530</v>
      </c>
      <c r="AA2180" s="96">
        <v>490</v>
      </c>
      <c r="AB2180" s="96">
        <v>420</v>
      </c>
      <c r="AC2180" s="95" t="s">
        <v>2059</v>
      </c>
      <c r="AD2180" s="96">
        <v>1100</v>
      </c>
      <c r="AE2180" s="96">
        <v>1050</v>
      </c>
      <c r="AF2180" s="96">
        <v>990</v>
      </c>
      <c r="AG2180" s="96">
        <v>940</v>
      </c>
      <c r="AH2180" s="96">
        <v>880</v>
      </c>
      <c r="AI2180" s="96">
        <v>830</v>
      </c>
      <c r="AJ2180" s="96">
        <v>770</v>
      </c>
      <c r="AK2180" s="96">
        <v>660</v>
      </c>
      <c r="AL2180" s="2"/>
      <c r="AM2180" s="95" t="s">
        <v>2059</v>
      </c>
      <c r="AN2180" s="96">
        <v>1100</v>
      </c>
      <c r="AO2180" s="96">
        <v>1050</v>
      </c>
      <c r="AP2180" s="96">
        <v>990</v>
      </c>
      <c r="AQ2180" s="96">
        <v>940</v>
      </c>
      <c r="AR2180" s="96">
        <v>880</v>
      </c>
      <c r="AS2180" s="96">
        <v>830</v>
      </c>
      <c r="AT2180" s="96">
        <v>770</v>
      </c>
      <c r="AU2180" s="96">
        <v>660</v>
      </c>
      <c r="AW2180" s="95" t="s">
        <v>2059</v>
      </c>
      <c r="AX2180" s="96">
        <v>400</v>
      </c>
      <c r="AY2180" s="96">
        <v>380</v>
      </c>
      <c r="AZ2180" s="96">
        <v>360</v>
      </c>
      <c r="BA2180" s="96">
        <v>340</v>
      </c>
      <c r="BB2180" s="96">
        <v>320</v>
      </c>
      <c r="BC2180" s="96">
        <v>300</v>
      </c>
      <c r="BD2180" s="96">
        <v>280</v>
      </c>
      <c r="BE2180" s="96">
        <v>240</v>
      </c>
      <c r="BF2180" s="95" t="s">
        <v>2059</v>
      </c>
      <c r="BG2180" s="96">
        <v>500</v>
      </c>
      <c r="BH2180" s="96">
        <v>480</v>
      </c>
      <c r="BI2180" s="96">
        <v>450</v>
      </c>
      <c r="BJ2180" s="96">
        <v>430</v>
      </c>
      <c r="BK2180" s="96">
        <v>400</v>
      </c>
      <c r="BL2180" s="96">
        <v>380</v>
      </c>
      <c r="BM2180" s="96">
        <v>350</v>
      </c>
      <c r="BN2180" s="96">
        <v>300</v>
      </c>
      <c r="CH2180" s="2">
        <v>68049</v>
      </c>
      <c r="CI2180" s="2" t="s">
        <v>122</v>
      </c>
      <c r="CP2180" s="3">
        <v>65198</v>
      </c>
      <c r="CQ2180" s="3" t="s">
        <v>15261</v>
      </c>
      <c r="CR2180" s="3" t="s">
        <v>124</v>
      </c>
    </row>
    <row r="2181" spans="19:96" x14ac:dyDescent="0.25">
      <c r="S2181" s="2"/>
      <c r="T2181" s="95" t="s">
        <v>2060</v>
      </c>
      <c r="U2181" s="96">
        <v>1000</v>
      </c>
      <c r="V2181" s="96">
        <v>950</v>
      </c>
      <c r="W2181" s="96">
        <v>900</v>
      </c>
      <c r="X2181" s="96">
        <v>850</v>
      </c>
      <c r="Y2181" s="96">
        <v>800</v>
      </c>
      <c r="Z2181" s="96">
        <v>750</v>
      </c>
      <c r="AA2181" s="96">
        <v>700</v>
      </c>
      <c r="AB2181" s="96">
        <v>600</v>
      </c>
      <c r="AC2181" s="95" t="s">
        <v>2060</v>
      </c>
      <c r="AD2181" s="96">
        <v>1600</v>
      </c>
      <c r="AE2181" s="96">
        <v>1520</v>
      </c>
      <c r="AF2181" s="96">
        <v>1440</v>
      </c>
      <c r="AG2181" s="96">
        <v>1360</v>
      </c>
      <c r="AH2181" s="96">
        <v>1280</v>
      </c>
      <c r="AI2181" s="96">
        <v>1200</v>
      </c>
      <c r="AJ2181" s="96">
        <v>1120</v>
      </c>
      <c r="AK2181" s="96">
        <v>960</v>
      </c>
      <c r="AL2181" s="2"/>
      <c r="AM2181" s="95" t="s">
        <v>2060</v>
      </c>
      <c r="AN2181" s="96">
        <v>1500</v>
      </c>
      <c r="AO2181" s="96">
        <v>1430</v>
      </c>
      <c r="AP2181" s="96">
        <v>1350</v>
      </c>
      <c r="AQ2181" s="96">
        <v>1280</v>
      </c>
      <c r="AR2181" s="96">
        <v>1200</v>
      </c>
      <c r="AS2181" s="96">
        <v>1130</v>
      </c>
      <c r="AT2181" s="96">
        <v>1050</v>
      </c>
      <c r="AU2181" s="96">
        <v>900</v>
      </c>
      <c r="AW2181" s="95" t="s">
        <v>2060</v>
      </c>
      <c r="AX2181" s="96">
        <v>500</v>
      </c>
      <c r="AY2181" s="96">
        <v>480</v>
      </c>
      <c r="AZ2181" s="96">
        <v>450</v>
      </c>
      <c r="BA2181" s="96">
        <v>430</v>
      </c>
      <c r="BB2181" s="96">
        <v>400</v>
      </c>
      <c r="BC2181" s="96">
        <v>380</v>
      </c>
      <c r="BD2181" s="96">
        <v>350</v>
      </c>
      <c r="BE2181" s="96">
        <v>300</v>
      </c>
      <c r="BF2181" s="95" t="s">
        <v>2060</v>
      </c>
      <c r="BG2181" s="96">
        <v>700</v>
      </c>
      <c r="BH2181" s="96">
        <v>670</v>
      </c>
      <c r="BI2181" s="96">
        <v>630</v>
      </c>
      <c r="BJ2181" s="96">
        <v>600</v>
      </c>
      <c r="BK2181" s="96">
        <v>560</v>
      </c>
      <c r="BL2181" s="96">
        <v>530</v>
      </c>
      <c r="BM2181" s="96">
        <v>490</v>
      </c>
      <c r="BN2181" s="96">
        <v>420</v>
      </c>
      <c r="CH2181" s="2">
        <v>68050</v>
      </c>
      <c r="CI2181" s="2" t="s">
        <v>124</v>
      </c>
      <c r="CP2181" s="3">
        <v>65199</v>
      </c>
      <c r="CQ2181" s="3" t="s">
        <v>15260</v>
      </c>
      <c r="CR2181" s="3" t="s">
        <v>126</v>
      </c>
    </row>
    <row r="2182" spans="19:96" x14ac:dyDescent="0.25">
      <c r="S2182" s="2"/>
      <c r="T2182" s="95" t="s">
        <v>22234</v>
      </c>
      <c r="U2182" s="96">
        <v>2100</v>
      </c>
      <c r="V2182" s="96">
        <v>2000</v>
      </c>
      <c r="W2182" s="96">
        <v>1890</v>
      </c>
      <c r="X2182" s="96">
        <v>1790</v>
      </c>
      <c r="Y2182" s="96">
        <v>1680</v>
      </c>
      <c r="Z2182" s="96">
        <v>1580</v>
      </c>
      <c r="AA2182" s="96">
        <v>1470</v>
      </c>
      <c r="AB2182" s="96">
        <v>1260</v>
      </c>
      <c r="AC2182" s="95" t="s">
        <v>22234</v>
      </c>
      <c r="AD2182" s="96">
        <v>3400</v>
      </c>
      <c r="AE2182" s="96">
        <v>3230</v>
      </c>
      <c r="AF2182" s="96">
        <v>3060</v>
      </c>
      <c r="AG2182" s="96">
        <v>2890</v>
      </c>
      <c r="AH2182" s="96">
        <v>2720</v>
      </c>
      <c r="AI2182" s="96">
        <v>2550</v>
      </c>
      <c r="AJ2182" s="96">
        <v>2380</v>
      </c>
      <c r="AK2182" s="96">
        <v>2040</v>
      </c>
      <c r="AL2182" s="2"/>
      <c r="AM2182" s="95" t="s">
        <v>22234</v>
      </c>
      <c r="AN2182" s="96">
        <v>3200</v>
      </c>
      <c r="AO2182" s="96">
        <v>3040</v>
      </c>
      <c r="AP2182" s="96">
        <v>2880</v>
      </c>
      <c r="AQ2182" s="96">
        <v>2720</v>
      </c>
      <c r="AR2182" s="96">
        <v>2560</v>
      </c>
      <c r="AS2182" s="96">
        <v>2400</v>
      </c>
      <c r="AT2182" s="96">
        <v>2240</v>
      </c>
      <c r="AU2182" s="96">
        <v>1920</v>
      </c>
      <c r="AW2182" s="95" t="s">
        <v>22234</v>
      </c>
      <c r="AX2182" s="96">
        <v>1100</v>
      </c>
      <c r="AY2182" s="96">
        <v>1050</v>
      </c>
      <c r="AZ2182" s="96">
        <v>990</v>
      </c>
      <c r="BA2182" s="96">
        <v>940</v>
      </c>
      <c r="BB2182" s="96">
        <v>880</v>
      </c>
      <c r="BC2182" s="96">
        <v>830</v>
      </c>
      <c r="BD2182" s="96">
        <v>770</v>
      </c>
      <c r="BE2182" s="96">
        <v>660</v>
      </c>
      <c r="BF2182" s="95" t="s">
        <v>22234</v>
      </c>
      <c r="BG2182" s="96">
        <v>1400</v>
      </c>
      <c r="BH2182" s="96">
        <v>1330</v>
      </c>
      <c r="BI2182" s="96">
        <v>1260</v>
      </c>
      <c r="BJ2182" s="96">
        <v>1190</v>
      </c>
      <c r="BK2182" s="96">
        <v>1120</v>
      </c>
      <c r="BL2182" s="96">
        <v>1050</v>
      </c>
      <c r="BM2182" s="96">
        <v>980</v>
      </c>
      <c r="BN2182" s="96">
        <v>840</v>
      </c>
      <c r="CH2182" s="2">
        <v>68054</v>
      </c>
      <c r="CI2182" s="2" t="s">
        <v>122</v>
      </c>
      <c r="CP2182" s="3">
        <v>65200</v>
      </c>
      <c r="CQ2182" s="3" t="s">
        <v>34640</v>
      </c>
      <c r="CR2182" s="3" t="s">
        <v>122</v>
      </c>
    </row>
    <row r="2183" spans="19:96" x14ac:dyDescent="0.25">
      <c r="S2183" s="2"/>
      <c r="T2183" s="95" t="s">
        <v>2061</v>
      </c>
      <c r="U2183" s="96">
        <v>800</v>
      </c>
      <c r="V2183" s="96">
        <v>760</v>
      </c>
      <c r="W2183" s="96">
        <v>720</v>
      </c>
      <c r="X2183" s="96">
        <v>680</v>
      </c>
      <c r="Y2183" s="96">
        <v>640</v>
      </c>
      <c r="Z2183" s="96">
        <v>600</v>
      </c>
      <c r="AA2183" s="96">
        <v>560</v>
      </c>
      <c r="AB2183" s="96">
        <v>480</v>
      </c>
      <c r="AC2183" s="95" t="s">
        <v>2061</v>
      </c>
      <c r="AD2183" s="96">
        <v>1300</v>
      </c>
      <c r="AE2183" s="96">
        <v>1240</v>
      </c>
      <c r="AF2183" s="96">
        <v>1170</v>
      </c>
      <c r="AG2183" s="96">
        <v>1110</v>
      </c>
      <c r="AH2183" s="96">
        <v>1040</v>
      </c>
      <c r="AI2183" s="96">
        <v>980</v>
      </c>
      <c r="AJ2183" s="96">
        <v>910</v>
      </c>
      <c r="AK2183" s="96">
        <v>780</v>
      </c>
      <c r="AL2183" s="2"/>
      <c r="AM2183" s="95" t="s">
        <v>2061</v>
      </c>
      <c r="AN2183" s="96">
        <v>1200</v>
      </c>
      <c r="AO2183" s="96">
        <v>1140</v>
      </c>
      <c r="AP2183" s="96">
        <v>1080</v>
      </c>
      <c r="AQ2183" s="96">
        <v>1020</v>
      </c>
      <c r="AR2183" s="96">
        <v>960</v>
      </c>
      <c r="AS2183" s="96">
        <v>900</v>
      </c>
      <c r="AT2183" s="96">
        <v>840</v>
      </c>
      <c r="AU2183" s="96">
        <v>720</v>
      </c>
      <c r="AW2183" s="95" t="s">
        <v>2061</v>
      </c>
      <c r="AX2183" s="96">
        <v>400</v>
      </c>
      <c r="AY2183" s="96">
        <v>380</v>
      </c>
      <c r="AZ2183" s="96">
        <v>360</v>
      </c>
      <c r="BA2183" s="96">
        <v>340</v>
      </c>
      <c r="BB2183" s="96">
        <v>320</v>
      </c>
      <c r="BC2183" s="96">
        <v>300</v>
      </c>
      <c r="BD2183" s="96">
        <v>280</v>
      </c>
      <c r="BE2183" s="96">
        <v>240</v>
      </c>
      <c r="BF2183" s="95" t="s">
        <v>2061</v>
      </c>
      <c r="BG2183" s="96">
        <v>500</v>
      </c>
      <c r="BH2183" s="96">
        <v>480</v>
      </c>
      <c r="BI2183" s="96">
        <v>450</v>
      </c>
      <c r="BJ2183" s="96">
        <v>430</v>
      </c>
      <c r="BK2183" s="96">
        <v>400</v>
      </c>
      <c r="BL2183" s="96">
        <v>380</v>
      </c>
      <c r="BM2183" s="96">
        <v>350</v>
      </c>
      <c r="BN2183" s="96">
        <v>300</v>
      </c>
      <c r="CH2183" s="2">
        <v>68055</v>
      </c>
      <c r="CI2183" s="2" t="s">
        <v>126</v>
      </c>
      <c r="CP2183" s="3">
        <v>65201</v>
      </c>
      <c r="CQ2183" s="3" t="s">
        <v>29411</v>
      </c>
      <c r="CR2183" s="3" t="s">
        <v>126</v>
      </c>
    </row>
    <row r="2184" spans="19:96" x14ac:dyDescent="0.25">
      <c r="S2184" s="2"/>
      <c r="T2184" s="95" t="s">
        <v>2062</v>
      </c>
      <c r="U2184" s="96">
        <v>800</v>
      </c>
      <c r="V2184" s="96">
        <v>760</v>
      </c>
      <c r="W2184" s="96">
        <v>720</v>
      </c>
      <c r="X2184" s="96">
        <v>680</v>
      </c>
      <c r="Y2184" s="96">
        <v>640</v>
      </c>
      <c r="Z2184" s="96">
        <v>600</v>
      </c>
      <c r="AA2184" s="96">
        <v>560</v>
      </c>
      <c r="AB2184" s="96">
        <v>480</v>
      </c>
      <c r="AC2184" s="95" t="s">
        <v>2062</v>
      </c>
      <c r="AD2184" s="96">
        <v>1300</v>
      </c>
      <c r="AE2184" s="96">
        <v>1240</v>
      </c>
      <c r="AF2184" s="96">
        <v>1170</v>
      </c>
      <c r="AG2184" s="96">
        <v>1110</v>
      </c>
      <c r="AH2184" s="96">
        <v>1040</v>
      </c>
      <c r="AI2184" s="96">
        <v>980</v>
      </c>
      <c r="AJ2184" s="96">
        <v>910</v>
      </c>
      <c r="AK2184" s="96">
        <v>780</v>
      </c>
      <c r="AL2184" s="2"/>
      <c r="AM2184" s="95" t="s">
        <v>2062</v>
      </c>
      <c r="AN2184" s="96">
        <v>1100</v>
      </c>
      <c r="AO2184" s="96">
        <v>1050</v>
      </c>
      <c r="AP2184" s="96">
        <v>990</v>
      </c>
      <c r="AQ2184" s="96">
        <v>940</v>
      </c>
      <c r="AR2184" s="96">
        <v>880</v>
      </c>
      <c r="AS2184" s="96">
        <v>830</v>
      </c>
      <c r="AT2184" s="96">
        <v>770</v>
      </c>
      <c r="AU2184" s="96">
        <v>660</v>
      </c>
      <c r="AW2184" s="95" t="s">
        <v>2062</v>
      </c>
      <c r="AX2184" s="96">
        <v>400</v>
      </c>
      <c r="AY2184" s="96">
        <v>380</v>
      </c>
      <c r="AZ2184" s="96">
        <v>360</v>
      </c>
      <c r="BA2184" s="96">
        <v>340</v>
      </c>
      <c r="BB2184" s="96">
        <v>320</v>
      </c>
      <c r="BC2184" s="96">
        <v>300</v>
      </c>
      <c r="BD2184" s="96">
        <v>280</v>
      </c>
      <c r="BE2184" s="96">
        <v>240</v>
      </c>
      <c r="BF2184" s="95" t="s">
        <v>2062</v>
      </c>
      <c r="BG2184" s="96">
        <v>500</v>
      </c>
      <c r="BH2184" s="96">
        <v>480</v>
      </c>
      <c r="BI2184" s="96">
        <v>450</v>
      </c>
      <c r="BJ2184" s="96">
        <v>430</v>
      </c>
      <c r="BK2184" s="96">
        <v>400</v>
      </c>
      <c r="BL2184" s="96">
        <v>380</v>
      </c>
      <c r="BM2184" s="96">
        <v>350</v>
      </c>
      <c r="BN2184" s="96">
        <v>300</v>
      </c>
      <c r="CH2184" s="2">
        <v>68057</v>
      </c>
      <c r="CI2184" s="2" t="s">
        <v>124</v>
      </c>
      <c r="CP2184" s="3">
        <v>65202</v>
      </c>
      <c r="CQ2184" s="3" t="s">
        <v>34641</v>
      </c>
      <c r="CR2184" s="3" t="s">
        <v>126</v>
      </c>
    </row>
    <row r="2185" spans="19:96" x14ac:dyDescent="0.25">
      <c r="S2185" s="2"/>
      <c r="T2185" s="95" t="s">
        <v>2063</v>
      </c>
      <c r="U2185" s="96">
        <v>1000</v>
      </c>
      <c r="V2185" s="96">
        <v>950</v>
      </c>
      <c r="W2185" s="96">
        <v>900</v>
      </c>
      <c r="X2185" s="96">
        <v>850</v>
      </c>
      <c r="Y2185" s="96">
        <v>800</v>
      </c>
      <c r="Z2185" s="96">
        <v>750</v>
      </c>
      <c r="AA2185" s="96">
        <v>700</v>
      </c>
      <c r="AB2185" s="96">
        <v>600</v>
      </c>
      <c r="AC2185" s="95" t="s">
        <v>2063</v>
      </c>
      <c r="AD2185" s="96">
        <v>1600</v>
      </c>
      <c r="AE2185" s="96">
        <v>1520</v>
      </c>
      <c r="AF2185" s="96">
        <v>1440</v>
      </c>
      <c r="AG2185" s="96">
        <v>1360</v>
      </c>
      <c r="AH2185" s="96">
        <v>1280</v>
      </c>
      <c r="AI2185" s="96">
        <v>1200</v>
      </c>
      <c r="AJ2185" s="96">
        <v>1120</v>
      </c>
      <c r="AK2185" s="96">
        <v>960</v>
      </c>
      <c r="AL2185" s="2"/>
      <c r="AM2185" s="95" t="s">
        <v>2063</v>
      </c>
      <c r="AN2185" s="96">
        <v>1600</v>
      </c>
      <c r="AO2185" s="96">
        <v>1520</v>
      </c>
      <c r="AP2185" s="96">
        <v>1440</v>
      </c>
      <c r="AQ2185" s="96">
        <v>1360</v>
      </c>
      <c r="AR2185" s="96">
        <v>1280</v>
      </c>
      <c r="AS2185" s="96">
        <v>1200</v>
      </c>
      <c r="AT2185" s="96">
        <v>1120</v>
      </c>
      <c r="AU2185" s="96">
        <v>960</v>
      </c>
      <c r="AW2185" s="95" t="s">
        <v>2063</v>
      </c>
      <c r="AX2185" s="96">
        <v>500</v>
      </c>
      <c r="AY2185" s="96">
        <v>480</v>
      </c>
      <c r="AZ2185" s="96">
        <v>450</v>
      </c>
      <c r="BA2185" s="96">
        <v>430</v>
      </c>
      <c r="BB2185" s="96">
        <v>400</v>
      </c>
      <c r="BC2185" s="96">
        <v>380</v>
      </c>
      <c r="BD2185" s="96">
        <v>350</v>
      </c>
      <c r="BE2185" s="96">
        <v>300</v>
      </c>
      <c r="BF2185" s="95" t="s">
        <v>2063</v>
      </c>
      <c r="BG2185" s="96">
        <v>700</v>
      </c>
      <c r="BH2185" s="96">
        <v>670</v>
      </c>
      <c r="BI2185" s="96">
        <v>630</v>
      </c>
      <c r="BJ2185" s="96">
        <v>600</v>
      </c>
      <c r="BK2185" s="96">
        <v>560</v>
      </c>
      <c r="BL2185" s="96">
        <v>530</v>
      </c>
      <c r="BM2185" s="96">
        <v>490</v>
      </c>
      <c r="BN2185" s="96">
        <v>420</v>
      </c>
      <c r="CH2185" s="2">
        <v>68058</v>
      </c>
      <c r="CI2185" s="2" t="s">
        <v>126</v>
      </c>
      <c r="CP2185" s="3">
        <v>65203</v>
      </c>
      <c r="CQ2185" s="3" t="s">
        <v>34642</v>
      </c>
      <c r="CR2185" s="3" t="s">
        <v>126</v>
      </c>
    </row>
    <row r="2186" spans="19:96" x14ac:dyDescent="0.25">
      <c r="S2186" s="2"/>
      <c r="T2186" s="95" t="s">
        <v>14286</v>
      </c>
      <c r="U2186" s="96">
        <v>1600</v>
      </c>
      <c r="V2186" s="96">
        <v>1520</v>
      </c>
      <c r="W2186" s="96">
        <v>1440</v>
      </c>
      <c r="X2186" s="96">
        <v>1360</v>
      </c>
      <c r="Y2186" s="96">
        <v>1280</v>
      </c>
      <c r="Z2186" s="96">
        <v>1200</v>
      </c>
      <c r="AA2186" s="96">
        <v>1120</v>
      </c>
      <c r="AB2186" s="96">
        <v>960</v>
      </c>
      <c r="AC2186" s="95" t="s">
        <v>14286</v>
      </c>
      <c r="AD2186" s="96">
        <v>2600</v>
      </c>
      <c r="AE2186" s="96">
        <v>2470</v>
      </c>
      <c r="AF2186" s="96">
        <v>2340</v>
      </c>
      <c r="AG2186" s="96">
        <v>2210</v>
      </c>
      <c r="AH2186" s="96">
        <v>2080</v>
      </c>
      <c r="AI2186" s="96">
        <v>1950</v>
      </c>
      <c r="AJ2186" s="96">
        <v>1820</v>
      </c>
      <c r="AK2186" s="96">
        <v>1560</v>
      </c>
      <c r="AL2186" s="2"/>
      <c r="AM2186" s="95" t="s">
        <v>14286</v>
      </c>
      <c r="AN2186" s="96">
        <v>2400</v>
      </c>
      <c r="AO2186" s="96">
        <v>2280</v>
      </c>
      <c r="AP2186" s="96">
        <v>2160</v>
      </c>
      <c r="AQ2186" s="96">
        <v>2040</v>
      </c>
      <c r="AR2186" s="96">
        <v>1920</v>
      </c>
      <c r="AS2186" s="96">
        <v>1800</v>
      </c>
      <c r="AT2186" s="96">
        <v>1680</v>
      </c>
      <c r="AU2186" s="96">
        <v>1440</v>
      </c>
      <c r="AW2186" s="95" t="s">
        <v>14286</v>
      </c>
      <c r="AX2186" s="96">
        <v>800</v>
      </c>
      <c r="AY2186" s="96">
        <v>760</v>
      </c>
      <c r="AZ2186" s="96">
        <v>720</v>
      </c>
      <c r="BA2186" s="96">
        <v>680</v>
      </c>
      <c r="BB2186" s="96">
        <v>640</v>
      </c>
      <c r="BC2186" s="96">
        <v>600</v>
      </c>
      <c r="BD2186" s="96">
        <v>560</v>
      </c>
      <c r="BE2186" s="96">
        <v>480</v>
      </c>
      <c r="BF2186" s="95" t="s">
        <v>14286</v>
      </c>
      <c r="BG2186" s="96">
        <v>1000</v>
      </c>
      <c r="BH2186" s="96">
        <v>950</v>
      </c>
      <c r="BI2186" s="96">
        <v>900</v>
      </c>
      <c r="BJ2186" s="96">
        <v>850</v>
      </c>
      <c r="BK2186" s="96">
        <v>800</v>
      </c>
      <c r="BL2186" s="96">
        <v>750</v>
      </c>
      <c r="BM2186" s="96">
        <v>700</v>
      </c>
      <c r="BN2186" s="96">
        <v>600</v>
      </c>
      <c r="CH2186" s="2">
        <v>68069</v>
      </c>
      <c r="CI2186" s="2" t="s">
        <v>122</v>
      </c>
      <c r="CP2186" s="3">
        <v>65205</v>
      </c>
      <c r="CQ2186" s="3" t="s">
        <v>29412</v>
      </c>
      <c r="CR2186" s="3" t="s">
        <v>122</v>
      </c>
    </row>
    <row r="2187" spans="19:96" x14ac:dyDescent="0.25">
      <c r="S2187" s="2"/>
      <c r="T2187" s="95" t="s">
        <v>2064</v>
      </c>
      <c r="U2187" s="96">
        <v>800</v>
      </c>
      <c r="V2187" s="96">
        <v>760</v>
      </c>
      <c r="W2187" s="96">
        <v>720</v>
      </c>
      <c r="X2187" s="96">
        <v>680</v>
      </c>
      <c r="Y2187" s="96">
        <v>640</v>
      </c>
      <c r="Z2187" s="96">
        <v>600</v>
      </c>
      <c r="AA2187" s="96">
        <v>560</v>
      </c>
      <c r="AB2187" s="96">
        <v>480</v>
      </c>
      <c r="AC2187" s="95" t="s">
        <v>2064</v>
      </c>
      <c r="AD2187" s="96">
        <v>1300</v>
      </c>
      <c r="AE2187" s="96">
        <v>1240</v>
      </c>
      <c r="AF2187" s="96">
        <v>1170</v>
      </c>
      <c r="AG2187" s="96">
        <v>1110</v>
      </c>
      <c r="AH2187" s="96">
        <v>1040</v>
      </c>
      <c r="AI2187" s="96">
        <v>980</v>
      </c>
      <c r="AJ2187" s="96">
        <v>910</v>
      </c>
      <c r="AK2187" s="96">
        <v>780</v>
      </c>
      <c r="AL2187" s="2"/>
      <c r="AM2187" s="95" t="s">
        <v>2064</v>
      </c>
      <c r="AN2187" s="96">
        <v>1100</v>
      </c>
      <c r="AO2187" s="96">
        <v>1050</v>
      </c>
      <c r="AP2187" s="96">
        <v>990</v>
      </c>
      <c r="AQ2187" s="96">
        <v>940</v>
      </c>
      <c r="AR2187" s="96">
        <v>880</v>
      </c>
      <c r="AS2187" s="96">
        <v>830</v>
      </c>
      <c r="AT2187" s="96">
        <v>770</v>
      </c>
      <c r="AU2187" s="96">
        <v>660</v>
      </c>
      <c r="AW2187" s="95" t="s">
        <v>2064</v>
      </c>
      <c r="AX2187" s="96">
        <v>400</v>
      </c>
      <c r="AY2187" s="96">
        <v>380</v>
      </c>
      <c r="AZ2187" s="96">
        <v>360</v>
      </c>
      <c r="BA2187" s="96">
        <v>340</v>
      </c>
      <c r="BB2187" s="96">
        <v>320</v>
      </c>
      <c r="BC2187" s="96">
        <v>300</v>
      </c>
      <c r="BD2187" s="96">
        <v>280</v>
      </c>
      <c r="BE2187" s="96">
        <v>240</v>
      </c>
      <c r="BF2187" s="95" t="s">
        <v>2064</v>
      </c>
      <c r="BG2187" s="96">
        <v>500</v>
      </c>
      <c r="BH2187" s="96">
        <v>480</v>
      </c>
      <c r="BI2187" s="96">
        <v>450</v>
      </c>
      <c r="BJ2187" s="96">
        <v>430</v>
      </c>
      <c r="BK2187" s="96">
        <v>400</v>
      </c>
      <c r="BL2187" s="96">
        <v>380</v>
      </c>
      <c r="BM2187" s="96">
        <v>350</v>
      </c>
      <c r="BN2187" s="96">
        <v>300</v>
      </c>
      <c r="CH2187" s="2">
        <v>68070</v>
      </c>
      <c r="CI2187" s="2" t="s">
        <v>126</v>
      </c>
      <c r="CP2187" s="3">
        <v>65206</v>
      </c>
      <c r="CQ2187" s="3" t="s">
        <v>34643</v>
      </c>
      <c r="CR2187" s="3" t="s">
        <v>124</v>
      </c>
    </row>
    <row r="2188" spans="19:96" x14ac:dyDescent="0.25">
      <c r="S2188" s="2"/>
      <c r="T2188" s="95" t="s">
        <v>2065</v>
      </c>
      <c r="U2188" s="96">
        <v>700</v>
      </c>
      <c r="V2188" s="96">
        <v>670</v>
      </c>
      <c r="W2188" s="96">
        <v>630</v>
      </c>
      <c r="X2188" s="96">
        <v>600</v>
      </c>
      <c r="Y2188" s="96">
        <v>560</v>
      </c>
      <c r="Z2188" s="96">
        <v>530</v>
      </c>
      <c r="AA2188" s="96">
        <v>490</v>
      </c>
      <c r="AB2188" s="96">
        <v>420</v>
      </c>
      <c r="AC2188" s="95" t="s">
        <v>2065</v>
      </c>
      <c r="AD2188" s="96">
        <v>1100</v>
      </c>
      <c r="AE2188" s="96">
        <v>1050</v>
      </c>
      <c r="AF2188" s="96">
        <v>990</v>
      </c>
      <c r="AG2188" s="96">
        <v>940</v>
      </c>
      <c r="AH2188" s="96">
        <v>880</v>
      </c>
      <c r="AI2188" s="96">
        <v>830</v>
      </c>
      <c r="AJ2188" s="96">
        <v>770</v>
      </c>
      <c r="AK2188" s="96">
        <v>660</v>
      </c>
      <c r="AL2188" s="2"/>
      <c r="AM2188" s="95" t="s">
        <v>2065</v>
      </c>
      <c r="AN2188" s="96">
        <v>1000</v>
      </c>
      <c r="AO2188" s="96">
        <v>950</v>
      </c>
      <c r="AP2188" s="96">
        <v>900</v>
      </c>
      <c r="AQ2188" s="96">
        <v>850</v>
      </c>
      <c r="AR2188" s="96">
        <v>800</v>
      </c>
      <c r="AS2188" s="96">
        <v>750</v>
      </c>
      <c r="AT2188" s="96">
        <v>700</v>
      </c>
      <c r="AU2188" s="96">
        <v>600</v>
      </c>
      <c r="AW2188" s="95" t="s">
        <v>2065</v>
      </c>
      <c r="AX2188" s="96">
        <v>300</v>
      </c>
      <c r="AY2188" s="96">
        <v>290</v>
      </c>
      <c r="AZ2188" s="96">
        <v>270</v>
      </c>
      <c r="BA2188" s="96">
        <v>260</v>
      </c>
      <c r="BB2188" s="96">
        <v>240</v>
      </c>
      <c r="BC2188" s="96">
        <v>230</v>
      </c>
      <c r="BD2188" s="96">
        <v>210</v>
      </c>
      <c r="BE2188" s="96">
        <v>180</v>
      </c>
      <c r="BF2188" s="95" t="s">
        <v>2065</v>
      </c>
      <c r="BG2188" s="96">
        <v>400</v>
      </c>
      <c r="BH2188" s="96">
        <v>380</v>
      </c>
      <c r="BI2188" s="96">
        <v>360</v>
      </c>
      <c r="BJ2188" s="96">
        <v>340</v>
      </c>
      <c r="BK2188" s="96">
        <v>320</v>
      </c>
      <c r="BL2188" s="96">
        <v>300</v>
      </c>
      <c r="BM2188" s="96">
        <v>280</v>
      </c>
      <c r="BN2188" s="96">
        <v>240</v>
      </c>
      <c r="CH2188" s="2">
        <v>68074</v>
      </c>
      <c r="CI2188" s="2" t="s">
        <v>124</v>
      </c>
      <c r="CP2188" s="3">
        <v>65207</v>
      </c>
      <c r="CQ2188" s="3" t="s">
        <v>34644</v>
      </c>
      <c r="CR2188" s="3" t="s">
        <v>124</v>
      </c>
    </row>
    <row r="2189" spans="19:96" x14ac:dyDescent="0.25">
      <c r="S2189" s="2"/>
      <c r="T2189" s="95" t="s">
        <v>2066</v>
      </c>
      <c r="U2189" s="96">
        <v>900</v>
      </c>
      <c r="V2189" s="96">
        <v>860</v>
      </c>
      <c r="W2189" s="96">
        <v>810</v>
      </c>
      <c r="X2189" s="96">
        <v>770</v>
      </c>
      <c r="Y2189" s="96">
        <v>720</v>
      </c>
      <c r="Z2189" s="96">
        <v>680</v>
      </c>
      <c r="AA2189" s="96">
        <v>630</v>
      </c>
      <c r="AB2189" s="96">
        <v>540</v>
      </c>
      <c r="AC2189" s="95" t="s">
        <v>2066</v>
      </c>
      <c r="AD2189" s="96">
        <v>1400</v>
      </c>
      <c r="AE2189" s="96">
        <v>1330</v>
      </c>
      <c r="AF2189" s="96">
        <v>1260</v>
      </c>
      <c r="AG2189" s="96">
        <v>1190</v>
      </c>
      <c r="AH2189" s="96">
        <v>1120</v>
      </c>
      <c r="AI2189" s="96">
        <v>1050</v>
      </c>
      <c r="AJ2189" s="96">
        <v>980</v>
      </c>
      <c r="AK2189" s="96">
        <v>840</v>
      </c>
      <c r="AL2189" s="2"/>
      <c r="AM2189" s="95" t="s">
        <v>2066</v>
      </c>
      <c r="AN2189" s="96">
        <v>1300</v>
      </c>
      <c r="AO2189" s="96">
        <v>1240</v>
      </c>
      <c r="AP2189" s="96">
        <v>1170</v>
      </c>
      <c r="AQ2189" s="96">
        <v>1110</v>
      </c>
      <c r="AR2189" s="96">
        <v>1040</v>
      </c>
      <c r="AS2189" s="96">
        <v>980</v>
      </c>
      <c r="AT2189" s="96">
        <v>910</v>
      </c>
      <c r="AU2189" s="96">
        <v>780</v>
      </c>
      <c r="AW2189" s="95" t="s">
        <v>2066</v>
      </c>
      <c r="AX2189" s="96">
        <v>400</v>
      </c>
      <c r="AY2189" s="96">
        <v>380</v>
      </c>
      <c r="AZ2189" s="96">
        <v>360</v>
      </c>
      <c r="BA2189" s="96">
        <v>340</v>
      </c>
      <c r="BB2189" s="96">
        <v>320</v>
      </c>
      <c r="BC2189" s="96">
        <v>300</v>
      </c>
      <c r="BD2189" s="96">
        <v>280</v>
      </c>
      <c r="BE2189" s="96">
        <v>240</v>
      </c>
      <c r="BF2189" s="95" t="s">
        <v>2066</v>
      </c>
      <c r="BG2189" s="96">
        <v>600</v>
      </c>
      <c r="BH2189" s="96">
        <v>570</v>
      </c>
      <c r="BI2189" s="96">
        <v>540</v>
      </c>
      <c r="BJ2189" s="96">
        <v>510</v>
      </c>
      <c r="BK2189" s="96">
        <v>480</v>
      </c>
      <c r="BL2189" s="96">
        <v>450</v>
      </c>
      <c r="BM2189" s="96">
        <v>420</v>
      </c>
      <c r="BN2189" s="96">
        <v>360</v>
      </c>
      <c r="CH2189" s="2">
        <v>68075</v>
      </c>
      <c r="CI2189" s="2" t="s">
        <v>122</v>
      </c>
      <c r="CP2189" s="3">
        <v>65208</v>
      </c>
      <c r="CQ2189" s="3" t="s">
        <v>34645</v>
      </c>
      <c r="CR2189" s="3" t="s">
        <v>126</v>
      </c>
    </row>
    <row r="2190" spans="19:96" x14ac:dyDescent="0.25">
      <c r="S2190" s="2"/>
      <c r="T2190" s="95" t="s">
        <v>2067</v>
      </c>
      <c r="U2190" s="96">
        <v>1100</v>
      </c>
      <c r="V2190" s="96">
        <v>1050</v>
      </c>
      <c r="W2190" s="96">
        <v>990</v>
      </c>
      <c r="X2190" s="96">
        <v>940</v>
      </c>
      <c r="Y2190" s="96">
        <v>880</v>
      </c>
      <c r="Z2190" s="96">
        <v>830</v>
      </c>
      <c r="AA2190" s="96">
        <v>770</v>
      </c>
      <c r="AB2190" s="96">
        <v>660</v>
      </c>
      <c r="AC2190" s="95" t="s">
        <v>2067</v>
      </c>
      <c r="AD2190" s="96">
        <v>1800</v>
      </c>
      <c r="AE2190" s="96">
        <v>1710</v>
      </c>
      <c r="AF2190" s="96">
        <v>1620</v>
      </c>
      <c r="AG2190" s="96">
        <v>1530</v>
      </c>
      <c r="AH2190" s="96">
        <v>1440</v>
      </c>
      <c r="AI2190" s="96">
        <v>1350</v>
      </c>
      <c r="AJ2190" s="96">
        <v>1260</v>
      </c>
      <c r="AK2190" s="96">
        <v>1080</v>
      </c>
      <c r="AL2190" s="2"/>
      <c r="AM2190" s="95" t="s">
        <v>2067</v>
      </c>
      <c r="AN2190" s="96">
        <v>1700</v>
      </c>
      <c r="AO2190" s="96">
        <v>1620</v>
      </c>
      <c r="AP2190" s="96">
        <v>1530</v>
      </c>
      <c r="AQ2190" s="96">
        <v>1450</v>
      </c>
      <c r="AR2190" s="96">
        <v>1360</v>
      </c>
      <c r="AS2190" s="96">
        <v>1280</v>
      </c>
      <c r="AT2190" s="96">
        <v>1190</v>
      </c>
      <c r="AU2190" s="96">
        <v>1020</v>
      </c>
      <c r="AW2190" s="95" t="s">
        <v>2067</v>
      </c>
      <c r="AX2190" s="96">
        <v>600</v>
      </c>
      <c r="AY2190" s="96">
        <v>570</v>
      </c>
      <c r="AZ2190" s="96">
        <v>540</v>
      </c>
      <c r="BA2190" s="96">
        <v>510</v>
      </c>
      <c r="BB2190" s="96">
        <v>480</v>
      </c>
      <c r="BC2190" s="96">
        <v>450</v>
      </c>
      <c r="BD2190" s="96">
        <v>420</v>
      </c>
      <c r="BE2190" s="96">
        <v>360</v>
      </c>
      <c r="BF2190" s="95" t="s">
        <v>2067</v>
      </c>
      <c r="BG2190" s="96">
        <v>700</v>
      </c>
      <c r="BH2190" s="96">
        <v>670</v>
      </c>
      <c r="BI2190" s="96">
        <v>630</v>
      </c>
      <c r="BJ2190" s="96">
        <v>600</v>
      </c>
      <c r="BK2190" s="96">
        <v>560</v>
      </c>
      <c r="BL2190" s="96">
        <v>530</v>
      </c>
      <c r="BM2190" s="96">
        <v>490</v>
      </c>
      <c r="BN2190" s="96">
        <v>420</v>
      </c>
      <c r="CH2190" s="2">
        <v>68076</v>
      </c>
      <c r="CI2190" s="2" t="s">
        <v>122</v>
      </c>
      <c r="CP2190" s="3">
        <v>65209</v>
      </c>
      <c r="CQ2190" s="3" t="s">
        <v>34646</v>
      </c>
      <c r="CR2190" s="3" t="s">
        <v>126</v>
      </c>
    </row>
    <row r="2191" spans="19:96" x14ac:dyDescent="0.25">
      <c r="S2191" s="2"/>
      <c r="T2191" s="95" t="s">
        <v>30934</v>
      </c>
      <c r="U2191" s="96">
        <v>1200</v>
      </c>
      <c r="V2191" s="96">
        <v>1140</v>
      </c>
      <c r="W2191" s="96">
        <v>1080</v>
      </c>
      <c r="X2191" s="96">
        <v>1020</v>
      </c>
      <c r="Y2191" s="96">
        <v>960</v>
      </c>
      <c r="Z2191" s="96">
        <v>900</v>
      </c>
      <c r="AA2191" s="96">
        <v>840</v>
      </c>
      <c r="AB2191" s="96">
        <v>720</v>
      </c>
      <c r="AC2191" s="95" t="s">
        <v>30934</v>
      </c>
      <c r="AD2191" s="96">
        <v>1900</v>
      </c>
      <c r="AE2191" s="96">
        <v>1810</v>
      </c>
      <c r="AF2191" s="96">
        <v>1710</v>
      </c>
      <c r="AG2191" s="96">
        <v>1620</v>
      </c>
      <c r="AH2191" s="96">
        <v>1520</v>
      </c>
      <c r="AI2191" s="96">
        <v>1430</v>
      </c>
      <c r="AJ2191" s="96">
        <v>1330</v>
      </c>
      <c r="AK2191" s="96">
        <v>1140</v>
      </c>
      <c r="AL2191" s="2"/>
      <c r="AM2191" s="95" t="s">
        <v>30934</v>
      </c>
      <c r="AN2191" s="96">
        <v>1900</v>
      </c>
      <c r="AO2191" s="96">
        <v>1810</v>
      </c>
      <c r="AP2191" s="96">
        <v>1710</v>
      </c>
      <c r="AQ2191" s="96">
        <v>1620</v>
      </c>
      <c r="AR2191" s="96">
        <v>1520</v>
      </c>
      <c r="AS2191" s="96">
        <v>1430</v>
      </c>
      <c r="AT2191" s="96">
        <v>1330</v>
      </c>
      <c r="AU2191" s="96">
        <v>1140</v>
      </c>
      <c r="AW2191" s="95" t="s">
        <v>30934</v>
      </c>
      <c r="AX2191" s="96">
        <v>600</v>
      </c>
      <c r="AY2191" s="96">
        <v>570</v>
      </c>
      <c r="AZ2191" s="96">
        <v>540</v>
      </c>
      <c r="BA2191" s="96">
        <v>510</v>
      </c>
      <c r="BB2191" s="96">
        <v>480</v>
      </c>
      <c r="BC2191" s="96">
        <v>450</v>
      </c>
      <c r="BD2191" s="96">
        <v>420</v>
      </c>
      <c r="BE2191" s="96">
        <v>360</v>
      </c>
      <c r="BF2191" s="95" t="s">
        <v>30934</v>
      </c>
      <c r="BG2191" s="96">
        <v>800</v>
      </c>
      <c r="BH2191" s="96">
        <v>760</v>
      </c>
      <c r="BI2191" s="96">
        <v>720</v>
      </c>
      <c r="BJ2191" s="96">
        <v>680</v>
      </c>
      <c r="BK2191" s="96">
        <v>640</v>
      </c>
      <c r="BL2191" s="96">
        <v>600</v>
      </c>
      <c r="BM2191" s="96">
        <v>560</v>
      </c>
      <c r="BN2191" s="96">
        <v>480</v>
      </c>
      <c r="CH2191" s="2">
        <v>68077</v>
      </c>
      <c r="CI2191" s="2" t="s">
        <v>126</v>
      </c>
      <c r="CP2191" s="3">
        <v>65211</v>
      </c>
      <c r="CQ2191" s="3" t="s">
        <v>15258</v>
      </c>
      <c r="CR2191" s="3" t="s">
        <v>122</v>
      </c>
    </row>
    <row r="2192" spans="19:96" x14ac:dyDescent="0.25">
      <c r="S2192" s="2"/>
      <c r="T2192" s="95" t="s">
        <v>2068</v>
      </c>
      <c r="U2192" s="96">
        <v>1300</v>
      </c>
      <c r="V2192" s="96">
        <v>1240</v>
      </c>
      <c r="W2192" s="96">
        <v>1170</v>
      </c>
      <c r="X2192" s="96">
        <v>1110</v>
      </c>
      <c r="Y2192" s="96">
        <v>1040</v>
      </c>
      <c r="Z2192" s="96">
        <v>980</v>
      </c>
      <c r="AA2192" s="96">
        <v>910</v>
      </c>
      <c r="AB2192" s="96">
        <v>780</v>
      </c>
      <c r="AC2192" s="95" t="s">
        <v>2068</v>
      </c>
      <c r="AD2192" s="96">
        <v>2100</v>
      </c>
      <c r="AE2192" s="96">
        <v>2000</v>
      </c>
      <c r="AF2192" s="96">
        <v>1890</v>
      </c>
      <c r="AG2192" s="96">
        <v>1790</v>
      </c>
      <c r="AH2192" s="96">
        <v>1680</v>
      </c>
      <c r="AI2192" s="96">
        <v>1580</v>
      </c>
      <c r="AJ2192" s="96">
        <v>1470</v>
      </c>
      <c r="AK2192" s="96">
        <v>1260</v>
      </c>
      <c r="AL2192" s="2"/>
      <c r="AM2192" s="95" t="s">
        <v>2068</v>
      </c>
      <c r="AN2192" s="96">
        <v>1900</v>
      </c>
      <c r="AO2192" s="96">
        <v>1810</v>
      </c>
      <c r="AP2192" s="96">
        <v>1710</v>
      </c>
      <c r="AQ2192" s="96">
        <v>1620</v>
      </c>
      <c r="AR2192" s="96">
        <v>1520</v>
      </c>
      <c r="AS2192" s="96">
        <v>1430</v>
      </c>
      <c r="AT2192" s="96">
        <v>1330</v>
      </c>
      <c r="AU2192" s="96">
        <v>1140</v>
      </c>
      <c r="AW2192" s="95" t="s">
        <v>2068</v>
      </c>
      <c r="AX2192" s="96">
        <v>600</v>
      </c>
      <c r="AY2192" s="96">
        <v>570</v>
      </c>
      <c r="AZ2192" s="96">
        <v>540</v>
      </c>
      <c r="BA2192" s="96">
        <v>510</v>
      </c>
      <c r="BB2192" s="96">
        <v>480</v>
      </c>
      <c r="BC2192" s="96">
        <v>450</v>
      </c>
      <c r="BD2192" s="96">
        <v>420</v>
      </c>
      <c r="BE2192" s="96">
        <v>360</v>
      </c>
      <c r="BF2192" s="95" t="s">
        <v>2068</v>
      </c>
      <c r="BG2192" s="96">
        <v>800</v>
      </c>
      <c r="BH2192" s="96">
        <v>760</v>
      </c>
      <c r="BI2192" s="96">
        <v>720</v>
      </c>
      <c r="BJ2192" s="96">
        <v>680</v>
      </c>
      <c r="BK2192" s="96">
        <v>640</v>
      </c>
      <c r="BL2192" s="96">
        <v>600</v>
      </c>
      <c r="BM2192" s="96">
        <v>560</v>
      </c>
      <c r="BN2192" s="96">
        <v>480</v>
      </c>
      <c r="CH2192" s="2">
        <v>68078</v>
      </c>
      <c r="CI2192" s="2" t="s">
        <v>126</v>
      </c>
      <c r="CP2192" s="3">
        <v>65213</v>
      </c>
      <c r="CQ2192" s="3" t="s">
        <v>34647</v>
      </c>
      <c r="CR2192" s="3" t="s">
        <v>126</v>
      </c>
    </row>
    <row r="2193" spans="19:96" x14ac:dyDescent="0.25">
      <c r="S2193" s="2"/>
      <c r="T2193" s="95" t="s">
        <v>2069</v>
      </c>
      <c r="U2193" s="96">
        <v>1100</v>
      </c>
      <c r="V2193" s="96">
        <v>1050</v>
      </c>
      <c r="W2193" s="96">
        <v>990</v>
      </c>
      <c r="X2193" s="96">
        <v>940</v>
      </c>
      <c r="Y2193" s="96">
        <v>880</v>
      </c>
      <c r="Z2193" s="96">
        <v>830</v>
      </c>
      <c r="AA2193" s="96">
        <v>770</v>
      </c>
      <c r="AB2193" s="96">
        <v>660</v>
      </c>
      <c r="AC2193" s="95" t="s">
        <v>2069</v>
      </c>
      <c r="AD2193" s="96">
        <v>1800</v>
      </c>
      <c r="AE2193" s="96">
        <v>1710</v>
      </c>
      <c r="AF2193" s="96">
        <v>1620</v>
      </c>
      <c r="AG2193" s="96">
        <v>1530</v>
      </c>
      <c r="AH2193" s="96">
        <v>1440</v>
      </c>
      <c r="AI2193" s="96">
        <v>1350</v>
      </c>
      <c r="AJ2193" s="96">
        <v>1260</v>
      </c>
      <c r="AK2193" s="96">
        <v>1080</v>
      </c>
      <c r="AL2193" s="2"/>
      <c r="AM2193" s="95" t="s">
        <v>2069</v>
      </c>
      <c r="AN2193" s="96">
        <v>1600</v>
      </c>
      <c r="AO2193" s="96">
        <v>1520</v>
      </c>
      <c r="AP2193" s="96">
        <v>1440</v>
      </c>
      <c r="AQ2193" s="96">
        <v>1360</v>
      </c>
      <c r="AR2193" s="96">
        <v>1280</v>
      </c>
      <c r="AS2193" s="96">
        <v>1200</v>
      </c>
      <c r="AT2193" s="96">
        <v>1120</v>
      </c>
      <c r="AU2193" s="96">
        <v>960</v>
      </c>
      <c r="AW2193" s="95" t="s">
        <v>2069</v>
      </c>
      <c r="AX2193" s="96">
        <v>500</v>
      </c>
      <c r="AY2193" s="96">
        <v>480</v>
      </c>
      <c r="AZ2193" s="96">
        <v>450</v>
      </c>
      <c r="BA2193" s="96">
        <v>430</v>
      </c>
      <c r="BB2193" s="96">
        <v>400</v>
      </c>
      <c r="BC2193" s="96">
        <v>380</v>
      </c>
      <c r="BD2193" s="96">
        <v>350</v>
      </c>
      <c r="BE2193" s="96">
        <v>300</v>
      </c>
      <c r="BF2193" s="95" t="s">
        <v>2069</v>
      </c>
      <c r="BG2193" s="96">
        <v>700</v>
      </c>
      <c r="BH2193" s="96">
        <v>670</v>
      </c>
      <c r="BI2193" s="96">
        <v>630</v>
      </c>
      <c r="BJ2193" s="96">
        <v>600</v>
      </c>
      <c r="BK2193" s="96">
        <v>560</v>
      </c>
      <c r="BL2193" s="96">
        <v>530</v>
      </c>
      <c r="BM2193" s="96">
        <v>490</v>
      </c>
      <c r="BN2193" s="96">
        <v>420</v>
      </c>
      <c r="CH2193" s="2">
        <v>68079</v>
      </c>
      <c r="CI2193" s="2" t="s">
        <v>126</v>
      </c>
      <c r="CP2193" s="3">
        <v>65215</v>
      </c>
      <c r="CQ2193" s="3" t="s">
        <v>257</v>
      </c>
      <c r="CR2193" s="3" t="s">
        <v>126</v>
      </c>
    </row>
    <row r="2194" spans="19:96" x14ac:dyDescent="0.25">
      <c r="S2194" s="2"/>
      <c r="T2194" s="95" t="s">
        <v>2070</v>
      </c>
      <c r="U2194" s="96">
        <v>900</v>
      </c>
      <c r="V2194" s="96">
        <v>860</v>
      </c>
      <c r="W2194" s="96">
        <v>810</v>
      </c>
      <c r="X2194" s="96">
        <v>770</v>
      </c>
      <c r="Y2194" s="96">
        <v>720</v>
      </c>
      <c r="Z2194" s="96">
        <v>680</v>
      </c>
      <c r="AA2194" s="96">
        <v>630</v>
      </c>
      <c r="AB2194" s="96">
        <v>540</v>
      </c>
      <c r="AC2194" s="95" t="s">
        <v>2070</v>
      </c>
      <c r="AD2194" s="96">
        <v>1400</v>
      </c>
      <c r="AE2194" s="96">
        <v>1330</v>
      </c>
      <c r="AF2194" s="96">
        <v>1260</v>
      </c>
      <c r="AG2194" s="96">
        <v>1190</v>
      </c>
      <c r="AH2194" s="96">
        <v>1120</v>
      </c>
      <c r="AI2194" s="96">
        <v>1050</v>
      </c>
      <c r="AJ2194" s="96">
        <v>980</v>
      </c>
      <c r="AK2194" s="96">
        <v>840</v>
      </c>
      <c r="AL2194" s="2"/>
      <c r="AM2194" s="95" t="s">
        <v>2070</v>
      </c>
      <c r="AN2194" s="96">
        <v>1300</v>
      </c>
      <c r="AO2194" s="96">
        <v>1240</v>
      </c>
      <c r="AP2194" s="96">
        <v>1170</v>
      </c>
      <c r="AQ2194" s="96">
        <v>1110</v>
      </c>
      <c r="AR2194" s="96">
        <v>1040</v>
      </c>
      <c r="AS2194" s="96">
        <v>980</v>
      </c>
      <c r="AT2194" s="96">
        <v>910</v>
      </c>
      <c r="AU2194" s="96">
        <v>780</v>
      </c>
      <c r="AW2194" s="95" t="s">
        <v>2070</v>
      </c>
      <c r="AX2194" s="96">
        <v>400</v>
      </c>
      <c r="AY2194" s="96">
        <v>380</v>
      </c>
      <c r="AZ2194" s="96">
        <v>360</v>
      </c>
      <c r="BA2194" s="96">
        <v>340</v>
      </c>
      <c r="BB2194" s="96">
        <v>320</v>
      </c>
      <c r="BC2194" s="96">
        <v>300</v>
      </c>
      <c r="BD2194" s="96">
        <v>280</v>
      </c>
      <c r="BE2194" s="96">
        <v>240</v>
      </c>
      <c r="BF2194" s="95" t="s">
        <v>2070</v>
      </c>
      <c r="BG2194" s="96">
        <v>600</v>
      </c>
      <c r="BH2194" s="96">
        <v>570</v>
      </c>
      <c r="BI2194" s="96">
        <v>540</v>
      </c>
      <c r="BJ2194" s="96">
        <v>510</v>
      </c>
      <c r="BK2194" s="96">
        <v>480</v>
      </c>
      <c r="BL2194" s="96">
        <v>450</v>
      </c>
      <c r="BM2194" s="96">
        <v>420</v>
      </c>
      <c r="BN2194" s="96">
        <v>360</v>
      </c>
      <c r="CH2194" s="2">
        <v>68081</v>
      </c>
      <c r="CI2194" s="2" t="s">
        <v>126</v>
      </c>
      <c r="CP2194" s="3">
        <v>65218</v>
      </c>
      <c r="CQ2194" s="3" t="s">
        <v>34648</v>
      </c>
      <c r="CR2194" s="3" t="s">
        <v>126</v>
      </c>
    </row>
    <row r="2195" spans="19:96" x14ac:dyDescent="0.25">
      <c r="S2195" s="2"/>
      <c r="T2195" s="95" t="s">
        <v>2071</v>
      </c>
      <c r="U2195" s="96">
        <v>900</v>
      </c>
      <c r="V2195" s="96">
        <v>860</v>
      </c>
      <c r="W2195" s="96">
        <v>810</v>
      </c>
      <c r="X2195" s="96">
        <v>770</v>
      </c>
      <c r="Y2195" s="96">
        <v>720</v>
      </c>
      <c r="Z2195" s="96">
        <v>680</v>
      </c>
      <c r="AA2195" s="96">
        <v>630</v>
      </c>
      <c r="AB2195" s="96">
        <v>540</v>
      </c>
      <c r="AC2195" s="95" t="s">
        <v>2071</v>
      </c>
      <c r="AD2195" s="96">
        <v>1400</v>
      </c>
      <c r="AE2195" s="96">
        <v>1330</v>
      </c>
      <c r="AF2195" s="96">
        <v>1260</v>
      </c>
      <c r="AG2195" s="96">
        <v>1190</v>
      </c>
      <c r="AH2195" s="96">
        <v>1120</v>
      </c>
      <c r="AI2195" s="96">
        <v>1050</v>
      </c>
      <c r="AJ2195" s="96">
        <v>980</v>
      </c>
      <c r="AK2195" s="96">
        <v>840</v>
      </c>
      <c r="AL2195" s="2"/>
      <c r="AM2195" s="95" t="s">
        <v>2071</v>
      </c>
      <c r="AN2195" s="96">
        <v>1400</v>
      </c>
      <c r="AO2195" s="96">
        <v>1330</v>
      </c>
      <c r="AP2195" s="96">
        <v>1260</v>
      </c>
      <c r="AQ2195" s="96">
        <v>1190</v>
      </c>
      <c r="AR2195" s="96">
        <v>1120</v>
      </c>
      <c r="AS2195" s="96">
        <v>1050</v>
      </c>
      <c r="AT2195" s="96">
        <v>980</v>
      </c>
      <c r="AU2195" s="96">
        <v>840</v>
      </c>
      <c r="AW2195" s="95" t="s">
        <v>2071</v>
      </c>
      <c r="AX2195" s="96">
        <v>500</v>
      </c>
      <c r="AY2195" s="96">
        <v>480</v>
      </c>
      <c r="AZ2195" s="96">
        <v>450</v>
      </c>
      <c r="BA2195" s="96">
        <v>430</v>
      </c>
      <c r="BB2195" s="96">
        <v>400</v>
      </c>
      <c r="BC2195" s="96">
        <v>380</v>
      </c>
      <c r="BD2195" s="96">
        <v>350</v>
      </c>
      <c r="BE2195" s="96">
        <v>300</v>
      </c>
      <c r="BF2195" s="95" t="s">
        <v>2071</v>
      </c>
      <c r="BG2195" s="96">
        <v>600</v>
      </c>
      <c r="BH2195" s="96">
        <v>570</v>
      </c>
      <c r="BI2195" s="96">
        <v>540</v>
      </c>
      <c r="BJ2195" s="96">
        <v>510</v>
      </c>
      <c r="BK2195" s="96">
        <v>480</v>
      </c>
      <c r="BL2195" s="96">
        <v>450</v>
      </c>
      <c r="BM2195" s="96">
        <v>420</v>
      </c>
      <c r="BN2195" s="96">
        <v>360</v>
      </c>
      <c r="CH2195" s="2">
        <v>68096</v>
      </c>
      <c r="CI2195" s="2" t="s">
        <v>124</v>
      </c>
      <c r="CP2195" s="3">
        <v>65222</v>
      </c>
      <c r="CQ2195" s="3" t="s">
        <v>15262</v>
      </c>
      <c r="CR2195" s="3" t="s">
        <v>124</v>
      </c>
    </row>
    <row r="2196" spans="19:96" x14ac:dyDescent="0.25">
      <c r="S2196" s="2"/>
      <c r="T2196" s="95" t="s">
        <v>2072</v>
      </c>
      <c r="U2196" s="96">
        <v>1000</v>
      </c>
      <c r="V2196" s="96">
        <v>950</v>
      </c>
      <c r="W2196" s="96">
        <v>900</v>
      </c>
      <c r="X2196" s="96">
        <v>850</v>
      </c>
      <c r="Y2196" s="96">
        <v>800</v>
      </c>
      <c r="Z2196" s="96">
        <v>750</v>
      </c>
      <c r="AA2196" s="96">
        <v>700</v>
      </c>
      <c r="AB2196" s="96">
        <v>600</v>
      </c>
      <c r="AC2196" s="95" t="s">
        <v>2072</v>
      </c>
      <c r="AD2196" s="96">
        <v>1600</v>
      </c>
      <c r="AE2196" s="96">
        <v>1520</v>
      </c>
      <c r="AF2196" s="96">
        <v>1440</v>
      </c>
      <c r="AG2196" s="96">
        <v>1360</v>
      </c>
      <c r="AH2196" s="96">
        <v>1280</v>
      </c>
      <c r="AI2196" s="96">
        <v>1200</v>
      </c>
      <c r="AJ2196" s="96">
        <v>1120</v>
      </c>
      <c r="AK2196" s="96">
        <v>960</v>
      </c>
      <c r="AL2196" s="2"/>
      <c r="AM2196" s="95" t="s">
        <v>2072</v>
      </c>
      <c r="AN2196" s="96">
        <v>1500</v>
      </c>
      <c r="AO2196" s="96">
        <v>1430</v>
      </c>
      <c r="AP2196" s="96">
        <v>1350</v>
      </c>
      <c r="AQ2196" s="96">
        <v>1280</v>
      </c>
      <c r="AR2196" s="96">
        <v>1200</v>
      </c>
      <c r="AS2196" s="96">
        <v>1130</v>
      </c>
      <c r="AT2196" s="96">
        <v>1050</v>
      </c>
      <c r="AU2196" s="96">
        <v>900</v>
      </c>
      <c r="AW2196" s="95" t="s">
        <v>2072</v>
      </c>
      <c r="AX2196" s="96">
        <v>500</v>
      </c>
      <c r="AY2196" s="96">
        <v>480</v>
      </c>
      <c r="AZ2196" s="96">
        <v>450</v>
      </c>
      <c r="BA2196" s="96">
        <v>430</v>
      </c>
      <c r="BB2196" s="96">
        <v>400</v>
      </c>
      <c r="BC2196" s="96">
        <v>380</v>
      </c>
      <c r="BD2196" s="96">
        <v>350</v>
      </c>
      <c r="BE2196" s="96">
        <v>300</v>
      </c>
      <c r="BF2196" s="95" t="s">
        <v>2072</v>
      </c>
      <c r="BG2196" s="96">
        <v>700</v>
      </c>
      <c r="BH2196" s="96">
        <v>670</v>
      </c>
      <c r="BI2196" s="96">
        <v>630</v>
      </c>
      <c r="BJ2196" s="96">
        <v>600</v>
      </c>
      <c r="BK2196" s="96">
        <v>560</v>
      </c>
      <c r="BL2196" s="96">
        <v>530</v>
      </c>
      <c r="BM2196" s="96">
        <v>490</v>
      </c>
      <c r="BN2196" s="96">
        <v>420</v>
      </c>
      <c r="CH2196" s="2">
        <v>68097</v>
      </c>
      <c r="CI2196" s="2" t="s">
        <v>126</v>
      </c>
      <c r="CP2196" s="3">
        <v>65223</v>
      </c>
      <c r="CQ2196" s="3" t="s">
        <v>17593</v>
      </c>
      <c r="CR2196" s="3" t="s">
        <v>126</v>
      </c>
    </row>
    <row r="2197" spans="19:96" x14ac:dyDescent="0.25">
      <c r="S2197" s="2"/>
      <c r="T2197" s="95" t="s">
        <v>2073</v>
      </c>
      <c r="U2197" s="96">
        <v>700</v>
      </c>
      <c r="V2197" s="96">
        <v>670</v>
      </c>
      <c r="W2197" s="96">
        <v>630</v>
      </c>
      <c r="X2197" s="96">
        <v>600</v>
      </c>
      <c r="Y2197" s="96">
        <v>560</v>
      </c>
      <c r="Z2197" s="96">
        <v>530</v>
      </c>
      <c r="AA2197" s="96">
        <v>490</v>
      </c>
      <c r="AB2197" s="96">
        <v>420</v>
      </c>
      <c r="AC2197" s="95" t="s">
        <v>2073</v>
      </c>
      <c r="AD2197" s="96">
        <v>1100</v>
      </c>
      <c r="AE2197" s="96">
        <v>1050</v>
      </c>
      <c r="AF2197" s="96">
        <v>990</v>
      </c>
      <c r="AG2197" s="96">
        <v>940</v>
      </c>
      <c r="AH2197" s="96">
        <v>880</v>
      </c>
      <c r="AI2197" s="96">
        <v>830</v>
      </c>
      <c r="AJ2197" s="96">
        <v>770</v>
      </c>
      <c r="AK2197" s="96">
        <v>660</v>
      </c>
      <c r="AL2197" s="2"/>
      <c r="AM2197" s="95" t="s">
        <v>2073</v>
      </c>
      <c r="AN2197" s="96">
        <v>1000</v>
      </c>
      <c r="AO2197" s="96">
        <v>950</v>
      </c>
      <c r="AP2197" s="96">
        <v>900</v>
      </c>
      <c r="AQ2197" s="96">
        <v>850</v>
      </c>
      <c r="AR2197" s="96">
        <v>800</v>
      </c>
      <c r="AS2197" s="96">
        <v>750</v>
      </c>
      <c r="AT2197" s="96">
        <v>700</v>
      </c>
      <c r="AU2197" s="96">
        <v>600</v>
      </c>
      <c r="AW2197" s="95" t="s">
        <v>2073</v>
      </c>
      <c r="AX2197" s="96">
        <v>300</v>
      </c>
      <c r="AY2197" s="96">
        <v>290</v>
      </c>
      <c r="AZ2197" s="96">
        <v>270</v>
      </c>
      <c r="BA2197" s="96">
        <v>260</v>
      </c>
      <c r="BB2197" s="96">
        <v>240</v>
      </c>
      <c r="BC2197" s="96">
        <v>230</v>
      </c>
      <c r="BD2197" s="96">
        <v>210</v>
      </c>
      <c r="BE2197" s="96">
        <v>180</v>
      </c>
      <c r="BF2197" s="95" t="s">
        <v>2073</v>
      </c>
      <c r="BG2197" s="96">
        <v>400</v>
      </c>
      <c r="BH2197" s="96">
        <v>380</v>
      </c>
      <c r="BI2197" s="96">
        <v>360</v>
      </c>
      <c r="BJ2197" s="96">
        <v>340</v>
      </c>
      <c r="BK2197" s="96">
        <v>320</v>
      </c>
      <c r="BL2197" s="96">
        <v>300</v>
      </c>
      <c r="BM2197" s="96">
        <v>280</v>
      </c>
      <c r="BN2197" s="96">
        <v>240</v>
      </c>
      <c r="CH2197" s="2">
        <v>68098</v>
      </c>
      <c r="CI2197" s="2" t="s">
        <v>124</v>
      </c>
      <c r="CP2197" s="3">
        <v>65224</v>
      </c>
      <c r="CQ2197" s="3" t="s">
        <v>34649</v>
      </c>
      <c r="CR2197" s="3" t="s">
        <v>126</v>
      </c>
    </row>
    <row r="2198" spans="19:96" x14ac:dyDescent="0.25">
      <c r="S2198" s="2"/>
      <c r="T2198" s="95" t="s">
        <v>2074</v>
      </c>
      <c r="U2198" s="96">
        <v>700</v>
      </c>
      <c r="V2198" s="96">
        <v>670</v>
      </c>
      <c r="W2198" s="96">
        <v>630</v>
      </c>
      <c r="X2198" s="96">
        <v>600</v>
      </c>
      <c r="Y2198" s="96">
        <v>560</v>
      </c>
      <c r="Z2198" s="96">
        <v>530</v>
      </c>
      <c r="AA2198" s="96">
        <v>490</v>
      </c>
      <c r="AB2198" s="96">
        <v>420</v>
      </c>
      <c r="AC2198" s="95" t="s">
        <v>2074</v>
      </c>
      <c r="AD2198" s="96">
        <v>1100</v>
      </c>
      <c r="AE2198" s="96">
        <v>1050</v>
      </c>
      <c r="AF2198" s="96">
        <v>990</v>
      </c>
      <c r="AG2198" s="96">
        <v>940</v>
      </c>
      <c r="AH2198" s="96">
        <v>880</v>
      </c>
      <c r="AI2198" s="96">
        <v>830</v>
      </c>
      <c r="AJ2198" s="96">
        <v>770</v>
      </c>
      <c r="AK2198" s="96">
        <v>660</v>
      </c>
      <c r="AL2198" s="2"/>
      <c r="AM2198" s="95" t="s">
        <v>2074</v>
      </c>
      <c r="AN2198" s="96">
        <v>1000</v>
      </c>
      <c r="AO2198" s="96">
        <v>950</v>
      </c>
      <c r="AP2198" s="96">
        <v>900</v>
      </c>
      <c r="AQ2198" s="96">
        <v>850</v>
      </c>
      <c r="AR2198" s="96">
        <v>800</v>
      </c>
      <c r="AS2198" s="96">
        <v>750</v>
      </c>
      <c r="AT2198" s="96">
        <v>700</v>
      </c>
      <c r="AU2198" s="96">
        <v>600</v>
      </c>
      <c r="AW2198" s="95" t="s">
        <v>2074</v>
      </c>
      <c r="AX2198" s="96">
        <v>300</v>
      </c>
      <c r="AY2198" s="96">
        <v>290</v>
      </c>
      <c r="AZ2198" s="96">
        <v>270</v>
      </c>
      <c r="BA2198" s="96">
        <v>260</v>
      </c>
      <c r="BB2198" s="96">
        <v>240</v>
      </c>
      <c r="BC2198" s="96">
        <v>230</v>
      </c>
      <c r="BD2198" s="96">
        <v>210</v>
      </c>
      <c r="BE2198" s="96">
        <v>180</v>
      </c>
      <c r="BF2198" s="95" t="s">
        <v>2074</v>
      </c>
      <c r="BG2198" s="96">
        <v>400</v>
      </c>
      <c r="BH2198" s="96">
        <v>380</v>
      </c>
      <c r="BI2198" s="96">
        <v>360</v>
      </c>
      <c r="BJ2198" s="96">
        <v>340</v>
      </c>
      <c r="BK2198" s="96">
        <v>320</v>
      </c>
      <c r="BL2198" s="96">
        <v>300</v>
      </c>
      <c r="BM2198" s="96">
        <v>280</v>
      </c>
      <c r="BN2198" s="96">
        <v>240</v>
      </c>
      <c r="CH2198" s="2">
        <v>68105</v>
      </c>
      <c r="CI2198" s="2" t="s">
        <v>122</v>
      </c>
      <c r="CP2198" s="3">
        <v>65225</v>
      </c>
      <c r="CQ2198" s="3" t="s">
        <v>29414</v>
      </c>
      <c r="CR2198" s="3" t="s">
        <v>126</v>
      </c>
    </row>
    <row r="2199" spans="19:96" x14ac:dyDescent="0.25">
      <c r="S2199" s="2"/>
      <c r="T2199" s="95" t="s">
        <v>30935</v>
      </c>
      <c r="U2199" s="96">
        <v>1000</v>
      </c>
      <c r="V2199" s="96">
        <v>950</v>
      </c>
      <c r="W2199" s="96">
        <v>900</v>
      </c>
      <c r="X2199" s="96">
        <v>850</v>
      </c>
      <c r="Y2199" s="96">
        <v>800</v>
      </c>
      <c r="Z2199" s="96">
        <v>750</v>
      </c>
      <c r="AA2199" s="96">
        <v>700</v>
      </c>
      <c r="AB2199" s="96">
        <v>600</v>
      </c>
      <c r="AC2199" s="95" t="s">
        <v>30935</v>
      </c>
      <c r="AD2199" s="96">
        <v>1600</v>
      </c>
      <c r="AE2199" s="96">
        <v>1520</v>
      </c>
      <c r="AF2199" s="96">
        <v>1440</v>
      </c>
      <c r="AG2199" s="96">
        <v>1360</v>
      </c>
      <c r="AH2199" s="96">
        <v>1280</v>
      </c>
      <c r="AI2199" s="96">
        <v>1200</v>
      </c>
      <c r="AJ2199" s="96">
        <v>1120</v>
      </c>
      <c r="AK2199" s="96">
        <v>960</v>
      </c>
      <c r="AL2199" s="2"/>
      <c r="AM2199" s="95" t="s">
        <v>30935</v>
      </c>
      <c r="AN2199" s="96">
        <v>1600</v>
      </c>
      <c r="AO2199" s="96">
        <v>1520</v>
      </c>
      <c r="AP2199" s="96">
        <v>1440</v>
      </c>
      <c r="AQ2199" s="96">
        <v>1360</v>
      </c>
      <c r="AR2199" s="96">
        <v>1280</v>
      </c>
      <c r="AS2199" s="96">
        <v>1200</v>
      </c>
      <c r="AT2199" s="96">
        <v>1120</v>
      </c>
      <c r="AU2199" s="96">
        <v>960</v>
      </c>
      <c r="AW2199" s="95" t="s">
        <v>30935</v>
      </c>
      <c r="AX2199" s="96">
        <v>500</v>
      </c>
      <c r="AY2199" s="96">
        <v>480</v>
      </c>
      <c r="AZ2199" s="96">
        <v>450</v>
      </c>
      <c r="BA2199" s="96">
        <v>430</v>
      </c>
      <c r="BB2199" s="96">
        <v>400</v>
      </c>
      <c r="BC2199" s="96">
        <v>380</v>
      </c>
      <c r="BD2199" s="96">
        <v>350</v>
      </c>
      <c r="BE2199" s="96">
        <v>300</v>
      </c>
      <c r="BF2199" s="95" t="s">
        <v>30935</v>
      </c>
      <c r="BG2199" s="96">
        <v>700</v>
      </c>
      <c r="BH2199" s="96">
        <v>670</v>
      </c>
      <c r="BI2199" s="96">
        <v>630</v>
      </c>
      <c r="BJ2199" s="96">
        <v>600</v>
      </c>
      <c r="BK2199" s="96">
        <v>560</v>
      </c>
      <c r="BL2199" s="96">
        <v>530</v>
      </c>
      <c r="BM2199" s="96">
        <v>490</v>
      </c>
      <c r="BN2199" s="96">
        <v>420</v>
      </c>
      <c r="CH2199" s="2">
        <v>68106</v>
      </c>
      <c r="CI2199" s="2" t="s">
        <v>126</v>
      </c>
      <c r="CP2199" s="3">
        <v>65226</v>
      </c>
      <c r="CQ2199" s="3" t="s">
        <v>29413</v>
      </c>
      <c r="CR2199" s="3" t="s">
        <v>126</v>
      </c>
    </row>
    <row r="2200" spans="19:96" x14ac:dyDescent="0.25">
      <c r="S2200" s="2"/>
      <c r="T2200" s="95" t="s">
        <v>2075</v>
      </c>
      <c r="U2200" s="96">
        <v>700</v>
      </c>
      <c r="V2200" s="96">
        <v>670</v>
      </c>
      <c r="W2200" s="96">
        <v>630</v>
      </c>
      <c r="X2200" s="96">
        <v>600</v>
      </c>
      <c r="Y2200" s="96">
        <v>560</v>
      </c>
      <c r="Z2200" s="96">
        <v>530</v>
      </c>
      <c r="AA2200" s="96">
        <v>490</v>
      </c>
      <c r="AB2200" s="96">
        <v>420</v>
      </c>
      <c r="AC2200" s="95" t="s">
        <v>2075</v>
      </c>
      <c r="AD2200" s="96">
        <v>1100</v>
      </c>
      <c r="AE2200" s="96">
        <v>1050</v>
      </c>
      <c r="AF2200" s="96">
        <v>990</v>
      </c>
      <c r="AG2200" s="96">
        <v>940</v>
      </c>
      <c r="AH2200" s="96">
        <v>880</v>
      </c>
      <c r="AI2200" s="96">
        <v>830</v>
      </c>
      <c r="AJ2200" s="96">
        <v>770</v>
      </c>
      <c r="AK2200" s="96">
        <v>660</v>
      </c>
      <c r="AL2200" s="2"/>
      <c r="AM2200" s="95" t="s">
        <v>2075</v>
      </c>
      <c r="AN2200" s="96">
        <v>1100</v>
      </c>
      <c r="AO2200" s="96">
        <v>1050</v>
      </c>
      <c r="AP2200" s="96">
        <v>990</v>
      </c>
      <c r="AQ2200" s="96">
        <v>940</v>
      </c>
      <c r="AR2200" s="96">
        <v>880</v>
      </c>
      <c r="AS2200" s="96">
        <v>830</v>
      </c>
      <c r="AT2200" s="96">
        <v>770</v>
      </c>
      <c r="AU2200" s="96">
        <v>660</v>
      </c>
      <c r="AW2200" s="95" t="s">
        <v>2075</v>
      </c>
      <c r="AX2200" s="96">
        <v>400</v>
      </c>
      <c r="AY2200" s="96">
        <v>380</v>
      </c>
      <c r="AZ2200" s="96">
        <v>360</v>
      </c>
      <c r="BA2200" s="96">
        <v>340</v>
      </c>
      <c r="BB2200" s="96">
        <v>320</v>
      </c>
      <c r="BC2200" s="96">
        <v>300</v>
      </c>
      <c r="BD2200" s="96">
        <v>280</v>
      </c>
      <c r="BE2200" s="96">
        <v>240</v>
      </c>
      <c r="BF2200" s="95" t="s">
        <v>2075</v>
      </c>
      <c r="BG2200" s="96">
        <v>500</v>
      </c>
      <c r="BH2200" s="96">
        <v>480</v>
      </c>
      <c r="BI2200" s="96">
        <v>450</v>
      </c>
      <c r="BJ2200" s="96">
        <v>430</v>
      </c>
      <c r="BK2200" s="96">
        <v>400</v>
      </c>
      <c r="BL2200" s="96">
        <v>380</v>
      </c>
      <c r="BM2200" s="96">
        <v>350</v>
      </c>
      <c r="BN2200" s="96">
        <v>300</v>
      </c>
      <c r="CH2200" s="2">
        <v>68109</v>
      </c>
      <c r="CI2200" s="2" t="s">
        <v>124</v>
      </c>
      <c r="CP2200" s="3">
        <v>65227</v>
      </c>
      <c r="CQ2200" s="3" t="s">
        <v>17592</v>
      </c>
      <c r="CR2200" s="3" t="s">
        <v>126</v>
      </c>
    </row>
    <row r="2201" spans="19:96" x14ac:dyDescent="0.25">
      <c r="S2201" s="2"/>
      <c r="T2201" s="95" t="s">
        <v>30936</v>
      </c>
      <c r="U2201" s="96">
        <v>900</v>
      </c>
      <c r="V2201" s="96">
        <v>860</v>
      </c>
      <c r="W2201" s="96">
        <v>810</v>
      </c>
      <c r="X2201" s="96">
        <v>770</v>
      </c>
      <c r="Y2201" s="96">
        <v>720</v>
      </c>
      <c r="Z2201" s="96">
        <v>680</v>
      </c>
      <c r="AA2201" s="96">
        <v>630</v>
      </c>
      <c r="AB2201" s="96">
        <v>540</v>
      </c>
      <c r="AC2201" s="95" t="s">
        <v>30936</v>
      </c>
      <c r="AD2201" s="96">
        <v>1400</v>
      </c>
      <c r="AE2201" s="96">
        <v>1330</v>
      </c>
      <c r="AF2201" s="96">
        <v>1260</v>
      </c>
      <c r="AG2201" s="96">
        <v>1190</v>
      </c>
      <c r="AH2201" s="96">
        <v>1120</v>
      </c>
      <c r="AI2201" s="96">
        <v>1050</v>
      </c>
      <c r="AJ2201" s="96">
        <v>980</v>
      </c>
      <c r="AK2201" s="96">
        <v>840</v>
      </c>
      <c r="AL2201" s="2"/>
      <c r="AM2201" s="95" t="s">
        <v>30936</v>
      </c>
      <c r="AN2201" s="96">
        <v>1400</v>
      </c>
      <c r="AO2201" s="96">
        <v>1330</v>
      </c>
      <c r="AP2201" s="96">
        <v>1260</v>
      </c>
      <c r="AQ2201" s="96">
        <v>1190</v>
      </c>
      <c r="AR2201" s="96">
        <v>1120</v>
      </c>
      <c r="AS2201" s="96">
        <v>1050</v>
      </c>
      <c r="AT2201" s="96">
        <v>980</v>
      </c>
      <c r="AU2201" s="96">
        <v>840</v>
      </c>
      <c r="AW2201" s="95" t="s">
        <v>30936</v>
      </c>
      <c r="AX2201" s="96">
        <v>500</v>
      </c>
      <c r="AY2201" s="96">
        <v>480</v>
      </c>
      <c r="AZ2201" s="96">
        <v>450</v>
      </c>
      <c r="BA2201" s="96">
        <v>430</v>
      </c>
      <c r="BB2201" s="96">
        <v>400</v>
      </c>
      <c r="BC2201" s="96">
        <v>380</v>
      </c>
      <c r="BD2201" s="96">
        <v>350</v>
      </c>
      <c r="BE2201" s="96">
        <v>300</v>
      </c>
      <c r="BF2201" s="95" t="s">
        <v>30936</v>
      </c>
      <c r="BG2201" s="96">
        <v>600</v>
      </c>
      <c r="BH2201" s="96">
        <v>570</v>
      </c>
      <c r="BI2201" s="96">
        <v>540</v>
      </c>
      <c r="BJ2201" s="96">
        <v>510</v>
      </c>
      <c r="BK2201" s="96">
        <v>480</v>
      </c>
      <c r="BL2201" s="96">
        <v>450</v>
      </c>
      <c r="BM2201" s="96">
        <v>420</v>
      </c>
      <c r="BN2201" s="96">
        <v>360</v>
      </c>
      <c r="CH2201" s="2">
        <v>68110</v>
      </c>
      <c r="CI2201" s="2" t="s">
        <v>126</v>
      </c>
      <c r="CP2201" s="3">
        <v>65228</v>
      </c>
      <c r="CQ2201" s="3" t="s">
        <v>26477</v>
      </c>
      <c r="CR2201" s="3" t="s">
        <v>126</v>
      </c>
    </row>
    <row r="2202" spans="19:96" x14ac:dyDescent="0.25">
      <c r="S2202" s="2"/>
      <c r="T2202" s="95" t="s">
        <v>2076</v>
      </c>
      <c r="U2202" s="96">
        <v>900</v>
      </c>
      <c r="V2202" s="96">
        <v>860</v>
      </c>
      <c r="W2202" s="96">
        <v>810</v>
      </c>
      <c r="X2202" s="96">
        <v>770</v>
      </c>
      <c r="Y2202" s="96">
        <v>720</v>
      </c>
      <c r="Z2202" s="96">
        <v>680</v>
      </c>
      <c r="AA2202" s="96">
        <v>630</v>
      </c>
      <c r="AB2202" s="96">
        <v>540</v>
      </c>
      <c r="AC2202" s="95" t="s">
        <v>2076</v>
      </c>
      <c r="AD2202" s="96">
        <v>1400</v>
      </c>
      <c r="AE2202" s="96">
        <v>1330</v>
      </c>
      <c r="AF2202" s="96">
        <v>1260</v>
      </c>
      <c r="AG2202" s="96">
        <v>1190</v>
      </c>
      <c r="AH2202" s="96">
        <v>1120</v>
      </c>
      <c r="AI2202" s="96">
        <v>1050</v>
      </c>
      <c r="AJ2202" s="96">
        <v>980</v>
      </c>
      <c r="AK2202" s="96">
        <v>840</v>
      </c>
      <c r="AL2202" s="2"/>
      <c r="AM2202" s="95" t="s">
        <v>2076</v>
      </c>
      <c r="AN2202" s="96">
        <v>1400</v>
      </c>
      <c r="AO2202" s="96">
        <v>1330</v>
      </c>
      <c r="AP2202" s="96">
        <v>1260</v>
      </c>
      <c r="AQ2202" s="96">
        <v>1190</v>
      </c>
      <c r="AR2202" s="96">
        <v>1120</v>
      </c>
      <c r="AS2202" s="96">
        <v>1050</v>
      </c>
      <c r="AT2202" s="96">
        <v>980</v>
      </c>
      <c r="AU2202" s="96">
        <v>840</v>
      </c>
      <c r="AW2202" s="95" t="s">
        <v>2076</v>
      </c>
      <c r="AX2202" s="96">
        <v>500</v>
      </c>
      <c r="AY2202" s="96">
        <v>480</v>
      </c>
      <c r="AZ2202" s="96">
        <v>450</v>
      </c>
      <c r="BA2202" s="96">
        <v>430</v>
      </c>
      <c r="BB2202" s="96">
        <v>400</v>
      </c>
      <c r="BC2202" s="96">
        <v>380</v>
      </c>
      <c r="BD2202" s="96">
        <v>350</v>
      </c>
      <c r="BE2202" s="96">
        <v>300</v>
      </c>
      <c r="BF2202" s="95" t="s">
        <v>2076</v>
      </c>
      <c r="BG2202" s="96">
        <v>600</v>
      </c>
      <c r="BH2202" s="96">
        <v>570</v>
      </c>
      <c r="BI2202" s="96">
        <v>540</v>
      </c>
      <c r="BJ2202" s="96">
        <v>510</v>
      </c>
      <c r="BK2202" s="96">
        <v>480</v>
      </c>
      <c r="BL2202" s="96">
        <v>450</v>
      </c>
      <c r="BM2202" s="96">
        <v>420</v>
      </c>
      <c r="BN2202" s="96">
        <v>360</v>
      </c>
      <c r="CH2202" s="2">
        <v>68111</v>
      </c>
      <c r="CI2202" s="2" t="s">
        <v>124</v>
      </c>
      <c r="CP2202" s="3">
        <v>65229</v>
      </c>
      <c r="CQ2202" s="3" t="s">
        <v>29415</v>
      </c>
      <c r="CR2202" s="3" t="s">
        <v>126</v>
      </c>
    </row>
    <row r="2203" spans="19:96" x14ac:dyDescent="0.25">
      <c r="S2203" s="2"/>
      <c r="T2203" s="95" t="s">
        <v>30937</v>
      </c>
      <c r="U2203" s="96">
        <v>800</v>
      </c>
      <c r="V2203" s="96">
        <v>760</v>
      </c>
      <c r="W2203" s="96">
        <v>720</v>
      </c>
      <c r="X2203" s="96">
        <v>680</v>
      </c>
      <c r="Y2203" s="96">
        <v>640</v>
      </c>
      <c r="Z2203" s="96">
        <v>600</v>
      </c>
      <c r="AA2203" s="96">
        <v>560</v>
      </c>
      <c r="AB2203" s="96">
        <v>480</v>
      </c>
      <c r="AC2203" s="95" t="s">
        <v>30937</v>
      </c>
      <c r="AD2203" s="96">
        <v>1300</v>
      </c>
      <c r="AE2203" s="96">
        <v>1240</v>
      </c>
      <c r="AF2203" s="96">
        <v>1170</v>
      </c>
      <c r="AG2203" s="96">
        <v>1110</v>
      </c>
      <c r="AH2203" s="96">
        <v>1040</v>
      </c>
      <c r="AI2203" s="96">
        <v>980</v>
      </c>
      <c r="AJ2203" s="96">
        <v>910</v>
      </c>
      <c r="AK2203" s="96">
        <v>780</v>
      </c>
      <c r="AL2203" s="2"/>
      <c r="AM2203" s="95" t="s">
        <v>30937</v>
      </c>
      <c r="AN2203" s="96">
        <v>1200</v>
      </c>
      <c r="AO2203" s="96">
        <v>1140</v>
      </c>
      <c r="AP2203" s="96">
        <v>1080</v>
      </c>
      <c r="AQ2203" s="96">
        <v>1020</v>
      </c>
      <c r="AR2203" s="96">
        <v>960</v>
      </c>
      <c r="AS2203" s="96">
        <v>900</v>
      </c>
      <c r="AT2203" s="96">
        <v>840</v>
      </c>
      <c r="AU2203" s="96">
        <v>720</v>
      </c>
      <c r="AW2203" s="95" t="s">
        <v>30937</v>
      </c>
      <c r="AX2203" s="96">
        <v>400</v>
      </c>
      <c r="AY2203" s="96">
        <v>380</v>
      </c>
      <c r="AZ2203" s="96">
        <v>360</v>
      </c>
      <c r="BA2203" s="96">
        <v>340</v>
      </c>
      <c r="BB2203" s="96">
        <v>320</v>
      </c>
      <c r="BC2203" s="96">
        <v>300</v>
      </c>
      <c r="BD2203" s="96">
        <v>280</v>
      </c>
      <c r="BE2203" s="96">
        <v>240</v>
      </c>
      <c r="BF2203" s="95" t="s">
        <v>30937</v>
      </c>
      <c r="BG2203" s="96">
        <v>500</v>
      </c>
      <c r="BH2203" s="96">
        <v>480</v>
      </c>
      <c r="BI2203" s="96">
        <v>450</v>
      </c>
      <c r="BJ2203" s="96">
        <v>430</v>
      </c>
      <c r="BK2203" s="96">
        <v>400</v>
      </c>
      <c r="BL2203" s="96">
        <v>380</v>
      </c>
      <c r="BM2203" s="96">
        <v>350</v>
      </c>
      <c r="BN2203" s="96">
        <v>300</v>
      </c>
      <c r="CH2203" s="2">
        <v>68112</v>
      </c>
      <c r="CI2203" s="2" t="s">
        <v>126</v>
      </c>
      <c r="CP2203" s="3">
        <v>65232</v>
      </c>
      <c r="CQ2203" s="3" t="s">
        <v>13991</v>
      </c>
      <c r="CR2203" s="3" t="s">
        <v>122</v>
      </c>
    </row>
    <row r="2204" spans="19:96" x14ac:dyDescent="0.25">
      <c r="S2204" s="2"/>
      <c r="T2204" s="95" t="s">
        <v>2077</v>
      </c>
      <c r="U2204" s="96">
        <v>1100</v>
      </c>
      <c r="V2204" s="96">
        <v>1050</v>
      </c>
      <c r="W2204" s="96">
        <v>990</v>
      </c>
      <c r="X2204" s="96">
        <v>940</v>
      </c>
      <c r="Y2204" s="96">
        <v>880</v>
      </c>
      <c r="Z2204" s="96">
        <v>830</v>
      </c>
      <c r="AA2204" s="96">
        <v>770</v>
      </c>
      <c r="AB2204" s="96">
        <v>660</v>
      </c>
      <c r="AC2204" s="95" t="s">
        <v>2077</v>
      </c>
      <c r="AD2204" s="96">
        <v>1800</v>
      </c>
      <c r="AE2204" s="96">
        <v>1710</v>
      </c>
      <c r="AF2204" s="96">
        <v>1620</v>
      </c>
      <c r="AG2204" s="96">
        <v>1530</v>
      </c>
      <c r="AH2204" s="96">
        <v>1440</v>
      </c>
      <c r="AI2204" s="96">
        <v>1350</v>
      </c>
      <c r="AJ2204" s="96">
        <v>1260</v>
      </c>
      <c r="AK2204" s="96">
        <v>1080</v>
      </c>
      <c r="AL2204" s="2"/>
      <c r="AM2204" s="95" t="s">
        <v>2077</v>
      </c>
      <c r="AN2204" s="96">
        <v>1700</v>
      </c>
      <c r="AO2204" s="96">
        <v>1620</v>
      </c>
      <c r="AP2204" s="96">
        <v>1530</v>
      </c>
      <c r="AQ2204" s="96">
        <v>1450</v>
      </c>
      <c r="AR2204" s="96">
        <v>1360</v>
      </c>
      <c r="AS2204" s="96">
        <v>1280</v>
      </c>
      <c r="AT2204" s="96">
        <v>1190</v>
      </c>
      <c r="AU2204" s="96">
        <v>1020</v>
      </c>
      <c r="AW2204" s="95" t="s">
        <v>2077</v>
      </c>
      <c r="AX2204" s="96">
        <v>600</v>
      </c>
      <c r="AY2204" s="96">
        <v>570</v>
      </c>
      <c r="AZ2204" s="96">
        <v>540</v>
      </c>
      <c r="BA2204" s="96">
        <v>510</v>
      </c>
      <c r="BB2204" s="96">
        <v>480</v>
      </c>
      <c r="BC2204" s="96">
        <v>450</v>
      </c>
      <c r="BD2204" s="96">
        <v>420</v>
      </c>
      <c r="BE2204" s="96">
        <v>360</v>
      </c>
      <c r="BF2204" s="95" t="s">
        <v>2077</v>
      </c>
      <c r="BG2204" s="96">
        <v>700</v>
      </c>
      <c r="BH2204" s="96">
        <v>670</v>
      </c>
      <c r="BI2204" s="96">
        <v>630</v>
      </c>
      <c r="BJ2204" s="96">
        <v>600</v>
      </c>
      <c r="BK2204" s="96">
        <v>560</v>
      </c>
      <c r="BL2204" s="96">
        <v>530</v>
      </c>
      <c r="BM2204" s="96">
        <v>490</v>
      </c>
      <c r="BN2204" s="96">
        <v>420</v>
      </c>
      <c r="CH2204" s="2">
        <v>68114</v>
      </c>
      <c r="CI2204" s="2" t="s">
        <v>126</v>
      </c>
      <c r="CP2204" s="3">
        <v>65233</v>
      </c>
      <c r="CQ2204" s="3" t="s">
        <v>12861</v>
      </c>
      <c r="CR2204" s="3" t="s">
        <v>124</v>
      </c>
    </row>
    <row r="2205" spans="19:96" x14ac:dyDescent="0.25">
      <c r="S2205" s="2"/>
      <c r="T2205" s="95" t="s">
        <v>30938</v>
      </c>
      <c r="U2205" s="96">
        <v>900</v>
      </c>
      <c r="V2205" s="96">
        <v>860</v>
      </c>
      <c r="W2205" s="96">
        <v>810</v>
      </c>
      <c r="X2205" s="96">
        <v>770</v>
      </c>
      <c r="Y2205" s="96">
        <v>720</v>
      </c>
      <c r="Z2205" s="96">
        <v>680</v>
      </c>
      <c r="AA2205" s="96">
        <v>630</v>
      </c>
      <c r="AB2205" s="96">
        <v>540</v>
      </c>
      <c r="AC2205" s="95" t="s">
        <v>30938</v>
      </c>
      <c r="AD2205" s="96">
        <v>1400</v>
      </c>
      <c r="AE2205" s="96">
        <v>1330</v>
      </c>
      <c r="AF2205" s="96">
        <v>1260</v>
      </c>
      <c r="AG2205" s="96">
        <v>1190</v>
      </c>
      <c r="AH2205" s="96">
        <v>1120</v>
      </c>
      <c r="AI2205" s="96">
        <v>1050</v>
      </c>
      <c r="AJ2205" s="96">
        <v>980</v>
      </c>
      <c r="AK2205" s="96">
        <v>840</v>
      </c>
      <c r="AL2205" s="2"/>
      <c r="AM2205" s="95" t="s">
        <v>30938</v>
      </c>
      <c r="AN2205" s="96">
        <v>1300</v>
      </c>
      <c r="AO2205" s="96">
        <v>1240</v>
      </c>
      <c r="AP2205" s="96">
        <v>1170</v>
      </c>
      <c r="AQ2205" s="96">
        <v>1110</v>
      </c>
      <c r="AR2205" s="96">
        <v>1040</v>
      </c>
      <c r="AS2205" s="96">
        <v>980</v>
      </c>
      <c r="AT2205" s="96">
        <v>910</v>
      </c>
      <c r="AU2205" s="96">
        <v>780</v>
      </c>
      <c r="AW2205" s="95" t="s">
        <v>30938</v>
      </c>
      <c r="AX2205" s="96">
        <v>400</v>
      </c>
      <c r="AY2205" s="96">
        <v>380</v>
      </c>
      <c r="AZ2205" s="96">
        <v>360</v>
      </c>
      <c r="BA2205" s="96">
        <v>340</v>
      </c>
      <c r="BB2205" s="96">
        <v>320</v>
      </c>
      <c r="BC2205" s="96">
        <v>300</v>
      </c>
      <c r="BD2205" s="96">
        <v>280</v>
      </c>
      <c r="BE2205" s="96">
        <v>240</v>
      </c>
      <c r="BF2205" s="95" t="s">
        <v>30938</v>
      </c>
      <c r="BG2205" s="96">
        <v>600</v>
      </c>
      <c r="BH2205" s="96">
        <v>570</v>
      </c>
      <c r="BI2205" s="96">
        <v>540</v>
      </c>
      <c r="BJ2205" s="96">
        <v>510</v>
      </c>
      <c r="BK2205" s="96">
        <v>480</v>
      </c>
      <c r="BL2205" s="96">
        <v>450</v>
      </c>
      <c r="BM2205" s="96">
        <v>420</v>
      </c>
      <c r="BN2205" s="96">
        <v>360</v>
      </c>
      <c r="CH2205" s="2">
        <v>68116</v>
      </c>
      <c r="CI2205" s="2" t="s">
        <v>124</v>
      </c>
      <c r="CP2205" s="3">
        <v>65234</v>
      </c>
      <c r="CQ2205" s="3" t="s">
        <v>29416</v>
      </c>
      <c r="CR2205" s="3" t="s">
        <v>126</v>
      </c>
    </row>
    <row r="2206" spans="19:96" x14ac:dyDescent="0.25">
      <c r="S2206" s="2"/>
      <c r="T2206" s="95" t="s">
        <v>2078</v>
      </c>
      <c r="U2206" s="96">
        <v>700</v>
      </c>
      <c r="V2206" s="96">
        <v>670</v>
      </c>
      <c r="W2206" s="96">
        <v>630</v>
      </c>
      <c r="X2206" s="96">
        <v>600</v>
      </c>
      <c r="Y2206" s="96">
        <v>560</v>
      </c>
      <c r="Z2206" s="96">
        <v>530</v>
      </c>
      <c r="AA2206" s="96">
        <v>490</v>
      </c>
      <c r="AB2206" s="96">
        <v>420</v>
      </c>
      <c r="AC2206" s="95" t="s">
        <v>2078</v>
      </c>
      <c r="AD2206" s="96">
        <v>1100</v>
      </c>
      <c r="AE2206" s="96">
        <v>1050</v>
      </c>
      <c r="AF2206" s="96">
        <v>990</v>
      </c>
      <c r="AG2206" s="96">
        <v>940</v>
      </c>
      <c r="AH2206" s="96">
        <v>880</v>
      </c>
      <c r="AI2206" s="96">
        <v>830</v>
      </c>
      <c r="AJ2206" s="96">
        <v>770</v>
      </c>
      <c r="AK2206" s="96">
        <v>660</v>
      </c>
      <c r="AL2206" s="2"/>
      <c r="AM2206" s="95" t="s">
        <v>2078</v>
      </c>
      <c r="AN2206" s="96">
        <v>1100</v>
      </c>
      <c r="AO2206" s="96">
        <v>1050</v>
      </c>
      <c r="AP2206" s="96">
        <v>990</v>
      </c>
      <c r="AQ2206" s="96">
        <v>940</v>
      </c>
      <c r="AR2206" s="96">
        <v>880</v>
      </c>
      <c r="AS2206" s="96">
        <v>830</v>
      </c>
      <c r="AT2206" s="96">
        <v>770</v>
      </c>
      <c r="AU2206" s="96">
        <v>660</v>
      </c>
      <c r="AW2206" s="95" t="s">
        <v>2078</v>
      </c>
      <c r="AX2206" s="96">
        <v>400</v>
      </c>
      <c r="AY2206" s="96">
        <v>380</v>
      </c>
      <c r="AZ2206" s="96">
        <v>360</v>
      </c>
      <c r="BA2206" s="96">
        <v>340</v>
      </c>
      <c r="BB2206" s="96">
        <v>320</v>
      </c>
      <c r="BC2206" s="96">
        <v>300</v>
      </c>
      <c r="BD2206" s="96">
        <v>280</v>
      </c>
      <c r="BE2206" s="96">
        <v>240</v>
      </c>
      <c r="BF2206" s="95" t="s">
        <v>2078</v>
      </c>
      <c r="BG2206" s="96">
        <v>500</v>
      </c>
      <c r="BH2206" s="96">
        <v>480</v>
      </c>
      <c r="BI2206" s="96">
        <v>450</v>
      </c>
      <c r="BJ2206" s="96">
        <v>430</v>
      </c>
      <c r="BK2206" s="96">
        <v>400</v>
      </c>
      <c r="BL2206" s="96">
        <v>380</v>
      </c>
      <c r="BM2206" s="96">
        <v>350</v>
      </c>
      <c r="BN2206" s="96">
        <v>300</v>
      </c>
      <c r="CH2206" s="2">
        <v>68117</v>
      </c>
      <c r="CI2206" s="2" t="s">
        <v>124</v>
      </c>
      <c r="CP2206" s="3">
        <v>65236</v>
      </c>
      <c r="CQ2206" s="3" t="s">
        <v>16663</v>
      </c>
      <c r="CR2206" s="3" t="s">
        <v>122</v>
      </c>
    </row>
    <row r="2207" spans="19:96" x14ac:dyDescent="0.25">
      <c r="S2207" s="2"/>
      <c r="T2207" s="95" t="s">
        <v>2079</v>
      </c>
      <c r="U2207" s="96">
        <v>900</v>
      </c>
      <c r="V2207" s="96">
        <v>860</v>
      </c>
      <c r="W2207" s="96">
        <v>810</v>
      </c>
      <c r="X2207" s="96">
        <v>770</v>
      </c>
      <c r="Y2207" s="96">
        <v>720</v>
      </c>
      <c r="Z2207" s="96">
        <v>680</v>
      </c>
      <c r="AA2207" s="96">
        <v>630</v>
      </c>
      <c r="AB2207" s="96">
        <v>540</v>
      </c>
      <c r="AC2207" s="95" t="s">
        <v>2079</v>
      </c>
      <c r="AD2207" s="96">
        <v>1400</v>
      </c>
      <c r="AE2207" s="96">
        <v>1330</v>
      </c>
      <c r="AF2207" s="96">
        <v>1260</v>
      </c>
      <c r="AG2207" s="96">
        <v>1190</v>
      </c>
      <c r="AH2207" s="96">
        <v>1120</v>
      </c>
      <c r="AI2207" s="96">
        <v>1050</v>
      </c>
      <c r="AJ2207" s="96">
        <v>980</v>
      </c>
      <c r="AK2207" s="96">
        <v>840</v>
      </c>
      <c r="AL2207" s="2"/>
      <c r="AM2207" s="95" t="s">
        <v>2079</v>
      </c>
      <c r="AN2207" s="96">
        <v>1400</v>
      </c>
      <c r="AO2207" s="96">
        <v>1330</v>
      </c>
      <c r="AP2207" s="96">
        <v>1260</v>
      </c>
      <c r="AQ2207" s="96">
        <v>1190</v>
      </c>
      <c r="AR2207" s="96">
        <v>1120</v>
      </c>
      <c r="AS2207" s="96">
        <v>1050</v>
      </c>
      <c r="AT2207" s="96">
        <v>980</v>
      </c>
      <c r="AU2207" s="96">
        <v>840</v>
      </c>
      <c r="AW2207" s="95" t="s">
        <v>2079</v>
      </c>
      <c r="AX2207" s="96">
        <v>500</v>
      </c>
      <c r="AY2207" s="96">
        <v>480</v>
      </c>
      <c r="AZ2207" s="96">
        <v>450</v>
      </c>
      <c r="BA2207" s="96">
        <v>430</v>
      </c>
      <c r="BB2207" s="96">
        <v>400</v>
      </c>
      <c r="BC2207" s="96">
        <v>380</v>
      </c>
      <c r="BD2207" s="96">
        <v>350</v>
      </c>
      <c r="BE2207" s="96">
        <v>300</v>
      </c>
      <c r="BF2207" s="95" t="s">
        <v>2079</v>
      </c>
      <c r="BG2207" s="96">
        <v>600</v>
      </c>
      <c r="BH2207" s="96">
        <v>570</v>
      </c>
      <c r="BI2207" s="96">
        <v>540</v>
      </c>
      <c r="BJ2207" s="96">
        <v>510</v>
      </c>
      <c r="BK2207" s="96">
        <v>480</v>
      </c>
      <c r="BL2207" s="96">
        <v>450</v>
      </c>
      <c r="BM2207" s="96">
        <v>420</v>
      </c>
      <c r="BN2207" s="96">
        <v>360</v>
      </c>
      <c r="CH2207" s="2">
        <v>68119</v>
      </c>
      <c r="CI2207" s="2" t="s">
        <v>122</v>
      </c>
      <c r="CP2207" s="3">
        <v>65237</v>
      </c>
      <c r="CQ2207" s="3" t="s">
        <v>34650</v>
      </c>
      <c r="CR2207" s="3" t="s">
        <v>126</v>
      </c>
    </row>
    <row r="2208" spans="19:96" x14ac:dyDescent="0.25">
      <c r="S2208" s="2"/>
      <c r="T2208" s="95" t="s">
        <v>2080</v>
      </c>
      <c r="U2208" s="96">
        <v>900</v>
      </c>
      <c r="V2208" s="96">
        <v>860</v>
      </c>
      <c r="W2208" s="96">
        <v>810</v>
      </c>
      <c r="X2208" s="96">
        <v>770</v>
      </c>
      <c r="Y2208" s="96">
        <v>720</v>
      </c>
      <c r="Z2208" s="96">
        <v>680</v>
      </c>
      <c r="AA2208" s="96">
        <v>630</v>
      </c>
      <c r="AB2208" s="96">
        <v>540</v>
      </c>
      <c r="AC2208" s="95" t="s">
        <v>2080</v>
      </c>
      <c r="AD2208" s="96">
        <v>1400</v>
      </c>
      <c r="AE2208" s="96">
        <v>1330</v>
      </c>
      <c r="AF2208" s="96">
        <v>1260</v>
      </c>
      <c r="AG2208" s="96">
        <v>1190</v>
      </c>
      <c r="AH2208" s="96">
        <v>1120</v>
      </c>
      <c r="AI2208" s="96">
        <v>1050</v>
      </c>
      <c r="AJ2208" s="96">
        <v>980</v>
      </c>
      <c r="AK2208" s="96">
        <v>840</v>
      </c>
      <c r="AL2208" s="2"/>
      <c r="AM2208" s="95" t="s">
        <v>2080</v>
      </c>
      <c r="AN2208" s="96">
        <v>1400</v>
      </c>
      <c r="AO2208" s="96">
        <v>1330</v>
      </c>
      <c r="AP2208" s="96">
        <v>1260</v>
      </c>
      <c r="AQ2208" s="96">
        <v>1190</v>
      </c>
      <c r="AR2208" s="96">
        <v>1120</v>
      </c>
      <c r="AS2208" s="96">
        <v>1050</v>
      </c>
      <c r="AT2208" s="96">
        <v>980</v>
      </c>
      <c r="AU2208" s="96">
        <v>840</v>
      </c>
      <c r="AW2208" s="95" t="s">
        <v>2080</v>
      </c>
      <c r="AX2208" s="96">
        <v>500</v>
      </c>
      <c r="AY2208" s="96">
        <v>480</v>
      </c>
      <c r="AZ2208" s="96">
        <v>450</v>
      </c>
      <c r="BA2208" s="96">
        <v>430</v>
      </c>
      <c r="BB2208" s="96">
        <v>400</v>
      </c>
      <c r="BC2208" s="96">
        <v>380</v>
      </c>
      <c r="BD2208" s="96">
        <v>350</v>
      </c>
      <c r="BE2208" s="96">
        <v>300</v>
      </c>
      <c r="BF2208" s="95" t="s">
        <v>2080</v>
      </c>
      <c r="BG2208" s="96">
        <v>600</v>
      </c>
      <c r="BH2208" s="96">
        <v>570</v>
      </c>
      <c r="BI2208" s="96">
        <v>540</v>
      </c>
      <c r="BJ2208" s="96">
        <v>510</v>
      </c>
      <c r="BK2208" s="96">
        <v>480</v>
      </c>
      <c r="BL2208" s="96">
        <v>450</v>
      </c>
      <c r="BM2208" s="96">
        <v>420</v>
      </c>
      <c r="BN2208" s="96">
        <v>360</v>
      </c>
      <c r="CH2208" s="2">
        <v>68121</v>
      </c>
      <c r="CI2208" s="2" t="s">
        <v>126</v>
      </c>
      <c r="CP2208" s="3">
        <v>65238</v>
      </c>
      <c r="CQ2208" s="3" t="s">
        <v>34651</v>
      </c>
      <c r="CR2208" s="3" t="s">
        <v>126</v>
      </c>
    </row>
    <row r="2209" spans="19:96" x14ac:dyDescent="0.25">
      <c r="S2209" s="2"/>
      <c r="T2209" s="95" t="s">
        <v>2081</v>
      </c>
      <c r="U2209" s="96">
        <v>800</v>
      </c>
      <c r="V2209" s="96">
        <v>760</v>
      </c>
      <c r="W2209" s="96">
        <v>720</v>
      </c>
      <c r="X2209" s="96">
        <v>680</v>
      </c>
      <c r="Y2209" s="96">
        <v>640</v>
      </c>
      <c r="Z2209" s="96">
        <v>600</v>
      </c>
      <c r="AA2209" s="96">
        <v>560</v>
      </c>
      <c r="AB2209" s="96">
        <v>480</v>
      </c>
      <c r="AC2209" s="95" t="s">
        <v>2081</v>
      </c>
      <c r="AD2209" s="96">
        <v>1300</v>
      </c>
      <c r="AE2209" s="96">
        <v>1240</v>
      </c>
      <c r="AF2209" s="96">
        <v>1170</v>
      </c>
      <c r="AG2209" s="96">
        <v>1110</v>
      </c>
      <c r="AH2209" s="96">
        <v>1040</v>
      </c>
      <c r="AI2209" s="96">
        <v>980</v>
      </c>
      <c r="AJ2209" s="96">
        <v>910</v>
      </c>
      <c r="AK2209" s="96">
        <v>780</v>
      </c>
      <c r="AL2209" s="2"/>
      <c r="AM2209" s="95" t="s">
        <v>2081</v>
      </c>
      <c r="AN2209" s="96">
        <v>1200</v>
      </c>
      <c r="AO2209" s="96">
        <v>1140</v>
      </c>
      <c r="AP2209" s="96">
        <v>1080</v>
      </c>
      <c r="AQ2209" s="96">
        <v>1020</v>
      </c>
      <c r="AR2209" s="96">
        <v>960</v>
      </c>
      <c r="AS2209" s="96">
        <v>900</v>
      </c>
      <c r="AT2209" s="96">
        <v>840</v>
      </c>
      <c r="AU2209" s="96">
        <v>720</v>
      </c>
      <c r="AW2209" s="95" t="s">
        <v>2081</v>
      </c>
      <c r="AX2209" s="96">
        <v>400</v>
      </c>
      <c r="AY2209" s="96">
        <v>380</v>
      </c>
      <c r="AZ2209" s="96">
        <v>360</v>
      </c>
      <c r="BA2209" s="96">
        <v>340</v>
      </c>
      <c r="BB2209" s="96">
        <v>320</v>
      </c>
      <c r="BC2209" s="96">
        <v>300</v>
      </c>
      <c r="BD2209" s="96">
        <v>280</v>
      </c>
      <c r="BE2209" s="96">
        <v>240</v>
      </c>
      <c r="BF2209" s="95" t="s">
        <v>2081</v>
      </c>
      <c r="BG2209" s="96">
        <v>500</v>
      </c>
      <c r="BH2209" s="96">
        <v>480</v>
      </c>
      <c r="BI2209" s="96">
        <v>450</v>
      </c>
      <c r="BJ2209" s="96">
        <v>430</v>
      </c>
      <c r="BK2209" s="96">
        <v>400</v>
      </c>
      <c r="BL2209" s="96">
        <v>380</v>
      </c>
      <c r="BM2209" s="96">
        <v>350</v>
      </c>
      <c r="BN2209" s="96">
        <v>300</v>
      </c>
      <c r="CH2209" s="2">
        <v>68122</v>
      </c>
      <c r="CI2209" s="2" t="s">
        <v>126</v>
      </c>
      <c r="CP2209" s="3">
        <v>65239</v>
      </c>
      <c r="CQ2209" s="3" t="s">
        <v>34652</v>
      </c>
      <c r="CR2209" s="3" t="s">
        <v>126</v>
      </c>
    </row>
    <row r="2210" spans="19:96" x14ac:dyDescent="0.25">
      <c r="S2210" s="2"/>
      <c r="T2210" s="95" t="s">
        <v>30939</v>
      </c>
      <c r="U2210" s="96">
        <v>1300</v>
      </c>
      <c r="V2210" s="96">
        <v>1240</v>
      </c>
      <c r="W2210" s="96">
        <v>1170</v>
      </c>
      <c r="X2210" s="96">
        <v>1110</v>
      </c>
      <c r="Y2210" s="96">
        <v>1040</v>
      </c>
      <c r="Z2210" s="96">
        <v>980</v>
      </c>
      <c r="AA2210" s="96">
        <v>910</v>
      </c>
      <c r="AB2210" s="96">
        <v>780</v>
      </c>
      <c r="AC2210" s="95" t="s">
        <v>30939</v>
      </c>
      <c r="AD2210" s="96">
        <v>2100</v>
      </c>
      <c r="AE2210" s="96">
        <v>2000</v>
      </c>
      <c r="AF2210" s="96">
        <v>1890</v>
      </c>
      <c r="AG2210" s="96">
        <v>1790</v>
      </c>
      <c r="AH2210" s="96">
        <v>1680</v>
      </c>
      <c r="AI2210" s="96">
        <v>1580</v>
      </c>
      <c r="AJ2210" s="96">
        <v>1470</v>
      </c>
      <c r="AK2210" s="96">
        <v>1260</v>
      </c>
      <c r="AL2210" s="2"/>
      <c r="AM2210" s="95" t="s">
        <v>30939</v>
      </c>
      <c r="AN2210" s="96">
        <v>2000</v>
      </c>
      <c r="AO2210" s="96">
        <v>1900</v>
      </c>
      <c r="AP2210" s="96">
        <v>1800</v>
      </c>
      <c r="AQ2210" s="96">
        <v>1700</v>
      </c>
      <c r="AR2210" s="96">
        <v>1600</v>
      </c>
      <c r="AS2210" s="96">
        <v>1500</v>
      </c>
      <c r="AT2210" s="96">
        <v>1400</v>
      </c>
      <c r="AU2210" s="96">
        <v>1200</v>
      </c>
      <c r="AW2210" s="95" t="s">
        <v>30939</v>
      </c>
      <c r="AX2210" s="96">
        <v>700</v>
      </c>
      <c r="AY2210" s="96">
        <v>670</v>
      </c>
      <c r="AZ2210" s="96">
        <v>630</v>
      </c>
      <c r="BA2210" s="96">
        <v>600</v>
      </c>
      <c r="BB2210" s="96">
        <v>560</v>
      </c>
      <c r="BC2210" s="96">
        <v>530</v>
      </c>
      <c r="BD2210" s="96">
        <v>490</v>
      </c>
      <c r="BE2210" s="96">
        <v>420</v>
      </c>
      <c r="BF2210" s="95" t="s">
        <v>30939</v>
      </c>
      <c r="BG2210" s="96">
        <v>900</v>
      </c>
      <c r="BH2210" s="96">
        <v>860</v>
      </c>
      <c r="BI2210" s="96">
        <v>810</v>
      </c>
      <c r="BJ2210" s="96">
        <v>770</v>
      </c>
      <c r="BK2210" s="96">
        <v>720</v>
      </c>
      <c r="BL2210" s="96">
        <v>680</v>
      </c>
      <c r="BM2210" s="96">
        <v>630</v>
      </c>
      <c r="BN2210" s="96">
        <v>540</v>
      </c>
      <c r="CH2210" s="2">
        <v>68123</v>
      </c>
      <c r="CI2210" s="2" t="s">
        <v>126</v>
      </c>
      <c r="CP2210" s="3">
        <v>65240</v>
      </c>
      <c r="CQ2210" s="3" t="s">
        <v>34653</v>
      </c>
      <c r="CR2210" s="3" t="s">
        <v>126</v>
      </c>
    </row>
    <row r="2211" spans="19:96" x14ac:dyDescent="0.25">
      <c r="S2211" s="2"/>
      <c r="T2211" s="95" t="s">
        <v>2082</v>
      </c>
      <c r="U2211" s="96">
        <v>1000</v>
      </c>
      <c r="V2211" s="96">
        <v>950</v>
      </c>
      <c r="W2211" s="96">
        <v>900</v>
      </c>
      <c r="X2211" s="96">
        <v>850</v>
      </c>
      <c r="Y2211" s="96">
        <v>800</v>
      </c>
      <c r="Z2211" s="96">
        <v>750</v>
      </c>
      <c r="AA2211" s="96">
        <v>700</v>
      </c>
      <c r="AB2211" s="96">
        <v>600</v>
      </c>
      <c r="AC2211" s="95" t="s">
        <v>2082</v>
      </c>
      <c r="AD2211" s="96">
        <v>1600</v>
      </c>
      <c r="AE2211" s="96">
        <v>1520</v>
      </c>
      <c r="AF2211" s="96">
        <v>1440</v>
      </c>
      <c r="AG2211" s="96">
        <v>1360</v>
      </c>
      <c r="AH2211" s="96">
        <v>1280</v>
      </c>
      <c r="AI2211" s="96">
        <v>1200</v>
      </c>
      <c r="AJ2211" s="96">
        <v>1120</v>
      </c>
      <c r="AK2211" s="96">
        <v>960</v>
      </c>
      <c r="AL2211" s="2"/>
      <c r="AM2211" s="95" t="s">
        <v>2082</v>
      </c>
      <c r="AN2211" s="96">
        <v>1500</v>
      </c>
      <c r="AO2211" s="96">
        <v>1430</v>
      </c>
      <c r="AP2211" s="96">
        <v>1350</v>
      </c>
      <c r="AQ2211" s="96">
        <v>1280</v>
      </c>
      <c r="AR2211" s="96">
        <v>1200</v>
      </c>
      <c r="AS2211" s="96">
        <v>1130</v>
      </c>
      <c r="AT2211" s="96">
        <v>1050</v>
      </c>
      <c r="AU2211" s="96">
        <v>900</v>
      </c>
      <c r="AW2211" s="95" t="s">
        <v>2082</v>
      </c>
      <c r="AX2211" s="96">
        <v>500</v>
      </c>
      <c r="AY2211" s="96">
        <v>480</v>
      </c>
      <c r="AZ2211" s="96">
        <v>450</v>
      </c>
      <c r="BA2211" s="96">
        <v>430</v>
      </c>
      <c r="BB2211" s="96">
        <v>400</v>
      </c>
      <c r="BC2211" s="96">
        <v>380</v>
      </c>
      <c r="BD2211" s="96">
        <v>350</v>
      </c>
      <c r="BE2211" s="96">
        <v>300</v>
      </c>
      <c r="BF2211" s="95" t="s">
        <v>2082</v>
      </c>
      <c r="BG2211" s="96">
        <v>700</v>
      </c>
      <c r="BH2211" s="96">
        <v>670</v>
      </c>
      <c r="BI2211" s="96">
        <v>630</v>
      </c>
      <c r="BJ2211" s="96">
        <v>600</v>
      </c>
      <c r="BK2211" s="96">
        <v>560</v>
      </c>
      <c r="BL2211" s="96">
        <v>530</v>
      </c>
      <c r="BM2211" s="96">
        <v>490</v>
      </c>
      <c r="BN2211" s="96">
        <v>420</v>
      </c>
      <c r="CH2211" s="2">
        <v>68126</v>
      </c>
      <c r="CI2211" s="2" t="s">
        <v>122</v>
      </c>
      <c r="CP2211" s="3">
        <v>65241</v>
      </c>
      <c r="CQ2211" s="3" t="s">
        <v>34654</v>
      </c>
      <c r="CR2211" s="3" t="s">
        <v>126</v>
      </c>
    </row>
    <row r="2212" spans="19:96" x14ac:dyDescent="0.25">
      <c r="S2212" s="2"/>
      <c r="T2212" s="95" t="s">
        <v>2083</v>
      </c>
      <c r="U2212" s="96">
        <v>1100</v>
      </c>
      <c r="V2212" s="96">
        <v>1050</v>
      </c>
      <c r="W2212" s="96">
        <v>990</v>
      </c>
      <c r="X2212" s="96">
        <v>940</v>
      </c>
      <c r="Y2212" s="96">
        <v>880</v>
      </c>
      <c r="Z2212" s="96">
        <v>830</v>
      </c>
      <c r="AA2212" s="96">
        <v>770</v>
      </c>
      <c r="AB2212" s="96">
        <v>660</v>
      </c>
      <c r="AC2212" s="95" t="s">
        <v>2083</v>
      </c>
      <c r="AD2212" s="96">
        <v>1800</v>
      </c>
      <c r="AE2212" s="96">
        <v>1710</v>
      </c>
      <c r="AF2212" s="96">
        <v>1620</v>
      </c>
      <c r="AG2212" s="96">
        <v>1530</v>
      </c>
      <c r="AH2212" s="96">
        <v>1440</v>
      </c>
      <c r="AI2212" s="96">
        <v>1350</v>
      </c>
      <c r="AJ2212" s="96">
        <v>1260</v>
      </c>
      <c r="AK2212" s="96">
        <v>1080</v>
      </c>
      <c r="AL2212" s="2"/>
      <c r="AM2212" s="95" t="s">
        <v>2083</v>
      </c>
      <c r="AN2212" s="96">
        <v>1600</v>
      </c>
      <c r="AO2212" s="96">
        <v>1520</v>
      </c>
      <c r="AP2212" s="96">
        <v>1440</v>
      </c>
      <c r="AQ2212" s="96">
        <v>1360</v>
      </c>
      <c r="AR2212" s="96">
        <v>1280</v>
      </c>
      <c r="AS2212" s="96">
        <v>1200</v>
      </c>
      <c r="AT2212" s="96">
        <v>1120</v>
      </c>
      <c r="AU2212" s="96">
        <v>960</v>
      </c>
      <c r="AW2212" s="95" t="s">
        <v>2083</v>
      </c>
      <c r="AX2212" s="96">
        <v>500</v>
      </c>
      <c r="AY2212" s="96">
        <v>480</v>
      </c>
      <c r="AZ2212" s="96">
        <v>450</v>
      </c>
      <c r="BA2212" s="96">
        <v>430</v>
      </c>
      <c r="BB2212" s="96">
        <v>400</v>
      </c>
      <c r="BC2212" s="96">
        <v>380</v>
      </c>
      <c r="BD2212" s="96">
        <v>350</v>
      </c>
      <c r="BE2212" s="96">
        <v>300</v>
      </c>
      <c r="BF2212" s="95" t="s">
        <v>2083</v>
      </c>
      <c r="BG2212" s="96">
        <v>700</v>
      </c>
      <c r="BH2212" s="96">
        <v>670</v>
      </c>
      <c r="BI2212" s="96">
        <v>630</v>
      </c>
      <c r="BJ2212" s="96">
        <v>600</v>
      </c>
      <c r="BK2212" s="96">
        <v>560</v>
      </c>
      <c r="BL2212" s="96">
        <v>530</v>
      </c>
      <c r="BM2212" s="96">
        <v>490</v>
      </c>
      <c r="BN2212" s="96">
        <v>420</v>
      </c>
      <c r="CH2212" s="2">
        <v>68128</v>
      </c>
      <c r="CI2212" s="2" t="s">
        <v>122</v>
      </c>
      <c r="CP2212" s="3">
        <v>65242</v>
      </c>
      <c r="CQ2212" s="3" t="s">
        <v>34655</v>
      </c>
      <c r="CR2212" s="3" t="s">
        <v>126</v>
      </c>
    </row>
    <row r="2213" spans="19:96" x14ac:dyDescent="0.25">
      <c r="S2213" s="2"/>
      <c r="T2213" s="95" t="s">
        <v>30940</v>
      </c>
      <c r="U2213" s="96">
        <v>800</v>
      </c>
      <c r="V2213" s="96">
        <v>760</v>
      </c>
      <c r="W2213" s="96">
        <v>720</v>
      </c>
      <c r="X2213" s="96">
        <v>680</v>
      </c>
      <c r="Y2213" s="96">
        <v>640</v>
      </c>
      <c r="Z2213" s="96">
        <v>600</v>
      </c>
      <c r="AA2213" s="96">
        <v>560</v>
      </c>
      <c r="AB2213" s="96">
        <v>480</v>
      </c>
      <c r="AC2213" s="95" t="s">
        <v>30940</v>
      </c>
      <c r="AD2213" s="96">
        <v>1300</v>
      </c>
      <c r="AE2213" s="96">
        <v>1240</v>
      </c>
      <c r="AF2213" s="96">
        <v>1170</v>
      </c>
      <c r="AG2213" s="96">
        <v>1110</v>
      </c>
      <c r="AH2213" s="96">
        <v>1040</v>
      </c>
      <c r="AI2213" s="96">
        <v>980</v>
      </c>
      <c r="AJ2213" s="96">
        <v>910</v>
      </c>
      <c r="AK2213" s="96">
        <v>780</v>
      </c>
      <c r="AL2213" s="2"/>
      <c r="AM2213" s="95" t="s">
        <v>30940</v>
      </c>
      <c r="AN2213" s="96">
        <v>1100</v>
      </c>
      <c r="AO2213" s="96">
        <v>1050</v>
      </c>
      <c r="AP2213" s="96">
        <v>990</v>
      </c>
      <c r="AQ2213" s="96">
        <v>940</v>
      </c>
      <c r="AR2213" s="96">
        <v>880</v>
      </c>
      <c r="AS2213" s="96">
        <v>830</v>
      </c>
      <c r="AT2213" s="96">
        <v>770</v>
      </c>
      <c r="AU2213" s="96">
        <v>660</v>
      </c>
      <c r="AW2213" s="95" t="s">
        <v>30940</v>
      </c>
      <c r="AX2213" s="96">
        <v>400</v>
      </c>
      <c r="AY2213" s="96">
        <v>380</v>
      </c>
      <c r="AZ2213" s="96">
        <v>360</v>
      </c>
      <c r="BA2213" s="96">
        <v>340</v>
      </c>
      <c r="BB2213" s="96">
        <v>320</v>
      </c>
      <c r="BC2213" s="96">
        <v>300</v>
      </c>
      <c r="BD2213" s="96">
        <v>280</v>
      </c>
      <c r="BE2213" s="96">
        <v>240</v>
      </c>
      <c r="BF2213" s="95" t="s">
        <v>30940</v>
      </c>
      <c r="BG2213" s="96">
        <v>500</v>
      </c>
      <c r="BH2213" s="96">
        <v>480</v>
      </c>
      <c r="BI2213" s="96">
        <v>450</v>
      </c>
      <c r="BJ2213" s="96">
        <v>430</v>
      </c>
      <c r="BK2213" s="96">
        <v>400</v>
      </c>
      <c r="BL2213" s="96">
        <v>380</v>
      </c>
      <c r="BM2213" s="96">
        <v>350</v>
      </c>
      <c r="BN2213" s="96">
        <v>300</v>
      </c>
      <c r="CH2213" s="2">
        <v>68129</v>
      </c>
      <c r="CI2213" s="2" t="s">
        <v>124</v>
      </c>
      <c r="CP2213" s="3">
        <v>65244</v>
      </c>
      <c r="CQ2213" s="3" t="s">
        <v>34656</v>
      </c>
      <c r="CR2213" s="3" t="s">
        <v>126</v>
      </c>
    </row>
    <row r="2214" spans="19:96" x14ac:dyDescent="0.25">
      <c r="S2214" s="2"/>
      <c r="T2214" s="95" t="s">
        <v>2084</v>
      </c>
      <c r="U2214" s="96">
        <v>1400</v>
      </c>
      <c r="V2214" s="96">
        <v>1330</v>
      </c>
      <c r="W2214" s="96">
        <v>1260</v>
      </c>
      <c r="X2214" s="96">
        <v>1190</v>
      </c>
      <c r="Y2214" s="96">
        <v>1120</v>
      </c>
      <c r="Z2214" s="96">
        <v>1050</v>
      </c>
      <c r="AA2214" s="96">
        <v>980</v>
      </c>
      <c r="AB2214" s="96">
        <v>840</v>
      </c>
      <c r="AC2214" s="95" t="s">
        <v>2084</v>
      </c>
      <c r="AD2214" s="96">
        <v>2200</v>
      </c>
      <c r="AE2214" s="96">
        <v>2090</v>
      </c>
      <c r="AF2214" s="96">
        <v>1980</v>
      </c>
      <c r="AG2214" s="96">
        <v>1870</v>
      </c>
      <c r="AH2214" s="96">
        <v>1760</v>
      </c>
      <c r="AI2214" s="96">
        <v>1650</v>
      </c>
      <c r="AJ2214" s="96">
        <v>1540</v>
      </c>
      <c r="AK2214" s="96">
        <v>1320</v>
      </c>
      <c r="AL2214" s="2"/>
      <c r="AM2214" s="95" t="s">
        <v>2084</v>
      </c>
      <c r="AN2214" s="96">
        <v>2100</v>
      </c>
      <c r="AO2214" s="96">
        <v>2000</v>
      </c>
      <c r="AP2214" s="96">
        <v>1890</v>
      </c>
      <c r="AQ2214" s="96">
        <v>1790</v>
      </c>
      <c r="AR2214" s="96">
        <v>1680</v>
      </c>
      <c r="AS2214" s="96">
        <v>1580</v>
      </c>
      <c r="AT2214" s="96">
        <v>1470</v>
      </c>
      <c r="AU2214" s="96">
        <v>1260</v>
      </c>
      <c r="AW2214" s="95" t="s">
        <v>2084</v>
      </c>
      <c r="AX2214" s="96">
        <v>700</v>
      </c>
      <c r="AY2214" s="96">
        <v>670</v>
      </c>
      <c r="AZ2214" s="96">
        <v>630</v>
      </c>
      <c r="BA2214" s="96">
        <v>600</v>
      </c>
      <c r="BB2214" s="96">
        <v>560</v>
      </c>
      <c r="BC2214" s="96">
        <v>530</v>
      </c>
      <c r="BD2214" s="96">
        <v>490</v>
      </c>
      <c r="BE2214" s="96">
        <v>420</v>
      </c>
      <c r="BF2214" s="95" t="s">
        <v>2084</v>
      </c>
      <c r="BG2214" s="96">
        <v>900</v>
      </c>
      <c r="BH2214" s="96">
        <v>860</v>
      </c>
      <c r="BI2214" s="96">
        <v>810</v>
      </c>
      <c r="BJ2214" s="96">
        <v>770</v>
      </c>
      <c r="BK2214" s="96">
        <v>720</v>
      </c>
      <c r="BL2214" s="96">
        <v>680</v>
      </c>
      <c r="BM2214" s="96">
        <v>630</v>
      </c>
      <c r="BN2214" s="96">
        <v>540</v>
      </c>
      <c r="CH2214" s="2">
        <v>68138</v>
      </c>
      <c r="CI2214" s="2" t="s">
        <v>122</v>
      </c>
      <c r="CP2214" s="3">
        <v>65245</v>
      </c>
      <c r="CQ2214" s="3" t="s">
        <v>34657</v>
      </c>
      <c r="CR2214" s="3" t="s">
        <v>126</v>
      </c>
    </row>
    <row r="2215" spans="19:96" x14ac:dyDescent="0.25">
      <c r="S2215" s="2"/>
      <c r="T2215" s="95" t="s">
        <v>2085</v>
      </c>
      <c r="U2215" s="96">
        <v>900</v>
      </c>
      <c r="V2215" s="96">
        <v>860</v>
      </c>
      <c r="W2215" s="96">
        <v>810</v>
      </c>
      <c r="X2215" s="96">
        <v>770</v>
      </c>
      <c r="Y2215" s="96">
        <v>720</v>
      </c>
      <c r="Z2215" s="96">
        <v>680</v>
      </c>
      <c r="AA2215" s="96">
        <v>630</v>
      </c>
      <c r="AB2215" s="96">
        <v>540</v>
      </c>
      <c r="AC2215" s="95" t="s">
        <v>2085</v>
      </c>
      <c r="AD2215" s="96">
        <v>1400</v>
      </c>
      <c r="AE2215" s="96">
        <v>1330</v>
      </c>
      <c r="AF2215" s="96">
        <v>1260</v>
      </c>
      <c r="AG2215" s="96">
        <v>1190</v>
      </c>
      <c r="AH2215" s="96">
        <v>1120</v>
      </c>
      <c r="AI2215" s="96">
        <v>1050</v>
      </c>
      <c r="AJ2215" s="96">
        <v>980</v>
      </c>
      <c r="AK2215" s="96">
        <v>840</v>
      </c>
      <c r="AL2215" s="2"/>
      <c r="AM2215" s="95" t="s">
        <v>2085</v>
      </c>
      <c r="AN2215" s="96">
        <v>1400</v>
      </c>
      <c r="AO2215" s="96">
        <v>1330</v>
      </c>
      <c r="AP2215" s="96">
        <v>1260</v>
      </c>
      <c r="AQ2215" s="96">
        <v>1190</v>
      </c>
      <c r="AR2215" s="96">
        <v>1120</v>
      </c>
      <c r="AS2215" s="96">
        <v>1050</v>
      </c>
      <c r="AT2215" s="96">
        <v>980</v>
      </c>
      <c r="AU2215" s="96">
        <v>840</v>
      </c>
      <c r="AW2215" s="95" t="s">
        <v>2085</v>
      </c>
      <c r="AX2215" s="96">
        <v>500</v>
      </c>
      <c r="AY2215" s="96">
        <v>480</v>
      </c>
      <c r="AZ2215" s="96">
        <v>450</v>
      </c>
      <c r="BA2215" s="96">
        <v>430</v>
      </c>
      <c r="BB2215" s="96">
        <v>400</v>
      </c>
      <c r="BC2215" s="96">
        <v>380</v>
      </c>
      <c r="BD2215" s="96">
        <v>350</v>
      </c>
      <c r="BE2215" s="96">
        <v>300</v>
      </c>
      <c r="BF2215" s="95" t="s">
        <v>2085</v>
      </c>
      <c r="BG2215" s="96">
        <v>600</v>
      </c>
      <c r="BH2215" s="96">
        <v>570</v>
      </c>
      <c r="BI2215" s="96">
        <v>540</v>
      </c>
      <c r="BJ2215" s="96">
        <v>510</v>
      </c>
      <c r="BK2215" s="96">
        <v>480</v>
      </c>
      <c r="BL2215" s="96">
        <v>450</v>
      </c>
      <c r="BM2215" s="96">
        <v>420</v>
      </c>
      <c r="BN2215" s="96">
        <v>360</v>
      </c>
      <c r="CH2215" s="2">
        <v>68141</v>
      </c>
      <c r="CI2215" s="2" t="s">
        <v>126</v>
      </c>
      <c r="CP2215" s="3">
        <v>65247</v>
      </c>
      <c r="CQ2215" s="3" t="s">
        <v>34658</v>
      </c>
      <c r="CR2215" s="3" t="s">
        <v>126</v>
      </c>
    </row>
    <row r="2216" spans="19:96" x14ac:dyDescent="0.25">
      <c r="S2216" s="2"/>
      <c r="T2216" s="95" t="s">
        <v>14290</v>
      </c>
      <c r="U2216" s="96">
        <v>1200</v>
      </c>
      <c r="V2216" s="96">
        <v>1140</v>
      </c>
      <c r="W2216" s="96">
        <v>1080</v>
      </c>
      <c r="X2216" s="96">
        <v>1020</v>
      </c>
      <c r="Y2216" s="96">
        <v>960</v>
      </c>
      <c r="Z2216" s="96">
        <v>900</v>
      </c>
      <c r="AA2216" s="96">
        <v>840</v>
      </c>
      <c r="AB2216" s="96">
        <v>720</v>
      </c>
      <c r="AC2216" s="95" t="s">
        <v>14290</v>
      </c>
      <c r="AD2216" s="96">
        <v>1900</v>
      </c>
      <c r="AE2216" s="96">
        <v>1810</v>
      </c>
      <c r="AF2216" s="96">
        <v>1710</v>
      </c>
      <c r="AG2216" s="96">
        <v>1620</v>
      </c>
      <c r="AH2216" s="96">
        <v>1520</v>
      </c>
      <c r="AI2216" s="96">
        <v>1430</v>
      </c>
      <c r="AJ2216" s="96">
        <v>1330</v>
      </c>
      <c r="AK2216" s="96">
        <v>1140</v>
      </c>
      <c r="AL2216" s="2"/>
      <c r="AM2216" s="95" t="s">
        <v>14290</v>
      </c>
      <c r="AN2216" s="96">
        <v>1800</v>
      </c>
      <c r="AO2216" s="96">
        <v>1710</v>
      </c>
      <c r="AP2216" s="96">
        <v>1620</v>
      </c>
      <c r="AQ2216" s="96">
        <v>1530</v>
      </c>
      <c r="AR2216" s="96">
        <v>1440</v>
      </c>
      <c r="AS2216" s="96">
        <v>1350</v>
      </c>
      <c r="AT2216" s="96">
        <v>1260</v>
      </c>
      <c r="AU2216" s="96">
        <v>1080</v>
      </c>
      <c r="AW2216" s="95" t="s">
        <v>14290</v>
      </c>
      <c r="AX2216" s="96">
        <v>600</v>
      </c>
      <c r="AY2216" s="96">
        <v>570</v>
      </c>
      <c r="AZ2216" s="96">
        <v>540</v>
      </c>
      <c r="BA2216" s="96">
        <v>510</v>
      </c>
      <c r="BB2216" s="96">
        <v>480</v>
      </c>
      <c r="BC2216" s="96">
        <v>450</v>
      </c>
      <c r="BD2216" s="96">
        <v>420</v>
      </c>
      <c r="BE2216" s="96">
        <v>360</v>
      </c>
      <c r="BF2216" s="95" t="s">
        <v>14290</v>
      </c>
      <c r="BG2216" s="96">
        <v>800</v>
      </c>
      <c r="BH2216" s="96">
        <v>760</v>
      </c>
      <c r="BI2216" s="96">
        <v>720</v>
      </c>
      <c r="BJ2216" s="96">
        <v>680</v>
      </c>
      <c r="BK2216" s="96">
        <v>640</v>
      </c>
      <c r="BL2216" s="96">
        <v>600</v>
      </c>
      <c r="BM2216" s="96">
        <v>560</v>
      </c>
      <c r="BN2216" s="96">
        <v>480</v>
      </c>
      <c r="CH2216" s="2">
        <v>68144</v>
      </c>
      <c r="CI2216" s="2" t="s">
        <v>126</v>
      </c>
      <c r="CP2216" s="3">
        <v>65248</v>
      </c>
      <c r="CQ2216" s="3" t="s">
        <v>34659</v>
      </c>
      <c r="CR2216" s="3" t="s">
        <v>126</v>
      </c>
    </row>
    <row r="2217" spans="19:96" x14ac:dyDescent="0.25">
      <c r="S2217" s="2"/>
      <c r="T2217" s="95" t="s">
        <v>14287</v>
      </c>
      <c r="U2217" s="96">
        <v>1100</v>
      </c>
      <c r="V2217" s="96">
        <v>1050</v>
      </c>
      <c r="W2217" s="96">
        <v>990</v>
      </c>
      <c r="X2217" s="96">
        <v>940</v>
      </c>
      <c r="Y2217" s="96">
        <v>880</v>
      </c>
      <c r="Z2217" s="96">
        <v>830</v>
      </c>
      <c r="AA2217" s="96">
        <v>770</v>
      </c>
      <c r="AB2217" s="96">
        <v>660</v>
      </c>
      <c r="AC2217" s="95" t="s">
        <v>14287</v>
      </c>
      <c r="AD2217" s="96">
        <v>1800</v>
      </c>
      <c r="AE2217" s="96">
        <v>1710</v>
      </c>
      <c r="AF2217" s="96">
        <v>1620</v>
      </c>
      <c r="AG2217" s="96">
        <v>1530</v>
      </c>
      <c r="AH2217" s="96">
        <v>1440</v>
      </c>
      <c r="AI2217" s="96">
        <v>1350</v>
      </c>
      <c r="AJ2217" s="96">
        <v>1260</v>
      </c>
      <c r="AK2217" s="96">
        <v>1080</v>
      </c>
      <c r="AL2217" s="2"/>
      <c r="AM2217" s="95" t="s">
        <v>14287</v>
      </c>
      <c r="AN2217" s="96">
        <v>1700</v>
      </c>
      <c r="AO2217" s="96">
        <v>1620</v>
      </c>
      <c r="AP2217" s="96">
        <v>1530</v>
      </c>
      <c r="AQ2217" s="96">
        <v>1450</v>
      </c>
      <c r="AR2217" s="96">
        <v>1360</v>
      </c>
      <c r="AS2217" s="96">
        <v>1280</v>
      </c>
      <c r="AT2217" s="96">
        <v>1190</v>
      </c>
      <c r="AU2217" s="96">
        <v>1020</v>
      </c>
      <c r="AW2217" s="95" t="s">
        <v>14287</v>
      </c>
      <c r="AX2217" s="96">
        <v>600</v>
      </c>
      <c r="AY2217" s="96">
        <v>570</v>
      </c>
      <c r="AZ2217" s="96">
        <v>540</v>
      </c>
      <c r="BA2217" s="96">
        <v>510</v>
      </c>
      <c r="BB2217" s="96">
        <v>480</v>
      </c>
      <c r="BC2217" s="96">
        <v>450</v>
      </c>
      <c r="BD2217" s="96">
        <v>420</v>
      </c>
      <c r="BE2217" s="96">
        <v>360</v>
      </c>
      <c r="BF2217" s="95" t="s">
        <v>14287</v>
      </c>
      <c r="BG2217" s="96">
        <v>700</v>
      </c>
      <c r="BH2217" s="96">
        <v>670</v>
      </c>
      <c r="BI2217" s="96">
        <v>630</v>
      </c>
      <c r="BJ2217" s="96">
        <v>600</v>
      </c>
      <c r="BK2217" s="96">
        <v>560</v>
      </c>
      <c r="BL2217" s="96">
        <v>530</v>
      </c>
      <c r="BM2217" s="96">
        <v>490</v>
      </c>
      <c r="BN2217" s="96">
        <v>420</v>
      </c>
      <c r="CH2217" s="2">
        <v>68146</v>
      </c>
      <c r="CI2217" s="2" t="s">
        <v>122</v>
      </c>
      <c r="CP2217" s="3">
        <v>65249</v>
      </c>
      <c r="CQ2217" s="3" t="s">
        <v>34660</v>
      </c>
      <c r="CR2217" s="3" t="s">
        <v>126</v>
      </c>
    </row>
    <row r="2218" spans="19:96" x14ac:dyDescent="0.25">
      <c r="S2218" s="2"/>
      <c r="T2218" s="95" t="s">
        <v>2086</v>
      </c>
      <c r="U2218" s="96">
        <v>1100</v>
      </c>
      <c r="V2218" s="96">
        <v>1050</v>
      </c>
      <c r="W2218" s="96">
        <v>990</v>
      </c>
      <c r="X2218" s="96">
        <v>940</v>
      </c>
      <c r="Y2218" s="96">
        <v>880</v>
      </c>
      <c r="Z2218" s="96">
        <v>830</v>
      </c>
      <c r="AA2218" s="96">
        <v>770</v>
      </c>
      <c r="AB2218" s="96">
        <v>660</v>
      </c>
      <c r="AC2218" s="95" t="s">
        <v>2086</v>
      </c>
      <c r="AD2218" s="96">
        <v>1800</v>
      </c>
      <c r="AE2218" s="96">
        <v>1710</v>
      </c>
      <c r="AF2218" s="96">
        <v>1620</v>
      </c>
      <c r="AG2218" s="96">
        <v>1530</v>
      </c>
      <c r="AH2218" s="96">
        <v>1440</v>
      </c>
      <c r="AI2218" s="96">
        <v>1350</v>
      </c>
      <c r="AJ2218" s="96">
        <v>1260</v>
      </c>
      <c r="AK2218" s="96">
        <v>1080</v>
      </c>
      <c r="AL2218" s="2"/>
      <c r="AM2218" s="95" t="s">
        <v>2086</v>
      </c>
      <c r="AN2218" s="96">
        <v>1600</v>
      </c>
      <c r="AO2218" s="96">
        <v>1520</v>
      </c>
      <c r="AP2218" s="96">
        <v>1440</v>
      </c>
      <c r="AQ2218" s="96">
        <v>1360</v>
      </c>
      <c r="AR2218" s="96">
        <v>1280</v>
      </c>
      <c r="AS2218" s="96">
        <v>1200</v>
      </c>
      <c r="AT2218" s="96">
        <v>1120</v>
      </c>
      <c r="AU2218" s="96">
        <v>960</v>
      </c>
      <c r="AW2218" s="95" t="s">
        <v>2086</v>
      </c>
      <c r="AX2218" s="96">
        <v>500</v>
      </c>
      <c r="AY2218" s="96">
        <v>480</v>
      </c>
      <c r="AZ2218" s="96">
        <v>450</v>
      </c>
      <c r="BA2218" s="96">
        <v>430</v>
      </c>
      <c r="BB2218" s="96">
        <v>400</v>
      </c>
      <c r="BC2218" s="96">
        <v>380</v>
      </c>
      <c r="BD2218" s="96">
        <v>350</v>
      </c>
      <c r="BE2218" s="96">
        <v>300</v>
      </c>
      <c r="BF2218" s="95" t="s">
        <v>2086</v>
      </c>
      <c r="BG2218" s="96">
        <v>700</v>
      </c>
      <c r="BH2218" s="96">
        <v>670</v>
      </c>
      <c r="BI2218" s="96">
        <v>630</v>
      </c>
      <c r="BJ2218" s="96">
        <v>600</v>
      </c>
      <c r="BK2218" s="96">
        <v>560</v>
      </c>
      <c r="BL2218" s="96">
        <v>530</v>
      </c>
      <c r="BM2218" s="96">
        <v>490</v>
      </c>
      <c r="BN2218" s="96">
        <v>420</v>
      </c>
      <c r="CH2218" s="2">
        <v>68147</v>
      </c>
      <c r="CI2218" s="2" t="s">
        <v>126</v>
      </c>
      <c r="CP2218" s="3">
        <v>65250</v>
      </c>
      <c r="CQ2218" s="3" t="s">
        <v>34661</v>
      </c>
      <c r="CR2218" s="3" t="s">
        <v>126</v>
      </c>
    </row>
    <row r="2219" spans="19:96" x14ac:dyDescent="0.25">
      <c r="S2219" s="2"/>
      <c r="T2219" s="95" t="s">
        <v>2087</v>
      </c>
      <c r="U2219" s="96">
        <v>1000</v>
      </c>
      <c r="V2219" s="96">
        <v>950</v>
      </c>
      <c r="W2219" s="96">
        <v>900</v>
      </c>
      <c r="X2219" s="96">
        <v>850</v>
      </c>
      <c r="Y2219" s="96">
        <v>800</v>
      </c>
      <c r="Z2219" s="96">
        <v>750</v>
      </c>
      <c r="AA2219" s="96">
        <v>700</v>
      </c>
      <c r="AB2219" s="96">
        <v>600</v>
      </c>
      <c r="AC2219" s="95" t="s">
        <v>2087</v>
      </c>
      <c r="AD2219" s="96">
        <v>1600</v>
      </c>
      <c r="AE2219" s="96">
        <v>1520</v>
      </c>
      <c r="AF2219" s="96">
        <v>1440</v>
      </c>
      <c r="AG2219" s="96">
        <v>1360</v>
      </c>
      <c r="AH2219" s="96">
        <v>1280</v>
      </c>
      <c r="AI2219" s="96">
        <v>1200</v>
      </c>
      <c r="AJ2219" s="96">
        <v>1120</v>
      </c>
      <c r="AK2219" s="96">
        <v>960</v>
      </c>
      <c r="AL2219" s="2"/>
      <c r="AM2219" s="95" t="s">
        <v>2087</v>
      </c>
      <c r="AN2219" s="96">
        <v>1500</v>
      </c>
      <c r="AO2219" s="96">
        <v>1430</v>
      </c>
      <c r="AP2219" s="96">
        <v>1350</v>
      </c>
      <c r="AQ2219" s="96">
        <v>1280</v>
      </c>
      <c r="AR2219" s="96">
        <v>1200</v>
      </c>
      <c r="AS2219" s="96">
        <v>1130</v>
      </c>
      <c r="AT2219" s="96">
        <v>1050</v>
      </c>
      <c r="AU2219" s="96">
        <v>900</v>
      </c>
      <c r="AW2219" s="95" t="s">
        <v>2087</v>
      </c>
      <c r="AX2219" s="96">
        <v>500</v>
      </c>
      <c r="AY2219" s="96">
        <v>480</v>
      </c>
      <c r="AZ2219" s="96">
        <v>450</v>
      </c>
      <c r="BA2219" s="96">
        <v>430</v>
      </c>
      <c r="BB2219" s="96">
        <v>400</v>
      </c>
      <c r="BC2219" s="96">
        <v>380</v>
      </c>
      <c r="BD2219" s="96">
        <v>350</v>
      </c>
      <c r="BE2219" s="96">
        <v>300</v>
      </c>
      <c r="BF2219" s="95" t="s">
        <v>2087</v>
      </c>
      <c r="BG2219" s="96">
        <v>600</v>
      </c>
      <c r="BH2219" s="96">
        <v>570</v>
      </c>
      <c r="BI2219" s="96">
        <v>540</v>
      </c>
      <c r="BJ2219" s="96">
        <v>510</v>
      </c>
      <c r="BK2219" s="96">
        <v>480</v>
      </c>
      <c r="BL2219" s="96">
        <v>450</v>
      </c>
      <c r="BM2219" s="96">
        <v>420</v>
      </c>
      <c r="BN2219" s="96">
        <v>360</v>
      </c>
      <c r="CH2219" s="2">
        <v>68148</v>
      </c>
      <c r="CI2219" s="2" t="s">
        <v>126</v>
      </c>
      <c r="CP2219" s="3">
        <v>65252</v>
      </c>
      <c r="CQ2219" s="3" t="s">
        <v>34662</v>
      </c>
      <c r="CR2219" s="3" t="s">
        <v>124</v>
      </c>
    </row>
    <row r="2220" spans="19:96" x14ac:dyDescent="0.25">
      <c r="S2220" s="2"/>
      <c r="T2220" s="95" t="s">
        <v>2088</v>
      </c>
      <c r="U2220" s="96">
        <v>1700</v>
      </c>
      <c r="V2220" s="96">
        <v>1620</v>
      </c>
      <c r="W2220" s="96">
        <v>1530</v>
      </c>
      <c r="X2220" s="96">
        <v>1450</v>
      </c>
      <c r="Y2220" s="96">
        <v>1360</v>
      </c>
      <c r="Z2220" s="96">
        <v>1280</v>
      </c>
      <c r="AA2220" s="96">
        <v>1190</v>
      </c>
      <c r="AB2220" s="96">
        <v>1020</v>
      </c>
      <c r="AC2220" s="95" t="s">
        <v>2088</v>
      </c>
      <c r="AD2220" s="96">
        <v>2700</v>
      </c>
      <c r="AE2220" s="96">
        <v>2570</v>
      </c>
      <c r="AF2220" s="96">
        <v>2430</v>
      </c>
      <c r="AG2220" s="96">
        <v>2300</v>
      </c>
      <c r="AH2220" s="96">
        <v>2160</v>
      </c>
      <c r="AI2220" s="96">
        <v>2030</v>
      </c>
      <c r="AJ2220" s="96">
        <v>1890</v>
      </c>
      <c r="AK2220" s="96">
        <v>1620</v>
      </c>
      <c r="AL2220" s="2"/>
      <c r="AM2220" s="95" t="s">
        <v>2088</v>
      </c>
      <c r="AN2220" s="96">
        <v>2500</v>
      </c>
      <c r="AO2220" s="96">
        <v>2380</v>
      </c>
      <c r="AP2220" s="96">
        <v>2250</v>
      </c>
      <c r="AQ2220" s="96">
        <v>2130</v>
      </c>
      <c r="AR2220" s="96">
        <v>2000</v>
      </c>
      <c r="AS2220" s="96">
        <v>1880</v>
      </c>
      <c r="AT2220" s="96">
        <v>1750</v>
      </c>
      <c r="AU2220" s="96">
        <v>1500</v>
      </c>
      <c r="AW2220" s="95" t="s">
        <v>2088</v>
      </c>
      <c r="AX2220" s="96">
        <v>800</v>
      </c>
      <c r="AY2220" s="96">
        <v>760</v>
      </c>
      <c r="AZ2220" s="96">
        <v>720</v>
      </c>
      <c r="BA2220" s="96">
        <v>680</v>
      </c>
      <c r="BB2220" s="96">
        <v>640</v>
      </c>
      <c r="BC2220" s="96">
        <v>600</v>
      </c>
      <c r="BD2220" s="96">
        <v>560</v>
      </c>
      <c r="BE2220" s="96">
        <v>480</v>
      </c>
      <c r="BF2220" s="95" t="s">
        <v>2088</v>
      </c>
      <c r="BG2220" s="96">
        <v>1100</v>
      </c>
      <c r="BH2220" s="96">
        <v>1050</v>
      </c>
      <c r="BI2220" s="96">
        <v>990</v>
      </c>
      <c r="BJ2220" s="96">
        <v>940</v>
      </c>
      <c r="BK2220" s="96">
        <v>880</v>
      </c>
      <c r="BL2220" s="96">
        <v>830</v>
      </c>
      <c r="BM2220" s="96">
        <v>770</v>
      </c>
      <c r="BN2220" s="96">
        <v>660</v>
      </c>
      <c r="CH2220" s="2">
        <v>68149</v>
      </c>
      <c r="CI2220" s="2" t="s">
        <v>126</v>
      </c>
      <c r="CP2220" s="3">
        <v>65253</v>
      </c>
      <c r="CQ2220" s="3" t="s">
        <v>34663</v>
      </c>
      <c r="CR2220" s="3" t="s">
        <v>126</v>
      </c>
    </row>
    <row r="2221" spans="19:96" x14ac:dyDescent="0.25">
      <c r="S2221" s="2"/>
      <c r="T2221" s="95" t="s">
        <v>2089</v>
      </c>
      <c r="U2221" s="96">
        <v>1300</v>
      </c>
      <c r="V2221" s="96">
        <v>1240</v>
      </c>
      <c r="W2221" s="96">
        <v>1170</v>
      </c>
      <c r="X2221" s="96">
        <v>1110</v>
      </c>
      <c r="Y2221" s="96">
        <v>1040</v>
      </c>
      <c r="Z2221" s="96">
        <v>980</v>
      </c>
      <c r="AA2221" s="96">
        <v>910</v>
      </c>
      <c r="AB2221" s="96">
        <v>780</v>
      </c>
      <c r="AC2221" s="95" t="s">
        <v>2089</v>
      </c>
      <c r="AD2221" s="96">
        <v>2100</v>
      </c>
      <c r="AE2221" s="96">
        <v>2000</v>
      </c>
      <c r="AF2221" s="96">
        <v>1890</v>
      </c>
      <c r="AG2221" s="96">
        <v>1790</v>
      </c>
      <c r="AH2221" s="96">
        <v>1680</v>
      </c>
      <c r="AI2221" s="96">
        <v>1580</v>
      </c>
      <c r="AJ2221" s="96">
        <v>1470</v>
      </c>
      <c r="AK2221" s="96">
        <v>1260</v>
      </c>
      <c r="AL2221" s="2"/>
      <c r="AM2221" s="95" t="s">
        <v>2089</v>
      </c>
      <c r="AN2221" s="96">
        <v>2000</v>
      </c>
      <c r="AO2221" s="96">
        <v>1900</v>
      </c>
      <c r="AP2221" s="96">
        <v>1800</v>
      </c>
      <c r="AQ2221" s="96">
        <v>1700</v>
      </c>
      <c r="AR2221" s="96">
        <v>1600</v>
      </c>
      <c r="AS2221" s="96">
        <v>1500</v>
      </c>
      <c r="AT2221" s="96">
        <v>1400</v>
      </c>
      <c r="AU2221" s="96">
        <v>1200</v>
      </c>
      <c r="AW2221" s="95" t="s">
        <v>2089</v>
      </c>
      <c r="AX2221" s="96">
        <v>700</v>
      </c>
      <c r="AY2221" s="96">
        <v>670</v>
      </c>
      <c r="AZ2221" s="96">
        <v>630</v>
      </c>
      <c r="BA2221" s="96">
        <v>600</v>
      </c>
      <c r="BB2221" s="96">
        <v>560</v>
      </c>
      <c r="BC2221" s="96">
        <v>530</v>
      </c>
      <c r="BD2221" s="96">
        <v>490</v>
      </c>
      <c r="BE2221" s="96">
        <v>420</v>
      </c>
      <c r="BF2221" s="95" t="s">
        <v>2089</v>
      </c>
      <c r="BG2221" s="96">
        <v>900</v>
      </c>
      <c r="BH2221" s="96">
        <v>860</v>
      </c>
      <c r="BI2221" s="96">
        <v>810</v>
      </c>
      <c r="BJ2221" s="96">
        <v>770</v>
      </c>
      <c r="BK2221" s="96">
        <v>720</v>
      </c>
      <c r="BL2221" s="96">
        <v>680</v>
      </c>
      <c r="BM2221" s="96">
        <v>630</v>
      </c>
      <c r="BN2221" s="96">
        <v>540</v>
      </c>
      <c r="CH2221" s="2">
        <v>68151</v>
      </c>
      <c r="CI2221" s="2" t="s">
        <v>122</v>
      </c>
      <c r="CP2221" s="3">
        <v>65257</v>
      </c>
      <c r="CQ2221" s="3" t="s">
        <v>24714</v>
      </c>
      <c r="CR2221" s="3" t="s">
        <v>122</v>
      </c>
    </row>
    <row r="2222" spans="19:96" x14ac:dyDescent="0.25">
      <c r="S2222" s="2"/>
      <c r="T2222" s="95" t="s">
        <v>30941</v>
      </c>
      <c r="U2222" s="96">
        <v>1000</v>
      </c>
      <c r="V2222" s="96">
        <v>950</v>
      </c>
      <c r="W2222" s="96">
        <v>900</v>
      </c>
      <c r="X2222" s="96">
        <v>850</v>
      </c>
      <c r="Y2222" s="96">
        <v>800</v>
      </c>
      <c r="Z2222" s="96">
        <v>750</v>
      </c>
      <c r="AA2222" s="96">
        <v>700</v>
      </c>
      <c r="AB2222" s="96">
        <v>600</v>
      </c>
      <c r="AC2222" s="95" t="s">
        <v>30941</v>
      </c>
      <c r="AD2222" s="96">
        <v>1600</v>
      </c>
      <c r="AE2222" s="96">
        <v>1520</v>
      </c>
      <c r="AF2222" s="96">
        <v>1440</v>
      </c>
      <c r="AG2222" s="96">
        <v>1360</v>
      </c>
      <c r="AH2222" s="96">
        <v>1280</v>
      </c>
      <c r="AI2222" s="96">
        <v>1200</v>
      </c>
      <c r="AJ2222" s="96">
        <v>1120</v>
      </c>
      <c r="AK2222" s="96">
        <v>960</v>
      </c>
      <c r="AL2222" s="2"/>
      <c r="AM2222" s="95" t="s">
        <v>30941</v>
      </c>
      <c r="AN2222" s="96">
        <v>1500</v>
      </c>
      <c r="AO2222" s="96">
        <v>1430</v>
      </c>
      <c r="AP2222" s="96">
        <v>1350</v>
      </c>
      <c r="AQ2222" s="96">
        <v>1280</v>
      </c>
      <c r="AR2222" s="96">
        <v>1200</v>
      </c>
      <c r="AS2222" s="96">
        <v>1130</v>
      </c>
      <c r="AT2222" s="96">
        <v>1050</v>
      </c>
      <c r="AU2222" s="96">
        <v>900</v>
      </c>
      <c r="AW2222" s="95" t="s">
        <v>30941</v>
      </c>
      <c r="AX2222" s="96">
        <v>500</v>
      </c>
      <c r="AY2222" s="96">
        <v>480</v>
      </c>
      <c r="AZ2222" s="96">
        <v>450</v>
      </c>
      <c r="BA2222" s="96">
        <v>430</v>
      </c>
      <c r="BB2222" s="96">
        <v>400</v>
      </c>
      <c r="BC2222" s="96">
        <v>380</v>
      </c>
      <c r="BD2222" s="96">
        <v>350</v>
      </c>
      <c r="BE2222" s="96">
        <v>300</v>
      </c>
      <c r="BF2222" s="95" t="s">
        <v>30941</v>
      </c>
      <c r="BG2222" s="96">
        <v>600</v>
      </c>
      <c r="BH2222" s="96">
        <v>570</v>
      </c>
      <c r="BI2222" s="96">
        <v>540</v>
      </c>
      <c r="BJ2222" s="96">
        <v>510</v>
      </c>
      <c r="BK2222" s="96">
        <v>480</v>
      </c>
      <c r="BL2222" s="96">
        <v>450</v>
      </c>
      <c r="BM2222" s="96">
        <v>420</v>
      </c>
      <c r="BN2222" s="96">
        <v>360</v>
      </c>
      <c r="CH2222" s="2">
        <v>68157</v>
      </c>
      <c r="CI2222" s="2" t="s">
        <v>122</v>
      </c>
      <c r="CP2222" s="3">
        <v>65258</v>
      </c>
      <c r="CQ2222" s="3" t="s">
        <v>17594</v>
      </c>
      <c r="CR2222" s="3" t="s">
        <v>122</v>
      </c>
    </row>
    <row r="2223" spans="19:96" x14ac:dyDescent="0.25">
      <c r="S2223" s="2"/>
      <c r="T2223" s="95" t="s">
        <v>2090</v>
      </c>
      <c r="U2223" s="96">
        <v>800</v>
      </c>
      <c r="V2223" s="96">
        <v>760</v>
      </c>
      <c r="W2223" s="96">
        <v>720</v>
      </c>
      <c r="X2223" s="96">
        <v>680</v>
      </c>
      <c r="Y2223" s="96">
        <v>640</v>
      </c>
      <c r="Z2223" s="96">
        <v>600</v>
      </c>
      <c r="AA2223" s="96">
        <v>560</v>
      </c>
      <c r="AB2223" s="96">
        <v>480</v>
      </c>
      <c r="AC2223" s="95" t="s">
        <v>2090</v>
      </c>
      <c r="AD2223" s="96">
        <v>1300</v>
      </c>
      <c r="AE2223" s="96">
        <v>1240</v>
      </c>
      <c r="AF2223" s="96">
        <v>1170</v>
      </c>
      <c r="AG2223" s="96">
        <v>1110</v>
      </c>
      <c r="AH2223" s="96">
        <v>1040</v>
      </c>
      <c r="AI2223" s="96">
        <v>980</v>
      </c>
      <c r="AJ2223" s="96">
        <v>910</v>
      </c>
      <c r="AK2223" s="96">
        <v>780</v>
      </c>
      <c r="AL2223" s="2"/>
      <c r="AM2223" s="95" t="s">
        <v>2090</v>
      </c>
      <c r="AN2223" s="96">
        <v>1200</v>
      </c>
      <c r="AO2223" s="96">
        <v>1140</v>
      </c>
      <c r="AP2223" s="96">
        <v>1080</v>
      </c>
      <c r="AQ2223" s="96">
        <v>1020</v>
      </c>
      <c r="AR2223" s="96">
        <v>960</v>
      </c>
      <c r="AS2223" s="96">
        <v>900</v>
      </c>
      <c r="AT2223" s="96">
        <v>840</v>
      </c>
      <c r="AU2223" s="96">
        <v>720</v>
      </c>
      <c r="AW2223" s="95" t="s">
        <v>2090</v>
      </c>
      <c r="AX2223" s="96">
        <v>400</v>
      </c>
      <c r="AY2223" s="96">
        <v>380</v>
      </c>
      <c r="AZ2223" s="96">
        <v>360</v>
      </c>
      <c r="BA2223" s="96">
        <v>340</v>
      </c>
      <c r="BB2223" s="96">
        <v>320</v>
      </c>
      <c r="BC2223" s="96">
        <v>300</v>
      </c>
      <c r="BD2223" s="96">
        <v>280</v>
      </c>
      <c r="BE2223" s="96">
        <v>240</v>
      </c>
      <c r="BF2223" s="95" t="s">
        <v>2090</v>
      </c>
      <c r="BG2223" s="96">
        <v>500</v>
      </c>
      <c r="BH2223" s="96">
        <v>480</v>
      </c>
      <c r="BI2223" s="96">
        <v>450</v>
      </c>
      <c r="BJ2223" s="96">
        <v>430</v>
      </c>
      <c r="BK2223" s="96">
        <v>400</v>
      </c>
      <c r="BL2223" s="96">
        <v>380</v>
      </c>
      <c r="BM2223" s="96">
        <v>350</v>
      </c>
      <c r="BN2223" s="96">
        <v>300</v>
      </c>
      <c r="CH2223" s="2">
        <v>68160</v>
      </c>
      <c r="CI2223" s="2" t="s">
        <v>126</v>
      </c>
      <c r="CP2223" s="3">
        <v>65259</v>
      </c>
      <c r="CQ2223" s="3" t="s">
        <v>24715</v>
      </c>
      <c r="CR2223" s="3" t="s">
        <v>122</v>
      </c>
    </row>
    <row r="2224" spans="19:96" x14ac:dyDescent="0.25">
      <c r="S2224" s="2"/>
      <c r="T2224" s="95" t="s">
        <v>2091</v>
      </c>
      <c r="U2224" s="96">
        <v>1200</v>
      </c>
      <c r="V2224" s="96">
        <v>1140</v>
      </c>
      <c r="W2224" s="96">
        <v>1080</v>
      </c>
      <c r="X2224" s="96">
        <v>1020</v>
      </c>
      <c r="Y2224" s="96">
        <v>960</v>
      </c>
      <c r="Z2224" s="96">
        <v>900</v>
      </c>
      <c r="AA2224" s="96">
        <v>840</v>
      </c>
      <c r="AB2224" s="96">
        <v>720</v>
      </c>
      <c r="AC2224" s="95" t="s">
        <v>2091</v>
      </c>
      <c r="AD2224" s="96">
        <v>1900</v>
      </c>
      <c r="AE2224" s="96">
        <v>1810</v>
      </c>
      <c r="AF2224" s="96">
        <v>1710</v>
      </c>
      <c r="AG2224" s="96">
        <v>1620</v>
      </c>
      <c r="AH2224" s="96">
        <v>1520</v>
      </c>
      <c r="AI2224" s="96">
        <v>1430</v>
      </c>
      <c r="AJ2224" s="96">
        <v>1330</v>
      </c>
      <c r="AK2224" s="96">
        <v>1140</v>
      </c>
      <c r="AL2224" s="2"/>
      <c r="AM2224" s="95" t="s">
        <v>2091</v>
      </c>
      <c r="AN2224" s="96">
        <v>1800</v>
      </c>
      <c r="AO2224" s="96">
        <v>1710</v>
      </c>
      <c r="AP2224" s="96">
        <v>1620</v>
      </c>
      <c r="AQ2224" s="96">
        <v>1530</v>
      </c>
      <c r="AR2224" s="96">
        <v>1440</v>
      </c>
      <c r="AS2224" s="96">
        <v>1350</v>
      </c>
      <c r="AT2224" s="96">
        <v>1260</v>
      </c>
      <c r="AU2224" s="96">
        <v>1080</v>
      </c>
      <c r="AW2224" s="95" t="s">
        <v>2091</v>
      </c>
      <c r="AX2224" s="96">
        <v>600</v>
      </c>
      <c r="AY2224" s="96">
        <v>570</v>
      </c>
      <c r="AZ2224" s="96">
        <v>540</v>
      </c>
      <c r="BA2224" s="96">
        <v>510</v>
      </c>
      <c r="BB2224" s="96">
        <v>480</v>
      </c>
      <c r="BC2224" s="96">
        <v>450</v>
      </c>
      <c r="BD2224" s="96">
        <v>420</v>
      </c>
      <c r="BE2224" s="96">
        <v>360</v>
      </c>
      <c r="BF2224" s="95" t="s">
        <v>2091</v>
      </c>
      <c r="BG2224" s="96">
        <v>800</v>
      </c>
      <c r="BH2224" s="96">
        <v>760</v>
      </c>
      <c r="BI2224" s="96">
        <v>720</v>
      </c>
      <c r="BJ2224" s="96">
        <v>680</v>
      </c>
      <c r="BK2224" s="96">
        <v>640</v>
      </c>
      <c r="BL2224" s="96">
        <v>600</v>
      </c>
      <c r="BM2224" s="96">
        <v>560</v>
      </c>
      <c r="BN2224" s="96">
        <v>480</v>
      </c>
      <c r="CH2224" s="2">
        <v>68161</v>
      </c>
      <c r="CI2224" s="2" t="s">
        <v>124</v>
      </c>
      <c r="CP2224" s="3">
        <v>65260</v>
      </c>
      <c r="CQ2224" s="3" t="s">
        <v>34664</v>
      </c>
      <c r="CR2224" s="3" t="s">
        <v>122</v>
      </c>
    </row>
    <row r="2225" spans="19:96" x14ac:dyDescent="0.25">
      <c r="S2225" s="2"/>
      <c r="T2225" s="95" t="s">
        <v>2092</v>
      </c>
      <c r="U2225" s="96">
        <v>2200</v>
      </c>
      <c r="V2225" s="96">
        <v>2090</v>
      </c>
      <c r="W2225" s="96">
        <v>1980</v>
      </c>
      <c r="X2225" s="96">
        <v>1870</v>
      </c>
      <c r="Y2225" s="96">
        <v>1760</v>
      </c>
      <c r="Z2225" s="96">
        <v>1650</v>
      </c>
      <c r="AA2225" s="96">
        <v>1540</v>
      </c>
      <c r="AB2225" s="96">
        <v>1320</v>
      </c>
      <c r="AC2225" s="95" t="s">
        <v>2092</v>
      </c>
      <c r="AD2225" s="96">
        <v>3500</v>
      </c>
      <c r="AE2225" s="96">
        <v>3330</v>
      </c>
      <c r="AF2225" s="96">
        <v>3150</v>
      </c>
      <c r="AG2225" s="96">
        <v>2980</v>
      </c>
      <c r="AH2225" s="96">
        <v>2800</v>
      </c>
      <c r="AI2225" s="96">
        <v>2630</v>
      </c>
      <c r="AJ2225" s="96">
        <v>2450</v>
      </c>
      <c r="AK2225" s="96">
        <v>2100</v>
      </c>
      <c r="AL2225" s="2"/>
      <c r="AM2225" s="95" t="s">
        <v>2092</v>
      </c>
      <c r="AN2225" s="96">
        <v>3400</v>
      </c>
      <c r="AO2225" s="96">
        <v>3230</v>
      </c>
      <c r="AP2225" s="96">
        <v>3060</v>
      </c>
      <c r="AQ2225" s="96">
        <v>2890</v>
      </c>
      <c r="AR2225" s="96">
        <v>2720</v>
      </c>
      <c r="AS2225" s="96">
        <v>2550</v>
      </c>
      <c r="AT2225" s="96">
        <v>2380</v>
      </c>
      <c r="AU2225" s="96">
        <v>2040</v>
      </c>
      <c r="AW2225" s="95" t="s">
        <v>2092</v>
      </c>
      <c r="AX2225" s="96">
        <v>1100</v>
      </c>
      <c r="AY2225" s="96">
        <v>1050</v>
      </c>
      <c r="AZ2225" s="96">
        <v>990</v>
      </c>
      <c r="BA2225" s="96">
        <v>940</v>
      </c>
      <c r="BB2225" s="96">
        <v>880</v>
      </c>
      <c r="BC2225" s="96">
        <v>830</v>
      </c>
      <c r="BD2225" s="96">
        <v>770</v>
      </c>
      <c r="BE2225" s="96">
        <v>660</v>
      </c>
      <c r="BF2225" s="95" t="s">
        <v>2092</v>
      </c>
      <c r="BG2225" s="96">
        <v>1500</v>
      </c>
      <c r="BH2225" s="96">
        <v>1430</v>
      </c>
      <c r="BI2225" s="96">
        <v>1350</v>
      </c>
      <c r="BJ2225" s="96">
        <v>1280</v>
      </c>
      <c r="BK2225" s="96">
        <v>1200</v>
      </c>
      <c r="BL2225" s="96">
        <v>1130</v>
      </c>
      <c r="BM2225" s="96">
        <v>1050</v>
      </c>
      <c r="BN2225" s="96">
        <v>900</v>
      </c>
      <c r="CH2225" s="2">
        <v>68162</v>
      </c>
      <c r="CI2225" s="2" t="s">
        <v>126</v>
      </c>
      <c r="CP2225" s="3">
        <v>65261</v>
      </c>
      <c r="CQ2225" s="3" t="s">
        <v>29419</v>
      </c>
      <c r="CR2225" s="3" t="s">
        <v>122</v>
      </c>
    </row>
    <row r="2226" spans="19:96" x14ac:dyDescent="0.25">
      <c r="S2226" s="2"/>
      <c r="T2226" s="95" t="s">
        <v>2093</v>
      </c>
      <c r="U2226" s="96">
        <v>1300</v>
      </c>
      <c r="V2226" s="96">
        <v>1240</v>
      </c>
      <c r="W2226" s="96">
        <v>1170</v>
      </c>
      <c r="X2226" s="96">
        <v>1110</v>
      </c>
      <c r="Y2226" s="96">
        <v>1040</v>
      </c>
      <c r="Z2226" s="96">
        <v>980</v>
      </c>
      <c r="AA2226" s="96">
        <v>910</v>
      </c>
      <c r="AB2226" s="96">
        <v>780</v>
      </c>
      <c r="AC2226" s="95" t="s">
        <v>2093</v>
      </c>
      <c r="AD2226" s="96">
        <v>2100</v>
      </c>
      <c r="AE2226" s="96">
        <v>2000</v>
      </c>
      <c r="AF2226" s="96">
        <v>1890</v>
      </c>
      <c r="AG2226" s="96">
        <v>1790</v>
      </c>
      <c r="AH2226" s="96">
        <v>1680</v>
      </c>
      <c r="AI2226" s="96">
        <v>1580</v>
      </c>
      <c r="AJ2226" s="96">
        <v>1470</v>
      </c>
      <c r="AK2226" s="96">
        <v>1260</v>
      </c>
      <c r="AL2226" s="2"/>
      <c r="AM2226" s="95" t="s">
        <v>2093</v>
      </c>
      <c r="AN2226" s="96">
        <v>1900</v>
      </c>
      <c r="AO2226" s="96">
        <v>1810</v>
      </c>
      <c r="AP2226" s="96">
        <v>1710</v>
      </c>
      <c r="AQ2226" s="96">
        <v>1620</v>
      </c>
      <c r="AR2226" s="96">
        <v>1520</v>
      </c>
      <c r="AS2226" s="96">
        <v>1430</v>
      </c>
      <c r="AT2226" s="96">
        <v>1330</v>
      </c>
      <c r="AU2226" s="96">
        <v>1140</v>
      </c>
      <c r="AW2226" s="95" t="s">
        <v>2093</v>
      </c>
      <c r="AX2226" s="96">
        <v>600</v>
      </c>
      <c r="AY2226" s="96">
        <v>570</v>
      </c>
      <c r="AZ2226" s="96">
        <v>540</v>
      </c>
      <c r="BA2226" s="96">
        <v>510</v>
      </c>
      <c r="BB2226" s="96">
        <v>480</v>
      </c>
      <c r="BC2226" s="96">
        <v>450</v>
      </c>
      <c r="BD2226" s="96">
        <v>420</v>
      </c>
      <c r="BE2226" s="96">
        <v>360</v>
      </c>
      <c r="BF2226" s="95" t="s">
        <v>2093</v>
      </c>
      <c r="BG2226" s="96">
        <v>800</v>
      </c>
      <c r="BH2226" s="96">
        <v>760</v>
      </c>
      <c r="BI2226" s="96">
        <v>720</v>
      </c>
      <c r="BJ2226" s="96">
        <v>680</v>
      </c>
      <c r="BK2226" s="96">
        <v>640</v>
      </c>
      <c r="BL2226" s="96">
        <v>600</v>
      </c>
      <c r="BM2226" s="96">
        <v>560</v>
      </c>
      <c r="BN2226" s="96">
        <v>480</v>
      </c>
      <c r="CH2226" s="2">
        <v>68163</v>
      </c>
      <c r="CI2226" s="2" t="s">
        <v>126</v>
      </c>
      <c r="CP2226" s="3">
        <v>65262</v>
      </c>
      <c r="CQ2226" s="3" t="s">
        <v>24718</v>
      </c>
      <c r="CR2226" s="3" t="s">
        <v>122</v>
      </c>
    </row>
    <row r="2227" spans="19:96" x14ac:dyDescent="0.25">
      <c r="S2227" s="2"/>
      <c r="T2227" s="95" t="s">
        <v>2094</v>
      </c>
      <c r="U2227" s="96">
        <v>1200</v>
      </c>
      <c r="V2227" s="96">
        <v>1140</v>
      </c>
      <c r="W2227" s="96">
        <v>1080</v>
      </c>
      <c r="X2227" s="96">
        <v>1020</v>
      </c>
      <c r="Y2227" s="96">
        <v>960</v>
      </c>
      <c r="Z2227" s="96">
        <v>900</v>
      </c>
      <c r="AA2227" s="96">
        <v>840</v>
      </c>
      <c r="AB2227" s="96">
        <v>720</v>
      </c>
      <c r="AC2227" s="95" t="s">
        <v>2094</v>
      </c>
      <c r="AD2227" s="96">
        <v>1900</v>
      </c>
      <c r="AE2227" s="96">
        <v>1810</v>
      </c>
      <c r="AF2227" s="96">
        <v>1710</v>
      </c>
      <c r="AG2227" s="96">
        <v>1620</v>
      </c>
      <c r="AH2227" s="96">
        <v>1520</v>
      </c>
      <c r="AI2227" s="96">
        <v>1430</v>
      </c>
      <c r="AJ2227" s="96">
        <v>1330</v>
      </c>
      <c r="AK2227" s="96">
        <v>1140</v>
      </c>
      <c r="AL2227" s="2"/>
      <c r="AM2227" s="95" t="s">
        <v>2094</v>
      </c>
      <c r="AN2227" s="96">
        <v>1700</v>
      </c>
      <c r="AO2227" s="96">
        <v>1620</v>
      </c>
      <c r="AP2227" s="96">
        <v>1530</v>
      </c>
      <c r="AQ2227" s="96">
        <v>1450</v>
      </c>
      <c r="AR2227" s="96">
        <v>1360</v>
      </c>
      <c r="AS2227" s="96">
        <v>1280</v>
      </c>
      <c r="AT2227" s="96">
        <v>1190</v>
      </c>
      <c r="AU2227" s="96">
        <v>1020</v>
      </c>
      <c r="AW2227" s="95" t="s">
        <v>2094</v>
      </c>
      <c r="AX2227" s="96">
        <v>600</v>
      </c>
      <c r="AY2227" s="96">
        <v>570</v>
      </c>
      <c r="AZ2227" s="96">
        <v>540</v>
      </c>
      <c r="BA2227" s="96">
        <v>510</v>
      </c>
      <c r="BB2227" s="96">
        <v>480</v>
      </c>
      <c r="BC2227" s="96">
        <v>450</v>
      </c>
      <c r="BD2227" s="96">
        <v>420</v>
      </c>
      <c r="BE2227" s="96">
        <v>360</v>
      </c>
      <c r="BF2227" s="95" t="s">
        <v>2094</v>
      </c>
      <c r="BG2227" s="96">
        <v>800</v>
      </c>
      <c r="BH2227" s="96">
        <v>760</v>
      </c>
      <c r="BI2227" s="96">
        <v>720</v>
      </c>
      <c r="BJ2227" s="96">
        <v>680</v>
      </c>
      <c r="BK2227" s="96">
        <v>640</v>
      </c>
      <c r="BL2227" s="96">
        <v>600</v>
      </c>
      <c r="BM2227" s="96">
        <v>560</v>
      </c>
      <c r="BN2227" s="96">
        <v>480</v>
      </c>
      <c r="CH2227" s="2">
        <v>68164</v>
      </c>
      <c r="CI2227" s="2" t="s">
        <v>126</v>
      </c>
      <c r="CP2227" s="3">
        <v>65263</v>
      </c>
      <c r="CQ2227" s="3" t="s">
        <v>26479</v>
      </c>
      <c r="CR2227" s="3" t="s">
        <v>124</v>
      </c>
    </row>
    <row r="2228" spans="19:96" x14ac:dyDescent="0.25">
      <c r="S2228" s="2"/>
      <c r="T2228" s="95" t="s">
        <v>14225</v>
      </c>
      <c r="U2228" s="96">
        <v>1200</v>
      </c>
      <c r="V2228" s="96">
        <v>1140</v>
      </c>
      <c r="W2228" s="96">
        <v>1080</v>
      </c>
      <c r="X2228" s="96">
        <v>1020</v>
      </c>
      <c r="Y2228" s="96">
        <v>960</v>
      </c>
      <c r="Z2228" s="96">
        <v>900</v>
      </c>
      <c r="AA2228" s="96">
        <v>840</v>
      </c>
      <c r="AB2228" s="96">
        <v>720</v>
      </c>
      <c r="AC2228" s="95" t="s">
        <v>14225</v>
      </c>
      <c r="AD2228" s="96">
        <v>1900</v>
      </c>
      <c r="AE2228" s="96">
        <v>1810</v>
      </c>
      <c r="AF2228" s="96">
        <v>1710</v>
      </c>
      <c r="AG2228" s="96">
        <v>1620</v>
      </c>
      <c r="AH2228" s="96">
        <v>1520</v>
      </c>
      <c r="AI2228" s="96">
        <v>1430</v>
      </c>
      <c r="AJ2228" s="96">
        <v>1330</v>
      </c>
      <c r="AK2228" s="96">
        <v>1140</v>
      </c>
      <c r="AL2228" s="2"/>
      <c r="AM2228" s="95" t="s">
        <v>14225</v>
      </c>
      <c r="AN2228" s="96">
        <v>1800</v>
      </c>
      <c r="AO2228" s="96">
        <v>1710</v>
      </c>
      <c r="AP2228" s="96">
        <v>1620</v>
      </c>
      <c r="AQ2228" s="96">
        <v>1530</v>
      </c>
      <c r="AR2228" s="96">
        <v>1440</v>
      </c>
      <c r="AS2228" s="96">
        <v>1350</v>
      </c>
      <c r="AT2228" s="96">
        <v>1260</v>
      </c>
      <c r="AU2228" s="96">
        <v>1080</v>
      </c>
      <c r="AW2228" s="95" t="s">
        <v>14225</v>
      </c>
      <c r="AX2228" s="96">
        <v>600</v>
      </c>
      <c r="AY2228" s="96">
        <v>570</v>
      </c>
      <c r="AZ2228" s="96">
        <v>540</v>
      </c>
      <c r="BA2228" s="96">
        <v>510</v>
      </c>
      <c r="BB2228" s="96">
        <v>480</v>
      </c>
      <c r="BC2228" s="96">
        <v>450</v>
      </c>
      <c r="BD2228" s="96">
        <v>420</v>
      </c>
      <c r="BE2228" s="96">
        <v>360</v>
      </c>
      <c r="BF2228" s="95" t="s">
        <v>14225</v>
      </c>
      <c r="BG2228" s="96">
        <v>800</v>
      </c>
      <c r="BH2228" s="96">
        <v>760</v>
      </c>
      <c r="BI2228" s="96">
        <v>720</v>
      </c>
      <c r="BJ2228" s="96">
        <v>680</v>
      </c>
      <c r="BK2228" s="96">
        <v>640</v>
      </c>
      <c r="BL2228" s="96">
        <v>600</v>
      </c>
      <c r="BM2228" s="96">
        <v>560</v>
      </c>
      <c r="BN2228" s="96">
        <v>480</v>
      </c>
      <c r="CH2228" s="2">
        <v>68165</v>
      </c>
      <c r="CI2228" s="2" t="s">
        <v>124</v>
      </c>
      <c r="CP2228" s="3">
        <v>65264</v>
      </c>
      <c r="CQ2228" s="3" t="s">
        <v>17595</v>
      </c>
      <c r="CR2228" s="3" t="s">
        <v>124</v>
      </c>
    </row>
    <row r="2229" spans="19:96" x14ac:dyDescent="0.25">
      <c r="S2229" s="2"/>
      <c r="T2229" s="95" t="s">
        <v>2095</v>
      </c>
      <c r="U2229" s="96">
        <v>900</v>
      </c>
      <c r="V2229" s="96">
        <v>860</v>
      </c>
      <c r="W2229" s="96">
        <v>810</v>
      </c>
      <c r="X2229" s="96">
        <v>770</v>
      </c>
      <c r="Y2229" s="96">
        <v>720</v>
      </c>
      <c r="Z2229" s="96">
        <v>680</v>
      </c>
      <c r="AA2229" s="96">
        <v>630</v>
      </c>
      <c r="AB2229" s="96">
        <v>540</v>
      </c>
      <c r="AC2229" s="95" t="s">
        <v>2095</v>
      </c>
      <c r="AD2229" s="96">
        <v>1400</v>
      </c>
      <c r="AE2229" s="96">
        <v>1330</v>
      </c>
      <c r="AF2229" s="96">
        <v>1260</v>
      </c>
      <c r="AG2229" s="96">
        <v>1190</v>
      </c>
      <c r="AH2229" s="96">
        <v>1120</v>
      </c>
      <c r="AI2229" s="96">
        <v>1050</v>
      </c>
      <c r="AJ2229" s="96">
        <v>980</v>
      </c>
      <c r="AK2229" s="96">
        <v>840</v>
      </c>
      <c r="AL2229" s="2"/>
      <c r="AM2229" s="95" t="s">
        <v>2095</v>
      </c>
      <c r="AN2229" s="96">
        <v>1400</v>
      </c>
      <c r="AO2229" s="96">
        <v>1330</v>
      </c>
      <c r="AP2229" s="96">
        <v>1260</v>
      </c>
      <c r="AQ2229" s="96">
        <v>1190</v>
      </c>
      <c r="AR2229" s="96">
        <v>1120</v>
      </c>
      <c r="AS2229" s="96">
        <v>1050</v>
      </c>
      <c r="AT2229" s="96">
        <v>980</v>
      </c>
      <c r="AU2229" s="96">
        <v>840</v>
      </c>
      <c r="AW2229" s="95" t="s">
        <v>2095</v>
      </c>
      <c r="AX2229" s="96">
        <v>500</v>
      </c>
      <c r="AY2229" s="96">
        <v>480</v>
      </c>
      <c r="AZ2229" s="96">
        <v>450</v>
      </c>
      <c r="BA2229" s="96">
        <v>430</v>
      </c>
      <c r="BB2229" s="96">
        <v>400</v>
      </c>
      <c r="BC2229" s="96">
        <v>380</v>
      </c>
      <c r="BD2229" s="96">
        <v>350</v>
      </c>
      <c r="BE2229" s="96">
        <v>300</v>
      </c>
      <c r="BF2229" s="95" t="s">
        <v>2095</v>
      </c>
      <c r="BG2229" s="96">
        <v>600</v>
      </c>
      <c r="BH2229" s="96">
        <v>570</v>
      </c>
      <c r="BI2229" s="96">
        <v>540</v>
      </c>
      <c r="BJ2229" s="96">
        <v>510</v>
      </c>
      <c r="BK2229" s="96">
        <v>480</v>
      </c>
      <c r="BL2229" s="96">
        <v>450</v>
      </c>
      <c r="BM2229" s="96">
        <v>420</v>
      </c>
      <c r="BN2229" s="96">
        <v>360</v>
      </c>
      <c r="CH2229" s="2">
        <v>68167</v>
      </c>
      <c r="CI2229" s="2" t="s">
        <v>126</v>
      </c>
      <c r="CP2229" s="3">
        <v>65265</v>
      </c>
      <c r="CQ2229" s="3" t="s">
        <v>34665</v>
      </c>
      <c r="CR2229" s="3" t="s">
        <v>124</v>
      </c>
    </row>
    <row r="2230" spans="19:96" x14ac:dyDescent="0.25">
      <c r="S2230" s="2"/>
      <c r="T2230" s="95" t="s">
        <v>2096</v>
      </c>
      <c r="U2230" s="96">
        <v>900</v>
      </c>
      <c r="V2230" s="96">
        <v>860</v>
      </c>
      <c r="W2230" s="96">
        <v>810</v>
      </c>
      <c r="X2230" s="96">
        <v>770</v>
      </c>
      <c r="Y2230" s="96">
        <v>720</v>
      </c>
      <c r="Z2230" s="96">
        <v>680</v>
      </c>
      <c r="AA2230" s="96">
        <v>630</v>
      </c>
      <c r="AB2230" s="96">
        <v>540</v>
      </c>
      <c r="AC2230" s="95" t="s">
        <v>2096</v>
      </c>
      <c r="AD2230" s="96">
        <v>1400</v>
      </c>
      <c r="AE2230" s="96">
        <v>1330</v>
      </c>
      <c r="AF2230" s="96">
        <v>1260</v>
      </c>
      <c r="AG2230" s="96">
        <v>1190</v>
      </c>
      <c r="AH2230" s="96">
        <v>1120</v>
      </c>
      <c r="AI2230" s="96">
        <v>1050</v>
      </c>
      <c r="AJ2230" s="96">
        <v>980</v>
      </c>
      <c r="AK2230" s="96">
        <v>840</v>
      </c>
      <c r="AL2230" s="2"/>
      <c r="AM2230" s="95" t="s">
        <v>2096</v>
      </c>
      <c r="AN2230" s="96">
        <v>1400</v>
      </c>
      <c r="AO2230" s="96">
        <v>1330</v>
      </c>
      <c r="AP2230" s="96">
        <v>1260</v>
      </c>
      <c r="AQ2230" s="96">
        <v>1190</v>
      </c>
      <c r="AR2230" s="96">
        <v>1120</v>
      </c>
      <c r="AS2230" s="96">
        <v>1050</v>
      </c>
      <c r="AT2230" s="96">
        <v>980</v>
      </c>
      <c r="AU2230" s="96">
        <v>840</v>
      </c>
      <c r="AW2230" s="95" t="s">
        <v>2096</v>
      </c>
      <c r="AX2230" s="96">
        <v>500</v>
      </c>
      <c r="AY2230" s="96">
        <v>480</v>
      </c>
      <c r="AZ2230" s="96">
        <v>450</v>
      </c>
      <c r="BA2230" s="96">
        <v>430</v>
      </c>
      <c r="BB2230" s="96">
        <v>400</v>
      </c>
      <c r="BC2230" s="96">
        <v>380</v>
      </c>
      <c r="BD2230" s="96">
        <v>350</v>
      </c>
      <c r="BE2230" s="96">
        <v>300</v>
      </c>
      <c r="BF2230" s="95" t="s">
        <v>2096</v>
      </c>
      <c r="BG2230" s="96">
        <v>600</v>
      </c>
      <c r="BH2230" s="96">
        <v>570</v>
      </c>
      <c r="BI2230" s="96">
        <v>540</v>
      </c>
      <c r="BJ2230" s="96">
        <v>510</v>
      </c>
      <c r="BK2230" s="96">
        <v>480</v>
      </c>
      <c r="BL2230" s="96">
        <v>450</v>
      </c>
      <c r="BM2230" s="96">
        <v>420</v>
      </c>
      <c r="BN2230" s="96">
        <v>360</v>
      </c>
      <c r="CH2230" s="2">
        <v>68169</v>
      </c>
      <c r="CI2230" s="2" t="s">
        <v>124</v>
      </c>
      <c r="CP2230" s="3">
        <v>65266</v>
      </c>
      <c r="CQ2230" s="3" t="s">
        <v>24719</v>
      </c>
      <c r="CR2230" s="3" t="s">
        <v>126</v>
      </c>
    </row>
    <row r="2231" spans="19:96" x14ac:dyDescent="0.25">
      <c r="S2231" s="2"/>
      <c r="T2231" s="95" t="s">
        <v>30942</v>
      </c>
      <c r="U2231" s="96">
        <v>1200</v>
      </c>
      <c r="V2231" s="96">
        <v>1140</v>
      </c>
      <c r="W2231" s="96">
        <v>1080</v>
      </c>
      <c r="X2231" s="96">
        <v>1020</v>
      </c>
      <c r="Y2231" s="96">
        <v>960</v>
      </c>
      <c r="Z2231" s="96">
        <v>900</v>
      </c>
      <c r="AA2231" s="96">
        <v>840</v>
      </c>
      <c r="AB2231" s="96">
        <v>720</v>
      </c>
      <c r="AC2231" s="95" t="s">
        <v>30942</v>
      </c>
      <c r="AD2231" s="96">
        <v>1900</v>
      </c>
      <c r="AE2231" s="96">
        <v>1810</v>
      </c>
      <c r="AF2231" s="96">
        <v>1710</v>
      </c>
      <c r="AG2231" s="96">
        <v>1620</v>
      </c>
      <c r="AH2231" s="96">
        <v>1520</v>
      </c>
      <c r="AI2231" s="96">
        <v>1430</v>
      </c>
      <c r="AJ2231" s="96">
        <v>1330</v>
      </c>
      <c r="AK2231" s="96">
        <v>1140</v>
      </c>
      <c r="AL2231" s="2"/>
      <c r="AM2231" s="95" t="s">
        <v>30942</v>
      </c>
      <c r="AN2231" s="96">
        <v>1800</v>
      </c>
      <c r="AO2231" s="96">
        <v>1710</v>
      </c>
      <c r="AP2231" s="96">
        <v>1620</v>
      </c>
      <c r="AQ2231" s="96">
        <v>1530</v>
      </c>
      <c r="AR2231" s="96">
        <v>1440</v>
      </c>
      <c r="AS2231" s="96">
        <v>1350</v>
      </c>
      <c r="AT2231" s="96">
        <v>1260</v>
      </c>
      <c r="AU2231" s="96">
        <v>1080</v>
      </c>
      <c r="AW2231" s="95" t="s">
        <v>30942</v>
      </c>
      <c r="AX2231" s="96">
        <v>600</v>
      </c>
      <c r="AY2231" s="96">
        <v>570</v>
      </c>
      <c r="AZ2231" s="96">
        <v>540</v>
      </c>
      <c r="BA2231" s="96">
        <v>510</v>
      </c>
      <c r="BB2231" s="96">
        <v>480</v>
      </c>
      <c r="BC2231" s="96">
        <v>450</v>
      </c>
      <c r="BD2231" s="96">
        <v>420</v>
      </c>
      <c r="BE2231" s="96">
        <v>360</v>
      </c>
      <c r="BF2231" s="95" t="s">
        <v>30942</v>
      </c>
      <c r="BG2231" s="96">
        <v>800</v>
      </c>
      <c r="BH2231" s="96">
        <v>760</v>
      </c>
      <c r="BI2231" s="96">
        <v>720</v>
      </c>
      <c r="BJ2231" s="96">
        <v>680</v>
      </c>
      <c r="BK2231" s="96">
        <v>640</v>
      </c>
      <c r="BL2231" s="96">
        <v>600</v>
      </c>
      <c r="BM2231" s="96">
        <v>560</v>
      </c>
      <c r="BN2231" s="96">
        <v>480</v>
      </c>
      <c r="CH2231" s="2">
        <v>68173</v>
      </c>
      <c r="CI2231" s="2" t="s">
        <v>126</v>
      </c>
      <c r="CP2231" s="3">
        <v>65267</v>
      </c>
      <c r="CQ2231" s="3" t="s">
        <v>29418</v>
      </c>
      <c r="CR2231" s="3" t="s">
        <v>126</v>
      </c>
    </row>
    <row r="2232" spans="19:96" x14ac:dyDescent="0.25">
      <c r="S2232" s="2"/>
      <c r="T2232" s="95" t="s">
        <v>2097</v>
      </c>
      <c r="U2232" s="96">
        <v>1600</v>
      </c>
      <c r="V2232" s="96">
        <v>1520</v>
      </c>
      <c r="W2232" s="96">
        <v>1440</v>
      </c>
      <c r="X2232" s="96">
        <v>1360</v>
      </c>
      <c r="Y2232" s="96">
        <v>1280</v>
      </c>
      <c r="Z2232" s="96">
        <v>1200</v>
      </c>
      <c r="AA2232" s="96">
        <v>1120</v>
      </c>
      <c r="AB2232" s="96">
        <v>960</v>
      </c>
      <c r="AC2232" s="95" t="s">
        <v>2097</v>
      </c>
      <c r="AD2232" s="96">
        <v>2600</v>
      </c>
      <c r="AE2232" s="96">
        <v>2470</v>
      </c>
      <c r="AF2232" s="96">
        <v>2340</v>
      </c>
      <c r="AG2232" s="96">
        <v>2210</v>
      </c>
      <c r="AH2232" s="96">
        <v>2080</v>
      </c>
      <c r="AI2232" s="96">
        <v>1950</v>
      </c>
      <c r="AJ2232" s="96">
        <v>1820</v>
      </c>
      <c r="AK2232" s="96">
        <v>1560</v>
      </c>
      <c r="AL2232" s="2"/>
      <c r="AM2232" s="95" t="s">
        <v>2097</v>
      </c>
      <c r="AN2232" s="96">
        <v>2500</v>
      </c>
      <c r="AO2232" s="96">
        <v>2380</v>
      </c>
      <c r="AP2232" s="96">
        <v>2250</v>
      </c>
      <c r="AQ2232" s="96">
        <v>2130</v>
      </c>
      <c r="AR2232" s="96">
        <v>2000</v>
      </c>
      <c r="AS2232" s="96">
        <v>1880</v>
      </c>
      <c r="AT2232" s="96">
        <v>1750</v>
      </c>
      <c r="AU2232" s="96">
        <v>1500</v>
      </c>
      <c r="AW2232" s="95" t="s">
        <v>2097</v>
      </c>
      <c r="AX2232" s="96">
        <v>800</v>
      </c>
      <c r="AY2232" s="96">
        <v>760</v>
      </c>
      <c r="AZ2232" s="96">
        <v>720</v>
      </c>
      <c r="BA2232" s="96">
        <v>680</v>
      </c>
      <c r="BB2232" s="96">
        <v>640</v>
      </c>
      <c r="BC2232" s="96">
        <v>600</v>
      </c>
      <c r="BD2232" s="96">
        <v>560</v>
      </c>
      <c r="BE2232" s="96">
        <v>480</v>
      </c>
      <c r="BF2232" s="95" t="s">
        <v>2097</v>
      </c>
      <c r="BG2232" s="96">
        <v>1100</v>
      </c>
      <c r="BH2232" s="96">
        <v>1050</v>
      </c>
      <c r="BI2232" s="96">
        <v>990</v>
      </c>
      <c r="BJ2232" s="96">
        <v>940</v>
      </c>
      <c r="BK2232" s="96">
        <v>880</v>
      </c>
      <c r="BL2232" s="96">
        <v>830</v>
      </c>
      <c r="BM2232" s="96">
        <v>770</v>
      </c>
      <c r="BN2232" s="96">
        <v>660</v>
      </c>
      <c r="CH2232" s="2">
        <v>68174</v>
      </c>
      <c r="CI2232" s="2" t="s">
        <v>124</v>
      </c>
      <c r="CP2232" s="3">
        <v>65268</v>
      </c>
      <c r="CQ2232" s="3" t="s">
        <v>29417</v>
      </c>
      <c r="CR2232" s="3" t="s">
        <v>126</v>
      </c>
    </row>
    <row r="2233" spans="19:96" x14ac:dyDescent="0.25">
      <c r="S2233" s="2"/>
      <c r="T2233" s="95" t="s">
        <v>2098</v>
      </c>
      <c r="U2233" s="96">
        <v>800</v>
      </c>
      <c r="V2233" s="96">
        <v>760</v>
      </c>
      <c r="W2233" s="96">
        <v>720</v>
      </c>
      <c r="X2233" s="96">
        <v>680</v>
      </c>
      <c r="Y2233" s="96">
        <v>640</v>
      </c>
      <c r="Z2233" s="96">
        <v>600</v>
      </c>
      <c r="AA2233" s="96">
        <v>560</v>
      </c>
      <c r="AB2233" s="96">
        <v>480</v>
      </c>
      <c r="AC2233" s="95" t="s">
        <v>2098</v>
      </c>
      <c r="AD2233" s="96">
        <v>1300</v>
      </c>
      <c r="AE2233" s="96">
        <v>1240</v>
      </c>
      <c r="AF2233" s="96">
        <v>1170</v>
      </c>
      <c r="AG2233" s="96">
        <v>1110</v>
      </c>
      <c r="AH2233" s="96">
        <v>1040</v>
      </c>
      <c r="AI2233" s="96">
        <v>980</v>
      </c>
      <c r="AJ2233" s="96">
        <v>910</v>
      </c>
      <c r="AK2233" s="96">
        <v>780</v>
      </c>
      <c r="AL2233" s="2"/>
      <c r="AM2233" s="95" t="s">
        <v>2098</v>
      </c>
      <c r="AN2233" s="96">
        <v>1100</v>
      </c>
      <c r="AO2233" s="96">
        <v>1050</v>
      </c>
      <c r="AP2233" s="96">
        <v>990</v>
      </c>
      <c r="AQ2233" s="96">
        <v>940</v>
      </c>
      <c r="AR2233" s="96">
        <v>880</v>
      </c>
      <c r="AS2233" s="96">
        <v>830</v>
      </c>
      <c r="AT2233" s="96">
        <v>770</v>
      </c>
      <c r="AU2233" s="96">
        <v>660</v>
      </c>
      <c r="AW2233" s="95" t="s">
        <v>2098</v>
      </c>
      <c r="AX2233" s="96">
        <v>400</v>
      </c>
      <c r="AY2233" s="96">
        <v>380</v>
      </c>
      <c r="AZ2233" s="96">
        <v>360</v>
      </c>
      <c r="BA2233" s="96">
        <v>340</v>
      </c>
      <c r="BB2233" s="96">
        <v>320</v>
      </c>
      <c r="BC2233" s="96">
        <v>300</v>
      </c>
      <c r="BD2233" s="96">
        <v>280</v>
      </c>
      <c r="BE2233" s="96">
        <v>240</v>
      </c>
      <c r="BF2233" s="95" t="s">
        <v>2098</v>
      </c>
      <c r="BG2233" s="96">
        <v>500</v>
      </c>
      <c r="BH2233" s="96">
        <v>480</v>
      </c>
      <c r="BI2233" s="96">
        <v>450</v>
      </c>
      <c r="BJ2233" s="96">
        <v>430</v>
      </c>
      <c r="BK2233" s="96">
        <v>400</v>
      </c>
      <c r="BL2233" s="96">
        <v>380</v>
      </c>
      <c r="BM2233" s="96">
        <v>350</v>
      </c>
      <c r="BN2233" s="96">
        <v>300</v>
      </c>
      <c r="CH2233" s="2">
        <v>68175</v>
      </c>
      <c r="CI2233" s="2" t="s">
        <v>126</v>
      </c>
      <c r="CP2233" s="3">
        <v>65269</v>
      </c>
      <c r="CQ2233" s="3" t="s">
        <v>26480</v>
      </c>
      <c r="CR2233" s="3" t="s">
        <v>126</v>
      </c>
    </row>
    <row r="2234" spans="19:96" x14ac:dyDescent="0.25">
      <c r="S2234" s="2"/>
      <c r="T2234" s="95" t="s">
        <v>2099</v>
      </c>
      <c r="U2234" s="96">
        <v>1000</v>
      </c>
      <c r="V2234" s="96">
        <v>950</v>
      </c>
      <c r="W2234" s="96">
        <v>900</v>
      </c>
      <c r="X2234" s="96">
        <v>850</v>
      </c>
      <c r="Y2234" s="96">
        <v>800</v>
      </c>
      <c r="Z2234" s="96">
        <v>750</v>
      </c>
      <c r="AA2234" s="96">
        <v>700</v>
      </c>
      <c r="AB2234" s="96">
        <v>600</v>
      </c>
      <c r="AC2234" s="95" t="s">
        <v>2099</v>
      </c>
      <c r="AD2234" s="96">
        <v>1600</v>
      </c>
      <c r="AE2234" s="96">
        <v>1520</v>
      </c>
      <c r="AF2234" s="96">
        <v>1440</v>
      </c>
      <c r="AG2234" s="96">
        <v>1360</v>
      </c>
      <c r="AH2234" s="96">
        <v>1280</v>
      </c>
      <c r="AI2234" s="96">
        <v>1200</v>
      </c>
      <c r="AJ2234" s="96">
        <v>1120</v>
      </c>
      <c r="AK2234" s="96">
        <v>960</v>
      </c>
      <c r="AL2234" s="2"/>
      <c r="AM2234" s="95" t="s">
        <v>2099</v>
      </c>
      <c r="AN2234" s="96">
        <v>1500</v>
      </c>
      <c r="AO2234" s="96">
        <v>1430</v>
      </c>
      <c r="AP2234" s="96">
        <v>1350</v>
      </c>
      <c r="AQ2234" s="96">
        <v>1280</v>
      </c>
      <c r="AR2234" s="96">
        <v>1200</v>
      </c>
      <c r="AS2234" s="96">
        <v>1130</v>
      </c>
      <c r="AT2234" s="96">
        <v>1050</v>
      </c>
      <c r="AU2234" s="96">
        <v>900</v>
      </c>
      <c r="AW2234" s="95" t="s">
        <v>2099</v>
      </c>
      <c r="AX2234" s="96">
        <v>500</v>
      </c>
      <c r="AY2234" s="96">
        <v>480</v>
      </c>
      <c r="AZ2234" s="96">
        <v>450</v>
      </c>
      <c r="BA2234" s="96">
        <v>430</v>
      </c>
      <c r="BB2234" s="96">
        <v>400</v>
      </c>
      <c r="BC2234" s="96">
        <v>380</v>
      </c>
      <c r="BD2234" s="96">
        <v>350</v>
      </c>
      <c r="BE2234" s="96">
        <v>300</v>
      </c>
      <c r="BF2234" s="95" t="s">
        <v>2099</v>
      </c>
      <c r="BG2234" s="96">
        <v>700</v>
      </c>
      <c r="BH2234" s="96">
        <v>670</v>
      </c>
      <c r="BI2234" s="96">
        <v>630</v>
      </c>
      <c r="BJ2234" s="96">
        <v>600</v>
      </c>
      <c r="BK2234" s="96">
        <v>560</v>
      </c>
      <c r="BL2234" s="96">
        <v>530</v>
      </c>
      <c r="BM2234" s="96">
        <v>490</v>
      </c>
      <c r="BN2234" s="96">
        <v>420</v>
      </c>
      <c r="CH2234" s="2">
        <v>68176</v>
      </c>
      <c r="CI2234" s="2" t="s">
        <v>126</v>
      </c>
      <c r="CP2234" s="3">
        <v>65270</v>
      </c>
      <c r="CQ2234" s="3" t="s">
        <v>26478</v>
      </c>
      <c r="CR2234" s="3" t="s">
        <v>126</v>
      </c>
    </row>
    <row r="2235" spans="19:96" x14ac:dyDescent="0.25">
      <c r="S2235" s="2"/>
      <c r="T2235" s="95" t="s">
        <v>30943</v>
      </c>
      <c r="U2235" s="96">
        <v>1000</v>
      </c>
      <c r="V2235" s="96">
        <v>950</v>
      </c>
      <c r="W2235" s="96">
        <v>900</v>
      </c>
      <c r="X2235" s="96">
        <v>850</v>
      </c>
      <c r="Y2235" s="96">
        <v>800</v>
      </c>
      <c r="Z2235" s="96">
        <v>750</v>
      </c>
      <c r="AA2235" s="96">
        <v>700</v>
      </c>
      <c r="AB2235" s="96">
        <v>600</v>
      </c>
      <c r="AC2235" s="95" t="s">
        <v>30943</v>
      </c>
      <c r="AD2235" s="96">
        <v>1600</v>
      </c>
      <c r="AE2235" s="96">
        <v>1520</v>
      </c>
      <c r="AF2235" s="96">
        <v>1440</v>
      </c>
      <c r="AG2235" s="96">
        <v>1360</v>
      </c>
      <c r="AH2235" s="96">
        <v>1280</v>
      </c>
      <c r="AI2235" s="96">
        <v>1200</v>
      </c>
      <c r="AJ2235" s="96">
        <v>1120</v>
      </c>
      <c r="AK2235" s="96">
        <v>960</v>
      </c>
      <c r="AL2235" s="2"/>
      <c r="AM2235" s="95" t="s">
        <v>30943</v>
      </c>
      <c r="AN2235" s="96">
        <v>1400</v>
      </c>
      <c r="AO2235" s="96">
        <v>1330</v>
      </c>
      <c r="AP2235" s="96">
        <v>1260</v>
      </c>
      <c r="AQ2235" s="96">
        <v>1190</v>
      </c>
      <c r="AR2235" s="96">
        <v>1120</v>
      </c>
      <c r="AS2235" s="96">
        <v>1050</v>
      </c>
      <c r="AT2235" s="96">
        <v>980</v>
      </c>
      <c r="AU2235" s="96">
        <v>840</v>
      </c>
      <c r="AW2235" s="95" t="s">
        <v>30943</v>
      </c>
      <c r="AX2235" s="96">
        <v>500</v>
      </c>
      <c r="AY2235" s="96">
        <v>480</v>
      </c>
      <c r="AZ2235" s="96">
        <v>450</v>
      </c>
      <c r="BA2235" s="96">
        <v>430</v>
      </c>
      <c r="BB2235" s="96">
        <v>400</v>
      </c>
      <c r="BC2235" s="96">
        <v>380</v>
      </c>
      <c r="BD2235" s="96">
        <v>350</v>
      </c>
      <c r="BE2235" s="96">
        <v>300</v>
      </c>
      <c r="BF2235" s="95" t="s">
        <v>30943</v>
      </c>
      <c r="BG2235" s="96">
        <v>600</v>
      </c>
      <c r="BH2235" s="96">
        <v>570</v>
      </c>
      <c r="BI2235" s="96">
        <v>540</v>
      </c>
      <c r="BJ2235" s="96">
        <v>510</v>
      </c>
      <c r="BK2235" s="96">
        <v>480</v>
      </c>
      <c r="BL2235" s="96">
        <v>450</v>
      </c>
      <c r="BM2235" s="96">
        <v>420</v>
      </c>
      <c r="BN2235" s="96">
        <v>360</v>
      </c>
      <c r="CH2235" s="2">
        <v>68192</v>
      </c>
      <c r="CI2235" s="2" t="s">
        <v>122</v>
      </c>
      <c r="CP2235" s="3">
        <v>65271</v>
      </c>
      <c r="CQ2235" s="3" t="s">
        <v>24717</v>
      </c>
      <c r="CR2235" s="3" t="s">
        <v>126</v>
      </c>
    </row>
    <row r="2236" spans="19:96" x14ac:dyDescent="0.25">
      <c r="S2236" s="2"/>
      <c r="T2236" s="95" t="s">
        <v>2100</v>
      </c>
      <c r="U2236" s="96">
        <v>1000</v>
      </c>
      <c r="V2236" s="96">
        <v>950</v>
      </c>
      <c r="W2236" s="96">
        <v>900</v>
      </c>
      <c r="X2236" s="96">
        <v>850</v>
      </c>
      <c r="Y2236" s="96">
        <v>800</v>
      </c>
      <c r="Z2236" s="96">
        <v>750</v>
      </c>
      <c r="AA2236" s="96">
        <v>700</v>
      </c>
      <c r="AB2236" s="96">
        <v>600</v>
      </c>
      <c r="AC2236" s="95" t="s">
        <v>2100</v>
      </c>
      <c r="AD2236" s="96">
        <v>1600</v>
      </c>
      <c r="AE2236" s="96">
        <v>1520</v>
      </c>
      <c r="AF2236" s="96">
        <v>1440</v>
      </c>
      <c r="AG2236" s="96">
        <v>1360</v>
      </c>
      <c r="AH2236" s="96">
        <v>1280</v>
      </c>
      <c r="AI2236" s="96">
        <v>1200</v>
      </c>
      <c r="AJ2236" s="96">
        <v>1120</v>
      </c>
      <c r="AK2236" s="96">
        <v>960</v>
      </c>
      <c r="AL2236" s="2"/>
      <c r="AM2236" s="95" t="s">
        <v>2100</v>
      </c>
      <c r="AN2236" s="96">
        <v>1500</v>
      </c>
      <c r="AO2236" s="96">
        <v>1430</v>
      </c>
      <c r="AP2236" s="96">
        <v>1350</v>
      </c>
      <c r="AQ2236" s="96">
        <v>1280</v>
      </c>
      <c r="AR2236" s="96">
        <v>1200</v>
      </c>
      <c r="AS2236" s="96">
        <v>1130</v>
      </c>
      <c r="AT2236" s="96">
        <v>1050</v>
      </c>
      <c r="AU2236" s="96">
        <v>900</v>
      </c>
      <c r="AW2236" s="95" t="s">
        <v>2100</v>
      </c>
      <c r="AX2236" s="96">
        <v>500</v>
      </c>
      <c r="AY2236" s="96">
        <v>480</v>
      </c>
      <c r="AZ2236" s="96">
        <v>450</v>
      </c>
      <c r="BA2236" s="96">
        <v>430</v>
      </c>
      <c r="BB2236" s="96">
        <v>400</v>
      </c>
      <c r="BC2236" s="96">
        <v>380</v>
      </c>
      <c r="BD2236" s="96">
        <v>350</v>
      </c>
      <c r="BE2236" s="96">
        <v>300</v>
      </c>
      <c r="BF2236" s="95" t="s">
        <v>2100</v>
      </c>
      <c r="BG2236" s="96">
        <v>600</v>
      </c>
      <c r="BH2236" s="96">
        <v>570</v>
      </c>
      <c r="BI2236" s="96">
        <v>540</v>
      </c>
      <c r="BJ2236" s="96">
        <v>510</v>
      </c>
      <c r="BK2236" s="96">
        <v>480</v>
      </c>
      <c r="BL2236" s="96">
        <v>450</v>
      </c>
      <c r="BM2236" s="96">
        <v>420</v>
      </c>
      <c r="BN2236" s="96">
        <v>360</v>
      </c>
      <c r="CH2236" s="2">
        <v>68194</v>
      </c>
      <c r="CI2236" s="2" t="s">
        <v>126</v>
      </c>
      <c r="CP2236" s="3">
        <v>65272</v>
      </c>
      <c r="CQ2236" s="3" t="s">
        <v>34666</v>
      </c>
      <c r="CR2236" s="3" t="s">
        <v>126</v>
      </c>
    </row>
    <row r="2237" spans="19:96" x14ac:dyDescent="0.25">
      <c r="S2237" s="2"/>
      <c r="T2237" s="95" t="s">
        <v>2101</v>
      </c>
      <c r="U2237" s="96">
        <v>900</v>
      </c>
      <c r="V2237" s="96">
        <v>860</v>
      </c>
      <c r="W2237" s="96">
        <v>810</v>
      </c>
      <c r="X2237" s="96">
        <v>770</v>
      </c>
      <c r="Y2237" s="96">
        <v>720</v>
      </c>
      <c r="Z2237" s="96">
        <v>680</v>
      </c>
      <c r="AA2237" s="96">
        <v>630</v>
      </c>
      <c r="AB2237" s="96">
        <v>540</v>
      </c>
      <c r="AC2237" s="95" t="s">
        <v>2101</v>
      </c>
      <c r="AD2237" s="96">
        <v>1400</v>
      </c>
      <c r="AE2237" s="96">
        <v>1330</v>
      </c>
      <c r="AF2237" s="96">
        <v>1260</v>
      </c>
      <c r="AG2237" s="96">
        <v>1190</v>
      </c>
      <c r="AH2237" s="96">
        <v>1120</v>
      </c>
      <c r="AI2237" s="96">
        <v>1050</v>
      </c>
      <c r="AJ2237" s="96">
        <v>980</v>
      </c>
      <c r="AK2237" s="96">
        <v>840</v>
      </c>
      <c r="AL2237" s="2"/>
      <c r="AM2237" s="95" t="s">
        <v>2101</v>
      </c>
      <c r="AN2237" s="96">
        <v>1300</v>
      </c>
      <c r="AO2237" s="96">
        <v>1240</v>
      </c>
      <c r="AP2237" s="96">
        <v>1170</v>
      </c>
      <c r="AQ2237" s="96">
        <v>1110</v>
      </c>
      <c r="AR2237" s="96">
        <v>1040</v>
      </c>
      <c r="AS2237" s="96">
        <v>980</v>
      </c>
      <c r="AT2237" s="96">
        <v>910</v>
      </c>
      <c r="AU2237" s="96">
        <v>780</v>
      </c>
      <c r="AW2237" s="95" t="s">
        <v>2101</v>
      </c>
      <c r="AX2237" s="96">
        <v>400</v>
      </c>
      <c r="AY2237" s="96">
        <v>380</v>
      </c>
      <c r="AZ2237" s="96">
        <v>360</v>
      </c>
      <c r="BA2237" s="96">
        <v>340</v>
      </c>
      <c r="BB2237" s="96">
        <v>320</v>
      </c>
      <c r="BC2237" s="96">
        <v>300</v>
      </c>
      <c r="BD2237" s="96">
        <v>280</v>
      </c>
      <c r="BE2237" s="96">
        <v>240</v>
      </c>
      <c r="BF2237" s="95" t="s">
        <v>2101</v>
      </c>
      <c r="BG2237" s="96">
        <v>600</v>
      </c>
      <c r="BH2237" s="96">
        <v>570</v>
      </c>
      <c r="BI2237" s="96">
        <v>540</v>
      </c>
      <c r="BJ2237" s="96">
        <v>510</v>
      </c>
      <c r="BK2237" s="96">
        <v>480</v>
      </c>
      <c r="BL2237" s="96">
        <v>450</v>
      </c>
      <c r="BM2237" s="96">
        <v>420</v>
      </c>
      <c r="BN2237" s="96">
        <v>360</v>
      </c>
      <c r="CH2237" s="2">
        <v>68195</v>
      </c>
      <c r="CI2237" s="2" t="s">
        <v>126</v>
      </c>
      <c r="CP2237" s="3">
        <v>65273</v>
      </c>
      <c r="CQ2237" s="3" t="s">
        <v>24716</v>
      </c>
      <c r="CR2237" s="3" t="s">
        <v>126</v>
      </c>
    </row>
    <row r="2238" spans="19:96" x14ac:dyDescent="0.25">
      <c r="S2238" s="2"/>
      <c r="T2238" s="95" t="s">
        <v>16608</v>
      </c>
      <c r="U2238" s="96">
        <v>1500</v>
      </c>
      <c r="V2238" s="96">
        <v>1430</v>
      </c>
      <c r="W2238" s="96">
        <v>1350</v>
      </c>
      <c r="X2238" s="96">
        <v>1280</v>
      </c>
      <c r="Y2238" s="96">
        <v>1200</v>
      </c>
      <c r="Z2238" s="96">
        <v>1130</v>
      </c>
      <c r="AA2238" s="96">
        <v>1050</v>
      </c>
      <c r="AB2238" s="96">
        <v>900</v>
      </c>
      <c r="AC2238" s="95" t="s">
        <v>16608</v>
      </c>
      <c r="AD2238" s="96">
        <v>2400</v>
      </c>
      <c r="AE2238" s="96">
        <v>2280</v>
      </c>
      <c r="AF2238" s="96">
        <v>2160</v>
      </c>
      <c r="AG2238" s="96">
        <v>2040</v>
      </c>
      <c r="AH2238" s="96">
        <v>1920</v>
      </c>
      <c r="AI2238" s="96">
        <v>1800</v>
      </c>
      <c r="AJ2238" s="96">
        <v>1680</v>
      </c>
      <c r="AK2238" s="96">
        <v>1440</v>
      </c>
      <c r="AL2238" s="2"/>
      <c r="AM2238" s="95" t="s">
        <v>16608</v>
      </c>
      <c r="AN2238" s="96">
        <v>2300</v>
      </c>
      <c r="AO2238" s="96">
        <v>2190</v>
      </c>
      <c r="AP2238" s="96">
        <v>2070</v>
      </c>
      <c r="AQ2238" s="96">
        <v>1960</v>
      </c>
      <c r="AR2238" s="96">
        <v>1840</v>
      </c>
      <c r="AS2238" s="96">
        <v>1730</v>
      </c>
      <c r="AT2238" s="96">
        <v>1610</v>
      </c>
      <c r="AU2238" s="96">
        <v>1380</v>
      </c>
      <c r="AW2238" s="95" t="s">
        <v>16608</v>
      </c>
      <c r="AX2238" s="96">
        <v>800</v>
      </c>
      <c r="AY2238" s="96">
        <v>760</v>
      </c>
      <c r="AZ2238" s="96">
        <v>720</v>
      </c>
      <c r="BA2238" s="96">
        <v>680</v>
      </c>
      <c r="BB2238" s="96">
        <v>640</v>
      </c>
      <c r="BC2238" s="96">
        <v>600</v>
      </c>
      <c r="BD2238" s="96">
        <v>560</v>
      </c>
      <c r="BE2238" s="96">
        <v>480</v>
      </c>
      <c r="BF2238" s="95" t="s">
        <v>16608</v>
      </c>
      <c r="BG2238" s="96">
        <v>1000</v>
      </c>
      <c r="BH2238" s="96">
        <v>950</v>
      </c>
      <c r="BI2238" s="96">
        <v>900</v>
      </c>
      <c r="BJ2238" s="96">
        <v>850</v>
      </c>
      <c r="BK2238" s="96">
        <v>800</v>
      </c>
      <c r="BL2238" s="96">
        <v>750</v>
      </c>
      <c r="BM2238" s="96">
        <v>700</v>
      </c>
      <c r="BN2238" s="96">
        <v>600</v>
      </c>
      <c r="CH2238" s="2">
        <v>68196</v>
      </c>
      <c r="CI2238" s="2" t="s">
        <v>126</v>
      </c>
      <c r="CP2238" s="3">
        <v>65275</v>
      </c>
      <c r="CQ2238" s="3" t="s">
        <v>26481</v>
      </c>
      <c r="CR2238" s="3" t="s">
        <v>122</v>
      </c>
    </row>
    <row r="2239" spans="19:96" x14ac:dyDescent="0.25">
      <c r="S2239" s="2"/>
      <c r="T2239" s="95" t="s">
        <v>2102</v>
      </c>
      <c r="U2239" s="96">
        <v>800</v>
      </c>
      <c r="V2239" s="96">
        <v>760</v>
      </c>
      <c r="W2239" s="96">
        <v>720</v>
      </c>
      <c r="X2239" s="96">
        <v>680</v>
      </c>
      <c r="Y2239" s="96">
        <v>640</v>
      </c>
      <c r="Z2239" s="96">
        <v>600</v>
      </c>
      <c r="AA2239" s="96">
        <v>560</v>
      </c>
      <c r="AB2239" s="96">
        <v>480</v>
      </c>
      <c r="AC2239" s="95" t="s">
        <v>2102</v>
      </c>
      <c r="AD2239" s="96">
        <v>1300</v>
      </c>
      <c r="AE2239" s="96">
        <v>1240</v>
      </c>
      <c r="AF2239" s="96">
        <v>1170</v>
      </c>
      <c r="AG2239" s="96">
        <v>1110</v>
      </c>
      <c r="AH2239" s="96">
        <v>1040</v>
      </c>
      <c r="AI2239" s="96">
        <v>980</v>
      </c>
      <c r="AJ2239" s="96">
        <v>910</v>
      </c>
      <c r="AK2239" s="96">
        <v>780</v>
      </c>
      <c r="AL2239" s="2"/>
      <c r="AM2239" s="95" t="s">
        <v>2102</v>
      </c>
      <c r="AN2239" s="96">
        <v>1300</v>
      </c>
      <c r="AO2239" s="96">
        <v>1240</v>
      </c>
      <c r="AP2239" s="96">
        <v>1170</v>
      </c>
      <c r="AQ2239" s="96">
        <v>1110</v>
      </c>
      <c r="AR2239" s="96">
        <v>1040</v>
      </c>
      <c r="AS2239" s="96">
        <v>980</v>
      </c>
      <c r="AT2239" s="96">
        <v>910</v>
      </c>
      <c r="AU2239" s="96">
        <v>780</v>
      </c>
      <c r="AW2239" s="95" t="s">
        <v>2102</v>
      </c>
      <c r="AX2239" s="96">
        <v>400</v>
      </c>
      <c r="AY2239" s="96">
        <v>380</v>
      </c>
      <c r="AZ2239" s="96">
        <v>360</v>
      </c>
      <c r="BA2239" s="96">
        <v>340</v>
      </c>
      <c r="BB2239" s="96">
        <v>320</v>
      </c>
      <c r="BC2239" s="96">
        <v>300</v>
      </c>
      <c r="BD2239" s="96">
        <v>280</v>
      </c>
      <c r="BE2239" s="96">
        <v>240</v>
      </c>
      <c r="BF2239" s="95" t="s">
        <v>2102</v>
      </c>
      <c r="BG2239" s="96">
        <v>500</v>
      </c>
      <c r="BH2239" s="96">
        <v>480</v>
      </c>
      <c r="BI2239" s="96">
        <v>450</v>
      </c>
      <c r="BJ2239" s="96">
        <v>430</v>
      </c>
      <c r="BK2239" s="96">
        <v>400</v>
      </c>
      <c r="BL2239" s="96">
        <v>380</v>
      </c>
      <c r="BM2239" s="96">
        <v>350</v>
      </c>
      <c r="BN2239" s="96">
        <v>300</v>
      </c>
      <c r="CH2239" s="2">
        <v>68199</v>
      </c>
      <c r="CI2239" s="2" t="s">
        <v>126</v>
      </c>
      <c r="CP2239" s="3">
        <v>65276</v>
      </c>
      <c r="CQ2239" s="3" t="s">
        <v>34667</v>
      </c>
      <c r="CR2239" s="3" t="s">
        <v>122</v>
      </c>
    </row>
    <row r="2240" spans="19:96" x14ac:dyDescent="0.25">
      <c r="S2240" s="2"/>
      <c r="T2240" s="95" t="s">
        <v>2103</v>
      </c>
      <c r="U2240" s="96">
        <v>1000</v>
      </c>
      <c r="V2240" s="96">
        <v>950</v>
      </c>
      <c r="W2240" s="96">
        <v>900</v>
      </c>
      <c r="X2240" s="96">
        <v>850</v>
      </c>
      <c r="Y2240" s="96">
        <v>800</v>
      </c>
      <c r="Z2240" s="96">
        <v>750</v>
      </c>
      <c r="AA2240" s="96">
        <v>700</v>
      </c>
      <c r="AB2240" s="96">
        <v>600</v>
      </c>
      <c r="AC2240" s="95" t="s">
        <v>2103</v>
      </c>
      <c r="AD2240" s="96">
        <v>1600</v>
      </c>
      <c r="AE2240" s="96">
        <v>1520</v>
      </c>
      <c r="AF2240" s="96">
        <v>1440</v>
      </c>
      <c r="AG2240" s="96">
        <v>1360</v>
      </c>
      <c r="AH2240" s="96">
        <v>1280</v>
      </c>
      <c r="AI2240" s="96">
        <v>1200</v>
      </c>
      <c r="AJ2240" s="96">
        <v>1120</v>
      </c>
      <c r="AK2240" s="96">
        <v>960</v>
      </c>
      <c r="AL2240" s="2"/>
      <c r="AM2240" s="95" t="s">
        <v>2103</v>
      </c>
      <c r="AN2240" s="96">
        <v>1500</v>
      </c>
      <c r="AO2240" s="96">
        <v>1430</v>
      </c>
      <c r="AP2240" s="96">
        <v>1350</v>
      </c>
      <c r="AQ2240" s="96">
        <v>1280</v>
      </c>
      <c r="AR2240" s="96">
        <v>1200</v>
      </c>
      <c r="AS2240" s="96">
        <v>1130</v>
      </c>
      <c r="AT2240" s="96">
        <v>1050</v>
      </c>
      <c r="AU2240" s="96">
        <v>900</v>
      </c>
      <c r="AW2240" s="95" t="s">
        <v>2103</v>
      </c>
      <c r="AX2240" s="96">
        <v>500</v>
      </c>
      <c r="AY2240" s="96">
        <v>480</v>
      </c>
      <c r="AZ2240" s="96">
        <v>450</v>
      </c>
      <c r="BA2240" s="96">
        <v>430</v>
      </c>
      <c r="BB2240" s="96">
        <v>400</v>
      </c>
      <c r="BC2240" s="96">
        <v>380</v>
      </c>
      <c r="BD2240" s="96">
        <v>350</v>
      </c>
      <c r="BE2240" s="96">
        <v>300</v>
      </c>
      <c r="BF2240" s="95" t="s">
        <v>2103</v>
      </c>
      <c r="BG2240" s="96">
        <v>700</v>
      </c>
      <c r="BH2240" s="96">
        <v>670</v>
      </c>
      <c r="BI2240" s="96">
        <v>630</v>
      </c>
      <c r="BJ2240" s="96">
        <v>600</v>
      </c>
      <c r="BK2240" s="96">
        <v>560</v>
      </c>
      <c r="BL2240" s="96">
        <v>530</v>
      </c>
      <c r="BM2240" s="96">
        <v>490</v>
      </c>
      <c r="BN2240" s="96">
        <v>420</v>
      </c>
      <c r="CH2240" s="2">
        <v>68200</v>
      </c>
      <c r="CI2240" s="2" t="s">
        <v>126</v>
      </c>
      <c r="CP2240" s="3">
        <v>65277</v>
      </c>
      <c r="CQ2240" s="3" t="s">
        <v>34668</v>
      </c>
      <c r="CR2240" s="3" t="s">
        <v>124</v>
      </c>
    </row>
    <row r="2241" spans="19:96" x14ac:dyDescent="0.25">
      <c r="S2241" s="2"/>
      <c r="T2241" s="95" t="s">
        <v>2104</v>
      </c>
      <c r="U2241" s="96">
        <v>1500</v>
      </c>
      <c r="V2241" s="96">
        <v>1430</v>
      </c>
      <c r="W2241" s="96">
        <v>1350</v>
      </c>
      <c r="X2241" s="96">
        <v>1280</v>
      </c>
      <c r="Y2241" s="96">
        <v>1200</v>
      </c>
      <c r="Z2241" s="96">
        <v>1130</v>
      </c>
      <c r="AA2241" s="96">
        <v>1050</v>
      </c>
      <c r="AB2241" s="96">
        <v>900</v>
      </c>
      <c r="AC2241" s="95" t="s">
        <v>2104</v>
      </c>
      <c r="AD2241" s="96">
        <v>2400</v>
      </c>
      <c r="AE2241" s="96">
        <v>2280</v>
      </c>
      <c r="AF2241" s="96">
        <v>2160</v>
      </c>
      <c r="AG2241" s="96">
        <v>2040</v>
      </c>
      <c r="AH2241" s="96">
        <v>1920</v>
      </c>
      <c r="AI2241" s="96">
        <v>1800</v>
      </c>
      <c r="AJ2241" s="96">
        <v>1680</v>
      </c>
      <c r="AK2241" s="96">
        <v>1440</v>
      </c>
      <c r="AL2241" s="2"/>
      <c r="AM2241" s="95" t="s">
        <v>2104</v>
      </c>
      <c r="AN2241" s="96">
        <v>2200</v>
      </c>
      <c r="AO2241" s="96">
        <v>2090</v>
      </c>
      <c r="AP2241" s="96">
        <v>1980</v>
      </c>
      <c r="AQ2241" s="96">
        <v>1870</v>
      </c>
      <c r="AR2241" s="96">
        <v>1760</v>
      </c>
      <c r="AS2241" s="96">
        <v>1650</v>
      </c>
      <c r="AT2241" s="96">
        <v>1540</v>
      </c>
      <c r="AU2241" s="96">
        <v>1320</v>
      </c>
      <c r="AW2241" s="95" t="s">
        <v>2104</v>
      </c>
      <c r="AX2241" s="96">
        <v>700</v>
      </c>
      <c r="AY2241" s="96">
        <v>670</v>
      </c>
      <c r="AZ2241" s="96">
        <v>630</v>
      </c>
      <c r="BA2241" s="96">
        <v>600</v>
      </c>
      <c r="BB2241" s="96">
        <v>560</v>
      </c>
      <c r="BC2241" s="96">
        <v>530</v>
      </c>
      <c r="BD2241" s="96">
        <v>490</v>
      </c>
      <c r="BE2241" s="96">
        <v>420</v>
      </c>
      <c r="BF2241" s="95" t="s">
        <v>2104</v>
      </c>
      <c r="BG2241" s="96">
        <v>1000</v>
      </c>
      <c r="BH2241" s="96">
        <v>950</v>
      </c>
      <c r="BI2241" s="96">
        <v>900</v>
      </c>
      <c r="BJ2241" s="96">
        <v>850</v>
      </c>
      <c r="BK2241" s="96">
        <v>800</v>
      </c>
      <c r="BL2241" s="96">
        <v>750</v>
      </c>
      <c r="BM2241" s="96">
        <v>700</v>
      </c>
      <c r="BN2241" s="96">
        <v>600</v>
      </c>
      <c r="CH2241" s="2">
        <v>68201</v>
      </c>
      <c r="CI2241" s="2" t="s">
        <v>126</v>
      </c>
      <c r="CP2241" s="3">
        <v>65278</v>
      </c>
      <c r="CQ2241" s="3" t="s">
        <v>17597</v>
      </c>
      <c r="CR2241" s="3" t="s">
        <v>124</v>
      </c>
    </row>
    <row r="2242" spans="19:96" x14ac:dyDescent="0.25">
      <c r="S2242" s="2"/>
      <c r="T2242" s="95" t="s">
        <v>2105</v>
      </c>
      <c r="U2242" s="96">
        <v>1000</v>
      </c>
      <c r="V2242" s="96">
        <v>950</v>
      </c>
      <c r="W2242" s="96">
        <v>900</v>
      </c>
      <c r="X2242" s="96">
        <v>850</v>
      </c>
      <c r="Y2242" s="96">
        <v>800</v>
      </c>
      <c r="Z2242" s="96">
        <v>750</v>
      </c>
      <c r="AA2242" s="96">
        <v>700</v>
      </c>
      <c r="AB2242" s="96">
        <v>600</v>
      </c>
      <c r="AC2242" s="95" t="s">
        <v>2105</v>
      </c>
      <c r="AD2242" s="96">
        <v>1600</v>
      </c>
      <c r="AE2242" s="96">
        <v>1520</v>
      </c>
      <c r="AF2242" s="96">
        <v>1440</v>
      </c>
      <c r="AG2242" s="96">
        <v>1360</v>
      </c>
      <c r="AH2242" s="96">
        <v>1280</v>
      </c>
      <c r="AI2242" s="96">
        <v>1200</v>
      </c>
      <c r="AJ2242" s="96">
        <v>1120</v>
      </c>
      <c r="AK2242" s="96">
        <v>960</v>
      </c>
      <c r="AL2242" s="2"/>
      <c r="AM2242" s="95" t="s">
        <v>2105</v>
      </c>
      <c r="AN2242" s="96">
        <v>1500</v>
      </c>
      <c r="AO2242" s="96">
        <v>1430</v>
      </c>
      <c r="AP2242" s="96">
        <v>1350</v>
      </c>
      <c r="AQ2242" s="96">
        <v>1280</v>
      </c>
      <c r="AR2242" s="96">
        <v>1200</v>
      </c>
      <c r="AS2242" s="96">
        <v>1130</v>
      </c>
      <c r="AT2242" s="96">
        <v>1050</v>
      </c>
      <c r="AU2242" s="96">
        <v>900</v>
      </c>
      <c r="AW2242" s="95" t="s">
        <v>2105</v>
      </c>
      <c r="AX2242" s="96">
        <v>500</v>
      </c>
      <c r="AY2242" s="96">
        <v>480</v>
      </c>
      <c r="AZ2242" s="96">
        <v>450</v>
      </c>
      <c r="BA2242" s="96">
        <v>430</v>
      </c>
      <c r="BB2242" s="96">
        <v>400</v>
      </c>
      <c r="BC2242" s="96">
        <v>380</v>
      </c>
      <c r="BD2242" s="96">
        <v>350</v>
      </c>
      <c r="BE2242" s="96">
        <v>300</v>
      </c>
      <c r="BF2242" s="95" t="s">
        <v>2105</v>
      </c>
      <c r="BG2242" s="96">
        <v>600</v>
      </c>
      <c r="BH2242" s="96">
        <v>570</v>
      </c>
      <c r="BI2242" s="96">
        <v>540</v>
      </c>
      <c r="BJ2242" s="96">
        <v>510</v>
      </c>
      <c r="BK2242" s="96">
        <v>480</v>
      </c>
      <c r="BL2242" s="96">
        <v>450</v>
      </c>
      <c r="BM2242" s="96">
        <v>420</v>
      </c>
      <c r="BN2242" s="96">
        <v>360</v>
      </c>
      <c r="CH2242" s="2">
        <v>68202</v>
      </c>
      <c r="CI2242" s="2" t="s">
        <v>126</v>
      </c>
      <c r="CP2242" s="3">
        <v>65279</v>
      </c>
      <c r="CQ2242" s="3" t="s">
        <v>29421</v>
      </c>
      <c r="CR2242" s="3" t="s">
        <v>124</v>
      </c>
    </row>
    <row r="2243" spans="19:96" x14ac:dyDescent="0.25">
      <c r="S2243" s="2"/>
      <c r="T2243" s="95" t="s">
        <v>2106</v>
      </c>
      <c r="U2243" s="96">
        <v>1100</v>
      </c>
      <c r="V2243" s="96">
        <v>1050</v>
      </c>
      <c r="W2243" s="96">
        <v>990</v>
      </c>
      <c r="X2243" s="96">
        <v>940</v>
      </c>
      <c r="Y2243" s="96">
        <v>880</v>
      </c>
      <c r="Z2243" s="96">
        <v>830</v>
      </c>
      <c r="AA2243" s="96">
        <v>770</v>
      </c>
      <c r="AB2243" s="96">
        <v>660</v>
      </c>
      <c r="AC2243" s="95" t="s">
        <v>2106</v>
      </c>
      <c r="AD2243" s="96">
        <v>1800</v>
      </c>
      <c r="AE2243" s="96">
        <v>1710</v>
      </c>
      <c r="AF2243" s="96">
        <v>1620</v>
      </c>
      <c r="AG2243" s="96">
        <v>1530</v>
      </c>
      <c r="AH2243" s="96">
        <v>1440</v>
      </c>
      <c r="AI2243" s="96">
        <v>1350</v>
      </c>
      <c r="AJ2243" s="96">
        <v>1260</v>
      </c>
      <c r="AK2243" s="96">
        <v>1080</v>
      </c>
      <c r="AL2243" s="2"/>
      <c r="AM2243" s="95" t="s">
        <v>2106</v>
      </c>
      <c r="AN2243" s="96">
        <v>1600</v>
      </c>
      <c r="AO2243" s="96">
        <v>1520</v>
      </c>
      <c r="AP2243" s="96">
        <v>1440</v>
      </c>
      <c r="AQ2243" s="96">
        <v>1360</v>
      </c>
      <c r="AR2243" s="96">
        <v>1280</v>
      </c>
      <c r="AS2243" s="96">
        <v>1200</v>
      </c>
      <c r="AT2243" s="96">
        <v>1120</v>
      </c>
      <c r="AU2243" s="96">
        <v>960</v>
      </c>
      <c r="AW2243" s="95" t="s">
        <v>2106</v>
      </c>
      <c r="AX2243" s="96">
        <v>500</v>
      </c>
      <c r="AY2243" s="96">
        <v>480</v>
      </c>
      <c r="AZ2243" s="96">
        <v>450</v>
      </c>
      <c r="BA2243" s="96">
        <v>430</v>
      </c>
      <c r="BB2243" s="96">
        <v>400</v>
      </c>
      <c r="BC2243" s="96">
        <v>380</v>
      </c>
      <c r="BD2243" s="96">
        <v>350</v>
      </c>
      <c r="BE2243" s="96">
        <v>300</v>
      </c>
      <c r="BF2243" s="95" t="s">
        <v>2106</v>
      </c>
      <c r="BG2243" s="96">
        <v>700</v>
      </c>
      <c r="BH2243" s="96">
        <v>670</v>
      </c>
      <c r="BI2243" s="96">
        <v>630</v>
      </c>
      <c r="BJ2243" s="96">
        <v>600</v>
      </c>
      <c r="BK2243" s="96">
        <v>560</v>
      </c>
      <c r="BL2243" s="96">
        <v>530</v>
      </c>
      <c r="BM2243" s="96">
        <v>490</v>
      </c>
      <c r="BN2243" s="96">
        <v>420</v>
      </c>
      <c r="CH2243" s="2">
        <v>68203</v>
      </c>
      <c r="CI2243" s="2" t="s">
        <v>126</v>
      </c>
      <c r="CP2243" s="3">
        <v>65280</v>
      </c>
      <c r="CQ2243" s="3" t="s">
        <v>17596</v>
      </c>
      <c r="CR2243" s="3" t="s">
        <v>124</v>
      </c>
    </row>
    <row r="2244" spans="19:96" x14ac:dyDescent="0.25">
      <c r="S2244" s="2"/>
      <c r="T2244" s="95" t="s">
        <v>13639</v>
      </c>
      <c r="U2244" s="96">
        <v>800</v>
      </c>
      <c r="V2244" s="96">
        <v>760</v>
      </c>
      <c r="W2244" s="96">
        <v>720</v>
      </c>
      <c r="X2244" s="96">
        <v>680</v>
      </c>
      <c r="Y2244" s="96">
        <v>640</v>
      </c>
      <c r="Z2244" s="96">
        <v>600</v>
      </c>
      <c r="AA2244" s="96">
        <v>560</v>
      </c>
      <c r="AB2244" s="96">
        <v>480</v>
      </c>
      <c r="AC2244" s="95" t="s">
        <v>13639</v>
      </c>
      <c r="AD2244" s="96">
        <v>1300</v>
      </c>
      <c r="AE2244" s="96">
        <v>1240</v>
      </c>
      <c r="AF2244" s="96">
        <v>1170</v>
      </c>
      <c r="AG2244" s="96">
        <v>1110</v>
      </c>
      <c r="AH2244" s="96">
        <v>1040</v>
      </c>
      <c r="AI2244" s="96">
        <v>980</v>
      </c>
      <c r="AJ2244" s="96">
        <v>910</v>
      </c>
      <c r="AK2244" s="96">
        <v>780</v>
      </c>
      <c r="AL2244" s="2"/>
      <c r="AM2244" s="95" t="s">
        <v>13639</v>
      </c>
      <c r="AN2244" s="96">
        <v>1200</v>
      </c>
      <c r="AO2244" s="96">
        <v>1140</v>
      </c>
      <c r="AP2244" s="96">
        <v>1080</v>
      </c>
      <c r="AQ2244" s="96">
        <v>1020</v>
      </c>
      <c r="AR2244" s="96">
        <v>960</v>
      </c>
      <c r="AS2244" s="96">
        <v>900</v>
      </c>
      <c r="AT2244" s="96">
        <v>840</v>
      </c>
      <c r="AU2244" s="96">
        <v>720</v>
      </c>
      <c r="AW2244" s="95" t="s">
        <v>13639</v>
      </c>
      <c r="AX2244" s="96">
        <v>400</v>
      </c>
      <c r="AY2244" s="96">
        <v>380</v>
      </c>
      <c r="AZ2244" s="96">
        <v>360</v>
      </c>
      <c r="BA2244" s="96">
        <v>340</v>
      </c>
      <c r="BB2244" s="96">
        <v>320</v>
      </c>
      <c r="BC2244" s="96">
        <v>300</v>
      </c>
      <c r="BD2244" s="96">
        <v>280</v>
      </c>
      <c r="BE2244" s="96">
        <v>240</v>
      </c>
      <c r="BF2244" s="95" t="s">
        <v>13639</v>
      </c>
      <c r="BG2244" s="96">
        <v>500</v>
      </c>
      <c r="BH2244" s="96">
        <v>480</v>
      </c>
      <c r="BI2244" s="96">
        <v>450</v>
      </c>
      <c r="BJ2244" s="96">
        <v>430</v>
      </c>
      <c r="BK2244" s="96">
        <v>400</v>
      </c>
      <c r="BL2244" s="96">
        <v>380</v>
      </c>
      <c r="BM2244" s="96">
        <v>350</v>
      </c>
      <c r="BN2244" s="96">
        <v>300</v>
      </c>
      <c r="CH2244" s="2">
        <v>68221</v>
      </c>
      <c r="CI2244" s="2" t="s">
        <v>122</v>
      </c>
      <c r="CP2244" s="3">
        <v>65281</v>
      </c>
      <c r="CQ2244" s="3" t="s">
        <v>34669</v>
      </c>
      <c r="CR2244" s="3" t="s">
        <v>124</v>
      </c>
    </row>
    <row r="2245" spans="19:96" x14ac:dyDescent="0.25">
      <c r="S2245" s="2"/>
      <c r="T2245" s="95" t="s">
        <v>2107</v>
      </c>
      <c r="U2245" s="96">
        <v>900</v>
      </c>
      <c r="V2245" s="96">
        <v>860</v>
      </c>
      <c r="W2245" s="96">
        <v>810</v>
      </c>
      <c r="X2245" s="96">
        <v>770</v>
      </c>
      <c r="Y2245" s="96">
        <v>720</v>
      </c>
      <c r="Z2245" s="96">
        <v>680</v>
      </c>
      <c r="AA2245" s="96">
        <v>630</v>
      </c>
      <c r="AB2245" s="96">
        <v>540</v>
      </c>
      <c r="AC2245" s="95" t="s">
        <v>2107</v>
      </c>
      <c r="AD2245" s="96">
        <v>1400</v>
      </c>
      <c r="AE2245" s="96">
        <v>1330</v>
      </c>
      <c r="AF2245" s="96">
        <v>1260</v>
      </c>
      <c r="AG2245" s="96">
        <v>1190</v>
      </c>
      <c r="AH2245" s="96">
        <v>1120</v>
      </c>
      <c r="AI2245" s="96">
        <v>1050</v>
      </c>
      <c r="AJ2245" s="96">
        <v>980</v>
      </c>
      <c r="AK2245" s="96">
        <v>840</v>
      </c>
      <c r="AL2245" s="2"/>
      <c r="AM2245" s="95" t="s">
        <v>2107</v>
      </c>
      <c r="AN2245" s="96">
        <v>1400</v>
      </c>
      <c r="AO2245" s="96">
        <v>1330</v>
      </c>
      <c r="AP2245" s="96">
        <v>1260</v>
      </c>
      <c r="AQ2245" s="96">
        <v>1190</v>
      </c>
      <c r="AR2245" s="96">
        <v>1120</v>
      </c>
      <c r="AS2245" s="96">
        <v>1050</v>
      </c>
      <c r="AT2245" s="96">
        <v>980</v>
      </c>
      <c r="AU2245" s="96">
        <v>840</v>
      </c>
      <c r="AW2245" s="95" t="s">
        <v>2107</v>
      </c>
      <c r="AX2245" s="96">
        <v>500</v>
      </c>
      <c r="AY2245" s="96">
        <v>480</v>
      </c>
      <c r="AZ2245" s="96">
        <v>450</v>
      </c>
      <c r="BA2245" s="96">
        <v>430</v>
      </c>
      <c r="BB2245" s="96">
        <v>400</v>
      </c>
      <c r="BC2245" s="96">
        <v>380</v>
      </c>
      <c r="BD2245" s="96">
        <v>350</v>
      </c>
      <c r="BE2245" s="96">
        <v>300</v>
      </c>
      <c r="BF2245" s="95" t="s">
        <v>2107</v>
      </c>
      <c r="BG2245" s="96">
        <v>600</v>
      </c>
      <c r="BH2245" s="96">
        <v>570</v>
      </c>
      <c r="BI2245" s="96">
        <v>540</v>
      </c>
      <c r="BJ2245" s="96">
        <v>510</v>
      </c>
      <c r="BK2245" s="96">
        <v>480</v>
      </c>
      <c r="BL2245" s="96">
        <v>450</v>
      </c>
      <c r="BM2245" s="96">
        <v>420</v>
      </c>
      <c r="BN2245" s="96">
        <v>360</v>
      </c>
      <c r="CH2245" s="2">
        <v>68226</v>
      </c>
      <c r="CI2245" s="2" t="s">
        <v>126</v>
      </c>
      <c r="CP2245" s="3">
        <v>65282</v>
      </c>
      <c r="CQ2245" s="3" t="s">
        <v>24720</v>
      </c>
      <c r="CR2245" s="3" t="s">
        <v>124</v>
      </c>
    </row>
    <row r="2246" spans="19:96" x14ac:dyDescent="0.25">
      <c r="S2246" s="2"/>
      <c r="T2246" s="95" t="s">
        <v>30944</v>
      </c>
      <c r="U2246" s="96">
        <v>1000</v>
      </c>
      <c r="V2246" s="96">
        <v>950</v>
      </c>
      <c r="W2246" s="96">
        <v>900</v>
      </c>
      <c r="X2246" s="96">
        <v>850</v>
      </c>
      <c r="Y2246" s="96">
        <v>800</v>
      </c>
      <c r="Z2246" s="96">
        <v>750</v>
      </c>
      <c r="AA2246" s="96">
        <v>700</v>
      </c>
      <c r="AB2246" s="96">
        <v>600</v>
      </c>
      <c r="AC2246" s="95" t="s">
        <v>30944</v>
      </c>
      <c r="AD2246" s="96">
        <v>1600</v>
      </c>
      <c r="AE2246" s="96">
        <v>1520</v>
      </c>
      <c r="AF2246" s="96">
        <v>1440</v>
      </c>
      <c r="AG2246" s="96">
        <v>1360</v>
      </c>
      <c r="AH2246" s="96">
        <v>1280</v>
      </c>
      <c r="AI2246" s="96">
        <v>1200</v>
      </c>
      <c r="AJ2246" s="96">
        <v>1120</v>
      </c>
      <c r="AK2246" s="96">
        <v>960</v>
      </c>
      <c r="AL2246" s="2"/>
      <c r="AM2246" s="95" t="s">
        <v>30944</v>
      </c>
      <c r="AN2246" s="96">
        <v>1500</v>
      </c>
      <c r="AO2246" s="96">
        <v>1430</v>
      </c>
      <c r="AP2246" s="96">
        <v>1350</v>
      </c>
      <c r="AQ2246" s="96">
        <v>1280</v>
      </c>
      <c r="AR2246" s="96">
        <v>1200</v>
      </c>
      <c r="AS2246" s="96">
        <v>1130</v>
      </c>
      <c r="AT2246" s="96">
        <v>1050</v>
      </c>
      <c r="AU2246" s="96">
        <v>900</v>
      </c>
      <c r="AW2246" s="95" t="s">
        <v>30944</v>
      </c>
      <c r="AX2246" s="96">
        <v>500</v>
      </c>
      <c r="AY2246" s="96">
        <v>480</v>
      </c>
      <c r="AZ2246" s="96">
        <v>450</v>
      </c>
      <c r="BA2246" s="96">
        <v>430</v>
      </c>
      <c r="BB2246" s="96">
        <v>400</v>
      </c>
      <c r="BC2246" s="96">
        <v>380</v>
      </c>
      <c r="BD2246" s="96">
        <v>350</v>
      </c>
      <c r="BE2246" s="96">
        <v>300</v>
      </c>
      <c r="BF2246" s="95" t="s">
        <v>30944</v>
      </c>
      <c r="BG2246" s="96">
        <v>700</v>
      </c>
      <c r="BH2246" s="96">
        <v>670</v>
      </c>
      <c r="BI2246" s="96">
        <v>630</v>
      </c>
      <c r="BJ2246" s="96">
        <v>600</v>
      </c>
      <c r="BK2246" s="96">
        <v>560</v>
      </c>
      <c r="BL2246" s="96">
        <v>530</v>
      </c>
      <c r="BM2246" s="96">
        <v>490</v>
      </c>
      <c r="BN2246" s="96">
        <v>420</v>
      </c>
      <c r="CH2246" s="2">
        <v>68228</v>
      </c>
      <c r="CI2246" s="2" t="s">
        <v>126</v>
      </c>
      <c r="CP2246" s="3">
        <v>65283</v>
      </c>
      <c r="CQ2246" s="3" t="s">
        <v>34670</v>
      </c>
      <c r="CR2246" s="3" t="s">
        <v>124</v>
      </c>
    </row>
    <row r="2247" spans="19:96" x14ac:dyDescent="0.25">
      <c r="S2247" s="2"/>
      <c r="T2247" s="95" t="s">
        <v>2108</v>
      </c>
      <c r="U2247" s="96">
        <v>1100</v>
      </c>
      <c r="V2247" s="96">
        <v>1050</v>
      </c>
      <c r="W2247" s="96">
        <v>990</v>
      </c>
      <c r="X2247" s="96">
        <v>940</v>
      </c>
      <c r="Y2247" s="96">
        <v>880</v>
      </c>
      <c r="Z2247" s="96">
        <v>830</v>
      </c>
      <c r="AA2247" s="96">
        <v>770</v>
      </c>
      <c r="AB2247" s="96">
        <v>660</v>
      </c>
      <c r="AC2247" s="95" t="s">
        <v>2108</v>
      </c>
      <c r="AD2247" s="96">
        <v>1800</v>
      </c>
      <c r="AE2247" s="96">
        <v>1710</v>
      </c>
      <c r="AF2247" s="96">
        <v>1620</v>
      </c>
      <c r="AG2247" s="96">
        <v>1530</v>
      </c>
      <c r="AH2247" s="96">
        <v>1440</v>
      </c>
      <c r="AI2247" s="96">
        <v>1350</v>
      </c>
      <c r="AJ2247" s="96">
        <v>1260</v>
      </c>
      <c r="AK2247" s="96">
        <v>1080</v>
      </c>
      <c r="AL2247" s="2"/>
      <c r="AM2247" s="95" t="s">
        <v>2108</v>
      </c>
      <c r="AN2247" s="96">
        <v>1700</v>
      </c>
      <c r="AO2247" s="96">
        <v>1620</v>
      </c>
      <c r="AP2247" s="96">
        <v>1530</v>
      </c>
      <c r="AQ2247" s="96">
        <v>1450</v>
      </c>
      <c r="AR2247" s="96">
        <v>1360</v>
      </c>
      <c r="AS2247" s="96">
        <v>1280</v>
      </c>
      <c r="AT2247" s="96">
        <v>1190</v>
      </c>
      <c r="AU2247" s="96">
        <v>1020</v>
      </c>
      <c r="AW2247" s="95" t="s">
        <v>2108</v>
      </c>
      <c r="AX2247" s="96">
        <v>600</v>
      </c>
      <c r="AY2247" s="96">
        <v>570</v>
      </c>
      <c r="AZ2247" s="96">
        <v>540</v>
      </c>
      <c r="BA2247" s="96">
        <v>510</v>
      </c>
      <c r="BB2247" s="96">
        <v>480</v>
      </c>
      <c r="BC2247" s="96">
        <v>450</v>
      </c>
      <c r="BD2247" s="96">
        <v>420</v>
      </c>
      <c r="BE2247" s="96">
        <v>360</v>
      </c>
      <c r="BF2247" s="95" t="s">
        <v>2108</v>
      </c>
      <c r="BG2247" s="96">
        <v>700</v>
      </c>
      <c r="BH2247" s="96">
        <v>670</v>
      </c>
      <c r="BI2247" s="96">
        <v>630</v>
      </c>
      <c r="BJ2247" s="96">
        <v>600</v>
      </c>
      <c r="BK2247" s="96">
        <v>560</v>
      </c>
      <c r="BL2247" s="96">
        <v>530</v>
      </c>
      <c r="BM2247" s="96">
        <v>490</v>
      </c>
      <c r="BN2247" s="96">
        <v>420</v>
      </c>
      <c r="CH2247" s="2">
        <v>68233</v>
      </c>
      <c r="CI2247" s="2" t="s">
        <v>126</v>
      </c>
      <c r="CP2247" s="3">
        <v>65284</v>
      </c>
      <c r="CQ2247" s="3" t="s">
        <v>26482</v>
      </c>
      <c r="CR2247" s="3" t="s">
        <v>124</v>
      </c>
    </row>
    <row r="2248" spans="19:96" x14ac:dyDescent="0.25">
      <c r="S2248" s="2"/>
      <c r="T2248" s="95" t="s">
        <v>2109</v>
      </c>
      <c r="U2248" s="96">
        <v>2400</v>
      </c>
      <c r="V2248" s="96">
        <v>2280</v>
      </c>
      <c r="W2248" s="96">
        <v>2160</v>
      </c>
      <c r="X2248" s="96">
        <v>2040</v>
      </c>
      <c r="Y2248" s="96">
        <v>1920</v>
      </c>
      <c r="Z2248" s="96">
        <v>1800</v>
      </c>
      <c r="AA2248" s="96">
        <v>1680</v>
      </c>
      <c r="AB2248" s="96">
        <v>1440</v>
      </c>
      <c r="AC2248" s="95" t="s">
        <v>2109</v>
      </c>
      <c r="AD2248" s="96">
        <v>3800</v>
      </c>
      <c r="AE2248" s="96">
        <v>3610</v>
      </c>
      <c r="AF2248" s="96">
        <v>3420</v>
      </c>
      <c r="AG2248" s="96">
        <v>3230</v>
      </c>
      <c r="AH2248" s="96">
        <v>3040</v>
      </c>
      <c r="AI2248" s="96">
        <v>2850</v>
      </c>
      <c r="AJ2248" s="96">
        <v>2660</v>
      </c>
      <c r="AK2248" s="96">
        <v>2280</v>
      </c>
      <c r="AL2248" s="2"/>
      <c r="AM2248" s="95" t="s">
        <v>2109</v>
      </c>
      <c r="AN2248" s="96">
        <v>3600</v>
      </c>
      <c r="AO2248" s="96">
        <v>3420</v>
      </c>
      <c r="AP2248" s="96">
        <v>3240</v>
      </c>
      <c r="AQ2248" s="96">
        <v>3060</v>
      </c>
      <c r="AR2248" s="96">
        <v>2880</v>
      </c>
      <c r="AS2248" s="96">
        <v>2700</v>
      </c>
      <c r="AT2248" s="96">
        <v>2520</v>
      </c>
      <c r="AU2248" s="96">
        <v>2160</v>
      </c>
      <c r="AW2248" s="95" t="s">
        <v>2109</v>
      </c>
      <c r="AX2248" s="96">
        <v>1200</v>
      </c>
      <c r="AY2248" s="96">
        <v>1140</v>
      </c>
      <c r="AZ2248" s="96">
        <v>1080</v>
      </c>
      <c r="BA2248" s="96">
        <v>1020</v>
      </c>
      <c r="BB2248" s="96">
        <v>960</v>
      </c>
      <c r="BC2248" s="96">
        <v>900</v>
      </c>
      <c r="BD2248" s="96">
        <v>840</v>
      </c>
      <c r="BE2248" s="96">
        <v>720</v>
      </c>
      <c r="BF2248" s="95" t="s">
        <v>2109</v>
      </c>
      <c r="BG2248" s="96">
        <v>1600</v>
      </c>
      <c r="BH2248" s="96">
        <v>1520</v>
      </c>
      <c r="BI2248" s="96">
        <v>1440</v>
      </c>
      <c r="BJ2248" s="96">
        <v>1360</v>
      </c>
      <c r="BK2248" s="96">
        <v>1280</v>
      </c>
      <c r="BL2248" s="96">
        <v>1200</v>
      </c>
      <c r="BM2248" s="96">
        <v>1120</v>
      </c>
      <c r="BN2248" s="96">
        <v>960</v>
      </c>
      <c r="CH2248" s="2">
        <v>68234</v>
      </c>
      <c r="CI2248" s="2" t="s">
        <v>126</v>
      </c>
      <c r="CP2248" s="3">
        <v>65285</v>
      </c>
      <c r="CQ2248" s="3" t="s">
        <v>34671</v>
      </c>
      <c r="CR2248" s="3" t="s">
        <v>124</v>
      </c>
    </row>
    <row r="2249" spans="19:96" x14ac:dyDescent="0.25">
      <c r="S2249" s="2"/>
      <c r="T2249" s="95" t="s">
        <v>2110</v>
      </c>
      <c r="U2249" s="96">
        <v>1000</v>
      </c>
      <c r="V2249" s="96">
        <v>950</v>
      </c>
      <c r="W2249" s="96">
        <v>900</v>
      </c>
      <c r="X2249" s="96">
        <v>850</v>
      </c>
      <c r="Y2249" s="96">
        <v>800</v>
      </c>
      <c r="Z2249" s="96">
        <v>750</v>
      </c>
      <c r="AA2249" s="96">
        <v>700</v>
      </c>
      <c r="AB2249" s="96">
        <v>600</v>
      </c>
      <c r="AC2249" s="95" t="s">
        <v>2110</v>
      </c>
      <c r="AD2249" s="96">
        <v>1600</v>
      </c>
      <c r="AE2249" s="96">
        <v>1520</v>
      </c>
      <c r="AF2249" s="96">
        <v>1440</v>
      </c>
      <c r="AG2249" s="96">
        <v>1360</v>
      </c>
      <c r="AH2249" s="96">
        <v>1280</v>
      </c>
      <c r="AI2249" s="96">
        <v>1200</v>
      </c>
      <c r="AJ2249" s="96">
        <v>1120</v>
      </c>
      <c r="AK2249" s="96">
        <v>960</v>
      </c>
      <c r="AL2249" s="2"/>
      <c r="AM2249" s="95" t="s">
        <v>2110</v>
      </c>
      <c r="AN2249" s="96">
        <v>1500</v>
      </c>
      <c r="AO2249" s="96">
        <v>1430</v>
      </c>
      <c r="AP2249" s="96">
        <v>1350</v>
      </c>
      <c r="AQ2249" s="96">
        <v>1280</v>
      </c>
      <c r="AR2249" s="96">
        <v>1200</v>
      </c>
      <c r="AS2249" s="96">
        <v>1130</v>
      </c>
      <c r="AT2249" s="96">
        <v>1050</v>
      </c>
      <c r="AU2249" s="96">
        <v>900</v>
      </c>
      <c r="AW2249" s="95" t="s">
        <v>2110</v>
      </c>
      <c r="AX2249" s="96">
        <v>500</v>
      </c>
      <c r="AY2249" s="96">
        <v>480</v>
      </c>
      <c r="AZ2249" s="96">
        <v>450</v>
      </c>
      <c r="BA2249" s="96">
        <v>430</v>
      </c>
      <c r="BB2249" s="96">
        <v>400</v>
      </c>
      <c r="BC2249" s="96">
        <v>380</v>
      </c>
      <c r="BD2249" s="96">
        <v>350</v>
      </c>
      <c r="BE2249" s="96">
        <v>300</v>
      </c>
      <c r="BF2249" s="95" t="s">
        <v>2110</v>
      </c>
      <c r="BG2249" s="96">
        <v>700</v>
      </c>
      <c r="BH2249" s="96">
        <v>670</v>
      </c>
      <c r="BI2249" s="96">
        <v>630</v>
      </c>
      <c r="BJ2249" s="96">
        <v>600</v>
      </c>
      <c r="BK2249" s="96">
        <v>560</v>
      </c>
      <c r="BL2249" s="96">
        <v>530</v>
      </c>
      <c r="BM2249" s="96">
        <v>490</v>
      </c>
      <c r="BN2249" s="96">
        <v>420</v>
      </c>
      <c r="CH2249" s="2">
        <v>68235</v>
      </c>
      <c r="CI2249" s="2" t="s">
        <v>124</v>
      </c>
      <c r="CP2249" s="3">
        <v>65286</v>
      </c>
      <c r="CQ2249" s="3" t="s">
        <v>34672</v>
      </c>
      <c r="CR2249" s="3" t="s">
        <v>126</v>
      </c>
    </row>
    <row r="2250" spans="19:96" x14ac:dyDescent="0.25">
      <c r="S2250" s="2"/>
      <c r="T2250" s="95" t="s">
        <v>14288</v>
      </c>
      <c r="U2250" s="96">
        <v>1100</v>
      </c>
      <c r="V2250" s="96">
        <v>1050</v>
      </c>
      <c r="W2250" s="96">
        <v>990</v>
      </c>
      <c r="X2250" s="96">
        <v>940</v>
      </c>
      <c r="Y2250" s="96">
        <v>880</v>
      </c>
      <c r="Z2250" s="96">
        <v>830</v>
      </c>
      <c r="AA2250" s="96">
        <v>770</v>
      </c>
      <c r="AB2250" s="96">
        <v>660</v>
      </c>
      <c r="AC2250" s="95" t="s">
        <v>14288</v>
      </c>
      <c r="AD2250" s="96">
        <v>1800</v>
      </c>
      <c r="AE2250" s="96">
        <v>1710</v>
      </c>
      <c r="AF2250" s="96">
        <v>1620</v>
      </c>
      <c r="AG2250" s="96">
        <v>1530</v>
      </c>
      <c r="AH2250" s="96">
        <v>1440</v>
      </c>
      <c r="AI2250" s="96">
        <v>1350</v>
      </c>
      <c r="AJ2250" s="96">
        <v>1260</v>
      </c>
      <c r="AK2250" s="96">
        <v>1080</v>
      </c>
      <c r="AL2250" s="2"/>
      <c r="AM2250" s="95" t="s">
        <v>14288</v>
      </c>
      <c r="AN2250" s="96">
        <v>1700</v>
      </c>
      <c r="AO2250" s="96">
        <v>1620</v>
      </c>
      <c r="AP2250" s="96">
        <v>1530</v>
      </c>
      <c r="AQ2250" s="96">
        <v>1450</v>
      </c>
      <c r="AR2250" s="96">
        <v>1360</v>
      </c>
      <c r="AS2250" s="96">
        <v>1280</v>
      </c>
      <c r="AT2250" s="96">
        <v>1190</v>
      </c>
      <c r="AU2250" s="96">
        <v>1020</v>
      </c>
      <c r="AW2250" s="95" t="s">
        <v>14288</v>
      </c>
      <c r="AX2250" s="96">
        <v>600</v>
      </c>
      <c r="AY2250" s="96">
        <v>570</v>
      </c>
      <c r="AZ2250" s="96">
        <v>540</v>
      </c>
      <c r="BA2250" s="96">
        <v>510</v>
      </c>
      <c r="BB2250" s="96">
        <v>480</v>
      </c>
      <c r="BC2250" s="96">
        <v>450</v>
      </c>
      <c r="BD2250" s="96">
        <v>420</v>
      </c>
      <c r="BE2250" s="96">
        <v>360</v>
      </c>
      <c r="BF2250" s="95" t="s">
        <v>14288</v>
      </c>
      <c r="BG2250" s="96">
        <v>700</v>
      </c>
      <c r="BH2250" s="96">
        <v>670</v>
      </c>
      <c r="BI2250" s="96">
        <v>630</v>
      </c>
      <c r="BJ2250" s="96">
        <v>600</v>
      </c>
      <c r="BK2250" s="96">
        <v>560</v>
      </c>
      <c r="BL2250" s="96">
        <v>530</v>
      </c>
      <c r="BM2250" s="96">
        <v>490</v>
      </c>
      <c r="BN2250" s="96">
        <v>420</v>
      </c>
      <c r="CH2250" s="2">
        <v>68236</v>
      </c>
      <c r="CI2250" s="2" t="s">
        <v>124</v>
      </c>
      <c r="CP2250" s="3">
        <v>65287</v>
      </c>
      <c r="CQ2250" s="3" t="s">
        <v>34673</v>
      </c>
      <c r="CR2250" s="3" t="s">
        <v>126</v>
      </c>
    </row>
    <row r="2251" spans="19:96" x14ac:dyDescent="0.25">
      <c r="S2251" s="2"/>
      <c r="T2251" s="95" t="s">
        <v>2111</v>
      </c>
      <c r="U2251" s="96">
        <v>1400</v>
      </c>
      <c r="V2251" s="96">
        <v>1330</v>
      </c>
      <c r="W2251" s="96">
        <v>1260</v>
      </c>
      <c r="X2251" s="96">
        <v>1190</v>
      </c>
      <c r="Y2251" s="96">
        <v>1120</v>
      </c>
      <c r="Z2251" s="96">
        <v>1050</v>
      </c>
      <c r="AA2251" s="96">
        <v>980</v>
      </c>
      <c r="AB2251" s="96">
        <v>840</v>
      </c>
      <c r="AC2251" s="95" t="s">
        <v>2111</v>
      </c>
      <c r="AD2251" s="96">
        <v>2200</v>
      </c>
      <c r="AE2251" s="96">
        <v>2090</v>
      </c>
      <c r="AF2251" s="96">
        <v>1980</v>
      </c>
      <c r="AG2251" s="96">
        <v>1870</v>
      </c>
      <c r="AH2251" s="96">
        <v>1760</v>
      </c>
      <c r="AI2251" s="96">
        <v>1650</v>
      </c>
      <c r="AJ2251" s="96">
        <v>1540</v>
      </c>
      <c r="AK2251" s="96">
        <v>1320</v>
      </c>
      <c r="AL2251" s="2"/>
      <c r="AM2251" s="95" t="s">
        <v>2111</v>
      </c>
      <c r="AN2251" s="96">
        <v>2100</v>
      </c>
      <c r="AO2251" s="96">
        <v>2000</v>
      </c>
      <c r="AP2251" s="96">
        <v>1890</v>
      </c>
      <c r="AQ2251" s="96">
        <v>1790</v>
      </c>
      <c r="AR2251" s="96">
        <v>1680</v>
      </c>
      <c r="AS2251" s="96">
        <v>1580</v>
      </c>
      <c r="AT2251" s="96">
        <v>1470</v>
      </c>
      <c r="AU2251" s="96">
        <v>1260</v>
      </c>
      <c r="AW2251" s="95" t="s">
        <v>2111</v>
      </c>
      <c r="AX2251" s="96">
        <v>700</v>
      </c>
      <c r="AY2251" s="96">
        <v>670</v>
      </c>
      <c r="AZ2251" s="96">
        <v>630</v>
      </c>
      <c r="BA2251" s="96">
        <v>600</v>
      </c>
      <c r="BB2251" s="96">
        <v>560</v>
      </c>
      <c r="BC2251" s="96">
        <v>530</v>
      </c>
      <c r="BD2251" s="96">
        <v>490</v>
      </c>
      <c r="BE2251" s="96">
        <v>420</v>
      </c>
      <c r="BF2251" s="95" t="s">
        <v>2111</v>
      </c>
      <c r="BG2251" s="96">
        <v>900</v>
      </c>
      <c r="BH2251" s="96">
        <v>860</v>
      </c>
      <c r="BI2251" s="96">
        <v>810</v>
      </c>
      <c r="BJ2251" s="96">
        <v>770</v>
      </c>
      <c r="BK2251" s="96">
        <v>720</v>
      </c>
      <c r="BL2251" s="96">
        <v>680</v>
      </c>
      <c r="BM2251" s="96">
        <v>630</v>
      </c>
      <c r="BN2251" s="96">
        <v>540</v>
      </c>
      <c r="CH2251" s="2">
        <v>68245</v>
      </c>
      <c r="CI2251" s="2" t="s">
        <v>126</v>
      </c>
      <c r="CP2251" s="3">
        <v>65288</v>
      </c>
      <c r="CQ2251" s="3" t="s">
        <v>26484</v>
      </c>
      <c r="CR2251" s="3" t="s">
        <v>126</v>
      </c>
    </row>
    <row r="2252" spans="19:96" x14ac:dyDescent="0.25">
      <c r="S2252" s="2"/>
      <c r="T2252" s="95" t="s">
        <v>30945</v>
      </c>
      <c r="U2252" s="96">
        <v>1000</v>
      </c>
      <c r="V2252" s="96">
        <v>950</v>
      </c>
      <c r="W2252" s="96">
        <v>900</v>
      </c>
      <c r="X2252" s="96">
        <v>850</v>
      </c>
      <c r="Y2252" s="96">
        <v>800</v>
      </c>
      <c r="Z2252" s="96">
        <v>750</v>
      </c>
      <c r="AA2252" s="96">
        <v>700</v>
      </c>
      <c r="AB2252" s="96">
        <v>600</v>
      </c>
      <c r="AC2252" s="95" t="s">
        <v>30945</v>
      </c>
      <c r="AD2252" s="96">
        <v>1600</v>
      </c>
      <c r="AE2252" s="96">
        <v>1520</v>
      </c>
      <c r="AF2252" s="96">
        <v>1440</v>
      </c>
      <c r="AG2252" s="96">
        <v>1360</v>
      </c>
      <c r="AH2252" s="96">
        <v>1280</v>
      </c>
      <c r="AI2252" s="96">
        <v>1200</v>
      </c>
      <c r="AJ2252" s="96">
        <v>1120</v>
      </c>
      <c r="AK2252" s="96">
        <v>960</v>
      </c>
      <c r="AL2252" s="2"/>
      <c r="AM2252" s="95" t="s">
        <v>30945</v>
      </c>
      <c r="AN2252" s="96">
        <v>1400</v>
      </c>
      <c r="AO2252" s="96">
        <v>1330</v>
      </c>
      <c r="AP2252" s="96">
        <v>1260</v>
      </c>
      <c r="AQ2252" s="96">
        <v>1190</v>
      </c>
      <c r="AR2252" s="96">
        <v>1120</v>
      </c>
      <c r="AS2252" s="96">
        <v>1050</v>
      </c>
      <c r="AT2252" s="96">
        <v>980</v>
      </c>
      <c r="AU2252" s="96">
        <v>840</v>
      </c>
      <c r="AW2252" s="95" t="s">
        <v>30945</v>
      </c>
      <c r="AX2252" s="96">
        <v>500</v>
      </c>
      <c r="AY2252" s="96">
        <v>480</v>
      </c>
      <c r="AZ2252" s="96">
        <v>450</v>
      </c>
      <c r="BA2252" s="96">
        <v>430</v>
      </c>
      <c r="BB2252" s="96">
        <v>400</v>
      </c>
      <c r="BC2252" s="96">
        <v>380</v>
      </c>
      <c r="BD2252" s="96">
        <v>350</v>
      </c>
      <c r="BE2252" s="96">
        <v>300</v>
      </c>
      <c r="BF2252" s="95" t="s">
        <v>30945</v>
      </c>
      <c r="BG2252" s="96">
        <v>600</v>
      </c>
      <c r="BH2252" s="96">
        <v>570</v>
      </c>
      <c r="BI2252" s="96">
        <v>540</v>
      </c>
      <c r="BJ2252" s="96">
        <v>510</v>
      </c>
      <c r="BK2252" s="96">
        <v>480</v>
      </c>
      <c r="BL2252" s="96">
        <v>450</v>
      </c>
      <c r="BM2252" s="96">
        <v>420</v>
      </c>
      <c r="BN2252" s="96">
        <v>360</v>
      </c>
      <c r="CH2252" s="2">
        <v>68255</v>
      </c>
      <c r="CI2252" s="2" t="s">
        <v>124</v>
      </c>
      <c r="CP2252" s="3">
        <v>65289</v>
      </c>
      <c r="CQ2252" s="3" t="s">
        <v>26483</v>
      </c>
      <c r="CR2252" s="3" t="s">
        <v>126</v>
      </c>
    </row>
    <row r="2253" spans="19:96" x14ac:dyDescent="0.25">
      <c r="S2253" s="2"/>
      <c r="T2253" s="95" t="s">
        <v>2112</v>
      </c>
      <c r="U2253" s="96">
        <v>700</v>
      </c>
      <c r="V2253" s="96">
        <v>670</v>
      </c>
      <c r="W2253" s="96">
        <v>630</v>
      </c>
      <c r="X2253" s="96">
        <v>600</v>
      </c>
      <c r="Y2253" s="96">
        <v>560</v>
      </c>
      <c r="Z2253" s="96">
        <v>530</v>
      </c>
      <c r="AA2253" s="96">
        <v>490</v>
      </c>
      <c r="AB2253" s="96">
        <v>420</v>
      </c>
      <c r="AC2253" s="95" t="s">
        <v>2112</v>
      </c>
      <c r="AD2253" s="96">
        <v>1100</v>
      </c>
      <c r="AE2253" s="96">
        <v>1050</v>
      </c>
      <c r="AF2253" s="96">
        <v>990</v>
      </c>
      <c r="AG2253" s="96">
        <v>940</v>
      </c>
      <c r="AH2253" s="96">
        <v>880</v>
      </c>
      <c r="AI2253" s="96">
        <v>830</v>
      </c>
      <c r="AJ2253" s="96">
        <v>770</v>
      </c>
      <c r="AK2253" s="96">
        <v>660</v>
      </c>
      <c r="AL2253" s="2"/>
      <c r="AM2253" s="95" t="s">
        <v>2112</v>
      </c>
      <c r="AN2253" s="96">
        <v>1000</v>
      </c>
      <c r="AO2253" s="96">
        <v>950</v>
      </c>
      <c r="AP2253" s="96">
        <v>900</v>
      </c>
      <c r="AQ2253" s="96">
        <v>850</v>
      </c>
      <c r="AR2253" s="96">
        <v>800</v>
      </c>
      <c r="AS2253" s="96">
        <v>750</v>
      </c>
      <c r="AT2253" s="96">
        <v>700</v>
      </c>
      <c r="AU2253" s="96">
        <v>600</v>
      </c>
      <c r="AW2253" s="95" t="s">
        <v>2112</v>
      </c>
      <c r="AX2253" s="96">
        <v>300</v>
      </c>
      <c r="AY2253" s="96">
        <v>290</v>
      </c>
      <c r="AZ2253" s="96">
        <v>270</v>
      </c>
      <c r="BA2253" s="96">
        <v>260</v>
      </c>
      <c r="BB2253" s="96">
        <v>240</v>
      </c>
      <c r="BC2253" s="96">
        <v>230</v>
      </c>
      <c r="BD2253" s="96">
        <v>210</v>
      </c>
      <c r="BE2253" s="96">
        <v>180</v>
      </c>
      <c r="BF2253" s="95" t="s">
        <v>2112</v>
      </c>
      <c r="BG2253" s="96">
        <v>400</v>
      </c>
      <c r="BH2253" s="96">
        <v>380</v>
      </c>
      <c r="BI2253" s="96">
        <v>360</v>
      </c>
      <c r="BJ2253" s="96">
        <v>340</v>
      </c>
      <c r="BK2253" s="96">
        <v>320</v>
      </c>
      <c r="BL2253" s="96">
        <v>300</v>
      </c>
      <c r="BM2253" s="96">
        <v>280</v>
      </c>
      <c r="BN2253" s="96">
        <v>240</v>
      </c>
      <c r="CH2253" s="2">
        <v>68256</v>
      </c>
      <c r="CI2253" s="2" t="s">
        <v>126</v>
      </c>
      <c r="CP2253" s="3">
        <v>65290</v>
      </c>
      <c r="CQ2253" s="3" t="s">
        <v>29422</v>
      </c>
      <c r="CR2253" s="3" t="s">
        <v>126</v>
      </c>
    </row>
    <row r="2254" spans="19:96" x14ac:dyDescent="0.25">
      <c r="S2254" s="2"/>
      <c r="T2254" s="95" t="s">
        <v>2113</v>
      </c>
      <c r="U2254" s="96">
        <v>800</v>
      </c>
      <c r="V2254" s="96">
        <v>760</v>
      </c>
      <c r="W2254" s="96">
        <v>720</v>
      </c>
      <c r="X2254" s="96">
        <v>680</v>
      </c>
      <c r="Y2254" s="96">
        <v>640</v>
      </c>
      <c r="Z2254" s="96">
        <v>600</v>
      </c>
      <c r="AA2254" s="96">
        <v>560</v>
      </c>
      <c r="AB2254" s="96">
        <v>480</v>
      </c>
      <c r="AC2254" s="95" t="s">
        <v>2113</v>
      </c>
      <c r="AD2254" s="96">
        <v>1300</v>
      </c>
      <c r="AE2254" s="96">
        <v>1240</v>
      </c>
      <c r="AF2254" s="96">
        <v>1170</v>
      </c>
      <c r="AG2254" s="96">
        <v>1110</v>
      </c>
      <c r="AH2254" s="96">
        <v>1040</v>
      </c>
      <c r="AI2254" s="96">
        <v>980</v>
      </c>
      <c r="AJ2254" s="96">
        <v>910</v>
      </c>
      <c r="AK2254" s="96">
        <v>780</v>
      </c>
      <c r="AL2254" s="2"/>
      <c r="AM2254" s="95" t="s">
        <v>2113</v>
      </c>
      <c r="AN2254" s="96">
        <v>1200</v>
      </c>
      <c r="AO2254" s="96">
        <v>1140</v>
      </c>
      <c r="AP2254" s="96">
        <v>1080</v>
      </c>
      <c r="AQ2254" s="96">
        <v>1020</v>
      </c>
      <c r="AR2254" s="96">
        <v>960</v>
      </c>
      <c r="AS2254" s="96">
        <v>900</v>
      </c>
      <c r="AT2254" s="96">
        <v>840</v>
      </c>
      <c r="AU2254" s="96">
        <v>720</v>
      </c>
      <c r="AW2254" s="95" t="s">
        <v>2113</v>
      </c>
      <c r="AX2254" s="96">
        <v>400</v>
      </c>
      <c r="AY2254" s="96">
        <v>380</v>
      </c>
      <c r="AZ2254" s="96">
        <v>360</v>
      </c>
      <c r="BA2254" s="96">
        <v>340</v>
      </c>
      <c r="BB2254" s="96">
        <v>320</v>
      </c>
      <c r="BC2254" s="96">
        <v>300</v>
      </c>
      <c r="BD2254" s="96">
        <v>280</v>
      </c>
      <c r="BE2254" s="96">
        <v>240</v>
      </c>
      <c r="BF2254" s="95" t="s">
        <v>2113</v>
      </c>
      <c r="BG2254" s="96">
        <v>500</v>
      </c>
      <c r="BH2254" s="96">
        <v>480</v>
      </c>
      <c r="BI2254" s="96">
        <v>450</v>
      </c>
      <c r="BJ2254" s="96">
        <v>430</v>
      </c>
      <c r="BK2254" s="96">
        <v>400</v>
      </c>
      <c r="BL2254" s="96">
        <v>380</v>
      </c>
      <c r="BM2254" s="96">
        <v>350</v>
      </c>
      <c r="BN2254" s="96">
        <v>300</v>
      </c>
      <c r="CH2254" s="2">
        <v>68257</v>
      </c>
      <c r="CI2254" s="2" t="s">
        <v>124</v>
      </c>
      <c r="CP2254" s="3">
        <v>65291</v>
      </c>
      <c r="CQ2254" s="3" t="s">
        <v>29420</v>
      </c>
      <c r="CR2254" s="3" t="s">
        <v>126</v>
      </c>
    </row>
    <row r="2255" spans="19:96" x14ac:dyDescent="0.25">
      <c r="S2255" s="2"/>
      <c r="T2255" s="95" t="s">
        <v>2114</v>
      </c>
      <c r="U2255" s="96">
        <v>800</v>
      </c>
      <c r="V2255" s="96">
        <v>760</v>
      </c>
      <c r="W2255" s="96">
        <v>720</v>
      </c>
      <c r="X2255" s="96">
        <v>680</v>
      </c>
      <c r="Y2255" s="96">
        <v>640</v>
      </c>
      <c r="Z2255" s="96">
        <v>600</v>
      </c>
      <c r="AA2255" s="96">
        <v>560</v>
      </c>
      <c r="AB2255" s="96">
        <v>480</v>
      </c>
      <c r="AC2255" s="95" t="s">
        <v>2114</v>
      </c>
      <c r="AD2255" s="96">
        <v>1300</v>
      </c>
      <c r="AE2255" s="96">
        <v>1240</v>
      </c>
      <c r="AF2255" s="96">
        <v>1170</v>
      </c>
      <c r="AG2255" s="96">
        <v>1110</v>
      </c>
      <c r="AH2255" s="96">
        <v>1040</v>
      </c>
      <c r="AI2255" s="96">
        <v>980</v>
      </c>
      <c r="AJ2255" s="96">
        <v>910</v>
      </c>
      <c r="AK2255" s="96">
        <v>780</v>
      </c>
      <c r="AL2255" s="2"/>
      <c r="AM2255" s="95" t="s">
        <v>2114</v>
      </c>
      <c r="AN2255" s="96">
        <v>1100</v>
      </c>
      <c r="AO2255" s="96">
        <v>1050</v>
      </c>
      <c r="AP2255" s="96">
        <v>990</v>
      </c>
      <c r="AQ2255" s="96">
        <v>940</v>
      </c>
      <c r="AR2255" s="96">
        <v>880</v>
      </c>
      <c r="AS2255" s="96">
        <v>830</v>
      </c>
      <c r="AT2255" s="96">
        <v>770</v>
      </c>
      <c r="AU2255" s="96">
        <v>660</v>
      </c>
      <c r="AW2255" s="95" t="s">
        <v>2114</v>
      </c>
      <c r="AX2255" s="96">
        <v>400</v>
      </c>
      <c r="AY2255" s="96">
        <v>380</v>
      </c>
      <c r="AZ2255" s="96">
        <v>360</v>
      </c>
      <c r="BA2255" s="96">
        <v>340</v>
      </c>
      <c r="BB2255" s="96">
        <v>320</v>
      </c>
      <c r="BC2255" s="96">
        <v>300</v>
      </c>
      <c r="BD2255" s="96">
        <v>280</v>
      </c>
      <c r="BE2255" s="96">
        <v>240</v>
      </c>
      <c r="BF2255" s="95" t="s">
        <v>2114</v>
      </c>
      <c r="BG2255" s="96">
        <v>500</v>
      </c>
      <c r="BH2255" s="96">
        <v>480</v>
      </c>
      <c r="BI2255" s="96">
        <v>450</v>
      </c>
      <c r="BJ2255" s="96">
        <v>430</v>
      </c>
      <c r="BK2255" s="96">
        <v>400</v>
      </c>
      <c r="BL2255" s="96">
        <v>380</v>
      </c>
      <c r="BM2255" s="96">
        <v>350</v>
      </c>
      <c r="BN2255" s="96">
        <v>300</v>
      </c>
      <c r="CH2255" s="2">
        <v>68258</v>
      </c>
      <c r="CI2255" s="2" t="s">
        <v>126</v>
      </c>
      <c r="CP2255" s="3">
        <v>65292</v>
      </c>
      <c r="CQ2255" s="3" t="s">
        <v>34674</v>
      </c>
      <c r="CR2255" s="3" t="s">
        <v>126</v>
      </c>
    </row>
    <row r="2256" spans="19:96" x14ac:dyDescent="0.25">
      <c r="S2256" s="2"/>
      <c r="T2256" s="95" t="s">
        <v>2115</v>
      </c>
      <c r="U2256" s="96">
        <v>900</v>
      </c>
      <c r="V2256" s="96">
        <v>860</v>
      </c>
      <c r="W2256" s="96">
        <v>810</v>
      </c>
      <c r="X2256" s="96">
        <v>770</v>
      </c>
      <c r="Y2256" s="96">
        <v>720</v>
      </c>
      <c r="Z2256" s="96">
        <v>680</v>
      </c>
      <c r="AA2256" s="96">
        <v>630</v>
      </c>
      <c r="AB2256" s="96">
        <v>540</v>
      </c>
      <c r="AC2256" s="95" t="s">
        <v>2115</v>
      </c>
      <c r="AD2256" s="96">
        <v>1400</v>
      </c>
      <c r="AE2256" s="96">
        <v>1330</v>
      </c>
      <c r="AF2256" s="96">
        <v>1260</v>
      </c>
      <c r="AG2256" s="96">
        <v>1190</v>
      </c>
      <c r="AH2256" s="96">
        <v>1120</v>
      </c>
      <c r="AI2256" s="96">
        <v>1050</v>
      </c>
      <c r="AJ2256" s="96">
        <v>980</v>
      </c>
      <c r="AK2256" s="96">
        <v>840</v>
      </c>
      <c r="AL2256" s="2"/>
      <c r="AM2256" s="95" t="s">
        <v>2115</v>
      </c>
      <c r="AN2256" s="96">
        <v>1300</v>
      </c>
      <c r="AO2256" s="96">
        <v>1240</v>
      </c>
      <c r="AP2256" s="96">
        <v>1170</v>
      </c>
      <c r="AQ2256" s="96">
        <v>1110</v>
      </c>
      <c r="AR2256" s="96">
        <v>1040</v>
      </c>
      <c r="AS2256" s="96">
        <v>980</v>
      </c>
      <c r="AT2256" s="96">
        <v>910</v>
      </c>
      <c r="AU2256" s="96">
        <v>780</v>
      </c>
      <c r="AW2256" s="95" t="s">
        <v>2115</v>
      </c>
      <c r="AX2256" s="96">
        <v>400</v>
      </c>
      <c r="AY2256" s="96">
        <v>380</v>
      </c>
      <c r="AZ2256" s="96">
        <v>360</v>
      </c>
      <c r="BA2256" s="96">
        <v>340</v>
      </c>
      <c r="BB2256" s="96">
        <v>320</v>
      </c>
      <c r="BC2256" s="96">
        <v>300</v>
      </c>
      <c r="BD2256" s="96">
        <v>280</v>
      </c>
      <c r="BE2256" s="96">
        <v>240</v>
      </c>
      <c r="BF2256" s="95" t="s">
        <v>2115</v>
      </c>
      <c r="BG2256" s="96">
        <v>600</v>
      </c>
      <c r="BH2256" s="96">
        <v>570</v>
      </c>
      <c r="BI2256" s="96">
        <v>540</v>
      </c>
      <c r="BJ2256" s="96">
        <v>510</v>
      </c>
      <c r="BK2256" s="96">
        <v>480</v>
      </c>
      <c r="BL2256" s="96">
        <v>450</v>
      </c>
      <c r="BM2256" s="96">
        <v>420</v>
      </c>
      <c r="BN2256" s="96">
        <v>360</v>
      </c>
      <c r="CH2256" s="2">
        <v>68261</v>
      </c>
      <c r="CI2256" s="2" t="s">
        <v>126</v>
      </c>
      <c r="CP2256" s="3">
        <v>65296</v>
      </c>
      <c r="CQ2256" s="3" t="s">
        <v>258</v>
      </c>
      <c r="CR2256" s="3" t="s">
        <v>122</v>
      </c>
    </row>
    <row r="2257" spans="19:96" x14ac:dyDescent="0.25">
      <c r="S2257" s="2"/>
      <c r="T2257" s="95" t="s">
        <v>2116</v>
      </c>
      <c r="U2257" s="96">
        <v>1000</v>
      </c>
      <c r="V2257" s="96">
        <v>950</v>
      </c>
      <c r="W2257" s="96">
        <v>900</v>
      </c>
      <c r="X2257" s="96">
        <v>850</v>
      </c>
      <c r="Y2257" s="96">
        <v>800</v>
      </c>
      <c r="Z2257" s="96">
        <v>750</v>
      </c>
      <c r="AA2257" s="96">
        <v>700</v>
      </c>
      <c r="AB2257" s="96">
        <v>600</v>
      </c>
      <c r="AC2257" s="95" t="s">
        <v>2116</v>
      </c>
      <c r="AD2257" s="96">
        <v>1600</v>
      </c>
      <c r="AE2257" s="96">
        <v>1520</v>
      </c>
      <c r="AF2257" s="96">
        <v>1440</v>
      </c>
      <c r="AG2257" s="96">
        <v>1360</v>
      </c>
      <c r="AH2257" s="96">
        <v>1280</v>
      </c>
      <c r="AI2257" s="96">
        <v>1200</v>
      </c>
      <c r="AJ2257" s="96">
        <v>1120</v>
      </c>
      <c r="AK2257" s="96">
        <v>960</v>
      </c>
      <c r="AL2257" s="2"/>
      <c r="AM2257" s="95" t="s">
        <v>2116</v>
      </c>
      <c r="AN2257" s="96">
        <v>1500</v>
      </c>
      <c r="AO2257" s="96">
        <v>1430</v>
      </c>
      <c r="AP2257" s="96">
        <v>1350</v>
      </c>
      <c r="AQ2257" s="96">
        <v>1280</v>
      </c>
      <c r="AR2257" s="96">
        <v>1200</v>
      </c>
      <c r="AS2257" s="96">
        <v>1130</v>
      </c>
      <c r="AT2257" s="96">
        <v>1050</v>
      </c>
      <c r="AU2257" s="96">
        <v>900</v>
      </c>
      <c r="AW2257" s="95" t="s">
        <v>2116</v>
      </c>
      <c r="AX2257" s="96">
        <v>500</v>
      </c>
      <c r="AY2257" s="96">
        <v>480</v>
      </c>
      <c r="AZ2257" s="96">
        <v>450</v>
      </c>
      <c r="BA2257" s="96">
        <v>430</v>
      </c>
      <c r="BB2257" s="96">
        <v>400</v>
      </c>
      <c r="BC2257" s="96">
        <v>380</v>
      </c>
      <c r="BD2257" s="96">
        <v>350</v>
      </c>
      <c r="BE2257" s="96">
        <v>300</v>
      </c>
      <c r="BF2257" s="95" t="s">
        <v>2116</v>
      </c>
      <c r="BG2257" s="96">
        <v>600</v>
      </c>
      <c r="BH2257" s="96">
        <v>570</v>
      </c>
      <c r="BI2257" s="96">
        <v>540</v>
      </c>
      <c r="BJ2257" s="96">
        <v>510</v>
      </c>
      <c r="BK2257" s="96">
        <v>480</v>
      </c>
      <c r="BL2257" s="96">
        <v>450</v>
      </c>
      <c r="BM2257" s="96">
        <v>420</v>
      </c>
      <c r="BN2257" s="96">
        <v>360</v>
      </c>
      <c r="CH2257" s="2">
        <v>68264</v>
      </c>
      <c r="CI2257" s="2" t="s">
        <v>124</v>
      </c>
      <c r="CP2257" s="3">
        <v>65297</v>
      </c>
      <c r="CQ2257" s="3" t="s">
        <v>34675</v>
      </c>
      <c r="CR2257" s="3" t="s">
        <v>126</v>
      </c>
    </row>
    <row r="2258" spans="19:96" x14ac:dyDescent="0.25">
      <c r="S2258" s="2"/>
      <c r="T2258" s="95" t="s">
        <v>2117</v>
      </c>
      <c r="U2258" s="96">
        <v>700</v>
      </c>
      <c r="V2258" s="96">
        <v>670</v>
      </c>
      <c r="W2258" s="96">
        <v>630</v>
      </c>
      <c r="X2258" s="96">
        <v>600</v>
      </c>
      <c r="Y2258" s="96">
        <v>560</v>
      </c>
      <c r="Z2258" s="96">
        <v>530</v>
      </c>
      <c r="AA2258" s="96">
        <v>490</v>
      </c>
      <c r="AB2258" s="96">
        <v>420</v>
      </c>
      <c r="AC2258" s="95" t="s">
        <v>2117</v>
      </c>
      <c r="AD2258" s="96">
        <v>1100</v>
      </c>
      <c r="AE2258" s="96">
        <v>1050</v>
      </c>
      <c r="AF2258" s="96">
        <v>990</v>
      </c>
      <c r="AG2258" s="96">
        <v>940</v>
      </c>
      <c r="AH2258" s="96">
        <v>880</v>
      </c>
      <c r="AI2258" s="96">
        <v>830</v>
      </c>
      <c r="AJ2258" s="96">
        <v>770</v>
      </c>
      <c r="AK2258" s="96">
        <v>660</v>
      </c>
      <c r="AL2258" s="2"/>
      <c r="AM2258" s="95" t="s">
        <v>2117</v>
      </c>
      <c r="AN2258" s="96">
        <v>1100</v>
      </c>
      <c r="AO2258" s="96">
        <v>1050</v>
      </c>
      <c r="AP2258" s="96">
        <v>990</v>
      </c>
      <c r="AQ2258" s="96">
        <v>940</v>
      </c>
      <c r="AR2258" s="96">
        <v>880</v>
      </c>
      <c r="AS2258" s="96">
        <v>830</v>
      </c>
      <c r="AT2258" s="96">
        <v>770</v>
      </c>
      <c r="AU2258" s="96">
        <v>660</v>
      </c>
      <c r="AW2258" s="95" t="s">
        <v>2117</v>
      </c>
      <c r="AX2258" s="96">
        <v>400</v>
      </c>
      <c r="AY2258" s="96">
        <v>380</v>
      </c>
      <c r="AZ2258" s="96">
        <v>360</v>
      </c>
      <c r="BA2258" s="96">
        <v>340</v>
      </c>
      <c r="BB2258" s="96">
        <v>320</v>
      </c>
      <c r="BC2258" s="96">
        <v>300</v>
      </c>
      <c r="BD2258" s="96">
        <v>280</v>
      </c>
      <c r="BE2258" s="96">
        <v>240</v>
      </c>
      <c r="BF2258" s="95" t="s">
        <v>2117</v>
      </c>
      <c r="BG2258" s="96">
        <v>500</v>
      </c>
      <c r="BH2258" s="96">
        <v>480</v>
      </c>
      <c r="BI2258" s="96">
        <v>450</v>
      </c>
      <c r="BJ2258" s="96">
        <v>430</v>
      </c>
      <c r="BK2258" s="96">
        <v>400</v>
      </c>
      <c r="BL2258" s="96">
        <v>380</v>
      </c>
      <c r="BM2258" s="96">
        <v>350</v>
      </c>
      <c r="BN2258" s="96">
        <v>300</v>
      </c>
      <c r="CH2258" s="2">
        <v>68265</v>
      </c>
      <c r="CI2258" s="2" t="s">
        <v>126</v>
      </c>
      <c r="CP2258" s="3">
        <v>65301</v>
      </c>
      <c r="CQ2258" s="3" t="s">
        <v>29423</v>
      </c>
      <c r="CR2258" s="3" t="s">
        <v>126</v>
      </c>
    </row>
    <row r="2259" spans="19:96" x14ac:dyDescent="0.25">
      <c r="S2259" s="2"/>
      <c r="T2259" s="95" t="s">
        <v>2118</v>
      </c>
      <c r="U2259" s="96">
        <v>900</v>
      </c>
      <c r="V2259" s="96">
        <v>860</v>
      </c>
      <c r="W2259" s="96">
        <v>810</v>
      </c>
      <c r="X2259" s="96">
        <v>770</v>
      </c>
      <c r="Y2259" s="96">
        <v>720</v>
      </c>
      <c r="Z2259" s="96">
        <v>680</v>
      </c>
      <c r="AA2259" s="96">
        <v>630</v>
      </c>
      <c r="AB2259" s="96">
        <v>540</v>
      </c>
      <c r="AC2259" s="95" t="s">
        <v>2118</v>
      </c>
      <c r="AD2259" s="96">
        <v>1400</v>
      </c>
      <c r="AE2259" s="96">
        <v>1330</v>
      </c>
      <c r="AF2259" s="96">
        <v>1260</v>
      </c>
      <c r="AG2259" s="96">
        <v>1190</v>
      </c>
      <c r="AH2259" s="96">
        <v>1120</v>
      </c>
      <c r="AI2259" s="96">
        <v>1050</v>
      </c>
      <c r="AJ2259" s="96">
        <v>980</v>
      </c>
      <c r="AK2259" s="96">
        <v>840</v>
      </c>
      <c r="AL2259" s="2"/>
      <c r="AM2259" s="95" t="s">
        <v>2118</v>
      </c>
      <c r="AN2259" s="96">
        <v>1300</v>
      </c>
      <c r="AO2259" s="96">
        <v>1240</v>
      </c>
      <c r="AP2259" s="96">
        <v>1170</v>
      </c>
      <c r="AQ2259" s="96">
        <v>1110</v>
      </c>
      <c r="AR2259" s="96">
        <v>1040</v>
      </c>
      <c r="AS2259" s="96">
        <v>980</v>
      </c>
      <c r="AT2259" s="96">
        <v>910</v>
      </c>
      <c r="AU2259" s="96">
        <v>780</v>
      </c>
      <c r="AW2259" s="95" t="s">
        <v>2118</v>
      </c>
      <c r="AX2259" s="96">
        <v>400</v>
      </c>
      <c r="AY2259" s="96">
        <v>380</v>
      </c>
      <c r="AZ2259" s="96">
        <v>360</v>
      </c>
      <c r="BA2259" s="96">
        <v>340</v>
      </c>
      <c r="BB2259" s="96">
        <v>320</v>
      </c>
      <c r="BC2259" s="96">
        <v>300</v>
      </c>
      <c r="BD2259" s="96">
        <v>280</v>
      </c>
      <c r="BE2259" s="96">
        <v>240</v>
      </c>
      <c r="BF2259" s="95" t="s">
        <v>2118</v>
      </c>
      <c r="BG2259" s="96">
        <v>600</v>
      </c>
      <c r="BH2259" s="96">
        <v>570</v>
      </c>
      <c r="BI2259" s="96">
        <v>540</v>
      </c>
      <c r="BJ2259" s="96">
        <v>510</v>
      </c>
      <c r="BK2259" s="96">
        <v>480</v>
      </c>
      <c r="BL2259" s="96">
        <v>450</v>
      </c>
      <c r="BM2259" s="96">
        <v>420</v>
      </c>
      <c r="BN2259" s="96">
        <v>360</v>
      </c>
      <c r="CH2259" s="2">
        <v>68268</v>
      </c>
      <c r="CI2259" s="2" t="s">
        <v>124</v>
      </c>
      <c r="CP2259" s="3">
        <v>65302</v>
      </c>
      <c r="CQ2259" s="3" t="s">
        <v>29423</v>
      </c>
      <c r="CR2259" s="3" t="s">
        <v>126</v>
      </c>
    </row>
    <row r="2260" spans="19:96" x14ac:dyDescent="0.25">
      <c r="S2260" s="2"/>
      <c r="T2260" s="95" t="s">
        <v>2119</v>
      </c>
      <c r="U2260" s="96">
        <v>600</v>
      </c>
      <c r="V2260" s="96">
        <v>570</v>
      </c>
      <c r="W2260" s="96">
        <v>540</v>
      </c>
      <c r="X2260" s="96">
        <v>510</v>
      </c>
      <c r="Y2260" s="96">
        <v>480</v>
      </c>
      <c r="Z2260" s="96">
        <v>450</v>
      </c>
      <c r="AA2260" s="96">
        <v>420</v>
      </c>
      <c r="AB2260" s="96">
        <v>360</v>
      </c>
      <c r="AC2260" s="95" t="s">
        <v>2119</v>
      </c>
      <c r="AD2260" s="96">
        <v>1000</v>
      </c>
      <c r="AE2260" s="96">
        <v>950</v>
      </c>
      <c r="AF2260" s="96">
        <v>900</v>
      </c>
      <c r="AG2260" s="96">
        <v>850</v>
      </c>
      <c r="AH2260" s="96">
        <v>800</v>
      </c>
      <c r="AI2260" s="96">
        <v>750</v>
      </c>
      <c r="AJ2260" s="96">
        <v>700</v>
      </c>
      <c r="AK2260" s="96">
        <v>600</v>
      </c>
      <c r="AL2260" s="2"/>
      <c r="AM2260" s="95" t="s">
        <v>2119</v>
      </c>
      <c r="AN2260" s="96">
        <v>1000</v>
      </c>
      <c r="AO2260" s="96">
        <v>950</v>
      </c>
      <c r="AP2260" s="96">
        <v>900</v>
      </c>
      <c r="AQ2260" s="96">
        <v>850</v>
      </c>
      <c r="AR2260" s="96">
        <v>800</v>
      </c>
      <c r="AS2260" s="96">
        <v>750</v>
      </c>
      <c r="AT2260" s="96">
        <v>700</v>
      </c>
      <c r="AU2260" s="96">
        <v>600</v>
      </c>
      <c r="AW2260" s="95" t="s">
        <v>2119</v>
      </c>
      <c r="AX2260" s="96">
        <v>300</v>
      </c>
      <c r="AY2260" s="96">
        <v>290</v>
      </c>
      <c r="AZ2260" s="96">
        <v>270</v>
      </c>
      <c r="BA2260" s="96">
        <v>260</v>
      </c>
      <c r="BB2260" s="96">
        <v>240</v>
      </c>
      <c r="BC2260" s="96">
        <v>230</v>
      </c>
      <c r="BD2260" s="96">
        <v>210</v>
      </c>
      <c r="BE2260" s="96">
        <v>180</v>
      </c>
      <c r="BF2260" s="95" t="s">
        <v>2119</v>
      </c>
      <c r="BG2260" s="96">
        <v>400</v>
      </c>
      <c r="BH2260" s="96">
        <v>380</v>
      </c>
      <c r="BI2260" s="96">
        <v>360</v>
      </c>
      <c r="BJ2260" s="96">
        <v>340</v>
      </c>
      <c r="BK2260" s="96">
        <v>320</v>
      </c>
      <c r="BL2260" s="96">
        <v>300</v>
      </c>
      <c r="BM2260" s="96">
        <v>280</v>
      </c>
      <c r="BN2260" s="96">
        <v>240</v>
      </c>
      <c r="CH2260" s="2">
        <v>68269</v>
      </c>
      <c r="CI2260" s="2" t="s">
        <v>126</v>
      </c>
      <c r="CP2260" s="3">
        <v>65306</v>
      </c>
      <c r="CQ2260" s="3" t="s">
        <v>15312</v>
      </c>
      <c r="CR2260" s="3" t="s">
        <v>124</v>
      </c>
    </row>
    <row r="2261" spans="19:96" x14ac:dyDescent="0.25">
      <c r="S2261" s="2"/>
      <c r="T2261" s="95" t="s">
        <v>2120</v>
      </c>
      <c r="U2261" s="96">
        <v>700</v>
      </c>
      <c r="V2261" s="96">
        <v>670</v>
      </c>
      <c r="W2261" s="96">
        <v>630</v>
      </c>
      <c r="X2261" s="96">
        <v>600</v>
      </c>
      <c r="Y2261" s="96">
        <v>560</v>
      </c>
      <c r="Z2261" s="96">
        <v>530</v>
      </c>
      <c r="AA2261" s="96">
        <v>490</v>
      </c>
      <c r="AB2261" s="96">
        <v>420</v>
      </c>
      <c r="AC2261" s="95" t="s">
        <v>2120</v>
      </c>
      <c r="AD2261" s="96">
        <v>1100</v>
      </c>
      <c r="AE2261" s="96">
        <v>1050</v>
      </c>
      <c r="AF2261" s="96">
        <v>990</v>
      </c>
      <c r="AG2261" s="96">
        <v>940</v>
      </c>
      <c r="AH2261" s="96">
        <v>880</v>
      </c>
      <c r="AI2261" s="96">
        <v>830</v>
      </c>
      <c r="AJ2261" s="96">
        <v>770</v>
      </c>
      <c r="AK2261" s="96">
        <v>660</v>
      </c>
      <c r="AL2261" s="2"/>
      <c r="AM2261" s="95" t="s">
        <v>2120</v>
      </c>
      <c r="AN2261" s="96">
        <v>1000</v>
      </c>
      <c r="AO2261" s="96">
        <v>950</v>
      </c>
      <c r="AP2261" s="96">
        <v>900</v>
      </c>
      <c r="AQ2261" s="96">
        <v>850</v>
      </c>
      <c r="AR2261" s="96">
        <v>800</v>
      </c>
      <c r="AS2261" s="96">
        <v>750</v>
      </c>
      <c r="AT2261" s="96">
        <v>700</v>
      </c>
      <c r="AU2261" s="96">
        <v>600</v>
      </c>
      <c r="AW2261" s="95" t="s">
        <v>2120</v>
      </c>
      <c r="AX2261" s="96">
        <v>300</v>
      </c>
      <c r="AY2261" s="96">
        <v>290</v>
      </c>
      <c r="AZ2261" s="96">
        <v>270</v>
      </c>
      <c r="BA2261" s="96">
        <v>260</v>
      </c>
      <c r="BB2261" s="96">
        <v>240</v>
      </c>
      <c r="BC2261" s="96">
        <v>230</v>
      </c>
      <c r="BD2261" s="96">
        <v>210</v>
      </c>
      <c r="BE2261" s="96">
        <v>180</v>
      </c>
      <c r="BF2261" s="95" t="s">
        <v>2120</v>
      </c>
      <c r="BG2261" s="96">
        <v>400</v>
      </c>
      <c r="BH2261" s="96">
        <v>380</v>
      </c>
      <c r="BI2261" s="96">
        <v>360</v>
      </c>
      <c r="BJ2261" s="96">
        <v>340</v>
      </c>
      <c r="BK2261" s="96">
        <v>320</v>
      </c>
      <c r="BL2261" s="96">
        <v>300</v>
      </c>
      <c r="BM2261" s="96">
        <v>280</v>
      </c>
      <c r="BN2261" s="96">
        <v>240</v>
      </c>
      <c r="CH2261" s="2">
        <v>68270</v>
      </c>
      <c r="CI2261" s="2" t="s">
        <v>124</v>
      </c>
      <c r="CP2261" s="3">
        <v>65307</v>
      </c>
      <c r="CQ2261" s="3" t="s">
        <v>34676</v>
      </c>
      <c r="CR2261" s="3" t="s">
        <v>126</v>
      </c>
    </row>
    <row r="2262" spans="19:96" x14ac:dyDescent="0.25">
      <c r="S2262" s="2"/>
      <c r="T2262" s="95" t="s">
        <v>2121</v>
      </c>
      <c r="U2262" s="96">
        <v>800</v>
      </c>
      <c r="V2262" s="96">
        <v>760</v>
      </c>
      <c r="W2262" s="96">
        <v>720</v>
      </c>
      <c r="X2262" s="96">
        <v>680</v>
      </c>
      <c r="Y2262" s="96">
        <v>640</v>
      </c>
      <c r="Z2262" s="96">
        <v>600</v>
      </c>
      <c r="AA2262" s="96">
        <v>560</v>
      </c>
      <c r="AB2262" s="96">
        <v>480</v>
      </c>
      <c r="AC2262" s="95" t="s">
        <v>2121</v>
      </c>
      <c r="AD2262" s="96">
        <v>1300</v>
      </c>
      <c r="AE2262" s="96">
        <v>1240</v>
      </c>
      <c r="AF2262" s="96">
        <v>1170</v>
      </c>
      <c r="AG2262" s="96">
        <v>1110</v>
      </c>
      <c r="AH2262" s="96">
        <v>1040</v>
      </c>
      <c r="AI2262" s="96">
        <v>980</v>
      </c>
      <c r="AJ2262" s="96">
        <v>910</v>
      </c>
      <c r="AK2262" s="96">
        <v>780</v>
      </c>
      <c r="AL2262" s="2"/>
      <c r="AM2262" s="95" t="s">
        <v>2121</v>
      </c>
      <c r="AN2262" s="96">
        <v>1100</v>
      </c>
      <c r="AO2262" s="96">
        <v>1050</v>
      </c>
      <c r="AP2262" s="96">
        <v>990</v>
      </c>
      <c r="AQ2262" s="96">
        <v>940</v>
      </c>
      <c r="AR2262" s="96">
        <v>880</v>
      </c>
      <c r="AS2262" s="96">
        <v>830</v>
      </c>
      <c r="AT2262" s="96">
        <v>770</v>
      </c>
      <c r="AU2262" s="96">
        <v>660</v>
      </c>
      <c r="AW2262" s="95" t="s">
        <v>2121</v>
      </c>
      <c r="AX2262" s="96">
        <v>400</v>
      </c>
      <c r="AY2262" s="96">
        <v>380</v>
      </c>
      <c r="AZ2262" s="96">
        <v>360</v>
      </c>
      <c r="BA2262" s="96">
        <v>340</v>
      </c>
      <c r="BB2262" s="96">
        <v>320</v>
      </c>
      <c r="BC2262" s="96">
        <v>300</v>
      </c>
      <c r="BD2262" s="96">
        <v>280</v>
      </c>
      <c r="BE2262" s="96">
        <v>240</v>
      </c>
      <c r="BF2262" s="95" t="s">
        <v>2121</v>
      </c>
      <c r="BG2262" s="96">
        <v>500</v>
      </c>
      <c r="BH2262" s="96">
        <v>480</v>
      </c>
      <c r="BI2262" s="96">
        <v>450</v>
      </c>
      <c r="BJ2262" s="96">
        <v>430</v>
      </c>
      <c r="BK2262" s="96">
        <v>400</v>
      </c>
      <c r="BL2262" s="96">
        <v>380</v>
      </c>
      <c r="BM2262" s="96">
        <v>350</v>
      </c>
      <c r="BN2262" s="96">
        <v>300</v>
      </c>
      <c r="CH2262" s="2">
        <v>68271</v>
      </c>
      <c r="CI2262" s="2" t="s">
        <v>126</v>
      </c>
      <c r="CP2262" s="3">
        <v>65308</v>
      </c>
      <c r="CQ2262" s="3" t="s">
        <v>34677</v>
      </c>
      <c r="CR2262" s="3" t="s">
        <v>126</v>
      </c>
    </row>
    <row r="2263" spans="19:96" x14ac:dyDescent="0.25">
      <c r="S2263" s="2"/>
      <c r="T2263" s="95" t="s">
        <v>2122</v>
      </c>
      <c r="U2263" s="96">
        <v>1000</v>
      </c>
      <c r="V2263" s="96">
        <v>950</v>
      </c>
      <c r="W2263" s="96">
        <v>900</v>
      </c>
      <c r="X2263" s="96">
        <v>850</v>
      </c>
      <c r="Y2263" s="96">
        <v>800</v>
      </c>
      <c r="Z2263" s="96">
        <v>750</v>
      </c>
      <c r="AA2263" s="96">
        <v>700</v>
      </c>
      <c r="AB2263" s="96">
        <v>600</v>
      </c>
      <c r="AC2263" s="95" t="s">
        <v>2122</v>
      </c>
      <c r="AD2263" s="96">
        <v>1600</v>
      </c>
      <c r="AE2263" s="96">
        <v>1520</v>
      </c>
      <c r="AF2263" s="96">
        <v>1440</v>
      </c>
      <c r="AG2263" s="96">
        <v>1360</v>
      </c>
      <c r="AH2263" s="96">
        <v>1280</v>
      </c>
      <c r="AI2263" s="96">
        <v>1200</v>
      </c>
      <c r="AJ2263" s="96">
        <v>1120</v>
      </c>
      <c r="AK2263" s="96">
        <v>960</v>
      </c>
      <c r="AL2263" s="2"/>
      <c r="AM2263" s="95" t="s">
        <v>2122</v>
      </c>
      <c r="AN2263" s="96">
        <v>1500</v>
      </c>
      <c r="AO2263" s="96">
        <v>1430</v>
      </c>
      <c r="AP2263" s="96">
        <v>1350</v>
      </c>
      <c r="AQ2263" s="96">
        <v>1280</v>
      </c>
      <c r="AR2263" s="96">
        <v>1200</v>
      </c>
      <c r="AS2263" s="96">
        <v>1130</v>
      </c>
      <c r="AT2263" s="96">
        <v>1050</v>
      </c>
      <c r="AU2263" s="96">
        <v>900</v>
      </c>
      <c r="AW2263" s="95" t="s">
        <v>2122</v>
      </c>
      <c r="AX2263" s="96">
        <v>500</v>
      </c>
      <c r="AY2263" s="96">
        <v>480</v>
      </c>
      <c r="AZ2263" s="96">
        <v>450</v>
      </c>
      <c r="BA2263" s="96">
        <v>430</v>
      </c>
      <c r="BB2263" s="96">
        <v>400</v>
      </c>
      <c r="BC2263" s="96">
        <v>380</v>
      </c>
      <c r="BD2263" s="96">
        <v>350</v>
      </c>
      <c r="BE2263" s="96">
        <v>300</v>
      </c>
      <c r="BF2263" s="95" t="s">
        <v>2122</v>
      </c>
      <c r="BG2263" s="96">
        <v>700</v>
      </c>
      <c r="BH2263" s="96">
        <v>670</v>
      </c>
      <c r="BI2263" s="96">
        <v>630</v>
      </c>
      <c r="BJ2263" s="96">
        <v>600</v>
      </c>
      <c r="BK2263" s="96">
        <v>560</v>
      </c>
      <c r="BL2263" s="96">
        <v>530</v>
      </c>
      <c r="BM2263" s="96">
        <v>490</v>
      </c>
      <c r="BN2263" s="96">
        <v>420</v>
      </c>
      <c r="CH2263" s="2">
        <v>68272</v>
      </c>
      <c r="CI2263" s="2" t="s">
        <v>126</v>
      </c>
      <c r="CP2263" s="3">
        <v>65309</v>
      </c>
      <c r="CQ2263" s="3" t="s">
        <v>29424</v>
      </c>
      <c r="CR2263" s="3" t="s">
        <v>126</v>
      </c>
    </row>
    <row r="2264" spans="19:96" x14ac:dyDescent="0.25">
      <c r="S2264" s="2"/>
      <c r="T2264" s="95" t="s">
        <v>2123</v>
      </c>
      <c r="U2264" s="96">
        <v>800</v>
      </c>
      <c r="V2264" s="96">
        <v>760</v>
      </c>
      <c r="W2264" s="96">
        <v>720</v>
      </c>
      <c r="X2264" s="96">
        <v>680</v>
      </c>
      <c r="Y2264" s="96">
        <v>640</v>
      </c>
      <c r="Z2264" s="96">
        <v>600</v>
      </c>
      <c r="AA2264" s="96">
        <v>560</v>
      </c>
      <c r="AB2264" s="96">
        <v>480</v>
      </c>
      <c r="AC2264" s="95" t="s">
        <v>2123</v>
      </c>
      <c r="AD2264" s="96">
        <v>1300</v>
      </c>
      <c r="AE2264" s="96">
        <v>1240</v>
      </c>
      <c r="AF2264" s="96">
        <v>1170</v>
      </c>
      <c r="AG2264" s="96">
        <v>1110</v>
      </c>
      <c r="AH2264" s="96">
        <v>1040</v>
      </c>
      <c r="AI2264" s="96">
        <v>980</v>
      </c>
      <c r="AJ2264" s="96">
        <v>910</v>
      </c>
      <c r="AK2264" s="96">
        <v>780</v>
      </c>
      <c r="AL2264" s="2"/>
      <c r="AM2264" s="95" t="s">
        <v>2123</v>
      </c>
      <c r="AN2264" s="96">
        <v>1200</v>
      </c>
      <c r="AO2264" s="96">
        <v>1140</v>
      </c>
      <c r="AP2264" s="96">
        <v>1080</v>
      </c>
      <c r="AQ2264" s="96">
        <v>1020</v>
      </c>
      <c r="AR2264" s="96">
        <v>960</v>
      </c>
      <c r="AS2264" s="96">
        <v>900</v>
      </c>
      <c r="AT2264" s="96">
        <v>840</v>
      </c>
      <c r="AU2264" s="96">
        <v>720</v>
      </c>
      <c r="AW2264" s="95" t="s">
        <v>2123</v>
      </c>
      <c r="AX2264" s="96">
        <v>400</v>
      </c>
      <c r="AY2264" s="96">
        <v>380</v>
      </c>
      <c r="AZ2264" s="96">
        <v>360</v>
      </c>
      <c r="BA2264" s="96">
        <v>340</v>
      </c>
      <c r="BB2264" s="96">
        <v>320</v>
      </c>
      <c r="BC2264" s="96">
        <v>300</v>
      </c>
      <c r="BD2264" s="96">
        <v>280</v>
      </c>
      <c r="BE2264" s="96">
        <v>240</v>
      </c>
      <c r="BF2264" s="95" t="s">
        <v>2123</v>
      </c>
      <c r="BG2264" s="96">
        <v>500</v>
      </c>
      <c r="BH2264" s="96">
        <v>480</v>
      </c>
      <c r="BI2264" s="96">
        <v>450</v>
      </c>
      <c r="BJ2264" s="96">
        <v>430</v>
      </c>
      <c r="BK2264" s="96">
        <v>400</v>
      </c>
      <c r="BL2264" s="96">
        <v>380</v>
      </c>
      <c r="BM2264" s="96">
        <v>350</v>
      </c>
      <c r="BN2264" s="96">
        <v>300</v>
      </c>
      <c r="CH2264" s="2">
        <v>68273</v>
      </c>
      <c r="CI2264" s="2" t="s">
        <v>126</v>
      </c>
      <c r="CP2264" s="3">
        <v>65310</v>
      </c>
      <c r="CQ2264" s="3" t="s">
        <v>34678</v>
      </c>
      <c r="CR2264" s="3" t="s">
        <v>126</v>
      </c>
    </row>
    <row r="2265" spans="19:96" x14ac:dyDescent="0.25">
      <c r="S2265" s="2"/>
      <c r="T2265" s="95" t="s">
        <v>2124</v>
      </c>
      <c r="U2265" s="96">
        <v>800</v>
      </c>
      <c r="V2265" s="96">
        <v>760</v>
      </c>
      <c r="W2265" s="96">
        <v>720</v>
      </c>
      <c r="X2265" s="96">
        <v>680</v>
      </c>
      <c r="Y2265" s="96">
        <v>640</v>
      </c>
      <c r="Z2265" s="96">
        <v>600</v>
      </c>
      <c r="AA2265" s="96">
        <v>560</v>
      </c>
      <c r="AB2265" s="96">
        <v>480</v>
      </c>
      <c r="AC2265" s="95" t="s">
        <v>2124</v>
      </c>
      <c r="AD2265" s="96">
        <v>1300</v>
      </c>
      <c r="AE2265" s="96">
        <v>1240</v>
      </c>
      <c r="AF2265" s="96">
        <v>1170</v>
      </c>
      <c r="AG2265" s="96">
        <v>1110</v>
      </c>
      <c r="AH2265" s="96">
        <v>1040</v>
      </c>
      <c r="AI2265" s="96">
        <v>980</v>
      </c>
      <c r="AJ2265" s="96">
        <v>910</v>
      </c>
      <c r="AK2265" s="96">
        <v>780</v>
      </c>
      <c r="AL2265" s="2"/>
      <c r="AM2265" s="95" t="s">
        <v>2124</v>
      </c>
      <c r="AN2265" s="96">
        <v>1300</v>
      </c>
      <c r="AO2265" s="96">
        <v>1240</v>
      </c>
      <c r="AP2265" s="96">
        <v>1170</v>
      </c>
      <c r="AQ2265" s="96">
        <v>1110</v>
      </c>
      <c r="AR2265" s="96">
        <v>1040</v>
      </c>
      <c r="AS2265" s="96">
        <v>980</v>
      </c>
      <c r="AT2265" s="96">
        <v>910</v>
      </c>
      <c r="AU2265" s="96">
        <v>780</v>
      </c>
      <c r="AW2265" s="95" t="s">
        <v>2124</v>
      </c>
      <c r="AX2265" s="96">
        <v>400</v>
      </c>
      <c r="AY2265" s="96">
        <v>380</v>
      </c>
      <c r="AZ2265" s="96">
        <v>360</v>
      </c>
      <c r="BA2265" s="96">
        <v>340</v>
      </c>
      <c r="BB2265" s="96">
        <v>320</v>
      </c>
      <c r="BC2265" s="96">
        <v>300</v>
      </c>
      <c r="BD2265" s="96">
        <v>280</v>
      </c>
      <c r="BE2265" s="96">
        <v>240</v>
      </c>
      <c r="BF2265" s="95" t="s">
        <v>2124</v>
      </c>
      <c r="BG2265" s="96">
        <v>500</v>
      </c>
      <c r="BH2265" s="96">
        <v>480</v>
      </c>
      <c r="BI2265" s="96">
        <v>450</v>
      </c>
      <c r="BJ2265" s="96">
        <v>430</v>
      </c>
      <c r="BK2265" s="96">
        <v>400</v>
      </c>
      <c r="BL2265" s="96">
        <v>380</v>
      </c>
      <c r="BM2265" s="96">
        <v>350</v>
      </c>
      <c r="BN2265" s="96">
        <v>300</v>
      </c>
      <c r="CH2265" s="2">
        <v>68275</v>
      </c>
      <c r="CI2265" s="2" t="s">
        <v>126</v>
      </c>
      <c r="CP2265" s="3">
        <v>65313</v>
      </c>
      <c r="CQ2265" s="3" t="s">
        <v>26486</v>
      </c>
      <c r="CR2265" s="3" t="s">
        <v>124</v>
      </c>
    </row>
    <row r="2266" spans="19:96" x14ac:dyDescent="0.25">
      <c r="S2266" s="2"/>
      <c r="T2266" s="95" t="s">
        <v>2125</v>
      </c>
      <c r="U2266" s="96">
        <v>900</v>
      </c>
      <c r="V2266" s="96">
        <v>860</v>
      </c>
      <c r="W2266" s="96">
        <v>810</v>
      </c>
      <c r="X2266" s="96">
        <v>770</v>
      </c>
      <c r="Y2266" s="96">
        <v>720</v>
      </c>
      <c r="Z2266" s="96">
        <v>680</v>
      </c>
      <c r="AA2266" s="96">
        <v>630</v>
      </c>
      <c r="AB2266" s="96">
        <v>540</v>
      </c>
      <c r="AC2266" s="95" t="s">
        <v>2125</v>
      </c>
      <c r="AD2266" s="96">
        <v>1400</v>
      </c>
      <c r="AE2266" s="96">
        <v>1330</v>
      </c>
      <c r="AF2266" s="96">
        <v>1260</v>
      </c>
      <c r="AG2266" s="96">
        <v>1190</v>
      </c>
      <c r="AH2266" s="96">
        <v>1120</v>
      </c>
      <c r="AI2266" s="96">
        <v>1050</v>
      </c>
      <c r="AJ2266" s="96">
        <v>980</v>
      </c>
      <c r="AK2266" s="96">
        <v>840</v>
      </c>
      <c r="AL2266" s="2"/>
      <c r="AM2266" s="95" t="s">
        <v>2125</v>
      </c>
      <c r="AN2266" s="96">
        <v>1300</v>
      </c>
      <c r="AO2266" s="96">
        <v>1240</v>
      </c>
      <c r="AP2266" s="96">
        <v>1170</v>
      </c>
      <c r="AQ2266" s="96">
        <v>1110</v>
      </c>
      <c r="AR2266" s="96">
        <v>1040</v>
      </c>
      <c r="AS2266" s="96">
        <v>980</v>
      </c>
      <c r="AT2266" s="96">
        <v>910</v>
      </c>
      <c r="AU2266" s="96">
        <v>780</v>
      </c>
      <c r="AW2266" s="95" t="s">
        <v>2125</v>
      </c>
      <c r="AX2266" s="96">
        <v>500</v>
      </c>
      <c r="AY2266" s="96">
        <v>480</v>
      </c>
      <c r="AZ2266" s="96">
        <v>450</v>
      </c>
      <c r="BA2266" s="96">
        <v>430</v>
      </c>
      <c r="BB2266" s="96">
        <v>400</v>
      </c>
      <c r="BC2266" s="96">
        <v>380</v>
      </c>
      <c r="BD2266" s="96">
        <v>350</v>
      </c>
      <c r="BE2266" s="96">
        <v>300</v>
      </c>
      <c r="BF2266" s="95" t="s">
        <v>2125</v>
      </c>
      <c r="BG2266" s="96">
        <v>600</v>
      </c>
      <c r="BH2266" s="96">
        <v>570</v>
      </c>
      <c r="BI2266" s="96">
        <v>540</v>
      </c>
      <c r="BJ2266" s="96">
        <v>510</v>
      </c>
      <c r="BK2266" s="96">
        <v>480</v>
      </c>
      <c r="BL2266" s="96">
        <v>450</v>
      </c>
      <c r="BM2266" s="96">
        <v>420</v>
      </c>
      <c r="BN2266" s="96">
        <v>360</v>
      </c>
      <c r="CH2266" s="2">
        <v>68276</v>
      </c>
      <c r="CI2266" s="2" t="s">
        <v>126</v>
      </c>
      <c r="CP2266" s="3">
        <v>65314</v>
      </c>
      <c r="CQ2266" s="3" t="s">
        <v>29425</v>
      </c>
      <c r="CR2266" s="3" t="s">
        <v>124</v>
      </c>
    </row>
    <row r="2267" spans="19:96" x14ac:dyDescent="0.25">
      <c r="S2267" s="2"/>
      <c r="T2267" s="95" t="s">
        <v>2126</v>
      </c>
      <c r="U2267" s="96">
        <v>900</v>
      </c>
      <c r="V2267" s="96">
        <v>860</v>
      </c>
      <c r="W2267" s="96">
        <v>810</v>
      </c>
      <c r="X2267" s="96">
        <v>770</v>
      </c>
      <c r="Y2267" s="96">
        <v>720</v>
      </c>
      <c r="Z2267" s="96">
        <v>680</v>
      </c>
      <c r="AA2267" s="96">
        <v>630</v>
      </c>
      <c r="AB2267" s="96">
        <v>540</v>
      </c>
      <c r="AC2267" s="95" t="s">
        <v>2126</v>
      </c>
      <c r="AD2267" s="96">
        <v>1400</v>
      </c>
      <c r="AE2267" s="96">
        <v>1330</v>
      </c>
      <c r="AF2267" s="96">
        <v>1260</v>
      </c>
      <c r="AG2267" s="96">
        <v>1190</v>
      </c>
      <c r="AH2267" s="96">
        <v>1120</v>
      </c>
      <c r="AI2267" s="96">
        <v>1050</v>
      </c>
      <c r="AJ2267" s="96">
        <v>980</v>
      </c>
      <c r="AK2267" s="96">
        <v>840</v>
      </c>
      <c r="AL2267" s="2"/>
      <c r="AM2267" s="95" t="s">
        <v>2126</v>
      </c>
      <c r="AN2267" s="96">
        <v>1400</v>
      </c>
      <c r="AO2267" s="96">
        <v>1330</v>
      </c>
      <c r="AP2267" s="96">
        <v>1260</v>
      </c>
      <c r="AQ2267" s="96">
        <v>1190</v>
      </c>
      <c r="AR2267" s="96">
        <v>1120</v>
      </c>
      <c r="AS2267" s="96">
        <v>1050</v>
      </c>
      <c r="AT2267" s="96">
        <v>980</v>
      </c>
      <c r="AU2267" s="96">
        <v>840</v>
      </c>
      <c r="AW2267" s="95" t="s">
        <v>2126</v>
      </c>
      <c r="AX2267" s="96">
        <v>500</v>
      </c>
      <c r="AY2267" s="96">
        <v>480</v>
      </c>
      <c r="AZ2267" s="96">
        <v>450</v>
      </c>
      <c r="BA2267" s="96">
        <v>430</v>
      </c>
      <c r="BB2267" s="96">
        <v>400</v>
      </c>
      <c r="BC2267" s="96">
        <v>380</v>
      </c>
      <c r="BD2267" s="96">
        <v>350</v>
      </c>
      <c r="BE2267" s="96">
        <v>300</v>
      </c>
      <c r="BF2267" s="95" t="s">
        <v>2126</v>
      </c>
      <c r="BG2267" s="96">
        <v>600</v>
      </c>
      <c r="BH2267" s="96">
        <v>570</v>
      </c>
      <c r="BI2267" s="96">
        <v>540</v>
      </c>
      <c r="BJ2267" s="96">
        <v>510</v>
      </c>
      <c r="BK2267" s="96">
        <v>480</v>
      </c>
      <c r="BL2267" s="96">
        <v>450</v>
      </c>
      <c r="BM2267" s="96">
        <v>420</v>
      </c>
      <c r="BN2267" s="96">
        <v>360</v>
      </c>
      <c r="CH2267" s="2">
        <v>68286</v>
      </c>
      <c r="CI2267" s="2" t="s">
        <v>122</v>
      </c>
      <c r="CP2267" s="3">
        <v>65315</v>
      </c>
      <c r="CQ2267" s="3" t="s">
        <v>26485</v>
      </c>
      <c r="CR2267" s="3" t="s">
        <v>124</v>
      </c>
    </row>
    <row r="2268" spans="19:96" x14ac:dyDescent="0.25">
      <c r="S2268" s="2"/>
      <c r="T2268" s="95" t="s">
        <v>30946</v>
      </c>
      <c r="U2268" s="96">
        <v>1400</v>
      </c>
      <c r="V2268" s="96">
        <v>1330</v>
      </c>
      <c r="W2268" s="96">
        <v>1260</v>
      </c>
      <c r="X2268" s="96">
        <v>1190</v>
      </c>
      <c r="Y2268" s="96">
        <v>1120</v>
      </c>
      <c r="Z2268" s="96">
        <v>1050</v>
      </c>
      <c r="AA2268" s="96">
        <v>980</v>
      </c>
      <c r="AB2268" s="96">
        <v>840</v>
      </c>
      <c r="AC2268" s="95" t="s">
        <v>30946</v>
      </c>
      <c r="AD2268" s="96">
        <v>2200</v>
      </c>
      <c r="AE2268" s="96">
        <v>2090</v>
      </c>
      <c r="AF2268" s="96">
        <v>1980</v>
      </c>
      <c r="AG2268" s="96">
        <v>1870</v>
      </c>
      <c r="AH2268" s="96">
        <v>1760</v>
      </c>
      <c r="AI2268" s="96">
        <v>1650</v>
      </c>
      <c r="AJ2268" s="96">
        <v>1540</v>
      </c>
      <c r="AK2268" s="96">
        <v>1320</v>
      </c>
      <c r="AL2268" s="2"/>
      <c r="AM2268" s="95" t="s">
        <v>30946</v>
      </c>
      <c r="AN2268" s="96">
        <v>2100</v>
      </c>
      <c r="AO2268" s="96">
        <v>2000</v>
      </c>
      <c r="AP2268" s="96">
        <v>1890</v>
      </c>
      <c r="AQ2268" s="96">
        <v>1790</v>
      </c>
      <c r="AR2268" s="96">
        <v>1680</v>
      </c>
      <c r="AS2268" s="96">
        <v>1580</v>
      </c>
      <c r="AT2268" s="96">
        <v>1470</v>
      </c>
      <c r="AU2268" s="96">
        <v>1260</v>
      </c>
      <c r="AW2268" s="95" t="s">
        <v>30946</v>
      </c>
      <c r="AX2268" s="96">
        <v>700</v>
      </c>
      <c r="AY2268" s="96">
        <v>670</v>
      </c>
      <c r="AZ2268" s="96">
        <v>630</v>
      </c>
      <c r="BA2268" s="96">
        <v>600</v>
      </c>
      <c r="BB2268" s="96">
        <v>560</v>
      </c>
      <c r="BC2268" s="96">
        <v>530</v>
      </c>
      <c r="BD2268" s="96">
        <v>490</v>
      </c>
      <c r="BE2268" s="96">
        <v>420</v>
      </c>
      <c r="BF2268" s="95" t="s">
        <v>30946</v>
      </c>
      <c r="BG2268" s="96">
        <v>900</v>
      </c>
      <c r="BH2268" s="96">
        <v>860</v>
      </c>
      <c r="BI2268" s="96">
        <v>810</v>
      </c>
      <c r="BJ2268" s="96">
        <v>770</v>
      </c>
      <c r="BK2268" s="96">
        <v>720</v>
      </c>
      <c r="BL2268" s="96">
        <v>680</v>
      </c>
      <c r="BM2268" s="96">
        <v>630</v>
      </c>
      <c r="BN2268" s="96">
        <v>540</v>
      </c>
      <c r="CH2268" s="2">
        <v>68287</v>
      </c>
      <c r="CI2268" s="2" t="s">
        <v>124</v>
      </c>
      <c r="CP2268" s="3">
        <v>65316</v>
      </c>
      <c r="CQ2268" s="3" t="s">
        <v>29426</v>
      </c>
      <c r="CR2268" s="3" t="s">
        <v>126</v>
      </c>
    </row>
    <row r="2269" spans="19:96" x14ac:dyDescent="0.25">
      <c r="S2269" s="2"/>
      <c r="T2269" s="95" t="s">
        <v>2127</v>
      </c>
      <c r="U2269" s="96">
        <v>800</v>
      </c>
      <c r="V2269" s="96">
        <v>760</v>
      </c>
      <c r="W2269" s="96">
        <v>720</v>
      </c>
      <c r="X2269" s="96">
        <v>680</v>
      </c>
      <c r="Y2269" s="96">
        <v>640</v>
      </c>
      <c r="Z2269" s="96">
        <v>600</v>
      </c>
      <c r="AA2269" s="96">
        <v>560</v>
      </c>
      <c r="AB2269" s="96">
        <v>480</v>
      </c>
      <c r="AC2269" s="95" t="s">
        <v>2127</v>
      </c>
      <c r="AD2269" s="96">
        <v>1300</v>
      </c>
      <c r="AE2269" s="96">
        <v>1240</v>
      </c>
      <c r="AF2269" s="96">
        <v>1170</v>
      </c>
      <c r="AG2269" s="96">
        <v>1110</v>
      </c>
      <c r="AH2269" s="96">
        <v>1040</v>
      </c>
      <c r="AI2269" s="96">
        <v>980</v>
      </c>
      <c r="AJ2269" s="96">
        <v>910</v>
      </c>
      <c r="AK2269" s="96">
        <v>780</v>
      </c>
      <c r="AL2269" s="2"/>
      <c r="AM2269" s="95" t="s">
        <v>2127</v>
      </c>
      <c r="AN2269" s="96">
        <v>1200</v>
      </c>
      <c r="AO2269" s="96">
        <v>1140</v>
      </c>
      <c r="AP2269" s="96">
        <v>1080</v>
      </c>
      <c r="AQ2269" s="96">
        <v>1020</v>
      </c>
      <c r="AR2269" s="96">
        <v>960</v>
      </c>
      <c r="AS2269" s="96">
        <v>900</v>
      </c>
      <c r="AT2269" s="96">
        <v>840</v>
      </c>
      <c r="AU2269" s="96">
        <v>720</v>
      </c>
      <c r="AW2269" s="95" t="s">
        <v>2127</v>
      </c>
      <c r="AX2269" s="96">
        <v>400</v>
      </c>
      <c r="AY2269" s="96">
        <v>380</v>
      </c>
      <c r="AZ2269" s="96">
        <v>360</v>
      </c>
      <c r="BA2269" s="96">
        <v>340</v>
      </c>
      <c r="BB2269" s="96">
        <v>320</v>
      </c>
      <c r="BC2269" s="96">
        <v>300</v>
      </c>
      <c r="BD2269" s="96">
        <v>280</v>
      </c>
      <c r="BE2269" s="96">
        <v>240</v>
      </c>
      <c r="BF2269" s="95" t="s">
        <v>2127</v>
      </c>
      <c r="BG2269" s="96">
        <v>500</v>
      </c>
      <c r="BH2269" s="96">
        <v>480</v>
      </c>
      <c r="BI2269" s="96">
        <v>450</v>
      </c>
      <c r="BJ2269" s="96">
        <v>430</v>
      </c>
      <c r="BK2269" s="96">
        <v>400</v>
      </c>
      <c r="BL2269" s="96">
        <v>380</v>
      </c>
      <c r="BM2269" s="96">
        <v>350</v>
      </c>
      <c r="BN2269" s="96">
        <v>300</v>
      </c>
      <c r="CH2269" s="2">
        <v>68291</v>
      </c>
      <c r="CI2269" s="2" t="s">
        <v>124</v>
      </c>
      <c r="CP2269" s="3">
        <v>65318</v>
      </c>
      <c r="CQ2269" s="3" t="s">
        <v>34679</v>
      </c>
      <c r="CR2269" s="3" t="s">
        <v>124</v>
      </c>
    </row>
    <row r="2270" spans="19:96" x14ac:dyDescent="0.25">
      <c r="S2270" s="2"/>
      <c r="T2270" s="95" t="s">
        <v>2128</v>
      </c>
      <c r="U2270" s="96">
        <v>1000</v>
      </c>
      <c r="V2270" s="96">
        <v>950</v>
      </c>
      <c r="W2270" s="96">
        <v>900</v>
      </c>
      <c r="X2270" s="96">
        <v>850</v>
      </c>
      <c r="Y2270" s="96">
        <v>800</v>
      </c>
      <c r="Z2270" s="96">
        <v>750</v>
      </c>
      <c r="AA2270" s="96">
        <v>700</v>
      </c>
      <c r="AB2270" s="96">
        <v>600</v>
      </c>
      <c r="AC2270" s="95" t="s">
        <v>2128</v>
      </c>
      <c r="AD2270" s="96">
        <v>1600</v>
      </c>
      <c r="AE2270" s="96">
        <v>1520</v>
      </c>
      <c r="AF2270" s="96">
        <v>1440</v>
      </c>
      <c r="AG2270" s="96">
        <v>1360</v>
      </c>
      <c r="AH2270" s="96">
        <v>1280</v>
      </c>
      <c r="AI2270" s="96">
        <v>1200</v>
      </c>
      <c r="AJ2270" s="96">
        <v>1120</v>
      </c>
      <c r="AK2270" s="96">
        <v>960</v>
      </c>
      <c r="AL2270" s="2"/>
      <c r="AM2270" s="95" t="s">
        <v>2128</v>
      </c>
      <c r="AN2270" s="96">
        <v>1500</v>
      </c>
      <c r="AO2270" s="96">
        <v>1430</v>
      </c>
      <c r="AP2270" s="96">
        <v>1350</v>
      </c>
      <c r="AQ2270" s="96">
        <v>1280</v>
      </c>
      <c r="AR2270" s="96">
        <v>1200</v>
      </c>
      <c r="AS2270" s="96">
        <v>1130</v>
      </c>
      <c r="AT2270" s="96">
        <v>1050</v>
      </c>
      <c r="AU2270" s="96">
        <v>900</v>
      </c>
      <c r="AW2270" s="95" t="s">
        <v>2128</v>
      </c>
      <c r="AX2270" s="96">
        <v>500</v>
      </c>
      <c r="AY2270" s="96">
        <v>480</v>
      </c>
      <c r="AZ2270" s="96">
        <v>450</v>
      </c>
      <c r="BA2270" s="96">
        <v>430</v>
      </c>
      <c r="BB2270" s="96">
        <v>400</v>
      </c>
      <c r="BC2270" s="96">
        <v>380</v>
      </c>
      <c r="BD2270" s="96">
        <v>350</v>
      </c>
      <c r="BE2270" s="96">
        <v>300</v>
      </c>
      <c r="BF2270" s="95" t="s">
        <v>2128</v>
      </c>
      <c r="BG2270" s="96">
        <v>700</v>
      </c>
      <c r="BH2270" s="96">
        <v>670</v>
      </c>
      <c r="BI2270" s="96">
        <v>630</v>
      </c>
      <c r="BJ2270" s="96">
        <v>600</v>
      </c>
      <c r="BK2270" s="96">
        <v>560</v>
      </c>
      <c r="BL2270" s="96">
        <v>530</v>
      </c>
      <c r="BM2270" s="96">
        <v>490</v>
      </c>
      <c r="BN2270" s="96">
        <v>420</v>
      </c>
      <c r="CH2270" s="2">
        <v>68292</v>
      </c>
      <c r="CI2270" s="2" t="s">
        <v>124</v>
      </c>
      <c r="CP2270" s="3">
        <v>65321</v>
      </c>
      <c r="CQ2270" s="3" t="s">
        <v>175</v>
      </c>
      <c r="CR2270" s="3" t="s">
        <v>124</v>
      </c>
    </row>
    <row r="2271" spans="19:96" x14ac:dyDescent="0.25">
      <c r="S2271" s="2"/>
      <c r="T2271" s="95" t="s">
        <v>2129</v>
      </c>
      <c r="U2271" s="96">
        <v>800</v>
      </c>
      <c r="V2271" s="96">
        <v>760</v>
      </c>
      <c r="W2271" s="96">
        <v>720</v>
      </c>
      <c r="X2271" s="96">
        <v>680</v>
      </c>
      <c r="Y2271" s="96">
        <v>640</v>
      </c>
      <c r="Z2271" s="96">
        <v>600</v>
      </c>
      <c r="AA2271" s="96">
        <v>560</v>
      </c>
      <c r="AB2271" s="96">
        <v>480</v>
      </c>
      <c r="AC2271" s="95" t="s">
        <v>2129</v>
      </c>
      <c r="AD2271" s="96">
        <v>1300</v>
      </c>
      <c r="AE2271" s="96">
        <v>1240</v>
      </c>
      <c r="AF2271" s="96">
        <v>1170</v>
      </c>
      <c r="AG2271" s="96">
        <v>1110</v>
      </c>
      <c r="AH2271" s="96">
        <v>1040</v>
      </c>
      <c r="AI2271" s="96">
        <v>980</v>
      </c>
      <c r="AJ2271" s="96">
        <v>910</v>
      </c>
      <c r="AK2271" s="96">
        <v>780</v>
      </c>
      <c r="AL2271" s="2"/>
      <c r="AM2271" s="95" t="s">
        <v>2129</v>
      </c>
      <c r="AN2271" s="96">
        <v>1200</v>
      </c>
      <c r="AO2271" s="96">
        <v>1140</v>
      </c>
      <c r="AP2271" s="96">
        <v>1080</v>
      </c>
      <c r="AQ2271" s="96">
        <v>1020</v>
      </c>
      <c r="AR2271" s="96">
        <v>960</v>
      </c>
      <c r="AS2271" s="96">
        <v>900</v>
      </c>
      <c r="AT2271" s="96">
        <v>840</v>
      </c>
      <c r="AU2271" s="96">
        <v>720</v>
      </c>
      <c r="AW2271" s="95" t="s">
        <v>2129</v>
      </c>
      <c r="AX2271" s="96">
        <v>400</v>
      </c>
      <c r="AY2271" s="96">
        <v>380</v>
      </c>
      <c r="AZ2271" s="96">
        <v>360</v>
      </c>
      <c r="BA2271" s="96">
        <v>340</v>
      </c>
      <c r="BB2271" s="96">
        <v>320</v>
      </c>
      <c r="BC2271" s="96">
        <v>300</v>
      </c>
      <c r="BD2271" s="96">
        <v>280</v>
      </c>
      <c r="BE2271" s="96">
        <v>240</v>
      </c>
      <c r="BF2271" s="95" t="s">
        <v>2129</v>
      </c>
      <c r="BG2271" s="96">
        <v>500</v>
      </c>
      <c r="BH2271" s="96">
        <v>480</v>
      </c>
      <c r="BI2271" s="96">
        <v>450</v>
      </c>
      <c r="BJ2271" s="96">
        <v>430</v>
      </c>
      <c r="BK2271" s="96">
        <v>400</v>
      </c>
      <c r="BL2271" s="96">
        <v>380</v>
      </c>
      <c r="BM2271" s="96">
        <v>350</v>
      </c>
      <c r="BN2271" s="96">
        <v>300</v>
      </c>
      <c r="CH2271" s="2">
        <v>68293</v>
      </c>
      <c r="CI2271" s="2" t="s">
        <v>124</v>
      </c>
      <c r="CP2271" s="3">
        <v>65325</v>
      </c>
      <c r="CQ2271" s="3" t="s">
        <v>29427</v>
      </c>
      <c r="CR2271" s="3" t="s">
        <v>126</v>
      </c>
    </row>
    <row r="2272" spans="19:96" x14ac:dyDescent="0.25">
      <c r="S2272" s="2"/>
      <c r="T2272" s="95" t="s">
        <v>2130</v>
      </c>
      <c r="U2272" s="96">
        <v>700</v>
      </c>
      <c r="V2272" s="96">
        <v>670</v>
      </c>
      <c r="W2272" s="96">
        <v>630</v>
      </c>
      <c r="X2272" s="96">
        <v>600</v>
      </c>
      <c r="Y2272" s="96">
        <v>560</v>
      </c>
      <c r="Z2272" s="96">
        <v>530</v>
      </c>
      <c r="AA2272" s="96">
        <v>490</v>
      </c>
      <c r="AB2272" s="96">
        <v>420</v>
      </c>
      <c r="AC2272" s="95" t="s">
        <v>2130</v>
      </c>
      <c r="AD2272" s="96">
        <v>1100</v>
      </c>
      <c r="AE2272" s="96">
        <v>1050</v>
      </c>
      <c r="AF2272" s="96">
        <v>990</v>
      </c>
      <c r="AG2272" s="96">
        <v>940</v>
      </c>
      <c r="AH2272" s="96">
        <v>880</v>
      </c>
      <c r="AI2272" s="96">
        <v>830</v>
      </c>
      <c r="AJ2272" s="96">
        <v>770</v>
      </c>
      <c r="AK2272" s="96">
        <v>660</v>
      </c>
      <c r="AL2272" s="2"/>
      <c r="AM2272" s="95" t="s">
        <v>2130</v>
      </c>
      <c r="AN2272" s="96">
        <v>1000</v>
      </c>
      <c r="AO2272" s="96">
        <v>950</v>
      </c>
      <c r="AP2272" s="96">
        <v>900</v>
      </c>
      <c r="AQ2272" s="96">
        <v>850</v>
      </c>
      <c r="AR2272" s="96">
        <v>800</v>
      </c>
      <c r="AS2272" s="96">
        <v>750</v>
      </c>
      <c r="AT2272" s="96">
        <v>700</v>
      </c>
      <c r="AU2272" s="96">
        <v>600</v>
      </c>
      <c r="AW2272" s="95" t="s">
        <v>2130</v>
      </c>
      <c r="AX2272" s="96">
        <v>400</v>
      </c>
      <c r="AY2272" s="96">
        <v>380</v>
      </c>
      <c r="AZ2272" s="96">
        <v>360</v>
      </c>
      <c r="BA2272" s="96">
        <v>340</v>
      </c>
      <c r="BB2272" s="96">
        <v>320</v>
      </c>
      <c r="BC2272" s="96">
        <v>300</v>
      </c>
      <c r="BD2272" s="96">
        <v>280</v>
      </c>
      <c r="BE2272" s="96">
        <v>240</v>
      </c>
      <c r="BF2272" s="95" t="s">
        <v>2130</v>
      </c>
      <c r="BG2272" s="96">
        <v>500</v>
      </c>
      <c r="BH2272" s="96">
        <v>480</v>
      </c>
      <c r="BI2272" s="96">
        <v>450</v>
      </c>
      <c r="BJ2272" s="96">
        <v>430</v>
      </c>
      <c r="BK2272" s="96">
        <v>400</v>
      </c>
      <c r="BL2272" s="96">
        <v>380</v>
      </c>
      <c r="BM2272" s="96">
        <v>350</v>
      </c>
      <c r="BN2272" s="96">
        <v>300</v>
      </c>
      <c r="CH2272" s="2">
        <v>68295</v>
      </c>
      <c r="CI2272" s="2" t="s">
        <v>126</v>
      </c>
      <c r="CP2272" s="3">
        <v>65326</v>
      </c>
      <c r="CQ2272" s="3" t="s">
        <v>29428</v>
      </c>
      <c r="CR2272" s="3" t="s">
        <v>122</v>
      </c>
    </row>
    <row r="2273" spans="19:96" x14ac:dyDescent="0.25">
      <c r="S2273" s="2"/>
      <c r="T2273" s="95" t="s">
        <v>30947</v>
      </c>
      <c r="U2273" s="96">
        <v>800</v>
      </c>
      <c r="V2273" s="96">
        <v>760</v>
      </c>
      <c r="W2273" s="96">
        <v>720</v>
      </c>
      <c r="X2273" s="96">
        <v>680</v>
      </c>
      <c r="Y2273" s="96">
        <v>640</v>
      </c>
      <c r="Z2273" s="96">
        <v>600</v>
      </c>
      <c r="AA2273" s="96">
        <v>560</v>
      </c>
      <c r="AB2273" s="96">
        <v>480</v>
      </c>
      <c r="AC2273" s="95" t="s">
        <v>30947</v>
      </c>
      <c r="AD2273" s="96">
        <v>1300</v>
      </c>
      <c r="AE2273" s="96">
        <v>1240</v>
      </c>
      <c r="AF2273" s="96">
        <v>1170</v>
      </c>
      <c r="AG2273" s="96">
        <v>1110</v>
      </c>
      <c r="AH2273" s="96">
        <v>1040</v>
      </c>
      <c r="AI2273" s="96">
        <v>980</v>
      </c>
      <c r="AJ2273" s="96">
        <v>910</v>
      </c>
      <c r="AK2273" s="96">
        <v>780</v>
      </c>
      <c r="AL2273" s="2"/>
      <c r="AM2273" s="95" t="s">
        <v>30947</v>
      </c>
      <c r="AN2273" s="96">
        <v>1100</v>
      </c>
      <c r="AO2273" s="96">
        <v>1050</v>
      </c>
      <c r="AP2273" s="96">
        <v>990</v>
      </c>
      <c r="AQ2273" s="96">
        <v>940</v>
      </c>
      <c r="AR2273" s="96">
        <v>880</v>
      </c>
      <c r="AS2273" s="96">
        <v>830</v>
      </c>
      <c r="AT2273" s="96">
        <v>770</v>
      </c>
      <c r="AU2273" s="96">
        <v>660</v>
      </c>
      <c r="AW2273" s="95" t="s">
        <v>30947</v>
      </c>
      <c r="AX2273" s="96">
        <v>400</v>
      </c>
      <c r="AY2273" s="96">
        <v>380</v>
      </c>
      <c r="AZ2273" s="96">
        <v>360</v>
      </c>
      <c r="BA2273" s="96">
        <v>340</v>
      </c>
      <c r="BB2273" s="96">
        <v>320</v>
      </c>
      <c r="BC2273" s="96">
        <v>300</v>
      </c>
      <c r="BD2273" s="96">
        <v>280</v>
      </c>
      <c r="BE2273" s="96">
        <v>240</v>
      </c>
      <c r="BF2273" s="95" t="s">
        <v>30947</v>
      </c>
      <c r="BG2273" s="96">
        <v>500</v>
      </c>
      <c r="BH2273" s="96">
        <v>480</v>
      </c>
      <c r="BI2273" s="96">
        <v>450</v>
      </c>
      <c r="BJ2273" s="96">
        <v>430</v>
      </c>
      <c r="BK2273" s="96">
        <v>400</v>
      </c>
      <c r="BL2273" s="96">
        <v>380</v>
      </c>
      <c r="BM2273" s="96">
        <v>350</v>
      </c>
      <c r="BN2273" s="96">
        <v>300</v>
      </c>
      <c r="CH2273" s="2">
        <v>68312</v>
      </c>
      <c r="CI2273" s="2" t="s">
        <v>126</v>
      </c>
      <c r="CP2273" s="3">
        <v>65327</v>
      </c>
      <c r="CQ2273" s="3" t="s">
        <v>34680</v>
      </c>
      <c r="CR2273" s="3" t="s">
        <v>126</v>
      </c>
    </row>
    <row r="2274" spans="19:96" x14ac:dyDescent="0.25">
      <c r="S2274" s="2"/>
      <c r="T2274" s="95" t="s">
        <v>16609</v>
      </c>
      <c r="U2274" s="96">
        <v>1300</v>
      </c>
      <c r="V2274" s="96">
        <v>1240</v>
      </c>
      <c r="W2274" s="96">
        <v>1170</v>
      </c>
      <c r="X2274" s="96">
        <v>1110</v>
      </c>
      <c r="Y2274" s="96">
        <v>1040</v>
      </c>
      <c r="Z2274" s="96">
        <v>980</v>
      </c>
      <c r="AA2274" s="96">
        <v>910</v>
      </c>
      <c r="AB2274" s="96">
        <v>780</v>
      </c>
      <c r="AC2274" s="95" t="s">
        <v>16609</v>
      </c>
      <c r="AD2274" s="96">
        <v>2100</v>
      </c>
      <c r="AE2274" s="96">
        <v>2000</v>
      </c>
      <c r="AF2274" s="96">
        <v>1890</v>
      </c>
      <c r="AG2274" s="96">
        <v>1790</v>
      </c>
      <c r="AH2274" s="96">
        <v>1680</v>
      </c>
      <c r="AI2274" s="96">
        <v>1580</v>
      </c>
      <c r="AJ2274" s="96">
        <v>1470</v>
      </c>
      <c r="AK2274" s="96">
        <v>1260</v>
      </c>
      <c r="AL2274" s="2"/>
      <c r="AM2274" s="95" t="s">
        <v>16609</v>
      </c>
      <c r="AN2274" s="96">
        <v>2000</v>
      </c>
      <c r="AO2274" s="96">
        <v>1900</v>
      </c>
      <c r="AP2274" s="96">
        <v>1800</v>
      </c>
      <c r="AQ2274" s="96">
        <v>1700</v>
      </c>
      <c r="AR2274" s="96">
        <v>1600</v>
      </c>
      <c r="AS2274" s="96">
        <v>1500</v>
      </c>
      <c r="AT2274" s="96">
        <v>1400</v>
      </c>
      <c r="AU2274" s="96">
        <v>1200</v>
      </c>
      <c r="AW2274" s="95" t="s">
        <v>16609</v>
      </c>
      <c r="AX2274" s="96">
        <v>700</v>
      </c>
      <c r="AY2274" s="96">
        <v>670</v>
      </c>
      <c r="AZ2274" s="96">
        <v>630</v>
      </c>
      <c r="BA2274" s="96">
        <v>600</v>
      </c>
      <c r="BB2274" s="96">
        <v>560</v>
      </c>
      <c r="BC2274" s="96">
        <v>530</v>
      </c>
      <c r="BD2274" s="96">
        <v>490</v>
      </c>
      <c r="BE2274" s="96">
        <v>420</v>
      </c>
      <c r="BF2274" s="95" t="s">
        <v>16609</v>
      </c>
      <c r="BG2274" s="96">
        <v>900</v>
      </c>
      <c r="BH2274" s="96">
        <v>860</v>
      </c>
      <c r="BI2274" s="96">
        <v>810</v>
      </c>
      <c r="BJ2274" s="96">
        <v>770</v>
      </c>
      <c r="BK2274" s="96">
        <v>720</v>
      </c>
      <c r="BL2274" s="96">
        <v>680</v>
      </c>
      <c r="BM2274" s="96">
        <v>630</v>
      </c>
      <c r="BN2274" s="96">
        <v>540</v>
      </c>
      <c r="CH2274" s="2">
        <v>68313</v>
      </c>
      <c r="CI2274" s="2" t="s">
        <v>122</v>
      </c>
      <c r="CP2274" s="3">
        <v>65328</v>
      </c>
      <c r="CQ2274" s="3" t="s">
        <v>34681</v>
      </c>
      <c r="CR2274" s="3" t="s">
        <v>126</v>
      </c>
    </row>
    <row r="2275" spans="19:96" x14ac:dyDescent="0.25">
      <c r="S2275" s="2"/>
      <c r="T2275" s="95" t="s">
        <v>13640</v>
      </c>
      <c r="U2275" s="96">
        <v>1300</v>
      </c>
      <c r="V2275" s="96">
        <v>1240</v>
      </c>
      <c r="W2275" s="96">
        <v>1170</v>
      </c>
      <c r="X2275" s="96">
        <v>1110</v>
      </c>
      <c r="Y2275" s="96">
        <v>1040</v>
      </c>
      <c r="Z2275" s="96">
        <v>980</v>
      </c>
      <c r="AA2275" s="96">
        <v>910</v>
      </c>
      <c r="AB2275" s="96">
        <v>780</v>
      </c>
      <c r="AC2275" s="95" t="s">
        <v>13640</v>
      </c>
      <c r="AD2275" s="96">
        <v>2100</v>
      </c>
      <c r="AE2275" s="96">
        <v>2000</v>
      </c>
      <c r="AF2275" s="96">
        <v>1890</v>
      </c>
      <c r="AG2275" s="96">
        <v>1790</v>
      </c>
      <c r="AH2275" s="96">
        <v>1680</v>
      </c>
      <c r="AI2275" s="96">
        <v>1580</v>
      </c>
      <c r="AJ2275" s="96">
        <v>1470</v>
      </c>
      <c r="AK2275" s="96">
        <v>1260</v>
      </c>
      <c r="AL2275" s="2"/>
      <c r="AM2275" s="95" t="s">
        <v>13640</v>
      </c>
      <c r="AN2275" s="96">
        <v>2000</v>
      </c>
      <c r="AO2275" s="96">
        <v>1900</v>
      </c>
      <c r="AP2275" s="96">
        <v>1800</v>
      </c>
      <c r="AQ2275" s="96">
        <v>1700</v>
      </c>
      <c r="AR2275" s="96">
        <v>1600</v>
      </c>
      <c r="AS2275" s="96">
        <v>1500</v>
      </c>
      <c r="AT2275" s="96">
        <v>1400</v>
      </c>
      <c r="AU2275" s="96">
        <v>1200</v>
      </c>
      <c r="AW2275" s="95" t="s">
        <v>13640</v>
      </c>
      <c r="AX2275" s="96">
        <v>700</v>
      </c>
      <c r="AY2275" s="96">
        <v>670</v>
      </c>
      <c r="AZ2275" s="96">
        <v>630</v>
      </c>
      <c r="BA2275" s="96">
        <v>600</v>
      </c>
      <c r="BB2275" s="96">
        <v>560</v>
      </c>
      <c r="BC2275" s="96">
        <v>530</v>
      </c>
      <c r="BD2275" s="96">
        <v>490</v>
      </c>
      <c r="BE2275" s="96">
        <v>420</v>
      </c>
      <c r="BF2275" s="95" t="s">
        <v>13640</v>
      </c>
      <c r="BG2275" s="96">
        <v>900</v>
      </c>
      <c r="BH2275" s="96">
        <v>860</v>
      </c>
      <c r="BI2275" s="96">
        <v>810</v>
      </c>
      <c r="BJ2275" s="96">
        <v>770</v>
      </c>
      <c r="BK2275" s="96">
        <v>720</v>
      </c>
      <c r="BL2275" s="96">
        <v>680</v>
      </c>
      <c r="BM2275" s="96">
        <v>630</v>
      </c>
      <c r="BN2275" s="96">
        <v>540</v>
      </c>
      <c r="CH2275" s="2">
        <v>68314</v>
      </c>
      <c r="CI2275" s="2" t="s">
        <v>126</v>
      </c>
      <c r="CP2275" s="3">
        <v>65330</v>
      </c>
      <c r="CQ2275" s="3" t="s">
        <v>26487</v>
      </c>
      <c r="CR2275" s="3" t="s">
        <v>124</v>
      </c>
    </row>
    <row r="2276" spans="19:96" x14ac:dyDescent="0.25">
      <c r="S2276" s="2"/>
      <c r="T2276" s="95" t="s">
        <v>2131</v>
      </c>
      <c r="U2276" s="96">
        <v>1000</v>
      </c>
      <c r="V2276" s="96">
        <v>950</v>
      </c>
      <c r="W2276" s="96">
        <v>900</v>
      </c>
      <c r="X2276" s="96">
        <v>850</v>
      </c>
      <c r="Y2276" s="96">
        <v>800</v>
      </c>
      <c r="Z2276" s="96">
        <v>750</v>
      </c>
      <c r="AA2276" s="96">
        <v>700</v>
      </c>
      <c r="AB2276" s="96">
        <v>600</v>
      </c>
      <c r="AC2276" s="95" t="s">
        <v>2131</v>
      </c>
      <c r="AD2276" s="96">
        <v>1600</v>
      </c>
      <c r="AE2276" s="96">
        <v>1520</v>
      </c>
      <c r="AF2276" s="96">
        <v>1440</v>
      </c>
      <c r="AG2276" s="96">
        <v>1360</v>
      </c>
      <c r="AH2276" s="96">
        <v>1280</v>
      </c>
      <c r="AI2276" s="96">
        <v>1200</v>
      </c>
      <c r="AJ2276" s="96">
        <v>1120</v>
      </c>
      <c r="AK2276" s="96">
        <v>960</v>
      </c>
      <c r="AL2276" s="2"/>
      <c r="AM2276" s="95" t="s">
        <v>2131</v>
      </c>
      <c r="AN2276" s="96">
        <v>1500</v>
      </c>
      <c r="AO2276" s="96">
        <v>1430</v>
      </c>
      <c r="AP2276" s="96">
        <v>1350</v>
      </c>
      <c r="AQ2276" s="96">
        <v>1280</v>
      </c>
      <c r="AR2276" s="96">
        <v>1200</v>
      </c>
      <c r="AS2276" s="96">
        <v>1130</v>
      </c>
      <c r="AT2276" s="96">
        <v>1050</v>
      </c>
      <c r="AU2276" s="96">
        <v>900</v>
      </c>
      <c r="AW2276" s="95" t="s">
        <v>2131</v>
      </c>
      <c r="AX2276" s="96">
        <v>500</v>
      </c>
      <c r="AY2276" s="96">
        <v>480</v>
      </c>
      <c r="AZ2276" s="96">
        <v>450</v>
      </c>
      <c r="BA2276" s="96">
        <v>430</v>
      </c>
      <c r="BB2276" s="96">
        <v>400</v>
      </c>
      <c r="BC2276" s="96">
        <v>380</v>
      </c>
      <c r="BD2276" s="96">
        <v>350</v>
      </c>
      <c r="BE2276" s="96">
        <v>300</v>
      </c>
      <c r="BF2276" s="95" t="s">
        <v>2131</v>
      </c>
      <c r="BG2276" s="96">
        <v>700</v>
      </c>
      <c r="BH2276" s="96">
        <v>670</v>
      </c>
      <c r="BI2276" s="96">
        <v>630</v>
      </c>
      <c r="BJ2276" s="96">
        <v>600</v>
      </c>
      <c r="BK2276" s="96">
        <v>560</v>
      </c>
      <c r="BL2276" s="96">
        <v>530</v>
      </c>
      <c r="BM2276" s="96">
        <v>490</v>
      </c>
      <c r="BN2276" s="96">
        <v>420</v>
      </c>
      <c r="CH2276" s="2">
        <v>68315</v>
      </c>
      <c r="CI2276" s="2" t="s">
        <v>124</v>
      </c>
      <c r="CP2276" s="3">
        <v>65331</v>
      </c>
      <c r="CQ2276" s="3" t="s">
        <v>17598</v>
      </c>
      <c r="CR2276" s="3" t="s">
        <v>124</v>
      </c>
    </row>
    <row r="2277" spans="19:96" x14ac:dyDescent="0.25">
      <c r="S2277" s="2"/>
      <c r="T2277" s="95" t="s">
        <v>2132</v>
      </c>
      <c r="U2277" s="96">
        <v>900</v>
      </c>
      <c r="V2277" s="96">
        <v>860</v>
      </c>
      <c r="W2277" s="96">
        <v>810</v>
      </c>
      <c r="X2277" s="96">
        <v>770</v>
      </c>
      <c r="Y2277" s="96">
        <v>720</v>
      </c>
      <c r="Z2277" s="96">
        <v>680</v>
      </c>
      <c r="AA2277" s="96">
        <v>630</v>
      </c>
      <c r="AB2277" s="96">
        <v>540</v>
      </c>
      <c r="AC2277" s="95" t="s">
        <v>2132</v>
      </c>
      <c r="AD2277" s="96">
        <v>1400</v>
      </c>
      <c r="AE2277" s="96">
        <v>1330</v>
      </c>
      <c r="AF2277" s="96">
        <v>1260</v>
      </c>
      <c r="AG2277" s="96">
        <v>1190</v>
      </c>
      <c r="AH2277" s="96">
        <v>1120</v>
      </c>
      <c r="AI2277" s="96">
        <v>1050</v>
      </c>
      <c r="AJ2277" s="96">
        <v>980</v>
      </c>
      <c r="AK2277" s="96">
        <v>840</v>
      </c>
      <c r="AL2277" s="2"/>
      <c r="AM2277" s="95" t="s">
        <v>2132</v>
      </c>
      <c r="AN2277" s="96">
        <v>1300</v>
      </c>
      <c r="AO2277" s="96">
        <v>1240</v>
      </c>
      <c r="AP2277" s="96">
        <v>1170</v>
      </c>
      <c r="AQ2277" s="96">
        <v>1110</v>
      </c>
      <c r="AR2277" s="96">
        <v>1040</v>
      </c>
      <c r="AS2277" s="96">
        <v>980</v>
      </c>
      <c r="AT2277" s="96">
        <v>910</v>
      </c>
      <c r="AU2277" s="96">
        <v>780</v>
      </c>
      <c r="AW2277" s="95" t="s">
        <v>2132</v>
      </c>
      <c r="AX2277" s="96">
        <v>400</v>
      </c>
      <c r="AY2277" s="96">
        <v>380</v>
      </c>
      <c r="AZ2277" s="96">
        <v>360</v>
      </c>
      <c r="BA2277" s="96">
        <v>340</v>
      </c>
      <c r="BB2277" s="96">
        <v>320</v>
      </c>
      <c r="BC2277" s="96">
        <v>300</v>
      </c>
      <c r="BD2277" s="96">
        <v>280</v>
      </c>
      <c r="BE2277" s="96">
        <v>240</v>
      </c>
      <c r="BF2277" s="95" t="s">
        <v>2132</v>
      </c>
      <c r="BG2277" s="96">
        <v>600</v>
      </c>
      <c r="BH2277" s="96">
        <v>570</v>
      </c>
      <c r="BI2277" s="96">
        <v>540</v>
      </c>
      <c r="BJ2277" s="96">
        <v>510</v>
      </c>
      <c r="BK2277" s="96">
        <v>480</v>
      </c>
      <c r="BL2277" s="96">
        <v>450</v>
      </c>
      <c r="BM2277" s="96">
        <v>420</v>
      </c>
      <c r="BN2277" s="96">
        <v>360</v>
      </c>
      <c r="CH2277" s="2">
        <v>68331</v>
      </c>
      <c r="CI2277" s="2" t="s">
        <v>124</v>
      </c>
      <c r="CP2277" s="3">
        <v>65332</v>
      </c>
      <c r="CQ2277" s="3" t="s">
        <v>29429</v>
      </c>
      <c r="CR2277" s="3" t="s">
        <v>124</v>
      </c>
    </row>
    <row r="2278" spans="19:96" x14ac:dyDescent="0.25">
      <c r="S2278" s="2"/>
      <c r="T2278" s="95" t="s">
        <v>2133</v>
      </c>
      <c r="U2278" s="96">
        <v>900</v>
      </c>
      <c r="V2278" s="96">
        <v>860</v>
      </c>
      <c r="W2278" s="96">
        <v>810</v>
      </c>
      <c r="X2278" s="96">
        <v>770</v>
      </c>
      <c r="Y2278" s="96">
        <v>720</v>
      </c>
      <c r="Z2278" s="96">
        <v>680</v>
      </c>
      <c r="AA2278" s="96">
        <v>630</v>
      </c>
      <c r="AB2278" s="96">
        <v>540</v>
      </c>
      <c r="AC2278" s="95" t="s">
        <v>2133</v>
      </c>
      <c r="AD2278" s="96">
        <v>1400</v>
      </c>
      <c r="AE2278" s="96">
        <v>1330</v>
      </c>
      <c r="AF2278" s="96">
        <v>1260</v>
      </c>
      <c r="AG2278" s="96">
        <v>1190</v>
      </c>
      <c r="AH2278" s="96">
        <v>1120</v>
      </c>
      <c r="AI2278" s="96">
        <v>1050</v>
      </c>
      <c r="AJ2278" s="96">
        <v>980</v>
      </c>
      <c r="AK2278" s="96">
        <v>840</v>
      </c>
      <c r="AL2278" s="2"/>
      <c r="AM2278" s="95" t="s">
        <v>2133</v>
      </c>
      <c r="AN2278" s="96">
        <v>1300</v>
      </c>
      <c r="AO2278" s="96">
        <v>1240</v>
      </c>
      <c r="AP2278" s="96">
        <v>1170</v>
      </c>
      <c r="AQ2278" s="96">
        <v>1110</v>
      </c>
      <c r="AR2278" s="96">
        <v>1040</v>
      </c>
      <c r="AS2278" s="96">
        <v>980</v>
      </c>
      <c r="AT2278" s="96">
        <v>910</v>
      </c>
      <c r="AU2278" s="96">
        <v>780</v>
      </c>
      <c r="AW2278" s="95" t="s">
        <v>2133</v>
      </c>
      <c r="AX2278" s="96">
        <v>400</v>
      </c>
      <c r="AY2278" s="96">
        <v>380</v>
      </c>
      <c r="AZ2278" s="96">
        <v>360</v>
      </c>
      <c r="BA2278" s="96">
        <v>340</v>
      </c>
      <c r="BB2278" s="96">
        <v>320</v>
      </c>
      <c r="BC2278" s="96">
        <v>300</v>
      </c>
      <c r="BD2278" s="96">
        <v>280</v>
      </c>
      <c r="BE2278" s="96">
        <v>240</v>
      </c>
      <c r="BF2278" s="95" t="s">
        <v>2133</v>
      </c>
      <c r="BG2278" s="96">
        <v>600</v>
      </c>
      <c r="BH2278" s="96">
        <v>570</v>
      </c>
      <c r="BI2278" s="96">
        <v>540</v>
      </c>
      <c r="BJ2278" s="96">
        <v>510</v>
      </c>
      <c r="BK2278" s="96">
        <v>480</v>
      </c>
      <c r="BL2278" s="96">
        <v>450</v>
      </c>
      <c r="BM2278" s="96">
        <v>420</v>
      </c>
      <c r="BN2278" s="96">
        <v>360</v>
      </c>
      <c r="CH2278" s="2">
        <v>68332</v>
      </c>
      <c r="CI2278" s="2" t="s">
        <v>126</v>
      </c>
      <c r="CP2278" s="3">
        <v>65333</v>
      </c>
      <c r="CQ2278" s="3" t="s">
        <v>24721</v>
      </c>
      <c r="CR2278" s="3" t="s">
        <v>124</v>
      </c>
    </row>
    <row r="2279" spans="19:96" x14ac:dyDescent="0.25">
      <c r="S2279" s="2"/>
      <c r="T2279" s="95" t="s">
        <v>2134</v>
      </c>
      <c r="U2279" s="96">
        <v>800</v>
      </c>
      <c r="V2279" s="96">
        <v>760</v>
      </c>
      <c r="W2279" s="96">
        <v>720</v>
      </c>
      <c r="X2279" s="96">
        <v>680</v>
      </c>
      <c r="Y2279" s="96">
        <v>640</v>
      </c>
      <c r="Z2279" s="96">
        <v>600</v>
      </c>
      <c r="AA2279" s="96">
        <v>560</v>
      </c>
      <c r="AB2279" s="96">
        <v>480</v>
      </c>
      <c r="AC2279" s="95" t="s">
        <v>2134</v>
      </c>
      <c r="AD2279" s="96">
        <v>1300</v>
      </c>
      <c r="AE2279" s="96">
        <v>1240</v>
      </c>
      <c r="AF2279" s="96">
        <v>1170</v>
      </c>
      <c r="AG2279" s="96">
        <v>1110</v>
      </c>
      <c r="AH2279" s="96">
        <v>1040</v>
      </c>
      <c r="AI2279" s="96">
        <v>980</v>
      </c>
      <c r="AJ2279" s="96">
        <v>910</v>
      </c>
      <c r="AK2279" s="96">
        <v>780</v>
      </c>
      <c r="AL2279" s="2"/>
      <c r="AM2279" s="95" t="s">
        <v>2134</v>
      </c>
      <c r="AN2279" s="96">
        <v>1200</v>
      </c>
      <c r="AO2279" s="96">
        <v>1140</v>
      </c>
      <c r="AP2279" s="96">
        <v>1080</v>
      </c>
      <c r="AQ2279" s="96">
        <v>1020</v>
      </c>
      <c r="AR2279" s="96">
        <v>960</v>
      </c>
      <c r="AS2279" s="96">
        <v>900</v>
      </c>
      <c r="AT2279" s="96">
        <v>840</v>
      </c>
      <c r="AU2279" s="96">
        <v>720</v>
      </c>
      <c r="AW2279" s="95" t="s">
        <v>2134</v>
      </c>
      <c r="AX2279" s="96">
        <v>400</v>
      </c>
      <c r="AY2279" s="96">
        <v>380</v>
      </c>
      <c r="AZ2279" s="96">
        <v>360</v>
      </c>
      <c r="BA2279" s="96">
        <v>340</v>
      </c>
      <c r="BB2279" s="96">
        <v>320</v>
      </c>
      <c r="BC2279" s="96">
        <v>300</v>
      </c>
      <c r="BD2279" s="96">
        <v>280</v>
      </c>
      <c r="BE2279" s="96">
        <v>240</v>
      </c>
      <c r="BF2279" s="95" t="s">
        <v>2134</v>
      </c>
      <c r="BG2279" s="96">
        <v>500</v>
      </c>
      <c r="BH2279" s="96">
        <v>480</v>
      </c>
      <c r="BI2279" s="96">
        <v>450</v>
      </c>
      <c r="BJ2279" s="96">
        <v>430</v>
      </c>
      <c r="BK2279" s="96">
        <v>400</v>
      </c>
      <c r="BL2279" s="96">
        <v>380</v>
      </c>
      <c r="BM2279" s="96">
        <v>350</v>
      </c>
      <c r="BN2279" s="96">
        <v>300</v>
      </c>
      <c r="CH2279" s="2">
        <v>68333</v>
      </c>
      <c r="CI2279" s="2" t="s">
        <v>126</v>
      </c>
      <c r="CP2279" s="3">
        <v>65334</v>
      </c>
      <c r="CQ2279" s="3" t="s">
        <v>34682</v>
      </c>
      <c r="CR2279" s="3" t="s">
        <v>126</v>
      </c>
    </row>
    <row r="2280" spans="19:96" x14ac:dyDescent="0.25">
      <c r="S2280" s="2"/>
      <c r="T2280" s="95" t="s">
        <v>22235</v>
      </c>
      <c r="U2280" s="96">
        <v>1100</v>
      </c>
      <c r="V2280" s="96">
        <v>1050</v>
      </c>
      <c r="W2280" s="96">
        <v>990</v>
      </c>
      <c r="X2280" s="96">
        <v>940</v>
      </c>
      <c r="Y2280" s="96">
        <v>880</v>
      </c>
      <c r="Z2280" s="96">
        <v>830</v>
      </c>
      <c r="AA2280" s="96">
        <v>770</v>
      </c>
      <c r="AB2280" s="96">
        <v>660</v>
      </c>
      <c r="AC2280" s="95" t="s">
        <v>22235</v>
      </c>
      <c r="AD2280" s="96">
        <v>1800</v>
      </c>
      <c r="AE2280" s="96">
        <v>1710</v>
      </c>
      <c r="AF2280" s="96">
        <v>1620</v>
      </c>
      <c r="AG2280" s="96">
        <v>1530</v>
      </c>
      <c r="AH2280" s="96">
        <v>1440</v>
      </c>
      <c r="AI2280" s="96">
        <v>1350</v>
      </c>
      <c r="AJ2280" s="96">
        <v>1260</v>
      </c>
      <c r="AK2280" s="96">
        <v>1080</v>
      </c>
      <c r="AL2280" s="2"/>
      <c r="AM2280" s="95" t="s">
        <v>22235</v>
      </c>
      <c r="AN2280" s="96">
        <v>1600</v>
      </c>
      <c r="AO2280" s="96">
        <v>1520</v>
      </c>
      <c r="AP2280" s="96">
        <v>1440</v>
      </c>
      <c r="AQ2280" s="96">
        <v>1360</v>
      </c>
      <c r="AR2280" s="96">
        <v>1280</v>
      </c>
      <c r="AS2280" s="96">
        <v>1200</v>
      </c>
      <c r="AT2280" s="96">
        <v>1120</v>
      </c>
      <c r="AU2280" s="96">
        <v>960</v>
      </c>
      <c r="AW2280" s="95" t="s">
        <v>22235</v>
      </c>
      <c r="AX2280" s="96">
        <v>500</v>
      </c>
      <c r="AY2280" s="96">
        <v>480</v>
      </c>
      <c r="AZ2280" s="96">
        <v>450</v>
      </c>
      <c r="BA2280" s="96">
        <v>430</v>
      </c>
      <c r="BB2280" s="96">
        <v>400</v>
      </c>
      <c r="BC2280" s="96">
        <v>380</v>
      </c>
      <c r="BD2280" s="96">
        <v>350</v>
      </c>
      <c r="BE2280" s="96">
        <v>300</v>
      </c>
      <c r="BF2280" s="95" t="s">
        <v>22235</v>
      </c>
      <c r="BG2280" s="96">
        <v>700</v>
      </c>
      <c r="BH2280" s="96">
        <v>670</v>
      </c>
      <c r="BI2280" s="96">
        <v>630</v>
      </c>
      <c r="BJ2280" s="96">
        <v>600</v>
      </c>
      <c r="BK2280" s="96">
        <v>560</v>
      </c>
      <c r="BL2280" s="96">
        <v>530</v>
      </c>
      <c r="BM2280" s="96">
        <v>490</v>
      </c>
      <c r="BN2280" s="96">
        <v>420</v>
      </c>
      <c r="CH2280" s="2">
        <v>68334</v>
      </c>
      <c r="CI2280" s="2" t="s">
        <v>126</v>
      </c>
      <c r="CP2280" s="3">
        <v>65335</v>
      </c>
      <c r="CQ2280" s="3" t="s">
        <v>34683</v>
      </c>
      <c r="CR2280" s="3" t="s">
        <v>126</v>
      </c>
    </row>
    <row r="2281" spans="19:96" x14ac:dyDescent="0.25">
      <c r="S2281" s="2"/>
      <c r="T2281" s="95" t="s">
        <v>2135</v>
      </c>
      <c r="U2281" s="96">
        <v>900</v>
      </c>
      <c r="V2281" s="96">
        <v>860</v>
      </c>
      <c r="W2281" s="96">
        <v>810</v>
      </c>
      <c r="X2281" s="96">
        <v>770</v>
      </c>
      <c r="Y2281" s="96">
        <v>720</v>
      </c>
      <c r="Z2281" s="96">
        <v>680</v>
      </c>
      <c r="AA2281" s="96">
        <v>630</v>
      </c>
      <c r="AB2281" s="96">
        <v>540</v>
      </c>
      <c r="AC2281" s="95" t="s">
        <v>2135</v>
      </c>
      <c r="AD2281" s="96">
        <v>1400</v>
      </c>
      <c r="AE2281" s="96">
        <v>1330</v>
      </c>
      <c r="AF2281" s="96">
        <v>1260</v>
      </c>
      <c r="AG2281" s="96">
        <v>1190</v>
      </c>
      <c r="AH2281" s="96">
        <v>1120</v>
      </c>
      <c r="AI2281" s="96">
        <v>1050</v>
      </c>
      <c r="AJ2281" s="96">
        <v>980</v>
      </c>
      <c r="AK2281" s="96">
        <v>840</v>
      </c>
      <c r="AL2281" s="2"/>
      <c r="AM2281" s="95" t="s">
        <v>2135</v>
      </c>
      <c r="AN2281" s="96">
        <v>1400</v>
      </c>
      <c r="AO2281" s="96">
        <v>1330</v>
      </c>
      <c r="AP2281" s="96">
        <v>1260</v>
      </c>
      <c r="AQ2281" s="96">
        <v>1190</v>
      </c>
      <c r="AR2281" s="96">
        <v>1120</v>
      </c>
      <c r="AS2281" s="96">
        <v>1050</v>
      </c>
      <c r="AT2281" s="96">
        <v>980</v>
      </c>
      <c r="AU2281" s="96">
        <v>840</v>
      </c>
      <c r="AW2281" s="95" t="s">
        <v>2135</v>
      </c>
      <c r="AX2281" s="96">
        <v>500</v>
      </c>
      <c r="AY2281" s="96">
        <v>480</v>
      </c>
      <c r="AZ2281" s="96">
        <v>450</v>
      </c>
      <c r="BA2281" s="96">
        <v>430</v>
      </c>
      <c r="BB2281" s="96">
        <v>400</v>
      </c>
      <c r="BC2281" s="96">
        <v>380</v>
      </c>
      <c r="BD2281" s="96">
        <v>350</v>
      </c>
      <c r="BE2281" s="96">
        <v>300</v>
      </c>
      <c r="BF2281" s="95" t="s">
        <v>2135</v>
      </c>
      <c r="BG2281" s="96">
        <v>600</v>
      </c>
      <c r="BH2281" s="96">
        <v>570</v>
      </c>
      <c r="BI2281" s="96">
        <v>540</v>
      </c>
      <c r="BJ2281" s="96">
        <v>510</v>
      </c>
      <c r="BK2281" s="96">
        <v>480</v>
      </c>
      <c r="BL2281" s="96">
        <v>450</v>
      </c>
      <c r="BM2281" s="96">
        <v>420</v>
      </c>
      <c r="BN2281" s="96">
        <v>360</v>
      </c>
      <c r="CH2281" s="2">
        <v>68335</v>
      </c>
      <c r="CI2281" s="2" t="s">
        <v>126</v>
      </c>
      <c r="CP2281" s="3">
        <v>65336</v>
      </c>
      <c r="CQ2281" s="3" t="s">
        <v>20312</v>
      </c>
      <c r="CR2281" s="3" t="s">
        <v>126</v>
      </c>
    </row>
    <row r="2282" spans="19:96" x14ac:dyDescent="0.25">
      <c r="S2282" s="2"/>
      <c r="T2282" s="95" t="s">
        <v>2136</v>
      </c>
      <c r="U2282" s="96">
        <v>1100</v>
      </c>
      <c r="V2282" s="96">
        <v>1050</v>
      </c>
      <c r="W2282" s="96">
        <v>990</v>
      </c>
      <c r="X2282" s="96">
        <v>940</v>
      </c>
      <c r="Y2282" s="96">
        <v>880</v>
      </c>
      <c r="Z2282" s="96">
        <v>830</v>
      </c>
      <c r="AA2282" s="96">
        <v>770</v>
      </c>
      <c r="AB2282" s="96">
        <v>660</v>
      </c>
      <c r="AC2282" s="95" t="s">
        <v>2136</v>
      </c>
      <c r="AD2282" s="96">
        <v>1800</v>
      </c>
      <c r="AE2282" s="96">
        <v>1710</v>
      </c>
      <c r="AF2282" s="96">
        <v>1620</v>
      </c>
      <c r="AG2282" s="96">
        <v>1530</v>
      </c>
      <c r="AH2282" s="96">
        <v>1440</v>
      </c>
      <c r="AI2282" s="96">
        <v>1350</v>
      </c>
      <c r="AJ2282" s="96">
        <v>1260</v>
      </c>
      <c r="AK2282" s="96">
        <v>1080</v>
      </c>
      <c r="AL2282" s="2"/>
      <c r="AM2282" s="95" t="s">
        <v>2136</v>
      </c>
      <c r="AN2282" s="96">
        <v>1700</v>
      </c>
      <c r="AO2282" s="96">
        <v>1620</v>
      </c>
      <c r="AP2282" s="96">
        <v>1530</v>
      </c>
      <c r="AQ2282" s="96">
        <v>1450</v>
      </c>
      <c r="AR2282" s="96">
        <v>1360</v>
      </c>
      <c r="AS2282" s="96">
        <v>1280</v>
      </c>
      <c r="AT2282" s="96">
        <v>1190</v>
      </c>
      <c r="AU2282" s="96">
        <v>1020</v>
      </c>
      <c r="AW2282" s="95" t="s">
        <v>2136</v>
      </c>
      <c r="AX2282" s="96">
        <v>600</v>
      </c>
      <c r="AY2282" s="96">
        <v>570</v>
      </c>
      <c r="AZ2282" s="96">
        <v>540</v>
      </c>
      <c r="BA2282" s="96">
        <v>510</v>
      </c>
      <c r="BB2282" s="96">
        <v>480</v>
      </c>
      <c r="BC2282" s="96">
        <v>450</v>
      </c>
      <c r="BD2282" s="96">
        <v>420</v>
      </c>
      <c r="BE2282" s="96">
        <v>360</v>
      </c>
      <c r="BF2282" s="95" t="s">
        <v>2136</v>
      </c>
      <c r="BG2282" s="96">
        <v>700</v>
      </c>
      <c r="BH2282" s="96">
        <v>670</v>
      </c>
      <c r="BI2282" s="96">
        <v>630</v>
      </c>
      <c r="BJ2282" s="96">
        <v>600</v>
      </c>
      <c r="BK2282" s="96">
        <v>560</v>
      </c>
      <c r="BL2282" s="96">
        <v>530</v>
      </c>
      <c r="BM2282" s="96">
        <v>490</v>
      </c>
      <c r="BN2282" s="96">
        <v>420</v>
      </c>
      <c r="CH2282" s="2">
        <v>68340</v>
      </c>
      <c r="CI2282" s="2" t="s">
        <v>124</v>
      </c>
      <c r="CP2282" s="3">
        <v>65337</v>
      </c>
      <c r="CQ2282" s="3" t="s">
        <v>24722</v>
      </c>
      <c r="CR2282" s="3" t="s">
        <v>126</v>
      </c>
    </row>
    <row r="2283" spans="19:96" x14ac:dyDescent="0.25">
      <c r="S2283" s="2"/>
      <c r="T2283" s="95" t="s">
        <v>2137</v>
      </c>
      <c r="U2283" s="96">
        <v>800</v>
      </c>
      <c r="V2283" s="96">
        <v>760</v>
      </c>
      <c r="W2283" s="96">
        <v>720</v>
      </c>
      <c r="X2283" s="96">
        <v>680</v>
      </c>
      <c r="Y2283" s="96">
        <v>640</v>
      </c>
      <c r="Z2283" s="96">
        <v>600</v>
      </c>
      <c r="AA2283" s="96">
        <v>560</v>
      </c>
      <c r="AB2283" s="96">
        <v>480</v>
      </c>
      <c r="AC2283" s="95" t="s">
        <v>2137</v>
      </c>
      <c r="AD2283" s="96">
        <v>1300</v>
      </c>
      <c r="AE2283" s="96">
        <v>1240</v>
      </c>
      <c r="AF2283" s="96">
        <v>1170</v>
      </c>
      <c r="AG2283" s="96">
        <v>1110</v>
      </c>
      <c r="AH2283" s="96">
        <v>1040</v>
      </c>
      <c r="AI2283" s="96">
        <v>980</v>
      </c>
      <c r="AJ2283" s="96">
        <v>910</v>
      </c>
      <c r="AK2283" s="96">
        <v>780</v>
      </c>
      <c r="AL2283" s="2"/>
      <c r="AM2283" s="95" t="s">
        <v>2137</v>
      </c>
      <c r="AN2283" s="96">
        <v>1200</v>
      </c>
      <c r="AO2283" s="96">
        <v>1140</v>
      </c>
      <c r="AP2283" s="96">
        <v>1080</v>
      </c>
      <c r="AQ2283" s="96">
        <v>1020</v>
      </c>
      <c r="AR2283" s="96">
        <v>960</v>
      </c>
      <c r="AS2283" s="96">
        <v>900</v>
      </c>
      <c r="AT2283" s="96">
        <v>840</v>
      </c>
      <c r="AU2283" s="96">
        <v>720</v>
      </c>
      <c r="AW2283" s="95" t="s">
        <v>2137</v>
      </c>
      <c r="AX2283" s="96">
        <v>400</v>
      </c>
      <c r="AY2283" s="96">
        <v>380</v>
      </c>
      <c r="AZ2283" s="96">
        <v>360</v>
      </c>
      <c r="BA2283" s="96">
        <v>340</v>
      </c>
      <c r="BB2283" s="96">
        <v>320</v>
      </c>
      <c r="BC2283" s="96">
        <v>300</v>
      </c>
      <c r="BD2283" s="96">
        <v>280</v>
      </c>
      <c r="BE2283" s="96">
        <v>240</v>
      </c>
      <c r="BF2283" s="95" t="s">
        <v>2137</v>
      </c>
      <c r="BG2283" s="96">
        <v>500</v>
      </c>
      <c r="BH2283" s="96">
        <v>480</v>
      </c>
      <c r="BI2283" s="96">
        <v>450</v>
      </c>
      <c r="BJ2283" s="96">
        <v>430</v>
      </c>
      <c r="BK2283" s="96">
        <v>400</v>
      </c>
      <c r="BL2283" s="96">
        <v>380</v>
      </c>
      <c r="BM2283" s="96">
        <v>350</v>
      </c>
      <c r="BN2283" s="96">
        <v>300</v>
      </c>
      <c r="CH2283" s="2">
        <v>68341</v>
      </c>
      <c r="CI2283" s="2" t="s">
        <v>124</v>
      </c>
      <c r="CP2283" s="3">
        <v>65338</v>
      </c>
      <c r="CQ2283" s="3" t="s">
        <v>34684</v>
      </c>
      <c r="CR2283" s="3" t="s">
        <v>126</v>
      </c>
    </row>
    <row r="2284" spans="19:96" x14ac:dyDescent="0.25">
      <c r="S2284" s="2"/>
      <c r="T2284" s="95" t="s">
        <v>2138</v>
      </c>
      <c r="U2284" s="96">
        <v>1600</v>
      </c>
      <c r="V2284" s="96">
        <v>1520</v>
      </c>
      <c r="W2284" s="96">
        <v>1440</v>
      </c>
      <c r="X2284" s="96">
        <v>1360</v>
      </c>
      <c r="Y2284" s="96">
        <v>1280</v>
      </c>
      <c r="Z2284" s="96">
        <v>1200</v>
      </c>
      <c r="AA2284" s="96">
        <v>1120</v>
      </c>
      <c r="AB2284" s="96">
        <v>960</v>
      </c>
      <c r="AC2284" s="95" t="s">
        <v>2138</v>
      </c>
      <c r="AD2284" s="96">
        <v>2600</v>
      </c>
      <c r="AE2284" s="96">
        <v>2470</v>
      </c>
      <c r="AF2284" s="96">
        <v>2340</v>
      </c>
      <c r="AG2284" s="96">
        <v>2210</v>
      </c>
      <c r="AH2284" s="96">
        <v>2080</v>
      </c>
      <c r="AI2284" s="96">
        <v>1950</v>
      </c>
      <c r="AJ2284" s="96">
        <v>1820</v>
      </c>
      <c r="AK2284" s="96">
        <v>1560</v>
      </c>
      <c r="AL2284" s="2"/>
      <c r="AM2284" s="95" t="s">
        <v>2138</v>
      </c>
      <c r="AN2284" s="96">
        <v>2300</v>
      </c>
      <c r="AO2284" s="96">
        <v>2190</v>
      </c>
      <c r="AP2284" s="96">
        <v>2070</v>
      </c>
      <c r="AQ2284" s="96">
        <v>1960</v>
      </c>
      <c r="AR2284" s="96">
        <v>1840</v>
      </c>
      <c r="AS2284" s="96">
        <v>1730</v>
      </c>
      <c r="AT2284" s="96">
        <v>1610</v>
      </c>
      <c r="AU2284" s="96">
        <v>1380</v>
      </c>
      <c r="AW2284" s="95" t="s">
        <v>2138</v>
      </c>
      <c r="AX2284" s="96">
        <v>800</v>
      </c>
      <c r="AY2284" s="96">
        <v>760</v>
      </c>
      <c r="AZ2284" s="96">
        <v>720</v>
      </c>
      <c r="BA2284" s="96">
        <v>680</v>
      </c>
      <c r="BB2284" s="96">
        <v>640</v>
      </c>
      <c r="BC2284" s="96">
        <v>600</v>
      </c>
      <c r="BD2284" s="96">
        <v>560</v>
      </c>
      <c r="BE2284" s="96">
        <v>480</v>
      </c>
      <c r="BF2284" s="95" t="s">
        <v>2138</v>
      </c>
      <c r="BG2284" s="96">
        <v>1000</v>
      </c>
      <c r="BH2284" s="96">
        <v>950</v>
      </c>
      <c r="BI2284" s="96">
        <v>900</v>
      </c>
      <c r="BJ2284" s="96">
        <v>850</v>
      </c>
      <c r="BK2284" s="96">
        <v>800</v>
      </c>
      <c r="BL2284" s="96">
        <v>750</v>
      </c>
      <c r="BM2284" s="96">
        <v>700</v>
      </c>
      <c r="BN2284" s="96">
        <v>600</v>
      </c>
      <c r="CH2284" s="2">
        <v>68344</v>
      </c>
      <c r="CI2284" s="2" t="s">
        <v>126</v>
      </c>
      <c r="CP2284" s="3">
        <v>65340</v>
      </c>
      <c r="CQ2284" s="3" t="s">
        <v>34685</v>
      </c>
      <c r="CR2284" s="3" t="s">
        <v>124</v>
      </c>
    </row>
    <row r="2285" spans="19:96" x14ac:dyDescent="0.25">
      <c r="S2285" s="2"/>
      <c r="T2285" s="95" t="s">
        <v>2139</v>
      </c>
      <c r="U2285" s="96">
        <v>700</v>
      </c>
      <c r="V2285" s="96">
        <v>670</v>
      </c>
      <c r="W2285" s="96">
        <v>630</v>
      </c>
      <c r="X2285" s="96">
        <v>600</v>
      </c>
      <c r="Y2285" s="96">
        <v>560</v>
      </c>
      <c r="Z2285" s="96">
        <v>530</v>
      </c>
      <c r="AA2285" s="96">
        <v>490</v>
      </c>
      <c r="AB2285" s="96">
        <v>420</v>
      </c>
      <c r="AC2285" s="95" t="s">
        <v>2139</v>
      </c>
      <c r="AD2285" s="96">
        <v>1100</v>
      </c>
      <c r="AE2285" s="96">
        <v>1050</v>
      </c>
      <c r="AF2285" s="96">
        <v>990</v>
      </c>
      <c r="AG2285" s="96">
        <v>940</v>
      </c>
      <c r="AH2285" s="96">
        <v>880</v>
      </c>
      <c r="AI2285" s="96">
        <v>830</v>
      </c>
      <c r="AJ2285" s="96">
        <v>770</v>
      </c>
      <c r="AK2285" s="96">
        <v>660</v>
      </c>
      <c r="AL2285" s="2"/>
      <c r="AM2285" s="95" t="s">
        <v>2139</v>
      </c>
      <c r="AN2285" s="96">
        <v>1000</v>
      </c>
      <c r="AO2285" s="96">
        <v>950</v>
      </c>
      <c r="AP2285" s="96">
        <v>900</v>
      </c>
      <c r="AQ2285" s="96">
        <v>850</v>
      </c>
      <c r="AR2285" s="96">
        <v>800</v>
      </c>
      <c r="AS2285" s="96">
        <v>750</v>
      </c>
      <c r="AT2285" s="96">
        <v>700</v>
      </c>
      <c r="AU2285" s="96">
        <v>600</v>
      </c>
      <c r="AW2285" s="95" t="s">
        <v>2139</v>
      </c>
      <c r="AX2285" s="96">
        <v>300</v>
      </c>
      <c r="AY2285" s="96">
        <v>290</v>
      </c>
      <c r="AZ2285" s="96">
        <v>270</v>
      </c>
      <c r="BA2285" s="96">
        <v>260</v>
      </c>
      <c r="BB2285" s="96">
        <v>240</v>
      </c>
      <c r="BC2285" s="96">
        <v>230</v>
      </c>
      <c r="BD2285" s="96">
        <v>210</v>
      </c>
      <c r="BE2285" s="96">
        <v>180</v>
      </c>
      <c r="BF2285" s="95" t="s">
        <v>2139</v>
      </c>
      <c r="BG2285" s="96">
        <v>400</v>
      </c>
      <c r="BH2285" s="96">
        <v>380</v>
      </c>
      <c r="BI2285" s="96">
        <v>360</v>
      </c>
      <c r="BJ2285" s="96">
        <v>340</v>
      </c>
      <c r="BK2285" s="96">
        <v>320</v>
      </c>
      <c r="BL2285" s="96">
        <v>300</v>
      </c>
      <c r="BM2285" s="96">
        <v>280</v>
      </c>
      <c r="BN2285" s="96">
        <v>240</v>
      </c>
      <c r="CH2285" s="2">
        <v>68345</v>
      </c>
      <c r="CI2285" s="2" t="s">
        <v>124</v>
      </c>
      <c r="CP2285" s="3">
        <v>65343</v>
      </c>
      <c r="CQ2285" s="3" t="s">
        <v>34686</v>
      </c>
      <c r="CR2285" s="3" t="s">
        <v>126</v>
      </c>
    </row>
    <row r="2286" spans="19:96" x14ac:dyDescent="0.25">
      <c r="S2286" s="2"/>
      <c r="T2286" s="95" t="s">
        <v>2140</v>
      </c>
      <c r="U2286" s="96">
        <v>800</v>
      </c>
      <c r="V2286" s="96">
        <v>760</v>
      </c>
      <c r="W2286" s="96">
        <v>720</v>
      </c>
      <c r="X2286" s="96">
        <v>680</v>
      </c>
      <c r="Y2286" s="96">
        <v>640</v>
      </c>
      <c r="Z2286" s="96">
        <v>600</v>
      </c>
      <c r="AA2286" s="96">
        <v>560</v>
      </c>
      <c r="AB2286" s="96">
        <v>480</v>
      </c>
      <c r="AC2286" s="95" t="s">
        <v>2140</v>
      </c>
      <c r="AD2286" s="96">
        <v>1300</v>
      </c>
      <c r="AE2286" s="96">
        <v>1240</v>
      </c>
      <c r="AF2286" s="96">
        <v>1170</v>
      </c>
      <c r="AG2286" s="96">
        <v>1110</v>
      </c>
      <c r="AH2286" s="96">
        <v>1040</v>
      </c>
      <c r="AI2286" s="96">
        <v>980</v>
      </c>
      <c r="AJ2286" s="96">
        <v>910</v>
      </c>
      <c r="AK2286" s="96">
        <v>780</v>
      </c>
      <c r="AL2286" s="2"/>
      <c r="AM2286" s="95" t="s">
        <v>2140</v>
      </c>
      <c r="AN2286" s="96">
        <v>1300</v>
      </c>
      <c r="AO2286" s="96">
        <v>1240</v>
      </c>
      <c r="AP2286" s="96">
        <v>1170</v>
      </c>
      <c r="AQ2286" s="96">
        <v>1110</v>
      </c>
      <c r="AR2286" s="96">
        <v>1040</v>
      </c>
      <c r="AS2286" s="96">
        <v>980</v>
      </c>
      <c r="AT2286" s="96">
        <v>910</v>
      </c>
      <c r="AU2286" s="96">
        <v>780</v>
      </c>
      <c r="AW2286" s="95" t="s">
        <v>2140</v>
      </c>
      <c r="AX2286" s="96">
        <v>400</v>
      </c>
      <c r="AY2286" s="96">
        <v>380</v>
      </c>
      <c r="AZ2286" s="96">
        <v>360</v>
      </c>
      <c r="BA2286" s="96">
        <v>340</v>
      </c>
      <c r="BB2286" s="96">
        <v>320</v>
      </c>
      <c r="BC2286" s="96">
        <v>300</v>
      </c>
      <c r="BD2286" s="96">
        <v>280</v>
      </c>
      <c r="BE2286" s="96">
        <v>240</v>
      </c>
      <c r="BF2286" s="95" t="s">
        <v>2140</v>
      </c>
      <c r="BG2286" s="96">
        <v>600</v>
      </c>
      <c r="BH2286" s="96">
        <v>570</v>
      </c>
      <c r="BI2286" s="96">
        <v>540</v>
      </c>
      <c r="BJ2286" s="96">
        <v>510</v>
      </c>
      <c r="BK2286" s="96">
        <v>480</v>
      </c>
      <c r="BL2286" s="96">
        <v>450</v>
      </c>
      <c r="BM2286" s="96">
        <v>420</v>
      </c>
      <c r="BN2286" s="96">
        <v>360</v>
      </c>
      <c r="CH2286" s="2">
        <v>68346</v>
      </c>
      <c r="CI2286" s="2" t="s">
        <v>126</v>
      </c>
      <c r="CP2286" s="3">
        <v>65344</v>
      </c>
      <c r="CQ2286" s="3" t="s">
        <v>29430</v>
      </c>
      <c r="CR2286" s="3" t="s">
        <v>126</v>
      </c>
    </row>
    <row r="2287" spans="19:96" x14ac:dyDescent="0.25">
      <c r="S2287" s="2"/>
      <c r="T2287" s="95" t="s">
        <v>2141</v>
      </c>
      <c r="U2287" s="96">
        <v>700</v>
      </c>
      <c r="V2287" s="96">
        <v>670</v>
      </c>
      <c r="W2287" s="96">
        <v>630</v>
      </c>
      <c r="X2287" s="96">
        <v>600</v>
      </c>
      <c r="Y2287" s="96">
        <v>560</v>
      </c>
      <c r="Z2287" s="96">
        <v>530</v>
      </c>
      <c r="AA2287" s="96">
        <v>490</v>
      </c>
      <c r="AB2287" s="96">
        <v>420</v>
      </c>
      <c r="AC2287" s="95" t="s">
        <v>2141</v>
      </c>
      <c r="AD2287" s="96">
        <v>1100</v>
      </c>
      <c r="AE2287" s="96">
        <v>1050</v>
      </c>
      <c r="AF2287" s="96">
        <v>990</v>
      </c>
      <c r="AG2287" s="96">
        <v>940</v>
      </c>
      <c r="AH2287" s="96">
        <v>880</v>
      </c>
      <c r="AI2287" s="96">
        <v>830</v>
      </c>
      <c r="AJ2287" s="96">
        <v>770</v>
      </c>
      <c r="AK2287" s="96">
        <v>660</v>
      </c>
      <c r="AL2287" s="2"/>
      <c r="AM2287" s="95" t="s">
        <v>2141</v>
      </c>
      <c r="AN2287" s="96">
        <v>1000</v>
      </c>
      <c r="AO2287" s="96">
        <v>950</v>
      </c>
      <c r="AP2287" s="96">
        <v>900</v>
      </c>
      <c r="AQ2287" s="96">
        <v>850</v>
      </c>
      <c r="AR2287" s="96">
        <v>800</v>
      </c>
      <c r="AS2287" s="96">
        <v>750</v>
      </c>
      <c r="AT2287" s="96">
        <v>700</v>
      </c>
      <c r="AU2287" s="96">
        <v>600</v>
      </c>
      <c r="AW2287" s="95" t="s">
        <v>2141</v>
      </c>
      <c r="AX2287" s="96">
        <v>300</v>
      </c>
      <c r="AY2287" s="96">
        <v>290</v>
      </c>
      <c r="AZ2287" s="96">
        <v>270</v>
      </c>
      <c r="BA2287" s="96">
        <v>260</v>
      </c>
      <c r="BB2287" s="96">
        <v>240</v>
      </c>
      <c r="BC2287" s="96">
        <v>230</v>
      </c>
      <c r="BD2287" s="96">
        <v>210</v>
      </c>
      <c r="BE2287" s="96">
        <v>180</v>
      </c>
      <c r="BF2287" s="95" t="s">
        <v>2141</v>
      </c>
      <c r="BG2287" s="96">
        <v>500</v>
      </c>
      <c r="BH2287" s="96">
        <v>480</v>
      </c>
      <c r="BI2287" s="96">
        <v>450</v>
      </c>
      <c r="BJ2287" s="96">
        <v>430</v>
      </c>
      <c r="BK2287" s="96">
        <v>400</v>
      </c>
      <c r="BL2287" s="96">
        <v>380</v>
      </c>
      <c r="BM2287" s="96">
        <v>350</v>
      </c>
      <c r="BN2287" s="96">
        <v>300</v>
      </c>
      <c r="CH2287" s="2">
        <v>68347</v>
      </c>
      <c r="CI2287" s="2" t="s">
        <v>124</v>
      </c>
      <c r="CP2287" s="3">
        <v>65348</v>
      </c>
      <c r="CQ2287" s="3" t="s">
        <v>24723</v>
      </c>
      <c r="CR2287" s="3" t="s">
        <v>122</v>
      </c>
    </row>
    <row r="2288" spans="19:96" x14ac:dyDescent="0.25">
      <c r="S2288" s="2"/>
      <c r="T2288" s="95" t="s">
        <v>2142</v>
      </c>
      <c r="U2288" s="96">
        <v>700</v>
      </c>
      <c r="V2288" s="96">
        <v>670</v>
      </c>
      <c r="W2288" s="96">
        <v>630</v>
      </c>
      <c r="X2288" s="96">
        <v>600</v>
      </c>
      <c r="Y2288" s="96">
        <v>560</v>
      </c>
      <c r="Z2288" s="96">
        <v>530</v>
      </c>
      <c r="AA2288" s="96">
        <v>490</v>
      </c>
      <c r="AB2288" s="96">
        <v>420</v>
      </c>
      <c r="AC2288" s="95" t="s">
        <v>2142</v>
      </c>
      <c r="AD2288" s="96">
        <v>1100</v>
      </c>
      <c r="AE2288" s="96">
        <v>1050</v>
      </c>
      <c r="AF2288" s="96">
        <v>990</v>
      </c>
      <c r="AG2288" s="96">
        <v>940</v>
      </c>
      <c r="AH2288" s="96">
        <v>880</v>
      </c>
      <c r="AI2288" s="96">
        <v>830</v>
      </c>
      <c r="AJ2288" s="96">
        <v>770</v>
      </c>
      <c r="AK2288" s="96">
        <v>660</v>
      </c>
      <c r="AL2288" s="2"/>
      <c r="AM2288" s="95" t="s">
        <v>2142</v>
      </c>
      <c r="AN2288" s="96">
        <v>1100</v>
      </c>
      <c r="AO2288" s="96">
        <v>1050</v>
      </c>
      <c r="AP2288" s="96">
        <v>990</v>
      </c>
      <c r="AQ2288" s="96">
        <v>940</v>
      </c>
      <c r="AR2288" s="96">
        <v>880</v>
      </c>
      <c r="AS2288" s="96">
        <v>830</v>
      </c>
      <c r="AT2288" s="96">
        <v>770</v>
      </c>
      <c r="AU2288" s="96">
        <v>660</v>
      </c>
      <c r="AW2288" s="95" t="s">
        <v>2142</v>
      </c>
      <c r="AX2288" s="96">
        <v>400</v>
      </c>
      <c r="AY2288" s="96">
        <v>380</v>
      </c>
      <c r="AZ2288" s="96">
        <v>360</v>
      </c>
      <c r="BA2288" s="96">
        <v>340</v>
      </c>
      <c r="BB2288" s="96">
        <v>320</v>
      </c>
      <c r="BC2288" s="96">
        <v>300</v>
      </c>
      <c r="BD2288" s="96">
        <v>280</v>
      </c>
      <c r="BE2288" s="96">
        <v>240</v>
      </c>
      <c r="BF2288" s="95" t="s">
        <v>2142</v>
      </c>
      <c r="BG2288" s="96">
        <v>500</v>
      </c>
      <c r="BH2288" s="96">
        <v>480</v>
      </c>
      <c r="BI2288" s="96">
        <v>450</v>
      </c>
      <c r="BJ2288" s="96">
        <v>430</v>
      </c>
      <c r="BK2288" s="96">
        <v>400</v>
      </c>
      <c r="BL2288" s="96">
        <v>380</v>
      </c>
      <c r="BM2288" s="96">
        <v>350</v>
      </c>
      <c r="BN2288" s="96">
        <v>300</v>
      </c>
      <c r="CH2288" s="2">
        <v>68350</v>
      </c>
      <c r="CI2288" s="2" t="s">
        <v>126</v>
      </c>
      <c r="CP2288" s="3">
        <v>65349</v>
      </c>
      <c r="CQ2288" s="3" t="s">
        <v>17599</v>
      </c>
      <c r="CR2288" s="3" t="s">
        <v>122</v>
      </c>
    </row>
    <row r="2289" spans="19:96" x14ac:dyDescent="0.25">
      <c r="S2289" s="2"/>
      <c r="T2289" s="95" t="s">
        <v>2143</v>
      </c>
      <c r="U2289" s="96">
        <v>1100</v>
      </c>
      <c r="V2289" s="96">
        <v>1050</v>
      </c>
      <c r="W2289" s="96">
        <v>990</v>
      </c>
      <c r="X2289" s="96">
        <v>940</v>
      </c>
      <c r="Y2289" s="96">
        <v>880</v>
      </c>
      <c r="Z2289" s="96">
        <v>830</v>
      </c>
      <c r="AA2289" s="96">
        <v>770</v>
      </c>
      <c r="AB2289" s="96">
        <v>660</v>
      </c>
      <c r="AC2289" s="95" t="s">
        <v>2143</v>
      </c>
      <c r="AD2289" s="96">
        <v>1800</v>
      </c>
      <c r="AE2289" s="96">
        <v>1710</v>
      </c>
      <c r="AF2289" s="96">
        <v>1620</v>
      </c>
      <c r="AG2289" s="96">
        <v>1530</v>
      </c>
      <c r="AH2289" s="96">
        <v>1440</v>
      </c>
      <c r="AI2289" s="96">
        <v>1350</v>
      </c>
      <c r="AJ2289" s="96">
        <v>1260</v>
      </c>
      <c r="AK2289" s="96">
        <v>1080</v>
      </c>
      <c r="AL2289" s="2"/>
      <c r="AM2289" s="95" t="s">
        <v>2143</v>
      </c>
      <c r="AN2289" s="96">
        <v>1600</v>
      </c>
      <c r="AO2289" s="96">
        <v>1520</v>
      </c>
      <c r="AP2289" s="96">
        <v>1440</v>
      </c>
      <c r="AQ2289" s="96">
        <v>1360</v>
      </c>
      <c r="AR2289" s="96">
        <v>1280</v>
      </c>
      <c r="AS2289" s="96">
        <v>1200</v>
      </c>
      <c r="AT2289" s="96">
        <v>1120</v>
      </c>
      <c r="AU2289" s="96">
        <v>960</v>
      </c>
      <c r="AW2289" s="95" t="s">
        <v>2143</v>
      </c>
      <c r="AX2289" s="96">
        <v>500</v>
      </c>
      <c r="AY2289" s="96">
        <v>480</v>
      </c>
      <c r="AZ2289" s="96">
        <v>450</v>
      </c>
      <c r="BA2289" s="96">
        <v>430</v>
      </c>
      <c r="BB2289" s="96">
        <v>400</v>
      </c>
      <c r="BC2289" s="96">
        <v>380</v>
      </c>
      <c r="BD2289" s="96">
        <v>350</v>
      </c>
      <c r="BE2289" s="96">
        <v>300</v>
      </c>
      <c r="BF2289" s="95" t="s">
        <v>2143</v>
      </c>
      <c r="BG2289" s="96">
        <v>700</v>
      </c>
      <c r="BH2289" s="96">
        <v>670</v>
      </c>
      <c r="BI2289" s="96">
        <v>630</v>
      </c>
      <c r="BJ2289" s="96">
        <v>600</v>
      </c>
      <c r="BK2289" s="96">
        <v>560</v>
      </c>
      <c r="BL2289" s="96">
        <v>530</v>
      </c>
      <c r="BM2289" s="96">
        <v>490</v>
      </c>
      <c r="BN2289" s="96">
        <v>420</v>
      </c>
      <c r="CH2289" s="2">
        <v>68351</v>
      </c>
      <c r="CI2289" s="2" t="s">
        <v>126</v>
      </c>
      <c r="CP2289" s="3">
        <v>65350</v>
      </c>
      <c r="CQ2289" s="3" t="s">
        <v>26489</v>
      </c>
      <c r="CR2289" s="3" t="s">
        <v>124</v>
      </c>
    </row>
    <row r="2290" spans="19:96" x14ac:dyDescent="0.25">
      <c r="S2290" s="2"/>
      <c r="T2290" s="95" t="s">
        <v>2144</v>
      </c>
      <c r="U2290" s="96">
        <v>800</v>
      </c>
      <c r="V2290" s="96">
        <v>760</v>
      </c>
      <c r="W2290" s="96">
        <v>720</v>
      </c>
      <c r="X2290" s="96">
        <v>680</v>
      </c>
      <c r="Y2290" s="96">
        <v>640</v>
      </c>
      <c r="Z2290" s="96">
        <v>600</v>
      </c>
      <c r="AA2290" s="96">
        <v>560</v>
      </c>
      <c r="AB2290" s="96">
        <v>480</v>
      </c>
      <c r="AC2290" s="95" t="s">
        <v>2144</v>
      </c>
      <c r="AD2290" s="96">
        <v>1300</v>
      </c>
      <c r="AE2290" s="96">
        <v>1240</v>
      </c>
      <c r="AF2290" s="96">
        <v>1170</v>
      </c>
      <c r="AG2290" s="96">
        <v>1110</v>
      </c>
      <c r="AH2290" s="96">
        <v>1040</v>
      </c>
      <c r="AI2290" s="96">
        <v>980</v>
      </c>
      <c r="AJ2290" s="96">
        <v>910</v>
      </c>
      <c r="AK2290" s="96">
        <v>780</v>
      </c>
      <c r="AL2290" s="2"/>
      <c r="AM2290" s="95" t="s">
        <v>2144</v>
      </c>
      <c r="AN2290" s="96">
        <v>1200</v>
      </c>
      <c r="AO2290" s="96">
        <v>1140</v>
      </c>
      <c r="AP2290" s="96">
        <v>1080</v>
      </c>
      <c r="AQ2290" s="96">
        <v>1020</v>
      </c>
      <c r="AR2290" s="96">
        <v>960</v>
      </c>
      <c r="AS2290" s="96">
        <v>900</v>
      </c>
      <c r="AT2290" s="96">
        <v>840</v>
      </c>
      <c r="AU2290" s="96">
        <v>720</v>
      </c>
      <c r="AW2290" s="95" t="s">
        <v>2144</v>
      </c>
      <c r="AX2290" s="96">
        <v>400</v>
      </c>
      <c r="AY2290" s="96">
        <v>380</v>
      </c>
      <c r="AZ2290" s="96">
        <v>360</v>
      </c>
      <c r="BA2290" s="96">
        <v>340</v>
      </c>
      <c r="BB2290" s="96">
        <v>320</v>
      </c>
      <c r="BC2290" s="96">
        <v>300</v>
      </c>
      <c r="BD2290" s="96">
        <v>280</v>
      </c>
      <c r="BE2290" s="96">
        <v>240</v>
      </c>
      <c r="BF2290" s="95" t="s">
        <v>2144</v>
      </c>
      <c r="BG2290" s="96">
        <v>500</v>
      </c>
      <c r="BH2290" s="96">
        <v>480</v>
      </c>
      <c r="BI2290" s="96">
        <v>450</v>
      </c>
      <c r="BJ2290" s="96">
        <v>430</v>
      </c>
      <c r="BK2290" s="96">
        <v>400</v>
      </c>
      <c r="BL2290" s="96">
        <v>380</v>
      </c>
      <c r="BM2290" s="96">
        <v>350</v>
      </c>
      <c r="BN2290" s="96">
        <v>300</v>
      </c>
      <c r="CH2290" s="2">
        <v>68352</v>
      </c>
      <c r="CI2290" s="2" t="s">
        <v>126</v>
      </c>
      <c r="CP2290" s="3">
        <v>65351</v>
      </c>
      <c r="CQ2290" s="3" t="s">
        <v>17600</v>
      </c>
      <c r="CR2290" s="3" t="s">
        <v>124</v>
      </c>
    </row>
    <row r="2291" spans="19:96" x14ac:dyDescent="0.25">
      <c r="S2291" s="2"/>
      <c r="T2291" s="95" t="s">
        <v>2145</v>
      </c>
      <c r="U2291" s="96">
        <v>800</v>
      </c>
      <c r="V2291" s="96">
        <v>760</v>
      </c>
      <c r="W2291" s="96">
        <v>720</v>
      </c>
      <c r="X2291" s="96">
        <v>680</v>
      </c>
      <c r="Y2291" s="96">
        <v>640</v>
      </c>
      <c r="Z2291" s="96">
        <v>600</v>
      </c>
      <c r="AA2291" s="96">
        <v>560</v>
      </c>
      <c r="AB2291" s="96">
        <v>480</v>
      </c>
      <c r="AC2291" s="95" t="s">
        <v>2145</v>
      </c>
      <c r="AD2291" s="96">
        <v>1300</v>
      </c>
      <c r="AE2291" s="96">
        <v>1240</v>
      </c>
      <c r="AF2291" s="96">
        <v>1170</v>
      </c>
      <c r="AG2291" s="96">
        <v>1110</v>
      </c>
      <c r="AH2291" s="96">
        <v>1040</v>
      </c>
      <c r="AI2291" s="96">
        <v>980</v>
      </c>
      <c r="AJ2291" s="96">
        <v>910</v>
      </c>
      <c r="AK2291" s="96">
        <v>780</v>
      </c>
      <c r="AL2291" s="2"/>
      <c r="AM2291" s="95" t="s">
        <v>2145</v>
      </c>
      <c r="AN2291" s="96">
        <v>1200</v>
      </c>
      <c r="AO2291" s="96">
        <v>1140</v>
      </c>
      <c r="AP2291" s="96">
        <v>1080</v>
      </c>
      <c r="AQ2291" s="96">
        <v>1020</v>
      </c>
      <c r="AR2291" s="96">
        <v>960</v>
      </c>
      <c r="AS2291" s="96">
        <v>900</v>
      </c>
      <c r="AT2291" s="96">
        <v>840</v>
      </c>
      <c r="AU2291" s="96">
        <v>720</v>
      </c>
      <c r="AW2291" s="95" t="s">
        <v>2145</v>
      </c>
      <c r="AX2291" s="96">
        <v>400</v>
      </c>
      <c r="AY2291" s="96">
        <v>380</v>
      </c>
      <c r="AZ2291" s="96">
        <v>360</v>
      </c>
      <c r="BA2291" s="96">
        <v>340</v>
      </c>
      <c r="BB2291" s="96">
        <v>320</v>
      </c>
      <c r="BC2291" s="96">
        <v>300</v>
      </c>
      <c r="BD2291" s="96">
        <v>280</v>
      </c>
      <c r="BE2291" s="96">
        <v>240</v>
      </c>
      <c r="BF2291" s="95" t="s">
        <v>2145</v>
      </c>
      <c r="BG2291" s="96">
        <v>500</v>
      </c>
      <c r="BH2291" s="96">
        <v>480</v>
      </c>
      <c r="BI2291" s="96">
        <v>450</v>
      </c>
      <c r="BJ2291" s="96">
        <v>430</v>
      </c>
      <c r="BK2291" s="96">
        <v>400</v>
      </c>
      <c r="BL2291" s="96">
        <v>380</v>
      </c>
      <c r="BM2291" s="96">
        <v>350</v>
      </c>
      <c r="BN2291" s="96">
        <v>300</v>
      </c>
      <c r="CH2291" s="2">
        <v>68355</v>
      </c>
      <c r="CI2291" s="2" t="s">
        <v>126</v>
      </c>
      <c r="CP2291" s="3">
        <v>65352</v>
      </c>
      <c r="CQ2291" s="3" t="s">
        <v>29431</v>
      </c>
      <c r="CR2291" s="3" t="s">
        <v>124</v>
      </c>
    </row>
    <row r="2292" spans="19:96" x14ac:dyDescent="0.25">
      <c r="S2292" s="2"/>
      <c r="T2292" s="95" t="s">
        <v>2146</v>
      </c>
      <c r="U2292" s="96">
        <v>1200</v>
      </c>
      <c r="V2292" s="96">
        <v>1140</v>
      </c>
      <c r="W2292" s="96">
        <v>1080</v>
      </c>
      <c r="X2292" s="96">
        <v>1020</v>
      </c>
      <c r="Y2292" s="96">
        <v>960</v>
      </c>
      <c r="Z2292" s="96">
        <v>900</v>
      </c>
      <c r="AA2292" s="96">
        <v>840</v>
      </c>
      <c r="AB2292" s="96">
        <v>720</v>
      </c>
      <c r="AC2292" s="95" t="s">
        <v>2146</v>
      </c>
      <c r="AD2292" s="96">
        <v>1900</v>
      </c>
      <c r="AE2292" s="96">
        <v>1810</v>
      </c>
      <c r="AF2292" s="96">
        <v>1710</v>
      </c>
      <c r="AG2292" s="96">
        <v>1620</v>
      </c>
      <c r="AH2292" s="96">
        <v>1520</v>
      </c>
      <c r="AI2292" s="96">
        <v>1430</v>
      </c>
      <c r="AJ2292" s="96">
        <v>1330</v>
      </c>
      <c r="AK2292" s="96">
        <v>1140</v>
      </c>
      <c r="AL2292" s="2"/>
      <c r="AM2292" s="95" t="s">
        <v>2146</v>
      </c>
      <c r="AN2292" s="96">
        <v>1800</v>
      </c>
      <c r="AO2292" s="96">
        <v>1710</v>
      </c>
      <c r="AP2292" s="96">
        <v>1620</v>
      </c>
      <c r="AQ2292" s="96">
        <v>1530</v>
      </c>
      <c r="AR2292" s="96">
        <v>1440</v>
      </c>
      <c r="AS2292" s="96">
        <v>1350</v>
      </c>
      <c r="AT2292" s="96">
        <v>1260</v>
      </c>
      <c r="AU2292" s="96">
        <v>1080</v>
      </c>
      <c r="AW2292" s="95" t="s">
        <v>2146</v>
      </c>
      <c r="AX2292" s="96">
        <v>600</v>
      </c>
      <c r="AY2292" s="96">
        <v>570</v>
      </c>
      <c r="AZ2292" s="96">
        <v>540</v>
      </c>
      <c r="BA2292" s="96">
        <v>510</v>
      </c>
      <c r="BB2292" s="96">
        <v>480</v>
      </c>
      <c r="BC2292" s="96">
        <v>450</v>
      </c>
      <c r="BD2292" s="96">
        <v>420</v>
      </c>
      <c r="BE2292" s="96">
        <v>360</v>
      </c>
      <c r="BF2292" s="95" t="s">
        <v>2146</v>
      </c>
      <c r="BG2292" s="96">
        <v>800</v>
      </c>
      <c r="BH2292" s="96">
        <v>760</v>
      </c>
      <c r="BI2292" s="96">
        <v>720</v>
      </c>
      <c r="BJ2292" s="96">
        <v>680</v>
      </c>
      <c r="BK2292" s="96">
        <v>640</v>
      </c>
      <c r="BL2292" s="96">
        <v>600</v>
      </c>
      <c r="BM2292" s="96">
        <v>560</v>
      </c>
      <c r="BN2292" s="96">
        <v>480</v>
      </c>
      <c r="CH2292" s="2">
        <v>68356</v>
      </c>
      <c r="CI2292" s="2" t="s">
        <v>126</v>
      </c>
      <c r="CP2292" s="3">
        <v>65353</v>
      </c>
      <c r="CQ2292" s="3" t="s">
        <v>26490</v>
      </c>
      <c r="CR2292" s="3" t="s">
        <v>124</v>
      </c>
    </row>
    <row r="2293" spans="19:96" x14ac:dyDescent="0.25">
      <c r="S2293" s="2"/>
      <c r="T2293" s="95" t="s">
        <v>2147</v>
      </c>
      <c r="U2293" s="96">
        <v>1200</v>
      </c>
      <c r="V2293" s="96">
        <v>1140</v>
      </c>
      <c r="W2293" s="96">
        <v>1080</v>
      </c>
      <c r="X2293" s="96">
        <v>1020</v>
      </c>
      <c r="Y2293" s="96">
        <v>960</v>
      </c>
      <c r="Z2293" s="96">
        <v>900</v>
      </c>
      <c r="AA2293" s="96">
        <v>840</v>
      </c>
      <c r="AB2293" s="96">
        <v>720</v>
      </c>
      <c r="AC2293" s="95" t="s">
        <v>2147</v>
      </c>
      <c r="AD2293" s="96">
        <v>1900</v>
      </c>
      <c r="AE2293" s="96">
        <v>1810</v>
      </c>
      <c r="AF2293" s="96">
        <v>1710</v>
      </c>
      <c r="AG2293" s="96">
        <v>1620</v>
      </c>
      <c r="AH2293" s="96">
        <v>1520</v>
      </c>
      <c r="AI2293" s="96">
        <v>1430</v>
      </c>
      <c r="AJ2293" s="96">
        <v>1330</v>
      </c>
      <c r="AK2293" s="96">
        <v>1140</v>
      </c>
      <c r="AL2293" s="2"/>
      <c r="AM2293" s="95" t="s">
        <v>2147</v>
      </c>
      <c r="AN2293" s="96">
        <v>1800</v>
      </c>
      <c r="AO2293" s="96">
        <v>1710</v>
      </c>
      <c r="AP2293" s="96">
        <v>1620</v>
      </c>
      <c r="AQ2293" s="96">
        <v>1530</v>
      </c>
      <c r="AR2293" s="96">
        <v>1440</v>
      </c>
      <c r="AS2293" s="96">
        <v>1350</v>
      </c>
      <c r="AT2293" s="96">
        <v>1260</v>
      </c>
      <c r="AU2293" s="96">
        <v>1080</v>
      </c>
      <c r="AW2293" s="95" t="s">
        <v>2147</v>
      </c>
      <c r="AX2293" s="96">
        <v>600</v>
      </c>
      <c r="AY2293" s="96">
        <v>570</v>
      </c>
      <c r="AZ2293" s="96">
        <v>540</v>
      </c>
      <c r="BA2293" s="96">
        <v>510</v>
      </c>
      <c r="BB2293" s="96">
        <v>480</v>
      </c>
      <c r="BC2293" s="96">
        <v>450</v>
      </c>
      <c r="BD2293" s="96">
        <v>420</v>
      </c>
      <c r="BE2293" s="96">
        <v>360</v>
      </c>
      <c r="BF2293" s="95" t="s">
        <v>2147</v>
      </c>
      <c r="BG2293" s="96">
        <v>800</v>
      </c>
      <c r="BH2293" s="96">
        <v>760</v>
      </c>
      <c r="BI2293" s="96">
        <v>720</v>
      </c>
      <c r="BJ2293" s="96">
        <v>680</v>
      </c>
      <c r="BK2293" s="96">
        <v>640</v>
      </c>
      <c r="BL2293" s="96">
        <v>600</v>
      </c>
      <c r="BM2293" s="96">
        <v>560</v>
      </c>
      <c r="BN2293" s="96">
        <v>480</v>
      </c>
      <c r="CH2293" s="2">
        <v>68357</v>
      </c>
      <c r="CI2293" s="2" t="s">
        <v>126</v>
      </c>
      <c r="CP2293" s="3">
        <v>65354</v>
      </c>
      <c r="CQ2293" s="3" t="s">
        <v>26488</v>
      </c>
      <c r="CR2293" s="3" t="s">
        <v>124</v>
      </c>
    </row>
    <row r="2294" spans="19:96" x14ac:dyDescent="0.25">
      <c r="S2294" s="2"/>
      <c r="T2294" s="95" t="s">
        <v>2148</v>
      </c>
      <c r="U2294" s="96">
        <v>900</v>
      </c>
      <c r="V2294" s="96">
        <v>860</v>
      </c>
      <c r="W2294" s="96">
        <v>810</v>
      </c>
      <c r="X2294" s="96">
        <v>770</v>
      </c>
      <c r="Y2294" s="96">
        <v>720</v>
      </c>
      <c r="Z2294" s="96">
        <v>680</v>
      </c>
      <c r="AA2294" s="96">
        <v>630</v>
      </c>
      <c r="AB2294" s="96">
        <v>540</v>
      </c>
      <c r="AC2294" s="95" t="s">
        <v>2148</v>
      </c>
      <c r="AD2294" s="96">
        <v>1400</v>
      </c>
      <c r="AE2294" s="96">
        <v>1330</v>
      </c>
      <c r="AF2294" s="96">
        <v>1260</v>
      </c>
      <c r="AG2294" s="96">
        <v>1190</v>
      </c>
      <c r="AH2294" s="96">
        <v>1120</v>
      </c>
      <c r="AI2294" s="96">
        <v>1050</v>
      </c>
      <c r="AJ2294" s="96">
        <v>980</v>
      </c>
      <c r="AK2294" s="96">
        <v>840</v>
      </c>
      <c r="AL2294" s="2"/>
      <c r="AM2294" s="95" t="s">
        <v>2148</v>
      </c>
      <c r="AN2294" s="96">
        <v>1300</v>
      </c>
      <c r="AO2294" s="96">
        <v>1240</v>
      </c>
      <c r="AP2294" s="96">
        <v>1170</v>
      </c>
      <c r="AQ2294" s="96">
        <v>1110</v>
      </c>
      <c r="AR2294" s="96">
        <v>1040</v>
      </c>
      <c r="AS2294" s="96">
        <v>980</v>
      </c>
      <c r="AT2294" s="96">
        <v>910</v>
      </c>
      <c r="AU2294" s="96">
        <v>780</v>
      </c>
      <c r="AW2294" s="95" t="s">
        <v>2148</v>
      </c>
      <c r="AX2294" s="96">
        <v>400</v>
      </c>
      <c r="AY2294" s="96">
        <v>380</v>
      </c>
      <c r="AZ2294" s="96">
        <v>360</v>
      </c>
      <c r="BA2294" s="96">
        <v>340</v>
      </c>
      <c r="BB2294" s="96">
        <v>320</v>
      </c>
      <c r="BC2294" s="96">
        <v>300</v>
      </c>
      <c r="BD2294" s="96">
        <v>280</v>
      </c>
      <c r="BE2294" s="96">
        <v>240</v>
      </c>
      <c r="BF2294" s="95" t="s">
        <v>2148</v>
      </c>
      <c r="BG2294" s="96">
        <v>600</v>
      </c>
      <c r="BH2294" s="96">
        <v>570</v>
      </c>
      <c r="BI2294" s="96">
        <v>540</v>
      </c>
      <c r="BJ2294" s="96">
        <v>510</v>
      </c>
      <c r="BK2294" s="96">
        <v>480</v>
      </c>
      <c r="BL2294" s="96">
        <v>450</v>
      </c>
      <c r="BM2294" s="96">
        <v>420</v>
      </c>
      <c r="BN2294" s="96">
        <v>360</v>
      </c>
      <c r="CH2294" s="2">
        <v>68358</v>
      </c>
      <c r="CI2294" s="2" t="s">
        <v>126</v>
      </c>
      <c r="CP2294" s="3">
        <v>65355</v>
      </c>
      <c r="CQ2294" s="3" t="s">
        <v>34687</v>
      </c>
      <c r="CR2294" s="3" t="s">
        <v>124</v>
      </c>
    </row>
    <row r="2295" spans="19:96" x14ac:dyDescent="0.25">
      <c r="S2295" s="2"/>
      <c r="T2295" s="95" t="s">
        <v>2149</v>
      </c>
      <c r="U2295" s="96">
        <v>1300</v>
      </c>
      <c r="V2295" s="96">
        <v>1240</v>
      </c>
      <c r="W2295" s="96">
        <v>1170</v>
      </c>
      <c r="X2295" s="96">
        <v>1110</v>
      </c>
      <c r="Y2295" s="96">
        <v>1040</v>
      </c>
      <c r="Z2295" s="96">
        <v>980</v>
      </c>
      <c r="AA2295" s="96">
        <v>910</v>
      </c>
      <c r="AB2295" s="96">
        <v>780</v>
      </c>
      <c r="AC2295" s="95" t="s">
        <v>2149</v>
      </c>
      <c r="AD2295" s="96">
        <v>2100</v>
      </c>
      <c r="AE2295" s="96">
        <v>2000</v>
      </c>
      <c r="AF2295" s="96">
        <v>1890</v>
      </c>
      <c r="AG2295" s="96">
        <v>1790</v>
      </c>
      <c r="AH2295" s="96">
        <v>1680</v>
      </c>
      <c r="AI2295" s="96">
        <v>1580</v>
      </c>
      <c r="AJ2295" s="96">
        <v>1470</v>
      </c>
      <c r="AK2295" s="96">
        <v>1260</v>
      </c>
      <c r="AL2295" s="2"/>
      <c r="AM2295" s="95" t="s">
        <v>2149</v>
      </c>
      <c r="AN2295" s="96">
        <v>2000</v>
      </c>
      <c r="AO2295" s="96">
        <v>1900</v>
      </c>
      <c r="AP2295" s="96">
        <v>1800</v>
      </c>
      <c r="AQ2295" s="96">
        <v>1700</v>
      </c>
      <c r="AR2295" s="96">
        <v>1600</v>
      </c>
      <c r="AS2295" s="96">
        <v>1500</v>
      </c>
      <c r="AT2295" s="96">
        <v>1400</v>
      </c>
      <c r="AU2295" s="96">
        <v>1200</v>
      </c>
      <c r="AW2295" s="95" t="s">
        <v>2149</v>
      </c>
      <c r="AX2295" s="96">
        <v>700</v>
      </c>
      <c r="AY2295" s="96">
        <v>670</v>
      </c>
      <c r="AZ2295" s="96">
        <v>630</v>
      </c>
      <c r="BA2295" s="96">
        <v>600</v>
      </c>
      <c r="BB2295" s="96">
        <v>560</v>
      </c>
      <c r="BC2295" s="96">
        <v>530</v>
      </c>
      <c r="BD2295" s="96">
        <v>490</v>
      </c>
      <c r="BE2295" s="96">
        <v>420</v>
      </c>
      <c r="BF2295" s="95" t="s">
        <v>2149</v>
      </c>
      <c r="BG2295" s="96">
        <v>900</v>
      </c>
      <c r="BH2295" s="96">
        <v>860</v>
      </c>
      <c r="BI2295" s="96">
        <v>810</v>
      </c>
      <c r="BJ2295" s="96">
        <v>770</v>
      </c>
      <c r="BK2295" s="96">
        <v>720</v>
      </c>
      <c r="BL2295" s="96">
        <v>680</v>
      </c>
      <c r="BM2295" s="96">
        <v>630</v>
      </c>
      <c r="BN2295" s="96">
        <v>540</v>
      </c>
      <c r="CH2295" s="2">
        <v>68367</v>
      </c>
      <c r="CI2295" s="2" t="s">
        <v>122</v>
      </c>
      <c r="CP2295" s="3">
        <v>65356</v>
      </c>
      <c r="CQ2295" s="3" t="s">
        <v>24724</v>
      </c>
      <c r="CR2295" s="3" t="s">
        <v>124</v>
      </c>
    </row>
    <row r="2296" spans="19:96" x14ac:dyDescent="0.25">
      <c r="S2296" s="2"/>
      <c r="T2296" s="95" t="s">
        <v>2150</v>
      </c>
      <c r="U2296" s="96">
        <v>1700</v>
      </c>
      <c r="V2296" s="96">
        <v>1620</v>
      </c>
      <c r="W2296" s="96">
        <v>1530</v>
      </c>
      <c r="X2296" s="96">
        <v>1450</v>
      </c>
      <c r="Y2296" s="96">
        <v>1360</v>
      </c>
      <c r="Z2296" s="96">
        <v>1280</v>
      </c>
      <c r="AA2296" s="96">
        <v>1190</v>
      </c>
      <c r="AB2296" s="96">
        <v>1020</v>
      </c>
      <c r="AC2296" s="95" t="s">
        <v>2150</v>
      </c>
      <c r="AD2296" s="96">
        <v>2700</v>
      </c>
      <c r="AE2296" s="96">
        <v>2570</v>
      </c>
      <c r="AF2296" s="96">
        <v>2430</v>
      </c>
      <c r="AG2296" s="96">
        <v>2300</v>
      </c>
      <c r="AH2296" s="96">
        <v>2160</v>
      </c>
      <c r="AI2296" s="96">
        <v>2030</v>
      </c>
      <c r="AJ2296" s="96">
        <v>1890</v>
      </c>
      <c r="AK2296" s="96">
        <v>1620</v>
      </c>
      <c r="AL2296" s="2"/>
      <c r="AM2296" s="95" t="s">
        <v>2150</v>
      </c>
      <c r="AN2296" s="96">
        <v>2500</v>
      </c>
      <c r="AO2296" s="96">
        <v>2380</v>
      </c>
      <c r="AP2296" s="96">
        <v>2250</v>
      </c>
      <c r="AQ2296" s="96">
        <v>2130</v>
      </c>
      <c r="AR2296" s="96">
        <v>2000</v>
      </c>
      <c r="AS2296" s="96">
        <v>1880</v>
      </c>
      <c r="AT2296" s="96">
        <v>1750</v>
      </c>
      <c r="AU2296" s="96">
        <v>1500</v>
      </c>
      <c r="AW2296" s="95" t="s">
        <v>2150</v>
      </c>
      <c r="AX2296" s="96">
        <v>800</v>
      </c>
      <c r="AY2296" s="96">
        <v>760</v>
      </c>
      <c r="AZ2296" s="96">
        <v>720</v>
      </c>
      <c r="BA2296" s="96">
        <v>680</v>
      </c>
      <c r="BB2296" s="96">
        <v>640</v>
      </c>
      <c r="BC2296" s="96">
        <v>600</v>
      </c>
      <c r="BD2296" s="96">
        <v>560</v>
      </c>
      <c r="BE2296" s="96">
        <v>480</v>
      </c>
      <c r="BF2296" s="95" t="s">
        <v>2150</v>
      </c>
      <c r="BG2296" s="96">
        <v>1100</v>
      </c>
      <c r="BH2296" s="96">
        <v>1050</v>
      </c>
      <c r="BI2296" s="96">
        <v>990</v>
      </c>
      <c r="BJ2296" s="96">
        <v>940</v>
      </c>
      <c r="BK2296" s="96">
        <v>880</v>
      </c>
      <c r="BL2296" s="96">
        <v>830</v>
      </c>
      <c r="BM2296" s="96">
        <v>770</v>
      </c>
      <c r="BN2296" s="96">
        <v>660</v>
      </c>
      <c r="CH2296" s="2">
        <v>68368</v>
      </c>
      <c r="CI2296" s="2" t="s">
        <v>122</v>
      </c>
      <c r="CP2296" s="3">
        <v>65357</v>
      </c>
      <c r="CQ2296" s="3" t="s">
        <v>34688</v>
      </c>
      <c r="CR2296" s="3" t="s">
        <v>126</v>
      </c>
    </row>
    <row r="2297" spans="19:96" x14ac:dyDescent="0.25">
      <c r="S2297" s="2"/>
      <c r="T2297" s="95" t="s">
        <v>2151</v>
      </c>
      <c r="U2297" s="96">
        <v>1000</v>
      </c>
      <c r="V2297" s="96">
        <v>950</v>
      </c>
      <c r="W2297" s="96">
        <v>900</v>
      </c>
      <c r="X2297" s="96">
        <v>850</v>
      </c>
      <c r="Y2297" s="96">
        <v>800</v>
      </c>
      <c r="Z2297" s="96">
        <v>750</v>
      </c>
      <c r="AA2297" s="96">
        <v>700</v>
      </c>
      <c r="AB2297" s="96">
        <v>600</v>
      </c>
      <c r="AC2297" s="95" t="s">
        <v>2151</v>
      </c>
      <c r="AD2297" s="96">
        <v>1600</v>
      </c>
      <c r="AE2297" s="96">
        <v>1520</v>
      </c>
      <c r="AF2297" s="96">
        <v>1440</v>
      </c>
      <c r="AG2297" s="96">
        <v>1360</v>
      </c>
      <c r="AH2297" s="96">
        <v>1280</v>
      </c>
      <c r="AI2297" s="96">
        <v>1200</v>
      </c>
      <c r="AJ2297" s="96">
        <v>1120</v>
      </c>
      <c r="AK2297" s="96">
        <v>960</v>
      </c>
      <c r="AL2297" s="2"/>
      <c r="AM2297" s="95" t="s">
        <v>2151</v>
      </c>
      <c r="AN2297" s="96">
        <v>1500</v>
      </c>
      <c r="AO2297" s="96">
        <v>1430</v>
      </c>
      <c r="AP2297" s="96">
        <v>1350</v>
      </c>
      <c r="AQ2297" s="96">
        <v>1280</v>
      </c>
      <c r="AR2297" s="96">
        <v>1200</v>
      </c>
      <c r="AS2297" s="96">
        <v>1130</v>
      </c>
      <c r="AT2297" s="96">
        <v>1050</v>
      </c>
      <c r="AU2297" s="96">
        <v>900</v>
      </c>
      <c r="AW2297" s="95" t="s">
        <v>2151</v>
      </c>
      <c r="AX2297" s="96">
        <v>500</v>
      </c>
      <c r="AY2297" s="96">
        <v>480</v>
      </c>
      <c r="AZ2297" s="96">
        <v>450</v>
      </c>
      <c r="BA2297" s="96">
        <v>430</v>
      </c>
      <c r="BB2297" s="96">
        <v>400</v>
      </c>
      <c r="BC2297" s="96">
        <v>380</v>
      </c>
      <c r="BD2297" s="96">
        <v>350</v>
      </c>
      <c r="BE2297" s="96">
        <v>300</v>
      </c>
      <c r="BF2297" s="95" t="s">
        <v>2151</v>
      </c>
      <c r="BG2297" s="96">
        <v>600</v>
      </c>
      <c r="BH2297" s="96">
        <v>570</v>
      </c>
      <c r="BI2297" s="96">
        <v>540</v>
      </c>
      <c r="BJ2297" s="96">
        <v>510</v>
      </c>
      <c r="BK2297" s="96">
        <v>480</v>
      </c>
      <c r="BL2297" s="96">
        <v>450</v>
      </c>
      <c r="BM2297" s="96">
        <v>420</v>
      </c>
      <c r="BN2297" s="96">
        <v>360</v>
      </c>
      <c r="CH2297" s="2">
        <v>68371</v>
      </c>
      <c r="CI2297" s="2" t="s">
        <v>122</v>
      </c>
      <c r="CP2297" s="3">
        <v>65358</v>
      </c>
      <c r="CQ2297" s="3" t="s">
        <v>34689</v>
      </c>
      <c r="CR2297" s="3" t="s">
        <v>126</v>
      </c>
    </row>
    <row r="2298" spans="19:96" x14ac:dyDescent="0.25">
      <c r="S2298" s="2"/>
      <c r="T2298" s="95" t="s">
        <v>2152</v>
      </c>
      <c r="U2298" s="96">
        <v>800</v>
      </c>
      <c r="V2298" s="96">
        <v>760</v>
      </c>
      <c r="W2298" s="96">
        <v>720</v>
      </c>
      <c r="X2298" s="96">
        <v>680</v>
      </c>
      <c r="Y2298" s="96">
        <v>640</v>
      </c>
      <c r="Z2298" s="96">
        <v>600</v>
      </c>
      <c r="AA2298" s="96">
        <v>560</v>
      </c>
      <c r="AB2298" s="96">
        <v>480</v>
      </c>
      <c r="AC2298" s="95" t="s">
        <v>2152</v>
      </c>
      <c r="AD2298" s="96">
        <v>1300</v>
      </c>
      <c r="AE2298" s="96">
        <v>1240</v>
      </c>
      <c r="AF2298" s="96">
        <v>1170</v>
      </c>
      <c r="AG2298" s="96">
        <v>1110</v>
      </c>
      <c r="AH2298" s="96">
        <v>1040</v>
      </c>
      <c r="AI2298" s="96">
        <v>980</v>
      </c>
      <c r="AJ2298" s="96">
        <v>910</v>
      </c>
      <c r="AK2298" s="96">
        <v>780</v>
      </c>
      <c r="AL2298" s="2"/>
      <c r="AM2298" s="95" t="s">
        <v>2152</v>
      </c>
      <c r="AN2298" s="96">
        <v>1200</v>
      </c>
      <c r="AO2298" s="96">
        <v>1140</v>
      </c>
      <c r="AP2298" s="96">
        <v>1080</v>
      </c>
      <c r="AQ2298" s="96">
        <v>1020</v>
      </c>
      <c r="AR2298" s="96">
        <v>960</v>
      </c>
      <c r="AS2298" s="96">
        <v>900</v>
      </c>
      <c r="AT2298" s="96">
        <v>840</v>
      </c>
      <c r="AU2298" s="96">
        <v>720</v>
      </c>
      <c r="AW2298" s="95" t="s">
        <v>2152</v>
      </c>
      <c r="AX2298" s="96">
        <v>400</v>
      </c>
      <c r="AY2298" s="96">
        <v>380</v>
      </c>
      <c r="AZ2298" s="96">
        <v>360</v>
      </c>
      <c r="BA2298" s="96">
        <v>340</v>
      </c>
      <c r="BB2298" s="96">
        <v>320</v>
      </c>
      <c r="BC2298" s="96">
        <v>300</v>
      </c>
      <c r="BD2298" s="96">
        <v>280</v>
      </c>
      <c r="BE2298" s="96">
        <v>240</v>
      </c>
      <c r="BF2298" s="95" t="s">
        <v>2152</v>
      </c>
      <c r="BG2298" s="96">
        <v>500</v>
      </c>
      <c r="BH2298" s="96">
        <v>480</v>
      </c>
      <c r="BI2298" s="96">
        <v>450</v>
      </c>
      <c r="BJ2298" s="96">
        <v>430</v>
      </c>
      <c r="BK2298" s="96">
        <v>400</v>
      </c>
      <c r="BL2298" s="96">
        <v>380</v>
      </c>
      <c r="BM2298" s="96">
        <v>350</v>
      </c>
      <c r="BN2298" s="96">
        <v>300</v>
      </c>
      <c r="CH2298" s="2">
        <v>68373</v>
      </c>
      <c r="CI2298" s="2" t="s">
        <v>126</v>
      </c>
      <c r="CP2298" s="3">
        <v>65359</v>
      </c>
      <c r="CQ2298" s="3" t="s">
        <v>29432</v>
      </c>
      <c r="CR2298" s="3" t="s">
        <v>126</v>
      </c>
    </row>
    <row r="2299" spans="19:96" x14ac:dyDescent="0.25">
      <c r="S2299" s="2"/>
      <c r="T2299" s="95" t="s">
        <v>2153</v>
      </c>
      <c r="U2299" s="96">
        <v>1100</v>
      </c>
      <c r="V2299" s="96">
        <v>1050</v>
      </c>
      <c r="W2299" s="96">
        <v>990</v>
      </c>
      <c r="X2299" s="96">
        <v>940</v>
      </c>
      <c r="Y2299" s="96">
        <v>880</v>
      </c>
      <c r="Z2299" s="96">
        <v>830</v>
      </c>
      <c r="AA2299" s="96">
        <v>770</v>
      </c>
      <c r="AB2299" s="96">
        <v>660</v>
      </c>
      <c r="AC2299" s="95" t="s">
        <v>2153</v>
      </c>
      <c r="AD2299" s="96">
        <v>1800</v>
      </c>
      <c r="AE2299" s="96">
        <v>1710</v>
      </c>
      <c r="AF2299" s="96">
        <v>1620</v>
      </c>
      <c r="AG2299" s="96">
        <v>1530</v>
      </c>
      <c r="AH2299" s="96">
        <v>1440</v>
      </c>
      <c r="AI2299" s="96">
        <v>1350</v>
      </c>
      <c r="AJ2299" s="96">
        <v>1260</v>
      </c>
      <c r="AK2299" s="96">
        <v>1080</v>
      </c>
      <c r="AL2299" s="2"/>
      <c r="AM2299" s="95" t="s">
        <v>2153</v>
      </c>
      <c r="AN2299" s="96">
        <v>1700</v>
      </c>
      <c r="AO2299" s="96">
        <v>1620</v>
      </c>
      <c r="AP2299" s="96">
        <v>1530</v>
      </c>
      <c r="AQ2299" s="96">
        <v>1450</v>
      </c>
      <c r="AR2299" s="96">
        <v>1360</v>
      </c>
      <c r="AS2299" s="96">
        <v>1280</v>
      </c>
      <c r="AT2299" s="96">
        <v>1190</v>
      </c>
      <c r="AU2299" s="96">
        <v>1020</v>
      </c>
      <c r="AW2299" s="95" t="s">
        <v>2153</v>
      </c>
      <c r="AX2299" s="96">
        <v>600</v>
      </c>
      <c r="AY2299" s="96">
        <v>570</v>
      </c>
      <c r="AZ2299" s="96">
        <v>540</v>
      </c>
      <c r="BA2299" s="96">
        <v>510</v>
      </c>
      <c r="BB2299" s="96">
        <v>480</v>
      </c>
      <c r="BC2299" s="96">
        <v>450</v>
      </c>
      <c r="BD2299" s="96">
        <v>420</v>
      </c>
      <c r="BE2299" s="96">
        <v>360</v>
      </c>
      <c r="BF2299" s="95" t="s">
        <v>2153</v>
      </c>
      <c r="BG2299" s="96">
        <v>700</v>
      </c>
      <c r="BH2299" s="96">
        <v>670</v>
      </c>
      <c r="BI2299" s="96">
        <v>630</v>
      </c>
      <c r="BJ2299" s="96">
        <v>600</v>
      </c>
      <c r="BK2299" s="96">
        <v>560</v>
      </c>
      <c r="BL2299" s="96">
        <v>530</v>
      </c>
      <c r="BM2299" s="96">
        <v>490</v>
      </c>
      <c r="BN2299" s="96">
        <v>420</v>
      </c>
      <c r="CH2299" s="2">
        <v>68374</v>
      </c>
      <c r="CI2299" s="2" t="s">
        <v>126</v>
      </c>
      <c r="CP2299" s="3">
        <v>65360</v>
      </c>
      <c r="CQ2299" s="3" t="s">
        <v>34690</v>
      </c>
      <c r="CR2299" s="3" t="s">
        <v>126</v>
      </c>
    </row>
    <row r="2300" spans="19:96" x14ac:dyDescent="0.25">
      <c r="S2300" s="2"/>
      <c r="T2300" s="95" t="s">
        <v>30948</v>
      </c>
      <c r="U2300" s="96">
        <v>900</v>
      </c>
      <c r="V2300" s="96">
        <v>860</v>
      </c>
      <c r="W2300" s="96">
        <v>810</v>
      </c>
      <c r="X2300" s="96">
        <v>770</v>
      </c>
      <c r="Y2300" s="96">
        <v>720</v>
      </c>
      <c r="Z2300" s="96">
        <v>680</v>
      </c>
      <c r="AA2300" s="96">
        <v>630</v>
      </c>
      <c r="AB2300" s="96">
        <v>540</v>
      </c>
      <c r="AC2300" s="95" t="s">
        <v>30948</v>
      </c>
      <c r="AD2300" s="96">
        <v>1400</v>
      </c>
      <c r="AE2300" s="96">
        <v>1330</v>
      </c>
      <c r="AF2300" s="96">
        <v>1260</v>
      </c>
      <c r="AG2300" s="96">
        <v>1190</v>
      </c>
      <c r="AH2300" s="96">
        <v>1120</v>
      </c>
      <c r="AI2300" s="96">
        <v>1050</v>
      </c>
      <c r="AJ2300" s="96">
        <v>980</v>
      </c>
      <c r="AK2300" s="96">
        <v>840</v>
      </c>
      <c r="AL2300" s="2"/>
      <c r="AM2300" s="95" t="s">
        <v>30948</v>
      </c>
      <c r="AN2300" s="96">
        <v>1300</v>
      </c>
      <c r="AO2300" s="96">
        <v>1240</v>
      </c>
      <c r="AP2300" s="96">
        <v>1170</v>
      </c>
      <c r="AQ2300" s="96">
        <v>1110</v>
      </c>
      <c r="AR2300" s="96">
        <v>1040</v>
      </c>
      <c r="AS2300" s="96">
        <v>980</v>
      </c>
      <c r="AT2300" s="96">
        <v>910</v>
      </c>
      <c r="AU2300" s="96">
        <v>780</v>
      </c>
      <c r="AW2300" s="95" t="s">
        <v>30948</v>
      </c>
      <c r="AX2300" s="96">
        <v>400</v>
      </c>
      <c r="AY2300" s="96">
        <v>380</v>
      </c>
      <c r="AZ2300" s="96">
        <v>360</v>
      </c>
      <c r="BA2300" s="96">
        <v>340</v>
      </c>
      <c r="BB2300" s="96">
        <v>320</v>
      </c>
      <c r="BC2300" s="96">
        <v>300</v>
      </c>
      <c r="BD2300" s="96">
        <v>280</v>
      </c>
      <c r="BE2300" s="96">
        <v>240</v>
      </c>
      <c r="BF2300" s="95" t="s">
        <v>30948</v>
      </c>
      <c r="BG2300" s="96">
        <v>600</v>
      </c>
      <c r="BH2300" s="96">
        <v>570</v>
      </c>
      <c r="BI2300" s="96">
        <v>540</v>
      </c>
      <c r="BJ2300" s="96">
        <v>510</v>
      </c>
      <c r="BK2300" s="96">
        <v>480</v>
      </c>
      <c r="BL2300" s="96">
        <v>450</v>
      </c>
      <c r="BM2300" s="96">
        <v>420</v>
      </c>
      <c r="BN2300" s="96">
        <v>360</v>
      </c>
      <c r="CH2300" s="2">
        <v>68376</v>
      </c>
      <c r="CI2300" s="2" t="s">
        <v>126</v>
      </c>
      <c r="CP2300" s="3">
        <v>65361</v>
      </c>
      <c r="CQ2300" s="3" t="s">
        <v>34691</v>
      </c>
      <c r="CR2300" s="3" t="s">
        <v>126</v>
      </c>
    </row>
    <row r="2301" spans="19:96" x14ac:dyDescent="0.25">
      <c r="S2301" s="2"/>
      <c r="T2301" s="95" t="s">
        <v>2154</v>
      </c>
      <c r="U2301" s="96">
        <v>1900</v>
      </c>
      <c r="V2301" s="96">
        <v>1810</v>
      </c>
      <c r="W2301" s="96">
        <v>1710</v>
      </c>
      <c r="X2301" s="96">
        <v>1620</v>
      </c>
      <c r="Y2301" s="96">
        <v>1520</v>
      </c>
      <c r="Z2301" s="96">
        <v>1430</v>
      </c>
      <c r="AA2301" s="96">
        <v>1330</v>
      </c>
      <c r="AB2301" s="96">
        <v>1140</v>
      </c>
      <c r="AC2301" s="95" t="s">
        <v>2154</v>
      </c>
      <c r="AD2301" s="96">
        <v>3000</v>
      </c>
      <c r="AE2301" s="96">
        <v>2850</v>
      </c>
      <c r="AF2301" s="96">
        <v>2700</v>
      </c>
      <c r="AG2301" s="96">
        <v>2550</v>
      </c>
      <c r="AH2301" s="96">
        <v>2400</v>
      </c>
      <c r="AI2301" s="96">
        <v>2250</v>
      </c>
      <c r="AJ2301" s="96">
        <v>2100</v>
      </c>
      <c r="AK2301" s="96">
        <v>1800</v>
      </c>
      <c r="AL2301" s="2"/>
      <c r="AM2301" s="95" t="s">
        <v>2154</v>
      </c>
      <c r="AN2301" s="96">
        <v>2900</v>
      </c>
      <c r="AO2301" s="96">
        <v>2760</v>
      </c>
      <c r="AP2301" s="96">
        <v>2610</v>
      </c>
      <c r="AQ2301" s="96">
        <v>2470</v>
      </c>
      <c r="AR2301" s="96">
        <v>2320</v>
      </c>
      <c r="AS2301" s="96">
        <v>2180</v>
      </c>
      <c r="AT2301" s="96">
        <v>2030</v>
      </c>
      <c r="AU2301" s="96">
        <v>1740</v>
      </c>
      <c r="AW2301" s="95" t="s">
        <v>2154</v>
      </c>
      <c r="AX2301" s="96">
        <v>1000</v>
      </c>
      <c r="AY2301" s="96">
        <v>950</v>
      </c>
      <c r="AZ2301" s="96">
        <v>900</v>
      </c>
      <c r="BA2301" s="96">
        <v>850</v>
      </c>
      <c r="BB2301" s="96">
        <v>800</v>
      </c>
      <c r="BC2301" s="96">
        <v>750</v>
      </c>
      <c r="BD2301" s="96">
        <v>700</v>
      </c>
      <c r="BE2301" s="96">
        <v>600</v>
      </c>
      <c r="BF2301" s="95" t="s">
        <v>2154</v>
      </c>
      <c r="BG2301" s="96">
        <v>1300</v>
      </c>
      <c r="BH2301" s="96">
        <v>1240</v>
      </c>
      <c r="BI2301" s="96">
        <v>1170</v>
      </c>
      <c r="BJ2301" s="96">
        <v>1110</v>
      </c>
      <c r="BK2301" s="96">
        <v>1040</v>
      </c>
      <c r="BL2301" s="96">
        <v>980</v>
      </c>
      <c r="BM2301" s="96">
        <v>910</v>
      </c>
      <c r="BN2301" s="96">
        <v>780</v>
      </c>
      <c r="CH2301" s="2">
        <v>68385</v>
      </c>
      <c r="CI2301" s="2" t="s">
        <v>122</v>
      </c>
      <c r="CP2301" s="3">
        <v>65362</v>
      </c>
      <c r="CQ2301" s="3" t="s">
        <v>24726</v>
      </c>
      <c r="CR2301" s="3" t="s">
        <v>126</v>
      </c>
    </row>
    <row r="2302" spans="19:96" x14ac:dyDescent="0.25">
      <c r="S2302" s="2"/>
      <c r="T2302" s="95" t="s">
        <v>2155</v>
      </c>
      <c r="U2302" s="96">
        <v>800</v>
      </c>
      <c r="V2302" s="96">
        <v>760</v>
      </c>
      <c r="W2302" s="96">
        <v>720</v>
      </c>
      <c r="X2302" s="96">
        <v>680</v>
      </c>
      <c r="Y2302" s="96">
        <v>640</v>
      </c>
      <c r="Z2302" s="96">
        <v>600</v>
      </c>
      <c r="AA2302" s="96">
        <v>560</v>
      </c>
      <c r="AB2302" s="96">
        <v>480</v>
      </c>
      <c r="AC2302" s="95" t="s">
        <v>2155</v>
      </c>
      <c r="AD2302" s="96">
        <v>1300</v>
      </c>
      <c r="AE2302" s="96">
        <v>1240</v>
      </c>
      <c r="AF2302" s="96">
        <v>1170</v>
      </c>
      <c r="AG2302" s="96">
        <v>1110</v>
      </c>
      <c r="AH2302" s="96">
        <v>1040</v>
      </c>
      <c r="AI2302" s="96">
        <v>980</v>
      </c>
      <c r="AJ2302" s="96">
        <v>910</v>
      </c>
      <c r="AK2302" s="96">
        <v>780</v>
      </c>
      <c r="AL2302" s="2"/>
      <c r="AM2302" s="95" t="s">
        <v>2155</v>
      </c>
      <c r="AN2302" s="96">
        <v>1100</v>
      </c>
      <c r="AO2302" s="96">
        <v>1050</v>
      </c>
      <c r="AP2302" s="96">
        <v>990</v>
      </c>
      <c r="AQ2302" s="96">
        <v>940</v>
      </c>
      <c r="AR2302" s="96">
        <v>880</v>
      </c>
      <c r="AS2302" s="96">
        <v>830</v>
      </c>
      <c r="AT2302" s="96">
        <v>770</v>
      </c>
      <c r="AU2302" s="96">
        <v>660</v>
      </c>
      <c r="AW2302" s="95" t="s">
        <v>2155</v>
      </c>
      <c r="AX2302" s="96">
        <v>400</v>
      </c>
      <c r="AY2302" s="96">
        <v>380</v>
      </c>
      <c r="AZ2302" s="96">
        <v>360</v>
      </c>
      <c r="BA2302" s="96">
        <v>340</v>
      </c>
      <c r="BB2302" s="96">
        <v>320</v>
      </c>
      <c r="BC2302" s="96">
        <v>300</v>
      </c>
      <c r="BD2302" s="96">
        <v>280</v>
      </c>
      <c r="BE2302" s="96">
        <v>240</v>
      </c>
      <c r="BF2302" s="95" t="s">
        <v>2155</v>
      </c>
      <c r="BG2302" s="96">
        <v>500</v>
      </c>
      <c r="BH2302" s="96">
        <v>480</v>
      </c>
      <c r="BI2302" s="96">
        <v>450</v>
      </c>
      <c r="BJ2302" s="96">
        <v>430</v>
      </c>
      <c r="BK2302" s="96">
        <v>400</v>
      </c>
      <c r="BL2302" s="96">
        <v>380</v>
      </c>
      <c r="BM2302" s="96">
        <v>350</v>
      </c>
      <c r="BN2302" s="96">
        <v>300</v>
      </c>
      <c r="CH2302" s="2">
        <v>68401</v>
      </c>
      <c r="CI2302" s="2" t="s">
        <v>122</v>
      </c>
      <c r="CP2302" s="3">
        <v>65363</v>
      </c>
      <c r="CQ2302" s="3" t="s">
        <v>34692</v>
      </c>
      <c r="CR2302" s="3" t="s">
        <v>126</v>
      </c>
    </row>
    <row r="2303" spans="19:96" x14ac:dyDescent="0.25">
      <c r="S2303" s="2"/>
      <c r="T2303" s="95" t="s">
        <v>2156</v>
      </c>
      <c r="U2303" s="96">
        <v>800</v>
      </c>
      <c r="V2303" s="96">
        <v>760</v>
      </c>
      <c r="W2303" s="96">
        <v>720</v>
      </c>
      <c r="X2303" s="96">
        <v>680</v>
      </c>
      <c r="Y2303" s="96">
        <v>640</v>
      </c>
      <c r="Z2303" s="96">
        <v>600</v>
      </c>
      <c r="AA2303" s="96">
        <v>560</v>
      </c>
      <c r="AB2303" s="96">
        <v>480</v>
      </c>
      <c r="AC2303" s="95" t="s">
        <v>2156</v>
      </c>
      <c r="AD2303" s="96">
        <v>1300</v>
      </c>
      <c r="AE2303" s="96">
        <v>1240</v>
      </c>
      <c r="AF2303" s="96">
        <v>1170</v>
      </c>
      <c r="AG2303" s="96">
        <v>1110</v>
      </c>
      <c r="AH2303" s="96">
        <v>1040</v>
      </c>
      <c r="AI2303" s="96">
        <v>980</v>
      </c>
      <c r="AJ2303" s="96">
        <v>910</v>
      </c>
      <c r="AK2303" s="96">
        <v>780</v>
      </c>
      <c r="AL2303" s="2"/>
      <c r="AM2303" s="95" t="s">
        <v>2156</v>
      </c>
      <c r="AN2303" s="96">
        <v>1300</v>
      </c>
      <c r="AO2303" s="96">
        <v>1240</v>
      </c>
      <c r="AP2303" s="96">
        <v>1170</v>
      </c>
      <c r="AQ2303" s="96">
        <v>1110</v>
      </c>
      <c r="AR2303" s="96">
        <v>1040</v>
      </c>
      <c r="AS2303" s="96">
        <v>980</v>
      </c>
      <c r="AT2303" s="96">
        <v>910</v>
      </c>
      <c r="AU2303" s="96">
        <v>780</v>
      </c>
      <c r="AW2303" s="95" t="s">
        <v>2156</v>
      </c>
      <c r="AX2303" s="96">
        <v>400</v>
      </c>
      <c r="AY2303" s="96">
        <v>380</v>
      </c>
      <c r="AZ2303" s="96">
        <v>360</v>
      </c>
      <c r="BA2303" s="96">
        <v>340</v>
      </c>
      <c r="BB2303" s="96">
        <v>320</v>
      </c>
      <c r="BC2303" s="96">
        <v>300</v>
      </c>
      <c r="BD2303" s="96">
        <v>280</v>
      </c>
      <c r="BE2303" s="96">
        <v>240</v>
      </c>
      <c r="BF2303" s="95" t="s">
        <v>2156</v>
      </c>
      <c r="BG2303" s="96">
        <v>600</v>
      </c>
      <c r="BH2303" s="96">
        <v>570</v>
      </c>
      <c r="BI2303" s="96">
        <v>540</v>
      </c>
      <c r="BJ2303" s="96">
        <v>510</v>
      </c>
      <c r="BK2303" s="96">
        <v>480</v>
      </c>
      <c r="BL2303" s="96">
        <v>450</v>
      </c>
      <c r="BM2303" s="96">
        <v>420</v>
      </c>
      <c r="BN2303" s="96">
        <v>360</v>
      </c>
      <c r="CH2303" s="2">
        <v>68402</v>
      </c>
      <c r="CI2303" s="2" t="s">
        <v>124</v>
      </c>
      <c r="CP2303" s="3">
        <v>65364</v>
      </c>
      <c r="CQ2303" s="3" t="s">
        <v>34693</v>
      </c>
      <c r="CR2303" s="3" t="s">
        <v>126</v>
      </c>
    </row>
    <row r="2304" spans="19:96" x14ac:dyDescent="0.25">
      <c r="S2304" s="2"/>
      <c r="T2304" s="95" t="s">
        <v>30949</v>
      </c>
      <c r="U2304" s="96">
        <v>1000</v>
      </c>
      <c r="V2304" s="96">
        <v>950</v>
      </c>
      <c r="W2304" s="96">
        <v>900</v>
      </c>
      <c r="X2304" s="96">
        <v>850</v>
      </c>
      <c r="Y2304" s="96">
        <v>800</v>
      </c>
      <c r="Z2304" s="96">
        <v>750</v>
      </c>
      <c r="AA2304" s="96">
        <v>700</v>
      </c>
      <c r="AB2304" s="96">
        <v>600</v>
      </c>
      <c r="AC2304" s="95" t="s">
        <v>30949</v>
      </c>
      <c r="AD2304" s="96">
        <v>1600</v>
      </c>
      <c r="AE2304" s="96">
        <v>1520</v>
      </c>
      <c r="AF2304" s="96">
        <v>1440</v>
      </c>
      <c r="AG2304" s="96">
        <v>1360</v>
      </c>
      <c r="AH2304" s="96">
        <v>1280</v>
      </c>
      <c r="AI2304" s="96">
        <v>1200</v>
      </c>
      <c r="AJ2304" s="96">
        <v>1120</v>
      </c>
      <c r="AK2304" s="96">
        <v>960</v>
      </c>
      <c r="AL2304" s="2"/>
      <c r="AM2304" s="95" t="s">
        <v>30949</v>
      </c>
      <c r="AN2304" s="96">
        <v>1500</v>
      </c>
      <c r="AO2304" s="96">
        <v>1430</v>
      </c>
      <c r="AP2304" s="96">
        <v>1350</v>
      </c>
      <c r="AQ2304" s="96">
        <v>1280</v>
      </c>
      <c r="AR2304" s="96">
        <v>1200</v>
      </c>
      <c r="AS2304" s="96">
        <v>1130</v>
      </c>
      <c r="AT2304" s="96">
        <v>1050</v>
      </c>
      <c r="AU2304" s="96">
        <v>900</v>
      </c>
      <c r="AW2304" s="95" t="s">
        <v>30949</v>
      </c>
      <c r="AX2304" s="96">
        <v>500</v>
      </c>
      <c r="AY2304" s="96">
        <v>480</v>
      </c>
      <c r="AZ2304" s="96">
        <v>450</v>
      </c>
      <c r="BA2304" s="96">
        <v>430</v>
      </c>
      <c r="BB2304" s="96">
        <v>400</v>
      </c>
      <c r="BC2304" s="96">
        <v>380</v>
      </c>
      <c r="BD2304" s="96">
        <v>350</v>
      </c>
      <c r="BE2304" s="96">
        <v>300</v>
      </c>
      <c r="BF2304" s="95" t="s">
        <v>30949</v>
      </c>
      <c r="BG2304" s="96">
        <v>700</v>
      </c>
      <c r="BH2304" s="96">
        <v>670</v>
      </c>
      <c r="BI2304" s="96">
        <v>630</v>
      </c>
      <c r="BJ2304" s="96">
        <v>600</v>
      </c>
      <c r="BK2304" s="96">
        <v>560</v>
      </c>
      <c r="BL2304" s="96">
        <v>530</v>
      </c>
      <c r="BM2304" s="96">
        <v>490</v>
      </c>
      <c r="BN2304" s="96">
        <v>420</v>
      </c>
      <c r="CH2304" s="2">
        <v>68404</v>
      </c>
      <c r="CI2304" s="2" t="s">
        <v>124</v>
      </c>
      <c r="CP2304" s="3">
        <v>65365</v>
      </c>
      <c r="CQ2304" s="3" t="s">
        <v>24725</v>
      </c>
      <c r="CR2304" s="3" t="s">
        <v>126</v>
      </c>
    </row>
    <row r="2305" spans="19:96" x14ac:dyDescent="0.25">
      <c r="S2305" s="2"/>
      <c r="T2305" s="95" t="s">
        <v>2157</v>
      </c>
      <c r="U2305" s="96">
        <v>600</v>
      </c>
      <c r="V2305" s="96">
        <v>570</v>
      </c>
      <c r="W2305" s="96">
        <v>540</v>
      </c>
      <c r="X2305" s="96">
        <v>510</v>
      </c>
      <c r="Y2305" s="96">
        <v>480</v>
      </c>
      <c r="Z2305" s="96">
        <v>450</v>
      </c>
      <c r="AA2305" s="96">
        <v>420</v>
      </c>
      <c r="AB2305" s="96">
        <v>360</v>
      </c>
      <c r="AC2305" s="95" t="s">
        <v>2157</v>
      </c>
      <c r="AD2305" s="96">
        <v>1000</v>
      </c>
      <c r="AE2305" s="96">
        <v>950</v>
      </c>
      <c r="AF2305" s="96">
        <v>900</v>
      </c>
      <c r="AG2305" s="96">
        <v>850</v>
      </c>
      <c r="AH2305" s="96">
        <v>800</v>
      </c>
      <c r="AI2305" s="96">
        <v>750</v>
      </c>
      <c r="AJ2305" s="96">
        <v>700</v>
      </c>
      <c r="AK2305" s="96">
        <v>600</v>
      </c>
      <c r="AL2305" s="2"/>
      <c r="AM2305" s="95" t="s">
        <v>2157</v>
      </c>
      <c r="AN2305" s="96">
        <v>900</v>
      </c>
      <c r="AO2305" s="96">
        <v>860</v>
      </c>
      <c r="AP2305" s="96">
        <v>810</v>
      </c>
      <c r="AQ2305" s="96">
        <v>770</v>
      </c>
      <c r="AR2305" s="96">
        <v>720</v>
      </c>
      <c r="AS2305" s="96">
        <v>680</v>
      </c>
      <c r="AT2305" s="96">
        <v>630</v>
      </c>
      <c r="AU2305" s="96">
        <v>540</v>
      </c>
      <c r="AW2305" s="95" t="s">
        <v>2157</v>
      </c>
      <c r="AX2305" s="96">
        <v>300</v>
      </c>
      <c r="AY2305" s="96">
        <v>290</v>
      </c>
      <c r="AZ2305" s="96">
        <v>270</v>
      </c>
      <c r="BA2305" s="96">
        <v>260</v>
      </c>
      <c r="BB2305" s="96">
        <v>240</v>
      </c>
      <c r="BC2305" s="96">
        <v>230</v>
      </c>
      <c r="BD2305" s="96">
        <v>210</v>
      </c>
      <c r="BE2305" s="96">
        <v>180</v>
      </c>
      <c r="BF2305" s="95" t="s">
        <v>2157</v>
      </c>
      <c r="BG2305" s="96">
        <v>400</v>
      </c>
      <c r="BH2305" s="96">
        <v>380</v>
      </c>
      <c r="BI2305" s="96">
        <v>360</v>
      </c>
      <c r="BJ2305" s="96">
        <v>340</v>
      </c>
      <c r="BK2305" s="96">
        <v>320</v>
      </c>
      <c r="BL2305" s="96">
        <v>300</v>
      </c>
      <c r="BM2305" s="96">
        <v>280</v>
      </c>
      <c r="BN2305" s="96">
        <v>240</v>
      </c>
      <c r="CH2305" s="2">
        <v>68406</v>
      </c>
      <c r="CI2305" s="2" t="s">
        <v>122</v>
      </c>
      <c r="CP2305" s="3">
        <v>65366</v>
      </c>
      <c r="CQ2305" s="3" t="s">
        <v>34694</v>
      </c>
      <c r="CR2305" s="3" t="s">
        <v>124</v>
      </c>
    </row>
    <row r="2306" spans="19:96" x14ac:dyDescent="0.25">
      <c r="S2306" s="2"/>
      <c r="T2306" s="95" t="s">
        <v>30950</v>
      </c>
      <c r="U2306" s="96">
        <v>1000</v>
      </c>
      <c r="V2306" s="96">
        <v>950</v>
      </c>
      <c r="W2306" s="96">
        <v>900</v>
      </c>
      <c r="X2306" s="96">
        <v>850</v>
      </c>
      <c r="Y2306" s="96">
        <v>800</v>
      </c>
      <c r="Z2306" s="96">
        <v>750</v>
      </c>
      <c r="AA2306" s="96">
        <v>700</v>
      </c>
      <c r="AB2306" s="96">
        <v>600</v>
      </c>
      <c r="AC2306" s="95" t="s">
        <v>30950</v>
      </c>
      <c r="AD2306" s="96">
        <v>1600</v>
      </c>
      <c r="AE2306" s="96">
        <v>1520</v>
      </c>
      <c r="AF2306" s="96">
        <v>1440</v>
      </c>
      <c r="AG2306" s="96">
        <v>1360</v>
      </c>
      <c r="AH2306" s="96">
        <v>1280</v>
      </c>
      <c r="AI2306" s="96">
        <v>1200</v>
      </c>
      <c r="AJ2306" s="96">
        <v>1120</v>
      </c>
      <c r="AK2306" s="96">
        <v>960</v>
      </c>
      <c r="AL2306" s="2"/>
      <c r="AM2306" s="95" t="s">
        <v>30950</v>
      </c>
      <c r="AN2306" s="96">
        <v>1500</v>
      </c>
      <c r="AO2306" s="96">
        <v>1430</v>
      </c>
      <c r="AP2306" s="96">
        <v>1350</v>
      </c>
      <c r="AQ2306" s="96">
        <v>1280</v>
      </c>
      <c r="AR2306" s="96">
        <v>1200</v>
      </c>
      <c r="AS2306" s="96">
        <v>1130</v>
      </c>
      <c r="AT2306" s="96">
        <v>1050</v>
      </c>
      <c r="AU2306" s="96">
        <v>900</v>
      </c>
      <c r="AW2306" s="95" t="s">
        <v>30950</v>
      </c>
      <c r="AX2306" s="96">
        <v>500</v>
      </c>
      <c r="AY2306" s="96">
        <v>480</v>
      </c>
      <c r="AZ2306" s="96">
        <v>450</v>
      </c>
      <c r="BA2306" s="96">
        <v>430</v>
      </c>
      <c r="BB2306" s="96">
        <v>400</v>
      </c>
      <c r="BC2306" s="96">
        <v>380</v>
      </c>
      <c r="BD2306" s="96">
        <v>350</v>
      </c>
      <c r="BE2306" s="96">
        <v>300</v>
      </c>
      <c r="BF2306" s="95" t="s">
        <v>30950</v>
      </c>
      <c r="BG2306" s="96">
        <v>700</v>
      </c>
      <c r="BH2306" s="96">
        <v>670</v>
      </c>
      <c r="BI2306" s="96">
        <v>630</v>
      </c>
      <c r="BJ2306" s="96">
        <v>600</v>
      </c>
      <c r="BK2306" s="96">
        <v>560</v>
      </c>
      <c r="BL2306" s="96">
        <v>530</v>
      </c>
      <c r="BM2306" s="96">
        <v>490</v>
      </c>
      <c r="BN2306" s="96">
        <v>420</v>
      </c>
      <c r="CP2306" s="3">
        <v>65367</v>
      </c>
      <c r="CQ2306" s="3" t="s">
        <v>34695</v>
      </c>
      <c r="CR2306" s="3" t="s">
        <v>126</v>
      </c>
    </row>
    <row r="2307" spans="19:96" x14ac:dyDescent="0.25">
      <c r="S2307" s="2"/>
      <c r="T2307" s="95" t="s">
        <v>30951</v>
      </c>
      <c r="U2307" s="96">
        <v>1400</v>
      </c>
      <c r="V2307" s="96">
        <v>1330</v>
      </c>
      <c r="W2307" s="96">
        <v>1260</v>
      </c>
      <c r="X2307" s="96">
        <v>1190</v>
      </c>
      <c r="Y2307" s="96">
        <v>1120</v>
      </c>
      <c r="Z2307" s="96">
        <v>1050</v>
      </c>
      <c r="AA2307" s="96">
        <v>980</v>
      </c>
      <c r="AB2307" s="96">
        <v>840</v>
      </c>
      <c r="AC2307" s="95" t="s">
        <v>30951</v>
      </c>
      <c r="AD2307" s="96">
        <v>2200</v>
      </c>
      <c r="AE2307" s="96">
        <v>2090</v>
      </c>
      <c r="AF2307" s="96">
        <v>1980</v>
      </c>
      <c r="AG2307" s="96">
        <v>1870</v>
      </c>
      <c r="AH2307" s="96">
        <v>1760</v>
      </c>
      <c r="AI2307" s="96">
        <v>1650</v>
      </c>
      <c r="AJ2307" s="96">
        <v>1540</v>
      </c>
      <c r="AK2307" s="96">
        <v>1320</v>
      </c>
      <c r="AL2307" s="2"/>
      <c r="AM2307" s="95" t="s">
        <v>30951</v>
      </c>
      <c r="AN2307" s="96">
        <v>2100</v>
      </c>
      <c r="AO2307" s="96">
        <v>2000</v>
      </c>
      <c r="AP2307" s="96">
        <v>1890</v>
      </c>
      <c r="AQ2307" s="96">
        <v>1790</v>
      </c>
      <c r="AR2307" s="96">
        <v>1680</v>
      </c>
      <c r="AS2307" s="96">
        <v>1580</v>
      </c>
      <c r="AT2307" s="96">
        <v>1470</v>
      </c>
      <c r="AU2307" s="96">
        <v>1260</v>
      </c>
      <c r="AW2307" s="95" t="s">
        <v>30951</v>
      </c>
      <c r="AX2307" s="96">
        <v>700</v>
      </c>
      <c r="AY2307" s="96">
        <v>670</v>
      </c>
      <c r="AZ2307" s="96">
        <v>630</v>
      </c>
      <c r="BA2307" s="96">
        <v>600</v>
      </c>
      <c r="BB2307" s="96">
        <v>560</v>
      </c>
      <c r="BC2307" s="96">
        <v>530</v>
      </c>
      <c r="BD2307" s="96">
        <v>490</v>
      </c>
      <c r="BE2307" s="96">
        <v>420</v>
      </c>
      <c r="BF2307" s="95" t="s">
        <v>30951</v>
      </c>
      <c r="BG2307" s="96">
        <v>900</v>
      </c>
      <c r="BH2307" s="96">
        <v>860</v>
      </c>
      <c r="BI2307" s="96">
        <v>810</v>
      </c>
      <c r="BJ2307" s="96">
        <v>770</v>
      </c>
      <c r="BK2307" s="96">
        <v>720</v>
      </c>
      <c r="BL2307" s="96">
        <v>680</v>
      </c>
      <c r="BM2307" s="96">
        <v>630</v>
      </c>
      <c r="BN2307" s="96">
        <v>540</v>
      </c>
      <c r="CP2307" s="3">
        <v>65368</v>
      </c>
      <c r="CQ2307" s="3" t="s">
        <v>34696</v>
      </c>
      <c r="CR2307" s="3" t="s">
        <v>126</v>
      </c>
    </row>
    <row r="2308" spans="19:96" x14ac:dyDescent="0.25">
      <c r="S2308" s="2"/>
      <c r="T2308" s="95" t="s">
        <v>30952</v>
      </c>
      <c r="U2308" s="96">
        <v>900</v>
      </c>
      <c r="V2308" s="96">
        <v>860</v>
      </c>
      <c r="W2308" s="96">
        <v>810</v>
      </c>
      <c r="X2308" s="96">
        <v>770</v>
      </c>
      <c r="Y2308" s="96">
        <v>720</v>
      </c>
      <c r="Z2308" s="96">
        <v>680</v>
      </c>
      <c r="AA2308" s="96">
        <v>630</v>
      </c>
      <c r="AB2308" s="96">
        <v>540</v>
      </c>
      <c r="AC2308" s="95" t="s">
        <v>30952</v>
      </c>
      <c r="AD2308" s="96">
        <v>1400</v>
      </c>
      <c r="AE2308" s="96">
        <v>1330</v>
      </c>
      <c r="AF2308" s="96">
        <v>1260</v>
      </c>
      <c r="AG2308" s="96">
        <v>1190</v>
      </c>
      <c r="AH2308" s="96">
        <v>1120</v>
      </c>
      <c r="AI2308" s="96">
        <v>1050</v>
      </c>
      <c r="AJ2308" s="96">
        <v>980</v>
      </c>
      <c r="AK2308" s="96">
        <v>840</v>
      </c>
      <c r="AL2308" s="2"/>
      <c r="AM2308" s="95" t="s">
        <v>30952</v>
      </c>
      <c r="AN2308" s="96">
        <v>1300</v>
      </c>
      <c r="AO2308" s="96">
        <v>1240</v>
      </c>
      <c r="AP2308" s="96">
        <v>1170</v>
      </c>
      <c r="AQ2308" s="96">
        <v>1110</v>
      </c>
      <c r="AR2308" s="96">
        <v>1040</v>
      </c>
      <c r="AS2308" s="96">
        <v>980</v>
      </c>
      <c r="AT2308" s="96">
        <v>910</v>
      </c>
      <c r="AU2308" s="96">
        <v>780</v>
      </c>
      <c r="AW2308" s="95" t="s">
        <v>30952</v>
      </c>
      <c r="AX2308" s="96">
        <v>400</v>
      </c>
      <c r="AY2308" s="96">
        <v>380</v>
      </c>
      <c r="AZ2308" s="96">
        <v>360</v>
      </c>
      <c r="BA2308" s="96">
        <v>340</v>
      </c>
      <c r="BB2308" s="96">
        <v>320</v>
      </c>
      <c r="BC2308" s="96">
        <v>300</v>
      </c>
      <c r="BD2308" s="96">
        <v>280</v>
      </c>
      <c r="BE2308" s="96">
        <v>240</v>
      </c>
      <c r="BF2308" s="95" t="s">
        <v>30952</v>
      </c>
      <c r="BG2308" s="96">
        <v>600</v>
      </c>
      <c r="BH2308" s="96">
        <v>570</v>
      </c>
      <c r="BI2308" s="96">
        <v>540</v>
      </c>
      <c r="BJ2308" s="96">
        <v>510</v>
      </c>
      <c r="BK2308" s="96">
        <v>480</v>
      </c>
      <c r="BL2308" s="96">
        <v>450</v>
      </c>
      <c r="BM2308" s="96">
        <v>420</v>
      </c>
      <c r="BN2308" s="96">
        <v>360</v>
      </c>
      <c r="CP2308" s="3">
        <v>65369</v>
      </c>
      <c r="CQ2308" s="3" t="s">
        <v>34697</v>
      </c>
      <c r="CR2308" s="3" t="s">
        <v>126</v>
      </c>
    </row>
    <row r="2309" spans="19:96" x14ac:dyDescent="0.25">
      <c r="S2309" s="2"/>
      <c r="T2309" s="95" t="s">
        <v>2158</v>
      </c>
      <c r="U2309" s="96">
        <v>700</v>
      </c>
      <c r="V2309" s="96">
        <v>670</v>
      </c>
      <c r="W2309" s="96">
        <v>630</v>
      </c>
      <c r="X2309" s="96">
        <v>600</v>
      </c>
      <c r="Y2309" s="96">
        <v>560</v>
      </c>
      <c r="Z2309" s="96">
        <v>530</v>
      </c>
      <c r="AA2309" s="96">
        <v>490</v>
      </c>
      <c r="AB2309" s="96">
        <v>420</v>
      </c>
      <c r="AC2309" s="95" t="s">
        <v>2158</v>
      </c>
      <c r="AD2309" s="96">
        <v>1100</v>
      </c>
      <c r="AE2309" s="96">
        <v>1050</v>
      </c>
      <c r="AF2309" s="96">
        <v>990</v>
      </c>
      <c r="AG2309" s="96">
        <v>940</v>
      </c>
      <c r="AH2309" s="96">
        <v>880</v>
      </c>
      <c r="AI2309" s="96">
        <v>830</v>
      </c>
      <c r="AJ2309" s="96">
        <v>770</v>
      </c>
      <c r="AK2309" s="96">
        <v>660</v>
      </c>
      <c r="AL2309" s="2"/>
      <c r="AM2309" s="95" t="s">
        <v>2158</v>
      </c>
      <c r="AN2309" s="96">
        <v>1000</v>
      </c>
      <c r="AO2309" s="96">
        <v>950</v>
      </c>
      <c r="AP2309" s="96">
        <v>900</v>
      </c>
      <c r="AQ2309" s="96">
        <v>850</v>
      </c>
      <c r="AR2309" s="96">
        <v>800</v>
      </c>
      <c r="AS2309" s="96">
        <v>750</v>
      </c>
      <c r="AT2309" s="96">
        <v>700</v>
      </c>
      <c r="AU2309" s="96">
        <v>600</v>
      </c>
      <c r="AW2309" s="95" t="s">
        <v>2158</v>
      </c>
      <c r="AX2309" s="96">
        <v>300</v>
      </c>
      <c r="AY2309" s="96">
        <v>290</v>
      </c>
      <c r="AZ2309" s="96">
        <v>270</v>
      </c>
      <c r="BA2309" s="96">
        <v>260</v>
      </c>
      <c r="BB2309" s="96">
        <v>240</v>
      </c>
      <c r="BC2309" s="96">
        <v>230</v>
      </c>
      <c r="BD2309" s="96">
        <v>210</v>
      </c>
      <c r="BE2309" s="96">
        <v>180</v>
      </c>
      <c r="BF2309" s="95" t="s">
        <v>2158</v>
      </c>
      <c r="BG2309" s="96">
        <v>500</v>
      </c>
      <c r="BH2309" s="96">
        <v>480</v>
      </c>
      <c r="BI2309" s="96">
        <v>450</v>
      </c>
      <c r="BJ2309" s="96">
        <v>430</v>
      </c>
      <c r="BK2309" s="96">
        <v>400</v>
      </c>
      <c r="BL2309" s="96">
        <v>380</v>
      </c>
      <c r="BM2309" s="96">
        <v>350</v>
      </c>
      <c r="BN2309" s="96">
        <v>300</v>
      </c>
      <c r="CP2309" s="3">
        <v>65370</v>
      </c>
      <c r="CQ2309" s="3" t="s">
        <v>34698</v>
      </c>
      <c r="CR2309" s="3" t="s">
        <v>126</v>
      </c>
    </row>
    <row r="2310" spans="19:96" x14ac:dyDescent="0.25">
      <c r="S2310" s="2"/>
      <c r="T2310" s="95" t="s">
        <v>2159</v>
      </c>
      <c r="U2310" s="96">
        <v>2100</v>
      </c>
      <c r="V2310" s="96">
        <v>2000</v>
      </c>
      <c r="W2310" s="96">
        <v>1890</v>
      </c>
      <c r="X2310" s="96">
        <v>1790</v>
      </c>
      <c r="Y2310" s="96">
        <v>1680</v>
      </c>
      <c r="Z2310" s="96">
        <v>1580</v>
      </c>
      <c r="AA2310" s="96">
        <v>1470</v>
      </c>
      <c r="AB2310" s="96">
        <v>1260</v>
      </c>
      <c r="AC2310" s="95" t="s">
        <v>2159</v>
      </c>
      <c r="AD2310" s="96">
        <v>3400</v>
      </c>
      <c r="AE2310" s="96">
        <v>3230</v>
      </c>
      <c r="AF2310" s="96">
        <v>3060</v>
      </c>
      <c r="AG2310" s="96">
        <v>2890</v>
      </c>
      <c r="AH2310" s="96">
        <v>2720</v>
      </c>
      <c r="AI2310" s="96">
        <v>2550</v>
      </c>
      <c r="AJ2310" s="96">
        <v>2380</v>
      </c>
      <c r="AK2310" s="96">
        <v>2040</v>
      </c>
      <c r="AL2310" s="2"/>
      <c r="AM2310" s="95" t="s">
        <v>2159</v>
      </c>
      <c r="AN2310" s="96">
        <v>3200</v>
      </c>
      <c r="AO2310" s="96">
        <v>3040</v>
      </c>
      <c r="AP2310" s="96">
        <v>2880</v>
      </c>
      <c r="AQ2310" s="96">
        <v>2720</v>
      </c>
      <c r="AR2310" s="96">
        <v>2560</v>
      </c>
      <c r="AS2310" s="96">
        <v>2400</v>
      </c>
      <c r="AT2310" s="96">
        <v>2240</v>
      </c>
      <c r="AU2310" s="96">
        <v>1920</v>
      </c>
      <c r="AW2310" s="95" t="s">
        <v>2159</v>
      </c>
      <c r="AX2310" s="96">
        <v>1100</v>
      </c>
      <c r="AY2310" s="96">
        <v>1050</v>
      </c>
      <c r="AZ2310" s="96">
        <v>990</v>
      </c>
      <c r="BA2310" s="96">
        <v>940</v>
      </c>
      <c r="BB2310" s="96">
        <v>880</v>
      </c>
      <c r="BC2310" s="96">
        <v>830</v>
      </c>
      <c r="BD2310" s="96">
        <v>770</v>
      </c>
      <c r="BE2310" s="96">
        <v>660</v>
      </c>
      <c r="BF2310" s="95" t="s">
        <v>2159</v>
      </c>
      <c r="BG2310" s="96">
        <v>1400</v>
      </c>
      <c r="BH2310" s="96">
        <v>1330</v>
      </c>
      <c r="BI2310" s="96">
        <v>1260</v>
      </c>
      <c r="BJ2310" s="96">
        <v>1190</v>
      </c>
      <c r="BK2310" s="96">
        <v>1120</v>
      </c>
      <c r="BL2310" s="96">
        <v>1050</v>
      </c>
      <c r="BM2310" s="96">
        <v>980</v>
      </c>
      <c r="BN2310" s="96">
        <v>840</v>
      </c>
      <c r="CP2310" s="3">
        <v>65371</v>
      </c>
      <c r="CQ2310" s="3" t="s">
        <v>34699</v>
      </c>
      <c r="CR2310" s="3" t="s">
        <v>126</v>
      </c>
    </row>
    <row r="2311" spans="19:96" x14ac:dyDescent="0.25">
      <c r="S2311" s="2"/>
      <c r="T2311" s="95" t="s">
        <v>2160</v>
      </c>
      <c r="U2311" s="96">
        <v>1000</v>
      </c>
      <c r="V2311" s="96">
        <v>950</v>
      </c>
      <c r="W2311" s="96">
        <v>900</v>
      </c>
      <c r="X2311" s="96">
        <v>850</v>
      </c>
      <c r="Y2311" s="96">
        <v>800</v>
      </c>
      <c r="Z2311" s="96">
        <v>750</v>
      </c>
      <c r="AA2311" s="96">
        <v>700</v>
      </c>
      <c r="AB2311" s="96">
        <v>600</v>
      </c>
      <c r="AC2311" s="95" t="s">
        <v>2160</v>
      </c>
      <c r="AD2311" s="96">
        <v>1600</v>
      </c>
      <c r="AE2311" s="96">
        <v>1520</v>
      </c>
      <c r="AF2311" s="96">
        <v>1440</v>
      </c>
      <c r="AG2311" s="96">
        <v>1360</v>
      </c>
      <c r="AH2311" s="96">
        <v>1280</v>
      </c>
      <c r="AI2311" s="96">
        <v>1200</v>
      </c>
      <c r="AJ2311" s="96">
        <v>1120</v>
      </c>
      <c r="AK2311" s="96">
        <v>960</v>
      </c>
      <c r="AL2311" s="2"/>
      <c r="AM2311" s="95" t="s">
        <v>2160</v>
      </c>
      <c r="AN2311" s="96">
        <v>1400</v>
      </c>
      <c r="AO2311" s="96">
        <v>1330</v>
      </c>
      <c r="AP2311" s="96">
        <v>1260</v>
      </c>
      <c r="AQ2311" s="96">
        <v>1190</v>
      </c>
      <c r="AR2311" s="96">
        <v>1120</v>
      </c>
      <c r="AS2311" s="96">
        <v>1050</v>
      </c>
      <c r="AT2311" s="96">
        <v>980</v>
      </c>
      <c r="AU2311" s="96">
        <v>840</v>
      </c>
      <c r="AW2311" s="95" t="s">
        <v>2160</v>
      </c>
      <c r="AX2311" s="96">
        <v>500</v>
      </c>
      <c r="AY2311" s="96">
        <v>480</v>
      </c>
      <c r="AZ2311" s="96">
        <v>450</v>
      </c>
      <c r="BA2311" s="96">
        <v>430</v>
      </c>
      <c r="BB2311" s="96">
        <v>400</v>
      </c>
      <c r="BC2311" s="96">
        <v>380</v>
      </c>
      <c r="BD2311" s="96">
        <v>350</v>
      </c>
      <c r="BE2311" s="96">
        <v>300</v>
      </c>
      <c r="BF2311" s="95" t="s">
        <v>2160</v>
      </c>
      <c r="BG2311" s="96">
        <v>600</v>
      </c>
      <c r="BH2311" s="96">
        <v>570</v>
      </c>
      <c r="BI2311" s="96">
        <v>540</v>
      </c>
      <c r="BJ2311" s="96">
        <v>510</v>
      </c>
      <c r="BK2311" s="96">
        <v>480</v>
      </c>
      <c r="BL2311" s="96">
        <v>450</v>
      </c>
      <c r="BM2311" s="96">
        <v>420</v>
      </c>
      <c r="BN2311" s="96">
        <v>360</v>
      </c>
      <c r="CP2311" s="3">
        <v>65372</v>
      </c>
      <c r="CQ2311" s="3" t="s">
        <v>34700</v>
      </c>
      <c r="CR2311" s="3" t="s">
        <v>126</v>
      </c>
    </row>
    <row r="2312" spans="19:96" x14ac:dyDescent="0.25">
      <c r="S2312" s="2"/>
      <c r="T2312" s="95" t="s">
        <v>2161</v>
      </c>
      <c r="U2312" s="96">
        <v>800</v>
      </c>
      <c r="V2312" s="96">
        <v>760</v>
      </c>
      <c r="W2312" s="96">
        <v>720</v>
      </c>
      <c r="X2312" s="96">
        <v>680</v>
      </c>
      <c r="Y2312" s="96">
        <v>640</v>
      </c>
      <c r="Z2312" s="96">
        <v>600</v>
      </c>
      <c r="AA2312" s="96">
        <v>560</v>
      </c>
      <c r="AB2312" s="96">
        <v>480</v>
      </c>
      <c r="AC2312" s="95" t="s">
        <v>2161</v>
      </c>
      <c r="AD2312" s="96">
        <v>1300</v>
      </c>
      <c r="AE2312" s="96">
        <v>1240</v>
      </c>
      <c r="AF2312" s="96">
        <v>1170</v>
      </c>
      <c r="AG2312" s="96">
        <v>1110</v>
      </c>
      <c r="AH2312" s="96">
        <v>1040</v>
      </c>
      <c r="AI2312" s="96">
        <v>980</v>
      </c>
      <c r="AJ2312" s="96">
        <v>910</v>
      </c>
      <c r="AK2312" s="96">
        <v>780</v>
      </c>
      <c r="AL2312" s="2"/>
      <c r="AM2312" s="95" t="s">
        <v>2161</v>
      </c>
      <c r="AN2312" s="96">
        <v>1100</v>
      </c>
      <c r="AO2312" s="96">
        <v>1050</v>
      </c>
      <c r="AP2312" s="96">
        <v>990</v>
      </c>
      <c r="AQ2312" s="96">
        <v>940</v>
      </c>
      <c r="AR2312" s="96">
        <v>880</v>
      </c>
      <c r="AS2312" s="96">
        <v>830</v>
      </c>
      <c r="AT2312" s="96">
        <v>770</v>
      </c>
      <c r="AU2312" s="96">
        <v>660</v>
      </c>
      <c r="AW2312" s="95" t="s">
        <v>2161</v>
      </c>
      <c r="AX2312" s="96">
        <v>400</v>
      </c>
      <c r="AY2312" s="96">
        <v>380</v>
      </c>
      <c r="AZ2312" s="96">
        <v>360</v>
      </c>
      <c r="BA2312" s="96">
        <v>340</v>
      </c>
      <c r="BB2312" s="96">
        <v>320</v>
      </c>
      <c r="BC2312" s="96">
        <v>300</v>
      </c>
      <c r="BD2312" s="96">
        <v>280</v>
      </c>
      <c r="BE2312" s="96">
        <v>240</v>
      </c>
      <c r="BF2312" s="95" t="s">
        <v>2161</v>
      </c>
      <c r="BG2312" s="96">
        <v>500</v>
      </c>
      <c r="BH2312" s="96">
        <v>480</v>
      </c>
      <c r="BI2312" s="96">
        <v>450</v>
      </c>
      <c r="BJ2312" s="96">
        <v>430</v>
      </c>
      <c r="BK2312" s="96">
        <v>400</v>
      </c>
      <c r="BL2312" s="96">
        <v>380</v>
      </c>
      <c r="BM2312" s="96">
        <v>350</v>
      </c>
      <c r="BN2312" s="96">
        <v>300</v>
      </c>
      <c r="CP2312" s="3">
        <v>65373</v>
      </c>
      <c r="CQ2312" s="3" t="s">
        <v>34701</v>
      </c>
      <c r="CR2312" s="3" t="s">
        <v>126</v>
      </c>
    </row>
    <row r="2313" spans="19:96" x14ac:dyDescent="0.25">
      <c r="S2313" s="2"/>
      <c r="T2313" s="95" t="s">
        <v>30953</v>
      </c>
      <c r="U2313" s="96">
        <v>1200</v>
      </c>
      <c r="V2313" s="96">
        <v>1140</v>
      </c>
      <c r="W2313" s="96">
        <v>1080</v>
      </c>
      <c r="X2313" s="96">
        <v>1020</v>
      </c>
      <c r="Y2313" s="96">
        <v>960</v>
      </c>
      <c r="Z2313" s="96">
        <v>900</v>
      </c>
      <c r="AA2313" s="96">
        <v>840</v>
      </c>
      <c r="AB2313" s="96">
        <v>720</v>
      </c>
      <c r="AC2313" s="95" t="s">
        <v>30953</v>
      </c>
      <c r="AD2313" s="96">
        <v>1900</v>
      </c>
      <c r="AE2313" s="96">
        <v>1810</v>
      </c>
      <c r="AF2313" s="96">
        <v>1710</v>
      </c>
      <c r="AG2313" s="96">
        <v>1620</v>
      </c>
      <c r="AH2313" s="96">
        <v>1520</v>
      </c>
      <c r="AI2313" s="96">
        <v>1430</v>
      </c>
      <c r="AJ2313" s="96">
        <v>1330</v>
      </c>
      <c r="AK2313" s="96">
        <v>1140</v>
      </c>
      <c r="AL2313" s="2"/>
      <c r="AM2313" s="95" t="s">
        <v>30953</v>
      </c>
      <c r="AN2313" s="96">
        <v>1800</v>
      </c>
      <c r="AO2313" s="96">
        <v>1710</v>
      </c>
      <c r="AP2313" s="96">
        <v>1620</v>
      </c>
      <c r="AQ2313" s="96">
        <v>1530</v>
      </c>
      <c r="AR2313" s="96">
        <v>1440</v>
      </c>
      <c r="AS2313" s="96">
        <v>1350</v>
      </c>
      <c r="AT2313" s="96">
        <v>1260</v>
      </c>
      <c r="AU2313" s="96">
        <v>1080</v>
      </c>
      <c r="AW2313" s="95" t="s">
        <v>30953</v>
      </c>
      <c r="AX2313" s="96">
        <v>600</v>
      </c>
      <c r="AY2313" s="96">
        <v>570</v>
      </c>
      <c r="AZ2313" s="96">
        <v>540</v>
      </c>
      <c r="BA2313" s="96">
        <v>510</v>
      </c>
      <c r="BB2313" s="96">
        <v>480</v>
      </c>
      <c r="BC2313" s="96">
        <v>450</v>
      </c>
      <c r="BD2313" s="96">
        <v>420</v>
      </c>
      <c r="BE2313" s="96">
        <v>360</v>
      </c>
      <c r="BF2313" s="95" t="s">
        <v>30953</v>
      </c>
      <c r="BG2313" s="96">
        <v>800</v>
      </c>
      <c r="BH2313" s="96">
        <v>760</v>
      </c>
      <c r="BI2313" s="96">
        <v>720</v>
      </c>
      <c r="BJ2313" s="96">
        <v>680</v>
      </c>
      <c r="BK2313" s="96">
        <v>640</v>
      </c>
      <c r="BL2313" s="96">
        <v>600</v>
      </c>
      <c r="BM2313" s="96">
        <v>560</v>
      </c>
      <c r="BN2313" s="96">
        <v>480</v>
      </c>
      <c r="CP2313" s="3">
        <v>65374</v>
      </c>
      <c r="CQ2313" s="3" t="s">
        <v>34702</v>
      </c>
      <c r="CR2313" s="3" t="s">
        <v>126</v>
      </c>
    </row>
    <row r="2314" spans="19:96" x14ac:dyDescent="0.25">
      <c r="S2314" s="2"/>
      <c r="T2314" s="95" t="s">
        <v>17528</v>
      </c>
      <c r="U2314" s="96">
        <v>1800</v>
      </c>
      <c r="V2314" s="96">
        <v>1710</v>
      </c>
      <c r="W2314" s="96">
        <v>1620</v>
      </c>
      <c r="X2314" s="96">
        <v>1530</v>
      </c>
      <c r="Y2314" s="96">
        <v>1440</v>
      </c>
      <c r="Z2314" s="96">
        <v>1350</v>
      </c>
      <c r="AA2314" s="96">
        <v>1260</v>
      </c>
      <c r="AB2314" s="96">
        <v>1080</v>
      </c>
      <c r="AC2314" s="95" t="s">
        <v>17528</v>
      </c>
      <c r="AD2314" s="96">
        <v>2900</v>
      </c>
      <c r="AE2314" s="96">
        <v>2760</v>
      </c>
      <c r="AF2314" s="96">
        <v>2610</v>
      </c>
      <c r="AG2314" s="96">
        <v>2470</v>
      </c>
      <c r="AH2314" s="96">
        <v>2320</v>
      </c>
      <c r="AI2314" s="96">
        <v>2180</v>
      </c>
      <c r="AJ2314" s="96">
        <v>2030</v>
      </c>
      <c r="AK2314" s="96">
        <v>1740</v>
      </c>
      <c r="AL2314" s="2"/>
      <c r="AM2314" s="95" t="s">
        <v>17528</v>
      </c>
      <c r="AN2314" s="96">
        <v>2600</v>
      </c>
      <c r="AO2314" s="96">
        <v>2470</v>
      </c>
      <c r="AP2314" s="96">
        <v>2340</v>
      </c>
      <c r="AQ2314" s="96">
        <v>2210</v>
      </c>
      <c r="AR2314" s="96">
        <v>2080</v>
      </c>
      <c r="AS2314" s="96">
        <v>1950</v>
      </c>
      <c r="AT2314" s="96">
        <v>1820</v>
      </c>
      <c r="AU2314" s="96">
        <v>1560</v>
      </c>
      <c r="AW2314" s="95" t="s">
        <v>17528</v>
      </c>
      <c r="AX2314" s="96">
        <v>900</v>
      </c>
      <c r="AY2314" s="96">
        <v>860</v>
      </c>
      <c r="AZ2314" s="96">
        <v>810</v>
      </c>
      <c r="BA2314" s="96">
        <v>770</v>
      </c>
      <c r="BB2314" s="96">
        <v>720</v>
      </c>
      <c r="BC2314" s="96">
        <v>680</v>
      </c>
      <c r="BD2314" s="96">
        <v>630</v>
      </c>
      <c r="BE2314" s="96">
        <v>540</v>
      </c>
      <c r="BF2314" s="95" t="s">
        <v>17528</v>
      </c>
      <c r="BG2314" s="96">
        <v>1200</v>
      </c>
      <c r="BH2314" s="96">
        <v>1140</v>
      </c>
      <c r="BI2314" s="96">
        <v>1080</v>
      </c>
      <c r="BJ2314" s="96">
        <v>1020</v>
      </c>
      <c r="BK2314" s="96">
        <v>960</v>
      </c>
      <c r="BL2314" s="96">
        <v>900</v>
      </c>
      <c r="BM2314" s="96">
        <v>840</v>
      </c>
      <c r="BN2314" s="96">
        <v>720</v>
      </c>
      <c r="CP2314" s="3">
        <v>65376</v>
      </c>
      <c r="CQ2314" s="3" t="s">
        <v>34703</v>
      </c>
      <c r="CR2314" s="3" t="s">
        <v>126</v>
      </c>
    </row>
    <row r="2315" spans="19:96" x14ac:dyDescent="0.25">
      <c r="S2315" s="2"/>
      <c r="T2315" s="95" t="s">
        <v>2162</v>
      </c>
      <c r="U2315" s="96">
        <v>900</v>
      </c>
      <c r="V2315" s="96">
        <v>860</v>
      </c>
      <c r="W2315" s="96">
        <v>810</v>
      </c>
      <c r="X2315" s="96">
        <v>770</v>
      </c>
      <c r="Y2315" s="96">
        <v>720</v>
      </c>
      <c r="Z2315" s="96">
        <v>680</v>
      </c>
      <c r="AA2315" s="96">
        <v>630</v>
      </c>
      <c r="AB2315" s="96">
        <v>540</v>
      </c>
      <c r="AC2315" s="95" t="s">
        <v>2162</v>
      </c>
      <c r="AD2315" s="96">
        <v>1400</v>
      </c>
      <c r="AE2315" s="96">
        <v>1330</v>
      </c>
      <c r="AF2315" s="96">
        <v>1260</v>
      </c>
      <c r="AG2315" s="96">
        <v>1190</v>
      </c>
      <c r="AH2315" s="96">
        <v>1120</v>
      </c>
      <c r="AI2315" s="96">
        <v>1050</v>
      </c>
      <c r="AJ2315" s="96">
        <v>980</v>
      </c>
      <c r="AK2315" s="96">
        <v>840</v>
      </c>
      <c r="AL2315" s="2"/>
      <c r="AM2315" s="95" t="s">
        <v>2162</v>
      </c>
      <c r="AN2315" s="96">
        <v>1400</v>
      </c>
      <c r="AO2315" s="96">
        <v>1330</v>
      </c>
      <c r="AP2315" s="96">
        <v>1260</v>
      </c>
      <c r="AQ2315" s="96">
        <v>1190</v>
      </c>
      <c r="AR2315" s="96">
        <v>1120</v>
      </c>
      <c r="AS2315" s="96">
        <v>1050</v>
      </c>
      <c r="AT2315" s="96">
        <v>980</v>
      </c>
      <c r="AU2315" s="96">
        <v>840</v>
      </c>
      <c r="AW2315" s="95" t="s">
        <v>2162</v>
      </c>
      <c r="AX2315" s="96">
        <v>500</v>
      </c>
      <c r="AY2315" s="96">
        <v>480</v>
      </c>
      <c r="AZ2315" s="96">
        <v>450</v>
      </c>
      <c r="BA2315" s="96">
        <v>430</v>
      </c>
      <c r="BB2315" s="96">
        <v>400</v>
      </c>
      <c r="BC2315" s="96">
        <v>380</v>
      </c>
      <c r="BD2315" s="96">
        <v>350</v>
      </c>
      <c r="BE2315" s="96">
        <v>300</v>
      </c>
      <c r="BF2315" s="95" t="s">
        <v>2162</v>
      </c>
      <c r="BG2315" s="96">
        <v>600</v>
      </c>
      <c r="BH2315" s="96">
        <v>570</v>
      </c>
      <c r="BI2315" s="96">
        <v>540</v>
      </c>
      <c r="BJ2315" s="96">
        <v>510</v>
      </c>
      <c r="BK2315" s="96">
        <v>480</v>
      </c>
      <c r="BL2315" s="96">
        <v>450</v>
      </c>
      <c r="BM2315" s="96">
        <v>420</v>
      </c>
      <c r="BN2315" s="96">
        <v>360</v>
      </c>
      <c r="CP2315" s="3">
        <v>65377</v>
      </c>
      <c r="CQ2315" s="3" t="s">
        <v>34704</v>
      </c>
      <c r="CR2315" s="3" t="s">
        <v>126</v>
      </c>
    </row>
    <row r="2316" spans="19:96" x14ac:dyDescent="0.25">
      <c r="S2316" s="2"/>
      <c r="T2316" s="95" t="s">
        <v>2163</v>
      </c>
      <c r="U2316" s="96">
        <v>1000</v>
      </c>
      <c r="V2316" s="96">
        <v>950</v>
      </c>
      <c r="W2316" s="96">
        <v>900</v>
      </c>
      <c r="X2316" s="96">
        <v>850</v>
      </c>
      <c r="Y2316" s="96">
        <v>800</v>
      </c>
      <c r="Z2316" s="96">
        <v>750</v>
      </c>
      <c r="AA2316" s="96">
        <v>700</v>
      </c>
      <c r="AB2316" s="96">
        <v>600</v>
      </c>
      <c r="AC2316" s="95" t="s">
        <v>2163</v>
      </c>
      <c r="AD2316" s="96">
        <v>1600</v>
      </c>
      <c r="AE2316" s="96">
        <v>1520</v>
      </c>
      <c r="AF2316" s="96">
        <v>1440</v>
      </c>
      <c r="AG2316" s="96">
        <v>1360</v>
      </c>
      <c r="AH2316" s="96">
        <v>1280</v>
      </c>
      <c r="AI2316" s="96">
        <v>1200</v>
      </c>
      <c r="AJ2316" s="96">
        <v>1120</v>
      </c>
      <c r="AK2316" s="96">
        <v>960</v>
      </c>
      <c r="AL2316" s="2"/>
      <c r="AM2316" s="95" t="s">
        <v>2163</v>
      </c>
      <c r="AN2316" s="96">
        <v>1500</v>
      </c>
      <c r="AO2316" s="96">
        <v>1430</v>
      </c>
      <c r="AP2316" s="96">
        <v>1350</v>
      </c>
      <c r="AQ2316" s="96">
        <v>1280</v>
      </c>
      <c r="AR2316" s="96">
        <v>1200</v>
      </c>
      <c r="AS2316" s="96">
        <v>1130</v>
      </c>
      <c r="AT2316" s="96">
        <v>1050</v>
      </c>
      <c r="AU2316" s="96">
        <v>900</v>
      </c>
      <c r="AW2316" s="95" t="s">
        <v>2163</v>
      </c>
      <c r="AX2316" s="96">
        <v>500</v>
      </c>
      <c r="AY2316" s="96">
        <v>480</v>
      </c>
      <c r="AZ2316" s="96">
        <v>450</v>
      </c>
      <c r="BA2316" s="96">
        <v>430</v>
      </c>
      <c r="BB2316" s="96">
        <v>400</v>
      </c>
      <c r="BC2316" s="96">
        <v>380</v>
      </c>
      <c r="BD2316" s="96">
        <v>350</v>
      </c>
      <c r="BE2316" s="96">
        <v>300</v>
      </c>
      <c r="BF2316" s="95" t="s">
        <v>2163</v>
      </c>
      <c r="BG2316" s="96">
        <v>600</v>
      </c>
      <c r="BH2316" s="96">
        <v>570</v>
      </c>
      <c r="BI2316" s="96">
        <v>540</v>
      </c>
      <c r="BJ2316" s="96">
        <v>510</v>
      </c>
      <c r="BK2316" s="96">
        <v>480</v>
      </c>
      <c r="BL2316" s="96">
        <v>450</v>
      </c>
      <c r="BM2316" s="96">
        <v>420</v>
      </c>
      <c r="BN2316" s="96">
        <v>360</v>
      </c>
      <c r="CP2316" s="3">
        <v>65378</v>
      </c>
      <c r="CQ2316" s="3" t="s">
        <v>34705</v>
      </c>
      <c r="CR2316" s="3" t="s">
        <v>126</v>
      </c>
    </row>
    <row r="2317" spans="19:96" x14ac:dyDescent="0.25">
      <c r="S2317" s="2"/>
      <c r="T2317" s="95" t="s">
        <v>2164</v>
      </c>
      <c r="U2317" s="96">
        <v>800</v>
      </c>
      <c r="V2317" s="96">
        <v>760</v>
      </c>
      <c r="W2317" s="96">
        <v>720</v>
      </c>
      <c r="X2317" s="96">
        <v>680</v>
      </c>
      <c r="Y2317" s="96">
        <v>640</v>
      </c>
      <c r="Z2317" s="96">
        <v>600</v>
      </c>
      <c r="AA2317" s="96">
        <v>560</v>
      </c>
      <c r="AB2317" s="96">
        <v>480</v>
      </c>
      <c r="AC2317" s="95" t="s">
        <v>2164</v>
      </c>
      <c r="AD2317" s="96">
        <v>1300</v>
      </c>
      <c r="AE2317" s="96">
        <v>1240</v>
      </c>
      <c r="AF2317" s="96">
        <v>1170</v>
      </c>
      <c r="AG2317" s="96">
        <v>1110</v>
      </c>
      <c r="AH2317" s="96">
        <v>1040</v>
      </c>
      <c r="AI2317" s="96">
        <v>980</v>
      </c>
      <c r="AJ2317" s="96">
        <v>910</v>
      </c>
      <c r="AK2317" s="96">
        <v>780</v>
      </c>
      <c r="AL2317" s="2"/>
      <c r="AM2317" s="95" t="s">
        <v>2164</v>
      </c>
      <c r="AN2317" s="96">
        <v>1300</v>
      </c>
      <c r="AO2317" s="96">
        <v>1240</v>
      </c>
      <c r="AP2317" s="96">
        <v>1170</v>
      </c>
      <c r="AQ2317" s="96">
        <v>1110</v>
      </c>
      <c r="AR2317" s="96">
        <v>1040</v>
      </c>
      <c r="AS2317" s="96">
        <v>980</v>
      </c>
      <c r="AT2317" s="96">
        <v>910</v>
      </c>
      <c r="AU2317" s="96">
        <v>780</v>
      </c>
      <c r="AW2317" s="95" t="s">
        <v>2164</v>
      </c>
      <c r="AX2317" s="96">
        <v>400</v>
      </c>
      <c r="AY2317" s="96">
        <v>380</v>
      </c>
      <c r="AZ2317" s="96">
        <v>360</v>
      </c>
      <c r="BA2317" s="96">
        <v>340</v>
      </c>
      <c r="BB2317" s="96">
        <v>320</v>
      </c>
      <c r="BC2317" s="96">
        <v>300</v>
      </c>
      <c r="BD2317" s="96">
        <v>280</v>
      </c>
      <c r="BE2317" s="96">
        <v>240</v>
      </c>
      <c r="BF2317" s="95" t="s">
        <v>2164</v>
      </c>
      <c r="BG2317" s="96">
        <v>500</v>
      </c>
      <c r="BH2317" s="96">
        <v>480</v>
      </c>
      <c r="BI2317" s="96">
        <v>450</v>
      </c>
      <c r="BJ2317" s="96">
        <v>430</v>
      </c>
      <c r="BK2317" s="96">
        <v>400</v>
      </c>
      <c r="BL2317" s="96">
        <v>380</v>
      </c>
      <c r="BM2317" s="96">
        <v>350</v>
      </c>
      <c r="BN2317" s="96">
        <v>300</v>
      </c>
      <c r="CP2317" s="3">
        <v>65381</v>
      </c>
      <c r="CQ2317" s="3" t="s">
        <v>34706</v>
      </c>
      <c r="CR2317" s="3" t="s">
        <v>126</v>
      </c>
    </row>
    <row r="2318" spans="19:96" x14ac:dyDescent="0.25">
      <c r="S2318" s="2"/>
      <c r="T2318" s="95" t="s">
        <v>2165</v>
      </c>
      <c r="U2318" s="96">
        <v>800</v>
      </c>
      <c r="V2318" s="96">
        <v>760</v>
      </c>
      <c r="W2318" s="96">
        <v>720</v>
      </c>
      <c r="X2318" s="96">
        <v>680</v>
      </c>
      <c r="Y2318" s="96">
        <v>640</v>
      </c>
      <c r="Z2318" s="96">
        <v>600</v>
      </c>
      <c r="AA2318" s="96">
        <v>560</v>
      </c>
      <c r="AB2318" s="96">
        <v>480</v>
      </c>
      <c r="AC2318" s="95" t="s">
        <v>2165</v>
      </c>
      <c r="AD2318" s="96">
        <v>1300</v>
      </c>
      <c r="AE2318" s="96">
        <v>1240</v>
      </c>
      <c r="AF2318" s="96">
        <v>1170</v>
      </c>
      <c r="AG2318" s="96">
        <v>1110</v>
      </c>
      <c r="AH2318" s="96">
        <v>1040</v>
      </c>
      <c r="AI2318" s="96">
        <v>980</v>
      </c>
      <c r="AJ2318" s="96">
        <v>910</v>
      </c>
      <c r="AK2318" s="96">
        <v>780</v>
      </c>
      <c r="AL2318" s="2"/>
      <c r="AM2318" s="95" t="s">
        <v>2165</v>
      </c>
      <c r="AN2318" s="96">
        <v>1300</v>
      </c>
      <c r="AO2318" s="96">
        <v>1240</v>
      </c>
      <c r="AP2318" s="96">
        <v>1170</v>
      </c>
      <c r="AQ2318" s="96">
        <v>1110</v>
      </c>
      <c r="AR2318" s="96">
        <v>1040</v>
      </c>
      <c r="AS2318" s="96">
        <v>980</v>
      </c>
      <c r="AT2318" s="96">
        <v>910</v>
      </c>
      <c r="AU2318" s="96">
        <v>780</v>
      </c>
      <c r="AW2318" s="95" t="s">
        <v>2165</v>
      </c>
      <c r="AX2318" s="96">
        <v>400</v>
      </c>
      <c r="AY2318" s="96">
        <v>380</v>
      </c>
      <c r="AZ2318" s="96">
        <v>360</v>
      </c>
      <c r="BA2318" s="96">
        <v>340</v>
      </c>
      <c r="BB2318" s="96">
        <v>320</v>
      </c>
      <c r="BC2318" s="96">
        <v>300</v>
      </c>
      <c r="BD2318" s="96">
        <v>280</v>
      </c>
      <c r="BE2318" s="96">
        <v>240</v>
      </c>
      <c r="BF2318" s="95" t="s">
        <v>2165</v>
      </c>
      <c r="BG2318" s="96">
        <v>600</v>
      </c>
      <c r="BH2318" s="96">
        <v>570</v>
      </c>
      <c r="BI2318" s="96">
        <v>540</v>
      </c>
      <c r="BJ2318" s="96">
        <v>510</v>
      </c>
      <c r="BK2318" s="96">
        <v>480</v>
      </c>
      <c r="BL2318" s="96">
        <v>450</v>
      </c>
      <c r="BM2318" s="96">
        <v>420</v>
      </c>
      <c r="BN2318" s="96">
        <v>360</v>
      </c>
      <c r="CP2318" s="3">
        <v>65383</v>
      </c>
      <c r="CQ2318" s="3" t="s">
        <v>259</v>
      </c>
      <c r="CR2318" s="3" t="s">
        <v>124</v>
      </c>
    </row>
    <row r="2319" spans="19:96" x14ac:dyDescent="0.25">
      <c r="S2319" s="2"/>
      <c r="T2319" s="95" t="s">
        <v>2166</v>
      </c>
      <c r="U2319" s="96">
        <v>2200</v>
      </c>
      <c r="V2319" s="96">
        <v>2090</v>
      </c>
      <c r="W2319" s="96">
        <v>1980</v>
      </c>
      <c r="X2319" s="96">
        <v>1870</v>
      </c>
      <c r="Y2319" s="96">
        <v>1760</v>
      </c>
      <c r="Z2319" s="96">
        <v>1650</v>
      </c>
      <c r="AA2319" s="96">
        <v>1540</v>
      </c>
      <c r="AB2319" s="96">
        <v>1320</v>
      </c>
      <c r="AC2319" s="95" t="s">
        <v>2166</v>
      </c>
      <c r="AD2319" s="96">
        <v>3500</v>
      </c>
      <c r="AE2319" s="96">
        <v>3330</v>
      </c>
      <c r="AF2319" s="96">
        <v>3150</v>
      </c>
      <c r="AG2319" s="96">
        <v>2980</v>
      </c>
      <c r="AH2319" s="96">
        <v>2800</v>
      </c>
      <c r="AI2319" s="96">
        <v>2630</v>
      </c>
      <c r="AJ2319" s="96">
        <v>2450</v>
      </c>
      <c r="AK2319" s="96">
        <v>2100</v>
      </c>
      <c r="AL2319" s="2"/>
      <c r="AM2319" s="95" t="s">
        <v>2166</v>
      </c>
      <c r="AN2319" s="96">
        <v>3300</v>
      </c>
      <c r="AO2319" s="96">
        <v>3140</v>
      </c>
      <c r="AP2319" s="96">
        <v>2970</v>
      </c>
      <c r="AQ2319" s="96">
        <v>2810</v>
      </c>
      <c r="AR2319" s="96">
        <v>2640</v>
      </c>
      <c r="AS2319" s="96">
        <v>2480</v>
      </c>
      <c r="AT2319" s="96">
        <v>2310</v>
      </c>
      <c r="AU2319" s="96">
        <v>1980</v>
      </c>
      <c r="AW2319" s="95" t="s">
        <v>2166</v>
      </c>
      <c r="AX2319" s="96">
        <v>1100</v>
      </c>
      <c r="AY2319" s="96">
        <v>1050</v>
      </c>
      <c r="AZ2319" s="96">
        <v>990</v>
      </c>
      <c r="BA2319" s="96">
        <v>940</v>
      </c>
      <c r="BB2319" s="96">
        <v>880</v>
      </c>
      <c r="BC2319" s="96">
        <v>830</v>
      </c>
      <c r="BD2319" s="96">
        <v>770</v>
      </c>
      <c r="BE2319" s="96">
        <v>660</v>
      </c>
      <c r="BF2319" s="95" t="s">
        <v>2166</v>
      </c>
      <c r="BG2319" s="96">
        <v>1500</v>
      </c>
      <c r="BH2319" s="96">
        <v>1430</v>
      </c>
      <c r="BI2319" s="96">
        <v>1350</v>
      </c>
      <c r="BJ2319" s="96">
        <v>1280</v>
      </c>
      <c r="BK2319" s="96">
        <v>1200</v>
      </c>
      <c r="BL2319" s="96">
        <v>1130</v>
      </c>
      <c r="BM2319" s="96">
        <v>1050</v>
      </c>
      <c r="BN2319" s="96">
        <v>900</v>
      </c>
      <c r="CP2319" s="3">
        <v>65386</v>
      </c>
      <c r="CQ2319" s="3" t="s">
        <v>26491</v>
      </c>
      <c r="CR2319" s="3" t="s">
        <v>122</v>
      </c>
    </row>
    <row r="2320" spans="19:96" x14ac:dyDescent="0.25">
      <c r="S2320" s="2"/>
      <c r="T2320" s="95" t="s">
        <v>30954</v>
      </c>
      <c r="U2320" s="96">
        <v>1500</v>
      </c>
      <c r="V2320" s="96">
        <v>1430</v>
      </c>
      <c r="W2320" s="96">
        <v>1350</v>
      </c>
      <c r="X2320" s="96">
        <v>1280</v>
      </c>
      <c r="Y2320" s="96">
        <v>1200</v>
      </c>
      <c r="Z2320" s="96">
        <v>1130</v>
      </c>
      <c r="AA2320" s="96">
        <v>1050</v>
      </c>
      <c r="AB2320" s="96">
        <v>900</v>
      </c>
      <c r="AC2320" s="95" t="s">
        <v>30954</v>
      </c>
      <c r="AD2320" s="96">
        <v>2400</v>
      </c>
      <c r="AE2320" s="96">
        <v>2280</v>
      </c>
      <c r="AF2320" s="96">
        <v>2160</v>
      </c>
      <c r="AG2320" s="96">
        <v>2040</v>
      </c>
      <c r="AH2320" s="96">
        <v>1920</v>
      </c>
      <c r="AI2320" s="96">
        <v>1800</v>
      </c>
      <c r="AJ2320" s="96">
        <v>1680</v>
      </c>
      <c r="AK2320" s="96">
        <v>1440</v>
      </c>
      <c r="AL2320" s="2"/>
      <c r="AM2320" s="95" t="s">
        <v>30954</v>
      </c>
      <c r="AN2320" s="96">
        <v>2300</v>
      </c>
      <c r="AO2320" s="96">
        <v>2190</v>
      </c>
      <c r="AP2320" s="96">
        <v>2070</v>
      </c>
      <c r="AQ2320" s="96">
        <v>1960</v>
      </c>
      <c r="AR2320" s="96">
        <v>1840</v>
      </c>
      <c r="AS2320" s="96">
        <v>1730</v>
      </c>
      <c r="AT2320" s="96">
        <v>1610</v>
      </c>
      <c r="AU2320" s="96">
        <v>1380</v>
      </c>
      <c r="AW2320" s="95" t="s">
        <v>30954</v>
      </c>
      <c r="AX2320" s="96">
        <v>800</v>
      </c>
      <c r="AY2320" s="96">
        <v>760</v>
      </c>
      <c r="AZ2320" s="96">
        <v>720</v>
      </c>
      <c r="BA2320" s="96">
        <v>680</v>
      </c>
      <c r="BB2320" s="96">
        <v>640</v>
      </c>
      <c r="BC2320" s="96">
        <v>600</v>
      </c>
      <c r="BD2320" s="96">
        <v>560</v>
      </c>
      <c r="BE2320" s="96">
        <v>480</v>
      </c>
      <c r="BF2320" s="95" t="s">
        <v>30954</v>
      </c>
      <c r="BG2320" s="96">
        <v>1000</v>
      </c>
      <c r="BH2320" s="96">
        <v>950</v>
      </c>
      <c r="BI2320" s="96">
        <v>900</v>
      </c>
      <c r="BJ2320" s="96">
        <v>850</v>
      </c>
      <c r="BK2320" s="96">
        <v>800</v>
      </c>
      <c r="BL2320" s="96">
        <v>750</v>
      </c>
      <c r="BM2320" s="96">
        <v>700</v>
      </c>
      <c r="BN2320" s="96">
        <v>600</v>
      </c>
      <c r="CP2320" s="3">
        <v>65387</v>
      </c>
      <c r="CQ2320" s="3" t="s">
        <v>34707</v>
      </c>
      <c r="CR2320" s="3" t="s">
        <v>124</v>
      </c>
    </row>
    <row r="2321" spans="19:96" x14ac:dyDescent="0.25">
      <c r="S2321" s="2"/>
      <c r="T2321" s="95" t="s">
        <v>13641</v>
      </c>
      <c r="U2321" s="96">
        <v>2900</v>
      </c>
      <c r="V2321" s="96">
        <v>2760</v>
      </c>
      <c r="W2321" s="96">
        <v>2610</v>
      </c>
      <c r="X2321" s="96">
        <v>2470</v>
      </c>
      <c r="Y2321" s="96">
        <v>2320</v>
      </c>
      <c r="Z2321" s="96">
        <v>2180</v>
      </c>
      <c r="AA2321" s="96">
        <v>2030</v>
      </c>
      <c r="AB2321" s="96">
        <v>1740</v>
      </c>
      <c r="AC2321" s="95" t="s">
        <v>13641</v>
      </c>
      <c r="AD2321" s="96">
        <v>4600</v>
      </c>
      <c r="AE2321" s="96">
        <v>4370</v>
      </c>
      <c r="AF2321" s="96">
        <v>4140</v>
      </c>
      <c r="AG2321" s="96">
        <v>3910</v>
      </c>
      <c r="AH2321" s="96">
        <v>3680</v>
      </c>
      <c r="AI2321" s="96">
        <v>3450</v>
      </c>
      <c r="AJ2321" s="96">
        <v>3220</v>
      </c>
      <c r="AK2321" s="96">
        <v>2760</v>
      </c>
      <c r="AL2321" s="2"/>
      <c r="AM2321" s="95" t="s">
        <v>13641</v>
      </c>
      <c r="AN2321" s="96">
        <v>4400</v>
      </c>
      <c r="AO2321" s="96">
        <v>4180</v>
      </c>
      <c r="AP2321" s="96">
        <v>3960</v>
      </c>
      <c r="AQ2321" s="96">
        <v>3740</v>
      </c>
      <c r="AR2321" s="96">
        <v>3520</v>
      </c>
      <c r="AS2321" s="96">
        <v>3300</v>
      </c>
      <c r="AT2321" s="96">
        <v>3080</v>
      </c>
      <c r="AU2321" s="96">
        <v>2640</v>
      </c>
      <c r="AW2321" s="95" t="s">
        <v>13641</v>
      </c>
      <c r="AX2321" s="96">
        <v>1500</v>
      </c>
      <c r="AY2321" s="96">
        <v>1430</v>
      </c>
      <c r="AZ2321" s="96">
        <v>1350</v>
      </c>
      <c r="BA2321" s="96">
        <v>1280</v>
      </c>
      <c r="BB2321" s="96">
        <v>1200</v>
      </c>
      <c r="BC2321" s="96">
        <v>1130</v>
      </c>
      <c r="BD2321" s="96">
        <v>1050</v>
      </c>
      <c r="BE2321" s="96">
        <v>900</v>
      </c>
      <c r="BF2321" s="95" t="s">
        <v>13641</v>
      </c>
      <c r="BG2321" s="96">
        <v>1900</v>
      </c>
      <c r="BH2321" s="96">
        <v>1810</v>
      </c>
      <c r="BI2321" s="96">
        <v>1710</v>
      </c>
      <c r="BJ2321" s="96">
        <v>1620</v>
      </c>
      <c r="BK2321" s="96">
        <v>1520</v>
      </c>
      <c r="BL2321" s="96">
        <v>1430</v>
      </c>
      <c r="BM2321" s="96">
        <v>1330</v>
      </c>
      <c r="BN2321" s="96">
        <v>1140</v>
      </c>
      <c r="CP2321" s="3">
        <v>65388</v>
      </c>
      <c r="CQ2321" s="3" t="s">
        <v>26492</v>
      </c>
      <c r="CR2321" s="3" t="s">
        <v>126</v>
      </c>
    </row>
    <row r="2322" spans="19:96" x14ac:dyDescent="0.25">
      <c r="S2322" s="2"/>
      <c r="T2322" s="95" t="s">
        <v>2167</v>
      </c>
      <c r="U2322" s="96">
        <v>1300</v>
      </c>
      <c r="V2322" s="96">
        <v>1240</v>
      </c>
      <c r="W2322" s="96">
        <v>1170</v>
      </c>
      <c r="X2322" s="96">
        <v>1110</v>
      </c>
      <c r="Y2322" s="96">
        <v>1040</v>
      </c>
      <c r="Z2322" s="96">
        <v>980</v>
      </c>
      <c r="AA2322" s="96">
        <v>910</v>
      </c>
      <c r="AB2322" s="96">
        <v>780</v>
      </c>
      <c r="AC2322" s="95" t="s">
        <v>2167</v>
      </c>
      <c r="AD2322" s="96">
        <v>2100</v>
      </c>
      <c r="AE2322" s="96">
        <v>2000</v>
      </c>
      <c r="AF2322" s="96">
        <v>1890</v>
      </c>
      <c r="AG2322" s="96">
        <v>1790</v>
      </c>
      <c r="AH2322" s="96">
        <v>1680</v>
      </c>
      <c r="AI2322" s="96">
        <v>1580</v>
      </c>
      <c r="AJ2322" s="96">
        <v>1470</v>
      </c>
      <c r="AK2322" s="96">
        <v>1260</v>
      </c>
      <c r="AL2322" s="2"/>
      <c r="AM2322" s="95" t="s">
        <v>2167</v>
      </c>
      <c r="AN2322" s="96">
        <v>1900</v>
      </c>
      <c r="AO2322" s="96">
        <v>1810</v>
      </c>
      <c r="AP2322" s="96">
        <v>1710</v>
      </c>
      <c r="AQ2322" s="96">
        <v>1620</v>
      </c>
      <c r="AR2322" s="96">
        <v>1520</v>
      </c>
      <c r="AS2322" s="96">
        <v>1430</v>
      </c>
      <c r="AT2322" s="96">
        <v>1330</v>
      </c>
      <c r="AU2322" s="96">
        <v>1140</v>
      </c>
      <c r="AW2322" s="95" t="s">
        <v>2167</v>
      </c>
      <c r="AX2322" s="96">
        <v>600</v>
      </c>
      <c r="AY2322" s="96">
        <v>570</v>
      </c>
      <c r="AZ2322" s="96">
        <v>540</v>
      </c>
      <c r="BA2322" s="96">
        <v>510</v>
      </c>
      <c r="BB2322" s="96">
        <v>480</v>
      </c>
      <c r="BC2322" s="96">
        <v>450</v>
      </c>
      <c r="BD2322" s="96">
        <v>420</v>
      </c>
      <c r="BE2322" s="96">
        <v>360</v>
      </c>
      <c r="BF2322" s="95" t="s">
        <v>2167</v>
      </c>
      <c r="BG2322" s="96">
        <v>800</v>
      </c>
      <c r="BH2322" s="96">
        <v>760</v>
      </c>
      <c r="BI2322" s="96">
        <v>720</v>
      </c>
      <c r="BJ2322" s="96">
        <v>680</v>
      </c>
      <c r="BK2322" s="96">
        <v>640</v>
      </c>
      <c r="BL2322" s="96">
        <v>600</v>
      </c>
      <c r="BM2322" s="96">
        <v>560</v>
      </c>
      <c r="BN2322" s="96">
        <v>480</v>
      </c>
      <c r="CP2322" s="3">
        <v>65389</v>
      </c>
      <c r="CQ2322" s="3" t="s">
        <v>34708</v>
      </c>
      <c r="CR2322" s="3" t="s">
        <v>126</v>
      </c>
    </row>
    <row r="2323" spans="19:96" x14ac:dyDescent="0.25">
      <c r="S2323" s="2"/>
      <c r="T2323" s="95" t="s">
        <v>2168</v>
      </c>
      <c r="U2323" s="96">
        <v>1500</v>
      </c>
      <c r="V2323" s="96">
        <v>1430</v>
      </c>
      <c r="W2323" s="96">
        <v>1350</v>
      </c>
      <c r="X2323" s="96">
        <v>1280</v>
      </c>
      <c r="Y2323" s="96">
        <v>1200</v>
      </c>
      <c r="Z2323" s="96">
        <v>1130</v>
      </c>
      <c r="AA2323" s="96">
        <v>1050</v>
      </c>
      <c r="AB2323" s="96">
        <v>900</v>
      </c>
      <c r="AC2323" s="95" t="s">
        <v>2168</v>
      </c>
      <c r="AD2323" s="96">
        <v>2400</v>
      </c>
      <c r="AE2323" s="96">
        <v>2280</v>
      </c>
      <c r="AF2323" s="96">
        <v>2160</v>
      </c>
      <c r="AG2323" s="96">
        <v>2040</v>
      </c>
      <c r="AH2323" s="96">
        <v>1920</v>
      </c>
      <c r="AI2323" s="96">
        <v>1800</v>
      </c>
      <c r="AJ2323" s="96">
        <v>1680</v>
      </c>
      <c r="AK2323" s="96">
        <v>1440</v>
      </c>
      <c r="AL2323" s="2"/>
      <c r="AM2323" s="95" t="s">
        <v>2168</v>
      </c>
      <c r="AN2323" s="96">
        <v>2300</v>
      </c>
      <c r="AO2323" s="96">
        <v>2190</v>
      </c>
      <c r="AP2323" s="96">
        <v>2070</v>
      </c>
      <c r="AQ2323" s="96">
        <v>1960</v>
      </c>
      <c r="AR2323" s="96">
        <v>1840</v>
      </c>
      <c r="AS2323" s="96">
        <v>1730</v>
      </c>
      <c r="AT2323" s="96">
        <v>1610</v>
      </c>
      <c r="AU2323" s="96">
        <v>1380</v>
      </c>
      <c r="AW2323" s="95" t="s">
        <v>2168</v>
      </c>
      <c r="AX2323" s="96">
        <v>800</v>
      </c>
      <c r="AY2323" s="96">
        <v>760</v>
      </c>
      <c r="AZ2323" s="96">
        <v>720</v>
      </c>
      <c r="BA2323" s="96">
        <v>680</v>
      </c>
      <c r="BB2323" s="96">
        <v>640</v>
      </c>
      <c r="BC2323" s="96">
        <v>600</v>
      </c>
      <c r="BD2323" s="96">
        <v>560</v>
      </c>
      <c r="BE2323" s="96">
        <v>480</v>
      </c>
      <c r="BF2323" s="95" t="s">
        <v>2168</v>
      </c>
      <c r="BG2323" s="96">
        <v>1000</v>
      </c>
      <c r="BH2323" s="96">
        <v>950</v>
      </c>
      <c r="BI2323" s="96">
        <v>900</v>
      </c>
      <c r="BJ2323" s="96">
        <v>850</v>
      </c>
      <c r="BK2323" s="96">
        <v>800</v>
      </c>
      <c r="BL2323" s="96">
        <v>750</v>
      </c>
      <c r="BM2323" s="96">
        <v>700</v>
      </c>
      <c r="BN2323" s="96">
        <v>600</v>
      </c>
      <c r="CP2323" s="3">
        <v>65391</v>
      </c>
      <c r="CQ2323" s="3" t="s">
        <v>29433</v>
      </c>
      <c r="CR2323" s="3" t="s">
        <v>126</v>
      </c>
    </row>
    <row r="2324" spans="19:96" x14ac:dyDescent="0.25">
      <c r="S2324" s="2"/>
      <c r="T2324" s="95" t="s">
        <v>2169</v>
      </c>
      <c r="U2324" s="96">
        <v>900</v>
      </c>
      <c r="V2324" s="96">
        <v>860</v>
      </c>
      <c r="W2324" s="96">
        <v>810</v>
      </c>
      <c r="X2324" s="96">
        <v>770</v>
      </c>
      <c r="Y2324" s="96">
        <v>720</v>
      </c>
      <c r="Z2324" s="96">
        <v>680</v>
      </c>
      <c r="AA2324" s="96">
        <v>630</v>
      </c>
      <c r="AB2324" s="96">
        <v>540</v>
      </c>
      <c r="AC2324" s="95" t="s">
        <v>2169</v>
      </c>
      <c r="AD2324" s="96">
        <v>1400</v>
      </c>
      <c r="AE2324" s="96">
        <v>1330</v>
      </c>
      <c r="AF2324" s="96">
        <v>1260</v>
      </c>
      <c r="AG2324" s="96">
        <v>1190</v>
      </c>
      <c r="AH2324" s="96">
        <v>1120</v>
      </c>
      <c r="AI2324" s="96">
        <v>1050</v>
      </c>
      <c r="AJ2324" s="96">
        <v>980</v>
      </c>
      <c r="AK2324" s="96">
        <v>840</v>
      </c>
      <c r="AL2324" s="2"/>
      <c r="AM2324" s="95" t="s">
        <v>2169</v>
      </c>
      <c r="AN2324" s="96">
        <v>1400</v>
      </c>
      <c r="AO2324" s="96">
        <v>1330</v>
      </c>
      <c r="AP2324" s="96">
        <v>1260</v>
      </c>
      <c r="AQ2324" s="96">
        <v>1190</v>
      </c>
      <c r="AR2324" s="96">
        <v>1120</v>
      </c>
      <c r="AS2324" s="96">
        <v>1050</v>
      </c>
      <c r="AT2324" s="96">
        <v>980</v>
      </c>
      <c r="AU2324" s="96">
        <v>840</v>
      </c>
      <c r="AW2324" s="95" t="s">
        <v>2169</v>
      </c>
      <c r="AX2324" s="96">
        <v>500</v>
      </c>
      <c r="AY2324" s="96">
        <v>480</v>
      </c>
      <c r="AZ2324" s="96">
        <v>450</v>
      </c>
      <c r="BA2324" s="96">
        <v>430</v>
      </c>
      <c r="BB2324" s="96">
        <v>400</v>
      </c>
      <c r="BC2324" s="96">
        <v>380</v>
      </c>
      <c r="BD2324" s="96">
        <v>350</v>
      </c>
      <c r="BE2324" s="96">
        <v>300</v>
      </c>
      <c r="BF2324" s="95" t="s">
        <v>2169</v>
      </c>
      <c r="BG2324" s="96">
        <v>600</v>
      </c>
      <c r="BH2324" s="96">
        <v>570</v>
      </c>
      <c r="BI2324" s="96">
        <v>540</v>
      </c>
      <c r="BJ2324" s="96">
        <v>510</v>
      </c>
      <c r="BK2324" s="96">
        <v>480</v>
      </c>
      <c r="BL2324" s="96">
        <v>450</v>
      </c>
      <c r="BM2324" s="96">
        <v>420</v>
      </c>
      <c r="BN2324" s="96">
        <v>360</v>
      </c>
      <c r="CP2324" s="3">
        <v>65392</v>
      </c>
      <c r="CQ2324" s="3" t="s">
        <v>29434</v>
      </c>
      <c r="CR2324" s="3" t="s">
        <v>126</v>
      </c>
    </row>
    <row r="2325" spans="19:96" x14ac:dyDescent="0.25">
      <c r="S2325" s="2"/>
      <c r="T2325" s="95" t="s">
        <v>2170</v>
      </c>
      <c r="U2325" s="96">
        <v>800</v>
      </c>
      <c r="V2325" s="96">
        <v>760</v>
      </c>
      <c r="W2325" s="96">
        <v>720</v>
      </c>
      <c r="X2325" s="96">
        <v>680</v>
      </c>
      <c r="Y2325" s="96">
        <v>640</v>
      </c>
      <c r="Z2325" s="96">
        <v>600</v>
      </c>
      <c r="AA2325" s="96">
        <v>560</v>
      </c>
      <c r="AB2325" s="96">
        <v>480</v>
      </c>
      <c r="AC2325" s="95" t="s">
        <v>2170</v>
      </c>
      <c r="AD2325" s="96">
        <v>1300</v>
      </c>
      <c r="AE2325" s="96">
        <v>1240</v>
      </c>
      <c r="AF2325" s="96">
        <v>1170</v>
      </c>
      <c r="AG2325" s="96">
        <v>1110</v>
      </c>
      <c r="AH2325" s="96">
        <v>1040</v>
      </c>
      <c r="AI2325" s="96">
        <v>980</v>
      </c>
      <c r="AJ2325" s="96">
        <v>910</v>
      </c>
      <c r="AK2325" s="96">
        <v>780</v>
      </c>
      <c r="AL2325" s="2"/>
      <c r="AM2325" s="95" t="s">
        <v>2170</v>
      </c>
      <c r="AN2325" s="96">
        <v>1200</v>
      </c>
      <c r="AO2325" s="96">
        <v>1140</v>
      </c>
      <c r="AP2325" s="96">
        <v>1080</v>
      </c>
      <c r="AQ2325" s="96">
        <v>1020</v>
      </c>
      <c r="AR2325" s="96">
        <v>960</v>
      </c>
      <c r="AS2325" s="96">
        <v>900</v>
      </c>
      <c r="AT2325" s="96">
        <v>840</v>
      </c>
      <c r="AU2325" s="96">
        <v>720</v>
      </c>
      <c r="AW2325" s="95" t="s">
        <v>2170</v>
      </c>
      <c r="AX2325" s="96">
        <v>400</v>
      </c>
      <c r="AY2325" s="96">
        <v>380</v>
      </c>
      <c r="AZ2325" s="96">
        <v>360</v>
      </c>
      <c r="BA2325" s="96">
        <v>340</v>
      </c>
      <c r="BB2325" s="96">
        <v>320</v>
      </c>
      <c r="BC2325" s="96">
        <v>300</v>
      </c>
      <c r="BD2325" s="96">
        <v>280</v>
      </c>
      <c r="BE2325" s="96">
        <v>240</v>
      </c>
      <c r="BF2325" s="95" t="s">
        <v>2170</v>
      </c>
      <c r="BG2325" s="96">
        <v>500</v>
      </c>
      <c r="BH2325" s="96">
        <v>480</v>
      </c>
      <c r="BI2325" s="96">
        <v>450</v>
      </c>
      <c r="BJ2325" s="96">
        <v>430</v>
      </c>
      <c r="BK2325" s="96">
        <v>400</v>
      </c>
      <c r="BL2325" s="96">
        <v>380</v>
      </c>
      <c r="BM2325" s="96">
        <v>350</v>
      </c>
      <c r="BN2325" s="96">
        <v>300</v>
      </c>
      <c r="CP2325" s="3">
        <v>65393</v>
      </c>
      <c r="CQ2325" s="3" t="s">
        <v>34709</v>
      </c>
      <c r="CR2325" s="3" t="s">
        <v>126</v>
      </c>
    </row>
    <row r="2326" spans="19:96" x14ac:dyDescent="0.25">
      <c r="S2326" s="2"/>
      <c r="T2326" s="95" t="s">
        <v>2171</v>
      </c>
      <c r="U2326" s="96">
        <v>1000</v>
      </c>
      <c r="V2326" s="96">
        <v>950</v>
      </c>
      <c r="W2326" s="96">
        <v>900</v>
      </c>
      <c r="X2326" s="96">
        <v>850</v>
      </c>
      <c r="Y2326" s="96">
        <v>800</v>
      </c>
      <c r="Z2326" s="96">
        <v>750</v>
      </c>
      <c r="AA2326" s="96">
        <v>700</v>
      </c>
      <c r="AB2326" s="96">
        <v>600</v>
      </c>
      <c r="AC2326" s="95" t="s">
        <v>2171</v>
      </c>
      <c r="AD2326" s="96">
        <v>1600</v>
      </c>
      <c r="AE2326" s="96">
        <v>1520</v>
      </c>
      <c r="AF2326" s="96">
        <v>1440</v>
      </c>
      <c r="AG2326" s="96">
        <v>1360</v>
      </c>
      <c r="AH2326" s="96">
        <v>1280</v>
      </c>
      <c r="AI2326" s="96">
        <v>1200</v>
      </c>
      <c r="AJ2326" s="96">
        <v>1120</v>
      </c>
      <c r="AK2326" s="96">
        <v>960</v>
      </c>
      <c r="AL2326" s="2"/>
      <c r="AM2326" s="95" t="s">
        <v>2171</v>
      </c>
      <c r="AN2326" s="96">
        <v>1400</v>
      </c>
      <c r="AO2326" s="96">
        <v>1330</v>
      </c>
      <c r="AP2326" s="96">
        <v>1260</v>
      </c>
      <c r="AQ2326" s="96">
        <v>1190</v>
      </c>
      <c r="AR2326" s="96">
        <v>1120</v>
      </c>
      <c r="AS2326" s="96">
        <v>1050</v>
      </c>
      <c r="AT2326" s="96">
        <v>980</v>
      </c>
      <c r="AU2326" s="96">
        <v>840</v>
      </c>
      <c r="AW2326" s="95" t="s">
        <v>2171</v>
      </c>
      <c r="AX2326" s="96">
        <v>500</v>
      </c>
      <c r="AY2326" s="96">
        <v>480</v>
      </c>
      <c r="AZ2326" s="96">
        <v>450</v>
      </c>
      <c r="BA2326" s="96">
        <v>430</v>
      </c>
      <c r="BB2326" s="96">
        <v>400</v>
      </c>
      <c r="BC2326" s="96">
        <v>380</v>
      </c>
      <c r="BD2326" s="96">
        <v>350</v>
      </c>
      <c r="BE2326" s="96">
        <v>300</v>
      </c>
      <c r="BF2326" s="95" t="s">
        <v>2171</v>
      </c>
      <c r="BG2326" s="96">
        <v>600</v>
      </c>
      <c r="BH2326" s="96">
        <v>570</v>
      </c>
      <c r="BI2326" s="96">
        <v>540</v>
      </c>
      <c r="BJ2326" s="96">
        <v>510</v>
      </c>
      <c r="BK2326" s="96">
        <v>480</v>
      </c>
      <c r="BL2326" s="96">
        <v>450</v>
      </c>
      <c r="BM2326" s="96">
        <v>420</v>
      </c>
      <c r="BN2326" s="96">
        <v>360</v>
      </c>
      <c r="CP2326" s="3">
        <v>65394</v>
      </c>
      <c r="CQ2326" s="3" t="s">
        <v>34710</v>
      </c>
      <c r="CR2326" s="3" t="s">
        <v>126</v>
      </c>
    </row>
    <row r="2327" spans="19:96" x14ac:dyDescent="0.25">
      <c r="S2327" s="2"/>
      <c r="T2327" s="95" t="s">
        <v>2172</v>
      </c>
      <c r="U2327" s="96">
        <v>900</v>
      </c>
      <c r="V2327" s="96">
        <v>860</v>
      </c>
      <c r="W2327" s="96">
        <v>810</v>
      </c>
      <c r="X2327" s="96">
        <v>770</v>
      </c>
      <c r="Y2327" s="96">
        <v>720</v>
      </c>
      <c r="Z2327" s="96">
        <v>680</v>
      </c>
      <c r="AA2327" s="96">
        <v>630</v>
      </c>
      <c r="AB2327" s="96">
        <v>540</v>
      </c>
      <c r="AC2327" s="95" t="s">
        <v>2172</v>
      </c>
      <c r="AD2327" s="96">
        <v>1400</v>
      </c>
      <c r="AE2327" s="96">
        <v>1330</v>
      </c>
      <c r="AF2327" s="96">
        <v>1260</v>
      </c>
      <c r="AG2327" s="96">
        <v>1190</v>
      </c>
      <c r="AH2327" s="96">
        <v>1120</v>
      </c>
      <c r="AI2327" s="96">
        <v>1050</v>
      </c>
      <c r="AJ2327" s="96">
        <v>980</v>
      </c>
      <c r="AK2327" s="96">
        <v>840</v>
      </c>
      <c r="AL2327" s="2"/>
      <c r="AM2327" s="95" t="s">
        <v>2172</v>
      </c>
      <c r="AN2327" s="96">
        <v>1300</v>
      </c>
      <c r="AO2327" s="96">
        <v>1240</v>
      </c>
      <c r="AP2327" s="96">
        <v>1170</v>
      </c>
      <c r="AQ2327" s="96">
        <v>1110</v>
      </c>
      <c r="AR2327" s="96">
        <v>1040</v>
      </c>
      <c r="AS2327" s="96">
        <v>980</v>
      </c>
      <c r="AT2327" s="96">
        <v>910</v>
      </c>
      <c r="AU2327" s="96">
        <v>780</v>
      </c>
      <c r="AW2327" s="95" t="s">
        <v>2172</v>
      </c>
      <c r="AX2327" s="96">
        <v>400</v>
      </c>
      <c r="AY2327" s="96">
        <v>380</v>
      </c>
      <c r="AZ2327" s="96">
        <v>360</v>
      </c>
      <c r="BA2327" s="96">
        <v>340</v>
      </c>
      <c r="BB2327" s="96">
        <v>320</v>
      </c>
      <c r="BC2327" s="96">
        <v>300</v>
      </c>
      <c r="BD2327" s="96">
        <v>280</v>
      </c>
      <c r="BE2327" s="96">
        <v>240</v>
      </c>
      <c r="BF2327" s="95" t="s">
        <v>2172</v>
      </c>
      <c r="BG2327" s="96">
        <v>600</v>
      </c>
      <c r="BH2327" s="96">
        <v>570</v>
      </c>
      <c r="BI2327" s="96">
        <v>540</v>
      </c>
      <c r="BJ2327" s="96">
        <v>510</v>
      </c>
      <c r="BK2327" s="96">
        <v>480</v>
      </c>
      <c r="BL2327" s="96">
        <v>450</v>
      </c>
      <c r="BM2327" s="96">
        <v>420</v>
      </c>
      <c r="BN2327" s="96">
        <v>360</v>
      </c>
      <c r="CP2327" s="3">
        <v>65395</v>
      </c>
      <c r="CQ2327" s="3" t="s">
        <v>34711</v>
      </c>
      <c r="CR2327" s="3" t="s">
        <v>126</v>
      </c>
    </row>
    <row r="2328" spans="19:96" x14ac:dyDescent="0.25">
      <c r="S2328" s="2"/>
      <c r="T2328" s="95" t="s">
        <v>2173</v>
      </c>
      <c r="U2328" s="96">
        <v>800</v>
      </c>
      <c r="V2328" s="96">
        <v>760</v>
      </c>
      <c r="W2328" s="96">
        <v>720</v>
      </c>
      <c r="X2328" s="96">
        <v>680</v>
      </c>
      <c r="Y2328" s="96">
        <v>640</v>
      </c>
      <c r="Z2328" s="96">
        <v>600</v>
      </c>
      <c r="AA2328" s="96">
        <v>560</v>
      </c>
      <c r="AB2328" s="96">
        <v>480</v>
      </c>
      <c r="AC2328" s="95" t="s">
        <v>2173</v>
      </c>
      <c r="AD2328" s="96">
        <v>1300</v>
      </c>
      <c r="AE2328" s="96">
        <v>1240</v>
      </c>
      <c r="AF2328" s="96">
        <v>1170</v>
      </c>
      <c r="AG2328" s="96">
        <v>1110</v>
      </c>
      <c r="AH2328" s="96">
        <v>1040</v>
      </c>
      <c r="AI2328" s="96">
        <v>980</v>
      </c>
      <c r="AJ2328" s="96">
        <v>910</v>
      </c>
      <c r="AK2328" s="96">
        <v>780</v>
      </c>
      <c r="AL2328" s="2"/>
      <c r="AM2328" s="95" t="s">
        <v>2173</v>
      </c>
      <c r="AN2328" s="96">
        <v>1200</v>
      </c>
      <c r="AO2328" s="96">
        <v>1140</v>
      </c>
      <c r="AP2328" s="96">
        <v>1080</v>
      </c>
      <c r="AQ2328" s="96">
        <v>1020</v>
      </c>
      <c r="AR2328" s="96">
        <v>960</v>
      </c>
      <c r="AS2328" s="96">
        <v>900</v>
      </c>
      <c r="AT2328" s="96">
        <v>840</v>
      </c>
      <c r="AU2328" s="96">
        <v>720</v>
      </c>
      <c r="AW2328" s="95" t="s">
        <v>2173</v>
      </c>
      <c r="AX2328" s="96">
        <v>400</v>
      </c>
      <c r="AY2328" s="96">
        <v>380</v>
      </c>
      <c r="AZ2328" s="96">
        <v>360</v>
      </c>
      <c r="BA2328" s="96">
        <v>340</v>
      </c>
      <c r="BB2328" s="96">
        <v>320</v>
      </c>
      <c r="BC2328" s="96">
        <v>300</v>
      </c>
      <c r="BD2328" s="96">
        <v>280</v>
      </c>
      <c r="BE2328" s="96">
        <v>240</v>
      </c>
      <c r="BF2328" s="95" t="s">
        <v>2173</v>
      </c>
      <c r="BG2328" s="96">
        <v>500</v>
      </c>
      <c r="BH2328" s="96">
        <v>480</v>
      </c>
      <c r="BI2328" s="96">
        <v>450</v>
      </c>
      <c r="BJ2328" s="96">
        <v>430</v>
      </c>
      <c r="BK2328" s="96">
        <v>400</v>
      </c>
      <c r="BL2328" s="96">
        <v>380</v>
      </c>
      <c r="BM2328" s="96">
        <v>350</v>
      </c>
      <c r="BN2328" s="96">
        <v>300</v>
      </c>
      <c r="CP2328" s="3">
        <v>65396</v>
      </c>
      <c r="CQ2328" s="3" t="s">
        <v>34712</v>
      </c>
      <c r="CR2328" s="3" t="s">
        <v>126</v>
      </c>
    </row>
    <row r="2329" spans="19:96" x14ac:dyDescent="0.25">
      <c r="S2329" s="2"/>
      <c r="T2329" s="95" t="s">
        <v>2174</v>
      </c>
      <c r="U2329" s="96">
        <v>1000</v>
      </c>
      <c r="V2329" s="96">
        <v>950</v>
      </c>
      <c r="W2329" s="96">
        <v>900</v>
      </c>
      <c r="X2329" s="96">
        <v>850</v>
      </c>
      <c r="Y2329" s="96">
        <v>800</v>
      </c>
      <c r="Z2329" s="96">
        <v>750</v>
      </c>
      <c r="AA2329" s="96">
        <v>700</v>
      </c>
      <c r="AB2329" s="96">
        <v>600</v>
      </c>
      <c r="AC2329" s="95" t="s">
        <v>2174</v>
      </c>
      <c r="AD2329" s="96">
        <v>1600</v>
      </c>
      <c r="AE2329" s="96">
        <v>1520</v>
      </c>
      <c r="AF2329" s="96">
        <v>1440</v>
      </c>
      <c r="AG2329" s="96">
        <v>1360</v>
      </c>
      <c r="AH2329" s="96">
        <v>1280</v>
      </c>
      <c r="AI2329" s="96">
        <v>1200</v>
      </c>
      <c r="AJ2329" s="96">
        <v>1120</v>
      </c>
      <c r="AK2329" s="96">
        <v>960</v>
      </c>
      <c r="AL2329" s="2"/>
      <c r="AM2329" s="95" t="s">
        <v>2174</v>
      </c>
      <c r="AN2329" s="96">
        <v>1500</v>
      </c>
      <c r="AO2329" s="96">
        <v>1430</v>
      </c>
      <c r="AP2329" s="96">
        <v>1350</v>
      </c>
      <c r="AQ2329" s="96">
        <v>1280</v>
      </c>
      <c r="AR2329" s="96">
        <v>1200</v>
      </c>
      <c r="AS2329" s="96">
        <v>1130</v>
      </c>
      <c r="AT2329" s="96">
        <v>1050</v>
      </c>
      <c r="AU2329" s="96">
        <v>900</v>
      </c>
      <c r="AW2329" s="95" t="s">
        <v>2174</v>
      </c>
      <c r="AX2329" s="96">
        <v>500</v>
      </c>
      <c r="AY2329" s="96">
        <v>480</v>
      </c>
      <c r="AZ2329" s="96">
        <v>450</v>
      </c>
      <c r="BA2329" s="96">
        <v>430</v>
      </c>
      <c r="BB2329" s="96">
        <v>400</v>
      </c>
      <c r="BC2329" s="96">
        <v>380</v>
      </c>
      <c r="BD2329" s="96">
        <v>350</v>
      </c>
      <c r="BE2329" s="96">
        <v>300</v>
      </c>
      <c r="BF2329" s="95" t="s">
        <v>2174</v>
      </c>
      <c r="BG2329" s="96">
        <v>700</v>
      </c>
      <c r="BH2329" s="96">
        <v>670</v>
      </c>
      <c r="BI2329" s="96">
        <v>630</v>
      </c>
      <c r="BJ2329" s="96">
        <v>600</v>
      </c>
      <c r="BK2329" s="96">
        <v>560</v>
      </c>
      <c r="BL2329" s="96">
        <v>530</v>
      </c>
      <c r="BM2329" s="96">
        <v>490</v>
      </c>
      <c r="BN2329" s="96">
        <v>420</v>
      </c>
      <c r="CP2329" s="3">
        <v>65397</v>
      </c>
      <c r="CQ2329" s="3" t="s">
        <v>34713</v>
      </c>
      <c r="CR2329" s="3" t="s">
        <v>126</v>
      </c>
    </row>
    <row r="2330" spans="19:96" x14ac:dyDescent="0.25">
      <c r="S2330" s="2"/>
      <c r="T2330" s="95" t="s">
        <v>22236</v>
      </c>
      <c r="U2330" s="96">
        <v>2900</v>
      </c>
      <c r="V2330" s="96">
        <v>2760</v>
      </c>
      <c r="W2330" s="96">
        <v>2610</v>
      </c>
      <c r="X2330" s="96">
        <v>2470</v>
      </c>
      <c r="Y2330" s="96">
        <v>2320</v>
      </c>
      <c r="Z2330" s="96">
        <v>2180</v>
      </c>
      <c r="AA2330" s="96">
        <v>2030</v>
      </c>
      <c r="AB2330" s="96">
        <v>1740</v>
      </c>
      <c r="AC2330" s="95" t="s">
        <v>22236</v>
      </c>
      <c r="AD2330" s="96">
        <v>4600</v>
      </c>
      <c r="AE2330" s="96">
        <v>4370</v>
      </c>
      <c r="AF2330" s="96">
        <v>4140</v>
      </c>
      <c r="AG2330" s="96">
        <v>3910</v>
      </c>
      <c r="AH2330" s="96">
        <v>3680</v>
      </c>
      <c r="AI2330" s="96">
        <v>3450</v>
      </c>
      <c r="AJ2330" s="96">
        <v>3220</v>
      </c>
      <c r="AK2330" s="96">
        <v>2760</v>
      </c>
      <c r="AL2330" s="2"/>
      <c r="AM2330" s="95" t="s">
        <v>22236</v>
      </c>
      <c r="AN2330" s="96">
        <v>4300</v>
      </c>
      <c r="AO2330" s="96">
        <v>4090</v>
      </c>
      <c r="AP2330" s="96">
        <v>3870</v>
      </c>
      <c r="AQ2330" s="96">
        <v>3660</v>
      </c>
      <c r="AR2330" s="96">
        <v>3440</v>
      </c>
      <c r="AS2330" s="96">
        <v>3230</v>
      </c>
      <c r="AT2330" s="96">
        <v>3010</v>
      </c>
      <c r="AU2330" s="96">
        <v>2580</v>
      </c>
      <c r="AW2330" s="95" t="s">
        <v>22236</v>
      </c>
      <c r="AX2330" s="96">
        <v>1400</v>
      </c>
      <c r="AY2330" s="96">
        <v>1330</v>
      </c>
      <c r="AZ2330" s="96">
        <v>1260</v>
      </c>
      <c r="BA2330" s="96">
        <v>1190</v>
      </c>
      <c r="BB2330" s="96">
        <v>1120</v>
      </c>
      <c r="BC2330" s="96">
        <v>1050</v>
      </c>
      <c r="BD2330" s="96">
        <v>980</v>
      </c>
      <c r="BE2330" s="96">
        <v>840</v>
      </c>
      <c r="BF2330" s="95" t="s">
        <v>22236</v>
      </c>
      <c r="BG2330" s="96">
        <v>1900</v>
      </c>
      <c r="BH2330" s="96">
        <v>1810</v>
      </c>
      <c r="BI2330" s="96">
        <v>1710</v>
      </c>
      <c r="BJ2330" s="96">
        <v>1620</v>
      </c>
      <c r="BK2330" s="96">
        <v>1520</v>
      </c>
      <c r="BL2330" s="96">
        <v>1430</v>
      </c>
      <c r="BM2330" s="96">
        <v>1330</v>
      </c>
      <c r="BN2330" s="96">
        <v>1140</v>
      </c>
      <c r="CP2330" s="3">
        <v>65398</v>
      </c>
      <c r="CQ2330" s="3" t="s">
        <v>34714</v>
      </c>
      <c r="CR2330" s="3" t="s">
        <v>126</v>
      </c>
    </row>
    <row r="2331" spans="19:96" x14ac:dyDescent="0.25">
      <c r="S2331" s="2"/>
      <c r="T2331" s="95" t="s">
        <v>22237</v>
      </c>
      <c r="U2331" s="96">
        <v>2900</v>
      </c>
      <c r="V2331" s="96">
        <v>2760</v>
      </c>
      <c r="W2331" s="96">
        <v>2610</v>
      </c>
      <c r="X2331" s="96">
        <v>2470</v>
      </c>
      <c r="Y2331" s="96">
        <v>2320</v>
      </c>
      <c r="Z2331" s="96">
        <v>2180</v>
      </c>
      <c r="AA2331" s="96">
        <v>2030</v>
      </c>
      <c r="AB2331" s="96">
        <v>1740</v>
      </c>
      <c r="AC2331" s="95" t="s">
        <v>22237</v>
      </c>
      <c r="AD2331" s="96">
        <v>4600</v>
      </c>
      <c r="AE2331" s="96">
        <v>4370</v>
      </c>
      <c r="AF2331" s="96">
        <v>4140</v>
      </c>
      <c r="AG2331" s="96">
        <v>3910</v>
      </c>
      <c r="AH2331" s="96">
        <v>3680</v>
      </c>
      <c r="AI2331" s="96">
        <v>3450</v>
      </c>
      <c r="AJ2331" s="96">
        <v>3220</v>
      </c>
      <c r="AK2331" s="96">
        <v>2760</v>
      </c>
      <c r="AL2331" s="2"/>
      <c r="AM2331" s="95" t="s">
        <v>22237</v>
      </c>
      <c r="AN2331" s="96">
        <v>4300</v>
      </c>
      <c r="AO2331" s="96">
        <v>4090</v>
      </c>
      <c r="AP2331" s="96">
        <v>3870</v>
      </c>
      <c r="AQ2331" s="96">
        <v>3660</v>
      </c>
      <c r="AR2331" s="96">
        <v>3440</v>
      </c>
      <c r="AS2331" s="96">
        <v>3230</v>
      </c>
      <c r="AT2331" s="96">
        <v>3010</v>
      </c>
      <c r="AU2331" s="96">
        <v>2580</v>
      </c>
      <c r="AW2331" s="95" t="s">
        <v>22237</v>
      </c>
      <c r="AX2331" s="96">
        <v>1400</v>
      </c>
      <c r="AY2331" s="96">
        <v>1330</v>
      </c>
      <c r="AZ2331" s="96">
        <v>1260</v>
      </c>
      <c r="BA2331" s="96">
        <v>1190</v>
      </c>
      <c r="BB2331" s="96">
        <v>1120</v>
      </c>
      <c r="BC2331" s="96">
        <v>1050</v>
      </c>
      <c r="BD2331" s="96">
        <v>980</v>
      </c>
      <c r="BE2331" s="96">
        <v>840</v>
      </c>
      <c r="BF2331" s="95" t="s">
        <v>22237</v>
      </c>
      <c r="BG2331" s="96">
        <v>1900</v>
      </c>
      <c r="BH2331" s="96">
        <v>1810</v>
      </c>
      <c r="BI2331" s="96">
        <v>1710</v>
      </c>
      <c r="BJ2331" s="96">
        <v>1620</v>
      </c>
      <c r="BK2331" s="96">
        <v>1520</v>
      </c>
      <c r="BL2331" s="96">
        <v>1430</v>
      </c>
      <c r="BM2331" s="96">
        <v>1330</v>
      </c>
      <c r="BN2331" s="96">
        <v>1140</v>
      </c>
      <c r="CP2331" s="3">
        <v>65399</v>
      </c>
      <c r="CQ2331" s="3" t="s">
        <v>34715</v>
      </c>
      <c r="CR2331" s="3" t="s">
        <v>126</v>
      </c>
    </row>
    <row r="2332" spans="19:96" x14ac:dyDescent="0.25">
      <c r="S2332" s="2"/>
      <c r="T2332" s="95" t="s">
        <v>2175</v>
      </c>
      <c r="U2332" s="96">
        <v>3000</v>
      </c>
      <c r="V2332" s="96">
        <v>2850</v>
      </c>
      <c r="W2332" s="96">
        <v>2700</v>
      </c>
      <c r="X2332" s="96">
        <v>2550</v>
      </c>
      <c r="Y2332" s="96">
        <v>2400</v>
      </c>
      <c r="Z2332" s="96">
        <v>2250</v>
      </c>
      <c r="AA2332" s="96">
        <v>2100</v>
      </c>
      <c r="AB2332" s="96">
        <v>1800</v>
      </c>
      <c r="AC2332" s="95" t="s">
        <v>2175</v>
      </c>
      <c r="AD2332" s="96">
        <v>4800</v>
      </c>
      <c r="AE2332" s="96">
        <v>4560</v>
      </c>
      <c r="AF2332" s="96">
        <v>4320</v>
      </c>
      <c r="AG2332" s="96">
        <v>4080</v>
      </c>
      <c r="AH2332" s="96">
        <v>3840</v>
      </c>
      <c r="AI2332" s="96">
        <v>3600</v>
      </c>
      <c r="AJ2332" s="96">
        <v>3360</v>
      </c>
      <c r="AK2332" s="96">
        <v>2880</v>
      </c>
      <c r="AL2332" s="2"/>
      <c r="AM2332" s="95" t="s">
        <v>2175</v>
      </c>
      <c r="AN2332" s="96">
        <v>4500</v>
      </c>
      <c r="AO2332" s="96">
        <v>4280</v>
      </c>
      <c r="AP2332" s="96">
        <v>4050</v>
      </c>
      <c r="AQ2332" s="96">
        <v>3830</v>
      </c>
      <c r="AR2332" s="96">
        <v>3600</v>
      </c>
      <c r="AS2332" s="96">
        <v>3380</v>
      </c>
      <c r="AT2332" s="96">
        <v>3150</v>
      </c>
      <c r="AU2332" s="96">
        <v>2700</v>
      </c>
      <c r="AW2332" s="95" t="s">
        <v>2175</v>
      </c>
      <c r="AX2332" s="96">
        <v>1500</v>
      </c>
      <c r="AY2332" s="96">
        <v>1430</v>
      </c>
      <c r="AZ2332" s="96">
        <v>1350</v>
      </c>
      <c r="BA2332" s="96">
        <v>1280</v>
      </c>
      <c r="BB2332" s="96">
        <v>1200</v>
      </c>
      <c r="BC2332" s="96">
        <v>1130</v>
      </c>
      <c r="BD2332" s="96">
        <v>1050</v>
      </c>
      <c r="BE2332" s="96">
        <v>900</v>
      </c>
      <c r="BF2332" s="95" t="s">
        <v>2175</v>
      </c>
      <c r="BG2332" s="96">
        <v>2000</v>
      </c>
      <c r="BH2332" s="96">
        <v>1900</v>
      </c>
      <c r="BI2332" s="96">
        <v>1800</v>
      </c>
      <c r="BJ2332" s="96">
        <v>1700</v>
      </c>
      <c r="BK2332" s="96">
        <v>1600</v>
      </c>
      <c r="BL2332" s="96">
        <v>1500</v>
      </c>
      <c r="BM2332" s="96">
        <v>1400</v>
      </c>
      <c r="BN2332" s="96">
        <v>1200</v>
      </c>
      <c r="CP2332" s="3">
        <v>65400</v>
      </c>
      <c r="CQ2332" s="3" t="s">
        <v>34716</v>
      </c>
      <c r="CR2332" s="3" t="s">
        <v>126</v>
      </c>
    </row>
    <row r="2333" spans="19:96" x14ac:dyDescent="0.25">
      <c r="S2333" s="2"/>
      <c r="T2333" s="95" t="s">
        <v>2176</v>
      </c>
      <c r="U2333" s="96">
        <v>2600</v>
      </c>
      <c r="V2333" s="96">
        <v>2470</v>
      </c>
      <c r="W2333" s="96">
        <v>2340</v>
      </c>
      <c r="X2333" s="96">
        <v>2210</v>
      </c>
      <c r="Y2333" s="96">
        <v>2080</v>
      </c>
      <c r="Z2333" s="96">
        <v>1950</v>
      </c>
      <c r="AA2333" s="96">
        <v>1820</v>
      </c>
      <c r="AB2333" s="96">
        <v>1560</v>
      </c>
      <c r="AC2333" s="95" t="s">
        <v>2176</v>
      </c>
      <c r="AD2333" s="96">
        <v>4200</v>
      </c>
      <c r="AE2333" s="96">
        <v>3990</v>
      </c>
      <c r="AF2333" s="96">
        <v>3780</v>
      </c>
      <c r="AG2333" s="96">
        <v>3570</v>
      </c>
      <c r="AH2333" s="96">
        <v>3360</v>
      </c>
      <c r="AI2333" s="96">
        <v>3150</v>
      </c>
      <c r="AJ2333" s="96">
        <v>2940</v>
      </c>
      <c r="AK2333" s="96">
        <v>2520</v>
      </c>
      <c r="AL2333" s="2"/>
      <c r="AM2333" s="95" t="s">
        <v>2176</v>
      </c>
      <c r="AN2333" s="96">
        <v>3900</v>
      </c>
      <c r="AO2333" s="96">
        <v>3710</v>
      </c>
      <c r="AP2333" s="96">
        <v>3510</v>
      </c>
      <c r="AQ2333" s="96">
        <v>3320</v>
      </c>
      <c r="AR2333" s="96">
        <v>3120</v>
      </c>
      <c r="AS2333" s="96">
        <v>2930</v>
      </c>
      <c r="AT2333" s="96">
        <v>2730</v>
      </c>
      <c r="AU2333" s="96">
        <v>2340</v>
      </c>
      <c r="AW2333" s="95" t="s">
        <v>2176</v>
      </c>
      <c r="AX2333" s="96">
        <v>1300</v>
      </c>
      <c r="AY2333" s="96">
        <v>1240</v>
      </c>
      <c r="AZ2333" s="96">
        <v>1170</v>
      </c>
      <c r="BA2333" s="96">
        <v>1110</v>
      </c>
      <c r="BB2333" s="96">
        <v>1040</v>
      </c>
      <c r="BC2333" s="96">
        <v>980</v>
      </c>
      <c r="BD2333" s="96">
        <v>910</v>
      </c>
      <c r="BE2333" s="96">
        <v>780</v>
      </c>
      <c r="BF2333" s="95" t="s">
        <v>2176</v>
      </c>
      <c r="BG2333" s="96">
        <v>1700</v>
      </c>
      <c r="BH2333" s="96">
        <v>1620</v>
      </c>
      <c r="BI2333" s="96">
        <v>1530</v>
      </c>
      <c r="BJ2333" s="96">
        <v>1450</v>
      </c>
      <c r="BK2333" s="96">
        <v>1360</v>
      </c>
      <c r="BL2333" s="96">
        <v>1280</v>
      </c>
      <c r="BM2333" s="96">
        <v>1190</v>
      </c>
      <c r="BN2333" s="96">
        <v>1020</v>
      </c>
      <c r="CP2333" s="3">
        <v>65401</v>
      </c>
      <c r="CQ2333" s="3" t="s">
        <v>34717</v>
      </c>
      <c r="CR2333" s="3" t="s">
        <v>126</v>
      </c>
    </row>
    <row r="2334" spans="19:96" x14ac:dyDescent="0.25">
      <c r="S2334" s="2"/>
      <c r="T2334" s="95" t="s">
        <v>2177</v>
      </c>
      <c r="U2334" s="96">
        <v>3000</v>
      </c>
      <c r="V2334" s="96">
        <v>2850</v>
      </c>
      <c r="W2334" s="96">
        <v>2700</v>
      </c>
      <c r="X2334" s="96">
        <v>2550</v>
      </c>
      <c r="Y2334" s="96">
        <v>2400</v>
      </c>
      <c r="Z2334" s="96">
        <v>2250</v>
      </c>
      <c r="AA2334" s="96">
        <v>2100</v>
      </c>
      <c r="AB2334" s="96">
        <v>1800</v>
      </c>
      <c r="AC2334" s="95" t="s">
        <v>2177</v>
      </c>
      <c r="AD2334" s="96">
        <v>4800</v>
      </c>
      <c r="AE2334" s="96">
        <v>4560</v>
      </c>
      <c r="AF2334" s="96">
        <v>4320</v>
      </c>
      <c r="AG2334" s="96">
        <v>4080</v>
      </c>
      <c r="AH2334" s="96">
        <v>3840</v>
      </c>
      <c r="AI2334" s="96">
        <v>3600</v>
      </c>
      <c r="AJ2334" s="96">
        <v>3360</v>
      </c>
      <c r="AK2334" s="96">
        <v>2880</v>
      </c>
      <c r="AL2334" s="2"/>
      <c r="AM2334" s="95" t="s">
        <v>2177</v>
      </c>
      <c r="AN2334" s="96">
        <v>4500</v>
      </c>
      <c r="AO2334" s="96">
        <v>4280</v>
      </c>
      <c r="AP2334" s="96">
        <v>4050</v>
      </c>
      <c r="AQ2334" s="96">
        <v>3830</v>
      </c>
      <c r="AR2334" s="96">
        <v>3600</v>
      </c>
      <c r="AS2334" s="96">
        <v>3380</v>
      </c>
      <c r="AT2334" s="96">
        <v>3150</v>
      </c>
      <c r="AU2334" s="96">
        <v>2700</v>
      </c>
      <c r="AW2334" s="95" t="s">
        <v>2177</v>
      </c>
      <c r="AX2334" s="96">
        <v>1500</v>
      </c>
      <c r="AY2334" s="96">
        <v>1430</v>
      </c>
      <c r="AZ2334" s="96">
        <v>1350</v>
      </c>
      <c r="BA2334" s="96">
        <v>1280</v>
      </c>
      <c r="BB2334" s="96">
        <v>1200</v>
      </c>
      <c r="BC2334" s="96">
        <v>1130</v>
      </c>
      <c r="BD2334" s="96">
        <v>1050</v>
      </c>
      <c r="BE2334" s="96">
        <v>900</v>
      </c>
      <c r="BF2334" s="95" t="s">
        <v>2177</v>
      </c>
      <c r="BG2334" s="96">
        <v>1900</v>
      </c>
      <c r="BH2334" s="96">
        <v>1810</v>
      </c>
      <c r="BI2334" s="96">
        <v>1710</v>
      </c>
      <c r="BJ2334" s="96">
        <v>1620</v>
      </c>
      <c r="BK2334" s="96">
        <v>1520</v>
      </c>
      <c r="BL2334" s="96">
        <v>1430</v>
      </c>
      <c r="BM2334" s="96">
        <v>1330</v>
      </c>
      <c r="BN2334" s="96">
        <v>1140</v>
      </c>
      <c r="CP2334" s="3">
        <v>65403</v>
      </c>
      <c r="CQ2334" s="3" t="s">
        <v>34718</v>
      </c>
      <c r="CR2334" s="3" t="s">
        <v>124</v>
      </c>
    </row>
    <row r="2335" spans="19:96" x14ac:dyDescent="0.25">
      <c r="S2335" s="2"/>
      <c r="T2335" s="95" t="s">
        <v>2178</v>
      </c>
      <c r="U2335" s="96">
        <v>700</v>
      </c>
      <c r="V2335" s="96">
        <v>670</v>
      </c>
      <c r="W2335" s="96">
        <v>630</v>
      </c>
      <c r="X2335" s="96">
        <v>600</v>
      </c>
      <c r="Y2335" s="96">
        <v>560</v>
      </c>
      <c r="Z2335" s="96">
        <v>530</v>
      </c>
      <c r="AA2335" s="96">
        <v>490</v>
      </c>
      <c r="AB2335" s="96">
        <v>420</v>
      </c>
      <c r="AC2335" s="95" t="s">
        <v>2178</v>
      </c>
      <c r="AD2335" s="96">
        <v>1100</v>
      </c>
      <c r="AE2335" s="96">
        <v>1050</v>
      </c>
      <c r="AF2335" s="96">
        <v>990</v>
      </c>
      <c r="AG2335" s="96">
        <v>940</v>
      </c>
      <c r="AH2335" s="96">
        <v>880</v>
      </c>
      <c r="AI2335" s="96">
        <v>830</v>
      </c>
      <c r="AJ2335" s="96">
        <v>770</v>
      </c>
      <c r="AK2335" s="96">
        <v>660</v>
      </c>
      <c r="AL2335" s="2"/>
      <c r="AM2335" s="95" t="s">
        <v>2178</v>
      </c>
      <c r="AN2335" s="96">
        <v>1100</v>
      </c>
      <c r="AO2335" s="96">
        <v>1050</v>
      </c>
      <c r="AP2335" s="96">
        <v>990</v>
      </c>
      <c r="AQ2335" s="96">
        <v>940</v>
      </c>
      <c r="AR2335" s="96">
        <v>880</v>
      </c>
      <c r="AS2335" s="96">
        <v>830</v>
      </c>
      <c r="AT2335" s="96">
        <v>770</v>
      </c>
      <c r="AU2335" s="96">
        <v>660</v>
      </c>
      <c r="AW2335" s="95" t="s">
        <v>2178</v>
      </c>
      <c r="AX2335" s="96">
        <v>400</v>
      </c>
      <c r="AY2335" s="96">
        <v>380</v>
      </c>
      <c r="AZ2335" s="96">
        <v>360</v>
      </c>
      <c r="BA2335" s="96">
        <v>340</v>
      </c>
      <c r="BB2335" s="96">
        <v>320</v>
      </c>
      <c r="BC2335" s="96">
        <v>300</v>
      </c>
      <c r="BD2335" s="96">
        <v>280</v>
      </c>
      <c r="BE2335" s="96">
        <v>240</v>
      </c>
      <c r="BF2335" s="95" t="s">
        <v>2178</v>
      </c>
      <c r="BG2335" s="96">
        <v>500</v>
      </c>
      <c r="BH2335" s="96">
        <v>480</v>
      </c>
      <c r="BI2335" s="96">
        <v>450</v>
      </c>
      <c r="BJ2335" s="96">
        <v>430</v>
      </c>
      <c r="BK2335" s="96">
        <v>400</v>
      </c>
      <c r="BL2335" s="96">
        <v>380</v>
      </c>
      <c r="BM2335" s="96">
        <v>350</v>
      </c>
      <c r="BN2335" s="96">
        <v>300</v>
      </c>
      <c r="CP2335" s="3">
        <v>65408</v>
      </c>
      <c r="CQ2335" s="3" t="s">
        <v>158</v>
      </c>
      <c r="CR2335" s="3" t="s">
        <v>122</v>
      </c>
    </row>
    <row r="2336" spans="19:96" x14ac:dyDescent="0.25">
      <c r="S2336" s="2"/>
      <c r="T2336" s="95" t="s">
        <v>13642</v>
      </c>
      <c r="U2336" s="96">
        <v>1100</v>
      </c>
      <c r="V2336" s="96">
        <v>1050</v>
      </c>
      <c r="W2336" s="96">
        <v>990</v>
      </c>
      <c r="X2336" s="96">
        <v>940</v>
      </c>
      <c r="Y2336" s="96">
        <v>880</v>
      </c>
      <c r="Z2336" s="96">
        <v>830</v>
      </c>
      <c r="AA2336" s="96">
        <v>770</v>
      </c>
      <c r="AB2336" s="96">
        <v>660</v>
      </c>
      <c r="AC2336" s="95" t="s">
        <v>13642</v>
      </c>
      <c r="AD2336" s="96">
        <v>1800</v>
      </c>
      <c r="AE2336" s="96">
        <v>1710</v>
      </c>
      <c r="AF2336" s="96">
        <v>1620</v>
      </c>
      <c r="AG2336" s="96">
        <v>1530</v>
      </c>
      <c r="AH2336" s="96">
        <v>1440</v>
      </c>
      <c r="AI2336" s="96">
        <v>1350</v>
      </c>
      <c r="AJ2336" s="96">
        <v>1260</v>
      </c>
      <c r="AK2336" s="96">
        <v>1080</v>
      </c>
      <c r="AL2336" s="2"/>
      <c r="AM2336" s="95" t="s">
        <v>13642</v>
      </c>
      <c r="AN2336" s="96">
        <v>1700</v>
      </c>
      <c r="AO2336" s="96">
        <v>1620</v>
      </c>
      <c r="AP2336" s="96">
        <v>1530</v>
      </c>
      <c r="AQ2336" s="96">
        <v>1450</v>
      </c>
      <c r="AR2336" s="96">
        <v>1360</v>
      </c>
      <c r="AS2336" s="96">
        <v>1280</v>
      </c>
      <c r="AT2336" s="96">
        <v>1190</v>
      </c>
      <c r="AU2336" s="96">
        <v>1020</v>
      </c>
      <c r="AW2336" s="95" t="s">
        <v>13642</v>
      </c>
      <c r="AX2336" s="96">
        <v>600</v>
      </c>
      <c r="AY2336" s="96">
        <v>570</v>
      </c>
      <c r="AZ2336" s="96">
        <v>540</v>
      </c>
      <c r="BA2336" s="96">
        <v>510</v>
      </c>
      <c r="BB2336" s="96">
        <v>480</v>
      </c>
      <c r="BC2336" s="96">
        <v>450</v>
      </c>
      <c r="BD2336" s="96">
        <v>420</v>
      </c>
      <c r="BE2336" s="96">
        <v>360</v>
      </c>
      <c r="BF2336" s="95" t="s">
        <v>13642</v>
      </c>
      <c r="BG2336" s="96">
        <v>700</v>
      </c>
      <c r="BH2336" s="96">
        <v>670</v>
      </c>
      <c r="BI2336" s="96">
        <v>630</v>
      </c>
      <c r="BJ2336" s="96">
        <v>600</v>
      </c>
      <c r="BK2336" s="96">
        <v>560</v>
      </c>
      <c r="BL2336" s="96">
        <v>530</v>
      </c>
      <c r="BM2336" s="96">
        <v>490</v>
      </c>
      <c r="BN2336" s="96">
        <v>420</v>
      </c>
      <c r="CP2336" s="3">
        <v>65409</v>
      </c>
      <c r="CQ2336" s="3" t="s">
        <v>156</v>
      </c>
      <c r="CR2336" s="3" t="s">
        <v>124</v>
      </c>
    </row>
    <row r="2337" spans="19:96" x14ac:dyDescent="0.25">
      <c r="S2337" s="2"/>
      <c r="T2337" s="95" t="s">
        <v>2179</v>
      </c>
      <c r="U2337" s="96">
        <v>700</v>
      </c>
      <c r="V2337" s="96">
        <v>670</v>
      </c>
      <c r="W2337" s="96">
        <v>630</v>
      </c>
      <c r="X2337" s="96">
        <v>600</v>
      </c>
      <c r="Y2337" s="96">
        <v>560</v>
      </c>
      <c r="Z2337" s="96">
        <v>530</v>
      </c>
      <c r="AA2337" s="96">
        <v>490</v>
      </c>
      <c r="AB2337" s="96">
        <v>420</v>
      </c>
      <c r="AC2337" s="95" t="s">
        <v>2179</v>
      </c>
      <c r="AD2337" s="96">
        <v>1100</v>
      </c>
      <c r="AE2337" s="96">
        <v>1050</v>
      </c>
      <c r="AF2337" s="96">
        <v>990</v>
      </c>
      <c r="AG2337" s="96">
        <v>940</v>
      </c>
      <c r="AH2337" s="96">
        <v>880</v>
      </c>
      <c r="AI2337" s="96">
        <v>830</v>
      </c>
      <c r="AJ2337" s="96">
        <v>770</v>
      </c>
      <c r="AK2337" s="96">
        <v>660</v>
      </c>
      <c r="AL2337" s="2"/>
      <c r="AM2337" s="95" t="s">
        <v>2179</v>
      </c>
      <c r="AN2337" s="96">
        <v>1100</v>
      </c>
      <c r="AO2337" s="96">
        <v>1050</v>
      </c>
      <c r="AP2337" s="96">
        <v>990</v>
      </c>
      <c r="AQ2337" s="96">
        <v>940</v>
      </c>
      <c r="AR2337" s="96">
        <v>880</v>
      </c>
      <c r="AS2337" s="96">
        <v>830</v>
      </c>
      <c r="AT2337" s="96">
        <v>770</v>
      </c>
      <c r="AU2337" s="96">
        <v>660</v>
      </c>
      <c r="AW2337" s="95" t="s">
        <v>2179</v>
      </c>
      <c r="AX2337" s="96">
        <v>400</v>
      </c>
      <c r="AY2337" s="96">
        <v>380</v>
      </c>
      <c r="AZ2337" s="96">
        <v>360</v>
      </c>
      <c r="BA2337" s="96">
        <v>340</v>
      </c>
      <c r="BB2337" s="96">
        <v>320</v>
      </c>
      <c r="BC2337" s="96">
        <v>300</v>
      </c>
      <c r="BD2337" s="96">
        <v>280</v>
      </c>
      <c r="BE2337" s="96">
        <v>240</v>
      </c>
      <c r="BF2337" s="95" t="s">
        <v>2179</v>
      </c>
      <c r="BG2337" s="96">
        <v>500</v>
      </c>
      <c r="BH2337" s="96">
        <v>480</v>
      </c>
      <c r="BI2337" s="96">
        <v>450</v>
      </c>
      <c r="BJ2337" s="96">
        <v>430</v>
      </c>
      <c r="BK2337" s="96">
        <v>400</v>
      </c>
      <c r="BL2337" s="96">
        <v>380</v>
      </c>
      <c r="BM2337" s="96">
        <v>350</v>
      </c>
      <c r="BN2337" s="96">
        <v>300</v>
      </c>
      <c r="CP2337" s="3">
        <v>65411</v>
      </c>
      <c r="CQ2337" s="3" t="s">
        <v>34719</v>
      </c>
      <c r="CR2337" s="3" t="s">
        <v>126</v>
      </c>
    </row>
    <row r="2338" spans="19:96" x14ac:dyDescent="0.25">
      <c r="S2338" s="2"/>
      <c r="T2338" s="95" t="s">
        <v>22238</v>
      </c>
      <c r="U2338" s="96">
        <v>2900</v>
      </c>
      <c r="V2338" s="96">
        <v>2760</v>
      </c>
      <c r="W2338" s="96">
        <v>2610</v>
      </c>
      <c r="X2338" s="96">
        <v>2470</v>
      </c>
      <c r="Y2338" s="96">
        <v>2320</v>
      </c>
      <c r="Z2338" s="96">
        <v>2180</v>
      </c>
      <c r="AA2338" s="96">
        <v>2030</v>
      </c>
      <c r="AB2338" s="96">
        <v>1740</v>
      </c>
      <c r="AC2338" s="95" t="s">
        <v>22238</v>
      </c>
      <c r="AD2338" s="96">
        <v>4600</v>
      </c>
      <c r="AE2338" s="96">
        <v>4370</v>
      </c>
      <c r="AF2338" s="96">
        <v>4140</v>
      </c>
      <c r="AG2338" s="96">
        <v>3910</v>
      </c>
      <c r="AH2338" s="96">
        <v>3680</v>
      </c>
      <c r="AI2338" s="96">
        <v>3450</v>
      </c>
      <c r="AJ2338" s="96">
        <v>3220</v>
      </c>
      <c r="AK2338" s="96">
        <v>2760</v>
      </c>
      <c r="AL2338" s="2"/>
      <c r="AM2338" s="95" t="s">
        <v>22238</v>
      </c>
      <c r="AN2338" s="96">
        <v>4300</v>
      </c>
      <c r="AO2338" s="96">
        <v>4090</v>
      </c>
      <c r="AP2338" s="96">
        <v>3870</v>
      </c>
      <c r="AQ2338" s="96">
        <v>3660</v>
      </c>
      <c r="AR2338" s="96">
        <v>3440</v>
      </c>
      <c r="AS2338" s="96">
        <v>3230</v>
      </c>
      <c r="AT2338" s="96">
        <v>3010</v>
      </c>
      <c r="AU2338" s="96">
        <v>2580</v>
      </c>
      <c r="AW2338" s="95" t="s">
        <v>22238</v>
      </c>
      <c r="AX2338" s="96">
        <v>1400</v>
      </c>
      <c r="AY2338" s="96">
        <v>1330</v>
      </c>
      <c r="AZ2338" s="96">
        <v>1260</v>
      </c>
      <c r="BA2338" s="96">
        <v>1190</v>
      </c>
      <c r="BB2338" s="96">
        <v>1120</v>
      </c>
      <c r="BC2338" s="96">
        <v>1050</v>
      </c>
      <c r="BD2338" s="96">
        <v>980</v>
      </c>
      <c r="BE2338" s="96">
        <v>840</v>
      </c>
      <c r="BF2338" s="95" t="s">
        <v>22238</v>
      </c>
      <c r="BG2338" s="96">
        <v>1900</v>
      </c>
      <c r="BH2338" s="96">
        <v>1810</v>
      </c>
      <c r="BI2338" s="96">
        <v>1710</v>
      </c>
      <c r="BJ2338" s="96">
        <v>1620</v>
      </c>
      <c r="BK2338" s="96">
        <v>1520</v>
      </c>
      <c r="BL2338" s="96">
        <v>1430</v>
      </c>
      <c r="BM2338" s="96">
        <v>1330</v>
      </c>
      <c r="BN2338" s="96">
        <v>1140</v>
      </c>
      <c r="CP2338" s="3">
        <v>65412</v>
      </c>
      <c r="CQ2338" s="3" t="s">
        <v>29435</v>
      </c>
      <c r="CR2338" s="3" t="s">
        <v>126</v>
      </c>
    </row>
    <row r="2339" spans="19:96" x14ac:dyDescent="0.25">
      <c r="S2339" s="2"/>
      <c r="T2339" s="95" t="s">
        <v>2180</v>
      </c>
      <c r="U2339" s="96">
        <v>800</v>
      </c>
      <c r="V2339" s="96">
        <v>760</v>
      </c>
      <c r="W2339" s="96">
        <v>720</v>
      </c>
      <c r="X2339" s="96">
        <v>680</v>
      </c>
      <c r="Y2339" s="96">
        <v>640</v>
      </c>
      <c r="Z2339" s="96">
        <v>600</v>
      </c>
      <c r="AA2339" s="96">
        <v>560</v>
      </c>
      <c r="AB2339" s="96">
        <v>480</v>
      </c>
      <c r="AC2339" s="95" t="s">
        <v>2180</v>
      </c>
      <c r="AD2339" s="96">
        <v>1300</v>
      </c>
      <c r="AE2339" s="96">
        <v>1240</v>
      </c>
      <c r="AF2339" s="96">
        <v>1170</v>
      </c>
      <c r="AG2339" s="96">
        <v>1110</v>
      </c>
      <c r="AH2339" s="96">
        <v>1040</v>
      </c>
      <c r="AI2339" s="96">
        <v>980</v>
      </c>
      <c r="AJ2339" s="96">
        <v>910</v>
      </c>
      <c r="AK2339" s="96">
        <v>780</v>
      </c>
      <c r="AL2339" s="2"/>
      <c r="AM2339" s="95" t="s">
        <v>2180</v>
      </c>
      <c r="AN2339" s="96">
        <v>1100</v>
      </c>
      <c r="AO2339" s="96">
        <v>1050</v>
      </c>
      <c r="AP2339" s="96">
        <v>990</v>
      </c>
      <c r="AQ2339" s="96">
        <v>940</v>
      </c>
      <c r="AR2339" s="96">
        <v>880</v>
      </c>
      <c r="AS2339" s="96">
        <v>830</v>
      </c>
      <c r="AT2339" s="96">
        <v>770</v>
      </c>
      <c r="AU2339" s="96">
        <v>660</v>
      </c>
      <c r="AW2339" s="95" t="s">
        <v>2180</v>
      </c>
      <c r="AX2339" s="96">
        <v>400</v>
      </c>
      <c r="AY2339" s="96">
        <v>380</v>
      </c>
      <c r="AZ2339" s="96">
        <v>360</v>
      </c>
      <c r="BA2339" s="96">
        <v>340</v>
      </c>
      <c r="BB2339" s="96">
        <v>320</v>
      </c>
      <c r="BC2339" s="96">
        <v>300</v>
      </c>
      <c r="BD2339" s="96">
        <v>280</v>
      </c>
      <c r="BE2339" s="96">
        <v>240</v>
      </c>
      <c r="BF2339" s="95" t="s">
        <v>2180</v>
      </c>
      <c r="BG2339" s="96">
        <v>500</v>
      </c>
      <c r="BH2339" s="96">
        <v>480</v>
      </c>
      <c r="BI2339" s="96">
        <v>450</v>
      </c>
      <c r="BJ2339" s="96">
        <v>430</v>
      </c>
      <c r="BK2339" s="96">
        <v>400</v>
      </c>
      <c r="BL2339" s="96">
        <v>380</v>
      </c>
      <c r="BM2339" s="96">
        <v>350</v>
      </c>
      <c r="BN2339" s="96">
        <v>300</v>
      </c>
      <c r="CP2339" s="3">
        <v>65413</v>
      </c>
      <c r="CQ2339" s="3" t="s">
        <v>34720</v>
      </c>
      <c r="CR2339" s="3" t="s">
        <v>126</v>
      </c>
    </row>
    <row r="2340" spans="19:96" x14ac:dyDescent="0.25">
      <c r="S2340" s="2"/>
      <c r="T2340" s="95" t="s">
        <v>33168</v>
      </c>
      <c r="U2340" s="96">
        <v>1000</v>
      </c>
      <c r="V2340" s="96">
        <v>950</v>
      </c>
      <c r="W2340" s="96">
        <v>900</v>
      </c>
      <c r="X2340" s="96">
        <v>850</v>
      </c>
      <c r="Y2340" s="96">
        <v>800</v>
      </c>
      <c r="Z2340" s="96">
        <v>750</v>
      </c>
      <c r="AA2340" s="96">
        <v>700</v>
      </c>
      <c r="AB2340" s="96">
        <v>600</v>
      </c>
      <c r="AC2340" s="95" t="s">
        <v>33168</v>
      </c>
      <c r="AD2340" s="96">
        <v>1600</v>
      </c>
      <c r="AE2340" s="96">
        <v>1520</v>
      </c>
      <c r="AF2340" s="96">
        <v>1440</v>
      </c>
      <c r="AG2340" s="96">
        <v>1360</v>
      </c>
      <c r="AH2340" s="96">
        <v>1280</v>
      </c>
      <c r="AI2340" s="96">
        <v>1200</v>
      </c>
      <c r="AJ2340" s="96">
        <v>1120</v>
      </c>
      <c r="AK2340" s="96">
        <v>960</v>
      </c>
      <c r="AL2340" s="2"/>
      <c r="AM2340" s="95" t="s">
        <v>33168</v>
      </c>
      <c r="AN2340" s="96">
        <v>1400</v>
      </c>
      <c r="AO2340" s="96">
        <v>1330</v>
      </c>
      <c r="AP2340" s="96">
        <v>1260</v>
      </c>
      <c r="AQ2340" s="96">
        <v>1190</v>
      </c>
      <c r="AR2340" s="96">
        <v>1120</v>
      </c>
      <c r="AS2340" s="96">
        <v>1050</v>
      </c>
      <c r="AT2340" s="96">
        <v>980</v>
      </c>
      <c r="AU2340" s="96">
        <v>840</v>
      </c>
      <c r="AW2340" s="95" t="s">
        <v>33168</v>
      </c>
      <c r="AX2340" s="96">
        <v>500</v>
      </c>
      <c r="AY2340" s="96">
        <v>480</v>
      </c>
      <c r="AZ2340" s="96">
        <v>450</v>
      </c>
      <c r="BA2340" s="96">
        <v>430</v>
      </c>
      <c r="BB2340" s="96">
        <v>400</v>
      </c>
      <c r="BC2340" s="96">
        <v>380</v>
      </c>
      <c r="BD2340" s="96">
        <v>350</v>
      </c>
      <c r="BE2340" s="96">
        <v>300</v>
      </c>
      <c r="BF2340" s="95" t="s">
        <v>33168</v>
      </c>
      <c r="BG2340" s="96">
        <v>600</v>
      </c>
      <c r="BH2340" s="96">
        <v>570</v>
      </c>
      <c r="BI2340" s="96">
        <v>540</v>
      </c>
      <c r="BJ2340" s="96">
        <v>510</v>
      </c>
      <c r="BK2340" s="96">
        <v>480</v>
      </c>
      <c r="BL2340" s="96">
        <v>450</v>
      </c>
      <c r="BM2340" s="96">
        <v>420</v>
      </c>
      <c r="BN2340" s="96">
        <v>360</v>
      </c>
      <c r="CP2340" s="3">
        <v>65415</v>
      </c>
      <c r="CQ2340" s="3" t="s">
        <v>16664</v>
      </c>
      <c r="CR2340" s="3" t="s">
        <v>124</v>
      </c>
    </row>
    <row r="2341" spans="19:96" x14ac:dyDescent="0.25">
      <c r="S2341" s="2"/>
      <c r="T2341" s="95" t="s">
        <v>2181</v>
      </c>
      <c r="U2341" s="96">
        <v>1000</v>
      </c>
      <c r="V2341" s="96">
        <v>950</v>
      </c>
      <c r="W2341" s="96">
        <v>900</v>
      </c>
      <c r="X2341" s="96">
        <v>850</v>
      </c>
      <c r="Y2341" s="96">
        <v>800</v>
      </c>
      <c r="Z2341" s="96">
        <v>750</v>
      </c>
      <c r="AA2341" s="96">
        <v>700</v>
      </c>
      <c r="AB2341" s="96">
        <v>600</v>
      </c>
      <c r="AC2341" s="95" t="s">
        <v>2181</v>
      </c>
      <c r="AD2341" s="96">
        <v>1600</v>
      </c>
      <c r="AE2341" s="96">
        <v>1520</v>
      </c>
      <c r="AF2341" s="96">
        <v>1440</v>
      </c>
      <c r="AG2341" s="96">
        <v>1360</v>
      </c>
      <c r="AH2341" s="96">
        <v>1280</v>
      </c>
      <c r="AI2341" s="96">
        <v>1200</v>
      </c>
      <c r="AJ2341" s="96">
        <v>1120</v>
      </c>
      <c r="AK2341" s="96">
        <v>960</v>
      </c>
      <c r="AL2341" s="2"/>
      <c r="AM2341" s="95" t="s">
        <v>2181</v>
      </c>
      <c r="AN2341" s="96">
        <v>1500</v>
      </c>
      <c r="AO2341" s="96">
        <v>1430</v>
      </c>
      <c r="AP2341" s="96">
        <v>1350</v>
      </c>
      <c r="AQ2341" s="96">
        <v>1280</v>
      </c>
      <c r="AR2341" s="96">
        <v>1200</v>
      </c>
      <c r="AS2341" s="96">
        <v>1130</v>
      </c>
      <c r="AT2341" s="96">
        <v>1050</v>
      </c>
      <c r="AU2341" s="96">
        <v>900</v>
      </c>
      <c r="AW2341" s="95" t="s">
        <v>2181</v>
      </c>
      <c r="AX2341" s="96">
        <v>500</v>
      </c>
      <c r="AY2341" s="96">
        <v>480</v>
      </c>
      <c r="AZ2341" s="96">
        <v>450</v>
      </c>
      <c r="BA2341" s="96">
        <v>430</v>
      </c>
      <c r="BB2341" s="96">
        <v>400</v>
      </c>
      <c r="BC2341" s="96">
        <v>380</v>
      </c>
      <c r="BD2341" s="96">
        <v>350</v>
      </c>
      <c r="BE2341" s="96">
        <v>300</v>
      </c>
      <c r="BF2341" s="95" t="s">
        <v>2181</v>
      </c>
      <c r="BG2341" s="96">
        <v>700</v>
      </c>
      <c r="BH2341" s="96">
        <v>670</v>
      </c>
      <c r="BI2341" s="96">
        <v>630</v>
      </c>
      <c r="BJ2341" s="96">
        <v>600</v>
      </c>
      <c r="BK2341" s="96">
        <v>560</v>
      </c>
      <c r="BL2341" s="96">
        <v>530</v>
      </c>
      <c r="BM2341" s="96">
        <v>490</v>
      </c>
      <c r="BN2341" s="96">
        <v>420</v>
      </c>
      <c r="CP2341" s="3">
        <v>65416</v>
      </c>
      <c r="CQ2341" s="3" t="s">
        <v>17466</v>
      </c>
      <c r="CR2341" s="3" t="s">
        <v>124</v>
      </c>
    </row>
    <row r="2342" spans="19:96" x14ac:dyDescent="0.25">
      <c r="S2342" s="2"/>
      <c r="T2342" s="95" t="s">
        <v>30955</v>
      </c>
      <c r="U2342" s="96">
        <v>1000</v>
      </c>
      <c r="V2342" s="96">
        <v>950</v>
      </c>
      <c r="W2342" s="96">
        <v>900</v>
      </c>
      <c r="X2342" s="96">
        <v>850</v>
      </c>
      <c r="Y2342" s="96">
        <v>800</v>
      </c>
      <c r="Z2342" s="96">
        <v>750</v>
      </c>
      <c r="AA2342" s="96">
        <v>700</v>
      </c>
      <c r="AB2342" s="96">
        <v>600</v>
      </c>
      <c r="AC2342" s="95" t="s">
        <v>30955</v>
      </c>
      <c r="AD2342" s="96">
        <v>1600</v>
      </c>
      <c r="AE2342" s="96">
        <v>1520</v>
      </c>
      <c r="AF2342" s="96">
        <v>1440</v>
      </c>
      <c r="AG2342" s="96">
        <v>1360</v>
      </c>
      <c r="AH2342" s="96">
        <v>1280</v>
      </c>
      <c r="AI2342" s="96">
        <v>1200</v>
      </c>
      <c r="AJ2342" s="96">
        <v>1120</v>
      </c>
      <c r="AK2342" s="96">
        <v>960</v>
      </c>
      <c r="AL2342" s="2"/>
      <c r="AM2342" s="95" t="s">
        <v>30955</v>
      </c>
      <c r="AN2342" s="96">
        <v>1500</v>
      </c>
      <c r="AO2342" s="96">
        <v>1430</v>
      </c>
      <c r="AP2342" s="96">
        <v>1350</v>
      </c>
      <c r="AQ2342" s="96">
        <v>1280</v>
      </c>
      <c r="AR2342" s="96">
        <v>1200</v>
      </c>
      <c r="AS2342" s="96">
        <v>1130</v>
      </c>
      <c r="AT2342" s="96">
        <v>1050</v>
      </c>
      <c r="AU2342" s="96">
        <v>900</v>
      </c>
      <c r="AW2342" s="95" t="s">
        <v>30955</v>
      </c>
      <c r="AX2342" s="96">
        <v>500</v>
      </c>
      <c r="AY2342" s="96">
        <v>480</v>
      </c>
      <c r="AZ2342" s="96">
        <v>450</v>
      </c>
      <c r="BA2342" s="96">
        <v>430</v>
      </c>
      <c r="BB2342" s="96">
        <v>400</v>
      </c>
      <c r="BC2342" s="96">
        <v>380</v>
      </c>
      <c r="BD2342" s="96">
        <v>350</v>
      </c>
      <c r="BE2342" s="96">
        <v>300</v>
      </c>
      <c r="BF2342" s="95" t="s">
        <v>30955</v>
      </c>
      <c r="BG2342" s="96">
        <v>700</v>
      </c>
      <c r="BH2342" s="96">
        <v>670</v>
      </c>
      <c r="BI2342" s="96">
        <v>630</v>
      </c>
      <c r="BJ2342" s="96">
        <v>600</v>
      </c>
      <c r="BK2342" s="96">
        <v>560</v>
      </c>
      <c r="BL2342" s="96">
        <v>530</v>
      </c>
      <c r="BM2342" s="96">
        <v>490</v>
      </c>
      <c r="BN2342" s="96">
        <v>420</v>
      </c>
      <c r="CP2342" s="3">
        <v>65417</v>
      </c>
      <c r="CQ2342" s="3" t="s">
        <v>26493</v>
      </c>
      <c r="CR2342" s="3" t="s">
        <v>126</v>
      </c>
    </row>
    <row r="2343" spans="19:96" x14ac:dyDescent="0.25">
      <c r="S2343" s="2"/>
      <c r="T2343" s="95" t="s">
        <v>2182</v>
      </c>
      <c r="U2343" s="96">
        <v>1000</v>
      </c>
      <c r="V2343" s="96">
        <v>950</v>
      </c>
      <c r="W2343" s="96">
        <v>900</v>
      </c>
      <c r="X2343" s="96">
        <v>850</v>
      </c>
      <c r="Y2343" s="96">
        <v>800</v>
      </c>
      <c r="Z2343" s="96">
        <v>750</v>
      </c>
      <c r="AA2343" s="96">
        <v>700</v>
      </c>
      <c r="AB2343" s="96">
        <v>600</v>
      </c>
      <c r="AC2343" s="95" t="s">
        <v>2182</v>
      </c>
      <c r="AD2343" s="96">
        <v>1600</v>
      </c>
      <c r="AE2343" s="96">
        <v>1520</v>
      </c>
      <c r="AF2343" s="96">
        <v>1440</v>
      </c>
      <c r="AG2343" s="96">
        <v>1360</v>
      </c>
      <c r="AH2343" s="96">
        <v>1280</v>
      </c>
      <c r="AI2343" s="96">
        <v>1200</v>
      </c>
      <c r="AJ2343" s="96">
        <v>1120</v>
      </c>
      <c r="AK2343" s="96">
        <v>960</v>
      </c>
      <c r="AL2343" s="2"/>
      <c r="AM2343" s="95" t="s">
        <v>2182</v>
      </c>
      <c r="AN2343" s="96">
        <v>1500</v>
      </c>
      <c r="AO2343" s="96">
        <v>1430</v>
      </c>
      <c r="AP2343" s="96">
        <v>1350</v>
      </c>
      <c r="AQ2343" s="96">
        <v>1280</v>
      </c>
      <c r="AR2343" s="96">
        <v>1200</v>
      </c>
      <c r="AS2343" s="96">
        <v>1130</v>
      </c>
      <c r="AT2343" s="96">
        <v>1050</v>
      </c>
      <c r="AU2343" s="96">
        <v>900</v>
      </c>
      <c r="AW2343" s="95" t="s">
        <v>2182</v>
      </c>
      <c r="AX2343" s="96">
        <v>500</v>
      </c>
      <c r="AY2343" s="96">
        <v>480</v>
      </c>
      <c r="AZ2343" s="96">
        <v>450</v>
      </c>
      <c r="BA2343" s="96">
        <v>430</v>
      </c>
      <c r="BB2343" s="96">
        <v>400</v>
      </c>
      <c r="BC2343" s="96">
        <v>380</v>
      </c>
      <c r="BD2343" s="96">
        <v>350</v>
      </c>
      <c r="BE2343" s="96">
        <v>300</v>
      </c>
      <c r="BF2343" s="95" t="s">
        <v>2182</v>
      </c>
      <c r="BG2343" s="96">
        <v>700</v>
      </c>
      <c r="BH2343" s="96">
        <v>670</v>
      </c>
      <c r="BI2343" s="96">
        <v>630</v>
      </c>
      <c r="BJ2343" s="96">
        <v>600</v>
      </c>
      <c r="BK2343" s="96">
        <v>560</v>
      </c>
      <c r="BL2343" s="96">
        <v>530</v>
      </c>
      <c r="BM2343" s="96">
        <v>490</v>
      </c>
      <c r="BN2343" s="96">
        <v>420</v>
      </c>
      <c r="CP2343" s="3">
        <v>65418</v>
      </c>
      <c r="CQ2343" s="3" t="s">
        <v>17602</v>
      </c>
      <c r="CR2343" s="3" t="s">
        <v>126</v>
      </c>
    </row>
    <row r="2344" spans="19:96" x14ac:dyDescent="0.25">
      <c r="S2344" s="2"/>
      <c r="T2344" s="95" t="s">
        <v>2183</v>
      </c>
      <c r="U2344" s="96">
        <v>800</v>
      </c>
      <c r="V2344" s="96">
        <v>760</v>
      </c>
      <c r="W2344" s="96">
        <v>720</v>
      </c>
      <c r="X2344" s="96">
        <v>680</v>
      </c>
      <c r="Y2344" s="96">
        <v>640</v>
      </c>
      <c r="Z2344" s="96">
        <v>600</v>
      </c>
      <c r="AA2344" s="96">
        <v>560</v>
      </c>
      <c r="AB2344" s="96">
        <v>480</v>
      </c>
      <c r="AC2344" s="95" t="s">
        <v>2183</v>
      </c>
      <c r="AD2344" s="96">
        <v>1300</v>
      </c>
      <c r="AE2344" s="96">
        <v>1240</v>
      </c>
      <c r="AF2344" s="96">
        <v>1170</v>
      </c>
      <c r="AG2344" s="96">
        <v>1110</v>
      </c>
      <c r="AH2344" s="96">
        <v>1040</v>
      </c>
      <c r="AI2344" s="96">
        <v>980</v>
      </c>
      <c r="AJ2344" s="96">
        <v>910</v>
      </c>
      <c r="AK2344" s="96">
        <v>780</v>
      </c>
      <c r="AL2344" s="2"/>
      <c r="AM2344" s="95" t="s">
        <v>2183</v>
      </c>
      <c r="AN2344" s="96">
        <v>1200</v>
      </c>
      <c r="AO2344" s="96">
        <v>1140</v>
      </c>
      <c r="AP2344" s="96">
        <v>1080</v>
      </c>
      <c r="AQ2344" s="96">
        <v>1020</v>
      </c>
      <c r="AR2344" s="96">
        <v>960</v>
      </c>
      <c r="AS2344" s="96">
        <v>900</v>
      </c>
      <c r="AT2344" s="96">
        <v>840</v>
      </c>
      <c r="AU2344" s="96">
        <v>720</v>
      </c>
      <c r="AW2344" s="95" t="s">
        <v>2183</v>
      </c>
      <c r="AX2344" s="96">
        <v>400</v>
      </c>
      <c r="AY2344" s="96">
        <v>380</v>
      </c>
      <c r="AZ2344" s="96">
        <v>360</v>
      </c>
      <c r="BA2344" s="96">
        <v>340</v>
      </c>
      <c r="BB2344" s="96">
        <v>320</v>
      </c>
      <c r="BC2344" s="96">
        <v>300</v>
      </c>
      <c r="BD2344" s="96">
        <v>280</v>
      </c>
      <c r="BE2344" s="96">
        <v>240</v>
      </c>
      <c r="BF2344" s="95" t="s">
        <v>2183</v>
      </c>
      <c r="BG2344" s="96">
        <v>500</v>
      </c>
      <c r="BH2344" s="96">
        <v>480</v>
      </c>
      <c r="BI2344" s="96">
        <v>450</v>
      </c>
      <c r="BJ2344" s="96">
        <v>430</v>
      </c>
      <c r="BK2344" s="96">
        <v>400</v>
      </c>
      <c r="BL2344" s="96">
        <v>380</v>
      </c>
      <c r="BM2344" s="96">
        <v>350</v>
      </c>
      <c r="BN2344" s="96">
        <v>300</v>
      </c>
      <c r="CP2344" s="3">
        <v>65419</v>
      </c>
      <c r="CQ2344" s="3" t="s">
        <v>17601</v>
      </c>
      <c r="CR2344" s="3" t="s">
        <v>126</v>
      </c>
    </row>
    <row r="2345" spans="19:96" x14ac:dyDescent="0.25">
      <c r="T2345" s="95" t="s">
        <v>30956</v>
      </c>
      <c r="U2345" s="96">
        <v>800</v>
      </c>
      <c r="V2345" s="96">
        <v>760</v>
      </c>
      <c r="W2345" s="96">
        <v>720</v>
      </c>
      <c r="X2345" s="96">
        <v>680</v>
      </c>
      <c r="Y2345" s="96">
        <v>640</v>
      </c>
      <c r="Z2345" s="96">
        <v>600</v>
      </c>
      <c r="AA2345" s="96">
        <v>560</v>
      </c>
      <c r="AB2345" s="96">
        <v>480</v>
      </c>
      <c r="AC2345" s="95" t="s">
        <v>30956</v>
      </c>
      <c r="AD2345" s="96">
        <v>1300</v>
      </c>
      <c r="AE2345" s="96">
        <v>1240</v>
      </c>
      <c r="AF2345" s="96">
        <v>1170</v>
      </c>
      <c r="AG2345" s="96">
        <v>1110</v>
      </c>
      <c r="AH2345" s="96">
        <v>1040</v>
      </c>
      <c r="AI2345" s="96">
        <v>980</v>
      </c>
      <c r="AJ2345" s="96">
        <v>910</v>
      </c>
      <c r="AK2345" s="96">
        <v>780</v>
      </c>
      <c r="AM2345" s="95" t="s">
        <v>30956</v>
      </c>
      <c r="AN2345" s="96">
        <v>1200</v>
      </c>
      <c r="AO2345" s="96">
        <v>1140</v>
      </c>
      <c r="AP2345" s="96">
        <v>1080</v>
      </c>
      <c r="AQ2345" s="96">
        <v>1020</v>
      </c>
      <c r="AR2345" s="96">
        <v>960</v>
      </c>
      <c r="AS2345" s="96">
        <v>900</v>
      </c>
      <c r="AT2345" s="96">
        <v>840</v>
      </c>
      <c r="AU2345" s="96">
        <v>720</v>
      </c>
      <c r="AW2345" s="95" t="s">
        <v>30956</v>
      </c>
      <c r="AX2345" s="96">
        <v>400</v>
      </c>
      <c r="AY2345" s="96">
        <v>380</v>
      </c>
      <c r="AZ2345" s="96">
        <v>360</v>
      </c>
      <c r="BA2345" s="96">
        <v>340</v>
      </c>
      <c r="BB2345" s="96">
        <v>320</v>
      </c>
      <c r="BC2345" s="96">
        <v>300</v>
      </c>
      <c r="BD2345" s="96">
        <v>280</v>
      </c>
      <c r="BE2345" s="96">
        <v>240</v>
      </c>
      <c r="BF2345" s="95" t="s">
        <v>30956</v>
      </c>
      <c r="BG2345" s="96">
        <v>500</v>
      </c>
      <c r="BH2345" s="96">
        <v>480</v>
      </c>
      <c r="BI2345" s="96">
        <v>450</v>
      </c>
      <c r="BJ2345" s="96">
        <v>430</v>
      </c>
      <c r="BK2345" s="96">
        <v>400</v>
      </c>
      <c r="BL2345" s="96">
        <v>380</v>
      </c>
      <c r="BM2345" s="96">
        <v>350</v>
      </c>
      <c r="BN2345" s="96">
        <v>300</v>
      </c>
      <c r="CP2345" s="3">
        <v>65420</v>
      </c>
      <c r="CQ2345" s="3" t="s">
        <v>261</v>
      </c>
      <c r="CR2345" s="3" t="s">
        <v>126</v>
      </c>
    </row>
    <row r="2346" spans="19:96" x14ac:dyDescent="0.25">
      <c r="T2346" s="95" t="s">
        <v>2184</v>
      </c>
      <c r="U2346" s="96">
        <v>600</v>
      </c>
      <c r="V2346" s="96">
        <v>570</v>
      </c>
      <c r="W2346" s="96">
        <v>540</v>
      </c>
      <c r="X2346" s="96">
        <v>510</v>
      </c>
      <c r="Y2346" s="96">
        <v>480</v>
      </c>
      <c r="Z2346" s="96">
        <v>450</v>
      </c>
      <c r="AA2346" s="96">
        <v>420</v>
      </c>
      <c r="AB2346" s="96">
        <v>360</v>
      </c>
      <c r="AC2346" s="95" t="s">
        <v>2184</v>
      </c>
      <c r="AD2346" s="96">
        <v>1000</v>
      </c>
      <c r="AE2346" s="96">
        <v>950</v>
      </c>
      <c r="AF2346" s="96">
        <v>900</v>
      </c>
      <c r="AG2346" s="96">
        <v>850</v>
      </c>
      <c r="AH2346" s="96">
        <v>800</v>
      </c>
      <c r="AI2346" s="96">
        <v>750</v>
      </c>
      <c r="AJ2346" s="96">
        <v>700</v>
      </c>
      <c r="AK2346" s="96">
        <v>600</v>
      </c>
      <c r="AM2346" s="95" t="s">
        <v>2184</v>
      </c>
      <c r="AN2346" s="96">
        <v>1000</v>
      </c>
      <c r="AO2346" s="96">
        <v>950</v>
      </c>
      <c r="AP2346" s="96">
        <v>900</v>
      </c>
      <c r="AQ2346" s="96">
        <v>850</v>
      </c>
      <c r="AR2346" s="96">
        <v>800</v>
      </c>
      <c r="AS2346" s="96">
        <v>750</v>
      </c>
      <c r="AT2346" s="96">
        <v>700</v>
      </c>
      <c r="AU2346" s="96">
        <v>600</v>
      </c>
      <c r="AW2346" s="95" t="s">
        <v>2184</v>
      </c>
      <c r="AX2346" s="96">
        <v>300</v>
      </c>
      <c r="AY2346" s="96">
        <v>290</v>
      </c>
      <c r="AZ2346" s="96">
        <v>270</v>
      </c>
      <c r="BA2346" s="96">
        <v>260</v>
      </c>
      <c r="BB2346" s="96">
        <v>240</v>
      </c>
      <c r="BC2346" s="96">
        <v>230</v>
      </c>
      <c r="BD2346" s="96">
        <v>210</v>
      </c>
      <c r="BE2346" s="96">
        <v>180</v>
      </c>
      <c r="BF2346" s="95" t="s">
        <v>2184</v>
      </c>
      <c r="BG2346" s="96">
        <v>400</v>
      </c>
      <c r="BH2346" s="96">
        <v>380</v>
      </c>
      <c r="BI2346" s="96">
        <v>360</v>
      </c>
      <c r="BJ2346" s="96">
        <v>340</v>
      </c>
      <c r="BK2346" s="96">
        <v>320</v>
      </c>
      <c r="BL2346" s="96">
        <v>300</v>
      </c>
      <c r="BM2346" s="96">
        <v>280</v>
      </c>
      <c r="BN2346" s="96">
        <v>240</v>
      </c>
      <c r="CP2346" s="3">
        <v>65423</v>
      </c>
      <c r="CQ2346" s="3" t="s">
        <v>29436</v>
      </c>
      <c r="CR2346" s="3" t="s">
        <v>126</v>
      </c>
    </row>
    <row r="2347" spans="19:96" x14ac:dyDescent="0.25">
      <c r="T2347" s="95" t="s">
        <v>2185</v>
      </c>
      <c r="U2347" s="96">
        <v>900</v>
      </c>
      <c r="V2347" s="96">
        <v>860</v>
      </c>
      <c r="W2347" s="96">
        <v>810</v>
      </c>
      <c r="X2347" s="96">
        <v>770</v>
      </c>
      <c r="Y2347" s="96">
        <v>720</v>
      </c>
      <c r="Z2347" s="96">
        <v>680</v>
      </c>
      <c r="AA2347" s="96">
        <v>630</v>
      </c>
      <c r="AB2347" s="96">
        <v>540</v>
      </c>
      <c r="AC2347" s="95" t="s">
        <v>2185</v>
      </c>
      <c r="AD2347" s="96">
        <v>1400</v>
      </c>
      <c r="AE2347" s="96">
        <v>1330</v>
      </c>
      <c r="AF2347" s="96">
        <v>1260</v>
      </c>
      <c r="AG2347" s="96">
        <v>1190</v>
      </c>
      <c r="AH2347" s="96">
        <v>1120</v>
      </c>
      <c r="AI2347" s="96">
        <v>1050</v>
      </c>
      <c r="AJ2347" s="96">
        <v>980</v>
      </c>
      <c r="AK2347" s="96">
        <v>840</v>
      </c>
      <c r="AM2347" s="95" t="s">
        <v>2185</v>
      </c>
      <c r="AN2347" s="96">
        <v>1400</v>
      </c>
      <c r="AO2347" s="96">
        <v>1330</v>
      </c>
      <c r="AP2347" s="96">
        <v>1260</v>
      </c>
      <c r="AQ2347" s="96">
        <v>1190</v>
      </c>
      <c r="AR2347" s="96">
        <v>1120</v>
      </c>
      <c r="AS2347" s="96">
        <v>1050</v>
      </c>
      <c r="AT2347" s="96">
        <v>980</v>
      </c>
      <c r="AU2347" s="96">
        <v>840</v>
      </c>
      <c r="AW2347" s="95" t="s">
        <v>2185</v>
      </c>
      <c r="AX2347" s="96">
        <v>500</v>
      </c>
      <c r="AY2347" s="96">
        <v>480</v>
      </c>
      <c r="AZ2347" s="96">
        <v>450</v>
      </c>
      <c r="BA2347" s="96">
        <v>430</v>
      </c>
      <c r="BB2347" s="96">
        <v>400</v>
      </c>
      <c r="BC2347" s="96">
        <v>380</v>
      </c>
      <c r="BD2347" s="96">
        <v>350</v>
      </c>
      <c r="BE2347" s="96">
        <v>300</v>
      </c>
      <c r="BF2347" s="95" t="s">
        <v>2185</v>
      </c>
      <c r="BG2347" s="96">
        <v>600</v>
      </c>
      <c r="BH2347" s="96">
        <v>570</v>
      </c>
      <c r="BI2347" s="96">
        <v>540</v>
      </c>
      <c r="BJ2347" s="96">
        <v>510</v>
      </c>
      <c r="BK2347" s="96">
        <v>480</v>
      </c>
      <c r="BL2347" s="96">
        <v>450</v>
      </c>
      <c r="BM2347" s="96">
        <v>420</v>
      </c>
      <c r="BN2347" s="96">
        <v>360</v>
      </c>
      <c r="CP2347" s="3">
        <v>65425</v>
      </c>
      <c r="CQ2347" s="3" t="s">
        <v>34721</v>
      </c>
      <c r="CR2347" s="3" t="s">
        <v>126</v>
      </c>
    </row>
    <row r="2348" spans="19:96" x14ac:dyDescent="0.25">
      <c r="T2348" s="95" t="s">
        <v>2186</v>
      </c>
      <c r="U2348" s="96">
        <v>1000</v>
      </c>
      <c r="V2348" s="96">
        <v>950</v>
      </c>
      <c r="W2348" s="96">
        <v>900</v>
      </c>
      <c r="X2348" s="96">
        <v>850</v>
      </c>
      <c r="Y2348" s="96">
        <v>800</v>
      </c>
      <c r="Z2348" s="96">
        <v>750</v>
      </c>
      <c r="AA2348" s="96">
        <v>700</v>
      </c>
      <c r="AB2348" s="96">
        <v>600</v>
      </c>
      <c r="AC2348" s="95" t="s">
        <v>2186</v>
      </c>
      <c r="AD2348" s="96">
        <v>1600</v>
      </c>
      <c r="AE2348" s="96">
        <v>1520</v>
      </c>
      <c r="AF2348" s="96">
        <v>1440</v>
      </c>
      <c r="AG2348" s="96">
        <v>1360</v>
      </c>
      <c r="AH2348" s="96">
        <v>1280</v>
      </c>
      <c r="AI2348" s="96">
        <v>1200</v>
      </c>
      <c r="AJ2348" s="96">
        <v>1120</v>
      </c>
      <c r="AK2348" s="96">
        <v>960</v>
      </c>
      <c r="AM2348" s="95" t="s">
        <v>2186</v>
      </c>
      <c r="AN2348" s="96">
        <v>1500</v>
      </c>
      <c r="AO2348" s="96">
        <v>1430</v>
      </c>
      <c r="AP2348" s="96">
        <v>1350</v>
      </c>
      <c r="AQ2348" s="96">
        <v>1280</v>
      </c>
      <c r="AR2348" s="96">
        <v>1200</v>
      </c>
      <c r="AS2348" s="96">
        <v>1130</v>
      </c>
      <c r="AT2348" s="96">
        <v>1050</v>
      </c>
      <c r="AU2348" s="96">
        <v>900</v>
      </c>
      <c r="AW2348" s="95" t="s">
        <v>2186</v>
      </c>
      <c r="AX2348" s="96">
        <v>500</v>
      </c>
      <c r="AY2348" s="96">
        <v>480</v>
      </c>
      <c r="AZ2348" s="96">
        <v>450</v>
      </c>
      <c r="BA2348" s="96">
        <v>430</v>
      </c>
      <c r="BB2348" s="96">
        <v>400</v>
      </c>
      <c r="BC2348" s="96">
        <v>380</v>
      </c>
      <c r="BD2348" s="96">
        <v>350</v>
      </c>
      <c r="BE2348" s="96">
        <v>300</v>
      </c>
      <c r="BF2348" s="95" t="s">
        <v>2186</v>
      </c>
      <c r="BG2348" s="96">
        <v>700</v>
      </c>
      <c r="BH2348" s="96">
        <v>670</v>
      </c>
      <c r="BI2348" s="96">
        <v>630</v>
      </c>
      <c r="BJ2348" s="96">
        <v>600</v>
      </c>
      <c r="BK2348" s="96">
        <v>560</v>
      </c>
      <c r="BL2348" s="96">
        <v>530</v>
      </c>
      <c r="BM2348" s="96">
        <v>490</v>
      </c>
      <c r="BN2348" s="96">
        <v>420</v>
      </c>
      <c r="CP2348" s="3">
        <v>65426</v>
      </c>
      <c r="CQ2348" s="3" t="s">
        <v>29437</v>
      </c>
      <c r="CR2348" s="3" t="s">
        <v>126</v>
      </c>
    </row>
    <row r="2349" spans="19:96" x14ac:dyDescent="0.25">
      <c r="T2349" s="95" t="s">
        <v>2187</v>
      </c>
      <c r="U2349" s="96">
        <v>700</v>
      </c>
      <c r="V2349" s="96">
        <v>670</v>
      </c>
      <c r="W2349" s="96">
        <v>630</v>
      </c>
      <c r="X2349" s="96">
        <v>600</v>
      </c>
      <c r="Y2349" s="96">
        <v>560</v>
      </c>
      <c r="Z2349" s="96">
        <v>530</v>
      </c>
      <c r="AA2349" s="96">
        <v>490</v>
      </c>
      <c r="AB2349" s="96">
        <v>420</v>
      </c>
      <c r="AC2349" s="95" t="s">
        <v>2187</v>
      </c>
      <c r="AD2349" s="96">
        <v>1100</v>
      </c>
      <c r="AE2349" s="96">
        <v>1050</v>
      </c>
      <c r="AF2349" s="96">
        <v>990</v>
      </c>
      <c r="AG2349" s="96">
        <v>940</v>
      </c>
      <c r="AH2349" s="96">
        <v>880</v>
      </c>
      <c r="AI2349" s="96">
        <v>830</v>
      </c>
      <c r="AJ2349" s="96">
        <v>770</v>
      </c>
      <c r="AK2349" s="96">
        <v>660</v>
      </c>
      <c r="AM2349" s="95" t="s">
        <v>2187</v>
      </c>
      <c r="AN2349" s="96">
        <v>1100</v>
      </c>
      <c r="AO2349" s="96">
        <v>1050</v>
      </c>
      <c r="AP2349" s="96">
        <v>990</v>
      </c>
      <c r="AQ2349" s="96">
        <v>940</v>
      </c>
      <c r="AR2349" s="96">
        <v>880</v>
      </c>
      <c r="AS2349" s="96">
        <v>830</v>
      </c>
      <c r="AT2349" s="96">
        <v>770</v>
      </c>
      <c r="AU2349" s="96">
        <v>660</v>
      </c>
      <c r="AW2349" s="95" t="s">
        <v>2187</v>
      </c>
      <c r="AX2349" s="96">
        <v>400</v>
      </c>
      <c r="AY2349" s="96">
        <v>380</v>
      </c>
      <c r="AZ2349" s="96">
        <v>360</v>
      </c>
      <c r="BA2349" s="96">
        <v>340</v>
      </c>
      <c r="BB2349" s="96">
        <v>320</v>
      </c>
      <c r="BC2349" s="96">
        <v>300</v>
      </c>
      <c r="BD2349" s="96">
        <v>280</v>
      </c>
      <c r="BE2349" s="96">
        <v>240</v>
      </c>
      <c r="BF2349" s="95" t="s">
        <v>2187</v>
      </c>
      <c r="BG2349" s="96">
        <v>500</v>
      </c>
      <c r="BH2349" s="96">
        <v>480</v>
      </c>
      <c r="BI2349" s="96">
        <v>450</v>
      </c>
      <c r="BJ2349" s="96">
        <v>430</v>
      </c>
      <c r="BK2349" s="96">
        <v>400</v>
      </c>
      <c r="BL2349" s="96">
        <v>380</v>
      </c>
      <c r="BM2349" s="96">
        <v>350</v>
      </c>
      <c r="BN2349" s="96">
        <v>300</v>
      </c>
      <c r="CP2349" s="3">
        <v>65429</v>
      </c>
      <c r="CQ2349" s="3" t="s">
        <v>34722</v>
      </c>
      <c r="CR2349" s="3" t="s">
        <v>126</v>
      </c>
    </row>
    <row r="2350" spans="19:96" x14ac:dyDescent="0.25">
      <c r="T2350" s="95" t="s">
        <v>30957</v>
      </c>
      <c r="U2350" s="96">
        <v>900</v>
      </c>
      <c r="V2350" s="96">
        <v>860</v>
      </c>
      <c r="W2350" s="96">
        <v>810</v>
      </c>
      <c r="X2350" s="96">
        <v>770</v>
      </c>
      <c r="Y2350" s="96">
        <v>720</v>
      </c>
      <c r="Z2350" s="96">
        <v>680</v>
      </c>
      <c r="AA2350" s="96">
        <v>630</v>
      </c>
      <c r="AB2350" s="96">
        <v>540</v>
      </c>
      <c r="AC2350" s="95" t="s">
        <v>30957</v>
      </c>
      <c r="AD2350" s="96">
        <v>1400</v>
      </c>
      <c r="AE2350" s="96">
        <v>1330</v>
      </c>
      <c r="AF2350" s="96">
        <v>1260</v>
      </c>
      <c r="AG2350" s="96">
        <v>1190</v>
      </c>
      <c r="AH2350" s="96">
        <v>1120</v>
      </c>
      <c r="AI2350" s="96">
        <v>1050</v>
      </c>
      <c r="AJ2350" s="96">
        <v>980</v>
      </c>
      <c r="AK2350" s="96">
        <v>840</v>
      </c>
      <c r="AM2350" s="95" t="s">
        <v>30957</v>
      </c>
      <c r="AN2350" s="96">
        <v>1300</v>
      </c>
      <c r="AO2350" s="96">
        <v>1240</v>
      </c>
      <c r="AP2350" s="96">
        <v>1170</v>
      </c>
      <c r="AQ2350" s="96">
        <v>1110</v>
      </c>
      <c r="AR2350" s="96">
        <v>1040</v>
      </c>
      <c r="AS2350" s="96">
        <v>980</v>
      </c>
      <c r="AT2350" s="96">
        <v>910</v>
      </c>
      <c r="AU2350" s="96">
        <v>780</v>
      </c>
      <c r="AW2350" s="95" t="s">
        <v>30957</v>
      </c>
      <c r="AX2350" s="96">
        <v>400</v>
      </c>
      <c r="AY2350" s="96">
        <v>380</v>
      </c>
      <c r="AZ2350" s="96">
        <v>360</v>
      </c>
      <c r="BA2350" s="96">
        <v>340</v>
      </c>
      <c r="BB2350" s="96">
        <v>320</v>
      </c>
      <c r="BC2350" s="96">
        <v>300</v>
      </c>
      <c r="BD2350" s="96">
        <v>280</v>
      </c>
      <c r="BE2350" s="96">
        <v>240</v>
      </c>
      <c r="BF2350" s="95" t="s">
        <v>30957</v>
      </c>
      <c r="BG2350" s="96">
        <v>600</v>
      </c>
      <c r="BH2350" s="96">
        <v>570</v>
      </c>
      <c r="BI2350" s="96">
        <v>540</v>
      </c>
      <c r="BJ2350" s="96">
        <v>510</v>
      </c>
      <c r="BK2350" s="96">
        <v>480</v>
      </c>
      <c r="BL2350" s="96">
        <v>450</v>
      </c>
      <c r="BM2350" s="96">
        <v>420</v>
      </c>
      <c r="BN2350" s="96">
        <v>360</v>
      </c>
      <c r="CP2350" s="3">
        <v>65435</v>
      </c>
      <c r="CQ2350" s="3" t="s">
        <v>34723</v>
      </c>
      <c r="CR2350" s="3" t="s">
        <v>126</v>
      </c>
    </row>
    <row r="2351" spans="19:96" x14ac:dyDescent="0.25">
      <c r="T2351" s="95" t="s">
        <v>2188</v>
      </c>
      <c r="U2351" s="96">
        <v>900</v>
      </c>
      <c r="V2351" s="96">
        <v>860</v>
      </c>
      <c r="W2351" s="96">
        <v>810</v>
      </c>
      <c r="X2351" s="96">
        <v>770</v>
      </c>
      <c r="Y2351" s="96">
        <v>720</v>
      </c>
      <c r="Z2351" s="96">
        <v>680</v>
      </c>
      <c r="AA2351" s="96">
        <v>630</v>
      </c>
      <c r="AB2351" s="96">
        <v>540</v>
      </c>
      <c r="AC2351" s="95" t="s">
        <v>2188</v>
      </c>
      <c r="AD2351" s="96">
        <v>1400</v>
      </c>
      <c r="AE2351" s="96">
        <v>1330</v>
      </c>
      <c r="AF2351" s="96">
        <v>1260</v>
      </c>
      <c r="AG2351" s="96">
        <v>1190</v>
      </c>
      <c r="AH2351" s="96">
        <v>1120</v>
      </c>
      <c r="AI2351" s="96">
        <v>1050</v>
      </c>
      <c r="AJ2351" s="96">
        <v>980</v>
      </c>
      <c r="AK2351" s="96">
        <v>840</v>
      </c>
      <c r="AM2351" s="95" t="s">
        <v>2188</v>
      </c>
      <c r="AN2351" s="96">
        <v>1400</v>
      </c>
      <c r="AO2351" s="96">
        <v>1330</v>
      </c>
      <c r="AP2351" s="96">
        <v>1260</v>
      </c>
      <c r="AQ2351" s="96">
        <v>1190</v>
      </c>
      <c r="AR2351" s="96">
        <v>1120</v>
      </c>
      <c r="AS2351" s="96">
        <v>1050</v>
      </c>
      <c r="AT2351" s="96">
        <v>980</v>
      </c>
      <c r="AU2351" s="96">
        <v>840</v>
      </c>
      <c r="AW2351" s="95" t="s">
        <v>2188</v>
      </c>
      <c r="AX2351" s="96">
        <v>500</v>
      </c>
      <c r="AY2351" s="96">
        <v>480</v>
      </c>
      <c r="AZ2351" s="96">
        <v>450</v>
      </c>
      <c r="BA2351" s="96">
        <v>430</v>
      </c>
      <c r="BB2351" s="96">
        <v>400</v>
      </c>
      <c r="BC2351" s="96">
        <v>380</v>
      </c>
      <c r="BD2351" s="96">
        <v>350</v>
      </c>
      <c r="BE2351" s="96">
        <v>300</v>
      </c>
      <c r="BF2351" s="95" t="s">
        <v>2188</v>
      </c>
      <c r="BG2351" s="96">
        <v>600</v>
      </c>
      <c r="BH2351" s="96">
        <v>570</v>
      </c>
      <c r="BI2351" s="96">
        <v>540</v>
      </c>
      <c r="BJ2351" s="96">
        <v>510</v>
      </c>
      <c r="BK2351" s="96">
        <v>480</v>
      </c>
      <c r="BL2351" s="96">
        <v>450</v>
      </c>
      <c r="BM2351" s="96">
        <v>420</v>
      </c>
      <c r="BN2351" s="96">
        <v>360</v>
      </c>
      <c r="CP2351" s="3">
        <v>65436</v>
      </c>
      <c r="CQ2351" s="3" t="s">
        <v>34724</v>
      </c>
      <c r="CR2351" s="3" t="s">
        <v>126</v>
      </c>
    </row>
    <row r="2352" spans="19:96" x14ac:dyDescent="0.25">
      <c r="T2352" s="95" t="s">
        <v>2189</v>
      </c>
      <c r="U2352" s="96">
        <v>900</v>
      </c>
      <c r="V2352" s="96">
        <v>860</v>
      </c>
      <c r="W2352" s="96">
        <v>810</v>
      </c>
      <c r="X2352" s="96">
        <v>770</v>
      </c>
      <c r="Y2352" s="96">
        <v>720</v>
      </c>
      <c r="Z2352" s="96">
        <v>680</v>
      </c>
      <c r="AA2352" s="96">
        <v>630</v>
      </c>
      <c r="AB2352" s="96">
        <v>540</v>
      </c>
      <c r="AC2352" s="95" t="s">
        <v>2189</v>
      </c>
      <c r="AD2352" s="96">
        <v>1400</v>
      </c>
      <c r="AE2352" s="96">
        <v>1330</v>
      </c>
      <c r="AF2352" s="96">
        <v>1260</v>
      </c>
      <c r="AG2352" s="96">
        <v>1190</v>
      </c>
      <c r="AH2352" s="96">
        <v>1120</v>
      </c>
      <c r="AI2352" s="96">
        <v>1050</v>
      </c>
      <c r="AJ2352" s="96">
        <v>980</v>
      </c>
      <c r="AK2352" s="96">
        <v>840</v>
      </c>
      <c r="AM2352" s="95" t="s">
        <v>2189</v>
      </c>
      <c r="AN2352" s="96">
        <v>1300</v>
      </c>
      <c r="AO2352" s="96">
        <v>1240</v>
      </c>
      <c r="AP2352" s="96">
        <v>1170</v>
      </c>
      <c r="AQ2352" s="96">
        <v>1110</v>
      </c>
      <c r="AR2352" s="96">
        <v>1040</v>
      </c>
      <c r="AS2352" s="96">
        <v>980</v>
      </c>
      <c r="AT2352" s="96">
        <v>910</v>
      </c>
      <c r="AU2352" s="96">
        <v>780</v>
      </c>
      <c r="AW2352" s="95" t="s">
        <v>2189</v>
      </c>
      <c r="AX2352" s="96">
        <v>400</v>
      </c>
      <c r="AY2352" s="96">
        <v>380</v>
      </c>
      <c r="AZ2352" s="96">
        <v>360</v>
      </c>
      <c r="BA2352" s="96">
        <v>340</v>
      </c>
      <c r="BB2352" s="96">
        <v>320</v>
      </c>
      <c r="BC2352" s="96">
        <v>300</v>
      </c>
      <c r="BD2352" s="96">
        <v>280</v>
      </c>
      <c r="BE2352" s="96">
        <v>240</v>
      </c>
      <c r="BF2352" s="95" t="s">
        <v>2189</v>
      </c>
      <c r="BG2352" s="96">
        <v>600</v>
      </c>
      <c r="BH2352" s="96">
        <v>570</v>
      </c>
      <c r="BI2352" s="96">
        <v>540</v>
      </c>
      <c r="BJ2352" s="96">
        <v>510</v>
      </c>
      <c r="BK2352" s="96">
        <v>480</v>
      </c>
      <c r="BL2352" s="96">
        <v>450</v>
      </c>
      <c r="BM2352" s="96">
        <v>420</v>
      </c>
      <c r="BN2352" s="96">
        <v>360</v>
      </c>
      <c r="CP2352" s="3">
        <v>65442</v>
      </c>
      <c r="CQ2352" s="3" t="s">
        <v>17604</v>
      </c>
      <c r="CR2352" s="3" t="s">
        <v>124</v>
      </c>
    </row>
    <row r="2353" spans="20:96" x14ac:dyDescent="0.25">
      <c r="T2353" s="95" t="s">
        <v>13643</v>
      </c>
      <c r="U2353" s="96">
        <v>2600</v>
      </c>
      <c r="V2353" s="96">
        <v>2470</v>
      </c>
      <c r="W2353" s="96">
        <v>2340</v>
      </c>
      <c r="X2353" s="96">
        <v>2210</v>
      </c>
      <c r="Y2353" s="96">
        <v>2080</v>
      </c>
      <c r="Z2353" s="96">
        <v>1950</v>
      </c>
      <c r="AA2353" s="96">
        <v>1820</v>
      </c>
      <c r="AB2353" s="96">
        <v>1560</v>
      </c>
      <c r="AC2353" s="95" t="s">
        <v>13643</v>
      </c>
      <c r="AD2353" s="96">
        <v>4200</v>
      </c>
      <c r="AE2353" s="96">
        <v>3990</v>
      </c>
      <c r="AF2353" s="96">
        <v>3780</v>
      </c>
      <c r="AG2353" s="96">
        <v>3570</v>
      </c>
      <c r="AH2353" s="96">
        <v>3360</v>
      </c>
      <c r="AI2353" s="96">
        <v>3150</v>
      </c>
      <c r="AJ2353" s="96">
        <v>2940</v>
      </c>
      <c r="AK2353" s="96">
        <v>2520</v>
      </c>
      <c r="AM2353" s="95" t="s">
        <v>13643</v>
      </c>
      <c r="AN2353" s="96">
        <v>3900</v>
      </c>
      <c r="AO2353" s="96">
        <v>3710</v>
      </c>
      <c r="AP2353" s="96">
        <v>3510</v>
      </c>
      <c r="AQ2353" s="96">
        <v>3320</v>
      </c>
      <c r="AR2353" s="96">
        <v>3120</v>
      </c>
      <c r="AS2353" s="96">
        <v>2930</v>
      </c>
      <c r="AT2353" s="96">
        <v>2730</v>
      </c>
      <c r="AU2353" s="96">
        <v>2340</v>
      </c>
      <c r="AW2353" s="95" t="s">
        <v>13643</v>
      </c>
      <c r="AX2353" s="96">
        <v>1300</v>
      </c>
      <c r="AY2353" s="96">
        <v>1240</v>
      </c>
      <c r="AZ2353" s="96">
        <v>1170</v>
      </c>
      <c r="BA2353" s="96">
        <v>1110</v>
      </c>
      <c r="BB2353" s="96">
        <v>1040</v>
      </c>
      <c r="BC2353" s="96">
        <v>980</v>
      </c>
      <c r="BD2353" s="96">
        <v>910</v>
      </c>
      <c r="BE2353" s="96">
        <v>780</v>
      </c>
      <c r="BF2353" s="95" t="s">
        <v>13643</v>
      </c>
      <c r="BG2353" s="96">
        <v>1700</v>
      </c>
      <c r="BH2353" s="96">
        <v>1620</v>
      </c>
      <c r="BI2353" s="96">
        <v>1530</v>
      </c>
      <c r="BJ2353" s="96">
        <v>1450</v>
      </c>
      <c r="BK2353" s="96">
        <v>1360</v>
      </c>
      <c r="BL2353" s="96">
        <v>1280</v>
      </c>
      <c r="BM2353" s="96">
        <v>1190</v>
      </c>
      <c r="BN2353" s="96">
        <v>1020</v>
      </c>
      <c r="CP2353" s="3">
        <v>65444</v>
      </c>
      <c r="CQ2353" s="3" t="s">
        <v>34725</v>
      </c>
      <c r="CR2353" s="3" t="s">
        <v>126</v>
      </c>
    </row>
    <row r="2354" spans="20:96" x14ac:dyDescent="0.25">
      <c r="T2354" s="95" t="s">
        <v>2190</v>
      </c>
      <c r="U2354" s="96">
        <v>800</v>
      </c>
      <c r="V2354" s="96">
        <v>760</v>
      </c>
      <c r="W2354" s="96">
        <v>720</v>
      </c>
      <c r="X2354" s="96">
        <v>680</v>
      </c>
      <c r="Y2354" s="96">
        <v>640</v>
      </c>
      <c r="Z2354" s="96">
        <v>600</v>
      </c>
      <c r="AA2354" s="96">
        <v>560</v>
      </c>
      <c r="AB2354" s="96">
        <v>480</v>
      </c>
      <c r="AC2354" s="95" t="s">
        <v>2190</v>
      </c>
      <c r="AD2354" s="96">
        <v>1300</v>
      </c>
      <c r="AE2354" s="96">
        <v>1240</v>
      </c>
      <c r="AF2354" s="96">
        <v>1170</v>
      </c>
      <c r="AG2354" s="96">
        <v>1110</v>
      </c>
      <c r="AH2354" s="96">
        <v>1040</v>
      </c>
      <c r="AI2354" s="96">
        <v>980</v>
      </c>
      <c r="AJ2354" s="96">
        <v>910</v>
      </c>
      <c r="AK2354" s="96">
        <v>780</v>
      </c>
      <c r="AM2354" s="95" t="s">
        <v>2190</v>
      </c>
      <c r="AN2354" s="96">
        <v>1200</v>
      </c>
      <c r="AO2354" s="96">
        <v>1140</v>
      </c>
      <c r="AP2354" s="96">
        <v>1080</v>
      </c>
      <c r="AQ2354" s="96">
        <v>1020</v>
      </c>
      <c r="AR2354" s="96">
        <v>960</v>
      </c>
      <c r="AS2354" s="96">
        <v>900</v>
      </c>
      <c r="AT2354" s="96">
        <v>840</v>
      </c>
      <c r="AU2354" s="96">
        <v>720</v>
      </c>
      <c r="AW2354" s="95" t="s">
        <v>2190</v>
      </c>
      <c r="AX2354" s="96">
        <v>400</v>
      </c>
      <c r="AY2354" s="96">
        <v>380</v>
      </c>
      <c r="AZ2354" s="96">
        <v>360</v>
      </c>
      <c r="BA2354" s="96">
        <v>340</v>
      </c>
      <c r="BB2354" s="96">
        <v>320</v>
      </c>
      <c r="BC2354" s="96">
        <v>300</v>
      </c>
      <c r="BD2354" s="96">
        <v>280</v>
      </c>
      <c r="BE2354" s="96">
        <v>240</v>
      </c>
      <c r="BF2354" s="95" t="s">
        <v>2190</v>
      </c>
      <c r="BG2354" s="96">
        <v>500</v>
      </c>
      <c r="BH2354" s="96">
        <v>480</v>
      </c>
      <c r="BI2354" s="96">
        <v>450</v>
      </c>
      <c r="BJ2354" s="96">
        <v>430</v>
      </c>
      <c r="BK2354" s="96">
        <v>400</v>
      </c>
      <c r="BL2354" s="96">
        <v>380</v>
      </c>
      <c r="BM2354" s="96">
        <v>350</v>
      </c>
      <c r="BN2354" s="96">
        <v>300</v>
      </c>
      <c r="CP2354" s="3">
        <v>65446</v>
      </c>
      <c r="CQ2354" s="3" t="s">
        <v>34726</v>
      </c>
      <c r="CR2354" s="3" t="s">
        <v>124</v>
      </c>
    </row>
    <row r="2355" spans="20:96" x14ac:dyDescent="0.25">
      <c r="T2355" s="95" t="s">
        <v>30958</v>
      </c>
      <c r="U2355" s="96">
        <v>900</v>
      </c>
      <c r="V2355" s="96">
        <v>860</v>
      </c>
      <c r="W2355" s="96">
        <v>810</v>
      </c>
      <c r="X2355" s="96">
        <v>770</v>
      </c>
      <c r="Y2355" s="96">
        <v>720</v>
      </c>
      <c r="Z2355" s="96">
        <v>680</v>
      </c>
      <c r="AA2355" s="96">
        <v>630</v>
      </c>
      <c r="AB2355" s="96">
        <v>540</v>
      </c>
      <c r="AC2355" s="95" t="s">
        <v>30958</v>
      </c>
      <c r="AD2355" s="96">
        <v>1400</v>
      </c>
      <c r="AE2355" s="96">
        <v>1330</v>
      </c>
      <c r="AF2355" s="96">
        <v>1260</v>
      </c>
      <c r="AG2355" s="96">
        <v>1190</v>
      </c>
      <c r="AH2355" s="96">
        <v>1120</v>
      </c>
      <c r="AI2355" s="96">
        <v>1050</v>
      </c>
      <c r="AJ2355" s="96">
        <v>980</v>
      </c>
      <c r="AK2355" s="96">
        <v>840</v>
      </c>
      <c r="AM2355" s="95" t="s">
        <v>30958</v>
      </c>
      <c r="AN2355" s="96">
        <v>1300</v>
      </c>
      <c r="AO2355" s="96">
        <v>1240</v>
      </c>
      <c r="AP2355" s="96">
        <v>1170</v>
      </c>
      <c r="AQ2355" s="96">
        <v>1110</v>
      </c>
      <c r="AR2355" s="96">
        <v>1040</v>
      </c>
      <c r="AS2355" s="96">
        <v>980</v>
      </c>
      <c r="AT2355" s="96">
        <v>910</v>
      </c>
      <c r="AU2355" s="96">
        <v>780</v>
      </c>
      <c r="AW2355" s="95" t="s">
        <v>30958</v>
      </c>
      <c r="AX2355" s="96">
        <v>400</v>
      </c>
      <c r="AY2355" s="96">
        <v>380</v>
      </c>
      <c r="AZ2355" s="96">
        <v>360</v>
      </c>
      <c r="BA2355" s="96">
        <v>340</v>
      </c>
      <c r="BB2355" s="96">
        <v>320</v>
      </c>
      <c r="BC2355" s="96">
        <v>300</v>
      </c>
      <c r="BD2355" s="96">
        <v>280</v>
      </c>
      <c r="BE2355" s="96">
        <v>240</v>
      </c>
      <c r="BF2355" s="95" t="s">
        <v>30958</v>
      </c>
      <c r="BG2355" s="96">
        <v>600</v>
      </c>
      <c r="BH2355" s="96">
        <v>570</v>
      </c>
      <c r="BI2355" s="96">
        <v>540</v>
      </c>
      <c r="BJ2355" s="96">
        <v>510</v>
      </c>
      <c r="BK2355" s="96">
        <v>480</v>
      </c>
      <c r="BL2355" s="96">
        <v>450</v>
      </c>
      <c r="BM2355" s="96">
        <v>420</v>
      </c>
      <c r="BN2355" s="96">
        <v>360</v>
      </c>
      <c r="CP2355" s="3">
        <v>65447</v>
      </c>
      <c r="CQ2355" s="3" t="s">
        <v>29438</v>
      </c>
      <c r="CR2355" s="3" t="s">
        <v>124</v>
      </c>
    </row>
    <row r="2356" spans="20:96" x14ac:dyDescent="0.25">
      <c r="T2356" s="95" t="s">
        <v>22239</v>
      </c>
      <c r="U2356" s="96">
        <v>1300</v>
      </c>
      <c r="V2356" s="96">
        <v>1240</v>
      </c>
      <c r="W2356" s="96">
        <v>1170</v>
      </c>
      <c r="X2356" s="96">
        <v>1110</v>
      </c>
      <c r="Y2356" s="96">
        <v>1040</v>
      </c>
      <c r="Z2356" s="96">
        <v>980</v>
      </c>
      <c r="AA2356" s="96">
        <v>910</v>
      </c>
      <c r="AB2356" s="96">
        <v>780</v>
      </c>
      <c r="AC2356" s="95" t="s">
        <v>22239</v>
      </c>
      <c r="AD2356" s="96">
        <v>2100</v>
      </c>
      <c r="AE2356" s="96">
        <v>2000</v>
      </c>
      <c r="AF2356" s="96">
        <v>1890</v>
      </c>
      <c r="AG2356" s="96">
        <v>1790</v>
      </c>
      <c r="AH2356" s="96">
        <v>1680</v>
      </c>
      <c r="AI2356" s="96">
        <v>1580</v>
      </c>
      <c r="AJ2356" s="96">
        <v>1470</v>
      </c>
      <c r="AK2356" s="96">
        <v>1260</v>
      </c>
      <c r="AM2356" s="95" t="s">
        <v>22239</v>
      </c>
      <c r="AN2356" s="96">
        <v>1900</v>
      </c>
      <c r="AO2356" s="96">
        <v>1810</v>
      </c>
      <c r="AP2356" s="96">
        <v>1710</v>
      </c>
      <c r="AQ2356" s="96">
        <v>1620</v>
      </c>
      <c r="AR2356" s="96">
        <v>1520</v>
      </c>
      <c r="AS2356" s="96">
        <v>1430</v>
      </c>
      <c r="AT2356" s="96">
        <v>1330</v>
      </c>
      <c r="AU2356" s="96">
        <v>1140</v>
      </c>
      <c r="AW2356" s="95" t="s">
        <v>22239</v>
      </c>
      <c r="AX2356" s="96">
        <v>600</v>
      </c>
      <c r="AY2356" s="96">
        <v>570</v>
      </c>
      <c r="AZ2356" s="96">
        <v>540</v>
      </c>
      <c r="BA2356" s="96">
        <v>510</v>
      </c>
      <c r="BB2356" s="96">
        <v>480</v>
      </c>
      <c r="BC2356" s="96">
        <v>450</v>
      </c>
      <c r="BD2356" s="96">
        <v>420</v>
      </c>
      <c r="BE2356" s="96">
        <v>360</v>
      </c>
      <c r="BF2356" s="95" t="s">
        <v>22239</v>
      </c>
      <c r="BG2356" s="96">
        <v>800</v>
      </c>
      <c r="BH2356" s="96">
        <v>760</v>
      </c>
      <c r="BI2356" s="96">
        <v>720</v>
      </c>
      <c r="BJ2356" s="96">
        <v>680</v>
      </c>
      <c r="BK2356" s="96">
        <v>640</v>
      </c>
      <c r="BL2356" s="96">
        <v>600</v>
      </c>
      <c r="BM2356" s="96">
        <v>560</v>
      </c>
      <c r="BN2356" s="96">
        <v>480</v>
      </c>
      <c r="CP2356" s="3">
        <v>65448</v>
      </c>
      <c r="CQ2356" s="3" t="s">
        <v>34727</v>
      </c>
      <c r="CR2356" s="3" t="s">
        <v>124</v>
      </c>
    </row>
    <row r="2357" spans="20:96" x14ac:dyDescent="0.25">
      <c r="T2357" s="95" t="s">
        <v>2191</v>
      </c>
      <c r="U2357" s="96">
        <v>1000</v>
      </c>
      <c r="V2357" s="96">
        <v>950</v>
      </c>
      <c r="W2357" s="96">
        <v>900</v>
      </c>
      <c r="X2357" s="96">
        <v>850</v>
      </c>
      <c r="Y2357" s="96">
        <v>800</v>
      </c>
      <c r="Z2357" s="96">
        <v>750</v>
      </c>
      <c r="AA2357" s="96">
        <v>700</v>
      </c>
      <c r="AB2357" s="96">
        <v>600</v>
      </c>
      <c r="AC2357" s="95" t="s">
        <v>2191</v>
      </c>
      <c r="AD2357" s="96">
        <v>1600</v>
      </c>
      <c r="AE2357" s="96">
        <v>1520</v>
      </c>
      <c r="AF2357" s="96">
        <v>1440</v>
      </c>
      <c r="AG2357" s="96">
        <v>1360</v>
      </c>
      <c r="AH2357" s="96">
        <v>1280</v>
      </c>
      <c r="AI2357" s="96">
        <v>1200</v>
      </c>
      <c r="AJ2357" s="96">
        <v>1120</v>
      </c>
      <c r="AK2357" s="96">
        <v>960</v>
      </c>
      <c r="AM2357" s="95" t="s">
        <v>2191</v>
      </c>
      <c r="AN2357" s="96">
        <v>1600</v>
      </c>
      <c r="AO2357" s="96">
        <v>1520</v>
      </c>
      <c r="AP2357" s="96">
        <v>1440</v>
      </c>
      <c r="AQ2357" s="96">
        <v>1360</v>
      </c>
      <c r="AR2357" s="96">
        <v>1280</v>
      </c>
      <c r="AS2357" s="96">
        <v>1200</v>
      </c>
      <c r="AT2357" s="96">
        <v>1120</v>
      </c>
      <c r="AU2357" s="96">
        <v>960</v>
      </c>
      <c r="AW2357" s="95" t="s">
        <v>2191</v>
      </c>
      <c r="AX2357" s="96">
        <v>500</v>
      </c>
      <c r="AY2357" s="96">
        <v>480</v>
      </c>
      <c r="AZ2357" s="96">
        <v>450</v>
      </c>
      <c r="BA2357" s="96">
        <v>430</v>
      </c>
      <c r="BB2357" s="96">
        <v>400</v>
      </c>
      <c r="BC2357" s="96">
        <v>380</v>
      </c>
      <c r="BD2357" s="96">
        <v>350</v>
      </c>
      <c r="BE2357" s="96">
        <v>300</v>
      </c>
      <c r="BF2357" s="95" t="s">
        <v>2191</v>
      </c>
      <c r="BG2357" s="96">
        <v>700</v>
      </c>
      <c r="BH2357" s="96">
        <v>670</v>
      </c>
      <c r="BI2357" s="96">
        <v>630</v>
      </c>
      <c r="BJ2357" s="96">
        <v>600</v>
      </c>
      <c r="BK2357" s="96">
        <v>560</v>
      </c>
      <c r="BL2357" s="96">
        <v>530</v>
      </c>
      <c r="BM2357" s="96">
        <v>490</v>
      </c>
      <c r="BN2357" s="96">
        <v>420</v>
      </c>
      <c r="CP2357" s="3">
        <v>65449</v>
      </c>
      <c r="CQ2357" s="3" t="s">
        <v>34728</v>
      </c>
      <c r="CR2357" s="3" t="s">
        <v>126</v>
      </c>
    </row>
    <row r="2358" spans="20:96" x14ac:dyDescent="0.25">
      <c r="T2358" s="95" t="s">
        <v>2192</v>
      </c>
      <c r="U2358" s="96">
        <v>2200</v>
      </c>
      <c r="V2358" s="96">
        <v>2090</v>
      </c>
      <c r="W2358" s="96">
        <v>1980</v>
      </c>
      <c r="X2358" s="96">
        <v>1870</v>
      </c>
      <c r="Y2358" s="96">
        <v>1760</v>
      </c>
      <c r="Z2358" s="96">
        <v>1650</v>
      </c>
      <c r="AA2358" s="96">
        <v>1540</v>
      </c>
      <c r="AB2358" s="96">
        <v>1320</v>
      </c>
      <c r="AC2358" s="95" t="s">
        <v>2192</v>
      </c>
      <c r="AD2358" s="96">
        <v>3500</v>
      </c>
      <c r="AE2358" s="96">
        <v>3330</v>
      </c>
      <c r="AF2358" s="96">
        <v>3150</v>
      </c>
      <c r="AG2358" s="96">
        <v>2980</v>
      </c>
      <c r="AH2358" s="96">
        <v>2800</v>
      </c>
      <c r="AI2358" s="96">
        <v>2630</v>
      </c>
      <c r="AJ2358" s="96">
        <v>2450</v>
      </c>
      <c r="AK2358" s="96">
        <v>2100</v>
      </c>
      <c r="AM2358" s="95" t="s">
        <v>2192</v>
      </c>
      <c r="AN2358" s="96">
        <v>3200</v>
      </c>
      <c r="AO2358" s="96">
        <v>3040</v>
      </c>
      <c r="AP2358" s="96">
        <v>2880</v>
      </c>
      <c r="AQ2358" s="96">
        <v>2720</v>
      </c>
      <c r="AR2358" s="96">
        <v>2560</v>
      </c>
      <c r="AS2358" s="96">
        <v>2400</v>
      </c>
      <c r="AT2358" s="96">
        <v>2240</v>
      </c>
      <c r="AU2358" s="96">
        <v>1920</v>
      </c>
      <c r="AW2358" s="95" t="s">
        <v>2192</v>
      </c>
      <c r="AX2358" s="96">
        <v>1100</v>
      </c>
      <c r="AY2358" s="96">
        <v>1050</v>
      </c>
      <c r="AZ2358" s="96">
        <v>990</v>
      </c>
      <c r="BA2358" s="96">
        <v>940</v>
      </c>
      <c r="BB2358" s="96">
        <v>880</v>
      </c>
      <c r="BC2358" s="96">
        <v>830</v>
      </c>
      <c r="BD2358" s="96">
        <v>770</v>
      </c>
      <c r="BE2358" s="96">
        <v>660</v>
      </c>
      <c r="BF2358" s="95" t="s">
        <v>2192</v>
      </c>
      <c r="BG2358" s="96">
        <v>1400</v>
      </c>
      <c r="BH2358" s="96">
        <v>1330</v>
      </c>
      <c r="BI2358" s="96">
        <v>1260</v>
      </c>
      <c r="BJ2358" s="96">
        <v>1190</v>
      </c>
      <c r="BK2358" s="96">
        <v>1120</v>
      </c>
      <c r="BL2358" s="96">
        <v>1050</v>
      </c>
      <c r="BM2358" s="96">
        <v>980</v>
      </c>
      <c r="BN2358" s="96">
        <v>840</v>
      </c>
      <c r="CP2358" s="3">
        <v>65450</v>
      </c>
      <c r="CQ2358" s="3" t="s">
        <v>34729</v>
      </c>
      <c r="CR2358" s="3" t="s">
        <v>126</v>
      </c>
    </row>
    <row r="2359" spans="20:96" x14ac:dyDescent="0.25">
      <c r="T2359" s="95" t="s">
        <v>2193</v>
      </c>
      <c r="U2359" s="96">
        <v>1100</v>
      </c>
      <c r="V2359" s="96">
        <v>1050</v>
      </c>
      <c r="W2359" s="96">
        <v>990</v>
      </c>
      <c r="X2359" s="96">
        <v>940</v>
      </c>
      <c r="Y2359" s="96">
        <v>880</v>
      </c>
      <c r="Z2359" s="96">
        <v>830</v>
      </c>
      <c r="AA2359" s="96">
        <v>770</v>
      </c>
      <c r="AB2359" s="96">
        <v>660</v>
      </c>
      <c r="AC2359" s="95" t="s">
        <v>2193</v>
      </c>
      <c r="AD2359" s="96">
        <v>1800</v>
      </c>
      <c r="AE2359" s="96">
        <v>1710</v>
      </c>
      <c r="AF2359" s="96">
        <v>1620</v>
      </c>
      <c r="AG2359" s="96">
        <v>1530</v>
      </c>
      <c r="AH2359" s="96">
        <v>1440</v>
      </c>
      <c r="AI2359" s="96">
        <v>1350</v>
      </c>
      <c r="AJ2359" s="96">
        <v>1260</v>
      </c>
      <c r="AK2359" s="96">
        <v>1080</v>
      </c>
      <c r="AM2359" s="95" t="s">
        <v>2193</v>
      </c>
      <c r="AN2359" s="96">
        <v>1600</v>
      </c>
      <c r="AO2359" s="96">
        <v>1520</v>
      </c>
      <c r="AP2359" s="96">
        <v>1440</v>
      </c>
      <c r="AQ2359" s="96">
        <v>1360</v>
      </c>
      <c r="AR2359" s="96">
        <v>1280</v>
      </c>
      <c r="AS2359" s="96">
        <v>1200</v>
      </c>
      <c r="AT2359" s="96">
        <v>1120</v>
      </c>
      <c r="AU2359" s="96">
        <v>960</v>
      </c>
      <c r="AW2359" s="95" t="s">
        <v>2193</v>
      </c>
      <c r="AX2359" s="96">
        <v>500</v>
      </c>
      <c r="AY2359" s="96">
        <v>480</v>
      </c>
      <c r="AZ2359" s="96">
        <v>450</v>
      </c>
      <c r="BA2359" s="96">
        <v>430</v>
      </c>
      <c r="BB2359" s="96">
        <v>400</v>
      </c>
      <c r="BC2359" s="96">
        <v>380</v>
      </c>
      <c r="BD2359" s="96">
        <v>350</v>
      </c>
      <c r="BE2359" s="96">
        <v>300</v>
      </c>
      <c r="BF2359" s="95" t="s">
        <v>2193</v>
      </c>
      <c r="BG2359" s="96">
        <v>700</v>
      </c>
      <c r="BH2359" s="96">
        <v>670</v>
      </c>
      <c r="BI2359" s="96">
        <v>630</v>
      </c>
      <c r="BJ2359" s="96">
        <v>600</v>
      </c>
      <c r="BK2359" s="96">
        <v>560</v>
      </c>
      <c r="BL2359" s="96">
        <v>530</v>
      </c>
      <c r="BM2359" s="96">
        <v>490</v>
      </c>
      <c r="BN2359" s="96">
        <v>420</v>
      </c>
      <c r="CP2359" s="3">
        <v>65451</v>
      </c>
      <c r="CQ2359" s="3" t="s">
        <v>34730</v>
      </c>
      <c r="CR2359" s="3" t="s">
        <v>126</v>
      </c>
    </row>
    <row r="2360" spans="20:96" x14ac:dyDescent="0.25">
      <c r="T2360" s="95" t="s">
        <v>13411</v>
      </c>
      <c r="U2360" s="96">
        <v>1100</v>
      </c>
      <c r="V2360" s="96">
        <v>1050</v>
      </c>
      <c r="W2360" s="96">
        <v>990</v>
      </c>
      <c r="X2360" s="96">
        <v>940</v>
      </c>
      <c r="Y2360" s="96">
        <v>880</v>
      </c>
      <c r="Z2360" s="96">
        <v>830</v>
      </c>
      <c r="AA2360" s="96">
        <v>770</v>
      </c>
      <c r="AB2360" s="96">
        <v>660</v>
      </c>
      <c r="AC2360" s="95" t="s">
        <v>13411</v>
      </c>
      <c r="AD2360" s="96">
        <v>1800</v>
      </c>
      <c r="AE2360" s="96">
        <v>1710</v>
      </c>
      <c r="AF2360" s="96">
        <v>1620</v>
      </c>
      <c r="AG2360" s="96">
        <v>1530</v>
      </c>
      <c r="AH2360" s="96">
        <v>1440</v>
      </c>
      <c r="AI2360" s="96">
        <v>1350</v>
      </c>
      <c r="AJ2360" s="96">
        <v>1260</v>
      </c>
      <c r="AK2360" s="96">
        <v>1080</v>
      </c>
      <c r="AM2360" s="95" t="s">
        <v>13411</v>
      </c>
      <c r="AN2360" s="96">
        <v>1700</v>
      </c>
      <c r="AO2360" s="96">
        <v>1620</v>
      </c>
      <c r="AP2360" s="96">
        <v>1530</v>
      </c>
      <c r="AQ2360" s="96">
        <v>1450</v>
      </c>
      <c r="AR2360" s="96">
        <v>1360</v>
      </c>
      <c r="AS2360" s="96">
        <v>1280</v>
      </c>
      <c r="AT2360" s="96">
        <v>1190</v>
      </c>
      <c r="AU2360" s="96">
        <v>1020</v>
      </c>
      <c r="AW2360" s="95" t="s">
        <v>13411</v>
      </c>
      <c r="AX2360" s="96">
        <v>600</v>
      </c>
      <c r="AY2360" s="96">
        <v>570</v>
      </c>
      <c r="AZ2360" s="96">
        <v>540</v>
      </c>
      <c r="BA2360" s="96">
        <v>510</v>
      </c>
      <c r="BB2360" s="96">
        <v>480</v>
      </c>
      <c r="BC2360" s="96">
        <v>450</v>
      </c>
      <c r="BD2360" s="96">
        <v>420</v>
      </c>
      <c r="BE2360" s="96">
        <v>360</v>
      </c>
      <c r="BF2360" s="95" t="s">
        <v>13411</v>
      </c>
      <c r="BG2360" s="96">
        <v>700</v>
      </c>
      <c r="BH2360" s="96">
        <v>670</v>
      </c>
      <c r="BI2360" s="96">
        <v>630</v>
      </c>
      <c r="BJ2360" s="96">
        <v>600</v>
      </c>
      <c r="BK2360" s="96">
        <v>560</v>
      </c>
      <c r="BL2360" s="96">
        <v>530</v>
      </c>
      <c r="BM2360" s="96">
        <v>490</v>
      </c>
      <c r="BN2360" s="96">
        <v>420</v>
      </c>
      <c r="CP2360" s="3">
        <v>65452</v>
      </c>
      <c r="CQ2360" s="3" t="s">
        <v>35751</v>
      </c>
      <c r="CR2360" s="3" t="s">
        <v>126</v>
      </c>
    </row>
    <row r="2361" spans="20:96" x14ac:dyDescent="0.25">
      <c r="T2361" s="95" t="s">
        <v>2194</v>
      </c>
      <c r="U2361" s="96">
        <v>1100</v>
      </c>
      <c r="V2361" s="96">
        <v>1050</v>
      </c>
      <c r="W2361" s="96">
        <v>990</v>
      </c>
      <c r="X2361" s="96">
        <v>940</v>
      </c>
      <c r="Y2361" s="96">
        <v>880</v>
      </c>
      <c r="Z2361" s="96">
        <v>830</v>
      </c>
      <c r="AA2361" s="96">
        <v>770</v>
      </c>
      <c r="AB2361" s="96">
        <v>660</v>
      </c>
      <c r="AC2361" s="95" t="s">
        <v>2194</v>
      </c>
      <c r="AD2361" s="96">
        <v>1800</v>
      </c>
      <c r="AE2361" s="96">
        <v>1710</v>
      </c>
      <c r="AF2361" s="96">
        <v>1620</v>
      </c>
      <c r="AG2361" s="96">
        <v>1530</v>
      </c>
      <c r="AH2361" s="96">
        <v>1440</v>
      </c>
      <c r="AI2361" s="96">
        <v>1350</v>
      </c>
      <c r="AJ2361" s="96">
        <v>1260</v>
      </c>
      <c r="AK2361" s="96">
        <v>1080</v>
      </c>
      <c r="AM2361" s="95" t="s">
        <v>2194</v>
      </c>
      <c r="AN2361" s="96">
        <v>1700</v>
      </c>
      <c r="AO2361" s="96">
        <v>1620</v>
      </c>
      <c r="AP2361" s="96">
        <v>1530</v>
      </c>
      <c r="AQ2361" s="96">
        <v>1450</v>
      </c>
      <c r="AR2361" s="96">
        <v>1360</v>
      </c>
      <c r="AS2361" s="96">
        <v>1280</v>
      </c>
      <c r="AT2361" s="96">
        <v>1190</v>
      </c>
      <c r="AU2361" s="96">
        <v>1020</v>
      </c>
      <c r="AW2361" s="95" t="s">
        <v>2194</v>
      </c>
      <c r="AX2361" s="96">
        <v>600</v>
      </c>
      <c r="AY2361" s="96">
        <v>570</v>
      </c>
      <c r="AZ2361" s="96">
        <v>540</v>
      </c>
      <c r="BA2361" s="96">
        <v>510</v>
      </c>
      <c r="BB2361" s="96">
        <v>480</v>
      </c>
      <c r="BC2361" s="96">
        <v>450</v>
      </c>
      <c r="BD2361" s="96">
        <v>420</v>
      </c>
      <c r="BE2361" s="96">
        <v>360</v>
      </c>
      <c r="BF2361" s="95" t="s">
        <v>2194</v>
      </c>
      <c r="BG2361" s="96">
        <v>700</v>
      </c>
      <c r="BH2361" s="96">
        <v>670</v>
      </c>
      <c r="BI2361" s="96">
        <v>630</v>
      </c>
      <c r="BJ2361" s="96">
        <v>600</v>
      </c>
      <c r="BK2361" s="96">
        <v>560</v>
      </c>
      <c r="BL2361" s="96">
        <v>530</v>
      </c>
      <c r="BM2361" s="96">
        <v>490</v>
      </c>
      <c r="BN2361" s="96">
        <v>420</v>
      </c>
      <c r="CP2361" s="3">
        <v>65453</v>
      </c>
      <c r="CQ2361" s="3" t="s">
        <v>34731</v>
      </c>
      <c r="CR2361" s="3" t="s">
        <v>126</v>
      </c>
    </row>
    <row r="2362" spans="20:96" x14ac:dyDescent="0.25">
      <c r="T2362" s="95" t="s">
        <v>2195</v>
      </c>
      <c r="U2362" s="96">
        <v>1000</v>
      </c>
      <c r="V2362" s="96">
        <v>950</v>
      </c>
      <c r="W2362" s="96">
        <v>900</v>
      </c>
      <c r="X2362" s="96">
        <v>850</v>
      </c>
      <c r="Y2362" s="96">
        <v>800</v>
      </c>
      <c r="Z2362" s="96">
        <v>750</v>
      </c>
      <c r="AA2362" s="96">
        <v>700</v>
      </c>
      <c r="AB2362" s="96">
        <v>600</v>
      </c>
      <c r="AC2362" s="95" t="s">
        <v>2195</v>
      </c>
      <c r="AD2362" s="96">
        <v>1600</v>
      </c>
      <c r="AE2362" s="96">
        <v>1520</v>
      </c>
      <c r="AF2362" s="96">
        <v>1440</v>
      </c>
      <c r="AG2362" s="96">
        <v>1360</v>
      </c>
      <c r="AH2362" s="96">
        <v>1280</v>
      </c>
      <c r="AI2362" s="96">
        <v>1200</v>
      </c>
      <c r="AJ2362" s="96">
        <v>1120</v>
      </c>
      <c r="AK2362" s="96">
        <v>960</v>
      </c>
      <c r="AM2362" s="95" t="s">
        <v>2195</v>
      </c>
      <c r="AN2362" s="96">
        <v>1400</v>
      </c>
      <c r="AO2362" s="96">
        <v>1330</v>
      </c>
      <c r="AP2362" s="96">
        <v>1260</v>
      </c>
      <c r="AQ2362" s="96">
        <v>1190</v>
      </c>
      <c r="AR2362" s="96">
        <v>1120</v>
      </c>
      <c r="AS2362" s="96">
        <v>1050</v>
      </c>
      <c r="AT2362" s="96">
        <v>980</v>
      </c>
      <c r="AU2362" s="96">
        <v>840</v>
      </c>
      <c r="AW2362" s="95" t="s">
        <v>2195</v>
      </c>
      <c r="AX2362" s="96">
        <v>500</v>
      </c>
      <c r="AY2362" s="96">
        <v>480</v>
      </c>
      <c r="AZ2362" s="96">
        <v>450</v>
      </c>
      <c r="BA2362" s="96">
        <v>430</v>
      </c>
      <c r="BB2362" s="96">
        <v>400</v>
      </c>
      <c r="BC2362" s="96">
        <v>380</v>
      </c>
      <c r="BD2362" s="96">
        <v>350</v>
      </c>
      <c r="BE2362" s="96">
        <v>300</v>
      </c>
      <c r="BF2362" s="95" t="s">
        <v>2195</v>
      </c>
      <c r="BG2362" s="96">
        <v>600</v>
      </c>
      <c r="BH2362" s="96">
        <v>570</v>
      </c>
      <c r="BI2362" s="96">
        <v>540</v>
      </c>
      <c r="BJ2362" s="96">
        <v>510</v>
      </c>
      <c r="BK2362" s="96">
        <v>480</v>
      </c>
      <c r="BL2362" s="96">
        <v>450</v>
      </c>
      <c r="BM2362" s="96">
        <v>420</v>
      </c>
      <c r="BN2362" s="96">
        <v>360</v>
      </c>
      <c r="CP2362" s="3">
        <v>65454</v>
      </c>
      <c r="CQ2362" s="3" t="s">
        <v>34732</v>
      </c>
      <c r="CR2362" s="3" t="s">
        <v>126</v>
      </c>
    </row>
    <row r="2363" spans="20:96" x14ac:dyDescent="0.25">
      <c r="T2363" s="95" t="s">
        <v>2196</v>
      </c>
      <c r="U2363" s="96">
        <v>700</v>
      </c>
      <c r="V2363" s="96">
        <v>670</v>
      </c>
      <c r="W2363" s="96">
        <v>630</v>
      </c>
      <c r="X2363" s="96">
        <v>600</v>
      </c>
      <c r="Y2363" s="96">
        <v>560</v>
      </c>
      <c r="Z2363" s="96">
        <v>530</v>
      </c>
      <c r="AA2363" s="96">
        <v>490</v>
      </c>
      <c r="AB2363" s="96">
        <v>420</v>
      </c>
      <c r="AC2363" s="95" t="s">
        <v>2196</v>
      </c>
      <c r="AD2363" s="96">
        <v>1100</v>
      </c>
      <c r="AE2363" s="96">
        <v>1050</v>
      </c>
      <c r="AF2363" s="96">
        <v>990</v>
      </c>
      <c r="AG2363" s="96">
        <v>940</v>
      </c>
      <c r="AH2363" s="96">
        <v>880</v>
      </c>
      <c r="AI2363" s="96">
        <v>830</v>
      </c>
      <c r="AJ2363" s="96">
        <v>770</v>
      </c>
      <c r="AK2363" s="96">
        <v>660</v>
      </c>
      <c r="AM2363" s="95" t="s">
        <v>2196</v>
      </c>
      <c r="AN2363" s="96">
        <v>1000</v>
      </c>
      <c r="AO2363" s="96">
        <v>950</v>
      </c>
      <c r="AP2363" s="96">
        <v>900</v>
      </c>
      <c r="AQ2363" s="96">
        <v>850</v>
      </c>
      <c r="AR2363" s="96">
        <v>800</v>
      </c>
      <c r="AS2363" s="96">
        <v>750</v>
      </c>
      <c r="AT2363" s="96">
        <v>700</v>
      </c>
      <c r="AU2363" s="96">
        <v>600</v>
      </c>
      <c r="AW2363" s="95" t="s">
        <v>2196</v>
      </c>
      <c r="AX2363" s="96">
        <v>300</v>
      </c>
      <c r="AY2363" s="96">
        <v>290</v>
      </c>
      <c r="AZ2363" s="96">
        <v>270</v>
      </c>
      <c r="BA2363" s="96">
        <v>260</v>
      </c>
      <c r="BB2363" s="96">
        <v>240</v>
      </c>
      <c r="BC2363" s="96">
        <v>230</v>
      </c>
      <c r="BD2363" s="96">
        <v>210</v>
      </c>
      <c r="BE2363" s="96">
        <v>180</v>
      </c>
      <c r="BF2363" s="95" t="s">
        <v>2196</v>
      </c>
      <c r="BG2363" s="96">
        <v>500</v>
      </c>
      <c r="BH2363" s="96">
        <v>480</v>
      </c>
      <c r="BI2363" s="96">
        <v>450</v>
      </c>
      <c r="BJ2363" s="96">
        <v>430</v>
      </c>
      <c r="BK2363" s="96">
        <v>400</v>
      </c>
      <c r="BL2363" s="96">
        <v>380</v>
      </c>
      <c r="BM2363" s="96">
        <v>350</v>
      </c>
      <c r="BN2363" s="96">
        <v>300</v>
      </c>
      <c r="CP2363" s="3">
        <v>65455</v>
      </c>
      <c r="CQ2363" s="3" t="s">
        <v>34733</v>
      </c>
      <c r="CR2363" s="3" t="s">
        <v>126</v>
      </c>
    </row>
    <row r="2364" spans="20:96" x14ac:dyDescent="0.25">
      <c r="T2364" s="95" t="s">
        <v>30959</v>
      </c>
      <c r="U2364" s="96">
        <v>3100</v>
      </c>
      <c r="V2364" s="96">
        <v>2950</v>
      </c>
      <c r="W2364" s="96">
        <v>2790</v>
      </c>
      <c r="X2364" s="96">
        <v>2640</v>
      </c>
      <c r="Y2364" s="96">
        <v>2480</v>
      </c>
      <c r="Z2364" s="96">
        <v>2330</v>
      </c>
      <c r="AA2364" s="96">
        <v>2170</v>
      </c>
      <c r="AB2364" s="96">
        <v>1860</v>
      </c>
      <c r="AC2364" s="95" t="s">
        <v>30959</v>
      </c>
      <c r="AD2364" s="96">
        <v>5000</v>
      </c>
      <c r="AE2364" s="96">
        <v>4750</v>
      </c>
      <c r="AF2364" s="96">
        <v>4500</v>
      </c>
      <c r="AG2364" s="96">
        <v>4250</v>
      </c>
      <c r="AH2364" s="96">
        <v>4000</v>
      </c>
      <c r="AI2364" s="96">
        <v>3750</v>
      </c>
      <c r="AJ2364" s="96">
        <v>3500</v>
      </c>
      <c r="AK2364" s="96">
        <v>3000</v>
      </c>
      <c r="AM2364" s="95" t="s">
        <v>30959</v>
      </c>
      <c r="AN2364" s="96">
        <v>4700</v>
      </c>
      <c r="AO2364" s="96">
        <v>4470</v>
      </c>
      <c r="AP2364" s="96">
        <v>4230</v>
      </c>
      <c r="AQ2364" s="96">
        <v>4000</v>
      </c>
      <c r="AR2364" s="96">
        <v>3760</v>
      </c>
      <c r="AS2364" s="96">
        <v>3530</v>
      </c>
      <c r="AT2364" s="96">
        <v>3290</v>
      </c>
      <c r="AU2364" s="96">
        <v>2820</v>
      </c>
      <c r="AW2364" s="95" t="s">
        <v>30959</v>
      </c>
      <c r="AX2364" s="96">
        <v>1600</v>
      </c>
      <c r="AY2364" s="96">
        <v>1520</v>
      </c>
      <c r="AZ2364" s="96">
        <v>1440</v>
      </c>
      <c r="BA2364" s="96">
        <v>1360</v>
      </c>
      <c r="BB2364" s="96">
        <v>1280</v>
      </c>
      <c r="BC2364" s="96">
        <v>1200</v>
      </c>
      <c r="BD2364" s="96">
        <v>1120</v>
      </c>
      <c r="BE2364" s="96">
        <v>960</v>
      </c>
      <c r="BF2364" s="95" t="s">
        <v>30959</v>
      </c>
      <c r="BG2364" s="96">
        <v>2100</v>
      </c>
      <c r="BH2364" s="96">
        <v>2000</v>
      </c>
      <c r="BI2364" s="96">
        <v>1890</v>
      </c>
      <c r="BJ2364" s="96">
        <v>1790</v>
      </c>
      <c r="BK2364" s="96">
        <v>1680</v>
      </c>
      <c r="BL2364" s="96">
        <v>1580</v>
      </c>
      <c r="BM2364" s="96">
        <v>1470</v>
      </c>
      <c r="BN2364" s="96">
        <v>1260</v>
      </c>
      <c r="CP2364" s="3">
        <v>65457</v>
      </c>
      <c r="CQ2364" s="3" t="s">
        <v>12863</v>
      </c>
      <c r="CR2364" s="3" t="s">
        <v>122</v>
      </c>
    </row>
    <row r="2365" spans="20:96" x14ac:dyDescent="0.25">
      <c r="T2365" s="95" t="s">
        <v>2197</v>
      </c>
      <c r="U2365" s="96">
        <v>1000</v>
      </c>
      <c r="V2365" s="96">
        <v>950</v>
      </c>
      <c r="W2365" s="96">
        <v>900</v>
      </c>
      <c r="X2365" s="96">
        <v>850</v>
      </c>
      <c r="Y2365" s="96">
        <v>800</v>
      </c>
      <c r="Z2365" s="96">
        <v>750</v>
      </c>
      <c r="AA2365" s="96">
        <v>700</v>
      </c>
      <c r="AB2365" s="96">
        <v>600</v>
      </c>
      <c r="AC2365" s="95" t="s">
        <v>2197</v>
      </c>
      <c r="AD2365" s="96">
        <v>1600</v>
      </c>
      <c r="AE2365" s="96">
        <v>1520</v>
      </c>
      <c r="AF2365" s="96">
        <v>1440</v>
      </c>
      <c r="AG2365" s="96">
        <v>1360</v>
      </c>
      <c r="AH2365" s="96">
        <v>1280</v>
      </c>
      <c r="AI2365" s="96">
        <v>1200</v>
      </c>
      <c r="AJ2365" s="96">
        <v>1120</v>
      </c>
      <c r="AK2365" s="96">
        <v>960</v>
      </c>
      <c r="AM2365" s="95" t="s">
        <v>2197</v>
      </c>
      <c r="AN2365" s="96">
        <v>1500</v>
      </c>
      <c r="AO2365" s="96">
        <v>1430</v>
      </c>
      <c r="AP2365" s="96">
        <v>1350</v>
      </c>
      <c r="AQ2365" s="96">
        <v>1280</v>
      </c>
      <c r="AR2365" s="96">
        <v>1200</v>
      </c>
      <c r="AS2365" s="96">
        <v>1130</v>
      </c>
      <c r="AT2365" s="96">
        <v>1050</v>
      </c>
      <c r="AU2365" s="96">
        <v>900</v>
      </c>
      <c r="AW2365" s="95" t="s">
        <v>2197</v>
      </c>
      <c r="AX2365" s="96">
        <v>500</v>
      </c>
      <c r="AY2365" s="96">
        <v>480</v>
      </c>
      <c r="AZ2365" s="96">
        <v>450</v>
      </c>
      <c r="BA2365" s="96">
        <v>430</v>
      </c>
      <c r="BB2365" s="96">
        <v>400</v>
      </c>
      <c r="BC2365" s="96">
        <v>380</v>
      </c>
      <c r="BD2365" s="96">
        <v>350</v>
      </c>
      <c r="BE2365" s="96">
        <v>300</v>
      </c>
      <c r="BF2365" s="95" t="s">
        <v>2197</v>
      </c>
      <c r="BG2365" s="96">
        <v>600</v>
      </c>
      <c r="BH2365" s="96">
        <v>570</v>
      </c>
      <c r="BI2365" s="96">
        <v>540</v>
      </c>
      <c r="BJ2365" s="96">
        <v>510</v>
      </c>
      <c r="BK2365" s="96">
        <v>480</v>
      </c>
      <c r="BL2365" s="96">
        <v>450</v>
      </c>
      <c r="BM2365" s="96">
        <v>420</v>
      </c>
      <c r="BN2365" s="96">
        <v>360</v>
      </c>
      <c r="CP2365" s="3">
        <v>65458</v>
      </c>
      <c r="CQ2365" s="3" t="s">
        <v>12865</v>
      </c>
      <c r="CR2365" s="3" t="s">
        <v>122</v>
      </c>
    </row>
    <row r="2366" spans="20:96" x14ac:dyDescent="0.25">
      <c r="T2366" s="95" t="s">
        <v>30960</v>
      </c>
      <c r="U2366" s="96">
        <v>1400</v>
      </c>
      <c r="V2366" s="96">
        <v>1330</v>
      </c>
      <c r="W2366" s="96">
        <v>1260</v>
      </c>
      <c r="X2366" s="96">
        <v>1190</v>
      </c>
      <c r="Y2366" s="96">
        <v>1120</v>
      </c>
      <c r="Z2366" s="96">
        <v>1050</v>
      </c>
      <c r="AA2366" s="96">
        <v>980</v>
      </c>
      <c r="AB2366" s="96">
        <v>840</v>
      </c>
      <c r="AC2366" s="95" t="s">
        <v>30960</v>
      </c>
      <c r="AD2366" s="96">
        <v>2200</v>
      </c>
      <c r="AE2366" s="96">
        <v>2090</v>
      </c>
      <c r="AF2366" s="96">
        <v>1980</v>
      </c>
      <c r="AG2366" s="96">
        <v>1870</v>
      </c>
      <c r="AH2366" s="96">
        <v>1760</v>
      </c>
      <c r="AI2366" s="96">
        <v>1650</v>
      </c>
      <c r="AJ2366" s="96">
        <v>1540</v>
      </c>
      <c r="AK2366" s="96">
        <v>1320</v>
      </c>
      <c r="AM2366" s="95" t="s">
        <v>30960</v>
      </c>
      <c r="AN2366" s="96">
        <v>2200</v>
      </c>
      <c r="AO2366" s="96">
        <v>2090</v>
      </c>
      <c r="AP2366" s="96">
        <v>1980</v>
      </c>
      <c r="AQ2366" s="96">
        <v>1870</v>
      </c>
      <c r="AR2366" s="96">
        <v>1760</v>
      </c>
      <c r="AS2366" s="96">
        <v>1650</v>
      </c>
      <c r="AT2366" s="96">
        <v>1540</v>
      </c>
      <c r="AU2366" s="96">
        <v>1320</v>
      </c>
      <c r="AW2366" s="95" t="s">
        <v>30960</v>
      </c>
      <c r="AX2366" s="96">
        <v>700</v>
      </c>
      <c r="AY2366" s="96">
        <v>670</v>
      </c>
      <c r="AZ2366" s="96">
        <v>630</v>
      </c>
      <c r="BA2366" s="96">
        <v>600</v>
      </c>
      <c r="BB2366" s="96">
        <v>560</v>
      </c>
      <c r="BC2366" s="96">
        <v>530</v>
      </c>
      <c r="BD2366" s="96">
        <v>490</v>
      </c>
      <c r="BE2366" s="96">
        <v>420</v>
      </c>
      <c r="BF2366" s="95" t="s">
        <v>30960</v>
      </c>
      <c r="BG2366" s="96">
        <v>900</v>
      </c>
      <c r="BH2366" s="96">
        <v>860</v>
      </c>
      <c r="BI2366" s="96">
        <v>810</v>
      </c>
      <c r="BJ2366" s="96">
        <v>770</v>
      </c>
      <c r="BK2366" s="96">
        <v>720</v>
      </c>
      <c r="BL2366" s="96">
        <v>680</v>
      </c>
      <c r="BM2366" s="96">
        <v>630</v>
      </c>
      <c r="BN2366" s="96">
        <v>540</v>
      </c>
      <c r="CP2366" s="3">
        <v>65459</v>
      </c>
      <c r="CQ2366" s="3" t="s">
        <v>24727</v>
      </c>
      <c r="CR2366" s="3" t="s">
        <v>122</v>
      </c>
    </row>
    <row r="2367" spans="20:96" x14ac:dyDescent="0.25">
      <c r="T2367" s="95" t="s">
        <v>2198</v>
      </c>
      <c r="U2367" s="96">
        <v>700</v>
      </c>
      <c r="V2367" s="96">
        <v>670</v>
      </c>
      <c r="W2367" s="96">
        <v>630</v>
      </c>
      <c r="X2367" s="96">
        <v>600</v>
      </c>
      <c r="Y2367" s="96">
        <v>560</v>
      </c>
      <c r="Z2367" s="96">
        <v>530</v>
      </c>
      <c r="AA2367" s="96">
        <v>490</v>
      </c>
      <c r="AB2367" s="96">
        <v>420</v>
      </c>
      <c r="AC2367" s="95" t="s">
        <v>2198</v>
      </c>
      <c r="AD2367" s="96">
        <v>1100</v>
      </c>
      <c r="AE2367" s="96">
        <v>1050</v>
      </c>
      <c r="AF2367" s="96">
        <v>990</v>
      </c>
      <c r="AG2367" s="96">
        <v>940</v>
      </c>
      <c r="AH2367" s="96">
        <v>880</v>
      </c>
      <c r="AI2367" s="96">
        <v>830</v>
      </c>
      <c r="AJ2367" s="96">
        <v>770</v>
      </c>
      <c r="AK2367" s="96">
        <v>660</v>
      </c>
      <c r="AM2367" s="95" t="s">
        <v>2198</v>
      </c>
      <c r="AN2367" s="96">
        <v>1100</v>
      </c>
      <c r="AO2367" s="96">
        <v>1050</v>
      </c>
      <c r="AP2367" s="96">
        <v>990</v>
      </c>
      <c r="AQ2367" s="96">
        <v>940</v>
      </c>
      <c r="AR2367" s="96">
        <v>880</v>
      </c>
      <c r="AS2367" s="96">
        <v>830</v>
      </c>
      <c r="AT2367" s="96">
        <v>770</v>
      </c>
      <c r="AU2367" s="96">
        <v>660</v>
      </c>
      <c r="AW2367" s="95" t="s">
        <v>2198</v>
      </c>
      <c r="AX2367" s="96">
        <v>400</v>
      </c>
      <c r="AY2367" s="96">
        <v>380</v>
      </c>
      <c r="AZ2367" s="96">
        <v>360</v>
      </c>
      <c r="BA2367" s="96">
        <v>340</v>
      </c>
      <c r="BB2367" s="96">
        <v>320</v>
      </c>
      <c r="BC2367" s="96">
        <v>300</v>
      </c>
      <c r="BD2367" s="96">
        <v>280</v>
      </c>
      <c r="BE2367" s="96">
        <v>240</v>
      </c>
      <c r="BF2367" s="95" t="s">
        <v>2198</v>
      </c>
      <c r="BG2367" s="96">
        <v>500</v>
      </c>
      <c r="BH2367" s="96">
        <v>480</v>
      </c>
      <c r="BI2367" s="96">
        <v>450</v>
      </c>
      <c r="BJ2367" s="96">
        <v>430</v>
      </c>
      <c r="BK2367" s="96">
        <v>400</v>
      </c>
      <c r="BL2367" s="96">
        <v>380</v>
      </c>
      <c r="BM2367" s="96">
        <v>350</v>
      </c>
      <c r="BN2367" s="96">
        <v>300</v>
      </c>
      <c r="CP2367" s="3">
        <v>65460</v>
      </c>
      <c r="CQ2367" s="3" t="s">
        <v>16665</v>
      </c>
      <c r="CR2367" s="3" t="s">
        <v>122</v>
      </c>
    </row>
    <row r="2368" spans="20:96" x14ac:dyDescent="0.25">
      <c r="T2368" s="95" t="s">
        <v>2199</v>
      </c>
      <c r="U2368" s="96">
        <v>800</v>
      </c>
      <c r="V2368" s="96">
        <v>760</v>
      </c>
      <c r="W2368" s="96">
        <v>720</v>
      </c>
      <c r="X2368" s="96">
        <v>680</v>
      </c>
      <c r="Y2368" s="96">
        <v>640</v>
      </c>
      <c r="Z2368" s="96">
        <v>600</v>
      </c>
      <c r="AA2368" s="96">
        <v>560</v>
      </c>
      <c r="AB2368" s="96">
        <v>480</v>
      </c>
      <c r="AC2368" s="95" t="s">
        <v>2199</v>
      </c>
      <c r="AD2368" s="96">
        <v>1300</v>
      </c>
      <c r="AE2368" s="96">
        <v>1240</v>
      </c>
      <c r="AF2368" s="96">
        <v>1170</v>
      </c>
      <c r="AG2368" s="96">
        <v>1110</v>
      </c>
      <c r="AH2368" s="96">
        <v>1040</v>
      </c>
      <c r="AI2368" s="96">
        <v>980</v>
      </c>
      <c r="AJ2368" s="96">
        <v>910</v>
      </c>
      <c r="AK2368" s="96">
        <v>780</v>
      </c>
      <c r="AM2368" s="95" t="s">
        <v>2199</v>
      </c>
      <c r="AN2368" s="96">
        <v>1100</v>
      </c>
      <c r="AO2368" s="96">
        <v>1050</v>
      </c>
      <c r="AP2368" s="96">
        <v>990</v>
      </c>
      <c r="AQ2368" s="96">
        <v>940</v>
      </c>
      <c r="AR2368" s="96">
        <v>880</v>
      </c>
      <c r="AS2368" s="96">
        <v>830</v>
      </c>
      <c r="AT2368" s="96">
        <v>770</v>
      </c>
      <c r="AU2368" s="96">
        <v>660</v>
      </c>
      <c r="AW2368" s="95" t="s">
        <v>2199</v>
      </c>
      <c r="AX2368" s="96">
        <v>400</v>
      </c>
      <c r="AY2368" s="96">
        <v>380</v>
      </c>
      <c r="AZ2368" s="96">
        <v>360</v>
      </c>
      <c r="BA2368" s="96">
        <v>340</v>
      </c>
      <c r="BB2368" s="96">
        <v>320</v>
      </c>
      <c r="BC2368" s="96">
        <v>300</v>
      </c>
      <c r="BD2368" s="96">
        <v>280</v>
      </c>
      <c r="BE2368" s="96">
        <v>240</v>
      </c>
      <c r="BF2368" s="95" t="s">
        <v>2199</v>
      </c>
      <c r="BG2368" s="96">
        <v>500</v>
      </c>
      <c r="BH2368" s="96">
        <v>480</v>
      </c>
      <c r="BI2368" s="96">
        <v>450</v>
      </c>
      <c r="BJ2368" s="96">
        <v>430</v>
      </c>
      <c r="BK2368" s="96">
        <v>400</v>
      </c>
      <c r="BL2368" s="96">
        <v>380</v>
      </c>
      <c r="BM2368" s="96">
        <v>350</v>
      </c>
      <c r="BN2368" s="96">
        <v>300</v>
      </c>
      <c r="CP2368" s="3">
        <v>65461</v>
      </c>
      <c r="CQ2368" s="3" t="s">
        <v>12862</v>
      </c>
      <c r="CR2368" s="3" t="s">
        <v>122</v>
      </c>
    </row>
    <row r="2369" spans="20:96" x14ac:dyDescent="0.25">
      <c r="T2369" s="95" t="s">
        <v>2200</v>
      </c>
      <c r="U2369" s="96">
        <v>1100</v>
      </c>
      <c r="V2369" s="96">
        <v>1050</v>
      </c>
      <c r="W2369" s="96">
        <v>990</v>
      </c>
      <c r="X2369" s="96">
        <v>940</v>
      </c>
      <c r="Y2369" s="96">
        <v>880</v>
      </c>
      <c r="Z2369" s="96">
        <v>830</v>
      </c>
      <c r="AA2369" s="96">
        <v>770</v>
      </c>
      <c r="AB2369" s="96">
        <v>660</v>
      </c>
      <c r="AC2369" s="95" t="s">
        <v>2200</v>
      </c>
      <c r="AD2369" s="96">
        <v>1800</v>
      </c>
      <c r="AE2369" s="96">
        <v>1710</v>
      </c>
      <c r="AF2369" s="96">
        <v>1620</v>
      </c>
      <c r="AG2369" s="96">
        <v>1530</v>
      </c>
      <c r="AH2369" s="96">
        <v>1440</v>
      </c>
      <c r="AI2369" s="96">
        <v>1350</v>
      </c>
      <c r="AJ2369" s="96">
        <v>1260</v>
      </c>
      <c r="AK2369" s="96">
        <v>1080</v>
      </c>
      <c r="AM2369" s="95" t="s">
        <v>2200</v>
      </c>
      <c r="AN2369" s="96">
        <v>1700</v>
      </c>
      <c r="AO2369" s="96">
        <v>1620</v>
      </c>
      <c r="AP2369" s="96">
        <v>1530</v>
      </c>
      <c r="AQ2369" s="96">
        <v>1450</v>
      </c>
      <c r="AR2369" s="96">
        <v>1360</v>
      </c>
      <c r="AS2369" s="96">
        <v>1280</v>
      </c>
      <c r="AT2369" s="96">
        <v>1190</v>
      </c>
      <c r="AU2369" s="96">
        <v>1020</v>
      </c>
      <c r="AW2369" s="95" t="s">
        <v>2200</v>
      </c>
      <c r="AX2369" s="96">
        <v>600</v>
      </c>
      <c r="AY2369" s="96">
        <v>570</v>
      </c>
      <c r="AZ2369" s="96">
        <v>540</v>
      </c>
      <c r="BA2369" s="96">
        <v>510</v>
      </c>
      <c r="BB2369" s="96">
        <v>480</v>
      </c>
      <c r="BC2369" s="96">
        <v>450</v>
      </c>
      <c r="BD2369" s="96">
        <v>420</v>
      </c>
      <c r="BE2369" s="96">
        <v>360</v>
      </c>
      <c r="BF2369" s="95" t="s">
        <v>2200</v>
      </c>
      <c r="BG2369" s="96">
        <v>700</v>
      </c>
      <c r="BH2369" s="96">
        <v>670</v>
      </c>
      <c r="BI2369" s="96">
        <v>630</v>
      </c>
      <c r="BJ2369" s="96">
        <v>600</v>
      </c>
      <c r="BK2369" s="96">
        <v>560</v>
      </c>
      <c r="BL2369" s="96">
        <v>530</v>
      </c>
      <c r="BM2369" s="96">
        <v>490</v>
      </c>
      <c r="BN2369" s="96">
        <v>420</v>
      </c>
      <c r="CP2369" s="3">
        <v>65462</v>
      </c>
      <c r="CQ2369" s="3" t="s">
        <v>26494</v>
      </c>
      <c r="CR2369" s="3" t="s">
        <v>122</v>
      </c>
    </row>
    <row r="2370" spans="20:96" x14ac:dyDescent="0.25">
      <c r="T2370" s="95" t="s">
        <v>2201</v>
      </c>
      <c r="U2370" s="96">
        <v>800</v>
      </c>
      <c r="V2370" s="96">
        <v>760</v>
      </c>
      <c r="W2370" s="96">
        <v>720</v>
      </c>
      <c r="X2370" s="96">
        <v>680</v>
      </c>
      <c r="Y2370" s="96">
        <v>640</v>
      </c>
      <c r="Z2370" s="96">
        <v>600</v>
      </c>
      <c r="AA2370" s="96">
        <v>560</v>
      </c>
      <c r="AB2370" s="96">
        <v>480</v>
      </c>
      <c r="AC2370" s="95" t="s">
        <v>2201</v>
      </c>
      <c r="AD2370" s="96">
        <v>1300</v>
      </c>
      <c r="AE2370" s="96">
        <v>1240</v>
      </c>
      <c r="AF2370" s="96">
        <v>1170</v>
      </c>
      <c r="AG2370" s="96">
        <v>1110</v>
      </c>
      <c r="AH2370" s="96">
        <v>1040</v>
      </c>
      <c r="AI2370" s="96">
        <v>980</v>
      </c>
      <c r="AJ2370" s="96">
        <v>910</v>
      </c>
      <c r="AK2370" s="96">
        <v>780</v>
      </c>
      <c r="AM2370" s="95" t="s">
        <v>2201</v>
      </c>
      <c r="AN2370" s="96">
        <v>1200</v>
      </c>
      <c r="AO2370" s="96">
        <v>1140</v>
      </c>
      <c r="AP2370" s="96">
        <v>1080</v>
      </c>
      <c r="AQ2370" s="96">
        <v>1020</v>
      </c>
      <c r="AR2370" s="96">
        <v>960</v>
      </c>
      <c r="AS2370" s="96">
        <v>900</v>
      </c>
      <c r="AT2370" s="96">
        <v>840</v>
      </c>
      <c r="AU2370" s="96">
        <v>720</v>
      </c>
      <c r="AW2370" s="95" t="s">
        <v>2201</v>
      </c>
      <c r="AX2370" s="96">
        <v>400</v>
      </c>
      <c r="AY2370" s="96">
        <v>380</v>
      </c>
      <c r="AZ2370" s="96">
        <v>360</v>
      </c>
      <c r="BA2370" s="96">
        <v>340</v>
      </c>
      <c r="BB2370" s="96">
        <v>320</v>
      </c>
      <c r="BC2370" s="96">
        <v>300</v>
      </c>
      <c r="BD2370" s="96">
        <v>280</v>
      </c>
      <c r="BE2370" s="96">
        <v>240</v>
      </c>
      <c r="BF2370" s="95" t="s">
        <v>2201</v>
      </c>
      <c r="BG2370" s="96">
        <v>500</v>
      </c>
      <c r="BH2370" s="96">
        <v>480</v>
      </c>
      <c r="BI2370" s="96">
        <v>450</v>
      </c>
      <c r="BJ2370" s="96">
        <v>430</v>
      </c>
      <c r="BK2370" s="96">
        <v>400</v>
      </c>
      <c r="BL2370" s="96">
        <v>380</v>
      </c>
      <c r="BM2370" s="96">
        <v>350</v>
      </c>
      <c r="BN2370" s="96">
        <v>300</v>
      </c>
      <c r="CP2370" s="3">
        <v>65463</v>
      </c>
      <c r="CQ2370" s="3" t="s">
        <v>29439</v>
      </c>
      <c r="CR2370" s="3" t="s">
        <v>122</v>
      </c>
    </row>
    <row r="2371" spans="20:96" x14ac:dyDescent="0.25">
      <c r="T2371" s="95" t="s">
        <v>2202</v>
      </c>
      <c r="U2371" s="96">
        <v>1300</v>
      </c>
      <c r="V2371" s="96">
        <v>1240</v>
      </c>
      <c r="W2371" s="96">
        <v>1170</v>
      </c>
      <c r="X2371" s="96">
        <v>1110</v>
      </c>
      <c r="Y2371" s="96">
        <v>1040</v>
      </c>
      <c r="Z2371" s="96">
        <v>980</v>
      </c>
      <c r="AA2371" s="96">
        <v>910</v>
      </c>
      <c r="AB2371" s="96">
        <v>780</v>
      </c>
      <c r="AC2371" s="95" t="s">
        <v>2202</v>
      </c>
      <c r="AD2371" s="96">
        <v>2100</v>
      </c>
      <c r="AE2371" s="96">
        <v>2000</v>
      </c>
      <c r="AF2371" s="96">
        <v>1890</v>
      </c>
      <c r="AG2371" s="96">
        <v>1790</v>
      </c>
      <c r="AH2371" s="96">
        <v>1680</v>
      </c>
      <c r="AI2371" s="96">
        <v>1580</v>
      </c>
      <c r="AJ2371" s="96">
        <v>1470</v>
      </c>
      <c r="AK2371" s="96">
        <v>1260</v>
      </c>
      <c r="AM2371" s="95" t="s">
        <v>2202</v>
      </c>
      <c r="AN2371" s="96">
        <v>1900</v>
      </c>
      <c r="AO2371" s="96">
        <v>1810</v>
      </c>
      <c r="AP2371" s="96">
        <v>1710</v>
      </c>
      <c r="AQ2371" s="96">
        <v>1620</v>
      </c>
      <c r="AR2371" s="96">
        <v>1520</v>
      </c>
      <c r="AS2371" s="96">
        <v>1430</v>
      </c>
      <c r="AT2371" s="96">
        <v>1330</v>
      </c>
      <c r="AU2371" s="96">
        <v>1140</v>
      </c>
      <c r="AW2371" s="95" t="s">
        <v>2202</v>
      </c>
      <c r="AX2371" s="96">
        <v>600</v>
      </c>
      <c r="AY2371" s="96">
        <v>570</v>
      </c>
      <c r="AZ2371" s="96">
        <v>540</v>
      </c>
      <c r="BA2371" s="96">
        <v>510</v>
      </c>
      <c r="BB2371" s="96">
        <v>480</v>
      </c>
      <c r="BC2371" s="96">
        <v>450</v>
      </c>
      <c r="BD2371" s="96">
        <v>420</v>
      </c>
      <c r="BE2371" s="96">
        <v>360</v>
      </c>
      <c r="BF2371" s="95" t="s">
        <v>2202</v>
      </c>
      <c r="BG2371" s="96">
        <v>800</v>
      </c>
      <c r="BH2371" s="96">
        <v>760</v>
      </c>
      <c r="BI2371" s="96">
        <v>720</v>
      </c>
      <c r="BJ2371" s="96">
        <v>680</v>
      </c>
      <c r="BK2371" s="96">
        <v>640</v>
      </c>
      <c r="BL2371" s="96">
        <v>600</v>
      </c>
      <c r="BM2371" s="96">
        <v>560</v>
      </c>
      <c r="BN2371" s="96">
        <v>480</v>
      </c>
      <c r="CP2371" s="3">
        <v>65464</v>
      </c>
      <c r="CQ2371" s="3" t="s">
        <v>12864</v>
      </c>
      <c r="CR2371" s="3" t="s">
        <v>122</v>
      </c>
    </row>
    <row r="2372" spans="20:96" x14ac:dyDescent="0.25">
      <c r="T2372" s="95" t="s">
        <v>2203</v>
      </c>
      <c r="U2372" s="96">
        <v>1300</v>
      </c>
      <c r="V2372" s="96">
        <v>1240</v>
      </c>
      <c r="W2372" s="96">
        <v>1170</v>
      </c>
      <c r="X2372" s="96">
        <v>1110</v>
      </c>
      <c r="Y2372" s="96">
        <v>1040</v>
      </c>
      <c r="Z2372" s="96">
        <v>980</v>
      </c>
      <c r="AA2372" s="96">
        <v>910</v>
      </c>
      <c r="AB2372" s="96">
        <v>780</v>
      </c>
      <c r="AC2372" s="95" t="s">
        <v>2203</v>
      </c>
      <c r="AD2372" s="96">
        <v>2100</v>
      </c>
      <c r="AE2372" s="96">
        <v>2000</v>
      </c>
      <c r="AF2372" s="96">
        <v>1890</v>
      </c>
      <c r="AG2372" s="96">
        <v>1790</v>
      </c>
      <c r="AH2372" s="96">
        <v>1680</v>
      </c>
      <c r="AI2372" s="96">
        <v>1580</v>
      </c>
      <c r="AJ2372" s="96">
        <v>1470</v>
      </c>
      <c r="AK2372" s="96">
        <v>1260</v>
      </c>
      <c r="AM2372" s="95" t="s">
        <v>2203</v>
      </c>
      <c r="AN2372" s="96">
        <v>1900</v>
      </c>
      <c r="AO2372" s="96">
        <v>1810</v>
      </c>
      <c r="AP2372" s="96">
        <v>1710</v>
      </c>
      <c r="AQ2372" s="96">
        <v>1620</v>
      </c>
      <c r="AR2372" s="96">
        <v>1520</v>
      </c>
      <c r="AS2372" s="96">
        <v>1430</v>
      </c>
      <c r="AT2372" s="96">
        <v>1330</v>
      </c>
      <c r="AU2372" s="96">
        <v>1140</v>
      </c>
      <c r="AW2372" s="95" t="s">
        <v>2203</v>
      </c>
      <c r="AX2372" s="96">
        <v>600</v>
      </c>
      <c r="AY2372" s="96">
        <v>570</v>
      </c>
      <c r="AZ2372" s="96">
        <v>540</v>
      </c>
      <c r="BA2372" s="96">
        <v>510</v>
      </c>
      <c r="BB2372" s="96">
        <v>480</v>
      </c>
      <c r="BC2372" s="96">
        <v>450</v>
      </c>
      <c r="BD2372" s="96">
        <v>420</v>
      </c>
      <c r="BE2372" s="96">
        <v>360</v>
      </c>
      <c r="BF2372" s="95" t="s">
        <v>2203</v>
      </c>
      <c r="BG2372" s="96">
        <v>800</v>
      </c>
      <c r="BH2372" s="96">
        <v>760</v>
      </c>
      <c r="BI2372" s="96">
        <v>720</v>
      </c>
      <c r="BJ2372" s="96">
        <v>680</v>
      </c>
      <c r="BK2372" s="96">
        <v>640</v>
      </c>
      <c r="BL2372" s="96">
        <v>600</v>
      </c>
      <c r="BM2372" s="96">
        <v>560</v>
      </c>
      <c r="BN2372" s="96">
        <v>480</v>
      </c>
      <c r="CP2372" s="3">
        <v>65465</v>
      </c>
      <c r="CQ2372" s="3" t="s">
        <v>17606</v>
      </c>
      <c r="CR2372" s="3" t="s">
        <v>124</v>
      </c>
    </row>
    <row r="2373" spans="20:96" x14ac:dyDescent="0.25">
      <c r="T2373" s="95" t="s">
        <v>2204</v>
      </c>
      <c r="U2373" s="96">
        <v>900</v>
      </c>
      <c r="V2373" s="96">
        <v>860</v>
      </c>
      <c r="W2373" s="96">
        <v>810</v>
      </c>
      <c r="X2373" s="96">
        <v>770</v>
      </c>
      <c r="Y2373" s="96">
        <v>720</v>
      </c>
      <c r="Z2373" s="96">
        <v>680</v>
      </c>
      <c r="AA2373" s="96">
        <v>630</v>
      </c>
      <c r="AB2373" s="96">
        <v>540</v>
      </c>
      <c r="AC2373" s="95" t="s">
        <v>2204</v>
      </c>
      <c r="AD2373" s="96">
        <v>1400</v>
      </c>
      <c r="AE2373" s="96">
        <v>1330</v>
      </c>
      <c r="AF2373" s="96">
        <v>1260</v>
      </c>
      <c r="AG2373" s="96">
        <v>1190</v>
      </c>
      <c r="AH2373" s="96">
        <v>1120</v>
      </c>
      <c r="AI2373" s="96">
        <v>1050</v>
      </c>
      <c r="AJ2373" s="96">
        <v>980</v>
      </c>
      <c r="AK2373" s="96">
        <v>840</v>
      </c>
      <c r="AM2373" s="95" t="s">
        <v>2204</v>
      </c>
      <c r="AN2373" s="96">
        <v>1300</v>
      </c>
      <c r="AO2373" s="96">
        <v>1240</v>
      </c>
      <c r="AP2373" s="96">
        <v>1170</v>
      </c>
      <c r="AQ2373" s="96">
        <v>1110</v>
      </c>
      <c r="AR2373" s="96">
        <v>1040</v>
      </c>
      <c r="AS2373" s="96">
        <v>980</v>
      </c>
      <c r="AT2373" s="96">
        <v>910</v>
      </c>
      <c r="AU2373" s="96">
        <v>780</v>
      </c>
      <c r="AW2373" s="95" t="s">
        <v>2204</v>
      </c>
      <c r="AX2373" s="96">
        <v>400</v>
      </c>
      <c r="AY2373" s="96">
        <v>380</v>
      </c>
      <c r="AZ2373" s="96">
        <v>360</v>
      </c>
      <c r="BA2373" s="96">
        <v>340</v>
      </c>
      <c r="BB2373" s="96">
        <v>320</v>
      </c>
      <c r="BC2373" s="96">
        <v>300</v>
      </c>
      <c r="BD2373" s="96">
        <v>280</v>
      </c>
      <c r="BE2373" s="96">
        <v>240</v>
      </c>
      <c r="BF2373" s="95" t="s">
        <v>2204</v>
      </c>
      <c r="BG2373" s="96">
        <v>600</v>
      </c>
      <c r="BH2373" s="96">
        <v>570</v>
      </c>
      <c r="BI2373" s="96">
        <v>540</v>
      </c>
      <c r="BJ2373" s="96">
        <v>510</v>
      </c>
      <c r="BK2373" s="96">
        <v>480</v>
      </c>
      <c r="BL2373" s="96">
        <v>450</v>
      </c>
      <c r="BM2373" s="96">
        <v>420</v>
      </c>
      <c r="BN2373" s="96">
        <v>360</v>
      </c>
      <c r="CP2373" s="3">
        <v>65466</v>
      </c>
      <c r="CQ2373" s="3" t="s">
        <v>24728</v>
      </c>
      <c r="CR2373" s="3" t="s">
        <v>124</v>
      </c>
    </row>
    <row r="2374" spans="20:96" x14ac:dyDescent="0.25">
      <c r="T2374" s="95" t="s">
        <v>2205</v>
      </c>
      <c r="U2374" s="96">
        <v>900</v>
      </c>
      <c r="V2374" s="96">
        <v>860</v>
      </c>
      <c r="W2374" s="96">
        <v>810</v>
      </c>
      <c r="X2374" s="96">
        <v>770</v>
      </c>
      <c r="Y2374" s="96">
        <v>720</v>
      </c>
      <c r="Z2374" s="96">
        <v>680</v>
      </c>
      <c r="AA2374" s="96">
        <v>630</v>
      </c>
      <c r="AB2374" s="96">
        <v>540</v>
      </c>
      <c r="AC2374" s="95" t="s">
        <v>2205</v>
      </c>
      <c r="AD2374" s="96">
        <v>1400</v>
      </c>
      <c r="AE2374" s="96">
        <v>1330</v>
      </c>
      <c r="AF2374" s="96">
        <v>1260</v>
      </c>
      <c r="AG2374" s="96">
        <v>1190</v>
      </c>
      <c r="AH2374" s="96">
        <v>1120</v>
      </c>
      <c r="AI2374" s="96">
        <v>1050</v>
      </c>
      <c r="AJ2374" s="96">
        <v>980</v>
      </c>
      <c r="AK2374" s="96">
        <v>840</v>
      </c>
      <c r="AM2374" s="95" t="s">
        <v>2205</v>
      </c>
      <c r="AN2374" s="96">
        <v>1300</v>
      </c>
      <c r="AO2374" s="96">
        <v>1240</v>
      </c>
      <c r="AP2374" s="96">
        <v>1170</v>
      </c>
      <c r="AQ2374" s="96">
        <v>1110</v>
      </c>
      <c r="AR2374" s="96">
        <v>1040</v>
      </c>
      <c r="AS2374" s="96">
        <v>980</v>
      </c>
      <c r="AT2374" s="96">
        <v>910</v>
      </c>
      <c r="AU2374" s="96">
        <v>780</v>
      </c>
      <c r="AW2374" s="95" t="s">
        <v>2205</v>
      </c>
      <c r="AX2374" s="96">
        <v>400</v>
      </c>
      <c r="AY2374" s="96">
        <v>380</v>
      </c>
      <c r="AZ2374" s="96">
        <v>360</v>
      </c>
      <c r="BA2374" s="96">
        <v>340</v>
      </c>
      <c r="BB2374" s="96">
        <v>320</v>
      </c>
      <c r="BC2374" s="96">
        <v>300</v>
      </c>
      <c r="BD2374" s="96">
        <v>280</v>
      </c>
      <c r="BE2374" s="96">
        <v>240</v>
      </c>
      <c r="BF2374" s="95" t="s">
        <v>2205</v>
      </c>
      <c r="BG2374" s="96">
        <v>600</v>
      </c>
      <c r="BH2374" s="96">
        <v>570</v>
      </c>
      <c r="BI2374" s="96">
        <v>540</v>
      </c>
      <c r="BJ2374" s="96">
        <v>510</v>
      </c>
      <c r="BK2374" s="96">
        <v>480</v>
      </c>
      <c r="BL2374" s="96">
        <v>450</v>
      </c>
      <c r="BM2374" s="96">
        <v>420</v>
      </c>
      <c r="BN2374" s="96">
        <v>360</v>
      </c>
      <c r="CP2374" s="3">
        <v>65467</v>
      </c>
      <c r="CQ2374" s="3" t="s">
        <v>26495</v>
      </c>
      <c r="CR2374" s="3" t="s">
        <v>124</v>
      </c>
    </row>
    <row r="2375" spans="20:96" x14ac:dyDescent="0.25">
      <c r="T2375" s="95" t="s">
        <v>14226</v>
      </c>
      <c r="U2375" s="96">
        <v>1000</v>
      </c>
      <c r="V2375" s="96">
        <v>950</v>
      </c>
      <c r="W2375" s="96">
        <v>900</v>
      </c>
      <c r="X2375" s="96">
        <v>850</v>
      </c>
      <c r="Y2375" s="96">
        <v>800</v>
      </c>
      <c r="Z2375" s="96">
        <v>750</v>
      </c>
      <c r="AA2375" s="96">
        <v>700</v>
      </c>
      <c r="AB2375" s="96">
        <v>600</v>
      </c>
      <c r="AC2375" s="95" t="s">
        <v>14226</v>
      </c>
      <c r="AD2375" s="96">
        <v>1600</v>
      </c>
      <c r="AE2375" s="96">
        <v>1520</v>
      </c>
      <c r="AF2375" s="96">
        <v>1440</v>
      </c>
      <c r="AG2375" s="96">
        <v>1360</v>
      </c>
      <c r="AH2375" s="96">
        <v>1280</v>
      </c>
      <c r="AI2375" s="96">
        <v>1200</v>
      </c>
      <c r="AJ2375" s="96">
        <v>1120</v>
      </c>
      <c r="AK2375" s="96">
        <v>960</v>
      </c>
      <c r="AM2375" s="95" t="s">
        <v>14226</v>
      </c>
      <c r="AN2375" s="96">
        <v>1400</v>
      </c>
      <c r="AO2375" s="96">
        <v>1330</v>
      </c>
      <c r="AP2375" s="96">
        <v>1260</v>
      </c>
      <c r="AQ2375" s="96">
        <v>1190</v>
      </c>
      <c r="AR2375" s="96">
        <v>1120</v>
      </c>
      <c r="AS2375" s="96">
        <v>1050</v>
      </c>
      <c r="AT2375" s="96">
        <v>980</v>
      </c>
      <c r="AU2375" s="96">
        <v>840</v>
      </c>
      <c r="AW2375" s="95" t="s">
        <v>14226</v>
      </c>
      <c r="AX2375" s="96">
        <v>500</v>
      </c>
      <c r="AY2375" s="96">
        <v>480</v>
      </c>
      <c r="AZ2375" s="96">
        <v>450</v>
      </c>
      <c r="BA2375" s="96">
        <v>430</v>
      </c>
      <c r="BB2375" s="96">
        <v>400</v>
      </c>
      <c r="BC2375" s="96">
        <v>380</v>
      </c>
      <c r="BD2375" s="96">
        <v>350</v>
      </c>
      <c r="BE2375" s="96">
        <v>300</v>
      </c>
      <c r="BF2375" s="95" t="s">
        <v>14226</v>
      </c>
      <c r="BG2375" s="96">
        <v>600</v>
      </c>
      <c r="BH2375" s="96">
        <v>570</v>
      </c>
      <c r="BI2375" s="96">
        <v>540</v>
      </c>
      <c r="BJ2375" s="96">
        <v>510</v>
      </c>
      <c r="BK2375" s="96">
        <v>480</v>
      </c>
      <c r="BL2375" s="96">
        <v>450</v>
      </c>
      <c r="BM2375" s="96">
        <v>420</v>
      </c>
      <c r="BN2375" s="96">
        <v>360</v>
      </c>
      <c r="CP2375" s="3">
        <v>65468</v>
      </c>
      <c r="CQ2375" s="3" t="s">
        <v>34734</v>
      </c>
      <c r="CR2375" s="3" t="s">
        <v>126</v>
      </c>
    </row>
    <row r="2376" spans="20:96" x14ac:dyDescent="0.25">
      <c r="T2376" s="95" t="s">
        <v>2206</v>
      </c>
      <c r="U2376" s="96">
        <v>1300</v>
      </c>
      <c r="V2376" s="96">
        <v>1240</v>
      </c>
      <c r="W2376" s="96">
        <v>1170</v>
      </c>
      <c r="X2376" s="96">
        <v>1110</v>
      </c>
      <c r="Y2376" s="96">
        <v>1040</v>
      </c>
      <c r="Z2376" s="96">
        <v>980</v>
      </c>
      <c r="AA2376" s="96">
        <v>910</v>
      </c>
      <c r="AB2376" s="96">
        <v>780</v>
      </c>
      <c r="AC2376" s="95" t="s">
        <v>2206</v>
      </c>
      <c r="AD2376" s="96">
        <v>2100</v>
      </c>
      <c r="AE2376" s="96">
        <v>2000</v>
      </c>
      <c r="AF2376" s="96">
        <v>1890</v>
      </c>
      <c r="AG2376" s="96">
        <v>1790</v>
      </c>
      <c r="AH2376" s="96">
        <v>1680</v>
      </c>
      <c r="AI2376" s="96">
        <v>1580</v>
      </c>
      <c r="AJ2376" s="96">
        <v>1470</v>
      </c>
      <c r="AK2376" s="96">
        <v>1260</v>
      </c>
      <c r="AM2376" s="95" t="s">
        <v>2206</v>
      </c>
      <c r="AN2376" s="96">
        <v>1900</v>
      </c>
      <c r="AO2376" s="96">
        <v>1810</v>
      </c>
      <c r="AP2376" s="96">
        <v>1710</v>
      </c>
      <c r="AQ2376" s="96">
        <v>1620</v>
      </c>
      <c r="AR2376" s="96">
        <v>1520</v>
      </c>
      <c r="AS2376" s="96">
        <v>1430</v>
      </c>
      <c r="AT2376" s="96">
        <v>1330</v>
      </c>
      <c r="AU2376" s="96">
        <v>1140</v>
      </c>
      <c r="AW2376" s="95" t="s">
        <v>2206</v>
      </c>
      <c r="AX2376" s="96">
        <v>600</v>
      </c>
      <c r="AY2376" s="96">
        <v>570</v>
      </c>
      <c r="AZ2376" s="96">
        <v>540</v>
      </c>
      <c r="BA2376" s="96">
        <v>510</v>
      </c>
      <c r="BB2376" s="96">
        <v>480</v>
      </c>
      <c r="BC2376" s="96">
        <v>450</v>
      </c>
      <c r="BD2376" s="96">
        <v>420</v>
      </c>
      <c r="BE2376" s="96">
        <v>360</v>
      </c>
      <c r="BF2376" s="95" t="s">
        <v>2206</v>
      </c>
      <c r="BG2376" s="96">
        <v>800</v>
      </c>
      <c r="BH2376" s="96">
        <v>760</v>
      </c>
      <c r="BI2376" s="96">
        <v>720</v>
      </c>
      <c r="BJ2376" s="96">
        <v>680</v>
      </c>
      <c r="BK2376" s="96">
        <v>640</v>
      </c>
      <c r="BL2376" s="96">
        <v>600</v>
      </c>
      <c r="BM2376" s="96">
        <v>560</v>
      </c>
      <c r="BN2376" s="96">
        <v>480</v>
      </c>
      <c r="CP2376" s="3">
        <v>65469</v>
      </c>
      <c r="CQ2376" s="3" t="s">
        <v>17605</v>
      </c>
      <c r="CR2376" s="3" t="s">
        <v>126</v>
      </c>
    </row>
    <row r="2377" spans="20:96" x14ac:dyDescent="0.25">
      <c r="T2377" s="95" t="s">
        <v>2207</v>
      </c>
      <c r="U2377" s="96">
        <v>600</v>
      </c>
      <c r="V2377" s="96">
        <v>570</v>
      </c>
      <c r="W2377" s="96">
        <v>540</v>
      </c>
      <c r="X2377" s="96">
        <v>510</v>
      </c>
      <c r="Y2377" s="96">
        <v>480</v>
      </c>
      <c r="Z2377" s="96">
        <v>450</v>
      </c>
      <c r="AA2377" s="96">
        <v>420</v>
      </c>
      <c r="AB2377" s="96">
        <v>360</v>
      </c>
      <c r="AC2377" s="95" t="s">
        <v>2207</v>
      </c>
      <c r="AD2377" s="96">
        <v>1000</v>
      </c>
      <c r="AE2377" s="96">
        <v>950</v>
      </c>
      <c r="AF2377" s="96">
        <v>900</v>
      </c>
      <c r="AG2377" s="96">
        <v>850</v>
      </c>
      <c r="AH2377" s="96">
        <v>800</v>
      </c>
      <c r="AI2377" s="96">
        <v>750</v>
      </c>
      <c r="AJ2377" s="96">
        <v>700</v>
      </c>
      <c r="AK2377" s="96">
        <v>600</v>
      </c>
      <c r="AM2377" s="95" t="s">
        <v>2207</v>
      </c>
      <c r="AN2377" s="96">
        <v>900</v>
      </c>
      <c r="AO2377" s="96">
        <v>860</v>
      </c>
      <c r="AP2377" s="96">
        <v>810</v>
      </c>
      <c r="AQ2377" s="96">
        <v>770</v>
      </c>
      <c r="AR2377" s="96">
        <v>720</v>
      </c>
      <c r="AS2377" s="96">
        <v>680</v>
      </c>
      <c r="AT2377" s="96">
        <v>630</v>
      </c>
      <c r="AU2377" s="96">
        <v>540</v>
      </c>
      <c r="AW2377" s="95" t="s">
        <v>2207</v>
      </c>
      <c r="AX2377" s="96">
        <v>300</v>
      </c>
      <c r="AY2377" s="96">
        <v>290</v>
      </c>
      <c r="AZ2377" s="96">
        <v>270</v>
      </c>
      <c r="BA2377" s="96">
        <v>260</v>
      </c>
      <c r="BB2377" s="96">
        <v>240</v>
      </c>
      <c r="BC2377" s="96">
        <v>230</v>
      </c>
      <c r="BD2377" s="96">
        <v>210</v>
      </c>
      <c r="BE2377" s="96">
        <v>180</v>
      </c>
      <c r="BF2377" s="95" t="s">
        <v>2207</v>
      </c>
      <c r="BG2377" s="96">
        <v>400</v>
      </c>
      <c r="BH2377" s="96">
        <v>380</v>
      </c>
      <c r="BI2377" s="96">
        <v>360</v>
      </c>
      <c r="BJ2377" s="96">
        <v>340</v>
      </c>
      <c r="BK2377" s="96">
        <v>320</v>
      </c>
      <c r="BL2377" s="96">
        <v>300</v>
      </c>
      <c r="BM2377" s="96">
        <v>280</v>
      </c>
      <c r="BN2377" s="96">
        <v>240</v>
      </c>
      <c r="CP2377" s="3">
        <v>65478</v>
      </c>
      <c r="CQ2377" s="3" t="s">
        <v>34735</v>
      </c>
      <c r="CR2377" s="3" t="s">
        <v>126</v>
      </c>
    </row>
    <row r="2378" spans="20:96" x14ac:dyDescent="0.25">
      <c r="T2378" s="95" t="s">
        <v>30961</v>
      </c>
      <c r="U2378" s="96">
        <v>1100</v>
      </c>
      <c r="V2378" s="96">
        <v>1050</v>
      </c>
      <c r="W2378" s="96">
        <v>990</v>
      </c>
      <c r="X2378" s="96">
        <v>940</v>
      </c>
      <c r="Y2378" s="96">
        <v>880</v>
      </c>
      <c r="Z2378" s="96">
        <v>830</v>
      </c>
      <c r="AA2378" s="96">
        <v>770</v>
      </c>
      <c r="AB2378" s="96">
        <v>660</v>
      </c>
      <c r="AC2378" s="95" t="s">
        <v>30961</v>
      </c>
      <c r="AD2378" s="96">
        <v>1800</v>
      </c>
      <c r="AE2378" s="96">
        <v>1710</v>
      </c>
      <c r="AF2378" s="96">
        <v>1620</v>
      </c>
      <c r="AG2378" s="96">
        <v>1530</v>
      </c>
      <c r="AH2378" s="96">
        <v>1440</v>
      </c>
      <c r="AI2378" s="96">
        <v>1350</v>
      </c>
      <c r="AJ2378" s="96">
        <v>1260</v>
      </c>
      <c r="AK2378" s="96">
        <v>1080</v>
      </c>
      <c r="AM2378" s="95" t="s">
        <v>30961</v>
      </c>
      <c r="AN2378" s="96">
        <v>1600</v>
      </c>
      <c r="AO2378" s="96">
        <v>1520</v>
      </c>
      <c r="AP2378" s="96">
        <v>1440</v>
      </c>
      <c r="AQ2378" s="96">
        <v>1360</v>
      </c>
      <c r="AR2378" s="96">
        <v>1280</v>
      </c>
      <c r="AS2378" s="96">
        <v>1200</v>
      </c>
      <c r="AT2378" s="96">
        <v>1120</v>
      </c>
      <c r="AU2378" s="96">
        <v>960</v>
      </c>
      <c r="AW2378" s="95" t="s">
        <v>30961</v>
      </c>
      <c r="AX2378" s="96">
        <v>500</v>
      </c>
      <c r="AY2378" s="96">
        <v>480</v>
      </c>
      <c r="AZ2378" s="96">
        <v>450</v>
      </c>
      <c r="BA2378" s="96">
        <v>430</v>
      </c>
      <c r="BB2378" s="96">
        <v>400</v>
      </c>
      <c r="BC2378" s="96">
        <v>380</v>
      </c>
      <c r="BD2378" s="96">
        <v>350</v>
      </c>
      <c r="BE2378" s="96">
        <v>300</v>
      </c>
      <c r="BF2378" s="95" t="s">
        <v>30961</v>
      </c>
      <c r="BG2378" s="96">
        <v>700</v>
      </c>
      <c r="BH2378" s="96">
        <v>670</v>
      </c>
      <c r="BI2378" s="96">
        <v>630</v>
      </c>
      <c r="BJ2378" s="96">
        <v>600</v>
      </c>
      <c r="BK2378" s="96">
        <v>560</v>
      </c>
      <c r="BL2378" s="96">
        <v>530</v>
      </c>
      <c r="BM2378" s="96">
        <v>490</v>
      </c>
      <c r="BN2378" s="96">
        <v>420</v>
      </c>
      <c r="CP2378" s="3">
        <v>65480</v>
      </c>
      <c r="CQ2378" s="3" t="s">
        <v>34736</v>
      </c>
      <c r="CR2378" s="3" t="s">
        <v>126</v>
      </c>
    </row>
    <row r="2379" spans="20:96" x14ac:dyDescent="0.25">
      <c r="T2379" s="95" t="s">
        <v>2208</v>
      </c>
      <c r="U2379" s="96">
        <v>800</v>
      </c>
      <c r="V2379" s="96">
        <v>760</v>
      </c>
      <c r="W2379" s="96">
        <v>720</v>
      </c>
      <c r="X2379" s="96">
        <v>680</v>
      </c>
      <c r="Y2379" s="96">
        <v>640</v>
      </c>
      <c r="Z2379" s="96">
        <v>600</v>
      </c>
      <c r="AA2379" s="96">
        <v>560</v>
      </c>
      <c r="AB2379" s="96">
        <v>480</v>
      </c>
      <c r="AC2379" s="95" t="s">
        <v>2208</v>
      </c>
      <c r="AD2379" s="96">
        <v>1300</v>
      </c>
      <c r="AE2379" s="96">
        <v>1240</v>
      </c>
      <c r="AF2379" s="96">
        <v>1170</v>
      </c>
      <c r="AG2379" s="96">
        <v>1110</v>
      </c>
      <c r="AH2379" s="96">
        <v>1040</v>
      </c>
      <c r="AI2379" s="96">
        <v>980</v>
      </c>
      <c r="AJ2379" s="96">
        <v>910</v>
      </c>
      <c r="AK2379" s="96">
        <v>780</v>
      </c>
      <c r="AM2379" s="95" t="s">
        <v>2208</v>
      </c>
      <c r="AN2379" s="96">
        <v>1200</v>
      </c>
      <c r="AO2379" s="96">
        <v>1140</v>
      </c>
      <c r="AP2379" s="96">
        <v>1080</v>
      </c>
      <c r="AQ2379" s="96">
        <v>1020</v>
      </c>
      <c r="AR2379" s="96">
        <v>960</v>
      </c>
      <c r="AS2379" s="96">
        <v>900</v>
      </c>
      <c r="AT2379" s="96">
        <v>840</v>
      </c>
      <c r="AU2379" s="96">
        <v>720</v>
      </c>
      <c r="AW2379" s="95" t="s">
        <v>2208</v>
      </c>
      <c r="AX2379" s="96">
        <v>400</v>
      </c>
      <c r="AY2379" s="96">
        <v>380</v>
      </c>
      <c r="AZ2379" s="96">
        <v>360</v>
      </c>
      <c r="BA2379" s="96">
        <v>340</v>
      </c>
      <c r="BB2379" s="96">
        <v>320</v>
      </c>
      <c r="BC2379" s="96">
        <v>300</v>
      </c>
      <c r="BD2379" s="96">
        <v>280</v>
      </c>
      <c r="BE2379" s="96">
        <v>240</v>
      </c>
      <c r="BF2379" s="95" t="s">
        <v>2208</v>
      </c>
      <c r="BG2379" s="96">
        <v>500</v>
      </c>
      <c r="BH2379" s="96">
        <v>480</v>
      </c>
      <c r="BI2379" s="96">
        <v>450</v>
      </c>
      <c r="BJ2379" s="96">
        <v>430</v>
      </c>
      <c r="BK2379" s="96">
        <v>400</v>
      </c>
      <c r="BL2379" s="96">
        <v>380</v>
      </c>
      <c r="BM2379" s="96">
        <v>350</v>
      </c>
      <c r="BN2379" s="96">
        <v>300</v>
      </c>
      <c r="CP2379" s="3">
        <v>65481</v>
      </c>
      <c r="CQ2379" s="3" t="s">
        <v>34737</v>
      </c>
      <c r="CR2379" s="3" t="s">
        <v>122</v>
      </c>
    </row>
    <row r="2380" spans="20:96" x14ac:dyDescent="0.25">
      <c r="T2380" s="95"/>
      <c r="U2380" s="96"/>
      <c r="V2380" s="96"/>
      <c r="W2380" s="96"/>
      <c r="X2380" s="96"/>
      <c r="Y2380" s="96"/>
      <c r="Z2380" s="96"/>
      <c r="AA2380" s="96"/>
      <c r="AB2380" s="96"/>
      <c r="AC2380" s="95"/>
      <c r="AD2380" s="96"/>
      <c r="AE2380" s="96"/>
      <c r="AF2380" s="96"/>
      <c r="AG2380" s="96"/>
      <c r="AH2380" s="96"/>
      <c r="AI2380" s="96"/>
      <c r="AJ2380" s="96"/>
      <c r="AK2380" s="96"/>
      <c r="AM2380" s="95"/>
      <c r="AN2380" s="96"/>
      <c r="AO2380" s="96"/>
      <c r="AP2380" s="96"/>
      <c r="AQ2380" s="96"/>
      <c r="AR2380" s="96"/>
      <c r="AS2380" s="96"/>
      <c r="AT2380" s="96"/>
      <c r="AU2380" s="96"/>
      <c r="AW2380" s="95"/>
      <c r="AX2380" s="96"/>
      <c r="AY2380" s="96"/>
      <c r="AZ2380" s="96"/>
      <c r="BA2380" s="96"/>
      <c r="BB2380" s="96"/>
      <c r="BC2380" s="96"/>
      <c r="BD2380" s="96"/>
      <c r="BE2380" s="96"/>
      <c r="BF2380" s="95"/>
      <c r="BG2380" s="96"/>
      <c r="BH2380" s="96"/>
      <c r="BI2380" s="96"/>
      <c r="BJ2380" s="96"/>
      <c r="BK2380" s="96"/>
      <c r="BL2380" s="96"/>
      <c r="BM2380" s="96"/>
      <c r="BN2380" s="96"/>
      <c r="CP2380" s="3">
        <v>65482</v>
      </c>
      <c r="CQ2380" s="3" t="s">
        <v>24729</v>
      </c>
      <c r="CR2380" s="3" t="s">
        <v>124</v>
      </c>
    </row>
    <row r="2381" spans="20:96" x14ac:dyDescent="0.25">
      <c r="T2381" s="95"/>
      <c r="U2381" s="96"/>
      <c r="V2381" s="96"/>
      <c r="W2381" s="96"/>
      <c r="X2381" s="96"/>
      <c r="Y2381" s="96"/>
      <c r="Z2381" s="96"/>
      <c r="AA2381" s="96"/>
      <c r="AB2381" s="96"/>
      <c r="AC2381" s="95"/>
      <c r="AD2381" s="96"/>
      <c r="AE2381" s="96"/>
      <c r="AF2381" s="96"/>
      <c r="AG2381" s="96"/>
      <c r="AH2381" s="96"/>
      <c r="AI2381" s="96"/>
      <c r="AJ2381" s="96"/>
      <c r="AK2381" s="96"/>
      <c r="AM2381" s="95"/>
      <c r="AN2381" s="96"/>
      <c r="AO2381" s="96"/>
      <c r="AP2381" s="96"/>
      <c r="AQ2381" s="96"/>
      <c r="AR2381" s="96"/>
      <c r="AS2381" s="96"/>
      <c r="AT2381" s="96"/>
      <c r="AU2381" s="96"/>
      <c r="AW2381" s="95"/>
      <c r="AX2381" s="96"/>
      <c r="AY2381" s="96"/>
      <c r="AZ2381" s="96"/>
      <c r="BA2381" s="96"/>
      <c r="BB2381" s="96"/>
      <c r="BC2381" s="96"/>
      <c r="BD2381" s="96"/>
      <c r="BE2381" s="96"/>
      <c r="BF2381" s="95"/>
      <c r="BG2381" s="96"/>
      <c r="BH2381" s="96"/>
      <c r="BI2381" s="96"/>
      <c r="BJ2381" s="96"/>
      <c r="BK2381" s="96"/>
      <c r="BL2381" s="96"/>
      <c r="BM2381" s="96"/>
      <c r="BN2381" s="96"/>
      <c r="CP2381" s="3">
        <v>65483</v>
      </c>
      <c r="CQ2381" s="3" t="s">
        <v>34738</v>
      </c>
      <c r="CR2381" s="3" t="s">
        <v>124</v>
      </c>
    </row>
    <row r="2382" spans="20:96" x14ac:dyDescent="0.25">
      <c r="T2382" s="95"/>
      <c r="U2382" s="96"/>
      <c r="V2382" s="96"/>
      <c r="W2382" s="96"/>
      <c r="X2382" s="96"/>
      <c r="Y2382" s="96"/>
      <c r="Z2382" s="96"/>
      <c r="AA2382" s="96"/>
      <c r="AB2382" s="96"/>
      <c r="AC2382" s="95"/>
      <c r="AD2382" s="96"/>
      <c r="AE2382" s="96"/>
      <c r="AF2382" s="96"/>
      <c r="AG2382" s="96"/>
      <c r="AH2382" s="96"/>
      <c r="AI2382" s="96"/>
      <c r="AJ2382" s="96"/>
      <c r="AK2382" s="96"/>
      <c r="AM2382" s="95"/>
      <c r="AN2382" s="96"/>
      <c r="AO2382" s="96"/>
      <c r="AP2382" s="96"/>
      <c r="AQ2382" s="96"/>
      <c r="AR2382" s="96"/>
      <c r="AS2382" s="96"/>
      <c r="AT2382" s="96"/>
      <c r="AU2382" s="96"/>
      <c r="AW2382" s="95"/>
      <c r="AX2382" s="96"/>
      <c r="AY2382" s="96"/>
      <c r="AZ2382" s="96"/>
      <c r="BA2382" s="96"/>
      <c r="BB2382" s="96"/>
      <c r="BC2382" s="96"/>
      <c r="BD2382" s="96"/>
      <c r="BE2382" s="96"/>
      <c r="BF2382" s="95"/>
      <c r="BG2382" s="96"/>
      <c r="BH2382" s="96"/>
      <c r="BI2382" s="96"/>
      <c r="BJ2382" s="96"/>
      <c r="BK2382" s="96"/>
      <c r="BL2382" s="96"/>
      <c r="BM2382" s="96"/>
      <c r="BN2382" s="96"/>
      <c r="CP2382" s="3">
        <v>65486</v>
      </c>
      <c r="CQ2382" s="3" t="s">
        <v>24730</v>
      </c>
      <c r="CR2382" s="3" t="s">
        <v>124</v>
      </c>
    </row>
    <row r="2383" spans="20:96" x14ac:dyDescent="0.25">
      <c r="T2383" s="95"/>
      <c r="U2383" s="96"/>
      <c r="V2383" s="96"/>
      <c r="W2383" s="96"/>
      <c r="X2383" s="96"/>
      <c r="Y2383" s="96"/>
      <c r="Z2383" s="96"/>
      <c r="AA2383" s="96"/>
      <c r="AB2383" s="96"/>
      <c r="AC2383" s="95"/>
      <c r="AD2383" s="96"/>
      <c r="AE2383" s="96"/>
      <c r="AF2383" s="96"/>
      <c r="AG2383" s="96"/>
      <c r="AH2383" s="96"/>
      <c r="AI2383" s="96"/>
      <c r="AJ2383" s="96"/>
      <c r="AK2383" s="96"/>
      <c r="AM2383" s="95"/>
      <c r="AN2383" s="96"/>
      <c r="AO2383" s="96"/>
      <c r="AP2383" s="96"/>
      <c r="AQ2383" s="96"/>
      <c r="AR2383" s="96"/>
      <c r="AS2383" s="96"/>
      <c r="AT2383" s="96"/>
      <c r="AU2383" s="96"/>
      <c r="AW2383" s="95"/>
      <c r="AX2383" s="96"/>
      <c r="AY2383" s="96"/>
      <c r="AZ2383" s="96"/>
      <c r="BA2383" s="96"/>
      <c r="BB2383" s="96"/>
      <c r="BC2383" s="96"/>
      <c r="BD2383" s="96"/>
      <c r="BE2383" s="96"/>
      <c r="BF2383" s="95"/>
      <c r="BG2383" s="96"/>
      <c r="BH2383" s="96"/>
      <c r="BI2383" s="96"/>
      <c r="BJ2383" s="96"/>
      <c r="BK2383" s="96"/>
      <c r="BL2383" s="96"/>
      <c r="BM2383" s="96"/>
      <c r="BN2383" s="96"/>
      <c r="CP2383" s="3">
        <v>65493</v>
      </c>
      <c r="CQ2383" s="3" t="s">
        <v>29440</v>
      </c>
      <c r="CR2383" s="3" t="s">
        <v>126</v>
      </c>
    </row>
    <row r="2384" spans="20:96" x14ac:dyDescent="0.25">
      <c r="T2384" s="95"/>
      <c r="U2384" s="96"/>
      <c r="V2384" s="96"/>
      <c r="W2384" s="96"/>
      <c r="X2384" s="96"/>
      <c r="Y2384" s="96"/>
      <c r="Z2384" s="96"/>
      <c r="AA2384" s="96"/>
      <c r="AB2384" s="96"/>
      <c r="AC2384" s="95"/>
      <c r="AD2384" s="96"/>
      <c r="AE2384" s="96"/>
      <c r="AF2384" s="96"/>
      <c r="AG2384" s="96"/>
      <c r="AH2384" s="96"/>
      <c r="AI2384" s="96"/>
      <c r="AJ2384" s="96"/>
      <c r="AK2384" s="96"/>
      <c r="AM2384" s="95"/>
      <c r="AN2384" s="96"/>
      <c r="AO2384" s="96"/>
      <c r="AP2384" s="96"/>
      <c r="AQ2384" s="96"/>
      <c r="AR2384" s="96"/>
      <c r="AS2384" s="96"/>
      <c r="AT2384" s="96"/>
      <c r="AU2384" s="96"/>
      <c r="AW2384" s="95"/>
      <c r="AX2384" s="96"/>
      <c r="AY2384" s="96"/>
      <c r="AZ2384" s="96"/>
      <c r="BA2384" s="96"/>
      <c r="BB2384" s="96"/>
      <c r="BC2384" s="96"/>
      <c r="BD2384" s="96"/>
      <c r="BE2384" s="96"/>
      <c r="BF2384" s="95"/>
      <c r="BG2384" s="96"/>
      <c r="BH2384" s="96"/>
      <c r="BI2384" s="96"/>
      <c r="BJ2384" s="96"/>
      <c r="BK2384" s="96"/>
      <c r="BL2384" s="96"/>
      <c r="BM2384" s="96"/>
      <c r="BN2384" s="96"/>
      <c r="CP2384" s="3">
        <v>65494</v>
      </c>
      <c r="CQ2384" s="3" t="s">
        <v>26496</v>
      </c>
      <c r="CR2384" s="3" t="s">
        <v>126</v>
      </c>
    </row>
    <row r="2385" spans="20:96" x14ac:dyDescent="0.25">
      <c r="T2385" s="95"/>
      <c r="U2385" s="96"/>
      <c r="V2385" s="96"/>
      <c r="W2385" s="96"/>
      <c r="X2385" s="96"/>
      <c r="Y2385" s="96"/>
      <c r="Z2385" s="96"/>
      <c r="AA2385" s="96"/>
      <c r="AB2385" s="96"/>
      <c r="AC2385" s="95"/>
      <c r="AD2385" s="96"/>
      <c r="AE2385" s="96"/>
      <c r="AF2385" s="96"/>
      <c r="AG2385" s="96"/>
      <c r="AH2385" s="96"/>
      <c r="AI2385" s="96"/>
      <c r="AJ2385" s="96"/>
      <c r="AK2385" s="96"/>
      <c r="AM2385" s="95"/>
      <c r="AN2385" s="96"/>
      <c r="AO2385" s="96"/>
      <c r="AP2385" s="96"/>
      <c r="AQ2385" s="96"/>
      <c r="AR2385" s="96"/>
      <c r="AS2385" s="96"/>
      <c r="AT2385" s="96"/>
      <c r="AU2385" s="96"/>
      <c r="AW2385" s="95"/>
      <c r="AX2385" s="96"/>
      <c r="AY2385" s="96"/>
      <c r="AZ2385" s="96"/>
      <c r="BA2385" s="96"/>
      <c r="BB2385" s="96"/>
      <c r="BC2385" s="96"/>
      <c r="BD2385" s="96"/>
      <c r="BE2385" s="96"/>
      <c r="BF2385" s="95"/>
      <c r="BG2385" s="96"/>
      <c r="BH2385" s="96"/>
      <c r="BI2385" s="96"/>
      <c r="BJ2385" s="96"/>
      <c r="BK2385" s="96"/>
      <c r="BL2385" s="96"/>
      <c r="BM2385" s="96"/>
      <c r="BN2385" s="96"/>
      <c r="CP2385" s="3">
        <v>65495</v>
      </c>
      <c r="CQ2385" s="3" t="s">
        <v>165</v>
      </c>
      <c r="CR2385" s="3" t="s">
        <v>126</v>
      </c>
    </row>
    <row r="2386" spans="20:96" x14ac:dyDescent="0.25">
      <c r="T2386" s="95"/>
      <c r="U2386" s="96"/>
      <c r="V2386" s="96"/>
      <c r="W2386" s="96"/>
      <c r="X2386" s="96"/>
      <c r="Y2386" s="96"/>
      <c r="Z2386" s="96"/>
      <c r="AA2386" s="96"/>
      <c r="AB2386" s="96"/>
      <c r="AC2386" s="95"/>
      <c r="AD2386" s="96"/>
      <c r="AE2386" s="96"/>
      <c r="AF2386" s="96"/>
      <c r="AG2386" s="96"/>
      <c r="AH2386" s="96"/>
      <c r="AI2386" s="96"/>
      <c r="AJ2386" s="96"/>
      <c r="AK2386" s="96"/>
      <c r="AM2386" s="95"/>
      <c r="AN2386" s="96"/>
      <c r="AO2386" s="96"/>
      <c r="AP2386" s="96"/>
      <c r="AQ2386" s="96"/>
      <c r="AR2386" s="96"/>
      <c r="AS2386" s="96"/>
      <c r="AT2386" s="96"/>
      <c r="AU2386" s="96"/>
      <c r="AW2386" s="95"/>
      <c r="AX2386" s="96"/>
      <c r="AY2386" s="96"/>
      <c r="AZ2386" s="96"/>
      <c r="BA2386" s="96"/>
      <c r="BB2386" s="96"/>
      <c r="BC2386" s="96"/>
      <c r="BD2386" s="96"/>
      <c r="BE2386" s="96"/>
      <c r="BF2386" s="95"/>
      <c r="BG2386" s="96"/>
      <c r="BH2386" s="96"/>
      <c r="BI2386" s="96"/>
      <c r="BJ2386" s="96"/>
      <c r="BK2386" s="96"/>
      <c r="BL2386" s="96"/>
      <c r="BM2386" s="96"/>
      <c r="BN2386" s="96"/>
      <c r="CP2386" s="3">
        <v>65496</v>
      </c>
      <c r="CQ2386" s="3" t="s">
        <v>34739</v>
      </c>
      <c r="CR2386" s="3" t="s">
        <v>126</v>
      </c>
    </row>
    <row r="2387" spans="20:96" x14ac:dyDescent="0.25">
      <c r="T2387" s="95"/>
      <c r="U2387" s="96"/>
      <c r="V2387" s="96"/>
      <c r="W2387" s="96"/>
      <c r="X2387" s="96"/>
      <c r="Y2387" s="96"/>
      <c r="Z2387" s="96"/>
      <c r="AA2387" s="96"/>
      <c r="AB2387" s="96"/>
      <c r="AC2387" s="95"/>
      <c r="AD2387" s="96"/>
      <c r="AE2387" s="96"/>
      <c r="AF2387" s="96"/>
      <c r="AG2387" s="96"/>
      <c r="AH2387" s="96"/>
      <c r="AI2387" s="96"/>
      <c r="AJ2387" s="96"/>
      <c r="AK2387" s="96"/>
      <c r="AM2387" s="95"/>
      <c r="AN2387" s="96"/>
      <c r="AO2387" s="96"/>
      <c r="AP2387" s="96"/>
      <c r="AQ2387" s="96"/>
      <c r="AR2387" s="96"/>
      <c r="AS2387" s="96"/>
      <c r="AT2387" s="96"/>
      <c r="AU2387" s="96"/>
      <c r="AW2387" s="95"/>
      <c r="AX2387" s="96"/>
      <c r="AY2387" s="96"/>
      <c r="AZ2387" s="96"/>
      <c r="BA2387" s="96"/>
      <c r="BB2387" s="96"/>
      <c r="BC2387" s="96"/>
      <c r="BD2387" s="96"/>
      <c r="BE2387" s="96"/>
      <c r="BF2387" s="95"/>
      <c r="BG2387" s="96"/>
      <c r="BH2387" s="96"/>
      <c r="BI2387" s="96"/>
      <c r="BJ2387" s="96"/>
      <c r="BK2387" s="96"/>
      <c r="BL2387" s="96"/>
      <c r="BM2387" s="96"/>
      <c r="BN2387" s="96"/>
      <c r="CP2387" s="3">
        <v>65497</v>
      </c>
      <c r="CQ2387" s="3" t="s">
        <v>34740</v>
      </c>
      <c r="CR2387" s="3" t="s">
        <v>122</v>
      </c>
    </row>
    <row r="2388" spans="20:96" x14ac:dyDescent="0.25">
      <c r="T2388" s="95"/>
      <c r="U2388" s="96"/>
      <c r="V2388" s="96"/>
      <c r="W2388" s="96"/>
      <c r="X2388" s="96"/>
      <c r="Y2388" s="96"/>
      <c r="Z2388" s="96"/>
      <c r="AA2388" s="96"/>
      <c r="AB2388" s="96"/>
      <c r="AC2388" s="95"/>
      <c r="AD2388" s="96"/>
      <c r="AE2388" s="96"/>
      <c r="AF2388" s="96"/>
      <c r="AG2388" s="96"/>
      <c r="AH2388" s="96"/>
      <c r="AI2388" s="96"/>
      <c r="AJ2388" s="96"/>
      <c r="AK2388" s="96"/>
      <c r="AM2388" s="95"/>
      <c r="AN2388" s="96"/>
      <c r="AO2388" s="96"/>
      <c r="AP2388" s="96"/>
      <c r="AQ2388" s="96"/>
      <c r="AR2388" s="96"/>
      <c r="AS2388" s="96"/>
      <c r="AT2388" s="96"/>
      <c r="AU2388" s="96"/>
      <c r="AW2388" s="95"/>
      <c r="AX2388" s="96"/>
      <c r="AY2388" s="96"/>
      <c r="AZ2388" s="96"/>
      <c r="BA2388" s="96"/>
      <c r="BB2388" s="96"/>
      <c r="BC2388" s="96"/>
      <c r="BD2388" s="96"/>
      <c r="BE2388" s="96"/>
      <c r="BF2388" s="95"/>
      <c r="BG2388" s="96"/>
      <c r="BH2388" s="96"/>
      <c r="BI2388" s="96"/>
      <c r="BJ2388" s="96"/>
      <c r="BK2388" s="96"/>
      <c r="BL2388" s="96"/>
      <c r="BM2388" s="96"/>
      <c r="BN2388" s="96"/>
      <c r="CP2388" s="3">
        <v>65500</v>
      </c>
      <c r="CQ2388" s="3" t="s">
        <v>26497</v>
      </c>
      <c r="CR2388" s="3" t="s">
        <v>126</v>
      </c>
    </row>
    <row r="2389" spans="20:96" x14ac:dyDescent="0.25">
      <c r="T2389" s="95"/>
      <c r="U2389" s="96"/>
      <c r="V2389" s="96"/>
      <c r="W2389" s="96"/>
      <c r="X2389" s="96"/>
      <c r="Y2389" s="96"/>
      <c r="Z2389" s="96"/>
      <c r="AA2389" s="96"/>
      <c r="AB2389" s="96"/>
      <c r="AC2389" s="95"/>
      <c r="AD2389" s="96"/>
      <c r="AE2389" s="96"/>
      <c r="AF2389" s="96"/>
      <c r="AG2389" s="96"/>
      <c r="AH2389" s="96"/>
      <c r="AI2389" s="96"/>
      <c r="AJ2389" s="96"/>
      <c r="AK2389" s="96"/>
      <c r="AM2389" s="95"/>
      <c r="AN2389" s="96"/>
      <c r="AO2389" s="96"/>
      <c r="AP2389" s="96"/>
      <c r="AQ2389" s="96"/>
      <c r="AR2389" s="96"/>
      <c r="AS2389" s="96"/>
      <c r="AT2389" s="96"/>
      <c r="AU2389" s="96"/>
      <c r="AW2389" s="95"/>
      <c r="AX2389" s="96"/>
      <c r="AY2389" s="96"/>
      <c r="AZ2389" s="96"/>
      <c r="BA2389" s="96"/>
      <c r="BB2389" s="96"/>
      <c r="BC2389" s="96"/>
      <c r="BD2389" s="96"/>
      <c r="BE2389" s="96"/>
      <c r="BF2389" s="95"/>
      <c r="BG2389" s="96"/>
      <c r="BH2389" s="96"/>
      <c r="BI2389" s="96"/>
      <c r="BJ2389" s="96"/>
      <c r="BK2389" s="96"/>
      <c r="BL2389" s="96"/>
      <c r="BM2389" s="96"/>
      <c r="BN2389" s="96"/>
      <c r="CP2389" s="3">
        <v>65501</v>
      </c>
      <c r="CQ2389" s="3" t="s">
        <v>34741</v>
      </c>
      <c r="CR2389" s="3" t="s">
        <v>126</v>
      </c>
    </row>
    <row r="2390" spans="20:96" x14ac:dyDescent="0.25">
      <c r="T2390" s="95"/>
      <c r="U2390" s="96"/>
      <c r="V2390" s="96"/>
      <c r="W2390" s="96"/>
      <c r="X2390" s="96"/>
      <c r="Y2390" s="96"/>
      <c r="Z2390" s="96"/>
      <c r="AA2390" s="96"/>
      <c r="AB2390" s="96"/>
      <c r="AC2390" s="95"/>
      <c r="AD2390" s="96"/>
      <c r="AE2390" s="96"/>
      <c r="AF2390" s="96"/>
      <c r="AG2390" s="96"/>
      <c r="AH2390" s="96"/>
      <c r="AI2390" s="96"/>
      <c r="AJ2390" s="96"/>
      <c r="AK2390" s="96"/>
      <c r="AM2390" s="95"/>
      <c r="AN2390" s="96"/>
      <c r="AO2390" s="96"/>
      <c r="AP2390" s="96"/>
      <c r="AQ2390" s="96"/>
      <c r="AR2390" s="96"/>
      <c r="AS2390" s="96"/>
      <c r="AT2390" s="96"/>
      <c r="AU2390" s="96"/>
      <c r="AW2390" s="95"/>
      <c r="AX2390" s="96"/>
      <c r="AY2390" s="96"/>
      <c r="AZ2390" s="96"/>
      <c r="BA2390" s="96"/>
      <c r="BB2390" s="96"/>
      <c r="BC2390" s="96"/>
      <c r="BD2390" s="96"/>
      <c r="BE2390" s="96"/>
      <c r="BF2390" s="95"/>
      <c r="BG2390" s="96"/>
      <c r="BH2390" s="96"/>
      <c r="BI2390" s="96"/>
      <c r="BJ2390" s="96"/>
      <c r="BK2390" s="96"/>
      <c r="BL2390" s="96"/>
      <c r="BM2390" s="96"/>
      <c r="BN2390" s="96"/>
      <c r="CP2390" s="3">
        <v>65502</v>
      </c>
      <c r="CQ2390" s="3" t="s">
        <v>34742</v>
      </c>
      <c r="CR2390" s="3" t="s">
        <v>126</v>
      </c>
    </row>
    <row r="2391" spans="20:96" x14ac:dyDescent="0.25">
      <c r="T2391" s="97"/>
      <c r="U2391" s="98"/>
      <c r="V2391" s="98"/>
      <c r="W2391" s="98"/>
      <c r="X2391" s="98"/>
      <c r="Y2391" s="98"/>
      <c r="Z2391" s="98"/>
      <c r="AA2391" s="98"/>
      <c r="AB2391" s="98"/>
      <c r="AC2391" s="97"/>
      <c r="AD2391" s="98"/>
      <c r="AE2391" s="98"/>
      <c r="AF2391" s="98"/>
      <c r="AG2391" s="98"/>
      <c r="AH2391" s="98"/>
      <c r="AI2391" s="98"/>
      <c r="AJ2391" s="98"/>
      <c r="AK2391" s="98"/>
      <c r="AM2391" s="97"/>
      <c r="AN2391" s="98"/>
      <c r="AO2391" s="98"/>
      <c r="AP2391" s="98"/>
      <c r="AQ2391" s="98"/>
      <c r="AR2391" s="98"/>
      <c r="AS2391" s="98"/>
      <c r="AT2391" s="98"/>
      <c r="AU2391" s="98"/>
      <c r="AW2391" s="97"/>
      <c r="AX2391" s="98"/>
      <c r="AY2391" s="98"/>
      <c r="AZ2391" s="98"/>
      <c r="BA2391" s="98"/>
      <c r="BB2391" s="98"/>
      <c r="BC2391" s="98"/>
      <c r="BD2391" s="98"/>
      <c r="BE2391" s="98"/>
      <c r="BF2391" s="97"/>
      <c r="BG2391" s="98"/>
      <c r="BH2391" s="98"/>
      <c r="BI2391" s="98"/>
      <c r="BJ2391" s="98"/>
      <c r="BK2391" s="98"/>
      <c r="BL2391" s="98"/>
      <c r="BM2391" s="98"/>
      <c r="BN2391" s="98"/>
      <c r="CP2391" s="3">
        <v>65503</v>
      </c>
      <c r="CQ2391" s="3" t="s">
        <v>34743</v>
      </c>
      <c r="CR2391" s="3" t="s">
        <v>126</v>
      </c>
    </row>
    <row r="2392" spans="20:96" x14ac:dyDescent="0.25">
      <c r="CP2392" s="3">
        <v>65504</v>
      </c>
      <c r="CQ2392" s="3" t="s">
        <v>17607</v>
      </c>
      <c r="CR2392" s="3" t="s">
        <v>126</v>
      </c>
    </row>
    <row r="2393" spans="20:96" x14ac:dyDescent="0.25">
      <c r="CP2393" s="3">
        <v>65506</v>
      </c>
      <c r="CQ2393" s="3" t="s">
        <v>34744</v>
      </c>
      <c r="CR2393" s="3" t="s">
        <v>126</v>
      </c>
    </row>
    <row r="2394" spans="20:96" x14ac:dyDescent="0.25">
      <c r="CP2394" s="3">
        <v>65507</v>
      </c>
      <c r="CQ2394" s="3" t="s">
        <v>34745</v>
      </c>
      <c r="CR2394" s="3" t="s">
        <v>126</v>
      </c>
    </row>
    <row r="2395" spans="20:96" x14ac:dyDescent="0.25">
      <c r="CP2395" s="3">
        <v>65511</v>
      </c>
      <c r="CQ2395" s="3" t="s">
        <v>16666</v>
      </c>
      <c r="CR2395" s="3" t="s">
        <v>122</v>
      </c>
    </row>
    <row r="2396" spans="20:96" x14ac:dyDescent="0.25">
      <c r="CP2396" s="3">
        <v>65512</v>
      </c>
      <c r="CQ2396" s="3" t="s">
        <v>29442</v>
      </c>
      <c r="CR2396" s="3" t="s">
        <v>122</v>
      </c>
    </row>
    <row r="2397" spans="20:96" x14ac:dyDescent="0.25">
      <c r="CP2397" s="3">
        <v>65513</v>
      </c>
      <c r="CQ2397" s="3" t="s">
        <v>34746</v>
      </c>
      <c r="CR2397" s="3" t="s">
        <v>122</v>
      </c>
    </row>
    <row r="2398" spans="20:96" x14ac:dyDescent="0.25">
      <c r="CP2398" s="3">
        <v>65514</v>
      </c>
      <c r="CQ2398" s="3" t="s">
        <v>29441</v>
      </c>
      <c r="CR2398" s="3" t="s">
        <v>124</v>
      </c>
    </row>
    <row r="2399" spans="20:96" x14ac:dyDescent="0.25">
      <c r="CP2399" s="3">
        <v>65515</v>
      </c>
      <c r="CQ2399" s="3" t="s">
        <v>24732</v>
      </c>
      <c r="CR2399" s="3" t="s">
        <v>124</v>
      </c>
    </row>
    <row r="2400" spans="20:96" x14ac:dyDescent="0.25">
      <c r="CP2400" s="3">
        <v>65516</v>
      </c>
      <c r="CQ2400" s="3" t="s">
        <v>26498</v>
      </c>
      <c r="CR2400" s="3" t="s">
        <v>124</v>
      </c>
    </row>
    <row r="2401" spans="94:96" x14ac:dyDescent="0.25">
      <c r="CP2401" s="3">
        <v>65517</v>
      </c>
      <c r="CQ2401" s="3" t="s">
        <v>136</v>
      </c>
      <c r="CR2401" s="3" t="s">
        <v>124</v>
      </c>
    </row>
    <row r="2402" spans="94:96" x14ac:dyDescent="0.25">
      <c r="CP2402" s="3">
        <v>65518</v>
      </c>
      <c r="CQ2402" s="3" t="s">
        <v>34747</v>
      </c>
      <c r="CR2402" s="3" t="s">
        <v>124</v>
      </c>
    </row>
    <row r="2403" spans="94:96" x14ac:dyDescent="0.25">
      <c r="CP2403" s="3">
        <v>65519</v>
      </c>
      <c r="CQ2403" s="3" t="s">
        <v>29443</v>
      </c>
      <c r="CR2403" s="3" t="s">
        <v>126</v>
      </c>
    </row>
    <row r="2404" spans="94:96" x14ac:dyDescent="0.25">
      <c r="CP2404" s="3">
        <v>65520</v>
      </c>
      <c r="CQ2404" s="3" t="s">
        <v>24731</v>
      </c>
      <c r="CR2404" s="3" t="s">
        <v>126</v>
      </c>
    </row>
    <row r="2405" spans="94:96" x14ac:dyDescent="0.25">
      <c r="CP2405" s="3">
        <v>65521</v>
      </c>
      <c r="CQ2405" s="3" t="s">
        <v>29444</v>
      </c>
      <c r="CR2405" s="3" t="s">
        <v>126</v>
      </c>
    </row>
    <row r="2406" spans="94:96" x14ac:dyDescent="0.25">
      <c r="CP2406" s="3">
        <v>65522</v>
      </c>
      <c r="CQ2406" s="3" t="s">
        <v>34748</v>
      </c>
      <c r="CR2406" s="3" t="s">
        <v>126</v>
      </c>
    </row>
    <row r="2407" spans="94:96" x14ac:dyDescent="0.25">
      <c r="CP2407" s="3">
        <v>65523</v>
      </c>
      <c r="CQ2407" s="3" t="s">
        <v>34749</v>
      </c>
      <c r="CR2407" s="3" t="s">
        <v>126</v>
      </c>
    </row>
    <row r="2408" spans="94:96" x14ac:dyDescent="0.25">
      <c r="CP2408" s="3">
        <v>65524</v>
      </c>
      <c r="CQ2408" s="3" t="s">
        <v>34750</v>
      </c>
      <c r="CR2408" s="3" t="s">
        <v>126</v>
      </c>
    </row>
    <row r="2409" spans="94:96" x14ac:dyDescent="0.25">
      <c r="CP2409" s="3">
        <v>65525</v>
      </c>
      <c r="CQ2409" s="3" t="s">
        <v>34751</v>
      </c>
      <c r="CR2409" s="3" t="s">
        <v>126</v>
      </c>
    </row>
    <row r="2410" spans="94:96" x14ac:dyDescent="0.25">
      <c r="CP2410" s="3">
        <v>65529</v>
      </c>
      <c r="CQ2410" s="3" t="s">
        <v>150</v>
      </c>
      <c r="CR2410" s="3" t="s">
        <v>122</v>
      </c>
    </row>
    <row r="2411" spans="94:96" x14ac:dyDescent="0.25">
      <c r="CP2411" s="3">
        <v>65530</v>
      </c>
      <c r="CQ2411" s="3" t="s">
        <v>34752</v>
      </c>
      <c r="CR2411" s="3" t="s">
        <v>126</v>
      </c>
    </row>
    <row r="2412" spans="94:96" x14ac:dyDescent="0.25">
      <c r="CP2412" s="3">
        <v>65534</v>
      </c>
      <c r="CQ2412" s="3" t="s">
        <v>13987</v>
      </c>
      <c r="CR2412" s="3" t="s">
        <v>122</v>
      </c>
    </row>
    <row r="2413" spans="94:96" x14ac:dyDescent="0.25">
      <c r="CP2413" s="3">
        <v>65535</v>
      </c>
      <c r="CQ2413" s="3" t="s">
        <v>25899</v>
      </c>
      <c r="CR2413" s="3" t="s">
        <v>124</v>
      </c>
    </row>
    <row r="2414" spans="94:96" x14ac:dyDescent="0.25">
      <c r="CP2414" s="3">
        <v>65537</v>
      </c>
      <c r="CQ2414" s="3" t="s">
        <v>29445</v>
      </c>
      <c r="CR2414" s="3" t="s">
        <v>122</v>
      </c>
    </row>
    <row r="2415" spans="94:96" x14ac:dyDescent="0.25">
      <c r="CP2415" s="3">
        <v>65541</v>
      </c>
      <c r="CQ2415" s="3" t="s">
        <v>34753</v>
      </c>
      <c r="CR2415" s="3" t="s">
        <v>122</v>
      </c>
    </row>
    <row r="2416" spans="94:96" x14ac:dyDescent="0.25">
      <c r="CP2416" s="3">
        <v>65545</v>
      </c>
      <c r="CQ2416" s="3" t="s">
        <v>34754</v>
      </c>
      <c r="CR2416" s="3" t="s">
        <v>124</v>
      </c>
    </row>
    <row r="2417" spans="94:96" x14ac:dyDescent="0.25">
      <c r="CP2417" s="3">
        <v>65546</v>
      </c>
      <c r="CQ2417" s="3" t="s">
        <v>34755</v>
      </c>
      <c r="CR2417" s="3" t="s">
        <v>126</v>
      </c>
    </row>
    <row r="2418" spans="94:96" x14ac:dyDescent="0.25">
      <c r="CP2418" s="3">
        <v>65547</v>
      </c>
      <c r="CQ2418" s="3" t="s">
        <v>34756</v>
      </c>
      <c r="CR2418" s="3" t="s">
        <v>126</v>
      </c>
    </row>
    <row r="2419" spans="94:96" x14ac:dyDescent="0.25">
      <c r="CP2419" s="3">
        <v>65548</v>
      </c>
      <c r="CQ2419" s="3" t="s">
        <v>157</v>
      </c>
      <c r="CR2419" s="3" t="s">
        <v>126</v>
      </c>
    </row>
    <row r="2420" spans="94:96" x14ac:dyDescent="0.25">
      <c r="CP2420" s="3">
        <v>65550</v>
      </c>
      <c r="CQ2420" s="3" t="s">
        <v>34757</v>
      </c>
      <c r="CR2420" s="3" t="s">
        <v>126</v>
      </c>
    </row>
    <row r="2421" spans="94:96" x14ac:dyDescent="0.25">
      <c r="CP2421" s="3">
        <v>65557</v>
      </c>
      <c r="CQ2421" s="3" t="s">
        <v>29448</v>
      </c>
      <c r="CR2421" s="3" t="s">
        <v>126</v>
      </c>
    </row>
    <row r="2422" spans="94:96" x14ac:dyDescent="0.25">
      <c r="CP2422" s="3">
        <v>65558</v>
      </c>
      <c r="CQ2422" s="3" t="s">
        <v>24733</v>
      </c>
      <c r="CR2422" s="3" t="s">
        <v>126</v>
      </c>
    </row>
    <row r="2423" spans="94:96" x14ac:dyDescent="0.25">
      <c r="CP2423" s="3">
        <v>65559</v>
      </c>
      <c r="CQ2423" s="3" t="s">
        <v>29446</v>
      </c>
      <c r="CR2423" s="3" t="s">
        <v>126</v>
      </c>
    </row>
    <row r="2424" spans="94:96" x14ac:dyDescent="0.25">
      <c r="CP2424" s="3">
        <v>65560</v>
      </c>
      <c r="CQ2424" s="3" t="s">
        <v>29447</v>
      </c>
      <c r="CR2424" s="3" t="s">
        <v>126</v>
      </c>
    </row>
    <row r="2425" spans="94:96" x14ac:dyDescent="0.25">
      <c r="CP2425" s="3">
        <v>65561</v>
      </c>
      <c r="CQ2425" s="3" t="s">
        <v>26499</v>
      </c>
      <c r="CR2425" s="3" t="s">
        <v>126</v>
      </c>
    </row>
    <row r="2426" spans="94:96" x14ac:dyDescent="0.25">
      <c r="CP2426" s="3">
        <v>65562</v>
      </c>
      <c r="CQ2426" s="3" t="s">
        <v>12866</v>
      </c>
      <c r="CR2426" s="3" t="s">
        <v>126</v>
      </c>
    </row>
    <row r="2427" spans="94:96" x14ac:dyDescent="0.25">
      <c r="CP2427" s="3">
        <v>65565</v>
      </c>
      <c r="CQ2427" s="3" t="s">
        <v>29449</v>
      </c>
      <c r="CR2427" s="3" t="s">
        <v>122</v>
      </c>
    </row>
    <row r="2428" spans="94:96" x14ac:dyDescent="0.25">
      <c r="CP2428" s="3">
        <v>65566</v>
      </c>
      <c r="CQ2428" s="3" t="s">
        <v>29451</v>
      </c>
      <c r="CR2428" s="3" t="s">
        <v>122</v>
      </c>
    </row>
    <row r="2429" spans="94:96" x14ac:dyDescent="0.25">
      <c r="CP2429" s="3">
        <v>65567</v>
      </c>
      <c r="CQ2429" s="3" t="s">
        <v>29450</v>
      </c>
      <c r="CR2429" s="3" t="s">
        <v>122</v>
      </c>
    </row>
    <row r="2430" spans="94:96" x14ac:dyDescent="0.25">
      <c r="CP2430" s="3">
        <v>65571</v>
      </c>
      <c r="CQ2430" s="3" t="s">
        <v>34758</v>
      </c>
      <c r="CR2430" s="3" t="s">
        <v>122</v>
      </c>
    </row>
    <row r="2431" spans="94:96" x14ac:dyDescent="0.25">
      <c r="CP2431" s="3">
        <v>65572</v>
      </c>
      <c r="CQ2431" s="3" t="s">
        <v>34759</v>
      </c>
      <c r="CR2431" s="3" t="s">
        <v>126</v>
      </c>
    </row>
    <row r="2432" spans="94:96" x14ac:dyDescent="0.25">
      <c r="CP2432" s="3">
        <v>65575</v>
      </c>
      <c r="CQ2432" s="3" t="s">
        <v>24734</v>
      </c>
      <c r="CR2432" s="3" t="s">
        <v>122</v>
      </c>
    </row>
    <row r="2433" spans="94:96" x14ac:dyDescent="0.25">
      <c r="CP2433" s="3">
        <v>65576</v>
      </c>
      <c r="CQ2433" s="3" t="s">
        <v>16680</v>
      </c>
      <c r="CR2433" s="3" t="s">
        <v>122</v>
      </c>
    </row>
    <row r="2434" spans="94:96" x14ac:dyDescent="0.25">
      <c r="CP2434" s="3">
        <v>65577</v>
      </c>
      <c r="CQ2434" s="3" t="s">
        <v>26500</v>
      </c>
      <c r="CR2434" s="3" t="s">
        <v>124</v>
      </c>
    </row>
    <row r="2435" spans="94:96" x14ac:dyDescent="0.25">
      <c r="CP2435" s="3">
        <v>65578</v>
      </c>
      <c r="CQ2435" s="3" t="s">
        <v>34760</v>
      </c>
      <c r="CR2435" s="3" t="s">
        <v>124</v>
      </c>
    </row>
    <row r="2436" spans="94:96" x14ac:dyDescent="0.25">
      <c r="CP2436" s="3">
        <v>65582</v>
      </c>
      <c r="CQ2436" s="3" t="s">
        <v>24735</v>
      </c>
      <c r="CR2436" s="3" t="s">
        <v>122</v>
      </c>
    </row>
    <row r="2437" spans="94:96" x14ac:dyDescent="0.25">
      <c r="CP2437" s="3">
        <v>65583</v>
      </c>
      <c r="CQ2437" s="3" t="s">
        <v>24738</v>
      </c>
      <c r="CR2437" s="3" t="s">
        <v>122</v>
      </c>
    </row>
    <row r="2438" spans="94:96" x14ac:dyDescent="0.25">
      <c r="CP2438" s="3">
        <v>65584</v>
      </c>
      <c r="CQ2438" s="3" t="s">
        <v>16672</v>
      </c>
      <c r="CR2438" s="3" t="s">
        <v>122</v>
      </c>
    </row>
    <row r="2439" spans="94:96" x14ac:dyDescent="0.25">
      <c r="CP2439" s="3">
        <v>65585</v>
      </c>
      <c r="CQ2439" s="3" t="s">
        <v>15266</v>
      </c>
      <c r="CR2439" s="3" t="s">
        <v>122</v>
      </c>
    </row>
    <row r="2440" spans="94:96" x14ac:dyDescent="0.25">
      <c r="CP2440" s="3">
        <v>65586</v>
      </c>
      <c r="CQ2440" s="3" t="s">
        <v>16676</v>
      </c>
      <c r="CR2440" s="3" t="s">
        <v>122</v>
      </c>
    </row>
    <row r="2441" spans="94:96" x14ac:dyDescent="0.25">
      <c r="CP2441" s="3">
        <v>65587</v>
      </c>
      <c r="CQ2441" s="3" t="s">
        <v>16677</v>
      </c>
      <c r="CR2441" s="3" t="s">
        <v>122</v>
      </c>
    </row>
    <row r="2442" spans="94:96" x14ac:dyDescent="0.25">
      <c r="CP2442" s="3">
        <v>65588</v>
      </c>
      <c r="CQ2442" s="3" t="s">
        <v>16671</v>
      </c>
      <c r="CR2442" s="3" t="s">
        <v>122</v>
      </c>
    </row>
    <row r="2443" spans="94:96" x14ac:dyDescent="0.25">
      <c r="CP2443" s="3">
        <v>65589</v>
      </c>
      <c r="CQ2443" s="3" t="s">
        <v>17608</v>
      </c>
      <c r="CR2443" s="3" t="s">
        <v>122</v>
      </c>
    </row>
    <row r="2444" spans="94:96" x14ac:dyDescent="0.25">
      <c r="CP2444" s="3">
        <v>65590</v>
      </c>
      <c r="CQ2444" s="3" t="s">
        <v>16678</v>
      </c>
      <c r="CR2444" s="3" t="s">
        <v>122</v>
      </c>
    </row>
    <row r="2445" spans="94:96" x14ac:dyDescent="0.25">
      <c r="CP2445" s="3">
        <v>65591</v>
      </c>
      <c r="CQ2445" s="3" t="s">
        <v>16674</v>
      </c>
      <c r="CR2445" s="3" t="s">
        <v>122</v>
      </c>
    </row>
    <row r="2446" spans="94:96" x14ac:dyDescent="0.25">
      <c r="CP2446" s="3">
        <v>65592</v>
      </c>
      <c r="CQ2446" s="3" t="s">
        <v>24736</v>
      </c>
      <c r="CR2446" s="3" t="s">
        <v>124</v>
      </c>
    </row>
    <row r="2447" spans="94:96" x14ac:dyDescent="0.25">
      <c r="CP2447" s="3">
        <v>65593</v>
      </c>
      <c r="CQ2447" s="3" t="s">
        <v>16667</v>
      </c>
      <c r="CR2447" s="3" t="s">
        <v>124</v>
      </c>
    </row>
    <row r="2448" spans="94:96" x14ac:dyDescent="0.25">
      <c r="CP2448" s="3">
        <v>65594</v>
      </c>
      <c r="CQ2448" s="3" t="s">
        <v>16673</v>
      </c>
      <c r="CR2448" s="3" t="s">
        <v>124</v>
      </c>
    </row>
    <row r="2449" spans="94:96" x14ac:dyDescent="0.25">
      <c r="CP2449" s="3">
        <v>65595</v>
      </c>
      <c r="CQ2449" s="3" t="s">
        <v>26501</v>
      </c>
      <c r="CR2449" s="3" t="s">
        <v>124</v>
      </c>
    </row>
    <row r="2450" spans="94:96" x14ac:dyDescent="0.25">
      <c r="CP2450" s="3">
        <v>65596</v>
      </c>
      <c r="CQ2450" s="3" t="s">
        <v>24737</v>
      </c>
      <c r="CR2450" s="3" t="s">
        <v>124</v>
      </c>
    </row>
    <row r="2451" spans="94:96" x14ac:dyDescent="0.25">
      <c r="CP2451" s="3">
        <v>65597</v>
      </c>
      <c r="CQ2451" s="3" t="s">
        <v>16669</v>
      </c>
      <c r="CR2451" s="3" t="s">
        <v>124</v>
      </c>
    </row>
    <row r="2452" spans="94:96" x14ac:dyDescent="0.25">
      <c r="CP2452" s="3">
        <v>65598</v>
      </c>
      <c r="CQ2452" s="3" t="s">
        <v>16668</v>
      </c>
      <c r="CR2452" s="3" t="s">
        <v>126</v>
      </c>
    </row>
    <row r="2453" spans="94:96" x14ac:dyDescent="0.25">
      <c r="CP2453" s="3">
        <v>65599</v>
      </c>
      <c r="CQ2453" s="3" t="s">
        <v>16670</v>
      </c>
      <c r="CR2453" s="3" t="s">
        <v>126</v>
      </c>
    </row>
    <row r="2454" spans="94:96" x14ac:dyDescent="0.25">
      <c r="CP2454" s="3">
        <v>65600</v>
      </c>
      <c r="CQ2454" s="3" t="s">
        <v>16675</v>
      </c>
      <c r="CR2454" s="3" t="s">
        <v>126</v>
      </c>
    </row>
    <row r="2455" spans="94:96" x14ac:dyDescent="0.25">
      <c r="CP2455" s="3">
        <v>65601</v>
      </c>
      <c r="CQ2455" s="3" t="s">
        <v>16679</v>
      </c>
      <c r="CR2455" s="3" t="s">
        <v>126</v>
      </c>
    </row>
    <row r="2456" spans="94:96" x14ac:dyDescent="0.25">
      <c r="CP2456" s="3">
        <v>65602</v>
      </c>
      <c r="CQ2456" s="3" t="s">
        <v>34761</v>
      </c>
      <c r="CR2456" s="3" t="s">
        <v>126</v>
      </c>
    </row>
    <row r="2457" spans="94:96" x14ac:dyDescent="0.25">
      <c r="CP2457" s="3">
        <v>65605</v>
      </c>
      <c r="CQ2457" s="3" t="s">
        <v>34762</v>
      </c>
      <c r="CR2457" s="3" t="s">
        <v>124</v>
      </c>
    </row>
    <row r="2458" spans="94:96" x14ac:dyDescent="0.25">
      <c r="CP2458" s="3">
        <v>65606</v>
      </c>
      <c r="CQ2458" s="3" t="s">
        <v>34763</v>
      </c>
      <c r="CR2458" s="3" t="s">
        <v>124</v>
      </c>
    </row>
    <row r="2459" spans="94:96" x14ac:dyDescent="0.25">
      <c r="CP2459" s="3">
        <v>65607</v>
      </c>
      <c r="CQ2459" s="3" t="s">
        <v>34764</v>
      </c>
      <c r="CR2459" s="3" t="s">
        <v>126</v>
      </c>
    </row>
    <row r="2460" spans="94:96" x14ac:dyDescent="0.25">
      <c r="CP2460" s="3">
        <v>65608</v>
      </c>
      <c r="CQ2460" s="3" t="s">
        <v>34765</v>
      </c>
      <c r="CR2460" s="3" t="s">
        <v>126</v>
      </c>
    </row>
    <row r="2461" spans="94:96" x14ac:dyDescent="0.25">
      <c r="CP2461" s="3">
        <v>65610</v>
      </c>
      <c r="CQ2461" s="3" t="s">
        <v>15491</v>
      </c>
      <c r="CR2461" s="3" t="s">
        <v>124</v>
      </c>
    </row>
    <row r="2462" spans="94:96" x14ac:dyDescent="0.25">
      <c r="CP2462" s="3">
        <v>65611</v>
      </c>
      <c r="CQ2462" s="3" t="s">
        <v>34766</v>
      </c>
      <c r="CR2462" s="3" t="s">
        <v>122</v>
      </c>
    </row>
    <row r="2463" spans="94:96" x14ac:dyDescent="0.25">
      <c r="CP2463" s="3">
        <v>65612</v>
      </c>
      <c r="CQ2463" s="3" t="s">
        <v>34767</v>
      </c>
      <c r="CR2463" s="3" t="s">
        <v>124</v>
      </c>
    </row>
    <row r="2464" spans="94:96" x14ac:dyDescent="0.25">
      <c r="CP2464" s="3">
        <v>65613</v>
      </c>
      <c r="CQ2464" s="3" t="s">
        <v>34768</v>
      </c>
      <c r="CR2464" s="3" t="s">
        <v>126</v>
      </c>
    </row>
    <row r="2465" spans="94:96" x14ac:dyDescent="0.25">
      <c r="CP2465" s="3">
        <v>65624</v>
      </c>
      <c r="CQ2465" s="3" t="s">
        <v>34769</v>
      </c>
      <c r="CR2465" s="3" t="s">
        <v>122</v>
      </c>
    </row>
    <row r="2466" spans="94:96" x14ac:dyDescent="0.25">
      <c r="CP2466" s="3">
        <v>65625</v>
      </c>
      <c r="CQ2466" s="3" t="s">
        <v>29452</v>
      </c>
      <c r="CR2466" s="3" t="s">
        <v>124</v>
      </c>
    </row>
    <row r="2467" spans="94:96" x14ac:dyDescent="0.25">
      <c r="CP2467" s="3">
        <v>65626</v>
      </c>
      <c r="CQ2467" s="3" t="s">
        <v>34770</v>
      </c>
      <c r="CR2467" s="3" t="s">
        <v>124</v>
      </c>
    </row>
    <row r="2468" spans="94:96" x14ac:dyDescent="0.25">
      <c r="CP2468" s="3">
        <v>65627</v>
      </c>
      <c r="CQ2468" s="3" t="s">
        <v>34771</v>
      </c>
      <c r="CR2468" s="3" t="s">
        <v>124</v>
      </c>
    </row>
    <row r="2469" spans="94:96" x14ac:dyDescent="0.25">
      <c r="CP2469" s="3">
        <v>65628</v>
      </c>
      <c r="CQ2469" s="3" t="s">
        <v>34772</v>
      </c>
      <c r="CR2469" s="3" t="s">
        <v>124</v>
      </c>
    </row>
    <row r="2470" spans="94:96" x14ac:dyDescent="0.25">
      <c r="CP2470" s="3">
        <v>65630</v>
      </c>
      <c r="CQ2470" s="3" t="s">
        <v>34773</v>
      </c>
      <c r="CR2470" s="3" t="s">
        <v>126</v>
      </c>
    </row>
    <row r="2471" spans="94:96" x14ac:dyDescent="0.25">
      <c r="CP2471" s="3">
        <v>65632</v>
      </c>
      <c r="CQ2471" s="3" t="s">
        <v>34774</v>
      </c>
      <c r="CR2471" s="3" t="s">
        <v>126</v>
      </c>
    </row>
    <row r="2472" spans="94:96" x14ac:dyDescent="0.25">
      <c r="CP2472" s="3">
        <v>65633</v>
      </c>
      <c r="CQ2472" s="3" t="s">
        <v>34775</v>
      </c>
      <c r="CR2472" s="3" t="s">
        <v>126</v>
      </c>
    </row>
    <row r="2473" spans="94:96" x14ac:dyDescent="0.25">
      <c r="CP2473" s="3">
        <v>65636</v>
      </c>
      <c r="CQ2473" s="3" t="s">
        <v>34776</v>
      </c>
      <c r="CR2473" s="3" t="s">
        <v>124</v>
      </c>
    </row>
    <row r="2474" spans="94:96" x14ac:dyDescent="0.25">
      <c r="CP2474" s="3">
        <v>65637</v>
      </c>
      <c r="CQ2474" s="3" t="s">
        <v>34777</v>
      </c>
      <c r="CR2474" s="3" t="s">
        <v>126</v>
      </c>
    </row>
    <row r="2475" spans="94:96" x14ac:dyDescent="0.25">
      <c r="CP2475" s="3">
        <v>65639</v>
      </c>
      <c r="CQ2475" s="3" t="s">
        <v>24739</v>
      </c>
      <c r="CR2475" s="3" t="s">
        <v>124</v>
      </c>
    </row>
    <row r="2476" spans="94:96" x14ac:dyDescent="0.25">
      <c r="CP2476" s="3">
        <v>65640</v>
      </c>
      <c r="CQ2476" s="3" t="s">
        <v>34778</v>
      </c>
      <c r="CR2476" s="3" t="s">
        <v>124</v>
      </c>
    </row>
    <row r="2477" spans="94:96" x14ac:dyDescent="0.25">
      <c r="CP2477" s="3">
        <v>65641</v>
      </c>
      <c r="CQ2477" s="3" t="s">
        <v>34779</v>
      </c>
      <c r="CR2477" s="3" t="s">
        <v>126</v>
      </c>
    </row>
    <row r="2478" spans="94:96" x14ac:dyDescent="0.25">
      <c r="CP2478" s="3">
        <v>65642</v>
      </c>
      <c r="CQ2478" s="3" t="s">
        <v>34780</v>
      </c>
      <c r="CR2478" s="3" t="s">
        <v>126</v>
      </c>
    </row>
    <row r="2479" spans="94:96" x14ac:dyDescent="0.25">
      <c r="CP2479" s="3">
        <v>65643</v>
      </c>
      <c r="CQ2479" s="3" t="s">
        <v>29453</v>
      </c>
      <c r="CR2479" s="3" t="s">
        <v>126</v>
      </c>
    </row>
    <row r="2480" spans="94:96" x14ac:dyDescent="0.25">
      <c r="CP2480" s="3">
        <v>65645</v>
      </c>
      <c r="CQ2480" s="3" t="s">
        <v>24740</v>
      </c>
      <c r="CR2480" s="3" t="s">
        <v>122</v>
      </c>
    </row>
    <row r="2481" spans="94:96" x14ac:dyDescent="0.25">
      <c r="CP2481" s="3">
        <v>65646</v>
      </c>
      <c r="CQ2481" s="3" t="s">
        <v>29454</v>
      </c>
      <c r="CR2481" s="3" t="s">
        <v>126</v>
      </c>
    </row>
    <row r="2482" spans="94:96" x14ac:dyDescent="0.25">
      <c r="CP2482" s="3">
        <v>65647</v>
      </c>
      <c r="CQ2482" s="3" t="s">
        <v>132</v>
      </c>
      <c r="CR2482" s="3" t="s">
        <v>126</v>
      </c>
    </row>
    <row r="2483" spans="94:96" x14ac:dyDescent="0.25">
      <c r="CP2483" s="3">
        <v>65648</v>
      </c>
      <c r="CQ2483" s="3" t="s">
        <v>263</v>
      </c>
      <c r="CR2483" s="3" t="s">
        <v>126</v>
      </c>
    </row>
    <row r="2484" spans="94:96" x14ac:dyDescent="0.25">
      <c r="CP2484" s="3">
        <v>65650</v>
      </c>
      <c r="CQ2484" s="3" t="s">
        <v>34781</v>
      </c>
      <c r="CR2484" s="3" t="s">
        <v>122</v>
      </c>
    </row>
    <row r="2485" spans="94:96" x14ac:dyDescent="0.25">
      <c r="CP2485" s="3">
        <v>65651</v>
      </c>
      <c r="CQ2485" s="3" t="s">
        <v>34782</v>
      </c>
      <c r="CR2485" s="3" t="s">
        <v>124</v>
      </c>
    </row>
    <row r="2486" spans="94:96" x14ac:dyDescent="0.25">
      <c r="CP2486" s="3">
        <v>65652</v>
      </c>
      <c r="CQ2486" s="3" t="s">
        <v>34783</v>
      </c>
      <c r="CR2486" s="3" t="s">
        <v>124</v>
      </c>
    </row>
    <row r="2487" spans="94:96" x14ac:dyDescent="0.25">
      <c r="CP2487" s="3">
        <v>65653</v>
      </c>
      <c r="CQ2487" s="3" t="s">
        <v>34784</v>
      </c>
      <c r="CR2487" s="3" t="s">
        <v>124</v>
      </c>
    </row>
    <row r="2488" spans="94:96" x14ac:dyDescent="0.25">
      <c r="CP2488" s="3">
        <v>65655</v>
      </c>
      <c r="CQ2488" s="3" t="s">
        <v>34785</v>
      </c>
      <c r="CR2488" s="3" t="s">
        <v>126</v>
      </c>
    </row>
    <row r="2489" spans="94:96" x14ac:dyDescent="0.25">
      <c r="CP2489" s="3">
        <v>65659</v>
      </c>
      <c r="CQ2489" s="3" t="s">
        <v>29459</v>
      </c>
      <c r="CR2489" s="3" t="s">
        <v>124</v>
      </c>
    </row>
    <row r="2490" spans="94:96" x14ac:dyDescent="0.25">
      <c r="CP2490" s="3">
        <v>65660</v>
      </c>
      <c r="CQ2490" s="3" t="s">
        <v>29458</v>
      </c>
      <c r="CR2490" s="3" t="s">
        <v>126</v>
      </c>
    </row>
    <row r="2491" spans="94:96" x14ac:dyDescent="0.25">
      <c r="CP2491" s="3">
        <v>65661</v>
      </c>
      <c r="CQ2491" s="3" t="s">
        <v>26502</v>
      </c>
      <c r="CR2491" s="3" t="s">
        <v>122</v>
      </c>
    </row>
    <row r="2492" spans="94:96" x14ac:dyDescent="0.25">
      <c r="CP2492" s="3">
        <v>65662</v>
      </c>
      <c r="CQ2492" s="3" t="s">
        <v>193</v>
      </c>
      <c r="CR2492" s="3" t="s">
        <v>122</v>
      </c>
    </row>
    <row r="2493" spans="94:96" x14ac:dyDescent="0.25">
      <c r="CP2493" s="3">
        <v>65663</v>
      </c>
      <c r="CQ2493" s="3" t="s">
        <v>17610</v>
      </c>
      <c r="CR2493" s="3" t="s">
        <v>124</v>
      </c>
    </row>
    <row r="2494" spans="94:96" x14ac:dyDescent="0.25">
      <c r="CP2494" s="3">
        <v>65666</v>
      </c>
      <c r="CQ2494" s="3" t="s">
        <v>34786</v>
      </c>
      <c r="CR2494" s="3" t="s">
        <v>126</v>
      </c>
    </row>
    <row r="2495" spans="94:96" x14ac:dyDescent="0.25">
      <c r="CP2495" s="3">
        <v>65667</v>
      </c>
      <c r="CQ2495" s="3" t="s">
        <v>34786</v>
      </c>
      <c r="CR2495" s="3" t="s">
        <v>122</v>
      </c>
    </row>
    <row r="2496" spans="94:96" x14ac:dyDescent="0.25">
      <c r="CP2496" s="3">
        <v>65670</v>
      </c>
      <c r="CQ2496" s="3" t="s">
        <v>34787</v>
      </c>
      <c r="CR2496" s="3" t="s">
        <v>126</v>
      </c>
    </row>
    <row r="2497" spans="94:96" x14ac:dyDescent="0.25">
      <c r="CP2497" s="3">
        <v>65672</v>
      </c>
      <c r="CQ2497" s="3" t="s">
        <v>34788</v>
      </c>
      <c r="CR2497" s="3" t="s">
        <v>126</v>
      </c>
    </row>
    <row r="2498" spans="94:96" x14ac:dyDescent="0.25">
      <c r="CP2498" s="3">
        <v>65673</v>
      </c>
      <c r="CQ2498" s="3" t="s">
        <v>34789</v>
      </c>
      <c r="CR2498" s="3" t="s">
        <v>126</v>
      </c>
    </row>
    <row r="2499" spans="94:96" x14ac:dyDescent="0.25">
      <c r="CP2499" s="3">
        <v>65674</v>
      </c>
      <c r="CQ2499" s="3" t="s">
        <v>34790</v>
      </c>
      <c r="CR2499" s="3" t="s">
        <v>126</v>
      </c>
    </row>
    <row r="2500" spans="94:96" x14ac:dyDescent="0.25">
      <c r="CP2500" s="3">
        <v>65678</v>
      </c>
      <c r="CQ2500" s="3" t="s">
        <v>34791</v>
      </c>
      <c r="CR2500" s="3" t="s">
        <v>126</v>
      </c>
    </row>
    <row r="2501" spans="94:96" x14ac:dyDescent="0.25">
      <c r="CP2501" s="3">
        <v>65679</v>
      </c>
      <c r="CQ2501" s="3" t="s">
        <v>9058</v>
      </c>
      <c r="CR2501" s="3" t="s">
        <v>126</v>
      </c>
    </row>
    <row r="2502" spans="94:96" x14ac:dyDescent="0.25">
      <c r="CP2502" s="3">
        <v>65681</v>
      </c>
      <c r="CQ2502" s="3" t="s">
        <v>34792</v>
      </c>
      <c r="CR2502" s="3" t="s">
        <v>124</v>
      </c>
    </row>
    <row r="2503" spans="94:96" x14ac:dyDescent="0.25">
      <c r="CP2503" s="3">
        <v>65682</v>
      </c>
      <c r="CQ2503" s="3" t="s">
        <v>34793</v>
      </c>
      <c r="CR2503" s="3" t="s">
        <v>124</v>
      </c>
    </row>
    <row r="2504" spans="94:96" x14ac:dyDescent="0.25">
      <c r="CP2504" s="3">
        <v>65683</v>
      </c>
      <c r="CQ2504" s="3" t="s">
        <v>24741</v>
      </c>
      <c r="CR2504" s="3" t="s">
        <v>124</v>
      </c>
    </row>
    <row r="2505" spans="94:96" x14ac:dyDescent="0.25">
      <c r="CP2505" s="3">
        <v>65684</v>
      </c>
      <c r="CQ2505" s="3" t="s">
        <v>17611</v>
      </c>
      <c r="CR2505" s="3" t="s">
        <v>124</v>
      </c>
    </row>
    <row r="2506" spans="94:96" x14ac:dyDescent="0.25">
      <c r="CP2506" s="3">
        <v>65685</v>
      </c>
      <c r="CQ2506" s="3" t="s">
        <v>24742</v>
      </c>
      <c r="CR2506" s="3" t="s">
        <v>126</v>
      </c>
    </row>
    <row r="2507" spans="94:96" x14ac:dyDescent="0.25">
      <c r="CP2507" s="3">
        <v>65686</v>
      </c>
      <c r="CQ2507" s="3" t="s">
        <v>34794</v>
      </c>
      <c r="CR2507" s="3" t="s">
        <v>126</v>
      </c>
    </row>
    <row r="2508" spans="94:96" x14ac:dyDescent="0.25">
      <c r="CP2508" s="3">
        <v>65687</v>
      </c>
      <c r="CQ2508" s="3" t="s">
        <v>34795</v>
      </c>
      <c r="CR2508" s="3" t="s">
        <v>126</v>
      </c>
    </row>
    <row r="2509" spans="94:96" x14ac:dyDescent="0.25">
      <c r="CP2509" s="3">
        <v>65688</v>
      </c>
      <c r="CQ2509" s="3" t="s">
        <v>17612</v>
      </c>
      <c r="CR2509" s="3" t="s">
        <v>126</v>
      </c>
    </row>
    <row r="2510" spans="94:96" x14ac:dyDescent="0.25">
      <c r="CP2510" s="3">
        <v>65689</v>
      </c>
      <c r="CQ2510" s="3" t="s">
        <v>26504</v>
      </c>
      <c r="CR2510" s="3" t="s">
        <v>126</v>
      </c>
    </row>
    <row r="2511" spans="94:96" x14ac:dyDescent="0.25">
      <c r="CP2511" s="3">
        <v>65690</v>
      </c>
      <c r="CQ2511" s="3" t="s">
        <v>26503</v>
      </c>
      <c r="CR2511" s="3" t="s">
        <v>126</v>
      </c>
    </row>
    <row r="2512" spans="94:96" x14ac:dyDescent="0.25">
      <c r="CP2512" s="3">
        <v>65691</v>
      </c>
      <c r="CQ2512" s="3" t="s">
        <v>34796</v>
      </c>
      <c r="CR2512" s="3" t="s">
        <v>126</v>
      </c>
    </row>
    <row r="2513" spans="94:96" x14ac:dyDescent="0.25">
      <c r="CP2513" s="3">
        <v>65692</v>
      </c>
      <c r="CQ2513" s="3" t="s">
        <v>34797</v>
      </c>
      <c r="CR2513" s="3" t="s">
        <v>126</v>
      </c>
    </row>
    <row r="2514" spans="94:96" x14ac:dyDescent="0.25">
      <c r="CP2514" s="3">
        <v>65693</v>
      </c>
      <c r="CQ2514" s="3" t="s">
        <v>17613</v>
      </c>
      <c r="CR2514" s="3" t="s">
        <v>126</v>
      </c>
    </row>
    <row r="2515" spans="94:96" x14ac:dyDescent="0.25">
      <c r="CP2515" s="3">
        <v>65694</v>
      </c>
      <c r="CQ2515" s="3" t="s">
        <v>34798</v>
      </c>
      <c r="CR2515" s="3" t="s">
        <v>126</v>
      </c>
    </row>
    <row r="2516" spans="94:96" x14ac:dyDescent="0.25">
      <c r="CP2516" s="3">
        <v>65695</v>
      </c>
      <c r="CQ2516" s="3" t="s">
        <v>34799</v>
      </c>
      <c r="CR2516" s="3" t="s">
        <v>126</v>
      </c>
    </row>
    <row r="2517" spans="94:96" x14ac:dyDescent="0.25">
      <c r="CP2517" s="3">
        <v>65696</v>
      </c>
      <c r="CQ2517" s="3" t="s">
        <v>34800</v>
      </c>
      <c r="CR2517" s="3" t="s">
        <v>126</v>
      </c>
    </row>
    <row r="2518" spans="94:96" x14ac:dyDescent="0.25">
      <c r="CP2518" s="3">
        <v>65700</v>
      </c>
      <c r="CQ2518" s="3" t="s">
        <v>34801</v>
      </c>
      <c r="CR2518" s="3" t="s">
        <v>124</v>
      </c>
    </row>
    <row r="2519" spans="94:96" x14ac:dyDescent="0.25">
      <c r="CP2519" s="3">
        <v>65701</v>
      </c>
      <c r="CQ2519" s="3" t="s">
        <v>16685</v>
      </c>
      <c r="CR2519" s="3" t="s">
        <v>124</v>
      </c>
    </row>
    <row r="2520" spans="94:96" x14ac:dyDescent="0.25">
      <c r="CP2520" s="3">
        <v>65702</v>
      </c>
      <c r="CQ2520" s="3" t="s">
        <v>16689</v>
      </c>
      <c r="CR2520" s="3" t="s">
        <v>124</v>
      </c>
    </row>
    <row r="2521" spans="94:96" x14ac:dyDescent="0.25">
      <c r="CP2521" s="3">
        <v>65703</v>
      </c>
      <c r="CQ2521" s="3" t="s">
        <v>16687</v>
      </c>
      <c r="CR2521" s="3" t="s">
        <v>126</v>
      </c>
    </row>
    <row r="2522" spans="94:96" x14ac:dyDescent="0.25">
      <c r="CP2522" s="3">
        <v>65704</v>
      </c>
      <c r="CQ2522" s="3" t="s">
        <v>34802</v>
      </c>
      <c r="CR2522" s="3" t="s">
        <v>126</v>
      </c>
    </row>
    <row r="2523" spans="94:96" x14ac:dyDescent="0.25">
      <c r="CP2523" s="3">
        <v>65705</v>
      </c>
      <c r="CQ2523" s="3" t="s">
        <v>15264</v>
      </c>
      <c r="CR2523" s="3" t="s">
        <v>126</v>
      </c>
    </row>
    <row r="2524" spans="94:96" x14ac:dyDescent="0.25">
      <c r="CP2524" s="3">
        <v>65706</v>
      </c>
      <c r="CQ2524" s="3" t="s">
        <v>16686</v>
      </c>
      <c r="CR2524" s="3" t="s">
        <v>126</v>
      </c>
    </row>
    <row r="2525" spans="94:96" x14ac:dyDescent="0.25">
      <c r="CP2525" s="3">
        <v>65707</v>
      </c>
      <c r="CQ2525" s="3" t="s">
        <v>16690</v>
      </c>
      <c r="CR2525" s="3" t="s">
        <v>126</v>
      </c>
    </row>
    <row r="2526" spans="94:96" x14ac:dyDescent="0.25">
      <c r="CP2526" s="3">
        <v>65708</v>
      </c>
      <c r="CQ2526" s="3" t="s">
        <v>34803</v>
      </c>
      <c r="CR2526" s="3" t="s">
        <v>126</v>
      </c>
    </row>
    <row r="2527" spans="94:96" x14ac:dyDescent="0.25">
      <c r="CP2527" s="3">
        <v>65709</v>
      </c>
      <c r="CQ2527" s="3" t="s">
        <v>16688</v>
      </c>
      <c r="CR2527" s="3" t="s">
        <v>126</v>
      </c>
    </row>
    <row r="2528" spans="94:96" x14ac:dyDescent="0.25">
      <c r="CP2528" s="3">
        <v>65712</v>
      </c>
      <c r="CQ2528" s="3" t="s">
        <v>34804</v>
      </c>
      <c r="CR2528" s="3" t="s">
        <v>126</v>
      </c>
    </row>
    <row r="2529" spans="94:96" x14ac:dyDescent="0.25">
      <c r="CP2529" s="3">
        <v>65715</v>
      </c>
      <c r="CQ2529" s="3" t="s">
        <v>34805</v>
      </c>
      <c r="CR2529" s="3" t="s">
        <v>122</v>
      </c>
    </row>
    <row r="2530" spans="94:96" x14ac:dyDescent="0.25">
      <c r="CP2530" s="3">
        <v>65718</v>
      </c>
      <c r="CQ2530" s="3" t="s">
        <v>32188</v>
      </c>
      <c r="CR2530" s="3" t="s">
        <v>122</v>
      </c>
    </row>
    <row r="2531" spans="94:96" x14ac:dyDescent="0.25">
      <c r="CP2531" s="3">
        <v>65719</v>
      </c>
      <c r="CQ2531" s="3" t="s">
        <v>34806</v>
      </c>
      <c r="CR2531" s="3" t="s">
        <v>126</v>
      </c>
    </row>
    <row r="2532" spans="94:96" x14ac:dyDescent="0.25">
      <c r="CP2532" s="3">
        <v>65720</v>
      </c>
      <c r="CQ2532" s="3" t="s">
        <v>32188</v>
      </c>
      <c r="CR2532" s="3" t="s">
        <v>124</v>
      </c>
    </row>
    <row r="2533" spans="94:96" x14ac:dyDescent="0.25">
      <c r="CP2533" s="3">
        <v>65730</v>
      </c>
      <c r="CQ2533" s="3" t="s">
        <v>34807</v>
      </c>
      <c r="CR2533" s="3" t="s">
        <v>124</v>
      </c>
    </row>
    <row r="2534" spans="94:96" x14ac:dyDescent="0.25">
      <c r="CP2534" s="3">
        <v>65732</v>
      </c>
      <c r="CQ2534" s="3" t="s">
        <v>34808</v>
      </c>
      <c r="CR2534" s="3" t="s">
        <v>126</v>
      </c>
    </row>
    <row r="2535" spans="94:96" x14ac:dyDescent="0.25">
      <c r="CP2535" s="3">
        <v>65734</v>
      </c>
      <c r="CQ2535" s="3" t="s">
        <v>34809</v>
      </c>
      <c r="CR2535" s="3" t="s">
        <v>126</v>
      </c>
    </row>
    <row r="2536" spans="94:96" x14ac:dyDescent="0.25">
      <c r="CP2536" s="3">
        <v>65736</v>
      </c>
      <c r="CQ2536" s="3" t="s">
        <v>26502</v>
      </c>
      <c r="CR2536" s="3" t="s">
        <v>124</v>
      </c>
    </row>
    <row r="2537" spans="94:96" x14ac:dyDescent="0.25">
      <c r="CP2537" s="3">
        <v>65739</v>
      </c>
      <c r="CQ2537" s="3" t="s">
        <v>34810</v>
      </c>
      <c r="CR2537" s="3" t="s">
        <v>126</v>
      </c>
    </row>
    <row r="2538" spans="94:96" x14ac:dyDescent="0.25">
      <c r="CP2538" s="3">
        <v>65740</v>
      </c>
      <c r="CQ2538" s="3" t="s">
        <v>34811</v>
      </c>
      <c r="CR2538" s="3" t="s">
        <v>126</v>
      </c>
    </row>
    <row r="2539" spans="94:96" x14ac:dyDescent="0.25">
      <c r="CP2539" s="3">
        <v>65752</v>
      </c>
      <c r="CQ2539" s="3" t="s">
        <v>170</v>
      </c>
      <c r="CR2539" s="3" t="s">
        <v>122</v>
      </c>
    </row>
    <row r="2540" spans="94:96" x14ac:dyDescent="0.25">
      <c r="CP2540" s="3">
        <v>65753</v>
      </c>
      <c r="CQ2540" s="3" t="s">
        <v>14922</v>
      </c>
      <c r="CR2540" s="3" t="s">
        <v>122</v>
      </c>
    </row>
    <row r="2541" spans="94:96" x14ac:dyDescent="0.25">
      <c r="CP2541" s="3">
        <v>65754</v>
      </c>
      <c r="CQ2541" s="3" t="s">
        <v>15263</v>
      </c>
      <c r="CR2541" s="3" t="s">
        <v>124</v>
      </c>
    </row>
    <row r="2542" spans="94:96" x14ac:dyDescent="0.25">
      <c r="CP2542" s="3">
        <v>65755</v>
      </c>
      <c r="CQ2542" s="3" t="s">
        <v>29461</v>
      </c>
      <c r="CR2542" s="3" t="s">
        <v>124</v>
      </c>
    </row>
    <row r="2543" spans="94:96" x14ac:dyDescent="0.25">
      <c r="CP2543" s="3">
        <v>65756</v>
      </c>
      <c r="CQ2543" s="3" t="s">
        <v>29460</v>
      </c>
      <c r="CR2543" s="3" t="s">
        <v>126</v>
      </c>
    </row>
    <row r="2544" spans="94:96" x14ac:dyDescent="0.25">
      <c r="CP2544" s="3">
        <v>65757</v>
      </c>
      <c r="CQ2544" s="3" t="s">
        <v>29462</v>
      </c>
      <c r="CR2544" s="3" t="s">
        <v>126</v>
      </c>
    </row>
    <row r="2545" spans="94:96" x14ac:dyDescent="0.25">
      <c r="CP2545" s="3">
        <v>65758</v>
      </c>
      <c r="CQ2545" s="3" t="s">
        <v>34812</v>
      </c>
      <c r="CR2545" s="3" t="s">
        <v>126</v>
      </c>
    </row>
    <row r="2546" spans="94:96" x14ac:dyDescent="0.25">
      <c r="CP2546" s="3">
        <v>65759</v>
      </c>
      <c r="CQ2546" s="3" t="s">
        <v>34813</v>
      </c>
      <c r="CR2546" s="3" t="s">
        <v>126</v>
      </c>
    </row>
    <row r="2547" spans="94:96" x14ac:dyDescent="0.25">
      <c r="CP2547" s="3">
        <v>65760</v>
      </c>
      <c r="CQ2547" s="3" t="s">
        <v>170</v>
      </c>
      <c r="CR2547" s="3" t="s">
        <v>122</v>
      </c>
    </row>
    <row r="2548" spans="94:96" x14ac:dyDescent="0.25">
      <c r="CP2548" s="3">
        <v>65766</v>
      </c>
      <c r="CQ2548" s="3" t="s">
        <v>14361</v>
      </c>
      <c r="CR2548" s="3" t="s">
        <v>124</v>
      </c>
    </row>
    <row r="2549" spans="94:96" x14ac:dyDescent="0.25">
      <c r="CP2549" s="3">
        <v>65767</v>
      </c>
      <c r="CQ2549" s="3" t="s">
        <v>14023</v>
      </c>
      <c r="CR2549" s="3" t="s">
        <v>126</v>
      </c>
    </row>
    <row r="2550" spans="94:96" x14ac:dyDescent="0.25">
      <c r="CP2550" s="3">
        <v>65768</v>
      </c>
      <c r="CQ2550" s="3" t="s">
        <v>34814</v>
      </c>
      <c r="CR2550" s="3" t="s">
        <v>124</v>
      </c>
    </row>
    <row r="2551" spans="94:96" x14ac:dyDescent="0.25">
      <c r="CP2551" s="3">
        <v>65769</v>
      </c>
      <c r="CQ2551" s="3" t="s">
        <v>34815</v>
      </c>
      <c r="CR2551" s="3" t="s">
        <v>126</v>
      </c>
    </row>
    <row r="2552" spans="94:96" x14ac:dyDescent="0.25">
      <c r="CP2552" s="3">
        <v>65770</v>
      </c>
      <c r="CQ2552" s="3" t="s">
        <v>29456</v>
      </c>
      <c r="CR2552" s="3" t="s">
        <v>124</v>
      </c>
    </row>
    <row r="2553" spans="94:96" x14ac:dyDescent="0.25">
      <c r="CP2553" s="3">
        <v>65771</v>
      </c>
      <c r="CQ2553" s="3" t="s">
        <v>29455</v>
      </c>
      <c r="CR2553" s="3" t="s">
        <v>124</v>
      </c>
    </row>
    <row r="2554" spans="94:96" x14ac:dyDescent="0.25">
      <c r="CP2554" s="3">
        <v>65772</v>
      </c>
      <c r="CQ2554" s="3" t="s">
        <v>26505</v>
      </c>
      <c r="CR2554" s="3" t="s">
        <v>124</v>
      </c>
    </row>
    <row r="2555" spans="94:96" x14ac:dyDescent="0.25">
      <c r="CP2555" s="3">
        <v>65773</v>
      </c>
      <c r="CQ2555" s="3" t="s">
        <v>29457</v>
      </c>
      <c r="CR2555" s="3" t="s">
        <v>124</v>
      </c>
    </row>
    <row r="2556" spans="94:96" x14ac:dyDescent="0.25">
      <c r="CP2556" s="3">
        <v>65774</v>
      </c>
      <c r="CQ2556" s="3" t="s">
        <v>34816</v>
      </c>
      <c r="CR2556" s="3" t="s">
        <v>124</v>
      </c>
    </row>
    <row r="2557" spans="94:96" x14ac:dyDescent="0.25">
      <c r="CP2557" s="3">
        <v>65775</v>
      </c>
      <c r="CQ2557" s="3" t="s">
        <v>34817</v>
      </c>
      <c r="CR2557" s="3" t="s">
        <v>126</v>
      </c>
    </row>
    <row r="2558" spans="94:96" x14ac:dyDescent="0.25">
      <c r="CP2558" s="3">
        <v>65776</v>
      </c>
      <c r="CQ2558" s="3" t="s">
        <v>34818</v>
      </c>
      <c r="CR2558" s="3" t="s">
        <v>126</v>
      </c>
    </row>
    <row r="2559" spans="94:96" x14ac:dyDescent="0.25">
      <c r="CP2559" s="3">
        <v>65777</v>
      </c>
      <c r="CQ2559" s="3" t="s">
        <v>17615</v>
      </c>
      <c r="CR2559" s="3" t="s">
        <v>124</v>
      </c>
    </row>
    <row r="2560" spans="94:96" x14ac:dyDescent="0.25">
      <c r="CP2560" s="3">
        <v>65778</v>
      </c>
      <c r="CQ2560" s="3" t="s">
        <v>34819</v>
      </c>
      <c r="CR2560" s="3" t="s">
        <v>126</v>
      </c>
    </row>
    <row r="2561" spans="94:96" x14ac:dyDescent="0.25">
      <c r="CP2561" s="3">
        <v>65779</v>
      </c>
      <c r="CQ2561" s="3" t="s">
        <v>34820</v>
      </c>
      <c r="CR2561" s="3" t="s">
        <v>126</v>
      </c>
    </row>
    <row r="2562" spans="94:96" x14ac:dyDescent="0.25">
      <c r="CP2562" s="3">
        <v>65780</v>
      </c>
      <c r="CQ2562" s="3" t="s">
        <v>34821</v>
      </c>
      <c r="CR2562" s="3" t="s">
        <v>126</v>
      </c>
    </row>
    <row r="2563" spans="94:96" x14ac:dyDescent="0.25">
      <c r="CP2563" s="3">
        <v>65781</v>
      </c>
      <c r="CQ2563" s="3" t="s">
        <v>264</v>
      </c>
      <c r="CR2563" s="3" t="s">
        <v>122</v>
      </c>
    </row>
    <row r="2564" spans="94:96" x14ac:dyDescent="0.25">
      <c r="CP2564" s="3">
        <v>65784</v>
      </c>
      <c r="CQ2564" s="3" t="s">
        <v>24743</v>
      </c>
      <c r="CR2564" s="3" t="s">
        <v>122</v>
      </c>
    </row>
    <row r="2565" spans="94:96" x14ac:dyDescent="0.25">
      <c r="CP2565" s="3">
        <v>65785</v>
      </c>
      <c r="CQ2565" s="3" t="s">
        <v>34822</v>
      </c>
      <c r="CR2565" s="3" t="s">
        <v>124</v>
      </c>
    </row>
    <row r="2566" spans="94:96" x14ac:dyDescent="0.25">
      <c r="CP2566" s="3">
        <v>65786</v>
      </c>
      <c r="CQ2566" s="3" t="s">
        <v>24744</v>
      </c>
      <c r="CR2566" s="3" t="s">
        <v>124</v>
      </c>
    </row>
    <row r="2567" spans="94:96" x14ac:dyDescent="0.25">
      <c r="CP2567" s="3">
        <v>65788</v>
      </c>
      <c r="CQ2567" s="3" t="s">
        <v>29463</v>
      </c>
      <c r="CR2567" s="3" t="s">
        <v>124</v>
      </c>
    </row>
    <row r="2568" spans="94:96" x14ac:dyDescent="0.25">
      <c r="CP2568" s="3">
        <v>65789</v>
      </c>
      <c r="CQ2568" s="3" t="s">
        <v>34823</v>
      </c>
      <c r="CR2568" s="3" t="s">
        <v>124</v>
      </c>
    </row>
    <row r="2569" spans="94:96" x14ac:dyDescent="0.25">
      <c r="CP2569" s="3">
        <v>65792</v>
      </c>
      <c r="CQ2569" s="3" t="s">
        <v>187</v>
      </c>
      <c r="CR2569" s="3" t="s">
        <v>122</v>
      </c>
    </row>
    <row r="2570" spans="94:96" x14ac:dyDescent="0.25">
      <c r="CP2570" s="3">
        <v>65794</v>
      </c>
      <c r="CQ2570" s="3" t="s">
        <v>14006</v>
      </c>
      <c r="CR2570" s="3" t="s">
        <v>122</v>
      </c>
    </row>
    <row r="2571" spans="94:96" x14ac:dyDescent="0.25">
      <c r="CP2571" s="3">
        <v>65795</v>
      </c>
      <c r="CQ2571" s="3" t="s">
        <v>34824</v>
      </c>
      <c r="CR2571" s="3" t="s">
        <v>122</v>
      </c>
    </row>
    <row r="2572" spans="94:96" x14ac:dyDescent="0.25">
      <c r="CP2572" s="3">
        <v>65798</v>
      </c>
      <c r="CQ2572" s="3" t="s">
        <v>139</v>
      </c>
      <c r="CR2572" s="3" t="s">
        <v>124</v>
      </c>
    </row>
    <row r="2573" spans="94:96" x14ac:dyDescent="0.25">
      <c r="CP2573" s="3">
        <v>65803</v>
      </c>
      <c r="CQ2573" s="3" t="s">
        <v>26506</v>
      </c>
      <c r="CR2573" s="3" t="s">
        <v>122</v>
      </c>
    </row>
    <row r="2574" spans="94:96" x14ac:dyDescent="0.25">
      <c r="CP2574" s="3">
        <v>65804</v>
      </c>
      <c r="CQ2574" s="3" t="s">
        <v>34825</v>
      </c>
      <c r="CR2574" s="3" t="s">
        <v>122</v>
      </c>
    </row>
    <row r="2575" spans="94:96" x14ac:dyDescent="0.25">
      <c r="CP2575" s="3">
        <v>65805</v>
      </c>
      <c r="CQ2575" s="3" t="s">
        <v>34826</v>
      </c>
      <c r="CR2575" s="3" t="s">
        <v>124</v>
      </c>
    </row>
    <row r="2576" spans="94:96" x14ac:dyDescent="0.25">
      <c r="CP2576" s="3">
        <v>65807</v>
      </c>
      <c r="CQ2576" s="3" t="s">
        <v>34827</v>
      </c>
      <c r="CR2576" s="3" t="s">
        <v>126</v>
      </c>
    </row>
    <row r="2577" spans="94:96" x14ac:dyDescent="0.25">
      <c r="CP2577" s="3">
        <v>65810</v>
      </c>
      <c r="CQ2577" s="3" t="s">
        <v>14046</v>
      </c>
      <c r="CR2577" s="3" t="s">
        <v>126</v>
      </c>
    </row>
    <row r="2578" spans="94:96" x14ac:dyDescent="0.25">
      <c r="CP2578" s="3">
        <v>65811</v>
      </c>
      <c r="CQ2578" s="3" t="s">
        <v>34828</v>
      </c>
      <c r="CR2578" s="3" t="s">
        <v>126</v>
      </c>
    </row>
    <row r="2579" spans="94:96" x14ac:dyDescent="0.25">
      <c r="CP2579" s="3">
        <v>65812</v>
      </c>
      <c r="CQ2579" s="3" t="s">
        <v>34829</v>
      </c>
      <c r="CR2579" s="3" t="s">
        <v>126</v>
      </c>
    </row>
    <row r="2580" spans="94:96" x14ac:dyDescent="0.25">
      <c r="CP2580" s="3">
        <v>65813</v>
      </c>
      <c r="CQ2580" s="3" t="s">
        <v>17614</v>
      </c>
      <c r="CR2580" s="3" t="s">
        <v>126</v>
      </c>
    </row>
    <row r="2581" spans="94:96" x14ac:dyDescent="0.25">
      <c r="CP2581" s="3">
        <v>65814</v>
      </c>
      <c r="CQ2581" s="3" t="s">
        <v>24745</v>
      </c>
      <c r="CR2581" s="3" t="s">
        <v>126</v>
      </c>
    </row>
    <row r="2582" spans="94:96" x14ac:dyDescent="0.25">
      <c r="CP2582" s="3">
        <v>65816</v>
      </c>
      <c r="CQ2582" s="3" t="s">
        <v>139</v>
      </c>
      <c r="CR2582" s="3" t="s">
        <v>122</v>
      </c>
    </row>
    <row r="2583" spans="94:96" x14ac:dyDescent="0.25">
      <c r="CP2583" s="3">
        <v>65819</v>
      </c>
      <c r="CQ2583" s="3" t="s">
        <v>24746</v>
      </c>
      <c r="CR2583" s="3" t="s">
        <v>126</v>
      </c>
    </row>
    <row r="2584" spans="94:96" x14ac:dyDescent="0.25">
      <c r="CP2584" s="3">
        <v>65837</v>
      </c>
      <c r="CQ2584" s="3" t="s">
        <v>29468</v>
      </c>
      <c r="CR2584" s="3" t="s">
        <v>126</v>
      </c>
    </row>
    <row r="2585" spans="94:96" x14ac:dyDescent="0.25">
      <c r="CP2585" s="3">
        <v>65838</v>
      </c>
      <c r="CQ2585" s="3" t="s">
        <v>29469</v>
      </c>
      <c r="CR2585" s="3" t="s">
        <v>126</v>
      </c>
    </row>
    <row r="2586" spans="94:96" x14ac:dyDescent="0.25">
      <c r="CP2586" s="3">
        <v>65839</v>
      </c>
      <c r="CQ2586" s="3" t="s">
        <v>34830</v>
      </c>
      <c r="CR2586" s="3" t="s">
        <v>126</v>
      </c>
    </row>
    <row r="2587" spans="94:96" x14ac:dyDescent="0.25">
      <c r="CP2587" s="3">
        <v>65840</v>
      </c>
      <c r="CQ2587" s="3" t="s">
        <v>34831</v>
      </c>
      <c r="CR2587" s="3" t="s">
        <v>126</v>
      </c>
    </row>
    <row r="2588" spans="94:96" x14ac:dyDescent="0.25">
      <c r="CP2588" s="3">
        <v>65841</v>
      </c>
      <c r="CQ2588" s="3" t="s">
        <v>34832</v>
      </c>
      <c r="CR2588" s="3" t="s">
        <v>126</v>
      </c>
    </row>
    <row r="2589" spans="94:96" x14ac:dyDescent="0.25">
      <c r="CP2589" s="3">
        <v>65842</v>
      </c>
      <c r="CQ2589" s="3" t="s">
        <v>34833</v>
      </c>
      <c r="CR2589" s="3" t="s">
        <v>126</v>
      </c>
    </row>
    <row r="2590" spans="94:96" x14ac:dyDescent="0.25">
      <c r="CP2590" s="3">
        <v>65844</v>
      </c>
      <c r="CQ2590" s="3" t="s">
        <v>34834</v>
      </c>
      <c r="CR2590" s="3" t="s">
        <v>126</v>
      </c>
    </row>
    <row r="2591" spans="94:96" x14ac:dyDescent="0.25">
      <c r="CP2591" s="3">
        <v>65845</v>
      </c>
      <c r="CQ2591" s="3" t="s">
        <v>34835</v>
      </c>
      <c r="CR2591" s="3" t="s">
        <v>126</v>
      </c>
    </row>
    <row r="2592" spans="94:96" x14ac:dyDescent="0.25">
      <c r="CP2592" s="3">
        <v>65846</v>
      </c>
      <c r="CQ2592" s="3" t="s">
        <v>34836</v>
      </c>
      <c r="CR2592" s="3" t="s">
        <v>126</v>
      </c>
    </row>
    <row r="2593" spans="94:96" x14ac:dyDescent="0.25">
      <c r="CP2593" s="3">
        <v>65847</v>
      </c>
      <c r="CQ2593" s="3" t="s">
        <v>34837</v>
      </c>
      <c r="CR2593" s="3" t="s">
        <v>126</v>
      </c>
    </row>
    <row r="2594" spans="94:96" x14ac:dyDescent="0.25">
      <c r="CP2594" s="3">
        <v>65848</v>
      </c>
      <c r="CQ2594" s="3" t="s">
        <v>11199</v>
      </c>
      <c r="CR2594" s="3" t="s">
        <v>126</v>
      </c>
    </row>
    <row r="2595" spans="94:96" x14ac:dyDescent="0.25">
      <c r="CP2595" s="3">
        <v>65849</v>
      </c>
      <c r="CQ2595" s="3" t="s">
        <v>34838</v>
      </c>
      <c r="CR2595" s="3" t="s">
        <v>124</v>
      </c>
    </row>
    <row r="2596" spans="94:96" x14ac:dyDescent="0.25">
      <c r="CP2596" s="3">
        <v>65850</v>
      </c>
      <c r="CQ2596" s="3" t="s">
        <v>34839</v>
      </c>
      <c r="CR2596" s="3" t="s">
        <v>126</v>
      </c>
    </row>
    <row r="2597" spans="94:96" x14ac:dyDescent="0.25">
      <c r="CP2597" s="3">
        <v>65851</v>
      </c>
      <c r="CQ2597" s="3" t="s">
        <v>29470</v>
      </c>
      <c r="CR2597" s="3" t="s">
        <v>126</v>
      </c>
    </row>
    <row r="2598" spans="94:96" x14ac:dyDescent="0.25">
      <c r="CP2598" s="3">
        <v>65852</v>
      </c>
      <c r="CQ2598" s="3" t="s">
        <v>34840</v>
      </c>
      <c r="CR2598" s="3" t="s">
        <v>126</v>
      </c>
    </row>
    <row r="2599" spans="94:96" x14ac:dyDescent="0.25">
      <c r="CP2599" s="3">
        <v>65853</v>
      </c>
      <c r="CQ2599" s="3" t="s">
        <v>20708</v>
      </c>
      <c r="CR2599" s="3" t="s">
        <v>126</v>
      </c>
    </row>
    <row r="2600" spans="94:96" x14ac:dyDescent="0.25">
      <c r="CP2600" s="3">
        <v>65857</v>
      </c>
      <c r="CQ2600" s="3" t="s">
        <v>6388</v>
      </c>
      <c r="CR2600" s="3" t="s">
        <v>124</v>
      </c>
    </row>
    <row r="2601" spans="94:96" x14ac:dyDescent="0.25">
      <c r="CP2601" s="3">
        <v>65858</v>
      </c>
      <c r="CQ2601" s="3" t="s">
        <v>15269</v>
      </c>
      <c r="CR2601" s="3" t="s">
        <v>124</v>
      </c>
    </row>
    <row r="2602" spans="94:96" x14ac:dyDescent="0.25">
      <c r="CP2602" s="3">
        <v>65859</v>
      </c>
      <c r="CQ2602" s="3" t="s">
        <v>29471</v>
      </c>
      <c r="CR2602" s="3" t="s">
        <v>124</v>
      </c>
    </row>
    <row r="2603" spans="94:96" x14ac:dyDescent="0.25">
      <c r="CP2603" s="3">
        <v>65860</v>
      </c>
      <c r="CQ2603" s="3" t="s">
        <v>34841</v>
      </c>
      <c r="CR2603" s="3" t="s">
        <v>126</v>
      </c>
    </row>
    <row r="2604" spans="94:96" x14ac:dyDescent="0.25">
      <c r="CP2604" s="3">
        <v>65861</v>
      </c>
      <c r="CQ2604" s="3" t="s">
        <v>34842</v>
      </c>
      <c r="CR2604" s="3" t="s">
        <v>126</v>
      </c>
    </row>
    <row r="2605" spans="94:96" x14ac:dyDescent="0.25">
      <c r="CP2605" s="3">
        <v>65862</v>
      </c>
      <c r="CQ2605" s="3" t="s">
        <v>17620</v>
      </c>
      <c r="CR2605" s="3" t="s">
        <v>126</v>
      </c>
    </row>
    <row r="2606" spans="94:96" x14ac:dyDescent="0.25">
      <c r="CP2606" s="3">
        <v>65864</v>
      </c>
      <c r="CQ2606" s="3" t="s">
        <v>24747</v>
      </c>
      <c r="CR2606" s="3" t="s">
        <v>122</v>
      </c>
    </row>
    <row r="2607" spans="94:96" x14ac:dyDescent="0.25">
      <c r="CP2607" s="3">
        <v>65865</v>
      </c>
      <c r="CQ2607" s="3" t="s">
        <v>16682</v>
      </c>
      <c r="CR2607" s="3" t="s">
        <v>122</v>
      </c>
    </row>
    <row r="2608" spans="94:96" x14ac:dyDescent="0.25">
      <c r="CP2608" s="3">
        <v>65866</v>
      </c>
      <c r="CQ2608" s="3" t="s">
        <v>34843</v>
      </c>
      <c r="CR2608" s="3" t="s">
        <v>124</v>
      </c>
    </row>
    <row r="2609" spans="94:96" x14ac:dyDescent="0.25">
      <c r="CP2609" s="3">
        <v>65867</v>
      </c>
      <c r="CQ2609" s="3" t="s">
        <v>34844</v>
      </c>
      <c r="CR2609" s="3" t="s">
        <v>126</v>
      </c>
    </row>
    <row r="2610" spans="94:96" x14ac:dyDescent="0.25">
      <c r="CP2610" s="3">
        <v>65868</v>
      </c>
      <c r="CQ2610" s="3" t="s">
        <v>34845</v>
      </c>
      <c r="CR2610" s="3" t="s">
        <v>126</v>
      </c>
    </row>
    <row r="2611" spans="94:96" x14ac:dyDescent="0.25">
      <c r="CP2611" s="3">
        <v>65869</v>
      </c>
      <c r="CQ2611" s="3" t="s">
        <v>34846</v>
      </c>
      <c r="CR2611" s="3" t="s">
        <v>126</v>
      </c>
    </row>
    <row r="2612" spans="94:96" x14ac:dyDescent="0.25">
      <c r="CP2612" s="3">
        <v>65870</v>
      </c>
      <c r="CQ2612" s="3" t="s">
        <v>29472</v>
      </c>
      <c r="CR2612" s="3" t="s">
        <v>126</v>
      </c>
    </row>
    <row r="2613" spans="94:96" x14ac:dyDescent="0.25">
      <c r="CP2613" s="3">
        <v>65873</v>
      </c>
      <c r="CQ2613" s="3" t="s">
        <v>15267</v>
      </c>
      <c r="CR2613" s="3" t="s">
        <v>122</v>
      </c>
    </row>
    <row r="2614" spans="94:96" x14ac:dyDescent="0.25">
      <c r="CP2614" s="3">
        <v>65874</v>
      </c>
      <c r="CQ2614" s="3" t="s">
        <v>29476</v>
      </c>
      <c r="CR2614" s="3" t="s">
        <v>122</v>
      </c>
    </row>
    <row r="2615" spans="94:96" x14ac:dyDescent="0.25">
      <c r="CP2615" s="3">
        <v>65875</v>
      </c>
      <c r="CQ2615" s="3" t="s">
        <v>26512</v>
      </c>
      <c r="CR2615" s="3" t="s">
        <v>122</v>
      </c>
    </row>
    <row r="2616" spans="94:96" x14ac:dyDescent="0.25">
      <c r="CP2616" s="3">
        <v>65876</v>
      </c>
      <c r="CQ2616" s="3" t="s">
        <v>16681</v>
      </c>
      <c r="CR2616" s="3" t="s">
        <v>122</v>
      </c>
    </row>
    <row r="2617" spans="94:96" x14ac:dyDescent="0.25">
      <c r="CP2617" s="3">
        <v>65877</v>
      </c>
      <c r="CQ2617" s="3" t="s">
        <v>10072</v>
      </c>
      <c r="CR2617" s="3" t="s">
        <v>122</v>
      </c>
    </row>
    <row r="2618" spans="94:96" x14ac:dyDescent="0.25">
      <c r="CP2618" s="3">
        <v>65878</v>
      </c>
      <c r="CQ2618" s="3" t="s">
        <v>24750</v>
      </c>
      <c r="CR2618" s="3" t="s">
        <v>124</v>
      </c>
    </row>
    <row r="2619" spans="94:96" x14ac:dyDescent="0.25">
      <c r="CP2619" s="3">
        <v>65879</v>
      </c>
      <c r="CQ2619" s="3" t="s">
        <v>15268</v>
      </c>
      <c r="CR2619" s="3" t="s">
        <v>124</v>
      </c>
    </row>
    <row r="2620" spans="94:96" x14ac:dyDescent="0.25">
      <c r="CP2620" s="3">
        <v>65880</v>
      </c>
      <c r="CQ2620" s="3" t="s">
        <v>17619</v>
      </c>
      <c r="CR2620" s="3" t="s">
        <v>126</v>
      </c>
    </row>
    <row r="2621" spans="94:96" x14ac:dyDescent="0.25">
      <c r="CP2621" s="3">
        <v>65881</v>
      </c>
      <c r="CQ2621" s="3" t="s">
        <v>17618</v>
      </c>
      <c r="CR2621" s="3" t="s">
        <v>126</v>
      </c>
    </row>
    <row r="2622" spans="94:96" x14ac:dyDescent="0.25">
      <c r="CP2622" s="3">
        <v>65882</v>
      </c>
      <c r="CQ2622" s="3" t="s">
        <v>34847</v>
      </c>
      <c r="CR2622" s="3" t="s">
        <v>126</v>
      </c>
    </row>
    <row r="2623" spans="94:96" x14ac:dyDescent="0.25">
      <c r="CP2623" s="3">
        <v>65883</v>
      </c>
      <c r="CQ2623" s="3" t="s">
        <v>29475</v>
      </c>
      <c r="CR2623" s="3" t="s">
        <v>126</v>
      </c>
    </row>
    <row r="2624" spans="94:96" x14ac:dyDescent="0.25">
      <c r="CP2624" s="3">
        <v>65884</v>
      </c>
      <c r="CQ2624" s="3" t="s">
        <v>29474</v>
      </c>
      <c r="CR2624" s="3" t="s">
        <v>126</v>
      </c>
    </row>
    <row r="2625" spans="94:96" x14ac:dyDescent="0.25">
      <c r="CP2625" s="3">
        <v>65885</v>
      </c>
      <c r="CQ2625" s="3" t="s">
        <v>24748</v>
      </c>
      <c r="CR2625" s="3" t="s">
        <v>126</v>
      </c>
    </row>
    <row r="2626" spans="94:96" x14ac:dyDescent="0.25">
      <c r="CP2626" s="3">
        <v>65886</v>
      </c>
      <c r="CQ2626" s="3" t="s">
        <v>26511</v>
      </c>
      <c r="CR2626" s="3" t="s">
        <v>126</v>
      </c>
    </row>
    <row r="2627" spans="94:96" x14ac:dyDescent="0.25">
      <c r="CP2627" s="3">
        <v>65887</v>
      </c>
      <c r="CQ2627" s="3" t="s">
        <v>34848</v>
      </c>
      <c r="CR2627" s="3" t="s">
        <v>126</v>
      </c>
    </row>
    <row r="2628" spans="94:96" x14ac:dyDescent="0.25">
      <c r="CP2628" s="3">
        <v>65888</v>
      </c>
      <c r="CQ2628" s="3" t="s">
        <v>34849</v>
      </c>
      <c r="CR2628" s="3" t="s">
        <v>126</v>
      </c>
    </row>
    <row r="2629" spans="94:96" x14ac:dyDescent="0.25">
      <c r="CP2629" s="3">
        <v>65889</v>
      </c>
      <c r="CQ2629" s="3" t="s">
        <v>24751</v>
      </c>
      <c r="CR2629" s="3" t="s">
        <v>124</v>
      </c>
    </row>
    <row r="2630" spans="94:96" x14ac:dyDescent="0.25">
      <c r="CP2630" s="3">
        <v>65890</v>
      </c>
      <c r="CQ2630" s="3" t="s">
        <v>24749</v>
      </c>
      <c r="CR2630" s="3" t="s">
        <v>126</v>
      </c>
    </row>
    <row r="2631" spans="94:96" x14ac:dyDescent="0.25">
      <c r="CP2631" s="3">
        <v>65891</v>
      </c>
      <c r="CQ2631" s="3" t="s">
        <v>29473</v>
      </c>
      <c r="CR2631" s="3" t="s">
        <v>126</v>
      </c>
    </row>
    <row r="2632" spans="94:96" x14ac:dyDescent="0.25">
      <c r="CP2632" s="3">
        <v>65892</v>
      </c>
      <c r="CQ2632" s="3" t="s">
        <v>26507</v>
      </c>
      <c r="CR2632" s="3" t="s">
        <v>126</v>
      </c>
    </row>
    <row r="2633" spans="94:96" x14ac:dyDescent="0.25">
      <c r="CP2633" s="3">
        <v>65893</v>
      </c>
      <c r="CQ2633" s="3" t="s">
        <v>34850</v>
      </c>
      <c r="CR2633" s="3" t="s">
        <v>126</v>
      </c>
    </row>
    <row r="2634" spans="94:96" x14ac:dyDescent="0.25">
      <c r="CP2634" s="3">
        <v>65894</v>
      </c>
      <c r="CQ2634" s="3" t="s">
        <v>34851</v>
      </c>
      <c r="CR2634" s="3" t="s">
        <v>126</v>
      </c>
    </row>
    <row r="2635" spans="94:96" x14ac:dyDescent="0.25">
      <c r="CP2635" s="3">
        <v>65895</v>
      </c>
      <c r="CQ2635" s="3" t="s">
        <v>34852</v>
      </c>
      <c r="CR2635" s="3" t="s">
        <v>126</v>
      </c>
    </row>
    <row r="2636" spans="94:96" x14ac:dyDescent="0.25">
      <c r="CP2636" s="3">
        <v>65898</v>
      </c>
      <c r="CQ2636" s="3" t="s">
        <v>34853</v>
      </c>
      <c r="CR2636" s="3" t="s">
        <v>126</v>
      </c>
    </row>
    <row r="2637" spans="94:96" x14ac:dyDescent="0.25">
      <c r="CP2637" s="3">
        <v>65899</v>
      </c>
      <c r="CQ2637" s="3" t="s">
        <v>34854</v>
      </c>
      <c r="CR2637" s="3" t="s">
        <v>126</v>
      </c>
    </row>
    <row r="2638" spans="94:96" x14ac:dyDescent="0.25">
      <c r="CP2638" s="3">
        <v>65900</v>
      </c>
      <c r="CQ2638" s="3" t="s">
        <v>34855</v>
      </c>
      <c r="CR2638" s="3" t="s">
        <v>126</v>
      </c>
    </row>
    <row r="2639" spans="94:96" x14ac:dyDescent="0.25">
      <c r="CP2639" s="3">
        <v>65903</v>
      </c>
      <c r="CQ2639" s="3" t="s">
        <v>34856</v>
      </c>
      <c r="CR2639" s="3" t="s">
        <v>124</v>
      </c>
    </row>
    <row r="2640" spans="94:96" x14ac:dyDescent="0.25">
      <c r="CP2640" s="3">
        <v>65904</v>
      </c>
      <c r="CQ2640" s="3" t="s">
        <v>26509</v>
      </c>
      <c r="CR2640" s="3" t="s">
        <v>126</v>
      </c>
    </row>
    <row r="2641" spans="94:96" x14ac:dyDescent="0.25">
      <c r="CP2641" s="3">
        <v>65905</v>
      </c>
      <c r="CQ2641" s="3" t="s">
        <v>26508</v>
      </c>
      <c r="CR2641" s="3" t="s">
        <v>126</v>
      </c>
    </row>
    <row r="2642" spans="94:96" x14ac:dyDescent="0.25">
      <c r="CP2642" s="3">
        <v>65908</v>
      </c>
      <c r="CQ2642" s="3" t="s">
        <v>34857</v>
      </c>
      <c r="CR2642" s="3" t="s">
        <v>126</v>
      </c>
    </row>
    <row r="2643" spans="94:96" x14ac:dyDescent="0.25">
      <c r="CP2643" s="3">
        <v>65909</v>
      </c>
      <c r="CQ2643" s="3" t="s">
        <v>34858</v>
      </c>
      <c r="CR2643" s="3" t="s">
        <v>126</v>
      </c>
    </row>
    <row r="2644" spans="94:96" x14ac:dyDescent="0.25">
      <c r="CP2644" s="3">
        <v>65910</v>
      </c>
      <c r="CQ2644" s="3" t="s">
        <v>16683</v>
      </c>
      <c r="CR2644" s="3" t="s">
        <v>122</v>
      </c>
    </row>
    <row r="2645" spans="94:96" x14ac:dyDescent="0.25">
      <c r="CP2645" s="3">
        <v>65911</v>
      </c>
      <c r="CQ2645" s="3" t="s">
        <v>34859</v>
      </c>
      <c r="CR2645" s="3" t="s">
        <v>122</v>
      </c>
    </row>
    <row r="2646" spans="94:96" x14ac:dyDescent="0.25">
      <c r="CP2646" s="3">
        <v>65912</v>
      </c>
      <c r="CQ2646" s="3" t="s">
        <v>12867</v>
      </c>
      <c r="CR2646" s="3" t="s">
        <v>122</v>
      </c>
    </row>
    <row r="2647" spans="94:96" x14ac:dyDescent="0.25">
      <c r="CP2647" s="3">
        <v>65913</v>
      </c>
      <c r="CQ2647" s="3" t="s">
        <v>34860</v>
      </c>
      <c r="CR2647" s="3" t="s">
        <v>122</v>
      </c>
    </row>
    <row r="2648" spans="94:96" x14ac:dyDescent="0.25">
      <c r="CP2648" s="3">
        <v>65914</v>
      </c>
      <c r="CQ2648" s="3" t="s">
        <v>26510</v>
      </c>
      <c r="CR2648" s="3" t="s">
        <v>126</v>
      </c>
    </row>
    <row r="2649" spans="94:96" x14ac:dyDescent="0.25">
      <c r="CP2649" s="3">
        <v>65915</v>
      </c>
      <c r="CQ2649" s="3" t="s">
        <v>34861</v>
      </c>
      <c r="CR2649" s="3" t="s">
        <v>126</v>
      </c>
    </row>
    <row r="2650" spans="94:96" x14ac:dyDescent="0.25">
      <c r="CP2650" s="3">
        <v>65916</v>
      </c>
      <c r="CQ2650" s="3" t="s">
        <v>34862</v>
      </c>
      <c r="CR2650" s="3" t="s">
        <v>126</v>
      </c>
    </row>
    <row r="2651" spans="94:96" x14ac:dyDescent="0.25">
      <c r="CP2651" s="3">
        <v>65917</v>
      </c>
      <c r="CQ2651" s="3" t="s">
        <v>34863</v>
      </c>
      <c r="CR2651" s="3" t="s">
        <v>126</v>
      </c>
    </row>
    <row r="2652" spans="94:96" x14ac:dyDescent="0.25">
      <c r="CP2652" s="3">
        <v>65918</v>
      </c>
      <c r="CQ2652" s="3" t="s">
        <v>34864</v>
      </c>
      <c r="CR2652" s="3" t="s">
        <v>126</v>
      </c>
    </row>
    <row r="2653" spans="94:96" x14ac:dyDescent="0.25">
      <c r="CP2653" s="3">
        <v>65919</v>
      </c>
      <c r="CQ2653" s="3" t="s">
        <v>29466</v>
      </c>
      <c r="CR2653" s="3" t="s">
        <v>126</v>
      </c>
    </row>
    <row r="2654" spans="94:96" x14ac:dyDescent="0.25">
      <c r="CP2654" s="3">
        <v>65920</v>
      </c>
      <c r="CQ2654" s="3" t="s">
        <v>29465</v>
      </c>
      <c r="CR2654" s="3" t="s">
        <v>126</v>
      </c>
    </row>
    <row r="2655" spans="94:96" x14ac:dyDescent="0.25">
      <c r="CP2655" s="3">
        <v>65924</v>
      </c>
      <c r="CQ2655" s="3" t="s">
        <v>34865</v>
      </c>
      <c r="CR2655" s="3" t="s">
        <v>126</v>
      </c>
    </row>
    <row r="2656" spans="94:96" x14ac:dyDescent="0.25">
      <c r="CP2656" s="3">
        <v>65925</v>
      </c>
      <c r="CQ2656" s="3" t="s">
        <v>34866</v>
      </c>
      <c r="CR2656" s="3" t="s">
        <v>126</v>
      </c>
    </row>
    <row r="2657" spans="94:96" x14ac:dyDescent="0.25">
      <c r="CP2657" s="3">
        <v>65926</v>
      </c>
      <c r="CQ2657" s="3" t="s">
        <v>34867</v>
      </c>
      <c r="CR2657" s="3" t="s">
        <v>124</v>
      </c>
    </row>
    <row r="2658" spans="94:96" x14ac:dyDescent="0.25">
      <c r="CP2658" s="3">
        <v>65927</v>
      </c>
      <c r="CQ2658" s="3" t="s">
        <v>34868</v>
      </c>
      <c r="CR2658" s="3" t="s">
        <v>126</v>
      </c>
    </row>
    <row r="2659" spans="94:96" x14ac:dyDescent="0.25">
      <c r="CP2659" s="3">
        <v>65928</v>
      </c>
      <c r="CQ2659" s="3" t="s">
        <v>34869</v>
      </c>
      <c r="CR2659" s="3" t="s">
        <v>126</v>
      </c>
    </row>
    <row r="2660" spans="94:96" x14ac:dyDescent="0.25">
      <c r="CP2660" s="3">
        <v>65929</v>
      </c>
      <c r="CQ2660" s="3" t="s">
        <v>34870</v>
      </c>
      <c r="CR2660" s="3" t="s">
        <v>124</v>
      </c>
    </row>
    <row r="2661" spans="94:96" x14ac:dyDescent="0.25">
      <c r="CP2661" s="3">
        <v>65930</v>
      </c>
      <c r="CQ2661" s="3" t="s">
        <v>34871</v>
      </c>
      <c r="CR2661" s="3" t="s">
        <v>124</v>
      </c>
    </row>
    <row r="2662" spans="94:96" x14ac:dyDescent="0.25">
      <c r="CP2662" s="3">
        <v>65931</v>
      </c>
      <c r="CQ2662" s="3" t="s">
        <v>34872</v>
      </c>
      <c r="CR2662" s="3" t="s">
        <v>126</v>
      </c>
    </row>
    <row r="2663" spans="94:96" x14ac:dyDescent="0.25">
      <c r="CP2663" s="3">
        <v>65932</v>
      </c>
      <c r="CQ2663" s="3" t="s">
        <v>34873</v>
      </c>
      <c r="CR2663" s="3" t="s">
        <v>126</v>
      </c>
    </row>
    <row r="2664" spans="94:96" x14ac:dyDescent="0.25">
      <c r="CP2664" s="3">
        <v>65933</v>
      </c>
      <c r="CQ2664" s="3" t="s">
        <v>34874</v>
      </c>
      <c r="CR2664" s="3" t="s">
        <v>126</v>
      </c>
    </row>
    <row r="2665" spans="94:96" x14ac:dyDescent="0.25">
      <c r="CP2665" s="3">
        <v>65934</v>
      </c>
      <c r="CQ2665" s="3" t="s">
        <v>34875</v>
      </c>
      <c r="CR2665" s="3" t="s">
        <v>124</v>
      </c>
    </row>
    <row r="2666" spans="94:96" x14ac:dyDescent="0.25">
      <c r="CP2666" s="3">
        <v>65935</v>
      </c>
      <c r="CQ2666" s="3" t="s">
        <v>34876</v>
      </c>
      <c r="CR2666" s="3" t="s">
        <v>126</v>
      </c>
    </row>
    <row r="2667" spans="94:96" x14ac:dyDescent="0.25">
      <c r="CP2667" s="3">
        <v>65936</v>
      </c>
      <c r="CQ2667" s="3" t="s">
        <v>34877</v>
      </c>
      <c r="CR2667" s="3" t="s">
        <v>126</v>
      </c>
    </row>
    <row r="2668" spans="94:96" x14ac:dyDescent="0.25">
      <c r="CP2668" s="3">
        <v>65937</v>
      </c>
      <c r="CQ2668" s="3" t="s">
        <v>29464</v>
      </c>
      <c r="CR2668" s="3" t="s">
        <v>122</v>
      </c>
    </row>
    <row r="2669" spans="94:96" x14ac:dyDescent="0.25">
      <c r="CP2669" s="3">
        <v>65938</v>
      </c>
      <c r="CQ2669" s="3" t="s">
        <v>34878</v>
      </c>
      <c r="CR2669" s="3" t="s">
        <v>122</v>
      </c>
    </row>
    <row r="2670" spans="94:96" x14ac:dyDescent="0.25">
      <c r="CP2670" s="3">
        <v>65939</v>
      </c>
      <c r="CQ2670" s="3" t="s">
        <v>34879</v>
      </c>
      <c r="CR2670" s="3" t="s">
        <v>126</v>
      </c>
    </row>
    <row r="2671" spans="94:96" x14ac:dyDescent="0.25">
      <c r="CP2671" s="3">
        <v>65940</v>
      </c>
      <c r="CQ2671" s="3" t="s">
        <v>7504</v>
      </c>
      <c r="CR2671" s="3" t="s">
        <v>126</v>
      </c>
    </row>
    <row r="2672" spans="94:96" x14ac:dyDescent="0.25">
      <c r="CP2672" s="3">
        <v>65941</v>
      </c>
      <c r="CQ2672" s="3" t="s">
        <v>34880</v>
      </c>
      <c r="CR2672" s="3" t="s">
        <v>126</v>
      </c>
    </row>
    <row r="2673" spans="94:96" x14ac:dyDescent="0.25">
      <c r="CP2673" s="3">
        <v>65942</v>
      </c>
      <c r="CQ2673" s="3" t="s">
        <v>34881</v>
      </c>
      <c r="CR2673" s="3" t="s">
        <v>126</v>
      </c>
    </row>
    <row r="2674" spans="94:96" x14ac:dyDescent="0.25">
      <c r="CP2674" s="3">
        <v>65943</v>
      </c>
      <c r="CQ2674" s="3" t="s">
        <v>29478</v>
      </c>
      <c r="CR2674" s="3" t="s">
        <v>122</v>
      </c>
    </row>
    <row r="2675" spans="94:96" x14ac:dyDescent="0.25">
      <c r="CP2675" s="3">
        <v>65944</v>
      </c>
      <c r="CQ2675" s="3" t="s">
        <v>29477</v>
      </c>
      <c r="CR2675" s="3" t="s">
        <v>124</v>
      </c>
    </row>
    <row r="2676" spans="94:96" x14ac:dyDescent="0.25">
      <c r="CP2676" s="3">
        <v>65945</v>
      </c>
      <c r="CQ2676" s="3" t="s">
        <v>34882</v>
      </c>
      <c r="CR2676" s="3" t="s">
        <v>126</v>
      </c>
    </row>
    <row r="2677" spans="94:96" x14ac:dyDescent="0.25">
      <c r="CP2677" s="3">
        <v>65946</v>
      </c>
      <c r="CQ2677" s="3" t="s">
        <v>15265</v>
      </c>
      <c r="CR2677" s="3" t="s">
        <v>126</v>
      </c>
    </row>
    <row r="2678" spans="94:96" x14ac:dyDescent="0.25">
      <c r="CP2678" s="3">
        <v>65947</v>
      </c>
      <c r="CQ2678" s="3" t="s">
        <v>34883</v>
      </c>
      <c r="CR2678" s="3" t="s">
        <v>122</v>
      </c>
    </row>
    <row r="2679" spans="94:96" x14ac:dyDescent="0.25">
      <c r="CP2679" s="3">
        <v>65948</v>
      </c>
      <c r="CQ2679" s="3" t="s">
        <v>34884</v>
      </c>
      <c r="CR2679" s="3" t="s">
        <v>126</v>
      </c>
    </row>
    <row r="2680" spans="94:96" x14ac:dyDescent="0.25">
      <c r="CP2680" s="3">
        <v>65949</v>
      </c>
      <c r="CQ2680" s="3" t="s">
        <v>34885</v>
      </c>
      <c r="CR2680" s="3" t="s">
        <v>126</v>
      </c>
    </row>
    <row r="2681" spans="94:96" x14ac:dyDescent="0.25">
      <c r="CP2681" s="3">
        <v>65952</v>
      </c>
      <c r="CQ2681" s="3" t="s">
        <v>14028</v>
      </c>
      <c r="CR2681" s="3" t="s">
        <v>122</v>
      </c>
    </row>
    <row r="2682" spans="94:96" x14ac:dyDescent="0.25">
      <c r="CP2682" s="3">
        <v>65953</v>
      </c>
      <c r="CQ2682" s="3" t="s">
        <v>34886</v>
      </c>
      <c r="CR2682" s="3" t="s">
        <v>122</v>
      </c>
    </row>
    <row r="2683" spans="94:96" x14ac:dyDescent="0.25">
      <c r="CP2683" s="3">
        <v>65954</v>
      </c>
      <c r="CQ2683" s="3" t="s">
        <v>29479</v>
      </c>
      <c r="CR2683" s="3" t="s">
        <v>122</v>
      </c>
    </row>
    <row r="2684" spans="94:96" x14ac:dyDescent="0.25">
      <c r="CP2684" s="3">
        <v>65955</v>
      </c>
      <c r="CQ2684" s="3" t="s">
        <v>29480</v>
      </c>
      <c r="CR2684" s="3" t="s">
        <v>122</v>
      </c>
    </row>
    <row r="2685" spans="94:96" x14ac:dyDescent="0.25">
      <c r="CP2685" s="3">
        <v>65956</v>
      </c>
      <c r="CQ2685" s="3" t="s">
        <v>34887</v>
      </c>
      <c r="CR2685" s="3" t="s">
        <v>126</v>
      </c>
    </row>
    <row r="2686" spans="94:96" x14ac:dyDescent="0.25">
      <c r="CP2686" s="3">
        <v>65960</v>
      </c>
      <c r="CQ2686" s="3" t="s">
        <v>34888</v>
      </c>
      <c r="CR2686" s="3" t="s">
        <v>126</v>
      </c>
    </row>
    <row r="2687" spans="94:96" x14ac:dyDescent="0.25">
      <c r="CP2687" s="3">
        <v>65961</v>
      </c>
      <c r="CQ2687" s="3" t="s">
        <v>17623</v>
      </c>
      <c r="CR2687" s="3" t="s">
        <v>126</v>
      </c>
    </row>
    <row r="2688" spans="94:96" x14ac:dyDescent="0.25">
      <c r="CP2688" s="3">
        <v>65971</v>
      </c>
      <c r="CQ2688" s="3" t="s">
        <v>34889</v>
      </c>
      <c r="CR2688" s="3" t="s">
        <v>126</v>
      </c>
    </row>
    <row r="2689" spans="94:96" x14ac:dyDescent="0.25">
      <c r="CP2689" s="3">
        <v>65972</v>
      </c>
      <c r="CQ2689" s="3" t="s">
        <v>29481</v>
      </c>
      <c r="CR2689" s="3" t="s">
        <v>126</v>
      </c>
    </row>
    <row r="2690" spans="94:96" x14ac:dyDescent="0.25">
      <c r="CP2690" s="3">
        <v>65973</v>
      </c>
      <c r="CQ2690" s="3" t="s">
        <v>29484</v>
      </c>
      <c r="CR2690" s="3" t="s">
        <v>126</v>
      </c>
    </row>
    <row r="2691" spans="94:96" x14ac:dyDescent="0.25">
      <c r="CP2691" s="3">
        <v>65974</v>
      </c>
      <c r="CQ2691" s="3" t="s">
        <v>29482</v>
      </c>
      <c r="CR2691" s="3" t="s">
        <v>126</v>
      </c>
    </row>
    <row r="2692" spans="94:96" x14ac:dyDescent="0.25">
      <c r="CP2692" s="3">
        <v>65975</v>
      </c>
      <c r="CQ2692" s="3" t="s">
        <v>34890</v>
      </c>
      <c r="CR2692" s="3" t="s">
        <v>126</v>
      </c>
    </row>
    <row r="2693" spans="94:96" x14ac:dyDescent="0.25">
      <c r="CP2693" s="3">
        <v>65976</v>
      </c>
      <c r="CQ2693" s="3" t="s">
        <v>34891</v>
      </c>
      <c r="CR2693" s="3" t="s">
        <v>126</v>
      </c>
    </row>
    <row r="2694" spans="94:96" x14ac:dyDescent="0.25">
      <c r="CP2694" s="3">
        <v>65977</v>
      </c>
      <c r="CQ2694" s="3" t="s">
        <v>34892</v>
      </c>
      <c r="CR2694" s="3" t="s">
        <v>126</v>
      </c>
    </row>
    <row r="2695" spans="94:96" x14ac:dyDescent="0.25">
      <c r="CP2695" s="3">
        <v>65978</v>
      </c>
      <c r="CQ2695" s="3" t="s">
        <v>34893</v>
      </c>
      <c r="CR2695" s="3" t="s">
        <v>126</v>
      </c>
    </row>
    <row r="2696" spans="94:96" x14ac:dyDescent="0.25">
      <c r="CP2696" s="3">
        <v>65979</v>
      </c>
      <c r="CQ2696" s="3" t="s">
        <v>34894</v>
      </c>
      <c r="CR2696" s="3" t="s">
        <v>126</v>
      </c>
    </row>
    <row r="2697" spans="94:96" x14ac:dyDescent="0.25">
      <c r="CP2697" s="3">
        <v>65980</v>
      </c>
      <c r="CQ2697" s="3" t="s">
        <v>34895</v>
      </c>
      <c r="CR2697" s="3" t="s">
        <v>126</v>
      </c>
    </row>
    <row r="2698" spans="94:96" x14ac:dyDescent="0.25">
      <c r="CP2698" s="3">
        <v>65981</v>
      </c>
      <c r="CQ2698" s="3" t="s">
        <v>34896</v>
      </c>
      <c r="CR2698" s="3" t="s">
        <v>126</v>
      </c>
    </row>
    <row r="2699" spans="94:96" x14ac:dyDescent="0.25">
      <c r="CP2699" s="3">
        <v>65982</v>
      </c>
      <c r="CQ2699" s="3" t="s">
        <v>29483</v>
      </c>
      <c r="CR2699" s="3" t="s">
        <v>122</v>
      </c>
    </row>
    <row r="2700" spans="94:96" x14ac:dyDescent="0.25">
      <c r="CP2700" s="3">
        <v>65983</v>
      </c>
      <c r="CQ2700" s="3" t="s">
        <v>34897</v>
      </c>
      <c r="CR2700" s="3" t="s">
        <v>124</v>
      </c>
    </row>
    <row r="2701" spans="94:96" x14ac:dyDescent="0.25">
      <c r="CP2701" s="3">
        <v>65984</v>
      </c>
      <c r="CQ2701" s="3" t="s">
        <v>34898</v>
      </c>
      <c r="CR2701" s="3" t="s">
        <v>124</v>
      </c>
    </row>
    <row r="2702" spans="94:96" x14ac:dyDescent="0.25">
      <c r="CP2702" s="3">
        <v>65985</v>
      </c>
      <c r="CQ2702" s="3" t="s">
        <v>34899</v>
      </c>
      <c r="CR2702" s="3" t="s">
        <v>124</v>
      </c>
    </row>
    <row r="2703" spans="94:96" x14ac:dyDescent="0.25">
      <c r="CP2703" s="3">
        <v>65986</v>
      </c>
      <c r="CQ2703" s="3" t="s">
        <v>34900</v>
      </c>
      <c r="CR2703" s="3" t="s">
        <v>126</v>
      </c>
    </row>
    <row r="2704" spans="94:96" x14ac:dyDescent="0.25">
      <c r="CP2704" s="3">
        <v>65987</v>
      </c>
      <c r="CQ2704" s="3" t="s">
        <v>34901</v>
      </c>
      <c r="CR2704" s="3" t="s">
        <v>126</v>
      </c>
    </row>
    <row r="2705" spans="94:96" x14ac:dyDescent="0.25">
      <c r="CP2705" s="3">
        <v>65988</v>
      </c>
      <c r="CQ2705" s="3" t="s">
        <v>34902</v>
      </c>
      <c r="CR2705" s="3" t="s">
        <v>126</v>
      </c>
    </row>
    <row r="2706" spans="94:96" x14ac:dyDescent="0.25">
      <c r="CP2706" s="3">
        <v>65989</v>
      </c>
      <c r="CQ2706" s="3" t="s">
        <v>34756</v>
      </c>
      <c r="CR2706" s="3" t="s">
        <v>126</v>
      </c>
    </row>
    <row r="2707" spans="94:96" x14ac:dyDescent="0.25">
      <c r="CP2707" s="3">
        <v>65993</v>
      </c>
      <c r="CQ2707" s="3" t="s">
        <v>34903</v>
      </c>
      <c r="CR2707" s="3" t="s">
        <v>126</v>
      </c>
    </row>
    <row r="2708" spans="94:96" x14ac:dyDescent="0.25">
      <c r="CP2708" s="3">
        <v>65994</v>
      </c>
      <c r="CQ2708" s="3" t="s">
        <v>29485</v>
      </c>
      <c r="CR2708" s="3" t="s">
        <v>126</v>
      </c>
    </row>
    <row r="2709" spans="94:96" x14ac:dyDescent="0.25">
      <c r="CP2709" s="3">
        <v>65995</v>
      </c>
      <c r="CQ2709" s="3" t="s">
        <v>34904</v>
      </c>
      <c r="CR2709" s="3" t="s">
        <v>126</v>
      </c>
    </row>
    <row r="2710" spans="94:96" x14ac:dyDescent="0.25">
      <c r="CP2710" s="3">
        <v>65997</v>
      </c>
      <c r="CQ2710" s="3" t="s">
        <v>198</v>
      </c>
      <c r="CR2710" s="3" t="s">
        <v>126</v>
      </c>
    </row>
    <row r="2711" spans="94:96" x14ac:dyDescent="0.25">
      <c r="CP2711" s="3">
        <v>65998</v>
      </c>
      <c r="CQ2711" s="3" t="s">
        <v>29486</v>
      </c>
      <c r="CR2711" s="3" t="s">
        <v>126</v>
      </c>
    </row>
    <row r="2712" spans="94:96" x14ac:dyDescent="0.25">
      <c r="CP2712" s="3">
        <v>65999</v>
      </c>
      <c r="CQ2712" s="3" t="s">
        <v>34905</v>
      </c>
      <c r="CR2712" s="3" t="s">
        <v>126</v>
      </c>
    </row>
    <row r="2713" spans="94:96" x14ac:dyDescent="0.25">
      <c r="CP2713" s="3">
        <v>66006</v>
      </c>
      <c r="CQ2713" s="3" t="s">
        <v>34906</v>
      </c>
      <c r="CR2713" s="3" t="s">
        <v>126</v>
      </c>
    </row>
    <row r="2714" spans="94:96" x14ac:dyDescent="0.25">
      <c r="CP2714" s="3">
        <v>66010</v>
      </c>
      <c r="CQ2714" s="3" t="s">
        <v>10662</v>
      </c>
      <c r="CR2714" s="3" t="s">
        <v>124</v>
      </c>
    </row>
    <row r="2715" spans="94:96" x14ac:dyDescent="0.25">
      <c r="CP2715" s="3">
        <v>66011</v>
      </c>
      <c r="CQ2715" s="3" t="s">
        <v>34907</v>
      </c>
      <c r="CR2715" s="3" t="s">
        <v>126</v>
      </c>
    </row>
    <row r="2716" spans="94:96" x14ac:dyDescent="0.25">
      <c r="CP2716" s="3">
        <v>66012</v>
      </c>
      <c r="CQ2716" s="3" t="s">
        <v>34908</v>
      </c>
      <c r="CR2716" s="3" t="s">
        <v>126</v>
      </c>
    </row>
    <row r="2717" spans="94:96" x14ac:dyDescent="0.25">
      <c r="CP2717" s="3">
        <v>66013</v>
      </c>
      <c r="CQ2717" s="3" t="s">
        <v>34909</v>
      </c>
      <c r="CR2717" s="3" t="s">
        <v>126</v>
      </c>
    </row>
    <row r="2718" spans="94:96" x14ac:dyDescent="0.25">
      <c r="CP2718" s="3">
        <v>66014</v>
      </c>
      <c r="CQ2718" s="3" t="s">
        <v>34910</v>
      </c>
      <c r="CR2718" s="3" t="s">
        <v>126</v>
      </c>
    </row>
    <row r="2719" spans="94:96" x14ac:dyDescent="0.25">
      <c r="CP2719" s="3">
        <v>66016</v>
      </c>
      <c r="CQ2719" s="3" t="s">
        <v>34911</v>
      </c>
      <c r="CR2719" s="3" t="s">
        <v>124</v>
      </c>
    </row>
    <row r="2720" spans="94:96" x14ac:dyDescent="0.25">
      <c r="CP2720" s="3">
        <v>66018</v>
      </c>
      <c r="CQ2720" s="3" t="s">
        <v>7082</v>
      </c>
      <c r="CR2720" s="3" t="s">
        <v>126</v>
      </c>
    </row>
    <row r="2721" spans="94:96" x14ac:dyDescent="0.25">
      <c r="CP2721" s="3">
        <v>66020</v>
      </c>
      <c r="CQ2721" s="3" t="s">
        <v>34912</v>
      </c>
      <c r="CR2721" s="3" t="s">
        <v>126</v>
      </c>
    </row>
    <row r="2722" spans="94:96" x14ac:dyDescent="0.25">
      <c r="CP2722" s="3">
        <v>66023</v>
      </c>
      <c r="CQ2722" s="3" t="s">
        <v>185</v>
      </c>
      <c r="CR2722" s="3" t="s">
        <v>122</v>
      </c>
    </row>
    <row r="2723" spans="94:96" x14ac:dyDescent="0.25">
      <c r="CP2723" s="3">
        <v>66024</v>
      </c>
      <c r="CQ2723" s="3" t="s">
        <v>16691</v>
      </c>
      <c r="CR2723" s="3" t="s">
        <v>124</v>
      </c>
    </row>
    <row r="2724" spans="94:96" x14ac:dyDescent="0.25">
      <c r="CP2724" s="3">
        <v>66025</v>
      </c>
      <c r="CQ2724" s="3" t="s">
        <v>167</v>
      </c>
      <c r="CR2724" s="3" t="s">
        <v>124</v>
      </c>
    </row>
    <row r="2725" spans="94:96" x14ac:dyDescent="0.25">
      <c r="CP2725" s="3">
        <v>66026</v>
      </c>
      <c r="CQ2725" s="3" t="s">
        <v>17625</v>
      </c>
      <c r="CR2725" s="3" t="s">
        <v>124</v>
      </c>
    </row>
    <row r="2726" spans="94:96" x14ac:dyDescent="0.25">
      <c r="CP2726" s="3">
        <v>66027</v>
      </c>
      <c r="CQ2726" s="3" t="s">
        <v>26514</v>
      </c>
      <c r="CR2726" s="3" t="s">
        <v>124</v>
      </c>
    </row>
    <row r="2727" spans="94:96" x14ac:dyDescent="0.25">
      <c r="CP2727" s="3">
        <v>66028</v>
      </c>
      <c r="CQ2727" s="3" t="s">
        <v>15274</v>
      </c>
      <c r="CR2727" s="3" t="s">
        <v>124</v>
      </c>
    </row>
    <row r="2728" spans="94:96" x14ac:dyDescent="0.25">
      <c r="CP2728" s="3">
        <v>66029</v>
      </c>
      <c r="CQ2728" s="3" t="s">
        <v>26515</v>
      </c>
      <c r="CR2728" s="3" t="s">
        <v>124</v>
      </c>
    </row>
    <row r="2729" spans="94:96" x14ac:dyDescent="0.25">
      <c r="CP2729" s="3">
        <v>66030</v>
      </c>
      <c r="CQ2729" s="3" t="s">
        <v>26513</v>
      </c>
      <c r="CR2729" s="3" t="s">
        <v>124</v>
      </c>
    </row>
    <row r="2730" spans="94:96" x14ac:dyDescent="0.25">
      <c r="CP2730" s="3">
        <v>66031</v>
      </c>
      <c r="CQ2730" s="3" t="s">
        <v>29487</v>
      </c>
      <c r="CR2730" s="3" t="s">
        <v>126</v>
      </c>
    </row>
    <row r="2731" spans="94:96" x14ac:dyDescent="0.25">
      <c r="CP2731" s="3">
        <v>66032</v>
      </c>
      <c r="CQ2731" s="3" t="s">
        <v>26516</v>
      </c>
      <c r="CR2731" s="3" t="s">
        <v>126</v>
      </c>
    </row>
    <row r="2732" spans="94:96" x14ac:dyDescent="0.25">
      <c r="CP2732" s="3">
        <v>66034</v>
      </c>
      <c r="CQ2732" s="3" t="s">
        <v>226</v>
      </c>
      <c r="CR2732" s="3" t="s">
        <v>124</v>
      </c>
    </row>
    <row r="2733" spans="94:96" x14ac:dyDescent="0.25">
      <c r="CP2733" s="3">
        <v>66038</v>
      </c>
      <c r="CQ2733" s="3" t="s">
        <v>17626</v>
      </c>
      <c r="CR2733" s="3" t="s">
        <v>122</v>
      </c>
    </row>
    <row r="2734" spans="94:96" x14ac:dyDescent="0.25">
      <c r="CP2734" s="3">
        <v>66039</v>
      </c>
      <c r="CQ2734" s="3" t="s">
        <v>34913</v>
      </c>
      <c r="CR2734" s="3" t="s">
        <v>124</v>
      </c>
    </row>
    <row r="2735" spans="94:96" x14ac:dyDescent="0.25">
      <c r="CP2735" s="3">
        <v>66040</v>
      </c>
      <c r="CQ2735" s="3" t="s">
        <v>26517</v>
      </c>
      <c r="CR2735" s="3" t="s">
        <v>124</v>
      </c>
    </row>
    <row r="2736" spans="94:96" x14ac:dyDescent="0.25">
      <c r="CP2736" s="3">
        <v>66041</v>
      </c>
      <c r="CQ2736" s="3" t="s">
        <v>17627</v>
      </c>
      <c r="CR2736" s="3" t="s">
        <v>124</v>
      </c>
    </row>
    <row r="2737" spans="94:96" x14ac:dyDescent="0.25">
      <c r="CP2737" s="3">
        <v>66042</v>
      </c>
      <c r="CQ2737" s="3" t="s">
        <v>34914</v>
      </c>
      <c r="CR2737" s="3" t="s">
        <v>126</v>
      </c>
    </row>
    <row r="2738" spans="94:96" x14ac:dyDescent="0.25">
      <c r="CP2738" s="3">
        <v>66043</v>
      </c>
      <c r="CQ2738" s="3" t="s">
        <v>34915</v>
      </c>
      <c r="CR2738" s="3" t="s">
        <v>126</v>
      </c>
    </row>
    <row r="2739" spans="94:96" x14ac:dyDescent="0.25">
      <c r="CP2739" s="3">
        <v>66044</v>
      </c>
      <c r="CQ2739" s="3" t="s">
        <v>34916</v>
      </c>
      <c r="CR2739" s="3" t="s">
        <v>126</v>
      </c>
    </row>
    <row r="2740" spans="94:96" x14ac:dyDescent="0.25">
      <c r="CP2740" s="3">
        <v>66045</v>
      </c>
      <c r="CQ2740" s="3" t="s">
        <v>34917</v>
      </c>
      <c r="CR2740" s="3" t="s">
        <v>126</v>
      </c>
    </row>
    <row r="2741" spans="94:96" x14ac:dyDescent="0.25">
      <c r="CP2741" s="3">
        <v>66046</v>
      </c>
      <c r="CQ2741" s="3" t="s">
        <v>29488</v>
      </c>
      <c r="CR2741" s="3" t="s">
        <v>126</v>
      </c>
    </row>
    <row r="2742" spans="94:96" x14ac:dyDescent="0.25">
      <c r="CP2742" s="3">
        <v>66048</v>
      </c>
      <c r="CQ2742" s="3" t="s">
        <v>212</v>
      </c>
      <c r="CR2742" s="3" t="s">
        <v>122</v>
      </c>
    </row>
    <row r="2743" spans="94:96" x14ac:dyDescent="0.25">
      <c r="CP2743" s="3">
        <v>66049</v>
      </c>
      <c r="CQ2743" s="3" t="s">
        <v>14011</v>
      </c>
      <c r="CR2743" s="3" t="s">
        <v>122</v>
      </c>
    </row>
    <row r="2744" spans="94:96" x14ac:dyDescent="0.25">
      <c r="CP2744" s="3">
        <v>66050</v>
      </c>
      <c r="CQ2744" s="3" t="s">
        <v>15275</v>
      </c>
      <c r="CR2744" s="3" t="s">
        <v>122</v>
      </c>
    </row>
    <row r="2745" spans="94:96" x14ac:dyDescent="0.25">
      <c r="CP2745" s="3">
        <v>66051</v>
      </c>
      <c r="CQ2745" s="3" t="s">
        <v>29491</v>
      </c>
      <c r="CR2745" s="3" t="s">
        <v>122</v>
      </c>
    </row>
    <row r="2746" spans="94:96" x14ac:dyDescent="0.25">
      <c r="CP2746" s="3">
        <v>66052</v>
      </c>
      <c r="CQ2746" s="3" t="s">
        <v>24753</v>
      </c>
      <c r="CR2746" s="3" t="s">
        <v>124</v>
      </c>
    </row>
    <row r="2747" spans="94:96" x14ac:dyDescent="0.25">
      <c r="CP2747" s="3">
        <v>66053</v>
      </c>
      <c r="CQ2747" s="3" t="s">
        <v>34918</v>
      </c>
      <c r="CR2747" s="3" t="s">
        <v>126</v>
      </c>
    </row>
    <row r="2748" spans="94:96" x14ac:dyDescent="0.25">
      <c r="CP2748" s="3">
        <v>66054</v>
      </c>
      <c r="CQ2748" s="3" t="s">
        <v>12870</v>
      </c>
      <c r="CR2748" s="3" t="s">
        <v>126</v>
      </c>
    </row>
    <row r="2749" spans="94:96" x14ac:dyDescent="0.25">
      <c r="CP2749" s="3">
        <v>66055</v>
      </c>
      <c r="CQ2749" s="3" t="s">
        <v>34919</v>
      </c>
      <c r="CR2749" s="3" t="s">
        <v>126</v>
      </c>
    </row>
    <row r="2750" spans="94:96" x14ac:dyDescent="0.25">
      <c r="CP2750" s="3">
        <v>66056</v>
      </c>
      <c r="CQ2750" s="3" t="s">
        <v>29496</v>
      </c>
      <c r="CR2750" s="3" t="s">
        <v>126</v>
      </c>
    </row>
    <row r="2751" spans="94:96" x14ac:dyDescent="0.25">
      <c r="CP2751" s="3">
        <v>66057</v>
      </c>
      <c r="CQ2751" s="3" t="s">
        <v>29492</v>
      </c>
      <c r="CR2751" s="3" t="s">
        <v>126</v>
      </c>
    </row>
    <row r="2752" spans="94:96" x14ac:dyDescent="0.25">
      <c r="CP2752" s="3">
        <v>66058</v>
      </c>
      <c r="CQ2752" s="3" t="s">
        <v>29494</v>
      </c>
      <c r="CR2752" s="3" t="s">
        <v>126</v>
      </c>
    </row>
    <row r="2753" spans="94:96" x14ac:dyDescent="0.25">
      <c r="CP2753" s="3">
        <v>66059</v>
      </c>
      <c r="CQ2753" s="3" t="s">
        <v>29495</v>
      </c>
      <c r="CR2753" s="3" t="s">
        <v>126</v>
      </c>
    </row>
    <row r="2754" spans="94:96" x14ac:dyDescent="0.25">
      <c r="CP2754" s="3">
        <v>66060</v>
      </c>
      <c r="CQ2754" s="3" t="s">
        <v>12871</v>
      </c>
      <c r="CR2754" s="3" t="s">
        <v>126</v>
      </c>
    </row>
    <row r="2755" spans="94:96" x14ac:dyDescent="0.25">
      <c r="CP2755" s="3">
        <v>66061</v>
      </c>
      <c r="CQ2755" s="3" t="s">
        <v>29493</v>
      </c>
      <c r="CR2755" s="3" t="s">
        <v>126</v>
      </c>
    </row>
    <row r="2756" spans="94:96" x14ac:dyDescent="0.25">
      <c r="CP2756" s="3">
        <v>66062</v>
      </c>
      <c r="CQ2756" s="3" t="s">
        <v>29490</v>
      </c>
      <c r="CR2756" s="3" t="s">
        <v>126</v>
      </c>
    </row>
    <row r="2757" spans="94:96" x14ac:dyDescent="0.25">
      <c r="CP2757" s="3">
        <v>66063</v>
      </c>
      <c r="CQ2757" s="3" t="s">
        <v>13697</v>
      </c>
      <c r="CR2757" s="3" t="s">
        <v>126</v>
      </c>
    </row>
    <row r="2758" spans="94:96" x14ac:dyDescent="0.25">
      <c r="CP2758" s="3">
        <v>66065</v>
      </c>
      <c r="CQ2758" s="3" t="s">
        <v>26518</v>
      </c>
      <c r="CR2758" s="3" t="s">
        <v>122</v>
      </c>
    </row>
    <row r="2759" spans="94:96" x14ac:dyDescent="0.25">
      <c r="CP2759" s="3">
        <v>66066</v>
      </c>
      <c r="CQ2759" s="3" t="s">
        <v>34920</v>
      </c>
      <c r="CR2759" s="3" t="s">
        <v>122</v>
      </c>
    </row>
    <row r="2760" spans="94:96" x14ac:dyDescent="0.25">
      <c r="CP2760" s="3">
        <v>66067</v>
      </c>
      <c r="CQ2760" s="3" t="s">
        <v>34921</v>
      </c>
      <c r="CR2760" s="3" t="s">
        <v>122</v>
      </c>
    </row>
    <row r="2761" spans="94:96" x14ac:dyDescent="0.25">
      <c r="CP2761" s="3">
        <v>66068</v>
      </c>
      <c r="CQ2761" s="3" t="s">
        <v>34922</v>
      </c>
      <c r="CR2761" s="3" t="s">
        <v>124</v>
      </c>
    </row>
    <row r="2762" spans="94:96" x14ac:dyDescent="0.25">
      <c r="CP2762" s="3">
        <v>66069</v>
      </c>
      <c r="CQ2762" s="3" t="s">
        <v>34923</v>
      </c>
      <c r="CR2762" s="3" t="s">
        <v>126</v>
      </c>
    </row>
    <row r="2763" spans="94:96" x14ac:dyDescent="0.25">
      <c r="CP2763" s="3">
        <v>66070</v>
      </c>
      <c r="CQ2763" s="3" t="s">
        <v>34924</v>
      </c>
      <c r="CR2763" s="3" t="s">
        <v>126</v>
      </c>
    </row>
    <row r="2764" spans="94:96" x14ac:dyDescent="0.25">
      <c r="CP2764" s="3">
        <v>66071</v>
      </c>
      <c r="CQ2764" s="3" t="s">
        <v>29489</v>
      </c>
      <c r="CR2764" s="3" t="s">
        <v>126</v>
      </c>
    </row>
    <row r="2765" spans="94:96" x14ac:dyDescent="0.25">
      <c r="CP2765" s="3">
        <v>66072</v>
      </c>
      <c r="CQ2765" s="3" t="s">
        <v>26519</v>
      </c>
      <c r="CR2765" s="3" t="s">
        <v>124</v>
      </c>
    </row>
    <row r="2766" spans="94:96" x14ac:dyDescent="0.25">
      <c r="CP2766" s="3">
        <v>66073</v>
      </c>
      <c r="CQ2766" s="3" t="s">
        <v>24754</v>
      </c>
      <c r="CR2766" s="3" t="s">
        <v>126</v>
      </c>
    </row>
    <row r="2767" spans="94:96" x14ac:dyDescent="0.25">
      <c r="CP2767" s="3">
        <v>66074</v>
      </c>
      <c r="CQ2767" s="3" t="s">
        <v>24755</v>
      </c>
      <c r="CR2767" s="3" t="s">
        <v>126</v>
      </c>
    </row>
    <row r="2768" spans="94:96" x14ac:dyDescent="0.25">
      <c r="CP2768" s="3">
        <v>66075</v>
      </c>
      <c r="CQ2768" s="3" t="s">
        <v>26520</v>
      </c>
      <c r="CR2768" s="3" t="s">
        <v>126</v>
      </c>
    </row>
    <row r="2769" spans="94:96" x14ac:dyDescent="0.25">
      <c r="CP2769" s="3">
        <v>66076</v>
      </c>
      <c r="CQ2769" s="3" t="s">
        <v>29497</v>
      </c>
      <c r="CR2769" s="3" t="s">
        <v>126</v>
      </c>
    </row>
    <row r="2770" spans="94:96" x14ac:dyDescent="0.25">
      <c r="CP2770" s="3">
        <v>66078</v>
      </c>
      <c r="CQ2770" s="3" t="s">
        <v>13989</v>
      </c>
      <c r="CR2770" s="3" t="s">
        <v>124</v>
      </c>
    </row>
    <row r="2771" spans="94:96" x14ac:dyDescent="0.25">
      <c r="CP2771" s="3">
        <v>66079</v>
      </c>
      <c r="CQ2771" s="3" t="s">
        <v>15273</v>
      </c>
      <c r="CR2771" s="3" t="s">
        <v>126</v>
      </c>
    </row>
    <row r="2772" spans="94:96" x14ac:dyDescent="0.25">
      <c r="CP2772" s="3">
        <v>66080</v>
      </c>
      <c r="CQ2772" s="3" t="s">
        <v>15272</v>
      </c>
      <c r="CR2772" s="3" t="s">
        <v>126</v>
      </c>
    </row>
    <row r="2773" spans="94:96" x14ac:dyDescent="0.25">
      <c r="CP2773" s="3">
        <v>66081</v>
      </c>
      <c r="CQ2773" s="3" t="s">
        <v>29498</v>
      </c>
      <c r="CR2773" s="3" t="s">
        <v>126</v>
      </c>
    </row>
    <row r="2774" spans="94:96" x14ac:dyDescent="0.25">
      <c r="CP2774" s="3">
        <v>66082</v>
      </c>
      <c r="CQ2774" s="3" t="s">
        <v>34925</v>
      </c>
      <c r="CR2774" s="3" t="s">
        <v>126</v>
      </c>
    </row>
    <row r="2775" spans="94:96" x14ac:dyDescent="0.25">
      <c r="CP2775" s="3">
        <v>66083</v>
      </c>
      <c r="CQ2775" s="3" t="s">
        <v>29499</v>
      </c>
      <c r="CR2775" s="3" t="s">
        <v>126</v>
      </c>
    </row>
    <row r="2776" spans="94:96" x14ac:dyDescent="0.25">
      <c r="CP2776" s="3">
        <v>66084</v>
      </c>
      <c r="CQ2776" s="3" t="s">
        <v>34926</v>
      </c>
      <c r="CR2776" s="3" t="s">
        <v>126</v>
      </c>
    </row>
    <row r="2777" spans="94:96" x14ac:dyDescent="0.25">
      <c r="CP2777" s="3">
        <v>66089</v>
      </c>
      <c r="CQ2777" s="3" t="s">
        <v>26521</v>
      </c>
      <c r="CR2777" s="3" t="s">
        <v>124</v>
      </c>
    </row>
    <row r="2778" spans="94:96" x14ac:dyDescent="0.25">
      <c r="CP2778" s="3">
        <v>66090</v>
      </c>
      <c r="CQ2778" s="3" t="s">
        <v>26522</v>
      </c>
      <c r="CR2778" s="3" t="s">
        <v>126</v>
      </c>
    </row>
    <row r="2779" spans="94:96" x14ac:dyDescent="0.25">
      <c r="CP2779" s="3">
        <v>66091</v>
      </c>
      <c r="CQ2779" s="3" t="s">
        <v>17628</v>
      </c>
      <c r="CR2779" s="3" t="s">
        <v>126</v>
      </c>
    </row>
    <row r="2780" spans="94:96" x14ac:dyDescent="0.25">
      <c r="CP2780" s="3">
        <v>66093</v>
      </c>
      <c r="CQ2780" s="3" t="s">
        <v>29500</v>
      </c>
      <c r="CR2780" s="3" t="s">
        <v>126</v>
      </c>
    </row>
    <row r="2781" spans="94:96" x14ac:dyDescent="0.25">
      <c r="CP2781" s="3">
        <v>66102</v>
      </c>
      <c r="CQ2781" s="3" t="s">
        <v>34927</v>
      </c>
      <c r="CR2781" s="3" t="s">
        <v>126</v>
      </c>
    </row>
    <row r="2782" spans="94:96" x14ac:dyDescent="0.25">
      <c r="CP2782" s="3">
        <v>66103</v>
      </c>
      <c r="CQ2782" s="3" t="s">
        <v>34928</v>
      </c>
      <c r="CR2782" s="3" t="s">
        <v>124</v>
      </c>
    </row>
    <row r="2783" spans="94:96" x14ac:dyDescent="0.25">
      <c r="CP2783" s="3">
        <v>66104</v>
      </c>
      <c r="CQ2783" s="3" t="s">
        <v>34929</v>
      </c>
      <c r="CR2783" s="3" t="s">
        <v>126</v>
      </c>
    </row>
    <row r="2784" spans="94:96" x14ac:dyDescent="0.25">
      <c r="CP2784" s="3">
        <v>66105</v>
      </c>
      <c r="CQ2784" s="3" t="s">
        <v>34930</v>
      </c>
      <c r="CR2784" s="3" t="s">
        <v>126</v>
      </c>
    </row>
    <row r="2785" spans="94:96" x14ac:dyDescent="0.25">
      <c r="CP2785" s="3">
        <v>66106</v>
      </c>
      <c r="CQ2785" s="3" t="s">
        <v>34931</v>
      </c>
      <c r="CR2785" s="3" t="s">
        <v>126</v>
      </c>
    </row>
    <row r="2786" spans="94:96" x14ac:dyDescent="0.25">
      <c r="CP2786" s="3">
        <v>66107</v>
      </c>
      <c r="CQ2786" s="3" t="s">
        <v>34932</v>
      </c>
      <c r="CR2786" s="3" t="s">
        <v>126</v>
      </c>
    </row>
    <row r="2787" spans="94:96" x14ac:dyDescent="0.25">
      <c r="CP2787" s="3">
        <v>66108</v>
      </c>
      <c r="CQ2787" s="3" t="s">
        <v>34933</v>
      </c>
      <c r="CR2787" s="3" t="s">
        <v>124</v>
      </c>
    </row>
    <row r="2788" spans="94:96" x14ac:dyDescent="0.25">
      <c r="CP2788" s="3">
        <v>66109</v>
      </c>
      <c r="CQ2788" s="3" t="s">
        <v>34934</v>
      </c>
      <c r="CR2788" s="3" t="s">
        <v>124</v>
      </c>
    </row>
    <row r="2789" spans="94:96" x14ac:dyDescent="0.25">
      <c r="CP2789" s="3">
        <v>66110</v>
      </c>
      <c r="CQ2789" s="3" t="s">
        <v>34935</v>
      </c>
      <c r="CR2789" s="3" t="s">
        <v>124</v>
      </c>
    </row>
    <row r="2790" spans="94:96" x14ac:dyDescent="0.25">
      <c r="CP2790" s="3">
        <v>66111</v>
      </c>
      <c r="CQ2790" s="3" t="s">
        <v>34936</v>
      </c>
      <c r="CR2790" s="3" t="s">
        <v>124</v>
      </c>
    </row>
    <row r="2791" spans="94:96" x14ac:dyDescent="0.25">
      <c r="CP2791" s="3">
        <v>66112</v>
      </c>
      <c r="CQ2791" s="3" t="s">
        <v>34937</v>
      </c>
      <c r="CR2791" s="3" t="s">
        <v>126</v>
      </c>
    </row>
    <row r="2792" spans="94:96" x14ac:dyDescent="0.25">
      <c r="CP2792" s="3">
        <v>66113</v>
      </c>
      <c r="CQ2792" s="3" t="s">
        <v>34938</v>
      </c>
      <c r="CR2792" s="3" t="s">
        <v>126</v>
      </c>
    </row>
    <row r="2793" spans="94:96" x14ac:dyDescent="0.25">
      <c r="CP2793" s="3">
        <v>66114</v>
      </c>
      <c r="CQ2793" s="3" t="s">
        <v>34939</v>
      </c>
      <c r="CR2793" s="3" t="s">
        <v>126</v>
      </c>
    </row>
    <row r="2794" spans="94:96" x14ac:dyDescent="0.25">
      <c r="CP2794" s="3">
        <v>66115</v>
      </c>
      <c r="CQ2794" s="3" t="s">
        <v>34940</v>
      </c>
      <c r="CR2794" s="3" t="s">
        <v>126</v>
      </c>
    </row>
    <row r="2795" spans="94:96" x14ac:dyDescent="0.25">
      <c r="CP2795" s="3">
        <v>66121</v>
      </c>
      <c r="CQ2795" s="3" t="s">
        <v>29501</v>
      </c>
      <c r="CR2795" s="3" t="s">
        <v>124</v>
      </c>
    </row>
    <row r="2796" spans="94:96" x14ac:dyDescent="0.25">
      <c r="CP2796" s="3">
        <v>66125</v>
      </c>
      <c r="CQ2796" s="3" t="s">
        <v>16692</v>
      </c>
      <c r="CR2796" s="3" t="s">
        <v>122</v>
      </c>
    </row>
    <row r="2797" spans="94:96" x14ac:dyDescent="0.25">
      <c r="CP2797" s="3">
        <v>66126</v>
      </c>
      <c r="CQ2797" s="3" t="s">
        <v>34941</v>
      </c>
      <c r="CR2797" s="3" t="s">
        <v>124</v>
      </c>
    </row>
    <row r="2798" spans="94:96" x14ac:dyDescent="0.25">
      <c r="CP2798" s="3">
        <v>66127</v>
      </c>
      <c r="CQ2798" s="3" t="s">
        <v>34942</v>
      </c>
      <c r="CR2798" s="3" t="s">
        <v>126</v>
      </c>
    </row>
    <row r="2799" spans="94:96" x14ac:dyDescent="0.25">
      <c r="CP2799" s="3">
        <v>66130</v>
      </c>
      <c r="CQ2799" s="3" t="s">
        <v>29502</v>
      </c>
      <c r="CR2799" s="3" t="s">
        <v>126</v>
      </c>
    </row>
    <row r="2800" spans="94:96" x14ac:dyDescent="0.25">
      <c r="CP2800" s="3">
        <v>66135</v>
      </c>
      <c r="CQ2800" s="3" t="s">
        <v>29503</v>
      </c>
      <c r="CR2800" s="3" t="s">
        <v>126</v>
      </c>
    </row>
    <row r="2801" spans="94:96" x14ac:dyDescent="0.25">
      <c r="CP2801" s="3">
        <v>66137</v>
      </c>
      <c r="CQ2801" s="3" t="s">
        <v>135</v>
      </c>
      <c r="CR2801" s="3" t="s">
        <v>122</v>
      </c>
    </row>
    <row r="2802" spans="94:96" x14ac:dyDescent="0.25">
      <c r="CP2802" s="3">
        <v>66138</v>
      </c>
      <c r="CQ2802" s="3" t="s">
        <v>34943</v>
      </c>
      <c r="CR2802" s="3" t="s">
        <v>122</v>
      </c>
    </row>
    <row r="2803" spans="94:96" x14ac:dyDescent="0.25">
      <c r="CP2803" s="3">
        <v>66139</v>
      </c>
      <c r="CQ2803" s="3" t="s">
        <v>17629</v>
      </c>
      <c r="CR2803" s="3" t="s">
        <v>124</v>
      </c>
    </row>
    <row r="2804" spans="94:96" x14ac:dyDescent="0.25">
      <c r="CP2804" s="3">
        <v>66140</v>
      </c>
      <c r="CQ2804" s="3" t="s">
        <v>34944</v>
      </c>
      <c r="CR2804" s="3" t="s">
        <v>124</v>
      </c>
    </row>
    <row r="2805" spans="94:96" x14ac:dyDescent="0.25">
      <c r="CP2805" s="3">
        <v>66142</v>
      </c>
      <c r="CQ2805" s="3" t="s">
        <v>34945</v>
      </c>
      <c r="CR2805" s="3" t="s">
        <v>124</v>
      </c>
    </row>
    <row r="2806" spans="94:96" x14ac:dyDescent="0.25">
      <c r="CP2806" s="3">
        <v>66146</v>
      </c>
      <c r="CQ2806" s="3" t="s">
        <v>24756</v>
      </c>
      <c r="CR2806" s="3" t="s">
        <v>124</v>
      </c>
    </row>
    <row r="2807" spans="94:96" x14ac:dyDescent="0.25">
      <c r="CP2807" s="3">
        <v>66147</v>
      </c>
      <c r="CQ2807" s="3" t="s">
        <v>34946</v>
      </c>
      <c r="CR2807" s="3" t="s">
        <v>126</v>
      </c>
    </row>
    <row r="2808" spans="94:96" x14ac:dyDescent="0.25">
      <c r="CP2808" s="3">
        <v>66148</v>
      </c>
      <c r="CQ2808" s="3" t="s">
        <v>24756</v>
      </c>
      <c r="CR2808" s="3" t="s">
        <v>124</v>
      </c>
    </row>
    <row r="2809" spans="94:96" x14ac:dyDescent="0.25">
      <c r="CP2809" s="3">
        <v>66149</v>
      </c>
      <c r="CQ2809" s="3" t="s">
        <v>34947</v>
      </c>
      <c r="CR2809" s="3" t="s">
        <v>126</v>
      </c>
    </row>
    <row r="2810" spans="94:96" x14ac:dyDescent="0.25">
      <c r="CP2810" s="3">
        <v>66150</v>
      </c>
      <c r="CQ2810" s="3" t="s">
        <v>24756</v>
      </c>
      <c r="CR2810" s="3" t="s">
        <v>126</v>
      </c>
    </row>
    <row r="2811" spans="94:96" x14ac:dyDescent="0.25">
      <c r="CP2811" s="3">
        <v>66154</v>
      </c>
      <c r="CQ2811" s="3" t="s">
        <v>29504</v>
      </c>
      <c r="CR2811" s="3" t="s">
        <v>124</v>
      </c>
    </row>
    <row r="2812" spans="94:96" x14ac:dyDescent="0.25">
      <c r="CP2812" s="3">
        <v>66159</v>
      </c>
      <c r="CQ2812" s="3" t="s">
        <v>34948</v>
      </c>
      <c r="CR2812" s="3" t="s">
        <v>126</v>
      </c>
    </row>
    <row r="2813" spans="94:96" x14ac:dyDescent="0.25">
      <c r="CP2813" s="3">
        <v>66160</v>
      </c>
      <c r="CQ2813" s="3" t="s">
        <v>34948</v>
      </c>
      <c r="CR2813" s="3" t="s">
        <v>126</v>
      </c>
    </row>
    <row r="2814" spans="94:96" x14ac:dyDescent="0.25">
      <c r="CP2814" s="3">
        <v>66163</v>
      </c>
      <c r="CQ2814" s="3" t="s">
        <v>34949</v>
      </c>
      <c r="CR2814" s="3" t="s">
        <v>124</v>
      </c>
    </row>
    <row r="2815" spans="94:96" x14ac:dyDescent="0.25">
      <c r="CP2815" s="3">
        <v>66164</v>
      </c>
      <c r="CQ2815" s="3" t="s">
        <v>34949</v>
      </c>
      <c r="CR2815" s="3" t="s">
        <v>124</v>
      </c>
    </row>
    <row r="2816" spans="94:96" x14ac:dyDescent="0.25">
      <c r="CP2816" s="3">
        <v>66167</v>
      </c>
      <c r="CQ2816" s="3" t="s">
        <v>17630</v>
      </c>
      <c r="CR2816" s="3" t="s">
        <v>124</v>
      </c>
    </row>
    <row r="2817" spans="94:96" x14ac:dyDescent="0.25">
      <c r="CP2817" s="3">
        <v>66168</v>
      </c>
      <c r="CQ2817" s="3" t="s">
        <v>26523</v>
      </c>
      <c r="CR2817" s="3" t="s">
        <v>124</v>
      </c>
    </row>
    <row r="2818" spans="94:96" x14ac:dyDescent="0.25">
      <c r="CP2818" s="3">
        <v>66169</v>
      </c>
      <c r="CQ2818" s="3" t="s">
        <v>34950</v>
      </c>
      <c r="CR2818" s="3" t="s">
        <v>126</v>
      </c>
    </row>
    <row r="2819" spans="94:96" x14ac:dyDescent="0.25">
      <c r="CP2819" s="3">
        <v>66170</v>
      </c>
      <c r="CQ2819" s="3" t="s">
        <v>34951</v>
      </c>
      <c r="CR2819" s="3" t="s">
        <v>126</v>
      </c>
    </row>
    <row r="2820" spans="94:96" x14ac:dyDescent="0.25">
      <c r="CP2820" s="3">
        <v>66171</v>
      </c>
      <c r="CQ2820" s="3" t="s">
        <v>34952</v>
      </c>
      <c r="CR2820" s="3" t="s">
        <v>126</v>
      </c>
    </row>
    <row r="2821" spans="94:96" x14ac:dyDescent="0.25">
      <c r="CP2821" s="3">
        <v>66172</v>
      </c>
      <c r="CQ2821" s="3" t="s">
        <v>29505</v>
      </c>
      <c r="CR2821" s="3" t="s">
        <v>126</v>
      </c>
    </row>
    <row r="2822" spans="94:96" x14ac:dyDescent="0.25">
      <c r="CP2822" s="3">
        <v>66175</v>
      </c>
      <c r="CQ2822" s="3" t="s">
        <v>16693</v>
      </c>
      <c r="CR2822" s="3" t="s">
        <v>126</v>
      </c>
    </row>
    <row r="2823" spans="94:96" x14ac:dyDescent="0.25">
      <c r="CP2823" s="3">
        <v>66182</v>
      </c>
      <c r="CQ2823" s="3" t="s">
        <v>24758</v>
      </c>
      <c r="CR2823" s="3" t="s">
        <v>122</v>
      </c>
    </row>
    <row r="2824" spans="94:96" x14ac:dyDescent="0.25">
      <c r="CP2824" s="3">
        <v>66189</v>
      </c>
      <c r="CQ2824" s="3" t="s">
        <v>29508</v>
      </c>
      <c r="CR2824" s="3" t="s">
        <v>122</v>
      </c>
    </row>
    <row r="2825" spans="94:96" x14ac:dyDescent="0.25">
      <c r="CP2825" s="3">
        <v>66190</v>
      </c>
      <c r="CQ2825" s="3" t="s">
        <v>29509</v>
      </c>
      <c r="CR2825" s="3" t="s">
        <v>124</v>
      </c>
    </row>
    <row r="2826" spans="94:96" x14ac:dyDescent="0.25">
      <c r="CP2826" s="3">
        <v>66191</v>
      </c>
      <c r="CQ2826" s="3" t="s">
        <v>34953</v>
      </c>
      <c r="CR2826" s="3" t="s">
        <v>124</v>
      </c>
    </row>
    <row r="2827" spans="94:96" x14ac:dyDescent="0.25">
      <c r="CP2827" s="3">
        <v>66192</v>
      </c>
      <c r="CQ2827" s="3" t="s">
        <v>34954</v>
      </c>
      <c r="CR2827" s="3" t="s">
        <v>126</v>
      </c>
    </row>
    <row r="2828" spans="94:96" x14ac:dyDescent="0.25">
      <c r="CP2828" s="3">
        <v>66193</v>
      </c>
      <c r="CQ2828" s="3" t="s">
        <v>34955</v>
      </c>
      <c r="CR2828" s="3" t="s">
        <v>126</v>
      </c>
    </row>
    <row r="2829" spans="94:96" x14ac:dyDescent="0.25">
      <c r="CP2829" s="3">
        <v>66194</v>
      </c>
      <c r="CQ2829" s="3" t="s">
        <v>34956</v>
      </c>
      <c r="CR2829" s="3" t="s">
        <v>126</v>
      </c>
    </row>
    <row r="2830" spans="94:96" x14ac:dyDescent="0.25">
      <c r="CP2830" s="3">
        <v>66197</v>
      </c>
      <c r="CQ2830" s="3" t="s">
        <v>34957</v>
      </c>
      <c r="CR2830" s="3" t="s">
        <v>122</v>
      </c>
    </row>
    <row r="2831" spans="94:96" x14ac:dyDescent="0.25">
      <c r="CP2831" s="3">
        <v>66198</v>
      </c>
      <c r="CQ2831" s="3" t="s">
        <v>29506</v>
      </c>
      <c r="CR2831" s="3" t="s">
        <v>126</v>
      </c>
    </row>
    <row r="2832" spans="94:96" x14ac:dyDescent="0.25">
      <c r="CP2832" s="3">
        <v>66199</v>
      </c>
      <c r="CQ2832" s="3" t="s">
        <v>34958</v>
      </c>
      <c r="CR2832" s="3" t="s">
        <v>126</v>
      </c>
    </row>
    <row r="2833" spans="94:96" x14ac:dyDescent="0.25">
      <c r="CP2833" s="3">
        <v>66200</v>
      </c>
      <c r="CQ2833" s="3" t="s">
        <v>29507</v>
      </c>
      <c r="CR2833" s="3" t="s">
        <v>126</v>
      </c>
    </row>
    <row r="2834" spans="94:96" x14ac:dyDescent="0.25">
      <c r="CP2834" s="3">
        <v>66201</v>
      </c>
      <c r="CQ2834" s="3" t="s">
        <v>34959</v>
      </c>
      <c r="CR2834" s="3" t="s">
        <v>126</v>
      </c>
    </row>
    <row r="2835" spans="94:96" x14ac:dyDescent="0.25">
      <c r="CP2835" s="3">
        <v>66202</v>
      </c>
      <c r="CQ2835" s="3" t="s">
        <v>26524</v>
      </c>
      <c r="CR2835" s="3" t="s">
        <v>126</v>
      </c>
    </row>
    <row r="2836" spans="94:96" x14ac:dyDescent="0.25">
      <c r="CP2836" s="3">
        <v>66203</v>
      </c>
      <c r="CQ2836" s="3" t="s">
        <v>34960</v>
      </c>
      <c r="CR2836" s="3" t="s">
        <v>126</v>
      </c>
    </row>
    <row r="2837" spans="94:96" x14ac:dyDescent="0.25">
      <c r="CP2837" s="3">
        <v>66204</v>
      </c>
      <c r="CQ2837" s="3" t="s">
        <v>34961</v>
      </c>
      <c r="CR2837" s="3" t="s">
        <v>126</v>
      </c>
    </row>
    <row r="2838" spans="94:96" x14ac:dyDescent="0.25">
      <c r="CP2838" s="3">
        <v>66208</v>
      </c>
      <c r="CQ2838" s="3" t="s">
        <v>34962</v>
      </c>
      <c r="CR2838" s="3" t="s">
        <v>124</v>
      </c>
    </row>
    <row r="2839" spans="94:96" x14ac:dyDescent="0.25">
      <c r="CP2839" s="3">
        <v>66212</v>
      </c>
      <c r="CQ2839" s="3" t="s">
        <v>29510</v>
      </c>
      <c r="CR2839" s="3" t="s">
        <v>122</v>
      </c>
    </row>
    <row r="2840" spans="94:96" x14ac:dyDescent="0.25">
      <c r="CP2840" s="3">
        <v>66213</v>
      </c>
      <c r="CQ2840" s="3" t="s">
        <v>34963</v>
      </c>
      <c r="CR2840" s="3" t="s">
        <v>124</v>
      </c>
    </row>
    <row r="2841" spans="94:96" x14ac:dyDescent="0.25">
      <c r="CP2841" s="3">
        <v>66215</v>
      </c>
      <c r="CQ2841" s="3" t="s">
        <v>29511</v>
      </c>
      <c r="CR2841" s="3" t="s">
        <v>126</v>
      </c>
    </row>
    <row r="2842" spans="94:96" x14ac:dyDescent="0.25">
      <c r="CP2842" s="3">
        <v>66217</v>
      </c>
      <c r="CQ2842" s="3" t="s">
        <v>17631</v>
      </c>
      <c r="CR2842" s="3" t="s">
        <v>126</v>
      </c>
    </row>
    <row r="2843" spans="94:96" x14ac:dyDescent="0.25">
      <c r="CP2843" s="3">
        <v>66221</v>
      </c>
      <c r="CQ2843" s="3" t="s">
        <v>34964</v>
      </c>
      <c r="CR2843" s="3" t="s">
        <v>126</v>
      </c>
    </row>
    <row r="2844" spans="94:96" x14ac:dyDescent="0.25">
      <c r="CP2844" s="3">
        <v>66222</v>
      </c>
      <c r="CQ2844" s="3" t="s">
        <v>34965</v>
      </c>
      <c r="CR2844" s="3" t="s">
        <v>126</v>
      </c>
    </row>
    <row r="2845" spans="94:96" x14ac:dyDescent="0.25">
      <c r="CP2845" s="3">
        <v>66223</v>
      </c>
      <c r="CQ2845" s="3" t="s">
        <v>34966</v>
      </c>
      <c r="CR2845" s="3" t="s">
        <v>126</v>
      </c>
    </row>
    <row r="2846" spans="94:96" x14ac:dyDescent="0.25">
      <c r="CP2846" s="3">
        <v>66224</v>
      </c>
      <c r="CQ2846" s="3" t="s">
        <v>34967</v>
      </c>
      <c r="CR2846" s="3" t="s">
        <v>126</v>
      </c>
    </row>
    <row r="2847" spans="94:96" x14ac:dyDescent="0.25">
      <c r="CP2847" s="3">
        <v>66225</v>
      </c>
      <c r="CQ2847" s="3" t="s">
        <v>34968</v>
      </c>
      <c r="CR2847" s="3" t="s">
        <v>126</v>
      </c>
    </row>
    <row r="2848" spans="94:96" x14ac:dyDescent="0.25">
      <c r="CP2848" s="3">
        <v>66226</v>
      </c>
      <c r="CQ2848" s="3" t="s">
        <v>188</v>
      </c>
      <c r="CR2848" s="3" t="s">
        <v>124</v>
      </c>
    </row>
    <row r="2849" spans="94:96" x14ac:dyDescent="0.25">
      <c r="CP2849" s="3">
        <v>66229</v>
      </c>
      <c r="CQ2849" s="3" t="s">
        <v>34969</v>
      </c>
      <c r="CR2849" s="3" t="s">
        <v>126</v>
      </c>
    </row>
    <row r="2850" spans="94:96" x14ac:dyDescent="0.25">
      <c r="CP2850" s="3">
        <v>66232</v>
      </c>
      <c r="CQ2850" s="3" t="s">
        <v>34970</v>
      </c>
      <c r="CR2850" s="3" t="s">
        <v>126</v>
      </c>
    </row>
    <row r="2851" spans="94:96" x14ac:dyDescent="0.25">
      <c r="CP2851" s="3">
        <v>66233</v>
      </c>
      <c r="CQ2851" s="3" t="s">
        <v>34971</v>
      </c>
      <c r="CR2851" s="3" t="s">
        <v>124</v>
      </c>
    </row>
    <row r="2852" spans="94:96" x14ac:dyDescent="0.25">
      <c r="CP2852" s="3">
        <v>66234</v>
      </c>
      <c r="CQ2852" s="3" t="s">
        <v>34972</v>
      </c>
      <c r="CR2852" s="3" t="s">
        <v>126</v>
      </c>
    </row>
    <row r="2853" spans="94:96" x14ac:dyDescent="0.25">
      <c r="CP2853" s="3">
        <v>66235</v>
      </c>
      <c r="CQ2853" s="3" t="s">
        <v>34972</v>
      </c>
      <c r="CR2853" s="3" t="s">
        <v>126</v>
      </c>
    </row>
    <row r="2854" spans="94:96" x14ac:dyDescent="0.25">
      <c r="CP2854" s="3">
        <v>66236</v>
      </c>
      <c r="CQ2854" s="3" t="s">
        <v>26526</v>
      </c>
      <c r="CR2854" s="3" t="s">
        <v>124</v>
      </c>
    </row>
    <row r="2855" spans="94:96" x14ac:dyDescent="0.25">
      <c r="CP2855" s="3">
        <v>66241</v>
      </c>
      <c r="CQ2855" s="3" t="s">
        <v>34973</v>
      </c>
      <c r="CR2855" s="3" t="s">
        <v>122</v>
      </c>
    </row>
    <row r="2856" spans="94:96" x14ac:dyDescent="0.25">
      <c r="CP2856" s="3">
        <v>66242</v>
      </c>
      <c r="CQ2856" s="3" t="s">
        <v>34974</v>
      </c>
      <c r="CR2856" s="3" t="s">
        <v>124</v>
      </c>
    </row>
    <row r="2857" spans="94:96" x14ac:dyDescent="0.25">
      <c r="CP2857" s="3">
        <v>66243</v>
      </c>
      <c r="CQ2857" s="3" t="s">
        <v>29512</v>
      </c>
      <c r="CR2857" s="3" t="s">
        <v>124</v>
      </c>
    </row>
    <row r="2858" spans="94:96" x14ac:dyDescent="0.25">
      <c r="CP2858" s="3">
        <v>66244</v>
      </c>
      <c r="CQ2858" s="3" t="s">
        <v>34975</v>
      </c>
      <c r="CR2858" s="3" t="s">
        <v>126</v>
      </c>
    </row>
    <row r="2859" spans="94:96" x14ac:dyDescent="0.25">
      <c r="CP2859" s="3">
        <v>66245</v>
      </c>
      <c r="CQ2859" s="3" t="s">
        <v>34976</v>
      </c>
      <c r="CR2859" s="3" t="s">
        <v>126</v>
      </c>
    </row>
    <row r="2860" spans="94:96" x14ac:dyDescent="0.25">
      <c r="CP2860" s="3">
        <v>66246</v>
      </c>
      <c r="CQ2860" s="3" t="s">
        <v>26525</v>
      </c>
      <c r="CR2860" s="3" t="s">
        <v>126</v>
      </c>
    </row>
    <row r="2861" spans="94:96" x14ac:dyDescent="0.25">
      <c r="CP2861" s="3">
        <v>66248</v>
      </c>
      <c r="CQ2861" s="3" t="s">
        <v>34977</v>
      </c>
      <c r="CR2861" s="3" t="s">
        <v>126</v>
      </c>
    </row>
    <row r="2862" spans="94:96" x14ac:dyDescent="0.25">
      <c r="CP2862" s="3">
        <v>66252</v>
      </c>
      <c r="CQ2862" s="3" t="s">
        <v>34978</v>
      </c>
      <c r="CR2862" s="3" t="s">
        <v>126</v>
      </c>
    </row>
    <row r="2863" spans="94:96" x14ac:dyDescent="0.25">
      <c r="CP2863" s="3">
        <v>66253</v>
      </c>
      <c r="CQ2863" s="3" t="s">
        <v>34979</v>
      </c>
      <c r="CR2863" s="3" t="s">
        <v>126</v>
      </c>
    </row>
    <row r="2864" spans="94:96" x14ac:dyDescent="0.25">
      <c r="CP2864" s="3">
        <v>66255</v>
      </c>
      <c r="CQ2864" s="3" t="s">
        <v>29515</v>
      </c>
      <c r="CR2864" s="3" t="s">
        <v>124</v>
      </c>
    </row>
    <row r="2865" spans="94:96" x14ac:dyDescent="0.25">
      <c r="CP2865" s="3">
        <v>66256</v>
      </c>
      <c r="CQ2865" s="3" t="s">
        <v>34980</v>
      </c>
      <c r="CR2865" s="3" t="s">
        <v>124</v>
      </c>
    </row>
    <row r="2866" spans="94:96" x14ac:dyDescent="0.25">
      <c r="CP2866" s="3">
        <v>66257</v>
      </c>
      <c r="CQ2866" s="3" t="s">
        <v>34981</v>
      </c>
      <c r="CR2866" s="3" t="s">
        <v>124</v>
      </c>
    </row>
    <row r="2867" spans="94:96" x14ac:dyDescent="0.25">
      <c r="CP2867" s="3">
        <v>66258</v>
      </c>
      <c r="CQ2867" s="3" t="s">
        <v>34982</v>
      </c>
      <c r="CR2867" s="3" t="s">
        <v>124</v>
      </c>
    </row>
    <row r="2868" spans="94:96" x14ac:dyDescent="0.25">
      <c r="CP2868" s="3">
        <v>66259</v>
      </c>
      <c r="CQ2868" s="3" t="s">
        <v>26528</v>
      </c>
      <c r="CR2868" s="3" t="s">
        <v>124</v>
      </c>
    </row>
    <row r="2869" spans="94:96" x14ac:dyDescent="0.25">
      <c r="CP2869" s="3">
        <v>66260</v>
      </c>
      <c r="CQ2869" s="3" t="s">
        <v>26527</v>
      </c>
      <c r="CR2869" s="3" t="s">
        <v>126</v>
      </c>
    </row>
    <row r="2870" spans="94:96" x14ac:dyDescent="0.25">
      <c r="CP2870" s="3">
        <v>66261</v>
      </c>
      <c r="CQ2870" s="3" t="s">
        <v>29513</v>
      </c>
      <c r="CR2870" s="3" t="s">
        <v>126</v>
      </c>
    </row>
    <row r="2871" spans="94:96" x14ac:dyDescent="0.25">
      <c r="CP2871" s="3">
        <v>66262</v>
      </c>
      <c r="CQ2871" s="3" t="s">
        <v>29514</v>
      </c>
      <c r="CR2871" s="3" t="s">
        <v>126</v>
      </c>
    </row>
    <row r="2872" spans="94:96" x14ac:dyDescent="0.25">
      <c r="CP2872" s="3">
        <v>66269</v>
      </c>
      <c r="CQ2872" s="3" t="s">
        <v>34983</v>
      </c>
      <c r="CR2872" s="3" t="s">
        <v>126</v>
      </c>
    </row>
    <row r="2873" spans="94:96" x14ac:dyDescent="0.25">
      <c r="CP2873" s="3">
        <v>66271</v>
      </c>
      <c r="CQ2873" s="3" t="s">
        <v>15276</v>
      </c>
      <c r="CR2873" s="3" t="s">
        <v>124</v>
      </c>
    </row>
    <row r="2874" spans="94:96" x14ac:dyDescent="0.25">
      <c r="CP2874" s="3">
        <v>66272</v>
      </c>
      <c r="CQ2874" s="3" t="s">
        <v>24761</v>
      </c>
      <c r="CR2874" s="3" t="s">
        <v>122</v>
      </c>
    </row>
    <row r="2875" spans="94:96" x14ac:dyDescent="0.25">
      <c r="CP2875" s="3">
        <v>66273</v>
      </c>
      <c r="CQ2875" s="3" t="s">
        <v>34984</v>
      </c>
      <c r="CR2875" s="3" t="s">
        <v>122</v>
      </c>
    </row>
    <row r="2876" spans="94:96" x14ac:dyDescent="0.25">
      <c r="CP2876" s="3">
        <v>66274</v>
      </c>
      <c r="CQ2876" s="3" t="s">
        <v>34985</v>
      </c>
      <c r="CR2876" s="3" t="s">
        <v>124</v>
      </c>
    </row>
    <row r="2877" spans="94:96" x14ac:dyDescent="0.25">
      <c r="CP2877" s="3">
        <v>66275</v>
      </c>
      <c r="CQ2877" s="3" t="s">
        <v>34986</v>
      </c>
      <c r="CR2877" s="3" t="s">
        <v>124</v>
      </c>
    </row>
    <row r="2878" spans="94:96" x14ac:dyDescent="0.25">
      <c r="CP2878" s="3">
        <v>66276</v>
      </c>
      <c r="CQ2878" s="3" t="s">
        <v>34987</v>
      </c>
      <c r="CR2878" s="3" t="s">
        <v>126</v>
      </c>
    </row>
    <row r="2879" spans="94:96" x14ac:dyDescent="0.25">
      <c r="CP2879" s="3">
        <v>66277</v>
      </c>
      <c r="CQ2879" s="3" t="s">
        <v>26529</v>
      </c>
      <c r="CR2879" s="3" t="s">
        <v>126</v>
      </c>
    </row>
    <row r="2880" spans="94:96" x14ac:dyDescent="0.25">
      <c r="CP2880" s="3">
        <v>66282</v>
      </c>
      <c r="CQ2880" s="3" t="s">
        <v>128</v>
      </c>
      <c r="CR2880" s="3" t="s">
        <v>122</v>
      </c>
    </row>
    <row r="2881" spans="94:96" x14ac:dyDescent="0.25">
      <c r="CP2881" s="3">
        <v>66283</v>
      </c>
      <c r="CQ2881" s="3" t="s">
        <v>29518</v>
      </c>
      <c r="CR2881" s="3" t="s">
        <v>122</v>
      </c>
    </row>
    <row r="2882" spans="94:96" x14ac:dyDescent="0.25">
      <c r="CP2882" s="3">
        <v>66284</v>
      </c>
      <c r="CQ2882" s="3" t="s">
        <v>34988</v>
      </c>
      <c r="CR2882" s="3" t="s">
        <v>122</v>
      </c>
    </row>
    <row r="2883" spans="94:96" x14ac:dyDescent="0.25">
      <c r="CP2883" s="3">
        <v>66285</v>
      </c>
      <c r="CQ2883" s="3" t="s">
        <v>34989</v>
      </c>
      <c r="CR2883" s="3" t="s">
        <v>124</v>
      </c>
    </row>
    <row r="2884" spans="94:96" x14ac:dyDescent="0.25">
      <c r="CP2884" s="3">
        <v>66286</v>
      </c>
      <c r="CQ2884" s="3" t="s">
        <v>219</v>
      </c>
      <c r="CR2884" s="3" t="s">
        <v>124</v>
      </c>
    </row>
    <row r="2885" spans="94:96" x14ac:dyDescent="0.25">
      <c r="CP2885" s="3">
        <v>66287</v>
      </c>
      <c r="CQ2885" s="3" t="s">
        <v>34990</v>
      </c>
      <c r="CR2885" s="3" t="s">
        <v>126</v>
      </c>
    </row>
    <row r="2886" spans="94:96" x14ac:dyDescent="0.25">
      <c r="CP2886" s="3">
        <v>66289</v>
      </c>
      <c r="CQ2886" s="3" t="s">
        <v>34991</v>
      </c>
      <c r="CR2886" s="3" t="s">
        <v>124</v>
      </c>
    </row>
    <row r="2887" spans="94:96" x14ac:dyDescent="0.25">
      <c r="CP2887" s="3">
        <v>66290</v>
      </c>
      <c r="CQ2887" s="3" t="s">
        <v>34992</v>
      </c>
      <c r="CR2887" s="3" t="s">
        <v>124</v>
      </c>
    </row>
    <row r="2888" spans="94:96" x14ac:dyDescent="0.25">
      <c r="CP2888" s="3">
        <v>66291</v>
      </c>
      <c r="CQ2888" s="3" t="s">
        <v>29517</v>
      </c>
      <c r="CR2888" s="3" t="s">
        <v>124</v>
      </c>
    </row>
    <row r="2889" spans="94:96" x14ac:dyDescent="0.25">
      <c r="CP2889" s="3">
        <v>66292</v>
      </c>
      <c r="CQ2889" s="3" t="s">
        <v>29516</v>
      </c>
      <c r="CR2889" s="3" t="s">
        <v>124</v>
      </c>
    </row>
    <row r="2890" spans="94:96" x14ac:dyDescent="0.25">
      <c r="CP2890" s="3">
        <v>66293</v>
      </c>
      <c r="CQ2890" s="3" t="s">
        <v>34993</v>
      </c>
      <c r="CR2890" s="3" t="s">
        <v>124</v>
      </c>
    </row>
    <row r="2891" spans="94:96" x14ac:dyDescent="0.25">
      <c r="CP2891" s="3">
        <v>66294</v>
      </c>
      <c r="CQ2891" s="3" t="s">
        <v>34994</v>
      </c>
      <c r="CR2891" s="3" t="s">
        <v>124</v>
      </c>
    </row>
    <row r="2892" spans="94:96" x14ac:dyDescent="0.25">
      <c r="CP2892" s="3">
        <v>66301</v>
      </c>
      <c r="CQ2892" s="3" t="s">
        <v>34995</v>
      </c>
      <c r="CR2892" s="3" t="s">
        <v>126</v>
      </c>
    </row>
    <row r="2893" spans="94:96" x14ac:dyDescent="0.25">
      <c r="CP2893" s="3">
        <v>66302</v>
      </c>
      <c r="CQ2893" s="3" t="s">
        <v>29519</v>
      </c>
      <c r="CR2893" s="3" t="s">
        <v>126</v>
      </c>
    </row>
    <row r="2894" spans="94:96" x14ac:dyDescent="0.25">
      <c r="CP2894" s="3">
        <v>66303</v>
      </c>
      <c r="CQ2894" s="3" t="s">
        <v>34996</v>
      </c>
      <c r="CR2894" s="3" t="s">
        <v>126</v>
      </c>
    </row>
    <row r="2895" spans="94:96" x14ac:dyDescent="0.25">
      <c r="CP2895" s="3">
        <v>66304</v>
      </c>
      <c r="CQ2895" s="3" t="s">
        <v>34997</v>
      </c>
      <c r="CR2895" s="3" t="s">
        <v>124</v>
      </c>
    </row>
    <row r="2896" spans="94:96" x14ac:dyDescent="0.25">
      <c r="CP2896" s="3">
        <v>66305</v>
      </c>
      <c r="CQ2896" s="3" t="s">
        <v>34998</v>
      </c>
      <c r="CR2896" s="3" t="s">
        <v>126</v>
      </c>
    </row>
    <row r="2897" spans="94:96" x14ac:dyDescent="0.25">
      <c r="CP2897" s="3">
        <v>66306</v>
      </c>
      <c r="CQ2897" s="3" t="s">
        <v>34999</v>
      </c>
      <c r="CR2897" s="3" t="s">
        <v>126</v>
      </c>
    </row>
    <row r="2898" spans="94:96" x14ac:dyDescent="0.25">
      <c r="CP2898" s="3">
        <v>66307</v>
      </c>
      <c r="CQ2898" s="3" t="s">
        <v>29520</v>
      </c>
      <c r="CR2898" s="3" t="s">
        <v>126</v>
      </c>
    </row>
    <row r="2899" spans="94:96" x14ac:dyDescent="0.25">
      <c r="CP2899" s="3">
        <v>66309</v>
      </c>
      <c r="CQ2899" s="3" t="s">
        <v>16694</v>
      </c>
      <c r="CR2899" s="3" t="s">
        <v>122</v>
      </c>
    </row>
    <row r="2900" spans="94:96" x14ac:dyDescent="0.25">
      <c r="CP2900" s="3">
        <v>66310</v>
      </c>
      <c r="CQ2900" s="3" t="s">
        <v>16695</v>
      </c>
      <c r="CR2900" s="3" t="s">
        <v>124</v>
      </c>
    </row>
    <row r="2901" spans="94:96" x14ac:dyDescent="0.25">
      <c r="CP2901" s="3">
        <v>66311</v>
      </c>
      <c r="CQ2901" s="3" t="s">
        <v>29521</v>
      </c>
      <c r="CR2901" s="3" t="s">
        <v>126</v>
      </c>
    </row>
    <row r="2902" spans="94:96" x14ac:dyDescent="0.25">
      <c r="CP2902" s="3">
        <v>66313</v>
      </c>
      <c r="CQ2902" s="3" t="s">
        <v>29523</v>
      </c>
      <c r="CR2902" s="3" t="s">
        <v>122</v>
      </c>
    </row>
    <row r="2903" spans="94:96" x14ac:dyDescent="0.25">
      <c r="CP2903" s="3">
        <v>66314</v>
      </c>
      <c r="CQ2903" s="3" t="s">
        <v>29522</v>
      </c>
      <c r="CR2903" s="3" t="s">
        <v>124</v>
      </c>
    </row>
    <row r="2904" spans="94:96" x14ac:dyDescent="0.25">
      <c r="CP2904" s="3">
        <v>66316</v>
      </c>
      <c r="CQ2904" s="3" t="s">
        <v>35000</v>
      </c>
      <c r="CR2904" s="3" t="s">
        <v>124</v>
      </c>
    </row>
    <row r="2905" spans="94:96" x14ac:dyDescent="0.25">
      <c r="CP2905" s="3">
        <v>66318</v>
      </c>
      <c r="CQ2905" s="3" t="s">
        <v>24762</v>
      </c>
      <c r="CR2905" s="3" t="s">
        <v>124</v>
      </c>
    </row>
    <row r="2906" spans="94:96" x14ac:dyDescent="0.25">
      <c r="CP2906" s="3">
        <v>66319</v>
      </c>
      <c r="CQ2906" s="3" t="s">
        <v>24762</v>
      </c>
      <c r="CR2906" s="3" t="s">
        <v>122</v>
      </c>
    </row>
    <row r="2907" spans="94:96" x14ac:dyDescent="0.25">
      <c r="CP2907" s="3">
        <v>66322</v>
      </c>
      <c r="CQ2907" s="3" t="s">
        <v>35001</v>
      </c>
      <c r="CR2907" s="3" t="s">
        <v>124</v>
      </c>
    </row>
    <row r="2908" spans="94:96" x14ac:dyDescent="0.25">
      <c r="CP2908" s="3">
        <v>66323</v>
      </c>
      <c r="CQ2908" s="3" t="s">
        <v>16698</v>
      </c>
      <c r="CR2908" s="3" t="s">
        <v>126</v>
      </c>
    </row>
    <row r="2909" spans="94:96" x14ac:dyDescent="0.25">
      <c r="CP2909" s="3">
        <v>66324</v>
      </c>
      <c r="CQ2909" s="3" t="s">
        <v>16697</v>
      </c>
      <c r="CR2909" s="3" t="s">
        <v>126</v>
      </c>
    </row>
    <row r="2910" spans="94:96" x14ac:dyDescent="0.25">
      <c r="CP2910" s="3">
        <v>66325</v>
      </c>
      <c r="CQ2910" s="3" t="s">
        <v>16696</v>
      </c>
      <c r="CR2910" s="3" t="s">
        <v>126</v>
      </c>
    </row>
    <row r="2911" spans="94:96" x14ac:dyDescent="0.25">
      <c r="CP2911" s="3">
        <v>66326</v>
      </c>
      <c r="CQ2911" s="3" t="s">
        <v>35002</v>
      </c>
      <c r="CR2911" s="3" t="s">
        <v>126</v>
      </c>
    </row>
    <row r="2912" spans="94:96" x14ac:dyDescent="0.25">
      <c r="CP2912" s="3">
        <v>66328</v>
      </c>
      <c r="CQ2912" s="3" t="s">
        <v>15277</v>
      </c>
      <c r="CR2912" s="3" t="s">
        <v>124</v>
      </c>
    </row>
    <row r="2913" spans="94:96" x14ac:dyDescent="0.25">
      <c r="CP2913" s="3">
        <v>66329</v>
      </c>
      <c r="CQ2913" s="3" t="s">
        <v>16699</v>
      </c>
      <c r="CR2913" s="3" t="s">
        <v>122</v>
      </c>
    </row>
    <row r="2914" spans="94:96" x14ac:dyDescent="0.25">
      <c r="CP2914" s="3">
        <v>66334</v>
      </c>
      <c r="CQ2914" s="3" t="s">
        <v>35003</v>
      </c>
      <c r="CR2914" s="3" t="s">
        <v>126</v>
      </c>
    </row>
    <row r="2915" spans="94:96" x14ac:dyDescent="0.25">
      <c r="CP2915" s="3">
        <v>66335</v>
      </c>
      <c r="CQ2915" s="3" t="s">
        <v>35004</v>
      </c>
      <c r="CR2915" s="3" t="s">
        <v>126</v>
      </c>
    </row>
    <row r="2916" spans="94:96" x14ac:dyDescent="0.25">
      <c r="CP2916" s="3">
        <v>66336</v>
      </c>
      <c r="CQ2916" s="3" t="s">
        <v>35005</v>
      </c>
      <c r="CR2916" s="3" t="s">
        <v>126</v>
      </c>
    </row>
    <row r="2917" spans="94:96" x14ac:dyDescent="0.25">
      <c r="CP2917" s="3">
        <v>66338</v>
      </c>
      <c r="CQ2917" s="3" t="s">
        <v>35006</v>
      </c>
      <c r="CR2917" s="3" t="s">
        <v>126</v>
      </c>
    </row>
    <row r="2918" spans="94:96" x14ac:dyDescent="0.25">
      <c r="CP2918" s="3">
        <v>66347</v>
      </c>
      <c r="CQ2918" s="3" t="s">
        <v>29524</v>
      </c>
      <c r="CR2918" s="3" t="s">
        <v>124</v>
      </c>
    </row>
    <row r="2919" spans="94:96" x14ac:dyDescent="0.25">
      <c r="CP2919" s="3">
        <v>66348</v>
      </c>
      <c r="CQ2919" s="3" t="s">
        <v>35007</v>
      </c>
      <c r="CR2919" s="3" t="s">
        <v>126</v>
      </c>
    </row>
    <row r="2920" spans="94:96" x14ac:dyDescent="0.25">
      <c r="CP2920" s="3">
        <v>66349</v>
      </c>
      <c r="CQ2920" s="3" t="s">
        <v>17633</v>
      </c>
      <c r="CR2920" s="3" t="s">
        <v>126</v>
      </c>
    </row>
    <row r="2921" spans="94:96" x14ac:dyDescent="0.25">
      <c r="CP2921" s="3">
        <v>66350</v>
      </c>
      <c r="CQ2921" s="3" t="s">
        <v>12872</v>
      </c>
      <c r="CR2921" s="3" t="s">
        <v>126</v>
      </c>
    </row>
    <row r="2922" spans="94:96" x14ac:dyDescent="0.25">
      <c r="CP2922" s="3">
        <v>66351</v>
      </c>
      <c r="CQ2922" s="3" t="s">
        <v>35008</v>
      </c>
      <c r="CR2922" s="3" t="s">
        <v>126</v>
      </c>
    </row>
    <row r="2923" spans="94:96" x14ac:dyDescent="0.25">
      <c r="CP2923" s="3">
        <v>66352</v>
      </c>
      <c r="CQ2923" s="3" t="s">
        <v>35009</v>
      </c>
      <c r="CR2923" s="3" t="s">
        <v>126</v>
      </c>
    </row>
    <row r="2924" spans="94:96" x14ac:dyDescent="0.25">
      <c r="CP2924" s="3">
        <v>66353</v>
      </c>
      <c r="CQ2924" s="3" t="s">
        <v>35010</v>
      </c>
      <c r="CR2924" s="3" t="s">
        <v>126</v>
      </c>
    </row>
    <row r="2925" spans="94:96" x14ac:dyDescent="0.25">
      <c r="CP2925" s="3">
        <v>66354</v>
      </c>
      <c r="CQ2925" s="3" t="s">
        <v>35011</v>
      </c>
      <c r="CR2925" s="3" t="s">
        <v>126</v>
      </c>
    </row>
    <row r="2926" spans="94:96" x14ac:dyDescent="0.25">
      <c r="CP2926" s="3">
        <v>66355</v>
      </c>
      <c r="CQ2926" s="3" t="s">
        <v>35012</v>
      </c>
      <c r="CR2926" s="3" t="s">
        <v>126</v>
      </c>
    </row>
    <row r="2927" spans="94:96" x14ac:dyDescent="0.25">
      <c r="CP2927" s="3">
        <v>66356</v>
      </c>
      <c r="CQ2927" s="3" t="s">
        <v>35013</v>
      </c>
      <c r="CR2927" s="3" t="s">
        <v>126</v>
      </c>
    </row>
    <row r="2928" spans="94:96" x14ac:dyDescent="0.25">
      <c r="CP2928" s="3">
        <v>66357</v>
      </c>
      <c r="CQ2928" s="3" t="s">
        <v>35014</v>
      </c>
      <c r="CR2928" s="3" t="s">
        <v>126</v>
      </c>
    </row>
    <row r="2929" spans="94:96" x14ac:dyDescent="0.25">
      <c r="CP2929" s="3">
        <v>66358</v>
      </c>
      <c r="CQ2929" s="3" t="s">
        <v>35015</v>
      </c>
      <c r="CR2929" s="3" t="s">
        <v>126</v>
      </c>
    </row>
    <row r="2930" spans="94:96" x14ac:dyDescent="0.25">
      <c r="CP2930" s="3">
        <v>66360</v>
      </c>
      <c r="CQ2930" s="3" t="s">
        <v>35016</v>
      </c>
      <c r="CR2930" s="3" t="s">
        <v>126</v>
      </c>
    </row>
    <row r="2931" spans="94:96" x14ac:dyDescent="0.25">
      <c r="CP2931" s="3">
        <v>66361</v>
      </c>
      <c r="CQ2931" s="3" t="s">
        <v>35017</v>
      </c>
      <c r="CR2931" s="3" t="s">
        <v>126</v>
      </c>
    </row>
    <row r="2932" spans="94:96" x14ac:dyDescent="0.25">
      <c r="CP2932" s="3">
        <v>66362</v>
      </c>
      <c r="CQ2932" s="3" t="s">
        <v>26626</v>
      </c>
      <c r="CR2932" s="3" t="s">
        <v>126</v>
      </c>
    </row>
    <row r="2933" spans="94:96" x14ac:dyDescent="0.25">
      <c r="CP2933" s="3">
        <v>66363</v>
      </c>
      <c r="CQ2933" s="3" t="s">
        <v>35018</v>
      </c>
      <c r="CR2933" s="3" t="s">
        <v>126</v>
      </c>
    </row>
    <row r="2934" spans="94:96" x14ac:dyDescent="0.25">
      <c r="CP2934" s="3">
        <v>66364</v>
      </c>
      <c r="CQ2934" s="3" t="s">
        <v>35019</v>
      </c>
      <c r="CR2934" s="3" t="s">
        <v>126</v>
      </c>
    </row>
    <row r="2935" spans="94:96" x14ac:dyDescent="0.25">
      <c r="CP2935" s="3">
        <v>66365</v>
      </c>
      <c r="CQ2935" s="3" t="s">
        <v>35020</v>
      </c>
      <c r="CR2935" s="3" t="s">
        <v>126</v>
      </c>
    </row>
    <row r="2936" spans="94:96" x14ac:dyDescent="0.25">
      <c r="CP2936" s="3">
        <v>66366</v>
      </c>
      <c r="CQ2936" s="3" t="s">
        <v>21227</v>
      </c>
      <c r="CR2936" s="3" t="s">
        <v>122</v>
      </c>
    </row>
    <row r="2937" spans="94:96" x14ac:dyDescent="0.25">
      <c r="CP2937" s="3">
        <v>66367</v>
      </c>
      <c r="CQ2937" s="3" t="s">
        <v>35021</v>
      </c>
      <c r="CR2937" s="3" t="s">
        <v>122</v>
      </c>
    </row>
    <row r="2938" spans="94:96" x14ac:dyDescent="0.25">
      <c r="CP2938" s="3">
        <v>66368</v>
      </c>
      <c r="CQ2938" s="3" t="s">
        <v>29525</v>
      </c>
      <c r="CR2938" s="3" t="s">
        <v>122</v>
      </c>
    </row>
    <row r="2939" spans="94:96" x14ac:dyDescent="0.25">
      <c r="CP2939" s="3">
        <v>66369</v>
      </c>
      <c r="CQ2939" s="3" t="s">
        <v>35022</v>
      </c>
      <c r="CR2939" s="3" t="s">
        <v>124</v>
      </c>
    </row>
    <row r="2940" spans="94:96" x14ac:dyDescent="0.25">
      <c r="CP2940" s="3">
        <v>66370</v>
      </c>
      <c r="CQ2940" s="3" t="s">
        <v>35023</v>
      </c>
      <c r="CR2940" s="3" t="s">
        <v>124</v>
      </c>
    </row>
    <row r="2941" spans="94:96" x14ac:dyDescent="0.25">
      <c r="CP2941" s="3">
        <v>66371</v>
      </c>
      <c r="CQ2941" s="3" t="s">
        <v>29527</v>
      </c>
      <c r="CR2941" s="3" t="s">
        <v>124</v>
      </c>
    </row>
    <row r="2942" spans="94:96" x14ac:dyDescent="0.25">
      <c r="CP2942" s="3">
        <v>66372</v>
      </c>
      <c r="CQ2942" s="3" t="s">
        <v>35024</v>
      </c>
      <c r="CR2942" s="3" t="s">
        <v>124</v>
      </c>
    </row>
    <row r="2943" spans="94:96" x14ac:dyDescent="0.25">
      <c r="CP2943" s="3">
        <v>66373</v>
      </c>
      <c r="CQ2943" s="3" t="s">
        <v>35025</v>
      </c>
      <c r="CR2943" s="3" t="s">
        <v>126</v>
      </c>
    </row>
    <row r="2944" spans="94:96" x14ac:dyDescent="0.25">
      <c r="CP2944" s="3">
        <v>66374</v>
      </c>
      <c r="CQ2944" s="3" t="s">
        <v>29526</v>
      </c>
      <c r="CR2944" s="3" t="s">
        <v>126</v>
      </c>
    </row>
    <row r="2945" spans="94:96" x14ac:dyDescent="0.25">
      <c r="CP2945" s="3">
        <v>66376</v>
      </c>
      <c r="CQ2945" s="3" t="s">
        <v>12873</v>
      </c>
      <c r="CR2945" s="3" t="s">
        <v>122</v>
      </c>
    </row>
    <row r="2946" spans="94:96" x14ac:dyDescent="0.25">
      <c r="CP2946" s="3">
        <v>66379</v>
      </c>
      <c r="CQ2946" s="3" t="s">
        <v>17634</v>
      </c>
      <c r="CR2946" s="3" t="s">
        <v>122</v>
      </c>
    </row>
    <row r="2947" spans="94:96" x14ac:dyDescent="0.25">
      <c r="CP2947" s="3">
        <v>66380</v>
      </c>
      <c r="CQ2947" s="3" t="s">
        <v>29528</v>
      </c>
      <c r="CR2947" s="3" t="s">
        <v>124</v>
      </c>
    </row>
    <row r="2948" spans="94:96" x14ac:dyDescent="0.25">
      <c r="CP2948" s="3">
        <v>66381</v>
      </c>
      <c r="CQ2948" s="3" t="s">
        <v>26530</v>
      </c>
      <c r="CR2948" s="3" t="s">
        <v>124</v>
      </c>
    </row>
    <row r="2949" spans="94:96" x14ac:dyDescent="0.25">
      <c r="CP2949" s="3">
        <v>66384</v>
      </c>
      <c r="CQ2949" s="3" t="s">
        <v>35026</v>
      </c>
      <c r="CR2949" s="3" t="s">
        <v>126</v>
      </c>
    </row>
    <row r="2950" spans="94:96" x14ac:dyDescent="0.25">
      <c r="CP2950" s="3">
        <v>66387</v>
      </c>
      <c r="CQ2950" s="3" t="s">
        <v>24764</v>
      </c>
      <c r="CR2950" s="3" t="s">
        <v>124</v>
      </c>
    </row>
    <row r="2951" spans="94:96" x14ac:dyDescent="0.25">
      <c r="CP2951" s="3">
        <v>66388</v>
      </c>
      <c r="CQ2951" s="3" t="s">
        <v>24765</v>
      </c>
      <c r="CR2951" s="3" t="s">
        <v>124</v>
      </c>
    </row>
    <row r="2952" spans="94:96" x14ac:dyDescent="0.25">
      <c r="CP2952" s="3">
        <v>66389</v>
      </c>
      <c r="CQ2952" s="3" t="s">
        <v>35027</v>
      </c>
      <c r="CR2952" s="3" t="s">
        <v>126</v>
      </c>
    </row>
    <row r="2953" spans="94:96" x14ac:dyDescent="0.25">
      <c r="CP2953" s="3">
        <v>66390</v>
      </c>
      <c r="CQ2953" s="3" t="s">
        <v>35028</v>
      </c>
      <c r="CR2953" s="3" t="s">
        <v>126</v>
      </c>
    </row>
    <row r="2954" spans="94:96" x14ac:dyDescent="0.25">
      <c r="CP2954" s="3">
        <v>66392</v>
      </c>
      <c r="CQ2954" s="3" t="s">
        <v>16701</v>
      </c>
      <c r="CR2954" s="3" t="s">
        <v>124</v>
      </c>
    </row>
    <row r="2955" spans="94:96" x14ac:dyDescent="0.25">
      <c r="CP2955" s="3">
        <v>66395</v>
      </c>
      <c r="CQ2955" s="3" t="s">
        <v>6098</v>
      </c>
      <c r="CR2955" s="3" t="s">
        <v>126</v>
      </c>
    </row>
    <row r="2956" spans="94:96" x14ac:dyDescent="0.25">
      <c r="CP2956" s="3">
        <v>66396</v>
      </c>
      <c r="CQ2956" s="3" t="s">
        <v>26532</v>
      </c>
      <c r="CR2956" s="3" t="s">
        <v>126</v>
      </c>
    </row>
    <row r="2957" spans="94:96" x14ac:dyDescent="0.25">
      <c r="CP2957" s="3">
        <v>66397</v>
      </c>
      <c r="CQ2957" s="3" t="s">
        <v>26531</v>
      </c>
      <c r="CR2957" s="3" t="s">
        <v>126</v>
      </c>
    </row>
    <row r="2958" spans="94:96" x14ac:dyDescent="0.25">
      <c r="CP2958" s="3">
        <v>66399</v>
      </c>
      <c r="CQ2958" s="3" t="s">
        <v>14003</v>
      </c>
      <c r="CR2958" s="3" t="s">
        <v>122</v>
      </c>
    </row>
    <row r="2959" spans="94:96" x14ac:dyDescent="0.25">
      <c r="CP2959" s="3">
        <v>66400</v>
      </c>
      <c r="CQ2959" s="3" t="s">
        <v>29529</v>
      </c>
      <c r="CR2959" s="3" t="s">
        <v>126</v>
      </c>
    </row>
    <row r="2960" spans="94:96" x14ac:dyDescent="0.25">
      <c r="CP2960" s="3">
        <v>66403</v>
      </c>
      <c r="CQ2960" s="3" t="s">
        <v>206</v>
      </c>
      <c r="CR2960" s="3" t="s">
        <v>122</v>
      </c>
    </row>
    <row r="2961" spans="94:96" x14ac:dyDescent="0.25">
      <c r="CP2961" s="3">
        <v>66404</v>
      </c>
      <c r="CQ2961" s="3" t="s">
        <v>204</v>
      </c>
      <c r="CR2961" s="3" t="s">
        <v>122</v>
      </c>
    </row>
    <row r="2962" spans="94:96" x14ac:dyDescent="0.25">
      <c r="CP2962" s="3">
        <v>66406</v>
      </c>
      <c r="CQ2962" s="3" t="s">
        <v>35029</v>
      </c>
      <c r="CR2962" s="3" t="s">
        <v>124</v>
      </c>
    </row>
    <row r="2963" spans="94:96" x14ac:dyDescent="0.25">
      <c r="CP2963" s="3">
        <v>66407</v>
      </c>
      <c r="CQ2963" s="3" t="s">
        <v>26533</v>
      </c>
      <c r="CR2963" s="3" t="s">
        <v>124</v>
      </c>
    </row>
    <row r="2964" spans="94:96" x14ac:dyDescent="0.25">
      <c r="CP2964" s="3">
        <v>66410</v>
      </c>
      <c r="CQ2964" s="3" t="s">
        <v>24766</v>
      </c>
      <c r="CR2964" s="3" t="s">
        <v>124</v>
      </c>
    </row>
    <row r="2965" spans="94:96" x14ac:dyDescent="0.25">
      <c r="CP2965" s="3">
        <v>66411</v>
      </c>
      <c r="CQ2965" s="3" t="s">
        <v>35030</v>
      </c>
      <c r="CR2965" s="3" t="s">
        <v>124</v>
      </c>
    </row>
    <row r="2966" spans="94:96" x14ac:dyDescent="0.25">
      <c r="CP2966" s="3">
        <v>66412</v>
      </c>
      <c r="CQ2966" s="3" t="s">
        <v>35031</v>
      </c>
      <c r="CR2966" s="3" t="s">
        <v>124</v>
      </c>
    </row>
    <row r="2967" spans="94:96" x14ac:dyDescent="0.25">
      <c r="CP2967" s="3">
        <v>66413</v>
      </c>
      <c r="CQ2967" s="3" t="s">
        <v>35032</v>
      </c>
      <c r="CR2967" s="3" t="s">
        <v>126</v>
      </c>
    </row>
    <row r="2968" spans="94:96" x14ac:dyDescent="0.25">
      <c r="CP2968" s="3">
        <v>66418</v>
      </c>
      <c r="CQ2968" s="3" t="s">
        <v>265</v>
      </c>
      <c r="CR2968" s="3" t="s">
        <v>122</v>
      </c>
    </row>
    <row r="2969" spans="94:96" x14ac:dyDescent="0.25">
      <c r="CP2969" s="3">
        <v>66419</v>
      </c>
      <c r="CQ2969" s="3" t="s">
        <v>16700</v>
      </c>
      <c r="CR2969" s="3" t="s">
        <v>122</v>
      </c>
    </row>
    <row r="2970" spans="94:96" x14ac:dyDescent="0.25">
      <c r="CP2970" s="3">
        <v>66421</v>
      </c>
      <c r="CQ2970" s="3" t="s">
        <v>29530</v>
      </c>
      <c r="CR2970" s="3" t="s">
        <v>126</v>
      </c>
    </row>
    <row r="2971" spans="94:96" x14ac:dyDescent="0.25">
      <c r="CP2971" s="3">
        <v>66426</v>
      </c>
      <c r="CQ2971" s="3" t="s">
        <v>12874</v>
      </c>
      <c r="CR2971" s="3" t="s">
        <v>122</v>
      </c>
    </row>
    <row r="2972" spans="94:96" x14ac:dyDescent="0.25">
      <c r="CP2972" s="3">
        <v>66427</v>
      </c>
      <c r="CQ2972" s="3" t="s">
        <v>6484</v>
      </c>
      <c r="CR2972" s="3" t="s">
        <v>124</v>
      </c>
    </row>
    <row r="2973" spans="94:96" x14ac:dyDescent="0.25">
      <c r="CP2973" s="3">
        <v>66430</v>
      </c>
      <c r="CQ2973" s="3" t="s">
        <v>164</v>
      </c>
      <c r="CR2973" s="3" t="s">
        <v>124</v>
      </c>
    </row>
    <row r="2974" spans="94:96" x14ac:dyDescent="0.25">
      <c r="CP2974" s="3">
        <v>66432</v>
      </c>
      <c r="CQ2974" s="3" t="s">
        <v>16703</v>
      </c>
      <c r="CR2974" s="3" t="s">
        <v>126</v>
      </c>
    </row>
    <row r="2975" spans="94:96" x14ac:dyDescent="0.25">
      <c r="CP2975" s="3">
        <v>66433</v>
      </c>
      <c r="CQ2975" s="3" t="s">
        <v>16702</v>
      </c>
      <c r="CR2975" s="3" t="s">
        <v>126</v>
      </c>
    </row>
    <row r="2976" spans="94:96" x14ac:dyDescent="0.25">
      <c r="CP2976" s="3">
        <v>66436</v>
      </c>
      <c r="CQ2976" s="3" t="s">
        <v>29531</v>
      </c>
      <c r="CR2976" s="3" t="s">
        <v>126</v>
      </c>
    </row>
    <row r="2977" spans="94:96" x14ac:dyDescent="0.25">
      <c r="CP2977" s="3">
        <v>66440</v>
      </c>
      <c r="CQ2977" s="3" t="s">
        <v>35033</v>
      </c>
      <c r="CR2977" s="3" t="s">
        <v>124</v>
      </c>
    </row>
    <row r="2978" spans="94:96" x14ac:dyDescent="0.25">
      <c r="CP2978" s="3">
        <v>66441</v>
      </c>
      <c r="CQ2978" s="3" t="s">
        <v>26534</v>
      </c>
      <c r="CR2978" s="3" t="s">
        <v>124</v>
      </c>
    </row>
    <row r="2979" spans="94:96" x14ac:dyDescent="0.25">
      <c r="CP2979" s="3">
        <v>66442</v>
      </c>
      <c r="CQ2979" s="3" t="s">
        <v>26535</v>
      </c>
      <c r="CR2979" s="3" t="s">
        <v>124</v>
      </c>
    </row>
    <row r="2980" spans="94:96" x14ac:dyDescent="0.25">
      <c r="CP2980" s="3">
        <v>66443</v>
      </c>
      <c r="CQ2980" s="3" t="s">
        <v>35034</v>
      </c>
      <c r="CR2980" s="3" t="s">
        <v>126</v>
      </c>
    </row>
    <row r="2981" spans="94:96" x14ac:dyDescent="0.25">
      <c r="CP2981" s="3">
        <v>66444</v>
      </c>
      <c r="CQ2981" s="3" t="s">
        <v>29532</v>
      </c>
      <c r="CR2981" s="3" t="s">
        <v>126</v>
      </c>
    </row>
    <row r="2982" spans="94:96" x14ac:dyDescent="0.25">
      <c r="CP2982" s="3">
        <v>66452</v>
      </c>
      <c r="CQ2982" s="3" t="s">
        <v>137</v>
      </c>
      <c r="CR2982" s="3" t="s">
        <v>122</v>
      </c>
    </row>
    <row r="2983" spans="94:96" x14ac:dyDescent="0.25">
      <c r="CP2983" s="3">
        <v>66453</v>
      </c>
      <c r="CQ2983" s="3" t="s">
        <v>16705</v>
      </c>
      <c r="CR2983" s="3" t="s">
        <v>122</v>
      </c>
    </row>
    <row r="2984" spans="94:96" x14ac:dyDescent="0.25">
      <c r="CP2984" s="3">
        <v>66454</v>
      </c>
      <c r="CQ2984" s="3" t="s">
        <v>29534</v>
      </c>
      <c r="CR2984" s="3" t="s">
        <v>124</v>
      </c>
    </row>
    <row r="2985" spans="94:96" x14ac:dyDescent="0.25">
      <c r="CP2985" s="3">
        <v>66455</v>
      </c>
      <c r="CQ2985" s="3" t="s">
        <v>29533</v>
      </c>
      <c r="CR2985" s="3" t="s">
        <v>124</v>
      </c>
    </row>
    <row r="2986" spans="94:96" x14ac:dyDescent="0.25">
      <c r="CP2986" s="3">
        <v>66456</v>
      </c>
      <c r="CQ2986" s="3" t="s">
        <v>16704</v>
      </c>
      <c r="CR2986" s="3" t="s">
        <v>124</v>
      </c>
    </row>
    <row r="2987" spans="94:96" x14ac:dyDescent="0.25">
      <c r="CP2987" s="3">
        <v>66457</v>
      </c>
      <c r="CQ2987" s="3" t="s">
        <v>17636</v>
      </c>
      <c r="CR2987" s="3" t="s">
        <v>124</v>
      </c>
    </row>
    <row r="2988" spans="94:96" x14ac:dyDescent="0.25">
      <c r="CP2988" s="3">
        <v>66458</v>
      </c>
      <c r="CQ2988" s="3" t="s">
        <v>17637</v>
      </c>
      <c r="CR2988" s="3" t="s">
        <v>124</v>
      </c>
    </row>
    <row r="2989" spans="94:96" x14ac:dyDescent="0.25">
      <c r="CP2989" s="3">
        <v>66459</v>
      </c>
      <c r="CQ2989" s="3" t="s">
        <v>17638</v>
      </c>
      <c r="CR2989" s="3" t="s">
        <v>126</v>
      </c>
    </row>
    <row r="2990" spans="94:96" x14ac:dyDescent="0.25">
      <c r="CP2990" s="3">
        <v>66460</v>
      </c>
      <c r="CQ2990" s="3" t="s">
        <v>17639</v>
      </c>
      <c r="CR2990" s="3" t="s">
        <v>126</v>
      </c>
    </row>
    <row r="2991" spans="94:96" x14ac:dyDescent="0.25">
      <c r="CP2991" s="3">
        <v>66464</v>
      </c>
      <c r="CQ2991" s="3" t="s">
        <v>14013</v>
      </c>
      <c r="CR2991" s="3" t="s">
        <v>122</v>
      </c>
    </row>
    <row r="2992" spans="94:96" x14ac:dyDescent="0.25">
      <c r="CP2992" s="3">
        <v>66465</v>
      </c>
      <c r="CQ2992" s="3" t="s">
        <v>35035</v>
      </c>
      <c r="CR2992" s="3" t="s">
        <v>126</v>
      </c>
    </row>
    <row r="2993" spans="94:96" x14ac:dyDescent="0.25">
      <c r="CP2993" s="3">
        <v>66466</v>
      </c>
      <c r="CQ2993" s="3" t="s">
        <v>35036</v>
      </c>
      <c r="CR2993" s="3" t="s">
        <v>126</v>
      </c>
    </row>
    <row r="2994" spans="94:96" x14ac:dyDescent="0.25">
      <c r="CP2994" s="3">
        <v>66467</v>
      </c>
      <c r="CQ2994" s="3" t="s">
        <v>35037</v>
      </c>
      <c r="CR2994" s="3" t="s">
        <v>126</v>
      </c>
    </row>
    <row r="2995" spans="94:96" x14ac:dyDescent="0.25">
      <c r="CP2995" s="3">
        <v>66468</v>
      </c>
      <c r="CQ2995" s="3" t="s">
        <v>35038</v>
      </c>
      <c r="CR2995" s="3" t="s">
        <v>126</v>
      </c>
    </row>
    <row r="2996" spans="94:96" x14ac:dyDescent="0.25">
      <c r="CP2996" s="3">
        <v>66469</v>
      </c>
      <c r="CQ2996" s="3" t="s">
        <v>29535</v>
      </c>
      <c r="CR2996" s="3" t="s">
        <v>122</v>
      </c>
    </row>
    <row r="2997" spans="94:96" x14ac:dyDescent="0.25">
      <c r="CP2997" s="3">
        <v>66470</v>
      </c>
      <c r="CQ2997" s="3" t="s">
        <v>24767</v>
      </c>
      <c r="CR2997" s="3" t="s">
        <v>122</v>
      </c>
    </row>
    <row r="2998" spans="94:96" x14ac:dyDescent="0.25">
      <c r="CP2998" s="3">
        <v>66471</v>
      </c>
      <c r="CQ2998" s="3" t="s">
        <v>35039</v>
      </c>
      <c r="CR2998" s="3" t="s">
        <v>122</v>
      </c>
    </row>
    <row r="2999" spans="94:96" x14ac:dyDescent="0.25">
      <c r="CP2999" s="3">
        <v>66472</v>
      </c>
      <c r="CQ2999" s="3" t="s">
        <v>16707</v>
      </c>
      <c r="CR2999" s="3" t="s">
        <v>124</v>
      </c>
    </row>
    <row r="3000" spans="94:96" x14ac:dyDescent="0.25">
      <c r="CP3000" s="3">
        <v>66473</v>
      </c>
      <c r="CQ3000" s="3" t="s">
        <v>16709</v>
      </c>
      <c r="CR3000" s="3" t="s">
        <v>124</v>
      </c>
    </row>
    <row r="3001" spans="94:96" x14ac:dyDescent="0.25">
      <c r="CP3001" s="3">
        <v>66474</v>
      </c>
      <c r="CQ3001" s="3" t="s">
        <v>16711</v>
      </c>
      <c r="CR3001" s="3" t="s">
        <v>124</v>
      </c>
    </row>
    <row r="3002" spans="94:96" x14ac:dyDescent="0.25">
      <c r="CP3002" s="3">
        <v>66475</v>
      </c>
      <c r="CQ3002" s="3" t="s">
        <v>35040</v>
      </c>
      <c r="CR3002" s="3" t="s">
        <v>124</v>
      </c>
    </row>
    <row r="3003" spans="94:96" x14ac:dyDescent="0.25">
      <c r="CP3003" s="3">
        <v>66476</v>
      </c>
      <c r="CQ3003" s="3" t="s">
        <v>16706</v>
      </c>
      <c r="CR3003" s="3" t="s">
        <v>124</v>
      </c>
    </row>
    <row r="3004" spans="94:96" x14ac:dyDescent="0.25">
      <c r="CP3004" s="3">
        <v>66477</v>
      </c>
      <c r="CQ3004" s="3" t="s">
        <v>35041</v>
      </c>
      <c r="CR3004" s="3" t="s">
        <v>126</v>
      </c>
    </row>
    <row r="3005" spans="94:96" x14ac:dyDescent="0.25">
      <c r="CP3005" s="3">
        <v>66478</v>
      </c>
      <c r="CQ3005" s="3" t="s">
        <v>16712</v>
      </c>
      <c r="CR3005" s="3" t="s">
        <v>126</v>
      </c>
    </row>
    <row r="3006" spans="94:96" x14ac:dyDescent="0.25">
      <c r="CP3006" s="3">
        <v>66479</v>
      </c>
      <c r="CQ3006" s="3" t="s">
        <v>16710</v>
      </c>
      <c r="CR3006" s="3" t="s">
        <v>126</v>
      </c>
    </row>
    <row r="3007" spans="94:96" x14ac:dyDescent="0.25">
      <c r="CP3007" s="3">
        <v>66480</v>
      </c>
      <c r="CQ3007" s="3" t="s">
        <v>35042</v>
      </c>
      <c r="CR3007" s="3" t="s">
        <v>126</v>
      </c>
    </row>
    <row r="3008" spans="94:96" x14ac:dyDescent="0.25">
      <c r="CP3008" s="3">
        <v>66481</v>
      </c>
      <c r="CQ3008" s="3" t="s">
        <v>35043</v>
      </c>
      <c r="CR3008" s="3" t="s">
        <v>126</v>
      </c>
    </row>
    <row r="3009" spans="94:96" x14ac:dyDescent="0.25">
      <c r="CP3009" s="3">
        <v>66482</v>
      </c>
      <c r="CQ3009" s="3" t="s">
        <v>16708</v>
      </c>
      <c r="CR3009" s="3" t="s">
        <v>126</v>
      </c>
    </row>
    <row r="3010" spans="94:96" x14ac:dyDescent="0.25">
      <c r="CP3010" s="3">
        <v>66484</v>
      </c>
      <c r="CQ3010" s="3" t="s">
        <v>35044</v>
      </c>
      <c r="CR3010" s="3" t="s">
        <v>126</v>
      </c>
    </row>
    <row r="3011" spans="94:96" x14ac:dyDescent="0.25">
      <c r="CP3011" s="3">
        <v>66485</v>
      </c>
      <c r="CQ3011" s="3" t="s">
        <v>35045</v>
      </c>
      <c r="CR3011" s="3" t="s">
        <v>126</v>
      </c>
    </row>
    <row r="3012" spans="94:96" x14ac:dyDescent="0.25">
      <c r="CP3012" s="3">
        <v>66486</v>
      </c>
      <c r="CQ3012" s="3" t="s">
        <v>35046</v>
      </c>
      <c r="CR3012" s="3" t="s">
        <v>126</v>
      </c>
    </row>
    <row r="3013" spans="94:96" x14ac:dyDescent="0.25">
      <c r="CP3013" s="3">
        <v>66487</v>
      </c>
      <c r="CQ3013" s="3" t="s">
        <v>35047</v>
      </c>
      <c r="CR3013" s="3" t="s">
        <v>126</v>
      </c>
    </row>
    <row r="3014" spans="94:96" x14ac:dyDescent="0.25">
      <c r="CP3014" s="3">
        <v>66488</v>
      </c>
      <c r="CQ3014" s="3" t="s">
        <v>35048</v>
      </c>
      <c r="CR3014" s="3" t="s">
        <v>126</v>
      </c>
    </row>
    <row r="3015" spans="94:96" x14ac:dyDescent="0.25">
      <c r="CP3015" s="3">
        <v>66490</v>
      </c>
      <c r="CQ3015" s="3" t="s">
        <v>35049</v>
      </c>
      <c r="CR3015" s="3" t="s">
        <v>126</v>
      </c>
    </row>
    <row r="3016" spans="94:96" x14ac:dyDescent="0.25">
      <c r="CP3016" s="3">
        <v>66491</v>
      </c>
      <c r="CQ3016" s="3" t="s">
        <v>35050</v>
      </c>
      <c r="CR3016" s="3" t="s">
        <v>126</v>
      </c>
    </row>
    <row r="3017" spans="94:96" x14ac:dyDescent="0.25">
      <c r="CP3017" s="3">
        <v>66496</v>
      </c>
      <c r="CQ3017" s="3" t="s">
        <v>35051</v>
      </c>
      <c r="CR3017" s="3" t="s">
        <v>124</v>
      </c>
    </row>
    <row r="3018" spans="94:96" x14ac:dyDescent="0.25">
      <c r="CP3018" s="3">
        <v>66497</v>
      </c>
      <c r="CQ3018" s="3" t="s">
        <v>35052</v>
      </c>
      <c r="CR3018" s="3" t="s">
        <v>124</v>
      </c>
    </row>
    <row r="3019" spans="94:96" x14ac:dyDescent="0.25">
      <c r="CP3019" s="3">
        <v>66498</v>
      </c>
      <c r="CQ3019" s="3" t="s">
        <v>35053</v>
      </c>
      <c r="CR3019" s="3" t="s">
        <v>126</v>
      </c>
    </row>
    <row r="3020" spans="94:96" x14ac:dyDescent="0.25">
      <c r="CP3020" s="3">
        <v>66499</v>
      </c>
      <c r="CQ3020" s="3" t="s">
        <v>35054</v>
      </c>
      <c r="CR3020" s="3" t="s">
        <v>126</v>
      </c>
    </row>
    <row r="3021" spans="94:96" x14ac:dyDescent="0.25">
      <c r="CP3021" s="3">
        <v>66500</v>
      </c>
      <c r="CQ3021" s="3" t="s">
        <v>35055</v>
      </c>
      <c r="CR3021" s="3" t="s">
        <v>126</v>
      </c>
    </row>
    <row r="3022" spans="94:96" x14ac:dyDescent="0.25">
      <c r="CP3022" s="3">
        <v>66501</v>
      </c>
      <c r="CQ3022" s="3" t="s">
        <v>35056</v>
      </c>
      <c r="CR3022" s="3" t="s">
        <v>126</v>
      </c>
    </row>
    <row r="3023" spans="94:96" x14ac:dyDescent="0.25">
      <c r="CP3023" s="3">
        <v>66502</v>
      </c>
      <c r="CQ3023" s="3" t="s">
        <v>35057</v>
      </c>
      <c r="CR3023" s="3" t="s">
        <v>126</v>
      </c>
    </row>
    <row r="3024" spans="94:96" x14ac:dyDescent="0.25">
      <c r="CP3024" s="3">
        <v>66505</v>
      </c>
      <c r="CQ3024" s="3" t="s">
        <v>24768</v>
      </c>
      <c r="CR3024" s="3" t="s">
        <v>122</v>
      </c>
    </row>
    <row r="3025" spans="94:96" x14ac:dyDescent="0.25">
      <c r="CP3025" s="3">
        <v>66506</v>
      </c>
      <c r="CQ3025" s="3" t="s">
        <v>29536</v>
      </c>
      <c r="CR3025" s="3" t="s">
        <v>122</v>
      </c>
    </row>
    <row r="3026" spans="94:96" x14ac:dyDescent="0.25">
      <c r="CP3026" s="3">
        <v>66508</v>
      </c>
      <c r="CQ3026" s="3" t="s">
        <v>35058</v>
      </c>
      <c r="CR3026" s="3" t="s">
        <v>122</v>
      </c>
    </row>
    <row r="3027" spans="94:96" x14ac:dyDescent="0.25">
      <c r="CP3027" s="3">
        <v>66510</v>
      </c>
      <c r="CQ3027" s="3" t="s">
        <v>35059</v>
      </c>
      <c r="CR3027" s="3" t="s">
        <v>124</v>
      </c>
    </row>
    <row r="3028" spans="94:96" x14ac:dyDescent="0.25">
      <c r="CP3028" s="3">
        <v>66511</v>
      </c>
      <c r="CQ3028" s="3" t="s">
        <v>35060</v>
      </c>
      <c r="CR3028" s="3" t="s">
        <v>124</v>
      </c>
    </row>
    <row r="3029" spans="94:96" x14ac:dyDescent="0.25">
      <c r="CP3029" s="3">
        <v>66512</v>
      </c>
      <c r="CQ3029" s="3" t="s">
        <v>22553</v>
      </c>
      <c r="CR3029" s="3" t="s">
        <v>126</v>
      </c>
    </row>
    <row r="3030" spans="94:96" x14ac:dyDescent="0.25">
      <c r="CP3030" s="3">
        <v>66514</v>
      </c>
      <c r="CQ3030" s="3" t="s">
        <v>35061</v>
      </c>
      <c r="CR3030" s="3" t="s">
        <v>126</v>
      </c>
    </row>
    <row r="3031" spans="94:96" x14ac:dyDescent="0.25">
      <c r="CP3031" s="3">
        <v>66515</v>
      </c>
      <c r="CQ3031" s="3" t="s">
        <v>31928</v>
      </c>
      <c r="CR3031" s="3" t="s">
        <v>126</v>
      </c>
    </row>
    <row r="3032" spans="94:96" x14ac:dyDescent="0.25">
      <c r="CP3032" s="3">
        <v>66517</v>
      </c>
      <c r="CQ3032" s="3" t="s">
        <v>35062</v>
      </c>
      <c r="CR3032" s="3" t="s">
        <v>126</v>
      </c>
    </row>
    <row r="3033" spans="94:96" x14ac:dyDescent="0.25">
      <c r="CP3033" s="3">
        <v>66518</v>
      </c>
      <c r="CQ3033" s="3" t="s">
        <v>22544</v>
      </c>
      <c r="CR3033" s="3" t="s">
        <v>126</v>
      </c>
    </row>
    <row r="3034" spans="94:96" x14ac:dyDescent="0.25">
      <c r="CP3034" s="3">
        <v>66520</v>
      </c>
      <c r="CQ3034" s="3" t="s">
        <v>35063</v>
      </c>
      <c r="CR3034" s="3" t="s">
        <v>126</v>
      </c>
    </row>
    <row r="3035" spans="94:96" x14ac:dyDescent="0.25">
      <c r="CP3035" s="3">
        <v>66521</v>
      </c>
      <c r="CQ3035" s="3" t="s">
        <v>26584</v>
      </c>
      <c r="CR3035" s="3" t="s">
        <v>126</v>
      </c>
    </row>
    <row r="3036" spans="94:96" x14ac:dyDescent="0.25">
      <c r="CP3036" s="3">
        <v>66522</v>
      </c>
      <c r="CQ3036" s="3" t="s">
        <v>22536</v>
      </c>
      <c r="CR3036" s="3" t="s">
        <v>126</v>
      </c>
    </row>
    <row r="3037" spans="94:96" x14ac:dyDescent="0.25">
      <c r="CP3037" s="3">
        <v>66523</v>
      </c>
      <c r="CQ3037" s="3" t="s">
        <v>35064</v>
      </c>
      <c r="CR3037" s="3" t="s">
        <v>126</v>
      </c>
    </row>
    <row r="3038" spans="94:96" x14ac:dyDescent="0.25">
      <c r="CP3038" s="3">
        <v>66524</v>
      </c>
      <c r="CQ3038" s="3" t="s">
        <v>35065</v>
      </c>
      <c r="CR3038" s="3" t="s">
        <v>126</v>
      </c>
    </row>
    <row r="3039" spans="94:96" x14ac:dyDescent="0.25">
      <c r="CP3039" s="3">
        <v>66525</v>
      </c>
      <c r="CQ3039" s="3" t="s">
        <v>35066</v>
      </c>
      <c r="CR3039" s="3" t="s">
        <v>126</v>
      </c>
    </row>
    <row r="3040" spans="94:96" x14ac:dyDescent="0.25">
      <c r="CP3040" s="3">
        <v>66526</v>
      </c>
      <c r="CQ3040" s="3" t="s">
        <v>35067</v>
      </c>
      <c r="CR3040" s="3" t="s">
        <v>126</v>
      </c>
    </row>
    <row r="3041" spans="94:96" x14ac:dyDescent="0.25">
      <c r="CP3041" s="3">
        <v>66527</v>
      </c>
      <c r="CQ3041" s="3" t="s">
        <v>35068</v>
      </c>
      <c r="CR3041" s="3" t="s">
        <v>126</v>
      </c>
    </row>
    <row r="3042" spans="94:96" x14ac:dyDescent="0.25">
      <c r="CP3042" s="3">
        <v>66528</v>
      </c>
      <c r="CQ3042" s="3" t="s">
        <v>35069</v>
      </c>
      <c r="CR3042" s="3" t="s">
        <v>126</v>
      </c>
    </row>
    <row r="3043" spans="94:96" x14ac:dyDescent="0.25">
      <c r="CP3043" s="3">
        <v>66529</v>
      </c>
      <c r="CQ3043" s="3" t="s">
        <v>35070</v>
      </c>
      <c r="CR3043" s="3" t="s">
        <v>126</v>
      </c>
    </row>
    <row r="3044" spans="94:96" x14ac:dyDescent="0.25">
      <c r="CP3044" s="3">
        <v>66532</v>
      </c>
      <c r="CQ3044" s="3" t="s">
        <v>17640</v>
      </c>
      <c r="CR3044" s="3" t="s">
        <v>122</v>
      </c>
    </row>
    <row r="3045" spans="94:96" x14ac:dyDescent="0.25">
      <c r="CP3045" s="3">
        <v>66533</v>
      </c>
      <c r="CQ3045" s="3" t="s">
        <v>26537</v>
      </c>
      <c r="CR3045" s="3" t="s">
        <v>122</v>
      </c>
    </row>
    <row r="3046" spans="94:96" x14ac:dyDescent="0.25">
      <c r="CP3046" s="3">
        <v>66534</v>
      </c>
      <c r="CQ3046" s="3" t="s">
        <v>17643</v>
      </c>
      <c r="CR3046" s="3" t="s">
        <v>122</v>
      </c>
    </row>
    <row r="3047" spans="94:96" x14ac:dyDescent="0.25">
      <c r="CP3047" s="3">
        <v>66535</v>
      </c>
      <c r="CQ3047" s="3" t="s">
        <v>17642</v>
      </c>
      <c r="CR3047" s="3" t="s">
        <v>122</v>
      </c>
    </row>
    <row r="3048" spans="94:96" x14ac:dyDescent="0.25">
      <c r="CP3048" s="3">
        <v>66536</v>
      </c>
      <c r="CQ3048" s="3" t="s">
        <v>17641</v>
      </c>
      <c r="CR3048" s="3" t="s">
        <v>124</v>
      </c>
    </row>
    <row r="3049" spans="94:96" x14ac:dyDescent="0.25">
      <c r="CP3049" s="3">
        <v>66537</v>
      </c>
      <c r="CQ3049" s="3" t="s">
        <v>24769</v>
      </c>
      <c r="CR3049" s="3" t="s">
        <v>126</v>
      </c>
    </row>
    <row r="3050" spans="94:96" x14ac:dyDescent="0.25">
      <c r="CP3050" s="3">
        <v>66538</v>
      </c>
      <c r="CQ3050" s="3" t="s">
        <v>24771</v>
      </c>
      <c r="CR3050" s="3" t="s">
        <v>122</v>
      </c>
    </row>
    <row r="3051" spans="94:96" x14ac:dyDescent="0.25">
      <c r="CP3051" s="3">
        <v>66539</v>
      </c>
      <c r="CQ3051" s="3" t="s">
        <v>24772</v>
      </c>
      <c r="CR3051" s="3" t="s">
        <v>124</v>
      </c>
    </row>
    <row r="3052" spans="94:96" x14ac:dyDescent="0.25">
      <c r="CP3052" s="3">
        <v>66540</v>
      </c>
      <c r="CQ3052" s="3" t="s">
        <v>26538</v>
      </c>
      <c r="CR3052" s="3" t="s">
        <v>124</v>
      </c>
    </row>
    <row r="3053" spans="94:96" x14ac:dyDescent="0.25">
      <c r="CP3053" s="3">
        <v>66541</v>
      </c>
      <c r="CQ3053" s="3" t="s">
        <v>35071</v>
      </c>
      <c r="CR3053" s="3" t="s">
        <v>124</v>
      </c>
    </row>
    <row r="3054" spans="94:96" x14ac:dyDescent="0.25">
      <c r="CP3054" s="3">
        <v>66542</v>
      </c>
      <c r="CQ3054" s="3" t="s">
        <v>24770</v>
      </c>
      <c r="CR3054" s="3" t="s">
        <v>124</v>
      </c>
    </row>
    <row r="3055" spans="94:96" x14ac:dyDescent="0.25">
      <c r="CP3055" s="3">
        <v>66545</v>
      </c>
      <c r="CQ3055" s="3" t="s">
        <v>27072</v>
      </c>
      <c r="CR3055" s="3" t="s">
        <v>126</v>
      </c>
    </row>
    <row r="3056" spans="94:96" x14ac:dyDescent="0.25">
      <c r="CP3056" s="3">
        <v>66547</v>
      </c>
      <c r="CQ3056" s="3" t="s">
        <v>35072</v>
      </c>
      <c r="CR3056" s="3" t="s">
        <v>122</v>
      </c>
    </row>
    <row r="3057" spans="94:96" x14ac:dyDescent="0.25">
      <c r="CP3057" s="3">
        <v>66548</v>
      </c>
      <c r="CQ3057" s="3" t="s">
        <v>35073</v>
      </c>
      <c r="CR3057" s="3" t="s">
        <v>124</v>
      </c>
    </row>
    <row r="3058" spans="94:96" x14ac:dyDescent="0.25">
      <c r="CP3058" s="3">
        <v>66550</v>
      </c>
      <c r="CQ3058" s="3" t="s">
        <v>35074</v>
      </c>
      <c r="CR3058" s="3" t="s">
        <v>126</v>
      </c>
    </row>
    <row r="3059" spans="94:96" x14ac:dyDescent="0.25">
      <c r="CP3059" s="3">
        <v>66553</v>
      </c>
      <c r="CQ3059" s="3" t="s">
        <v>35075</v>
      </c>
      <c r="CR3059" s="3" t="s">
        <v>124</v>
      </c>
    </row>
    <row r="3060" spans="94:96" x14ac:dyDescent="0.25">
      <c r="CP3060" s="3">
        <v>66554</v>
      </c>
      <c r="CQ3060" s="3" t="s">
        <v>35076</v>
      </c>
      <c r="CR3060" s="3" t="s">
        <v>126</v>
      </c>
    </row>
    <row r="3061" spans="94:96" x14ac:dyDescent="0.25">
      <c r="CP3061" s="3">
        <v>66555</v>
      </c>
      <c r="CQ3061" s="3" t="s">
        <v>35077</v>
      </c>
      <c r="CR3061" s="3" t="s">
        <v>126</v>
      </c>
    </row>
    <row r="3062" spans="94:96" x14ac:dyDescent="0.25">
      <c r="CP3062" s="3">
        <v>66557</v>
      </c>
      <c r="CQ3062" s="3" t="s">
        <v>16713</v>
      </c>
      <c r="CR3062" s="3" t="s">
        <v>126</v>
      </c>
    </row>
    <row r="3063" spans="94:96" x14ac:dyDescent="0.25">
      <c r="CP3063" s="3">
        <v>66558</v>
      </c>
      <c r="CQ3063" s="3" t="s">
        <v>16714</v>
      </c>
      <c r="CR3063" s="3" t="s">
        <v>126</v>
      </c>
    </row>
    <row r="3064" spans="94:96" x14ac:dyDescent="0.25">
      <c r="CP3064" s="3">
        <v>66559</v>
      </c>
      <c r="CQ3064" s="3" t="s">
        <v>16715</v>
      </c>
      <c r="CR3064" s="3" t="s">
        <v>126</v>
      </c>
    </row>
    <row r="3065" spans="94:96" x14ac:dyDescent="0.25">
      <c r="CP3065" s="3">
        <v>66563</v>
      </c>
      <c r="CQ3065" s="3" t="s">
        <v>35078</v>
      </c>
      <c r="CR3065" s="3" t="s">
        <v>126</v>
      </c>
    </row>
    <row r="3066" spans="94:96" x14ac:dyDescent="0.25">
      <c r="CP3066" s="3">
        <v>66565</v>
      </c>
      <c r="CQ3066" s="3" t="s">
        <v>35078</v>
      </c>
      <c r="CR3066" s="3" t="s">
        <v>122</v>
      </c>
    </row>
    <row r="3067" spans="94:96" x14ac:dyDescent="0.25">
      <c r="CP3067" s="3">
        <v>66566</v>
      </c>
      <c r="CQ3067" s="3" t="s">
        <v>35079</v>
      </c>
      <c r="CR3067" s="3" t="s">
        <v>124</v>
      </c>
    </row>
    <row r="3068" spans="94:96" x14ac:dyDescent="0.25">
      <c r="CP3068" s="3">
        <v>66569</v>
      </c>
      <c r="CQ3068" s="3" t="s">
        <v>250</v>
      </c>
      <c r="CR3068" s="3" t="s">
        <v>122</v>
      </c>
    </row>
    <row r="3069" spans="94:96" x14ac:dyDescent="0.25">
      <c r="CP3069" s="3">
        <v>66570</v>
      </c>
      <c r="CQ3069" s="3" t="s">
        <v>24774</v>
      </c>
      <c r="CR3069" s="3" t="s">
        <v>122</v>
      </c>
    </row>
    <row r="3070" spans="94:96" x14ac:dyDescent="0.25">
      <c r="CP3070" s="3">
        <v>66571</v>
      </c>
      <c r="CQ3070" s="3" t="s">
        <v>17644</v>
      </c>
      <c r="CR3070" s="3" t="s">
        <v>124</v>
      </c>
    </row>
    <row r="3071" spans="94:96" x14ac:dyDescent="0.25">
      <c r="CP3071" s="3">
        <v>66572</v>
      </c>
      <c r="CQ3071" s="3" t="s">
        <v>15279</v>
      </c>
      <c r="CR3071" s="3" t="s">
        <v>124</v>
      </c>
    </row>
    <row r="3072" spans="94:96" x14ac:dyDescent="0.25">
      <c r="CP3072" s="3">
        <v>66573</v>
      </c>
      <c r="CQ3072" s="3" t="s">
        <v>15280</v>
      </c>
      <c r="CR3072" s="3" t="s">
        <v>124</v>
      </c>
    </row>
    <row r="3073" spans="94:96" x14ac:dyDescent="0.25">
      <c r="CP3073" s="3">
        <v>66574</v>
      </c>
      <c r="CQ3073" s="3" t="s">
        <v>24773</v>
      </c>
      <c r="CR3073" s="3" t="s">
        <v>124</v>
      </c>
    </row>
    <row r="3074" spans="94:96" x14ac:dyDescent="0.25">
      <c r="CP3074" s="3">
        <v>66575</v>
      </c>
      <c r="CQ3074" s="3" t="s">
        <v>35080</v>
      </c>
      <c r="CR3074" s="3" t="s">
        <v>126</v>
      </c>
    </row>
    <row r="3075" spans="94:96" x14ac:dyDescent="0.25">
      <c r="CP3075" s="3">
        <v>66576</v>
      </c>
      <c r="CQ3075" s="3" t="s">
        <v>26539</v>
      </c>
      <c r="CR3075" s="3" t="s">
        <v>126</v>
      </c>
    </row>
    <row r="3076" spans="94:96" x14ac:dyDescent="0.25">
      <c r="CP3076" s="3">
        <v>66577</v>
      </c>
      <c r="CQ3076" s="3" t="s">
        <v>29537</v>
      </c>
      <c r="CR3076" s="3" t="s">
        <v>126</v>
      </c>
    </row>
    <row r="3077" spans="94:96" x14ac:dyDescent="0.25">
      <c r="CP3077" s="3">
        <v>66578</v>
      </c>
      <c r="CQ3077" s="3" t="s">
        <v>35081</v>
      </c>
      <c r="CR3077" s="3" t="s">
        <v>126</v>
      </c>
    </row>
    <row r="3078" spans="94:96" x14ac:dyDescent="0.25">
      <c r="CP3078" s="3">
        <v>66579</v>
      </c>
      <c r="CQ3078" s="3" t="s">
        <v>35082</v>
      </c>
      <c r="CR3078" s="3" t="s">
        <v>126</v>
      </c>
    </row>
    <row r="3079" spans="94:96" x14ac:dyDescent="0.25">
      <c r="CP3079" s="3">
        <v>66582</v>
      </c>
      <c r="CQ3079" s="3" t="s">
        <v>35083</v>
      </c>
      <c r="CR3079" s="3" t="s">
        <v>124</v>
      </c>
    </row>
    <row r="3080" spans="94:96" x14ac:dyDescent="0.25">
      <c r="CP3080" s="3">
        <v>66583</v>
      </c>
      <c r="CQ3080" s="3" t="s">
        <v>35084</v>
      </c>
      <c r="CR3080" s="3" t="s">
        <v>124</v>
      </c>
    </row>
    <row r="3081" spans="94:96" x14ac:dyDescent="0.25">
      <c r="CP3081" s="3">
        <v>66584</v>
      </c>
      <c r="CQ3081" s="3" t="s">
        <v>35085</v>
      </c>
      <c r="CR3081" s="3" t="s">
        <v>124</v>
      </c>
    </row>
    <row r="3082" spans="94:96" x14ac:dyDescent="0.25">
      <c r="CP3082" s="3">
        <v>66585</v>
      </c>
      <c r="CQ3082" s="3" t="s">
        <v>35086</v>
      </c>
      <c r="CR3082" s="3" t="s">
        <v>124</v>
      </c>
    </row>
    <row r="3083" spans="94:96" x14ac:dyDescent="0.25">
      <c r="CP3083" s="3">
        <v>66586</v>
      </c>
      <c r="CQ3083" s="3" t="s">
        <v>35087</v>
      </c>
      <c r="CR3083" s="3" t="s">
        <v>124</v>
      </c>
    </row>
    <row r="3084" spans="94:96" x14ac:dyDescent="0.25">
      <c r="CP3084" s="3">
        <v>66587</v>
      </c>
      <c r="CQ3084" s="3" t="s">
        <v>6600</v>
      </c>
      <c r="CR3084" s="3" t="s">
        <v>126</v>
      </c>
    </row>
    <row r="3085" spans="94:96" x14ac:dyDescent="0.25">
      <c r="CP3085" s="3">
        <v>66588</v>
      </c>
      <c r="CQ3085" s="3" t="s">
        <v>35088</v>
      </c>
      <c r="CR3085" s="3" t="s">
        <v>126</v>
      </c>
    </row>
    <row r="3086" spans="94:96" x14ac:dyDescent="0.25">
      <c r="CP3086" s="3">
        <v>66589</v>
      </c>
      <c r="CQ3086" s="3" t="s">
        <v>35089</v>
      </c>
      <c r="CR3086" s="3" t="s">
        <v>126</v>
      </c>
    </row>
    <row r="3087" spans="94:96" x14ac:dyDescent="0.25">
      <c r="CP3087" s="3">
        <v>66590</v>
      </c>
      <c r="CQ3087" s="3" t="s">
        <v>35090</v>
      </c>
      <c r="CR3087" s="3" t="s">
        <v>126</v>
      </c>
    </row>
    <row r="3088" spans="94:96" x14ac:dyDescent="0.25">
      <c r="CP3088" s="3">
        <v>66591</v>
      </c>
      <c r="CQ3088" s="3" t="s">
        <v>35091</v>
      </c>
      <c r="CR3088" s="3" t="s">
        <v>126</v>
      </c>
    </row>
    <row r="3089" spans="94:96" x14ac:dyDescent="0.25">
      <c r="CP3089" s="3">
        <v>66592</v>
      </c>
      <c r="CQ3089" s="3" t="s">
        <v>35092</v>
      </c>
      <c r="CR3089" s="3" t="s">
        <v>126</v>
      </c>
    </row>
    <row r="3090" spans="94:96" x14ac:dyDescent="0.25">
      <c r="CP3090" s="3">
        <v>66593</v>
      </c>
      <c r="CQ3090" s="3" t="s">
        <v>195</v>
      </c>
      <c r="CR3090" s="3" t="s">
        <v>122</v>
      </c>
    </row>
    <row r="3091" spans="94:96" x14ac:dyDescent="0.25">
      <c r="CP3091" s="3">
        <v>66596</v>
      </c>
      <c r="CQ3091" s="3" t="s">
        <v>195</v>
      </c>
      <c r="CR3091" s="3" t="s">
        <v>124</v>
      </c>
    </row>
    <row r="3092" spans="94:96" x14ac:dyDescent="0.25">
      <c r="CP3092" s="3">
        <v>66598</v>
      </c>
      <c r="CQ3092" s="3" t="s">
        <v>35093</v>
      </c>
      <c r="CR3092" s="3" t="s">
        <v>126</v>
      </c>
    </row>
    <row r="3093" spans="94:96" x14ac:dyDescent="0.25">
      <c r="CP3093" s="3">
        <v>66600</v>
      </c>
      <c r="CQ3093" s="3" t="s">
        <v>35094</v>
      </c>
      <c r="CR3093" s="3" t="s">
        <v>124</v>
      </c>
    </row>
    <row r="3094" spans="94:96" x14ac:dyDescent="0.25">
      <c r="CP3094" s="3">
        <v>66602</v>
      </c>
      <c r="CQ3094" s="3" t="s">
        <v>35095</v>
      </c>
      <c r="CR3094" s="3" t="s">
        <v>124</v>
      </c>
    </row>
    <row r="3095" spans="94:96" x14ac:dyDescent="0.25">
      <c r="CP3095" s="3">
        <v>66605</v>
      </c>
      <c r="CQ3095" s="3" t="s">
        <v>35096</v>
      </c>
      <c r="CR3095" s="3" t="s">
        <v>126</v>
      </c>
    </row>
    <row r="3096" spans="94:96" x14ac:dyDescent="0.25">
      <c r="CP3096" s="3">
        <v>66607</v>
      </c>
      <c r="CQ3096" s="3" t="s">
        <v>26540</v>
      </c>
      <c r="CR3096" s="3" t="s">
        <v>126</v>
      </c>
    </row>
    <row r="3097" spans="94:96" x14ac:dyDescent="0.25">
      <c r="CP3097" s="3">
        <v>66609</v>
      </c>
      <c r="CQ3097" s="3" t="s">
        <v>35097</v>
      </c>
      <c r="CR3097" s="3" t="s">
        <v>124</v>
      </c>
    </row>
    <row r="3098" spans="94:96" x14ac:dyDescent="0.25">
      <c r="CP3098" s="3">
        <v>66611</v>
      </c>
      <c r="CQ3098" s="3" t="s">
        <v>35098</v>
      </c>
      <c r="CR3098" s="3" t="s">
        <v>126</v>
      </c>
    </row>
    <row r="3099" spans="94:96" x14ac:dyDescent="0.25">
      <c r="CP3099" s="3">
        <v>66614</v>
      </c>
      <c r="CQ3099" s="3" t="s">
        <v>29538</v>
      </c>
      <c r="CR3099" s="3" t="s">
        <v>122</v>
      </c>
    </row>
    <row r="3100" spans="94:96" x14ac:dyDescent="0.25">
      <c r="CP3100" s="3">
        <v>66616</v>
      </c>
      <c r="CQ3100" s="3" t="s">
        <v>171</v>
      </c>
      <c r="CR3100" s="3" t="s">
        <v>122</v>
      </c>
    </row>
    <row r="3101" spans="94:96" x14ac:dyDescent="0.25">
      <c r="CP3101" s="3">
        <v>66619</v>
      </c>
      <c r="CQ3101" s="3" t="s">
        <v>35099</v>
      </c>
      <c r="CR3101" s="3" t="s">
        <v>124</v>
      </c>
    </row>
    <row r="3102" spans="94:96" x14ac:dyDescent="0.25">
      <c r="CP3102" s="3">
        <v>66621</v>
      </c>
      <c r="CQ3102" s="3" t="s">
        <v>35099</v>
      </c>
      <c r="CR3102" s="3" t="s">
        <v>124</v>
      </c>
    </row>
    <row r="3103" spans="94:96" x14ac:dyDescent="0.25">
      <c r="CP3103" s="3">
        <v>66622</v>
      </c>
      <c r="CQ3103" s="3" t="s">
        <v>35100</v>
      </c>
      <c r="CR3103" s="3" t="s">
        <v>124</v>
      </c>
    </row>
    <row r="3104" spans="94:96" x14ac:dyDescent="0.25">
      <c r="CP3104" s="3">
        <v>66623</v>
      </c>
      <c r="CQ3104" s="3" t="s">
        <v>35101</v>
      </c>
      <c r="CR3104" s="3" t="s">
        <v>124</v>
      </c>
    </row>
    <row r="3105" spans="94:96" x14ac:dyDescent="0.25">
      <c r="CP3105" s="3">
        <v>66624</v>
      </c>
      <c r="CQ3105" s="3" t="s">
        <v>35102</v>
      </c>
      <c r="CR3105" s="3" t="s">
        <v>124</v>
      </c>
    </row>
    <row r="3106" spans="94:96" x14ac:dyDescent="0.25">
      <c r="CP3106" s="3">
        <v>66625</v>
      </c>
      <c r="CQ3106" s="3" t="s">
        <v>35103</v>
      </c>
      <c r="CR3106" s="3" t="s">
        <v>124</v>
      </c>
    </row>
    <row r="3107" spans="94:96" x14ac:dyDescent="0.25">
      <c r="CP3107" s="3">
        <v>66626</v>
      </c>
      <c r="CQ3107" s="3" t="s">
        <v>35104</v>
      </c>
      <c r="CR3107" s="3" t="s">
        <v>124</v>
      </c>
    </row>
    <row r="3108" spans="94:96" x14ac:dyDescent="0.25">
      <c r="CP3108" s="3">
        <v>66627</v>
      </c>
      <c r="CQ3108" s="3" t="s">
        <v>35105</v>
      </c>
      <c r="CR3108" s="3" t="s">
        <v>124</v>
      </c>
    </row>
    <row r="3109" spans="94:96" x14ac:dyDescent="0.25">
      <c r="CP3109" s="3">
        <v>66628</v>
      </c>
      <c r="CQ3109" s="3" t="s">
        <v>35106</v>
      </c>
      <c r="CR3109" s="3" t="s">
        <v>126</v>
      </c>
    </row>
    <row r="3110" spans="94:96" x14ac:dyDescent="0.25">
      <c r="CP3110" s="3">
        <v>66629</v>
      </c>
      <c r="CQ3110" s="3" t="s">
        <v>5745</v>
      </c>
      <c r="CR3110" s="3" t="s">
        <v>126</v>
      </c>
    </row>
    <row r="3111" spans="94:96" x14ac:dyDescent="0.25">
      <c r="CP3111" s="3">
        <v>66630</v>
      </c>
      <c r="CQ3111" s="3" t="s">
        <v>35107</v>
      </c>
      <c r="CR3111" s="3" t="s">
        <v>126</v>
      </c>
    </row>
    <row r="3112" spans="94:96" x14ac:dyDescent="0.25">
      <c r="CP3112" s="3">
        <v>66631</v>
      </c>
      <c r="CQ3112" s="3" t="s">
        <v>35108</v>
      </c>
      <c r="CR3112" s="3" t="s">
        <v>126</v>
      </c>
    </row>
    <row r="3113" spans="94:96" x14ac:dyDescent="0.25">
      <c r="CP3113" s="3">
        <v>66632</v>
      </c>
      <c r="CQ3113" s="3" t="s">
        <v>35109</v>
      </c>
      <c r="CR3113" s="3" t="s">
        <v>126</v>
      </c>
    </row>
    <row r="3114" spans="94:96" x14ac:dyDescent="0.25">
      <c r="CP3114" s="3">
        <v>66636</v>
      </c>
      <c r="CQ3114" s="3" t="s">
        <v>29539</v>
      </c>
      <c r="CR3114" s="3" t="s">
        <v>122</v>
      </c>
    </row>
    <row r="3115" spans="94:96" x14ac:dyDescent="0.25">
      <c r="CP3115" s="3">
        <v>66644</v>
      </c>
      <c r="CQ3115" s="3" t="s">
        <v>26541</v>
      </c>
      <c r="CR3115" s="3" t="s">
        <v>124</v>
      </c>
    </row>
    <row r="3116" spans="94:96" x14ac:dyDescent="0.25">
      <c r="CP3116" s="3">
        <v>66645</v>
      </c>
      <c r="CQ3116" s="3" t="s">
        <v>26541</v>
      </c>
      <c r="CR3116" s="3" t="s">
        <v>126</v>
      </c>
    </row>
    <row r="3117" spans="94:96" x14ac:dyDescent="0.25">
      <c r="CP3117" s="3">
        <v>66646</v>
      </c>
      <c r="CQ3117" s="3" t="s">
        <v>35110</v>
      </c>
      <c r="CR3117" s="3" t="s">
        <v>124</v>
      </c>
    </row>
    <row r="3118" spans="94:96" x14ac:dyDescent="0.25">
      <c r="CP3118" s="3">
        <v>66647</v>
      </c>
      <c r="CQ3118" s="3" t="s">
        <v>35111</v>
      </c>
      <c r="CR3118" s="3" t="s">
        <v>126</v>
      </c>
    </row>
    <row r="3119" spans="94:96" x14ac:dyDescent="0.25">
      <c r="CP3119" s="3">
        <v>66648</v>
      </c>
      <c r="CQ3119" s="3" t="s">
        <v>35112</v>
      </c>
      <c r="CR3119" s="3" t="s">
        <v>124</v>
      </c>
    </row>
    <row r="3120" spans="94:96" x14ac:dyDescent="0.25">
      <c r="CP3120" s="3">
        <v>66649</v>
      </c>
      <c r="CQ3120" s="3" t="s">
        <v>35113</v>
      </c>
      <c r="CR3120" s="3" t="s">
        <v>124</v>
      </c>
    </row>
    <row r="3121" spans="94:96" x14ac:dyDescent="0.25">
      <c r="CP3121" s="3">
        <v>66654</v>
      </c>
      <c r="CQ3121" s="3" t="s">
        <v>35114</v>
      </c>
      <c r="CR3121" s="3" t="s">
        <v>126</v>
      </c>
    </row>
    <row r="3122" spans="94:96" x14ac:dyDescent="0.25">
      <c r="CP3122" s="3">
        <v>66655</v>
      </c>
      <c r="CQ3122" s="3" t="s">
        <v>35114</v>
      </c>
      <c r="CR3122" s="3" t="s">
        <v>126</v>
      </c>
    </row>
    <row r="3123" spans="94:96" x14ac:dyDescent="0.25">
      <c r="CP3123" s="3">
        <v>66661</v>
      </c>
      <c r="CQ3123" s="3" t="s">
        <v>24775</v>
      </c>
      <c r="CR3123" s="3" t="s">
        <v>122</v>
      </c>
    </row>
    <row r="3124" spans="94:96" x14ac:dyDescent="0.25">
      <c r="CP3124" s="3">
        <v>66662</v>
      </c>
      <c r="CQ3124" s="3" t="s">
        <v>24775</v>
      </c>
      <c r="CR3124" s="3" t="s">
        <v>124</v>
      </c>
    </row>
    <row r="3125" spans="94:96" x14ac:dyDescent="0.25">
      <c r="CP3125" s="3">
        <v>66663</v>
      </c>
      <c r="CQ3125" s="3" t="s">
        <v>35115</v>
      </c>
      <c r="CR3125" s="3" t="s">
        <v>126</v>
      </c>
    </row>
    <row r="3126" spans="94:96" x14ac:dyDescent="0.25">
      <c r="CP3126" s="3">
        <v>66665</v>
      </c>
      <c r="CQ3126" s="3" t="s">
        <v>35116</v>
      </c>
      <c r="CR3126" s="3" t="s">
        <v>126</v>
      </c>
    </row>
    <row r="3127" spans="94:96" x14ac:dyDescent="0.25">
      <c r="CP3127" s="3">
        <v>66667</v>
      </c>
      <c r="CQ3127" s="3" t="s">
        <v>230</v>
      </c>
      <c r="CR3127" s="3" t="s">
        <v>122</v>
      </c>
    </row>
    <row r="3128" spans="94:96" x14ac:dyDescent="0.25">
      <c r="CP3128" s="3">
        <v>66669</v>
      </c>
      <c r="CQ3128" s="3" t="s">
        <v>35117</v>
      </c>
      <c r="CR3128" s="3" t="s">
        <v>122</v>
      </c>
    </row>
    <row r="3129" spans="94:96" x14ac:dyDescent="0.25">
      <c r="CP3129" s="3">
        <v>66671</v>
      </c>
      <c r="CQ3129" s="3" t="s">
        <v>24776</v>
      </c>
      <c r="CR3129" s="3" t="s">
        <v>126</v>
      </c>
    </row>
    <row r="3130" spans="94:96" x14ac:dyDescent="0.25">
      <c r="CP3130" s="3">
        <v>66677</v>
      </c>
      <c r="CQ3130" s="3" t="s">
        <v>35118</v>
      </c>
      <c r="CR3130" s="3" t="s">
        <v>126</v>
      </c>
    </row>
    <row r="3131" spans="94:96" x14ac:dyDescent="0.25">
      <c r="CP3131" s="3">
        <v>66682</v>
      </c>
      <c r="CQ3131" s="3" t="s">
        <v>29540</v>
      </c>
      <c r="CR3131" s="3" t="s">
        <v>124</v>
      </c>
    </row>
    <row r="3132" spans="94:96" x14ac:dyDescent="0.25">
      <c r="CP3132" s="3">
        <v>66684</v>
      </c>
      <c r="CQ3132" s="3" t="s">
        <v>29541</v>
      </c>
      <c r="CR3132" s="3" t="s">
        <v>124</v>
      </c>
    </row>
    <row r="3133" spans="94:96" x14ac:dyDescent="0.25">
      <c r="CP3133" s="3">
        <v>66689</v>
      </c>
      <c r="CQ3133" s="3" t="s">
        <v>26542</v>
      </c>
      <c r="CR3133" s="3" t="s">
        <v>126</v>
      </c>
    </row>
    <row r="3134" spans="94:96" x14ac:dyDescent="0.25">
      <c r="CP3134" s="3">
        <v>66696</v>
      </c>
      <c r="CQ3134" s="3" t="s">
        <v>35119</v>
      </c>
      <c r="CR3134" s="3" t="s">
        <v>126</v>
      </c>
    </row>
    <row r="3135" spans="94:96" x14ac:dyDescent="0.25">
      <c r="CP3135" s="3">
        <v>66698</v>
      </c>
      <c r="CQ3135" s="3" t="s">
        <v>35120</v>
      </c>
      <c r="CR3135" s="3" t="s">
        <v>122</v>
      </c>
    </row>
    <row r="3136" spans="94:96" x14ac:dyDescent="0.25">
      <c r="CP3136" s="3">
        <v>66700</v>
      </c>
      <c r="CQ3136" s="3" t="s">
        <v>35121</v>
      </c>
      <c r="CR3136" s="3" t="s">
        <v>126</v>
      </c>
    </row>
    <row r="3137" spans="94:96" x14ac:dyDescent="0.25">
      <c r="CP3137" s="3">
        <v>66704</v>
      </c>
      <c r="CQ3137" s="3" t="s">
        <v>35122</v>
      </c>
      <c r="CR3137" s="3" t="s">
        <v>126</v>
      </c>
    </row>
    <row r="3138" spans="94:96" x14ac:dyDescent="0.25">
      <c r="CP3138" s="3">
        <v>66705</v>
      </c>
      <c r="CQ3138" s="3" t="s">
        <v>35123</v>
      </c>
      <c r="CR3138" s="3" t="s">
        <v>126</v>
      </c>
    </row>
    <row r="3139" spans="94:96" x14ac:dyDescent="0.25">
      <c r="CP3139" s="3">
        <v>66706</v>
      </c>
      <c r="CQ3139" s="3" t="s">
        <v>35124</v>
      </c>
      <c r="CR3139" s="3" t="s">
        <v>126</v>
      </c>
    </row>
    <row r="3140" spans="94:96" x14ac:dyDescent="0.25">
      <c r="CP3140" s="3">
        <v>66707</v>
      </c>
      <c r="CQ3140" s="3" t="s">
        <v>24309</v>
      </c>
      <c r="CR3140" s="3" t="s">
        <v>126</v>
      </c>
    </row>
    <row r="3141" spans="94:96" x14ac:dyDescent="0.25">
      <c r="CP3141" s="3">
        <v>66709</v>
      </c>
      <c r="CQ3141" s="3" t="s">
        <v>16716</v>
      </c>
      <c r="CR3141" s="3" t="s">
        <v>122</v>
      </c>
    </row>
    <row r="3142" spans="94:96" x14ac:dyDescent="0.25">
      <c r="CP3142" s="3">
        <v>66710</v>
      </c>
      <c r="CQ3142" s="3" t="s">
        <v>17646</v>
      </c>
      <c r="CR3142" s="3" t="s">
        <v>124</v>
      </c>
    </row>
    <row r="3143" spans="94:96" x14ac:dyDescent="0.25">
      <c r="CP3143" s="3">
        <v>66712</v>
      </c>
      <c r="CQ3143" s="3" t="s">
        <v>35125</v>
      </c>
      <c r="CR3143" s="3" t="s">
        <v>122</v>
      </c>
    </row>
    <row r="3144" spans="94:96" x14ac:dyDescent="0.25">
      <c r="CP3144" s="3">
        <v>66713</v>
      </c>
      <c r="CQ3144" s="3" t="s">
        <v>35125</v>
      </c>
      <c r="CR3144" s="3" t="s">
        <v>122</v>
      </c>
    </row>
    <row r="3145" spans="94:96" x14ac:dyDescent="0.25">
      <c r="CP3145" s="3">
        <v>66720</v>
      </c>
      <c r="CQ3145" s="3" t="s">
        <v>26543</v>
      </c>
      <c r="CR3145" s="3" t="s">
        <v>122</v>
      </c>
    </row>
    <row r="3146" spans="94:96" x14ac:dyDescent="0.25">
      <c r="CP3146" s="3">
        <v>66721</v>
      </c>
      <c r="CQ3146" s="3" t="s">
        <v>35126</v>
      </c>
      <c r="CR3146" s="3" t="s">
        <v>126</v>
      </c>
    </row>
    <row r="3147" spans="94:96" x14ac:dyDescent="0.25">
      <c r="CP3147" s="3">
        <v>66722</v>
      </c>
      <c r="CQ3147" s="3" t="s">
        <v>26544</v>
      </c>
      <c r="CR3147" s="3" t="s">
        <v>126</v>
      </c>
    </row>
    <row r="3148" spans="94:96" x14ac:dyDescent="0.25">
      <c r="CP3148" s="3">
        <v>66723</v>
      </c>
      <c r="CQ3148" s="3" t="s">
        <v>26544</v>
      </c>
      <c r="CR3148" s="3" t="s">
        <v>124</v>
      </c>
    </row>
    <row r="3149" spans="94:96" x14ac:dyDescent="0.25">
      <c r="CP3149" s="3">
        <v>66724</v>
      </c>
      <c r="CQ3149" s="3" t="s">
        <v>35126</v>
      </c>
      <c r="CR3149" s="3" t="s">
        <v>124</v>
      </c>
    </row>
    <row r="3150" spans="94:96" x14ac:dyDescent="0.25">
      <c r="CP3150" s="3">
        <v>66725</v>
      </c>
      <c r="CQ3150" s="3" t="s">
        <v>35127</v>
      </c>
      <c r="CR3150" s="3" t="s">
        <v>126</v>
      </c>
    </row>
    <row r="3151" spans="94:96" x14ac:dyDescent="0.25">
      <c r="CP3151" s="3">
        <v>66726</v>
      </c>
      <c r="CQ3151" s="3" t="s">
        <v>26543</v>
      </c>
      <c r="CR3151" s="3" t="s">
        <v>126</v>
      </c>
    </row>
    <row r="3152" spans="94:96" x14ac:dyDescent="0.25">
      <c r="CP3152" s="3">
        <v>66727</v>
      </c>
      <c r="CQ3152" s="3" t="s">
        <v>16718</v>
      </c>
      <c r="CR3152" s="3" t="s">
        <v>122</v>
      </c>
    </row>
    <row r="3153" spans="94:96" x14ac:dyDescent="0.25">
      <c r="CP3153" s="3">
        <v>66728</v>
      </c>
      <c r="CQ3153" s="3" t="s">
        <v>17647</v>
      </c>
      <c r="CR3153" s="3" t="s">
        <v>122</v>
      </c>
    </row>
    <row r="3154" spans="94:96" x14ac:dyDescent="0.25">
      <c r="CP3154" s="3">
        <v>66729</v>
      </c>
      <c r="CQ3154" s="3" t="s">
        <v>29542</v>
      </c>
      <c r="CR3154" s="3" t="s">
        <v>122</v>
      </c>
    </row>
    <row r="3155" spans="94:96" x14ac:dyDescent="0.25">
      <c r="CP3155" s="3">
        <v>66730</v>
      </c>
      <c r="CQ3155" s="3" t="s">
        <v>26545</v>
      </c>
      <c r="CR3155" s="3" t="s">
        <v>122</v>
      </c>
    </row>
    <row r="3156" spans="94:96" x14ac:dyDescent="0.25">
      <c r="CP3156" s="3">
        <v>66731</v>
      </c>
      <c r="CQ3156" s="3" t="s">
        <v>17648</v>
      </c>
      <c r="CR3156" s="3" t="s">
        <v>122</v>
      </c>
    </row>
    <row r="3157" spans="94:96" x14ac:dyDescent="0.25">
      <c r="CP3157" s="3">
        <v>66732</v>
      </c>
      <c r="CQ3157" s="3" t="s">
        <v>24777</v>
      </c>
      <c r="CR3157" s="3" t="s">
        <v>124</v>
      </c>
    </row>
    <row r="3158" spans="94:96" x14ac:dyDescent="0.25">
      <c r="CP3158" s="3">
        <v>66733</v>
      </c>
      <c r="CQ3158" s="3" t="s">
        <v>35128</v>
      </c>
      <c r="CR3158" s="3" t="s">
        <v>124</v>
      </c>
    </row>
    <row r="3159" spans="94:96" x14ac:dyDescent="0.25">
      <c r="CP3159" s="3">
        <v>66734</v>
      </c>
      <c r="CQ3159" s="3" t="s">
        <v>29543</v>
      </c>
      <c r="CR3159" s="3" t="s">
        <v>126</v>
      </c>
    </row>
    <row r="3160" spans="94:96" x14ac:dyDescent="0.25">
      <c r="CP3160" s="3">
        <v>66735</v>
      </c>
      <c r="CQ3160" s="3" t="s">
        <v>35129</v>
      </c>
      <c r="CR3160" s="3" t="s">
        <v>126</v>
      </c>
    </row>
    <row r="3161" spans="94:96" x14ac:dyDescent="0.25">
      <c r="CP3161" s="3">
        <v>66736</v>
      </c>
      <c r="CQ3161" s="3" t="s">
        <v>35130</v>
      </c>
      <c r="CR3161" s="3" t="s">
        <v>126</v>
      </c>
    </row>
    <row r="3162" spans="94:96" x14ac:dyDescent="0.25">
      <c r="CP3162" s="3">
        <v>66737</v>
      </c>
      <c r="CQ3162" s="3" t="s">
        <v>35131</v>
      </c>
      <c r="CR3162" s="3" t="s">
        <v>126</v>
      </c>
    </row>
    <row r="3163" spans="94:96" x14ac:dyDescent="0.25">
      <c r="CP3163" s="3">
        <v>66741</v>
      </c>
      <c r="CQ3163" s="3" t="s">
        <v>29544</v>
      </c>
      <c r="CR3163" s="3" t="s">
        <v>122</v>
      </c>
    </row>
    <row r="3164" spans="94:96" x14ac:dyDescent="0.25">
      <c r="CP3164" s="3">
        <v>66742</v>
      </c>
      <c r="CQ3164" s="3" t="s">
        <v>17649</v>
      </c>
      <c r="CR3164" s="3" t="s">
        <v>122</v>
      </c>
    </row>
    <row r="3165" spans="94:96" x14ac:dyDescent="0.25">
      <c r="CP3165" s="3">
        <v>66743</v>
      </c>
      <c r="CQ3165" s="3" t="s">
        <v>24778</v>
      </c>
      <c r="CR3165" s="3" t="s">
        <v>124</v>
      </c>
    </row>
    <row r="3166" spans="94:96" x14ac:dyDescent="0.25">
      <c r="CP3166" s="3">
        <v>66744</v>
      </c>
      <c r="CQ3166" s="3" t="s">
        <v>35132</v>
      </c>
      <c r="CR3166" s="3" t="s">
        <v>124</v>
      </c>
    </row>
    <row r="3167" spans="94:96" x14ac:dyDescent="0.25">
      <c r="CP3167" s="3">
        <v>66745</v>
      </c>
      <c r="CQ3167" s="3" t="s">
        <v>35133</v>
      </c>
      <c r="CR3167" s="3" t="s">
        <v>124</v>
      </c>
    </row>
    <row r="3168" spans="94:96" x14ac:dyDescent="0.25">
      <c r="CP3168" s="3">
        <v>66746</v>
      </c>
      <c r="CQ3168" s="3" t="s">
        <v>35134</v>
      </c>
      <c r="CR3168" s="3" t="s">
        <v>126</v>
      </c>
    </row>
    <row r="3169" spans="94:96" x14ac:dyDescent="0.25">
      <c r="CP3169" s="3">
        <v>66747</v>
      </c>
      <c r="CQ3169" s="3" t="s">
        <v>16719</v>
      </c>
      <c r="CR3169" s="3" t="s">
        <v>126</v>
      </c>
    </row>
    <row r="3170" spans="94:96" x14ac:dyDescent="0.25">
      <c r="CP3170" s="3">
        <v>66748</v>
      </c>
      <c r="CQ3170" s="3" t="s">
        <v>35135</v>
      </c>
      <c r="CR3170" s="3" t="s">
        <v>126</v>
      </c>
    </row>
    <row r="3171" spans="94:96" x14ac:dyDescent="0.25">
      <c r="CP3171" s="3">
        <v>66749</v>
      </c>
      <c r="CQ3171" s="3" t="s">
        <v>248</v>
      </c>
      <c r="CR3171" s="3" t="s">
        <v>122</v>
      </c>
    </row>
    <row r="3172" spans="94:96" x14ac:dyDescent="0.25">
      <c r="CP3172" s="3">
        <v>66751</v>
      </c>
      <c r="CQ3172" s="3" t="s">
        <v>14039</v>
      </c>
      <c r="CR3172" s="3" t="s">
        <v>124</v>
      </c>
    </row>
    <row r="3173" spans="94:96" x14ac:dyDescent="0.25">
      <c r="CP3173" s="3">
        <v>66753</v>
      </c>
      <c r="CQ3173" s="3" t="s">
        <v>24780</v>
      </c>
      <c r="CR3173" s="3" t="s">
        <v>122</v>
      </c>
    </row>
    <row r="3174" spans="94:96" x14ac:dyDescent="0.25">
      <c r="CP3174" s="3">
        <v>66754</v>
      </c>
      <c r="CQ3174" s="3" t="s">
        <v>35136</v>
      </c>
      <c r="CR3174" s="3" t="s">
        <v>122</v>
      </c>
    </row>
    <row r="3175" spans="94:96" x14ac:dyDescent="0.25">
      <c r="CP3175" s="3">
        <v>66755</v>
      </c>
      <c r="CQ3175" s="3" t="s">
        <v>24779</v>
      </c>
      <c r="CR3175" s="3" t="s">
        <v>122</v>
      </c>
    </row>
    <row r="3176" spans="94:96" x14ac:dyDescent="0.25">
      <c r="CP3176" s="3">
        <v>66756</v>
      </c>
      <c r="CQ3176" s="3" t="s">
        <v>35137</v>
      </c>
      <c r="CR3176" s="3" t="s">
        <v>124</v>
      </c>
    </row>
    <row r="3177" spans="94:96" x14ac:dyDescent="0.25">
      <c r="CP3177" s="3">
        <v>66757</v>
      </c>
      <c r="CQ3177" s="3" t="s">
        <v>24781</v>
      </c>
      <c r="CR3177" s="3" t="s">
        <v>124</v>
      </c>
    </row>
    <row r="3178" spans="94:96" x14ac:dyDescent="0.25">
      <c r="CP3178" s="3">
        <v>66758</v>
      </c>
      <c r="CQ3178" s="3" t="s">
        <v>29545</v>
      </c>
      <c r="CR3178" s="3" t="s">
        <v>124</v>
      </c>
    </row>
    <row r="3179" spans="94:96" x14ac:dyDescent="0.25">
      <c r="CP3179" s="3">
        <v>66759</v>
      </c>
      <c r="CQ3179" s="3" t="s">
        <v>35138</v>
      </c>
      <c r="CR3179" s="3" t="s">
        <v>126</v>
      </c>
    </row>
    <row r="3180" spans="94:96" x14ac:dyDescent="0.25">
      <c r="CP3180" s="3">
        <v>66760</v>
      </c>
      <c r="CQ3180" s="3" t="s">
        <v>16720</v>
      </c>
      <c r="CR3180" s="3" t="s">
        <v>126</v>
      </c>
    </row>
    <row r="3181" spans="94:96" x14ac:dyDescent="0.25">
      <c r="CP3181" s="3">
        <v>66767</v>
      </c>
      <c r="CQ3181" s="3" t="s">
        <v>35139</v>
      </c>
      <c r="CR3181" s="3" t="s">
        <v>122</v>
      </c>
    </row>
    <row r="3182" spans="94:96" x14ac:dyDescent="0.25">
      <c r="CP3182" s="3">
        <v>66768</v>
      </c>
      <c r="CQ3182" s="3" t="s">
        <v>35140</v>
      </c>
      <c r="CR3182" s="3" t="s">
        <v>126</v>
      </c>
    </row>
    <row r="3183" spans="94:96" x14ac:dyDescent="0.25">
      <c r="CP3183" s="3">
        <v>66769</v>
      </c>
      <c r="CQ3183" s="3" t="s">
        <v>35141</v>
      </c>
      <c r="CR3183" s="3" t="s">
        <v>126</v>
      </c>
    </row>
    <row r="3184" spans="94:96" x14ac:dyDescent="0.25">
      <c r="CP3184" s="3">
        <v>66770</v>
      </c>
      <c r="CQ3184" s="3" t="s">
        <v>35142</v>
      </c>
      <c r="CR3184" s="3" t="s">
        <v>126</v>
      </c>
    </row>
    <row r="3185" spans="94:96" x14ac:dyDescent="0.25">
      <c r="CP3185" s="3">
        <v>66771</v>
      </c>
      <c r="CQ3185" s="3" t="s">
        <v>35143</v>
      </c>
      <c r="CR3185" s="3" t="s">
        <v>126</v>
      </c>
    </row>
    <row r="3186" spans="94:96" x14ac:dyDescent="0.25">
      <c r="CP3186" s="3">
        <v>66772</v>
      </c>
      <c r="CQ3186" s="3" t="s">
        <v>35144</v>
      </c>
      <c r="CR3186" s="3" t="s">
        <v>126</v>
      </c>
    </row>
    <row r="3187" spans="94:96" x14ac:dyDescent="0.25">
      <c r="CP3187" s="3">
        <v>66774</v>
      </c>
      <c r="CQ3187" s="3" t="s">
        <v>24782</v>
      </c>
      <c r="CR3187" s="3" t="s">
        <v>122</v>
      </c>
    </row>
    <row r="3188" spans="94:96" x14ac:dyDescent="0.25">
      <c r="CP3188" s="3">
        <v>66776</v>
      </c>
      <c r="CQ3188" s="3" t="s">
        <v>26546</v>
      </c>
      <c r="CR3188" s="3" t="s">
        <v>124</v>
      </c>
    </row>
    <row r="3189" spans="94:96" x14ac:dyDescent="0.25">
      <c r="CP3189" s="3">
        <v>66777</v>
      </c>
      <c r="CQ3189" s="3" t="s">
        <v>35145</v>
      </c>
      <c r="CR3189" s="3" t="s">
        <v>124</v>
      </c>
    </row>
    <row r="3190" spans="94:96" x14ac:dyDescent="0.25">
      <c r="CP3190" s="3">
        <v>66781</v>
      </c>
      <c r="CQ3190" s="3" t="s">
        <v>29546</v>
      </c>
      <c r="CR3190" s="3" t="s">
        <v>126</v>
      </c>
    </row>
    <row r="3191" spans="94:96" x14ac:dyDescent="0.25">
      <c r="CP3191" s="3">
        <v>66782</v>
      </c>
      <c r="CQ3191" s="3" t="s">
        <v>35146</v>
      </c>
      <c r="CR3191" s="3" t="s">
        <v>126</v>
      </c>
    </row>
    <row r="3192" spans="94:96" x14ac:dyDescent="0.25">
      <c r="CP3192" s="3">
        <v>66783</v>
      </c>
      <c r="CQ3192" s="3" t="s">
        <v>35147</v>
      </c>
      <c r="CR3192" s="3" t="s">
        <v>126</v>
      </c>
    </row>
    <row r="3193" spans="94:96" x14ac:dyDescent="0.25">
      <c r="CP3193" s="3">
        <v>66784</v>
      </c>
      <c r="CQ3193" s="3" t="s">
        <v>35148</v>
      </c>
      <c r="CR3193" s="3" t="s">
        <v>126</v>
      </c>
    </row>
    <row r="3194" spans="94:96" x14ac:dyDescent="0.25">
      <c r="CP3194" s="3">
        <v>66789</v>
      </c>
      <c r="CQ3194" s="3" t="s">
        <v>35149</v>
      </c>
      <c r="CR3194" s="3" t="s">
        <v>126</v>
      </c>
    </row>
    <row r="3195" spans="94:96" x14ac:dyDescent="0.25">
      <c r="CP3195" s="3">
        <v>66790</v>
      </c>
      <c r="CQ3195" s="3" t="s">
        <v>35150</v>
      </c>
      <c r="CR3195" s="3" t="s">
        <v>126</v>
      </c>
    </row>
    <row r="3196" spans="94:96" x14ac:dyDescent="0.25">
      <c r="CP3196" s="3">
        <v>66791</v>
      </c>
      <c r="CQ3196" s="3" t="s">
        <v>35149</v>
      </c>
      <c r="CR3196" s="3" t="s">
        <v>126</v>
      </c>
    </row>
    <row r="3197" spans="94:96" x14ac:dyDescent="0.25">
      <c r="CP3197" s="3">
        <v>66793</v>
      </c>
      <c r="CQ3197" s="3" t="s">
        <v>14654</v>
      </c>
      <c r="CR3197" s="3" t="s">
        <v>122</v>
      </c>
    </row>
    <row r="3198" spans="94:96" x14ac:dyDescent="0.25">
      <c r="CP3198" s="3">
        <v>66794</v>
      </c>
      <c r="CQ3198" s="3" t="s">
        <v>15281</v>
      </c>
      <c r="CR3198" s="3" t="s">
        <v>124</v>
      </c>
    </row>
    <row r="3199" spans="94:96" x14ac:dyDescent="0.25">
      <c r="CP3199" s="3">
        <v>66795</v>
      </c>
      <c r="CQ3199" s="3" t="s">
        <v>35151</v>
      </c>
      <c r="CR3199" s="3" t="s">
        <v>124</v>
      </c>
    </row>
    <row r="3200" spans="94:96" x14ac:dyDescent="0.25">
      <c r="CP3200" s="3">
        <v>66796</v>
      </c>
      <c r="CQ3200" s="3" t="s">
        <v>17651</v>
      </c>
      <c r="CR3200" s="3" t="s">
        <v>124</v>
      </c>
    </row>
    <row r="3201" spans="94:96" x14ac:dyDescent="0.25">
      <c r="CP3201" s="3">
        <v>66797</v>
      </c>
      <c r="CQ3201" s="3" t="s">
        <v>16721</v>
      </c>
      <c r="CR3201" s="3" t="s">
        <v>126</v>
      </c>
    </row>
    <row r="3202" spans="94:96" x14ac:dyDescent="0.25">
      <c r="CP3202" s="3">
        <v>66800</v>
      </c>
      <c r="CQ3202" s="3" t="s">
        <v>27175</v>
      </c>
      <c r="CR3202" s="3" t="s">
        <v>126</v>
      </c>
    </row>
    <row r="3203" spans="94:96" x14ac:dyDescent="0.25">
      <c r="CP3203" s="3">
        <v>66801</v>
      </c>
      <c r="CQ3203" s="3" t="s">
        <v>35152</v>
      </c>
      <c r="CR3203" s="3" t="s">
        <v>126</v>
      </c>
    </row>
    <row r="3204" spans="94:96" x14ac:dyDescent="0.25">
      <c r="CP3204" s="3">
        <v>66802</v>
      </c>
      <c r="CQ3204" s="3" t="s">
        <v>163</v>
      </c>
      <c r="CR3204" s="3" t="s">
        <v>126</v>
      </c>
    </row>
    <row r="3205" spans="94:96" x14ac:dyDescent="0.25">
      <c r="CP3205" s="3">
        <v>66803</v>
      </c>
      <c r="CQ3205" s="3" t="s">
        <v>35153</v>
      </c>
      <c r="CR3205" s="3" t="s">
        <v>126</v>
      </c>
    </row>
    <row r="3206" spans="94:96" x14ac:dyDescent="0.25">
      <c r="CP3206" s="3">
        <v>66804</v>
      </c>
      <c r="CQ3206" s="3" t="s">
        <v>35154</v>
      </c>
      <c r="CR3206" s="3" t="s">
        <v>126</v>
      </c>
    </row>
    <row r="3207" spans="94:96" x14ac:dyDescent="0.25">
      <c r="CP3207" s="3">
        <v>66806</v>
      </c>
      <c r="CQ3207" s="3" t="s">
        <v>25173</v>
      </c>
      <c r="CR3207" s="3" t="s">
        <v>126</v>
      </c>
    </row>
    <row r="3208" spans="94:96" x14ac:dyDescent="0.25">
      <c r="CP3208" s="3">
        <v>66809</v>
      </c>
      <c r="CQ3208" s="3" t="s">
        <v>26548</v>
      </c>
      <c r="CR3208" s="3" t="s">
        <v>124</v>
      </c>
    </row>
    <row r="3209" spans="94:96" x14ac:dyDescent="0.25">
      <c r="CP3209" s="3">
        <v>66810</v>
      </c>
      <c r="CQ3209" s="3" t="s">
        <v>17652</v>
      </c>
      <c r="CR3209" s="3" t="s">
        <v>124</v>
      </c>
    </row>
    <row r="3210" spans="94:96" x14ac:dyDescent="0.25">
      <c r="CP3210" s="3">
        <v>66811</v>
      </c>
      <c r="CQ3210" s="3" t="s">
        <v>26547</v>
      </c>
      <c r="CR3210" s="3" t="s">
        <v>126</v>
      </c>
    </row>
    <row r="3211" spans="94:96" x14ac:dyDescent="0.25">
      <c r="CP3211" s="3">
        <v>66812</v>
      </c>
      <c r="CQ3211" s="3" t="s">
        <v>35155</v>
      </c>
      <c r="CR3211" s="3" t="s">
        <v>126</v>
      </c>
    </row>
    <row r="3212" spans="94:96" x14ac:dyDescent="0.25">
      <c r="CP3212" s="3">
        <v>66813</v>
      </c>
      <c r="CQ3212" s="3" t="s">
        <v>183</v>
      </c>
      <c r="CR3212" s="3" t="s">
        <v>124</v>
      </c>
    </row>
    <row r="3213" spans="94:96" x14ac:dyDescent="0.25">
      <c r="CP3213" s="3">
        <v>66815</v>
      </c>
      <c r="CQ3213" s="3" t="s">
        <v>26549</v>
      </c>
      <c r="CR3213" s="3" t="s">
        <v>122</v>
      </c>
    </row>
    <row r="3214" spans="94:96" x14ac:dyDescent="0.25">
      <c r="CP3214" s="3">
        <v>66827</v>
      </c>
      <c r="CQ3214" s="3" t="s">
        <v>29547</v>
      </c>
      <c r="CR3214" s="3" t="s">
        <v>124</v>
      </c>
    </row>
    <row r="3215" spans="94:96" x14ac:dyDescent="0.25">
      <c r="CP3215" s="3">
        <v>66828</v>
      </c>
      <c r="CQ3215" s="3" t="s">
        <v>35156</v>
      </c>
      <c r="CR3215" s="3" t="s">
        <v>124</v>
      </c>
    </row>
    <row r="3216" spans="94:96" x14ac:dyDescent="0.25">
      <c r="CP3216" s="3">
        <v>66833</v>
      </c>
      <c r="CQ3216" s="3" t="s">
        <v>29548</v>
      </c>
      <c r="CR3216" s="3" t="s">
        <v>124</v>
      </c>
    </row>
    <row r="3217" spans="94:96" x14ac:dyDescent="0.25">
      <c r="CP3217" s="3">
        <v>66834</v>
      </c>
      <c r="CQ3217" s="3" t="s">
        <v>29549</v>
      </c>
      <c r="CR3217" s="3" t="s">
        <v>126</v>
      </c>
    </row>
    <row r="3218" spans="94:96" x14ac:dyDescent="0.25">
      <c r="CP3218" s="3">
        <v>66835</v>
      </c>
      <c r="CQ3218" s="3" t="s">
        <v>35157</v>
      </c>
      <c r="CR3218" s="3" t="s">
        <v>126</v>
      </c>
    </row>
    <row r="3219" spans="94:96" x14ac:dyDescent="0.25">
      <c r="CP3219" s="3">
        <v>66836</v>
      </c>
      <c r="CQ3219" s="3" t="s">
        <v>35158</v>
      </c>
      <c r="CR3219" s="3" t="s">
        <v>126</v>
      </c>
    </row>
    <row r="3220" spans="94:96" x14ac:dyDescent="0.25">
      <c r="CP3220" s="3">
        <v>66837</v>
      </c>
      <c r="CQ3220" s="3" t="s">
        <v>29550</v>
      </c>
      <c r="CR3220" s="3" t="s">
        <v>124</v>
      </c>
    </row>
    <row r="3221" spans="94:96" x14ac:dyDescent="0.25">
      <c r="CP3221" s="3">
        <v>66841</v>
      </c>
      <c r="CQ3221" s="3" t="s">
        <v>35159</v>
      </c>
      <c r="CR3221" s="3" t="s">
        <v>124</v>
      </c>
    </row>
    <row r="3222" spans="94:96" x14ac:dyDescent="0.25">
      <c r="CP3222" s="3">
        <v>66842</v>
      </c>
      <c r="CQ3222" s="3" t="s">
        <v>35160</v>
      </c>
      <c r="CR3222" s="3" t="s">
        <v>126</v>
      </c>
    </row>
    <row r="3223" spans="94:96" x14ac:dyDescent="0.25">
      <c r="CP3223" s="3">
        <v>66843</v>
      </c>
      <c r="CQ3223" s="3" t="s">
        <v>26550</v>
      </c>
      <c r="CR3223" s="3" t="s">
        <v>126</v>
      </c>
    </row>
    <row r="3224" spans="94:96" x14ac:dyDescent="0.25">
      <c r="CP3224" s="3">
        <v>66844</v>
      </c>
      <c r="CQ3224" s="3" t="s">
        <v>35161</v>
      </c>
      <c r="CR3224" s="3" t="s">
        <v>126</v>
      </c>
    </row>
    <row r="3225" spans="94:96" x14ac:dyDescent="0.25">
      <c r="CP3225" s="3">
        <v>66845</v>
      </c>
      <c r="CQ3225" s="3" t="s">
        <v>35162</v>
      </c>
      <c r="CR3225" s="3" t="s">
        <v>126</v>
      </c>
    </row>
    <row r="3226" spans="94:96" x14ac:dyDescent="0.25">
      <c r="CP3226" s="3">
        <v>66846</v>
      </c>
      <c r="CQ3226" s="3" t="s">
        <v>29551</v>
      </c>
      <c r="CR3226" s="3" t="s">
        <v>126</v>
      </c>
    </row>
    <row r="3227" spans="94:96" x14ac:dyDescent="0.25">
      <c r="CP3227" s="3">
        <v>66852</v>
      </c>
      <c r="CQ3227" s="3" t="s">
        <v>35163</v>
      </c>
      <c r="CR3227" s="3" t="s">
        <v>126</v>
      </c>
    </row>
    <row r="3228" spans="94:96" x14ac:dyDescent="0.25">
      <c r="CP3228" s="3">
        <v>66853</v>
      </c>
      <c r="CQ3228" s="3" t="s">
        <v>26551</v>
      </c>
      <c r="CR3228" s="3" t="s">
        <v>126</v>
      </c>
    </row>
    <row r="3229" spans="94:96" x14ac:dyDescent="0.25">
      <c r="CP3229" s="3">
        <v>66872</v>
      </c>
      <c r="CQ3229" s="3" t="s">
        <v>24788</v>
      </c>
      <c r="CR3229" s="3" t="s">
        <v>122</v>
      </c>
    </row>
    <row r="3230" spans="94:96" x14ac:dyDescent="0.25">
      <c r="CP3230" s="3">
        <v>66873</v>
      </c>
      <c r="CQ3230" s="3" t="s">
        <v>24788</v>
      </c>
      <c r="CR3230" s="3" t="s">
        <v>122</v>
      </c>
    </row>
    <row r="3231" spans="94:96" x14ac:dyDescent="0.25">
      <c r="CP3231" s="3">
        <v>66874</v>
      </c>
      <c r="CQ3231" s="3" t="s">
        <v>26560</v>
      </c>
      <c r="CR3231" s="3" t="s">
        <v>126</v>
      </c>
    </row>
    <row r="3232" spans="94:96" x14ac:dyDescent="0.25">
      <c r="CP3232" s="3">
        <v>66875</v>
      </c>
      <c r="CQ3232" s="3" t="s">
        <v>35164</v>
      </c>
      <c r="CR3232" s="3" t="s">
        <v>126</v>
      </c>
    </row>
    <row r="3233" spans="94:96" x14ac:dyDescent="0.25">
      <c r="CP3233" s="3">
        <v>66878</v>
      </c>
      <c r="CQ3233" s="3" t="s">
        <v>26189</v>
      </c>
      <c r="CR3233" s="3" t="s">
        <v>126</v>
      </c>
    </row>
    <row r="3234" spans="94:96" x14ac:dyDescent="0.25">
      <c r="CP3234" s="3">
        <v>66880</v>
      </c>
      <c r="CQ3234" s="3" t="s">
        <v>24786</v>
      </c>
      <c r="CR3234" s="3" t="s">
        <v>126</v>
      </c>
    </row>
    <row r="3235" spans="94:96" x14ac:dyDescent="0.25">
      <c r="CP3235" s="3">
        <v>66881</v>
      </c>
      <c r="CQ3235" s="3" t="s">
        <v>24786</v>
      </c>
      <c r="CR3235" s="3" t="s">
        <v>124</v>
      </c>
    </row>
    <row r="3236" spans="94:96" x14ac:dyDescent="0.25">
      <c r="CP3236" s="3">
        <v>66884</v>
      </c>
      <c r="CQ3236" s="3" t="s">
        <v>35165</v>
      </c>
      <c r="CR3236" s="3" t="s">
        <v>126</v>
      </c>
    </row>
    <row r="3237" spans="94:96" x14ac:dyDescent="0.25">
      <c r="CP3237" s="3">
        <v>66885</v>
      </c>
      <c r="CQ3237" s="3" t="s">
        <v>29552</v>
      </c>
      <c r="CR3237" s="3" t="s">
        <v>124</v>
      </c>
    </row>
    <row r="3238" spans="94:96" x14ac:dyDescent="0.25">
      <c r="CP3238" s="3">
        <v>66886</v>
      </c>
      <c r="CQ3238" s="3" t="s">
        <v>35166</v>
      </c>
      <c r="CR3238" s="3" t="s">
        <v>126</v>
      </c>
    </row>
    <row r="3239" spans="94:96" x14ac:dyDescent="0.25">
      <c r="CP3239" s="3">
        <v>66887</v>
      </c>
      <c r="CQ3239" s="3" t="s">
        <v>35167</v>
      </c>
      <c r="CR3239" s="3" t="s">
        <v>122</v>
      </c>
    </row>
    <row r="3240" spans="94:96" x14ac:dyDescent="0.25">
      <c r="CP3240" s="3">
        <v>66888</v>
      </c>
      <c r="CQ3240" s="3" t="s">
        <v>35168</v>
      </c>
      <c r="CR3240" s="3" t="s">
        <v>122</v>
      </c>
    </row>
    <row r="3241" spans="94:96" x14ac:dyDescent="0.25">
      <c r="CP3241" s="3">
        <v>66889</v>
      </c>
      <c r="CQ3241" s="3" t="s">
        <v>35169</v>
      </c>
      <c r="CR3241" s="3" t="s">
        <v>122</v>
      </c>
    </row>
    <row r="3242" spans="94:96" x14ac:dyDescent="0.25">
      <c r="CP3242" s="3">
        <v>66890</v>
      </c>
      <c r="CQ3242" s="3" t="s">
        <v>35166</v>
      </c>
      <c r="CR3242" s="3" t="s">
        <v>124</v>
      </c>
    </row>
    <row r="3243" spans="94:96" x14ac:dyDescent="0.25">
      <c r="CP3243" s="3">
        <v>66891</v>
      </c>
      <c r="CQ3243" s="3" t="s">
        <v>35170</v>
      </c>
      <c r="CR3243" s="3" t="s">
        <v>124</v>
      </c>
    </row>
    <row r="3244" spans="94:96" x14ac:dyDescent="0.25">
      <c r="CP3244" s="3">
        <v>66892</v>
      </c>
      <c r="CQ3244" s="3" t="s">
        <v>35171</v>
      </c>
      <c r="CR3244" s="3" t="s">
        <v>124</v>
      </c>
    </row>
    <row r="3245" spans="94:96" x14ac:dyDescent="0.25">
      <c r="CP3245" s="3">
        <v>66893</v>
      </c>
      <c r="CQ3245" s="3" t="s">
        <v>24787</v>
      </c>
      <c r="CR3245" s="3" t="s">
        <v>126</v>
      </c>
    </row>
    <row r="3246" spans="94:96" x14ac:dyDescent="0.25">
      <c r="CP3246" s="3">
        <v>66899</v>
      </c>
      <c r="CQ3246" s="3" t="s">
        <v>252</v>
      </c>
      <c r="CR3246" s="3" t="s">
        <v>122</v>
      </c>
    </row>
    <row r="3247" spans="94:96" x14ac:dyDescent="0.25">
      <c r="CP3247" s="3">
        <v>66900</v>
      </c>
      <c r="CQ3247" s="3" t="s">
        <v>35172</v>
      </c>
      <c r="CR3247" s="3" t="s">
        <v>126</v>
      </c>
    </row>
    <row r="3248" spans="94:96" x14ac:dyDescent="0.25">
      <c r="CP3248" s="3">
        <v>66904</v>
      </c>
      <c r="CQ3248" s="3" t="s">
        <v>26552</v>
      </c>
      <c r="CR3248" s="3" t="s">
        <v>122</v>
      </c>
    </row>
    <row r="3249" spans="94:96" x14ac:dyDescent="0.25">
      <c r="CP3249" s="3">
        <v>66905</v>
      </c>
      <c r="CQ3249" s="3" t="s">
        <v>12876</v>
      </c>
      <c r="CR3249" s="3" t="s">
        <v>122</v>
      </c>
    </row>
    <row r="3250" spans="94:96" x14ac:dyDescent="0.25">
      <c r="CP3250" s="3">
        <v>66906</v>
      </c>
      <c r="CQ3250" s="3" t="s">
        <v>29553</v>
      </c>
      <c r="CR3250" s="3" t="s">
        <v>122</v>
      </c>
    </row>
    <row r="3251" spans="94:96" x14ac:dyDescent="0.25">
      <c r="CP3251" s="3">
        <v>66907</v>
      </c>
      <c r="CQ3251" s="3" t="s">
        <v>12875</v>
      </c>
      <c r="CR3251" s="3" t="s">
        <v>122</v>
      </c>
    </row>
    <row r="3252" spans="94:96" x14ac:dyDescent="0.25">
      <c r="CP3252" s="3">
        <v>66908</v>
      </c>
      <c r="CQ3252" s="3" t="s">
        <v>26557</v>
      </c>
      <c r="CR3252" s="3" t="s">
        <v>124</v>
      </c>
    </row>
    <row r="3253" spans="94:96" x14ac:dyDescent="0.25">
      <c r="CP3253" s="3">
        <v>66909</v>
      </c>
      <c r="CQ3253" s="3" t="s">
        <v>29556</v>
      </c>
      <c r="CR3253" s="3" t="s">
        <v>124</v>
      </c>
    </row>
    <row r="3254" spans="94:96" x14ac:dyDescent="0.25">
      <c r="CP3254" s="3">
        <v>66910</v>
      </c>
      <c r="CQ3254" s="3" t="s">
        <v>26553</v>
      </c>
      <c r="CR3254" s="3" t="s">
        <v>124</v>
      </c>
    </row>
    <row r="3255" spans="94:96" x14ac:dyDescent="0.25">
      <c r="CP3255" s="3">
        <v>66911</v>
      </c>
      <c r="CQ3255" s="3" t="s">
        <v>26554</v>
      </c>
      <c r="CR3255" s="3" t="s">
        <v>124</v>
      </c>
    </row>
    <row r="3256" spans="94:96" x14ac:dyDescent="0.25">
      <c r="CP3256" s="3">
        <v>66912</v>
      </c>
      <c r="CQ3256" s="3" t="s">
        <v>29567</v>
      </c>
      <c r="CR3256" s="3" t="s">
        <v>124</v>
      </c>
    </row>
    <row r="3257" spans="94:96" x14ac:dyDescent="0.25">
      <c r="CP3257" s="3">
        <v>66913</v>
      </c>
      <c r="CQ3257" s="3" t="s">
        <v>29565</v>
      </c>
      <c r="CR3257" s="3" t="s">
        <v>124</v>
      </c>
    </row>
    <row r="3258" spans="94:96" x14ac:dyDescent="0.25">
      <c r="CP3258" s="3">
        <v>66914</v>
      </c>
      <c r="CQ3258" s="3" t="s">
        <v>35173</v>
      </c>
      <c r="CR3258" s="3" t="s">
        <v>124</v>
      </c>
    </row>
    <row r="3259" spans="94:96" x14ac:dyDescent="0.25">
      <c r="CP3259" s="3">
        <v>66915</v>
      </c>
      <c r="CQ3259" s="3" t="s">
        <v>29562</v>
      </c>
      <c r="CR3259" s="3" t="s">
        <v>124</v>
      </c>
    </row>
    <row r="3260" spans="94:96" x14ac:dyDescent="0.25">
      <c r="CP3260" s="3">
        <v>66916</v>
      </c>
      <c r="CQ3260" s="3" t="s">
        <v>26558</v>
      </c>
      <c r="CR3260" s="3" t="s">
        <v>124</v>
      </c>
    </row>
    <row r="3261" spans="94:96" x14ac:dyDescent="0.25">
      <c r="CP3261" s="3">
        <v>66917</v>
      </c>
      <c r="CQ3261" s="3" t="s">
        <v>29564</v>
      </c>
      <c r="CR3261" s="3" t="s">
        <v>124</v>
      </c>
    </row>
    <row r="3262" spans="94:96" x14ac:dyDescent="0.25">
      <c r="CP3262" s="3">
        <v>66918</v>
      </c>
      <c r="CQ3262" s="3" t="s">
        <v>29566</v>
      </c>
      <c r="CR3262" s="3" t="s">
        <v>124</v>
      </c>
    </row>
    <row r="3263" spans="94:96" x14ac:dyDescent="0.25">
      <c r="CP3263" s="3">
        <v>66919</v>
      </c>
      <c r="CQ3263" s="3" t="s">
        <v>29555</v>
      </c>
      <c r="CR3263" s="3" t="s">
        <v>124</v>
      </c>
    </row>
    <row r="3264" spans="94:96" x14ac:dyDescent="0.25">
      <c r="CP3264" s="3">
        <v>66920</v>
      </c>
      <c r="CQ3264" s="3" t="s">
        <v>29554</v>
      </c>
      <c r="CR3264" s="3" t="s">
        <v>124</v>
      </c>
    </row>
    <row r="3265" spans="94:96" x14ac:dyDescent="0.25">
      <c r="CP3265" s="3">
        <v>66921</v>
      </c>
      <c r="CQ3265" s="3" t="s">
        <v>26556</v>
      </c>
      <c r="CR3265" s="3" t="s">
        <v>124</v>
      </c>
    </row>
    <row r="3266" spans="94:96" x14ac:dyDescent="0.25">
      <c r="CP3266" s="3">
        <v>66922</v>
      </c>
      <c r="CQ3266" s="3" t="s">
        <v>29569</v>
      </c>
      <c r="CR3266" s="3" t="s">
        <v>124</v>
      </c>
    </row>
    <row r="3267" spans="94:96" x14ac:dyDescent="0.25">
      <c r="CP3267" s="3">
        <v>66923</v>
      </c>
      <c r="CQ3267" s="3" t="s">
        <v>29563</v>
      </c>
      <c r="CR3267" s="3" t="s">
        <v>124</v>
      </c>
    </row>
    <row r="3268" spans="94:96" x14ac:dyDescent="0.25">
      <c r="CP3268" s="3">
        <v>66924</v>
      </c>
      <c r="CQ3268" s="3" t="s">
        <v>29559</v>
      </c>
      <c r="CR3268" s="3" t="s">
        <v>124</v>
      </c>
    </row>
    <row r="3269" spans="94:96" x14ac:dyDescent="0.25">
      <c r="CP3269" s="3">
        <v>66925</v>
      </c>
      <c r="CQ3269" s="3" t="s">
        <v>29571</v>
      </c>
      <c r="CR3269" s="3" t="s">
        <v>124</v>
      </c>
    </row>
    <row r="3270" spans="94:96" x14ac:dyDescent="0.25">
      <c r="CP3270" s="3">
        <v>66926</v>
      </c>
      <c r="CQ3270" s="3" t="s">
        <v>29558</v>
      </c>
      <c r="CR3270" s="3" t="s">
        <v>124</v>
      </c>
    </row>
    <row r="3271" spans="94:96" x14ac:dyDescent="0.25">
      <c r="CP3271" s="3">
        <v>66927</v>
      </c>
      <c r="CQ3271" s="3" t="s">
        <v>35174</v>
      </c>
      <c r="CR3271" s="3" t="s">
        <v>126</v>
      </c>
    </row>
    <row r="3272" spans="94:96" x14ac:dyDescent="0.25">
      <c r="CP3272" s="3">
        <v>66928</v>
      </c>
      <c r="CQ3272" s="3" t="s">
        <v>35175</v>
      </c>
      <c r="CR3272" s="3" t="s">
        <v>126</v>
      </c>
    </row>
    <row r="3273" spans="94:96" x14ac:dyDescent="0.25">
      <c r="CP3273" s="3">
        <v>66929</v>
      </c>
      <c r="CQ3273" s="3" t="s">
        <v>29561</v>
      </c>
      <c r="CR3273" s="3" t="s">
        <v>126</v>
      </c>
    </row>
    <row r="3274" spans="94:96" x14ac:dyDescent="0.25">
      <c r="CP3274" s="3">
        <v>66930</v>
      </c>
      <c r="CQ3274" s="3" t="s">
        <v>29568</v>
      </c>
      <c r="CR3274" s="3" t="s">
        <v>126</v>
      </c>
    </row>
    <row r="3275" spans="94:96" x14ac:dyDescent="0.25">
      <c r="CP3275" s="3">
        <v>66931</v>
      </c>
      <c r="CQ3275" s="3" t="s">
        <v>26555</v>
      </c>
      <c r="CR3275" s="3" t="s">
        <v>126</v>
      </c>
    </row>
    <row r="3276" spans="94:96" x14ac:dyDescent="0.25">
      <c r="CP3276" s="3">
        <v>66932</v>
      </c>
      <c r="CQ3276" s="3" t="s">
        <v>29557</v>
      </c>
      <c r="CR3276" s="3" t="s">
        <v>126</v>
      </c>
    </row>
    <row r="3277" spans="94:96" x14ac:dyDescent="0.25">
      <c r="CP3277" s="3">
        <v>66933</v>
      </c>
      <c r="CQ3277" s="3" t="s">
        <v>29560</v>
      </c>
      <c r="CR3277" s="3" t="s">
        <v>126</v>
      </c>
    </row>
    <row r="3278" spans="94:96" x14ac:dyDescent="0.25">
      <c r="CP3278" s="3">
        <v>66934</v>
      </c>
      <c r="CQ3278" s="3" t="s">
        <v>35176</v>
      </c>
      <c r="CR3278" s="3" t="s">
        <v>126</v>
      </c>
    </row>
    <row r="3279" spans="94:96" x14ac:dyDescent="0.25">
      <c r="CP3279" s="3">
        <v>66935</v>
      </c>
      <c r="CQ3279" s="3" t="s">
        <v>35177</v>
      </c>
      <c r="CR3279" s="3" t="s">
        <v>126</v>
      </c>
    </row>
    <row r="3280" spans="94:96" x14ac:dyDescent="0.25">
      <c r="CP3280" s="3">
        <v>66938</v>
      </c>
      <c r="CQ3280" s="3" t="s">
        <v>24784</v>
      </c>
      <c r="CR3280" s="3" t="s">
        <v>126</v>
      </c>
    </row>
    <row r="3281" spans="94:96" x14ac:dyDescent="0.25">
      <c r="CP3281" s="3">
        <v>66943</v>
      </c>
      <c r="CQ3281" s="3" t="s">
        <v>35178</v>
      </c>
      <c r="CR3281" s="3" t="s">
        <v>124</v>
      </c>
    </row>
    <row r="3282" spans="94:96" x14ac:dyDescent="0.25">
      <c r="CP3282" s="3">
        <v>66944</v>
      </c>
      <c r="CQ3282" s="3" t="s">
        <v>26561</v>
      </c>
      <c r="CR3282" s="3" t="s">
        <v>126</v>
      </c>
    </row>
    <row r="3283" spans="94:96" x14ac:dyDescent="0.25">
      <c r="CP3283" s="3">
        <v>66945</v>
      </c>
      <c r="CQ3283" s="3" t="s">
        <v>24789</v>
      </c>
      <c r="CR3283" s="3" t="s">
        <v>126</v>
      </c>
    </row>
    <row r="3284" spans="94:96" x14ac:dyDescent="0.25">
      <c r="CP3284" s="3">
        <v>66946</v>
      </c>
      <c r="CQ3284" s="3" t="s">
        <v>29572</v>
      </c>
      <c r="CR3284" s="3" t="s">
        <v>126</v>
      </c>
    </row>
    <row r="3285" spans="94:96" x14ac:dyDescent="0.25">
      <c r="CP3285" s="3">
        <v>66947</v>
      </c>
      <c r="CQ3285" s="3" t="s">
        <v>24785</v>
      </c>
      <c r="CR3285" s="3" t="s">
        <v>126</v>
      </c>
    </row>
    <row r="3286" spans="94:96" x14ac:dyDescent="0.25">
      <c r="CP3286" s="3">
        <v>66948</v>
      </c>
      <c r="CQ3286" s="3" t="s">
        <v>35179</v>
      </c>
      <c r="CR3286" s="3" t="s">
        <v>126</v>
      </c>
    </row>
    <row r="3287" spans="94:96" x14ac:dyDescent="0.25">
      <c r="CP3287" s="3">
        <v>66949</v>
      </c>
      <c r="CQ3287" s="3" t="s">
        <v>24785</v>
      </c>
      <c r="CR3287" s="3" t="s">
        <v>124</v>
      </c>
    </row>
    <row r="3288" spans="94:96" x14ac:dyDescent="0.25">
      <c r="CP3288" s="3">
        <v>66950</v>
      </c>
      <c r="CQ3288" s="3" t="s">
        <v>35180</v>
      </c>
      <c r="CR3288" s="3" t="s">
        <v>126</v>
      </c>
    </row>
    <row r="3289" spans="94:96" x14ac:dyDescent="0.25">
      <c r="CP3289" s="3">
        <v>66951</v>
      </c>
      <c r="CQ3289" s="3" t="s">
        <v>35181</v>
      </c>
      <c r="CR3289" s="3" t="s">
        <v>126</v>
      </c>
    </row>
    <row r="3290" spans="94:96" x14ac:dyDescent="0.25">
      <c r="CP3290" s="3">
        <v>66952</v>
      </c>
      <c r="CQ3290" s="3" t="s">
        <v>26559</v>
      </c>
      <c r="CR3290" s="3" t="s">
        <v>126</v>
      </c>
    </row>
    <row r="3291" spans="94:96" x14ac:dyDescent="0.25">
      <c r="CP3291" s="3">
        <v>66953</v>
      </c>
      <c r="CQ3291" s="3" t="s">
        <v>26559</v>
      </c>
      <c r="CR3291" s="3" t="s">
        <v>126</v>
      </c>
    </row>
    <row r="3292" spans="94:96" x14ac:dyDescent="0.25">
      <c r="CP3292" s="3">
        <v>66954</v>
      </c>
      <c r="CQ3292" s="3" t="s">
        <v>21145</v>
      </c>
      <c r="CR3292" s="3" t="s">
        <v>126</v>
      </c>
    </row>
    <row r="3293" spans="94:96" x14ac:dyDescent="0.25">
      <c r="CP3293" s="3">
        <v>66955</v>
      </c>
      <c r="CQ3293" s="3" t="s">
        <v>35182</v>
      </c>
      <c r="CR3293" s="3" t="s">
        <v>126</v>
      </c>
    </row>
    <row r="3294" spans="94:96" x14ac:dyDescent="0.25">
      <c r="CP3294" s="3">
        <v>66956</v>
      </c>
      <c r="CQ3294" s="3" t="s">
        <v>35183</v>
      </c>
      <c r="CR3294" s="3" t="s">
        <v>126</v>
      </c>
    </row>
    <row r="3295" spans="94:96" x14ac:dyDescent="0.25">
      <c r="CP3295" s="3">
        <v>66957</v>
      </c>
      <c r="CQ3295" s="3" t="s">
        <v>35184</v>
      </c>
      <c r="CR3295" s="3" t="s">
        <v>126</v>
      </c>
    </row>
    <row r="3296" spans="94:96" x14ac:dyDescent="0.25">
      <c r="CP3296" s="3">
        <v>66958</v>
      </c>
      <c r="CQ3296" s="3" t="s">
        <v>35185</v>
      </c>
      <c r="CR3296" s="3" t="s">
        <v>126</v>
      </c>
    </row>
    <row r="3297" spans="94:96" x14ac:dyDescent="0.25">
      <c r="CP3297" s="3">
        <v>66959</v>
      </c>
      <c r="CQ3297" s="3" t="s">
        <v>35185</v>
      </c>
      <c r="CR3297" s="3" t="s">
        <v>126</v>
      </c>
    </row>
    <row r="3298" spans="94:96" x14ac:dyDescent="0.25">
      <c r="CP3298" s="3">
        <v>66966</v>
      </c>
      <c r="CQ3298" s="3" t="s">
        <v>35186</v>
      </c>
      <c r="CR3298" s="3" t="s">
        <v>126</v>
      </c>
    </row>
    <row r="3299" spans="94:96" x14ac:dyDescent="0.25">
      <c r="CP3299" s="3">
        <v>66967</v>
      </c>
      <c r="CQ3299" s="3" t="s">
        <v>35187</v>
      </c>
      <c r="CR3299" s="3" t="s">
        <v>126</v>
      </c>
    </row>
    <row r="3300" spans="94:96" x14ac:dyDescent="0.25">
      <c r="CP3300" s="3">
        <v>66968</v>
      </c>
      <c r="CQ3300" s="3" t="s">
        <v>35188</v>
      </c>
      <c r="CR3300" s="3" t="s">
        <v>126</v>
      </c>
    </row>
    <row r="3301" spans="94:96" x14ac:dyDescent="0.25">
      <c r="CP3301" s="3">
        <v>66971</v>
      </c>
      <c r="CQ3301" s="3" t="s">
        <v>24790</v>
      </c>
      <c r="CR3301" s="3" t="s">
        <v>124</v>
      </c>
    </row>
    <row r="3302" spans="94:96" x14ac:dyDescent="0.25">
      <c r="CP3302" s="3">
        <v>66972</v>
      </c>
      <c r="CQ3302" s="3" t="s">
        <v>29573</v>
      </c>
      <c r="CR3302" s="3" t="s">
        <v>124</v>
      </c>
    </row>
    <row r="3303" spans="94:96" x14ac:dyDescent="0.25">
      <c r="CP3303" s="3">
        <v>66976</v>
      </c>
      <c r="CQ3303" s="3" t="s">
        <v>35189</v>
      </c>
      <c r="CR3303" s="3" t="s">
        <v>126</v>
      </c>
    </row>
    <row r="3304" spans="94:96" x14ac:dyDescent="0.25">
      <c r="CP3304" s="3">
        <v>66977</v>
      </c>
      <c r="CQ3304" s="3" t="s">
        <v>35190</v>
      </c>
      <c r="CR3304" s="3" t="s">
        <v>126</v>
      </c>
    </row>
    <row r="3305" spans="94:96" x14ac:dyDescent="0.25">
      <c r="CP3305" s="3">
        <v>66978</v>
      </c>
      <c r="CQ3305" s="3" t="s">
        <v>35191</v>
      </c>
      <c r="CR3305" s="3" t="s">
        <v>126</v>
      </c>
    </row>
    <row r="3306" spans="94:96" x14ac:dyDescent="0.25">
      <c r="CP3306" s="3">
        <v>66979</v>
      </c>
      <c r="CQ3306" s="3" t="s">
        <v>15282</v>
      </c>
      <c r="CR3306" s="3" t="s">
        <v>124</v>
      </c>
    </row>
    <row r="3307" spans="94:96" x14ac:dyDescent="0.25">
      <c r="CP3307" s="3">
        <v>66980</v>
      </c>
      <c r="CQ3307" s="3" t="s">
        <v>35192</v>
      </c>
      <c r="CR3307" s="3" t="s">
        <v>124</v>
      </c>
    </row>
    <row r="3308" spans="94:96" x14ac:dyDescent="0.25">
      <c r="CP3308" s="3">
        <v>66981</v>
      </c>
      <c r="CQ3308" s="3" t="s">
        <v>35193</v>
      </c>
      <c r="CR3308" s="3" t="s">
        <v>124</v>
      </c>
    </row>
    <row r="3309" spans="94:96" x14ac:dyDescent="0.25">
      <c r="CP3309" s="3">
        <v>66982</v>
      </c>
      <c r="CQ3309" s="3" t="s">
        <v>22860</v>
      </c>
      <c r="CR3309" s="3" t="s">
        <v>126</v>
      </c>
    </row>
    <row r="3310" spans="94:96" x14ac:dyDescent="0.25">
      <c r="CP3310" s="3">
        <v>66983</v>
      </c>
      <c r="CQ3310" s="3" t="s">
        <v>35194</v>
      </c>
      <c r="CR3310" s="3" t="s">
        <v>126</v>
      </c>
    </row>
    <row r="3311" spans="94:96" x14ac:dyDescent="0.25">
      <c r="CP3311" s="3">
        <v>66988</v>
      </c>
      <c r="CQ3311" s="3" t="s">
        <v>35195</v>
      </c>
      <c r="CR3311" s="3" t="s">
        <v>126</v>
      </c>
    </row>
    <row r="3312" spans="94:96" x14ac:dyDescent="0.25">
      <c r="CP3312" s="3">
        <v>66989</v>
      </c>
      <c r="CQ3312" s="3" t="s">
        <v>35196</v>
      </c>
      <c r="CR3312" s="3" t="s">
        <v>126</v>
      </c>
    </row>
    <row r="3313" spans="94:96" x14ac:dyDescent="0.25">
      <c r="CP3313" s="3">
        <v>66990</v>
      </c>
      <c r="CQ3313" s="3" t="s">
        <v>35197</v>
      </c>
      <c r="CR3313" s="3" t="s">
        <v>126</v>
      </c>
    </row>
    <row r="3314" spans="94:96" x14ac:dyDescent="0.25">
      <c r="CP3314" s="3">
        <v>66991</v>
      </c>
      <c r="CQ3314" s="3" t="s">
        <v>35198</v>
      </c>
      <c r="CR3314" s="3" t="s">
        <v>126</v>
      </c>
    </row>
    <row r="3315" spans="94:96" x14ac:dyDescent="0.25">
      <c r="CP3315" s="3">
        <v>66993</v>
      </c>
      <c r="CQ3315" s="3" t="s">
        <v>35199</v>
      </c>
      <c r="CR3315" s="3" t="s">
        <v>126</v>
      </c>
    </row>
    <row r="3316" spans="94:96" x14ac:dyDescent="0.25">
      <c r="CP3316" s="3">
        <v>66994</v>
      </c>
      <c r="CQ3316" s="3" t="s">
        <v>35200</v>
      </c>
      <c r="CR3316" s="3" t="s">
        <v>126</v>
      </c>
    </row>
    <row r="3317" spans="94:96" x14ac:dyDescent="0.25">
      <c r="CP3317" s="3">
        <v>66999</v>
      </c>
      <c r="CQ3317" s="3" t="s">
        <v>29574</v>
      </c>
      <c r="CR3317" s="3" t="s">
        <v>126</v>
      </c>
    </row>
    <row r="3318" spans="94:96" x14ac:dyDescent="0.25">
      <c r="CP3318" s="3">
        <v>67008</v>
      </c>
      <c r="CQ3318" s="3" t="s">
        <v>24783</v>
      </c>
      <c r="CR3318" s="3" t="s">
        <v>126</v>
      </c>
    </row>
    <row r="3319" spans="94:96" x14ac:dyDescent="0.25">
      <c r="CP3319" s="3">
        <v>67014</v>
      </c>
      <c r="CQ3319" s="3" t="s">
        <v>35201</v>
      </c>
      <c r="CR3319" s="3" t="s">
        <v>124</v>
      </c>
    </row>
    <row r="3320" spans="94:96" x14ac:dyDescent="0.25">
      <c r="CP3320" s="3">
        <v>67017</v>
      </c>
      <c r="CQ3320" s="3" t="s">
        <v>35202</v>
      </c>
      <c r="CR3320" s="3" t="s">
        <v>126</v>
      </c>
    </row>
    <row r="3321" spans="94:96" x14ac:dyDescent="0.25">
      <c r="CP3321" s="3">
        <v>67018</v>
      </c>
      <c r="CQ3321" s="3" t="s">
        <v>26562</v>
      </c>
      <c r="CR3321" s="3" t="s">
        <v>126</v>
      </c>
    </row>
    <row r="3322" spans="94:96" x14ac:dyDescent="0.25">
      <c r="CP3322" s="3">
        <v>67024</v>
      </c>
      <c r="CQ3322" s="3" t="s">
        <v>29575</v>
      </c>
      <c r="CR3322" s="3" t="s">
        <v>122</v>
      </c>
    </row>
    <row r="3323" spans="94:96" x14ac:dyDescent="0.25">
      <c r="CP3323" s="3">
        <v>67039</v>
      </c>
      <c r="CQ3323" s="3" t="s">
        <v>35203</v>
      </c>
      <c r="CR3323" s="3" t="s">
        <v>122</v>
      </c>
    </row>
    <row r="3324" spans="94:96" x14ac:dyDescent="0.25">
      <c r="CP3324" s="3">
        <v>67040</v>
      </c>
      <c r="CQ3324" s="3" t="s">
        <v>35204</v>
      </c>
      <c r="CR3324" s="3" t="s">
        <v>124</v>
      </c>
    </row>
    <row r="3325" spans="94:96" x14ac:dyDescent="0.25">
      <c r="CP3325" s="3">
        <v>67044</v>
      </c>
      <c r="CQ3325" s="3" t="s">
        <v>35205</v>
      </c>
      <c r="CR3325" s="3" t="s">
        <v>126</v>
      </c>
    </row>
    <row r="3326" spans="94:96" x14ac:dyDescent="0.25">
      <c r="CP3326" s="3">
        <v>67046</v>
      </c>
      <c r="CQ3326" s="3" t="s">
        <v>35206</v>
      </c>
      <c r="CR3326" s="3" t="s">
        <v>126</v>
      </c>
    </row>
    <row r="3327" spans="94:96" x14ac:dyDescent="0.25">
      <c r="CP3327" s="3">
        <v>67048</v>
      </c>
      <c r="CQ3327" s="3" t="s">
        <v>35207</v>
      </c>
      <c r="CR3327" s="3" t="s">
        <v>126</v>
      </c>
    </row>
    <row r="3328" spans="94:96" x14ac:dyDescent="0.25">
      <c r="CP3328" s="3">
        <v>67050</v>
      </c>
      <c r="CQ3328" s="3" t="s">
        <v>35208</v>
      </c>
      <c r="CR3328" s="3" t="s">
        <v>126</v>
      </c>
    </row>
    <row r="3329" spans="94:96" x14ac:dyDescent="0.25">
      <c r="CP3329" s="3">
        <v>67051</v>
      </c>
      <c r="CQ3329" s="3" t="s">
        <v>16722</v>
      </c>
      <c r="CR3329" s="3" t="s">
        <v>122</v>
      </c>
    </row>
    <row r="3330" spans="94:96" x14ac:dyDescent="0.25">
      <c r="CP3330" s="3">
        <v>67056</v>
      </c>
      <c r="CQ3330" s="3" t="s">
        <v>16724</v>
      </c>
      <c r="CR3330" s="3" t="s">
        <v>122</v>
      </c>
    </row>
    <row r="3331" spans="94:96" x14ac:dyDescent="0.25">
      <c r="CP3331" s="3">
        <v>67057</v>
      </c>
      <c r="CQ3331" s="3" t="s">
        <v>16726</v>
      </c>
      <c r="CR3331" s="3" t="s">
        <v>122</v>
      </c>
    </row>
    <row r="3332" spans="94:96" x14ac:dyDescent="0.25">
      <c r="CP3332" s="3">
        <v>67058</v>
      </c>
      <c r="CQ3332" s="3" t="s">
        <v>17653</v>
      </c>
      <c r="CR3332" s="3" t="s">
        <v>124</v>
      </c>
    </row>
    <row r="3333" spans="94:96" x14ac:dyDescent="0.25">
      <c r="CP3333" s="3">
        <v>67059</v>
      </c>
      <c r="CQ3333" s="3" t="s">
        <v>16725</v>
      </c>
      <c r="CR3333" s="3" t="s">
        <v>124</v>
      </c>
    </row>
    <row r="3334" spans="94:96" x14ac:dyDescent="0.25">
      <c r="CP3334" s="3">
        <v>67060</v>
      </c>
      <c r="CQ3334" s="3" t="s">
        <v>16727</v>
      </c>
      <c r="CR3334" s="3" t="s">
        <v>124</v>
      </c>
    </row>
    <row r="3335" spans="94:96" x14ac:dyDescent="0.25">
      <c r="CP3335" s="3">
        <v>67061</v>
      </c>
      <c r="CQ3335" s="3" t="s">
        <v>29576</v>
      </c>
      <c r="CR3335" s="3" t="s">
        <v>124</v>
      </c>
    </row>
    <row r="3336" spans="94:96" x14ac:dyDescent="0.25">
      <c r="CP3336" s="3">
        <v>67062</v>
      </c>
      <c r="CQ3336" s="3" t="s">
        <v>26563</v>
      </c>
      <c r="CR3336" s="3" t="s">
        <v>124</v>
      </c>
    </row>
    <row r="3337" spans="94:96" x14ac:dyDescent="0.25">
      <c r="CP3337" s="3">
        <v>67063</v>
      </c>
      <c r="CQ3337" s="3" t="s">
        <v>15283</v>
      </c>
      <c r="CR3337" s="3" t="s">
        <v>124</v>
      </c>
    </row>
    <row r="3338" spans="94:96" x14ac:dyDescent="0.25">
      <c r="CP3338" s="3">
        <v>67064</v>
      </c>
      <c r="CQ3338" s="3" t="s">
        <v>35209</v>
      </c>
      <c r="CR3338" s="3" t="s">
        <v>124</v>
      </c>
    </row>
    <row r="3339" spans="94:96" x14ac:dyDescent="0.25">
      <c r="CP3339" s="3">
        <v>67065</v>
      </c>
      <c r="CQ3339" s="3" t="s">
        <v>16723</v>
      </c>
      <c r="CR3339" s="3" t="s">
        <v>126</v>
      </c>
    </row>
    <row r="3340" spans="94:96" x14ac:dyDescent="0.25">
      <c r="CP3340" s="3">
        <v>67066</v>
      </c>
      <c r="CQ3340" s="3" t="s">
        <v>29577</v>
      </c>
      <c r="CR3340" s="3" t="s">
        <v>126</v>
      </c>
    </row>
    <row r="3341" spans="94:96" x14ac:dyDescent="0.25">
      <c r="CP3341" s="3">
        <v>67067</v>
      </c>
      <c r="CQ3341" s="3" t="s">
        <v>24791</v>
      </c>
      <c r="CR3341" s="3" t="s">
        <v>126</v>
      </c>
    </row>
    <row r="3342" spans="94:96" x14ac:dyDescent="0.25">
      <c r="CP3342" s="3">
        <v>67068</v>
      </c>
      <c r="CQ3342" s="3" t="s">
        <v>26564</v>
      </c>
      <c r="CR3342" s="3" t="s">
        <v>126</v>
      </c>
    </row>
    <row r="3343" spans="94:96" x14ac:dyDescent="0.25">
      <c r="CP3343" s="3">
        <v>67069</v>
      </c>
      <c r="CQ3343" s="3" t="s">
        <v>24792</v>
      </c>
      <c r="CR3343" s="3" t="s">
        <v>126</v>
      </c>
    </row>
    <row r="3344" spans="94:96" x14ac:dyDescent="0.25">
      <c r="CP3344" s="3">
        <v>67070</v>
      </c>
      <c r="CQ3344" s="3" t="s">
        <v>35210</v>
      </c>
      <c r="CR3344" s="3" t="s">
        <v>126</v>
      </c>
    </row>
    <row r="3345" spans="94:96" x14ac:dyDescent="0.25">
      <c r="CP3345" s="3">
        <v>67071</v>
      </c>
      <c r="CQ3345" s="3" t="s">
        <v>35211</v>
      </c>
      <c r="CR3345" s="3" t="s">
        <v>126</v>
      </c>
    </row>
    <row r="3346" spans="94:96" x14ac:dyDescent="0.25">
      <c r="CP3346" s="3">
        <v>67073</v>
      </c>
      <c r="CQ3346" s="3" t="s">
        <v>13996</v>
      </c>
      <c r="CR3346" s="3" t="s">
        <v>126</v>
      </c>
    </row>
    <row r="3347" spans="94:96" x14ac:dyDescent="0.25">
      <c r="CP3347" s="3">
        <v>67075</v>
      </c>
      <c r="CQ3347" s="3" t="s">
        <v>173</v>
      </c>
      <c r="CR3347" s="3" t="s">
        <v>124</v>
      </c>
    </row>
    <row r="3348" spans="94:96" x14ac:dyDescent="0.25">
      <c r="CP3348" s="3">
        <v>67076</v>
      </c>
      <c r="CQ3348" s="3" t="s">
        <v>26565</v>
      </c>
      <c r="CR3348" s="3" t="s">
        <v>126</v>
      </c>
    </row>
    <row r="3349" spans="94:96" x14ac:dyDescent="0.25">
      <c r="CP3349" s="3">
        <v>67077</v>
      </c>
      <c r="CQ3349" s="3" t="s">
        <v>29578</v>
      </c>
      <c r="CR3349" s="3" t="s">
        <v>126</v>
      </c>
    </row>
    <row r="3350" spans="94:96" x14ac:dyDescent="0.25">
      <c r="CP3350" s="3">
        <v>67079</v>
      </c>
      <c r="CQ3350" s="3" t="s">
        <v>16728</v>
      </c>
      <c r="CR3350" s="3" t="s">
        <v>124</v>
      </c>
    </row>
    <row r="3351" spans="94:96" x14ac:dyDescent="0.25">
      <c r="CP3351" s="3">
        <v>67080</v>
      </c>
      <c r="CQ3351" s="3" t="s">
        <v>29579</v>
      </c>
      <c r="CR3351" s="3" t="s">
        <v>126</v>
      </c>
    </row>
    <row r="3352" spans="94:96" x14ac:dyDescent="0.25">
      <c r="CP3352" s="3">
        <v>67085</v>
      </c>
      <c r="CQ3352" s="3" t="s">
        <v>35212</v>
      </c>
      <c r="CR3352" s="3" t="s">
        <v>126</v>
      </c>
    </row>
    <row r="3353" spans="94:96" x14ac:dyDescent="0.25">
      <c r="CP3353" s="3">
        <v>67088</v>
      </c>
      <c r="CQ3353" s="3" t="s">
        <v>35213</v>
      </c>
      <c r="CR3353" s="3" t="s">
        <v>126</v>
      </c>
    </row>
    <row r="3354" spans="94:96" x14ac:dyDescent="0.25">
      <c r="CP3354" s="3">
        <v>67089</v>
      </c>
      <c r="CQ3354" s="3" t="s">
        <v>35214</v>
      </c>
      <c r="CR3354" s="3" t="s">
        <v>126</v>
      </c>
    </row>
    <row r="3355" spans="94:96" x14ac:dyDescent="0.25">
      <c r="CP3355" s="3">
        <v>67090</v>
      </c>
      <c r="CQ3355" s="3" t="s">
        <v>35215</v>
      </c>
      <c r="CR3355" s="3" t="s">
        <v>126</v>
      </c>
    </row>
    <row r="3356" spans="94:96" x14ac:dyDescent="0.25">
      <c r="CP3356" s="3">
        <v>67104</v>
      </c>
      <c r="CQ3356" s="3" t="s">
        <v>35216</v>
      </c>
      <c r="CR3356" s="3" t="s">
        <v>126</v>
      </c>
    </row>
    <row r="3357" spans="94:96" x14ac:dyDescent="0.25">
      <c r="CP3357" s="3">
        <v>67105</v>
      </c>
      <c r="CQ3357" s="3" t="s">
        <v>24793</v>
      </c>
      <c r="CR3357" s="3" t="s">
        <v>122</v>
      </c>
    </row>
    <row r="3358" spans="94:96" x14ac:dyDescent="0.25">
      <c r="CP3358" s="3">
        <v>67106</v>
      </c>
      <c r="CQ3358" s="3" t="s">
        <v>29580</v>
      </c>
      <c r="CR3358" s="3" t="s">
        <v>126</v>
      </c>
    </row>
    <row r="3359" spans="94:96" x14ac:dyDescent="0.25">
      <c r="CP3359" s="3">
        <v>67107</v>
      </c>
      <c r="CQ3359" s="3" t="s">
        <v>35217</v>
      </c>
      <c r="CR3359" s="3" t="s">
        <v>126</v>
      </c>
    </row>
    <row r="3360" spans="94:96" x14ac:dyDescent="0.25">
      <c r="CP3360" s="3">
        <v>67108</v>
      </c>
      <c r="CQ3360" s="3" t="s">
        <v>8196</v>
      </c>
      <c r="CR3360" s="3" t="s">
        <v>126</v>
      </c>
    </row>
    <row r="3361" spans="94:96" x14ac:dyDescent="0.25">
      <c r="CP3361" s="3">
        <v>67109</v>
      </c>
      <c r="CQ3361" s="3" t="s">
        <v>35218</v>
      </c>
      <c r="CR3361" s="3" t="s">
        <v>126</v>
      </c>
    </row>
    <row r="3362" spans="94:96" x14ac:dyDescent="0.25">
      <c r="CP3362" s="3">
        <v>67110</v>
      </c>
      <c r="CQ3362" s="3" t="s">
        <v>17654</v>
      </c>
      <c r="CR3362" s="3" t="s">
        <v>126</v>
      </c>
    </row>
    <row r="3363" spans="94:96" x14ac:dyDescent="0.25">
      <c r="CP3363" s="3">
        <v>67112</v>
      </c>
      <c r="CQ3363" s="3" t="s">
        <v>35219</v>
      </c>
      <c r="CR3363" s="3" t="s">
        <v>126</v>
      </c>
    </row>
    <row r="3364" spans="94:96" x14ac:dyDescent="0.25">
      <c r="CP3364" s="3">
        <v>67115</v>
      </c>
      <c r="CQ3364" s="3" t="s">
        <v>35220</v>
      </c>
      <c r="CR3364" s="3" t="s">
        <v>126</v>
      </c>
    </row>
    <row r="3365" spans="94:96" x14ac:dyDescent="0.25">
      <c r="CP3365" s="3">
        <v>67117</v>
      </c>
      <c r="CQ3365" s="3" t="s">
        <v>35221</v>
      </c>
      <c r="CR3365" s="3" t="s">
        <v>126</v>
      </c>
    </row>
    <row r="3366" spans="94:96" x14ac:dyDescent="0.25">
      <c r="CP3366" s="3">
        <v>67118</v>
      </c>
      <c r="CQ3366" s="3" t="s">
        <v>29581</v>
      </c>
      <c r="CR3366" s="3" t="s">
        <v>126</v>
      </c>
    </row>
    <row r="3367" spans="94:96" x14ac:dyDescent="0.25">
      <c r="CP3367" s="3">
        <v>67120</v>
      </c>
      <c r="CQ3367" s="3" t="s">
        <v>26566</v>
      </c>
      <c r="CR3367" s="3" t="s">
        <v>124</v>
      </c>
    </row>
    <row r="3368" spans="94:96" x14ac:dyDescent="0.25">
      <c r="CP3368" s="3">
        <v>67122</v>
      </c>
      <c r="CQ3368" s="3" t="s">
        <v>26575</v>
      </c>
      <c r="CR3368" s="3" t="s">
        <v>126</v>
      </c>
    </row>
    <row r="3369" spans="94:96" x14ac:dyDescent="0.25">
      <c r="CP3369" s="3">
        <v>67123</v>
      </c>
      <c r="CQ3369" s="3" t="s">
        <v>35222</v>
      </c>
      <c r="CR3369" s="3" t="s">
        <v>124</v>
      </c>
    </row>
    <row r="3370" spans="94:96" x14ac:dyDescent="0.25">
      <c r="CP3370" s="3">
        <v>67126</v>
      </c>
      <c r="CQ3370" s="3" t="s">
        <v>26576</v>
      </c>
      <c r="CR3370" s="3" t="s">
        <v>124</v>
      </c>
    </row>
    <row r="3371" spans="94:96" x14ac:dyDescent="0.25">
      <c r="CP3371" s="3">
        <v>67127</v>
      </c>
      <c r="CQ3371" s="3" t="s">
        <v>26576</v>
      </c>
      <c r="CR3371" s="3" t="s">
        <v>126</v>
      </c>
    </row>
    <row r="3372" spans="94:96" x14ac:dyDescent="0.25">
      <c r="CP3372" s="3">
        <v>67128</v>
      </c>
      <c r="CQ3372" s="3" t="s">
        <v>29594</v>
      </c>
      <c r="CR3372" s="3" t="s">
        <v>126</v>
      </c>
    </row>
    <row r="3373" spans="94:96" x14ac:dyDescent="0.25">
      <c r="CP3373" s="3">
        <v>67129</v>
      </c>
      <c r="CQ3373" s="3" t="s">
        <v>26576</v>
      </c>
      <c r="CR3373" s="3" t="s">
        <v>126</v>
      </c>
    </row>
    <row r="3374" spans="94:96" x14ac:dyDescent="0.25">
      <c r="CP3374" s="3">
        <v>67135</v>
      </c>
      <c r="CQ3374" s="3" t="s">
        <v>35223</v>
      </c>
      <c r="CR3374" s="3" t="s">
        <v>122</v>
      </c>
    </row>
    <row r="3375" spans="94:96" x14ac:dyDescent="0.25">
      <c r="CP3375" s="3">
        <v>67136</v>
      </c>
      <c r="CQ3375" s="3" t="s">
        <v>35224</v>
      </c>
      <c r="CR3375" s="3" t="s">
        <v>126</v>
      </c>
    </row>
    <row r="3376" spans="94:96" x14ac:dyDescent="0.25">
      <c r="CP3376" s="3">
        <v>67137</v>
      </c>
      <c r="CQ3376" s="3" t="s">
        <v>35223</v>
      </c>
      <c r="CR3376" s="3" t="s">
        <v>124</v>
      </c>
    </row>
    <row r="3377" spans="94:96" x14ac:dyDescent="0.25">
      <c r="CP3377" s="3">
        <v>67140</v>
      </c>
      <c r="CQ3377" s="3" t="s">
        <v>29593</v>
      </c>
      <c r="CR3377" s="3" t="s">
        <v>124</v>
      </c>
    </row>
    <row r="3378" spans="94:96" x14ac:dyDescent="0.25">
      <c r="CP3378" s="3">
        <v>67141</v>
      </c>
      <c r="CQ3378" s="3" t="s">
        <v>29592</v>
      </c>
      <c r="CR3378" s="3" t="s">
        <v>124</v>
      </c>
    </row>
    <row r="3379" spans="94:96" x14ac:dyDescent="0.25">
      <c r="CP3379" s="3">
        <v>67144</v>
      </c>
      <c r="CQ3379" s="3" t="s">
        <v>35225</v>
      </c>
      <c r="CR3379" s="3" t="s">
        <v>122</v>
      </c>
    </row>
    <row r="3380" spans="94:96" x14ac:dyDescent="0.25">
      <c r="CP3380" s="3">
        <v>67145</v>
      </c>
      <c r="CQ3380" s="3" t="s">
        <v>29585</v>
      </c>
      <c r="CR3380" s="3" t="s">
        <v>122</v>
      </c>
    </row>
    <row r="3381" spans="94:96" x14ac:dyDescent="0.25">
      <c r="CP3381" s="3">
        <v>67146</v>
      </c>
      <c r="CQ3381" s="3" t="s">
        <v>35226</v>
      </c>
      <c r="CR3381" s="3" t="s">
        <v>124</v>
      </c>
    </row>
    <row r="3382" spans="94:96" x14ac:dyDescent="0.25">
      <c r="CP3382" s="3">
        <v>67147</v>
      </c>
      <c r="CQ3382" s="3" t="s">
        <v>29587</v>
      </c>
      <c r="CR3382" s="3" t="s">
        <v>124</v>
      </c>
    </row>
    <row r="3383" spans="94:96" x14ac:dyDescent="0.25">
      <c r="CP3383" s="3">
        <v>67148</v>
      </c>
      <c r="CQ3383" s="3" t="s">
        <v>29583</v>
      </c>
      <c r="CR3383" s="3" t="s">
        <v>126</v>
      </c>
    </row>
    <row r="3384" spans="94:96" x14ac:dyDescent="0.25">
      <c r="CP3384" s="3">
        <v>67149</v>
      </c>
      <c r="CQ3384" s="3" t="s">
        <v>29584</v>
      </c>
      <c r="CR3384" s="3" t="s">
        <v>126</v>
      </c>
    </row>
    <row r="3385" spans="94:96" x14ac:dyDescent="0.25">
      <c r="CP3385" s="3">
        <v>67150</v>
      </c>
      <c r="CQ3385" s="3" t="s">
        <v>29586</v>
      </c>
      <c r="CR3385" s="3" t="s">
        <v>126</v>
      </c>
    </row>
    <row r="3386" spans="94:96" x14ac:dyDescent="0.25">
      <c r="CP3386" s="3">
        <v>67151</v>
      </c>
      <c r="CQ3386" s="3" t="s">
        <v>35227</v>
      </c>
      <c r="CR3386" s="3" t="s">
        <v>126</v>
      </c>
    </row>
    <row r="3387" spans="94:96" x14ac:dyDescent="0.25">
      <c r="CP3387" s="3">
        <v>67152</v>
      </c>
      <c r="CQ3387" s="3" t="s">
        <v>29582</v>
      </c>
      <c r="CR3387" s="3" t="s">
        <v>126</v>
      </c>
    </row>
    <row r="3388" spans="94:96" x14ac:dyDescent="0.25">
      <c r="CP3388" s="3">
        <v>67153</v>
      </c>
      <c r="CQ3388" s="3" t="s">
        <v>29588</v>
      </c>
      <c r="CR3388" s="3" t="s">
        <v>126</v>
      </c>
    </row>
    <row r="3389" spans="94:96" x14ac:dyDescent="0.25">
      <c r="CP3389" s="3">
        <v>67154</v>
      </c>
      <c r="CQ3389" s="3" t="s">
        <v>35228</v>
      </c>
      <c r="CR3389" s="3" t="s">
        <v>126</v>
      </c>
    </row>
    <row r="3390" spans="94:96" x14ac:dyDescent="0.25">
      <c r="CP3390" s="3">
        <v>67155</v>
      </c>
      <c r="CQ3390" s="3" t="s">
        <v>35229</v>
      </c>
      <c r="CR3390" s="3" t="s">
        <v>126</v>
      </c>
    </row>
    <row r="3391" spans="94:96" x14ac:dyDescent="0.25">
      <c r="CP3391" s="3">
        <v>67156</v>
      </c>
      <c r="CQ3391" s="3" t="s">
        <v>29589</v>
      </c>
      <c r="CR3391" s="3" t="s">
        <v>122</v>
      </c>
    </row>
    <row r="3392" spans="94:96" x14ac:dyDescent="0.25">
      <c r="CP3392" s="3">
        <v>67157</v>
      </c>
      <c r="CQ3392" s="3" t="s">
        <v>26569</v>
      </c>
      <c r="CR3392" s="3" t="s">
        <v>124</v>
      </c>
    </row>
    <row r="3393" spans="94:96" x14ac:dyDescent="0.25">
      <c r="CP3393" s="3">
        <v>67158</v>
      </c>
      <c r="CQ3393" s="3" t="s">
        <v>26570</v>
      </c>
      <c r="CR3393" s="3" t="s">
        <v>124</v>
      </c>
    </row>
    <row r="3394" spans="94:96" x14ac:dyDescent="0.25">
      <c r="CP3394" s="3">
        <v>67159</v>
      </c>
      <c r="CQ3394" s="3" t="s">
        <v>29590</v>
      </c>
      <c r="CR3394" s="3" t="s">
        <v>124</v>
      </c>
    </row>
    <row r="3395" spans="94:96" x14ac:dyDescent="0.25">
      <c r="CP3395" s="3">
        <v>67160</v>
      </c>
      <c r="CQ3395" s="3" t="s">
        <v>16729</v>
      </c>
      <c r="CR3395" s="3" t="s">
        <v>124</v>
      </c>
    </row>
    <row r="3396" spans="94:96" x14ac:dyDescent="0.25">
      <c r="CP3396" s="3">
        <v>67161</v>
      </c>
      <c r="CQ3396" s="3" t="s">
        <v>26568</v>
      </c>
      <c r="CR3396" s="3" t="s">
        <v>124</v>
      </c>
    </row>
    <row r="3397" spans="94:96" x14ac:dyDescent="0.25">
      <c r="CP3397" s="3">
        <v>67162</v>
      </c>
      <c r="CQ3397" s="3" t="s">
        <v>35230</v>
      </c>
      <c r="CR3397" s="3" t="s">
        <v>126</v>
      </c>
    </row>
    <row r="3398" spans="94:96" x14ac:dyDescent="0.25">
      <c r="CP3398" s="3">
        <v>67163</v>
      </c>
      <c r="CQ3398" s="3" t="s">
        <v>35231</v>
      </c>
      <c r="CR3398" s="3" t="s">
        <v>126</v>
      </c>
    </row>
    <row r="3399" spans="94:96" x14ac:dyDescent="0.25">
      <c r="CP3399" s="3">
        <v>67164</v>
      </c>
      <c r="CQ3399" s="3" t="s">
        <v>26573</v>
      </c>
      <c r="CR3399" s="3" t="s">
        <v>122</v>
      </c>
    </row>
    <row r="3400" spans="94:96" x14ac:dyDescent="0.25">
      <c r="CP3400" s="3">
        <v>67165</v>
      </c>
      <c r="CQ3400" s="3" t="s">
        <v>26572</v>
      </c>
      <c r="CR3400" s="3" t="s">
        <v>122</v>
      </c>
    </row>
    <row r="3401" spans="94:96" x14ac:dyDescent="0.25">
      <c r="CP3401" s="3">
        <v>67166</v>
      </c>
      <c r="CQ3401" s="3" t="s">
        <v>35232</v>
      </c>
      <c r="CR3401" s="3" t="s">
        <v>124</v>
      </c>
    </row>
    <row r="3402" spans="94:96" x14ac:dyDescent="0.25">
      <c r="CP3402" s="3">
        <v>67167</v>
      </c>
      <c r="CQ3402" s="3" t="s">
        <v>26574</v>
      </c>
      <c r="CR3402" s="3" t="s">
        <v>124</v>
      </c>
    </row>
    <row r="3403" spans="94:96" x14ac:dyDescent="0.25">
      <c r="CP3403" s="3">
        <v>67168</v>
      </c>
      <c r="CQ3403" s="3" t="s">
        <v>35233</v>
      </c>
      <c r="CR3403" s="3" t="s">
        <v>124</v>
      </c>
    </row>
    <row r="3404" spans="94:96" x14ac:dyDescent="0.25">
      <c r="CP3404" s="3">
        <v>67169</v>
      </c>
      <c r="CQ3404" s="3" t="s">
        <v>29591</v>
      </c>
      <c r="CR3404" s="3" t="s">
        <v>124</v>
      </c>
    </row>
    <row r="3405" spans="94:96" x14ac:dyDescent="0.25">
      <c r="CP3405" s="3">
        <v>67170</v>
      </c>
      <c r="CQ3405" s="3" t="s">
        <v>35234</v>
      </c>
      <c r="CR3405" s="3" t="s">
        <v>124</v>
      </c>
    </row>
    <row r="3406" spans="94:96" x14ac:dyDescent="0.25">
      <c r="CP3406" s="3">
        <v>67171</v>
      </c>
      <c r="CQ3406" s="3" t="s">
        <v>35235</v>
      </c>
      <c r="CR3406" s="3" t="s">
        <v>126</v>
      </c>
    </row>
    <row r="3407" spans="94:96" x14ac:dyDescent="0.25">
      <c r="CP3407" s="3">
        <v>67172</v>
      </c>
      <c r="CQ3407" s="3" t="s">
        <v>35236</v>
      </c>
      <c r="CR3407" s="3" t="s">
        <v>126</v>
      </c>
    </row>
    <row r="3408" spans="94:96" x14ac:dyDescent="0.25">
      <c r="CP3408" s="3">
        <v>67173</v>
      </c>
      <c r="CQ3408" s="3" t="s">
        <v>35237</v>
      </c>
      <c r="CR3408" s="3" t="s">
        <v>126</v>
      </c>
    </row>
    <row r="3409" spans="94:96" x14ac:dyDescent="0.25">
      <c r="CP3409" s="3">
        <v>67174</v>
      </c>
      <c r="CQ3409" s="3" t="s">
        <v>35238</v>
      </c>
      <c r="CR3409" s="3" t="s">
        <v>126</v>
      </c>
    </row>
    <row r="3410" spans="94:96" x14ac:dyDescent="0.25">
      <c r="CP3410" s="3">
        <v>67175</v>
      </c>
      <c r="CQ3410" s="3" t="s">
        <v>35239</v>
      </c>
      <c r="CR3410" s="3" t="s">
        <v>126</v>
      </c>
    </row>
    <row r="3411" spans="94:96" x14ac:dyDescent="0.25">
      <c r="CP3411" s="3">
        <v>67176</v>
      </c>
      <c r="CQ3411" s="3" t="s">
        <v>35240</v>
      </c>
      <c r="CR3411" s="3" t="s">
        <v>126</v>
      </c>
    </row>
    <row r="3412" spans="94:96" x14ac:dyDescent="0.25">
      <c r="CP3412" s="3">
        <v>67177</v>
      </c>
      <c r="CQ3412" s="3" t="s">
        <v>35241</v>
      </c>
      <c r="CR3412" s="3" t="s">
        <v>126</v>
      </c>
    </row>
    <row r="3413" spans="94:96" x14ac:dyDescent="0.25">
      <c r="CP3413" s="3">
        <v>67178</v>
      </c>
      <c r="CQ3413" s="3" t="s">
        <v>35242</v>
      </c>
      <c r="CR3413" s="3" t="s">
        <v>126</v>
      </c>
    </row>
    <row r="3414" spans="94:96" x14ac:dyDescent="0.25">
      <c r="CP3414" s="3">
        <v>67179</v>
      </c>
      <c r="CQ3414" s="3" t="s">
        <v>35243</v>
      </c>
      <c r="CR3414" s="3" t="s">
        <v>126</v>
      </c>
    </row>
    <row r="3415" spans="94:96" x14ac:dyDescent="0.25">
      <c r="CP3415" s="3">
        <v>67180</v>
      </c>
      <c r="CQ3415" s="3" t="s">
        <v>26571</v>
      </c>
      <c r="CR3415" s="3" t="s">
        <v>126</v>
      </c>
    </row>
    <row r="3416" spans="94:96" x14ac:dyDescent="0.25">
      <c r="CP3416" s="3">
        <v>67184</v>
      </c>
      <c r="CQ3416" s="3" t="s">
        <v>35244</v>
      </c>
      <c r="CR3416" s="3" t="s">
        <v>122</v>
      </c>
    </row>
    <row r="3417" spans="94:96" x14ac:dyDescent="0.25">
      <c r="CP3417" s="3">
        <v>67186</v>
      </c>
      <c r="CQ3417" s="3" t="s">
        <v>29595</v>
      </c>
      <c r="CR3417" s="3" t="s">
        <v>126</v>
      </c>
    </row>
    <row r="3418" spans="94:96" x14ac:dyDescent="0.25">
      <c r="CP3418" s="3">
        <v>67187</v>
      </c>
      <c r="CQ3418" s="3" t="s">
        <v>35245</v>
      </c>
      <c r="CR3418" s="3" t="s">
        <v>126</v>
      </c>
    </row>
    <row r="3419" spans="94:96" x14ac:dyDescent="0.25">
      <c r="CP3419" s="3">
        <v>67188</v>
      </c>
      <c r="CQ3419" s="3" t="s">
        <v>35246</v>
      </c>
      <c r="CR3419" s="3" t="s">
        <v>126</v>
      </c>
    </row>
    <row r="3420" spans="94:96" x14ac:dyDescent="0.25">
      <c r="CP3420" s="3">
        <v>67189</v>
      </c>
      <c r="CQ3420" s="3" t="s">
        <v>35247</v>
      </c>
      <c r="CR3420" s="3" t="s">
        <v>126</v>
      </c>
    </row>
    <row r="3421" spans="94:96" x14ac:dyDescent="0.25">
      <c r="CP3421" s="3">
        <v>67190</v>
      </c>
      <c r="CQ3421" s="3" t="s">
        <v>35248</v>
      </c>
      <c r="CR3421" s="3" t="s">
        <v>126</v>
      </c>
    </row>
    <row r="3422" spans="94:96" x14ac:dyDescent="0.25">
      <c r="CP3422" s="3">
        <v>67191</v>
      </c>
      <c r="CQ3422" s="3" t="s">
        <v>35249</v>
      </c>
      <c r="CR3422" s="3" t="s">
        <v>126</v>
      </c>
    </row>
    <row r="3423" spans="94:96" x14ac:dyDescent="0.25">
      <c r="CP3423" s="3">
        <v>67192</v>
      </c>
      <c r="CQ3423" s="3" t="s">
        <v>35250</v>
      </c>
      <c r="CR3423" s="3" t="s">
        <v>126</v>
      </c>
    </row>
    <row r="3424" spans="94:96" x14ac:dyDescent="0.25">
      <c r="CP3424" s="3">
        <v>67193</v>
      </c>
      <c r="CQ3424" s="3" t="s">
        <v>24794</v>
      </c>
      <c r="CR3424" s="3" t="s">
        <v>122</v>
      </c>
    </row>
    <row r="3425" spans="94:96" x14ac:dyDescent="0.25">
      <c r="CP3425" s="3">
        <v>67194</v>
      </c>
      <c r="CQ3425" s="3" t="s">
        <v>35251</v>
      </c>
      <c r="CR3425" s="3" t="s">
        <v>124</v>
      </c>
    </row>
    <row r="3426" spans="94:96" x14ac:dyDescent="0.25">
      <c r="CP3426" s="3">
        <v>67195</v>
      </c>
      <c r="CQ3426" s="3" t="s">
        <v>24794</v>
      </c>
      <c r="CR3426" s="3" t="s">
        <v>126</v>
      </c>
    </row>
    <row r="3427" spans="94:96" x14ac:dyDescent="0.25">
      <c r="CP3427" s="3">
        <v>67201</v>
      </c>
      <c r="CQ3427" s="3" t="s">
        <v>35252</v>
      </c>
      <c r="CR3427" s="3" t="s">
        <v>126</v>
      </c>
    </row>
    <row r="3428" spans="94:96" x14ac:dyDescent="0.25">
      <c r="CP3428" s="3">
        <v>67204</v>
      </c>
      <c r="CQ3428" s="3" t="s">
        <v>35253</v>
      </c>
      <c r="CR3428" s="3" t="s">
        <v>126</v>
      </c>
    </row>
    <row r="3429" spans="94:96" x14ac:dyDescent="0.25">
      <c r="CP3429" s="3">
        <v>67206</v>
      </c>
      <c r="CQ3429" s="3" t="s">
        <v>35254</v>
      </c>
      <c r="CR3429" s="3" t="s">
        <v>122</v>
      </c>
    </row>
    <row r="3430" spans="94:96" x14ac:dyDescent="0.25">
      <c r="CP3430" s="3">
        <v>67207</v>
      </c>
      <c r="CQ3430" s="3" t="s">
        <v>26567</v>
      </c>
      <c r="CR3430" s="3" t="s">
        <v>124</v>
      </c>
    </row>
    <row r="3431" spans="94:96" x14ac:dyDescent="0.25">
      <c r="CP3431" s="3">
        <v>67208</v>
      </c>
      <c r="CQ3431" s="3" t="s">
        <v>29596</v>
      </c>
      <c r="CR3431" s="3" t="s">
        <v>126</v>
      </c>
    </row>
    <row r="3432" spans="94:96" x14ac:dyDescent="0.25">
      <c r="CP3432" s="3">
        <v>67210</v>
      </c>
      <c r="CQ3432" s="3" t="s">
        <v>12877</v>
      </c>
      <c r="CR3432" s="3" t="s">
        <v>122</v>
      </c>
    </row>
    <row r="3433" spans="94:96" x14ac:dyDescent="0.25">
      <c r="CP3433" s="3">
        <v>67211</v>
      </c>
      <c r="CQ3433" s="3" t="s">
        <v>29597</v>
      </c>
      <c r="CR3433" s="3" t="s">
        <v>126</v>
      </c>
    </row>
    <row r="3434" spans="94:96" x14ac:dyDescent="0.25">
      <c r="CP3434" s="3">
        <v>67219</v>
      </c>
      <c r="CQ3434" s="3" t="s">
        <v>237</v>
      </c>
      <c r="CR3434" s="3" t="s">
        <v>126</v>
      </c>
    </row>
    <row r="3435" spans="94:96" x14ac:dyDescent="0.25">
      <c r="CP3435" s="3">
        <v>67221</v>
      </c>
      <c r="CQ3435" s="3" t="s">
        <v>29598</v>
      </c>
      <c r="CR3435" s="3" t="s">
        <v>126</v>
      </c>
    </row>
    <row r="3436" spans="94:96" x14ac:dyDescent="0.25">
      <c r="CP3436" s="3">
        <v>67222</v>
      </c>
      <c r="CQ3436" s="3" t="s">
        <v>24795</v>
      </c>
      <c r="CR3436" s="3" t="s">
        <v>122</v>
      </c>
    </row>
    <row r="3437" spans="94:96" x14ac:dyDescent="0.25">
      <c r="CP3437" s="3">
        <v>67227</v>
      </c>
      <c r="CQ3437" s="3" t="s">
        <v>35255</v>
      </c>
      <c r="CR3437" s="3" t="s">
        <v>124</v>
      </c>
    </row>
    <row r="3438" spans="94:96" x14ac:dyDescent="0.25">
      <c r="CP3438" s="3">
        <v>67228</v>
      </c>
      <c r="CQ3438" s="3" t="s">
        <v>35256</v>
      </c>
      <c r="CR3438" s="3" t="s">
        <v>124</v>
      </c>
    </row>
    <row r="3439" spans="94:96" x14ac:dyDescent="0.25">
      <c r="CP3439" s="3">
        <v>67229</v>
      </c>
      <c r="CQ3439" s="3" t="s">
        <v>29605</v>
      </c>
      <c r="CR3439" s="3" t="s">
        <v>124</v>
      </c>
    </row>
    <row r="3440" spans="94:96" x14ac:dyDescent="0.25">
      <c r="CP3440" s="3">
        <v>67230</v>
      </c>
      <c r="CQ3440" s="3" t="s">
        <v>35257</v>
      </c>
      <c r="CR3440" s="3" t="s">
        <v>126</v>
      </c>
    </row>
    <row r="3441" spans="94:96" x14ac:dyDescent="0.25">
      <c r="CP3441" s="3">
        <v>67231</v>
      </c>
      <c r="CQ3441" s="3" t="s">
        <v>16730</v>
      </c>
      <c r="CR3441" s="3" t="s">
        <v>126</v>
      </c>
    </row>
    <row r="3442" spans="94:96" x14ac:dyDescent="0.25">
      <c r="CP3442" s="3">
        <v>67232</v>
      </c>
      <c r="CQ3442" s="3" t="s">
        <v>17655</v>
      </c>
      <c r="CR3442" s="3" t="s">
        <v>126</v>
      </c>
    </row>
    <row r="3443" spans="94:96" x14ac:dyDescent="0.25">
      <c r="CP3443" s="3">
        <v>67233</v>
      </c>
      <c r="CQ3443" s="3" t="s">
        <v>35258</v>
      </c>
      <c r="CR3443" s="3" t="s">
        <v>126</v>
      </c>
    </row>
    <row r="3444" spans="94:96" x14ac:dyDescent="0.25">
      <c r="CP3444" s="3">
        <v>67234</v>
      </c>
      <c r="CQ3444" s="3" t="s">
        <v>35259</v>
      </c>
      <c r="CR3444" s="3" t="s">
        <v>126</v>
      </c>
    </row>
    <row r="3445" spans="94:96" x14ac:dyDescent="0.25">
      <c r="CP3445" s="3">
        <v>67235</v>
      </c>
      <c r="CQ3445" s="3" t="s">
        <v>35260</v>
      </c>
      <c r="CR3445" s="3" t="s">
        <v>126</v>
      </c>
    </row>
    <row r="3446" spans="94:96" x14ac:dyDescent="0.25">
      <c r="CP3446" s="3">
        <v>67236</v>
      </c>
      <c r="CQ3446" s="3" t="s">
        <v>29604</v>
      </c>
      <c r="CR3446" s="3" t="s">
        <v>126</v>
      </c>
    </row>
    <row r="3447" spans="94:96" x14ac:dyDescent="0.25">
      <c r="CP3447" s="3">
        <v>67238</v>
      </c>
      <c r="CQ3447" s="3" t="s">
        <v>29602</v>
      </c>
      <c r="CR3447" s="3" t="s">
        <v>126</v>
      </c>
    </row>
    <row r="3448" spans="94:96" x14ac:dyDescent="0.25">
      <c r="CP3448" s="3">
        <v>67239</v>
      </c>
      <c r="CQ3448" s="3" t="s">
        <v>35261</v>
      </c>
      <c r="CR3448" s="3" t="s">
        <v>126</v>
      </c>
    </row>
    <row r="3449" spans="94:96" x14ac:dyDescent="0.25">
      <c r="CP3449" s="3">
        <v>67240</v>
      </c>
      <c r="CQ3449" s="3" t="s">
        <v>29600</v>
      </c>
      <c r="CR3449" s="3" t="s">
        <v>126</v>
      </c>
    </row>
    <row r="3450" spans="94:96" x14ac:dyDescent="0.25">
      <c r="CP3450" s="3">
        <v>67241</v>
      </c>
      <c r="CQ3450" s="3" t="s">
        <v>29599</v>
      </c>
      <c r="CR3450" s="3" t="s">
        <v>126</v>
      </c>
    </row>
    <row r="3451" spans="94:96" x14ac:dyDescent="0.25">
      <c r="CP3451" s="3">
        <v>67242</v>
      </c>
      <c r="CQ3451" s="3" t="s">
        <v>29601</v>
      </c>
      <c r="CR3451" s="3" t="s">
        <v>126</v>
      </c>
    </row>
    <row r="3452" spans="94:96" x14ac:dyDescent="0.25">
      <c r="CP3452" s="3">
        <v>67243</v>
      </c>
      <c r="CQ3452" s="3" t="s">
        <v>35262</v>
      </c>
      <c r="CR3452" s="3" t="s">
        <v>126</v>
      </c>
    </row>
    <row r="3453" spans="94:96" x14ac:dyDescent="0.25">
      <c r="CP3453" s="3">
        <v>67244</v>
      </c>
      <c r="CQ3453" s="3" t="s">
        <v>196</v>
      </c>
      <c r="CR3453" s="3" t="s">
        <v>124</v>
      </c>
    </row>
    <row r="3454" spans="94:96" x14ac:dyDescent="0.25">
      <c r="CP3454" s="3">
        <v>67245</v>
      </c>
      <c r="CQ3454" s="3" t="s">
        <v>35263</v>
      </c>
      <c r="CR3454" s="3" t="s">
        <v>124</v>
      </c>
    </row>
    <row r="3455" spans="94:96" x14ac:dyDescent="0.25">
      <c r="CP3455" s="3">
        <v>67246</v>
      </c>
      <c r="CQ3455" s="3" t="s">
        <v>29603</v>
      </c>
      <c r="CR3455" s="3" t="s">
        <v>126</v>
      </c>
    </row>
    <row r="3456" spans="94:96" x14ac:dyDescent="0.25">
      <c r="CP3456" s="3">
        <v>67252</v>
      </c>
      <c r="CQ3456" s="3" t="s">
        <v>35264</v>
      </c>
      <c r="CR3456" s="3" t="s">
        <v>126</v>
      </c>
    </row>
    <row r="3457" spans="94:96" x14ac:dyDescent="0.25">
      <c r="CP3457" s="3">
        <v>67254</v>
      </c>
      <c r="CQ3457" s="3" t="s">
        <v>17656</v>
      </c>
      <c r="CR3457" s="3" t="s">
        <v>126</v>
      </c>
    </row>
    <row r="3458" spans="94:96" x14ac:dyDescent="0.25">
      <c r="CP3458" s="3">
        <v>67255</v>
      </c>
      <c r="CQ3458" s="3" t="s">
        <v>17656</v>
      </c>
      <c r="CR3458" s="3" t="s">
        <v>126</v>
      </c>
    </row>
    <row r="3459" spans="94:96" x14ac:dyDescent="0.25">
      <c r="CP3459" s="3">
        <v>67258</v>
      </c>
      <c r="CQ3459" s="3" t="s">
        <v>14014</v>
      </c>
      <c r="CR3459" s="3" t="s">
        <v>122</v>
      </c>
    </row>
    <row r="3460" spans="94:96" x14ac:dyDescent="0.25">
      <c r="CP3460" s="3">
        <v>67259</v>
      </c>
      <c r="CQ3460" s="3" t="s">
        <v>35265</v>
      </c>
      <c r="CR3460" s="3" t="s">
        <v>124</v>
      </c>
    </row>
    <row r="3461" spans="94:96" x14ac:dyDescent="0.25">
      <c r="CP3461" s="3">
        <v>67293</v>
      </c>
      <c r="CQ3461" s="3" t="s">
        <v>26590</v>
      </c>
      <c r="CR3461" s="3" t="s">
        <v>122</v>
      </c>
    </row>
    <row r="3462" spans="94:96" x14ac:dyDescent="0.25">
      <c r="CP3462" s="3">
        <v>67294</v>
      </c>
      <c r="CQ3462" s="3" t="s">
        <v>26592</v>
      </c>
      <c r="CR3462" s="3" t="s">
        <v>122</v>
      </c>
    </row>
    <row r="3463" spans="94:96" x14ac:dyDescent="0.25">
      <c r="CP3463" s="3">
        <v>67295</v>
      </c>
      <c r="CQ3463" s="3" t="s">
        <v>26591</v>
      </c>
      <c r="CR3463" s="3" t="s">
        <v>124</v>
      </c>
    </row>
    <row r="3464" spans="94:96" x14ac:dyDescent="0.25">
      <c r="CP3464" s="3">
        <v>67296</v>
      </c>
      <c r="CQ3464" s="3" t="s">
        <v>26593</v>
      </c>
      <c r="CR3464" s="3" t="s">
        <v>124</v>
      </c>
    </row>
    <row r="3465" spans="94:96" x14ac:dyDescent="0.25">
      <c r="CP3465" s="3">
        <v>67297</v>
      </c>
      <c r="CQ3465" s="3" t="s">
        <v>35266</v>
      </c>
      <c r="CR3465" s="3" t="s">
        <v>126</v>
      </c>
    </row>
    <row r="3466" spans="94:96" x14ac:dyDescent="0.25">
      <c r="CP3466" s="3">
        <v>67298</v>
      </c>
      <c r="CQ3466" s="3" t="s">
        <v>35267</v>
      </c>
      <c r="CR3466" s="3" t="s">
        <v>126</v>
      </c>
    </row>
    <row r="3467" spans="94:96" x14ac:dyDescent="0.25">
      <c r="CP3467" s="3">
        <v>67299</v>
      </c>
      <c r="CQ3467" s="3" t="s">
        <v>35268</v>
      </c>
      <c r="CR3467" s="3" t="s">
        <v>124</v>
      </c>
    </row>
    <row r="3468" spans="94:96" x14ac:dyDescent="0.25">
      <c r="CP3468" s="3">
        <v>67300</v>
      </c>
      <c r="CQ3468" s="3" t="s">
        <v>35269</v>
      </c>
      <c r="CR3468" s="3" t="s">
        <v>124</v>
      </c>
    </row>
    <row r="3469" spans="94:96" x14ac:dyDescent="0.25">
      <c r="CP3469" s="3">
        <v>67301</v>
      </c>
      <c r="CQ3469" s="3" t="s">
        <v>29615</v>
      </c>
      <c r="CR3469" s="3" t="s">
        <v>124</v>
      </c>
    </row>
    <row r="3470" spans="94:96" x14ac:dyDescent="0.25">
      <c r="CP3470" s="3">
        <v>67302</v>
      </c>
      <c r="CQ3470" s="3" t="s">
        <v>29616</v>
      </c>
      <c r="CR3470" s="3" t="s">
        <v>126</v>
      </c>
    </row>
    <row r="3471" spans="94:96" x14ac:dyDescent="0.25">
      <c r="CP3471" s="3">
        <v>67303</v>
      </c>
      <c r="CQ3471" s="3" t="s">
        <v>35270</v>
      </c>
      <c r="CR3471" s="3" t="s">
        <v>126</v>
      </c>
    </row>
    <row r="3472" spans="94:96" x14ac:dyDescent="0.25">
      <c r="CP3472" s="3">
        <v>67304</v>
      </c>
      <c r="CQ3472" s="3" t="s">
        <v>29614</v>
      </c>
      <c r="CR3472" s="3" t="s">
        <v>126</v>
      </c>
    </row>
    <row r="3473" spans="94:96" x14ac:dyDescent="0.25">
      <c r="CP3473" s="3">
        <v>67305</v>
      </c>
      <c r="CQ3473" s="3" t="s">
        <v>35271</v>
      </c>
      <c r="CR3473" s="3" t="s">
        <v>126</v>
      </c>
    </row>
    <row r="3474" spans="94:96" x14ac:dyDescent="0.25">
      <c r="CP3474" s="3">
        <v>67306</v>
      </c>
      <c r="CQ3474" s="3" t="s">
        <v>35272</v>
      </c>
      <c r="CR3474" s="3" t="s">
        <v>126</v>
      </c>
    </row>
    <row r="3475" spans="94:96" x14ac:dyDescent="0.25">
      <c r="CP3475" s="3">
        <v>67307</v>
      </c>
      <c r="CQ3475" s="3" t="s">
        <v>29617</v>
      </c>
      <c r="CR3475" s="3" t="s">
        <v>126</v>
      </c>
    </row>
    <row r="3476" spans="94:96" x14ac:dyDescent="0.25">
      <c r="CP3476" s="3">
        <v>67308</v>
      </c>
      <c r="CQ3476" s="3" t="s">
        <v>35273</v>
      </c>
      <c r="CR3476" s="3" t="s">
        <v>126</v>
      </c>
    </row>
    <row r="3477" spans="94:96" x14ac:dyDescent="0.25">
      <c r="CP3477" s="3">
        <v>67309</v>
      </c>
      <c r="CQ3477" s="3" t="s">
        <v>35274</v>
      </c>
      <c r="CR3477" s="3" t="s">
        <v>126</v>
      </c>
    </row>
    <row r="3478" spans="94:96" x14ac:dyDescent="0.25">
      <c r="CP3478" s="3">
        <v>67310</v>
      </c>
      <c r="CQ3478" s="3" t="s">
        <v>35275</v>
      </c>
      <c r="CR3478" s="3" t="s">
        <v>126</v>
      </c>
    </row>
    <row r="3479" spans="94:96" x14ac:dyDescent="0.25">
      <c r="CP3479" s="3">
        <v>67311</v>
      </c>
      <c r="CQ3479" s="3" t="s">
        <v>35276</v>
      </c>
      <c r="CR3479" s="3" t="s">
        <v>126</v>
      </c>
    </row>
    <row r="3480" spans="94:96" x14ac:dyDescent="0.25">
      <c r="CP3480" s="3">
        <v>67312</v>
      </c>
      <c r="CQ3480" s="3" t="s">
        <v>26581</v>
      </c>
      <c r="CR3480" s="3" t="s">
        <v>124</v>
      </c>
    </row>
    <row r="3481" spans="94:96" x14ac:dyDescent="0.25">
      <c r="CP3481" s="3">
        <v>67313</v>
      </c>
      <c r="CQ3481" s="3" t="s">
        <v>29619</v>
      </c>
      <c r="CR3481" s="3" t="s">
        <v>124</v>
      </c>
    </row>
    <row r="3482" spans="94:96" x14ac:dyDescent="0.25">
      <c r="CP3482" s="3">
        <v>67314</v>
      </c>
      <c r="CQ3482" s="3" t="s">
        <v>35277</v>
      </c>
      <c r="CR3482" s="3" t="s">
        <v>126</v>
      </c>
    </row>
    <row r="3483" spans="94:96" x14ac:dyDescent="0.25">
      <c r="CP3483" s="3">
        <v>67315</v>
      </c>
      <c r="CQ3483" s="3" t="s">
        <v>29618</v>
      </c>
      <c r="CR3483" s="3" t="s">
        <v>124</v>
      </c>
    </row>
    <row r="3484" spans="94:96" x14ac:dyDescent="0.25">
      <c r="CP3484" s="3">
        <v>67316</v>
      </c>
      <c r="CQ3484" s="3" t="s">
        <v>26581</v>
      </c>
      <c r="CR3484" s="3" t="s">
        <v>124</v>
      </c>
    </row>
    <row r="3485" spans="94:96" x14ac:dyDescent="0.25">
      <c r="CP3485" s="3">
        <v>67317</v>
      </c>
      <c r="CQ3485" s="3" t="s">
        <v>16733</v>
      </c>
      <c r="CR3485" s="3" t="s">
        <v>122</v>
      </c>
    </row>
    <row r="3486" spans="94:96" x14ac:dyDescent="0.25">
      <c r="CP3486" s="3">
        <v>67318</v>
      </c>
      <c r="CQ3486" s="3" t="s">
        <v>26579</v>
      </c>
      <c r="CR3486" s="3" t="s">
        <v>124</v>
      </c>
    </row>
    <row r="3487" spans="94:96" x14ac:dyDescent="0.25">
      <c r="CP3487" s="3">
        <v>67319</v>
      </c>
      <c r="CQ3487" s="3" t="s">
        <v>17658</v>
      </c>
      <c r="CR3487" s="3" t="s">
        <v>124</v>
      </c>
    </row>
    <row r="3488" spans="94:96" x14ac:dyDescent="0.25">
      <c r="CP3488" s="3">
        <v>67320</v>
      </c>
      <c r="CQ3488" s="3" t="s">
        <v>26580</v>
      </c>
      <c r="CR3488" s="3" t="s">
        <v>126</v>
      </c>
    </row>
    <row r="3489" spans="94:96" x14ac:dyDescent="0.25">
      <c r="CP3489" s="3">
        <v>67329</v>
      </c>
      <c r="CQ3489" s="3" t="s">
        <v>29606</v>
      </c>
      <c r="CR3489" s="3" t="s">
        <v>124</v>
      </c>
    </row>
    <row r="3490" spans="94:96" x14ac:dyDescent="0.25">
      <c r="CP3490" s="3">
        <v>67330</v>
      </c>
      <c r="CQ3490" s="3" t="s">
        <v>16732</v>
      </c>
      <c r="CR3490" s="3" t="s">
        <v>126</v>
      </c>
    </row>
    <row r="3491" spans="94:96" x14ac:dyDescent="0.25">
      <c r="CP3491" s="3">
        <v>67331</v>
      </c>
      <c r="CQ3491" s="3" t="s">
        <v>26587</v>
      </c>
      <c r="CR3491" s="3" t="s">
        <v>126</v>
      </c>
    </row>
    <row r="3492" spans="94:96" x14ac:dyDescent="0.25">
      <c r="CP3492" s="3">
        <v>67332</v>
      </c>
      <c r="CQ3492" s="3" t="s">
        <v>26588</v>
      </c>
      <c r="CR3492" s="3" t="s">
        <v>126</v>
      </c>
    </row>
    <row r="3493" spans="94:96" x14ac:dyDescent="0.25">
      <c r="CP3493" s="3">
        <v>67333</v>
      </c>
      <c r="CQ3493" s="3" t="s">
        <v>35278</v>
      </c>
      <c r="CR3493" s="3" t="s">
        <v>126</v>
      </c>
    </row>
    <row r="3494" spans="94:96" x14ac:dyDescent="0.25">
      <c r="CP3494" s="3">
        <v>67334</v>
      </c>
      <c r="CQ3494" s="3" t="s">
        <v>24796</v>
      </c>
      <c r="CR3494" s="3" t="s">
        <v>126</v>
      </c>
    </row>
    <row r="3495" spans="94:96" x14ac:dyDescent="0.25">
      <c r="CP3495" s="3">
        <v>67335</v>
      </c>
      <c r="CQ3495" s="3" t="s">
        <v>29607</v>
      </c>
      <c r="CR3495" s="3" t="s">
        <v>122</v>
      </c>
    </row>
    <row r="3496" spans="94:96" x14ac:dyDescent="0.25">
      <c r="CP3496" s="3">
        <v>67336</v>
      </c>
      <c r="CQ3496" s="3" t="s">
        <v>35279</v>
      </c>
      <c r="CR3496" s="3" t="s">
        <v>124</v>
      </c>
    </row>
    <row r="3497" spans="94:96" x14ac:dyDescent="0.25">
      <c r="CP3497" s="3">
        <v>67337</v>
      </c>
      <c r="CQ3497" s="3" t="s">
        <v>35280</v>
      </c>
      <c r="CR3497" s="3" t="s">
        <v>126</v>
      </c>
    </row>
    <row r="3498" spans="94:96" x14ac:dyDescent="0.25">
      <c r="CP3498" s="3">
        <v>67338</v>
      </c>
      <c r="CQ3498" s="3" t="s">
        <v>35281</v>
      </c>
      <c r="CR3498" s="3" t="s">
        <v>126</v>
      </c>
    </row>
    <row r="3499" spans="94:96" x14ac:dyDescent="0.25">
      <c r="CP3499" s="3">
        <v>67339</v>
      </c>
      <c r="CQ3499" s="3" t="s">
        <v>17657</v>
      </c>
      <c r="CR3499" s="3" t="s">
        <v>122</v>
      </c>
    </row>
    <row r="3500" spans="94:96" x14ac:dyDescent="0.25">
      <c r="CP3500" s="3">
        <v>67340</v>
      </c>
      <c r="CQ3500" s="3" t="s">
        <v>35282</v>
      </c>
      <c r="CR3500" s="3" t="s">
        <v>126</v>
      </c>
    </row>
    <row r="3501" spans="94:96" x14ac:dyDescent="0.25">
      <c r="CP3501" s="3">
        <v>67341</v>
      </c>
      <c r="CQ3501" s="3" t="s">
        <v>35283</v>
      </c>
      <c r="CR3501" s="3" t="s">
        <v>126</v>
      </c>
    </row>
    <row r="3502" spans="94:96" x14ac:dyDescent="0.25">
      <c r="CP3502" s="3">
        <v>67342</v>
      </c>
      <c r="CQ3502" s="3" t="s">
        <v>35284</v>
      </c>
      <c r="CR3502" s="3" t="s">
        <v>126</v>
      </c>
    </row>
    <row r="3503" spans="94:96" x14ac:dyDescent="0.25">
      <c r="CP3503" s="3">
        <v>67343</v>
      </c>
      <c r="CQ3503" s="3" t="s">
        <v>29608</v>
      </c>
      <c r="CR3503" s="3" t="s">
        <v>126</v>
      </c>
    </row>
    <row r="3504" spans="94:96" x14ac:dyDescent="0.25">
      <c r="CP3504" s="3">
        <v>67344</v>
      </c>
      <c r="CQ3504" s="3" t="s">
        <v>35285</v>
      </c>
      <c r="CR3504" s="3" t="s">
        <v>126</v>
      </c>
    </row>
    <row r="3505" spans="94:96" x14ac:dyDescent="0.25">
      <c r="CP3505" s="3">
        <v>67345</v>
      </c>
      <c r="CQ3505" s="3" t="s">
        <v>35286</v>
      </c>
      <c r="CR3505" s="3" t="s">
        <v>126</v>
      </c>
    </row>
    <row r="3506" spans="94:96" x14ac:dyDescent="0.25">
      <c r="CP3506" s="3">
        <v>67346</v>
      </c>
      <c r="CQ3506" s="3" t="s">
        <v>29609</v>
      </c>
      <c r="CR3506" s="3" t="s">
        <v>126</v>
      </c>
    </row>
    <row r="3507" spans="94:96" x14ac:dyDescent="0.25">
      <c r="CP3507" s="3">
        <v>67347</v>
      </c>
      <c r="CQ3507" s="3" t="s">
        <v>35287</v>
      </c>
      <c r="CR3507" s="3" t="s">
        <v>126</v>
      </c>
    </row>
    <row r="3508" spans="94:96" x14ac:dyDescent="0.25">
      <c r="CP3508" s="3">
        <v>67348</v>
      </c>
      <c r="CQ3508" s="3" t="s">
        <v>35288</v>
      </c>
      <c r="CR3508" s="3" t="s">
        <v>122</v>
      </c>
    </row>
    <row r="3509" spans="94:96" x14ac:dyDescent="0.25">
      <c r="CP3509" s="3">
        <v>67349</v>
      </c>
      <c r="CQ3509" s="3" t="s">
        <v>35289</v>
      </c>
      <c r="CR3509" s="3" t="s">
        <v>124</v>
      </c>
    </row>
    <row r="3510" spans="94:96" x14ac:dyDescent="0.25">
      <c r="CP3510" s="3">
        <v>67350</v>
      </c>
      <c r="CQ3510" s="3" t="s">
        <v>35290</v>
      </c>
      <c r="CR3510" s="3" t="s">
        <v>126</v>
      </c>
    </row>
    <row r="3511" spans="94:96" x14ac:dyDescent="0.25">
      <c r="CP3511" s="3">
        <v>67351</v>
      </c>
      <c r="CQ3511" s="3" t="s">
        <v>35291</v>
      </c>
      <c r="CR3511" s="3" t="s">
        <v>126</v>
      </c>
    </row>
    <row r="3512" spans="94:96" x14ac:dyDescent="0.25">
      <c r="CP3512" s="3">
        <v>67352</v>
      </c>
      <c r="CQ3512" s="3" t="s">
        <v>35292</v>
      </c>
      <c r="CR3512" s="3" t="s">
        <v>126</v>
      </c>
    </row>
    <row r="3513" spans="94:96" x14ac:dyDescent="0.25">
      <c r="CP3513" s="3">
        <v>67353</v>
      </c>
      <c r="CQ3513" s="3" t="s">
        <v>35293</v>
      </c>
      <c r="CR3513" s="3" t="s">
        <v>126</v>
      </c>
    </row>
    <row r="3514" spans="94:96" x14ac:dyDescent="0.25">
      <c r="CP3514" s="3">
        <v>67354</v>
      </c>
      <c r="CQ3514" s="3" t="s">
        <v>35294</v>
      </c>
      <c r="CR3514" s="3" t="s">
        <v>126</v>
      </c>
    </row>
    <row r="3515" spans="94:96" x14ac:dyDescent="0.25">
      <c r="CP3515" s="3">
        <v>67355</v>
      </c>
      <c r="CQ3515" s="3" t="s">
        <v>35295</v>
      </c>
      <c r="CR3515" s="3" t="s">
        <v>126</v>
      </c>
    </row>
    <row r="3516" spans="94:96" x14ac:dyDescent="0.25">
      <c r="CP3516" s="3">
        <v>67356</v>
      </c>
      <c r="CQ3516" s="3" t="s">
        <v>35296</v>
      </c>
      <c r="CR3516" s="3" t="s">
        <v>126</v>
      </c>
    </row>
    <row r="3517" spans="94:96" x14ac:dyDescent="0.25">
      <c r="CP3517" s="3">
        <v>67357</v>
      </c>
      <c r="CQ3517" s="3" t="s">
        <v>35297</v>
      </c>
      <c r="CR3517" s="3" t="s">
        <v>126</v>
      </c>
    </row>
    <row r="3518" spans="94:96" x14ac:dyDescent="0.25">
      <c r="CP3518" s="3">
        <v>67358</v>
      </c>
      <c r="CQ3518" s="3" t="s">
        <v>35298</v>
      </c>
      <c r="CR3518" s="3" t="s">
        <v>126</v>
      </c>
    </row>
    <row r="3519" spans="94:96" x14ac:dyDescent="0.25">
      <c r="CP3519" s="3">
        <v>67359</v>
      </c>
      <c r="CQ3519" s="3" t="s">
        <v>35299</v>
      </c>
      <c r="CR3519" s="3" t="s">
        <v>126</v>
      </c>
    </row>
    <row r="3520" spans="94:96" x14ac:dyDescent="0.25">
      <c r="CP3520" s="3">
        <v>67360</v>
      </c>
      <c r="CQ3520" s="3" t="s">
        <v>35300</v>
      </c>
      <c r="CR3520" s="3" t="s">
        <v>126</v>
      </c>
    </row>
    <row r="3521" spans="94:96" x14ac:dyDescent="0.25">
      <c r="CP3521" s="3">
        <v>67361</v>
      </c>
      <c r="CQ3521" s="3" t="s">
        <v>26589</v>
      </c>
      <c r="CR3521" s="3" t="s">
        <v>124</v>
      </c>
    </row>
    <row r="3522" spans="94:96" x14ac:dyDescent="0.25">
      <c r="CP3522" s="3">
        <v>67362</v>
      </c>
      <c r="CQ3522" s="3" t="s">
        <v>35301</v>
      </c>
      <c r="CR3522" s="3" t="s">
        <v>124</v>
      </c>
    </row>
    <row r="3523" spans="94:96" x14ac:dyDescent="0.25">
      <c r="CP3523" s="3">
        <v>67363</v>
      </c>
      <c r="CQ3523" s="3" t="s">
        <v>29610</v>
      </c>
      <c r="CR3523" s="3" t="s">
        <v>124</v>
      </c>
    </row>
    <row r="3524" spans="94:96" x14ac:dyDescent="0.25">
      <c r="CP3524" s="3">
        <v>67364</v>
      </c>
      <c r="CQ3524" s="3" t="s">
        <v>35302</v>
      </c>
      <c r="CR3524" s="3" t="s">
        <v>122</v>
      </c>
    </row>
    <row r="3525" spans="94:96" x14ac:dyDescent="0.25">
      <c r="CP3525" s="3">
        <v>67365</v>
      </c>
      <c r="CQ3525" s="3" t="s">
        <v>29611</v>
      </c>
      <c r="CR3525" s="3" t="s">
        <v>126</v>
      </c>
    </row>
    <row r="3526" spans="94:96" x14ac:dyDescent="0.25">
      <c r="CP3526" s="3">
        <v>67366</v>
      </c>
      <c r="CQ3526" s="3" t="s">
        <v>35303</v>
      </c>
      <c r="CR3526" s="3" t="s">
        <v>126</v>
      </c>
    </row>
    <row r="3527" spans="94:96" x14ac:dyDescent="0.25">
      <c r="CP3527" s="3">
        <v>67367</v>
      </c>
      <c r="CQ3527" s="3" t="s">
        <v>35304</v>
      </c>
      <c r="CR3527" s="3" t="s">
        <v>126</v>
      </c>
    </row>
    <row r="3528" spans="94:96" x14ac:dyDescent="0.25">
      <c r="CP3528" s="3">
        <v>67368</v>
      </c>
      <c r="CQ3528" s="3" t="s">
        <v>24797</v>
      </c>
      <c r="CR3528" s="3" t="s">
        <v>126</v>
      </c>
    </row>
    <row r="3529" spans="94:96" x14ac:dyDescent="0.25">
      <c r="CP3529" s="3">
        <v>67369</v>
      </c>
      <c r="CQ3529" s="3" t="s">
        <v>29612</v>
      </c>
      <c r="CR3529" s="3" t="s">
        <v>126</v>
      </c>
    </row>
    <row r="3530" spans="94:96" x14ac:dyDescent="0.25">
      <c r="CP3530" s="3">
        <v>67370</v>
      </c>
      <c r="CQ3530" s="3" t="s">
        <v>35305</v>
      </c>
      <c r="CR3530" s="3" t="s">
        <v>126</v>
      </c>
    </row>
    <row r="3531" spans="94:96" x14ac:dyDescent="0.25">
      <c r="CP3531" s="3">
        <v>67371</v>
      </c>
      <c r="CQ3531" s="3" t="s">
        <v>26585</v>
      </c>
      <c r="CR3531" s="3" t="s">
        <v>126</v>
      </c>
    </row>
    <row r="3532" spans="94:96" x14ac:dyDescent="0.25">
      <c r="CP3532" s="3">
        <v>67372</v>
      </c>
      <c r="CQ3532" s="3" t="s">
        <v>26582</v>
      </c>
      <c r="CR3532" s="3" t="s">
        <v>122</v>
      </c>
    </row>
    <row r="3533" spans="94:96" x14ac:dyDescent="0.25">
      <c r="CP3533" s="3">
        <v>67373</v>
      </c>
      <c r="CQ3533" s="3" t="s">
        <v>35306</v>
      </c>
      <c r="CR3533" s="3" t="s">
        <v>124</v>
      </c>
    </row>
    <row r="3534" spans="94:96" x14ac:dyDescent="0.25">
      <c r="CP3534" s="3">
        <v>67374</v>
      </c>
      <c r="CQ3534" s="3" t="s">
        <v>35307</v>
      </c>
      <c r="CR3534" s="3" t="s">
        <v>124</v>
      </c>
    </row>
    <row r="3535" spans="94:96" x14ac:dyDescent="0.25">
      <c r="CP3535" s="3">
        <v>67375</v>
      </c>
      <c r="CQ3535" s="3" t="s">
        <v>26582</v>
      </c>
      <c r="CR3535" s="3" t="s">
        <v>122</v>
      </c>
    </row>
    <row r="3536" spans="94:96" x14ac:dyDescent="0.25">
      <c r="CP3536" s="3">
        <v>67376</v>
      </c>
      <c r="CQ3536" s="3" t="s">
        <v>26583</v>
      </c>
      <c r="CR3536" s="3" t="s">
        <v>126</v>
      </c>
    </row>
    <row r="3537" spans="94:96" x14ac:dyDescent="0.25">
      <c r="CP3537" s="3">
        <v>67377</v>
      </c>
      <c r="CQ3537" s="3" t="s">
        <v>35308</v>
      </c>
      <c r="CR3537" s="3" t="s">
        <v>126</v>
      </c>
    </row>
    <row r="3538" spans="94:96" x14ac:dyDescent="0.25">
      <c r="CP3538" s="3">
        <v>67378</v>
      </c>
      <c r="CQ3538" s="3" t="s">
        <v>26577</v>
      </c>
      <c r="CR3538" s="3" t="s">
        <v>126</v>
      </c>
    </row>
    <row r="3539" spans="94:96" x14ac:dyDescent="0.25">
      <c r="CP3539" s="3">
        <v>67379</v>
      </c>
      <c r="CQ3539" s="3" t="s">
        <v>26584</v>
      </c>
      <c r="CR3539" s="3" t="s">
        <v>122</v>
      </c>
    </row>
    <row r="3540" spans="94:96" x14ac:dyDescent="0.25">
      <c r="CP3540" s="3">
        <v>67380</v>
      </c>
      <c r="CQ3540" s="3" t="s">
        <v>26584</v>
      </c>
      <c r="CR3540" s="3" t="s">
        <v>122</v>
      </c>
    </row>
    <row r="3541" spans="94:96" x14ac:dyDescent="0.25">
      <c r="CP3541" s="3">
        <v>67381</v>
      </c>
      <c r="CQ3541" s="3" t="s">
        <v>26584</v>
      </c>
      <c r="CR3541" s="3" t="s">
        <v>126</v>
      </c>
    </row>
    <row r="3542" spans="94:96" x14ac:dyDescent="0.25">
      <c r="CP3542" s="3">
        <v>67382</v>
      </c>
      <c r="CQ3542" s="3" t="s">
        <v>26578</v>
      </c>
      <c r="CR3542" s="3" t="s">
        <v>126</v>
      </c>
    </row>
    <row r="3543" spans="94:96" x14ac:dyDescent="0.25">
      <c r="CP3543" s="3">
        <v>67383</v>
      </c>
      <c r="CQ3543" s="3" t="s">
        <v>26578</v>
      </c>
      <c r="CR3543" s="3" t="s">
        <v>124</v>
      </c>
    </row>
    <row r="3544" spans="94:96" x14ac:dyDescent="0.25">
      <c r="CP3544" s="3">
        <v>67384</v>
      </c>
      <c r="CQ3544" s="3" t="s">
        <v>29613</v>
      </c>
      <c r="CR3544" s="3" t="s">
        <v>126</v>
      </c>
    </row>
    <row r="3545" spans="94:96" x14ac:dyDescent="0.25">
      <c r="CP3545" s="3">
        <v>67385</v>
      </c>
      <c r="CQ3545" s="3" t="s">
        <v>35309</v>
      </c>
      <c r="CR3545" s="3" t="s">
        <v>126</v>
      </c>
    </row>
    <row r="3546" spans="94:96" x14ac:dyDescent="0.25">
      <c r="CP3546" s="3">
        <v>67386</v>
      </c>
      <c r="CQ3546" s="3" t="s">
        <v>4226</v>
      </c>
      <c r="CR3546" s="3" t="s">
        <v>126</v>
      </c>
    </row>
    <row r="3547" spans="94:96" x14ac:dyDescent="0.25">
      <c r="CP3547" s="3">
        <v>67387</v>
      </c>
      <c r="CQ3547" s="3" t="s">
        <v>35310</v>
      </c>
      <c r="CR3547" s="3" t="s">
        <v>126</v>
      </c>
    </row>
    <row r="3548" spans="94:96" x14ac:dyDescent="0.25">
      <c r="CP3548" s="3">
        <v>67388</v>
      </c>
      <c r="CQ3548" s="3" t="s">
        <v>35311</v>
      </c>
      <c r="CR3548" s="3" t="s">
        <v>126</v>
      </c>
    </row>
    <row r="3549" spans="94:96" x14ac:dyDescent="0.25">
      <c r="CP3549" s="3">
        <v>67389</v>
      </c>
      <c r="CQ3549" s="3" t="s">
        <v>29467</v>
      </c>
      <c r="CR3549" s="3" t="s">
        <v>126</v>
      </c>
    </row>
    <row r="3550" spans="94:96" x14ac:dyDescent="0.25">
      <c r="CP3550" s="3">
        <v>67390</v>
      </c>
      <c r="CQ3550" s="3" t="s">
        <v>35312</v>
      </c>
      <c r="CR3550" s="3" t="s">
        <v>126</v>
      </c>
    </row>
    <row r="3551" spans="94:96" x14ac:dyDescent="0.25">
      <c r="CP3551" s="3">
        <v>67392</v>
      </c>
      <c r="CQ3551" s="3" t="s">
        <v>15284</v>
      </c>
      <c r="CR3551" s="3" t="s">
        <v>126</v>
      </c>
    </row>
    <row r="3552" spans="94:96" x14ac:dyDescent="0.25">
      <c r="CP3552" s="3">
        <v>67396</v>
      </c>
      <c r="CQ3552" s="3" t="s">
        <v>14037</v>
      </c>
      <c r="CR3552" s="3" t="s">
        <v>122</v>
      </c>
    </row>
    <row r="3553" spans="94:96" x14ac:dyDescent="0.25">
      <c r="CP3553" s="3">
        <v>67397</v>
      </c>
      <c r="CQ3553" s="3" t="s">
        <v>17659</v>
      </c>
      <c r="CR3553" s="3" t="s">
        <v>122</v>
      </c>
    </row>
    <row r="3554" spans="94:96" x14ac:dyDescent="0.25">
      <c r="CP3554" s="3">
        <v>67398</v>
      </c>
      <c r="CQ3554" s="3" t="s">
        <v>16734</v>
      </c>
      <c r="CR3554" s="3" t="s">
        <v>122</v>
      </c>
    </row>
    <row r="3555" spans="94:96" x14ac:dyDescent="0.25">
      <c r="CP3555" s="3">
        <v>67399</v>
      </c>
      <c r="CQ3555" s="3" t="s">
        <v>35313</v>
      </c>
      <c r="CR3555" s="3" t="s">
        <v>124</v>
      </c>
    </row>
    <row r="3556" spans="94:96" x14ac:dyDescent="0.25">
      <c r="CP3556" s="3">
        <v>67400</v>
      </c>
      <c r="CQ3556" s="3" t="s">
        <v>16735</v>
      </c>
      <c r="CR3556" s="3" t="s">
        <v>124</v>
      </c>
    </row>
    <row r="3557" spans="94:96" x14ac:dyDescent="0.25">
      <c r="CP3557" s="3">
        <v>67402</v>
      </c>
      <c r="CQ3557" s="3" t="s">
        <v>24798</v>
      </c>
      <c r="CR3557" s="3" t="s">
        <v>126</v>
      </c>
    </row>
    <row r="3558" spans="94:96" x14ac:dyDescent="0.25">
      <c r="CP3558" s="3">
        <v>67412</v>
      </c>
      <c r="CQ3558" s="3" t="s">
        <v>24802</v>
      </c>
      <c r="CR3558" s="3" t="s">
        <v>122</v>
      </c>
    </row>
    <row r="3559" spans="94:96" x14ac:dyDescent="0.25">
      <c r="CP3559" s="3">
        <v>67413</v>
      </c>
      <c r="CQ3559" s="3" t="s">
        <v>24800</v>
      </c>
      <c r="CR3559" s="3" t="s">
        <v>124</v>
      </c>
    </row>
    <row r="3560" spans="94:96" x14ac:dyDescent="0.25">
      <c r="CP3560" s="3">
        <v>67414</v>
      </c>
      <c r="CQ3560" s="3" t="s">
        <v>24799</v>
      </c>
      <c r="CR3560" s="3" t="s">
        <v>124</v>
      </c>
    </row>
    <row r="3561" spans="94:96" x14ac:dyDescent="0.25">
      <c r="CP3561" s="3">
        <v>67415</v>
      </c>
      <c r="CQ3561" s="3" t="s">
        <v>24801</v>
      </c>
      <c r="CR3561" s="3" t="s">
        <v>124</v>
      </c>
    </row>
    <row r="3562" spans="94:96" x14ac:dyDescent="0.25">
      <c r="CP3562" s="3">
        <v>67416</v>
      </c>
      <c r="CQ3562" s="3" t="s">
        <v>35314</v>
      </c>
      <c r="CR3562" s="3" t="s">
        <v>124</v>
      </c>
    </row>
    <row r="3563" spans="94:96" x14ac:dyDescent="0.25">
      <c r="CP3563" s="3">
        <v>67417</v>
      </c>
      <c r="CQ3563" s="3" t="s">
        <v>26595</v>
      </c>
      <c r="CR3563" s="3" t="s">
        <v>126</v>
      </c>
    </row>
    <row r="3564" spans="94:96" x14ac:dyDescent="0.25">
      <c r="CP3564" s="3">
        <v>67418</v>
      </c>
      <c r="CQ3564" s="3" t="s">
        <v>35315</v>
      </c>
      <c r="CR3564" s="3" t="s">
        <v>126</v>
      </c>
    </row>
    <row r="3565" spans="94:96" x14ac:dyDescent="0.25">
      <c r="CP3565" s="3">
        <v>67419</v>
      </c>
      <c r="CQ3565" s="3" t="s">
        <v>35316</v>
      </c>
      <c r="CR3565" s="3" t="s">
        <v>126</v>
      </c>
    </row>
    <row r="3566" spans="94:96" x14ac:dyDescent="0.25">
      <c r="CP3566" s="3">
        <v>67420</v>
      </c>
      <c r="CQ3566" s="3" t="s">
        <v>35317</v>
      </c>
      <c r="CR3566" s="3" t="s">
        <v>126</v>
      </c>
    </row>
    <row r="3567" spans="94:96" x14ac:dyDescent="0.25">
      <c r="CP3567" s="3">
        <v>67421</v>
      </c>
      <c r="CQ3567" s="3" t="s">
        <v>26594</v>
      </c>
      <c r="CR3567" s="3" t="s">
        <v>124</v>
      </c>
    </row>
    <row r="3568" spans="94:96" x14ac:dyDescent="0.25">
      <c r="CP3568" s="3">
        <v>67422</v>
      </c>
      <c r="CQ3568" s="3" t="s">
        <v>35318</v>
      </c>
      <c r="CR3568" s="3" t="s">
        <v>126</v>
      </c>
    </row>
    <row r="3569" spans="94:96" x14ac:dyDescent="0.25">
      <c r="CP3569" s="3">
        <v>67423</v>
      </c>
      <c r="CQ3569" s="3" t="s">
        <v>35319</v>
      </c>
      <c r="CR3569" s="3" t="s">
        <v>126</v>
      </c>
    </row>
    <row r="3570" spans="94:96" x14ac:dyDescent="0.25">
      <c r="CP3570" s="3">
        <v>67429</v>
      </c>
      <c r="CQ3570" s="3" t="s">
        <v>29620</v>
      </c>
      <c r="CR3570" s="3" t="s">
        <v>126</v>
      </c>
    </row>
    <row r="3571" spans="94:96" x14ac:dyDescent="0.25">
      <c r="CP3571" s="3">
        <v>67430</v>
      </c>
      <c r="CQ3571" s="3" t="s">
        <v>29621</v>
      </c>
      <c r="CR3571" s="3" t="s">
        <v>124</v>
      </c>
    </row>
    <row r="3572" spans="94:96" x14ac:dyDescent="0.25">
      <c r="CP3572" s="3">
        <v>67431</v>
      </c>
      <c r="CQ3572" s="3" t="s">
        <v>24803</v>
      </c>
      <c r="CR3572" s="3" t="s">
        <v>126</v>
      </c>
    </row>
    <row r="3573" spans="94:96" x14ac:dyDescent="0.25">
      <c r="CP3573" s="3">
        <v>67433</v>
      </c>
      <c r="CQ3573" s="3" t="s">
        <v>35320</v>
      </c>
      <c r="CR3573" s="3" t="s">
        <v>126</v>
      </c>
    </row>
    <row r="3574" spans="94:96" x14ac:dyDescent="0.25">
      <c r="CP3574" s="3">
        <v>67435</v>
      </c>
      <c r="CQ3574" s="3" t="s">
        <v>12879</v>
      </c>
      <c r="CR3574" s="3" t="s">
        <v>122</v>
      </c>
    </row>
    <row r="3575" spans="94:96" x14ac:dyDescent="0.25">
      <c r="CP3575" s="3">
        <v>67436</v>
      </c>
      <c r="CQ3575" s="3" t="s">
        <v>12878</v>
      </c>
      <c r="CR3575" s="3" t="s">
        <v>122</v>
      </c>
    </row>
    <row r="3576" spans="94:96" x14ac:dyDescent="0.25">
      <c r="CP3576" s="3">
        <v>67437</v>
      </c>
      <c r="CQ3576" s="3" t="s">
        <v>16736</v>
      </c>
      <c r="CR3576" s="3" t="s">
        <v>124</v>
      </c>
    </row>
    <row r="3577" spans="94:96" x14ac:dyDescent="0.25">
      <c r="CP3577" s="3">
        <v>67438</v>
      </c>
      <c r="CQ3577" s="3" t="s">
        <v>29622</v>
      </c>
      <c r="CR3577" s="3" t="s">
        <v>126</v>
      </c>
    </row>
    <row r="3578" spans="94:96" x14ac:dyDescent="0.25">
      <c r="CP3578" s="3">
        <v>67440</v>
      </c>
      <c r="CQ3578" s="3" t="s">
        <v>24804</v>
      </c>
      <c r="CR3578" s="3" t="s">
        <v>124</v>
      </c>
    </row>
    <row r="3579" spans="94:96" x14ac:dyDescent="0.25">
      <c r="CP3579" s="3">
        <v>67441</v>
      </c>
      <c r="CQ3579" s="3" t="s">
        <v>17660</v>
      </c>
      <c r="CR3579" s="3" t="s">
        <v>124</v>
      </c>
    </row>
    <row r="3580" spans="94:96" x14ac:dyDescent="0.25">
      <c r="CP3580" s="3">
        <v>67442</v>
      </c>
      <c r="CQ3580" s="3" t="s">
        <v>29624</v>
      </c>
      <c r="CR3580" s="3" t="s">
        <v>124</v>
      </c>
    </row>
    <row r="3581" spans="94:96" x14ac:dyDescent="0.25">
      <c r="CP3581" s="3">
        <v>67443</v>
      </c>
      <c r="CQ3581" s="3" t="s">
        <v>29623</v>
      </c>
      <c r="CR3581" s="3" t="s">
        <v>126</v>
      </c>
    </row>
    <row r="3582" spans="94:96" x14ac:dyDescent="0.25">
      <c r="CP3582" s="3">
        <v>67446</v>
      </c>
      <c r="CQ3582" s="3" t="s">
        <v>35321</v>
      </c>
      <c r="CR3582" s="3" t="s">
        <v>126</v>
      </c>
    </row>
    <row r="3583" spans="94:96" x14ac:dyDescent="0.25">
      <c r="CP3583" s="3">
        <v>67447</v>
      </c>
      <c r="CQ3583" s="3" t="s">
        <v>26596</v>
      </c>
      <c r="CR3583" s="3" t="s">
        <v>126</v>
      </c>
    </row>
    <row r="3584" spans="94:96" x14ac:dyDescent="0.25">
      <c r="CP3584" s="3">
        <v>67448</v>
      </c>
      <c r="CQ3584" s="3" t="s">
        <v>35322</v>
      </c>
      <c r="CR3584" s="3" t="s">
        <v>126</v>
      </c>
    </row>
    <row r="3585" spans="94:96" x14ac:dyDescent="0.25">
      <c r="CP3585" s="3">
        <v>67449</v>
      </c>
      <c r="CQ3585" s="3" t="s">
        <v>35323</v>
      </c>
      <c r="CR3585" s="3" t="s">
        <v>126</v>
      </c>
    </row>
    <row r="3586" spans="94:96" x14ac:dyDescent="0.25">
      <c r="CP3586" s="3">
        <v>67455</v>
      </c>
      <c r="CQ3586" s="3" t="s">
        <v>35324</v>
      </c>
      <c r="CR3586" s="3" t="s">
        <v>126</v>
      </c>
    </row>
    <row r="3587" spans="94:96" x14ac:dyDescent="0.25">
      <c r="CP3587" s="3">
        <v>67456</v>
      </c>
      <c r="CQ3587" s="3" t="s">
        <v>35325</v>
      </c>
      <c r="CR3587" s="3" t="s">
        <v>126</v>
      </c>
    </row>
    <row r="3588" spans="94:96" x14ac:dyDescent="0.25">
      <c r="CP3588" s="3">
        <v>67457</v>
      </c>
      <c r="CQ3588" s="3" t="s">
        <v>35326</v>
      </c>
      <c r="CR3588" s="3" t="s">
        <v>126</v>
      </c>
    </row>
    <row r="3589" spans="94:96" x14ac:dyDescent="0.25">
      <c r="CP3589" s="3">
        <v>67458</v>
      </c>
      <c r="CQ3589" s="3" t="s">
        <v>13124</v>
      </c>
      <c r="CR3589" s="3" t="s">
        <v>126</v>
      </c>
    </row>
    <row r="3590" spans="94:96" x14ac:dyDescent="0.25">
      <c r="CP3590" s="3">
        <v>67459</v>
      </c>
      <c r="CQ3590" s="3" t="s">
        <v>35327</v>
      </c>
      <c r="CR3590" s="3" t="s">
        <v>126</v>
      </c>
    </row>
    <row r="3591" spans="94:96" x14ac:dyDescent="0.25">
      <c r="CP3591" s="3">
        <v>67460</v>
      </c>
      <c r="CQ3591" s="3" t="s">
        <v>35328</v>
      </c>
      <c r="CR3591" s="3" t="s">
        <v>126</v>
      </c>
    </row>
    <row r="3592" spans="94:96" x14ac:dyDescent="0.25">
      <c r="CP3592" s="3">
        <v>67461</v>
      </c>
      <c r="CQ3592" s="3" t="s">
        <v>26597</v>
      </c>
      <c r="CR3592" s="3" t="s">
        <v>126</v>
      </c>
    </row>
    <row r="3593" spans="94:96" x14ac:dyDescent="0.25">
      <c r="CP3593" s="3">
        <v>67462</v>
      </c>
      <c r="CQ3593" s="3" t="s">
        <v>26597</v>
      </c>
      <c r="CR3593" s="3" t="s">
        <v>126</v>
      </c>
    </row>
    <row r="3594" spans="94:96" x14ac:dyDescent="0.25">
      <c r="CP3594" s="3">
        <v>67463</v>
      </c>
      <c r="CQ3594" s="3" t="s">
        <v>26599</v>
      </c>
      <c r="CR3594" s="3" t="s">
        <v>124</v>
      </c>
    </row>
    <row r="3595" spans="94:96" x14ac:dyDescent="0.25">
      <c r="CP3595" s="3">
        <v>67464</v>
      </c>
      <c r="CQ3595" s="3" t="s">
        <v>26598</v>
      </c>
      <c r="CR3595" s="3" t="s">
        <v>124</v>
      </c>
    </row>
    <row r="3596" spans="94:96" x14ac:dyDescent="0.25">
      <c r="CP3596" s="3">
        <v>67465</v>
      </c>
      <c r="CQ3596" s="3" t="s">
        <v>26600</v>
      </c>
      <c r="CR3596" s="3" t="s">
        <v>126</v>
      </c>
    </row>
    <row r="3597" spans="94:96" x14ac:dyDescent="0.25">
      <c r="CP3597" s="3">
        <v>67466</v>
      </c>
      <c r="CQ3597" s="3" t="s">
        <v>26598</v>
      </c>
      <c r="CR3597" s="3" t="s">
        <v>124</v>
      </c>
    </row>
    <row r="3598" spans="94:96" x14ac:dyDescent="0.25">
      <c r="CP3598" s="3">
        <v>67467</v>
      </c>
      <c r="CQ3598" s="3" t="s">
        <v>26599</v>
      </c>
      <c r="CR3598" s="3" t="s">
        <v>124</v>
      </c>
    </row>
    <row r="3599" spans="94:96" x14ac:dyDescent="0.25">
      <c r="CP3599" s="3">
        <v>67473</v>
      </c>
      <c r="CQ3599" s="3" t="s">
        <v>35329</v>
      </c>
      <c r="CR3599" s="3" t="s">
        <v>126</v>
      </c>
    </row>
    <row r="3600" spans="94:96" x14ac:dyDescent="0.25">
      <c r="CP3600" s="3">
        <v>67475</v>
      </c>
      <c r="CQ3600" s="3" t="s">
        <v>35330</v>
      </c>
      <c r="CR3600" s="3" t="s">
        <v>122</v>
      </c>
    </row>
    <row r="3601" spans="94:96" x14ac:dyDescent="0.25">
      <c r="CP3601" s="3">
        <v>67476</v>
      </c>
      <c r="CQ3601" s="3" t="s">
        <v>35331</v>
      </c>
      <c r="CR3601" s="3" t="s">
        <v>124</v>
      </c>
    </row>
    <row r="3602" spans="94:96" x14ac:dyDescent="0.25">
      <c r="CP3602" s="3">
        <v>67478</v>
      </c>
      <c r="CQ3602" s="3" t="s">
        <v>29625</v>
      </c>
      <c r="CR3602" s="3" t="s">
        <v>126</v>
      </c>
    </row>
    <row r="3603" spans="94:96" x14ac:dyDescent="0.25">
      <c r="CP3603" s="3">
        <v>67480</v>
      </c>
      <c r="CQ3603" s="3" t="s">
        <v>12880</v>
      </c>
      <c r="CR3603" s="3" t="s">
        <v>122</v>
      </c>
    </row>
    <row r="3604" spans="94:96" x14ac:dyDescent="0.25">
      <c r="CP3604" s="3">
        <v>67481</v>
      </c>
      <c r="CQ3604" s="3" t="s">
        <v>15313</v>
      </c>
      <c r="CR3604" s="3" t="s">
        <v>122</v>
      </c>
    </row>
    <row r="3605" spans="94:96" x14ac:dyDescent="0.25">
      <c r="CP3605" s="3">
        <v>67482</v>
      </c>
      <c r="CQ3605" s="3" t="s">
        <v>12881</v>
      </c>
      <c r="CR3605" s="3" t="s">
        <v>126</v>
      </c>
    </row>
    <row r="3606" spans="94:96" x14ac:dyDescent="0.25">
      <c r="CP3606" s="3">
        <v>67483</v>
      </c>
      <c r="CQ3606" s="3" t="s">
        <v>26601</v>
      </c>
      <c r="CR3606" s="3" t="s">
        <v>126</v>
      </c>
    </row>
    <row r="3607" spans="94:96" x14ac:dyDescent="0.25">
      <c r="CP3607" s="3">
        <v>67484</v>
      </c>
      <c r="CQ3607" s="3" t="s">
        <v>26602</v>
      </c>
      <c r="CR3607" s="3" t="s">
        <v>122</v>
      </c>
    </row>
    <row r="3608" spans="94:96" x14ac:dyDescent="0.25">
      <c r="CP3608" s="3">
        <v>67485</v>
      </c>
      <c r="CQ3608" s="3" t="s">
        <v>26603</v>
      </c>
      <c r="CR3608" s="3" t="s">
        <v>122</v>
      </c>
    </row>
    <row r="3609" spans="94:96" x14ac:dyDescent="0.25">
      <c r="CP3609" s="3">
        <v>67486</v>
      </c>
      <c r="CQ3609" s="3" t="s">
        <v>35332</v>
      </c>
      <c r="CR3609" s="3" t="s">
        <v>124</v>
      </c>
    </row>
    <row r="3610" spans="94:96" x14ac:dyDescent="0.25">
      <c r="CP3610" s="3">
        <v>67487</v>
      </c>
      <c r="CQ3610" s="3" t="s">
        <v>29626</v>
      </c>
      <c r="CR3610" s="3" t="s">
        <v>124</v>
      </c>
    </row>
    <row r="3611" spans="94:96" x14ac:dyDescent="0.25">
      <c r="CP3611" s="3">
        <v>67488</v>
      </c>
      <c r="CQ3611" s="3" t="s">
        <v>17663</v>
      </c>
      <c r="CR3611" s="3" t="s">
        <v>124</v>
      </c>
    </row>
    <row r="3612" spans="94:96" x14ac:dyDescent="0.25">
      <c r="CP3612" s="3">
        <v>67489</v>
      </c>
      <c r="CQ3612" s="3" t="s">
        <v>24805</v>
      </c>
      <c r="CR3612" s="3" t="s">
        <v>126</v>
      </c>
    </row>
    <row r="3613" spans="94:96" x14ac:dyDescent="0.25">
      <c r="CP3613" s="3">
        <v>67490</v>
      </c>
      <c r="CQ3613" s="3" t="s">
        <v>35333</v>
      </c>
      <c r="CR3613" s="3" t="s">
        <v>126</v>
      </c>
    </row>
    <row r="3614" spans="94:96" x14ac:dyDescent="0.25">
      <c r="CP3614" s="3">
        <v>67491</v>
      </c>
      <c r="CQ3614" s="3" t="s">
        <v>35334</v>
      </c>
      <c r="CR3614" s="3" t="s">
        <v>126</v>
      </c>
    </row>
    <row r="3615" spans="94:96" x14ac:dyDescent="0.25">
      <c r="CP3615" s="3">
        <v>67492</v>
      </c>
      <c r="CQ3615" s="3" t="s">
        <v>17662</v>
      </c>
      <c r="CR3615" s="3" t="s">
        <v>126</v>
      </c>
    </row>
    <row r="3616" spans="94:96" x14ac:dyDescent="0.25">
      <c r="CP3616" s="3">
        <v>67493</v>
      </c>
      <c r="CQ3616" s="3" t="s">
        <v>26604</v>
      </c>
      <c r="CR3616" s="3" t="s">
        <v>126</v>
      </c>
    </row>
    <row r="3617" spans="94:96" x14ac:dyDescent="0.25">
      <c r="CP3617" s="3">
        <v>67494</v>
      </c>
      <c r="CQ3617" s="3" t="s">
        <v>17661</v>
      </c>
      <c r="CR3617" s="3" t="s">
        <v>126</v>
      </c>
    </row>
    <row r="3618" spans="94:96" x14ac:dyDescent="0.25">
      <c r="CP3618" s="3">
        <v>67497</v>
      </c>
      <c r="CQ3618" s="3" t="s">
        <v>35335</v>
      </c>
      <c r="CR3618" s="3" t="s">
        <v>126</v>
      </c>
    </row>
    <row r="3619" spans="94:96" x14ac:dyDescent="0.25">
      <c r="CP3619" s="3">
        <v>67506</v>
      </c>
      <c r="CQ3619" s="3" t="s">
        <v>16731</v>
      </c>
      <c r="CR3619" s="3" t="s">
        <v>124</v>
      </c>
    </row>
    <row r="3620" spans="94:96" x14ac:dyDescent="0.25">
      <c r="CP3620" s="3">
        <v>67507</v>
      </c>
      <c r="CQ3620" s="3" t="s">
        <v>26586</v>
      </c>
      <c r="CR3620" s="3" t="s">
        <v>124</v>
      </c>
    </row>
    <row r="3621" spans="94:96" x14ac:dyDescent="0.25">
      <c r="CP3621" s="3">
        <v>67508</v>
      </c>
      <c r="CQ3621" s="3" t="s">
        <v>26605</v>
      </c>
      <c r="CR3621" s="3" t="s">
        <v>124</v>
      </c>
    </row>
    <row r="3622" spans="94:96" x14ac:dyDescent="0.25">
      <c r="CP3622" s="3">
        <v>67509</v>
      </c>
      <c r="CQ3622" s="3" t="s">
        <v>35336</v>
      </c>
      <c r="CR3622" s="3" t="s">
        <v>126</v>
      </c>
    </row>
    <row r="3623" spans="94:96" x14ac:dyDescent="0.25">
      <c r="CP3623" s="3">
        <v>67510</v>
      </c>
      <c r="CQ3623" s="3" t="s">
        <v>17664</v>
      </c>
      <c r="CR3623" s="3" t="s">
        <v>122</v>
      </c>
    </row>
    <row r="3624" spans="94:96" x14ac:dyDescent="0.25">
      <c r="CP3624" s="3">
        <v>67511</v>
      </c>
      <c r="CQ3624" s="3" t="s">
        <v>35337</v>
      </c>
      <c r="CR3624" s="3" t="s">
        <v>124</v>
      </c>
    </row>
    <row r="3625" spans="94:96" x14ac:dyDescent="0.25">
      <c r="CP3625" s="3">
        <v>67514</v>
      </c>
      <c r="CQ3625" s="3" t="s">
        <v>35338</v>
      </c>
      <c r="CR3625" s="3" t="s">
        <v>126</v>
      </c>
    </row>
    <row r="3626" spans="94:96" x14ac:dyDescent="0.25">
      <c r="CP3626" s="3">
        <v>67519</v>
      </c>
      <c r="CQ3626" s="3" t="s">
        <v>26606</v>
      </c>
      <c r="CR3626" s="3" t="s">
        <v>124</v>
      </c>
    </row>
    <row r="3627" spans="94:96" x14ac:dyDescent="0.25">
      <c r="CP3627" s="3">
        <v>67520</v>
      </c>
      <c r="CQ3627" s="3" t="s">
        <v>7037</v>
      </c>
      <c r="CR3627" s="3" t="s">
        <v>126</v>
      </c>
    </row>
    <row r="3628" spans="94:96" x14ac:dyDescent="0.25">
      <c r="CP3628" s="3">
        <v>67521</v>
      </c>
      <c r="CQ3628" s="3" t="s">
        <v>29627</v>
      </c>
      <c r="CR3628" s="3" t="s">
        <v>126</v>
      </c>
    </row>
    <row r="3629" spans="94:96" x14ac:dyDescent="0.25">
      <c r="CP3629" s="3">
        <v>67524</v>
      </c>
      <c r="CQ3629" s="3" t="s">
        <v>35339</v>
      </c>
      <c r="CR3629" s="3" t="s">
        <v>124</v>
      </c>
    </row>
    <row r="3630" spans="94:96" x14ac:dyDescent="0.25">
      <c r="CP3630" s="3">
        <v>67525</v>
      </c>
      <c r="CQ3630" s="3" t="s">
        <v>35340</v>
      </c>
      <c r="CR3630" s="3" t="s">
        <v>126</v>
      </c>
    </row>
    <row r="3631" spans="94:96" x14ac:dyDescent="0.25">
      <c r="CP3631" s="3">
        <v>67526</v>
      </c>
      <c r="CQ3631" s="3" t="s">
        <v>35341</v>
      </c>
      <c r="CR3631" s="3" t="s">
        <v>126</v>
      </c>
    </row>
    <row r="3632" spans="94:96" x14ac:dyDescent="0.25">
      <c r="CP3632" s="3">
        <v>67527</v>
      </c>
      <c r="CQ3632" s="3" t="s">
        <v>35342</v>
      </c>
      <c r="CR3632" s="3" t="s">
        <v>126</v>
      </c>
    </row>
    <row r="3633" spans="94:96" x14ac:dyDescent="0.25">
      <c r="CP3633" s="3">
        <v>67528</v>
      </c>
      <c r="CQ3633" s="3" t="s">
        <v>207</v>
      </c>
      <c r="CR3633" s="3" t="s">
        <v>124</v>
      </c>
    </row>
    <row r="3634" spans="94:96" x14ac:dyDescent="0.25">
      <c r="CP3634" s="3">
        <v>67529</v>
      </c>
      <c r="CQ3634" s="3" t="s">
        <v>207</v>
      </c>
      <c r="CR3634" s="3" t="s">
        <v>124</v>
      </c>
    </row>
    <row r="3635" spans="94:96" x14ac:dyDescent="0.25">
      <c r="CP3635" s="3">
        <v>67530</v>
      </c>
      <c r="CQ3635" s="3" t="s">
        <v>15285</v>
      </c>
      <c r="CR3635" s="3" t="s">
        <v>122</v>
      </c>
    </row>
    <row r="3636" spans="94:96" x14ac:dyDescent="0.25">
      <c r="CP3636" s="3">
        <v>67531</v>
      </c>
      <c r="CQ3636" s="3" t="s">
        <v>234</v>
      </c>
      <c r="CR3636" s="3" t="s">
        <v>124</v>
      </c>
    </row>
    <row r="3637" spans="94:96" x14ac:dyDescent="0.25">
      <c r="CP3637" s="3">
        <v>67532</v>
      </c>
      <c r="CQ3637" s="3" t="s">
        <v>35343</v>
      </c>
      <c r="CR3637" s="3" t="s">
        <v>124</v>
      </c>
    </row>
    <row r="3638" spans="94:96" x14ac:dyDescent="0.25">
      <c r="CP3638" s="3">
        <v>67537</v>
      </c>
      <c r="CQ3638" s="3" t="s">
        <v>26607</v>
      </c>
      <c r="CR3638" s="3" t="s">
        <v>126</v>
      </c>
    </row>
    <row r="3639" spans="94:96" x14ac:dyDescent="0.25">
      <c r="CP3639" s="3">
        <v>67538</v>
      </c>
      <c r="CQ3639" s="3" t="s">
        <v>17665</v>
      </c>
      <c r="CR3639" s="3" t="s">
        <v>126</v>
      </c>
    </row>
    <row r="3640" spans="94:96" x14ac:dyDescent="0.25">
      <c r="CP3640" s="3">
        <v>67541</v>
      </c>
      <c r="CQ3640" s="3" t="s">
        <v>267</v>
      </c>
      <c r="CR3640" s="3" t="s">
        <v>124</v>
      </c>
    </row>
    <row r="3641" spans="94:96" x14ac:dyDescent="0.25">
      <c r="CP3641" s="3">
        <v>67542</v>
      </c>
      <c r="CQ3641" s="3" t="s">
        <v>213</v>
      </c>
      <c r="CR3641" s="3" t="s">
        <v>124</v>
      </c>
    </row>
    <row r="3642" spans="94:96" x14ac:dyDescent="0.25">
      <c r="CP3642" s="3">
        <v>67543</v>
      </c>
      <c r="CQ3642" s="3" t="s">
        <v>194</v>
      </c>
      <c r="CR3642" s="3" t="s">
        <v>126</v>
      </c>
    </row>
    <row r="3643" spans="94:96" x14ac:dyDescent="0.25">
      <c r="CP3643" s="3">
        <v>67544</v>
      </c>
      <c r="CQ3643" s="3" t="s">
        <v>268</v>
      </c>
      <c r="CR3643" s="3" t="s">
        <v>126</v>
      </c>
    </row>
    <row r="3644" spans="94:96" x14ac:dyDescent="0.25">
      <c r="CP3644" s="3">
        <v>67546</v>
      </c>
      <c r="CQ3644" s="3" t="s">
        <v>17666</v>
      </c>
      <c r="CR3644" s="3" t="s">
        <v>126</v>
      </c>
    </row>
    <row r="3645" spans="94:96" x14ac:dyDescent="0.25">
      <c r="CP3645" s="3">
        <v>67552</v>
      </c>
      <c r="CQ3645" s="3" t="s">
        <v>192</v>
      </c>
      <c r="CR3645" s="3" t="s">
        <v>122</v>
      </c>
    </row>
    <row r="3646" spans="94:96" x14ac:dyDescent="0.25">
      <c r="CP3646" s="3">
        <v>67553</v>
      </c>
      <c r="CQ3646" s="3" t="s">
        <v>14052</v>
      </c>
      <c r="CR3646" s="3" t="s">
        <v>122</v>
      </c>
    </row>
    <row r="3647" spans="94:96" x14ac:dyDescent="0.25">
      <c r="CP3647" s="3">
        <v>67554</v>
      </c>
      <c r="CQ3647" s="3" t="s">
        <v>35344</v>
      </c>
      <c r="CR3647" s="3" t="s">
        <v>124</v>
      </c>
    </row>
    <row r="3648" spans="94:96" x14ac:dyDescent="0.25">
      <c r="CP3648" s="3">
        <v>67556</v>
      </c>
      <c r="CQ3648" s="3" t="s">
        <v>35345</v>
      </c>
      <c r="CR3648" s="3" t="s">
        <v>126</v>
      </c>
    </row>
    <row r="3649" spans="94:96" x14ac:dyDescent="0.25">
      <c r="CP3649" s="3">
        <v>67557</v>
      </c>
      <c r="CQ3649" s="3" t="s">
        <v>29630</v>
      </c>
      <c r="CR3649" s="3" t="s">
        <v>126</v>
      </c>
    </row>
    <row r="3650" spans="94:96" x14ac:dyDescent="0.25">
      <c r="CP3650" s="3">
        <v>67558</v>
      </c>
      <c r="CQ3650" s="3" t="s">
        <v>29629</v>
      </c>
      <c r="CR3650" s="3" t="s">
        <v>124</v>
      </c>
    </row>
    <row r="3651" spans="94:96" x14ac:dyDescent="0.25">
      <c r="CP3651" s="3">
        <v>67563</v>
      </c>
      <c r="CQ3651" s="3" t="s">
        <v>14048</v>
      </c>
      <c r="CR3651" s="3" t="s">
        <v>124</v>
      </c>
    </row>
    <row r="3652" spans="94:96" x14ac:dyDescent="0.25">
      <c r="CP3652" s="3">
        <v>67564</v>
      </c>
      <c r="CQ3652" s="3" t="s">
        <v>12882</v>
      </c>
      <c r="CR3652" s="3" t="s">
        <v>126</v>
      </c>
    </row>
    <row r="3653" spans="94:96" x14ac:dyDescent="0.25">
      <c r="CP3653" s="3">
        <v>67565</v>
      </c>
      <c r="CQ3653" s="3" t="s">
        <v>29631</v>
      </c>
      <c r="CR3653" s="3" t="s">
        <v>126</v>
      </c>
    </row>
    <row r="3654" spans="94:96" x14ac:dyDescent="0.25">
      <c r="CP3654" s="3">
        <v>67566</v>
      </c>
      <c r="CQ3654" s="3" t="s">
        <v>26608</v>
      </c>
      <c r="CR3654" s="3" t="s">
        <v>126</v>
      </c>
    </row>
    <row r="3655" spans="94:96" x14ac:dyDescent="0.25">
      <c r="CP3655" s="3">
        <v>67567</v>
      </c>
      <c r="CQ3655" s="3" t="s">
        <v>26609</v>
      </c>
      <c r="CR3655" s="3" t="s">
        <v>126</v>
      </c>
    </row>
    <row r="3656" spans="94:96" x14ac:dyDescent="0.25">
      <c r="CP3656" s="3">
        <v>67569</v>
      </c>
      <c r="CQ3656" s="3" t="s">
        <v>13997</v>
      </c>
      <c r="CR3656" s="3" t="s">
        <v>126</v>
      </c>
    </row>
    <row r="3657" spans="94:96" x14ac:dyDescent="0.25">
      <c r="CP3657" s="3">
        <v>67570</v>
      </c>
      <c r="CQ3657" s="3" t="s">
        <v>29628</v>
      </c>
      <c r="CR3657" s="3" t="s">
        <v>124</v>
      </c>
    </row>
    <row r="3658" spans="94:96" x14ac:dyDescent="0.25">
      <c r="CP3658" s="3">
        <v>67571</v>
      </c>
      <c r="CQ3658" s="3" t="s">
        <v>35346</v>
      </c>
      <c r="CR3658" s="3" t="s">
        <v>124</v>
      </c>
    </row>
    <row r="3659" spans="94:96" x14ac:dyDescent="0.25">
      <c r="CP3659" s="3">
        <v>67572</v>
      </c>
      <c r="CQ3659" s="3" t="s">
        <v>35347</v>
      </c>
      <c r="CR3659" s="3" t="s">
        <v>126</v>
      </c>
    </row>
    <row r="3660" spans="94:96" x14ac:dyDescent="0.25">
      <c r="CP3660" s="3">
        <v>67574</v>
      </c>
      <c r="CQ3660" s="3" t="s">
        <v>12883</v>
      </c>
      <c r="CR3660" s="3" t="s">
        <v>122</v>
      </c>
    </row>
    <row r="3661" spans="94:96" x14ac:dyDescent="0.25">
      <c r="CP3661" s="3">
        <v>67577</v>
      </c>
      <c r="CQ3661" s="3" t="s">
        <v>35348</v>
      </c>
      <c r="CR3661" s="3" t="s">
        <v>126</v>
      </c>
    </row>
    <row r="3662" spans="94:96" x14ac:dyDescent="0.25">
      <c r="CP3662" s="3">
        <v>67578</v>
      </c>
      <c r="CQ3662" s="3" t="s">
        <v>35349</v>
      </c>
      <c r="CR3662" s="3" t="s">
        <v>126</v>
      </c>
    </row>
    <row r="3663" spans="94:96" x14ac:dyDescent="0.25">
      <c r="CP3663" s="3">
        <v>67580</v>
      </c>
      <c r="CQ3663" s="3" t="s">
        <v>16737</v>
      </c>
      <c r="CR3663" s="3" t="s">
        <v>124</v>
      </c>
    </row>
    <row r="3664" spans="94:96" x14ac:dyDescent="0.25">
      <c r="CP3664" s="3">
        <v>67581</v>
      </c>
      <c r="CQ3664" s="3" t="s">
        <v>17668</v>
      </c>
      <c r="CR3664" s="3" t="s">
        <v>126</v>
      </c>
    </row>
    <row r="3665" spans="94:96" x14ac:dyDescent="0.25">
      <c r="CP3665" s="3">
        <v>67582</v>
      </c>
      <c r="CQ3665" s="3" t="s">
        <v>17669</v>
      </c>
      <c r="CR3665" s="3" t="s">
        <v>126</v>
      </c>
    </row>
    <row r="3666" spans="94:96" x14ac:dyDescent="0.25">
      <c r="CP3666" s="3">
        <v>67583</v>
      </c>
      <c r="CQ3666" s="3" t="s">
        <v>17667</v>
      </c>
      <c r="CR3666" s="3" t="s">
        <v>122</v>
      </c>
    </row>
    <row r="3667" spans="94:96" x14ac:dyDescent="0.25">
      <c r="CP3667" s="3">
        <v>67584</v>
      </c>
      <c r="CQ3667" s="3" t="s">
        <v>29632</v>
      </c>
      <c r="CR3667" s="3" t="s">
        <v>126</v>
      </c>
    </row>
    <row r="3668" spans="94:96" x14ac:dyDescent="0.25">
      <c r="CP3668" s="3">
        <v>67585</v>
      </c>
      <c r="CQ3668" s="3" t="s">
        <v>35350</v>
      </c>
      <c r="CR3668" s="3" t="s">
        <v>126</v>
      </c>
    </row>
    <row r="3669" spans="94:96" x14ac:dyDescent="0.25">
      <c r="CP3669" s="3">
        <v>67586</v>
      </c>
      <c r="CQ3669" s="3" t="s">
        <v>26610</v>
      </c>
      <c r="CR3669" s="3" t="s">
        <v>126</v>
      </c>
    </row>
    <row r="3670" spans="94:96" x14ac:dyDescent="0.25">
      <c r="CP3670" s="3">
        <v>67594</v>
      </c>
      <c r="CQ3670" s="3" t="s">
        <v>35351</v>
      </c>
      <c r="CR3670" s="3" t="s">
        <v>126</v>
      </c>
    </row>
    <row r="3671" spans="94:96" x14ac:dyDescent="0.25">
      <c r="CP3671" s="3">
        <v>67597</v>
      </c>
      <c r="CQ3671" s="3" t="s">
        <v>35352</v>
      </c>
      <c r="CR3671" s="3" t="s">
        <v>126</v>
      </c>
    </row>
    <row r="3672" spans="94:96" x14ac:dyDescent="0.25">
      <c r="CP3672" s="3">
        <v>67604</v>
      </c>
      <c r="CQ3672" s="3" t="s">
        <v>35353</v>
      </c>
      <c r="CR3672" s="3" t="s">
        <v>126</v>
      </c>
    </row>
    <row r="3673" spans="94:96" x14ac:dyDescent="0.25">
      <c r="CP3673" s="3">
        <v>67605</v>
      </c>
      <c r="CQ3673" s="3" t="s">
        <v>35354</v>
      </c>
      <c r="CR3673" s="3" t="s">
        <v>126</v>
      </c>
    </row>
    <row r="3674" spans="94:96" x14ac:dyDescent="0.25">
      <c r="CP3674" s="3">
        <v>67606</v>
      </c>
      <c r="CQ3674" s="3" t="s">
        <v>35355</v>
      </c>
      <c r="CR3674" s="3" t="s">
        <v>126</v>
      </c>
    </row>
    <row r="3675" spans="94:96" x14ac:dyDescent="0.25">
      <c r="CP3675" s="3">
        <v>67613</v>
      </c>
      <c r="CQ3675" s="3" t="s">
        <v>35356</v>
      </c>
      <c r="CR3675" s="3" t="s">
        <v>126</v>
      </c>
    </row>
    <row r="3676" spans="94:96" x14ac:dyDescent="0.25">
      <c r="CP3676" s="3">
        <v>67614</v>
      </c>
      <c r="CQ3676" s="3" t="s">
        <v>16738</v>
      </c>
      <c r="CR3676" s="3" t="s">
        <v>126</v>
      </c>
    </row>
    <row r="3677" spans="94:96" x14ac:dyDescent="0.25">
      <c r="CP3677" s="3">
        <v>67618</v>
      </c>
      <c r="CQ3677" s="3" t="s">
        <v>29633</v>
      </c>
      <c r="CR3677" s="3" t="s">
        <v>124</v>
      </c>
    </row>
    <row r="3678" spans="94:96" x14ac:dyDescent="0.25">
      <c r="CP3678" s="3">
        <v>67619</v>
      </c>
      <c r="CQ3678" s="3" t="s">
        <v>14047</v>
      </c>
      <c r="CR3678" s="3" t="s">
        <v>124</v>
      </c>
    </row>
    <row r="3679" spans="94:96" x14ac:dyDescent="0.25">
      <c r="CP3679" s="3">
        <v>67623</v>
      </c>
      <c r="CQ3679" s="3" t="s">
        <v>24806</v>
      </c>
      <c r="CR3679" s="3" t="s">
        <v>122</v>
      </c>
    </row>
    <row r="3680" spans="94:96" x14ac:dyDescent="0.25">
      <c r="CP3680" s="3">
        <v>67624</v>
      </c>
      <c r="CQ3680" s="3" t="s">
        <v>15286</v>
      </c>
      <c r="CR3680" s="3" t="s">
        <v>122</v>
      </c>
    </row>
    <row r="3681" spans="94:96" x14ac:dyDescent="0.25">
      <c r="CP3681" s="3">
        <v>67625</v>
      </c>
      <c r="CQ3681" s="3" t="s">
        <v>17671</v>
      </c>
      <c r="CR3681" s="3" t="s">
        <v>122</v>
      </c>
    </row>
    <row r="3682" spans="94:96" x14ac:dyDescent="0.25">
      <c r="CP3682" s="3">
        <v>67626</v>
      </c>
      <c r="CQ3682" s="3" t="s">
        <v>35357</v>
      </c>
      <c r="CR3682" s="3" t="s">
        <v>124</v>
      </c>
    </row>
    <row r="3683" spans="94:96" x14ac:dyDescent="0.25">
      <c r="CP3683" s="3">
        <v>67630</v>
      </c>
      <c r="CQ3683" s="3" t="s">
        <v>35358</v>
      </c>
      <c r="CR3683" s="3" t="s">
        <v>126</v>
      </c>
    </row>
    <row r="3684" spans="94:96" x14ac:dyDescent="0.25">
      <c r="CP3684" s="3">
        <v>67632</v>
      </c>
      <c r="CQ3684" s="3" t="s">
        <v>15287</v>
      </c>
      <c r="CR3684" s="3" t="s">
        <v>126</v>
      </c>
    </row>
    <row r="3685" spans="94:96" x14ac:dyDescent="0.25">
      <c r="CP3685" s="3">
        <v>67634</v>
      </c>
      <c r="CQ3685" s="3" t="s">
        <v>35359</v>
      </c>
      <c r="CR3685" s="3" t="s">
        <v>124</v>
      </c>
    </row>
    <row r="3686" spans="94:96" x14ac:dyDescent="0.25">
      <c r="CP3686" s="3">
        <v>67635</v>
      </c>
      <c r="CQ3686" s="3" t="s">
        <v>35360</v>
      </c>
      <c r="CR3686" s="3" t="s">
        <v>126</v>
      </c>
    </row>
    <row r="3687" spans="94:96" x14ac:dyDescent="0.25">
      <c r="CP3687" s="3">
        <v>67636</v>
      </c>
      <c r="CQ3687" s="3" t="s">
        <v>35361</v>
      </c>
      <c r="CR3687" s="3" t="s">
        <v>126</v>
      </c>
    </row>
    <row r="3688" spans="94:96" x14ac:dyDescent="0.25">
      <c r="CP3688" s="3">
        <v>67638</v>
      </c>
      <c r="CQ3688" s="3" t="s">
        <v>35362</v>
      </c>
      <c r="CR3688" s="3" t="s">
        <v>126</v>
      </c>
    </row>
    <row r="3689" spans="94:96" x14ac:dyDescent="0.25">
      <c r="CP3689" s="3">
        <v>67640</v>
      </c>
      <c r="CQ3689" s="3" t="s">
        <v>26611</v>
      </c>
      <c r="CR3689" s="3" t="s">
        <v>122</v>
      </c>
    </row>
    <row r="3690" spans="94:96" x14ac:dyDescent="0.25">
      <c r="CP3690" s="3">
        <v>67643</v>
      </c>
      <c r="CQ3690" s="3" t="s">
        <v>26621</v>
      </c>
      <c r="CR3690" s="3" t="s">
        <v>126</v>
      </c>
    </row>
    <row r="3691" spans="94:96" x14ac:dyDescent="0.25">
      <c r="CP3691" s="3">
        <v>67644</v>
      </c>
      <c r="CQ3691" s="3" t="s">
        <v>14024</v>
      </c>
      <c r="CR3691" s="3" t="s">
        <v>126</v>
      </c>
    </row>
    <row r="3692" spans="94:96" x14ac:dyDescent="0.25">
      <c r="CP3692" s="3">
        <v>67646</v>
      </c>
      <c r="CQ3692" s="3" t="s">
        <v>35363</v>
      </c>
      <c r="CR3692" s="3" t="s">
        <v>126</v>
      </c>
    </row>
    <row r="3693" spans="94:96" x14ac:dyDescent="0.25">
      <c r="CP3693" s="3">
        <v>67647</v>
      </c>
      <c r="CQ3693" s="3" t="s">
        <v>17673</v>
      </c>
      <c r="CR3693" s="3" t="s">
        <v>126</v>
      </c>
    </row>
    <row r="3694" spans="94:96" x14ac:dyDescent="0.25">
      <c r="CP3694" s="3">
        <v>67648</v>
      </c>
      <c r="CQ3694" s="3" t="s">
        <v>24819</v>
      </c>
      <c r="CR3694" s="3" t="s">
        <v>126</v>
      </c>
    </row>
    <row r="3695" spans="94:96" x14ac:dyDescent="0.25">
      <c r="CP3695" s="3">
        <v>67649</v>
      </c>
      <c r="CQ3695" s="3" t="s">
        <v>29634</v>
      </c>
      <c r="CR3695" s="3" t="s">
        <v>126</v>
      </c>
    </row>
    <row r="3696" spans="94:96" x14ac:dyDescent="0.25">
      <c r="CP3696" s="3">
        <v>67650</v>
      </c>
      <c r="CQ3696" s="3" t="s">
        <v>29640</v>
      </c>
      <c r="CR3696" s="3" t="s">
        <v>126</v>
      </c>
    </row>
    <row r="3697" spans="94:96" x14ac:dyDescent="0.25">
      <c r="CP3697" s="3">
        <v>67651</v>
      </c>
      <c r="CQ3697" s="3" t="s">
        <v>24812</v>
      </c>
      <c r="CR3697" s="3" t="s">
        <v>126</v>
      </c>
    </row>
    <row r="3698" spans="94:96" x14ac:dyDescent="0.25">
      <c r="CP3698" s="3">
        <v>67652</v>
      </c>
      <c r="CQ3698" s="3" t="s">
        <v>35364</v>
      </c>
      <c r="CR3698" s="3" t="s">
        <v>126</v>
      </c>
    </row>
    <row r="3699" spans="94:96" x14ac:dyDescent="0.25">
      <c r="CP3699" s="3">
        <v>67653</v>
      </c>
      <c r="CQ3699" s="3" t="s">
        <v>20501</v>
      </c>
      <c r="CR3699" s="3" t="s">
        <v>124</v>
      </c>
    </row>
    <row r="3700" spans="94:96" x14ac:dyDescent="0.25">
      <c r="CP3700" s="3">
        <v>67654</v>
      </c>
      <c r="CQ3700" s="3" t="s">
        <v>35365</v>
      </c>
      <c r="CR3700" s="3" t="s">
        <v>124</v>
      </c>
    </row>
    <row r="3701" spans="94:96" x14ac:dyDescent="0.25">
      <c r="CP3701" s="3">
        <v>67655</v>
      </c>
      <c r="CQ3701" s="3" t="s">
        <v>35366</v>
      </c>
      <c r="CR3701" s="3" t="s">
        <v>126</v>
      </c>
    </row>
    <row r="3702" spans="94:96" x14ac:dyDescent="0.25">
      <c r="CP3702" s="3">
        <v>67656</v>
      </c>
      <c r="CQ3702" s="3" t="s">
        <v>29635</v>
      </c>
      <c r="CR3702" s="3" t="s">
        <v>126</v>
      </c>
    </row>
    <row r="3703" spans="94:96" x14ac:dyDescent="0.25">
      <c r="CP3703" s="3">
        <v>67657</v>
      </c>
      <c r="CQ3703" s="3" t="s">
        <v>35367</v>
      </c>
      <c r="CR3703" s="3" t="s">
        <v>126</v>
      </c>
    </row>
    <row r="3704" spans="94:96" x14ac:dyDescent="0.25">
      <c r="CP3704" s="3">
        <v>67658</v>
      </c>
      <c r="CQ3704" s="3" t="s">
        <v>29636</v>
      </c>
      <c r="CR3704" s="3" t="s">
        <v>124</v>
      </c>
    </row>
    <row r="3705" spans="94:96" x14ac:dyDescent="0.25">
      <c r="CP3705" s="3">
        <v>67659</v>
      </c>
      <c r="CQ3705" s="3" t="s">
        <v>35368</v>
      </c>
      <c r="CR3705" s="3" t="s">
        <v>124</v>
      </c>
    </row>
    <row r="3706" spans="94:96" x14ac:dyDescent="0.25">
      <c r="CP3706" s="3">
        <v>67660</v>
      </c>
      <c r="CQ3706" s="3" t="s">
        <v>26622</v>
      </c>
      <c r="CR3706" s="3" t="s">
        <v>124</v>
      </c>
    </row>
    <row r="3707" spans="94:96" x14ac:dyDescent="0.25">
      <c r="CP3707" s="3">
        <v>67661</v>
      </c>
      <c r="CQ3707" s="3" t="s">
        <v>24817</v>
      </c>
      <c r="CR3707" s="3" t="s">
        <v>126</v>
      </c>
    </row>
    <row r="3708" spans="94:96" x14ac:dyDescent="0.25">
      <c r="CP3708" s="3">
        <v>67662</v>
      </c>
      <c r="CQ3708" s="3" t="s">
        <v>29637</v>
      </c>
      <c r="CR3708" s="3" t="s">
        <v>126</v>
      </c>
    </row>
    <row r="3709" spans="94:96" x14ac:dyDescent="0.25">
      <c r="CP3709" s="3">
        <v>67663</v>
      </c>
      <c r="CQ3709" s="3" t="s">
        <v>29638</v>
      </c>
      <c r="CR3709" s="3" t="s">
        <v>126</v>
      </c>
    </row>
    <row r="3710" spans="94:96" x14ac:dyDescent="0.25">
      <c r="CP3710" s="3">
        <v>67664</v>
      </c>
      <c r="CQ3710" s="3" t="s">
        <v>26620</v>
      </c>
      <c r="CR3710" s="3" t="s">
        <v>126</v>
      </c>
    </row>
    <row r="3711" spans="94:96" x14ac:dyDescent="0.25">
      <c r="CP3711" s="3">
        <v>67665</v>
      </c>
      <c r="CQ3711" s="3" t="s">
        <v>26619</v>
      </c>
      <c r="CR3711" s="3" t="s">
        <v>126</v>
      </c>
    </row>
    <row r="3712" spans="94:96" x14ac:dyDescent="0.25">
      <c r="CP3712" s="3">
        <v>67666</v>
      </c>
      <c r="CQ3712" s="3" t="s">
        <v>17681</v>
      </c>
      <c r="CR3712" s="3" t="s">
        <v>122</v>
      </c>
    </row>
    <row r="3713" spans="94:96" x14ac:dyDescent="0.25">
      <c r="CP3713" s="3">
        <v>67667</v>
      </c>
      <c r="CQ3713" s="3" t="s">
        <v>17680</v>
      </c>
      <c r="CR3713" s="3" t="s">
        <v>122</v>
      </c>
    </row>
    <row r="3714" spans="94:96" x14ac:dyDescent="0.25">
      <c r="CP3714" s="3">
        <v>67668</v>
      </c>
      <c r="CQ3714" s="3" t="s">
        <v>26615</v>
      </c>
      <c r="CR3714" s="3" t="s">
        <v>124</v>
      </c>
    </row>
    <row r="3715" spans="94:96" x14ac:dyDescent="0.25">
      <c r="CP3715" s="3">
        <v>67669</v>
      </c>
      <c r="CQ3715" s="3" t="s">
        <v>35369</v>
      </c>
      <c r="CR3715" s="3" t="s">
        <v>126</v>
      </c>
    </row>
    <row r="3716" spans="94:96" x14ac:dyDescent="0.25">
      <c r="CP3716" s="3">
        <v>67670</v>
      </c>
      <c r="CQ3716" s="3" t="s">
        <v>35370</v>
      </c>
      <c r="CR3716" s="3" t="s">
        <v>126</v>
      </c>
    </row>
    <row r="3717" spans="94:96" x14ac:dyDescent="0.25">
      <c r="CP3717" s="3">
        <v>67671</v>
      </c>
      <c r="CQ3717" s="3" t="s">
        <v>35371</v>
      </c>
      <c r="CR3717" s="3" t="s">
        <v>126</v>
      </c>
    </row>
    <row r="3718" spans="94:96" x14ac:dyDescent="0.25">
      <c r="CP3718" s="3">
        <v>67672</v>
      </c>
      <c r="CQ3718" s="3" t="s">
        <v>35372</v>
      </c>
      <c r="CR3718" s="3" t="s">
        <v>126</v>
      </c>
    </row>
    <row r="3719" spans="94:96" x14ac:dyDescent="0.25">
      <c r="CP3719" s="3">
        <v>67673</v>
      </c>
      <c r="CQ3719" s="3" t="s">
        <v>26612</v>
      </c>
      <c r="CR3719" s="3" t="s">
        <v>126</v>
      </c>
    </row>
    <row r="3720" spans="94:96" x14ac:dyDescent="0.25">
      <c r="CP3720" s="3">
        <v>67674</v>
      </c>
      <c r="CQ3720" s="3" t="s">
        <v>29639</v>
      </c>
      <c r="CR3720" s="3" t="s">
        <v>122</v>
      </c>
    </row>
    <row r="3721" spans="94:96" x14ac:dyDescent="0.25">
      <c r="CP3721" s="3">
        <v>67675</v>
      </c>
      <c r="CQ3721" s="3" t="s">
        <v>26614</v>
      </c>
      <c r="CR3721" s="3" t="s">
        <v>124</v>
      </c>
    </row>
    <row r="3722" spans="94:96" x14ac:dyDescent="0.25">
      <c r="CP3722" s="3">
        <v>67676</v>
      </c>
      <c r="CQ3722" s="3" t="s">
        <v>35373</v>
      </c>
      <c r="CR3722" s="3" t="s">
        <v>124</v>
      </c>
    </row>
    <row r="3723" spans="94:96" x14ac:dyDescent="0.25">
      <c r="CP3723" s="3">
        <v>67677</v>
      </c>
      <c r="CQ3723" s="3" t="s">
        <v>17672</v>
      </c>
      <c r="CR3723" s="3" t="s">
        <v>126</v>
      </c>
    </row>
    <row r="3724" spans="94:96" x14ac:dyDescent="0.25">
      <c r="CP3724" s="3">
        <v>67678</v>
      </c>
      <c r="CQ3724" s="3" t="s">
        <v>24815</v>
      </c>
      <c r="CR3724" s="3" t="s">
        <v>126</v>
      </c>
    </row>
    <row r="3725" spans="94:96" x14ac:dyDescent="0.25">
      <c r="CP3725" s="3">
        <v>67679</v>
      </c>
      <c r="CQ3725" s="3" t="s">
        <v>35374</v>
      </c>
      <c r="CR3725" s="3" t="s">
        <v>126</v>
      </c>
    </row>
    <row r="3726" spans="94:96" x14ac:dyDescent="0.25">
      <c r="CP3726" s="3">
        <v>67680</v>
      </c>
      <c r="CQ3726" s="3" t="s">
        <v>26613</v>
      </c>
      <c r="CR3726" s="3" t="s">
        <v>126</v>
      </c>
    </row>
    <row r="3727" spans="94:96" x14ac:dyDescent="0.25">
      <c r="CP3727" s="3">
        <v>67681</v>
      </c>
      <c r="CQ3727" s="3" t="s">
        <v>35375</v>
      </c>
      <c r="CR3727" s="3" t="s">
        <v>126</v>
      </c>
    </row>
    <row r="3728" spans="94:96" x14ac:dyDescent="0.25">
      <c r="CP3728" s="3">
        <v>67682</v>
      </c>
      <c r="CQ3728" s="3" t="s">
        <v>35376</v>
      </c>
      <c r="CR3728" s="3" t="s">
        <v>126</v>
      </c>
    </row>
    <row r="3729" spans="94:96" x14ac:dyDescent="0.25">
      <c r="CP3729" s="3">
        <v>67683</v>
      </c>
      <c r="CQ3729" s="3" t="s">
        <v>35377</v>
      </c>
      <c r="CR3729" s="3" t="s">
        <v>126</v>
      </c>
    </row>
    <row r="3730" spans="94:96" x14ac:dyDescent="0.25">
      <c r="CP3730" s="3">
        <v>67684</v>
      </c>
      <c r="CQ3730" s="3" t="s">
        <v>24816</v>
      </c>
      <c r="CR3730" s="3" t="s">
        <v>126</v>
      </c>
    </row>
    <row r="3731" spans="94:96" x14ac:dyDescent="0.25">
      <c r="CP3731" s="3">
        <v>67685</v>
      </c>
      <c r="CQ3731" s="3" t="s">
        <v>29641</v>
      </c>
      <c r="CR3731" s="3" t="s">
        <v>126</v>
      </c>
    </row>
    <row r="3732" spans="94:96" x14ac:dyDescent="0.25">
      <c r="CP3732" s="3">
        <v>67686</v>
      </c>
      <c r="CQ3732" s="3" t="s">
        <v>24822</v>
      </c>
      <c r="CR3732" s="3" t="s">
        <v>126</v>
      </c>
    </row>
    <row r="3733" spans="94:96" x14ac:dyDescent="0.25">
      <c r="CP3733" s="3">
        <v>67687</v>
      </c>
      <c r="CQ3733" s="3" t="s">
        <v>24821</v>
      </c>
      <c r="CR3733" s="3" t="s">
        <v>126</v>
      </c>
    </row>
    <row r="3734" spans="94:96" x14ac:dyDescent="0.25">
      <c r="CP3734" s="3">
        <v>67688</v>
      </c>
      <c r="CQ3734" s="3" t="s">
        <v>17676</v>
      </c>
      <c r="CR3734" s="3" t="s">
        <v>122</v>
      </c>
    </row>
    <row r="3735" spans="94:96" x14ac:dyDescent="0.25">
      <c r="CP3735" s="3">
        <v>67689</v>
      </c>
      <c r="CQ3735" s="3" t="s">
        <v>17677</v>
      </c>
      <c r="CR3735" s="3" t="s">
        <v>122</v>
      </c>
    </row>
    <row r="3736" spans="94:96" x14ac:dyDescent="0.25">
      <c r="CP3736" s="3">
        <v>67690</v>
      </c>
      <c r="CQ3736" s="3" t="s">
        <v>26616</v>
      </c>
      <c r="CR3736" s="3" t="s">
        <v>122</v>
      </c>
    </row>
    <row r="3737" spans="94:96" x14ac:dyDescent="0.25">
      <c r="CP3737" s="3">
        <v>67691</v>
      </c>
      <c r="CQ3737" s="3" t="s">
        <v>26617</v>
      </c>
      <c r="CR3737" s="3" t="s">
        <v>124</v>
      </c>
    </row>
    <row r="3738" spans="94:96" x14ac:dyDescent="0.25">
      <c r="CP3738" s="3">
        <v>67692</v>
      </c>
      <c r="CQ3738" s="3" t="s">
        <v>24820</v>
      </c>
      <c r="CR3738" s="3" t="s">
        <v>124</v>
      </c>
    </row>
    <row r="3739" spans="94:96" x14ac:dyDescent="0.25">
      <c r="CP3739" s="3">
        <v>67693</v>
      </c>
      <c r="CQ3739" s="3" t="s">
        <v>24811</v>
      </c>
      <c r="CR3739" s="3" t="s">
        <v>124</v>
      </c>
    </row>
    <row r="3740" spans="94:96" x14ac:dyDescent="0.25">
      <c r="CP3740" s="3">
        <v>67694</v>
      </c>
      <c r="CQ3740" s="3" t="s">
        <v>29644</v>
      </c>
      <c r="CR3740" s="3" t="s">
        <v>124</v>
      </c>
    </row>
    <row r="3741" spans="94:96" x14ac:dyDescent="0.25">
      <c r="CP3741" s="3">
        <v>67695</v>
      </c>
      <c r="CQ3741" s="3" t="s">
        <v>24807</v>
      </c>
      <c r="CR3741" s="3" t="s">
        <v>124</v>
      </c>
    </row>
    <row r="3742" spans="94:96" x14ac:dyDescent="0.25">
      <c r="CP3742" s="3">
        <v>67696</v>
      </c>
      <c r="CQ3742" s="3" t="s">
        <v>29642</v>
      </c>
      <c r="CR3742" s="3" t="s">
        <v>124</v>
      </c>
    </row>
    <row r="3743" spans="94:96" x14ac:dyDescent="0.25">
      <c r="CP3743" s="3">
        <v>67697</v>
      </c>
      <c r="CQ3743" s="3" t="s">
        <v>26618</v>
      </c>
      <c r="CR3743" s="3" t="s">
        <v>126</v>
      </c>
    </row>
    <row r="3744" spans="94:96" x14ac:dyDescent="0.25">
      <c r="CP3744" s="3">
        <v>67698</v>
      </c>
      <c r="CQ3744" s="3" t="s">
        <v>29643</v>
      </c>
      <c r="CR3744" s="3" t="s">
        <v>126</v>
      </c>
    </row>
    <row r="3745" spans="94:96" x14ac:dyDescent="0.25">
      <c r="CP3745" s="3">
        <v>67699</v>
      </c>
      <c r="CQ3745" s="3" t="s">
        <v>24813</v>
      </c>
      <c r="CR3745" s="3" t="s">
        <v>126</v>
      </c>
    </row>
    <row r="3746" spans="94:96" x14ac:dyDescent="0.25">
      <c r="CP3746" s="3">
        <v>67700</v>
      </c>
      <c r="CQ3746" s="3" t="s">
        <v>35378</v>
      </c>
      <c r="CR3746" s="3" t="s">
        <v>126</v>
      </c>
    </row>
    <row r="3747" spans="94:96" x14ac:dyDescent="0.25">
      <c r="CP3747" s="3">
        <v>67701</v>
      </c>
      <c r="CQ3747" s="3" t="s">
        <v>24810</v>
      </c>
      <c r="CR3747" s="3" t="s">
        <v>126</v>
      </c>
    </row>
    <row r="3748" spans="94:96" x14ac:dyDescent="0.25">
      <c r="CP3748" s="3">
        <v>67702</v>
      </c>
      <c r="CQ3748" s="3" t="s">
        <v>17678</v>
      </c>
      <c r="CR3748" s="3" t="s">
        <v>126</v>
      </c>
    </row>
    <row r="3749" spans="94:96" x14ac:dyDescent="0.25">
      <c r="CP3749" s="3">
        <v>67703</v>
      </c>
      <c r="CQ3749" s="3" t="s">
        <v>17679</v>
      </c>
      <c r="CR3749" s="3" t="s">
        <v>126</v>
      </c>
    </row>
    <row r="3750" spans="94:96" x14ac:dyDescent="0.25">
      <c r="CP3750" s="3">
        <v>67704</v>
      </c>
      <c r="CQ3750" s="3" t="s">
        <v>24818</v>
      </c>
      <c r="CR3750" s="3" t="s">
        <v>126</v>
      </c>
    </row>
    <row r="3751" spans="94:96" x14ac:dyDescent="0.25">
      <c r="CP3751" s="3">
        <v>67705</v>
      </c>
      <c r="CQ3751" s="3" t="s">
        <v>35379</v>
      </c>
      <c r="CR3751" s="3" t="s">
        <v>126</v>
      </c>
    </row>
    <row r="3752" spans="94:96" x14ac:dyDescent="0.25">
      <c r="CP3752" s="3">
        <v>67706</v>
      </c>
      <c r="CQ3752" s="3" t="s">
        <v>17675</v>
      </c>
      <c r="CR3752" s="3" t="s">
        <v>126</v>
      </c>
    </row>
    <row r="3753" spans="94:96" x14ac:dyDescent="0.25">
      <c r="CP3753" s="3">
        <v>67707</v>
      </c>
      <c r="CQ3753" s="3" t="s">
        <v>24814</v>
      </c>
      <c r="CR3753" s="3" t="s">
        <v>126</v>
      </c>
    </row>
    <row r="3754" spans="94:96" x14ac:dyDescent="0.25">
      <c r="CP3754" s="3">
        <v>67708</v>
      </c>
      <c r="CQ3754" s="3" t="s">
        <v>35380</v>
      </c>
      <c r="CR3754" s="3" t="s">
        <v>126</v>
      </c>
    </row>
    <row r="3755" spans="94:96" x14ac:dyDescent="0.25">
      <c r="CP3755" s="3">
        <v>67709</v>
      </c>
      <c r="CQ3755" s="3" t="s">
        <v>24808</v>
      </c>
      <c r="CR3755" s="3" t="s">
        <v>126</v>
      </c>
    </row>
    <row r="3756" spans="94:96" x14ac:dyDescent="0.25">
      <c r="CP3756" s="3">
        <v>67710</v>
      </c>
      <c r="CQ3756" s="3" t="s">
        <v>35381</v>
      </c>
      <c r="CR3756" s="3" t="s">
        <v>126</v>
      </c>
    </row>
    <row r="3757" spans="94:96" x14ac:dyDescent="0.25">
      <c r="CP3757" s="3">
        <v>67711</v>
      </c>
      <c r="CQ3757" s="3" t="s">
        <v>17674</v>
      </c>
      <c r="CR3757" s="3" t="s">
        <v>126</v>
      </c>
    </row>
    <row r="3758" spans="94:96" x14ac:dyDescent="0.25">
      <c r="CP3758" s="3">
        <v>67712</v>
      </c>
      <c r="CQ3758" s="3" t="s">
        <v>35382</v>
      </c>
      <c r="CR3758" s="3" t="s">
        <v>126</v>
      </c>
    </row>
    <row r="3759" spans="94:96" x14ac:dyDescent="0.25">
      <c r="CP3759" s="3">
        <v>67713</v>
      </c>
      <c r="CQ3759" s="3" t="s">
        <v>35383</v>
      </c>
      <c r="CR3759" s="3" t="s">
        <v>126</v>
      </c>
    </row>
    <row r="3760" spans="94:96" x14ac:dyDescent="0.25">
      <c r="CP3760" s="3">
        <v>67730</v>
      </c>
      <c r="CQ3760" s="3" t="s">
        <v>17682</v>
      </c>
      <c r="CR3760" s="3" t="s">
        <v>122</v>
      </c>
    </row>
    <row r="3761" spans="94:96" x14ac:dyDescent="0.25">
      <c r="CP3761" s="3">
        <v>67731</v>
      </c>
      <c r="CQ3761" s="3" t="s">
        <v>17683</v>
      </c>
      <c r="CR3761" s="3" t="s">
        <v>122</v>
      </c>
    </row>
    <row r="3762" spans="94:96" x14ac:dyDescent="0.25">
      <c r="CP3762" s="3">
        <v>67732</v>
      </c>
      <c r="CQ3762" s="3" t="s">
        <v>35384</v>
      </c>
      <c r="CR3762" s="3" t="s">
        <v>124</v>
      </c>
    </row>
    <row r="3763" spans="94:96" x14ac:dyDescent="0.25">
      <c r="CP3763" s="3">
        <v>67733</v>
      </c>
      <c r="CQ3763" s="3" t="s">
        <v>35385</v>
      </c>
      <c r="CR3763" s="3" t="s">
        <v>126</v>
      </c>
    </row>
    <row r="3764" spans="94:96" x14ac:dyDescent="0.25">
      <c r="CP3764" s="3">
        <v>67735</v>
      </c>
      <c r="CQ3764" s="3" t="s">
        <v>24763</v>
      </c>
      <c r="CR3764" s="3" t="s">
        <v>126</v>
      </c>
    </row>
    <row r="3765" spans="94:96" x14ac:dyDescent="0.25">
      <c r="CP3765" s="3">
        <v>67736</v>
      </c>
      <c r="CQ3765" s="3" t="s">
        <v>24823</v>
      </c>
      <c r="CR3765" s="3" t="s">
        <v>126</v>
      </c>
    </row>
    <row r="3766" spans="94:96" x14ac:dyDescent="0.25">
      <c r="CP3766" s="3">
        <v>67738</v>
      </c>
      <c r="CQ3766" s="3" t="s">
        <v>35386</v>
      </c>
      <c r="CR3766" s="3" t="s">
        <v>126</v>
      </c>
    </row>
    <row r="3767" spans="94:96" x14ac:dyDescent="0.25">
      <c r="CP3767" s="3">
        <v>67739</v>
      </c>
      <c r="CQ3767" s="3" t="s">
        <v>24809</v>
      </c>
      <c r="CR3767" s="3" t="s">
        <v>126</v>
      </c>
    </row>
    <row r="3768" spans="94:96" x14ac:dyDescent="0.25">
      <c r="CP3768" s="3">
        <v>67741</v>
      </c>
      <c r="CQ3768" s="3" t="s">
        <v>26623</v>
      </c>
      <c r="CR3768" s="3" t="s">
        <v>126</v>
      </c>
    </row>
    <row r="3769" spans="94:96" x14ac:dyDescent="0.25">
      <c r="CP3769" s="3">
        <v>67742</v>
      </c>
      <c r="CQ3769" s="3" t="s">
        <v>29645</v>
      </c>
      <c r="CR3769" s="3" t="s">
        <v>126</v>
      </c>
    </row>
    <row r="3770" spans="94:96" x14ac:dyDescent="0.25">
      <c r="CP3770" s="3">
        <v>67745</v>
      </c>
      <c r="CQ3770" s="3" t="s">
        <v>24824</v>
      </c>
      <c r="CR3770" s="3" t="s">
        <v>122</v>
      </c>
    </row>
    <row r="3771" spans="94:96" x14ac:dyDescent="0.25">
      <c r="CP3771" s="3">
        <v>67746</v>
      </c>
      <c r="CQ3771" s="3" t="s">
        <v>35387</v>
      </c>
      <c r="CR3771" s="3" t="s">
        <v>122</v>
      </c>
    </row>
    <row r="3772" spans="94:96" x14ac:dyDescent="0.25">
      <c r="CP3772" s="3">
        <v>67747</v>
      </c>
      <c r="CQ3772" s="3" t="s">
        <v>29646</v>
      </c>
      <c r="CR3772" s="3" t="s">
        <v>126</v>
      </c>
    </row>
    <row r="3773" spans="94:96" x14ac:dyDescent="0.25">
      <c r="CP3773" s="3">
        <v>67753</v>
      </c>
      <c r="CQ3773" s="3" t="s">
        <v>12884</v>
      </c>
      <c r="CR3773" s="3" t="s">
        <v>124</v>
      </c>
    </row>
    <row r="3774" spans="94:96" x14ac:dyDescent="0.25">
      <c r="CP3774" s="3">
        <v>67754</v>
      </c>
      <c r="CQ3774" s="3" t="s">
        <v>35388</v>
      </c>
      <c r="CR3774" s="3" t="s">
        <v>124</v>
      </c>
    </row>
    <row r="3775" spans="94:96" x14ac:dyDescent="0.25">
      <c r="CP3775" s="3">
        <v>67755</v>
      </c>
      <c r="CQ3775" s="3" t="s">
        <v>35389</v>
      </c>
      <c r="CR3775" s="3" t="s">
        <v>124</v>
      </c>
    </row>
    <row r="3776" spans="94:96" x14ac:dyDescent="0.25">
      <c r="CP3776" s="3">
        <v>67756</v>
      </c>
      <c r="CQ3776" s="3" t="s">
        <v>35390</v>
      </c>
      <c r="CR3776" s="3" t="s">
        <v>124</v>
      </c>
    </row>
    <row r="3777" spans="94:96" x14ac:dyDescent="0.25">
      <c r="CP3777" s="3">
        <v>67757</v>
      </c>
      <c r="CQ3777" s="3" t="s">
        <v>35391</v>
      </c>
      <c r="CR3777" s="3" t="s">
        <v>124</v>
      </c>
    </row>
    <row r="3778" spans="94:96" x14ac:dyDescent="0.25">
      <c r="CP3778" s="3">
        <v>67758</v>
      </c>
      <c r="CQ3778" s="3" t="s">
        <v>35392</v>
      </c>
      <c r="CR3778" s="3" t="s">
        <v>124</v>
      </c>
    </row>
    <row r="3779" spans="94:96" x14ac:dyDescent="0.25">
      <c r="CP3779" s="3">
        <v>67759</v>
      </c>
      <c r="CQ3779" s="3" t="s">
        <v>35393</v>
      </c>
      <c r="CR3779" s="3" t="s">
        <v>124</v>
      </c>
    </row>
    <row r="3780" spans="94:96" x14ac:dyDescent="0.25">
      <c r="CP3780" s="3">
        <v>67760</v>
      </c>
      <c r="CQ3780" s="3" t="s">
        <v>35394</v>
      </c>
      <c r="CR3780" s="3" t="s">
        <v>126</v>
      </c>
    </row>
    <row r="3781" spans="94:96" x14ac:dyDescent="0.25">
      <c r="CP3781" s="3">
        <v>67761</v>
      </c>
      <c r="CQ3781" s="3" t="s">
        <v>35395</v>
      </c>
      <c r="CR3781" s="3" t="s">
        <v>126</v>
      </c>
    </row>
    <row r="3782" spans="94:96" x14ac:dyDescent="0.25">
      <c r="CP3782" s="3">
        <v>67762</v>
      </c>
      <c r="CQ3782" s="3" t="s">
        <v>35396</v>
      </c>
      <c r="CR3782" s="3" t="s">
        <v>126</v>
      </c>
    </row>
    <row r="3783" spans="94:96" x14ac:dyDescent="0.25">
      <c r="CP3783" s="3">
        <v>67763</v>
      </c>
      <c r="CQ3783" s="3" t="s">
        <v>35397</v>
      </c>
      <c r="CR3783" s="3" t="s">
        <v>126</v>
      </c>
    </row>
    <row r="3784" spans="94:96" x14ac:dyDescent="0.25">
      <c r="CP3784" s="3">
        <v>67764</v>
      </c>
      <c r="CQ3784" s="3" t="s">
        <v>35398</v>
      </c>
      <c r="CR3784" s="3" t="s">
        <v>126</v>
      </c>
    </row>
    <row r="3785" spans="94:96" x14ac:dyDescent="0.25">
      <c r="CP3785" s="3">
        <v>67765</v>
      </c>
      <c r="CQ3785" s="3" t="s">
        <v>35399</v>
      </c>
      <c r="CR3785" s="3" t="s">
        <v>126</v>
      </c>
    </row>
    <row r="3786" spans="94:96" x14ac:dyDescent="0.25">
      <c r="CP3786" s="3">
        <v>67768</v>
      </c>
      <c r="CQ3786" s="3" t="s">
        <v>17684</v>
      </c>
      <c r="CR3786" s="3" t="s">
        <v>122</v>
      </c>
    </row>
    <row r="3787" spans="94:96" x14ac:dyDescent="0.25">
      <c r="CP3787" s="3">
        <v>67770</v>
      </c>
      <c r="CQ3787" s="3" t="s">
        <v>35400</v>
      </c>
      <c r="CR3787" s="3" t="s">
        <v>126</v>
      </c>
    </row>
    <row r="3788" spans="94:96" x14ac:dyDescent="0.25">
      <c r="CP3788" s="3">
        <v>67771</v>
      </c>
      <c r="CQ3788" s="3" t="s">
        <v>35400</v>
      </c>
      <c r="CR3788" s="3" t="s">
        <v>124</v>
      </c>
    </row>
    <row r="3789" spans="94:96" x14ac:dyDescent="0.25">
      <c r="CP3789" s="3">
        <v>67772</v>
      </c>
      <c r="CQ3789" s="3" t="s">
        <v>25027</v>
      </c>
      <c r="CR3789" s="3" t="s">
        <v>126</v>
      </c>
    </row>
    <row r="3790" spans="94:96" x14ac:dyDescent="0.25">
      <c r="CP3790" s="3">
        <v>67774</v>
      </c>
      <c r="CQ3790" s="3" t="s">
        <v>29647</v>
      </c>
      <c r="CR3790" s="3" t="s">
        <v>124</v>
      </c>
    </row>
    <row r="3791" spans="94:96" x14ac:dyDescent="0.25">
      <c r="CP3791" s="3">
        <v>67775</v>
      </c>
      <c r="CQ3791" s="3" t="s">
        <v>29648</v>
      </c>
      <c r="CR3791" s="3" t="s">
        <v>126</v>
      </c>
    </row>
    <row r="3792" spans="94:96" x14ac:dyDescent="0.25">
      <c r="CP3792" s="3">
        <v>67776</v>
      </c>
      <c r="CQ3792" s="3" t="s">
        <v>35401</v>
      </c>
      <c r="CR3792" s="3" t="s">
        <v>126</v>
      </c>
    </row>
    <row r="3793" spans="94:96" x14ac:dyDescent="0.25">
      <c r="CP3793" s="3">
        <v>67777</v>
      </c>
      <c r="CQ3793" s="3" t="s">
        <v>17685</v>
      </c>
      <c r="CR3793" s="3" t="s">
        <v>122</v>
      </c>
    </row>
    <row r="3794" spans="94:96" x14ac:dyDescent="0.25">
      <c r="CP3794" s="3">
        <v>67778</v>
      </c>
      <c r="CQ3794" s="3" t="s">
        <v>29649</v>
      </c>
      <c r="CR3794" s="3" t="s">
        <v>124</v>
      </c>
    </row>
    <row r="3795" spans="94:96" x14ac:dyDescent="0.25">
      <c r="CP3795" s="3">
        <v>67779</v>
      </c>
      <c r="CQ3795" s="3" t="s">
        <v>29650</v>
      </c>
      <c r="CR3795" s="3" t="s">
        <v>126</v>
      </c>
    </row>
    <row r="3796" spans="94:96" x14ac:dyDescent="0.25">
      <c r="CP3796" s="3">
        <v>67785</v>
      </c>
      <c r="CQ3796" s="3" t="s">
        <v>35402</v>
      </c>
      <c r="CR3796" s="3" t="s">
        <v>126</v>
      </c>
    </row>
    <row r="3797" spans="94:96" x14ac:dyDescent="0.25">
      <c r="CP3797" s="3">
        <v>67787</v>
      </c>
      <c r="CQ3797" s="3" t="s">
        <v>29651</v>
      </c>
      <c r="CR3797" s="3" t="s">
        <v>126</v>
      </c>
    </row>
    <row r="3798" spans="94:96" x14ac:dyDescent="0.25">
      <c r="CP3798" s="3">
        <v>67801</v>
      </c>
      <c r="CQ3798" s="3" t="s">
        <v>29652</v>
      </c>
      <c r="CR3798" s="3" t="s">
        <v>126</v>
      </c>
    </row>
    <row r="3799" spans="94:96" x14ac:dyDescent="0.25">
      <c r="CP3799" s="3">
        <v>67802</v>
      </c>
      <c r="CQ3799" s="3" t="s">
        <v>24825</v>
      </c>
      <c r="CR3799" s="3" t="s">
        <v>122</v>
      </c>
    </row>
    <row r="3800" spans="94:96" x14ac:dyDescent="0.25">
      <c r="CP3800" s="3">
        <v>67803</v>
      </c>
      <c r="CQ3800" s="3" t="s">
        <v>26624</v>
      </c>
      <c r="CR3800" s="3" t="s">
        <v>122</v>
      </c>
    </row>
    <row r="3801" spans="94:96" x14ac:dyDescent="0.25">
      <c r="CP3801" s="3">
        <v>67804</v>
      </c>
      <c r="CQ3801" s="3" t="s">
        <v>26625</v>
      </c>
      <c r="CR3801" s="3" t="s">
        <v>124</v>
      </c>
    </row>
    <row r="3802" spans="94:96" x14ac:dyDescent="0.25">
      <c r="CP3802" s="3">
        <v>67805</v>
      </c>
      <c r="CQ3802" s="3" t="s">
        <v>29653</v>
      </c>
      <c r="CR3802" s="3" t="s">
        <v>126</v>
      </c>
    </row>
    <row r="3803" spans="94:96" x14ac:dyDescent="0.25">
      <c r="CP3803" s="3">
        <v>67807</v>
      </c>
      <c r="CQ3803" s="3" t="s">
        <v>200</v>
      </c>
      <c r="CR3803" s="3" t="s">
        <v>126</v>
      </c>
    </row>
    <row r="3804" spans="94:96" x14ac:dyDescent="0.25">
      <c r="CP3804" s="3">
        <v>67808</v>
      </c>
      <c r="CQ3804" s="3" t="s">
        <v>269</v>
      </c>
      <c r="CR3804" s="3" t="s">
        <v>126</v>
      </c>
    </row>
    <row r="3805" spans="94:96" x14ac:dyDescent="0.25">
      <c r="CP3805" s="3">
        <v>67809</v>
      </c>
      <c r="CQ3805" s="3" t="s">
        <v>35403</v>
      </c>
      <c r="CR3805" s="3" t="s">
        <v>126</v>
      </c>
    </row>
    <row r="3806" spans="94:96" x14ac:dyDescent="0.25">
      <c r="CP3806" s="3">
        <v>67812</v>
      </c>
      <c r="CQ3806" s="3" t="s">
        <v>29657</v>
      </c>
      <c r="CR3806" s="3" t="s">
        <v>122</v>
      </c>
    </row>
    <row r="3807" spans="94:96" x14ac:dyDescent="0.25">
      <c r="CP3807" s="3">
        <v>67813</v>
      </c>
      <c r="CQ3807" s="3" t="s">
        <v>24827</v>
      </c>
      <c r="CR3807" s="3" t="s">
        <v>124</v>
      </c>
    </row>
    <row r="3808" spans="94:96" x14ac:dyDescent="0.25">
      <c r="CP3808" s="3">
        <v>67814</v>
      </c>
      <c r="CQ3808" s="3" t="s">
        <v>16742</v>
      </c>
      <c r="CR3808" s="3" t="s">
        <v>124</v>
      </c>
    </row>
    <row r="3809" spans="94:96" x14ac:dyDescent="0.25">
      <c r="CP3809" s="3">
        <v>67815</v>
      </c>
      <c r="CQ3809" s="3" t="s">
        <v>29655</v>
      </c>
      <c r="CR3809" s="3" t="s">
        <v>126</v>
      </c>
    </row>
    <row r="3810" spans="94:96" x14ac:dyDescent="0.25">
      <c r="CP3810" s="3">
        <v>67816</v>
      </c>
      <c r="CQ3810" s="3" t="s">
        <v>29654</v>
      </c>
      <c r="CR3810" s="3" t="s">
        <v>126</v>
      </c>
    </row>
    <row r="3811" spans="94:96" x14ac:dyDescent="0.25">
      <c r="CP3811" s="3">
        <v>67817</v>
      </c>
      <c r="CQ3811" s="3" t="s">
        <v>29656</v>
      </c>
      <c r="CR3811" s="3" t="s">
        <v>126</v>
      </c>
    </row>
    <row r="3812" spans="94:96" x14ac:dyDescent="0.25">
      <c r="CP3812" s="3">
        <v>67818</v>
      </c>
      <c r="CQ3812" s="3" t="s">
        <v>35404</v>
      </c>
      <c r="CR3812" s="3" t="s">
        <v>126</v>
      </c>
    </row>
    <row r="3813" spans="94:96" x14ac:dyDescent="0.25">
      <c r="CP3813" s="3">
        <v>67819</v>
      </c>
      <c r="CQ3813" s="3" t="s">
        <v>35405</v>
      </c>
      <c r="CR3813" s="3" t="s">
        <v>126</v>
      </c>
    </row>
    <row r="3814" spans="94:96" x14ac:dyDescent="0.25">
      <c r="CP3814" s="3">
        <v>67822</v>
      </c>
      <c r="CQ3814" s="3" t="s">
        <v>35406</v>
      </c>
      <c r="CR3814" s="3" t="s">
        <v>124</v>
      </c>
    </row>
    <row r="3815" spans="94:96" x14ac:dyDescent="0.25">
      <c r="CP3815" s="3">
        <v>67823</v>
      </c>
      <c r="CQ3815" s="3" t="s">
        <v>35407</v>
      </c>
      <c r="CR3815" s="3" t="s">
        <v>126</v>
      </c>
    </row>
    <row r="3816" spans="94:96" x14ac:dyDescent="0.25">
      <c r="CP3816" s="3">
        <v>67824</v>
      </c>
      <c r="CQ3816" s="3" t="s">
        <v>24828</v>
      </c>
      <c r="CR3816" s="3" t="s">
        <v>124</v>
      </c>
    </row>
    <row r="3817" spans="94:96" x14ac:dyDescent="0.25">
      <c r="CP3817" s="3">
        <v>67828</v>
      </c>
      <c r="CQ3817" s="3" t="s">
        <v>35408</v>
      </c>
      <c r="CR3817" s="3" t="s">
        <v>126</v>
      </c>
    </row>
    <row r="3818" spans="94:96" x14ac:dyDescent="0.25">
      <c r="CP3818" s="3">
        <v>67829</v>
      </c>
      <c r="CQ3818" s="3" t="s">
        <v>29658</v>
      </c>
      <c r="CR3818" s="3" t="s">
        <v>126</v>
      </c>
    </row>
    <row r="3819" spans="94:96" x14ac:dyDescent="0.25">
      <c r="CP3819" s="3">
        <v>67831</v>
      </c>
      <c r="CQ3819" s="3" t="s">
        <v>26627</v>
      </c>
      <c r="CR3819" s="3" t="s">
        <v>122</v>
      </c>
    </row>
    <row r="3820" spans="94:96" x14ac:dyDescent="0.25">
      <c r="CP3820" s="3">
        <v>67832</v>
      </c>
      <c r="CQ3820" s="3" t="s">
        <v>13993</v>
      </c>
      <c r="CR3820" s="3" t="s">
        <v>124</v>
      </c>
    </row>
    <row r="3821" spans="94:96" x14ac:dyDescent="0.25">
      <c r="CP3821" s="3">
        <v>67833</v>
      </c>
      <c r="CQ3821" s="3" t="s">
        <v>24829</v>
      </c>
      <c r="CR3821" s="3" t="s">
        <v>124</v>
      </c>
    </row>
    <row r="3822" spans="94:96" x14ac:dyDescent="0.25">
      <c r="CP3822" s="3">
        <v>67834</v>
      </c>
      <c r="CQ3822" s="3" t="s">
        <v>35409</v>
      </c>
      <c r="CR3822" s="3" t="s">
        <v>124</v>
      </c>
    </row>
    <row r="3823" spans="94:96" x14ac:dyDescent="0.25">
      <c r="CP3823" s="3">
        <v>67837</v>
      </c>
      <c r="CQ3823" s="3" t="s">
        <v>17687</v>
      </c>
      <c r="CR3823" s="3" t="s">
        <v>122</v>
      </c>
    </row>
    <row r="3824" spans="94:96" x14ac:dyDescent="0.25">
      <c r="CP3824" s="3">
        <v>67838</v>
      </c>
      <c r="CQ3824" s="3" t="s">
        <v>13992</v>
      </c>
      <c r="CR3824" s="3" t="s">
        <v>122</v>
      </c>
    </row>
    <row r="3825" spans="94:96" x14ac:dyDescent="0.25">
      <c r="CP3825" s="3">
        <v>67839</v>
      </c>
      <c r="CQ3825" s="3" t="s">
        <v>26629</v>
      </c>
      <c r="CR3825" s="3" t="s">
        <v>122</v>
      </c>
    </row>
    <row r="3826" spans="94:96" x14ac:dyDescent="0.25">
      <c r="CP3826" s="3">
        <v>67840</v>
      </c>
      <c r="CQ3826" s="3" t="s">
        <v>26631</v>
      </c>
      <c r="CR3826" s="3" t="s">
        <v>122</v>
      </c>
    </row>
    <row r="3827" spans="94:96" x14ac:dyDescent="0.25">
      <c r="CP3827" s="3">
        <v>67841</v>
      </c>
      <c r="CQ3827" s="3" t="s">
        <v>26630</v>
      </c>
      <c r="CR3827" s="3" t="s">
        <v>122</v>
      </c>
    </row>
    <row r="3828" spans="94:96" x14ac:dyDescent="0.25">
      <c r="CP3828" s="3">
        <v>67842</v>
      </c>
      <c r="CQ3828" s="3" t="s">
        <v>26632</v>
      </c>
      <c r="CR3828" s="3" t="s">
        <v>124</v>
      </c>
    </row>
    <row r="3829" spans="94:96" x14ac:dyDescent="0.25">
      <c r="CP3829" s="3">
        <v>67843</v>
      </c>
      <c r="CQ3829" s="3" t="s">
        <v>17686</v>
      </c>
      <c r="CR3829" s="3" t="s">
        <v>124</v>
      </c>
    </row>
    <row r="3830" spans="94:96" x14ac:dyDescent="0.25">
      <c r="CP3830" s="3">
        <v>67844</v>
      </c>
      <c r="CQ3830" s="3" t="s">
        <v>13995</v>
      </c>
      <c r="CR3830" s="3" t="s">
        <v>124</v>
      </c>
    </row>
    <row r="3831" spans="94:96" x14ac:dyDescent="0.25">
      <c r="CP3831" s="3">
        <v>67845</v>
      </c>
      <c r="CQ3831" s="3" t="s">
        <v>13994</v>
      </c>
      <c r="CR3831" s="3" t="s">
        <v>124</v>
      </c>
    </row>
    <row r="3832" spans="94:96" x14ac:dyDescent="0.25">
      <c r="CP3832" s="3">
        <v>67846</v>
      </c>
      <c r="CQ3832" s="3" t="s">
        <v>29659</v>
      </c>
      <c r="CR3832" s="3" t="s">
        <v>124</v>
      </c>
    </row>
    <row r="3833" spans="94:96" x14ac:dyDescent="0.25">
      <c r="CP3833" s="3">
        <v>67847</v>
      </c>
      <c r="CQ3833" s="3" t="s">
        <v>15288</v>
      </c>
      <c r="CR3833" s="3" t="s">
        <v>124</v>
      </c>
    </row>
    <row r="3834" spans="94:96" x14ac:dyDescent="0.25">
      <c r="CP3834" s="3">
        <v>67848</v>
      </c>
      <c r="CQ3834" s="3" t="s">
        <v>16739</v>
      </c>
      <c r="CR3834" s="3" t="s">
        <v>126</v>
      </c>
    </row>
    <row r="3835" spans="94:96" x14ac:dyDescent="0.25">
      <c r="CP3835" s="3">
        <v>67849</v>
      </c>
      <c r="CQ3835" s="3" t="s">
        <v>35410</v>
      </c>
      <c r="CR3835" s="3" t="s">
        <v>126</v>
      </c>
    </row>
    <row r="3836" spans="94:96" x14ac:dyDescent="0.25">
      <c r="CP3836" s="3">
        <v>67850</v>
      </c>
      <c r="CQ3836" s="3" t="s">
        <v>35411</v>
      </c>
      <c r="CR3836" s="3" t="s">
        <v>126</v>
      </c>
    </row>
    <row r="3837" spans="94:96" x14ac:dyDescent="0.25">
      <c r="CP3837" s="3">
        <v>67851</v>
      </c>
      <c r="CQ3837" s="3" t="s">
        <v>26634</v>
      </c>
      <c r="CR3837" s="3" t="s">
        <v>122</v>
      </c>
    </row>
    <row r="3838" spans="94:96" x14ac:dyDescent="0.25">
      <c r="CP3838" s="3">
        <v>67852</v>
      </c>
      <c r="CQ3838" s="3" t="s">
        <v>26633</v>
      </c>
      <c r="CR3838" s="3" t="s">
        <v>122</v>
      </c>
    </row>
    <row r="3839" spans="94:96" x14ac:dyDescent="0.25">
      <c r="CP3839" s="3">
        <v>67853</v>
      </c>
      <c r="CQ3839" s="3" t="s">
        <v>29660</v>
      </c>
      <c r="CR3839" s="3" t="s">
        <v>124</v>
      </c>
    </row>
    <row r="3840" spans="94:96" x14ac:dyDescent="0.25">
      <c r="CP3840" s="3">
        <v>67854</v>
      </c>
      <c r="CQ3840" s="3" t="s">
        <v>29661</v>
      </c>
      <c r="CR3840" s="3" t="s">
        <v>124</v>
      </c>
    </row>
    <row r="3841" spans="94:96" x14ac:dyDescent="0.25">
      <c r="CP3841" s="3">
        <v>67855</v>
      </c>
      <c r="CQ3841" s="3" t="s">
        <v>35412</v>
      </c>
      <c r="CR3841" s="3" t="s">
        <v>126</v>
      </c>
    </row>
    <row r="3842" spans="94:96" x14ac:dyDescent="0.25">
      <c r="CP3842" s="3">
        <v>67856</v>
      </c>
      <c r="CQ3842" s="3" t="s">
        <v>35413</v>
      </c>
      <c r="CR3842" s="3" t="s">
        <v>126</v>
      </c>
    </row>
    <row r="3843" spans="94:96" x14ac:dyDescent="0.25">
      <c r="CP3843" s="3">
        <v>67857</v>
      </c>
      <c r="CQ3843" s="3" t="s">
        <v>24830</v>
      </c>
      <c r="CR3843" s="3" t="s">
        <v>122</v>
      </c>
    </row>
    <row r="3844" spans="94:96" x14ac:dyDescent="0.25">
      <c r="CP3844" s="3">
        <v>67858</v>
      </c>
      <c r="CQ3844" s="3" t="s">
        <v>26628</v>
      </c>
      <c r="CR3844" s="3" t="s">
        <v>126</v>
      </c>
    </row>
    <row r="3845" spans="94:96" x14ac:dyDescent="0.25">
      <c r="CP3845" s="3">
        <v>67869</v>
      </c>
      <c r="CQ3845" s="3" t="s">
        <v>35414</v>
      </c>
      <c r="CR3845" s="3" t="s">
        <v>126</v>
      </c>
    </row>
    <row r="3846" spans="94:96" x14ac:dyDescent="0.25">
      <c r="CP3846" s="3">
        <v>67871</v>
      </c>
      <c r="CQ3846" s="3" t="s">
        <v>15289</v>
      </c>
      <c r="CR3846" s="3" t="s">
        <v>122</v>
      </c>
    </row>
    <row r="3847" spans="94:96" x14ac:dyDescent="0.25">
      <c r="CP3847" s="3">
        <v>67872</v>
      </c>
      <c r="CQ3847" s="3" t="s">
        <v>35415</v>
      </c>
      <c r="CR3847" s="3" t="s">
        <v>124</v>
      </c>
    </row>
    <row r="3848" spans="94:96" x14ac:dyDescent="0.25">
      <c r="CP3848" s="3">
        <v>67873</v>
      </c>
      <c r="CQ3848" s="3" t="s">
        <v>16740</v>
      </c>
      <c r="CR3848" s="3" t="s">
        <v>126</v>
      </c>
    </row>
    <row r="3849" spans="94:96" x14ac:dyDescent="0.25">
      <c r="CP3849" s="3">
        <v>67874</v>
      </c>
      <c r="CQ3849" s="3" t="s">
        <v>16741</v>
      </c>
      <c r="CR3849" s="3" t="s">
        <v>126</v>
      </c>
    </row>
    <row r="3850" spans="94:96" x14ac:dyDescent="0.25">
      <c r="CP3850" s="3">
        <v>67875</v>
      </c>
      <c r="CQ3850" s="3" t="s">
        <v>26635</v>
      </c>
      <c r="CR3850" s="3" t="s">
        <v>126</v>
      </c>
    </row>
    <row r="3851" spans="94:96" x14ac:dyDescent="0.25">
      <c r="CP3851" s="3">
        <v>67877</v>
      </c>
      <c r="CQ3851" s="3" t="s">
        <v>29662</v>
      </c>
      <c r="CR3851" s="3" t="s">
        <v>126</v>
      </c>
    </row>
    <row r="3852" spans="94:96" x14ac:dyDescent="0.25">
      <c r="CP3852" s="3">
        <v>67878</v>
      </c>
      <c r="CQ3852" s="3" t="s">
        <v>35416</v>
      </c>
      <c r="CR3852" s="3" t="s">
        <v>126</v>
      </c>
    </row>
    <row r="3853" spans="94:96" x14ac:dyDescent="0.25">
      <c r="CP3853" s="3">
        <v>67884</v>
      </c>
      <c r="CQ3853" s="3" t="s">
        <v>29663</v>
      </c>
      <c r="CR3853" s="3" t="s">
        <v>124</v>
      </c>
    </row>
    <row r="3854" spans="94:96" x14ac:dyDescent="0.25">
      <c r="CP3854" s="3">
        <v>67886</v>
      </c>
      <c r="CQ3854" s="3" t="s">
        <v>29664</v>
      </c>
      <c r="CR3854" s="3" t="s">
        <v>124</v>
      </c>
    </row>
    <row r="3855" spans="94:96" x14ac:dyDescent="0.25">
      <c r="CP3855" s="3">
        <v>67889</v>
      </c>
      <c r="CQ3855" s="3" t="s">
        <v>26636</v>
      </c>
      <c r="CR3855" s="3" t="s">
        <v>124</v>
      </c>
    </row>
    <row r="3856" spans="94:96" x14ac:dyDescent="0.25">
      <c r="CP3856" s="3">
        <v>67890</v>
      </c>
      <c r="CQ3856" s="3" t="s">
        <v>29665</v>
      </c>
      <c r="CR3856" s="3" t="s">
        <v>124</v>
      </c>
    </row>
    <row r="3857" spans="94:96" x14ac:dyDescent="0.25">
      <c r="CP3857" s="3">
        <v>67891</v>
      </c>
      <c r="CQ3857" s="3" t="s">
        <v>35417</v>
      </c>
      <c r="CR3857" s="3" t="s">
        <v>126</v>
      </c>
    </row>
    <row r="3858" spans="94:96" x14ac:dyDescent="0.25">
      <c r="CP3858" s="3">
        <v>67892</v>
      </c>
      <c r="CQ3858" s="3" t="s">
        <v>35418</v>
      </c>
      <c r="CR3858" s="3" t="s">
        <v>126</v>
      </c>
    </row>
    <row r="3859" spans="94:96" x14ac:dyDescent="0.25">
      <c r="CP3859" s="3">
        <v>67893</v>
      </c>
      <c r="CQ3859" s="3" t="s">
        <v>29666</v>
      </c>
      <c r="CR3859" s="3" t="s">
        <v>126</v>
      </c>
    </row>
    <row r="3860" spans="94:96" x14ac:dyDescent="0.25">
      <c r="CP3860" s="3">
        <v>67898</v>
      </c>
      <c r="CQ3860" s="3" t="s">
        <v>14019</v>
      </c>
      <c r="CR3860" s="3" t="s">
        <v>122</v>
      </c>
    </row>
    <row r="3861" spans="94:96" x14ac:dyDescent="0.25">
      <c r="CP3861" s="3">
        <v>67899</v>
      </c>
      <c r="CQ3861" s="3" t="s">
        <v>16744</v>
      </c>
      <c r="CR3861" s="3" t="s">
        <v>124</v>
      </c>
    </row>
    <row r="3862" spans="94:96" x14ac:dyDescent="0.25">
      <c r="CP3862" s="3">
        <v>67900</v>
      </c>
      <c r="CQ3862" s="3" t="s">
        <v>24831</v>
      </c>
      <c r="CR3862" s="3" t="s">
        <v>126</v>
      </c>
    </row>
    <row r="3863" spans="94:96" x14ac:dyDescent="0.25">
      <c r="CP3863" s="3">
        <v>67901</v>
      </c>
      <c r="CQ3863" s="3" t="s">
        <v>35419</v>
      </c>
      <c r="CR3863" s="3" t="s">
        <v>126</v>
      </c>
    </row>
    <row r="3864" spans="94:96" x14ac:dyDescent="0.25">
      <c r="CP3864" s="3">
        <v>67905</v>
      </c>
      <c r="CQ3864" s="3" t="s">
        <v>35420</v>
      </c>
      <c r="CR3864" s="3" t="s">
        <v>126</v>
      </c>
    </row>
    <row r="3865" spans="94:96" x14ac:dyDescent="0.25">
      <c r="CP3865" s="3">
        <v>67906</v>
      </c>
      <c r="CQ3865" s="3" t="s">
        <v>35421</v>
      </c>
      <c r="CR3865" s="3" t="s">
        <v>122</v>
      </c>
    </row>
    <row r="3866" spans="94:96" x14ac:dyDescent="0.25">
      <c r="CP3866" s="3">
        <v>67908</v>
      </c>
      <c r="CQ3866" s="3" t="s">
        <v>140</v>
      </c>
      <c r="CR3866" s="3" t="s">
        <v>124</v>
      </c>
    </row>
    <row r="3867" spans="94:96" x14ac:dyDescent="0.25">
      <c r="CP3867" s="3">
        <v>67909</v>
      </c>
      <c r="CQ3867" s="3" t="s">
        <v>15290</v>
      </c>
      <c r="CR3867" s="3" t="s">
        <v>124</v>
      </c>
    </row>
    <row r="3868" spans="94:96" x14ac:dyDescent="0.25">
      <c r="CP3868" s="3">
        <v>67910</v>
      </c>
      <c r="CQ3868" s="3" t="s">
        <v>14045</v>
      </c>
      <c r="CR3868" s="3" t="s">
        <v>126</v>
      </c>
    </row>
    <row r="3869" spans="94:96" x14ac:dyDescent="0.25">
      <c r="CP3869" s="3">
        <v>67912</v>
      </c>
      <c r="CQ3869" s="3" t="s">
        <v>35422</v>
      </c>
      <c r="CR3869" s="3" t="s">
        <v>126</v>
      </c>
    </row>
    <row r="3870" spans="94:96" x14ac:dyDescent="0.25">
      <c r="CP3870" s="3">
        <v>67913</v>
      </c>
      <c r="CQ3870" s="3" t="s">
        <v>35423</v>
      </c>
      <c r="CR3870" s="3" t="s">
        <v>126</v>
      </c>
    </row>
    <row r="3871" spans="94:96" x14ac:dyDescent="0.25">
      <c r="CP3871" s="3">
        <v>67914</v>
      </c>
      <c r="CQ3871" s="3" t="s">
        <v>35424</v>
      </c>
      <c r="CR3871" s="3" t="s">
        <v>126</v>
      </c>
    </row>
    <row r="3872" spans="94:96" x14ac:dyDescent="0.25">
      <c r="CP3872" s="3">
        <v>67916</v>
      </c>
      <c r="CQ3872" s="3" t="s">
        <v>26637</v>
      </c>
      <c r="CR3872" s="3" t="s">
        <v>122</v>
      </c>
    </row>
    <row r="3873" spans="94:96" x14ac:dyDescent="0.25">
      <c r="CP3873" s="3">
        <v>67917</v>
      </c>
      <c r="CQ3873" s="3" t="s">
        <v>24832</v>
      </c>
      <c r="CR3873" s="3" t="s">
        <v>124</v>
      </c>
    </row>
    <row r="3874" spans="94:96" x14ac:dyDescent="0.25">
      <c r="CP3874" s="3">
        <v>67918</v>
      </c>
      <c r="CQ3874" s="3" t="s">
        <v>24833</v>
      </c>
      <c r="CR3874" s="3" t="s">
        <v>126</v>
      </c>
    </row>
    <row r="3875" spans="94:96" x14ac:dyDescent="0.25">
      <c r="CP3875" s="3">
        <v>67919</v>
      </c>
      <c r="CQ3875" s="3" t="s">
        <v>24834</v>
      </c>
      <c r="CR3875" s="3" t="s">
        <v>126</v>
      </c>
    </row>
    <row r="3876" spans="94:96" x14ac:dyDescent="0.25">
      <c r="CP3876" s="3">
        <v>67925</v>
      </c>
      <c r="CQ3876" s="3" t="s">
        <v>26638</v>
      </c>
      <c r="CR3876" s="3" t="s">
        <v>124</v>
      </c>
    </row>
    <row r="3877" spans="94:96" x14ac:dyDescent="0.25">
      <c r="CP3877" s="3">
        <v>67927</v>
      </c>
      <c r="CQ3877" s="3" t="s">
        <v>148</v>
      </c>
      <c r="CR3877" s="3" t="s">
        <v>122</v>
      </c>
    </row>
    <row r="3878" spans="94:96" x14ac:dyDescent="0.25">
      <c r="CP3878" s="3">
        <v>67928</v>
      </c>
      <c r="CQ3878" s="3" t="s">
        <v>26640</v>
      </c>
      <c r="CR3878" s="3" t="s">
        <v>122</v>
      </c>
    </row>
    <row r="3879" spans="94:96" x14ac:dyDescent="0.25">
      <c r="CP3879" s="3">
        <v>67929</v>
      </c>
      <c r="CQ3879" s="3" t="s">
        <v>26639</v>
      </c>
      <c r="CR3879" s="3" t="s">
        <v>122</v>
      </c>
    </row>
    <row r="3880" spans="94:96" x14ac:dyDescent="0.25">
      <c r="CP3880" s="3">
        <v>67931</v>
      </c>
      <c r="CQ3880" s="3" t="s">
        <v>35425</v>
      </c>
      <c r="CR3880" s="3" t="s">
        <v>124</v>
      </c>
    </row>
    <row r="3881" spans="94:96" x14ac:dyDescent="0.25">
      <c r="CP3881" s="3">
        <v>67933</v>
      </c>
      <c r="CQ3881" s="3" t="s">
        <v>35426</v>
      </c>
      <c r="CR3881" s="3" t="s">
        <v>126</v>
      </c>
    </row>
    <row r="3882" spans="94:96" x14ac:dyDescent="0.25">
      <c r="CP3882" s="3">
        <v>67934</v>
      </c>
      <c r="CQ3882" s="3" t="s">
        <v>17688</v>
      </c>
      <c r="CR3882" s="3" t="s">
        <v>126</v>
      </c>
    </row>
    <row r="3883" spans="94:96" x14ac:dyDescent="0.25">
      <c r="CP3883" s="3">
        <v>67937</v>
      </c>
      <c r="CQ3883" s="3" t="s">
        <v>141</v>
      </c>
      <c r="CR3883" s="3" t="s">
        <v>122</v>
      </c>
    </row>
    <row r="3884" spans="94:96" x14ac:dyDescent="0.25">
      <c r="CP3884" s="3">
        <v>67938</v>
      </c>
      <c r="CQ3884" s="3" t="s">
        <v>16745</v>
      </c>
      <c r="CR3884" s="3" t="s">
        <v>124</v>
      </c>
    </row>
    <row r="3885" spans="94:96" x14ac:dyDescent="0.25">
      <c r="CP3885" s="3">
        <v>67939</v>
      </c>
      <c r="CQ3885" s="3" t="s">
        <v>17689</v>
      </c>
      <c r="CR3885" s="3" t="s">
        <v>126</v>
      </c>
    </row>
    <row r="3886" spans="94:96" x14ac:dyDescent="0.25">
      <c r="CP3886" s="3">
        <v>67941</v>
      </c>
      <c r="CQ3886" s="3" t="s">
        <v>229</v>
      </c>
      <c r="CR3886" s="3" t="s">
        <v>126</v>
      </c>
    </row>
    <row r="3887" spans="94:96" x14ac:dyDescent="0.25">
      <c r="CP3887" s="3">
        <v>67945</v>
      </c>
      <c r="CQ3887" s="3" t="s">
        <v>29667</v>
      </c>
      <c r="CR3887" s="3" t="s">
        <v>126</v>
      </c>
    </row>
    <row r="3888" spans="94:96" x14ac:dyDescent="0.25">
      <c r="CP3888" s="3">
        <v>67946</v>
      </c>
      <c r="CQ3888" s="3" t="s">
        <v>29667</v>
      </c>
      <c r="CR3888" s="3" t="s">
        <v>126</v>
      </c>
    </row>
    <row r="3889" spans="94:96" x14ac:dyDescent="0.25">
      <c r="CP3889" s="3">
        <v>67947</v>
      </c>
      <c r="CQ3889" s="3" t="s">
        <v>211</v>
      </c>
      <c r="CR3889" s="3" t="s">
        <v>124</v>
      </c>
    </row>
    <row r="3890" spans="94:96" x14ac:dyDescent="0.25">
      <c r="CP3890" s="3">
        <v>67948</v>
      </c>
      <c r="CQ3890" s="3" t="s">
        <v>209</v>
      </c>
      <c r="CR3890" s="3" t="s">
        <v>124</v>
      </c>
    </row>
    <row r="3891" spans="94:96" x14ac:dyDescent="0.25">
      <c r="CP3891" s="3">
        <v>67949</v>
      </c>
      <c r="CQ3891" s="3" t="s">
        <v>29668</v>
      </c>
      <c r="CR3891" s="3" t="s">
        <v>124</v>
      </c>
    </row>
    <row r="3892" spans="94:96" x14ac:dyDescent="0.25">
      <c r="CP3892" s="3">
        <v>67950</v>
      </c>
      <c r="CQ3892" s="3" t="s">
        <v>24836</v>
      </c>
      <c r="CR3892" s="3" t="s">
        <v>126</v>
      </c>
    </row>
    <row r="3893" spans="94:96" x14ac:dyDescent="0.25">
      <c r="CP3893" s="3">
        <v>67951</v>
      </c>
      <c r="CQ3893" s="3" t="s">
        <v>24835</v>
      </c>
      <c r="CR3893" s="3" t="s">
        <v>126</v>
      </c>
    </row>
    <row r="3894" spans="94:96" x14ac:dyDescent="0.25">
      <c r="CP3894" s="3">
        <v>67952</v>
      </c>
      <c r="CQ3894" s="3" t="s">
        <v>15292</v>
      </c>
      <c r="CR3894" s="3" t="s">
        <v>126</v>
      </c>
    </row>
    <row r="3895" spans="94:96" x14ac:dyDescent="0.25">
      <c r="CP3895" s="3">
        <v>67953</v>
      </c>
      <c r="CQ3895" s="3" t="s">
        <v>17690</v>
      </c>
      <c r="CR3895" s="3" t="s">
        <v>126</v>
      </c>
    </row>
    <row r="3896" spans="94:96" x14ac:dyDescent="0.25">
      <c r="CP3896" s="3">
        <v>67954</v>
      </c>
      <c r="CQ3896" s="3" t="s">
        <v>17691</v>
      </c>
      <c r="CR3896" s="3" t="s">
        <v>126</v>
      </c>
    </row>
    <row r="3897" spans="94:96" x14ac:dyDescent="0.25">
      <c r="CP3897" s="3">
        <v>67956</v>
      </c>
      <c r="CQ3897" s="3" t="s">
        <v>15291</v>
      </c>
      <c r="CR3897" s="3" t="s">
        <v>126</v>
      </c>
    </row>
    <row r="3898" spans="94:96" x14ac:dyDescent="0.25">
      <c r="CP3898" s="3">
        <v>67957</v>
      </c>
      <c r="CQ3898" s="3" t="s">
        <v>26641</v>
      </c>
      <c r="CR3898" s="3" t="s">
        <v>126</v>
      </c>
    </row>
    <row r="3899" spans="94:96" x14ac:dyDescent="0.25">
      <c r="CP3899" s="3">
        <v>67959</v>
      </c>
      <c r="CQ3899" s="3" t="s">
        <v>26643</v>
      </c>
      <c r="CR3899" s="3" t="s">
        <v>122</v>
      </c>
    </row>
    <row r="3900" spans="94:96" x14ac:dyDescent="0.25">
      <c r="CP3900" s="3">
        <v>67960</v>
      </c>
      <c r="CQ3900" s="3" t="s">
        <v>35427</v>
      </c>
      <c r="CR3900" s="3" t="s">
        <v>122</v>
      </c>
    </row>
    <row r="3901" spans="94:96" x14ac:dyDescent="0.25">
      <c r="CP3901" s="3">
        <v>67961</v>
      </c>
      <c r="CQ3901" s="3" t="s">
        <v>29669</v>
      </c>
      <c r="CR3901" s="3" t="s">
        <v>122</v>
      </c>
    </row>
    <row r="3902" spans="94:96" x14ac:dyDescent="0.25">
      <c r="CP3902" s="3">
        <v>67962</v>
      </c>
      <c r="CQ3902" s="3" t="s">
        <v>35428</v>
      </c>
      <c r="CR3902" s="3" t="s">
        <v>122</v>
      </c>
    </row>
    <row r="3903" spans="94:96" x14ac:dyDescent="0.25">
      <c r="CP3903" s="3">
        <v>67963</v>
      </c>
      <c r="CQ3903" s="3" t="s">
        <v>29670</v>
      </c>
      <c r="CR3903" s="3" t="s">
        <v>124</v>
      </c>
    </row>
    <row r="3904" spans="94:96" x14ac:dyDescent="0.25">
      <c r="CP3904" s="3">
        <v>67964</v>
      </c>
      <c r="CQ3904" s="3" t="s">
        <v>35429</v>
      </c>
      <c r="CR3904" s="3" t="s">
        <v>126</v>
      </c>
    </row>
    <row r="3905" spans="94:96" x14ac:dyDescent="0.25">
      <c r="CP3905" s="3">
        <v>67966</v>
      </c>
      <c r="CQ3905" s="3" t="s">
        <v>35430</v>
      </c>
      <c r="CR3905" s="3" t="s">
        <v>124</v>
      </c>
    </row>
    <row r="3906" spans="94:96" x14ac:dyDescent="0.25">
      <c r="CP3906" s="3">
        <v>67967</v>
      </c>
      <c r="CQ3906" s="3" t="s">
        <v>35431</v>
      </c>
      <c r="CR3906" s="3" t="s">
        <v>124</v>
      </c>
    </row>
    <row r="3907" spans="94:96" x14ac:dyDescent="0.25">
      <c r="CP3907" s="3">
        <v>67968</v>
      </c>
      <c r="CQ3907" s="3" t="s">
        <v>29671</v>
      </c>
      <c r="CR3907" s="3" t="s">
        <v>124</v>
      </c>
    </row>
    <row r="3908" spans="94:96" x14ac:dyDescent="0.25">
      <c r="CP3908" s="3">
        <v>67969</v>
      </c>
      <c r="CQ3908" s="3" t="s">
        <v>26642</v>
      </c>
      <c r="CR3908" s="3" t="s">
        <v>126</v>
      </c>
    </row>
    <row r="3909" spans="94:96" x14ac:dyDescent="0.25">
      <c r="CP3909" s="3">
        <v>67971</v>
      </c>
      <c r="CQ3909" s="3" t="s">
        <v>35432</v>
      </c>
      <c r="CR3909" s="3" t="s">
        <v>126</v>
      </c>
    </row>
    <row r="3910" spans="94:96" x14ac:dyDescent="0.25">
      <c r="CP3910" s="3">
        <v>67973</v>
      </c>
      <c r="CQ3910" s="3" t="s">
        <v>26644</v>
      </c>
      <c r="CR3910" s="3" t="s">
        <v>126</v>
      </c>
    </row>
    <row r="3911" spans="94:96" x14ac:dyDescent="0.25">
      <c r="CP3911" s="3">
        <v>67976</v>
      </c>
      <c r="CQ3911" s="3" t="s">
        <v>26645</v>
      </c>
      <c r="CR3911" s="3" t="s">
        <v>122</v>
      </c>
    </row>
    <row r="3912" spans="94:96" x14ac:dyDescent="0.25">
      <c r="CP3912" s="3">
        <v>67977</v>
      </c>
      <c r="CQ3912" s="3" t="s">
        <v>35433</v>
      </c>
      <c r="CR3912" s="3" t="s">
        <v>124</v>
      </c>
    </row>
    <row r="3913" spans="94:96" x14ac:dyDescent="0.25">
      <c r="CP3913" s="3">
        <v>67978</v>
      </c>
      <c r="CQ3913" s="3" t="s">
        <v>35434</v>
      </c>
      <c r="CR3913" s="3" t="s">
        <v>126</v>
      </c>
    </row>
    <row r="3914" spans="94:96" x14ac:dyDescent="0.25">
      <c r="CP3914" s="3">
        <v>67981</v>
      </c>
      <c r="CQ3914" s="3" t="s">
        <v>35435</v>
      </c>
      <c r="CR3914" s="3" t="s">
        <v>126</v>
      </c>
    </row>
    <row r="3915" spans="94:96" x14ac:dyDescent="0.25">
      <c r="CP3915" s="3">
        <v>67982</v>
      </c>
      <c r="CQ3915" s="3" t="s">
        <v>35436</v>
      </c>
      <c r="CR3915" s="3" t="s">
        <v>124</v>
      </c>
    </row>
    <row r="3916" spans="94:96" x14ac:dyDescent="0.25">
      <c r="CP3916" s="3">
        <v>67985</v>
      </c>
      <c r="CQ3916" s="3" t="s">
        <v>29672</v>
      </c>
      <c r="CR3916" s="3" t="s">
        <v>122</v>
      </c>
    </row>
    <row r="3917" spans="94:96" x14ac:dyDescent="0.25">
      <c r="CP3917" s="3">
        <v>67986</v>
      </c>
      <c r="CQ3917" s="3" t="s">
        <v>26649</v>
      </c>
      <c r="CR3917" s="3" t="s">
        <v>124</v>
      </c>
    </row>
    <row r="3918" spans="94:96" x14ac:dyDescent="0.25">
      <c r="CP3918" s="3">
        <v>67987</v>
      </c>
      <c r="CQ3918" s="3" t="s">
        <v>35437</v>
      </c>
      <c r="CR3918" s="3" t="s">
        <v>124</v>
      </c>
    </row>
    <row r="3919" spans="94:96" x14ac:dyDescent="0.25">
      <c r="CP3919" s="3">
        <v>67988</v>
      </c>
      <c r="CQ3919" s="3" t="s">
        <v>24839</v>
      </c>
      <c r="CR3919" s="3" t="s">
        <v>124</v>
      </c>
    </row>
    <row r="3920" spans="94:96" x14ac:dyDescent="0.25">
      <c r="CP3920" s="3">
        <v>67989</v>
      </c>
      <c r="CQ3920" s="3" t="s">
        <v>35438</v>
      </c>
      <c r="CR3920" s="3" t="s">
        <v>124</v>
      </c>
    </row>
    <row r="3921" spans="94:96" x14ac:dyDescent="0.25">
      <c r="CP3921" s="3">
        <v>67990</v>
      </c>
      <c r="CQ3921" s="3" t="s">
        <v>26650</v>
      </c>
      <c r="CR3921" s="3" t="s">
        <v>124</v>
      </c>
    </row>
    <row r="3922" spans="94:96" x14ac:dyDescent="0.25">
      <c r="CP3922" s="3">
        <v>67991</v>
      </c>
      <c r="CQ3922" s="3" t="s">
        <v>24838</v>
      </c>
      <c r="CR3922" s="3" t="s">
        <v>124</v>
      </c>
    </row>
    <row r="3923" spans="94:96" x14ac:dyDescent="0.25">
      <c r="CP3923" s="3">
        <v>67992</v>
      </c>
      <c r="CQ3923" s="3" t="s">
        <v>24837</v>
      </c>
      <c r="CR3923" s="3" t="s">
        <v>124</v>
      </c>
    </row>
    <row r="3924" spans="94:96" x14ac:dyDescent="0.25">
      <c r="CP3924" s="3">
        <v>67993</v>
      </c>
      <c r="CQ3924" s="3" t="s">
        <v>26648</v>
      </c>
      <c r="CR3924" s="3" t="s">
        <v>124</v>
      </c>
    </row>
    <row r="3925" spans="94:96" x14ac:dyDescent="0.25">
      <c r="CP3925" s="3">
        <v>67994</v>
      </c>
      <c r="CQ3925" s="3" t="s">
        <v>26647</v>
      </c>
      <c r="CR3925" s="3" t="s">
        <v>124</v>
      </c>
    </row>
    <row r="3926" spans="94:96" x14ac:dyDescent="0.25">
      <c r="CP3926" s="3">
        <v>67995</v>
      </c>
      <c r="CQ3926" s="3" t="s">
        <v>35439</v>
      </c>
      <c r="CR3926" s="3" t="s">
        <v>124</v>
      </c>
    </row>
    <row r="3927" spans="94:96" x14ac:dyDescent="0.25">
      <c r="CP3927" s="3">
        <v>67996</v>
      </c>
      <c r="CQ3927" s="3" t="s">
        <v>35440</v>
      </c>
      <c r="CR3927" s="3" t="s">
        <v>126</v>
      </c>
    </row>
    <row r="3928" spans="94:96" x14ac:dyDescent="0.25">
      <c r="CP3928" s="3">
        <v>67997</v>
      </c>
      <c r="CQ3928" s="3" t="s">
        <v>26646</v>
      </c>
      <c r="CR3928" s="3" t="s">
        <v>126</v>
      </c>
    </row>
    <row r="3929" spans="94:96" x14ac:dyDescent="0.25">
      <c r="CP3929" s="3">
        <v>67998</v>
      </c>
      <c r="CQ3929" s="3" t="s">
        <v>35441</v>
      </c>
      <c r="CR3929" s="3" t="s">
        <v>126</v>
      </c>
    </row>
    <row r="3930" spans="94:96" x14ac:dyDescent="0.25">
      <c r="CP3930" s="3">
        <v>68000</v>
      </c>
      <c r="CQ3930" s="3" t="s">
        <v>29673</v>
      </c>
      <c r="CR3930" s="3" t="s">
        <v>122</v>
      </c>
    </row>
    <row r="3931" spans="94:96" x14ac:dyDescent="0.25">
      <c r="CP3931" s="3">
        <v>68002</v>
      </c>
      <c r="CQ3931" s="3" t="s">
        <v>29674</v>
      </c>
      <c r="CR3931" s="3" t="s">
        <v>126</v>
      </c>
    </row>
    <row r="3932" spans="94:96" x14ac:dyDescent="0.25">
      <c r="CP3932" s="3">
        <v>68004</v>
      </c>
      <c r="CQ3932" s="3" t="s">
        <v>26651</v>
      </c>
      <c r="CR3932" s="3" t="s">
        <v>126</v>
      </c>
    </row>
    <row r="3933" spans="94:96" x14ac:dyDescent="0.25">
      <c r="CP3933" s="3">
        <v>68005</v>
      </c>
      <c r="CQ3933" s="3" t="s">
        <v>26652</v>
      </c>
      <c r="CR3933" s="3" t="s">
        <v>126</v>
      </c>
    </row>
    <row r="3934" spans="94:96" x14ac:dyDescent="0.25">
      <c r="CP3934" s="3">
        <v>68013</v>
      </c>
      <c r="CQ3934" s="3" t="s">
        <v>14034</v>
      </c>
      <c r="CR3934" s="3" t="s">
        <v>122</v>
      </c>
    </row>
    <row r="3935" spans="94:96" x14ac:dyDescent="0.25">
      <c r="CP3935" s="3">
        <v>68014</v>
      </c>
      <c r="CQ3935" s="3" t="s">
        <v>225</v>
      </c>
      <c r="CR3935" s="3" t="s">
        <v>126</v>
      </c>
    </row>
    <row r="3936" spans="94:96" x14ac:dyDescent="0.25">
      <c r="CP3936" s="3">
        <v>68015</v>
      </c>
      <c r="CQ3936" s="3" t="s">
        <v>15293</v>
      </c>
      <c r="CR3936" s="3" t="s">
        <v>126</v>
      </c>
    </row>
    <row r="3937" spans="94:96" x14ac:dyDescent="0.25">
      <c r="CP3937" s="3">
        <v>68019</v>
      </c>
      <c r="CQ3937" s="3" t="s">
        <v>35442</v>
      </c>
      <c r="CR3937" s="3" t="s">
        <v>126</v>
      </c>
    </row>
    <row r="3938" spans="94:96" x14ac:dyDescent="0.25">
      <c r="CP3938" s="3">
        <v>68020</v>
      </c>
      <c r="CQ3938" s="3" t="s">
        <v>29677</v>
      </c>
      <c r="CR3938" s="3" t="s">
        <v>122</v>
      </c>
    </row>
    <row r="3939" spans="94:96" x14ac:dyDescent="0.25">
      <c r="CP3939" s="3">
        <v>68021</v>
      </c>
      <c r="CQ3939" s="3" t="s">
        <v>35443</v>
      </c>
      <c r="CR3939" s="3" t="s">
        <v>124</v>
      </c>
    </row>
    <row r="3940" spans="94:96" x14ac:dyDescent="0.25">
      <c r="CP3940" s="3">
        <v>68022</v>
      </c>
      <c r="CQ3940" s="3" t="s">
        <v>35444</v>
      </c>
      <c r="CR3940" s="3" t="s">
        <v>126</v>
      </c>
    </row>
    <row r="3941" spans="94:96" x14ac:dyDescent="0.25">
      <c r="CP3941" s="3">
        <v>68023</v>
      </c>
      <c r="CQ3941" s="3" t="s">
        <v>35445</v>
      </c>
      <c r="CR3941" s="3" t="s">
        <v>126</v>
      </c>
    </row>
    <row r="3942" spans="94:96" x14ac:dyDescent="0.25">
      <c r="CP3942" s="3">
        <v>68024</v>
      </c>
      <c r="CQ3942" s="3" t="s">
        <v>29675</v>
      </c>
      <c r="CR3942" s="3" t="s">
        <v>126</v>
      </c>
    </row>
    <row r="3943" spans="94:96" x14ac:dyDescent="0.25">
      <c r="CP3943" s="3">
        <v>68025</v>
      </c>
      <c r="CQ3943" s="3" t="s">
        <v>28698</v>
      </c>
      <c r="CR3943" s="3" t="s">
        <v>126</v>
      </c>
    </row>
    <row r="3944" spans="94:96" x14ac:dyDescent="0.25">
      <c r="CP3944" s="3">
        <v>68026</v>
      </c>
      <c r="CQ3944" s="3" t="s">
        <v>29676</v>
      </c>
      <c r="CR3944" s="3" t="s">
        <v>126</v>
      </c>
    </row>
    <row r="3945" spans="94:96" x14ac:dyDescent="0.25">
      <c r="CP3945" s="3">
        <v>68029</v>
      </c>
      <c r="CQ3945" s="3" t="s">
        <v>29679</v>
      </c>
      <c r="CR3945" s="3" t="s">
        <v>124</v>
      </c>
    </row>
    <row r="3946" spans="94:96" x14ac:dyDescent="0.25">
      <c r="CP3946" s="3">
        <v>68030</v>
      </c>
      <c r="CQ3946" s="3" t="s">
        <v>29680</v>
      </c>
      <c r="CR3946" s="3" t="s">
        <v>126</v>
      </c>
    </row>
    <row r="3947" spans="94:96" x14ac:dyDescent="0.25">
      <c r="CP3947" s="3">
        <v>68031</v>
      </c>
      <c r="CQ3947" s="3" t="s">
        <v>35446</v>
      </c>
      <c r="CR3947" s="3" t="s">
        <v>126</v>
      </c>
    </row>
    <row r="3948" spans="94:96" x14ac:dyDescent="0.25">
      <c r="CP3948" s="3">
        <v>68032</v>
      </c>
      <c r="CQ3948" s="3" t="s">
        <v>29681</v>
      </c>
      <c r="CR3948" s="3" t="s">
        <v>126</v>
      </c>
    </row>
    <row r="3949" spans="94:96" x14ac:dyDescent="0.25">
      <c r="CP3949" s="3">
        <v>68033</v>
      </c>
      <c r="CQ3949" s="3" t="s">
        <v>29678</v>
      </c>
      <c r="CR3949" s="3" t="s">
        <v>126</v>
      </c>
    </row>
    <row r="3950" spans="94:96" x14ac:dyDescent="0.25">
      <c r="CP3950" s="3">
        <v>68034</v>
      </c>
      <c r="CQ3950" s="3" t="s">
        <v>35447</v>
      </c>
      <c r="CR3950" s="3" t="s">
        <v>124</v>
      </c>
    </row>
    <row r="3951" spans="94:96" x14ac:dyDescent="0.25">
      <c r="CP3951" s="3">
        <v>68035</v>
      </c>
      <c r="CQ3951" s="3" t="s">
        <v>17693</v>
      </c>
      <c r="CR3951" s="3" t="s">
        <v>126</v>
      </c>
    </row>
    <row r="3952" spans="94:96" x14ac:dyDescent="0.25">
      <c r="CP3952" s="3">
        <v>68037</v>
      </c>
      <c r="CQ3952" s="3" t="s">
        <v>16749</v>
      </c>
      <c r="CR3952" s="3" t="s">
        <v>124</v>
      </c>
    </row>
    <row r="3953" spans="94:96" x14ac:dyDescent="0.25">
      <c r="CP3953" s="3">
        <v>68038</v>
      </c>
      <c r="CQ3953" s="3" t="s">
        <v>35448</v>
      </c>
      <c r="CR3953" s="3" t="s">
        <v>126</v>
      </c>
    </row>
    <row r="3954" spans="94:96" x14ac:dyDescent="0.25">
      <c r="CP3954" s="3">
        <v>68046</v>
      </c>
      <c r="CQ3954" s="3" t="s">
        <v>199</v>
      </c>
      <c r="CR3954" s="3" t="s">
        <v>122</v>
      </c>
    </row>
    <row r="3955" spans="94:96" x14ac:dyDescent="0.25">
      <c r="CP3955" s="3">
        <v>68047</v>
      </c>
      <c r="CQ3955" s="3" t="s">
        <v>35449</v>
      </c>
      <c r="CR3955" s="3" t="s">
        <v>126</v>
      </c>
    </row>
    <row r="3956" spans="94:96" x14ac:dyDescent="0.25">
      <c r="CP3956" s="3">
        <v>68048</v>
      </c>
      <c r="CQ3956" s="3" t="s">
        <v>17694</v>
      </c>
      <c r="CR3956" s="3" t="s">
        <v>126</v>
      </c>
    </row>
    <row r="3957" spans="94:96" x14ac:dyDescent="0.25">
      <c r="CP3957" s="3">
        <v>68051</v>
      </c>
      <c r="CQ3957" s="3" t="s">
        <v>24840</v>
      </c>
      <c r="CR3957" s="3" t="s">
        <v>124</v>
      </c>
    </row>
    <row r="3958" spans="94:96" x14ac:dyDescent="0.25">
      <c r="CP3958" s="3">
        <v>68052</v>
      </c>
      <c r="CQ3958" s="3" t="s">
        <v>35450</v>
      </c>
      <c r="CR3958" s="3" t="s">
        <v>126</v>
      </c>
    </row>
    <row r="3959" spans="94:96" x14ac:dyDescent="0.25">
      <c r="CP3959" s="3">
        <v>68053</v>
      </c>
      <c r="CQ3959" s="3" t="s">
        <v>35451</v>
      </c>
      <c r="CR3959" s="3" t="s">
        <v>126</v>
      </c>
    </row>
    <row r="3960" spans="94:96" x14ac:dyDescent="0.25">
      <c r="CP3960" s="3">
        <v>68056</v>
      </c>
      <c r="CQ3960" s="3" t="s">
        <v>35452</v>
      </c>
      <c r="CR3960" s="3" t="s">
        <v>126</v>
      </c>
    </row>
    <row r="3961" spans="94:96" x14ac:dyDescent="0.25">
      <c r="CP3961" s="3">
        <v>68059</v>
      </c>
      <c r="CQ3961" s="3" t="s">
        <v>35453</v>
      </c>
      <c r="CR3961" s="3" t="s">
        <v>124</v>
      </c>
    </row>
    <row r="3962" spans="94:96" x14ac:dyDescent="0.25">
      <c r="CP3962" s="3">
        <v>68060</v>
      </c>
      <c r="CQ3962" s="3" t="s">
        <v>35454</v>
      </c>
      <c r="CR3962" s="3" t="s">
        <v>124</v>
      </c>
    </row>
    <row r="3963" spans="94:96" x14ac:dyDescent="0.25">
      <c r="CP3963" s="3">
        <v>68061</v>
      </c>
      <c r="CQ3963" s="3" t="s">
        <v>29682</v>
      </c>
      <c r="CR3963" s="3" t="s">
        <v>124</v>
      </c>
    </row>
    <row r="3964" spans="94:96" x14ac:dyDescent="0.25">
      <c r="CP3964" s="3">
        <v>68062</v>
      </c>
      <c r="CQ3964" s="3" t="s">
        <v>35455</v>
      </c>
      <c r="CR3964" s="3" t="s">
        <v>126</v>
      </c>
    </row>
    <row r="3965" spans="94:96" x14ac:dyDescent="0.25">
      <c r="CP3965" s="3">
        <v>68063</v>
      </c>
      <c r="CQ3965" s="3" t="s">
        <v>190</v>
      </c>
      <c r="CR3965" s="3" t="s">
        <v>122</v>
      </c>
    </row>
    <row r="3966" spans="94:96" x14ac:dyDescent="0.25">
      <c r="CP3966" s="3">
        <v>68064</v>
      </c>
      <c r="CQ3966" s="3" t="s">
        <v>26653</v>
      </c>
      <c r="CR3966" s="3" t="s">
        <v>122</v>
      </c>
    </row>
    <row r="3967" spans="94:96" x14ac:dyDescent="0.25">
      <c r="CP3967" s="3">
        <v>68065</v>
      </c>
      <c r="CQ3967" s="3" t="s">
        <v>29684</v>
      </c>
      <c r="CR3967" s="3" t="s">
        <v>124</v>
      </c>
    </row>
    <row r="3968" spans="94:96" x14ac:dyDescent="0.25">
      <c r="CP3968" s="3">
        <v>68066</v>
      </c>
      <c r="CQ3968" s="3" t="s">
        <v>35456</v>
      </c>
      <c r="CR3968" s="3" t="s">
        <v>126</v>
      </c>
    </row>
    <row r="3969" spans="94:96" x14ac:dyDescent="0.25">
      <c r="CP3969" s="3">
        <v>68067</v>
      </c>
      <c r="CQ3969" s="3" t="s">
        <v>16748</v>
      </c>
      <c r="CR3969" s="3" t="s">
        <v>126</v>
      </c>
    </row>
    <row r="3970" spans="94:96" x14ac:dyDescent="0.25">
      <c r="CP3970" s="3">
        <v>68068</v>
      </c>
      <c r="CQ3970" s="3" t="s">
        <v>29683</v>
      </c>
      <c r="CR3970" s="3" t="s">
        <v>126</v>
      </c>
    </row>
    <row r="3971" spans="94:96" x14ac:dyDescent="0.25">
      <c r="CP3971" s="3">
        <v>68071</v>
      </c>
      <c r="CQ3971" s="3" t="s">
        <v>25278</v>
      </c>
      <c r="CR3971" s="3" t="s">
        <v>124</v>
      </c>
    </row>
    <row r="3972" spans="94:96" x14ac:dyDescent="0.25">
      <c r="CP3972" s="3">
        <v>68072</v>
      </c>
      <c r="CQ3972" s="3" t="s">
        <v>16672</v>
      </c>
      <c r="CR3972" s="3" t="s">
        <v>126</v>
      </c>
    </row>
    <row r="3973" spans="94:96" x14ac:dyDescent="0.25">
      <c r="CP3973" s="3">
        <v>68073</v>
      </c>
      <c r="CQ3973" s="3" t="s">
        <v>35457</v>
      </c>
      <c r="CR3973" s="3" t="s">
        <v>126</v>
      </c>
    </row>
    <row r="3974" spans="94:96" x14ac:dyDescent="0.25">
      <c r="CP3974" s="3">
        <v>68080</v>
      </c>
      <c r="CQ3974" s="3" t="s">
        <v>15295</v>
      </c>
      <c r="CR3974" s="3" t="s">
        <v>126</v>
      </c>
    </row>
    <row r="3975" spans="94:96" x14ac:dyDescent="0.25">
      <c r="CP3975" s="3">
        <v>68082</v>
      </c>
      <c r="CQ3975" s="3" t="s">
        <v>16746</v>
      </c>
      <c r="CR3975" s="3" t="s">
        <v>122</v>
      </c>
    </row>
    <row r="3976" spans="94:96" x14ac:dyDescent="0.25">
      <c r="CP3976" s="3">
        <v>68083</v>
      </c>
      <c r="CQ3976" s="3" t="s">
        <v>14020</v>
      </c>
      <c r="CR3976" s="3" t="s">
        <v>122</v>
      </c>
    </row>
    <row r="3977" spans="94:96" x14ac:dyDescent="0.25">
      <c r="CP3977" s="3">
        <v>68084</v>
      </c>
      <c r="CQ3977" s="3" t="s">
        <v>12885</v>
      </c>
      <c r="CR3977" s="3" t="s">
        <v>122</v>
      </c>
    </row>
    <row r="3978" spans="94:96" x14ac:dyDescent="0.25">
      <c r="CP3978" s="3">
        <v>68085</v>
      </c>
      <c r="CQ3978" s="3" t="s">
        <v>35458</v>
      </c>
      <c r="CR3978" s="3" t="s">
        <v>124</v>
      </c>
    </row>
    <row r="3979" spans="94:96" x14ac:dyDescent="0.25">
      <c r="CP3979" s="3">
        <v>68086</v>
      </c>
      <c r="CQ3979" s="3" t="s">
        <v>35459</v>
      </c>
      <c r="CR3979" s="3" t="s">
        <v>126</v>
      </c>
    </row>
    <row r="3980" spans="94:96" x14ac:dyDescent="0.25">
      <c r="CP3980" s="3">
        <v>68087</v>
      </c>
      <c r="CQ3980" s="3" t="s">
        <v>24841</v>
      </c>
      <c r="CR3980" s="3" t="s">
        <v>126</v>
      </c>
    </row>
    <row r="3981" spans="94:96" x14ac:dyDescent="0.25">
      <c r="CP3981" s="3">
        <v>68088</v>
      </c>
      <c r="CQ3981" s="3" t="s">
        <v>29685</v>
      </c>
      <c r="CR3981" s="3" t="s">
        <v>126</v>
      </c>
    </row>
    <row r="3982" spans="94:96" x14ac:dyDescent="0.25">
      <c r="CP3982" s="3">
        <v>68089</v>
      </c>
      <c r="CQ3982" s="3" t="s">
        <v>15294</v>
      </c>
      <c r="CR3982" s="3" t="s">
        <v>122</v>
      </c>
    </row>
    <row r="3983" spans="94:96" x14ac:dyDescent="0.25">
      <c r="CP3983" s="3">
        <v>68090</v>
      </c>
      <c r="CQ3983" s="3" t="s">
        <v>35460</v>
      </c>
      <c r="CR3983" s="3" t="s">
        <v>126</v>
      </c>
    </row>
    <row r="3984" spans="94:96" x14ac:dyDescent="0.25">
      <c r="CP3984" s="3">
        <v>68091</v>
      </c>
      <c r="CQ3984" s="3" t="s">
        <v>35461</v>
      </c>
      <c r="CR3984" s="3" t="s">
        <v>126</v>
      </c>
    </row>
    <row r="3985" spans="94:96" x14ac:dyDescent="0.25">
      <c r="CP3985" s="3">
        <v>68092</v>
      </c>
      <c r="CQ3985" s="3" t="s">
        <v>35462</v>
      </c>
      <c r="CR3985" s="3" t="s">
        <v>126</v>
      </c>
    </row>
    <row r="3986" spans="94:96" x14ac:dyDescent="0.25">
      <c r="CP3986" s="3">
        <v>68093</v>
      </c>
      <c r="CQ3986" s="3" t="s">
        <v>29686</v>
      </c>
      <c r="CR3986" s="3" t="s">
        <v>126</v>
      </c>
    </row>
    <row r="3987" spans="94:96" x14ac:dyDescent="0.25">
      <c r="CP3987" s="3">
        <v>68094</v>
      </c>
      <c r="CQ3987" s="3" t="s">
        <v>35463</v>
      </c>
      <c r="CR3987" s="3" t="s">
        <v>126</v>
      </c>
    </row>
    <row r="3988" spans="94:96" x14ac:dyDescent="0.25">
      <c r="CP3988" s="3">
        <v>68095</v>
      </c>
      <c r="CQ3988" s="3" t="s">
        <v>35464</v>
      </c>
      <c r="CR3988" s="3" t="s">
        <v>126</v>
      </c>
    </row>
    <row r="3989" spans="94:96" x14ac:dyDescent="0.25">
      <c r="CP3989" s="3">
        <v>68099</v>
      </c>
      <c r="CQ3989" s="3" t="s">
        <v>26654</v>
      </c>
      <c r="CR3989" s="3" t="s">
        <v>126</v>
      </c>
    </row>
    <row r="3990" spans="94:96" x14ac:dyDescent="0.25">
      <c r="CP3990" s="3">
        <v>68100</v>
      </c>
      <c r="CQ3990" s="3" t="s">
        <v>35465</v>
      </c>
      <c r="CR3990" s="3" t="s">
        <v>124</v>
      </c>
    </row>
    <row r="3991" spans="94:96" x14ac:dyDescent="0.25">
      <c r="CP3991" s="3">
        <v>68101</v>
      </c>
      <c r="CQ3991" s="3" t="s">
        <v>17697</v>
      </c>
      <c r="CR3991" s="3" t="s">
        <v>126</v>
      </c>
    </row>
    <row r="3992" spans="94:96" x14ac:dyDescent="0.25">
      <c r="CP3992" s="3">
        <v>68102</v>
      </c>
      <c r="CQ3992" s="3" t="s">
        <v>17695</v>
      </c>
      <c r="CR3992" s="3" t="s">
        <v>126</v>
      </c>
    </row>
    <row r="3993" spans="94:96" x14ac:dyDescent="0.25">
      <c r="CP3993" s="3">
        <v>68103</v>
      </c>
      <c r="CQ3993" s="3" t="s">
        <v>29687</v>
      </c>
      <c r="CR3993" s="3" t="s">
        <v>126</v>
      </c>
    </row>
    <row r="3994" spans="94:96" x14ac:dyDescent="0.25">
      <c r="CP3994" s="3">
        <v>68104</v>
      </c>
      <c r="CQ3994" s="3" t="s">
        <v>17696</v>
      </c>
      <c r="CR3994" s="3" t="s">
        <v>126</v>
      </c>
    </row>
    <row r="3995" spans="94:96" x14ac:dyDescent="0.25">
      <c r="CP3995" s="3">
        <v>68107</v>
      </c>
      <c r="CQ3995" s="3" t="s">
        <v>29688</v>
      </c>
      <c r="CR3995" s="3" t="s">
        <v>126</v>
      </c>
    </row>
    <row r="3996" spans="94:96" x14ac:dyDescent="0.25">
      <c r="CP3996" s="3">
        <v>68108</v>
      </c>
      <c r="CQ3996" s="3" t="s">
        <v>16747</v>
      </c>
      <c r="CR3996" s="3" t="s">
        <v>126</v>
      </c>
    </row>
    <row r="3997" spans="94:96" x14ac:dyDescent="0.25">
      <c r="CP3997" s="3">
        <v>68113</v>
      </c>
      <c r="CQ3997" s="3" t="s">
        <v>24842</v>
      </c>
      <c r="CR3997" s="3" t="s">
        <v>122</v>
      </c>
    </row>
    <row r="3998" spans="94:96" x14ac:dyDescent="0.25">
      <c r="CP3998" s="3">
        <v>68115</v>
      </c>
      <c r="CQ3998" s="3" t="s">
        <v>35466</v>
      </c>
      <c r="CR3998" s="3" t="s">
        <v>124</v>
      </c>
    </row>
    <row r="3999" spans="94:96" x14ac:dyDescent="0.25">
      <c r="CP3999" s="3">
        <v>68118</v>
      </c>
      <c r="CQ3999" s="3" t="s">
        <v>26655</v>
      </c>
      <c r="CR3999" s="3" t="s">
        <v>122</v>
      </c>
    </row>
    <row r="4000" spans="94:96" x14ac:dyDescent="0.25">
      <c r="CP4000" s="3">
        <v>68120</v>
      </c>
      <c r="CQ4000" s="3" t="s">
        <v>35467</v>
      </c>
      <c r="CR4000" s="3" t="s">
        <v>126</v>
      </c>
    </row>
    <row r="4001" spans="94:96" x14ac:dyDescent="0.25">
      <c r="CP4001" s="3">
        <v>68124</v>
      </c>
      <c r="CQ4001" s="3" t="s">
        <v>14491</v>
      </c>
      <c r="CR4001" s="3" t="s">
        <v>122</v>
      </c>
    </row>
    <row r="4002" spans="94:96" x14ac:dyDescent="0.25">
      <c r="CP4002" s="3">
        <v>68125</v>
      </c>
      <c r="CQ4002" s="3" t="s">
        <v>29689</v>
      </c>
      <c r="CR4002" s="3" t="s">
        <v>124</v>
      </c>
    </row>
    <row r="4003" spans="94:96" x14ac:dyDescent="0.25">
      <c r="CP4003" s="3">
        <v>68127</v>
      </c>
      <c r="CQ4003" s="3" t="s">
        <v>17698</v>
      </c>
      <c r="CR4003" s="3" t="s">
        <v>122</v>
      </c>
    </row>
    <row r="4004" spans="94:96" x14ac:dyDescent="0.25">
      <c r="CP4004" s="3">
        <v>68130</v>
      </c>
      <c r="CQ4004" s="3" t="s">
        <v>15314</v>
      </c>
      <c r="CR4004" s="3" t="s">
        <v>122</v>
      </c>
    </row>
    <row r="4005" spans="94:96" x14ac:dyDescent="0.25">
      <c r="CP4005" s="3">
        <v>68131</v>
      </c>
      <c r="CQ4005" s="3" t="s">
        <v>15315</v>
      </c>
      <c r="CR4005" s="3" t="s">
        <v>122</v>
      </c>
    </row>
    <row r="4006" spans="94:96" x14ac:dyDescent="0.25">
      <c r="CP4006" s="3">
        <v>68132</v>
      </c>
      <c r="CQ4006" s="3" t="s">
        <v>15317</v>
      </c>
      <c r="CR4006" s="3" t="s">
        <v>122</v>
      </c>
    </row>
    <row r="4007" spans="94:96" x14ac:dyDescent="0.25">
      <c r="CP4007" s="3">
        <v>68133</v>
      </c>
      <c r="CQ4007" s="3" t="s">
        <v>35468</v>
      </c>
      <c r="CR4007" s="3" t="s">
        <v>122</v>
      </c>
    </row>
    <row r="4008" spans="94:96" x14ac:dyDescent="0.25">
      <c r="CP4008" s="3">
        <v>68134</v>
      </c>
      <c r="CQ4008" s="3" t="s">
        <v>15316</v>
      </c>
      <c r="CR4008" s="3" t="s">
        <v>122</v>
      </c>
    </row>
    <row r="4009" spans="94:96" x14ac:dyDescent="0.25">
      <c r="CP4009" s="3">
        <v>68135</v>
      </c>
      <c r="CQ4009" s="3" t="s">
        <v>29690</v>
      </c>
      <c r="CR4009" s="3" t="s">
        <v>122</v>
      </c>
    </row>
    <row r="4010" spans="94:96" x14ac:dyDescent="0.25">
      <c r="CP4010" s="3">
        <v>68136</v>
      </c>
      <c r="CQ4010" s="3" t="s">
        <v>14035</v>
      </c>
      <c r="CR4010" s="3" t="s">
        <v>122</v>
      </c>
    </row>
    <row r="4011" spans="94:96" x14ac:dyDescent="0.25">
      <c r="CP4011" s="3">
        <v>68137</v>
      </c>
      <c r="CQ4011" s="3" t="s">
        <v>15318</v>
      </c>
      <c r="CR4011" s="3" t="s">
        <v>122</v>
      </c>
    </row>
    <row r="4012" spans="94:96" x14ac:dyDescent="0.25">
      <c r="CP4012" s="3">
        <v>68139</v>
      </c>
      <c r="CQ4012" s="3" t="s">
        <v>12890</v>
      </c>
      <c r="CR4012" s="3" t="s">
        <v>122</v>
      </c>
    </row>
    <row r="4013" spans="94:96" x14ac:dyDescent="0.25">
      <c r="CP4013" s="3">
        <v>68140</v>
      </c>
      <c r="CQ4013" s="3" t="s">
        <v>35469</v>
      </c>
      <c r="CR4013" s="3" t="s">
        <v>126</v>
      </c>
    </row>
    <row r="4014" spans="94:96" x14ac:dyDescent="0.25">
      <c r="CP4014" s="3">
        <v>68142</v>
      </c>
      <c r="CQ4014" s="3" t="s">
        <v>16750</v>
      </c>
      <c r="CR4014" s="3" t="s">
        <v>126</v>
      </c>
    </row>
    <row r="4015" spans="94:96" x14ac:dyDescent="0.25">
      <c r="CP4015" s="3">
        <v>68143</v>
      </c>
      <c r="CQ4015" s="3" t="s">
        <v>26656</v>
      </c>
      <c r="CR4015" s="3" t="s">
        <v>126</v>
      </c>
    </row>
    <row r="4016" spans="94:96" x14ac:dyDescent="0.25">
      <c r="CP4016" s="3">
        <v>68145</v>
      </c>
      <c r="CQ4016" s="3" t="s">
        <v>272</v>
      </c>
      <c r="CR4016" s="3" t="s">
        <v>122</v>
      </c>
    </row>
    <row r="4017" spans="94:96" x14ac:dyDescent="0.25">
      <c r="CP4017" s="3">
        <v>68150</v>
      </c>
      <c r="CQ4017" s="3" t="s">
        <v>12886</v>
      </c>
      <c r="CR4017" s="3" t="s">
        <v>122</v>
      </c>
    </row>
    <row r="4018" spans="94:96" x14ac:dyDescent="0.25">
      <c r="CP4018" s="3">
        <v>68152</v>
      </c>
      <c r="CQ4018" s="3" t="s">
        <v>14007</v>
      </c>
      <c r="CR4018" s="3" t="s">
        <v>124</v>
      </c>
    </row>
    <row r="4019" spans="94:96" x14ac:dyDescent="0.25">
      <c r="CP4019" s="3">
        <v>68153</v>
      </c>
      <c r="CQ4019" s="3" t="s">
        <v>15296</v>
      </c>
      <c r="CR4019" s="3" t="s">
        <v>126</v>
      </c>
    </row>
    <row r="4020" spans="94:96" x14ac:dyDescent="0.25">
      <c r="CP4020" s="3">
        <v>68154</v>
      </c>
      <c r="CQ4020" s="3" t="s">
        <v>201</v>
      </c>
      <c r="CR4020" s="3" t="s">
        <v>126</v>
      </c>
    </row>
    <row r="4021" spans="94:96" x14ac:dyDescent="0.25">
      <c r="CP4021" s="3">
        <v>68155</v>
      </c>
      <c r="CQ4021" s="3" t="s">
        <v>14008</v>
      </c>
      <c r="CR4021" s="3" t="s">
        <v>126</v>
      </c>
    </row>
    <row r="4022" spans="94:96" x14ac:dyDescent="0.25">
      <c r="CP4022" s="3">
        <v>68156</v>
      </c>
      <c r="CQ4022" s="3" t="s">
        <v>26657</v>
      </c>
      <c r="CR4022" s="3" t="s">
        <v>126</v>
      </c>
    </row>
    <row r="4023" spans="94:96" x14ac:dyDescent="0.25">
      <c r="CP4023" s="3">
        <v>68158</v>
      </c>
      <c r="CQ4023" s="3" t="s">
        <v>35470</v>
      </c>
      <c r="CR4023" s="3" t="s">
        <v>126</v>
      </c>
    </row>
    <row r="4024" spans="94:96" x14ac:dyDescent="0.25">
      <c r="CP4024" s="3">
        <v>68159</v>
      </c>
      <c r="CQ4024" s="3" t="s">
        <v>35471</v>
      </c>
      <c r="CR4024" s="3" t="s">
        <v>126</v>
      </c>
    </row>
    <row r="4025" spans="94:96" x14ac:dyDescent="0.25">
      <c r="CP4025" s="3">
        <v>68166</v>
      </c>
      <c r="CQ4025" s="3" t="s">
        <v>29692</v>
      </c>
      <c r="CR4025" s="3" t="s">
        <v>124</v>
      </c>
    </row>
    <row r="4026" spans="94:96" x14ac:dyDescent="0.25">
      <c r="CP4026" s="3">
        <v>68168</v>
      </c>
      <c r="CQ4026" s="3" t="s">
        <v>174</v>
      </c>
      <c r="CR4026" s="3" t="s">
        <v>122</v>
      </c>
    </row>
    <row r="4027" spans="94:96" x14ac:dyDescent="0.25">
      <c r="CP4027" s="3">
        <v>68170</v>
      </c>
      <c r="CQ4027" s="3" t="s">
        <v>29691</v>
      </c>
      <c r="CR4027" s="3" t="s">
        <v>124</v>
      </c>
    </row>
    <row r="4028" spans="94:96" x14ac:dyDescent="0.25">
      <c r="CP4028" s="3">
        <v>68171</v>
      </c>
      <c r="CQ4028" s="3" t="s">
        <v>29691</v>
      </c>
      <c r="CR4028" s="3" t="s">
        <v>126</v>
      </c>
    </row>
    <row r="4029" spans="94:96" x14ac:dyDescent="0.25">
      <c r="CP4029" s="3">
        <v>68172</v>
      </c>
      <c r="CQ4029" s="3" t="s">
        <v>26658</v>
      </c>
      <c r="CR4029" s="3" t="s">
        <v>124</v>
      </c>
    </row>
    <row r="4030" spans="94:96" x14ac:dyDescent="0.25">
      <c r="CP4030" s="3">
        <v>68177</v>
      </c>
      <c r="CQ4030" s="3" t="s">
        <v>273</v>
      </c>
      <c r="CR4030" s="3" t="s">
        <v>122</v>
      </c>
    </row>
    <row r="4031" spans="94:96" x14ac:dyDescent="0.25">
      <c r="CP4031" s="3">
        <v>68178</v>
      </c>
      <c r="CQ4031" s="3" t="s">
        <v>26659</v>
      </c>
      <c r="CR4031" s="3" t="s">
        <v>122</v>
      </c>
    </row>
    <row r="4032" spans="94:96" x14ac:dyDescent="0.25">
      <c r="CP4032" s="3">
        <v>68179</v>
      </c>
      <c r="CQ4032" s="3" t="s">
        <v>17699</v>
      </c>
      <c r="CR4032" s="3" t="s">
        <v>122</v>
      </c>
    </row>
    <row r="4033" spans="94:96" x14ac:dyDescent="0.25">
      <c r="CP4033" s="3">
        <v>68180</v>
      </c>
      <c r="CQ4033" s="3" t="s">
        <v>26660</v>
      </c>
      <c r="CR4033" s="3" t="s">
        <v>122</v>
      </c>
    </row>
    <row r="4034" spans="94:96" x14ac:dyDescent="0.25">
      <c r="CP4034" s="3">
        <v>68181</v>
      </c>
      <c r="CQ4034" s="3" t="s">
        <v>26661</v>
      </c>
      <c r="CR4034" s="3" t="s">
        <v>122</v>
      </c>
    </row>
    <row r="4035" spans="94:96" x14ac:dyDescent="0.25">
      <c r="CP4035" s="3">
        <v>68182</v>
      </c>
      <c r="CQ4035" s="3" t="s">
        <v>17700</v>
      </c>
      <c r="CR4035" s="3" t="s">
        <v>122</v>
      </c>
    </row>
    <row r="4036" spans="94:96" x14ac:dyDescent="0.25">
      <c r="CP4036" s="3">
        <v>68183</v>
      </c>
      <c r="CQ4036" s="3" t="s">
        <v>26662</v>
      </c>
      <c r="CR4036" s="3" t="s">
        <v>122</v>
      </c>
    </row>
    <row r="4037" spans="94:96" x14ac:dyDescent="0.25">
      <c r="CP4037" s="3">
        <v>68184</v>
      </c>
      <c r="CQ4037" s="3" t="s">
        <v>35472</v>
      </c>
      <c r="CR4037" s="3" t="s">
        <v>122</v>
      </c>
    </row>
    <row r="4038" spans="94:96" x14ac:dyDescent="0.25">
      <c r="CP4038" s="3">
        <v>68185</v>
      </c>
      <c r="CQ4038" s="3" t="s">
        <v>24843</v>
      </c>
      <c r="CR4038" s="3" t="s">
        <v>122</v>
      </c>
    </row>
    <row r="4039" spans="94:96" x14ac:dyDescent="0.25">
      <c r="CP4039" s="3">
        <v>68186</v>
      </c>
      <c r="CQ4039" s="3" t="s">
        <v>35473</v>
      </c>
      <c r="CR4039" s="3" t="s">
        <v>122</v>
      </c>
    </row>
    <row r="4040" spans="94:96" x14ac:dyDescent="0.25">
      <c r="CP4040" s="3">
        <v>68187</v>
      </c>
      <c r="CQ4040" s="3" t="s">
        <v>35474</v>
      </c>
      <c r="CR4040" s="3" t="s">
        <v>124</v>
      </c>
    </row>
    <row r="4041" spans="94:96" x14ac:dyDescent="0.25">
      <c r="CP4041" s="3">
        <v>68188</v>
      </c>
      <c r="CQ4041" s="3" t="s">
        <v>26663</v>
      </c>
      <c r="CR4041" s="3" t="s">
        <v>126</v>
      </c>
    </row>
    <row r="4042" spans="94:96" x14ac:dyDescent="0.25">
      <c r="CP4042" s="3">
        <v>68189</v>
      </c>
      <c r="CQ4042" s="3" t="s">
        <v>35475</v>
      </c>
      <c r="CR4042" s="3" t="s">
        <v>126</v>
      </c>
    </row>
    <row r="4043" spans="94:96" x14ac:dyDescent="0.25">
      <c r="CP4043" s="3">
        <v>68190</v>
      </c>
      <c r="CQ4043" s="3" t="s">
        <v>35476</v>
      </c>
      <c r="CR4043" s="3" t="s">
        <v>126</v>
      </c>
    </row>
    <row r="4044" spans="94:96" x14ac:dyDescent="0.25">
      <c r="CP4044" s="3">
        <v>68191</v>
      </c>
      <c r="CQ4044" s="3" t="s">
        <v>29693</v>
      </c>
      <c r="CR4044" s="3" t="s">
        <v>126</v>
      </c>
    </row>
    <row r="4045" spans="94:96" x14ac:dyDescent="0.25">
      <c r="CP4045" s="3">
        <v>68193</v>
      </c>
      <c r="CQ4045" s="3" t="s">
        <v>35477</v>
      </c>
      <c r="CR4045" s="3" t="s">
        <v>126</v>
      </c>
    </row>
    <row r="4046" spans="94:96" x14ac:dyDescent="0.25">
      <c r="CP4046" s="3">
        <v>68197</v>
      </c>
      <c r="CQ4046" s="3" t="s">
        <v>35478</v>
      </c>
      <c r="CR4046" s="3" t="s">
        <v>126</v>
      </c>
    </row>
    <row r="4047" spans="94:96" x14ac:dyDescent="0.25">
      <c r="CP4047" s="3">
        <v>68198</v>
      </c>
      <c r="CQ4047" s="3" t="s">
        <v>29694</v>
      </c>
      <c r="CR4047" s="3" t="s">
        <v>126</v>
      </c>
    </row>
    <row r="4048" spans="94:96" x14ac:dyDescent="0.25">
      <c r="CP4048" s="3">
        <v>68204</v>
      </c>
      <c r="CQ4048" s="3" t="s">
        <v>24844</v>
      </c>
      <c r="CR4048" s="3" t="s">
        <v>124</v>
      </c>
    </row>
    <row r="4049" spans="94:96" x14ac:dyDescent="0.25">
      <c r="CP4049" s="3">
        <v>68205</v>
      </c>
      <c r="CQ4049" s="3" t="s">
        <v>24845</v>
      </c>
      <c r="CR4049" s="3" t="s">
        <v>124</v>
      </c>
    </row>
    <row r="4050" spans="94:96" x14ac:dyDescent="0.25">
      <c r="CP4050" s="3">
        <v>68206</v>
      </c>
      <c r="CQ4050" s="3" t="s">
        <v>29696</v>
      </c>
      <c r="CR4050" s="3" t="s">
        <v>124</v>
      </c>
    </row>
    <row r="4051" spans="94:96" x14ac:dyDescent="0.25">
      <c r="CP4051" s="3">
        <v>68207</v>
      </c>
      <c r="CQ4051" s="3" t="s">
        <v>17701</v>
      </c>
      <c r="CR4051" s="3" t="s">
        <v>124</v>
      </c>
    </row>
    <row r="4052" spans="94:96" x14ac:dyDescent="0.25">
      <c r="CP4052" s="3">
        <v>68208</v>
      </c>
      <c r="CQ4052" s="3" t="s">
        <v>24846</v>
      </c>
      <c r="CR4052" s="3" t="s">
        <v>124</v>
      </c>
    </row>
    <row r="4053" spans="94:96" x14ac:dyDescent="0.25">
      <c r="CP4053" s="3">
        <v>68209</v>
      </c>
      <c r="CQ4053" s="3" t="s">
        <v>17703</v>
      </c>
      <c r="CR4053" s="3" t="s">
        <v>124</v>
      </c>
    </row>
    <row r="4054" spans="94:96" x14ac:dyDescent="0.25">
      <c r="CP4054" s="3">
        <v>68210</v>
      </c>
      <c r="CQ4054" s="3" t="s">
        <v>17705</v>
      </c>
      <c r="CR4054" s="3" t="s">
        <v>124</v>
      </c>
    </row>
    <row r="4055" spans="94:96" x14ac:dyDescent="0.25">
      <c r="CP4055" s="3">
        <v>68211</v>
      </c>
      <c r="CQ4055" s="3" t="s">
        <v>35479</v>
      </c>
      <c r="CR4055" s="3" t="s">
        <v>126</v>
      </c>
    </row>
    <row r="4056" spans="94:96" x14ac:dyDescent="0.25">
      <c r="CP4056" s="3">
        <v>68212</v>
      </c>
      <c r="CQ4056" s="3" t="s">
        <v>29697</v>
      </c>
      <c r="CR4056" s="3" t="s">
        <v>126</v>
      </c>
    </row>
    <row r="4057" spans="94:96" x14ac:dyDescent="0.25">
      <c r="CP4057" s="3">
        <v>68213</v>
      </c>
      <c r="CQ4057" s="3" t="s">
        <v>26664</v>
      </c>
      <c r="CR4057" s="3" t="s">
        <v>126</v>
      </c>
    </row>
    <row r="4058" spans="94:96" x14ac:dyDescent="0.25">
      <c r="CP4058" s="3">
        <v>68214</v>
      </c>
      <c r="CQ4058" s="3" t="s">
        <v>17702</v>
      </c>
      <c r="CR4058" s="3" t="s">
        <v>126</v>
      </c>
    </row>
    <row r="4059" spans="94:96" x14ac:dyDescent="0.25">
      <c r="CP4059" s="3">
        <v>68215</v>
      </c>
      <c r="CQ4059" s="3" t="s">
        <v>17706</v>
      </c>
      <c r="CR4059" s="3" t="s">
        <v>126</v>
      </c>
    </row>
    <row r="4060" spans="94:96" x14ac:dyDescent="0.25">
      <c r="CP4060" s="3">
        <v>68216</v>
      </c>
      <c r="CQ4060" s="3" t="s">
        <v>35480</v>
      </c>
      <c r="CR4060" s="3" t="s">
        <v>126</v>
      </c>
    </row>
    <row r="4061" spans="94:96" x14ac:dyDescent="0.25">
      <c r="CP4061" s="3">
        <v>68217</v>
      </c>
      <c r="CQ4061" s="3" t="s">
        <v>35481</v>
      </c>
      <c r="CR4061" s="3" t="s">
        <v>126</v>
      </c>
    </row>
    <row r="4062" spans="94:96" x14ac:dyDescent="0.25">
      <c r="CP4062" s="3">
        <v>68218</v>
      </c>
      <c r="CQ4062" s="3" t="s">
        <v>35482</v>
      </c>
      <c r="CR4062" s="3" t="s">
        <v>126</v>
      </c>
    </row>
    <row r="4063" spans="94:96" x14ac:dyDescent="0.25">
      <c r="CP4063" s="3">
        <v>68219</v>
      </c>
      <c r="CQ4063" s="3" t="s">
        <v>35483</v>
      </c>
      <c r="CR4063" s="3" t="s">
        <v>126</v>
      </c>
    </row>
    <row r="4064" spans="94:96" x14ac:dyDescent="0.25">
      <c r="CP4064" s="3">
        <v>68220</v>
      </c>
      <c r="CQ4064" s="3" t="s">
        <v>17704</v>
      </c>
      <c r="CR4064" s="3" t="s">
        <v>126</v>
      </c>
    </row>
    <row r="4065" spans="94:96" x14ac:dyDescent="0.25">
      <c r="CP4065" s="3">
        <v>68222</v>
      </c>
      <c r="CQ4065" s="3" t="s">
        <v>26665</v>
      </c>
      <c r="CR4065" s="3" t="s">
        <v>126</v>
      </c>
    </row>
    <row r="4066" spans="94:96" x14ac:dyDescent="0.25">
      <c r="CP4066" s="3">
        <v>68223</v>
      </c>
      <c r="CQ4066" s="3" t="s">
        <v>26666</v>
      </c>
      <c r="CR4066" s="3" t="s">
        <v>126</v>
      </c>
    </row>
    <row r="4067" spans="94:96" x14ac:dyDescent="0.25">
      <c r="CP4067" s="3">
        <v>68224</v>
      </c>
      <c r="CQ4067" s="3" t="s">
        <v>29695</v>
      </c>
      <c r="CR4067" s="3" t="s">
        <v>124</v>
      </c>
    </row>
    <row r="4068" spans="94:96" x14ac:dyDescent="0.25">
      <c r="CP4068" s="3">
        <v>68225</v>
      </c>
      <c r="CQ4068" s="3" t="s">
        <v>29695</v>
      </c>
      <c r="CR4068" s="3" t="s">
        <v>126</v>
      </c>
    </row>
    <row r="4069" spans="94:96" x14ac:dyDescent="0.25">
      <c r="CP4069" s="3">
        <v>68227</v>
      </c>
      <c r="CQ4069" s="3" t="s">
        <v>24847</v>
      </c>
      <c r="CR4069" s="3" t="s">
        <v>124</v>
      </c>
    </row>
    <row r="4070" spans="94:96" x14ac:dyDescent="0.25">
      <c r="CP4070" s="3">
        <v>68229</v>
      </c>
      <c r="CQ4070" s="3" t="s">
        <v>35484</v>
      </c>
      <c r="CR4070" s="3" t="s">
        <v>124</v>
      </c>
    </row>
    <row r="4071" spans="94:96" x14ac:dyDescent="0.25">
      <c r="CP4071" s="3">
        <v>68230</v>
      </c>
      <c r="CQ4071" s="3" t="s">
        <v>35485</v>
      </c>
      <c r="CR4071" s="3" t="s">
        <v>126</v>
      </c>
    </row>
    <row r="4072" spans="94:96" x14ac:dyDescent="0.25">
      <c r="CP4072" s="3">
        <v>68231</v>
      </c>
      <c r="CQ4072" s="3" t="s">
        <v>29698</v>
      </c>
      <c r="CR4072" s="3" t="s">
        <v>126</v>
      </c>
    </row>
    <row r="4073" spans="94:96" x14ac:dyDescent="0.25">
      <c r="CP4073" s="3">
        <v>68232</v>
      </c>
      <c r="CQ4073" s="3" t="s">
        <v>35486</v>
      </c>
      <c r="CR4073" s="3" t="s">
        <v>126</v>
      </c>
    </row>
    <row r="4074" spans="94:96" x14ac:dyDescent="0.25">
      <c r="CP4074" s="3">
        <v>68237</v>
      </c>
      <c r="CQ4074" s="3" t="s">
        <v>16751</v>
      </c>
      <c r="CR4074" s="3" t="s">
        <v>124</v>
      </c>
    </row>
    <row r="4075" spans="94:96" x14ac:dyDescent="0.25">
      <c r="CP4075" s="3">
        <v>68238</v>
      </c>
      <c r="CQ4075" s="3" t="s">
        <v>35487</v>
      </c>
      <c r="CR4075" s="3" t="s">
        <v>124</v>
      </c>
    </row>
    <row r="4076" spans="94:96" x14ac:dyDescent="0.25">
      <c r="CP4076" s="3">
        <v>68239</v>
      </c>
      <c r="CQ4076" s="3" t="s">
        <v>35488</v>
      </c>
      <c r="CR4076" s="3" t="s">
        <v>126</v>
      </c>
    </row>
    <row r="4077" spans="94:96" x14ac:dyDescent="0.25">
      <c r="CP4077" s="3">
        <v>68240</v>
      </c>
      <c r="CQ4077" s="3" t="s">
        <v>29700</v>
      </c>
      <c r="CR4077" s="3" t="s">
        <v>124</v>
      </c>
    </row>
    <row r="4078" spans="94:96" x14ac:dyDescent="0.25">
      <c r="CP4078" s="3">
        <v>68241</v>
      </c>
      <c r="CQ4078" s="3" t="s">
        <v>29699</v>
      </c>
      <c r="CR4078" s="3" t="s">
        <v>126</v>
      </c>
    </row>
    <row r="4079" spans="94:96" x14ac:dyDescent="0.25">
      <c r="CP4079" s="3">
        <v>68242</v>
      </c>
      <c r="CQ4079" s="3" t="s">
        <v>35489</v>
      </c>
      <c r="CR4079" s="3" t="s">
        <v>126</v>
      </c>
    </row>
    <row r="4080" spans="94:96" x14ac:dyDescent="0.25">
      <c r="CP4080" s="3">
        <v>68243</v>
      </c>
      <c r="CQ4080" s="3" t="s">
        <v>35490</v>
      </c>
      <c r="CR4080" s="3" t="s">
        <v>126</v>
      </c>
    </row>
    <row r="4081" spans="94:96" x14ac:dyDescent="0.25">
      <c r="CP4081" s="3">
        <v>68244</v>
      </c>
      <c r="CQ4081" s="3" t="s">
        <v>24848</v>
      </c>
      <c r="CR4081" s="3" t="s">
        <v>126</v>
      </c>
    </row>
    <row r="4082" spans="94:96" x14ac:dyDescent="0.25">
      <c r="CP4082" s="3">
        <v>68246</v>
      </c>
      <c r="CQ4082" s="3" t="s">
        <v>35491</v>
      </c>
      <c r="CR4082" s="3" t="s">
        <v>126</v>
      </c>
    </row>
    <row r="4083" spans="94:96" x14ac:dyDescent="0.25">
      <c r="CP4083" s="3">
        <v>68247</v>
      </c>
      <c r="CQ4083" s="3" t="s">
        <v>29702</v>
      </c>
      <c r="CR4083" s="3" t="s">
        <v>126</v>
      </c>
    </row>
    <row r="4084" spans="94:96" x14ac:dyDescent="0.25">
      <c r="CP4084" s="3">
        <v>68248</v>
      </c>
      <c r="CQ4084" s="3" t="s">
        <v>29701</v>
      </c>
      <c r="CR4084" s="3" t="s">
        <v>126</v>
      </c>
    </row>
    <row r="4085" spans="94:96" x14ac:dyDescent="0.25">
      <c r="CP4085" s="3">
        <v>68249</v>
      </c>
      <c r="CQ4085" s="3" t="s">
        <v>35492</v>
      </c>
      <c r="CR4085" s="3" t="s">
        <v>126</v>
      </c>
    </row>
    <row r="4086" spans="94:96" x14ac:dyDescent="0.25">
      <c r="CP4086" s="3">
        <v>68250</v>
      </c>
      <c r="CQ4086" s="3" t="s">
        <v>35493</v>
      </c>
      <c r="CR4086" s="3" t="s">
        <v>124</v>
      </c>
    </row>
    <row r="4087" spans="94:96" x14ac:dyDescent="0.25">
      <c r="CP4087" s="3">
        <v>68251</v>
      </c>
      <c r="CQ4087" s="3" t="s">
        <v>35494</v>
      </c>
      <c r="CR4087" s="3" t="s">
        <v>124</v>
      </c>
    </row>
    <row r="4088" spans="94:96" x14ac:dyDescent="0.25">
      <c r="CP4088" s="3">
        <v>68252</v>
      </c>
      <c r="CQ4088" s="3" t="s">
        <v>35495</v>
      </c>
      <c r="CR4088" s="3" t="s">
        <v>126</v>
      </c>
    </row>
    <row r="4089" spans="94:96" x14ac:dyDescent="0.25">
      <c r="CP4089" s="3">
        <v>68253</v>
      </c>
      <c r="CQ4089" s="3" t="s">
        <v>35496</v>
      </c>
      <c r="CR4089" s="3" t="s">
        <v>126</v>
      </c>
    </row>
    <row r="4090" spans="94:96" x14ac:dyDescent="0.25">
      <c r="CP4090" s="3">
        <v>68254</v>
      </c>
      <c r="CQ4090" s="3" t="s">
        <v>35497</v>
      </c>
      <c r="CR4090" s="3" t="s">
        <v>126</v>
      </c>
    </row>
    <row r="4091" spans="94:96" x14ac:dyDescent="0.25">
      <c r="CP4091" s="3">
        <v>68259</v>
      </c>
      <c r="CQ4091" s="3" t="s">
        <v>35498</v>
      </c>
      <c r="CR4091" s="3" t="s">
        <v>126</v>
      </c>
    </row>
    <row r="4092" spans="94:96" x14ac:dyDescent="0.25">
      <c r="CP4092" s="3">
        <v>68260</v>
      </c>
      <c r="CQ4092" s="3" t="s">
        <v>35499</v>
      </c>
      <c r="CR4092" s="3" t="s">
        <v>126</v>
      </c>
    </row>
    <row r="4093" spans="94:96" x14ac:dyDescent="0.25">
      <c r="CP4093" s="3">
        <v>68262</v>
      </c>
      <c r="CQ4093" s="3" t="s">
        <v>251</v>
      </c>
      <c r="CR4093" s="3" t="s">
        <v>122</v>
      </c>
    </row>
    <row r="4094" spans="94:96" x14ac:dyDescent="0.25">
      <c r="CP4094" s="3">
        <v>68263</v>
      </c>
      <c r="CQ4094" s="3" t="s">
        <v>249</v>
      </c>
      <c r="CR4094" s="3" t="s">
        <v>124</v>
      </c>
    </row>
    <row r="4095" spans="94:96" x14ac:dyDescent="0.25">
      <c r="CP4095" s="3">
        <v>68266</v>
      </c>
      <c r="CQ4095" s="3" t="s">
        <v>35500</v>
      </c>
      <c r="CR4095" s="3" t="s">
        <v>124</v>
      </c>
    </row>
    <row r="4096" spans="94:96" x14ac:dyDescent="0.25">
      <c r="CP4096" s="3">
        <v>68267</v>
      </c>
      <c r="CQ4096" s="3" t="s">
        <v>15297</v>
      </c>
      <c r="CR4096" s="3" t="s">
        <v>126</v>
      </c>
    </row>
    <row r="4097" spans="94:96" x14ac:dyDescent="0.25">
      <c r="CP4097" s="3">
        <v>68274</v>
      </c>
      <c r="CQ4097" s="3" t="s">
        <v>35501</v>
      </c>
      <c r="CR4097" s="3" t="s">
        <v>124</v>
      </c>
    </row>
    <row r="4098" spans="94:96" x14ac:dyDescent="0.25">
      <c r="CP4098" s="3">
        <v>68277</v>
      </c>
      <c r="CQ4098" s="3" t="s">
        <v>232</v>
      </c>
      <c r="CR4098" s="3" t="s">
        <v>122</v>
      </c>
    </row>
    <row r="4099" spans="94:96" x14ac:dyDescent="0.25">
      <c r="CP4099" s="3">
        <v>68278</v>
      </c>
      <c r="CQ4099" s="3" t="s">
        <v>26667</v>
      </c>
      <c r="CR4099" s="3" t="s">
        <v>122</v>
      </c>
    </row>
    <row r="4100" spans="94:96" x14ac:dyDescent="0.25">
      <c r="CP4100" s="3">
        <v>68279</v>
      </c>
      <c r="CQ4100" s="3" t="s">
        <v>35502</v>
      </c>
      <c r="CR4100" s="3" t="s">
        <v>126</v>
      </c>
    </row>
    <row r="4101" spans="94:96" x14ac:dyDescent="0.25">
      <c r="CP4101" s="3">
        <v>68280</v>
      </c>
      <c r="CQ4101" s="3" t="s">
        <v>35503</v>
      </c>
      <c r="CR4101" s="3" t="s">
        <v>126</v>
      </c>
    </row>
    <row r="4102" spans="94:96" x14ac:dyDescent="0.25">
      <c r="CP4102" s="3">
        <v>68281</v>
      </c>
      <c r="CQ4102" s="3" t="s">
        <v>35504</v>
      </c>
      <c r="CR4102" s="3" t="s">
        <v>126</v>
      </c>
    </row>
    <row r="4103" spans="94:96" x14ac:dyDescent="0.25">
      <c r="CP4103" s="3">
        <v>68282</v>
      </c>
      <c r="CQ4103" s="3" t="s">
        <v>15301</v>
      </c>
      <c r="CR4103" s="3" t="s">
        <v>124</v>
      </c>
    </row>
    <row r="4104" spans="94:96" x14ac:dyDescent="0.25">
      <c r="CP4104" s="3">
        <v>68283</v>
      </c>
      <c r="CQ4104" s="3" t="s">
        <v>15034</v>
      </c>
      <c r="CR4104" s="3" t="s">
        <v>124</v>
      </c>
    </row>
    <row r="4105" spans="94:96" x14ac:dyDescent="0.25">
      <c r="CP4105" s="3">
        <v>68284</v>
      </c>
      <c r="CQ4105" s="3" t="s">
        <v>26668</v>
      </c>
      <c r="CR4105" s="3" t="s">
        <v>126</v>
      </c>
    </row>
    <row r="4106" spans="94:96" x14ac:dyDescent="0.25">
      <c r="CP4106" s="2">
        <v>68285</v>
      </c>
      <c r="CQ4106" s="3" t="s">
        <v>24849</v>
      </c>
      <c r="CR4106" s="2" t="s">
        <v>126</v>
      </c>
    </row>
    <row r="4107" spans="94:96" x14ac:dyDescent="0.25">
      <c r="CP4107" s="2">
        <v>68288</v>
      </c>
      <c r="CQ4107" s="3" t="s">
        <v>35505</v>
      </c>
      <c r="CR4107" s="2" t="s">
        <v>124</v>
      </c>
    </row>
    <row r="4108" spans="94:96" x14ac:dyDescent="0.25">
      <c r="CP4108" s="2">
        <v>68289</v>
      </c>
      <c r="CQ4108" s="3" t="s">
        <v>35506</v>
      </c>
      <c r="CR4108" s="2" t="s">
        <v>126</v>
      </c>
    </row>
    <row r="4109" spans="94:96" x14ac:dyDescent="0.25">
      <c r="CP4109" s="2">
        <v>68290</v>
      </c>
      <c r="CQ4109" s="3" t="s">
        <v>35507</v>
      </c>
      <c r="CR4109" s="2" t="s">
        <v>126</v>
      </c>
    </row>
    <row r="4110" spans="94:96" x14ac:dyDescent="0.25">
      <c r="CP4110" s="2">
        <v>68294</v>
      </c>
      <c r="CQ4110" s="3" t="s">
        <v>26673</v>
      </c>
      <c r="CR4110" s="2" t="s">
        <v>124</v>
      </c>
    </row>
    <row r="4111" spans="94:96" x14ac:dyDescent="0.25">
      <c r="CP4111" s="2">
        <v>68296</v>
      </c>
      <c r="CQ4111" s="3" t="s">
        <v>275</v>
      </c>
      <c r="CR4111" s="2" t="s">
        <v>122</v>
      </c>
    </row>
    <row r="4112" spans="94:96" x14ac:dyDescent="0.25">
      <c r="CP4112" s="2">
        <v>68297</v>
      </c>
      <c r="CQ4112" s="3" t="s">
        <v>14027</v>
      </c>
      <c r="CR4112" s="2" t="s">
        <v>122</v>
      </c>
    </row>
    <row r="4113" spans="94:96" x14ac:dyDescent="0.25">
      <c r="CP4113" s="2">
        <v>68298</v>
      </c>
      <c r="CQ4113" s="3" t="s">
        <v>24850</v>
      </c>
      <c r="CR4113" s="2" t="s">
        <v>124</v>
      </c>
    </row>
    <row r="4114" spans="94:96" x14ac:dyDescent="0.25">
      <c r="CP4114" s="2">
        <v>68299</v>
      </c>
      <c r="CQ4114" s="3" t="s">
        <v>15299</v>
      </c>
      <c r="CR4114" s="2" t="s">
        <v>124</v>
      </c>
    </row>
    <row r="4115" spans="94:96" x14ac:dyDescent="0.25">
      <c r="CP4115" s="2">
        <v>68300</v>
      </c>
      <c r="CQ4115" s="3" t="s">
        <v>35508</v>
      </c>
      <c r="CR4115" s="2" t="s">
        <v>124</v>
      </c>
    </row>
    <row r="4116" spans="94:96" x14ac:dyDescent="0.25">
      <c r="CP4116" s="2">
        <v>68301</v>
      </c>
      <c r="CQ4116" s="3" t="s">
        <v>26669</v>
      </c>
      <c r="CR4116" s="2" t="s">
        <v>126</v>
      </c>
    </row>
    <row r="4117" spans="94:96" x14ac:dyDescent="0.25">
      <c r="CP4117" s="2">
        <v>68302</v>
      </c>
      <c r="CQ4117" s="3" t="s">
        <v>26670</v>
      </c>
      <c r="CR4117" s="2" t="s">
        <v>126</v>
      </c>
    </row>
    <row r="4118" spans="94:96" x14ac:dyDescent="0.25">
      <c r="CP4118" s="2">
        <v>68303</v>
      </c>
      <c r="CQ4118" s="3" t="s">
        <v>15298</v>
      </c>
      <c r="CR4118" s="2" t="s">
        <v>126</v>
      </c>
    </row>
    <row r="4119" spans="94:96" x14ac:dyDescent="0.25">
      <c r="CP4119" s="2">
        <v>68304</v>
      </c>
      <c r="CQ4119" s="3" t="s">
        <v>26672</v>
      </c>
      <c r="CR4119" s="2" t="s">
        <v>124</v>
      </c>
    </row>
    <row r="4120" spans="94:96" x14ac:dyDescent="0.25">
      <c r="CP4120" s="2">
        <v>68305</v>
      </c>
      <c r="CQ4120" s="3" t="s">
        <v>17707</v>
      </c>
      <c r="CR4120" s="2" t="s">
        <v>122</v>
      </c>
    </row>
    <row r="4121" spans="94:96" x14ac:dyDescent="0.25">
      <c r="CP4121" s="2">
        <v>68306</v>
      </c>
      <c r="CQ4121" s="3" t="s">
        <v>17708</v>
      </c>
      <c r="CR4121" s="2" t="s">
        <v>122</v>
      </c>
    </row>
    <row r="4122" spans="94:96" x14ac:dyDescent="0.25">
      <c r="CP4122" s="2">
        <v>68307</v>
      </c>
      <c r="CQ4122" s="3" t="s">
        <v>17709</v>
      </c>
      <c r="CR4122" s="2" t="s">
        <v>124</v>
      </c>
    </row>
    <row r="4123" spans="94:96" x14ac:dyDescent="0.25">
      <c r="CP4123" s="2">
        <v>68308</v>
      </c>
      <c r="CQ4123" s="3" t="s">
        <v>35509</v>
      </c>
      <c r="CR4123" s="2" t="s">
        <v>124</v>
      </c>
    </row>
    <row r="4124" spans="94:96" x14ac:dyDescent="0.25">
      <c r="CP4124" s="2">
        <v>68309</v>
      </c>
      <c r="CQ4124" s="3" t="s">
        <v>35510</v>
      </c>
      <c r="CR4124" s="2" t="s">
        <v>126</v>
      </c>
    </row>
    <row r="4125" spans="94:96" x14ac:dyDescent="0.25">
      <c r="CP4125" s="2">
        <v>68310</v>
      </c>
      <c r="CQ4125" s="3" t="s">
        <v>26671</v>
      </c>
      <c r="CR4125" s="2" t="s">
        <v>126</v>
      </c>
    </row>
    <row r="4126" spans="94:96" x14ac:dyDescent="0.25">
      <c r="CP4126" s="2">
        <v>68311</v>
      </c>
      <c r="CQ4126" s="3" t="s">
        <v>35511</v>
      </c>
      <c r="CR4126" s="2" t="s">
        <v>126</v>
      </c>
    </row>
    <row r="4127" spans="94:96" x14ac:dyDescent="0.25">
      <c r="CP4127" s="2">
        <v>68316</v>
      </c>
      <c r="CQ4127" s="3" t="s">
        <v>15300</v>
      </c>
      <c r="CR4127" s="2" t="s">
        <v>124</v>
      </c>
    </row>
    <row r="4128" spans="94:96" x14ac:dyDescent="0.25">
      <c r="CP4128" s="2">
        <v>68317</v>
      </c>
      <c r="CQ4128" s="3" t="s">
        <v>35512</v>
      </c>
      <c r="CR4128" s="2" t="s">
        <v>126</v>
      </c>
    </row>
    <row r="4129" spans="94:96" x14ac:dyDescent="0.25">
      <c r="CP4129" s="2">
        <v>68318</v>
      </c>
      <c r="CQ4129" s="3" t="s">
        <v>17710</v>
      </c>
      <c r="CR4129" s="2" t="s">
        <v>126</v>
      </c>
    </row>
    <row r="4130" spans="94:96" x14ac:dyDescent="0.25">
      <c r="CP4130" s="2">
        <v>68319</v>
      </c>
      <c r="CQ4130" s="3" t="s">
        <v>35513</v>
      </c>
      <c r="CR4130" s="2" t="s">
        <v>126</v>
      </c>
    </row>
    <row r="4131" spans="94:96" x14ac:dyDescent="0.25">
      <c r="CP4131" s="2">
        <v>68320</v>
      </c>
      <c r="CQ4131" s="3" t="s">
        <v>14026</v>
      </c>
      <c r="CR4131" s="2" t="s">
        <v>122</v>
      </c>
    </row>
    <row r="4132" spans="94:96" x14ac:dyDescent="0.25">
      <c r="CP4132" s="2">
        <v>68321</v>
      </c>
      <c r="CQ4132" s="3" t="s">
        <v>14025</v>
      </c>
      <c r="CR4132" s="2" t="s">
        <v>122</v>
      </c>
    </row>
    <row r="4133" spans="94:96" x14ac:dyDescent="0.25">
      <c r="CP4133" s="2">
        <v>68322</v>
      </c>
      <c r="CQ4133" s="3" t="s">
        <v>12887</v>
      </c>
      <c r="CR4133" s="2" t="s">
        <v>124</v>
      </c>
    </row>
    <row r="4134" spans="94:96" x14ac:dyDescent="0.25">
      <c r="CP4134" s="2">
        <v>68323</v>
      </c>
      <c r="CQ4134" s="3" t="s">
        <v>16752</v>
      </c>
      <c r="CR4134" s="2" t="s">
        <v>126</v>
      </c>
    </row>
    <row r="4135" spans="94:96" x14ac:dyDescent="0.25">
      <c r="CP4135" s="2">
        <v>68324</v>
      </c>
      <c r="CQ4135" s="3" t="s">
        <v>35514</v>
      </c>
      <c r="CR4135" s="2" t="s">
        <v>126</v>
      </c>
    </row>
    <row r="4136" spans="94:96" x14ac:dyDescent="0.25">
      <c r="CP4136" s="2">
        <v>68325</v>
      </c>
      <c r="CQ4136" s="3" t="s">
        <v>29703</v>
      </c>
      <c r="CR4136" s="2" t="s">
        <v>126</v>
      </c>
    </row>
    <row r="4137" spans="94:96" x14ac:dyDescent="0.25">
      <c r="CP4137" s="2">
        <v>68326</v>
      </c>
      <c r="CQ4137" s="3" t="s">
        <v>29704</v>
      </c>
      <c r="CR4137" s="2" t="s">
        <v>126</v>
      </c>
    </row>
    <row r="4138" spans="94:96" x14ac:dyDescent="0.25">
      <c r="CP4138" s="2">
        <v>68327</v>
      </c>
      <c r="CQ4138" s="3" t="s">
        <v>276</v>
      </c>
      <c r="CR4138" s="2" t="s">
        <v>122</v>
      </c>
    </row>
    <row r="4139" spans="94:96" x14ac:dyDescent="0.25">
      <c r="CP4139" s="2">
        <v>68328</v>
      </c>
      <c r="CQ4139" s="3" t="s">
        <v>16753</v>
      </c>
      <c r="CR4139" s="2" t="s">
        <v>122</v>
      </c>
    </row>
    <row r="4140" spans="94:96" x14ac:dyDescent="0.25">
      <c r="CP4140" s="2">
        <v>68329</v>
      </c>
      <c r="CQ4140" s="3" t="s">
        <v>35515</v>
      </c>
      <c r="CR4140" s="2" t="s">
        <v>124</v>
      </c>
    </row>
    <row r="4141" spans="94:96" x14ac:dyDescent="0.25">
      <c r="CP4141" s="2">
        <v>68330</v>
      </c>
      <c r="CQ4141" s="3" t="s">
        <v>35516</v>
      </c>
      <c r="CR4141" s="2" t="s">
        <v>126</v>
      </c>
    </row>
    <row r="4142" spans="94:96" x14ac:dyDescent="0.25">
      <c r="CP4142" s="2">
        <v>68336</v>
      </c>
      <c r="CQ4142" s="3" t="s">
        <v>35517</v>
      </c>
      <c r="CR4142" s="2" t="s">
        <v>126</v>
      </c>
    </row>
    <row r="4143" spans="94:96" x14ac:dyDescent="0.25">
      <c r="CP4143" s="2">
        <v>68337</v>
      </c>
      <c r="CQ4143" s="3" t="s">
        <v>29705</v>
      </c>
      <c r="CR4143" s="2" t="s">
        <v>126</v>
      </c>
    </row>
    <row r="4144" spans="94:96" x14ac:dyDescent="0.25">
      <c r="CP4144" s="2">
        <v>68338</v>
      </c>
      <c r="CQ4144" s="3" t="s">
        <v>35518</v>
      </c>
      <c r="CR4144" s="2" t="s">
        <v>126</v>
      </c>
    </row>
    <row r="4145" spans="94:96" x14ac:dyDescent="0.25">
      <c r="CP4145" s="2">
        <v>68339</v>
      </c>
      <c r="CQ4145" s="3" t="s">
        <v>35519</v>
      </c>
      <c r="CR4145" s="2" t="s">
        <v>126</v>
      </c>
    </row>
    <row r="4146" spans="94:96" x14ac:dyDescent="0.25">
      <c r="CP4146" s="2">
        <v>68342</v>
      </c>
      <c r="CQ4146" s="3" t="s">
        <v>17711</v>
      </c>
      <c r="CR4146" s="2" t="s">
        <v>126</v>
      </c>
    </row>
    <row r="4147" spans="94:96" x14ac:dyDescent="0.25">
      <c r="CP4147" s="2">
        <v>68343</v>
      </c>
      <c r="CQ4147" s="3" t="s">
        <v>35520</v>
      </c>
      <c r="CR4147" s="2" t="s">
        <v>126</v>
      </c>
    </row>
    <row r="4148" spans="94:96" x14ac:dyDescent="0.25">
      <c r="CP4148" s="2">
        <v>68348</v>
      </c>
      <c r="CQ4148" s="3" t="s">
        <v>35521</v>
      </c>
      <c r="CR4148" s="2" t="s">
        <v>124</v>
      </c>
    </row>
    <row r="4149" spans="94:96" x14ac:dyDescent="0.25">
      <c r="CP4149" s="2">
        <v>68349</v>
      </c>
      <c r="CQ4149" s="3" t="s">
        <v>35522</v>
      </c>
      <c r="CR4149" s="2" t="s">
        <v>126</v>
      </c>
    </row>
    <row r="4150" spans="94:96" x14ac:dyDescent="0.25">
      <c r="CP4150" s="2">
        <v>68353</v>
      </c>
      <c r="CQ4150" s="3" t="s">
        <v>35523</v>
      </c>
      <c r="CR4150" s="2" t="s">
        <v>126</v>
      </c>
    </row>
    <row r="4151" spans="94:96" x14ac:dyDescent="0.25">
      <c r="CP4151" s="2">
        <v>68354</v>
      </c>
      <c r="CQ4151" s="3" t="s">
        <v>35524</v>
      </c>
      <c r="CR4151" s="2" t="s">
        <v>126</v>
      </c>
    </row>
    <row r="4152" spans="94:96" x14ac:dyDescent="0.25">
      <c r="CP4152" s="2">
        <v>68359</v>
      </c>
      <c r="CQ4152" s="3" t="s">
        <v>26674</v>
      </c>
      <c r="CR4152" s="2" t="s">
        <v>122</v>
      </c>
    </row>
    <row r="4153" spans="94:96" x14ac:dyDescent="0.25">
      <c r="CP4153" s="2">
        <v>68360</v>
      </c>
      <c r="CQ4153" s="3" t="s">
        <v>14015</v>
      </c>
      <c r="CR4153" s="2" t="s">
        <v>122</v>
      </c>
    </row>
    <row r="4154" spans="94:96" x14ac:dyDescent="0.25">
      <c r="CP4154" s="2">
        <v>68361</v>
      </c>
      <c r="CQ4154" s="3" t="s">
        <v>12888</v>
      </c>
      <c r="CR4154" s="2" t="s">
        <v>122</v>
      </c>
    </row>
    <row r="4155" spans="94:96" x14ac:dyDescent="0.25">
      <c r="CP4155" s="2">
        <v>68362</v>
      </c>
      <c r="CQ4155" s="3" t="s">
        <v>15302</v>
      </c>
      <c r="CR4155" s="2" t="s">
        <v>122</v>
      </c>
    </row>
    <row r="4156" spans="94:96" x14ac:dyDescent="0.25">
      <c r="CP4156" s="2">
        <v>68363</v>
      </c>
      <c r="CQ4156" s="3" t="s">
        <v>15304</v>
      </c>
      <c r="CR4156" s="2" t="s">
        <v>122</v>
      </c>
    </row>
    <row r="4157" spans="94:96" x14ac:dyDescent="0.25">
      <c r="CP4157" s="2">
        <v>68364</v>
      </c>
      <c r="CQ4157" s="3" t="s">
        <v>17712</v>
      </c>
      <c r="CR4157" s="2" t="s">
        <v>122</v>
      </c>
    </row>
    <row r="4158" spans="94:96" x14ac:dyDescent="0.25">
      <c r="CP4158" s="2">
        <v>68365</v>
      </c>
      <c r="CQ4158" s="3" t="s">
        <v>15303</v>
      </c>
      <c r="CR4158" s="2" t="s">
        <v>124</v>
      </c>
    </row>
    <row r="4159" spans="94:96" x14ac:dyDescent="0.25">
      <c r="CP4159" s="2">
        <v>68366</v>
      </c>
      <c r="CQ4159" s="3" t="s">
        <v>16754</v>
      </c>
      <c r="CR4159" s="2" t="s">
        <v>126</v>
      </c>
    </row>
    <row r="4160" spans="94:96" x14ac:dyDescent="0.25">
      <c r="CP4160" s="2">
        <v>68369</v>
      </c>
      <c r="CQ4160" s="3" t="s">
        <v>166</v>
      </c>
      <c r="CR4160" s="2" t="s">
        <v>122</v>
      </c>
    </row>
    <row r="4161" spans="94:96" x14ac:dyDescent="0.25">
      <c r="CP4161" s="2">
        <v>68370</v>
      </c>
      <c r="CQ4161" s="3" t="s">
        <v>12889</v>
      </c>
      <c r="CR4161" s="2" t="s">
        <v>126</v>
      </c>
    </row>
    <row r="4162" spans="94:96" x14ac:dyDescent="0.25">
      <c r="CP4162" s="2">
        <v>68372</v>
      </c>
      <c r="CQ4162" s="3" t="s">
        <v>35525</v>
      </c>
      <c r="CR4162" s="2" t="s">
        <v>126</v>
      </c>
    </row>
    <row r="4163" spans="94:96" x14ac:dyDescent="0.25">
      <c r="CP4163" s="2">
        <v>68375</v>
      </c>
      <c r="CQ4163" s="3" t="s">
        <v>24851</v>
      </c>
      <c r="CR4163" s="2" t="s">
        <v>126</v>
      </c>
    </row>
    <row r="4164" spans="94:96" x14ac:dyDescent="0.25">
      <c r="CP4164" s="2">
        <v>68377</v>
      </c>
      <c r="CQ4164" s="3" t="s">
        <v>17713</v>
      </c>
      <c r="CR4164" s="2" t="s">
        <v>122</v>
      </c>
    </row>
    <row r="4165" spans="94:96" x14ac:dyDescent="0.25">
      <c r="CP4165" s="2">
        <v>68378</v>
      </c>
      <c r="CQ4165" s="3" t="s">
        <v>29706</v>
      </c>
      <c r="CR4165" s="2" t="s">
        <v>124</v>
      </c>
    </row>
    <row r="4166" spans="94:96" x14ac:dyDescent="0.25">
      <c r="CP4166" s="2">
        <v>68379</v>
      </c>
      <c r="CQ4166" s="3" t="s">
        <v>29709</v>
      </c>
      <c r="CR4166" s="2" t="s">
        <v>126</v>
      </c>
    </row>
    <row r="4167" spans="94:96" x14ac:dyDescent="0.25">
      <c r="CP4167" s="2">
        <v>68380</v>
      </c>
      <c r="CQ4167" s="3" t="s">
        <v>35526</v>
      </c>
      <c r="CR4167" s="2" t="s">
        <v>126</v>
      </c>
    </row>
    <row r="4168" spans="94:96" x14ac:dyDescent="0.25">
      <c r="CP4168" s="2">
        <v>68381</v>
      </c>
      <c r="CQ4168" s="3" t="s">
        <v>29708</v>
      </c>
      <c r="CR4168" s="2" t="s">
        <v>126</v>
      </c>
    </row>
    <row r="4169" spans="94:96" x14ac:dyDescent="0.25">
      <c r="CP4169" s="2">
        <v>68382</v>
      </c>
      <c r="CQ4169" s="3" t="s">
        <v>29707</v>
      </c>
      <c r="CR4169" s="2" t="s">
        <v>126</v>
      </c>
    </row>
    <row r="4170" spans="94:96" x14ac:dyDescent="0.25">
      <c r="CP4170" s="2">
        <v>68383</v>
      </c>
      <c r="CQ4170" s="3" t="s">
        <v>35527</v>
      </c>
      <c r="CR4170" s="2" t="s">
        <v>126</v>
      </c>
    </row>
    <row r="4171" spans="94:96" x14ac:dyDescent="0.25">
      <c r="CP4171" s="2">
        <v>68384</v>
      </c>
      <c r="CQ4171" s="3" t="s">
        <v>35528</v>
      </c>
      <c r="CR4171" s="2" t="s">
        <v>126</v>
      </c>
    </row>
    <row r="4172" spans="94:96" x14ac:dyDescent="0.25">
      <c r="CP4172" s="2">
        <v>68386</v>
      </c>
      <c r="CQ4172" s="3" t="s">
        <v>35529</v>
      </c>
      <c r="CR4172" s="2" t="s">
        <v>124</v>
      </c>
    </row>
    <row r="4173" spans="94:96" x14ac:dyDescent="0.25">
      <c r="CP4173" s="2">
        <v>68387</v>
      </c>
      <c r="CQ4173" s="3" t="s">
        <v>35530</v>
      </c>
      <c r="CR4173" s="2" t="s">
        <v>124</v>
      </c>
    </row>
    <row r="4174" spans="94:96" x14ac:dyDescent="0.25">
      <c r="CP4174" s="2">
        <v>68388</v>
      </c>
      <c r="CQ4174" s="3" t="s">
        <v>35531</v>
      </c>
      <c r="CR4174" s="2" t="s">
        <v>124</v>
      </c>
    </row>
    <row r="4175" spans="94:96" x14ac:dyDescent="0.25">
      <c r="CP4175" s="2">
        <v>68389</v>
      </c>
      <c r="CQ4175" s="3" t="s">
        <v>35532</v>
      </c>
      <c r="CR4175" s="2" t="s">
        <v>124</v>
      </c>
    </row>
    <row r="4176" spans="94:96" x14ac:dyDescent="0.25">
      <c r="CP4176" s="2">
        <v>68390</v>
      </c>
      <c r="CQ4176" s="3" t="s">
        <v>35533</v>
      </c>
      <c r="CR4176" s="2" t="s">
        <v>124</v>
      </c>
    </row>
    <row r="4177" spans="94:96" x14ac:dyDescent="0.25">
      <c r="CP4177" s="2">
        <v>68391</v>
      </c>
      <c r="CQ4177" s="3" t="s">
        <v>35534</v>
      </c>
      <c r="CR4177" s="2" t="s">
        <v>124</v>
      </c>
    </row>
    <row r="4178" spans="94:96" x14ac:dyDescent="0.25">
      <c r="CP4178" s="2">
        <v>68392</v>
      </c>
      <c r="CQ4178" s="3" t="s">
        <v>35535</v>
      </c>
      <c r="CR4178" s="2" t="s">
        <v>124</v>
      </c>
    </row>
    <row r="4179" spans="94:96" x14ac:dyDescent="0.25">
      <c r="CP4179" s="2">
        <v>68393</v>
      </c>
      <c r="CQ4179" s="3" t="s">
        <v>35536</v>
      </c>
      <c r="CR4179" s="2" t="s">
        <v>124</v>
      </c>
    </row>
    <row r="4180" spans="94:96" x14ac:dyDescent="0.25">
      <c r="CP4180" s="2">
        <v>68394</v>
      </c>
      <c r="CQ4180" s="3" t="s">
        <v>35537</v>
      </c>
      <c r="CR4180" s="2" t="s">
        <v>124</v>
      </c>
    </row>
    <row r="4181" spans="94:96" x14ac:dyDescent="0.25">
      <c r="CP4181" s="2">
        <v>68395</v>
      </c>
      <c r="CQ4181" s="3" t="s">
        <v>35538</v>
      </c>
      <c r="CR4181" s="2" t="s">
        <v>126</v>
      </c>
    </row>
    <row r="4182" spans="94:96" x14ac:dyDescent="0.25">
      <c r="CP4182" s="2">
        <v>68396</v>
      </c>
      <c r="CQ4182" s="3" t="s">
        <v>35539</v>
      </c>
      <c r="CR4182" s="2" t="s">
        <v>126</v>
      </c>
    </row>
    <row r="4183" spans="94:96" x14ac:dyDescent="0.25">
      <c r="CP4183" s="2">
        <v>68397</v>
      </c>
      <c r="CQ4183" s="3" t="s">
        <v>35540</v>
      </c>
      <c r="CR4183" s="2" t="s">
        <v>126</v>
      </c>
    </row>
    <row r="4184" spans="94:96" x14ac:dyDescent="0.25">
      <c r="CP4184" s="2">
        <v>68398</v>
      </c>
      <c r="CQ4184" s="3" t="s">
        <v>35541</v>
      </c>
      <c r="CR4184" s="2" t="s">
        <v>126</v>
      </c>
    </row>
    <row r="4185" spans="94:96" x14ac:dyDescent="0.25">
      <c r="CP4185" s="2">
        <v>68399</v>
      </c>
      <c r="CQ4185" s="3" t="s">
        <v>35542</v>
      </c>
      <c r="CR4185" s="2" t="s">
        <v>126</v>
      </c>
    </row>
    <row r="4186" spans="94:96" x14ac:dyDescent="0.25">
      <c r="CP4186" s="2">
        <v>68400</v>
      </c>
      <c r="CQ4186" s="3" t="s">
        <v>35543</v>
      </c>
      <c r="CR4186" s="2" t="s">
        <v>126</v>
      </c>
    </row>
    <row r="4187" spans="94:96" x14ac:dyDescent="0.25">
      <c r="CP4187" s="2">
        <v>68403</v>
      </c>
      <c r="CQ4187" s="3" t="s">
        <v>35544</v>
      </c>
      <c r="CR4187" s="2" t="s">
        <v>126</v>
      </c>
    </row>
    <row r="4188" spans="94:96" x14ac:dyDescent="0.25">
      <c r="CP4188" s="2">
        <v>68405</v>
      </c>
      <c r="CQ4188" s="3" t="s">
        <v>142</v>
      </c>
      <c r="CR4188" s="2" t="s">
        <v>122</v>
      </c>
    </row>
    <row r="4189" spans="94:96" x14ac:dyDescent="0.25">
      <c r="CQ4189" s="3"/>
    </row>
    <row r="4190" spans="94:96" x14ac:dyDescent="0.25">
      <c r="CQ4190" s="3"/>
    </row>
    <row r="4191" spans="94:96" x14ac:dyDescent="0.25">
      <c r="CQ4191" s="3"/>
    </row>
    <row r="4192" spans="94:96" x14ac:dyDescent="0.25">
      <c r="CQ4192" s="3"/>
    </row>
    <row r="4193" spans="95:95" x14ac:dyDescent="0.25">
      <c r="CQ4193" s="3"/>
    </row>
    <row r="4194" spans="95:95" x14ac:dyDescent="0.25">
      <c r="CQ4194" s="3"/>
    </row>
    <row r="4195" spans="95:95" x14ac:dyDescent="0.25">
      <c r="CQ4195" s="3"/>
    </row>
    <row r="4196" spans="95:95" x14ac:dyDescent="0.25">
      <c r="CQ4196" s="3"/>
    </row>
    <row r="4197" spans="95:95" x14ac:dyDescent="0.25">
      <c r="CQ4197" s="3"/>
    </row>
    <row r="4198" spans="95:95" x14ac:dyDescent="0.25">
      <c r="CQ4198" s="3"/>
    </row>
    <row r="4199" spans="95:95" x14ac:dyDescent="0.25">
      <c r="CQ4199" s="3"/>
    </row>
    <row r="4200" spans="95:95" x14ac:dyDescent="0.25">
      <c r="CQ4200" s="3"/>
    </row>
    <row r="4201" spans="95:95" x14ac:dyDescent="0.25">
      <c r="CQ4201" s="3"/>
    </row>
    <row r="4202" spans="95:95" x14ac:dyDescent="0.25">
      <c r="CQ4202" s="3"/>
    </row>
    <row r="4203" spans="95:95" x14ac:dyDescent="0.25">
      <c r="CQ4203" s="3"/>
    </row>
    <row r="4204" spans="95:95" x14ac:dyDescent="0.25">
      <c r="CQ4204" s="3"/>
    </row>
    <row r="4205" spans="95:95" x14ac:dyDescent="0.25">
      <c r="CQ4205" s="3"/>
    </row>
    <row r="4206" spans="95:95" x14ac:dyDescent="0.25">
      <c r="CQ4206" s="3"/>
    </row>
    <row r="4207" spans="95:95" x14ac:dyDescent="0.25">
      <c r="CQ4207" s="3"/>
    </row>
    <row r="4208" spans="95:95" x14ac:dyDescent="0.25">
      <c r="CQ4208" s="3"/>
    </row>
    <row r="4209" spans="95:95" x14ac:dyDescent="0.25">
      <c r="CQ4209" s="3"/>
    </row>
    <row r="4210" spans="95:95" x14ac:dyDescent="0.25">
      <c r="CQ4210" s="3"/>
    </row>
    <row r="4211" spans="95:95" x14ac:dyDescent="0.25">
      <c r="CQ4211" s="3"/>
    </row>
    <row r="4212" spans="95:95" x14ac:dyDescent="0.25">
      <c r="CQ4212" s="3"/>
    </row>
    <row r="4213" spans="95:95" x14ac:dyDescent="0.25">
      <c r="CQ4213" s="3"/>
    </row>
    <row r="4214" spans="95:95" x14ac:dyDescent="0.25">
      <c r="CQ4214" s="3"/>
    </row>
    <row r="4215" spans="95:95" x14ac:dyDescent="0.25">
      <c r="CQ4215" s="3"/>
    </row>
    <row r="4216" spans="95:95" x14ac:dyDescent="0.25">
      <c r="CQ4216" s="3"/>
    </row>
    <row r="4217" spans="95:95" x14ac:dyDescent="0.25">
      <c r="CQ4217" s="3"/>
    </row>
    <row r="4218" spans="95:95" x14ac:dyDescent="0.25">
      <c r="CQ4218" s="3"/>
    </row>
    <row r="4219" spans="95:95" x14ac:dyDescent="0.25">
      <c r="CQ4219" s="3"/>
    </row>
    <row r="4220" spans="95:95" x14ac:dyDescent="0.25">
      <c r="CQ4220" s="3"/>
    </row>
    <row r="4221" spans="95:95" x14ac:dyDescent="0.25">
      <c r="CQ4221" s="3"/>
    </row>
    <row r="4222" spans="95:95" x14ac:dyDescent="0.25">
      <c r="CQ4222" s="3"/>
    </row>
    <row r="4223" spans="95:95" x14ac:dyDescent="0.25">
      <c r="CQ4223" s="3"/>
    </row>
    <row r="4224" spans="95:95" x14ac:dyDescent="0.25">
      <c r="CQ4224" s="3"/>
    </row>
    <row r="4225" spans="95:95" x14ac:dyDescent="0.25">
      <c r="CQ4225" s="3"/>
    </row>
    <row r="4226" spans="95:95" x14ac:dyDescent="0.25">
      <c r="CQ4226" s="3"/>
    </row>
    <row r="4227" spans="95:95" x14ac:dyDescent="0.25">
      <c r="CQ4227" s="3"/>
    </row>
    <row r="4228" spans="95:95" x14ac:dyDescent="0.25">
      <c r="CQ4228" s="3"/>
    </row>
    <row r="4229" spans="95:95" x14ac:dyDescent="0.25">
      <c r="CQ4229" s="3"/>
    </row>
    <row r="4230" spans="95:95" x14ac:dyDescent="0.25">
      <c r="CQ4230" s="3"/>
    </row>
    <row r="4231" spans="95:95" x14ac:dyDescent="0.25">
      <c r="CQ4231" s="3"/>
    </row>
    <row r="4232" spans="95:95" x14ac:dyDescent="0.25">
      <c r="CQ4232" s="3"/>
    </row>
    <row r="4233" spans="95:95" x14ac:dyDescent="0.25">
      <c r="CQ4233" s="3"/>
    </row>
    <row r="4234" spans="95:95" x14ac:dyDescent="0.25">
      <c r="CQ4234" s="3"/>
    </row>
    <row r="4235" spans="95:95" x14ac:dyDescent="0.25">
      <c r="CQ4235" s="3"/>
    </row>
    <row r="4236" spans="95:95" x14ac:dyDescent="0.25">
      <c r="CQ4236" s="3"/>
    </row>
    <row r="4237" spans="95:95" x14ac:dyDescent="0.25">
      <c r="CQ4237" s="3"/>
    </row>
    <row r="4238" spans="95:95" x14ac:dyDescent="0.25">
      <c r="CQ4238" s="3"/>
    </row>
    <row r="4239" spans="95:95" x14ac:dyDescent="0.25">
      <c r="CQ4239" s="3"/>
    </row>
    <row r="4240" spans="95:95" x14ac:dyDescent="0.25">
      <c r="CQ4240" s="3"/>
    </row>
    <row r="4241" spans="95:95" x14ac:dyDescent="0.25">
      <c r="CQ4241" s="3"/>
    </row>
    <row r="4242" spans="95:95" x14ac:dyDescent="0.25">
      <c r="CQ4242" s="3"/>
    </row>
    <row r="4243" spans="95:95" x14ac:dyDescent="0.25">
      <c r="CQ4243" s="3"/>
    </row>
    <row r="4244" spans="95:95" x14ac:dyDescent="0.25">
      <c r="CQ4244" s="3"/>
    </row>
    <row r="4245" spans="95:95" x14ac:dyDescent="0.25">
      <c r="CQ4245" s="3"/>
    </row>
    <row r="4246" spans="95:95" x14ac:dyDescent="0.25">
      <c r="CQ4246" s="3"/>
    </row>
    <row r="4247" spans="95:95" x14ac:dyDescent="0.25">
      <c r="CQ4247" s="3"/>
    </row>
    <row r="4248" spans="95:95" x14ac:dyDescent="0.25">
      <c r="CQ4248" s="3"/>
    </row>
    <row r="4249" spans="95:95" x14ac:dyDescent="0.25">
      <c r="CQ4249" s="3"/>
    </row>
    <row r="4250" spans="95:95" x14ac:dyDescent="0.25">
      <c r="CQ4250" s="3"/>
    </row>
    <row r="4251" spans="95:95" x14ac:dyDescent="0.25">
      <c r="CQ4251" s="3"/>
    </row>
    <row r="4252" spans="95:95" x14ac:dyDescent="0.25">
      <c r="CQ4252" s="3"/>
    </row>
    <row r="4253" spans="95:95" x14ac:dyDescent="0.25">
      <c r="CQ4253" s="3"/>
    </row>
    <row r="4254" spans="95:95" x14ac:dyDescent="0.25">
      <c r="CQ4254" s="3"/>
    </row>
    <row r="4255" spans="95:95" x14ac:dyDescent="0.25">
      <c r="CQ4255" s="3"/>
    </row>
    <row r="4256" spans="95:95" x14ac:dyDescent="0.25">
      <c r="CQ4256" s="3"/>
    </row>
    <row r="4257" spans="95:95" x14ac:dyDescent="0.25">
      <c r="CQ4257" s="3"/>
    </row>
    <row r="4258" spans="95:95" x14ac:dyDescent="0.25">
      <c r="CQ4258" s="3"/>
    </row>
    <row r="4259" spans="95:95" x14ac:dyDescent="0.25">
      <c r="CQ4259" s="3"/>
    </row>
    <row r="4260" spans="95:95" x14ac:dyDescent="0.25">
      <c r="CQ4260" s="3"/>
    </row>
    <row r="4261" spans="95:95" x14ac:dyDescent="0.25">
      <c r="CQ4261" s="3"/>
    </row>
    <row r="4262" spans="95:95" x14ac:dyDescent="0.25">
      <c r="CQ4262" s="3"/>
    </row>
    <row r="4263" spans="95:95" x14ac:dyDescent="0.25">
      <c r="CQ4263" s="3"/>
    </row>
    <row r="4264" spans="95:95" x14ac:dyDescent="0.25">
      <c r="CQ4264" s="3"/>
    </row>
    <row r="4265" spans="95:95" x14ac:dyDescent="0.25">
      <c r="CQ4265" s="3"/>
    </row>
    <row r="4266" spans="95:95" x14ac:dyDescent="0.25">
      <c r="CQ4266" s="3"/>
    </row>
    <row r="4267" spans="95:95" x14ac:dyDescent="0.25">
      <c r="CQ4267" s="3"/>
    </row>
    <row r="4268" spans="95:95" x14ac:dyDescent="0.25">
      <c r="CQ4268" s="3"/>
    </row>
    <row r="4269" spans="95:95" x14ac:dyDescent="0.25">
      <c r="CQ4269" s="3"/>
    </row>
    <row r="4270" spans="95:95" x14ac:dyDescent="0.25">
      <c r="CQ4270" s="3"/>
    </row>
    <row r="4271" spans="95:95" x14ac:dyDescent="0.25">
      <c r="CQ4271" s="3"/>
    </row>
    <row r="4272" spans="95:95" x14ac:dyDescent="0.25">
      <c r="CQ4272" s="3"/>
    </row>
    <row r="4273" spans="95:95" x14ac:dyDescent="0.25">
      <c r="CQ4273" s="3"/>
    </row>
    <row r="4274" spans="95:95" x14ac:dyDescent="0.25">
      <c r="CQ4274" s="3"/>
    </row>
    <row r="4275" spans="95:95" x14ac:dyDescent="0.25">
      <c r="CQ4275" s="3"/>
    </row>
    <row r="4276" spans="95:95" x14ac:dyDescent="0.25">
      <c r="CQ4276" s="3"/>
    </row>
    <row r="4277" spans="95:95" x14ac:dyDescent="0.25">
      <c r="CQ4277" s="3"/>
    </row>
    <row r="4278" spans="95:95" x14ac:dyDescent="0.25">
      <c r="CQ4278" s="3"/>
    </row>
    <row r="4279" spans="95:95" x14ac:dyDescent="0.25">
      <c r="CQ4279" s="3"/>
    </row>
    <row r="4280" spans="95:95" x14ac:dyDescent="0.25">
      <c r="CQ4280" s="3"/>
    </row>
    <row r="4281" spans="95:95" x14ac:dyDescent="0.25">
      <c r="CQ4281" s="3"/>
    </row>
    <row r="4282" spans="95:95" x14ac:dyDescent="0.25">
      <c r="CQ4282" s="3"/>
    </row>
    <row r="4283" spans="95:95" x14ac:dyDescent="0.25">
      <c r="CQ4283" s="3"/>
    </row>
    <row r="4284" spans="95:95" x14ac:dyDescent="0.25">
      <c r="CQ4284" s="3"/>
    </row>
    <row r="4285" spans="95:95" x14ac:dyDescent="0.25">
      <c r="CQ4285" s="3"/>
    </row>
    <row r="4286" spans="95:95" x14ac:dyDescent="0.25">
      <c r="CQ4286" s="3"/>
    </row>
    <row r="4287" spans="95:95" x14ac:dyDescent="0.25">
      <c r="CQ4287" s="3"/>
    </row>
    <row r="4288" spans="95:95" x14ac:dyDescent="0.25">
      <c r="CQ4288" s="3"/>
    </row>
    <row r="4289" spans="95:95" x14ac:dyDescent="0.25">
      <c r="CQ4289" s="3"/>
    </row>
    <row r="4290" spans="95:95" x14ac:dyDescent="0.25">
      <c r="CQ4290" s="3"/>
    </row>
    <row r="4291" spans="95:95" x14ac:dyDescent="0.25">
      <c r="CQ4291" s="3"/>
    </row>
    <row r="4292" spans="95:95" x14ac:dyDescent="0.25">
      <c r="CQ4292" s="3"/>
    </row>
    <row r="4293" spans="95:95" x14ac:dyDescent="0.25">
      <c r="CQ4293" s="3"/>
    </row>
    <row r="4294" spans="95:95" x14ac:dyDescent="0.25">
      <c r="CQ4294" s="3"/>
    </row>
    <row r="4295" spans="95:95" x14ac:dyDescent="0.25">
      <c r="CQ4295" s="3"/>
    </row>
    <row r="4296" spans="95:95" x14ac:dyDescent="0.25">
      <c r="CQ4296" s="3"/>
    </row>
    <row r="4297" spans="95:95" x14ac:dyDescent="0.25">
      <c r="CQ4297" s="3"/>
    </row>
    <row r="4298" spans="95:95" x14ac:dyDescent="0.25">
      <c r="CQ4298" s="3"/>
    </row>
    <row r="4299" spans="95:95" x14ac:dyDescent="0.25">
      <c r="CQ4299" s="3"/>
    </row>
    <row r="4300" spans="95:95" x14ac:dyDescent="0.25">
      <c r="CQ4300" s="3"/>
    </row>
    <row r="4301" spans="95:95" x14ac:dyDescent="0.25">
      <c r="CQ4301" s="3"/>
    </row>
    <row r="4302" spans="95:95" x14ac:dyDescent="0.25">
      <c r="CQ4302" s="3"/>
    </row>
    <row r="4303" spans="95:95" x14ac:dyDescent="0.25">
      <c r="CQ4303" s="3"/>
    </row>
    <row r="4304" spans="95:95" x14ac:dyDescent="0.25">
      <c r="CQ4304" s="3"/>
    </row>
    <row r="4305" spans="95:95" x14ac:dyDescent="0.25">
      <c r="CQ4305" s="3"/>
    </row>
    <row r="4306" spans="95:95" x14ac:dyDescent="0.25">
      <c r="CQ4306" s="3"/>
    </row>
    <row r="4307" spans="95:95" x14ac:dyDescent="0.25">
      <c r="CQ4307" s="3"/>
    </row>
    <row r="4308" spans="95:95" x14ac:dyDescent="0.25">
      <c r="CQ4308" s="3"/>
    </row>
    <row r="4309" spans="95:95" x14ac:dyDescent="0.25">
      <c r="CQ4309" s="3"/>
    </row>
    <row r="4310" spans="95:95" x14ac:dyDescent="0.25">
      <c r="CQ4310" s="3"/>
    </row>
    <row r="4311" spans="95:95" x14ac:dyDescent="0.25">
      <c r="CQ4311" s="3"/>
    </row>
    <row r="4312" spans="95:95" x14ac:dyDescent="0.25">
      <c r="CQ4312" s="3"/>
    </row>
    <row r="4313" spans="95:95" x14ac:dyDescent="0.25">
      <c r="CQ4313" s="3"/>
    </row>
    <row r="4314" spans="95:95" x14ac:dyDescent="0.25">
      <c r="CQ4314" s="3"/>
    </row>
    <row r="4315" spans="95:95" x14ac:dyDescent="0.25">
      <c r="CQ4315" s="3"/>
    </row>
    <row r="4316" spans="95:95" x14ac:dyDescent="0.25">
      <c r="CQ4316" s="3"/>
    </row>
    <row r="4317" spans="95:95" x14ac:dyDescent="0.25">
      <c r="CQ4317" s="3"/>
    </row>
    <row r="4318" spans="95:95" x14ac:dyDescent="0.25">
      <c r="CQ4318" s="3"/>
    </row>
    <row r="4319" spans="95:95" x14ac:dyDescent="0.25">
      <c r="CQ4319" s="3"/>
    </row>
    <row r="4320" spans="95:95" x14ac:dyDescent="0.25">
      <c r="CQ4320" s="3"/>
    </row>
    <row r="4321" spans="95:95" x14ac:dyDescent="0.25">
      <c r="CQ4321" s="3"/>
    </row>
    <row r="4322" spans="95:95" x14ac:dyDescent="0.25">
      <c r="CQ4322" s="3"/>
    </row>
    <row r="4323" spans="95:95" x14ac:dyDescent="0.25">
      <c r="CQ4323" s="3"/>
    </row>
    <row r="4324" spans="95:95" x14ac:dyDescent="0.25">
      <c r="CQ4324" s="3"/>
    </row>
    <row r="4325" spans="95:95" x14ac:dyDescent="0.25">
      <c r="CQ4325" s="3"/>
    </row>
    <row r="4326" spans="95:95" x14ac:dyDescent="0.25">
      <c r="CQ4326" s="3"/>
    </row>
    <row r="4327" spans="95:95" x14ac:dyDescent="0.25">
      <c r="CQ4327" s="3"/>
    </row>
    <row r="4328" spans="95:95" x14ac:dyDescent="0.25">
      <c r="CQ4328" s="3"/>
    </row>
    <row r="4329" spans="95:95" x14ac:dyDescent="0.25">
      <c r="CQ4329" s="3"/>
    </row>
    <row r="4330" spans="95:95" x14ac:dyDescent="0.25">
      <c r="CQ4330" s="3"/>
    </row>
    <row r="4331" spans="95:95" x14ac:dyDescent="0.25">
      <c r="CQ4331" s="3"/>
    </row>
    <row r="4332" spans="95:95" x14ac:dyDescent="0.25">
      <c r="CQ4332" s="3"/>
    </row>
    <row r="4333" spans="95:95" x14ac:dyDescent="0.25">
      <c r="CQ4333" s="3"/>
    </row>
    <row r="4334" spans="95:95" x14ac:dyDescent="0.25">
      <c r="CQ4334" s="3"/>
    </row>
    <row r="4335" spans="95:95" x14ac:dyDescent="0.25">
      <c r="CQ4335" s="3"/>
    </row>
    <row r="4336" spans="95:95" x14ac:dyDescent="0.25">
      <c r="CQ4336" s="3"/>
    </row>
    <row r="4337" spans="95:95" x14ac:dyDescent="0.25">
      <c r="CQ4337" s="3"/>
    </row>
    <row r="4338" spans="95:95" x14ac:dyDescent="0.25">
      <c r="CQ4338" s="3"/>
    </row>
    <row r="4339" spans="95:95" x14ac:dyDescent="0.25">
      <c r="CQ4339" s="3"/>
    </row>
    <row r="4340" spans="95:95" x14ac:dyDescent="0.25">
      <c r="CQ4340" s="3"/>
    </row>
    <row r="4341" spans="95:95" x14ac:dyDescent="0.25">
      <c r="CQ4341" s="3"/>
    </row>
    <row r="4342" spans="95:95" x14ac:dyDescent="0.25">
      <c r="CQ4342" s="3"/>
    </row>
    <row r="4343" spans="95:95" x14ac:dyDescent="0.25">
      <c r="CQ4343" s="3"/>
    </row>
    <row r="4344" spans="95:95" x14ac:dyDescent="0.25">
      <c r="CQ4344" s="3"/>
    </row>
    <row r="4345" spans="95:95" x14ac:dyDescent="0.25">
      <c r="CQ4345" s="3"/>
    </row>
    <row r="4346" spans="95:95" x14ac:dyDescent="0.25">
      <c r="CQ4346" s="3"/>
    </row>
    <row r="4347" spans="95:95" x14ac:dyDescent="0.25">
      <c r="CQ4347" s="3"/>
    </row>
    <row r="4348" spans="95:95" x14ac:dyDescent="0.25">
      <c r="CQ4348" s="3"/>
    </row>
    <row r="4349" spans="95:95" x14ac:dyDescent="0.25">
      <c r="CQ4349" s="3"/>
    </row>
    <row r="4350" spans="95:95" x14ac:dyDescent="0.25">
      <c r="CQ4350" s="3"/>
    </row>
    <row r="4351" spans="95:95" x14ac:dyDescent="0.25">
      <c r="CQ4351" s="3"/>
    </row>
    <row r="4352" spans="95:95" x14ac:dyDescent="0.25">
      <c r="CQ4352" s="3"/>
    </row>
    <row r="4353" spans="95:95" x14ac:dyDescent="0.25">
      <c r="CQ4353" s="3"/>
    </row>
    <row r="4354" spans="95:95" x14ac:dyDescent="0.25">
      <c r="CQ4354" s="3"/>
    </row>
    <row r="4355" spans="95:95" x14ac:dyDescent="0.25">
      <c r="CQ4355" s="3"/>
    </row>
    <row r="4356" spans="95:95" x14ac:dyDescent="0.25">
      <c r="CQ4356" s="3"/>
    </row>
    <row r="4357" spans="95:95" x14ac:dyDescent="0.25">
      <c r="CQ4357" s="3"/>
    </row>
    <row r="4358" spans="95:95" x14ac:dyDescent="0.25">
      <c r="CQ4358" s="3"/>
    </row>
    <row r="4359" spans="95:95" x14ac:dyDescent="0.25">
      <c r="CQ4359" s="3"/>
    </row>
    <row r="4360" spans="95:95" x14ac:dyDescent="0.25">
      <c r="CQ4360" s="3"/>
    </row>
    <row r="4361" spans="95:95" x14ac:dyDescent="0.25">
      <c r="CQ4361" s="3"/>
    </row>
    <row r="4362" spans="95:95" x14ac:dyDescent="0.25">
      <c r="CQ4362" s="3"/>
    </row>
    <row r="4363" spans="95:95" x14ac:dyDescent="0.25">
      <c r="CQ4363" s="3"/>
    </row>
    <row r="4364" spans="95:95" x14ac:dyDescent="0.25">
      <c r="CQ4364" s="3"/>
    </row>
    <row r="4365" spans="95:95" x14ac:dyDescent="0.25">
      <c r="CQ4365" s="3"/>
    </row>
    <row r="4366" spans="95:95" x14ac:dyDescent="0.25">
      <c r="CQ4366" s="3"/>
    </row>
    <row r="4367" spans="95:95" x14ac:dyDescent="0.25">
      <c r="CQ4367" s="3"/>
    </row>
    <row r="4368" spans="95:95" x14ac:dyDescent="0.25">
      <c r="CQ4368" s="3"/>
    </row>
    <row r="4369" spans="95:95" x14ac:dyDescent="0.25">
      <c r="CQ4369" s="3"/>
    </row>
    <row r="4370" spans="95:95" x14ac:dyDescent="0.25">
      <c r="CQ4370" s="3"/>
    </row>
    <row r="4371" spans="95:95" x14ac:dyDescent="0.25">
      <c r="CQ4371" s="3"/>
    </row>
    <row r="4372" spans="95:95" x14ac:dyDescent="0.25">
      <c r="CQ4372" s="3"/>
    </row>
    <row r="4373" spans="95:95" x14ac:dyDescent="0.25">
      <c r="CQ4373" s="3"/>
    </row>
    <row r="4374" spans="95:95" x14ac:dyDescent="0.25">
      <c r="CQ4374" s="3"/>
    </row>
    <row r="4375" spans="95:95" x14ac:dyDescent="0.25">
      <c r="CQ4375" s="3"/>
    </row>
    <row r="4376" spans="95:95" x14ac:dyDescent="0.25">
      <c r="CQ4376" s="3"/>
    </row>
    <row r="4377" spans="95:95" x14ac:dyDescent="0.25">
      <c r="CQ4377" s="3"/>
    </row>
    <row r="4378" spans="95:95" x14ac:dyDescent="0.25">
      <c r="CQ4378" s="3"/>
    </row>
    <row r="4379" spans="95:95" x14ac:dyDescent="0.25">
      <c r="CQ4379" s="3"/>
    </row>
    <row r="4380" spans="95:95" x14ac:dyDescent="0.25">
      <c r="CQ4380" s="3"/>
    </row>
    <row r="4381" spans="95:95" x14ac:dyDescent="0.25">
      <c r="CQ4381" s="3"/>
    </row>
    <row r="4382" spans="95:95" x14ac:dyDescent="0.25">
      <c r="CQ4382" s="3"/>
    </row>
    <row r="4383" spans="95:95" x14ac:dyDescent="0.25">
      <c r="CQ4383" s="3"/>
    </row>
    <row r="4384" spans="95:95" x14ac:dyDescent="0.25">
      <c r="CQ4384" s="3"/>
    </row>
    <row r="4385" spans="95:95" x14ac:dyDescent="0.25">
      <c r="CQ4385" s="3"/>
    </row>
    <row r="4386" spans="95:95" x14ac:dyDescent="0.25">
      <c r="CQ4386" s="3"/>
    </row>
    <row r="4387" spans="95:95" x14ac:dyDescent="0.25">
      <c r="CQ4387" s="3"/>
    </row>
    <row r="4388" spans="95:95" x14ac:dyDescent="0.25">
      <c r="CQ4388" s="3"/>
    </row>
    <row r="4389" spans="95:95" x14ac:dyDescent="0.25">
      <c r="CQ4389" s="3"/>
    </row>
    <row r="4390" spans="95:95" x14ac:dyDescent="0.25">
      <c r="CQ4390" s="3"/>
    </row>
    <row r="4391" spans="95:95" x14ac:dyDescent="0.25">
      <c r="CQ4391" s="3"/>
    </row>
    <row r="4392" spans="95:95" x14ac:dyDescent="0.25">
      <c r="CQ4392" s="3"/>
    </row>
    <row r="4393" spans="95:95" x14ac:dyDescent="0.25">
      <c r="CQ4393" s="3"/>
    </row>
    <row r="4394" spans="95:95" x14ac:dyDescent="0.25">
      <c r="CQ4394" s="3"/>
    </row>
    <row r="4395" spans="95:95" x14ac:dyDescent="0.25">
      <c r="CQ4395" s="3"/>
    </row>
    <row r="4396" spans="95:95" x14ac:dyDescent="0.25">
      <c r="CQ4396" s="3"/>
    </row>
    <row r="4397" spans="95:95" x14ac:dyDescent="0.25">
      <c r="CQ4397" s="3"/>
    </row>
    <row r="4398" spans="95:95" x14ac:dyDescent="0.25">
      <c r="CQ4398" s="3"/>
    </row>
    <row r="4399" spans="95:95" x14ac:dyDescent="0.25">
      <c r="CQ4399" s="3"/>
    </row>
    <row r="4400" spans="95:95" x14ac:dyDescent="0.25">
      <c r="CQ4400" s="3"/>
    </row>
    <row r="4401" spans="95:95" x14ac:dyDescent="0.25">
      <c r="CQ4401" s="3"/>
    </row>
    <row r="4402" spans="95:95" x14ac:dyDescent="0.25">
      <c r="CQ4402" s="3"/>
    </row>
    <row r="4403" spans="95:95" x14ac:dyDescent="0.25">
      <c r="CQ4403" s="3"/>
    </row>
    <row r="4404" spans="95:95" x14ac:dyDescent="0.25">
      <c r="CQ4404" s="3"/>
    </row>
    <row r="4405" spans="95:95" x14ac:dyDescent="0.25">
      <c r="CQ4405" s="3"/>
    </row>
    <row r="4406" spans="95:95" x14ac:dyDescent="0.25">
      <c r="CQ4406" s="3"/>
    </row>
    <row r="4407" spans="95:95" x14ac:dyDescent="0.25">
      <c r="CQ4407" s="3"/>
    </row>
    <row r="4408" spans="95:95" x14ac:dyDescent="0.25">
      <c r="CQ4408" s="3"/>
    </row>
    <row r="4409" spans="95:95" x14ac:dyDescent="0.25">
      <c r="CQ4409" s="3"/>
    </row>
    <row r="4410" spans="95:95" x14ac:dyDescent="0.25">
      <c r="CQ4410" s="3"/>
    </row>
    <row r="4411" spans="95:95" x14ac:dyDescent="0.25">
      <c r="CQ4411" s="3"/>
    </row>
    <row r="4412" spans="95:95" x14ac:dyDescent="0.25">
      <c r="CQ4412" s="3"/>
    </row>
    <row r="4413" spans="95:95" x14ac:dyDescent="0.25">
      <c r="CQ4413" s="3"/>
    </row>
    <row r="4414" spans="95:95" x14ac:dyDescent="0.25">
      <c r="CQ4414" s="3"/>
    </row>
    <row r="4415" spans="95:95" x14ac:dyDescent="0.25">
      <c r="CQ4415" s="3"/>
    </row>
    <row r="4416" spans="95:95" x14ac:dyDescent="0.25">
      <c r="CQ4416" s="3"/>
    </row>
    <row r="4417" spans="95:95" x14ac:dyDescent="0.25">
      <c r="CQ4417" s="3"/>
    </row>
    <row r="4418" spans="95:95" x14ac:dyDescent="0.25">
      <c r="CQ4418" s="3"/>
    </row>
    <row r="4419" spans="95:95" x14ac:dyDescent="0.25">
      <c r="CQ4419" s="3"/>
    </row>
    <row r="4420" spans="95:95" x14ac:dyDescent="0.25">
      <c r="CQ4420" s="3"/>
    </row>
    <row r="4421" spans="95:95" x14ac:dyDescent="0.25">
      <c r="CQ4421" s="3"/>
    </row>
    <row r="4422" spans="95:95" x14ac:dyDescent="0.25">
      <c r="CQ4422" s="3"/>
    </row>
    <row r="4423" spans="95:95" x14ac:dyDescent="0.25">
      <c r="CQ4423" s="3"/>
    </row>
    <row r="4424" spans="95:95" x14ac:dyDescent="0.25">
      <c r="CQ4424" s="3"/>
    </row>
    <row r="4425" spans="95:95" x14ac:dyDescent="0.25">
      <c r="CQ4425" s="3"/>
    </row>
    <row r="4426" spans="95:95" x14ac:dyDescent="0.25">
      <c r="CQ4426" s="3"/>
    </row>
    <row r="4427" spans="95:95" x14ac:dyDescent="0.25">
      <c r="CQ4427" s="3"/>
    </row>
    <row r="4428" spans="95:95" x14ac:dyDescent="0.25">
      <c r="CQ4428" s="3"/>
    </row>
    <row r="4429" spans="95:95" x14ac:dyDescent="0.25">
      <c r="CQ4429" s="3"/>
    </row>
    <row r="4430" spans="95:95" x14ac:dyDescent="0.25">
      <c r="CQ4430" s="3"/>
    </row>
    <row r="4431" spans="95:95" x14ac:dyDescent="0.25">
      <c r="CQ4431" s="3"/>
    </row>
    <row r="4432" spans="95:95" x14ac:dyDescent="0.25">
      <c r="CQ4432" s="3"/>
    </row>
    <row r="4433" spans="95:95" x14ac:dyDescent="0.25">
      <c r="CQ4433" s="3"/>
    </row>
    <row r="4434" spans="95:95" x14ac:dyDescent="0.25">
      <c r="CQ4434" s="3"/>
    </row>
    <row r="4435" spans="95:95" x14ac:dyDescent="0.25">
      <c r="CQ4435" s="3"/>
    </row>
    <row r="4436" spans="95:95" x14ac:dyDescent="0.25">
      <c r="CQ4436" s="3"/>
    </row>
    <row r="4437" spans="95:95" x14ac:dyDescent="0.25">
      <c r="CQ4437" s="3"/>
    </row>
    <row r="4438" spans="95:95" x14ac:dyDescent="0.25">
      <c r="CQ4438" s="3"/>
    </row>
    <row r="4439" spans="95:95" x14ac:dyDescent="0.25">
      <c r="CQ4439" s="3"/>
    </row>
    <row r="4440" spans="95:95" x14ac:dyDescent="0.25">
      <c r="CQ4440" s="3"/>
    </row>
    <row r="4441" spans="95:95" x14ac:dyDescent="0.25">
      <c r="CQ4441" s="3"/>
    </row>
    <row r="4442" spans="95:95" x14ac:dyDescent="0.25">
      <c r="CQ4442" s="3"/>
    </row>
    <row r="4443" spans="95:95" x14ac:dyDescent="0.25">
      <c r="CQ4443" s="3"/>
    </row>
    <row r="4444" spans="95:95" x14ac:dyDescent="0.25">
      <c r="CQ4444" s="3"/>
    </row>
    <row r="4445" spans="95:95" x14ac:dyDescent="0.25">
      <c r="CQ4445" s="3"/>
    </row>
    <row r="4446" spans="95:95" x14ac:dyDescent="0.25">
      <c r="CQ4446" s="3"/>
    </row>
    <row r="4447" spans="95:95" x14ac:dyDescent="0.25">
      <c r="CQ4447" s="3"/>
    </row>
    <row r="4448" spans="95:95" x14ac:dyDescent="0.25">
      <c r="CQ4448" s="3"/>
    </row>
    <row r="4449" spans="95:95" x14ac:dyDescent="0.25">
      <c r="CQ4449" s="3"/>
    </row>
    <row r="4450" spans="95:95" x14ac:dyDescent="0.25">
      <c r="CQ4450" s="3"/>
    </row>
    <row r="4451" spans="95:95" x14ac:dyDescent="0.25">
      <c r="CQ4451" s="3"/>
    </row>
    <row r="4452" spans="95:95" x14ac:dyDescent="0.25">
      <c r="CQ4452" s="3"/>
    </row>
    <row r="4453" spans="95:95" x14ac:dyDescent="0.25">
      <c r="CQ4453" s="3"/>
    </row>
    <row r="4454" spans="95:95" x14ac:dyDescent="0.25">
      <c r="CQ4454" s="3"/>
    </row>
    <row r="4455" spans="95:95" x14ac:dyDescent="0.25">
      <c r="CQ4455" s="3"/>
    </row>
    <row r="4456" spans="95:95" x14ac:dyDescent="0.25">
      <c r="CQ4456" s="3"/>
    </row>
    <row r="4457" spans="95:95" x14ac:dyDescent="0.25">
      <c r="CQ4457" s="3"/>
    </row>
    <row r="4458" spans="95:95" x14ac:dyDescent="0.25">
      <c r="CQ4458" s="3"/>
    </row>
    <row r="4459" spans="95:95" x14ac:dyDescent="0.25">
      <c r="CQ4459" s="3"/>
    </row>
    <row r="4460" spans="95:95" x14ac:dyDescent="0.25">
      <c r="CQ4460" s="3"/>
    </row>
    <row r="4461" spans="95:95" x14ac:dyDescent="0.25">
      <c r="CQ4461" s="3"/>
    </row>
    <row r="4462" spans="95:95" x14ac:dyDescent="0.25">
      <c r="CQ4462" s="3"/>
    </row>
    <row r="4463" spans="95:95" x14ac:dyDescent="0.25">
      <c r="CQ4463" s="3"/>
    </row>
    <row r="4464" spans="95:95" x14ac:dyDescent="0.25">
      <c r="CQ4464" s="3"/>
    </row>
    <row r="4465" spans="95:95" x14ac:dyDescent="0.25">
      <c r="CQ4465" s="3"/>
    </row>
    <row r="4466" spans="95:95" x14ac:dyDescent="0.25">
      <c r="CQ4466" s="3"/>
    </row>
    <row r="4467" spans="95:95" x14ac:dyDescent="0.25">
      <c r="CQ4467" s="3"/>
    </row>
    <row r="4468" spans="95:95" x14ac:dyDescent="0.25">
      <c r="CQ4468" s="3"/>
    </row>
    <row r="4469" spans="95:95" x14ac:dyDescent="0.25">
      <c r="CQ4469" s="3"/>
    </row>
    <row r="4470" spans="95:95" x14ac:dyDescent="0.25">
      <c r="CQ4470" s="3"/>
    </row>
    <row r="4471" spans="95:95" x14ac:dyDescent="0.25">
      <c r="CQ4471" s="3"/>
    </row>
    <row r="4472" spans="95:95" x14ac:dyDescent="0.25">
      <c r="CQ4472" s="3"/>
    </row>
    <row r="4473" spans="95:95" x14ac:dyDescent="0.25">
      <c r="CQ4473" s="3"/>
    </row>
    <row r="4474" spans="95:95" x14ac:dyDescent="0.25">
      <c r="CQ4474" s="3"/>
    </row>
    <row r="4475" spans="95:95" x14ac:dyDescent="0.25">
      <c r="CQ4475" s="3"/>
    </row>
    <row r="4476" spans="95:95" x14ac:dyDescent="0.25">
      <c r="CQ4476" s="3"/>
    </row>
    <row r="4477" spans="95:95" x14ac:dyDescent="0.25">
      <c r="CQ4477" s="3"/>
    </row>
    <row r="4478" spans="95:95" x14ac:dyDescent="0.25">
      <c r="CQ4478" s="3"/>
    </row>
    <row r="4479" spans="95:95" x14ac:dyDescent="0.25">
      <c r="CQ4479" s="3"/>
    </row>
    <row r="4480" spans="95:95" x14ac:dyDescent="0.25">
      <c r="CQ4480" s="3"/>
    </row>
    <row r="4481" spans="95:95" x14ac:dyDescent="0.25">
      <c r="CQ4481" s="3"/>
    </row>
    <row r="4482" spans="95:95" x14ac:dyDescent="0.25">
      <c r="CQ4482" s="3"/>
    </row>
    <row r="4483" spans="95:95" x14ac:dyDescent="0.25">
      <c r="CQ4483" s="3"/>
    </row>
    <row r="4484" spans="95:95" x14ac:dyDescent="0.25">
      <c r="CQ4484" s="3"/>
    </row>
    <row r="4485" spans="95:95" x14ac:dyDescent="0.25">
      <c r="CQ4485" s="3"/>
    </row>
    <row r="4486" spans="95:95" x14ac:dyDescent="0.25">
      <c r="CQ4486" s="3"/>
    </row>
    <row r="4487" spans="95:95" x14ac:dyDescent="0.25">
      <c r="CQ4487" s="3"/>
    </row>
    <row r="4488" spans="95:95" x14ac:dyDescent="0.25">
      <c r="CQ4488" s="3"/>
    </row>
    <row r="4489" spans="95:95" x14ac:dyDescent="0.25">
      <c r="CQ4489" s="3"/>
    </row>
    <row r="4490" spans="95:95" x14ac:dyDescent="0.25">
      <c r="CQ4490" s="3"/>
    </row>
    <row r="4491" spans="95:95" x14ac:dyDescent="0.25">
      <c r="CQ4491" s="3"/>
    </row>
    <row r="4492" spans="95:95" x14ac:dyDescent="0.25">
      <c r="CQ4492" s="3"/>
    </row>
    <row r="4493" spans="95:95" x14ac:dyDescent="0.25">
      <c r="CQ4493" s="3"/>
    </row>
    <row r="4494" spans="95:95" x14ac:dyDescent="0.25">
      <c r="CQ4494" s="3"/>
    </row>
    <row r="4495" spans="95:95" x14ac:dyDescent="0.25">
      <c r="CQ4495" s="3"/>
    </row>
    <row r="4496" spans="95:95" x14ac:dyDescent="0.25">
      <c r="CQ4496" s="3"/>
    </row>
    <row r="4497" spans="95:95" x14ac:dyDescent="0.25">
      <c r="CQ4497" s="3"/>
    </row>
    <row r="4498" spans="95:95" x14ac:dyDescent="0.25">
      <c r="CQ4498" s="3"/>
    </row>
    <row r="4499" spans="95:95" x14ac:dyDescent="0.25">
      <c r="CQ4499" s="3"/>
    </row>
    <row r="4500" spans="95:95" x14ac:dyDescent="0.25">
      <c r="CQ4500" s="3"/>
    </row>
    <row r="4501" spans="95:95" x14ac:dyDescent="0.25">
      <c r="CQ4501" s="3"/>
    </row>
    <row r="4502" spans="95:95" x14ac:dyDescent="0.25">
      <c r="CQ4502" s="3"/>
    </row>
    <row r="4503" spans="95:95" x14ac:dyDescent="0.25">
      <c r="CQ4503" s="3"/>
    </row>
    <row r="4504" spans="95:95" x14ac:dyDescent="0.25">
      <c r="CQ4504" s="3"/>
    </row>
    <row r="4505" spans="95:95" x14ac:dyDescent="0.25">
      <c r="CQ4505" s="3"/>
    </row>
    <row r="4506" spans="95:95" x14ac:dyDescent="0.25">
      <c r="CQ4506" s="3"/>
    </row>
    <row r="4507" spans="95:95" x14ac:dyDescent="0.25">
      <c r="CQ4507" s="3"/>
    </row>
    <row r="4508" spans="95:95" x14ac:dyDescent="0.25">
      <c r="CQ4508" s="3"/>
    </row>
    <row r="4509" spans="95:95" x14ac:dyDescent="0.25">
      <c r="CQ4509" s="3"/>
    </row>
    <row r="4510" spans="95:95" x14ac:dyDescent="0.25">
      <c r="CQ4510" s="3"/>
    </row>
    <row r="4511" spans="95:95" x14ac:dyDescent="0.25">
      <c r="CQ4511" s="3"/>
    </row>
    <row r="4512" spans="95:95" x14ac:dyDescent="0.25">
      <c r="CQ4512" s="3"/>
    </row>
    <row r="4513" spans="95:95" x14ac:dyDescent="0.25">
      <c r="CQ4513" s="3"/>
    </row>
    <row r="4514" spans="95:95" x14ac:dyDescent="0.25">
      <c r="CQ4514" s="3"/>
    </row>
    <row r="4515" spans="95:95" x14ac:dyDescent="0.25">
      <c r="CQ4515" s="3"/>
    </row>
    <row r="4516" spans="95:95" x14ac:dyDescent="0.25">
      <c r="CQ4516" s="3"/>
    </row>
    <row r="4517" spans="95:95" x14ac:dyDescent="0.25">
      <c r="CQ4517" s="3"/>
    </row>
    <row r="4518" spans="95:95" x14ac:dyDescent="0.25">
      <c r="CQ4518" s="3"/>
    </row>
    <row r="4519" spans="95:95" x14ac:dyDescent="0.25">
      <c r="CQ4519" s="3"/>
    </row>
    <row r="4520" spans="95:95" x14ac:dyDescent="0.25">
      <c r="CQ4520" s="3"/>
    </row>
    <row r="4521" spans="95:95" x14ac:dyDescent="0.25">
      <c r="CQ4521" s="3"/>
    </row>
    <row r="4522" spans="95:95" x14ac:dyDescent="0.25">
      <c r="CQ4522" s="3"/>
    </row>
    <row r="4523" spans="95:95" x14ac:dyDescent="0.25">
      <c r="CQ4523" s="3"/>
    </row>
    <row r="4524" spans="95:95" x14ac:dyDescent="0.25">
      <c r="CQ4524" s="3"/>
    </row>
    <row r="4525" spans="95:95" x14ac:dyDescent="0.25">
      <c r="CQ4525" s="3"/>
    </row>
    <row r="4526" spans="95:95" x14ac:dyDescent="0.25">
      <c r="CQ4526" s="3"/>
    </row>
    <row r="4527" spans="95:95" x14ac:dyDescent="0.25">
      <c r="CQ4527" s="3"/>
    </row>
    <row r="4528" spans="95:95" x14ac:dyDescent="0.25">
      <c r="CQ4528" s="3"/>
    </row>
    <row r="4529" spans="95:95" x14ac:dyDescent="0.25">
      <c r="CQ4529" s="3"/>
    </row>
    <row r="4530" spans="95:95" x14ac:dyDescent="0.25">
      <c r="CQ4530" s="3"/>
    </row>
    <row r="4531" spans="95:95" x14ac:dyDescent="0.25">
      <c r="CQ4531" s="3"/>
    </row>
    <row r="4532" spans="95:95" x14ac:dyDescent="0.25">
      <c r="CQ4532" s="3"/>
    </row>
    <row r="4533" spans="95:95" x14ac:dyDescent="0.25">
      <c r="CQ4533" s="3"/>
    </row>
    <row r="4534" spans="95:95" x14ac:dyDescent="0.25">
      <c r="CQ4534" s="3"/>
    </row>
    <row r="4535" spans="95:95" x14ac:dyDescent="0.25">
      <c r="CQ4535" s="3"/>
    </row>
    <row r="4536" spans="95:95" x14ac:dyDescent="0.25">
      <c r="CQ4536" s="3"/>
    </row>
    <row r="4537" spans="95:95" x14ac:dyDescent="0.25">
      <c r="CQ4537" s="3"/>
    </row>
    <row r="4538" spans="95:95" x14ac:dyDescent="0.25">
      <c r="CQ4538" s="3"/>
    </row>
    <row r="4539" spans="95:95" x14ac:dyDescent="0.25">
      <c r="CQ4539" s="3"/>
    </row>
    <row r="4540" spans="95:95" x14ac:dyDescent="0.25">
      <c r="CQ4540" s="3"/>
    </row>
    <row r="4541" spans="95:95" x14ac:dyDescent="0.25">
      <c r="CQ4541" s="3"/>
    </row>
    <row r="4542" spans="95:95" x14ac:dyDescent="0.25">
      <c r="CQ4542" s="3"/>
    </row>
    <row r="4543" spans="95:95" x14ac:dyDescent="0.25">
      <c r="CQ4543" s="3"/>
    </row>
    <row r="4544" spans="95:95" x14ac:dyDescent="0.25">
      <c r="CQ4544" s="3"/>
    </row>
    <row r="4545" spans="95:95" x14ac:dyDescent="0.25">
      <c r="CQ4545" s="3"/>
    </row>
    <row r="4546" spans="95:95" x14ac:dyDescent="0.25">
      <c r="CQ4546" s="3"/>
    </row>
    <row r="4547" spans="95:95" x14ac:dyDescent="0.25">
      <c r="CQ4547" s="3"/>
    </row>
    <row r="4548" spans="95:95" x14ac:dyDescent="0.25">
      <c r="CQ4548" s="3"/>
    </row>
    <row r="4549" spans="95:95" x14ac:dyDescent="0.25">
      <c r="CQ4549" s="3"/>
    </row>
    <row r="4550" spans="95:95" x14ac:dyDescent="0.25">
      <c r="CQ4550" s="3"/>
    </row>
    <row r="4551" spans="95:95" x14ac:dyDescent="0.25">
      <c r="CQ4551" s="3"/>
    </row>
    <row r="4552" spans="95:95" x14ac:dyDescent="0.25">
      <c r="CQ4552" s="3"/>
    </row>
    <row r="4553" spans="95:95" x14ac:dyDescent="0.25">
      <c r="CQ4553" s="3"/>
    </row>
    <row r="4554" spans="95:95" x14ac:dyDescent="0.25">
      <c r="CQ4554" s="3"/>
    </row>
    <row r="4555" spans="95:95" x14ac:dyDescent="0.25">
      <c r="CQ4555" s="3"/>
    </row>
    <row r="4556" spans="95:95" x14ac:dyDescent="0.25">
      <c r="CQ4556" s="3"/>
    </row>
    <row r="4557" spans="95:95" x14ac:dyDescent="0.25">
      <c r="CQ4557" s="3"/>
    </row>
    <row r="4558" spans="95:95" x14ac:dyDescent="0.25">
      <c r="CQ4558" s="3"/>
    </row>
    <row r="4559" spans="95:95" x14ac:dyDescent="0.25">
      <c r="CQ4559" s="3"/>
    </row>
    <row r="4560" spans="95:95" x14ac:dyDescent="0.25">
      <c r="CQ4560" s="3"/>
    </row>
    <row r="4561" spans="95:95" x14ac:dyDescent="0.25">
      <c r="CQ4561" s="3"/>
    </row>
    <row r="4562" spans="95:95" x14ac:dyDescent="0.25">
      <c r="CQ4562" s="3"/>
    </row>
    <row r="4563" spans="95:95" x14ac:dyDescent="0.25">
      <c r="CQ4563" s="3"/>
    </row>
    <row r="4564" spans="95:95" x14ac:dyDescent="0.25">
      <c r="CQ4564" s="3"/>
    </row>
    <row r="4565" spans="95:95" x14ac:dyDescent="0.25">
      <c r="CQ4565" s="3"/>
    </row>
    <row r="4566" spans="95:95" x14ac:dyDescent="0.25">
      <c r="CQ4566" s="3"/>
    </row>
    <row r="4567" spans="95:95" x14ac:dyDescent="0.25">
      <c r="CQ4567" s="3"/>
    </row>
    <row r="4568" spans="95:95" x14ac:dyDescent="0.25">
      <c r="CQ4568" s="3"/>
    </row>
    <row r="4569" spans="95:95" x14ac:dyDescent="0.25">
      <c r="CQ4569" s="3"/>
    </row>
    <row r="4570" spans="95:95" x14ac:dyDescent="0.25">
      <c r="CQ4570" s="3"/>
    </row>
    <row r="4571" spans="95:95" x14ac:dyDescent="0.25">
      <c r="CQ4571" s="3"/>
    </row>
    <row r="4572" spans="95:95" x14ac:dyDescent="0.25">
      <c r="CQ4572" s="3"/>
    </row>
    <row r="4573" spans="95:95" x14ac:dyDescent="0.25">
      <c r="CQ4573" s="3"/>
    </row>
    <row r="4574" spans="95:95" x14ac:dyDescent="0.25">
      <c r="CQ4574" s="3"/>
    </row>
    <row r="4575" spans="95:95" x14ac:dyDescent="0.25">
      <c r="CQ4575" s="3"/>
    </row>
    <row r="4576" spans="95:95" x14ac:dyDescent="0.25">
      <c r="CQ4576" s="3"/>
    </row>
    <row r="4577" spans="95:95" x14ac:dyDescent="0.25">
      <c r="CQ4577" s="3"/>
    </row>
    <row r="4578" spans="95:95" x14ac:dyDescent="0.25">
      <c r="CQ4578" s="3"/>
    </row>
    <row r="4579" spans="95:95" x14ac:dyDescent="0.25">
      <c r="CQ4579" s="3"/>
    </row>
    <row r="4580" spans="95:95" x14ac:dyDescent="0.25">
      <c r="CQ4580" s="3"/>
    </row>
    <row r="4581" spans="95:95" x14ac:dyDescent="0.25">
      <c r="CQ4581" s="3"/>
    </row>
    <row r="4582" spans="95:95" x14ac:dyDescent="0.25">
      <c r="CQ4582" s="3"/>
    </row>
    <row r="4583" spans="95:95" x14ac:dyDescent="0.25">
      <c r="CQ4583" s="3"/>
    </row>
    <row r="4584" spans="95:95" x14ac:dyDescent="0.25">
      <c r="CQ4584" s="3"/>
    </row>
    <row r="4585" spans="95:95" x14ac:dyDescent="0.25">
      <c r="CQ4585" s="3"/>
    </row>
    <row r="4586" spans="95:95" x14ac:dyDescent="0.25">
      <c r="CQ4586" s="3"/>
    </row>
    <row r="4587" spans="95:95" x14ac:dyDescent="0.25">
      <c r="CQ4587" s="3"/>
    </row>
    <row r="4588" spans="95:95" x14ac:dyDescent="0.25">
      <c r="CQ4588" s="3"/>
    </row>
    <row r="4589" spans="95:95" x14ac:dyDescent="0.25">
      <c r="CQ4589" s="3"/>
    </row>
    <row r="4590" spans="95:95" x14ac:dyDescent="0.25">
      <c r="CQ4590" s="3"/>
    </row>
    <row r="4591" spans="95:95" x14ac:dyDescent="0.25">
      <c r="CQ4591" s="3"/>
    </row>
    <row r="4592" spans="95:95" x14ac:dyDescent="0.25">
      <c r="CQ4592" s="3"/>
    </row>
    <row r="4593" spans="95:95" x14ac:dyDescent="0.25">
      <c r="CQ4593" s="3"/>
    </row>
    <row r="4594" spans="95:95" x14ac:dyDescent="0.25">
      <c r="CQ4594" s="3"/>
    </row>
    <row r="4595" spans="95:95" x14ac:dyDescent="0.25">
      <c r="CQ4595" s="3"/>
    </row>
    <row r="4596" spans="95:95" x14ac:dyDescent="0.25">
      <c r="CQ4596" s="3"/>
    </row>
    <row r="4597" spans="95:95" x14ac:dyDescent="0.25">
      <c r="CQ4597" s="3"/>
    </row>
    <row r="4598" spans="95:95" x14ac:dyDescent="0.25">
      <c r="CQ4598" s="3"/>
    </row>
    <row r="4599" spans="95:95" x14ac:dyDescent="0.25">
      <c r="CQ4599" s="3"/>
    </row>
    <row r="4600" spans="95:95" x14ac:dyDescent="0.25">
      <c r="CQ4600" s="3"/>
    </row>
    <row r="4601" spans="95:95" x14ac:dyDescent="0.25">
      <c r="CQ4601" s="3"/>
    </row>
    <row r="4602" spans="95:95" x14ac:dyDescent="0.25">
      <c r="CQ4602" s="3"/>
    </row>
    <row r="4603" spans="95:95" x14ac:dyDescent="0.25">
      <c r="CQ4603" s="3"/>
    </row>
    <row r="4604" spans="95:95" x14ac:dyDescent="0.25">
      <c r="CQ4604" s="3"/>
    </row>
    <row r="4605" spans="95:95" x14ac:dyDescent="0.25">
      <c r="CQ4605" s="3"/>
    </row>
    <row r="4606" spans="95:95" x14ac:dyDescent="0.25">
      <c r="CQ4606" s="3"/>
    </row>
    <row r="4607" spans="95:95" x14ac:dyDescent="0.25">
      <c r="CQ4607" s="3"/>
    </row>
    <row r="4608" spans="95:95" x14ac:dyDescent="0.25">
      <c r="CQ4608" s="3"/>
    </row>
    <row r="4609" spans="95:95" x14ac:dyDescent="0.25">
      <c r="CQ4609" s="3"/>
    </row>
    <row r="4610" spans="95:95" x14ac:dyDescent="0.25">
      <c r="CQ4610" s="3"/>
    </row>
    <row r="4611" spans="95:95" x14ac:dyDescent="0.25">
      <c r="CQ4611" s="3"/>
    </row>
    <row r="4612" spans="95:95" x14ac:dyDescent="0.25">
      <c r="CQ4612" s="3"/>
    </row>
    <row r="4613" spans="95:95" x14ac:dyDescent="0.25">
      <c r="CQ4613" s="3"/>
    </row>
    <row r="4614" spans="95:95" x14ac:dyDescent="0.25">
      <c r="CQ4614" s="3"/>
    </row>
    <row r="4615" spans="95:95" x14ac:dyDescent="0.25">
      <c r="CQ4615" s="3"/>
    </row>
    <row r="4616" spans="95:95" x14ac:dyDescent="0.25">
      <c r="CQ4616" s="3"/>
    </row>
    <row r="4617" spans="95:95" x14ac:dyDescent="0.25">
      <c r="CQ4617" s="3"/>
    </row>
    <row r="4618" spans="95:95" x14ac:dyDescent="0.25">
      <c r="CQ4618" s="3"/>
    </row>
    <row r="4619" spans="95:95" x14ac:dyDescent="0.25">
      <c r="CQ4619" s="3"/>
    </row>
    <row r="4620" spans="95:95" x14ac:dyDescent="0.25">
      <c r="CQ4620" s="3"/>
    </row>
    <row r="4621" spans="95:95" x14ac:dyDescent="0.25">
      <c r="CQ4621" s="3"/>
    </row>
    <row r="4622" spans="95:95" x14ac:dyDescent="0.25">
      <c r="CQ4622" s="3"/>
    </row>
    <row r="4623" spans="95:95" x14ac:dyDescent="0.25">
      <c r="CQ4623" s="3"/>
    </row>
    <row r="4624" spans="95:95" x14ac:dyDescent="0.25">
      <c r="CQ4624" s="3"/>
    </row>
    <row r="4625" spans="95:95" x14ac:dyDescent="0.25">
      <c r="CQ4625" s="3"/>
    </row>
    <row r="4626" spans="95:95" x14ac:dyDescent="0.25">
      <c r="CQ4626" s="3"/>
    </row>
    <row r="4627" spans="95:95" x14ac:dyDescent="0.25">
      <c r="CQ4627" s="3"/>
    </row>
    <row r="4628" spans="95:95" x14ac:dyDescent="0.25">
      <c r="CQ4628" s="3"/>
    </row>
    <row r="4629" spans="95:95" x14ac:dyDescent="0.25">
      <c r="CQ4629" s="3"/>
    </row>
    <row r="4630" spans="95:95" x14ac:dyDescent="0.25">
      <c r="CQ4630" s="3"/>
    </row>
    <row r="4631" spans="95:95" x14ac:dyDescent="0.25">
      <c r="CQ4631" s="3"/>
    </row>
    <row r="4632" spans="95:95" x14ac:dyDescent="0.25">
      <c r="CQ4632" s="3"/>
    </row>
    <row r="4633" spans="95:95" x14ac:dyDescent="0.25">
      <c r="CQ4633" s="3"/>
    </row>
    <row r="4634" spans="95:95" x14ac:dyDescent="0.25">
      <c r="CQ4634" s="3"/>
    </row>
    <row r="4635" spans="95:95" x14ac:dyDescent="0.25">
      <c r="CQ4635" s="3"/>
    </row>
    <row r="4636" spans="95:95" x14ac:dyDescent="0.25">
      <c r="CQ4636" s="3"/>
    </row>
    <row r="4637" spans="95:95" x14ac:dyDescent="0.25">
      <c r="CQ4637" s="3"/>
    </row>
    <row r="4638" spans="95:95" x14ac:dyDescent="0.25">
      <c r="CQ4638" s="3"/>
    </row>
    <row r="4639" spans="95:95" x14ac:dyDescent="0.25">
      <c r="CQ4639" s="3"/>
    </row>
    <row r="4640" spans="95:95" x14ac:dyDescent="0.25">
      <c r="CQ4640" s="3"/>
    </row>
    <row r="4641" spans="95:95" x14ac:dyDescent="0.25">
      <c r="CQ4641" s="3"/>
    </row>
    <row r="4642" spans="95:95" x14ac:dyDescent="0.25">
      <c r="CQ4642" s="3"/>
    </row>
    <row r="4643" spans="95:95" x14ac:dyDescent="0.25">
      <c r="CQ4643" s="3"/>
    </row>
    <row r="4644" spans="95:95" x14ac:dyDescent="0.25">
      <c r="CQ4644" s="3"/>
    </row>
    <row r="4645" spans="95:95" x14ac:dyDescent="0.25">
      <c r="CQ4645" s="3"/>
    </row>
    <row r="4646" spans="95:95" x14ac:dyDescent="0.25">
      <c r="CQ4646" s="3"/>
    </row>
    <row r="4647" spans="95:95" x14ac:dyDescent="0.25">
      <c r="CQ4647" s="3"/>
    </row>
    <row r="4648" spans="95:95" x14ac:dyDescent="0.25">
      <c r="CQ4648" s="3"/>
    </row>
    <row r="4649" spans="95:95" x14ac:dyDescent="0.25">
      <c r="CQ4649" s="3"/>
    </row>
    <row r="4650" spans="95:95" x14ac:dyDescent="0.25">
      <c r="CQ4650" s="3"/>
    </row>
    <row r="4651" spans="95:95" x14ac:dyDescent="0.25">
      <c r="CQ4651" s="3"/>
    </row>
    <row r="4652" spans="95:95" x14ac:dyDescent="0.25">
      <c r="CQ4652" s="3"/>
    </row>
    <row r="4653" spans="95:95" x14ac:dyDescent="0.25">
      <c r="CQ4653" s="3"/>
    </row>
    <row r="4654" spans="95:95" x14ac:dyDescent="0.25">
      <c r="CQ4654" s="3"/>
    </row>
    <row r="4655" spans="95:95" x14ac:dyDescent="0.25">
      <c r="CQ4655" s="3"/>
    </row>
    <row r="4656" spans="95:95" x14ac:dyDescent="0.25">
      <c r="CQ4656" s="3"/>
    </row>
    <row r="4657" spans="95:95" x14ac:dyDescent="0.25">
      <c r="CQ4657" s="3"/>
    </row>
    <row r="4658" spans="95:95" x14ac:dyDescent="0.25">
      <c r="CQ4658" s="3"/>
    </row>
    <row r="4659" spans="95:95" x14ac:dyDescent="0.25">
      <c r="CQ4659" s="3"/>
    </row>
    <row r="4660" spans="95:95" x14ac:dyDescent="0.25">
      <c r="CQ4660" s="3"/>
    </row>
    <row r="4661" spans="95:95" x14ac:dyDescent="0.25">
      <c r="CQ4661" s="3"/>
    </row>
    <row r="4662" spans="95:95" x14ac:dyDescent="0.25">
      <c r="CQ4662" s="3"/>
    </row>
    <row r="4663" spans="95:95" x14ac:dyDescent="0.25">
      <c r="CQ4663" s="3"/>
    </row>
    <row r="4664" spans="95:95" x14ac:dyDescent="0.25">
      <c r="CQ4664" s="3"/>
    </row>
    <row r="4665" spans="95:95" x14ac:dyDescent="0.25">
      <c r="CQ4665" s="3"/>
    </row>
    <row r="4666" spans="95:95" x14ac:dyDescent="0.25">
      <c r="CQ4666" s="3"/>
    </row>
    <row r="4667" spans="95:95" x14ac:dyDescent="0.25">
      <c r="CQ4667" s="3"/>
    </row>
    <row r="4668" spans="95:95" x14ac:dyDescent="0.25">
      <c r="CQ4668" s="3"/>
    </row>
    <row r="4669" spans="95:95" x14ac:dyDescent="0.25">
      <c r="CQ4669" s="3"/>
    </row>
    <row r="4670" spans="95:95" x14ac:dyDescent="0.25">
      <c r="CQ4670" s="3"/>
    </row>
    <row r="4671" spans="95:95" x14ac:dyDescent="0.25">
      <c r="CQ4671" s="3"/>
    </row>
    <row r="4672" spans="95:95" x14ac:dyDescent="0.25">
      <c r="CQ4672" s="3"/>
    </row>
    <row r="4673" spans="95:95" x14ac:dyDescent="0.25">
      <c r="CQ4673" s="3"/>
    </row>
    <row r="4674" spans="95:95" x14ac:dyDescent="0.25">
      <c r="CQ4674" s="3"/>
    </row>
    <row r="4675" spans="95:95" x14ac:dyDescent="0.25">
      <c r="CQ4675" s="3"/>
    </row>
    <row r="4676" spans="95:95" x14ac:dyDescent="0.25">
      <c r="CQ4676" s="3"/>
    </row>
    <row r="4677" spans="95:95" x14ac:dyDescent="0.25">
      <c r="CQ4677" s="3"/>
    </row>
    <row r="4678" spans="95:95" x14ac:dyDescent="0.25">
      <c r="CQ4678" s="3"/>
    </row>
    <row r="4679" spans="95:95" x14ac:dyDescent="0.25">
      <c r="CQ4679" s="3"/>
    </row>
    <row r="4680" spans="95:95" x14ac:dyDescent="0.25">
      <c r="CQ4680" s="3"/>
    </row>
    <row r="4681" spans="95:95" x14ac:dyDescent="0.25">
      <c r="CQ4681" s="3"/>
    </row>
    <row r="4682" spans="95:95" x14ac:dyDescent="0.25">
      <c r="CQ4682" s="3"/>
    </row>
    <row r="4683" spans="95:95" x14ac:dyDescent="0.25">
      <c r="CQ4683" s="3"/>
    </row>
    <row r="4684" spans="95:95" x14ac:dyDescent="0.25">
      <c r="CQ4684" s="3"/>
    </row>
    <row r="4685" spans="95:95" x14ac:dyDescent="0.25">
      <c r="CQ4685" s="3"/>
    </row>
    <row r="4686" spans="95:95" x14ac:dyDescent="0.25">
      <c r="CQ4686" s="3"/>
    </row>
    <row r="4687" spans="95:95" x14ac:dyDescent="0.25">
      <c r="CQ4687" s="3"/>
    </row>
    <row r="4688" spans="95:95" x14ac:dyDescent="0.25">
      <c r="CQ4688" s="3"/>
    </row>
    <row r="4689" spans="95:95" x14ac:dyDescent="0.25">
      <c r="CQ4689" s="3"/>
    </row>
    <row r="4690" spans="95:95" x14ac:dyDescent="0.25">
      <c r="CQ4690" s="3"/>
    </row>
    <row r="4691" spans="95:95" x14ac:dyDescent="0.25">
      <c r="CQ4691" s="3"/>
    </row>
    <row r="4692" spans="95:95" x14ac:dyDescent="0.25">
      <c r="CQ4692" s="3"/>
    </row>
    <row r="4693" spans="95:95" x14ac:dyDescent="0.25">
      <c r="CQ4693" s="3"/>
    </row>
    <row r="4694" spans="95:95" x14ac:dyDescent="0.25">
      <c r="CQ4694" s="3"/>
    </row>
    <row r="4695" spans="95:95" x14ac:dyDescent="0.25">
      <c r="CQ4695" s="3"/>
    </row>
    <row r="4696" spans="95:95" x14ac:dyDescent="0.25">
      <c r="CQ4696" s="3"/>
    </row>
    <row r="4697" spans="95:95" x14ac:dyDescent="0.25">
      <c r="CQ4697" s="3"/>
    </row>
    <row r="4698" spans="95:95" x14ac:dyDescent="0.25">
      <c r="CQ4698" s="3"/>
    </row>
    <row r="4699" spans="95:95" x14ac:dyDescent="0.25">
      <c r="CQ4699" s="3"/>
    </row>
    <row r="4700" spans="95:95" x14ac:dyDescent="0.25">
      <c r="CQ4700" s="3"/>
    </row>
    <row r="4701" spans="95:95" x14ac:dyDescent="0.25">
      <c r="CQ4701" s="3"/>
    </row>
    <row r="4702" spans="95:95" x14ac:dyDescent="0.25">
      <c r="CQ4702" s="3"/>
    </row>
    <row r="4703" spans="95:95" x14ac:dyDescent="0.25">
      <c r="CQ4703" s="3"/>
    </row>
    <row r="4704" spans="95:95" x14ac:dyDescent="0.25">
      <c r="CQ4704" s="3"/>
    </row>
    <row r="4705" spans="95:95" x14ac:dyDescent="0.25">
      <c r="CQ4705" s="3"/>
    </row>
    <row r="4706" spans="95:95" x14ac:dyDescent="0.25">
      <c r="CQ4706" s="3"/>
    </row>
    <row r="4707" spans="95:95" x14ac:dyDescent="0.25">
      <c r="CQ4707" s="3"/>
    </row>
    <row r="4708" spans="95:95" x14ac:dyDescent="0.25">
      <c r="CQ4708" s="3"/>
    </row>
    <row r="4709" spans="95:95" x14ac:dyDescent="0.25">
      <c r="CQ4709" s="3"/>
    </row>
    <row r="4710" spans="95:95" x14ac:dyDescent="0.25">
      <c r="CQ4710" s="3"/>
    </row>
    <row r="4711" spans="95:95" x14ac:dyDescent="0.25">
      <c r="CQ4711" s="3"/>
    </row>
    <row r="4712" spans="95:95" x14ac:dyDescent="0.25">
      <c r="CQ4712" s="3"/>
    </row>
    <row r="4713" spans="95:95" x14ac:dyDescent="0.25">
      <c r="CQ4713" s="3"/>
    </row>
    <row r="4714" spans="95:95" x14ac:dyDescent="0.25">
      <c r="CQ4714" s="3"/>
    </row>
    <row r="4715" spans="95:95" x14ac:dyDescent="0.25">
      <c r="CQ4715" s="3"/>
    </row>
    <row r="4716" spans="95:95" x14ac:dyDescent="0.25">
      <c r="CQ4716" s="3"/>
    </row>
    <row r="4717" spans="95:95" x14ac:dyDescent="0.25">
      <c r="CQ4717" s="3"/>
    </row>
    <row r="4718" spans="95:95" x14ac:dyDescent="0.25">
      <c r="CQ4718" s="3"/>
    </row>
    <row r="4719" spans="95:95" x14ac:dyDescent="0.25">
      <c r="CQ4719" s="3"/>
    </row>
    <row r="4720" spans="95:95" x14ac:dyDescent="0.25">
      <c r="CQ4720" s="3"/>
    </row>
    <row r="4721" spans="95:95" x14ac:dyDescent="0.25">
      <c r="CQ4721" s="3"/>
    </row>
    <row r="4722" spans="95:95" x14ac:dyDescent="0.25">
      <c r="CQ4722" s="3"/>
    </row>
    <row r="4723" spans="95:95" x14ac:dyDescent="0.25">
      <c r="CQ4723" s="3"/>
    </row>
    <row r="4724" spans="95:95" x14ac:dyDescent="0.25">
      <c r="CQ4724" s="3"/>
    </row>
    <row r="4725" spans="95:95" x14ac:dyDescent="0.25">
      <c r="CQ4725" s="3"/>
    </row>
    <row r="4726" spans="95:95" x14ac:dyDescent="0.25">
      <c r="CQ4726" s="3"/>
    </row>
    <row r="4727" spans="95:95" x14ac:dyDescent="0.25">
      <c r="CQ4727" s="3"/>
    </row>
    <row r="4728" spans="95:95" x14ac:dyDescent="0.25">
      <c r="CQ4728" s="3"/>
    </row>
    <row r="4729" spans="95:95" x14ac:dyDescent="0.25">
      <c r="CQ4729" s="3"/>
    </row>
    <row r="4730" spans="95:95" x14ac:dyDescent="0.25">
      <c r="CQ4730" s="3"/>
    </row>
    <row r="4731" spans="95:95" x14ac:dyDescent="0.25">
      <c r="CQ4731" s="3"/>
    </row>
    <row r="4732" spans="95:95" x14ac:dyDescent="0.25">
      <c r="CQ4732" s="3"/>
    </row>
    <row r="4733" spans="95:95" x14ac:dyDescent="0.25">
      <c r="CQ4733" s="3"/>
    </row>
    <row r="4734" spans="95:95" x14ac:dyDescent="0.25">
      <c r="CQ4734" s="3"/>
    </row>
    <row r="4735" spans="95:95" x14ac:dyDescent="0.25">
      <c r="CQ4735" s="3"/>
    </row>
    <row r="4736" spans="95:95" x14ac:dyDescent="0.25">
      <c r="CQ4736" s="3"/>
    </row>
    <row r="4737" spans="95:95" x14ac:dyDescent="0.25">
      <c r="CQ4737" s="3"/>
    </row>
    <row r="4738" spans="95:95" x14ac:dyDescent="0.25">
      <c r="CQ4738" s="3"/>
    </row>
    <row r="4739" spans="95:95" x14ac:dyDescent="0.25">
      <c r="CQ4739" s="3"/>
    </row>
    <row r="4740" spans="95:95" x14ac:dyDescent="0.25">
      <c r="CQ4740" s="3"/>
    </row>
    <row r="4741" spans="95:95" x14ac:dyDescent="0.25">
      <c r="CQ4741" s="3"/>
    </row>
    <row r="4742" spans="95:95" x14ac:dyDescent="0.25">
      <c r="CQ4742" s="3"/>
    </row>
    <row r="4743" spans="95:95" x14ac:dyDescent="0.25">
      <c r="CQ4743" s="3"/>
    </row>
    <row r="4744" spans="95:95" x14ac:dyDescent="0.25">
      <c r="CQ4744" s="3"/>
    </row>
    <row r="4745" spans="95:95" x14ac:dyDescent="0.25">
      <c r="CQ4745" s="3"/>
    </row>
    <row r="4746" spans="95:95" x14ac:dyDescent="0.25">
      <c r="CQ4746" s="3"/>
    </row>
    <row r="4747" spans="95:95" x14ac:dyDescent="0.25">
      <c r="CQ4747" s="3"/>
    </row>
    <row r="4748" spans="95:95" x14ac:dyDescent="0.25">
      <c r="CQ4748" s="3"/>
    </row>
    <row r="4749" spans="95:95" x14ac:dyDescent="0.25">
      <c r="CQ4749" s="3"/>
    </row>
    <row r="4750" spans="95:95" x14ac:dyDescent="0.25">
      <c r="CQ4750" s="3"/>
    </row>
    <row r="4751" spans="95:95" x14ac:dyDescent="0.25">
      <c r="CQ4751" s="3"/>
    </row>
    <row r="4752" spans="95:95" x14ac:dyDescent="0.25">
      <c r="CQ4752" s="3"/>
    </row>
    <row r="4753" spans="95:95" x14ac:dyDescent="0.25">
      <c r="CQ4753" s="3"/>
    </row>
    <row r="4754" spans="95:95" x14ac:dyDescent="0.25">
      <c r="CQ4754" s="3"/>
    </row>
    <row r="4755" spans="95:95" x14ac:dyDescent="0.25">
      <c r="CQ4755" s="3"/>
    </row>
    <row r="4756" spans="95:95" x14ac:dyDescent="0.25">
      <c r="CQ4756" s="3"/>
    </row>
    <row r="4757" spans="95:95" x14ac:dyDescent="0.25">
      <c r="CQ4757" s="3"/>
    </row>
    <row r="4758" spans="95:95" x14ac:dyDescent="0.25">
      <c r="CQ4758" s="3"/>
    </row>
    <row r="4759" spans="95:95" x14ac:dyDescent="0.25">
      <c r="CQ4759" s="3"/>
    </row>
    <row r="4760" spans="95:95" x14ac:dyDescent="0.25">
      <c r="CQ4760" s="3"/>
    </row>
    <row r="4761" spans="95:95" x14ac:dyDescent="0.25">
      <c r="CQ4761" s="3"/>
    </row>
    <row r="4762" spans="95:95" x14ac:dyDescent="0.25">
      <c r="CQ4762" s="3"/>
    </row>
    <row r="4763" spans="95:95" x14ac:dyDescent="0.25">
      <c r="CQ4763" s="3"/>
    </row>
    <row r="4764" spans="95:95" x14ac:dyDescent="0.25">
      <c r="CQ4764" s="3"/>
    </row>
    <row r="4765" spans="95:95" x14ac:dyDescent="0.25">
      <c r="CQ4765" s="3"/>
    </row>
    <row r="4766" spans="95:95" x14ac:dyDescent="0.25">
      <c r="CQ4766" s="3"/>
    </row>
    <row r="4767" spans="95:95" x14ac:dyDescent="0.25">
      <c r="CQ4767" s="3"/>
    </row>
    <row r="4768" spans="95:95" x14ac:dyDescent="0.25">
      <c r="CQ4768" s="3"/>
    </row>
    <row r="4769" spans="95:95" x14ac:dyDescent="0.25">
      <c r="CQ4769" s="3"/>
    </row>
    <row r="4770" spans="95:95" x14ac:dyDescent="0.25">
      <c r="CQ4770" s="3"/>
    </row>
    <row r="4771" spans="95:95" x14ac:dyDescent="0.25">
      <c r="CQ4771" s="3"/>
    </row>
    <row r="4772" spans="95:95" x14ac:dyDescent="0.25">
      <c r="CQ4772" s="3"/>
    </row>
    <row r="4773" spans="95:95" x14ac:dyDescent="0.25">
      <c r="CQ4773" s="3"/>
    </row>
    <row r="4774" spans="95:95" x14ac:dyDescent="0.25">
      <c r="CQ4774" s="3"/>
    </row>
    <row r="4775" spans="95:95" x14ac:dyDescent="0.25">
      <c r="CQ4775" s="3"/>
    </row>
    <row r="4776" spans="95:95" x14ac:dyDescent="0.25">
      <c r="CQ4776" s="3"/>
    </row>
    <row r="4777" spans="95:95" x14ac:dyDescent="0.25">
      <c r="CQ4777" s="3"/>
    </row>
    <row r="4778" spans="95:95" x14ac:dyDescent="0.25">
      <c r="CQ4778" s="3"/>
    </row>
    <row r="4779" spans="95:95" x14ac:dyDescent="0.25">
      <c r="CQ4779" s="3"/>
    </row>
    <row r="4780" spans="95:95" x14ac:dyDescent="0.25">
      <c r="CQ4780" s="3"/>
    </row>
    <row r="4781" spans="95:95" x14ac:dyDescent="0.25">
      <c r="CQ4781" s="3"/>
    </row>
    <row r="4782" spans="95:95" x14ac:dyDescent="0.25">
      <c r="CQ4782" s="3"/>
    </row>
    <row r="4783" spans="95:95" x14ac:dyDescent="0.25">
      <c r="CQ4783" s="3"/>
    </row>
    <row r="4784" spans="95:95" x14ac:dyDescent="0.25">
      <c r="CQ4784" s="3"/>
    </row>
    <row r="4785" spans="95:95" x14ac:dyDescent="0.25">
      <c r="CQ4785" s="3"/>
    </row>
    <row r="4786" spans="95:95" x14ac:dyDescent="0.25">
      <c r="CQ4786" s="3"/>
    </row>
    <row r="4787" spans="95:95" x14ac:dyDescent="0.25">
      <c r="CQ4787" s="3"/>
    </row>
    <row r="4788" spans="95:95" x14ac:dyDescent="0.25">
      <c r="CQ4788" s="3"/>
    </row>
    <row r="4789" spans="95:95" x14ac:dyDescent="0.25">
      <c r="CQ4789" s="3"/>
    </row>
    <row r="4790" spans="95:95" x14ac:dyDescent="0.25">
      <c r="CQ4790" s="3"/>
    </row>
    <row r="4791" spans="95:95" x14ac:dyDescent="0.25">
      <c r="CQ4791" s="3"/>
    </row>
    <row r="4792" spans="95:95" x14ac:dyDescent="0.25">
      <c r="CQ4792" s="3"/>
    </row>
    <row r="4793" spans="95:95" x14ac:dyDescent="0.25">
      <c r="CQ4793" s="3"/>
    </row>
    <row r="4794" spans="95:95" x14ac:dyDescent="0.25">
      <c r="CQ4794" s="3"/>
    </row>
    <row r="4795" spans="95:95" x14ac:dyDescent="0.25">
      <c r="CQ4795" s="3"/>
    </row>
    <row r="4796" spans="95:95" x14ac:dyDescent="0.25">
      <c r="CQ4796" s="3"/>
    </row>
    <row r="4797" spans="95:95" x14ac:dyDescent="0.25">
      <c r="CQ4797" s="3"/>
    </row>
    <row r="4798" spans="95:95" x14ac:dyDescent="0.25">
      <c r="CQ4798" s="3"/>
    </row>
    <row r="4799" spans="95:95" x14ac:dyDescent="0.25">
      <c r="CQ4799" s="3"/>
    </row>
    <row r="4800" spans="95:95" x14ac:dyDescent="0.25">
      <c r="CQ4800" s="3"/>
    </row>
    <row r="4801" spans="95:95" x14ac:dyDescent="0.25">
      <c r="CQ4801" s="3"/>
    </row>
    <row r="4802" spans="95:95" x14ac:dyDescent="0.25">
      <c r="CQ4802" s="3"/>
    </row>
    <row r="4803" spans="95:95" x14ac:dyDescent="0.25">
      <c r="CQ4803" s="3"/>
    </row>
    <row r="4804" spans="95:95" x14ac:dyDescent="0.25">
      <c r="CQ4804" s="3"/>
    </row>
    <row r="4805" spans="95:95" x14ac:dyDescent="0.25">
      <c r="CQ4805" s="3"/>
    </row>
    <row r="4806" spans="95:95" x14ac:dyDescent="0.25">
      <c r="CQ4806" s="3"/>
    </row>
    <row r="4807" spans="95:95" x14ac:dyDescent="0.25">
      <c r="CQ4807" s="3"/>
    </row>
    <row r="4808" spans="95:95" x14ac:dyDescent="0.25">
      <c r="CQ4808" s="3"/>
    </row>
    <row r="4809" spans="95:95" x14ac:dyDescent="0.25">
      <c r="CQ4809" s="3"/>
    </row>
    <row r="4810" spans="95:95" x14ac:dyDescent="0.25">
      <c r="CQ4810" s="3"/>
    </row>
    <row r="4811" spans="95:95" x14ac:dyDescent="0.25">
      <c r="CQ4811" s="3"/>
    </row>
    <row r="4812" spans="95:95" x14ac:dyDescent="0.25">
      <c r="CQ4812" s="3"/>
    </row>
    <row r="4813" spans="95:95" x14ac:dyDescent="0.25">
      <c r="CQ4813" s="3"/>
    </row>
    <row r="4814" spans="95:95" x14ac:dyDescent="0.25">
      <c r="CQ4814" s="3"/>
    </row>
    <row r="4815" spans="95:95" x14ac:dyDescent="0.25">
      <c r="CQ4815" s="3"/>
    </row>
    <row r="4816" spans="95:95" x14ac:dyDescent="0.25">
      <c r="CQ4816" s="3"/>
    </row>
    <row r="4817" spans="95:95" x14ac:dyDescent="0.25">
      <c r="CQ4817" s="3"/>
    </row>
    <row r="4818" spans="95:95" x14ac:dyDescent="0.25">
      <c r="CQ4818" s="3"/>
    </row>
    <row r="4819" spans="95:95" x14ac:dyDescent="0.25">
      <c r="CQ4819" s="3"/>
    </row>
    <row r="4820" spans="95:95" x14ac:dyDescent="0.25">
      <c r="CQ4820" s="3"/>
    </row>
    <row r="4821" spans="95:95" x14ac:dyDescent="0.25">
      <c r="CQ4821" s="3"/>
    </row>
    <row r="4822" spans="95:95" x14ac:dyDescent="0.25">
      <c r="CQ4822" s="3"/>
    </row>
    <row r="4823" spans="95:95" x14ac:dyDescent="0.25">
      <c r="CQ4823" s="3"/>
    </row>
    <row r="4824" spans="95:95" x14ac:dyDescent="0.25">
      <c r="CQ4824" s="3"/>
    </row>
    <row r="4825" spans="95:95" x14ac:dyDescent="0.25">
      <c r="CQ4825" s="3"/>
    </row>
    <row r="4826" spans="95:95" x14ac:dyDescent="0.25">
      <c r="CQ4826" s="3"/>
    </row>
    <row r="4827" spans="95:95" x14ac:dyDescent="0.25">
      <c r="CQ4827" s="3"/>
    </row>
    <row r="4828" spans="95:95" x14ac:dyDescent="0.25">
      <c r="CQ4828" s="3"/>
    </row>
    <row r="4829" spans="95:95" x14ac:dyDescent="0.25">
      <c r="CQ4829" s="3"/>
    </row>
    <row r="4830" spans="95:95" x14ac:dyDescent="0.25">
      <c r="CQ4830" s="3"/>
    </row>
    <row r="4831" spans="95:95" x14ac:dyDescent="0.25">
      <c r="CQ4831" s="3"/>
    </row>
    <row r="4832" spans="95:95" x14ac:dyDescent="0.25">
      <c r="CQ4832" s="3"/>
    </row>
    <row r="4833" spans="95:95" x14ac:dyDescent="0.25">
      <c r="CQ4833" s="3"/>
    </row>
    <row r="4834" spans="95:95" x14ac:dyDescent="0.25">
      <c r="CQ4834" s="3"/>
    </row>
    <row r="4835" spans="95:95" x14ac:dyDescent="0.25">
      <c r="CQ4835" s="3"/>
    </row>
    <row r="4836" spans="95:95" x14ac:dyDescent="0.25">
      <c r="CQ4836" s="3"/>
    </row>
    <row r="4837" spans="95:95" x14ac:dyDescent="0.25">
      <c r="CQ4837" s="3"/>
    </row>
    <row r="4838" spans="95:95" x14ac:dyDescent="0.25">
      <c r="CQ4838" s="3"/>
    </row>
    <row r="4839" spans="95:95" x14ac:dyDescent="0.25">
      <c r="CQ4839" s="3"/>
    </row>
    <row r="4840" spans="95:95" x14ac:dyDescent="0.25">
      <c r="CQ4840" s="3"/>
    </row>
    <row r="4841" spans="95:95" x14ac:dyDescent="0.25">
      <c r="CQ4841" s="3"/>
    </row>
    <row r="4842" spans="95:95" x14ac:dyDescent="0.25">
      <c r="CQ4842" s="3"/>
    </row>
    <row r="4843" spans="95:95" x14ac:dyDescent="0.25">
      <c r="CQ4843" s="3"/>
    </row>
    <row r="4844" spans="95:95" x14ac:dyDescent="0.25">
      <c r="CQ4844" s="3"/>
    </row>
    <row r="4845" spans="95:95" x14ac:dyDescent="0.25">
      <c r="CQ4845" s="3"/>
    </row>
    <row r="4846" spans="95:95" x14ac:dyDescent="0.25">
      <c r="CQ4846" s="3"/>
    </row>
    <row r="4847" spans="95:95" x14ac:dyDescent="0.25">
      <c r="CQ4847" s="3"/>
    </row>
    <row r="4848" spans="95:95" x14ac:dyDescent="0.25">
      <c r="CQ4848" s="3"/>
    </row>
    <row r="4849" spans="95:95" x14ac:dyDescent="0.25">
      <c r="CQ4849" s="3"/>
    </row>
    <row r="4850" spans="95:95" x14ac:dyDescent="0.25">
      <c r="CQ4850" s="3"/>
    </row>
    <row r="4851" spans="95:95" x14ac:dyDescent="0.25">
      <c r="CQ4851" s="3"/>
    </row>
    <row r="4852" spans="95:95" x14ac:dyDescent="0.25">
      <c r="CQ4852" s="3"/>
    </row>
    <row r="4853" spans="95:95" x14ac:dyDescent="0.25">
      <c r="CQ4853" s="3"/>
    </row>
    <row r="4854" spans="95:95" x14ac:dyDescent="0.25">
      <c r="CQ4854" s="3"/>
    </row>
    <row r="4855" spans="95:95" x14ac:dyDescent="0.25">
      <c r="CQ4855" s="3"/>
    </row>
    <row r="4856" spans="95:95" x14ac:dyDescent="0.25">
      <c r="CQ4856" s="3"/>
    </row>
    <row r="4857" spans="95:95" x14ac:dyDescent="0.25">
      <c r="CQ4857" s="3"/>
    </row>
    <row r="4858" spans="95:95" x14ac:dyDescent="0.25">
      <c r="CQ4858" s="3"/>
    </row>
    <row r="4859" spans="95:95" x14ac:dyDescent="0.25">
      <c r="CQ4859" s="3"/>
    </row>
    <row r="4860" spans="95:95" x14ac:dyDescent="0.25">
      <c r="CQ4860" s="3"/>
    </row>
    <row r="4861" spans="95:95" x14ac:dyDescent="0.25">
      <c r="CQ4861" s="3"/>
    </row>
    <row r="4862" spans="95:95" x14ac:dyDescent="0.25">
      <c r="CQ4862" s="3"/>
    </row>
    <row r="4863" spans="95:95" x14ac:dyDescent="0.25">
      <c r="CQ4863" s="3"/>
    </row>
    <row r="4864" spans="95:95" x14ac:dyDescent="0.25">
      <c r="CQ4864" s="3"/>
    </row>
    <row r="4865" spans="95:95" x14ac:dyDescent="0.25">
      <c r="CQ4865" s="3"/>
    </row>
    <row r="4866" spans="95:95" x14ac:dyDescent="0.25">
      <c r="CQ4866" s="3"/>
    </row>
    <row r="4867" spans="95:95" x14ac:dyDescent="0.25">
      <c r="CQ4867" s="3"/>
    </row>
    <row r="4868" spans="95:95" x14ac:dyDescent="0.25">
      <c r="CQ4868" s="3"/>
    </row>
    <row r="4869" spans="95:95" x14ac:dyDescent="0.25">
      <c r="CQ4869" s="3"/>
    </row>
    <row r="4870" spans="95:95" x14ac:dyDescent="0.25">
      <c r="CQ4870" s="3"/>
    </row>
    <row r="4871" spans="95:95" x14ac:dyDescent="0.25">
      <c r="CQ4871" s="3"/>
    </row>
    <row r="4872" spans="95:95" x14ac:dyDescent="0.25">
      <c r="CQ4872" s="3"/>
    </row>
    <row r="4873" spans="95:95" x14ac:dyDescent="0.25">
      <c r="CQ4873" s="3"/>
    </row>
    <row r="4874" spans="95:95" x14ac:dyDescent="0.25">
      <c r="CQ4874" s="3"/>
    </row>
    <row r="4875" spans="95:95" x14ac:dyDescent="0.25">
      <c r="CQ4875" s="3"/>
    </row>
    <row r="4876" spans="95:95" x14ac:dyDescent="0.25">
      <c r="CQ4876" s="3"/>
    </row>
    <row r="4877" spans="95:95" x14ac:dyDescent="0.25">
      <c r="CQ4877" s="3"/>
    </row>
    <row r="4878" spans="95:95" x14ac:dyDescent="0.25">
      <c r="CQ4878" s="3"/>
    </row>
    <row r="4879" spans="95:95" x14ac:dyDescent="0.25">
      <c r="CQ4879" s="3"/>
    </row>
    <row r="4880" spans="95:95" x14ac:dyDescent="0.25">
      <c r="CQ4880" s="3"/>
    </row>
    <row r="4881" spans="95:95" x14ac:dyDescent="0.25">
      <c r="CQ4881" s="3"/>
    </row>
    <row r="4882" spans="95:95" x14ac:dyDescent="0.25">
      <c r="CQ4882" s="3"/>
    </row>
    <row r="4883" spans="95:95" x14ac:dyDescent="0.25">
      <c r="CQ4883" s="3"/>
    </row>
    <row r="4884" spans="95:95" x14ac:dyDescent="0.25">
      <c r="CQ4884" s="3"/>
    </row>
    <row r="4885" spans="95:95" x14ac:dyDescent="0.25">
      <c r="CQ4885" s="3"/>
    </row>
    <row r="4886" spans="95:95" x14ac:dyDescent="0.25">
      <c r="CQ4886" s="3"/>
    </row>
    <row r="4887" spans="95:95" x14ac:dyDescent="0.25">
      <c r="CQ4887" s="3"/>
    </row>
    <row r="4888" spans="95:95" x14ac:dyDescent="0.25">
      <c r="CQ4888" s="3"/>
    </row>
    <row r="4889" spans="95:95" x14ac:dyDescent="0.25">
      <c r="CQ4889" s="3"/>
    </row>
    <row r="4890" spans="95:95" x14ac:dyDescent="0.25">
      <c r="CQ4890" s="3"/>
    </row>
    <row r="4891" spans="95:95" x14ac:dyDescent="0.25">
      <c r="CQ4891" s="3"/>
    </row>
    <row r="4892" spans="95:95" x14ac:dyDescent="0.25">
      <c r="CQ4892" s="3"/>
    </row>
    <row r="4893" spans="95:95" x14ac:dyDescent="0.25">
      <c r="CQ4893" s="3"/>
    </row>
    <row r="4894" spans="95:95" x14ac:dyDescent="0.25">
      <c r="CQ4894" s="3"/>
    </row>
    <row r="4895" spans="95:95" x14ac:dyDescent="0.25">
      <c r="CQ4895" s="3"/>
    </row>
    <row r="4896" spans="95:95" x14ac:dyDescent="0.25">
      <c r="CQ4896" s="3"/>
    </row>
    <row r="4897" spans="95:95" x14ac:dyDescent="0.25">
      <c r="CQ4897" s="3"/>
    </row>
    <row r="4898" spans="95:95" x14ac:dyDescent="0.25">
      <c r="CQ4898" s="3"/>
    </row>
    <row r="4899" spans="95:95" x14ac:dyDescent="0.25">
      <c r="CQ4899" s="3"/>
    </row>
    <row r="4900" spans="95:95" x14ac:dyDescent="0.25">
      <c r="CQ4900" s="3"/>
    </row>
    <row r="4901" spans="95:95" x14ac:dyDescent="0.25">
      <c r="CQ4901" s="3"/>
    </row>
    <row r="4902" spans="95:95" x14ac:dyDescent="0.25">
      <c r="CQ4902" s="3"/>
    </row>
    <row r="4903" spans="95:95" x14ac:dyDescent="0.25">
      <c r="CQ4903" s="3"/>
    </row>
    <row r="4904" spans="95:95" x14ac:dyDescent="0.25">
      <c r="CQ4904" s="3"/>
    </row>
    <row r="4905" spans="95:95" x14ac:dyDescent="0.25">
      <c r="CQ4905" s="3"/>
    </row>
    <row r="4906" spans="95:95" x14ac:dyDescent="0.25">
      <c r="CQ4906" s="3"/>
    </row>
    <row r="4907" spans="95:95" x14ac:dyDescent="0.25">
      <c r="CQ4907" s="3"/>
    </row>
    <row r="4908" spans="95:95" x14ac:dyDescent="0.25">
      <c r="CQ4908" s="3"/>
    </row>
    <row r="4909" spans="95:95" x14ac:dyDescent="0.25">
      <c r="CQ4909" s="3"/>
    </row>
    <row r="4910" spans="95:95" x14ac:dyDescent="0.25">
      <c r="CQ4910" s="3"/>
    </row>
    <row r="4911" spans="95:95" x14ac:dyDescent="0.25">
      <c r="CQ4911" s="3"/>
    </row>
    <row r="4912" spans="95:95" x14ac:dyDescent="0.25">
      <c r="CQ4912" s="3"/>
    </row>
    <row r="4913" spans="95:95" x14ac:dyDescent="0.25">
      <c r="CQ4913" s="3"/>
    </row>
    <row r="4914" spans="95:95" x14ac:dyDescent="0.25">
      <c r="CQ4914" s="3"/>
    </row>
    <row r="4915" spans="95:95" x14ac:dyDescent="0.25">
      <c r="CQ4915" s="3"/>
    </row>
    <row r="4916" spans="95:95" x14ac:dyDescent="0.25">
      <c r="CQ4916" s="3"/>
    </row>
    <row r="4917" spans="95:95" x14ac:dyDescent="0.25">
      <c r="CQ4917" s="3"/>
    </row>
    <row r="4918" spans="95:95" x14ac:dyDescent="0.25">
      <c r="CQ4918" s="3"/>
    </row>
    <row r="4919" spans="95:95" x14ac:dyDescent="0.25">
      <c r="CQ4919" s="3"/>
    </row>
    <row r="4920" spans="95:95" x14ac:dyDescent="0.25">
      <c r="CQ4920" s="3"/>
    </row>
    <row r="4921" spans="95:95" x14ac:dyDescent="0.25">
      <c r="CQ4921" s="3"/>
    </row>
    <row r="4922" spans="95:95" x14ac:dyDescent="0.25">
      <c r="CQ4922" s="3"/>
    </row>
    <row r="4923" spans="95:95" x14ac:dyDescent="0.25">
      <c r="CQ4923" s="3"/>
    </row>
    <row r="4924" spans="95:95" x14ac:dyDescent="0.25">
      <c r="CQ4924" s="3"/>
    </row>
    <row r="4925" spans="95:95" x14ac:dyDescent="0.25">
      <c r="CQ4925" s="3"/>
    </row>
    <row r="4926" spans="95:95" x14ac:dyDescent="0.25">
      <c r="CQ4926" s="3"/>
    </row>
    <row r="4927" spans="95:95" x14ac:dyDescent="0.25">
      <c r="CQ4927" s="3"/>
    </row>
    <row r="4928" spans="95:95" x14ac:dyDescent="0.25">
      <c r="CQ4928" s="3"/>
    </row>
    <row r="4929" spans="95:95" x14ac:dyDescent="0.25">
      <c r="CQ4929" s="3"/>
    </row>
    <row r="4930" spans="95:95" x14ac:dyDescent="0.25">
      <c r="CQ4930" s="3"/>
    </row>
    <row r="4931" spans="95:95" x14ac:dyDescent="0.25">
      <c r="CQ4931" s="3"/>
    </row>
    <row r="4932" spans="95:95" x14ac:dyDescent="0.25">
      <c r="CQ4932" s="3"/>
    </row>
    <row r="4933" spans="95:95" x14ac:dyDescent="0.25">
      <c r="CQ4933" s="3"/>
    </row>
    <row r="4934" spans="95:95" x14ac:dyDescent="0.25">
      <c r="CQ4934" s="3"/>
    </row>
    <row r="4935" spans="95:95" x14ac:dyDescent="0.25">
      <c r="CQ4935" s="3"/>
    </row>
    <row r="4936" spans="95:95" x14ac:dyDescent="0.25">
      <c r="CQ4936" s="3"/>
    </row>
    <row r="4937" spans="95:95" x14ac:dyDescent="0.25">
      <c r="CQ4937" s="3"/>
    </row>
    <row r="4938" spans="95:95" x14ac:dyDescent="0.25">
      <c r="CQ4938" s="3"/>
    </row>
    <row r="4939" spans="95:95" x14ac:dyDescent="0.25">
      <c r="CQ4939" s="3"/>
    </row>
    <row r="4940" spans="95:95" x14ac:dyDescent="0.25">
      <c r="CQ4940" s="3"/>
    </row>
    <row r="4941" spans="95:95" x14ac:dyDescent="0.25">
      <c r="CQ4941" s="3"/>
    </row>
    <row r="4942" spans="95:95" x14ac:dyDescent="0.25">
      <c r="CQ4942" s="3"/>
    </row>
    <row r="4943" spans="95:95" x14ac:dyDescent="0.25">
      <c r="CQ4943" s="3"/>
    </row>
    <row r="4944" spans="95:95" x14ac:dyDescent="0.25">
      <c r="CQ4944" s="3"/>
    </row>
    <row r="4945" spans="95:95" x14ac:dyDescent="0.25">
      <c r="CQ4945" s="3"/>
    </row>
    <row r="4946" spans="95:95" x14ac:dyDescent="0.25">
      <c r="CQ4946" s="3"/>
    </row>
    <row r="4947" spans="95:95" x14ac:dyDescent="0.25">
      <c r="CQ4947" s="3"/>
    </row>
    <row r="4948" spans="95:95" x14ac:dyDescent="0.25">
      <c r="CQ4948" s="3"/>
    </row>
    <row r="4949" spans="95:95" x14ac:dyDescent="0.25">
      <c r="CQ4949" s="3"/>
    </row>
    <row r="4950" spans="95:95" x14ac:dyDescent="0.25">
      <c r="CQ4950" s="3"/>
    </row>
    <row r="4951" spans="95:95" x14ac:dyDescent="0.25">
      <c r="CQ4951" s="3"/>
    </row>
    <row r="4952" spans="95:95" x14ac:dyDescent="0.25">
      <c r="CQ4952" s="3"/>
    </row>
    <row r="4953" spans="95:95" x14ac:dyDescent="0.25">
      <c r="CQ4953" s="3"/>
    </row>
    <row r="4954" spans="95:95" x14ac:dyDescent="0.25">
      <c r="CQ4954" s="3"/>
    </row>
    <row r="4955" spans="95:95" x14ac:dyDescent="0.25">
      <c r="CQ4955" s="3"/>
    </row>
    <row r="4956" spans="95:95" x14ac:dyDescent="0.25">
      <c r="CQ4956" s="3"/>
    </row>
    <row r="4957" spans="95:95" x14ac:dyDescent="0.25">
      <c r="CQ4957" s="3"/>
    </row>
    <row r="4958" spans="95:95" x14ac:dyDescent="0.25">
      <c r="CQ4958" s="3"/>
    </row>
    <row r="4959" spans="95:95" x14ac:dyDescent="0.25">
      <c r="CQ4959" s="3"/>
    </row>
    <row r="4960" spans="95:95" x14ac:dyDescent="0.25">
      <c r="CQ4960" s="3"/>
    </row>
    <row r="4961" spans="95:95" x14ac:dyDescent="0.25">
      <c r="CQ4961" s="3"/>
    </row>
    <row r="4962" spans="95:95" x14ac:dyDescent="0.25">
      <c r="CQ4962" s="3"/>
    </row>
    <row r="4963" spans="95:95" x14ac:dyDescent="0.25">
      <c r="CQ4963" s="3"/>
    </row>
    <row r="4964" spans="95:95" x14ac:dyDescent="0.25">
      <c r="CQ4964" s="3"/>
    </row>
    <row r="4965" spans="95:95" x14ac:dyDescent="0.25">
      <c r="CQ4965" s="3"/>
    </row>
    <row r="4966" spans="95:95" x14ac:dyDescent="0.25">
      <c r="CQ4966" s="3"/>
    </row>
    <row r="4967" spans="95:95" x14ac:dyDescent="0.25">
      <c r="CQ4967" s="3"/>
    </row>
    <row r="4968" spans="95:95" x14ac:dyDescent="0.25">
      <c r="CQ4968" s="3"/>
    </row>
    <row r="4969" spans="95:95" x14ac:dyDescent="0.25">
      <c r="CQ4969" s="3"/>
    </row>
    <row r="4970" spans="95:95" x14ac:dyDescent="0.25">
      <c r="CQ4970" s="3"/>
    </row>
    <row r="4971" spans="95:95" x14ac:dyDescent="0.25">
      <c r="CQ4971" s="3"/>
    </row>
    <row r="4972" spans="95:95" x14ac:dyDescent="0.25">
      <c r="CQ4972" s="3"/>
    </row>
    <row r="4973" spans="95:95" x14ac:dyDescent="0.25">
      <c r="CQ4973" s="3"/>
    </row>
    <row r="4974" spans="95:95" x14ac:dyDescent="0.25">
      <c r="CQ4974" s="3"/>
    </row>
    <row r="4975" spans="95:95" x14ac:dyDescent="0.25">
      <c r="CQ4975" s="3"/>
    </row>
    <row r="4976" spans="95:95" x14ac:dyDescent="0.25">
      <c r="CQ4976" s="3"/>
    </row>
    <row r="4977" spans="95:95" x14ac:dyDescent="0.25">
      <c r="CQ4977" s="3"/>
    </row>
    <row r="4978" spans="95:95" x14ac:dyDescent="0.25">
      <c r="CQ4978" s="3"/>
    </row>
    <row r="4979" spans="95:95" x14ac:dyDescent="0.25">
      <c r="CQ4979" s="3"/>
    </row>
    <row r="4980" spans="95:95" x14ac:dyDescent="0.25">
      <c r="CQ4980" s="3"/>
    </row>
    <row r="4981" spans="95:95" x14ac:dyDescent="0.25">
      <c r="CQ4981" s="3"/>
    </row>
    <row r="4982" spans="95:95" x14ac:dyDescent="0.25">
      <c r="CQ4982" s="3"/>
    </row>
    <row r="4983" spans="95:95" x14ac:dyDescent="0.25">
      <c r="CQ4983" s="3"/>
    </row>
    <row r="4984" spans="95:95" x14ac:dyDescent="0.25">
      <c r="CQ4984" s="3"/>
    </row>
    <row r="4985" spans="95:95" x14ac:dyDescent="0.25">
      <c r="CQ4985" s="3"/>
    </row>
    <row r="4986" spans="95:95" x14ac:dyDescent="0.25">
      <c r="CQ4986" s="3"/>
    </row>
    <row r="4987" spans="95:95" x14ac:dyDescent="0.25">
      <c r="CQ4987" s="3"/>
    </row>
    <row r="4988" spans="95:95" x14ac:dyDescent="0.25">
      <c r="CQ4988" s="3"/>
    </row>
    <row r="4989" spans="95:95" x14ac:dyDescent="0.25">
      <c r="CQ4989" s="3"/>
    </row>
    <row r="4990" spans="95:95" x14ac:dyDescent="0.25">
      <c r="CQ4990" s="3"/>
    </row>
    <row r="4991" spans="95:95" x14ac:dyDescent="0.25">
      <c r="CQ4991" s="3"/>
    </row>
    <row r="4992" spans="95:95" x14ac:dyDescent="0.25">
      <c r="CQ4992" s="3"/>
    </row>
    <row r="4993" spans="95:95" x14ac:dyDescent="0.25">
      <c r="CQ4993" s="3"/>
    </row>
    <row r="4994" spans="95:95" x14ac:dyDescent="0.25">
      <c r="CQ4994" s="3"/>
    </row>
    <row r="4995" spans="95:95" x14ac:dyDescent="0.25">
      <c r="CQ4995" s="3"/>
    </row>
    <row r="4996" spans="95:95" x14ac:dyDescent="0.25">
      <c r="CQ4996" s="3"/>
    </row>
    <row r="4997" spans="95:95" x14ac:dyDescent="0.25">
      <c r="CQ4997" s="3"/>
    </row>
    <row r="4998" spans="95:95" x14ac:dyDescent="0.25">
      <c r="CQ4998" s="3"/>
    </row>
    <row r="4999" spans="95:95" x14ac:dyDescent="0.25">
      <c r="CQ4999" s="3"/>
    </row>
    <row r="5000" spans="95:95" x14ac:dyDescent="0.25">
      <c r="CQ5000" s="3"/>
    </row>
    <row r="5001" spans="95:95" x14ac:dyDescent="0.25">
      <c r="CQ5001" s="3"/>
    </row>
    <row r="5002" spans="95:95" x14ac:dyDescent="0.25">
      <c r="CQ5002" s="3"/>
    </row>
    <row r="5003" spans="95:95" x14ac:dyDescent="0.25">
      <c r="CQ5003" s="3"/>
    </row>
    <row r="5004" spans="95:95" x14ac:dyDescent="0.25">
      <c r="CQ5004" s="3"/>
    </row>
    <row r="5005" spans="95:95" x14ac:dyDescent="0.25">
      <c r="CQ5005" s="3"/>
    </row>
    <row r="5006" spans="95:95" x14ac:dyDescent="0.25">
      <c r="CQ5006" s="3"/>
    </row>
    <row r="5007" spans="95:95" x14ac:dyDescent="0.25">
      <c r="CQ5007" s="3"/>
    </row>
    <row r="5008" spans="95:95" x14ac:dyDescent="0.25">
      <c r="CQ5008" s="3"/>
    </row>
    <row r="5009" spans="95:95" x14ac:dyDescent="0.25">
      <c r="CQ5009" s="3"/>
    </row>
    <row r="5010" spans="95:95" x14ac:dyDescent="0.25">
      <c r="CQ5010" s="3"/>
    </row>
    <row r="5011" spans="95:95" x14ac:dyDescent="0.25">
      <c r="CQ5011" s="3"/>
    </row>
    <row r="5012" spans="95:95" x14ac:dyDescent="0.25">
      <c r="CQ5012" s="3"/>
    </row>
    <row r="5013" spans="95:95" x14ac:dyDescent="0.25">
      <c r="CQ5013" s="3"/>
    </row>
    <row r="5014" spans="95:95" x14ac:dyDescent="0.25">
      <c r="CQ5014" s="3"/>
    </row>
    <row r="5015" spans="95:95" x14ac:dyDescent="0.25">
      <c r="CQ5015" s="3"/>
    </row>
    <row r="5016" spans="95:95" x14ac:dyDescent="0.25">
      <c r="CQ5016" s="3"/>
    </row>
    <row r="5017" spans="95:95" x14ac:dyDescent="0.25">
      <c r="CQ5017" s="3"/>
    </row>
    <row r="5018" spans="95:95" x14ac:dyDescent="0.25">
      <c r="CQ5018" s="3"/>
    </row>
    <row r="5019" spans="95:95" x14ac:dyDescent="0.25">
      <c r="CQ5019" s="3"/>
    </row>
    <row r="5020" spans="95:95" x14ac:dyDescent="0.25">
      <c r="CQ5020" s="3"/>
    </row>
    <row r="5021" spans="95:95" x14ac:dyDescent="0.25">
      <c r="CQ5021" s="3"/>
    </row>
    <row r="5022" spans="95:95" x14ac:dyDescent="0.25">
      <c r="CQ5022" s="3"/>
    </row>
    <row r="5023" spans="95:95" x14ac:dyDescent="0.25">
      <c r="CQ5023" s="3"/>
    </row>
    <row r="5024" spans="95:95" x14ac:dyDescent="0.25">
      <c r="CQ5024" s="3"/>
    </row>
    <row r="5025" spans="95:95" x14ac:dyDescent="0.25">
      <c r="CQ5025" s="3"/>
    </row>
    <row r="5026" spans="95:95" x14ac:dyDescent="0.25">
      <c r="CQ5026" s="3"/>
    </row>
    <row r="5027" spans="95:95" x14ac:dyDescent="0.25">
      <c r="CQ5027" s="3"/>
    </row>
    <row r="5028" spans="95:95" x14ac:dyDescent="0.25">
      <c r="CQ5028" s="3"/>
    </row>
    <row r="5029" spans="95:95" x14ac:dyDescent="0.25">
      <c r="CQ5029" s="3"/>
    </row>
    <row r="5030" spans="95:95" x14ac:dyDescent="0.25">
      <c r="CQ5030" s="3"/>
    </row>
    <row r="5031" spans="95:95" x14ac:dyDescent="0.25">
      <c r="CQ5031" s="3"/>
    </row>
    <row r="5032" spans="95:95" x14ac:dyDescent="0.25">
      <c r="CQ5032" s="3"/>
    </row>
    <row r="5033" spans="95:95" x14ac:dyDescent="0.25">
      <c r="CQ5033" s="3"/>
    </row>
    <row r="5034" spans="95:95" x14ac:dyDescent="0.25">
      <c r="CQ5034" s="3"/>
    </row>
    <row r="5035" spans="95:95" x14ac:dyDescent="0.25">
      <c r="CQ5035" s="3"/>
    </row>
    <row r="5036" spans="95:95" x14ac:dyDescent="0.25">
      <c r="CQ5036" s="3"/>
    </row>
    <row r="5037" spans="95:95" x14ac:dyDescent="0.25">
      <c r="CQ5037" s="3"/>
    </row>
    <row r="5038" spans="95:95" x14ac:dyDescent="0.25">
      <c r="CQ5038" s="3"/>
    </row>
    <row r="5039" spans="95:95" x14ac:dyDescent="0.25">
      <c r="CQ5039" s="3"/>
    </row>
    <row r="5040" spans="95:95" x14ac:dyDescent="0.25">
      <c r="CQ5040" s="3"/>
    </row>
    <row r="5041" spans="95:95" x14ac:dyDescent="0.25">
      <c r="CQ5041" s="3"/>
    </row>
    <row r="5042" spans="95:95" x14ac:dyDescent="0.25">
      <c r="CQ5042" s="3"/>
    </row>
    <row r="5043" spans="95:95" x14ac:dyDescent="0.25">
      <c r="CQ5043" s="3"/>
    </row>
    <row r="5044" spans="95:95" x14ac:dyDescent="0.25">
      <c r="CQ5044" s="3"/>
    </row>
    <row r="5045" spans="95:95" x14ac:dyDescent="0.25">
      <c r="CQ5045" s="3"/>
    </row>
    <row r="5046" spans="95:95" x14ac:dyDescent="0.25">
      <c r="CQ5046" s="3"/>
    </row>
    <row r="5047" spans="95:95" x14ac:dyDescent="0.25">
      <c r="CQ5047" s="3"/>
    </row>
    <row r="5048" spans="95:95" x14ac:dyDescent="0.25">
      <c r="CQ5048" s="3"/>
    </row>
    <row r="5049" spans="95:95" x14ac:dyDescent="0.25">
      <c r="CQ5049" s="3"/>
    </row>
    <row r="5050" spans="95:95" x14ac:dyDescent="0.25">
      <c r="CQ5050" s="3"/>
    </row>
    <row r="5051" spans="95:95" x14ac:dyDescent="0.25">
      <c r="CQ5051" s="3"/>
    </row>
    <row r="5052" spans="95:95" x14ac:dyDescent="0.25">
      <c r="CQ5052" s="3"/>
    </row>
    <row r="5053" spans="95:95" x14ac:dyDescent="0.25">
      <c r="CQ5053" s="3"/>
    </row>
    <row r="5054" spans="95:95" x14ac:dyDescent="0.25">
      <c r="CQ5054" s="3"/>
    </row>
    <row r="5055" spans="95:95" x14ac:dyDescent="0.25">
      <c r="CQ5055" s="3"/>
    </row>
    <row r="5056" spans="95:95" x14ac:dyDescent="0.25">
      <c r="CQ5056" s="3"/>
    </row>
    <row r="5057" spans="95:95" x14ac:dyDescent="0.25">
      <c r="CQ5057" s="3"/>
    </row>
    <row r="5058" spans="95:95" x14ac:dyDescent="0.25">
      <c r="CQ5058" s="3"/>
    </row>
    <row r="5059" spans="95:95" x14ac:dyDescent="0.25">
      <c r="CQ5059" s="3"/>
    </row>
    <row r="5060" spans="95:95" x14ac:dyDescent="0.25">
      <c r="CQ5060" s="3"/>
    </row>
    <row r="5061" spans="95:95" x14ac:dyDescent="0.25">
      <c r="CQ5061" s="3"/>
    </row>
    <row r="5062" spans="95:95" x14ac:dyDescent="0.25">
      <c r="CQ5062" s="3"/>
    </row>
    <row r="5063" spans="95:95" x14ac:dyDescent="0.25">
      <c r="CQ5063" s="3"/>
    </row>
    <row r="5064" spans="95:95" x14ac:dyDescent="0.25">
      <c r="CQ5064" s="3"/>
    </row>
    <row r="5065" spans="95:95" x14ac:dyDescent="0.25">
      <c r="CQ5065" s="3"/>
    </row>
    <row r="5066" spans="95:95" x14ac:dyDescent="0.25">
      <c r="CQ5066" s="3"/>
    </row>
    <row r="5067" spans="95:95" x14ac:dyDescent="0.25">
      <c r="CQ5067" s="3"/>
    </row>
    <row r="5068" spans="95:95" x14ac:dyDescent="0.25">
      <c r="CQ5068" s="3"/>
    </row>
    <row r="5069" spans="95:95" x14ac:dyDescent="0.25">
      <c r="CQ5069" s="3"/>
    </row>
    <row r="5070" spans="95:95" x14ac:dyDescent="0.25">
      <c r="CQ5070" s="3"/>
    </row>
    <row r="5071" spans="95:95" x14ac:dyDescent="0.25">
      <c r="CQ5071" s="3"/>
    </row>
    <row r="5072" spans="95:95" x14ac:dyDescent="0.25">
      <c r="CQ5072" s="3"/>
    </row>
    <row r="5073" spans="95:95" x14ac:dyDescent="0.25">
      <c r="CQ5073" s="3"/>
    </row>
    <row r="5074" spans="95:95" x14ac:dyDescent="0.25">
      <c r="CQ5074" s="3"/>
    </row>
    <row r="5075" spans="95:95" x14ac:dyDescent="0.25">
      <c r="CQ5075" s="3"/>
    </row>
    <row r="5076" spans="95:95" x14ac:dyDescent="0.25">
      <c r="CQ5076" s="3"/>
    </row>
    <row r="5077" spans="95:95" x14ac:dyDescent="0.25">
      <c r="CQ5077" s="3"/>
    </row>
    <row r="5078" spans="95:95" x14ac:dyDescent="0.25">
      <c r="CQ5078" s="3"/>
    </row>
    <row r="5079" spans="95:95" x14ac:dyDescent="0.25">
      <c r="CQ5079" s="3"/>
    </row>
    <row r="5080" spans="95:95" x14ac:dyDescent="0.25">
      <c r="CQ5080" s="3"/>
    </row>
    <row r="5081" spans="95:95" x14ac:dyDescent="0.25">
      <c r="CQ5081" s="3"/>
    </row>
    <row r="5082" spans="95:95" x14ac:dyDescent="0.25">
      <c r="CQ5082" s="3"/>
    </row>
    <row r="5083" spans="95:95" x14ac:dyDescent="0.25">
      <c r="CQ5083" s="3"/>
    </row>
    <row r="5084" spans="95:95" x14ac:dyDescent="0.25">
      <c r="CQ5084" s="3"/>
    </row>
    <row r="5085" spans="95:95" x14ac:dyDescent="0.25">
      <c r="CQ5085" s="3"/>
    </row>
    <row r="5086" spans="95:95" x14ac:dyDescent="0.25">
      <c r="CQ5086" s="3"/>
    </row>
    <row r="5087" spans="95:95" x14ac:dyDescent="0.25">
      <c r="CQ5087" s="3"/>
    </row>
    <row r="5088" spans="95:95" x14ac:dyDescent="0.25">
      <c r="CQ5088" s="3"/>
    </row>
    <row r="5089" spans="95:95" x14ac:dyDescent="0.25">
      <c r="CQ5089" s="3"/>
    </row>
    <row r="5090" spans="95:95" x14ac:dyDescent="0.25">
      <c r="CQ5090" s="3"/>
    </row>
    <row r="5091" spans="95:95" x14ac:dyDescent="0.25">
      <c r="CQ5091" s="3"/>
    </row>
    <row r="5092" spans="95:95" x14ac:dyDescent="0.25">
      <c r="CQ5092" s="3"/>
    </row>
    <row r="5093" spans="95:95" x14ac:dyDescent="0.25">
      <c r="CQ5093" s="3"/>
    </row>
    <row r="5094" spans="95:95" x14ac:dyDescent="0.25">
      <c r="CQ5094" s="3"/>
    </row>
    <row r="5095" spans="95:95" x14ac:dyDescent="0.25">
      <c r="CQ5095" s="3"/>
    </row>
    <row r="5096" spans="95:95" x14ac:dyDescent="0.25">
      <c r="CQ5096" s="3"/>
    </row>
    <row r="5097" spans="95:95" x14ac:dyDescent="0.25">
      <c r="CQ5097" s="3"/>
    </row>
    <row r="5098" spans="95:95" x14ac:dyDescent="0.25">
      <c r="CQ5098" s="3"/>
    </row>
    <row r="5099" spans="95:95" x14ac:dyDescent="0.25">
      <c r="CQ5099" s="3"/>
    </row>
    <row r="5100" spans="95:95" x14ac:dyDescent="0.25">
      <c r="CQ5100" s="3"/>
    </row>
    <row r="5101" spans="95:95" x14ac:dyDescent="0.25">
      <c r="CQ5101" s="3"/>
    </row>
    <row r="5102" spans="95:95" x14ac:dyDescent="0.25">
      <c r="CQ5102" s="3"/>
    </row>
    <row r="5103" spans="95:95" x14ac:dyDescent="0.25">
      <c r="CQ5103" s="3"/>
    </row>
    <row r="5104" spans="95:95" x14ac:dyDescent="0.25">
      <c r="CQ5104" s="3"/>
    </row>
    <row r="5105" spans="95:95" x14ac:dyDescent="0.25">
      <c r="CQ5105" s="3"/>
    </row>
    <row r="5106" spans="95:95" x14ac:dyDescent="0.25">
      <c r="CQ5106" s="3"/>
    </row>
    <row r="5107" spans="95:95" x14ac:dyDescent="0.25">
      <c r="CQ5107" s="3"/>
    </row>
    <row r="5108" spans="95:95" x14ac:dyDescent="0.25">
      <c r="CQ5108" s="3"/>
    </row>
    <row r="5109" spans="95:95" x14ac:dyDescent="0.25">
      <c r="CQ5109" s="3"/>
    </row>
    <row r="5110" spans="95:95" x14ac:dyDescent="0.25">
      <c r="CQ5110" s="3"/>
    </row>
    <row r="5111" spans="95:95" x14ac:dyDescent="0.25">
      <c r="CQ5111" s="3"/>
    </row>
    <row r="5112" spans="95:95" x14ac:dyDescent="0.25">
      <c r="CQ5112" s="3"/>
    </row>
    <row r="5113" spans="95:95" x14ac:dyDescent="0.25">
      <c r="CQ5113" s="3"/>
    </row>
    <row r="5114" spans="95:95" x14ac:dyDescent="0.25">
      <c r="CQ5114" s="3"/>
    </row>
    <row r="5115" spans="95:95" x14ac:dyDescent="0.25">
      <c r="CQ5115" s="3"/>
    </row>
    <row r="5116" spans="95:95" x14ac:dyDescent="0.25">
      <c r="CQ5116" s="3"/>
    </row>
    <row r="5117" spans="95:95" x14ac:dyDescent="0.25">
      <c r="CQ5117" s="3"/>
    </row>
    <row r="5118" spans="95:95" x14ac:dyDescent="0.25">
      <c r="CQ5118" s="3"/>
    </row>
    <row r="5119" spans="95:95" x14ac:dyDescent="0.25">
      <c r="CQ5119" s="3"/>
    </row>
    <row r="5120" spans="95:95" x14ac:dyDescent="0.25">
      <c r="CQ5120" s="3"/>
    </row>
    <row r="5121" spans="95:95" x14ac:dyDescent="0.25">
      <c r="CQ5121" s="3"/>
    </row>
    <row r="5122" spans="95:95" x14ac:dyDescent="0.25">
      <c r="CQ5122" s="3"/>
    </row>
    <row r="5123" spans="95:95" x14ac:dyDescent="0.25">
      <c r="CQ5123" s="3"/>
    </row>
    <row r="5124" spans="95:95" x14ac:dyDescent="0.25">
      <c r="CQ5124" s="3"/>
    </row>
    <row r="5125" spans="95:95" x14ac:dyDescent="0.25">
      <c r="CQ5125" s="3"/>
    </row>
    <row r="5126" spans="95:95" x14ac:dyDescent="0.25">
      <c r="CQ5126" s="3"/>
    </row>
    <row r="5127" spans="95:95" x14ac:dyDescent="0.25">
      <c r="CQ5127" s="3"/>
    </row>
    <row r="5128" spans="95:95" x14ac:dyDescent="0.25">
      <c r="CQ5128" s="3"/>
    </row>
    <row r="5129" spans="95:95" x14ac:dyDescent="0.25">
      <c r="CQ5129" s="3"/>
    </row>
    <row r="5130" spans="95:95" x14ac:dyDescent="0.25">
      <c r="CQ5130" s="3"/>
    </row>
    <row r="5131" spans="95:95" x14ac:dyDescent="0.25">
      <c r="CQ5131" s="3"/>
    </row>
    <row r="5132" spans="95:95" x14ac:dyDescent="0.25">
      <c r="CQ5132" s="3"/>
    </row>
    <row r="5133" spans="95:95" x14ac:dyDescent="0.25">
      <c r="CQ5133" s="3"/>
    </row>
    <row r="5134" spans="95:95" x14ac:dyDescent="0.25">
      <c r="CQ5134" s="3"/>
    </row>
    <row r="5135" spans="95:95" x14ac:dyDescent="0.25">
      <c r="CQ5135" s="3"/>
    </row>
    <row r="5136" spans="95:95" x14ac:dyDescent="0.25">
      <c r="CQ5136" s="3"/>
    </row>
    <row r="5137" spans="95:95" x14ac:dyDescent="0.25">
      <c r="CQ5137" s="3"/>
    </row>
    <row r="5138" spans="95:95" x14ac:dyDescent="0.25">
      <c r="CQ5138" s="3"/>
    </row>
    <row r="5139" spans="95:95" x14ac:dyDescent="0.25">
      <c r="CQ5139" s="3"/>
    </row>
    <row r="5140" spans="95:95" x14ac:dyDescent="0.25">
      <c r="CQ5140" s="3"/>
    </row>
    <row r="5141" spans="95:95" x14ac:dyDescent="0.25">
      <c r="CQ5141" s="3"/>
    </row>
    <row r="5142" spans="95:95" x14ac:dyDescent="0.25">
      <c r="CQ5142" s="3"/>
    </row>
    <row r="5143" spans="95:95" x14ac:dyDescent="0.25">
      <c r="CQ5143" s="3"/>
    </row>
    <row r="5144" spans="95:95" x14ac:dyDescent="0.25">
      <c r="CQ5144" s="3"/>
    </row>
    <row r="5145" spans="95:95" x14ac:dyDescent="0.25">
      <c r="CQ5145" s="3"/>
    </row>
    <row r="5146" spans="95:95" x14ac:dyDescent="0.25">
      <c r="CQ5146" s="3"/>
    </row>
    <row r="5147" spans="95:95" x14ac:dyDescent="0.25">
      <c r="CQ5147" s="3"/>
    </row>
    <row r="5148" spans="95:95" x14ac:dyDescent="0.25">
      <c r="CQ5148" s="3"/>
    </row>
    <row r="5149" spans="95:95" x14ac:dyDescent="0.25">
      <c r="CQ5149" s="3"/>
    </row>
    <row r="5150" spans="95:95" x14ac:dyDescent="0.25">
      <c r="CQ5150" s="3"/>
    </row>
    <row r="5151" spans="95:95" x14ac:dyDescent="0.25">
      <c r="CQ5151" s="3"/>
    </row>
    <row r="5152" spans="95:95" x14ac:dyDescent="0.25">
      <c r="CQ5152" s="3"/>
    </row>
    <row r="5153" spans="95:95" x14ac:dyDescent="0.25">
      <c r="CQ5153" s="3"/>
    </row>
    <row r="5154" spans="95:95" x14ac:dyDescent="0.25">
      <c r="CQ5154" s="3"/>
    </row>
    <row r="5155" spans="95:95" x14ac:dyDescent="0.25">
      <c r="CQ5155" s="3"/>
    </row>
    <row r="5156" spans="95:95" x14ac:dyDescent="0.25">
      <c r="CQ5156" s="3"/>
    </row>
    <row r="5157" spans="95:95" x14ac:dyDescent="0.25">
      <c r="CQ5157" s="3"/>
    </row>
    <row r="5158" spans="95:95" x14ac:dyDescent="0.25">
      <c r="CQ5158" s="3"/>
    </row>
    <row r="5159" spans="95:95" x14ac:dyDescent="0.25">
      <c r="CQ5159" s="3"/>
    </row>
    <row r="5160" spans="95:95" x14ac:dyDescent="0.25">
      <c r="CQ5160" s="3"/>
    </row>
    <row r="5161" spans="95:95" x14ac:dyDescent="0.25">
      <c r="CQ5161" s="3"/>
    </row>
    <row r="5162" spans="95:95" x14ac:dyDescent="0.25">
      <c r="CQ5162" s="3"/>
    </row>
    <row r="5163" spans="95:95" x14ac:dyDescent="0.25">
      <c r="CQ5163" s="3"/>
    </row>
    <row r="5164" spans="95:95" x14ac:dyDescent="0.25">
      <c r="CQ5164" s="3"/>
    </row>
    <row r="5165" spans="95:95" x14ac:dyDescent="0.25">
      <c r="CQ5165" s="3"/>
    </row>
    <row r="5166" spans="95:95" x14ac:dyDescent="0.25">
      <c r="CQ5166" s="3"/>
    </row>
    <row r="5167" spans="95:95" x14ac:dyDescent="0.25">
      <c r="CQ5167" s="3"/>
    </row>
    <row r="5168" spans="95:95" x14ac:dyDescent="0.25">
      <c r="CQ5168" s="3"/>
    </row>
    <row r="5169" spans="95:95" x14ac:dyDescent="0.25">
      <c r="CQ5169" s="3"/>
    </row>
    <row r="5170" spans="95:95" x14ac:dyDescent="0.25">
      <c r="CQ5170" s="3"/>
    </row>
    <row r="5171" spans="95:95" x14ac:dyDescent="0.25">
      <c r="CQ5171" s="3"/>
    </row>
    <row r="5172" spans="95:95" x14ac:dyDescent="0.25">
      <c r="CQ5172" s="3"/>
    </row>
    <row r="5173" spans="95:95" x14ac:dyDescent="0.25">
      <c r="CQ5173" s="3"/>
    </row>
    <row r="5174" spans="95:95" x14ac:dyDescent="0.25">
      <c r="CQ5174" s="3"/>
    </row>
    <row r="5175" spans="95:95" x14ac:dyDescent="0.25">
      <c r="CQ5175" s="3"/>
    </row>
    <row r="5176" spans="95:95" x14ac:dyDescent="0.25">
      <c r="CQ5176" s="3"/>
    </row>
    <row r="5177" spans="95:95" x14ac:dyDescent="0.25">
      <c r="CQ5177" s="3"/>
    </row>
    <row r="5178" spans="95:95" x14ac:dyDescent="0.25">
      <c r="CQ5178" s="3"/>
    </row>
    <row r="5179" spans="95:95" x14ac:dyDescent="0.25">
      <c r="CQ5179" s="3"/>
    </row>
    <row r="5180" spans="95:95" x14ac:dyDescent="0.25">
      <c r="CQ5180" s="3"/>
    </row>
    <row r="5181" spans="95:95" x14ac:dyDescent="0.25">
      <c r="CQ5181" s="3"/>
    </row>
    <row r="5182" spans="95:95" x14ac:dyDescent="0.25">
      <c r="CQ5182" s="3"/>
    </row>
    <row r="5183" spans="95:95" x14ac:dyDescent="0.25">
      <c r="CQ5183" s="3"/>
    </row>
    <row r="5184" spans="95:95" x14ac:dyDescent="0.25">
      <c r="CQ5184" s="3"/>
    </row>
    <row r="5185" spans="95:95" x14ac:dyDescent="0.25">
      <c r="CQ5185" s="3"/>
    </row>
    <row r="5186" spans="95:95" x14ac:dyDescent="0.25">
      <c r="CQ5186" s="3"/>
    </row>
    <row r="5187" spans="95:95" x14ac:dyDescent="0.25">
      <c r="CQ5187" s="3"/>
    </row>
    <row r="5188" spans="95:95" x14ac:dyDescent="0.25">
      <c r="CQ5188" s="3"/>
    </row>
    <row r="5189" spans="95:95" x14ac:dyDescent="0.25">
      <c r="CQ5189" s="3"/>
    </row>
    <row r="5190" spans="95:95" x14ac:dyDescent="0.25">
      <c r="CQ5190" s="3"/>
    </row>
    <row r="5191" spans="95:95" x14ac:dyDescent="0.25">
      <c r="CQ5191" s="3"/>
    </row>
    <row r="5192" spans="95:95" x14ac:dyDescent="0.25">
      <c r="CQ5192" s="3"/>
    </row>
    <row r="5193" spans="95:95" x14ac:dyDescent="0.25">
      <c r="CQ5193" s="3"/>
    </row>
    <row r="5194" spans="95:95" x14ac:dyDescent="0.25">
      <c r="CQ5194" s="3"/>
    </row>
    <row r="5195" spans="95:95" x14ac:dyDescent="0.25">
      <c r="CQ5195" s="3"/>
    </row>
    <row r="5196" spans="95:95" x14ac:dyDescent="0.25">
      <c r="CQ5196" s="3"/>
    </row>
    <row r="5197" spans="95:95" x14ac:dyDescent="0.25">
      <c r="CQ5197" s="3"/>
    </row>
    <row r="5198" spans="95:95" x14ac:dyDescent="0.25">
      <c r="CQ5198" s="3"/>
    </row>
    <row r="5199" spans="95:95" x14ac:dyDescent="0.25">
      <c r="CQ5199" s="3"/>
    </row>
    <row r="5200" spans="95:95" x14ac:dyDescent="0.25">
      <c r="CQ5200" s="3"/>
    </row>
    <row r="5201" spans="95:95" x14ac:dyDescent="0.25">
      <c r="CQ5201" s="3"/>
    </row>
    <row r="5202" spans="95:95" x14ac:dyDescent="0.25">
      <c r="CQ5202" s="3"/>
    </row>
    <row r="5203" spans="95:95" x14ac:dyDescent="0.25">
      <c r="CQ5203" s="3"/>
    </row>
    <row r="5204" spans="95:95" x14ac:dyDescent="0.25">
      <c r="CQ5204" s="3"/>
    </row>
    <row r="5205" spans="95:95" x14ac:dyDescent="0.25">
      <c r="CQ5205" s="3"/>
    </row>
    <row r="5206" spans="95:95" x14ac:dyDescent="0.25">
      <c r="CQ5206" s="3"/>
    </row>
    <row r="5207" spans="95:95" x14ac:dyDescent="0.25">
      <c r="CQ5207" s="3"/>
    </row>
    <row r="5208" spans="95:95" x14ac:dyDescent="0.25">
      <c r="CQ5208" s="3"/>
    </row>
    <row r="5209" spans="95:95" x14ac:dyDescent="0.25">
      <c r="CQ5209" s="3"/>
    </row>
    <row r="5210" spans="95:95" x14ac:dyDescent="0.25">
      <c r="CQ5210" s="3"/>
    </row>
    <row r="5211" spans="95:95" x14ac:dyDescent="0.25">
      <c r="CQ5211" s="3"/>
    </row>
    <row r="5212" spans="95:95" x14ac:dyDescent="0.25">
      <c r="CQ5212" s="3"/>
    </row>
    <row r="5213" spans="95:95" x14ac:dyDescent="0.25">
      <c r="CQ5213" s="3"/>
    </row>
    <row r="5214" spans="95:95" x14ac:dyDescent="0.25">
      <c r="CQ5214" s="3"/>
    </row>
    <row r="5215" spans="95:95" x14ac:dyDescent="0.25">
      <c r="CQ5215" s="3"/>
    </row>
    <row r="5216" spans="95:95" x14ac:dyDescent="0.25">
      <c r="CQ5216" s="3"/>
    </row>
    <row r="5217" spans="95:95" x14ac:dyDescent="0.25">
      <c r="CQ5217" s="3"/>
    </row>
    <row r="5218" spans="95:95" x14ac:dyDescent="0.25">
      <c r="CQ5218" s="3"/>
    </row>
    <row r="5219" spans="95:95" x14ac:dyDescent="0.25">
      <c r="CQ5219" s="3"/>
    </row>
    <row r="5220" spans="95:95" x14ac:dyDescent="0.25">
      <c r="CQ5220" s="3"/>
    </row>
    <row r="5221" spans="95:95" x14ac:dyDescent="0.25">
      <c r="CQ5221" s="3"/>
    </row>
    <row r="5222" spans="95:95" x14ac:dyDescent="0.25">
      <c r="CQ5222" s="3"/>
    </row>
    <row r="5223" spans="95:95" x14ac:dyDescent="0.25">
      <c r="CQ5223" s="3"/>
    </row>
    <row r="5224" spans="95:95" x14ac:dyDescent="0.25">
      <c r="CQ5224" s="3"/>
    </row>
    <row r="5225" spans="95:95" x14ac:dyDescent="0.25">
      <c r="CQ5225" s="3"/>
    </row>
    <row r="5226" spans="95:95" x14ac:dyDescent="0.25">
      <c r="CQ5226" s="3"/>
    </row>
    <row r="5227" spans="95:95" x14ac:dyDescent="0.25">
      <c r="CQ5227" s="3"/>
    </row>
    <row r="5228" spans="95:95" x14ac:dyDescent="0.25">
      <c r="CQ5228" s="3"/>
    </row>
    <row r="5229" spans="95:95" x14ac:dyDescent="0.25">
      <c r="CQ5229" s="3"/>
    </row>
    <row r="5230" spans="95:95" x14ac:dyDescent="0.25">
      <c r="CQ5230" s="3"/>
    </row>
    <row r="5231" spans="95:95" x14ac:dyDescent="0.25">
      <c r="CQ5231" s="3"/>
    </row>
    <row r="5232" spans="95:95" x14ac:dyDescent="0.25">
      <c r="CQ5232" s="3"/>
    </row>
    <row r="5233" spans="95:95" x14ac:dyDescent="0.25">
      <c r="CQ5233" s="3"/>
    </row>
    <row r="5234" spans="95:95" x14ac:dyDescent="0.25">
      <c r="CQ5234" s="3"/>
    </row>
    <row r="5235" spans="95:95" x14ac:dyDescent="0.25">
      <c r="CQ5235" s="3"/>
    </row>
    <row r="5236" spans="95:95" x14ac:dyDescent="0.25">
      <c r="CQ5236" s="3"/>
    </row>
    <row r="5237" spans="95:95" x14ac:dyDescent="0.25">
      <c r="CQ5237" s="3"/>
    </row>
    <row r="5238" spans="95:95" x14ac:dyDescent="0.25">
      <c r="CQ5238" s="3"/>
    </row>
    <row r="5239" spans="95:95" x14ac:dyDescent="0.25">
      <c r="CQ5239" s="3"/>
    </row>
    <row r="5240" spans="95:95" x14ac:dyDescent="0.25">
      <c r="CQ5240" s="3"/>
    </row>
    <row r="5241" spans="95:95" x14ac:dyDescent="0.25">
      <c r="CQ5241" s="3"/>
    </row>
    <row r="5242" spans="95:95" x14ac:dyDescent="0.25">
      <c r="CQ5242" s="3"/>
    </row>
    <row r="5243" spans="95:95" x14ac:dyDescent="0.25">
      <c r="CQ5243" s="3"/>
    </row>
    <row r="5244" spans="95:95" x14ac:dyDescent="0.25">
      <c r="CQ5244" s="3"/>
    </row>
    <row r="5245" spans="95:95" x14ac:dyDescent="0.25">
      <c r="CQ5245" s="3"/>
    </row>
    <row r="5246" spans="95:95" x14ac:dyDescent="0.25">
      <c r="CQ5246" s="3"/>
    </row>
    <row r="5247" spans="95:95" x14ac:dyDescent="0.25">
      <c r="CQ5247" s="3"/>
    </row>
    <row r="5248" spans="95:95" x14ac:dyDescent="0.25">
      <c r="CQ5248" s="3"/>
    </row>
    <row r="5249" spans="95:95" x14ac:dyDescent="0.25">
      <c r="CQ5249" s="3"/>
    </row>
    <row r="5250" spans="95:95" x14ac:dyDescent="0.25">
      <c r="CQ5250" s="3"/>
    </row>
    <row r="5251" spans="95:95" x14ac:dyDescent="0.25">
      <c r="CQ5251" s="3"/>
    </row>
    <row r="5252" spans="95:95" x14ac:dyDescent="0.25">
      <c r="CQ5252" s="3"/>
    </row>
    <row r="5253" spans="95:95" x14ac:dyDescent="0.25">
      <c r="CQ5253" s="3"/>
    </row>
    <row r="5254" spans="95:95" x14ac:dyDescent="0.25">
      <c r="CQ5254" s="3"/>
    </row>
    <row r="5255" spans="95:95" x14ac:dyDescent="0.25">
      <c r="CQ5255" s="3"/>
    </row>
    <row r="5256" spans="95:95" x14ac:dyDescent="0.25">
      <c r="CQ5256" s="3"/>
    </row>
    <row r="5257" spans="95:95" x14ac:dyDescent="0.25">
      <c r="CQ5257" s="3"/>
    </row>
    <row r="5258" spans="95:95" x14ac:dyDescent="0.25">
      <c r="CQ5258" s="3"/>
    </row>
    <row r="5259" spans="95:95" x14ac:dyDescent="0.25">
      <c r="CQ5259" s="3"/>
    </row>
    <row r="5260" spans="95:95" x14ac:dyDescent="0.25">
      <c r="CQ5260" s="3"/>
    </row>
    <row r="5261" spans="95:95" x14ac:dyDescent="0.25">
      <c r="CQ5261" s="3"/>
    </row>
    <row r="5262" spans="95:95" x14ac:dyDescent="0.25">
      <c r="CQ5262" s="3"/>
    </row>
    <row r="5263" spans="95:95" x14ac:dyDescent="0.25">
      <c r="CQ5263" s="3"/>
    </row>
    <row r="5264" spans="95:95" x14ac:dyDescent="0.25">
      <c r="CQ5264" s="3"/>
    </row>
    <row r="5265" spans="95:95" x14ac:dyDescent="0.25">
      <c r="CQ5265" s="3"/>
    </row>
    <row r="5266" spans="95:95" x14ac:dyDescent="0.25">
      <c r="CQ5266" s="3"/>
    </row>
    <row r="5267" spans="95:95" x14ac:dyDescent="0.25">
      <c r="CQ5267" s="3"/>
    </row>
    <row r="5268" spans="95:95" x14ac:dyDescent="0.25">
      <c r="CQ5268" s="3"/>
    </row>
    <row r="5269" spans="95:95" x14ac:dyDescent="0.25">
      <c r="CQ5269" s="3"/>
    </row>
    <row r="5270" spans="95:95" x14ac:dyDescent="0.25">
      <c r="CQ5270" s="3"/>
    </row>
    <row r="5271" spans="95:95" x14ac:dyDescent="0.25">
      <c r="CQ5271" s="3"/>
    </row>
    <row r="5272" spans="95:95" x14ac:dyDescent="0.25">
      <c r="CQ5272" s="3"/>
    </row>
    <row r="5273" spans="95:95" x14ac:dyDescent="0.25">
      <c r="CQ5273" s="3"/>
    </row>
    <row r="5274" spans="95:95" x14ac:dyDescent="0.25">
      <c r="CQ5274" s="3"/>
    </row>
    <row r="5275" spans="95:95" x14ac:dyDescent="0.25">
      <c r="CQ5275" s="3"/>
    </row>
    <row r="5276" spans="95:95" x14ac:dyDescent="0.25">
      <c r="CQ5276" s="3"/>
    </row>
    <row r="5277" spans="95:95" x14ac:dyDescent="0.25">
      <c r="CQ5277" s="3"/>
    </row>
    <row r="5278" spans="95:95" x14ac:dyDescent="0.25">
      <c r="CQ5278" s="3"/>
    </row>
    <row r="5279" spans="95:95" x14ac:dyDescent="0.25">
      <c r="CQ5279" s="3"/>
    </row>
    <row r="5280" spans="95:95" x14ac:dyDescent="0.25">
      <c r="CQ5280" s="3"/>
    </row>
    <row r="5281" spans="95:95" x14ac:dyDescent="0.25">
      <c r="CQ5281" s="3"/>
    </row>
    <row r="5282" spans="95:95" x14ac:dyDescent="0.25">
      <c r="CQ5282" s="3"/>
    </row>
    <row r="5283" spans="95:95" x14ac:dyDescent="0.25">
      <c r="CQ5283" s="3"/>
    </row>
    <row r="5284" spans="95:95" x14ac:dyDescent="0.25">
      <c r="CQ5284" s="3"/>
    </row>
    <row r="5285" spans="95:95" x14ac:dyDescent="0.25">
      <c r="CQ5285" s="3"/>
    </row>
    <row r="5286" spans="95:95" x14ac:dyDescent="0.25">
      <c r="CQ5286" s="3"/>
    </row>
    <row r="5287" spans="95:95" x14ac:dyDescent="0.25">
      <c r="CQ5287" s="3"/>
    </row>
    <row r="5288" spans="95:95" x14ac:dyDescent="0.25">
      <c r="CQ5288" s="3"/>
    </row>
    <row r="5289" spans="95:95" x14ac:dyDescent="0.25">
      <c r="CQ5289" s="3"/>
    </row>
    <row r="5290" spans="95:95" x14ac:dyDescent="0.25">
      <c r="CQ5290" s="3"/>
    </row>
    <row r="5291" spans="95:95" x14ac:dyDescent="0.25">
      <c r="CQ5291" s="3"/>
    </row>
    <row r="5292" spans="95:95" x14ac:dyDescent="0.25">
      <c r="CQ5292" s="3"/>
    </row>
    <row r="5293" spans="95:95" x14ac:dyDescent="0.25">
      <c r="CQ5293" s="3"/>
    </row>
    <row r="5294" spans="95:95" x14ac:dyDescent="0.25">
      <c r="CQ5294" s="3"/>
    </row>
    <row r="5295" spans="95:95" x14ac:dyDescent="0.25">
      <c r="CQ5295" s="3"/>
    </row>
    <row r="5296" spans="95:95" x14ac:dyDescent="0.25">
      <c r="CQ5296" s="3"/>
    </row>
    <row r="5297" spans="95:95" x14ac:dyDescent="0.25">
      <c r="CQ5297" s="3"/>
    </row>
    <row r="5298" spans="95:95" x14ac:dyDescent="0.25">
      <c r="CQ5298" s="3"/>
    </row>
    <row r="5299" spans="95:95" x14ac:dyDescent="0.25">
      <c r="CQ5299" s="3"/>
    </row>
    <row r="5300" spans="95:95" x14ac:dyDescent="0.25">
      <c r="CQ5300" s="3"/>
    </row>
    <row r="5301" spans="95:95" x14ac:dyDescent="0.25">
      <c r="CQ5301" s="3"/>
    </row>
    <row r="5302" spans="95:95" x14ac:dyDescent="0.25">
      <c r="CQ5302" s="3"/>
    </row>
    <row r="5303" spans="95:95" x14ac:dyDescent="0.25">
      <c r="CQ5303" s="3"/>
    </row>
    <row r="5304" spans="95:95" x14ac:dyDescent="0.25">
      <c r="CQ5304" s="3"/>
    </row>
    <row r="5305" spans="95:95" x14ac:dyDescent="0.25">
      <c r="CQ5305" s="3"/>
    </row>
    <row r="5306" spans="95:95" x14ac:dyDescent="0.25">
      <c r="CQ5306" s="3"/>
    </row>
    <row r="5307" spans="95:95" x14ac:dyDescent="0.25">
      <c r="CQ5307" s="3"/>
    </row>
    <row r="5308" spans="95:95" x14ac:dyDescent="0.25">
      <c r="CQ5308" s="3"/>
    </row>
    <row r="5309" spans="95:95" x14ac:dyDescent="0.25">
      <c r="CQ5309" s="3"/>
    </row>
    <row r="5310" spans="95:95" x14ac:dyDescent="0.25">
      <c r="CQ5310" s="3"/>
    </row>
    <row r="5311" spans="95:95" x14ac:dyDescent="0.25">
      <c r="CQ5311" s="3"/>
    </row>
    <row r="5312" spans="95:95" x14ac:dyDescent="0.25">
      <c r="CQ5312" s="3"/>
    </row>
    <row r="5313" spans="95:95" x14ac:dyDescent="0.25">
      <c r="CQ5313" s="3"/>
    </row>
    <row r="5314" spans="95:95" x14ac:dyDescent="0.25">
      <c r="CQ5314" s="3"/>
    </row>
    <row r="5315" spans="95:95" x14ac:dyDescent="0.25">
      <c r="CQ5315" s="3"/>
    </row>
    <row r="5316" spans="95:95" x14ac:dyDescent="0.25">
      <c r="CQ5316" s="3"/>
    </row>
    <row r="5317" spans="95:95" x14ac:dyDescent="0.25">
      <c r="CQ5317" s="3"/>
    </row>
    <row r="5318" spans="95:95" x14ac:dyDescent="0.25">
      <c r="CQ5318" s="3"/>
    </row>
    <row r="5319" spans="95:95" x14ac:dyDescent="0.25">
      <c r="CQ5319" s="3"/>
    </row>
    <row r="5320" spans="95:95" x14ac:dyDescent="0.25">
      <c r="CQ5320" s="3"/>
    </row>
    <row r="5321" spans="95:95" x14ac:dyDescent="0.25">
      <c r="CQ5321" s="3"/>
    </row>
    <row r="5322" spans="95:95" x14ac:dyDescent="0.25">
      <c r="CQ5322" s="3"/>
    </row>
    <row r="5323" spans="95:95" x14ac:dyDescent="0.25">
      <c r="CQ5323" s="3"/>
    </row>
    <row r="5324" spans="95:95" x14ac:dyDescent="0.25">
      <c r="CQ5324" s="3"/>
    </row>
    <row r="5325" spans="95:95" x14ac:dyDescent="0.25">
      <c r="CQ5325" s="3"/>
    </row>
    <row r="5326" spans="95:95" x14ac:dyDescent="0.25">
      <c r="CQ5326" s="3"/>
    </row>
    <row r="5327" spans="95:95" x14ac:dyDescent="0.25">
      <c r="CQ5327" s="3"/>
    </row>
    <row r="5328" spans="95:95" x14ac:dyDescent="0.25">
      <c r="CQ5328" s="3"/>
    </row>
    <row r="5329" spans="95:95" x14ac:dyDescent="0.25">
      <c r="CQ5329" s="3"/>
    </row>
    <row r="5330" spans="95:95" x14ac:dyDescent="0.25">
      <c r="CQ5330" s="3"/>
    </row>
    <row r="5331" spans="95:95" x14ac:dyDescent="0.25">
      <c r="CQ5331" s="3"/>
    </row>
    <row r="5332" spans="95:95" x14ac:dyDescent="0.25">
      <c r="CQ5332" s="3"/>
    </row>
    <row r="5333" spans="95:95" x14ac:dyDescent="0.25">
      <c r="CQ5333" s="3"/>
    </row>
    <row r="5334" spans="95:95" x14ac:dyDescent="0.25">
      <c r="CQ5334" s="3"/>
    </row>
    <row r="5335" spans="95:95" x14ac:dyDescent="0.25">
      <c r="CQ5335" s="3"/>
    </row>
    <row r="5336" spans="95:95" x14ac:dyDescent="0.25">
      <c r="CQ5336" s="3"/>
    </row>
    <row r="5337" spans="95:95" x14ac:dyDescent="0.25">
      <c r="CQ5337" s="3"/>
    </row>
    <row r="5338" spans="95:95" x14ac:dyDescent="0.25">
      <c r="CQ5338" s="3"/>
    </row>
    <row r="5339" spans="95:95" x14ac:dyDescent="0.25">
      <c r="CQ5339" s="3"/>
    </row>
    <row r="5340" spans="95:95" x14ac:dyDescent="0.25">
      <c r="CQ5340" s="3"/>
    </row>
    <row r="5341" spans="95:95" x14ac:dyDescent="0.25">
      <c r="CQ5341" s="3"/>
    </row>
    <row r="5342" spans="95:95" x14ac:dyDescent="0.25">
      <c r="CQ5342" s="3"/>
    </row>
    <row r="5343" spans="95:95" x14ac:dyDescent="0.25">
      <c r="CQ5343" s="3"/>
    </row>
    <row r="5344" spans="95:95" x14ac:dyDescent="0.25">
      <c r="CQ5344" s="3"/>
    </row>
    <row r="5345" spans="95:95" x14ac:dyDescent="0.25">
      <c r="CQ5345" s="3"/>
    </row>
    <row r="5346" spans="95:95" x14ac:dyDescent="0.25">
      <c r="CQ5346" s="3"/>
    </row>
    <row r="5347" spans="95:95" x14ac:dyDescent="0.25">
      <c r="CQ5347" s="3"/>
    </row>
    <row r="5348" spans="95:95" x14ac:dyDescent="0.25">
      <c r="CQ5348" s="3"/>
    </row>
    <row r="5349" spans="95:95" x14ac:dyDescent="0.25">
      <c r="CQ5349" s="3"/>
    </row>
    <row r="5350" spans="95:95" x14ac:dyDescent="0.25">
      <c r="CQ5350" s="3"/>
    </row>
    <row r="5351" spans="95:95" x14ac:dyDescent="0.25">
      <c r="CQ5351" s="3"/>
    </row>
    <row r="5352" spans="95:95" x14ac:dyDescent="0.25">
      <c r="CQ5352" s="3"/>
    </row>
    <row r="5353" spans="95:95" x14ac:dyDescent="0.25">
      <c r="CQ5353" s="3"/>
    </row>
    <row r="5354" spans="95:95" x14ac:dyDescent="0.25">
      <c r="CQ5354" s="3"/>
    </row>
    <row r="5355" spans="95:95" x14ac:dyDescent="0.25">
      <c r="CQ5355" s="3"/>
    </row>
    <row r="5356" spans="95:95" x14ac:dyDescent="0.25">
      <c r="CQ5356" s="3"/>
    </row>
    <row r="5357" spans="95:95" x14ac:dyDescent="0.25">
      <c r="CQ5357" s="3"/>
    </row>
    <row r="5358" spans="95:95" x14ac:dyDescent="0.25">
      <c r="CQ5358" s="3"/>
    </row>
    <row r="5359" spans="95:95" x14ac:dyDescent="0.25">
      <c r="CQ5359" s="3"/>
    </row>
    <row r="5360" spans="95:95" x14ac:dyDescent="0.25">
      <c r="CQ5360" s="3"/>
    </row>
    <row r="5361" spans="95:95" x14ac:dyDescent="0.25">
      <c r="CQ5361" s="3"/>
    </row>
    <row r="5362" spans="95:95" x14ac:dyDescent="0.25">
      <c r="CQ5362" s="3"/>
    </row>
    <row r="5363" spans="95:95" x14ac:dyDescent="0.25">
      <c r="CQ5363" s="3"/>
    </row>
    <row r="5364" spans="95:95" x14ac:dyDescent="0.25">
      <c r="CQ5364" s="3"/>
    </row>
    <row r="5365" spans="95:95" x14ac:dyDescent="0.25">
      <c r="CQ5365" s="3"/>
    </row>
    <row r="5366" spans="95:95" x14ac:dyDescent="0.25">
      <c r="CQ5366" s="3"/>
    </row>
    <row r="5367" spans="95:95" x14ac:dyDescent="0.25">
      <c r="CQ5367" s="3"/>
    </row>
    <row r="5368" spans="95:95" x14ac:dyDescent="0.25">
      <c r="CQ5368" s="3"/>
    </row>
    <row r="5369" spans="95:95" x14ac:dyDescent="0.25">
      <c r="CQ5369" s="3"/>
    </row>
    <row r="5370" spans="95:95" x14ac:dyDescent="0.25">
      <c r="CQ5370" s="3"/>
    </row>
    <row r="5371" spans="95:95" x14ac:dyDescent="0.25">
      <c r="CQ5371" s="3"/>
    </row>
    <row r="5372" spans="95:95" x14ac:dyDescent="0.25">
      <c r="CQ5372" s="3"/>
    </row>
    <row r="5373" spans="95:95" x14ac:dyDescent="0.25">
      <c r="CQ5373" s="3"/>
    </row>
    <row r="5374" spans="95:95" x14ac:dyDescent="0.25">
      <c r="CQ5374" s="3"/>
    </row>
    <row r="5375" spans="95:95" x14ac:dyDescent="0.25">
      <c r="CQ5375" s="3"/>
    </row>
    <row r="5376" spans="95:95" x14ac:dyDescent="0.25">
      <c r="CQ5376" s="3"/>
    </row>
    <row r="5377" spans="95:95" x14ac:dyDescent="0.25">
      <c r="CQ5377" s="3"/>
    </row>
    <row r="5378" spans="95:95" x14ac:dyDescent="0.25">
      <c r="CQ5378" s="3"/>
    </row>
    <row r="5379" spans="95:95" x14ac:dyDescent="0.25">
      <c r="CQ5379" s="3"/>
    </row>
    <row r="5380" spans="95:95" x14ac:dyDescent="0.25">
      <c r="CQ5380" s="3"/>
    </row>
    <row r="5381" spans="95:95" x14ac:dyDescent="0.25">
      <c r="CQ5381" s="3"/>
    </row>
    <row r="5382" spans="95:95" x14ac:dyDescent="0.25">
      <c r="CQ5382" s="3"/>
    </row>
    <row r="5383" spans="95:95" x14ac:dyDescent="0.25">
      <c r="CQ5383" s="3"/>
    </row>
    <row r="5384" spans="95:95" x14ac:dyDescent="0.25">
      <c r="CQ5384" s="3"/>
    </row>
    <row r="5385" spans="95:95" x14ac:dyDescent="0.25">
      <c r="CQ5385" s="3"/>
    </row>
    <row r="5386" spans="95:95" x14ac:dyDescent="0.25">
      <c r="CQ5386" s="3"/>
    </row>
    <row r="5387" spans="95:95" x14ac:dyDescent="0.25">
      <c r="CQ5387" s="3"/>
    </row>
    <row r="5388" spans="95:95" x14ac:dyDescent="0.25">
      <c r="CQ5388" s="3"/>
    </row>
    <row r="5389" spans="95:95" x14ac:dyDescent="0.25">
      <c r="CQ5389" s="3"/>
    </row>
    <row r="5390" spans="95:95" x14ac:dyDescent="0.25">
      <c r="CQ5390" s="3"/>
    </row>
    <row r="5391" spans="95:95" x14ac:dyDescent="0.25">
      <c r="CQ5391" s="3"/>
    </row>
    <row r="5392" spans="95:95" x14ac:dyDescent="0.25">
      <c r="CQ5392" s="3"/>
    </row>
    <row r="5393" spans="95:95" x14ac:dyDescent="0.25">
      <c r="CQ5393" s="3"/>
    </row>
    <row r="5394" spans="95:95" x14ac:dyDescent="0.25">
      <c r="CQ5394" s="3"/>
    </row>
    <row r="5395" spans="95:95" x14ac:dyDescent="0.25">
      <c r="CQ5395" s="3"/>
    </row>
    <row r="5396" spans="95:95" x14ac:dyDescent="0.25">
      <c r="CQ5396" s="3"/>
    </row>
    <row r="5397" spans="95:95" x14ac:dyDescent="0.25">
      <c r="CQ5397" s="3"/>
    </row>
    <row r="5398" spans="95:95" x14ac:dyDescent="0.25">
      <c r="CQ5398" s="3"/>
    </row>
    <row r="5399" spans="95:95" x14ac:dyDescent="0.25">
      <c r="CQ5399" s="3"/>
    </row>
    <row r="5400" spans="95:95" x14ac:dyDescent="0.25">
      <c r="CQ5400" s="3"/>
    </row>
    <row r="5401" spans="95:95" x14ac:dyDescent="0.25">
      <c r="CQ5401" s="3"/>
    </row>
    <row r="5402" spans="95:95" x14ac:dyDescent="0.25">
      <c r="CQ5402" s="3"/>
    </row>
    <row r="5403" spans="95:95" x14ac:dyDescent="0.25">
      <c r="CQ5403" s="3"/>
    </row>
    <row r="5404" spans="95:95" x14ac:dyDescent="0.25">
      <c r="CQ5404" s="3"/>
    </row>
    <row r="5405" spans="95:95" x14ac:dyDescent="0.25">
      <c r="CQ5405" s="3"/>
    </row>
    <row r="5406" spans="95:95" x14ac:dyDescent="0.25">
      <c r="CQ5406" s="3"/>
    </row>
    <row r="5407" spans="95:95" x14ac:dyDescent="0.25">
      <c r="CQ5407" s="3"/>
    </row>
    <row r="5408" spans="95:95" x14ac:dyDescent="0.25">
      <c r="CQ5408" s="3"/>
    </row>
    <row r="5409" spans="95:95" x14ac:dyDescent="0.25">
      <c r="CQ5409" s="3"/>
    </row>
    <row r="5410" spans="95:95" x14ac:dyDescent="0.25">
      <c r="CQ5410" s="3"/>
    </row>
    <row r="5411" spans="95:95" x14ac:dyDescent="0.25">
      <c r="CQ5411" s="3"/>
    </row>
    <row r="5412" spans="95:95" x14ac:dyDescent="0.25">
      <c r="CQ5412" s="3"/>
    </row>
    <row r="5413" spans="95:95" x14ac:dyDescent="0.25">
      <c r="CQ5413" s="3"/>
    </row>
    <row r="5414" spans="95:95" x14ac:dyDescent="0.25">
      <c r="CQ5414" s="3"/>
    </row>
    <row r="5415" spans="95:95" x14ac:dyDescent="0.25">
      <c r="CQ5415" s="3"/>
    </row>
    <row r="5416" spans="95:95" x14ac:dyDescent="0.25">
      <c r="CQ5416" s="3"/>
    </row>
    <row r="5417" spans="95:95" x14ac:dyDescent="0.25">
      <c r="CQ5417" s="3"/>
    </row>
    <row r="5418" spans="95:95" x14ac:dyDescent="0.25">
      <c r="CQ5418" s="3"/>
    </row>
    <row r="5419" spans="95:95" x14ac:dyDescent="0.25">
      <c r="CQ5419" s="3"/>
    </row>
    <row r="5420" spans="95:95" x14ac:dyDescent="0.25">
      <c r="CQ5420" s="3"/>
    </row>
    <row r="5421" spans="95:95" x14ac:dyDescent="0.25">
      <c r="CQ5421" s="3"/>
    </row>
    <row r="5422" spans="95:95" x14ac:dyDescent="0.25">
      <c r="CQ5422" s="3"/>
    </row>
    <row r="5423" spans="95:95" x14ac:dyDescent="0.25">
      <c r="CQ5423" s="3"/>
    </row>
    <row r="5424" spans="95:95" x14ac:dyDescent="0.25">
      <c r="CQ5424" s="3"/>
    </row>
    <row r="5425" spans="95:95" x14ac:dyDescent="0.25">
      <c r="CQ5425" s="3"/>
    </row>
    <row r="5426" spans="95:95" x14ac:dyDescent="0.25">
      <c r="CQ5426" s="3"/>
    </row>
    <row r="5427" spans="95:95" x14ac:dyDescent="0.25">
      <c r="CQ5427" s="3"/>
    </row>
    <row r="5428" spans="95:95" x14ac:dyDescent="0.25">
      <c r="CQ5428" s="3"/>
    </row>
    <row r="5429" spans="95:95" x14ac:dyDescent="0.25">
      <c r="CQ5429" s="3"/>
    </row>
    <row r="5430" spans="95:95" x14ac:dyDescent="0.25">
      <c r="CQ5430" s="3"/>
    </row>
    <row r="5431" spans="95:95" x14ac:dyDescent="0.25">
      <c r="CQ5431" s="3"/>
    </row>
    <row r="5432" spans="95:95" x14ac:dyDescent="0.25">
      <c r="CQ5432" s="3"/>
    </row>
    <row r="5433" spans="95:95" x14ac:dyDescent="0.25">
      <c r="CQ5433" s="3"/>
    </row>
    <row r="5434" spans="95:95" x14ac:dyDescent="0.25">
      <c r="CQ5434" s="3"/>
    </row>
    <row r="5435" spans="95:95" x14ac:dyDescent="0.25">
      <c r="CQ5435" s="3"/>
    </row>
    <row r="5436" spans="95:95" x14ac:dyDescent="0.25">
      <c r="CQ5436" s="3"/>
    </row>
    <row r="5437" spans="95:95" x14ac:dyDescent="0.25">
      <c r="CQ5437" s="3"/>
    </row>
    <row r="5438" spans="95:95" x14ac:dyDescent="0.25">
      <c r="CQ5438" s="3"/>
    </row>
    <row r="5439" spans="95:95" x14ac:dyDescent="0.25">
      <c r="CQ5439" s="3"/>
    </row>
    <row r="5440" spans="95:95" x14ac:dyDescent="0.25">
      <c r="CQ5440" s="3"/>
    </row>
    <row r="5441" spans="95:95" x14ac:dyDescent="0.25">
      <c r="CQ5441" s="3"/>
    </row>
    <row r="5442" spans="95:95" x14ac:dyDescent="0.25">
      <c r="CQ5442" s="3"/>
    </row>
    <row r="5443" spans="95:95" x14ac:dyDescent="0.25">
      <c r="CQ5443" s="3"/>
    </row>
    <row r="5444" spans="95:95" x14ac:dyDescent="0.25">
      <c r="CQ5444" s="3"/>
    </row>
    <row r="5445" spans="95:95" x14ac:dyDescent="0.25">
      <c r="CQ5445" s="3"/>
    </row>
    <row r="5446" spans="95:95" x14ac:dyDescent="0.25">
      <c r="CQ5446" s="3"/>
    </row>
    <row r="5447" spans="95:95" x14ac:dyDescent="0.25">
      <c r="CQ5447" s="3"/>
    </row>
    <row r="5448" spans="95:95" x14ac:dyDescent="0.25">
      <c r="CQ5448" s="3"/>
    </row>
    <row r="5449" spans="95:95" x14ac:dyDescent="0.25">
      <c r="CQ5449" s="3"/>
    </row>
    <row r="5450" spans="95:95" x14ac:dyDescent="0.25">
      <c r="CQ5450" s="3"/>
    </row>
    <row r="5451" spans="95:95" x14ac:dyDescent="0.25">
      <c r="CQ5451" s="3"/>
    </row>
    <row r="5452" spans="95:95" x14ac:dyDescent="0.25">
      <c r="CQ5452" s="3"/>
    </row>
    <row r="5453" spans="95:95" x14ac:dyDescent="0.25">
      <c r="CQ5453" s="3"/>
    </row>
    <row r="5454" spans="95:95" x14ac:dyDescent="0.25">
      <c r="CQ5454" s="3"/>
    </row>
    <row r="5455" spans="95:95" x14ac:dyDescent="0.25">
      <c r="CQ5455" s="3"/>
    </row>
    <row r="5456" spans="95:95" x14ac:dyDescent="0.25">
      <c r="CQ5456" s="3"/>
    </row>
    <row r="5457" spans="95:95" x14ac:dyDescent="0.25">
      <c r="CQ5457" s="3"/>
    </row>
    <row r="5458" spans="95:95" x14ac:dyDescent="0.25">
      <c r="CQ5458" s="3"/>
    </row>
    <row r="5459" spans="95:95" x14ac:dyDescent="0.25">
      <c r="CQ5459" s="3"/>
    </row>
    <row r="5460" spans="95:95" x14ac:dyDescent="0.25">
      <c r="CQ5460" s="3"/>
    </row>
    <row r="5461" spans="95:95" x14ac:dyDescent="0.25">
      <c r="CQ5461" s="3"/>
    </row>
    <row r="5462" spans="95:95" x14ac:dyDescent="0.25">
      <c r="CQ5462" s="3"/>
    </row>
    <row r="5463" spans="95:95" x14ac:dyDescent="0.25">
      <c r="CQ5463" s="3"/>
    </row>
    <row r="5464" spans="95:95" x14ac:dyDescent="0.25">
      <c r="CQ5464" s="3"/>
    </row>
    <row r="5465" spans="95:95" x14ac:dyDescent="0.25">
      <c r="CQ5465" s="3"/>
    </row>
    <row r="5466" spans="95:95" x14ac:dyDescent="0.25">
      <c r="CQ5466" s="3"/>
    </row>
    <row r="5467" spans="95:95" x14ac:dyDescent="0.25">
      <c r="CQ5467" s="3"/>
    </row>
    <row r="5468" spans="95:95" x14ac:dyDescent="0.25">
      <c r="CQ5468" s="3"/>
    </row>
    <row r="5469" spans="95:95" x14ac:dyDescent="0.25">
      <c r="CQ5469" s="3"/>
    </row>
    <row r="5470" spans="95:95" x14ac:dyDescent="0.25">
      <c r="CQ5470" s="3"/>
    </row>
    <row r="5471" spans="95:95" x14ac:dyDescent="0.25">
      <c r="CQ5471" s="3"/>
    </row>
    <row r="5472" spans="95:95" x14ac:dyDescent="0.25">
      <c r="CQ5472" s="3"/>
    </row>
    <row r="5473" spans="95:95" x14ac:dyDescent="0.25">
      <c r="CQ5473" s="3"/>
    </row>
    <row r="5474" spans="95:95" x14ac:dyDescent="0.25">
      <c r="CQ5474" s="3"/>
    </row>
    <row r="5475" spans="95:95" x14ac:dyDescent="0.25">
      <c r="CQ5475" s="3"/>
    </row>
    <row r="5476" spans="95:95" x14ac:dyDescent="0.25">
      <c r="CQ5476" s="3"/>
    </row>
    <row r="5477" spans="95:95" x14ac:dyDescent="0.25">
      <c r="CQ5477" s="3"/>
    </row>
    <row r="5478" spans="95:95" x14ac:dyDescent="0.25">
      <c r="CQ5478" s="3"/>
    </row>
    <row r="5479" spans="95:95" x14ac:dyDescent="0.25">
      <c r="CQ5479" s="3"/>
    </row>
    <row r="5480" spans="95:95" x14ac:dyDescent="0.25">
      <c r="CQ5480" s="3"/>
    </row>
    <row r="5481" spans="95:95" x14ac:dyDescent="0.25">
      <c r="CQ5481" s="3"/>
    </row>
    <row r="5482" spans="95:95" x14ac:dyDescent="0.25">
      <c r="CQ5482" s="3"/>
    </row>
    <row r="5483" spans="95:95" x14ac:dyDescent="0.25">
      <c r="CQ5483" s="3"/>
    </row>
    <row r="5484" spans="95:95" x14ac:dyDescent="0.25">
      <c r="CQ5484" s="3"/>
    </row>
    <row r="5485" spans="95:95" x14ac:dyDescent="0.25">
      <c r="CQ5485" s="3"/>
    </row>
    <row r="5486" spans="95:95" x14ac:dyDescent="0.25">
      <c r="CQ5486" s="3"/>
    </row>
    <row r="5487" spans="95:95" x14ac:dyDescent="0.25">
      <c r="CQ5487" s="3"/>
    </row>
    <row r="5488" spans="95:95" x14ac:dyDescent="0.25">
      <c r="CQ5488" s="3"/>
    </row>
    <row r="5489" spans="95:95" x14ac:dyDescent="0.25">
      <c r="CQ5489" s="3"/>
    </row>
    <row r="5490" spans="95:95" x14ac:dyDescent="0.25">
      <c r="CQ5490" s="3"/>
    </row>
    <row r="5491" spans="95:95" x14ac:dyDescent="0.25">
      <c r="CQ5491" s="3"/>
    </row>
    <row r="5492" spans="95:95" x14ac:dyDescent="0.25">
      <c r="CQ5492" s="3"/>
    </row>
    <row r="5493" spans="95:95" x14ac:dyDescent="0.25">
      <c r="CQ5493" s="3"/>
    </row>
    <row r="5494" spans="95:95" x14ac:dyDescent="0.25">
      <c r="CQ5494" s="3"/>
    </row>
    <row r="5495" spans="95:95" x14ac:dyDescent="0.25">
      <c r="CQ5495" s="3"/>
    </row>
    <row r="5496" spans="95:95" x14ac:dyDescent="0.25">
      <c r="CQ5496" s="3"/>
    </row>
    <row r="5497" spans="95:95" x14ac:dyDescent="0.25">
      <c r="CQ5497" s="3"/>
    </row>
    <row r="5498" spans="95:95" x14ac:dyDescent="0.25">
      <c r="CQ5498" s="3"/>
    </row>
    <row r="5499" spans="95:95" x14ac:dyDescent="0.25">
      <c r="CQ5499" s="3"/>
    </row>
    <row r="5500" spans="95:95" x14ac:dyDescent="0.25">
      <c r="CQ5500" s="3"/>
    </row>
    <row r="5501" spans="95:95" x14ac:dyDescent="0.25">
      <c r="CQ5501" s="3"/>
    </row>
    <row r="5502" spans="95:95" x14ac:dyDescent="0.25">
      <c r="CQ5502" s="3"/>
    </row>
    <row r="5503" spans="95:95" x14ac:dyDescent="0.25">
      <c r="CQ5503" s="3"/>
    </row>
    <row r="5504" spans="95:95" x14ac:dyDescent="0.25">
      <c r="CQ5504" s="3"/>
    </row>
    <row r="5505" spans="95:95" x14ac:dyDescent="0.25">
      <c r="CQ5505" s="3"/>
    </row>
    <row r="5506" spans="95:95" x14ac:dyDescent="0.25">
      <c r="CQ5506" s="3"/>
    </row>
    <row r="5507" spans="95:95" x14ac:dyDescent="0.25">
      <c r="CQ5507" s="3"/>
    </row>
    <row r="5508" spans="95:95" x14ac:dyDescent="0.25">
      <c r="CQ5508" s="3"/>
    </row>
    <row r="5509" spans="95:95" x14ac:dyDescent="0.25">
      <c r="CQ5509" s="3"/>
    </row>
    <row r="5510" spans="95:95" x14ac:dyDescent="0.25">
      <c r="CQ5510" s="3"/>
    </row>
    <row r="5511" spans="95:95" x14ac:dyDescent="0.25">
      <c r="CQ5511" s="3"/>
    </row>
    <row r="5512" spans="95:95" x14ac:dyDescent="0.25">
      <c r="CQ5512" s="3"/>
    </row>
    <row r="5513" spans="95:95" x14ac:dyDescent="0.25">
      <c r="CQ5513" s="3"/>
    </row>
    <row r="5514" spans="95:95" x14ac:dyDescent="0.25">
      <c r="CQ5514" s="3"/>
    </row>
    <row r="5515" spans="95:95" x14ac:dyDescent="0.25">
      <c r="CQ5515" s="3"/>
    </row>
    <row r="5516" spans="95:95" x14ac:dyDescent="0.25">
      <c r="CQ5516" s="3"/>
    </row>
    <row r="5517" spans="95:95" x14ac:dyDescent="0.25">
      <c r="CQ5517" s="3"/>
    </row>
    <row r="5518" spans="95:95" x14ac:dyDescent="0.25">
      <c r="CQ5518" s="3"/>
    </row>
    <row r="5519" spans="95:95" x14ac:dyDescent="0.25">
      <c r="CQ5519" s="3"/>
    </row>
    <row r="5520" spans="95:95" x14ac:dyDescent="0.25">
      <c r="CQ5520" s="3"/>
    </row>
    <row r="5521" spans="95:95" x14ac:dyDescent="0.25">
      <c r="CQ5521" s="3"/>
    </row>
    <row r="5522" spans="95:95" x14ac:dyDescent="0.25">
      <c r="CQ5522" s="3"/>
    </row>
    <row r="5523" spans="95:95" x14ac:dyDescent="0.25">
      <c r="CQ5523" s="3"/>
    </row>
    <row r="5524" spans="95:95" x14ac:dyDescent="0.25">
      <c r="CQ5524" s="3"/>
    </row>
    <row r="5525" spans="95:95" x14ac:dyDescent="0.25">
      <c r="CQ5525" s="3"/>
    </row>
    <row r="5526" spans="95:95" x14ac:dyDescent="0.25">
      <c r="CQ5526" s="3"/>
    </row>
    <row r="5527" spans="95:95" x14ac:dyDescent="0.25">
      <c r="CQ5527" s="3"/>
    </row>
    <row r="5528" spans="95:95" x14ac:dyDescent="0.25">
      <c r="CQ5528" s="3"/>
    </row>
    <row r="5529" spans="95:95" x14ac:dyDescent="0.25">
      <c r="CQ5529" s="3"/>
    </row>
    <row r="5530" spans="95:95" x14ac:dyDescent="0.25">
      <c r="CQ5530" s="3"/>
    </row>
    <row r="5531" spans="95:95" x14ac:dyDescent="0.25">
      <c r="CQ5531" s="3"/>
    </row>
    <row r="5532" spans="95:95" x14ac:dyDescent="0.25">
      <c r="CQ5532" s="3"/>
    </row>
    <row r="5533" spans="95:95" x14ac:dyDescent="0.25">
      <c r="CQ5533" s="3"/>
    </row>
    <row r="5534" spans="95:95" x14ac:dyDescent="0.25">
      <c r="CQ5534" s="3"/>
    </row>
    <row r="5535" spans="95:95" x14ac:dyDescent="0.25">
      <c r="CQ5535" s="3"/>
    </row>
    <row r="5536" spans="95:95" x14ac:dyDescent="0.25">
      <c r="CQ5536" s="3"/>
    </row>
    <row r="5537" spans="95:95" x14ac:dyDescent="0.25">
      <c r="CQ5537" s="3"/>
    </row>
    <row r="5538" spans="95:95" x14ac:dyDescent="0.25">
      <c r="CQ5538" s="3"/>
    </row>
    <row r="5539" spans="95:95" x14ac:dyDescent="0.25">
      <c r="CQ5539" s="3"/>
    </row>
    <row r="5540" spans="95:95" x14ac:dyDescent="0.25">
      <c r="CQ5540" s="3"/>
    </row>
    <row r="5541" spans="95:95" x14ac:dyDescent="0.25">
      <c r="CQ5541" s="3"/>
    </row>
    <row r="5542" spans="95:95" x14ac:dyDescent="0.25">
      <c r="CQ5542" s="3"/>
    </row>
    <row r="5543" spans="95:95" x14ac:dyDescent="0.25">
      <c r="CQ5543" s="3"/>
    </row>
    <row r="5544" spans="95:95" x14ac:dyDescent="0.25">
      <c r="CQ5544" s="3"/>
    </row>
    <row r="5545" spans="95:95" x14ac:dyDescent="0.25">
      <c r="CQ5545" s="3"/>
    </row>
    <row r="5546" spans="95:95" x14ac:dyDescent="0.25">
      <c r="CQ5546" s="3"/>
    </row>
    <row r="5547" spans="95:95" x14ac:dyDescent="0.25">
      <c r="CQ5547" s="3"/>
    </row>
    <row r="5548" spans="95:95" x14ac:dyDescent="0.25">
      <c r="CQ5548" s="3"/>
    </row>
    <row r="5549" spans="95:95" x14ac:dyDescent="0.25">
      <c r="CQ5549" s="3"/>
    </row>
    <row r="5550" spans="95:95" x14ac:dyDescent="0.25">
      <c r="CQ5550" s="3"/>
    </row>
    <row r="5551" spans="95:95" x14ac:dyDescent="0.25">
      <c r="CQ5551" s="3"/>
    </row>
    <row r="5552" spans="95:95" x14ac:dyDescent="0.25">
      <c r="CQ5552" s="3"/>
    </row>
    <row r="5553" spans="95:95" x14ac:dyDescent="0.25">
      <c r="CQ5553" s="3"/>
    </row>
    <row r="5554" spans="95:95" x14ac:dyDescent="0.25">
      <c r="CQ5554" s="3"/>
    </row>
    <row r="5555" spans="95:95" x14ac:dyDescent="0.25">
      <c r="CQ5555" s="3"/>
    </row>
    <row r="5556" spans="95:95" x14ac:dyDescent="0.25">
      <c r="CQ5556" s="3"/>
    </row>
    <row r="5557" spans="95:95" x14ac:dyDescent="0.25">
      <c r="CQ5557" s="3"/>
    </row>
    <row r="5558" spans="95:95" x14ac:dyDescent="0.25">
      <c r="CQ5558" s="3"/>
    </row>
    <row r="5559" spans="95:95" x14ac:dyDescent="0.25">
      <c r="CQ5559" s="3"/>
    </row>
    <row r="5560" spans="95:95" x14ac:dyDescent="0.25">
      <c r="CQ5560" s="3"/>
    </row>
    <row r="5561" spans="95:95" x14ac:dyDescent="0.25">
      <c r="CQ5561" s="3"/>
    </row>
    <row r="5562" spans="95:95" x14ac:dyDescent="0.25">
      <c r="CQ5562" s="3"/>
    </row>
    <row r="5563" spans="95:95" x14ac:dyDescent="0.25">
      <c r="CQ5563" s="3"/>
    </row>
    <row r="5564" spans="95:95" x14ac:dyDescent="0.25">
      <c r="CQ5564" s="3"/>
    </row>
    <row r="5565" spans="95:95" x14ac:dyDescent="0.25">
      <c r="CQ5565" s="3"/>
    </row>
    <row r="5566" spans="95:95" x14ac:dyDescent="0.25">
      <c r="CQ5566" s="3"/>
    </row>
    <row r="5567" spans="95:95" x14ac:dyDescent="0.25">
      <c r="CQ5567" s="3"/>
    </row>
    <row r="5568" spans="95:95" x14ac:dyDescent="0.25">
      <c r="CQ5568" s="3"/>
    </row>
    <row r="5569" spans="95:95" x14ac:dyDescent="0.25">
      <c r="CQ5569" s="3"/>
    </row>
    <row r="5570" spans="95:95" x14ac:dyDescent="0.25">
      <c r="CQ5570" s="3"/>
    </row>
    <row r="5571" spans="95:95" x14ac:dyDescent="0.25">
      <c r="CQ5571" s="3"/>
    </row>
    <row r="5572" spans="95:95" x14ac:dyDescent="0.25">
      <c r="CQ5572" s="3"/>
    </row>
    <row r="5573" spans="95:95" x14ac:dyDescent="0.25">
      <c r="CQ5573" s="3"/>
    </row>
    <row r="5574" spans="95:95" x14ac:dyDescent="0.25">
      <c r="CQ5574" s="3"/>
    </row>
    <row r="5575" spans="95:95" x14ac:dyDescent="0.25">
      <c r="CQ5575" s="3"/>
    </row>
    <row r="5576" spans="95:95" x14ac:dyDescent="0.25">
      <c r="CQ5576" s="3"/>
    </row>
    <row r="5577" spans="95:95" x14ac:dyDescent="0.25">
      <c r="CQ5577" s="3"/>
    </row>
    <row r="5578" spans="95:95" x14ac:dyDescent="0.25">
      <c r="CQ5578" s="3"/>
    </row>
    <row r="5579" spans="95:95" x14ac:dyDescent="0.25">
      <c r="CQ5579" s="3"/>
    </row>
    <row r="5580" spans="95:95" x14ac:dyDescent="0.25">
      <c r="CQ5580" s="3"/>
    </row>
    <row r="5581" spans="95:95" x14ac:dyDescent="0.25">
      <c r="CQ5581" s="3"/>
    </row>
    <row r="5582" spans="95:95" x14ac:dyDescent="0.25">
      <c r="CQ5582" s="3"/>
    </row>
    <row r="5583" spans="95:95" x14ac:dyDescent="0.25">
      <c r="CQ5583" s="3"/>
    </row>
    <row r="5584" spans="95:95" x14ac:dyDescent="0.25">
      <c r="CQ5584" s="3"/>
    </row>
    <row r="5585" spans="95:95" x14ac:dyDescent="0.25">
      <c r="CQ5585" s="3"/>
    </row>
    <row r="5586" spans="95:95" x14ac:dyDescent="0.25">
      <c r="CQ5586" s="3"/>
    </row>
    <row r="5587" spans="95:95" x14ac:dyDescent="0.25">
      <c r="CQ5587" s="3"/>
    </row>
    <row r="5588" spans="95:95" x14ac:dyDescent="0.25">
      <c r="CQ5588" s="3"/>
    </row>
    <row r="5589" spans="95:95" x14ac:dyDescent="0.25">
      <c r="CQ5589" s="3"/>
    </row>
    <row r="5590" spans="95:95" x14ac:dyDescent="0.25">
      <c r="CQ5590" s="3"/>
    </row>
    <row r="5591" spans="95:95" x14ac:dyDescent="0.25">
      <c r="CQ5591" s="3"/>
    </row>
    <row r="5592" spans="95:95" x14ac:dyDescent="0.25">
      <c r="CQ5592" s="3"/>
    </row>
    <row r="5593" spans="95:95" x14ac:dyDescent="0.25">
      <c r="CQ5593" s="3"/>
    </row>
    <row r="5594" spans="95:95" x14ac:dyDescent="0.25">
      <c r="CQ5594" s="3"/>
    </row>
    <row r="5595" spans="95:95" x14ac:dyDescent="0.25">
      <c r="CQ5595" s="3"/>
    </row>
    <row r="5596" spans="95:95" x14ac:dyDescent="0.25">
      <c r="CQ5596" s="3"/>
    </row>
    <row r="5597" spans="95:95" x14ac:dyDescent="0.25">
      <c r="CQ5597" s="3"/>
    </row>
    <row r="5598" spans="95:95" x14ac:dyDescent="0.25">
      <c r="CQ5598" s="3"/>
    </row>
    <row r="5599" spans="95:95" x14ac:dyDescent="0.25">
      <c r="CQ5599" s="3"/>
    </row>
    <row r="5600" spans="95:95" x14ac:dyDescent="0.25">
      <c r="CQ5600" s="3"/>
    </row>
    <row r="5601" spans="95:95" x14ac:dyDescent="0.25">
      <c r="CQ5601" s="3"/>
    </row>
    <row r="5602" spans="95:95" x14ac:dyDescent="0.25">
      <c r="CQ5602" s="3"/>
    </row>
    <row r="5603" spans="95:95" x14ac:dyDescent="0.25">
      <c r="CQ5603" s="3"/>
    </row>
    <row r="5604" spans="95:95" x14ac:dyDescent="0.25">
      <c r="CQ5604" s="3"/>
    </row>
    <row r="5605" spans="95:95" x14ac:dyDescent="0.25">
      <c r="CQ5605" s="3"/>
    </row>
    <row r="5606" spans="95:95" x14ac:dyDescent="0.25">
      <c r="CQ5606" s="3"/>
    </row>
    <row r="5607" spans="95:95" x14ac:dyDescent="0.25">
      <c r="CQ5607" s="3"/>
    </row>
    <row r="5608" spans="95:95" x14ac:dyDescent="0.25">
      <c r="CQ5608" s="3"/>
    </row>
    <row r="5609" spans="95:95" x14ac:dyDescent="0.25">
      <c r="CQ5609" s="3"/>
    </row>
    <row r="5610" spans="95:95" x14ac:dyDescent="0.25">
      <c r="CQ5610" s="3"/>
    </row>
    <row r="5611" spans="95:95" x14ac:dyDescent="0.25">
      <c r="CQ5611" s="3"/>
    </row>
    <row r="5612" spans="95:95" x14ac:dyDescent="0.25">
      <c r="CQ5612" s="3"/>
    </row>
    <row r="5613" spans="95:95" x14ac:dyDescent="0.25">
      <c r="CQ5613" s="3"/>
    </row>
    <row r="5614" spans="95:95" x14ac:dyDescent="0.25">
      <c r="CQ5614" s="3"/>
    </row>
    <row r="5615" spans="95:95" x14ac:dyDescent="0.25">
      <c r="CQ5615" s="3"/>
    </row>
    <row r="5616" spans="95:95" x14ac:dyDescent="0.25">
      <c r="CQ5616" s="3"/>
    </row>
    <row r="5617" spans="95:95" x14ac:dyDescent="0.25">
      <c r="CQ5617" s="3"/>
    </row>
    <row r="5618" spans="95:95" x14ac:dyDescent="0.25">
      <c r="CQ5618" s="3"/>
    </row>
    <row r="5619" spans="95:95" x14ac:dyDescent="0.25">
      <c r="CQ5619" s="3"/>
    </row>
    <row r="5620" spans="95:95" x14ac:dyDescent="0.25">
      <c r="CQ5620" s="3"/>
    </row>
    <row r="5621" spans="95:95" x14ac:dyDescent="0.25">
      <c r="CQ5621" s="3"/>
    </row>
    <row r="5622" spans="95:95" x14ac:dyDescent="0.25">
      <c r="CQ5622" s="3"/>
    </row>
    <row r="5623" spans="95:95" x14ac:dyDescent="0.25">
      <c r="CQ5623" s="3"/>
    </row>
    <row r="5624" spans="95:95" x14ac:dyDescent="0.25">
      <c r="CQ5624" s="3"/>
    </row>
    <row r="5625" spans="95:95" x14ac:dyDescent="0.25">
      <c r="CQ5625" s="3"/>
    </row>
    <row r="5626" spans="95:95" x14ac:dyDescent="0.25">
      <c r="CQ5626" s="3"/>
    </row>
    <row r="5627" spans="95:95" x14ac:dyDescent="0.25">
      <c r="CQ5627" s="3"/>
    </row>
    <row r="5628" spans="95:95" x14ac:dyDescent="0.25">
      <c r="CQ5628" s="3"/>
    </row>
    <row r="5629" spans="95:95" x14ac:dyDescent="0.25">
      <c r="CQ5629" s="3"/>
    </row>
    <row r="5630" spans="95:95" x14ac:dyDescent="0.25">
      <c r="CQ5630" s="3"/>
    </row>
    <row r="5631" spans="95:95" x14ac:dyDescent="0.25">
      <c r="CQ5631" s="3"/>
    </row>
    <row r="5632" spans="95:95" x14ac:dyDescent="0.25">
      <c r="CQ5632" s="3"/>
    </row>
    <row r="5633" spans="95:95" x14ac:dyDescent="0.25">
      <c r="CQ5633" s="3"/>
    </row>
    <row r="5634" spans="95:95" x14ac:dyDescent="0.25">
      <c r="CQ5634" s="3"/>
    </row>
    <row r="5635" spans="95:95" x14ac:dyDescent="0.25">
      <c r="CQ5635" s="3"/>
    </row>
    <row r="5636" spans="95:95" x14ac:dyDescent="0.25">
      <c r="CQ5636" s="3"/>
    </row>
    <row r="5637" spans="95:95" x14ac:dyDescent="0.25">
      <c r="CQ5637" s="3"/>
    </row>
    <row r="5638" spans="95:95" x14ac:dyDescent="0.25">
      <c r="CQ5638" s="3"/>
    </row>
    <row r="5639" spans="95:95" x14ac:dyDescent="0.25">
      <c r="CQ5639" s="3"/>
    </row>
    <row r="5640" spans="95:95" x14ac:dyDescent="0.25">
      <c r="CQ5640" s="3"/>
    </row>
    <row r="5641" spans="95:95" x14ac:dyDescent="0.25">
      <c r="CQ5641" s="3"/>
    </row>
    <row r="5642" spans="95:95" x14ac:dyDescent="0.25">
      <c r="CQ5642" s="3"/>
    </row>
    <row r="5643" spans="95:95" x14ac:dyDescent="0.25">
      <c r="CQ5643" s="3"/>
    </row>
    <row r="5644" spans="95:95" x14ac:dyDescent="0.25">
      <c r="CQ5644" s="3"/>
    </row>
    <row r="5645" spans="95:95" x14ac:dyDescent="0.25">
      <c r="CQ5645" s="3"/>
    </row>
    <row r="5646" spans="95:95" x14ac:dyDescent="0.25">
      <c r="CQ5646" s="3"/>
    </row>
    <row r="5647" spans="95:95" x14ac:dyDescent="0.25">
      <c r="CQ5647" s="3"/>
    </row>
    <row r="5648" spans="95:95" x14ac:dyDescent="0.25">
      <c r="CQ5648" s="3"/>
    </row>
    <row r="5649" spans="95:95" x14ac:dyDescent="0.25">
      <c r="CQ5649" s="3"/>
    </row>
    <row r="5650" spans="95:95" x14ac:dyDescent="0.25">
      <c r="CQ5650" s="3"/>
    </row>
    <row r="5651" spans="95:95" x14ac:dyDescent="0.25">
      <c r="CQ5651" s="3"/>
    </row>
    <row r="5652" spans="95:95" x14ac:dyDescent="0.25">
      <c r="CQ5652" s="3"/>
    </row>
    <row r="5653" spans="95:95" x14ac:dyDescent="0.25">
      <c r="CQ5653" s="3"/>
    </row>
    <row r="5654" spans="95:95" x14ac:dyDescent="0.25">
      <c r="CQ5654" s="3"/>
    </row>
    <row r="5655" spans="95:95" x14ac:dyDescent="0.25">
      <c r="CQ5655" s="3"/>
    </row>
    <row r="5656" spans="95:95" x14ac:dyDescent="0.25">
      <c r="CQ5656" s="3"/>
    </row>
    <row r="5657" spans="95:95" x14ac:dyDescent="0.25">
      <c r="CQ5657" s="3"/>
    </row>
    <row r="5658" spans="95:95" x14ac:dyDescent="0.25">
      <c r="CQ5658" s="3"/>
    </row>
    <row r="5659" spans="95:95" x14ac:dyDescent="0.25">
      <c r="CQ5659" s="3"/>
    </row>
    <row r="5660" spans="95:95" x14ac:dyDescent="0.25">
      <c r="CQ5660" s="3"/>
    </row>
    <row r="5661" spans="95:95" x14ac:dyDescent="0.25">
      <c r="CQ5661" s="3"/>
    </row>
    <row r="5662" spans="95:95" x14ac:dyDescent="0.25">
      <c r="CQ5662" s="3"/>
    </row>
    <row r="5663" spans="95:95" x14ac:dyDescent="0.25">
      <c r="CQ5663" s="3"/>
    </row>
    <row r="5664" spans="95:95" x14ac:dyDescent="0.25">
      <c r="CQ5664" s="3"/>
    </row>
    <row r="5665" spans="95:95" x14ac:dyDescent="0.25">
      <c r="CQ5665" s="3"/>
    </row>
    <row r="5666" spans="95:95" x14ac:dyDescent="0.25">
      <c r="CQ5666" s="3"/>
    </row>
    <row r="5667" spans="95:95" x14ac:dyDescent="0.25">
      <c r="CQ5667" s="3"/>
    </row>
    <row r="5668" spans="95:95" x14ac:dyDescent="0.25">
      <c r="CQ5668" s="3"/>
    </row>
    <row r="5669" spans="95:95" x14ac:dyDescent="0.25">
      <c r="CQ5669" s="3"/>
    </row>
    <row r="5670" spans="95:95" x14ac:dyDescent="0.25">
      <c r="CQ5670" s="3"/>
    </row>
    <row r="5671" spans="95:95" x14ac:dyDescent="0.25">
      <c r="CQ5671" s="3"/>
    </row>
    <row r="5672" spans="95:95" x14ac:dyDescent="0.25">
      <c r="CQ5672" s="3"/>
    </row>
    <row r="5673" spans="95:95" x14ac:dyDescent="0.25">
      <c r="CQ5673" s="3"/>
    </row>
    <row r="5674" spans="95:95" x14ac:dyDescent="0.25">
      <c r="CQ5674" s="3"/>
    </row>
    <row r="5675" spans="95:95" x14ac:dyDescent="0.25">
      <c r="CQ5675" s="3"/>
    </row>
    <row r="5676" spans="95:95" x14ac:dyDescent="0.25">
      <c r="CQ5676" s="3"/>
    </row>
    <row r="5677" spans="95:95" x14ac:dyDescent="0.25">
      <c r="CQ5677" s="3"/>
    </row>
    <row r="5678" spans="95:95" x14ac:dyDescent="0.25">
      <c r="CQ5678" s="3"/>
    </row>
    <row r="5679" spans="95:95" x14ac:dyDescent="0.25">
      <c r="CQ5679" s="3"/>
    </row>
    <row r="5680" spans="95:95" x14ac:dyDescent="0.25">
      <c r="CQ5680" s="3"/>
    </row>
    <row r="5681" spans="95:95" x14ac:dyDescent="0.25">
      <c r="CQ5681" s="3"/>
    </row>
    <row r="5682" spans="95:95" x14ac:dyDescent="0.25">
      <c r="CQ5682" s="3"/>
    </row>
    <row r="5683" spans="95:95" x14ac:dyDescent="0.25">
      <c r="CQ5683" s="3"/>
    </row>
    <row r="5684" spans="95:95" x14ac:dyDescent="0.25">
      <c r="CQ5684" s="3"/>
    </row>
    <row r="5685" spans="95:95" x14ac:dyDescent="0.25">
      <c r="CQ5685" s="3"/>
    </row>
    <row r="5686" spans="95:95" x14ac:dyDescent="0.25">
      <c r="CQ5686" s="3"/>
    </row>
    <row r="5687" spans="95:95" x14ac:dyDescent="0.25">
      <c r="CQ5687" s="3"/>
    </row>
    <row r="5688" spans="95:95" x14ac:dyDescent="0.25">
      <c r="CQ5688" s="3"/>
    </row>
    <row r="5689" spans="95:95" x14ac:dyDescent="0.25">
      <c r="CQ5689" s="3"/>
    </row>
    <row r="5690" spans="95:95" x14ac:dyDescent="0.25">
      <c r="CQ5690" s="3"/>
    </row>
    <row r="5691" spans="95:95" x14ac:dyDescent="0.25">
      <c r="CQ5691" s="3"/>
    </row>
    <row r="5692" spans="95:95" x14ac:dyDescent="0.25">
      <c r="CQ5692" s="3"/>
    </row>
    <row r="5693" spans="95:95" x14ac:dyDescent="0.25">
      <c r="CQ5693" s="3"/>
    </row>
    <row r="5694" spans="95:95" x14ac:dyDescent="0.25">
      <c r="CQ5694" s="3"/>
    </row>
    <row r="5695" spans="95:95" x14ac:dyDescent="0.25">
      <c r="CQ5695" s="3"/>
    </row>
    <row r="5696" spans="95:95" x14ac:dyDescent="0.25">
      <c r="CQ5696" s="3"/>
    </row>
    <row r="5697" spans="95:95" x14ac:dyDescent="0.25">
      <c r="CQ5697" s="3"/>
    </row>
    <row r="5698" spans="95:95" x14ac:dyDescent="0.25">
      <c r="CQ5698" s="3"/>
    </row>
    <row r="5699" spans="95:95" x14ac:dyDescent="0.25">
      <c r="CQ5699" s="3"/>
    </row>
    <row r="5700" spans="95:95" x14ac:dyDescent="0.25">
      <c r="CQ5700" s="3"/>
    </row>
    <row r="5701" spans="95:95" x14ac:dyDescent="0.25">
      <c r="CQ5701" s="3"/>
    </row>
    <row r="5702" spans="95:95" x14ac:dyDescent="0.25">
      <c r="CQ5702" s="3"/>
    </row>
    <row r="5703" spans="95:95" x14ac:dyDescent="0.25">
      <c r="CQ5703" s="3"/>
    </row>
    <row r="5704" spans="95:95" x14ac:dyDescent="0.25">
      <c r="CQ5704" s="3"/>
    </row>
    <row r="5705" spans="95:95" x14ac:dyDescent="0.25">
      <c r="CQ5705" s="3"/>
    </row>
    <row r="5706" spans="95:95" x14ac:dyDescent="0.25">
      <c r="CQ5706" s="3"/>
    </row>
    <row r="5707" spans="95:95" x14ac:dyDescent="0.25">
      <c r="CQ5707" s="3"/>
    </row>
    <row r="5708" spans="95:95" x14ac:dyDescent="0.25">
      <c r="CQ5708" s="3"/>
    </row>
    <row r="5709" spans="95:95" x14ac:dyDescent="0.25">
      <c r="CQ5709" s="3"/>
    </row>
    <row r="5710" spans="95:95" x14ac:dyDescent="0.25">
      <c r="CQ5710" s="3"/>
    </row>
    <row r="5711" spans="95:95" x14ac:dyDescent="0.25">
      <c r="CQ5711" s="3"/>
    </row>
    <row r="5712" spans="95:95" x14ac:dyDescent="0.25">
      <c r="CQ5712" s="3"/>
    </row>
    <row r="5713" spans="95:95" x14ac:dyDescent="0.25">
      <c r="CQ5713" s="3"/>
    </row>
    <row r="5714" spans="95:95" x14ac:dyDescent="0.25">
      <c r="CQ5714" s="3"/>
    </row>
    <row r="5715" spans="95:95" x14ac:dyDescent="0.25">
      <c r="CQ5715" s="3"/>
    </row>
    <row r="5716" spans="95:95" x14ac:dyDescent="0.25">
      <c r="CQ5716" s="3"/>
    </row>
    <row r="5717" spans="95:95" x14ac:dyDescent="0.25">
      <c r="CQ5717" s="3"/>
    </row>
    <row r="5718" spans="95:95" x14ac:dyDescent="0.25">
      <c r="CQ5718" s="3"/>
    </row>
    <row r="5719" spans="95:95" x14ac:dyDescent="0.25">
      <c r="CQ5719" s="3"/>
    </row>
    <row r="5720" spans="95:95" x14ac:dyDescent="0.25">
      <c r="CQ5720" s="3"/>
    </row>
    <row r="5721" spans="95:95" x14ac:dyDescent="0.25">
      <c r="CQ5721" s="3"/>
    </row>
    <row r="5722" spans="95:95" x14ac:dyDescent="0.25">
      <c r="CQ5722" s="3"/>
    </row>
    <row r="5723" spans="95:95" x14ac:dyDescent="0.25">
      <c r="CQ5723" s="3"/>
    </row>
    <row r="5724" spans="95:95" x14ac:dyDescent="0.25">
      <c r="CQ5724" s="3"/>
    </row>
    <row r="5725" spans="95:95" x14ac:dyDescent="0.25">
      <c r="CQ5725" s="3"/>
    </row>
    <row r="5726" spans="95:95" x14ac:dyDescent="0.25">
      <c r="CQ5726" s="3"/>
    </row>
    <row r="5727" spans="95:95" x14ac:dyDescent="0.25">
      <c r="CQ5727" s="3"/>
    </row>
    <row r="5728" spans="95:95" x14ac:dyDescent="0.25">
      <c r="CQ5728" s="3"/>
    </row>
    <row r="5729" spans="95:95" x14ac:dyDescent="0.25">
      <c r="CQ5729" s="3"/>
    </row>
    <row r="5730" spans="95:95" x14ac:dyDescent="0.25">
      <c r="CQ5730" s="3"/>
    </row>
    <row r="5731" spans="95:95" x14ac:dyDescent="0.25">
      <c r="CQ5731" s="3"/>
    </row>
    <row r="5732" spans="95:95" x14ac:dyDescent="0.25">
      <c r="CQ5732" s="3"/>
    </row>
    <row r="5733" spans="95:95" x14ac:dyDescent="0.25">
      <c r="CQ5733" s="3"/>
    </row>
    <row r="5734" spans="95:95" x14ac:dyDescent="0.25">
      <c r="CQ5734" s="3"/>
    </row>
    <row r="5735" spans="95:95" x14ac:dyDescent="0.25">
      <c r="CQ5735" s="3"/>
    </row>
    <row r="5736" spans="95:95" x14ac:dyDescent="0.25">
      <c r="CQ5736" s="3"/>
    </row>
    <row r="5737" spans="95:95" x14ac:dyDescent="0.25">
      <c r="CQ5737" s="3"/>
    </row>
    <row r="5738" spans="95:95" x14ac:dyDescent="0.25">
      <c r="CQ5738" s="3"/>
    </row>
    <row r="5739" spans="95:95" x14ac:dyDescent="0.25">
      <c r="CQ5739" s="3"/>
    </row>
    <row r="5740" spans="95:95" x14ac:dyDescent="0.25">
      <c r="CQ5740" s="3"/>
    </row>
    <row r="5741" spans="95:95" x14ac:dyDescent="0.25">
      <c r="CQ5741" s="3"/>
    </row>
    <row r="5742" spans="95:95" x14ac:dyDescent="0.25">
      <c r="CQ5742" s="3"/>
    </row>
    <row r="5743" spans="95:95" x14ac:dyDescent="0.25">
      <c r="CQ5743" s="3"/>
    </row>
    <row r="5744" spans="95:95" x14ac:dyDescent="0.25">
      <c r="CQ5744" s="3"/>
    </row>
    <row r="5745" spans="95:95" x14ac:dyDescent="0.25">
      <c r="CQ5745" s="3"/>
    </row>
    <row r="5746" spans="95:95" x14ac:dyDescent="0.25">
      <c r="CQ5746" s="3"/>
    </row>
    <row r="5747" spans="95:95" x14ac:dyDescent="0.25">
      <c r="CQ5747" s="3"/>
    </row>
    <row r="5748" spans="95:95" x14ac:dyDescent="0.25">
      <c r="CQ5748" s="3"/>
    </row>
    <row r="5749" spans="95:95" x14ac:dyDescent="0.25">
      <c r="CQ5749" s="3"/>
    </row>
    <row r="5750" spans="95:95" x14ac:dyDescent="0.25">
      <c r="CQ5750" s="3"/>
    </row>
    <row r="5751" spans="95:95" x14ac:dyDescent="0.25">
      <c r="CQ5751" s="3"/>
    </row>
    <row r="5752" spans="95:95" x14ac:dyDescent="0.25">
      <c r="CQ5752" s="3"/>
    </row>
    <row r="5753" spans="95:95" x14ac:dyDescent="0.25">
      <c r="CQ5753" s="3"/>
    </row>
    <row r="5754" spans="95:95" x14ac:dyDescent="0.25">
      <c r="CQ5754" s="3"/>
    </row>
    <row r="5755" spans="95:95" x14ac:dyDescent="0.25">
      <c r="CQ5755" s="3"/>
    </row>
    <row r="5756" spans="95:95" x14ac:dyDescent="0.25">
      <c r="CQ5756" s="3"/>
    </row>
    <row r="5757" spans="95:95" x14ac:dyDescent="0.25">
      <c r="CQ5757" s="3"/>
    </row>
    <row r="5758" spans="95:95" x14ac:dyDescent="0.25">
      <c r="CQ5758" s="3"/>
    </row>
    <row r="5759" spans="95:95" x14ac:dyDescent="0.25">
      <c r="CQ5759" s="3"/>
    </row>
    <row r="5760" spans="95:95" x14ac:dyDescent="0.25">
      <c r="CQ5760" s="3"/>
    </row>
    <row r="5761" spans="95:95" x14ac:dyDescent="0.25">
      <c r="CQ5761" s="3"/>
    </row>
    <row r="5762" spans="95:95" x14ac:dyDescent="0.25">
      <c r="CQ5762" s="3"/>
    </row>
    <row r="5763" spans="95:95" x14ac:dyDescent="0.25">
      <c r="CQ5763" s="3"/>
    </row>
    <row r="5764" spans="95:95" x14ac:dyDescent="0.25">
      <c r="CQ5764" s="3"/>
    </row>
    <row r="5765" spans="95:95" x14ac:dyDescent="0.25">
      <c r="CQ5765" s="3"/>
    </row>
    <row r="5766" spans="95:95" x14ac:dyDescent="0.25">
      <c r="CQ5766" s="3"/>
    </row>
    <row r="5767" spans="95:95" x14ac:dyDescent="0.25">
      <c r="CQ5767" s="3"/>
    </row>
    <row r="5768" spans="95:95" x14ac:dyDescent="0.25">
      <c r="CQ5768" s="3"/>
    </row>
    <row r="5769" spans="95:95" x14ac:dyDescent="0.25">
      <c r="CQ5769" s="3"/>
    </row>
    <row r="5770" spans="95:95" x14ac:dyDescent="0.25">
      <c r="CQ5770" s="3"/>
    </row>
    <row r="5771" spans="95:95" x14ac:dyDescent="0.25">
      <c r="CQ5771" s="3"/>
    </row>
    <row r="5772" spans="95:95" x14ac:dyDescent="0.25">
      <c r="CQ5772" s="3"/>
    </row>
    <row r="5773" spans="95:95" x14ac:dyDescent="0.25">
      <c r="CQ5773" s="3"/>
    </row>
    <row r="5774" spans="95:95" x14ac:dyDescent="0.25">
      <c r="CQ5774" s="3"/>
    </row>
    <row r="5775" spans="95:95" x14ac:dyDescent="0.25">
      <c r="CQ5775" s="3"/>
    </row>
    <row r="5776" spans="95:95" x14ac:dyDescent="0.25">
      <c r="CQ5776" s="3"/>
    </row>
    <row r="5777" spans="95:95" x14ac:dyDescent="0.25">
      <c r="CQ5777" s="3"/>
    </row>
    <row r="5778" spans="95:95" x14ac:dyDescent="0.25">
      <c r="CQ5778" s="3"/>
    </row>
    <row r="5779" spans="95:95" x14ac:dyDescent="0.25">
      <c r="CQ5779" s="3"/>
    </row>
    <row r="5780" spans="95:95" x14ac:dyDescent="0.25">
      <c r="CQ5780" s="3"/>
    </row>
    <row r="5781" spans="95:95" x14ac:dyDescent="0.25">
      <c r="CQ5781" s="3"/>
    </row>
    <row r="5782" spans="95:95" x14ac:dyDescent="0.25">
      <c r="CQ5782" s="3"/>
    </row>
    <row r="5783" spans="95:95" x14ac:dyDescent="0.25">
      <c r="CQ5783" s="3"/>
    </row>
    <row r="5784" spans="95:95" x14ac:dyDescent="0.25">
      <c r="CQ5784" s="3"/>
    </row>
    <row r="5785" spans="95:95" x14ac:dyDescent="0.25">
      <c r="CQ5785" s="3"/>
    </row>
    <row r="5786" spans="95:95" x14ac:dyDescent="0.25">
      <c r="CQ5786" s="3"/>
    </row>
    <row r="5787" spans="95:95" x14ac:dyDescent="0.25">
      <c r="CQ5787" s="3"/>
    </row>
    <row r="5788" spans="95:95" x14ac:dyDescent="0.25">
      <c r="CQ5788" s="3"/>
    </row>
    <row r="5789" spans="95:95" x14ac:dyDescent="0.25">
      <c r="CQ5789" s="3"/>
    </row>
    <row r="5790" spans="95:95" x14ac:dyDescent="0.25">
      <c r="CQ5790" s="3"/>
    </row>
    <row r="5791" spans="95:95" x14ac:dyDescent="0.25">
      <c r="CQ5791" s="3"/>
    </row>
    <row r="5792" spans="95:95" x14ac:dyDescent="0.25">
      <c r="CQ5792" s="3"/>
    </row>
    <row r="5793" spans="95:95" x14ac:dyDescent="0.25">
      <c r="CQ5793" s="3"/>
    </row>
    <row r="5794" spans="95:95" x14ac:dyDescent="0.25">
      <c r="CQ5794" s="3"/>
    </row>
    <row r="5795" spans="95:95" x14ac:dyDescent="0.25">
      <c r="CQ5795" s="3"/>
    </row>
    <row r="5796" spans="95:95" x14ac:dyDescent="0.25">
      <c r="CQ5796" s="3"/>
    </row>
    <row r="5797" spans="95:95" x14ac:dyDescent="0.25">
      <c r="CQ5797" s="3"/>
    </row>
    <row r="5798" spans="95:95" x14ac:dyDescent="0.25">
      <c r="CQ5798" s="3"/>
    </row>
    <row r="5799" spans="95:95" x14ac:dyDescent="0.25">
      <c r="CQ5799" s="3"/>
    </row>
    <row r="5800" spans="95:95" x14ac:dyDescent="0.25">
      <c r="CQ5800" s="3"/>
    </row>
    <row r="5801" spans="95:95" x14ac:dyDescent="0.25">
      <c r="CQ5801" s="3"/>
    </row>
    <row r="5802" spans="95:95" x14ac:dyDescent="0.25">
      <c r="CQ5802" s="3"/>
    </row>
    <row r="5803" spans="95:95" x14ac:dyDescent="0.25">
      <c r="CQ5803" s="3"/>
    </row>
    <row r="5804" spans="95:95" x14ac:dyDescent="0.25">
      <c r="CQ5804" s="3"/>
    </row>
    <row r="5805" spans="95:95" x14ac:dyDescent="0.25">
      <c r="CQ5805" s="3"/>
    </row>
    <row r="5806" spans="95:95" x14ac:dyDescent="0.25">
      <c r="CQ5806" s="3"/>
    </row>
    <row r="5807" spans="95:95" x14ac:dyDescent="0.25">
      <c r="CQ5807" s="3"/>
    </row>
    <row r="5808" spans="95:95" x14ac:dyDescent="0.25">
      <c r="CQ5808" s="3"/>
    </row>
    <row r="5809" spans="95:95" x14ac:dyDescent="0.25">
      <c r="CQ5809" s="3"/>
    </row>
    <row r="5810" spans="95:95" x14ac:dyDescent="0.25">
      <c r="CQ5810" s="3"/>
    </row>
    <row r="5811" spans="95:95" x14ac:dyDescent="0.25">
      <c r="CQ5811" s="3"/>
    </row>
    <row r="5812" spans="95:95" x14ac:dyDescent="0.25">
      <c r="CQ5812" s="3"/>
    </row>
    <row r="5813" spans="95:95" x14ac:dyDescent="0.25">
      <c r="CQ5813" s="3"/>
    </row>
    <row r="5814" spans="95:95" x14ac:dyDescent="0.25">
      <c r="CQ5814" s="3"/>
    </row>
    <row r="5815" spans="95:95" x14ac:dyDescent="0.25">
      <c r="CQ5815" s="3"/>
    </row>
    <row r="5816" spans="95:95" x14ac:dyDescent="0.25">
      <c r="CQ5816" s="3"/>
    </row>
    <row r="5817" spans="95:95" x14ac:dyDescent="0.25">
      <c r="CQ5817" s="3"/>
    </row>
    <row r="5818" spans="95:95" x14ac:dyDescent="0.25">
      <c r="CQ5818" s="3"/>
    </row>
    <row r="5819" spans="95:95" x14ac:dyDescent="0.25">
      <c r="CQ5819" s="3"/>
    </row>
    <row r="5820" spans="95:95" x14ac:dyDescent="0.25">
      <c r="CQ5820" s="3"/>
    </row>
    <row r="5821" spans="95:95" x14ac:dyDescent="0.25">
      <c r="CQ5821" s="3"/>
    </row>
    <row r="5822" spans="95:95" x14ac:dyDescent="0.25">
      <c r="CQ5822" s="3"/>
    </row>
    <row r="5823" spans="95:95" x14ac:dyDescent="0.25">
      <c r="CQ5823" s="3"/>
    </row>
    <row r="5824" spans="95:95" x14ac:dyDescent="0.25">
      <c r="CQ5824" s="3"/>
    </row>
    <row r="5825" spans="95:95" x14ac:dyDescent="0.25">
      <c r="CQ5825" s="3"/>
    </row>
    <row r="5826" spans="95:95" x14ac:dyDescent="0.25">
      <c r="CQ5826" s="3"/>
    </row>
    <row r="5827" spans="95:95" x14ac:dyDescent="0.25">
      <c r="CQ5827" s="3"/>
    </row>
    <row r="5828" spans="95:95" x14ac:dyDescent="0.25">
      <c r="CQ5828" s="3"/>
    </row>
    <row r="5829" spans="95:95" x14ac:dyDescent="0.25">
      <c r="CQ5829" s="3"/>
    </row>
    <row r="5830" spans="95:95" x14ac:dyDescent="0.25">
      <c r="CQ5830" s="3"/>
    </row>
    <row r="5831" spans="95:95" x14ac:dyDescent="0.25">
      <c r="CQ5831" s="3"/>
    </row>
    <row r="5832" spans="95:95" x14ac:dyDescent="0.25">
      <c r="CQ5832" s="3"/>
    </row>
    <row r="5833" spans="95:95" x14ac:dyDescent="0.25">
      <c r="CQ5833" s="3"/>
    </row>
    <row r="5834" spans="95:95" x14ac:dyDescent="0.25">
      <c r="CQ5834" s="3"/>
    </row>
    <row r="5835" spans="95:95" x14ac:dyDescent="0.25">
      <c r="CQ5835" s="3"/>
    </row>
    <row r="5836" spans="95:95" x14ac:dyDescent="0.25">
      <c r="CQ5836" s="3"/>
    </row>
    <row r="5837" spans="95:95" x14ac:dyDescent="0.25">
      <c r="CQ5837" s="3"/>
    </row>
    <row r="5838" spans="95:95" x14ac:dyDescent="0.25">
      <c r="CQ5838" s="3"/>
    </row>
    <row r="5839" spans="95:95" x14ac:dyDescent="0.25">
      <c r="CQ5839" s="3"/>
    </row>
    <row r="5840" spans="95:95" x14ac:dyDescent="0.25">
      <c r="CQ5840" s="3"/>
    </row>
    <row r="5841" spans="95:95" x14ac:dyDescent="0.25">
      <c r="CQ5841" s="3"/>
    </row>
    <row r="5842" spans="95:95" x14ac:dyDescent="0.25">
      <c r="CQ5842" s="3"/>
    </row>
    <row r="5843" spans="95:95" x14ac:dyDescent="0.25">
      <c r="CQ5843" s="3"/>
    </row>
    <row r="5844" spans="95:95" x14ac:dyDescent="0.25">
      <c r="CQ5844" s="3"/>
    </row>
    <row r="5845" spans="95:95" x14ac:dyDescent="0.25">
      <c r="CQ5845" s="3"/>
    </row>
    <row r="5846" spans="95:95" x14ac:dyDescent="0.25">
      <c r="CQ5846" s="3"/>
    </row>
    <row r="5847" spans="95:95" x14ac:dyDescent="0.25">
      <c r="CQ5847" s="3"/>
    </row>
    <row r="5848" spans="95:95" x14ac:dyDescent="0.25">
      <c r="CQ5848" s="3"/>
    </row>
    <row r="5849" spans="95:95" x14ac:dyDescent="0.25">
      <c r="CQ5849" s="3"/>
    </row>
    <row r="5850" spans="95:95" x14ac:dyDescent="0.25">
      <c r="CQ5850" s="3"/>
    </row>
    <row r="5851" spans="95:95" x14ac:dyDescent="0.25">
      <c r="CQ5851" s="3"/>
    </row>
    <row r="5852" spans="95:95" x14ac:dyDescent="0.25">
      <c r="CQ5852" s="3"/>
    </row>
    <row r="5853" spans="95:95" x14ac:dyDescent="0.25">
      <c r="CQ5853" s="3"/>
    </row>
    <row r="5854" spans="95:95" x14ac:dyDescent="0.25">
      <c r="CQ5854" s="3"/>
    </row>
    <row r="5855" spans="95:95" x14ac:dyDescent="0.25">
      <c r="CQ5855" s="3"/>
    </row>
    <row r="5856" spans="95:95" x14ac:dyDescent="0.25">
      <c r="CQ5856" s="3"/>
    </row>
    <row r="5857" spans="95:95" x14ac:dyDescent="0.25">
      <c r="CQ5857" s="3"/>
    </row>
    <row r="5858" spans="95:95" x14ac:dyDescent="0.25">
      <c r="CQ5858" s="3"/>
    </row>
    <row r="5859" spans="95:95" x14ac:dyDescent="0.25">
      <c r="CQ5859" s="3"/>
    </row>
    <row r="5860" spans="95:95" x14ac:dyDescent="0.25">
      <c r="CQ5860" s="3"/>
    </row>
    <row r="5861" spans="95:95" x14ac:dyDescent="0.25">
      <c r="CQ5861" s="3"/>
    </row>
    <row r="5862" spans="95:95" x14ac:dyDescent="0.25">
      <c r="CQ5862" s="3"/>
    </row>
    <row r="5863" spans="95:95" x14ac:dyDescent="0.25">
      <c r="CQ5863" s="3"/>
    </row>
    <row r="5864" spans="95:95" x14ac:dyDescent="0.25">
      <c r="CQ5864" s="3"/>
    </row>
    <row r="5865" spans="95:95" x14ac:dyDescent="0.25">
      <c r="CQ5865" s="3"/>
    </row>
    <row r="5866" spans="95:95" x14ac:dyDescent="0.25">
      <c r="CQ5866" s="3"/>
    </row>
    <row r="5867" spans="95:95" x14ac:dyDescent="0.25">
      <c r="CQ5867" s="3"/>
    </row>
    <row r="5868" spans="95:95" x14ac:dyDescent="0.25">
      <c r="CQ5868" s="3"/>
    </row>
    <row r="5869" spans="95:95" x14ac:dyDescent="0.25">
      <c r="CQ5869" s="3"/>
    </row>
    <row r="5870" spans="95:95" x14ac:dyDescent="0.25">
      <c r="CQ5870" s="3"/>
    </row>
    <row r="5871" spans="95:95" x14ac:dyDescent="0.25">
      <c r="CQ5871" s="3"/>
    </row>
    <row r="5872" spans="95:95" x14ac:dyDescent="0.25">
      <c r="CQ5872" s="3"/>
    </row>
    <row r="5873" spans="95:95" x14ac:dyDescent="0.25">
      <c r="CQ5873" s="3"/>
    </row>
    <row r="5874" spans="95:95" x14ac:dyDescent="0.25">
      <c r="CQ5874" s="3"/>
    </row>
    <row r="5875" spans="95:95" x14ac:dyDescent="0.25">
      <c r="CQ5875" s="3"/>
    </row>
    <row r="5876" spans="95:95" x14ac:dyDescent="0.25">
      <c r="CQ5876" s="3"/>
    </row>
    <row r="5877" spans="95:95" x14ac:dyDescent="0.25">
      <c r="CQ5877" s="3"/>
    </row>
    <row r="5878" spans="95:95" x14ac:dyDescent="0.25">
      <c r="CQ5878" s="3"/>
    </row>
    <row r="5879" spans="95:95" x14ac:dyDescent="0.25">
      <c r="CQ5879" s="3"/>
    </row>
    <row r="5880" spans="95:95" x14ac:dyDescent="0.25">
      <c r="CQ5880" s="3"/>
    </row>
    <row r="5881" spans="95:95" x14ac:dyDescent="0.25">
      <c r="CQ5881" s="3"/>
    </row>
    <row r="5882" spans="95:95" x14ac:dyDescent="0.25">
      <c r="CQ5882" s="3"/>
    </row>
    <row r="5883" spans="95:95" x14ac:dyDescent="0.25">
      <c r="CQ5883" s="3"/>
    </row>
    <row r="5884" spans="95:95" x14ac:dyDescent="0.25">
      <c r="CQ5884" s="3"/>
    </row>
    <row r="5885" spans="95:95" x14ac:dyDescent="0.25">
      <c r="CQ5885" s="3"/>
    </row>
    <row r="5886" spans="95:95" x14ac:dyDescent="0.25">
      <c r="CQ5886" s="3"/>
    </row>
    <row r="5887" spans="95:95" x14ac:dyDescent="0.25">
      <c r="CQ5887" s="3"/>
    </row>
    <row r="5888" spans="95:95" x14ac:dyDescent="0.25">
      <c r="CQ5888" s="3"/>
    </row>
    <row r="5889" spans="95:95" x14ac:dyDescent="0.25">
      <c r="CQ5889" s="3"/>
    </row>
    <row r="5890" spans="95:95" x14ac:dyDescent="0.25">
      <c r="CQ5890" s="3"/>
    </row>
    <row r="5891" spans="95:95" x14ac:dyDescent="0.25">
      <c r="CQ5891" s="3"/>
    </row>
    <row r="5892" spans="95:95" x14ac:dyDescent="0.25">
      <c r="CQ5892" s="3"/>
    </row>
    <row r="5893" spans="95:95" x14ac:dyDescent="0.25">
      <c r="CQ5893" s="3"/>
    </row>
    <row r="5894" spans="95:95" x14ac:dyDescent="0.25">
      <c r="CQ5894" s="3"/>
    </row>
    <row r="5895" spans="95:95" x14ac:dyDescent="0.25">
      <c r="CQ5895" s="3"/>
    </row>
    <row r="5896" spans="95:95" x14ac:dyDescent="0.25">
      <c r="CQ5896" s="3"/>
    </row>
    <row r="5897" spans="95:95" x14ac:dyDescent="0.25">
      <c r="CQ5897" s="3"/>
    </row>
    <row r="5898" spans="95:95" x14ac:dyDescent="0.25">
      <c r="CQ5898" s="3"/>
    </row>
    <row r="5899" spans="95:95" x14ac:dyDescent="0.25">
      <c r="CQ5899" s="3"/>
    </row>
    <row r="5900" spans="95:95" x14ac:dyDescent="0.25">
      <c r="CQ5900" s="3"/>
    </row>
    <row r="5901" spans="95:95" x14ac:dyDescent="0.25">
      <c r="CQ5901" s="3"/>
    </row>
    <row r="5902" spans="95:95" x14ac:dyDescent="0.25">
      <c r="CQ5902" s="3"/>
    </row>
    <row r="5903" spans="95:95" x14ac:dyDescent="0.25">
      <c r="CQ5903" s="3"/>
    </row>
    <row r="5904" spans="95:95" x14ac:dyDescent="0.25">
      <c r="CQ5904" s="3"/>
    </row>
    <row r="5905" spans="95:95" x14ac:dyDescent="0.25">
      <c r="CQ5905" s="3"/>
    </row>
    <row r="5906" spans="95:95" x14ac:dyDescent="0.25">
      <c r="CQ5906" s="3"/>
    </row>
    <row r="5907" spans="95:95" x14ac:dyDescent="0.25">
      <c r="CQ5907" s="3"/>
    </row>
    <row r="5908" spans="95:95" x14ac:dyDescent="0.25">
      <c r="CQ5908" s="3"/>
    </row>
    <row r="5909" spans="95:95" x14ac:dyDescent="0.25">
      <c r="CQ5909" s="3"/>
    </row>
    <row r="5910" spans="95:95" x14ac:dyDescent="0.25">
      <c r="CQ5910" s="3"/>
    </row>
    <row r="5911" spans="95:95" x14ac:dyDescent="0.25">
      <c r="CQ5911" s="3"/>
    </row>
    <row r="5912" spans="95:95" x14ac:dyDescent="0.25">
      <c r="CQ5912" s="3"/>
    </row>
    <row r="5913" spans="95:95" x14ac:dyDescent="0.25">
      <c r="CQ5913" s="3"/>
    </row>
    <row r="5914" spans="95:95" x14ac:dyDescent="0.25">
      <c r="CQ5914" s="3"/>
    </row>
    <row r="5915" spans="95:95" x14ac:dyDescent="0.25">
      <c r="CQ5915" s="3"/>
    </row>
    <row r="5916" spans="95:95" x14ac:dyDescent="0.25">
      <c r="CQ5916" s="3"/>
    </row>
    <row r="5917" spans="95:95" x14ac:dyDescent="0.25">
      <c r="CQ5917" s="3"/>
    </row>
    <row r="5918" spans="95:95" x14ac:dyDescent="0.25">
      <c r="CQ5918" s="3"/>
    </row>
    <row r="5919" spans="95:95" x14ac:dyDescent="0.25">
      <c r="CQ5919" s="3"/>
    </row>
    <row r="5920" spans="95:95" x14ac:dyDescent="0.25">
      <c r="CQ5920" s="3"/>
    </row>
    <row r="5921" spans="95:95" x14ac:dyDescent="0.25">
      <c r="CQ5921" s="3"/>
    </row>
    <row r="5922" spans="95:95" x14ac:dyDescent="0.25">
      <c r="CQ5922" s="3"/>
    </row>
    <row r="5923" spans="95:95" x14ac:dyDescent="0.25">
      <c r="CQ5923" s="3"/>
    </row>
    <row r="5924" spans="95:95" x14ac:dyDescent="0.25">
      <c r="CQ5924" s="3"/>
    </row>
    <row r="5925" spans="95:95" x14ac:dyDescent="0.25">
      <c r="CQ5925" s="3"/>
    </row>
    <row r="5926" spans="95:95" x14ac:dyDescent="0.25">
      <c r="CQ5926" s="3"/>
    </row>
    <row r="5927" spans="95:95" x14ac:dyDescent="0.25">
      <c r="CQ5927" s="3"/>
    </row>
    <row r="5928" spans="95:95" x14ac:dyDescent="0.25">
      <c r="CQ5928" s="3"/>
    </row>
    <row r="5929" spans="95:95" x14ac:dyDescent="0.25">
      <c r="CQ5929" s="3"/>
    </row>
    <row r="5930" spans="95:95" x14ac:dyDescent="0.25">
      <c r="CQ5930" s="3"/>
    </row>
    <row r="5931" spans="95:95" x14ac:dyDescent="0.25">
      <c r="CQ5931" s="3"/>
    </row>
    <row r="5932" spans="95:95" x14ac:dyDescent="0.25">
      <c r="CQ5932" s="3"/>
    </row>
    <row r="5933" spans="95:95" x14ac:dyDescent="0.25">
      <c r="CQ5933" s="3"/>
    </row>
    <row r="5934" spans="95:95" x14ac:dyDescent="0.25">
      <c r="CQ5934" s="3"/>
    </row>
    <row r="5935" spans="95:95" x14ac:dyDescent="0.25">
      <c r="CQ5935" s="3"/>
    </row>
    <row r="5936" spans="95:95" x14ac:dyDescent="0.25">
      <c r="CQ5936" s="3"/>
    </row>
    <row r="5937" spans="95:95" x14ac:dyDescent="0.25">
      <c r="CQ5937" s="3"/>
    </row>
    <row r="5938" spans="95:95" x14ac:dyDescent="0.25">
      <c r="CQ5938" s="3"/>
    </row>
    <row r="5939" spans="95:95" x14ac:dyDescent="0.25">
      <c r="CQ5939" s="3"/>
    </row>
    <row r="5940" spans="95:95" x14ac:dyDescent="0.25">
      <c r="CQ5940" s="3"/>
    </row>
    <row r="5941" spans="95:95" x14ac:dyDescent="0.25">
      <c r="CQ5941" s="3"/>
    </row>
    <row r="5942" spans="95:95" x14ac:dyDescent="0.25">
      <c r="CQ5942" s="3"/>
    </row>
    <row r="5943" spans="95:95" x14ac:dyDescent="0.25">
      <c r="CQ5943" s="3"/>
    </row>
    <row r="5944" spans="95:95" x14ac:dyDescent="0.25">
      <c r="CQ5944" s="3"/>
    </row>
    <row r="5945" spans="95:95" x14ac:dyDescent="0.25">
      <c r="CQ5945" s="3"/>
    </row>
    <row r="5946" spans="95:95" x14ac:dyDescent="0.25">
      <c r="CQ5946" s="3"/>
    </row>
    <row r="5947" spans="95:95" x14ac:dyDescent="0.25">
      <c r="CQ5947" s="3"/>
    </row>
    <row r="5948" spans="95:95" x14ac:dyDescent="0.25">
      <c r="CQ5948" s="3"/>
    </row>
    <row r="5949" spans="95:95" x14ac:dyDescent="0.25">
      <c r="CQ5949" s="3"/>
    </row>
    <row r="5950" spans="95:95" x14ac:dyDescent="0.25">
      <c r="CQ5950" s="3"/>
    </row>
    <row r="5951" spans="95:95" x14ac:dyDescent="0.25">
      <c r="CQ5951" s="3"/>
    </row>
    <row r="5952" spans="95:95" x14ac:dyDescent="0.25">
      <c r="CQ5952" s="3"/>
    </row>
    <row r="5953" spans="95:95" x14ac:dyDescent="0.25">
      <c r="CQ5953" s="3"/>
    </row>
    <row r="5954" spans="95:95" x14ac:dyDescent="0.25">
      <c r="CQ5954" s="3"/>
    </row>
    <row r="5955" spans="95:95" x14ac:dyDescent="0.25">
      <c r="CQ5955" s="3"/>
    </row>
    <row r="5956" spans="95:95" x14ac:dyDescent="0.25">
      <c r="CQ5956" s="3"/>
    </row>
    <row r="5957" spans="95:95" x14ac:dyDescent="0.25">
      <c r="CQ5957" s="3"/>
    </row>
    <row r="5958" spans="95:95" x14ac:dyDescent="0.25">
      <c r="CQ5958" s="3"/>
    </row>
    <row r="5959" spans="95:95" x14ac:dyDescent="0.25">
      <c r="CQ5959" s="3"/>
    </row>
    <row r="5960" spans="95:95" x14ac:dyDescent="0.25">
      <c r="CQ5960" s="3"/>
    </row>
    <row r="5961" spans="95:95" x14ac:dyDescent="0.25">
      <c r="CQ5961" s="3"/>
    </row>
    <row r="5962" spans="95:95" x14ac:dyDescent="0.25">
      <c r="CQ5962" s="3"/>
    </row>
    <row r="5963" spans="95:95" x14ac:dyDescent="0.25">
      <c r="CQ5963" s="3"/>
    </row>
    <row r="5964" spans="95:95" x14ac:dyDescent="0.25">
      <c r="CQ5964" s="3"/>
    </row>
    <row r="5965" spans="95:95" x14ac:dyDescent="0.25">
      <c r="CQ5965" s="3"/>
    </row>
    <row r="5966" spans="95:95" x14ac:dyDescent="0.25">
      <c r="CQ5966" s="3"/>
    </row>
    <row r="5967" spans="95:95" x14ac:dyDescent="0.25">
      <c r="CQ5967" s="3"/>
    </row>
    <row r="5968" spans="95:95" x14ac:dyDescent="0.25">
      <c r="CQ5968" s="3"/>
    </row>
    <row r="5969" spans="95:95" x14ac:dyDescent="0.25">
      <c r="CQ5969" s="3"/>
    </row>
    <row r="5970" spans="95:95" x14ac:dyDescent="0.25">
      <c r="CQ5970" s="3"/>
    </row>
    <row r="5971" spans="95:95" x14ac:dyDescent="0.25">
      <c r="CQ5971" s="3"/>
    </row>
    <row r="5972" spans="95:95" x14ac:dyDescent="0.25">
      <c r="CQ5972" s="3"/>
    </row>
    <row r="5973" spans="95:95" x14ac:dyDescent="0.25">
      <c r="CQ5973" s="3"/>
    </row>
    <row r="5974" spans="95:95" x14ac:dyDescent="0.25">
      <c r="CQ5974" s="3"/>
    </row>
    <row r="5975" spans="95:95" x14ac:dyDescent="0.25">
      <c r="CQ5975" s="3"/>
    </row>
    <row r="5976" spans="95:95" x14ac:dyDescent="0.25">
      <c r="CQ5976" s="3"/>
    </row>
    <row r="5977" spans="95:95" x14ac:dyDescent="0.25">
      <c r="CQ5977" s="3"/>
    </row>
    <row r="5978" spans="95:95" x14ac:dyDescent="0.25">
      <c r="CQ5978" s="3"/>
    </row>
    <row r="5979" spans="95:95" x14ac:dyDescent="0.25">
      <c r="CQ5979" s="3"/>
    </row>
    <row r="5980" spans="95:95" x14ac:dyDescent="0.25">
      <c r="CQ5980" s="3"/>
    </row>
    <row r="5981" spans="95:95" x14ac:dyDescent="0.25">
      <c r="CQ5981" s="3"/>
    </row>
    <row r="5982" spans="95:95" x14ac:dyDescent="0.25">
      <c r="CQ5982" s="3"/>
    </row>
    <row r="5983" spans="95:95" x14ac:dyDescent="0.25">
      <c r="CQ5983" s="3"/>
    </row>
    <row r="5984" spans="95:95" x14ac:dyDescent="0.25">
      <c r="CQ5984" s="3"/>
    </row>
    <row r="5985" spans="95:95" x14ac:dyDescent="0.25">
      <c r="CQ5985" s="3"/>
    </row>
    <row r="5986" spans="95:95" x14ac:dyDescent="0.25">
      <c r="CQ5986" s="3"/>
    </row>
    <row r="5987" spans="95:95" x14ac:dyDescent="0.25">
      <c r="CQ5987" s="3"/>
    </row>
    <row r="5988" spans="95:95" x14ac:dyDescent="0.25">
      <c r="CQ5988" s="3"/>
    </row>
    <row r="5989" spans="95:95" x14ac:dyDescent="0.25">
      <c r="CQ5989" s="3"/>
    </row>
    <row r="5990" spans="95:95" x14ac:dyDescent="0.25">
      <c r="CQ5990" s="3"/>
    </row>
    <row r="5991" spans="95:95" x14ac:dyDescent="0.25">
      <c r="CQ5991" s="3"/>
    </row>
    <row r="5992" spans="95:95" x14ac:dyDescent="0.25">
      <c r="CQ5992" s="3"/>
    </row>
    <row r="5993" spans="95:95" x14ac:dyDescent="0.25">
      <c r="CQ5993" s="3"/>
    </row>
    <row r="5994" spans="95:95" x14ac:dyDescent="0.25">
      <c r="CQ5994" s="3"/>
    </row>
    <row r="5995" spans="95:95" x14ac:dyDescent="0.25">
      <c r="CQ5995" s="3"/>
    </row>
    <row r="5996" spans="95:95" x14ac:dyDescent="0.25">
      <c r="CQ5996" s="3"/>
    </row>
    <row r="5997" spans="95:95" x14ac:dyDescent="0.25">
      <c r="CQ5997" s="3"/>
    </row>
    <row r="5998" spans="95:95" x14ac:dyDescent="0.25">
      <c r="CQ5998" s="3"/>
    </row>
    <row r="5999" spans="95:95" x14ac:dyDescent="0.25">
      <c r="CQ5999" s="3"/>
    </row>
    <row r="6000" spans="95:95" x14ac:dyDescent="0.25">
      <c r="CQ6000" s="3"/>
    </row>
    <row r="6001" spans="95:95" x14ac:dyDescent="0.25">
      <c r="CQ6001" s="3"/>
    </row>
    <row r="6002" spans="95:95" x14ac:dyDescent="0.25">
      <c r="CQ6002" s="3"/>
    </row>
    <row r="6003" spans="95:95" x14ac:dyDescent="0.25">
      <c r="CQ6003" s="3"/>
    </row>
    <row r="6004" spans="95:95" x14ac:dyDescent="0.25">
      <c r="CQ6004" s="3"/>
    </row>
    <row r="6005" spans="95:95" x14ac:dyDescent="0.25">
      <c r="CQ6005" s="3"/>
    </row>
    <row r="6006" spans="95:95" x14ac:dyDescent="0.25">
      <c r="CQ6006" s="3"/>
    </row>
    <row r="6007" spans="95:95" x14ac:dyDescent="0.25">
      <c r="CQ6007" s="3"/>
    </row>
    <row r="6008" spans="95:95" x14ac:dyDescent="0.25">
      <c r="CQ6008" s="3"/>
    </row>
    <row r="6009" spans="95:95" x14ac:dyDescent="0.25">
      <c r="CQ6009" s="3"/>
    </row>
    <row r="6010" spans="95:95" x14ac:dyDescent="0.25">
      <c r="CQ6010" s="3"/>
    </row>
    <row r="6011" spans="95:95" x14ac:dyDescent="0.25">
      <c r="CQ6011" s="3"/>
    </row>
    <row r="6012" spans="95:95" x14ac:dyDescent="0.25">
      <c r="CQ6012" s="3"/>
    </row>
    <row r="6013" spans="95:95" x14ac:dyDescent="0.25">
      <c r="CQ6013" s="3"/>
    </row>
    <row r="6014" spans="95:95" x14ac:dyDescent="0.25">
      <c r="CQ6014" s="3"/>
    </row>
    <row r="6015" spans="95:95" x14ac:dyDescent="0.25">
      <c r="CQ6015" s="3"/>
    </row>
    <row r="6016" spans="95:95" x14ac:dyDescent="0.25">
      <c r="CQ6016" s="3"/>
    </row>
    <row r="6017" spans="95:95" x14ac:dyDescent="0.25">
      <c r="CQ6017" s="3"/>
    </row>
    <row r="6018" spans="95:95" x14ac:dyDescent="0.25">
      <c r="CQ6018" s="3"/>
    </row>
    <row r="6019" spans="95:95" x14ac:dyDescent="0.25">
      <c r="CQ6019" s="3"/>
    </row>
    <row r="6020" spans="95:95" x14ac:dyDescent="0.25">
      <c r="CQ6020" s="3"/>
    </row>
    <row r="6021" spans="95:95" x14ac:dyDescent="0.25">
      <c r="CQ6021" s="3"/>
    </row>
    <row r="6022" spans="95:95" x14ac:dyDescent="0.25">
      <c r="CQ6022" s="3"/>
    </row>
    <row r="6023" spans="95:95" x14ac:dyDescent="0.25">
      <c r="CQ6023" s="3"/>
    </row>
    <row r="6024" spans="95:95" x14ac:dyDescent="0.25">
      <c r="CQ6024" s="3"/>
    </row>
    <row r="6025" spans="95:95" x14ac:dyDescent="0.25">
      <c r="CQ6025" s="3"/>
    </row>
    <row r="6026" spans="95:95" x14ac:dyDescent="0.25">
      <c r="CQ6026" s="3"/>
    </row>
    <row r="6027" spans="95:95" x14ac:dyDescent="0.25">
      <c r="CQ6027" s="3"/>
    </row>
    <row r="6028" spans="95:95" x14ac:dyDescent="0.25">
      <c r="CQ6028" s="3"/>
    </row>
    <row r="6029" spans="95:95" x14ac:dyDescent="0.25">
      <c r="CQ6029" s="3"/>
    </row>
    <row r="6030" spans="95:95" x14ac:dyDescent="0.25">
      <c r="CQ6030" s="3"/>
    </row>
    <row r="6031" spans="95:95" x14ac:dyDescent="0.25">
      <c r="CQ6031" s="3"/>
    </row>
    <row r="6032" spans="95:95" x14ac:dyDescent="0.25">
      <c r="CQ6032" s="3"/>
    </row>
    <row r="6033" spans="95:95" x14ac:dyDescent="0.25">
      <c r="CQ6033" s="3"/>
    </row>
    <row r="6034" spans="95:95" x14ac:dyDescent="0.25">
      <c r="CQ6034" s="3"/>
    </row>
    <row r="6035" spans="95:95" x14ac:dyDescent="0.25">
      <c r="CQ6035" s="3"/>
    </row>
    <row r="6036" spans="95:95" x14ac:dyDescent="0.25">
      <c r="CQ6036" s="3"/>
    </row>
    <row r="6037" spans="95:95" x14ac:dyDescent="0.25">
      <c r="CQ6037" s="3"/>
    </row>
    <row r="6038" spans="95:95" x14ac:dyDescent="0.25">
      <c r="CQ6038" s="3"/>
    </row>
    <row r="6039" spans="95:95" x14ac:dyDescent="0.25">
      <c r="CQ6039" s="3"/>
    </row>
    <row r="6040" spans="95:95" x14ac:dyDescent="0.25">
      <c r="CQ6040" s="3"/>
    </row>
    <row r="6041" spans="95:95" x14ac:dyDescent="0.25">
      <c r="CQ6041" s="3"/>
    </row>
    <row r="6042" spans="95:95" x14ac:dyDescent="0.25">
      <c r="CQ6042" s="3"/>
    </row>
    <row r="6043" spans="95:95" x14ac:dyDescent="0.25">
      <c r="CQ6043" s="3"/>
    </row>
    <row r="6044" spans="95:95" x14ac:dyDescent="0.25">
      <c r="CQ6044" s="3"/>
    </row>
    <row r="6045" spans="95:95" x14ac:dyDescent="0.25">
      <c r="CQ6045" s="3"/>
    </row>
    <row r="6046" spans="95:95" x14ac:dyDescent="0.25">
      <c r="CQ6046" s="3"/>
    </row>
    <row r="6047" spans="95:95" x14ac:dyDescent="0.25">
      <c r="CQ6047" s="3"/>
    </row>
    <row r="6048" spans="95:95" x14ac:dyDescent="0.25">
      <c r="CQ6048" s="3"/>
    </row>
    <row r="6049" spans="95:95" x14ac:dyDescent="0.25">
      <c r="CQ6049" s="3"/>
    </row>
    <row r="6050" spans="95:95" x14ac:dyDescent="0.25">
      <c r="CQ6050" s="3"/>
    </row>
    <row r="6051" spans="95:95" x14ac:dyDescent="0.25">
      <c r="CQ6051" s="3"/>
    </row>
    <row r="6052" spans="95:95" x14ac:dyDescent="0.25">
      <c r="CQ6052" s="3"/>
    </row>
    <row r="6053" spans="95:95" x14ac:dyDescent="0.25">
      <c r="CQ6053" s="3"/>
    </row>
    <row r="6054" spans="95:95" x14ac:dyDescent="0.25">
      <c r="CQ6054" s="3"/>
    </row>
    <row r="6055" spans="95:95" x14ac:dyDescent="0.25">
      <c r="CQ6055" s="3"/>
    </row>
    <row r="6056" spans="95:95" x14ac:dyDescent="0.25">
      <c r="CQ6056" s="3"/>
    </row>
    <row r="6057" spans="95:95" x14ac:dyDescent="0.25">
      <c r="CQ6057" s="3"/>
    </row>
    <row r="6058" spans="95:95" x14ac:dyDescent="0.25">
      <c r="CQ6058" s="3"/>
    </row>
    <row r="6059" spans="95:95" x14ac:dyDescent="0.25">
      <c r="CQ6059" s="3"/>
    </row>
    <row r="6060" spans="95:95" x14ac:dyDescent="0.25">
      <c r="CQ6060" s="3"/>
    </row>
    <row r="6061" spans="95:95" x14ac:dyDescent="0.25">
      <c r="CQ6061" s="3"/>
    </row>
    <row r="6062" spans="95:95" x14ac:dyDescent="0.25">
      <c r="CQ6062" s="3"/>
    </row>
    <row r="6063" spans="95:95" x14ac:dyDescent="0.25">
      <c r="CQ6063" s="3"/>
    </row>
    <row r="6064" spans="95:95" x14ac:dyDescent="0.25">
      <c r="CQ6064" s="3"/>
    </row>
    <row r="6065" spans="95:95" x14ac:dyDescent="0.25">
      <c r="CQ6065" s="3"/>
    </row>
    <row r="6066" spans="95:95" x14ac:dyDescent="0.25">
      <c r="CQ6066" s="3"/>
    </row>
    <row r="6067" spans="95:95" x14ac:dyDescent="0.25">
      <c r="CQ6067" s="3"/>
    </row>
    <row r="6068" spans="95:95" x14ac:dyDescent="0.25">
      <c r="CQ6068" s="3"/>
    </row>
    <row r="6069" spans="95:95" x14ac:dyDescent="0.25">
      <c r="CQ6069" s="3"/>
    </row>
    <row r="6070" spans="95:95" x14ac:dyDescent="0.25">
      <c r="CQ6070" s="3"/>
    </row>
    <row r="6071" spans="95:95" x14ac:dyDescent="0.25">
      <c r="CQ6071" s="3"/>
    </row>
    <row r="6072" spans="95:95" x14ac:dyDescent="0.25">
      <c r="CQ6072" s="3"/>
    </row>
    <row r="6073" spans="95:95" x14ac:dyDescent="0.25">
      <c r="CQ6073" s="3"/>
    </row>
    <row r="6074" spans="95:95" x14ac:dyDescent="0.25">
      <c r="CQ6074" s="3"/>
    </row>
    <row r="6075" spans="95:95" x14ac:dyDescent="0.25">
      <c r="CQ6075" s="3"/>
    </row>
    <row r="6076" spans="95:95" x14ac:dyDescent="0.25">
      <c r="CQ6076" s="3"/>
    </row>
    <row r="6077" spans="95:95" x14ac:dyDescent="0.25">
      <c r="CQ6077" s="3"/>
    </row>
    <row r="6078" spans="95:95" x14ac:dyDescent="0.25">
      <c r="CQ6078" s="3"/>
    </row>
    <row r="6079" spans="95:95" x14ac:dyDescent="0.25">
      <c r="CQ6079" s="3"/>
    </row>
    <row r="6080" spans="95:95" x14ac:dyDescent="0.25">
      <c r="CQ6080" s="3"/>
    </row>
    <row r="6081" spans="95:95" x14ac:dyDescent="0.25">
      <c r="CQ6081" s="3"/>
    </row>
    <row r="6082" spans="95:95" x14ac:dyDescent="0.25">
      <c r="CQ6082" s="3"/>
    </row>
    <row r="6083" spans="95:95" x14ac:dyDescent="0.25">
      <c r="CQ6083" s="3"/>
    </row>
    <row r="6084" spans="95:95" x14ac:dyDescent="0.25">
      <c r="CQ6084" s="3"/>
    </row>
    <row r="6085" spans="95:95" x14ac:dyDescent="0.25">
      <c r="CQ6085" s="3"/>
    </row>
    <row r="6086" spans="95:95" x14ac:dyDescent="0.25">
      <c r="CQ6086" s="3"/>
    </row>
    <row r="6087" spans="95:95" x14ac:dyDescent="0.25">
      <c r="CQ6087" s="3"/>
    </row>
    <row r="6088" spans="95:95" x14ac:dyDescent="0.25">
      <c r="CQ6088" s="3"/>
    </row>
    <row r="6089" spans="95:95" x14ac:dyDescent="0.25">
      <c r="CQ6089" s="3"/>
    </row>
    <row r="6090" spans="95:95" x14ac:dyDescent="0.25">
      <c r="CQ6090" s="3"/>
    </row>
    <row r="6091" spans="95:95" x14ac:dyDescent="0.25">
      <c r="CQ6091" s="3"/>
    </row>
    <row r="6092" spans="95:95" x14ac:dyDescent="0.25">
      <c r="CQ6092" s="3"/>
    </row>
    <row r="6093" spans="95:95" x14ac:dyDescent="0.25">
      <c r="CQ6093" s="3"/>
    </row>
    <row r="6094" spans="95:95" x14ac:dyDescent="0.25">
      <c r="CQ6094" s="3"/>
    </row>
    <row r="6095" spans="95:95" x14ac:dyDescent="0.25">
      <c r="CQ6095" s="3"/>
    </row>
    <row r="6096" spans="95:95" x14ac:dyDescent="0.25">
      <c r="CQ6096" s="3"/>
    </row>
    <row r="6097" spans="95:95" x14ac:dyDescent="0.25">
      <c r="CQ6097" s="3"/>
    </row>
    <row r="6098" spans="95:95" x14ac:dyDescent="0.25">
      <c r="CQ6098" s="3"/>
    </row>
    <row r="6099" spans="95:95" x14ac:dyDescent="0.25">
      <c r="CQ6099" s="3"/>
    </row>
    <row r="6100" spans="95:95" x14ac:dyDescent="0.25">
      <c r="CQ6100" s="3"/>
    </row>
    <row r="6101" spans="95:95" x14ac:dyDescent="0.25">
      <c r="CQ6101" s="3"/>
    </row>
    <row r="6102" spans="95:95" x14ac:dyDescent="0.25">
      <c r="CQ6102" s="3"/>
    </row>
    <row r="6103" spans="95:95" x14ac:dyDescent="0.25">
      <c r="CQ6103" s="3"/>
    </row>
    <row r="6104" spans="95:95" x14ac:dyDescent="0.25">
      <c r="CQ6104" s="3"/>
    </row>
    <row r="6105" spans="95:95" x14ac:dyDescent="0.25">
      <c r="CQ6105" s="3"/>
    </row>
    <row r="6106" spans="95:95" x14ac:dyDescent="0.25">
      <c r="CQ6106" s="3"/>
    </row>
    <row r="6107" spans="95:95" x14ac:dyDescent="0.25">
      <c r="CQ6107" s="3"/>
    </row>
    <row r="6108" spans="95:95" x14ac:dyDescent="0.25">
      <c r="CQ6108" s="3"/>
    </row>
    <row r="6109" spans="95:95" x14ac:dyDescent="0.25">
      <c r="CQ6109" s="3"/>
    </row>
    <row r="6110" spans="95:95" x14ac:dyDescent="0.25">
      <c r="CQ6110" s="3"/>
    </row>
    <row r="6111" spans="95:95" x14ac:dyDescent="0.25">
      <c r="CQ6111" s="3"/>
    </row>
    <row r="6112" spans="95:95" x14ac:dyDescent="0.25">
      <c r="CQ6112" s="3"/>
    </row>
    <row r="6113" spans="95:95" x14ac:dyDescent="0.25">
      <c r="CQ6113" s="3"/>
    </row>
    <row r="6114" spans="95:95" x14ac:dyDescent="0.25">
      <c r="CQ6114" s="3"/>
    </row>
    <row r="6115" spans="95:95" x14ac:dyDescent="0.25">
      <c r="CQ6115" s="3"/>
    </row>
    <row r="6116" spans="95:95" x14ac:dyDescent="0.25">
      <c r="CQ6116" s="3"/>
    </row>
    <row r="6117" spans="95:95" x14ac:dyDescent="0.25">
      <c r="CQ6117" s="3"/>
    </row>
    <row r="6118" spans="95:95" x14ac:dyDescent="0.25">
      <c r="CQ6118" s="3"/>
    </row>
    <row r="6119" spans="95:95" x14ac:dyDescent="0.25">
      <c r="CQ6119" s="3"/>
    </row>
    <row r="6120" spans="95:95" x14ac:dyDescent="0.25">
      <c r="CQ6120" s="3"/>
    </row>
    <row r="6121" spans="95:95" x14ac:dyDescent="0.25">
      <c r="CQ6121" s="3"/>
    </row>
    <row r="6122" spans="95:95" x14ac:dyDescent="0.25">
      <c r="CQ6122" s="3"/>
    </row>
    <row r="6123" spans="95:95" x14ac:dyDescent="0.25">
      <c r="CQ6123" s="3"/>
    </row>
    <row r="6124" spans="95:95" x14ac:dyDescent="0.25">
      <c r="CQ6124" s="3"/>
    </row>
    <row r="6125" spans="95:95" x14ac:dyDescent="0.25">
      <c r="CQ6125" s="3"/>
    </row>
    <row r="6126" spans="95:95" x14ac:dyDescent="0.25">
      <c r="CQ6126" s="3"/>
    </row>
    <row r="6127" spans="95:95" x14ac:dyDescent="0.25">
      <c r="CQ6127" s="3"/>
    </row>
    <row r="6128" spans="95:95" x14ac:dyDescent="0.25">
      <c r="CQ6128" s="3"/>
    </row>
    <row r="6129" spans="95:95" x14ac:dyDescent="0.25">
      <c r="CQ6129" s="3"/>
    </row>
    <row r="6130" spans="95:95" x14ac:dyDescent="0.25">
      <c r="CQ6130" s="3"/>
    </row>
    <row r="6131" spans="95:95" x14ac:dyDescent="0.25">
      <c r="CQ6131" s="3"/>
    </row>
    <row r="6132" spans="95:95" x14ac:dyDescent="0.25">
      <c r="CQ6132" s="3"/>
    </row>
    <row r="6133" spans="95:95" x14ac:dyDescent="0.25">
      <c r="CQ6133" s="3"/>
    </row>
    <row r="6134" spans="95:95" x14ac:dyDescent="0.25">
      <c r="CQ6134" s="3"/>
    </row>
    <row r="6135" spans="95:95" x14ac:dyDescent="0.25">
      <c r="CQ6135" s="3"/>
    </row>
    <row r="6136" spans="95:95" x14ac:dyDescent="0.25">
      <c r="CQ6136" s="3"/>
    </row>
    <row r="6137" spans="95:95" x14ac:dyDescent="0.25">
      <c r="CQ6137" s="3"/>
    </row>
    <row r="6138" spans="95:95" x14ac:dyDescent="0.25">
      <c r="CQ6138" s="3"/>
    </row>
    <row r="6139" spans="95:95" x14ac:dyDescent="0.25">
      <c r="CQ6139" s="3"/>
    </row>
    <row r="6140" spans="95:95" x14ac:dyDescent="0.25">
      <c r="CQ6140" s="3"/>
    </row>
    <row r="6141" spans="95:95" x14ac:dyDescent="0.25">
      <c r="CQ6141" s="3"/>
    </row>
    <row r="6142" spans="95:95" x14ac:dyDescent="0.25">
      <c r="CQ6142" s="3"/>
    </row>
    <row r="6143" spans="95:95" x14ac:dyDescent="0.25">
      <c r="CQ6143" s="3"/>
    </row>
    <row r="6144" spans="95:95" x14ac:dyDescent="0.25">
      <c r="CQ6144" s="3"/>
    </row>
    <row r="6145" spans="95:95" x14ac:dyDescent="0.25">
      <c r="CQ6145" s="3"/>
    </row>
    <row r="6146" spans="95:95" x14ac:dyDescent="0.25">
      <c r="CQ6146" s="3"/>
    </row>
    <row r="6147" spans="95:95" x14ac:dyDescent="0.25">
      <c r="CQ6147" s="3"/>
    </row>
    <row r="6148" spans="95:95" x14ac:dyDescent="0.25">
      <c r="CQ6148" s="3"/>
    </row>
    <row r="6149" spans="95:95" x14ac:dyDescent="0.25">
      <c r="CQ6149" s="3"/>
    </row>
    <row r="6150" spans="95:95" x14ac:dyDescent="0.25">
      <c r="CQ6150" s="3"/>
    </row>
    <row r="6151" spans="95:95" x14ac:dyDescent="0.25">
      <c r="CQ6151" s="3"/>
    </row>
    <row r="6152" spans="95:95" x14ac:dyDescent="0.25">
      <c r="CQ6152" s="3"/>
    </row>
    <row r="6153" spans="95:95" x14ac:dyDescent="0.25">
      <c r="CQ6153" s="3"/>
    </row>
    <row r="6154" spans="95:95" x14ac:dyDescent="0.25">
      <c r="CQ6154" s="3"/>
    </row>
    <row r="6155" spans="95:95" x14ac:dyDescent="0.25">
      <c r="CQ6155" s="3"/>
    </row>
    <row r="6156" spans="95:95" x14ac:dyDescent="0.25">
      <c r="CQ6156" s="3"/>
    </row>
    <row r="6157" spans="95:95" x14ac:dyDescent="0.25">
      <c r="CQ6157" s="3"/>
    </row>
    <row r="6158" spans="95:95" x14ac:dyDescent="0.25">
      <c r="CQ6158" s="3"/>
    </row>
    <row r="6159" spans="95:95" x14ac:dyDescent="0.25">
      <c r="CQ6159" s="3"/>
    </row>
    <row r="6160" spans="95:95" x14ac:dyDescent="0.25">
      <c r="CQ6160" s="3"/>
    </row>
    <row r="6161" spans="95:95" x14ac:dyDescent="0.25">
      <c r="CQ6161" s="3"/>
    </row>
    <row r="6162" spans="95:95" x14ac:dyDescent="0.25">
      <c r="CQ6162" s="3"/>
    </row>
    <row r="6163" spans="95:95" x14ac:dyDescent="0.25">
      <c r="CQ6163" s="3"/>
    </row>
    <row r="6164" spans="95:95" x14ac:dyDescent="0.25">
      <c r="CQ6164" s="3"/>
    </row>
    <row r="6165" spans="95:95" x14ac:dyDescent="0.25">
      <c r="CQ6165" s="3"/>
    </row>
    <row r="6166" spans="95:95" x14ac:dyDescent="0.25">
      <c r="CQ6166" s="3"/>
    </row>
    <row r="6167" spans="95:95" x14ac:dyDescent="0.25">
      <c r="CQ6167" s="3"/>
    </row>
    <row r="6168" spans="95:95" x14ac:dyDescent="0.25">
      <c r="CQ6168" s="3"/>
    </row>
    <row r="6169" spans="95:95" x14ac:dyDescent="0.25">
      <c r="CQ6169" s="3"/>
    </row>
    <row r="6170" spans="95:95" x14ac:dyDescent="0.25">
      <c r="CQ6170" s="3"/>
    </row>
    <row r="6171" spans="95:95" x14ac:dyDescent="0.25">
      <c r="CQ6171" s="3"/>
    </row>
    <row r="6172" spans="95:95" x14ac:dyDescent="0.25">
      <c r="CQ6172" s="3"/>
    </row>
    <row r="6173" spans="95:95" x14ac:dyDescent="0.25">
      <c r="CQ6173" s="3"/>
    </row>
    <row r="6174" spans="95:95" x14ac:dyDescent="0.25">
      <c r="CQ6174" s="3"/>
    </row>
    <row r="6175" spans="95:95" x14ac:dyDescent="0.25">
      <c r="CQ6175" s="3"/>
    </row>
    <row r="6176" spans="95:95" x14ac:dyDescent="0.25">
      <c r="CQ6176" s="3"/>
    </row>
    <row r="6177" spans="95:95" x14ac:dyDescent="0.25">
      <c r="CQ6177" s="3"/>
    </row>
    <row r="6178" spans="95:95" x14ac:dyDescent="0.25">
      <c r="CQ6178" s="3"/>
    </row>
    <row r="6179" spans="95:95" x14ac:dyDescent="0.25">
      <c r="CQ6179" s="3"/>
    </row>
    <row r="6180" spans="95:95" x14ac:dyDescent="0.25">
      <c r="CQ6180" s="3"/>
    </row>
    <row r="6181" spans="95:95" x14ac:dyDescent="0.25">
      <c r="CQ6181" s="3"/>
    </row>
    <row r="6182" spans="95:95" x14ac:dyDescent="0.25">
      <c r="CQ6182" s="3"/>
    </row>
    <row r="6183" spans="95:95" x14ac:dyDescent="0.25">
      <c r="CQ6183" s="3"/>
    </row>
    <row r="6184" spans="95:95" x14ac:dyDescent="0.25">
      <c r="CQ6184" s="3"/>
    </row>
    <row r="6185" spans="95:95" x14ac:dyDescent="0.25">
      <c r="CQ6185" s="3"/>
    </row>
    <row r="6186" spans="95:95" x14ac:dyDescent="0.25">
      <c r="CQ6186" s="3"/>
    </row>
    <row r="6187" spans="95:95" x14ac:dyDescent="0.25">
      <c r="CQ6187" s="3"/>
    </row>
    <row r="6188" spans="95:95" x14ac:dyDescent="0.25">
      <c r="CQ6188" s="3"/>
    </row>
    <row r="6189" spans="95:95" x14ac:dyDescent="0.25">
      <c r="CQ6189" s="3"/>
    </row>
    <row r="6190" spans="95:95" x14ac:dyDescent="0.25">
      <c r="CQ6190" s="3"/>
    </row>
    <row r="6191" spans="95:95" x14ac:dyDescent="0.25">
      <c r="CQ6191" s="3"/>
    </row>
    <row r="6192" spans="95:95" x14ac:dyDescent="0.25">
      <c r="CQ6192" s="3"/>
    </row>
    <row r="6193" spans="95:95" x14ac:dyDescent="0.25">
      <c r="CQ6193" s="3"/>
    </row>
    <row r="6194" spans="95:95" x14ac:dyDescent="0.25">
      <c r="CQ6194" s="3"/>
    </row>
    <row r="6195" spans="95:95" x14ac:dyDescent="0.25">
      <c r="CQ6195" s="3"/>
    </row>
    <row r="6196" spans="95:95" x14ac:dyDescent="0.25">
      <c r="CQ6196" s="3"/>
    </row>
    <row r="6197" spans="95:95" x14ac:dyDescent="0.25">
      <c r="CQ6197" s="3"/>
    </row>
    <row r="6198" spans="95:95" x14ac:dyDescent="0.25">
      <c r="CQ6198" s="3"/>
    </row>
    <row r="6199" spans="95:95" x14ac:dyDescent="0.25">
      <c r="CQ6199" s="3"/>
    </row>
    <row r="6200" spans="95:95" x14ac:dyDescent="0.25">
      <c r="CQ6200" s="3"/>
    </row>
    <row r="6201" spans="95:95" x14ac:dyDescent="0.25">
      <c r="CQ6201" s="3"/>
    </row>
    <row r="6202" spans="95:95" x14ac:dyDescent="0.25">
      <c r="CQ6202" s="3"/>
    </row>
    <row r="6203" spans="95:95" x14ac:dyDescent="0.25">
      <c r="CQ6203" s="3"/>
    </row>
    <row r="6204" spans="95:95" x14ac:dyDescent="0.25">
      <c r="CQ6204" s="3"/>
    </row>
    <row r="6205" spans="95:95" x14ac:dyDescent="0.25">
      <c r="CQ6205" s="3"/>
    </row>
    <row r="6206" spans="95:95" x14ac:dyDescent="0.25">
      <c r="CQ6206" s="3"/>
    </row>
    <row r="6207" spans="95:95" x14ac:dyDescent="0.25">
      <c r="CQ6207" s="3"/>
    </row>
    <row r="6208" spans="95:95" x14ac:dyDescent="0.25">
      <c r="CQ6208" s="3"/>
    </row>
    <row r="6209" spans="95:95" x14ac:dyDescent="0.25">
      <c r="CQ6209" s="3"/>
    </row>
    <row r="6210" spans="95:95" x14ac:dyDescent="0.25">
      <c r="CQ6210" s="3"/>
    </row>
    <row r="6211" spans="95:95" x14ac:dyDescent="0.25">
      <c r="CQ6211" s="3"/>
    </row>
    <row r="6212" spans="95:95" x14ac:dyDescent="0.25">
      <c r="CQ6212" s="3"/>
    </row>
    <row r="6213" spans="95:95" x14ac:dyDescent="0.25">
      <c r="CQ6213" s="3"/>
    </row>
    <row r="6214" spans="95:95" x14ac:dyDescent="0.25">
      <c r="CQ6214" s="3"/>
    </row>
    <row r="6215" spans="95:95" x14ac:dyDescent="0.25">
      <c r="CQ6215" s="3"/>
    </row>
    <row r="6216" spans="95:95" x14ac:dyDescent="0.25">
      <c r="CQ6216" s="3"/>
    </row>
    <row r="6217" spans="95:95" x14ac:dyDescent="0.25">
      <c r="CQ6217" s="3"/>
    </row>
    <row r="6218" spans="95:95" x14ac:dyDescent="0.25">
      <c r="CQ6218" s="3"/>
    </row>
    <row r="6219" spans="95:95" x14ac:dyDescent="0.25">
      <c r="CQ6219" s="3"/>
    </row>
    <row r="6220" spans="95:95" x14ac:dyDescent="0.25">
      <c r="CQ6220" s="3"/>
    </row>
    <row r="6221" spans="95:95" x14ac:dyDescent="0.25">
      <c r="CQ6221" s="3"/>
    </row>
    <row r="6222" spans="95:95" x14ac:dyDescent="0.25">
      <c r="CQ6222" s="3"/>
    </row>
    <row r="6223" spans="95:95" x14ac:dyDescent="0.25">
      <c r="CQ6223" s="3"/>
    </row>
    <row r="6224" spans="95:95" x14ac:dyDescent="0.25">
      <c r="CQ6224" s="3"/>
    </row>
    <row r="6225" spans="95:95" x14ac:dyDescent="0.25">
      <c r="CQ6225" s="3"/>
    </row>
    <row r="6226" spans="95:95" x14ac:dyDescent="0.25">
      <c r="CQ6226" s="3"/>
    </row>
    <row r="6227" spans="95:95" x14ac:dyDescent="0.25">
      <c r="CQ6227" s="3"/>
    </row>
    <row r="6228" spans="95:95" x14ac:dyDescent="0.25">
      <c r="CQ6228" s="3"/>
    </row>
    <row r="6229" spans="95:95" x14ac:dyDescent="0.25">
      <c r="CQ6229" s="3"/>
    </row>
    <row r="6230" spans="95:95" x14ac:dyDescent="0.25">
      <c r="CQ6230" s="3"/>
    </row>
    <row r="6231" spans="95:95" x14ac:dyDescent="0.25">
      <c r="CQ6231" s="3"/>
    </row>
    <row r="6232" spans="95:95" x14ac:dyDescent="0.25">
      <c r="CQ6232" s="3"/>
    </row>
    <row r="6233" spans="95:95" x14ac:dyDescent="0.25">
      <c r="CQ6233" s="3"/>
    </row>
    <row r="6234" spans="95:95" x14ac:dyDescent="0.25">
      <c r="CQ6234" s="3"/>
    </row>
    <row r="6235" spans="95:95" x14ac:dyDescent="0.25">
      <c r="CQ6235" s="3"/>
    </row>
    <row r="6236" spans="95:95" x14ac:dyDescent="0.25">
      <c r="CQ6236" s="3"/>
    </row>
    <row r="6237" spans="95:95" x14ac:dyDescent="0.25">
      <c r="CQ6237" s="3"/>
    </row>
    <row r="6238" spans="95:95" x14ac:dyDescent="0.25">
      <c r="CQ6238" s="3"/>
    </row>
    <row r="6239" spans="95:95" x14ac:dyDescent="0.25">
      <c r="CQ6239" s="3"/>
    </row>
    <row r="6240" spans="95:95" x14ac:dyDescent="0.25">
      <c r="CQ6240" s="3"/>
    </row>
    <row r="6241" spans="95:95" x14ac:dyDescent="0.25">
      <c r="CQ6241" s="3"/>
    </row>
    <row r="6242" spans="95:95" x14ac:dyDescent="0.25">
      <c r="CQ6242" s="3"/>
    </row>
    <row r="6243" spans="95:95" x14ac:dyDescent="0.25">
      <c r="CQ6243" s="3"/>
    </row>
    <row r="6244" spans="95:95" x14ac:dyDescent="0.25">
      <c r="CQ6244" s="3"/>
    </row>
    <row r="6245" spans="95:95" x14ac:dyDescent="0.25">
      <c r="CQ6245" s="3"/>
    </row>
    <row r="6246" spans="95:95" x14ac:dyDescent="0.25">
      <c r="CQ6246" s="3"/>
    </row>
    <row r="6247" spans="95:95" x14ac:dyDescent="0.25">
      <c r="CQ6247" s="3"/>
    </row>
    <row r="6248" spans="95:95" x14ac:dyDescent="0.25">
      <c r="CQ6248" s="3"/>
    </row>
    <row r="6249" spans="95:95" x14ac:dyDescent="0.25">
      <c r="CQ6249" s="3"/>
    </row>
    <row r="6250" spans="95:95" x14ac:dyDescent="0.25">
      <c r="CQ6250" s="3"/>
    </row>
    <row r="6251" spans="95:95" x14ac:dyDescent="0.25">
      <c r="CQ6251" s="3"/>
    </row>
    <row r="6252" spans="95:95" x14ac:dyDescent="0.25">
      <c r="CQ6252" s="3"/>
    </row>
    <row r="6253" spans="95:95" x14ac:dyDescent="0.25">
      <c r="CQ6253" s="3"/>
    </row>
    <row r="6254" spans="95:95" x14ac:dyDescent="0.25">
      <c r="CQ6254" s="3"/>
    </row>
    <row r="6255" spans="95:95" x14ac:dyDescent="0.25">
      <c r="CQ6255" s="3"/>
    </row>
    <row r="6256" spans="95:95" x14ac:dyDescent="0.25">
      <c r="CQ6256" s="3"/>
    </row>
    <row r="6257" spans="95:95" x14ac:dyDescent="0.25">
      <c r="CQ6257" s="3"/>
    </row>
    <row r="6258" spans="95:95" x14ac:dyDescent="0.25">
      <c r="CQ6258" s="3"/>
    </row>
    <row r="6259" spans="95:95" x14ac:dyDescent="0.25">
      <c r="CQ6259" s="3"/>
    </row>
    <row r="6260" spans="95:95" x14ac:dyDescent="0.25">
      <c r="CQ6260" s="3"/>
    </row>
    <row r="6261" spans="95:95" x14ac:dyDescent="0.25">
      <c r="CQ6261" s="3"/>
    </row>
    <row r="6262" spans="95:95" x14ac:dyDescent="0.25">
      <c r="CQ6262" s="3"/>
    </row>
    <row r="6263" spans="95:95" x14ac:dyDescent="0.25">
      <c r="CQ6263" s="3"/>
    </row>
    <row r="6264" spans="95:95" x14ac:dyDescent="0.25">
      <c r="CQ6264" s="3"/>
    </row>
    <row r="6265" spans="95:95" x14ac:dyDescent="0.25">
      <c r="CQ6265" s="3"/>
    </row>
    <row r="6266" spans="95:95" x14ac:dyDescent="0.25">
      <c r="CQ6266" s="3"/>
    </row>
    <row r="6267" spans="95:95" x14ac:dyDescent="0.25">
      <c r="CQ6267" s="3"/>
    </row>
    <row r="6268" spans="95:95" x14ac:dyDescent="0.25">
      <c r="CQ6268" s="3"/>
    </row>
    <row r="6269" spans="95:95" x14ac:dyDescent="0.25">
      <c r="CQ6269" s="3"/>
    </row>
    <row r="6270" spans="95:95" x14ac:dyDescent="0.25">
      <c r="CQ6270" s="3"/>
    </row>
    <row r="6271" spans="95:95" x14ac:dyDescent="0.25">
      <c r="CQ6271" s="3"/>
    </row>
    <row r="6272" spans="95:95" x14ac:dyDescent="0.25">
      <c r="CQ6272" s="3"/>
    </row>
    <row r="6273" spans="95:95" x14ac:dyDescent="0.25">
      <c r="CQ6273" s="3"/>
    </row>
    <row r="6274" spans="95:95" x14ac:dyDescent="0.25">
      <c r="CQ6274" s="3"/>
    </row>
    <row r="6275" spans="95:95" x14ac:dyDescent="0.25">
      <c r="CQ6275" s="3"/>
    </row>
    <row r="6276" spans="95:95" x14ac:dyDescent="0.25">
      <c r="CQ6276" s="3"/>
    </row>
    <row r="6277" spans="95:95" x14ac:dyDescent="0.25">
      <c r="CQ6277" s="3"/>
    </row>
    <row r="6278" spans="95:95" x14ac:dyDescent="0.25">
      <c r="CQ6278" s="3"/>
    </row>
    <row r="6279" spans="95:95" x14ac:dyDescent="0.25">
      <c r="CQ6279" s="3"/>
    </row>
    <row r="6280" spans="95:95" x14ac:dyDescent="0.25">
      <c r="CQ6280" s="3"/>
    </row>
    <row r="6281" spans="95:95" x14ac:dyDescent="0.25">
      <c r="CQ6281" s="3"/>
    </row>
    <row r="6282" spans="95:95" x14ac:dyDescent="0.25">
      <c r="CQ6282" s="3"/>
    </row>
    <row r="6283" spans="95:95" x14ac:dyDescent="0.25">
      <c r="CQ6283" s="3"/>
    </row>
    <row r="6284" spans="95:95" x14ac:dyDescent="0.25">
      <c r="CQ6284" s="3"/>
    </row>
    <row r="6285" spans="95:95" x14ac:dyDescent="0.25">
      <c r="CQ6285" s="3"/>
    </row>
    <row r="6286" spans="95:95" x14ac:dyDescent="0.25">
      <c r="CQ6286" s="3"/>
    </row>
    <row r="6287" spans="95:95" x14ac:dyDescent="0.25">
      <c r="CQ6287" s="3"/>
    </row>
    <row r="6288" spans="95:95" x14ac:dyDescent="0.25">
      <c r="CQ6288" s="3"/>
    </row>
    <row r="6289" spans="95:95" x14ac:dyDescent="0.25">
      <c r="CQ6289" s="3"/>
    </row>
    <row r="6290" spans="95:95" x14ac:dyDescent="0.25">
      <c r="CQ6290" s="3"/>
    </row>
    <row r="6291" spans="95:95" x14ac:dyDescent="0.25">
      <c r="CQ6291" s="3"/>
    </row>
    <row r="6292" spans="95:95" x14ac:dyDescent="0.25">
      <c r="CQ6292" s="3"/>
    </row>
    <row r="6293" spans="95:95" x14ac:dyDescent="0.25">
      <c r="CQ6293" s="3"/>
    </row>
    <row r="6294" spans="95:95" x14ac:dyDescent="0.25">
      <c r="CQ6294" s="3"/>
    </row>
    <row r="6295" spans="95:95" x14ac:dyDescent="0.25">
      <c r="CQ6295" s="3"/>
    </row>
    <row r="6296" spans="95:95" x14ac:dyDescent="0.25">
      <c r="CQ6296" s="3"/>
    </row>
    <row r="6297" spans="95:95" x14ac:dyDescent="0.25">
      <c r="CQ6297" s="3"/>
    </row>
    <row r="6298" spans="95:95" x14ac:dyDescent="0.25">
      <c r="CQ6298" s="3"/>
    </row>
    <row r="6299" spans="95:95" x14ac:dyDescent="0.25">
      <c r="CQ6299" s="3"/>
    </row>
    <row r="6300" spans="95:95" x14ac:dyDescent="0.25">
      <c r="CQ6300" s="3"/>
    </row>
    <row r="6301" spans="95:95" x14ac:dyDescent="0.25">
      <c r="CQ6301" s="3"/>
    </row>
    <row r="6302" spans="95:95" x14ac:dyDescent="0.25">
      <c r="CQ6302" s="3"/>
    </row>
    <row r="6303" spans="95:95" x14ac:dyDescent="0.25">
      <c r="CQ6303" s="3"/>
    </row>
    <row r="6304" spans="95:95" x14ac:dyDescent="0.25">
      <c r="CQ6304" s="3"/>
    </row>
    <row r="6305" spans="95:95" x14ac:dyDescent="0.25">
      <c r="CQ6305" s="3"/>
    </row>
    <row r="6306" spans="95:95" x14ac:dyDescent="0.25">
      <c r="CQ6306" s="3"/>
    </row>
    <row r="6307" spans="95:95" x14ac:dyDescent="0.25">
      <c r="CQ6307" s="3"/>
    </row>
    <row r="6308" spans="95:95" x14ac:dyDescent="0.25">
      <c r="CQ6308" s="3"/>
    </row>
    <row r="6309" spans="95:95" x14ac:dyDescent="0.25">
      <c r="CQ6309" s="3"/>
    </row>
    <row r="6310" spans="95:95" x14ac:dyDescent="0.25">
      <c r="CQ6310" s="3"/>
    </row>
    <row r="6311" spans="95:95" x14ac:dyDescent="0.25">
      <c r="CQ6311" s="3"/>
    </row>
    <row r="6312" spans="95:95" x14ac:dyDescent="0.25">
      <c r="CQ6312" s="3"/>
    </row>
    <row r="6313" spans="95:95" x14ac:dyDescent="0.25">
      <c r="CQ6313" s="3"/>
    </row>
    <row r="6314" spans="95:95" x14ac:dyDescent="0.25">
      <c r="CQ6314" s="3"/>
    </row>
    <row r="6315" spans="95:95" x14ac:dyDescent="0.25">
      <c r="CQ6315" s="3"/>
    </row>
    <row r="6316" spans="95:95" x14ac:dyDescent="0.25">
      <c r="CQ6316" s="3"/>
    </row>
    <row r="6317" spans="95:95" x14ac:dyDescent="0.25">
      <c r="CQ6317" s="3"/>
    </row>
    <row r="6318" spans="95:95" x14ac:dyDescent="0.25">
      <c r="CQ6318" s="3"/>
    </row>
    <row r="6319" spans="95:95" x14ac:dyDescent="0.25">
      <c r="CQ6319" s="3"/>
    </row>
    <row r="6320" spans="95:95" x14ac:dyDescent="0.25">
      <c r="CQ6320" s="3"/>
    </row>
    <row r="6321" spans="95:95" x14ac:dyDescent="0.25">
      <c r="CQ6321" s="3"/>
    </row>
    <row r="6322" spans="95:95" x14ac:dyDescent="0.25">
      <c r="CQ6322" s="3"/>
    </row>
    <row r="6323" spans="95:95" x14ac:dyDescent="0.25">
      <c r="CQ6323" s="3"/>
    </row>
    <row r="6324" spans="95:95" x14ac:dyDescent="0.25">
      <c r="CQ6324" s="3"/>
    </row>
    <row r="6325" spans="95:95" x14ac:dyDescent="0.25">
      <c r="CQ6325" s="3"/>
    </row>
    <row r="6326" spans="95:95" x14ac:dyDescent="0.25">
      <c r="CQ6326" s="3"/>
    </row>
    <row r="6327" spans="95:95" x14ac:dyDescent="0.25">
      <c r="CQ6327" s="3"/>
    </row>
    <row r="6328" spans="95:95" x14ac:dyDescent="0.25">
      <c r="CQ6328" s="3"/>
    </row>
    <row r="6329" spans="95:95" x14ac:dyDescent="0.25">
      <c r="CQ6329" s="3"/>
    </row>
    <row r="6330" spans="95:95" x14ac:dyDescent="0.25">
      <c r="CQ6330" s="3"/>
    </row>
    <row r="6331" spans="95:95" x14ac:dyDescent="0.25">
      <c r="CQ6331" s="3"/>
    </row>
    <row r="6332" spans="95:95" x14ac:dyDescent="0.25">
      <c r="CQ6332" s="3"/>
    </row>
    <row r="6333" spans="95:95" x14ac:dyDescent="0.25">
      <c r="CQ6333" s="3"/>
    </row>
    <row r="6334" spans="95:95" x14ac:dyDescent="0.25">
      <c r="CQ6334" s="3"/>
    </row>
    <row r="6335" spans="95:95" x14ac:dyDescent="0.25">
      <c r="CQ6335" s="3"/>
    </row>
    <row r="6336" spans="95:95" x14ac:dyDescent="0.25">
      <c r="CQ6336" s="3"/>
    </row>
    <row r="6337" spans="95:95" x14ac:dyDescent="0.25">
      <c r="CQ6337" s="3"/>
    </row>
    <row r="6338" spans="95:95" x14ac:dyDescent="0.25">
      <c r="CQ6338" s="3"/>
    </row>
    <row r="6339" spans="95:95" x14ac:dyDescent="0.25">
      <c r="CQ6339" s="3"/>
    </row>
    <row r="6340" spans="95:95" x14ac:dyDescent="0.25">
      <c r="CQ6340" s="3"/>
    </row>
    <row r="6341" spans="95:95" x14ac:dyDescent="0.25">
      <c r="CQ6341" s="3"/>
    </row>
    <row r="6342" spans="95:95" x14ac:dyDescent="0.25">
      <c r="CQ6342" s="3"/>
    </row>
    <row r="6343" spans="95:95" x14ac:dyDescent="0.25">
      <c r="CQ6343" s="3"/>
    </row>
    <row r="6344" spans="95:95" x14ac:dyDescent="0.25">
      <c r="CQ6344" s="3"/>
    </row>
    <row r="6345" spans="95:95" x14ac:dyDescent="0.25">
      <c r="CQ6345" s="3"/>
    </row>
    <row r="6346" spans="95:95" x14ac:dyDescent="0.25">
      <c r="CQ6346" s="3"/>
    </row>
    <row r="6347" spans="95:95" x14ac:dyDescent="0.25">
      <c r="CQ6347" s="3"/>
    </row>
    <row r="6348" spans="95:95" x14ac:dyDescent="0.25">
      <c r="CQ6348" s="3"/>
    </row>
    <row r="6349" spans="95:95" x14ac:dyDescent="0.25">
      <c r="CQ6349" s="3"/>
    </row>
    <row r="6350" spans="95:95" x14ac:dyDescent="0.25">
      <c r="CQ6350" s="3"/>
    </row>
    <row r="6351" spans="95:95" x14ac:dyDescent="0.25">
      <c r="CQ6351" s="3"/>
    </row>
    <row r="6352" spans="95:95" x14ac:dyDescent="0.25">
      <c r="CQ6352" s="3"/>
    </row>
    <row r="6353" spans="95:95" x14ac:dyDescent="0.25">
      <c r="CQ6353" s="3"/>
    </row>
    <row r="6354" spans="95:95" x14ac:dyDescent="0.25">
      <c r="CQ6354" s="3"/>
    </row>
    <row r="6355" spans="95:95" x14ac:dyDescent="0.25">
      <c r="CQ6355" s="3"/>
    </row>
    <row r="6356" spans="95:95" x14ac:dyDescent="0.25">
      <c r="CQ6356" s="3"/>
    </row>
    <row r="6357" spans="95:95" x14ac:dyDescent="0.25">
      <c r="CQ6357" s="3"/>
    </row>
    <row r="6358" spans="95:95" x14ac:dyDescent="0.25">
      <c r="CQ6358" s="3"/>
    </row>
    <row r="6359" spans="95:95" x14ac:dyDescent="0.25">
      <c r="CQ6359" s="3"/>
    </row>
    <row r="6360" spans="95:95" x14ac:dyDescent="0.25">
      <c r="CQ6360" s="3"/>
    </row>
    <row r="6361" spans="95:95" x14ac:dyDescent="0.25">
      <c r="CQ6361" s="3"/>
    </row>
    <row r="6362" spans="95:95" x14ac:dyDescent="0.25">
      <c r="CQ6362" s="3"/>
    </row>
    <row r="6363" spans="95:95" x14ac:dyDescent="0.25">
      <c r="CQ6363" s="3"/>
    </row>
    <row r="6364" spans="95:95" x14ac:dyDescent="0.25">
      <c r="CQ6364" s="3"/>
    </row>
    <row r="6365" spans="95:95" x14ac:dyDescent="0.25">
      <c r="CQ6365" s="3"/>
    </row>
    <row r="6366" spans="95:95" x14ac:dyDescent="0.25">
      <c r="CQ6366" s="3"/>
    </row>
    <row r="6367" spans="95:95" x14ac:dyDescent="0.25">
      <c r="CQ6367" s="3"/>
    </row>
    <row r="6368" spans="95:95" x14ac:dyDescent="0.25">
      <c r="CQ6368" s="3"/>
    </row>
    <row r="6369" spans="95:95" x14ac:dyDescent="0.25">
      <c r="CQ6369" s="3"/>
    </row>
    <row r="6370" spans="95:95" x14ac:dyDescent="0.25">
      <c r="CQ6370" s="3"/>
    </row>
    <row r="6371" spans="95:95" x14ac:dyDescent="0.25">
      <c r="CQ6371" s="3"/>
    </row>
    <row r="6372" spans="95:95" x14ac:dyDescent="0.25">
      <c r="CQ6372" s="3"/>
    </row>
    <row r="6373" spans="95:95" x14ac:dyDescent="0.25">
      <c r="CQ6373" s="3"/>
    </row>
    <row r="6374" spans="95:95" x14ac:dyDescent="0.25">
      <c r="CQ6374" s="3"/>
    </row>
    <row r="6375" spans="95:95" x14ac:dyDescent="0.25">
      <c r="CQ6375" s="3"/>
    </row>
    <row r="6376" spans="95:95" x14ac:dyDescent="0.25">
      <c r="CQ6376" s="3"/>
    </row>
    <row r="6377" spans="95:95" x14ac:dyDescent="0.25">
      <c r="CQ6377" s="3"/>
    </row>
    <row r="6378" spans="95:95" x14ac:dyDescent="0.25">
      <c r="CQ6378" s="3"/>
    </row>
    <row r="6379" spans="95:95" x14ac:dyDescent="0.25">
      <c r="CQ6379" s="3"/>
    </row>
    <row r="6380" spans="95:95" x14ac:dyDescent="0.25">
      <c r="CQ6380" s="3"/>
    </row>
    <row r="6381" spans="95:95" x14ac:dyDescent="0.25">
      <c r="CQ6381" s="3"/>
    </row>
    <row r="6382" spans="95:95" x14ac:dyDescent="0.25">
      <c r="CQ6382" s="3"/>
    </row>
    <row r="6383" spans="95:95" x14ac:dyDescent="0.25">
      <c r="CQ6383" s="3"/>
    </row>
    <row r="6384" spans="95:95" x14ac:dyDescent="0.25">
      <c r="CQ6384" s="3"/>
    </row>
    <row r="6385" spans="95:95" x14ac:dyDescent="0.25">
      <c r="CQ6385" s="3"/>
    </row>
    <row r="6386" spans="95:95" x14ac:dyDescent="0.25">
      <c r="CQ6386" s="3"/>
    </row>
    <row r="6387" spans="95:95" x14ac:dyDescent="0.25">
      <c r="CQ6387" s="3"/>
    </row>
    <row r="6388" spans="95:95" x14ac:dyDescent="0.25">
      <c r="CQ6388" s="3"/>
    </row>
    <row r="6389" spans="95:95" x14ac:dyDescent="0.25">
      <c r="CQ6389" s="3"/>
    </row>
    <row r="6390" spans="95:95" x14ac:dyDescent="0.25">
      <c r="CQ6390" s="3"/>
    </row>
    <row r="6391" spans="95:95" x14ac:dyDescent="0.25">
      <c r="CQ6391" s="3"/>
    </row>
    <row r="6392" spans="95:95" x14ac:dyDescent="0.25">
      <c r="CQ6392" s="3"/>
    </row>
    <row r="6393" spans="95:95" x14ac:dyDescent="0.25">
      <c r="CQ6393" s="3"/>
    </row>
    <row r="6394" spans="95:95" x14ac:dyDescent="0.25">
      <c r="CQ6394" s="3"/>
    </row>
    <row r="6395" spans="95:95" x14ac:dyDescent="0.25">
      <c r="CQ6395" s="3"/>
    </row>
    <row r="6396" spans="95:95" x14ac:dyDescent="0.25">
      <c r="CQ6396" s="3"/>
    </row>
    <row r="6397" spans="95:95" x14ac:dyDescent="0.25">
      <c r="CQ6397" s="3"/>
    </row>
    <row r="6398" spans="95:95" x14ac:dyDescent="0.25">
      <c r="CQ6398" s="3"/>
    </row>
    <row r="6399" spans="95:95" x14ac:dyDescent="0.25">
      <c r="CQ6399" s="3"/>
    </row>
    <row r="6400" spans="95:95" x14ac:dyDescent="0.25">
      <c r="CQ6400" s="3"/>
    </row>
    <row r="6401" spans="95:95" x14ac:dyDescent="0.25">
      <c r="CQ6401" s="3"/>
    </row>
    <row r="6402" spans="95:95" x14ac:dyDescent="0.25">
      <c r="CQ6402" s="3"/>
    </row>
    <row r="6403" spans="95:95" x14ac:dyDescent="0.25">
      <c r="CQ6403" s="3"/>
    </row>
    <row r="6404" spans="95:95" x14ac:dyDescent="0.25">
      <c r="CQ6404" s="3"/>
    </row>
    <row r="6405" spans="95:95" x14ac:dyDescent="0.25">
      <c r="CQ6405" s="3"/>
    </row>
    <row r="6406" spans="95:95" x14ac:dyDescent="0.25">
      <c r="CQ6406" s="3"/>
    </row>
    <row r="6407" spans="95:95" x14ac:dyDescent="0.25">
      <c r="CQ6407" s="3"/>
    </row>
    <row r="6408" spans="95:95" x14ac:dyDescent="0.25">
      <c r="CQ6408" s="3"/>
    </row>
    <row r="6409" spans="95:95" x14ac:dyDescent="0.25">
      <c r="CQ6409" s="3"/>
    </row>
    <row r="6410" spans="95:95" x14ac:dyDescent="0.25">
      <c r="CQ6410" s="3"/>
    </row>
    <row r="6411" spans="95:95" x14ac:dyDescent="0.25">
      <c r="CQ6411" s="3"/>
    </row>
    <row r="6412" spans="95:95" x14ac:dyDescent="0.25">
      <c r="CQ6412" s="3"/>
    </row>
    <row r="6413" spans="95:95" x14ac:dyDescent="0.25">
      <c r="CQ6413" s="3"/>
    </row>
    <row r="6414" spans="95:95" x14ac:dyDescent="0.25">
      <c r="CQ6414" s="3"/>
    </row>
    <row r="6415" spans="95:95" x14ac:dyDescent="0.25">
      <c r="CQ6415" s="3"/>
    </row>
    <row r="6416" spans="95:95" x14ac:dyDescent="0.25">
      <c r="CQ6416" s="3"/>
    </row>
    <row r="6417" spans="95:95" x14ac:dyDescent="0.25">
      <c r="CQ6417" s="3"/>
    </row>
    <row r="6418" spans="95:95" x14ac:dyDescent="0.25">
      <c r="CQ6418" s="3"/>
    </row>
    <row r="6419" spans="95:95" x14ac:dyDescent="0.25">
      <c r="CQ6419" s="3"/>
    </row>
    <row r="6420" spans="95:95" x14ac:dyDescent="0.25">
      <c r="CQ6420" s="3"/>
    </row>
    <row r="6421" spans="95:95" x14ac:dyDescent="0.25">
      <c r="CQ6421" s="3"/>
    </row>
    <row r="6422" spans="95:95" x14ac:dyDescent="0.25">
      <c r="CQ6422" s="3"/>
    </row>
    <row r="6423" spans="95:95" x14ac:dyDescent="0.25">
      <c r="CQ6423" s="3"/>
    </row>
    <row r="6424" spans="95:95" x14ac:dyDescent="0.25">
      <c r="CQ6424" s="3"/>
    </row>
    <row r="6425" spans="95:95" x14ac:dyDescent="0.25">
      <c r="CQ6425" s="3"/>
    </row>
    <row r="6426" spans="95:95" x14ac:dyDescent="0.25">
      <c r="CQ6426" s="3"/>
    </row>
    <row r="6427" spans="95:95" x14ac:dyDescent="0.25">
      <c r="CQ6427" s="3"/>
    </row>
    <row r="6428" spans="95:95" x14ac:dyDescent="0.25">
      <c r="CQ6428" s="3"/>
    </row>
    <row r="6429" spans="95:95" x14ac:dyDescent="0.25">
      <c r="CQ6429" s="3"/>
    </row>
    <row r="6430" spans="95:95" x14ac:dyDescent="0.25">
      <c r="CQ6430" s="3"/>
    </row>
    <row r="6431" spans="95:95" x14ac:dyDescent="0.25">
      <c r="CQ6431" s="3"/>
    </row>
    <row r="6432" spans="95:95" x14ac:dyDescent="0.25">
      <c r="CQ6432" s="3"/>
    </row>
    <row r="6433" spans="95:95" x14ac:dyDescent="0.25">
      <c r="CQ6433" s="3"/>
    </row>
    <row r="6434" spans="95:95" x14ac:dyDescent="0.25">
      <c r="CQ6434" s="3"/>
    </row>
    <row r="6435" spans="95:95" x14ac:dyDescent="0.25">
      <c r="CQ6435" s="3"/>
    </row>
    <row r="6436" spans="95:95" x14ac:dyDescent="0.25">
      <c r="CQ6436" s="3"/>
    </row>
    <row r="6437" spans="95:95" x14ac:dyDescent="0.25">
      <c r="CQ6437" s="3"/>
    </row>
    <row r="6438" spans="95:95" x14ac:dyDescent="0.25">
      <c r="CQ6438" s="3"/>
    </row>
    <row r="6439" spans="95:95" x14ac:dyDescent="0.25">
      <c r="CQ6439" s="3"/>
    </row>
    <row r="6440" spans="95:95" x14ac:dyDescent="0.25">
      <c r="CQ6440" s="3"/>
    </row>
    <row r="6441" spans="95:95" x14ac:dyDescent="0.25">
      <c r="CQ6441" s="3"/>
    </row>
    <row r="6442" spans="95:95" x14ac:dyDescent="0.25">
      <c r="CQ6442" s="3"/>
    </row>
    <row r="6443" spans="95:95" x14ac:dyDescent="0.25">
      <c r="CQ6443" s="3"/>
    </row>
    <row r="6444" spans="95:95" x14ac:dyDescent="0.25">
      <c r="CQ6444" s="3"/>
    </row>
    <row r="6445" spans="95:95" x14ac:dyDescent="0.25">
      <c r="CQ6445" s="3"/>
    </row>
    <row r="6446" spans="95:95" x14ac:dyDescent="0.25">
      <c r="CQ6446" s="3"/>
    </row>
    <row r="6447" spans="95:95" x14ac:dyDescent="0.25">
      <c r="CQ6447" s="3"/>
    </row>
    <row r="6448" spans="95:95" x14ac:dyDescent="0.25">
      <c r="CQ6448" s="3"/>
    </row>
    <row r="6449" spans="95:95" x14ac:dyDescent="0.25">
      <c r="CQ6449" s="3"/>
    </row>
    <row r="6450" spans="95:95" x14ac:dyDescent="0.25">
      <c r="CQ6450" s="3"/>
    </row>
    <row r="6451" spans="95:95" x14ac:dyDescent="0.25">
      <c r="CQ6451" s="3"/>
    </row>
    <row r="6452" spans="95:95" x14ac:dyDescent="0.25">
      <c r="CQ6452" s="3"/>
    </row>
    <row r="6453" spans="95:95" x14ac:dyDescent="0.25">
      <c r="CQ6453" s="3"/>
    </row>
    <row r="6454" spans="95:95" x14ac:dyDescent="0.25">
      <c r="CQ6454" s="3"/>
    </row>
    <row r="6455" spans="95:95" x14ac:dyDescent="0.25">
      <c r="CQ6455" s="3"/>
    </row>
    <row r="6456" spans="95:95" x14ac:dyDescent="0.25">
      <c r="CQ6456" s="3"/>
    </row>
    <row r="6457" spans="95:95" x14ac:dyDescent="0.25">
      <c r="CQ6457" s="3"/>
    </row>
    <row r="6458" spans="95:95" x14ac:dyDescent="0.25">
      <c r="CQ6458" s="3"/>
    </row>
    <row r="6459" spans="95:95" x14ac:dyDescent="0.25">
      <c r="CQ6459" s="3"/>
    </row>
    <row r="6460" spans="95:95" x14ac:dyDescent="0.25">
      <c r="CQ6460" s="3"/>
    </row>
    <row r="6461" spans="95:95" x14ac:dyDescent="0.25">
      <c r="CQ6461" s="3"/>
    </row>
    <row r="6462" spans="95:95" x14ac:dyDescent="0.25">
      <c r="CQ6462" s="3"/>
    </row>
    <row r="6463" spans="95:95" x14ac:dyDescent="0.25">
      <c r="CQ6463" s="3"/>
    </row>
    <row r="6464" spans="95:95" x14ac:dyDescent="0.25">
      <c r="CQ6464" s="3"/>
    </row>
    <row r="6465" spans="95:95" x14ac:dyDescent="0.25">
      <c r="CQ6465" s="3"/>
    </row>
    <row r="6466" spans="95:95" x14ac:dyDescent="0.25">
      <c r="CQ6466" s="3"/>
    </row>
    <row r="6467" spans="95:95" x14ac:dyDescent="0.25">
      <c r="CQ6467" s="3"/>
    </row>
    <row r="6468" spans="95:95" x14ac:dyDescent="0.25">
      <c r="CQ6468" s="3"/>
    </row>
    <row r="6469" spans="95:95" x14ac:dyDescent="0.25">
      <c r="CQ6469" s="3"/>
    </row>
    <row r="6470" spans="95:95" x14ac:dyDescent="0.25">
      <c r="CQ6470" s="3"/>
    </row>
    <row r="6471" spans="95:95" x14ac:dyDescent="0.25">
      <c r="CQ6471" s="3"/>
    </row>
    <row r="6472" spans="95:95" x14ac:dyDescent="0.25">
      <c r="CQ6472" s="3"/>
    </row>
    <row r="6473" spans="95:95" x14ac:dyDescent="0.25">
      <c r="CQ6473" s="3"/>
    </row>
    <row r="6474" spans="95:95" x14ac:dyDescent="0.25">
      <c r="CQ6474" s="3"/>
    </row>
    <row r="6475" spans="95:95" x14ac:dyDescent="0.25">
      <c r="CQ6475" s="3"/>
    </row>
    <row r="6476" spans="95:95" x14ac:dyDescent="0.25">
      <c r="CQ6476" s="3"/>
    </row>
    <row r="6477" spans="95:95" x14ac:dyDescent="0.25">
      <c r="CQ6477" s="3"/>
    </row>
    <row r="6478" spans="95:95" x14ac:dyDescent="0.25">
      <c r="CQ6478" s="3"/>
    </row>
    <row r="6479" spans="95:95" x14ac:dyDescent="0.25">
      <c r="CQ6479" s="3"/>
    </row>
    <row r="6480" spans="95:95" x14ac:dyDescent="0.25">
      <c r="CQ6480" s="3"/>
    </row>
    <row r="6481" spans="95:95" x14ac:dyDescent="0.25">
      <c r="CQ6481" s="3"/>
    </row>
    <row r="6482" spans="95:95" x14ac:dyDescent="0.25">
      <c r="CQ6482" s="3"/>
    </row>
    <row r="6483" spans="95:95" x14ac:dyDescent="0.25">
      <c r="CQ6483" s="3"/>
    </row>
    <row r="6484" spans="95:95" x14ac:dyDescent="0.25">
      <c r="CQ6484" s="3"/>
    </row>
    <row r="6485" spans="95:95" x14ac:dyDescent="0.25">
      <c r="CQ6485" s="3"/>
    </row>
    <row r="6486" spans="95:95" x14ac:dyDescent="0.25">
      <c r="CQ6486" s="3"/>
    </row>
    <row r="6487" spans="95:95" x14ac:dyDescent="0.25">
      <c r="CQ6487" s="3"/>
    </row>
    <row r="6488" spans="95:95" x14ac:dyDescent="0.25">
      <c r="CQ6488" s="3"/>
    </row>
    <row r="6489" spans="95:95" x14ac:dyDescent="0.25">
      <c r="CQ6489" s="3"/>
    </row>
    <row r="6490" spans="95:95" x14ac:dyDescent="0.25">
      <c r="CQ6490" s="3"/>
    </row>
    <row r="6491" spans="95:95" x14ac:dyDescent="0.25">
      <c r="CQ6491" s="3"/>
    </row>
    <row r="6492" spans="95:95" x14ac:dyDescent="0.25">
      <c r="CQ6492" s="3"/>
    </row>
    <row r="6493" spans="95:95" x14ac:dyDescent="0.25">
      <c r="CQ6493" s="3"/>
    </row>
    <row r="6494" spans="95:95" x14ac:dyDescent="0.25">
      <c r="CQ6494" s="3"/>
    </row>
    <row r="6495" spans="95:95" x14ac:dyDescent="0.25">
      <c r="CQ6495" s="3"/>
    </row>
    <row r="6496" spans="95:95" x14ac:dyDescent="0.25">
      <c r="CQ6496" s="3"/>
    </row>
    <row r="6497" spans="95:95" x14ac:dyDescent="0.25">
      <c r="CQ6497" s="3"/>
    </row>
    <row r="6498" spans="95:95" x14ac:dyDescent="0.25">
      <c r="CQ6498" s="3"/>
    </row>
    <row r="6499" spans="95:95" x14ac:dyDescent="0.25">
      <c r="CQ6499" s="3"/>
    </row>
    <row r="6500" spans="95:95" x14ac:dyDescent="0.25">
      <c r="CQ6500" s="3"/>
    </row>
    <row r="6501" spans="95:95" x14ac:dyDescent="0.25">
      <c r="CQ6501" s="3"/>
    </row>
    <row r="6502" spans="95:95" x14ac:dyDescent="0.25">
      <c r="CQ6502" s="3"/>
    </row>
    <row r="6503" spans="95:95" x14ac:dyDescent="0.25">
      <c r="CQ6503" s="3"/>
    </row>
    <row r="6504" spans="95:95" x14ac:dyDescent="0.25">
      <c r="CQ6504" s="3"/>
    </row>
    <row r="6505" spans="95:95" x14ac:dyDescent="0.25">
      <c r="CQ6505" s="3"/>
    </row>
    <row r="6506" spans="95:95" x14ac:dyDescent="0.25">
      <c r="CQ6506" s="3"/>
    </row>
    <row r="6507" spans="95:95" x14ac:dyDescent="0.25">
      <c r="CQ6507" s="3"/>
    </row>
    <row r="6508" spans="95:95" x14ac:dyDescent="0.25">
      <c r="CQ6508" s="3"/>
    </row>
    <row r="6509" spans="95:95" x14ac:dyDescent="0.25">
      <c r="CQ6509" s="3"/>
    </row>
    <row r="6510" spans="95:95" x14ac:dyDescent="0.25">
      <c r="CQ6510" s="3"/>
    </row>
    <row r="6511" spans="95:95" x14ac:dyDescent="0.25">
      <c r="CQ6511" s="3"/>
    </row>
    <row r="6512" spans="95:95" x14ac:dyDescent="0.25">
      <c r="CQ6512" s="3"/>
    </row>
    <row r="6513" spans="95:95" x14ac:dyDescent="0.25">
      <c r="CQ6513" s="3"/>
    </row>
    <row r="6514" spans="95:95" x14ac:dyDescent="0.25">
      <c r="CQ6514" s="3"/>
    </row>
    <row r="6515" spans="95:95" x14ac:dyDescent="0.25">
      <c r="CQ6515" s="3"/>
    </row>
    <row r="6516" spans="95:95" x14ac:dyDescent="0.25">
      <c r="CQ6516" s="3"/>
    </row>
    <row r="6517" spans="95:95" x14ac:dyDescent="0.25">
      <c r="CQ6517" s="3"/>
    </row>
    <row r="6518" spans="95:95" x14ac:dyDescent="0.25">
      <c r="CQ6518" s="3"/>
    </row>
    <row r="6519" spans="95:95" x14ac:dyDescent="0.25">
      <c r="CQ6519" s="3"/>
    </row>
    <row r="6520" spans="95:95" x14ac:dyDescent="0.25">
      <c r="CQ6520" s="3"/>
    </row>
    <row r="6521" spans="95:95" x14ac:dyDescent="0.25">
      <c r="CQ6521" s="3"/>
    </row>
    <row r="6522" spans="95:95" x14ac:dyDescent="0.25">
      <c r="CQ6522" s="3"/>
    </row>
    <row r="6523" spans="95:95" x14ac:dyDescent="0.25">
      <c r="CQ6523" s="3"/>
    </row>
    <row r="6524" spans="95:95" x14ac:dyDescent="0.25">
      <c r="CQ6524" s="3"/>
    </row>
    <row r="6525" spans="95:95" x14ac:dyDescent="0.25">
      <c r="CQ6525" s="3"/>
    </row>
    <row r="6526" spans="95:95" x14ac:dyDescent="0.25">
      <c r="CQ6526" s="3"/>
    </row>
    <row r="6527" spans="95:95" x14ac:dyDescent="0.25">
      <c r="CQ6527" s="3"/>
    </row>
    <row r="6528" spans="95:95" x14ac:dyDescent="0.25">
      <c r="CQ6528" s="3"/>
    </row>
    <row r="6529" spans="95:95" x14ac:dyDescent="0.25">
      <c r="CQ6529" s="3"/>
    </row>
    <row r="6530" spans="95:95" x14ac:dyDescent="0.25">
      <c r="CQ6530" s="3"/>
    </row>
    <row r="6531" spans="95:95" x14ac:dyDescent="0.25">
      <c r="CQ6531" s="3"/>
    </row>
    <row r="6532" spans="95:95" x14ac:dyDescent="0.25">
      <c r="CQ6532" s="3"/>
    </row>
    <row r="6533" spans="95:95" x14ac:dyDescent="0.25">
      <c r="CQ6533" s="3"/>
    </row>
    <row r="6534" spans="95:95" x14ac:dyDescent="0.25">
      <c r="CQ6534" s="3"/>
    </row>
    <row r="6535" spans="95:95" x14ac:dyDescent="0.25">
      <c r="CQ6535" s="3"/>
    </row>
    <row r="6536" spans="95:95" x14ac:dyDescent="0.25">
      <c r="CQ6536" s="3"/>
    </row>
    <row r="6537" spans="95:95" x14ac:dyDescent="0.25">
      <c r="CQ6537" s="3"/>
    </row>
    <row r="6538" spans="95:95" x14ac:dyDescent="0.25">
      <c r="CQ6538" s="3"/>
    </row>
    <row r="6539" spans="95:95" x14ac:dyDescent="0.25">
      <c r="CQ6539" s="3"/>
    </row>
    <row r="6540" spans="95:95" x14ac:dyDescent="0.25">
      <c r="CQ6540" s="3"/>
    </row>
    <row r="6541" spans="95:95" x14ac:dyDescent="0.25">
      <c r="CQ6541" s="3"/>
    </row>
    <row r="6542" spans="95:95" x14ac:dyDescent="0.25">
      <c r="CQ6542" s="3"/>
    </row>
    <row r="6543" spans="95:95" x14ac:dyDescent="0.25">
      <c r="CQ6543" s="3"/>
    </row>
    <row r="6544" spans="95:95" x14ac:dyDescent="0.25">
      <c r="CQ6544" s="3"/>
    </row>
    <row r="6545" spans="95:95" x14ac:dyDescent="0.25">
      <c r="CQ6545" s="3"/>
    </row>
    <row r="6546" spans="95:95" x14ac:dyDescent="0.25">
      <c r="CQ6546" s="3"/>
    </row>
    <row r="6547" spans="95:95" x14ac:dyDescent="0.25">
      <c r="CQ6547" s="3"/>
    </row>
    <row r="6548" spans="95:95" x14ac:dyDescent="0.25">
      <c r="CQ6548" s="3"/>
    </row>
    <row r="6549" spans="95:95" x14ac:dyDescent="0.25">
      <c r="CQ6549" s="3"/>
    </row>
    <row r="6550" spans="95:95" x14ac:dyDescent="0.25">
      <c r="CQ6550" s="3"/>
    </row>
    <row r="6551" spans="95:95" x14ac:dyDescent="0.25">
      <c r="CQ6551" s="3"/>
    </row>
    <row r="6552" spans="95:95" x14ac:dyDescent="0.25">
      <c r="CQ6552" s="3"/>
    </row>
    <row r="6553" spans="95:95" x14ac:dyDescent="0.25">
      <c r="CQ6553" s="3"/>
    </row>
    <row r="6554" spans="95:95" x14ac:dyDescent="0.25">
      <c r="CQ6554" s="3"/>
    </row>
    <row r="6555" spans="95:95" x14ac:dyDescent="0.25">
      <c r="CQ6555" s="3"/>
    </row>
    <row r="6556" spans="95:95" x14ac:dyDescent="0.25">
      <c r="CQ6556" s="3"/>
    </row>
    <row r="6557" spans="95:95" x14ac:dyDescent="0.25">
      <c r="CQ6557" s="3"/>
    </row>
    <row r="6558" spans="95:95" x14ac:dyDescent="0.25">
      <c r="CQ6558" s="3"/>
    </row>
    <row r="6559" spans="95:95" x14ac:dyDescent="0.25">
      <c r="CQ6559" s="3"/>
    </row>
    <row r="6560" spans="95:95" x14ac:dyDescent="0.25">
      <c r="CQ6560" s="3"/>
    </row>
    <row r="6561" spans="95:95" x14ac:dyDescent="0.25">
      <c r="CQ6561" s="3"/>
    </row>
    <row r="6562" spans="95:95" x14ac:dyDescent="0.25">
      <c r="CQ6562" s="3"/>
    </row>
    <row r="6563" spans="95:95" x14ac:dyDescent="0.25">
      <c r="CQ6563" s="3"/>
    </row>
    <row r="6564" spans="95:95" x14ac:dyDescent="0.25">
      <c r="CQ6564" s="3"/>
    </row>
    <row r="6565" spans="95:95" x14ac:dyDescent="0.25">
      <c r="CQ6565" s="3"/>
    </row>
    <row r="6566" spans="95:95" x14ac:dyDescent="0.25">
      <c r="CQ6566" s="3"/>
    </row>
    <row r="6567" spans="95:95" x14ac:dyDescent="0.25">
      <c r="CQ6567" s="3"/>
    </row>
    <row r="6568" spans="95:95" x14ac:dyDescent="0.25">
      <c r="CQ6568" s="3"/>
    </row>
    <row r="6569" spans="95:95" x14ac:dyDescent="0.25">
      <c r="CQ6569" s="3"/>
    </row>
    <row r="6570" spans="95:95" x14ac:dyDescent="0.25">
      <c r="CQ6570" s="3"/>
    </row>
    <row r="6571" spans="95:95" x14ac:dyDescent="0.25">
      <c r="CQ6571" s="3"/>
    </row>
    <row r="6572" spans="95:95" x14ac:dyDescent="0.25">
      <c r="CQ6572" s="3"/>
    </row>
    <row r="6573" spans="95:95" x14ac:dyDescent="0.25">
      <c r="CQ6573" s="3"/>
    </row>
    <row r="6574" spans="95:95" x14ac:dyDescent="0.25">
      <c r="CQ6574" s="3"/>
    </row>
    <row r="6575" spans="95:95" x14ac:dyDescent="0.25">
      <c r="CQ6575" s="3"/>
    </row>
    <row r="6576" spans="95:95" x14ac:dyDescent="0.25">
      <c r="CQ6576" s="3"/>
    </row>
    <row r="6577" spans="95:95" x14ac:dyDescent="0.25">
      <c r="CQ6577" s="3"/>
    </row>
    <row r="6578" spans="95:95" x14ac:dyDescent="0.25">
      <c r="CQ6578" s="3"/>
    </row>
    <row r="6579" spans="95:95" x14ac:dyDescent="0.25">
      <c r="CQ6579" s="3"/>
    </row>
    <row r="6580" spans="95:95" x14ac:dyDescent="0.25">
      <c r="CQ6580" s="3"/>
    </row>
    <row r="6581" spans="95:95" x14ac:dyDescent="0.25">
      <c r="CQ6581" s="3"/>
    </row>
    <row r="6582" spans="95:95" x14ac:dyDescent="0.25">
      <c r="CQ6582" s="3"/>
    </row>
    <row r="6583" spans="95:95" x14ac:dyDescent="0.25">
      <c r="CQ6583" s="3"/>
    </row>
    <row r="6584" spans="95:95" x14ac:dyDescent="0.25">
      <c r="CQ6584" s="3"/>
    </row>
    <row r="6585" spans="95:95" x14ac:dyDescent="0.25">
      <c r="CQ6585" s="3"/>
    </row>
    <row r="6586" spans="95:95" x14ac:dyDescent="0.25">
      <c r="CQ6586" s="3"/>
    </row>
    <row r="6587" spans="95:95" x14ac:dyDescent="0.25">
      <c r="CQ6587" s="3"/>
    </row>
    <row r="6588" spans="95:95" x14ac:dyDescent="0.25">
      <c r="CQ6588" s="3"/>
    </row>
    <row r="6589" spans="95:95" x14ac:dyDescent="0.25">
      <c r="CQ6589" s="3"/>
    </row>
    <row r="6590" spans="95:95" x14ac:dyDescent="0.25">
      <c r="CQ6590" s="3"/>
    </row>
    <row r="6591" spans="95:95" x14ac:dyDescent="0.25">
      <c r="CQ6591" s="3"/>
    </row>
    <row r="6592" spans="95:95" x14ac:dyDescent="0.25">
      <c r="CQ6592" s="3"/>
    </row>
    <row r="6593" spans="95:95" x14ac:dyDescent="0.25">
      <c r="CQ6593" s="3"/>
    </row>
    <row r="6594" spans="95:95" x14ac:dyDescent="0.25">
      <c r="CQ6594" s="3"/>
    </row>
    <row r="6595" spans="95:95" x14ac:dyDescent="0.25">
      <c r="CQ6595" s="3"/>
    </row>
    <row r="6596" spans="95:95" x14ac:dyDescent="0.25">
      <c r="CQ6596" s="3"/>
    </row>
    <row r="6597" spans="95:95" x14ac:dyDescent="0.25">
      <c r="CQ6597" s="3"/>
    </row>
    <row r="6598" spans="95:95" x14ac:dyDescent="0.25">
      <c r="CQ6598" s="3"/>
    </row>
    <row r="6599" spans="95:95" x14ac:dyDescent="0.25">
      <c r="CQ6599" s="3"/>
    </row>
    <row r="6600" spans="95:95" x14ac:dyDescent="0.25">
      <c r="CQ6600" s="3"/>
    </row>
    <row r="6601" spans="95:95" x14ac:dyDescent="0.25">
      <c r="CQ6601" s="3"/>
    </row>
    <row r="6602" spans="95:95" x14ac:dyDescent="0.25">
      <c r="CQ6602" s="3"/>
    </row>
    <row r="6603" spans="95:95" x14ac:dyDescent="0.25">
      <c r="CQ6603" s="3"/>
    </row>
    <row r="6604" spans="95:95" x14ac:dyDescent="0.25">
      <c r="CQ6604" s="3"/>
    </row>
    <row r="6605" spans="95:95" x14ac:dyDescent="0.25">
      <c r="CQ6605" s="3"/>
    </row>
    <row r="6606" spans="95:95" x14ac:dyDescent="0.25">
      <c r="CQ6606" s="3"/>
    </row>
    <row r="6607" spans="95:95" x14ac:dyDescent="0.25">
      <c r="CQ6607" s="3"/>
    </row>
    <row r="6608" spans="95:95" x14ac:dyDescent="0.25">
      <c r="CQ6608" s="3"/>
    </row>
    <row r="6609" spans="95:95" x14ac:dyDescent="0.25">
      <c r="CQ6609" s="3"/>
    </row>
    <row r="6610" spans="95:95" x14ac:dyDescent="0.25">
      <c r="CQ6610" s="3"/>
    </row>
    <row r="6611" spans="95:95" x14ac:dyDescent="0.25">
      <c r="CQ6611" s="3"/>
    </row>
    <row r="6612" spans="95:95" x14ac:dyDescent="0.25">
      <c r="CQ6612" s="3"/>
    </row>
    <row r="6613" spans="95:95" x14ac:dyDescent="0.25">
      <c r="CQ6613" s="3"/>
    </row>
    <row r="6614" spans="95:95" x14ac:dyDescent="0.25">
      <c r="CQ6614" s="3"/>
    </row>
    <row r="6615" spans="95:95" x14ac:dyDescent="0.25">
      <c r="CQ6615" s="3"/>
    </row>
    <row r="6616" spans="95:95" x14ac:dyDescent="0.25">
      <c r="CQ6616" s="3"/>
    </row>
    <row r="6617" spans="95:95" x14ac:dyDescent="0.25">
      <c r="CQ6617" s="3"/>
    </row>
    <row r="6618" spans="95:95" x14ac:dyDescent="0.25">
      <c r="CQ6618" s="3"/>
    </row>
    <row r="6619" spans="95:95" x14ac:dyDescent="0.25">
      <c r="CQ6619" s="3"/>
    </row>
    <row r="6620" spans="95:95" x14ac:dyDescent="0.25">
      <c r="CQ6620" s="3"/>
    </row>
    <row r="6621" spans="95:95" x14ac:dyDescent="0.25">
      <c r="CQ6621" s="3"/>
    </row>
    <row r="6622" spans="95:95" x14ac:dyDescent="0.25">
      <c r="CQ6622" s="3"/>
    </row>
    <row r="6623" spans="95:95" x14ac:dyDescent="0.25">
      <c r="CQ6623" s="3"/>
    </row>
    <row r="6624" spans="95:95" x14ac:dyDescent="0.25">
      <c r="CQ6624" s="3"/>
    </row>
    <row r="6625" spans="95:95" x14ac:dyDescent="0.25">
      <c r="CQ6625" s="3"/>
    </row>
    <row r="6626" spans="95:95" x14ac:dyDescent="0.25">
      <c r="CQ6626" s="3"/>
    </row>
    <row r="6627" spans="95:95" x14ac:dyDescent="0.25">
      <c r="CQ6627" s="3"/>
    </row>
    <row r="6628" spans="95:95" x14ac:dyDescent="0.25">
      <c r="CQ6628" s="3"/>
    </row>
    <row r="6629" spans="95:95" x14ac:dyDescent="0.25">
      <c r="CQ6629" s="3"/>
    </row>
    <row r="6630" spans="95:95" x14ac:dyDescent="0.25">
      <c r="CQ6630" s="3"/>
    </row>
    <row r="6631" spans="95:95" x14ac:dyDescent="0.25">
      <c r="CQ6631" s="3"/>
    </row>
    <row r="6632" spans="95:95" x14ac:dyDescent="0.25">
      <c r="CQ6632" s="3"/>
    </row>
    <row r="6633" spans="95:95" x14ac:dyDescent="0.25">
      <c r="CQ6633" s="3"/>
    </row>
    <row r="6634" spans="95:95" x14ac:dyDescent="0.25">
      <c r="CQ6634" s="3"/>
    </row>
    <row r="6635" spans="95:95" x14ac:dyDescent="0.25">
      <c r="CQ6635" s="3"/>
    </row>
    <row r="6636" spans="95:95" x14ac:dyDescent="0.25">
      <c r="CQ6636" s="3"/>
    </row>
    <row r="6637" spans="95:95" x14ac:dyDescent="0.25">
      <c r="CQ6637" s="3"/>
    </row>
    <row r="6638" spans="95:95" x14ac:dyDescent="0.25">
      <c r="CQ6638" s="3"/>
    </row>
    <row r="6639" spans="95:95" x14ac:dyDescent="0.25">
      <c r="CQ6639" s="3"/>
    </row>
    <row r="6640" spans="95:95" x14ac:dyDescent="0.25">
      <c r="CQ6640" s="3"/>
    </row>
    <row r="6641" spans="95:95" x14ac:dyDescent="0.25">
      <c r="CQ6641" s="3"/>
    </row>
    <row r="6642" spans="95:95" x14ac:dyDescent="0.25">
      <c r="CQ6642" s="3"/>
    </row>
    <row r="6643" spans="95:95" x14ac:dyDescent="0.25">
      <c r="CQ6643" s="3"/>
    </row>
    <row r="6644" spans="95:95" x14ac:dyDescent="0.25">
      <c r="CQ6644" s="3"/>
    </row>
    <row r="6645" spans="95:95" x14ac:dyDescent="0.25">
      <c r="CQ6645" s="3"/>
    </row>
    <row r="6646" spans="95:95" x14ac:dyDescent="0.25">
      <c r="CQ6646" s="3"/>
    </row>
    <row r="6647" spans="95:95" x14ac:dyDescent="0.25">
      <c r="CQ6647" s="3"/>
    </row>
    <row r="6648" spans="95:95" x14ac:dyDescent="0.25">
      <c r="CQ6648" s="3"/>
    </row>
    <row r="6649" spans="95:95" x14ac:dyDescent="0.25">
      <c r="CQ6649" s="3"/>
    </row>
    <row r="6650" spans="95:95" x14ac:dyDescent="0.25">
      <c r="CQ6650" s="3"/>
    </row>
    <row r="6651" spans="95:95" x14ac:dyDescent="0.25">
      <c r="CQ6651" s="3"/>
    </row>
    <row r="6652" spans="95:95" x14ac:dyDescent="0.25">
      <c r="CQ6652" s="3"/>
    </row>
    <row r="6653" spans="95:95" x14ac:dyDescent="0.25">
      <c r="CQ6653" s="3"/>
    </row>
    <row r="6654" spans="95:95" x14ac:dyDescent="0.25">
      <c r="CQ6654" s="3"/>
    </row>
    <row r="6655" spans="95:95" x14ac:dyDescent="0.25">
      <c r="CQ6655" s="3"/>
    </row>
    <row r="6656" spans="95:95" x14ac:dyDescent="0.25">
      <c r="CQ6656" s="3"/>
    </row>
    <row r="6657" spans="95:95" x14ac:dyDescent="0.25">
      <c r="CQ6657" s="3"/>
    </row>
    <row r="6658" spans="95:95" x14ac:dyDescent="0.25">
      <c r="CQ6658" s="3"/>
    </row>
    <row r="6659" spans="95:95" x14ac:dyDescent="0.25">
      <c r="CQ6659" s="3"/>
    </row>
    <row r="6660" spans="95:95" x14ac:dyDescent="0.25">
      <c r="CQ6660" s="3"/>
    </row>
    <row r="6661" spans="95:95" x14ac:dyDescent="0.25">
      <c r="CQ6661" s="3"/>
    </row>
    <row r="6662" spans="95:95" x14ac:dyDescent="0.25">
      <c r="CQ6662" s="3"/>
    </row>
    <row r="6663" spans="95:95" x14ac:dyDescent="0.25">
      <c r="CQ6663" s="3"/>
    </row>
    <row r="6664" spans="95:95" x14ac:dyDescent="0.25">
      <c r="CQ6664" s="3"/>
    </row>
    <row r="6665" spans="95:95" x14ac:dyDescent="0.25">
      <c r="CQ6665" s="3"/>
    </row>
    <row r="6666" spans="95:95" x14ac:dyDescent="0.25">
      <c r="CQ6666" s="3"/>
    </row>
    <row r="6667" spans="95:95" x14ac:dyDescent="0.25">
      <c r="CQ6667" s="3"/>
    </row>
    <row r="6668" spans="95:95" x14ac:dyDescent="0.25">
      <c r="CQ6668" s="3"/>
    </row>
    <row r="6669" spans="95:95" x14ac:dyDescent="0.25">
      <c r="CQ6669" s="3"/>
    </row>
    <row r="6670" spans="95:95" x14ac:dyDescent="0.25">
      <c r="CQ6670" s="3"/>
    </row>
    <row r="6671" spans="95:95" x14ac:dyDescent="0.25">
      <c r="CQ6671" s="3"/>
    </row>
    <row r="6672" spans="95:95" x14ac:dyDescent="0.25">
      <c r="CQ6672" s="3"/>
    </row>
    <row r="6673" spans="95:95" x14ac:dyDescent="0.25">
      <c r="CQ6673" s="3"/>
    </row>
    <row r="6674" spans="95:95" x14ac:dyDescent="0.25">
      <c r="CQ6674" s="3"/>
    </row>
    <row r="6675" spans="95:95" x14ac:dyDescent="0.25">
      <c r="CQ6675" s="3"/>
    </row>
    <row r="6676" spans="95:95" x14ac:dyDescent="0.25">
      <c r="CQ6676" s="3"/>
    </row>
    <row r="6677" spans="95:95" x14ac:dyDescent="0.25">
      <c r="CQ6677" s="3"/>
    </row>
    <row r="6678" spans="95:95" x14ac:dyDescent="0.25">
      <c r="CQ6678" s="3"/>
    </row>
    <row r="6679" spans="95:95" x14ac:dyDescent="0.25">
      <c r="CQ6679" s="3"/>
    </row>
    <row r="6680" spans="95:95" x14ac:dyDescent="0.25">
      <c r="CQ6680" s="3"/>
    </row>
    <row r="6681" spans="95:95" x14ac:dyDescent="0.25">
      <c r="CQ6681" s="3"/>
    </row>
    <row r="6682" spans="95:95" x14ac:dyDescent="0.25">
      <c r="CQ6682" s="3"/>
    </row>
    <row r="6683" spans="95:95" x14ac:dyDescent="0.25">
      <c r="CQ6683" s="3"/>
    </row>
    <row r="6684" spans="95:95" x14ac:dyDescent="0.25">
      <c r="CQ6684" s="3"/>
    </row>
    <row r="6685" spans="95:95" x14ac:dyDescent="0.25">
      <c r="CQ6685" s="3"/>
    </row>
    <row r="6686" spans="95:95" x14ac:dyDescent="0.25">
      <c r="CQ6686" s="3"/>
    </row>
    <row r="6687" spans="95:95" x14ac:dyDescent="0.25">
      <c r="CQ6687" s="3"/>
    </row>
    <row r="6688" spans="95:95" x14ac:dyDescent="0.25">
      <c r="CQ6688" s="3"/>
    </row>
    <row r="6689" spans="95:95" x14ac:dyDescent="0.25">
      <c r="CQ6689" s="3"/>
    </row>
    <row r="6690" spans="95:95" x14ac:dyDescent="0.25">
      <c r="CQ6690" s="3"/>
    </row>
    <row r="6691" spans="95:95" x14ac:dyDescent="0.25">
      <c r="CQ6691" s="3"/>
    </row>
    <row r="6692" spans="95:95" x14ac:dyDescent="0.25">
      <c r="CQ6692" s="3"/>
    </row>
    <row r="6693" spans="95:95" x14ac:dyDescent="0.25">
      <c r="CQ6693" s="3"/>
    </row>
    <row r="6694" spans="95:95" x14ac:dyDescent="0.25">
      <c r="CQ6694" s="3"/>
    </row>
    <row r="6695" spans="95:95" x14ac:dyDescent="0.25">
      <c r="CQ6695" s="3"/>
    </row>
    <row r="6696" spans="95:95" x14ac:dyDescent="0.25">
      <c r="CQ6696" s="3"/>
    </row>
    <row r="6697" spans="95:95" x14ac:dyDescent="0.25">
      <c r="CQ6697" s="3"/>
    </row>
    <row r="6698" spans="95:95" x14ac:dyDescent="0.25">
      <c r="CQ6698" s="3"/>
    </row>
    <row r="6699" spans="95:95" x14ac:dyDescent="0.25">
      <c r="CQ6699" s="3"/>
    </row>
    <row r="6700" spans="95:95" x14ac:dyDescent="0.25">
      <c r="CQ6700" s="3"/>
    </row>
    <row r="6701" spans="95:95" x14ac:dyDescent="0.25">
      <c r="CQ6701" s="3"/>
    </row>
    <row r="6702" spans="95:95" x14ac:dyDescent="0.25">
      <c r="CQ6702" s="3"/>
    </row>
    <row r="6703" spans="95:95" x14ac:dyDescent="0.25">
      <c r="CQ6703" s="3"/>
    </row>
    <row r="6704" spans="95:95" x14ac:dyDescent="0.25">
      <c r="CQ6704" s="3"/>
    </row>
    <row r="6705" spans="95:95" x14ac:dyDescent="0.25">
      <c r="CQ6705" s="3"/>
    </row>
    <row r="6706" spans="95:95" x14ac:dyDescent="0.25">
      <c r="CQ6706" s="3"/>
    </row>
    <row r="6707" spans="95:95" x14ac:dyDescent="0.25">
      <c r="CQ6707" s="3"/>
    </row>
    <row r="6708" spans="95:95" x14ac:dyDescent="0.25">
      <c r="CQ6708" s="3"/>
    </row>
    <row r="6709" spans="95:95" x14ac:dyDescent="0.25">
      <c r="CQ6709" s="3"/>
    </row>
    <row r="6710" spans="95:95" x14ac:dyDescent="0.25">
      <c r="CQ6710" s="3"/>
    </row>
    <row r="6711" spans="95:95" x14ac:dyDescent="0.25">
      <c r="CQ6711" s="3"/>
    </row>
    <row r="6712" spans="95:95" x14ac:dyDescent="0.25">
      <c r="CQ6712" s="3"/>
    </row>
    <row r="6713" spans="95:95" x14ac:dyDescent="0.25">
      <c r="CQ6713" s="3"/>
    </row>
    <row r="6714" spans="95:95" x14ac:dyDescent="0.25">
      <c r="CQ6714" s="3"/>
    </row>
    <row r="6715" spans="95:95" x14ac:dyDescent="0.25">
      <c r="CQ6715" s="3"/>
    </row>
    <row r="6716" spans="95:95" x14ac:dyDescent="0.25">
      <c r="CQ6716" s="3"/>
    </row>
    <row r="6717" spans="95:95" x14ac:dyDescent="0.25">
      <c r="CQ6717" s="3"/>
    </row>
    <row r="6718" spans="95:95" x14ac:dyDescent="0.25">
      <c r="CQ6718" s="3"/>
    </row>
    <row r="6719" spans="95:95" x14ac:dyDescent="0.25">
      <c r="CQ6719" s="3"/>
    </row>
    <row r="6720" spans="95:95" x14ac:dyDescent="0.25">
      <c r="CQ6720" s="3"/>
    </row>
    <row r="6721" spans="95:95" x14ac:dyDescent="0.25">
      <c r="CQ6721" s="3"/>
    </row>
    <row r="6722" spans="95:95" x14ac:dyDescent="0.25">
      <c r="CQ6722" s="3"/>
    </row>
    <row r="6723" spans="95:95" x14ac:dyDescent="0.25">
      <c r="CQ6723" s="3"/>
    </row>
    <row r="6724" spans="95:95" x14ac:dyDescent="0.25">
      <c r="CQ6724" s="3"/>
    </row>
    <row r="6725" spans="95:95" x14ac:dyDescent="0.25">
      <c r="CQ6725" s="3"/>
    </row>
    <row r="6726" spans="95:95" x14ac:dyDescent="0.25">
      <c r="CQ6726" s="3"/>
    </row>
    <row r="6727" spans="95:95" x14ac:dyDescent="0.25">
      <c r="CQ6727" s="3"/>
    </row>
    <row r="6728" spans="95:95" x14ac:dyDescent="0.25">
      <c r="CQ6728" s="3"/>
    </row>
    <row r="6729" spans="95:95" x14ac:dyDescent="0.25">
      <c r="CQ6729" s="3"/>
    </row>
    <row r="6730" spans="95:95" x14ac:dyDescent="0.25">
      <c r="CQ6730" s="3"/>
    </row>
    <row r="6731" spans="95:95" x14ac:dyDescent="0.25">
      <c r="CQ6731" s="3"/>
    </row>
    <row r="6732" spans="95:95" x14ac:dyDescent="0.25">
      <c r="CQ6732" s="3"/>
    </row>
    <row r="6733" spans="95:95" x14ac:dyDescent="0.25">
      <c r="CQ6733" s="3"/>
    </row>
    <row r="6734" spans="95:95" x14ac:dyDescent="0.25">
      <c r="CQ6734" s="3"/>
    </row>
    <row r="6735" spans="95:95" x14ac:dyDescent="0.25">
      <c r="CQ6735" s="3"/>
    </row>
    <row r="6736" spans="95:95" x14ac:dyDescent="0.25">
      <c r="CQ6736" s="3"/>
    </row>
    <row r="6737" spans="95:95" x14ac:dyDescent="0.25">
      <c r="CQ6737" s="3"/>
    </row>
    <row r="6738" spans="95:95" x14ac:dyDescent="0.25">
      <c r="CQ6738" s="3"/>
    </row>
    <row r="6739" spans="95:95" x14ac:dyDescent="0.25">
      <c r="CQ6739" s="3"/>
    </row>
    <row r="6740" spans="95:95" x14ac:dyDescent="0.25">
      <c r="CQ6740" s="3"/>
    </row>
    <row r="6741" spans="95:95" x14ac:dyDescent="0.25">
      <c r="CQ6741" s="3"/>
    </row>
    <row r="6742" spans="95:95" x14ac:dyDescent="0.25">
      <c r="CQ6742" s="3"/>
    </row>
    <row r="6743" spans="95:95" x14ac:dyDescent="0.25">
      <c r="CQ6743" s="3"/>
    </row>
    <row r="6744" spans="95:95" x14ac:dyDescent="0.25">
      <c r="CQ6744" s="3"/>
    </row>
    <row r="6745" spans="95:95" x14ac:dyDescent="0.25">
      <c r="CQ6745" s="3"/>
    </row>
    <row r="6746" spans="95:95" x14ac:dyDescent="0.25">
      <c r="CQ6746" s="3"/>
    </row>
    <row r="6747" spans="95:95" x14ac:dyDescent="0.25">
      <c r="CQ6747" s="3"/>
    </row>
    <row r="6748" spans="95:95" x14ac:dyDescent="0.25">
      <c r="CQ6748" s="3"/>
    </row>
    <row r="6749" spans="95:95" x14ac:dyDescent="0.25">
      <c r="CQ6749" s="3"/>
    </row>
    <row r="6750" spans="95:95" x14ac:dyDescent="0.25">
      <c r="CQ6750" s="3"/>
    </row>
    <row r="6751" spans="95:95" x14ac:dyDescent="0.25">
      <c r="CQ6751" s="3"/>
    </row>
    <row r="6752" spans="95:95" x14ac:dyDescent="0.25">
      <c r="CQ6752" s="3"/>
    </row>
    <row r="6753" spans="95:95" x14ac:dyDescent="0.25">
      <c r="CQ6753" s="3"/>
    </row>
    <row r="6754" spans="95:95" x14ac:dyDescent="0.25">
      <c r="CQ6754" s="3"/>
    </row>
    <row r="6755" spans="95:95" x14ac:dyDescent="0.25">
      <c r="CQ6755" s="3"/>
    </row>
    <row r="6756" spans="95:95" x14ac:dyDescent="0.25">
      <c r="CQ6756" s="3"/>
    </row>
    <row r="6757" spans="95:95" x14ac:dyDescent="0.25">
      <c r="CQ6757" s="3"/>
    </row>
    <row r="6758" spans="95:95" x14ac:dyDescent="0.25">
      <c r="CQ6758" s="3"/>
    </row>
    <row r="6759" spans="95:95" x14ac:dyDescent="0.25">
      <c r="CQ6759" s="3"/>
    </row>
    <row r="6760" spans="95:95" x14ac:dyDescent="0.25">
      <c r="CQ6760" s="3"/>
    </row>
    <row r="6761" spans="95:95" x14ac:dyDescent="0.25">
      <c r="CQ6761" s="3"/>
    </row>
    <row r="6762" spans="95:95" x14ac:dyDescent="0.25">
      <c r="CQ6762" s="3"/>
    </row>
    <row r="6763" spans="95:95" x14ac:dyDescent="0.25">
      <c r="CQ6763" s="3"/>
    </row>
    <row r="6764" spans="95:95" x14ac:dyDescent="0.25">
      <c r="CQ6764" s="3"/>
    </row>
    <row r="6765" spans="95:95" x14ac:dyDescent="0.25">
      <c r="CQ6765" s="3"/>
    </row>
    <row r="6766" spans="95:95" x14ac:dyDescent="0.25">
      <c r="CQ6766" s="3"/>
    </row>
    <row r="6767" spans="95:95" x14ac:dyDescent="0.25">
      <c r="CQ6767" s="3"/>
    </row>
    <row r="6768" spans="95:95" x14ac:dyDescent="0.25">
      <c r="CQ6768" s="3"/>
    </row>
    <row r="6769" spans="95:95" x14ac:dyDescent="0.25">
      <c r="CQ6769" s="3"/>
    </row>
    <row r="6770" spans="95:95" x14ac:dyDescent="0.25">
      <c r="CQ6770" s="3"/>
    </row>
    <row r="6771" spans="95:95" x14ac:dyDescent="0.25">
      <c r="CQ6771" s="3"/>
    </row>
    <row r="6772" spans="95:95" x14ac:dyDescent="0.25">
      <c r="CQ6772" s="3"/>
    </row>
    <row r="6773" spans="95:95" x14ac:dyDescent="0.25">
      <c r="CQ6773" s="3"/>
    </row>
    <row r="6774" spans="95:95" x14ac:dyDescent="0.25">
      <c r="CQ6774" s="3"/>
    </row>
    <row r="6775" spans="95:95" x14ac:dyDescent="0.25">
      <c r="CQ6775" s="3"/>
    </row>
    <row r="6776" spans="95:95" x14ac:dyDescent="0.25">
      <c r="CQ6776" s="3"/>
    </row>
    <row r="6777" spans="95:95" x14ac:dyDescent="0.25">
      <c r="CQ6777" s="3"/>
    </row>
    <row r="6778" spans="95:95" x14ac:dyDescent="0.25">
      <c r="CQ6778" s="3"/>
    </row>
    <row r="6779" spans="95:95" x14ac:dyDescent="0.25">
      <c r="CQ6779" s="3"/>
    </row>
    <row r="6780" spans="95:95" x14ac:dyDescent="0.25">
      <c r="CQ6780" s="3"/>
    </row>
    <row r="6781" spans="95:95" x14ac:dyDescent="0.25">
      <c r="CQ6781" s="3"/>
    </row>
    <row r="6782" spans="95:95" x14ac:dyDescent="0.25">
      <c r="CQ6782" s="3"/>
    </row>
    <row r="6783" spans="95:95" x14ac:dyDescent="0.25">
      <c r="CQ6783" s="3"/>
    </row>
    <row r="6784" spans="95:95" x14ac:dyDescent="0.25">
      <c r="CQ6784" s="3"/>
    </row>
    <row r="6785" spans="95:95" x14ac:dyDescent="0.25">
      <c r="CQ6785" s="3"/>
    </row>
    <row r="6786" spans="95:95" x14ac:dyDescent="0.25">
      <c r="CQ6786" s="3"/>
    </row>
    <row r="6787" spans="95:95" x14ac:dyDescent="0.25">
      <c r="CQ6787" s="3"/>
    </row>
    <row r="6788" spans="95:95" x14ac:dyDescent="0.25">
      <c r="CQ6788" s="3"/>
    </row>
    <row r="6789" spans="95:95" x14ac:dyDescent="0.25">
      <c r="CQ6789" s="3"/>
    </row>
    <row r="6790" spans="95:95" x14ac:dyDescent="0.25">
      <c r="CQ6790" s="3"/>
    </row>
    <row r="6791" spans="95:95" x14ac:dyDescent="0.25">
      <c r="CQ6791" s="3"/>
    </row>
    <row r="6792" spans="95:95" x14ac:dyDescent="0.25">
      <c r="CQ6792" s="3"/>
    </row>
    <row r="6793" spans="95:95" x14ac:dyDescent="0.25">
      <c r="CQ6793" s="3"/>
    </row>
    <row r="6794" spans="95:95" x14ac:dyDescent="0.25">
      <c r="CQ6794" s="3"/>
    </row>
    <row r="6795" spans="95:95" x14ac:dyDescent="0.25">
      <c r="CQ6795" s="3"/>
    </row>
    <row r="6796" spans="95:95" x14ac:dyDescent="0.25">
      <c r="CQ6796" s="3"/>
    </row>
    <row r="6797" spans="95:95" x14ac:dyDescent="0.25">
      <c r="CQ6797" s="3"/>
    </row>
    <row r="6798" spans="95:95" x14ac:dyDescent="0.25">
      <c r="CQ6798" s="3"/>
    </row>
    <row r="6799" spans="95:95" x14ac:dyDescent="0.25">
      <c r="CQ6799" s="3"/>
    </row>
    <row r="6800" spans="95:95" x14ac:dyDescent="0.25">
      <c r="CQ6800" s="3"/>
    </row>
    <row r="6801" spans="95:95" x14ac:dyDescent="0.25">
      <c r="CQ6801" s="3"/>
    </row>
    <row r="6802" spans="95:95" x14ac:dyDescent="0.25">
      <c r="CQ6802" s="3"/>
    </row>
    <row r="6803" spans="95:95" x14ac:dyDescent="0.25">
      <c r="CQ6803" s="3"/>
    </row>
    <row r="6804" spans="95:95" x14ac:dyDescent="0.25">
      <c r="CQ6804" s="3"/>
    </row>
    <row r="6805" spans="95:95" x14ac:dyDescent="0.25">
      <c r="CQ6805" s="3"/>
    </row>
    <row r="6806" spans="95:95" x14ac:dyDescent="0.25">
      <c r="CQ6806" s="3"/>
    </row>
    <row r="6807" spans="95:95" x14ac:dyDescent="0.25">
      <c r="CQ6807" s="3"/>
    </row>
    <row r="6808" spans="95:95" x14ac:dyDescent="0.25">
      <c r="CQ6808" s="3"/>
    </row>
    <row r="6809" spans="95:95" x14ac:dyDescent="0.25">
      <c r="CQ6809" s="3"/>
    </row>
    <row r="6810" spans="95:95" x14ac:dyDescent="0.25">
      <c r="CQ6810" s="3"/>
    </row>
    <row r="6811" spans="95:95" x14ac:dyDescent="0.25">
      <c r="CQ6811" s="3"/>
    </row>
    <row r="6812" spans="95:95" x14ac:dyDescent="0.25">
      <c r="CQ6812" s="3"/>
    </row>
    <row r="6813" spans="95:95" x14ac:dyDescent="0.25">
      <c r="CQ6813" s="3"/>
    </row>
    <row r="6814" spans="95:95" x14ac:dyDescent="0.25">
      <c r="CQ6814" s="3"/>
    </row>
    <row r="6815" spans="95:95" x14ac:dyDescent="0.25">
      <c r="CQ6815" s="3"/>
    </row>
    <row r="6816" spans="95:95" x14ac:dyDescent="0.25">
      <c r="CQ6816" s="3"/>
    </row>
    <row r="6817" spans="95:95" x14ac:dyDescent="0.25">
      <c r="CQ6817" s="3"/>
    </row>
    <row r="6818" spans="95:95" x14ac:dyDescent="0.25">
      <c r="CQ6818" s="3"/>
    </row>
    <row r="6819" spans="95:95" x14ac:dyDescent="0.25">
      <c r="CQ6819" s="3"/>
    </row>
    <row r="6820" spans="95:95" x14ac:dyDescent="0.25">
      <c r="CQ6820" s="3"/>
    </row>
    <row r="6821" spans="95:95" x14ac:dyDescent="0.25">
      <c r="CQ6821" s="3"/>
    </row>
    <row r="6822" spans="95:95" x14ac:dyDescent="0.25">
      <c r="CQ6822" s="3"/>
    </row>
    <row r="6823" spans="95:95" x14ac:dyDescent="0.25">
      <c r="CQ6823" s="3"/>
    </row>
    <row r="6824" spans="95:95" x14ac:dyDescent="0.25">
      <c r="CQ6824" s="3"/>
    </row>
    <row r="6825" spans="95:95" x14ac:dyDescent="0.25">
      <c r="CQ6825" s="3"/>
    </row>
    <row r="6826" spans="95:95" x14ac:dyDescent="0.25">
      <c r="CQ6826" s="3"/>
    </row>
    <row r="6827" spans="95:95" x14ac:dyDescent="0.25">
      <c r="CQ6827" s="3"/>
    </row>
    <row r="6828" spans="95:95" x14ac:dyDescent="0.25">
      <c r="CQ6828" s="3"/>
    </row>
    <row r="6829" spans="95:95" x14ac:dyDescent="0.25">
      <c r="CQ6829" s="3"/>
    </row>
    <row r="6830" spans="95:95" x14ac:dyDescent="0.25">
      <c r="CQ6830" s="3"/>
    </row>
    <row r="6831" spans="95:95" x14ac:dyDescent="0.25">
      <c r="CQ6831" s="3"/>
    </row>
    <row r="6832" spans="95:95" x14ac:dyDescent="0.25">
      <c r="CQ6832" s="3"/>
    </row>
    <row r="6833" spans="95:95" x14ac:dyDescent="0.25">
      <c r="CQ6833" s="3"/>
    </row>
    <row r="6834" spans="95:95" x14ac:dyDescent="0.25">
      <c r="CQ6834" s="3"/>
    </row>
    <row r="6835" spans="95:95" x14ac:dyDescent="0.25">
      <c r="CQ6835" s="3"/>
    </row>
    <row r="6836" spans="95:95" x14ac:dyDescent="0.25">
      <c r="CQ6836" s="3"/>
    </row>
    <row r="6837" spans="95:95" x14ac:dyDescent="0.25">
      <c r="CQ6837" s="3"/>
    </row>
    <row r="6838" spans="95:95" x14ac:dyDescent="0.25">
      <c r="CQ6838" s="3"/>
    </row>
    <row r="6839" spans="95:95" x14ac:dyDescent="0.25">
      <c r="CQ6839" s="3"/>
    </row>
    <row r="6840" spans="95:95" x14ac:dyDescent="0.25">
      <c r="CQ6840" s="3"/>
    </row>
    <row r="6841" spans="95:95" x14ac:dyDescent="0.25">
      <c r="CQ6841" s="3"/>
    </row>
    <row r="6842" spans="95:95" x14ac:dyDescent="0.25">
      <c r="CQ6842" s="3"/>
    </row>
    <row r="6843" spans="95:95" x14ac:dyDescent="0.25">
      <c r="CQ6843" s="3"/>
    </row>
    <row r="6844" spans="95:95" x14ac:dyDescent="0.25">
      <c r="CQ6844" s="3"/>
    </row>
    <row r="6845" spans="95:95" x14ac:dyDescent="0.25">
      <c r="CQ6845" s="3"/>
    </row>
    <row r="6846" spans="95:95" x14ac:dyDescent="0.25">
      <c r="CQ6846" s="3"/>
    </row>
    <row r="6847" spans="95:95" x14ac:dyDescent="0.25">
      <c r="CQ6847" s="3"/>
    </row>
    <row r="6848" spans="95:95" x14ac:dyDescent="0.25">
      <c r="CQ6848" s="3"/>
    </row>
    <row r="6849" spans="95:95" x14ac:dyDescent="0.25">
      <c r="CQ6849" s="3"/>
    </row>
    <row r="6850" spans="95:95" x14ac:dyDescent="0.25">
      <c r="CQ6850" s="3"/>
    </row>
    <row r="6851" spans="95:95" x14ac:dyDescent="0.25">
      <c r="CQ6851" s="3"/>
    </row>
    <row r="6852" spans="95:95" x14ac:dyDescent="0.25">
      <c r="CQ6852" s="3"/>
    </row>
    <row r="6853" spans="95:95" x14ac:dyDescent="0.25">
      <c r="CQ6853" s="3"/>
    </row>
    <row r="6854" spans="95:95" x14ac:dyDescent="0.25">
      <c r="CQ6854" s="3"/>
    </row>
    <row r="6855" spans="95:95" x14ac:dyDescent="0.25">
      <c r="CQ6855" s="3"/>
    </row>
    <row r="6856" spans="95:95" x14ac:dyDescent="0.25">
      <c r="CQ6856" s="3"/>
    </row>
    <row r="6857" spans="95:95" x14ac:dyDescent="0.25">
      <c r="CQ6857" s="3"/>
    </row>
    <row r="6858" spans="95:95" x14ac:dyDescent="0.25">
      <c r="CQ6858" s="3"/>
    </row>
    <row r="6859" spans="95:95" x14ac:dyDescent="0.25">
      <c r="CQ6859" s="3"/>
    </row>
    <row r="6860" spans="95:95" x14ac:dyDescent="0.25">
      <c r="CQ6860" s="3"/>
    </row>
    <row r="6861" spans="95:95" x14ac:dyDescent="0.25">
      <c r="CQ6861" s="3"/>
    </row>
    <row r="6862" spans="95:95" x14ac:dyDescent="0.25">
      <c r="CQ6862" s="3"/>
    </row>
    <row r="6863" spans="95:95" x14ac:dyDescent="0.25">
      <c r="CQ6863" s="3"/>
    </row>
    <row r="6864" spans="95:95" x14ac:dyDescent="0.25">
      <c r="CQ6864" s="3"/>
    </row>
    <row r="6865" spans="95:95" x14ac:dyDescent="0.25">
      <c r="CQ6865" s="3"/>
    </row>
    <row r="6866" spans="95:95" x14ac:dyDescent="0.25">
      <c r="CQ6866" s="3"/>
    </row>
    <row r="6867" spans="95:95" x14ac:dyDescent="0.25">
      <c r="CQ6867" s="3"/>
    </row>
    <row r="6868" spans="95:95" x14ac:dyDescent="0.25">
      <c r="CQ6868" s="3"/>
    </row>
    <row r="6869" spans="95:95" x14ac:dyDescent="0.25">
      <c r="CQ6869" s="3"/>
    </row>
    <row r="6870" spans="95:95" x14ac:dyDescent="0.25">
      <c r="CQ6870" s="3"/>
    </row>
    <row r="6871" spans="95:95" x14ac:dyDescent="0.25">
      <c r="CQ6871" s="3"/>
    </row>
    <row r="6872" spans="95:95" x14ac:dyDescent="0.25">
      <c r="CQ6872" s="3"/>
    </row>
    <row r="6873" spans="95:95" x14ac:dyDescent="0.25">
      <c r="CQ6873" s="3"/>
    </row>
    <row r="6874" spans="95:95" x14ac:dyDescent="0.25">
      <c r="CQ6874" s="3"/>
    </row>
    <row r="6875" spans="95:95" x14ac:dyDescent="0.25">
      <c r="CQ6875" s="3"/>
    </row>
    <row r="6876" spans="95:95" x14ac:dyDescent="0.25">
      <c r="CQ6876" s="3"/>
    </row>
    <row r="6877" spans="95:95" x14ac:dyDescent="0.25">
      <c r="CQ6877" s="3"/>
    </row>
    <row r="6878" spans="95:95" x14ac:dyDescent="0.25">
      <c r="CQ6878" s="3"/>
    </row>
    <row r="6879" spans="95:95" x14ac:dyDescent="0.25">
      <c r="CQ6879" s="3"/>
    </row>
    <row r="6880" spans="95:95" x14ac:dyDescent="0.25">
      <c r="CQ6880" s="3"/>
    </row>
    <row r="6881" spans="95:95" x14ac:dyDescent="0.25">
      <c r="CQ6881" s="3"/>
    </row>
    <row r="6882" spans="95:95" x14ac:dyDescent="0.25">
      <c r="CQ6882" s="3"/>
    </row>
    <row r="6883" spans="95:95" x14ac:dyDescent="0.25">
      <c r="CQ6883" s="3"/>
    </row>
    <row r="6884" spans="95:95" x14ac:dyDescent="0.25">
      <c r="CQ6884" s="3"/>
    </row>
    <row r="6885" spans="95:95" x14ac:dyDescent="0.25">
      <c r="CQ6885" s="3"/>
    </row>
    <row r="6886" spans="95:95" x14ac:dyDescent="0.25">
      <c r="CQ6886" s="3"/>
    </row>
    <row r="6887" spans="95:95" x14ac:dyDescent="0.25">
      <c r="CQ6887" s="3"/>
    </row>
    <row r="6888" spans="95:95" x14ac:dyDescent="0.25">
      <c r="CQ6888" s="3"/>
    </row>
    <row r="6889" spans="95:95" x14ac:dyDescent="0.25">
      <c r="CQ6889" s="3"/>
    </row>
    <row r="6890" spans="95:95" x14ac:dyDescent="0.25">
      <c r="CQ6890" s="3"/>
    </row>
    <row r="6891" spans="95:95" x14ac:dyDescent="0.25">
      <c r="CQ6891" s="3"/>
    </row>
    <row r="6892" spans="95:95" x14ac:dyDescent="0.25">
      <c r="CQ6892" s="3"/>
    </row>
    <row r="6893" spans="95:95" x14ac:dyDescent="0.25">
      <c r="CQ6893" s="3"/>
    </row>
    <row r="6894" spans="95:95" x14ac:dyDescent="0.25">
      <c r="CQ6894" s="3"/>
    </row>
    <row r="6895" spans="95:95" x14ac:dyDescent="0.25">
      <c r="CQ6895" s="3"/>
    </row>
    <row r="6896" spans="95:95" x14ac:dyDescent="0.25">
      <c r="CQ6896" s="3"/>
    </row>
    <row r="6897" spans="95:95" x14ac:dyDescent="0.25">
      <c r="CQ6897" s="3"/>
    </row>
    <row r="6898" spans="95:95" x14ac:dyDescent="0.25">
      <c r="CQ6898" s="3"/>
    </row>
    <row r="6899" spans="95:95" x14ac:dyDescent="0.25">
      <c r="CQ6899" s="3"/>
    </row>
    <row r="6900" spans="95:95" x14ac:dyDescent="0.25">
      <c r="CQ6900" s="3"/>
    </row>
    <row r="6901" spans="95:95" x14ac:dyDescent="0.25">
      <c r="CQ6901" s="3"/>
    </row>
    <row r="6902" spans="95:95" x14ac:dyDescent="0.25">
      <c r="CQ6902" s="3"/>
    </row>
    <row r="6903" spans="95:95" x14ac:dyDescent="0.25">
      <c r="CQ6903" s="3"/>
    </row>
    <row r="6904" spans="95:95" x14ac:dyDescent="0.25">
      <c r="CQ6904" s="3"/>
    </row>
    <row r="6905" spans="95:95" x14ac:dyDescent="0.25">
      <c r="CQ6905" s="3"/>
    </row>
    <row r="6906" spans="95:95" x14ac:dyDescent="0.25">
      <c r="CQ6906" s="3"/>
    </row>
    <row r="6907" spans="95:95" x14ac:dyDescent="0.25">
      <c r="CQ6907" s="3"/>
    </row>
    <row r="6908" spans="95:95" x14ac:dyDescent="0.25">
      <c r="CQ6908" s="3"/>
    </row>
    <row r="6909" spans="95:95" x14ac:dyDescent="0.25">
      <c r="CQ6909" s="3"/>
    </row>
    <row r="6910" spans="95:95" x14ac:dyDescent="0.25">
      <c r="CQ6910" s="3"/>
    </row>
    <row r="6911" spans="95:95" x14ac:dyDescent="0.25">
      <c r="CQ6911" s="3"/>
    </row>
    <row r="6912" spans="95:95" x14ac:dyDescent="0.25">
      <c r="CQ6912" s="3"/>
    </row>
    <row r="6913" spans="95:95" x14ac:dyDescent="0.25">
      <c r="CQ6913" s="3"/>
    </row>
    <row r="6914" spans="95:95" x14ac:dyDescent="0.25">
      <c r="CQ6914" s="3"/>
    </row>
    <row r="6915" spans="95:95" x14ac:dyDescent="0.25">
      <c r="CQ6915" s="3"/>
    </row>
    <row r="6916" spans="95:95" x14ac:dyDescent="0.25">
      <c r="CQ6916" s="3"/>
    </row>
    <row r="6917" spans="95:95" x14ac:dyDescent="0.25">
      <c r="CQ6917" s="3"/>
    </row>
    <row r="6918" spans="95:95" x14ac:dyDescent="0.25">
      <c r="CQ6918" s="3"/>
    </row>
    <row r="6919" spans="95:95" x14ac:dyDescent="0.25">
      <c r="CQ6919" s="3"/>
    </row>
    <row r="6920" spans="95:95" x14ac:dyDescent="0.25">
      <c r="CQ6920" s="3"/>
    </row>
    <row r="6921" spans="95:95" x14ac:dyDescent="0.25">
      <c r="CQ6921" s="3"/>
    </row>
    <row r="6922" spans="95:95" x14ac:dyDescent="0.25">
      <c r="CQ6922" s="3"/>
    </row>
    <row r="6923" spans="95:95" x14ac:dyDescent="0.25">
      <c r="CQ6923" s="3"/>
    </row>
    <row r="6924" spans="95:95" x14ac:dyDescent="0.25">
      <c r="CQ6924" s="3"/>
    </row>
    <row r="6925" spans="95:95" x14ac:dyDescent="0.25">
      <c r="CQ6925" s="3"/>
    </row>
    <row r="6926" spans="95:95" x14ac:dyDescent="0.25">
      <c r="CQ6926" s="3"/>
    </row>
    <row r="6927" spans="95:95" x14ac:dyDescent="0.25">
      <c r="CQ6927" s="3"/>
    </row>
    <row r="6928" spans="95:95" x14ac:dyDescent="0.25">
      <c r="CQ6928" s="3"/>
    </row>
    <row r="6929" spans="95:95" x14ac:dyDescent="0.25">
      <c r="CQ6929" s="3"/>
    </row>
    <row r="6930" spans="95:95" x14ac:dyDescent="0.25">
      <c r="CQ6930" s="3"/>
    </row>
    <row r="6931" spans="95:95" x14ac:dyDescent="0.25">
      <c r="CQ6931" s="3"/>
    </row>
    <row r="6932" spans="95:95" x14ac:dyDescent="0.25">
      <c r="CQ6932" s="3"/>
    </row>
    <row r="6933" spans="95:95" x14ac:dyDescent="0.25">
      <c r="CQ6933" s="3"/>
    </row>
    <row r="6934" spans="95:95" x14ac:dyDescent="0.25">
      <c r="CQ6934" s="3"/>
    </row>
    <row r="6935" spans="95:95" x14ac:dyDescent="0.25">
      <c r="CQ6935" s="3"/>
    </row>
    <row r="6936" spans="95:95" x14ac:dyDescent="0.25">
      <c r="CQ6936" s="3"/>
    </row>
    <row r="6937" spans="95:95" x14ac:dyDescent="0.25">
      <c r="CQ6937" s="3"/>
    </row>
    <row r="6938" spans="95:95" x14ac:dyDescent="0.25">
      <c r="CQ6938" s="3"/>
    </row>
    <row r="6939" spans="95:95" x14ac:dyDescent="0.25">
      <c r="CQ6939" s="3"/>
    </row>
    <row r="6940" spans="95:95" x14ac:dyDescent="0.25">
      <c r="CQ6940" s="3"/>
    </row>
    <row r="6941" spans="95:95" x14ac:dyDescent="0.25">
      <c r="CQ6941" s="3"/>
    </row>
    <row r="6942" spans="95:95" x14ac:dyDescent="0.25">
      <c r="CQ6942" s="3"/>
    </row>
    <row r="6943" spans="95:95" x14ac:dyDescent="0.25">
      <c r="CQ6943" s="3"/>
    </row>
    <row r="6944" spans="95:95" x14ac:dyDescent="0.25">
      <c r="CQ6944" s="3"/>
    </row>
    <row r="6945" spans="95:95" x14ac:dyDescent="0.25">
      <c r="CQ6945" s="3"/>
    </row>
    <row r="6946" spans="95:95" x14ac:dyDescent="0.25">
      <c r="CQ6946" s="3"/>
    </row>
    <row r="6947" spans="95:95" x14ac:dyDescent="0.25">
      <c r="CQ6947" s="3"/>
    </row>
    <row r="6948" spans="95:95" x14ac:dyDescent="0.25">
      <c r="CQ6948" s="3"/>
    </row>
    <row r="6949" spans="95:95" x14ac:dyDescent="0.25">
      <c r="CQ6949" s="3"/>
    </row>
    <row r="6950" spans="95:95" x14ac:dyDescent="0.25">
      <c r="CQ6950" s="3"/>
    </row>
    <row r="6951" spans="95:95" x14ac:dyDescent="0.25">
      <c r="CQ6951" s="3"/>
    </row>
    <row r="6952" spans="95:95" x14ac:dyDescent="0.25">
      <c r="CQ6952" s="3"/>
    </row>
    <row r="6953" spans="95:95" x14ac:dyDescent="0.25">
      <c r="CQ6953" s="3"/>
    </row>
    <row r="6954" spans="95:95" x14ac:dyDescent="0.25">
      <c r="CQ6954" s="3"/>
    </row>
    <row r="6955" spans="95:95" x14ac:dyDescent="0.25">
      <c r="CQ6955" s="3"/>
    </row>
    <row r="6956" spans="95:95" x14ac:dyDescent="0.25">
      <c r="CQ6956" s="3"/>
    </row>
    <row r="6957" spans="95:95" x14ac:dyDescent="0.25">
      <c r="CQ6957" s="3"/>
    </row>
    <row r="6958" spans="95:95" x14ac:dyDescent="0.25">
      <c r="CQ6958" s="3"/>
    </row>
    <row r="6959" spans="95:95" x14ac:dyDescent="0.25">
      <c r="CQ6959" s="3"/>
    </row>
    <row r="6960" spans="95:95" x14ac:dyDescent="0.25">
      <c r="CQ6960" s="3"/>
    </row>
    <row r="6961" spans="95:95" x14ac:dyDescent="0.25">
      <c r="CQ6961" s="3"/>
    </row>
    <row r="6962" spans="95:95" x14ac:dyDescent="0.25">
      <c r="CQ6962" s="3"/>
    </row>
    <row r="6963" spans="95:95" x14ac:dyDescent="0.25">
      <c r="CQ6963" s="3"/>
    </row>
    <row r="6964" spans="95:95" x14ac:dyDescent="0.25">
      <c r="CQ6964" s="3"/>
    </row>
    <row r="6965" spans="95:95" x14ac:dyDescent="0.25">
      <c r="CQ6965" s="3"/>
    </row>
    <row r="6966" spans="95:95" x14ac:dyDescent="0.25">
      <c r="CQ6966" s="3"/>
    </row>
    <row r="6967" spans="95:95" x14ac:dyDescent="0.25">
      <c r="CQ6967" s="3"/>
    </row>
    <row r="6968" spans="95:95" x14ac:dyDescent="0.25">
      <c r="CQ6968" s="3"/>
    </row>
    <row r="6969" spans="95:95" x14ac:dyDescent="0.25">
      <c r="CQ6969" s="3"/>
    </row>
    <row r="6970" spans="95:95" x14ac:dyDescent="0.25">
      <c r="CQ6970" s="3"/>
    </row>
    <row r="6971" spans="95:95" x14ac:dyDescent="0.25">
      <c r="CQ6971" s="3"/>
    </row>
    <row r="6972" spans="95:95" x14ac:dyDescent="0.25">
      <c r="CQ6972" s="3"/>
    </row>
    <row r="6973" spans="95:95" x14ac:dyDescent="0.25">
      <c r="CQ6973" s="3"/>
    </row>
    <row r="6974" spans="95:95" x14ac:dyDescent="0.25">
      <c r="CQ6974" s="3"/>
    </row>
    <row r="6975" spans="95:95" x14ac:dyDescent="0.25">
      <c r="CQ6975" s="3"/>
    </row>
    <row r="6976" spans="95:95" x14ac:dyDescent="0.25">
      <c r="CQ6976" s="3"/>
    </row>
    <row r="6977" spans="95:95" x14ac:dyDescent="0.25">
      <c r="CQ6977" s="3"/>
    </row>
    <row r="6978" spans="95:95" x14ac:dyDescent="0.25">
      <c r="CQ6978" s="3"/>
    </row>
    <row r="6979" spans="95:95" x14ac:dyDescent="0.25">
      <c r="CQ6979" s="3"/>
    </row>
    <row r="6980" spans="95:95" x14ac:dyDescent="0.25">
      <c r="CQ6980" s="3"/>
    </row>
    <row r="6981" spans="95:95" x14ac:dyDescent="0.25">
      <c r="CQ6981" s="3"/>
    </row>
    <row r="6982" spans="95:95" x14ac:dyDescent="0.25">
      <c r="CQ6982" s="3"/>
    </row>
    <row r="6983" spans="95:95" x14ac:dyDescent="0.25">
      <c r="CQ6983" s="3"/>
    </row>
    <row r="6984" spans="95:95" x14ac:dyDescent="0.25">
      <c r="CQ6984" s="3"/>
    </row>
    <row r="6985" spans="95:95" x14ac:dyDescent="0.25">
      <c r="CQ6985" s="3"/>
    </row>
    <row r="6986" spans="95:95" x14ac:dyDescent="0.25">
      <c r="CQ6986" s="3"/>
    </row>
    <row r="6987" spans="95:95" x14ac:dyDescent="0.25">
      <c r="CQ6987" s="3"/>
    </row>
    <row r="6988" spans="95:95" x14ac:dyDescent="0.25">
      <c r="CQ6988" s="3"/>
    </row>
    <row r="6989" spans="95:95" x14ac:dyDescent="0.25">
      <c r="CQ6989" s="3"/>
    </row>
    <row r="6990" spans="95:95" x14ac:dyDescent="0.25">
      <c r="CQ6990" s="3"/>
    </row>
    <row r="6991" spans="95:95" x14ac:dyDescent="0.25">
      <c r="CQ6991" s="3"/>
    </row>
    <row r="6992" spans="95:95" x14ac:dyDescent="0.25">
      <c r="CQ6992" s="3"/>
    </row>
    <row r="6993" spans="95:95" x14ac:dyDescent="0.25">
      <c r="CQ6993" s="3"/>
    </row>
    <row r="6994" spans="95:95" x14ac:dyDescent="0.25">
      <c r="CQ6994" s="3"/>
    </row>
    <row r="6995" spans="95:95" x14ac:dyDescent="0.25">
      <c r="CQ6995" s="3"/>
    </row>
    <row r="6996" spans="95:95" x14ac:dyDescent="0.25">
      <c r="CQ6996" s="3"/>
    </row>
    <row r="6997" spans="95:95" x14ac:dyDescent="0.25">
      <c r="CQ6997" s="3"/>
    </row>
    <row r="6998" spans="95:95" x14ac:dyDescent="0.25">
      <c r="CQ6998" s="3"/>
    </row>
    <row r="6999" spans="95:95" x14ac:dyDescent="0.25">
      <c r="CQ6999" s="3"/>
    </row>
    <row r="7000" spans="95:95" x14ac:dyDescent="0.25">
      <c r="CQ7000" s="3"/>
    </row>
    <row r="7001" spans="95:95" x14ac:dyDescent="0.25">
      <c r="CQ7001" s="3"/>
    </row>
    <row r="7002" spans="95:95" x14ac:dyDescent="0.25">
      <c r="CQ7002" s="3"/>
    </row>
    <row r="7003" spans="95:95" x14ac:dyDescent="0.25">
      <c r="CQ7003" s="3"/>
    </row>
    <row r="7004" spans="95:95" x14ac:dyDescent="0.25">
      <c r="CQ7004" s="3"/>
    </row>
    <row r="7005" spans="95:95" x14ac:dyDescent="0.25">
      <c r="CQ7005" s="3"/>
    </row>
    <row r="7006" spans="95:95" x14ac:dyDescent="0.25">
      <c r="CQ7006" s="3"/>
    </row>
    <row r="7007" spans="95:95" x14ac:dyDescent="0.25">
      <c r="CQ7007" s="3"/>
    </row>
    <row r="7008" spans="95:95" x14ac:dyDescent="0.25">
      <c r="CQ7008" s="3"/>
    </row>
    <row r="7009" spans="95:95" x14ac:dyDescent="0.25">
      <c r="CQ7009" s="3"/>
    </row>
    <row r="7010" spans="95:95" x14ac:dyDescent="0.25">
      <c r="CQ7010" s="3"/>
    </row>
    <row r="7011" spans="95:95" x14ac:dyDescent="0.25">
      <c r="CQ7011" s="3"/>
    </row>
    <row r="7012" spans="95:95" x14ac:dyDescent="0.25">
      <c r="CQ7012" s="3"/>
    </row>
    <row r="7013" spans="95:95" x14ac:dyDescent="0.25">
      <c r="CQ7013" s="3"/>
    </row>
    <row r="7014" spans="95:95" x14ac:dyDescent="0.25">
      <c r="CQ7014" s="3"/>
    </row>
    <row r="7015" spans="95:95" x14ac:dyDescent="0.25">
      <c r="CQ7015" s="3"/>
    </row>
    <row r="7016" spans="95:95" x14ac:dyDescent="0.25">
      <c r="CQ7016" s="3"/>
    </row>
    <row r="7017" spans="95:95" x14ac:dyDescent="0.25">
      <c r="CQ7017" s="3"/>
    </row>
    <row r="7018" spans="95:95" x14ac:dyDescent="0.25">
      <c r="CQ7018" s="3"/>
    </row>
    <row r="7019" spans="95:95" x14ac:dyDescent="0.25">
      <c r="CQ7019" s="3"/>
    </row>
    <row r="7020" spans="95:95" x14ac:dyDescent="0.25">
      <c r="CQ7020" s="3"/>
    </row>
    <row r="7021" spans="95:95" x14ac:dyDescent="0.25">
      <c r="CQ7021" s="3"/>
    </row>
    <row r="7022" spans="95:95" x14ac:dyDescent="0.25">
      <c r="CQ7022" s="3"/>
    </row>
    <row r="7023" spans="95:95" x14ac:dyDescent="0.25">
      <c r="CQ7023" s="3"/>
    </row>
    <row r="7024" spans="95:95" x14ac:dyDescent="0.25">
      <c r="CQ7024" s="3"/>
    </row>
    <row r="7025" spans="95:95" x14ac:dyDescent="0.25">
      <c r="CQ7025" s="3"/>
    </row>
    <row r="7026" spans="95:95" x14ac:dyDescent="0.25">
      <c r="CQ7026" s="3"/>
    </row>
    <row r="7027" spans="95:95" x14ac:dyDescent="0.25">
      <c r="CQ7027" s="3"/>
    </row>
    <row r="7028" spans="95:95" x14ac:dyDescent="0.25">
      <c r="CQ7028" s="3"/>
    </row>
    <row r="7029" spans="95:95" x14ac:dyDescent="0.25">
      <c r="CQ7029" s="3"/>
    </row>
    <row r="7030" spans="95:95" x14ac:dyDescent="0.25">
      <c r="CQ7030" s="3"/>
    </row>
    <row r="7031" spans="95:95" x14ac:dyDescent="0.25">
      <c r="CQ7031" s="3"/>
    </row>
    <row r="7032" spans="95:95" x14ac:dyDescent="0.25">
      <c r="CQ7032" s="3"/>
    </row>
    <row r="7033" spans="95:95" x14ac:dyDescent="0.25">
      <c r="CQ7033" s="3"/>
    </row>
    <row r="7034" spans="95:95" x14ac:dyDescent="0.25">
      <c r="CQ7034" s="3"/>
    </row>
    <row r="7035" spans="95:95" x14ac:dyDescent="0.25">
      <c r="CQ7035" s="3"/>
    </row>
    <row r="7036" spans="95:95" x14ac:dyDescent="0.25">
      <c r="CQ7036" s="3"/>
    </row>
    <row r="7037" spans="95:95" x14ac:dyDescent="0.25">
      <c r="CQ7037" s="3"/>
    </row>
    <row r="7038" spans="95:95" x14ac:dyDescent="0.25">
      <c r="CQ7038" s="3"/>
    </row>
    <row r="7039" spans="95:95" x14ac:dyDescent="0.25">
      <c r="CQ7039" s="3"/>
    </row>
    <row r="7040" spans="95:95" x14ac:dyDescent="0.25">
      <c r="CQ7040" s="3"/>
    </row>
    <row r="7041" spans="95:95" x14ac:dyDescent="0.25">
      <c r="CQ7041" s="3"/>
    </row>
    <row r="7042" spans="95:95" x14ac:dyDescent="0.25">
      <c r="CQ7042" s="3"/>
    </row>
    <row r="7043" spans="95:95" x14ac:dyDescent="0.25">
      <c r="CQ7043" s="3"/>
    </row>
    <row r="7044" spans="95:95" x14ac:dyDescent="0.25">
      <c r="CQ7044" s="3"/>
    </row>
    <row r="7045" spans="95:95" x14ac:dyDescent="0.25">
      <c r="CQ7045" s="3"/>
    </row>
    <row r="7046" spans="95:95" x14ac:dyDescent="0.25">
      <c r="CQ7046" s="3"/>
    </row>
    <row r="7047" spans="95:95" x14ac:dyDescent="0.25">
      <c r="CQ7047" s="3"/>
    </row>
    <row r="7048" spans="95:95" x14ac:dyDescent="0.25">
      <c r="CQ7048" s="3"/>
    </row>
    <row r="7049" spans="95:95" x14ac:dyDescent="0.25">
      <c r="CQ7049" s="3"/>
    </row>
    <row r="7050" spans="95:95" x14ac:dyDescent="0.25">
      <c r="CQ7050" s="3"/>
    </row>
    <row r="7051" spans="95:95" x14ac:dyDescent="0.25">
      <c r="CQ7051" s="3"/>
    </row>
    <row r="7052" spans="95:95" x14ac:dyDescent="0.25">
      <c r="CQ7052" s="3"/>
    </row>
    <row r="7053" spans="95:95" x14ac:dyDescent="0.25">
      <c r="CQ7053" s="3"/>
    </row>
    <row r="7054" spans="95:95" x14ac:dyDescent="0.25">
      <c r="CQ7054" s="3"/>
    </row>
    <row r="7055" spans="95:95" x14ac:dyDescent="0.25">
      <c r="CQ7055" s="3"/>
    </row>
    <row r="7056" spans="95:95" x14ac:dyDescent="0.25">
      <c r="CQ7056" s="3"/>
    </row>
    <row r="7057" spans="95:95" x14ac:dyDescent="0.25">
      <c r="CQ7057" s="3"/>
    </row>
    <row r="7058" spans="95:95" x14ac:dyDescent="0.25">
      <c r="CQ7058" s="3"/>
    </row>
    <row r="7059" spans="95:95" x14ac:dyDescent="0.25">
      <c r="CQ7059" s="3"/>
    </row>
    <row r="7060" spans="95:95" x14ac:dyDescent="0.25">
      <c r="CQ7060" s="3"/>
    </row>
    <row r="7061" spans="95:95" x14ac:dyDescent="0.25">
      <c r="CQ7061" s="3"/>
    </row>
    <row r="7062" spans="95:95" x14ac:dyDescent="0.25">
      <c r="CQ7062" s="3"/>
    </row>
    <row r="7063" spans="95:95" x14ac:dyDescent="0.25">
      <c r="CQ7063" s="3"/>
    </row>
    <row r="7064" spans="95:95" x14ac:dyDescent="0.25">
      <c r="CQ7064" s="3"/>
    </row>
    <row r="7065" spans="95:95" x14ac:dyDescent="0.25">
      <c r="CQ7065" s="3"/>
    </row>
    <row r="7066" spans="95:95" x14ac:dyDescent="0.25">
      <c r="CQ7066" s="3"/>
    </row>
    <row r="7067" spans="95:95" x14ac:dyDescent="0.25">
      <c r="CQ7067" s="3"/>
    </row>
    <row r="7068" spans="95:95" x14ac:dyDescent="0.25">
      <c r="CQ7068" s="3"/>
    </row>
    <row r="7069" spans="95:95" x14ac:dyDescent="0.25">
      <c r="CQ7069" s="3"/>
    </row>
    <row r="7070" spans="95:95" x14ac:dyDescent="0.25">
      <c r="CQ7070" s="3"/>
    </row>
    <row r="7071" spans="95:95" x14ac:dyDescent="0.25">
      <c r="CQ7071" s="3"/>
    </row>
    <row r="7072" spans="95:95" x14ac:dyDescent="0.25">
      <c r="CQ7072" s="3"/>
    </row>
    <row r="7073" spans="95:95" x14ac:dyDescent="0.25">
      <c r="CQ7073" s="3"/>
    </row>
    <row r="7074" spans="95:95" x14ac:dyDescent="0.25">
      <c r="CQ7074" s="3"/>
    </row>
    <row r="7075" spans="95:95" x14ac:dyDescent="0.25">
      <c r="CQ7075" s="3"/>
    </row>
    <row r="7076" spans="95:95" x14ac:dyDescent="0.25">
      <c r="CQ7076" s="3"/>
    </row>
    <row r="7077" spans="95:95" x14ac:dyDescent="0.25">
      <c r="CQ7077" s="3"/>
    </row>
    <row r="7078" spans="95:95" x14ac:dyDescent="0.25">
      <c r="CQ7078" s="3"/>
    </row>
    <row r="7079" spans="95:95" x14ac:dyDescent="0.25">
      <c r="CQ7079" s="3"/>
    </row>
    <row r="7080" spans="95:95" x14ac:dyDescent="0.25">
      <c r="CQ7080" s="3"/>
    </row>
    <row r="7081" spans="95:95" x14ac:dyDescent="0.25">
      <c r="CQ7081" s="3"/>
    </row>
    <row r="7082" spans="95:95" x14ac:dyDescent="0.25">
      <c r="CQ7082" s="3"/>
    </row>
    <row r="7083" spans="95:95" x14ac:dyDescent="0.25">
      <c r="CQ7083" s="3"/>
    </row>
    <row r="7084" spans="95:95" x14ac:dyDescent="0.25">
      <c r="CQ7084" s="3"/>
    </row>
    <row r="7085" spans="95:95" x14ac:dyDescent="0.25">
      <c r="CQ7085" s="3"/>
    </row>
    <row r="7086" spans="95:95" x14ac:dyDescent="0.25">
      <c r="CQ7086" s="3"/>
    </row>
    <row r="7087" spans="95:95" x14ac:dyDescent="0.25">
      <c r="CQ7087" s="3"/>
    </row>
    <row r="7088" spans="95:95" x14ac:dyDescent="0.25">
      <c r="CQ7088" s="3"/>
    </row>
    <row r="7089" spans="95:95" x14ac:dyDescent="0.25">
      <c r="CQ7089" s="3"/>
    </row>
    <row r="7090" spans="95:95" x14ac:dyDescent="0.25">
      <c r="CQ7090" s="3"/>
    </row>
    <row r="7091" spans="95:95" x14ac:dyDescent="0.25">
      <c r="CQ7091" s="3"/>
    </row>
    <row r="7092" spans="95:95" x14ac:dyDescent="0.25">
      <c r="CQ7092" s="3"/>
    </row>
    <row r="7093" spans="95:95" x14ac:dyDescent="0.25">
      <c r="CQ7093" s="3"/>
    </row>
    <row r="7094" spans="95:95" x14ac:dyDescent="0.25">
      <c r="CQ7094" s="3"/>
    </row>
    <row r="7095" spans="95:95" x14ac:dyDescent="0.25">
      <c r="CQ7095" s="3"/>
    </row>
    <row r="7096" spans="95:95" x14ac:dyDescent="0.25">
      <c r="CQ7096" s="3"/>
    </row>
    <row r="7097" spans="95:95" x14ac:dyDescent="0.25">
      <c r="CQ7097" s="3"/>
    </row>
    <row r="7098" spans="95:95" x14ac:dyDescent="0.25">
      <c r="CQ7098" s="3"/>
    </row>
    <row r="7099" spans="95:95" x14ac:dyDescent="0.25">
      <c r="CQ7099" s="3"/>
    </row>
    <row r="7100" spans="95:95" x14ac:dyDescent="0.25">
      <c r="CQ7100" s="3"/>
    </row>
    <row r="7101" spans="95:95" x14ac:dyDescent="0.25">
      <c r="CQ7101" s="3"/>
    </row>
    <row r="7102" spans="95:95" x14ac:dyDescent="0.25">
      <c r="CQ7102" s="3"/>
    </row>
    <row r="7103" spans="95:95" x14ac:dyDescent="0.25">
      <c r="CQ7103" s="3"/>
    </row>
    <row r="7104" spans="95:95" x14ac:dyDescent="0.25">
      <c r="CQ7104" s="3"/>
    </row>
    <row r="7105" spans="95:95" x14ac:dyDescent="0.25">
      <c r="CQ7105" s="3"/>
    </row>
    <row r="7106" spans="95:95" x14ac:dyDescent="0.25">
      <c r="CQ7106" s="3"/>
    </row>
    <row r="7107" spans="95:95" x14ac:dyDescent="0.25">
      <c r="CQ7107" s="3"/>
    </row>
    <row r="7108" spans="95:95" x14ac:dyDescent="0.25">
      <c r="CQ7108" s="3"/>
    </row>
    <row r="7109" spans="95:95" x14ac:dyDescent="0.25">
      <c r="CQ7109" s="3"/>
    </row>
    <row r="7110" spans="95:95" x14ac:dyDescent="0.25">
      <c r="CQ7110" s="3"/>
    </row>
    <row r="7111" spans="95:95" x14ac:dyDescent="0.25">
      <c r="CQ7111" s="3"/>
    </row>
    <row r="7112" spans="95:95" x14ac:dyDescent="0.25">
      <c r="CQ7112" s="3"/>
    </row>
    <row r="7113" spans="95:95" x14ac:dyDescent="0.25">
      <c r="CQ7113" s="3"/>
    </row>
    <row r="7114" spans="95:95" x14ac:dyDescent="0.25">
      <c r="CQ7114" s="3"/>
    </row>
    <row r="7115" spans="95:95" x14ac:dyDescent="0.25">
      <c r="CQ7115" s="3"/>
    </row>
    <row r="7116" spans="95:95" x14ac:dyDescent="0.25">
      <c r="CQ7116" s="3"/>
    </row>
    <row r="7117" spans="95:95" x14ac:dyDescent="0.25">
      <c r="CQ7117" s="3"/>
    </row>
    <row r="7118" spans="95:95" x14ac:dyDescent="0.25">
      <c r="CQ7118" s="3"/>
    </row>
    <row r="7119" spans="95:95" x14ac:dyDescent="0.25">
      <c r="CQ7119" s="3"/>
    </row>
    <row r="7120" spans="95:95" x14ac:dyDescent="0.25">
      <c r="CQ7120" s="3"/>
    </row>
    <row r="7121" spans="95:95" x14ac:dyDescent="0.25">
      <c r="CQ7121" s="3"/>
    </row>
    <row r="7122" spans="95:95" x14ac:dyDescent="0.25">
      <c r="CQ7122" s="3"/>
    </row>
    <row r="7123" spans="95:95" x14ac:dyDescent="0.25">
      <c r="CQ7123" s="3"/>
    </row>
    <row r="7124" spans="95:95" x14ac:dyDescent="0.25">
      <c r="CQ7124" s="3"/>
    </row>
    <row r="7125" spans="95:95" x14ac:dyDescent="0.25">
      <c r="CQ7125" s="3"/>
    </row>
    <row r="7126" spans="95:95" x14ac:dyDescent="0.25">
      <c r="CQ7126" s="3"/>
    </row>
    <row r="7127" spans="95:95" x14ac:dyDescent="0.25">
      <c r="CQ7127" s="3"/>
    </row>
    <row r="7128" spans="95:95" x14ac:dyDescent="0.25">
      <c r="CQ7128" s="3"/>
    </row>
    <row r="7129" spans="95:95" x14ac:dyDescent="0.25">
      <c r="CQ7129" s="3"/>
    </row>
    <row r="7130" spans="95:95" x14ac:dyDescent="0.25">
      <c r="CQ7130" s="3"/>
    </row>
    <row r="7131" spans="95:95" x14ac:dyDescent="0.25">
      <c r="CQ7131" s="3"/>
    </row>
    <row r="7132" spans="95:95" x14ac:dyDescent="0.25">
      <c r="CQ7132" s="3"/>
    </row>
    <row r="7133" spans="95:95" x14ac:dyDescent="0.25">
      <c r="CQ7133" s="3"/>
    </row>
    <row r="7134" spans="95:95" x14ac:dyDescent="0.25">
      <c r="CQ7134" s="3"/>
    </row>
    <row r="7135" spans="95:95" x14ac:dyDescent="0.25">
      <c r="CQ7135" s="3"/>
    </row>
    <row r="7136" spans="95:95" x14ac:dyDescent="0.25">
      <c r="CQ7136" s="3"/>
    </row>
    <row r="7137" spans="95:95" x14ac:dyDescent="0.25">
      <c r="CQ7137" s="3"/>
    </row>
    <row r="7138" spans="95:95" x14ac:dyDescent="0.25">
      <c r="CQ7138" s="3"/>
    </row>
    <row r="7139" spans="95:95" x14ac:dyDescent="0.25">
      <c r="CQ7139" s="3"/>
    </row>
    <row r="7140" spans="95:95" x14ac:dyDescent="0.25">
      <c r="CQ7140" s="3"/>
    </row>
    <row r="7141" spans="95:95" x14ac:dyDescent="0.25">
      <c r="CQ7141" s="3"/>
    </row>
    <row r="7142" spans="95:95" x14ac:dyDescent="0.25">
      <c r="CQ7142" s="3"/>
    </row>
    <row r="7143" spans="95:95" x14ac:dyDescent="0.25">
      <c r="CQ7143" s="3"/>
    </row>
    <row r="7144" spans="95:95" x14ac:dyDescent="0.25">
      <c r="CQ7144" s="3"/>
    </row>
    <row r="7145" spans="95:95" x14ac:dyDescent="0.25">
      <c r="CQ7145" s="3"/>
    </row>
    <row r="7146" spans="95:95" x14ac:dyDescent="0.25">
      <c r="CQ7146" s="3"/>
    </row>
    <row r="7147" spans="95:95" x14ac:dyDescent="0.25">
      <c r="CQ7147" s="3"/>
    </row>
    <row r="7148" spans="95:95" x14ac:dyDescent="0.25">
      <c r="CQ7148" s="3"/>
    </row>
    <row r="7149" spans="95:95" x14ac:dyDescent="0.25">
      <c r="CQ7149" s="3"/>
    </row>
    <row r="7150" spans="95:95" x14ac:dyDescent="0.25">
      <c r="CQ7150" s="3"/>
    </row>
    <row r="7151" spans="95:95" x14ac:dyDescent="0.25">
      <c r="CQ7151" s="3"/>
    </row>
    <row r="7152" spans="95:95" x14ac:dyDescent="0.25">
      <c r="CQ7152" s="3"/>
    </row>
    <row r="7153" spans="95:95" x14ac:dyDescent="0.25">
      <c r="CQ7153" s="3"/>
    </row>
    <row r="7154" spans="95:95" x14ac:dyDescent="0.25">
      <c r="CQ7154" s="3"/>
    </row>
    <row r="7155" spans="95:95" x14ac:dyDescent="0.25">
      <c r="CQ7155" s="3"/>
    </row>
    <row r="7156" spans="95:95" x14ac:dyDescent="0.25">
      <c r="CQ7156" s="3"/>
    </row>
    <row r="7157" spans="95:95" x14ac:dyDescent="0.25">
      <c r="CQ7157" s="3"/>
    </row>
    <row r="7158" spans="95:95" x14ac:dyDescent="0.25">
      <c r="CQ7158" s="3"/>
    </row>
    <row r="7159" spans="95:95" x14ac:dyDescent="0.25">
      <c r="CQ7159" s="3"/>
    </row>
    <row r="7160" spans="95:95" x14ac:dyDescent="0.25">
      <c r="CQ7160" s="3"/>
    </row>
    <row r="7161" spans="95:95" x14ac:dyDescent="0.25">
      <c r="CQ7161" s="3"/>
    </row>
    <row r="7162" spans="95:95" x14ac:dyDescent="0.25">
      <c r="CQ7162" s="3"/>
    </row>
    <row r="7163" spans="95:95" x14ac:dyDescent="0.25">
      <c r="CQ7163" s="3"/>
    </row>
    <row r="7164" spans="95:95" x14ac:dyDescent="0.25">
      <c r="CQ7164" s="3"/>
    </row>
    <row r="7165" spans="95:95" x14ac:dyDescent="0.25">
      <c r="CQ7165" s="3"/>
    </row>
    <row r="7166" spans="95:95" x14ac:dyDescent="0.25">
      <c r="CQ7166" s="3"/>
    </row>
    <row r="7167" spans="95:95" x14ac:dyDescent="0.25">
      <c r="CQ7167" s="3"/>
    </row>
    <row r="7168" spans="95:95" x14ac:dyDescent="0.25">
      <c r="CQ7168" s="3"/>
    </row>
    <row r="7169" spans="95:95" x14ac:dyDescent="0.25">
      <c r="CQ7169" s="3"/>
    </row>
    <row r="7170" spans="95:95" x14ac:dyDescent="0.25">
      <c r="CQ7170" s="3"/>
    </row>
    <row r="7171" spans="95:95" x14ac:dyDescent="0.25">
      <c r="CQ7171" s="3"/>
    </row>
    <row r="7172" spans="95:95" x14ac:dyDescent="0.25">
      <c r="CQ7172" s="3"/>
    </row>
    <row r="7173" spans="95:95" x14ac:dyDescent="0.25">
      <c r="CQ7173" s="3"/>
    </row>
    <row r="7174" spans="95:95" x14ac:dyDescent="0.25">
      <c r="CQ7174" s="3"/>
    </row>
    <row r="7175" spans="95:95" x14ac:dyDescent="0.25">
      <c r="CQ7175" s="3"/>
    </row>
    <row r="7176" spans="95:95" x14ac:dyDescent="0.25">
      <c r="CQ7176" s="3"/>
    </row>
    <row r="7177" spans="95:95" x14ac:dyDescent="0.25">
      <c r="CQ7177" s="3"/>
    </row>
    <row r="7178" spans="95:95" x14ac:dyDescent="0.25">
      <c r="CQ7178" s="3"/>
    </row>
    <row r="7179" spans="95:95" x14ac:dyDescent="0.25">
      <c r="CQ7179" s="3"/>
    </row>
    <row r="7180" spans="95:95" x14ac:dyDescent="0.25">
      <c r="CQ7180" s="3"/>
    </row>
    <row r="7181" spans="95:95" x14ac:dyDescent="0.25">
      <c r="CQ7181" s="3"/>
    </row>
    <row r="7182" spans="95:95" x14ac:dyDescent="0.25">
      <c r="CQ7182" s="3"/>
    </row>
    <row r="7183" spans="95:95" x14ac:dyDescent="0.25">
      <c r="CQ7183" s="3"/>
    </row>
    <row r="7184" spans="95:95" x14ac:dyDescent="0.25">
      <c r="CQ7184" s="3"/>
    </row>
    <row r="7185" spans="95:95" x14ac:dyDescent="0.25">
      <c r="CQ7185" s="3"/>
    </row>
    <row r="7186" spans="95:95" x14ac:dyDescent="0.25">
      <c r="CQ7186" s="3"/>
    </row>
    <row r="7187" spans="95:95" x14ac:dyDescent="0.25">
      <c r="CQ7187" s="3"/>
    </row>
    <row r="7188" spans="95:95" x14ac:dyDescent="0.25">
      <c r="CQ7188" s="3"/>
    </row>
    <row r="7189" spans="95:95" x14ac:dyDescent="0.25">
      <c r="CQ7189" s="3"/>
    </row>
    <row r="7190" spans="95:95" x14ac:dyDescent="0.25">
      <c r="CQ7190" s="3"/>
    </row>
    <row r="7191" spans="95:95" x14ac:dyDescent="0.25">
      <c r="CQ7191" s="3"/>
    </row>
    <row r="7192" spans="95:95" x14ac:dyDescent="0.25">
      <c r="CQ7192" s="3"/>
    </row>
    <row r="7193" spans="95:95" x14ac:dyDescent="0.25">
      <c r="CQ7193" s="3"/>
    </row>
    <row r="7194" spans="95:95" x14ac:dyDescent="0.25">
      <c r="CQ7194" s="3"/>
    </row>
    <row r="7195" spans="95:95" x14ac:dyDescent="0.25">
      <c r="CQ7195" s="3"/>
    </row>
    <row r="7196" spans="95:95" x14ac:dyDescent="0.25">
      <c r="CQ7196" s="3"/>
    </row>
    <row r="7197" spans="95:95" x14ac:dyDescent="0.25">
      <c r="CQ7197" s="3"/>
    </row>
    <row r="7198" spans="95:95" x14ac:dyDescent="0.25">
      <c r="CQ7198" s="3"/>
    </row>
    <row r="7199" spans="95:95" x14ac:dyDescent="0.25">
      <c r="CQ7199" s="3"/>
    </row>
    <row r="7200" spans="95:95" x14ac:dyDescent="0.25">
      <c r="CQ7200" s="3"/>
    </row>
    <row r="7201" spans="95:95" x14ac:dyDescent="0.25">
      <c r="CQ7201" s="3"/>
    </row>
    <row r="7202" spans="95:95" x14ac:dyDescent="0.25">
      <c r="CQ7202" s="3"/>
    </row>
    <row r="7203" spans="95:95" x14ac:dyDescent="0.25">
      <c r="CQ7203" s="3"/>
    </row>
    <row r="7204" spans="95:95" x14ac:dyDescent="0.25">
      <c r="CQ7204" s="3"/>
    </row>
    <row r="7205" spans="95:95" x14ac:dyDescent="0.25">
      <c r="CQ7205" s="3"/>
    </row>
    <row r="7206" spans="95:95" x14ac:dyDescent="0.25">
      <c r="CQ7206" s="3"/>
    </row>
    <row r="7207" spans="95:95" x14ac:dyDescent="0.25">
      <c r="CQ7207" s="3"/>
    </row>
    <row r="7208" spans="95:95" x14ac:dyDescent="0.25">
      <c r="CQ7208" s="3"/>
    </row>
    <row r="7209" spans="95:95" x14ac:dyDescent="0.25">
      <c r="CQ7209" s="3"/>
    </row>
    <row r="7210" spans="95:95" x14ac:dyDescent="0.25">
      <c r="CQ7210" s="3"/>
    </row>
    <row r="7211" spans="95:95" x14ac:dyDescent="0.25">
      <c r="CQ7211" s="3"/>
    </row>
    <row r="7212" spans="95:95" x14ac:dyDescent="0.25">
      <c r="CQ7212" s="3"/>
    </row>
    <row r="7213" spans="95:95" x14ac:dyDescent="0.25">
      <c r="CQ7213" s="3"/>
    </row>
    <row r="7214" spans="95:95" x14ac:dyDescent="0.25">
      <c r="CQ7214" s="3"/>
    </row>
    <row r="7215" spans="95:95" x14ac:dyDescent="0.25">
      <c r="CQ7215" s="3"/>
    </row>
    <row r="7216" spans="95:95" x14ac:dyDescent="0.25">
      <c r="CQ7216" s="3"/>
    </row>
    <row r="7217" spans="95:95" x14ac:dyDescent="0.25">
      <c r="CQ7217" s="3"/>
    </row>
    <row r="7218" spans="95:95" x14ac:dyDescent="0.25">
      <c r="CQ7218" s="3"/>
    </row>
    <row r="7219" spans="95:95" x14ac:dyDescent="0.25">
      <c r="CQ7219" s="3"/>
    </row>
    <row r="7220" spans="95:95" x14ac:dyDescent="0.25">
      <c r="CQ7220" s="3"/>
    </row>
    <row r="7221" spans="95:95" x14ac:dyDescent="0.25">
      <c r="CQ7221" s="3"/>
    </row>
    <row r="7222" spans="95:95" x14ac:dyDescent="0.25">
      <c r="CQ7222" s="3"/>
    </row>
    <row r="7223" spans="95:95" x14ac:dyDescent="0.25">
      <c r="CQ7223" s="3"/>
    </row>
    <row r="7224" spans="95:95" x14ac:dyDescent="0.25">
      <c r="CQ7224" s="3"/>
    </row>
    <row r="7225" spans="95:95" x14ac:dyDescent="0.25">
      <c r="CQ7225" s="3"/>
    </row>
    <row r="7226" spans="95:95" x14ac:dyDescent="0.25">
      <c r="CQ7226" s="3"/>
    </row>
    <row r="7227" spans="95:95" x14ac:dyDescent="0.25">
      <c r="CQ7227" s="3"/>
    </row>
    <row r="7228" spans="95:95" x14ac:dyDescent="0.25">
      <c r="CQ7228" s="3"/>
    </row>
    <row r="7229" spans="95:95" x14ac:dyDescent="0.25">
      <c r="CQ7229" s="3"/>
    </row>
    <row r="7230" spans="95:95" x14ac:dyDescent="0.25">
      <c r="CQ7230" s="3"/>
    </row>
    <row r="7231" spans="95:95" x14ac:dyDescent="0.25">
      <c r="CQ7231" s="3"/>
    </row>
    <row r="7232" spans="95:95" x14ac:dyDescent="0.25">
      <c r="CQ7232" s="3"/>
    </row>
    <row r="7233" spans="95:95" x14ac:dyDescent="0.25">
      <c r="CQ7233" s="3"/>
    </row>
    <row r="7234" spans="95:95" x14ac:dyDescent="0.25">
      <c r="CQ7234" s="3"/>
    </row>
    <row r="7235" spans="95:95" x14ac:dyDescent="0.25">
      <c r="CQ7235" s="3"/>
    </row>
    <row r="7236" spans="95:95" x14ac:dyDescent="0.25">
      <c r="CQ7236" s="3"/>
    </row>
    <row r="7237" spans="95:95" x14ac:dyDescent="0.25">
      <c r="CQ7237" s="3"/>
    </row>
    <row r="7238" spans="95:95" x14ac:dyDescent="0.25">
      <c r="CQ7238" s="3"/>
    </row>
    <row r="7239" spans="95:95" x14ac:dyDescent="0.25">
      <c r="CQ7239" s="3"/>
    </row>
    <row r="7240" spans="95:95" x14ac:dyDescent="0.25">
      <c r="CQ7240" s="3"/>
    </row>
    <row r="7241" spans="95:95" x14ac:dyDescent="0.25">
      <c r="CQ7241" s="3"/>
    </row>
    <row r="7242" spans="95:95" x14ac:dyDescent="0.25">
      <c r="CQ7242" s="3"/>
    </row>
    <row r="7243" spans="95:95" x14ac:dyDescent="0.25">
      <c r="CQ7243" s="3"/>
    </row>
    <row r="7244" spans="95:95" x14ac:dyDescent="0.25">
      <c r="CQ7244" s="3"/>
    </row>
    <row r="7245" spans="95:95" x14ac:dyDescent="0.25">
      <c r="CQ7245" s="3"/>
    </row>
    <row r="7246" spans="95:95" x14ac:dyDescent="0.25">
      <c r="CQ7246" s="3"/>
    </row>
    <row r="7247" spans="95:95" x14ac:dyDescent="0.25">
      <c r="CQ7247" s="3"/>
    </row>
    <row r="7248" spans="95:95" x14ac:dyDescent="0.25">
      <c r="CQ7248" s="3"/>
    </row>
    <row r="7249" spans="95:95" x14ac:dyDescent="0.25">
      <c r="CQ7249" s="3"/>
    </row>
    <row r="7250" spans="95:95" x14ac:dyDescent="0.25">
      <c r="CQ7250" s="3"/>
    </row>
    <row r="7251" spans="95:95" x14ac:dyDescent="0.25">
      <c r="CQ7251" s="3"/>
    </row>
    <row r="7252" spans="95:95" x14ac:dyDescent="0.25">
      <c r="CQ7252" s="3"/>
    </row>
    <row r="7253" spans="95:95" x14ac:dyDescent="0.25">
      <c r="CQ7253" s="3"/>
    </row>
    <row r="7254" spans="95:95" x14ac:dyDescent="0.25">
      <c r="CQ7254" s="3"/>
    </row>
    <row r="7255" spans="95:95" x14ac:dyDescent="0.25">
      <c r="CQ7255" s="3"/>
    </row>
    <row r="7256" spans="95:95" x14ac:dyDescent="0.25">
      <c r="CQ7256" s="3"/>
    </row>
    <row r="7257" spans="95:95" x14ac:dyDescent="0.25">
      <c r="CQ7257" s="3"/>
    </row>
    <row r="7258" spans="95:95" x14ac:dyDescent="0.25">
      <c r="CQ7258" s="3"/>
    </row>
    <row r="7259" spans="95:95" x14ac:dyDescent="0.25">
      <c r="CQ7259" s="3"/>
    </row>
    <row r="7260" spans="95:95" x14ac:dyDescent="0.25">
      <c r="CQ7260" s="3"/>
    </row>
    <row r="7261" spans="95:95" x14ac:dyDescent="0.25">
      <c r="CQ7261" s="3"/>
    </row>
    <row r="7262" spans="95:95" x14ac:dyDescent="0.25">
      <c r="CQ7262" s="3"/>
    </row>
    <row r="7263" spans="95:95" x14ac:dyDescent="0.25">
      <c r="CQ7263" s="3"/>
    </row>
    <row r="7264" spans="95:95" x14ac:dyDescent="0.25">
      <c r="CQ7264" s="3"/>
    </row>
    <row r="7265" spans="95:95" x14ac:dyDescent="0.25">
      <c r="CQ7265" s="3"/>
    </row>
    <row r="7266" spans="95:95" x14ac:dyDescent="0.25">
      <c r="CQ7266" s="3"/>
    </row>
    <row r="7267" spans="95:95" x14ac:dyDescent="0.25">
      <c r="CQ7267" s="3"/>
    </row>
    <row r="7268" spans="95:95" x14ac:dyDescent="0.25">
      <c r="CQ7268" s="3"/>
    </row>
    <row r="7269" spans="95:95" x14ac:dyDescent="0.25">
      <c r="CQ7269" s="3"/>
    </row>
    <row r="7270" spans="95:95" x14ac:dyDescent="0.25">
      <c r="CQ7270" s="3"/>
    </row>
    <row r="7271" spans="95:95" x14ac:dyDescent="0.25">
      <c r="CQ7271" s="3"/>
    </row>
    <row r="7272" spans="95:95" x14ac:dyDescent="0.25">
      <c r="CQ7272" s="3"/>
    </row>
    <row r="7273" spans="95:95" x14ac:dyDescent="0.25">
      <c r="CQ7273" s="3"/>
    </row>
    <row r="7274" spans="95:95" x14ac:dyDescent="0.25">
      <c r="CQ7274" s="3"/>
    </row>
    <row r="7275" spans="95:95" x14ac:dyDescent="0.25">
      <c r="CQ7275" s="3"/>
    </row>
    <row r="7276" spans="95:95" x14ac:dyDescent="0.25">
      <c r="CQ7276" s="3"/>
    </row>
    <row r="7277" spans="95:95" x14ac:dyDescent="0.25">
      <c r="CQ7277" s="3"/>
    </row>
    <row r="7278" spans="95:95" x14ac:dyDescent="0.25">
      <c r="CQ7278" s="3"/>
    </row>
    <row r="7279" spans="95:95" x14ac:dyDescent="0.25">
      <c r="CQ7279" s="3"/>
    </row>
    <row r="7280" spans="95:95" x14ac:dyDescent="0.25">
      <c r="CQ7280" s="3"/>
    </row>
    <row r="7281" spans="95:95" x14ac:dyDescent="0.25">
      <c r="CQ7281" s="3"/>
    </row>
    <row r="7282" spans="95:95" x14ac:dyDescent="0.25">
      <c r="CQ7282" s="3"/>
    </row>
    <row r="7283" spans="95:95" x14ac:dyDescent="0.25">
      <c r="CQ7283" s="3"/>
    </row>
    <row r="7284" spans="95:95" x14ac:dyDescent="0.25">
      <c r="CQ7284" s="3"/>
    </row>
    <row r="7285" spans="95:95" x14ac:dyDescent="0.25">
      <c r="CQ7285" s="3"/>
    </row>
    <row r="7286" spans="95:95" x14ac:dyDescent="0.25">
      <c r="CQ7286" s="3"/>
    </row>
    <row r="7287" spans="95:95" x14ac:dyDescent="0.25">
      <c r="CQ7287" s="3"/>
    </row>
    <row r="7288" spans="95:95" x14ac:dyDescent="0.25">
      <c r="CQ7288" s="3"/>
    </row>
    <row r="7289" spans="95:95" x14ac:dyDescent="0.25">
      <c r="CQ7289" s="3"/>
    </row>
    <row r="7290" spans="95:95" x14ac:dyDescent="0.25">
      <c r="CQ7290" s="3"/>
    </row>
    <row r="7291" spans="95:95" x14ac:dyDescent="0.25">
      <c r="CQ7291" s="3"/>
    </row>
    <row r="7292" spans="95:95" x14ac:dyDescent="0.25">
      <c r="CQ7292" s="3"/>
    </row>
    <row r="7293" spans="95:95" x14ac:dyDescent="0.25">
      <c r="CQ7293" s="3"/>
    </row>
    <row r="7294" spans="95:95" x14ac:dyDescent="0.25">
      <c r="CQ7294" s="3"/>
    </row>
    <row r="7295" spans="95:95" x14ac:dyDescent="0.25">
      <c r="CQ7295" s="3"/>
    </row>
    <row r="7296" spans="95:95" x14ac:dyDescent="0.25">
      <c r="CQ7296" s="3"/>
    </row>
    <row r="7297" spans="95:95" x14ac:dyDescent="0.25">
      <c r="CQ7297" s="3"/>
    </row>
    <row r="7298" spans="95:95" x14ac:dyDescent="0.25">
      <c r="CQ7298" s="3"/>
    </row>
    <row r="7299" spans="95:95" x14ac:dyDescent="0.25">
      <c r="CQ7299" s="3"/>
    </row>
    <row r="7300" spans="95:95" x14ac:dyDescent="0.25">
      <c r="CQ7300" s="3"/>
    </row>
    <row r="7301" spans="95:95" x14ac:dyDescent="0.25">
      <c r="CQ7301" s="3"/>
    </row>
    <row r="7302" spans="95:95" x14ac:dyDescent="0.25">
      <c r="CQ7302" s="3"/>
    </row>
    <row r="7303" spans="95:95" x14ac:dyDescent="0.25">
      <c r="CQ7303" s="3"/>
    </row>
    <row r="7304" spans="95:95" x14ac:dyDescent="0.25">
      <c r="CQ7304" s="3"/>
    </row>
    <row r="7305" spans="95:95" x14ac:dyDescent="0.25">
      <c r="CQ7305" s="3"/>
    </row>
    <row r="7306" spans="95:95" x14ac:dyDescent="0.25">
      <c r="CQ7306" s="3"/>
    </row>
    <row r="7307" spans="95:95" x14ac:dyDescent="0.25">
      <c r="CQ7307" s="3"/>
    </row>
    <row r="7308" spans="95:95" x14ac:dyDescent="0.25">
      <c r="CQ7308" s="3"/>
    </row>
    <row r="7309" spans="95:95" x14ac:dyDescent="0.25">
      <c r="CQ7309" s="3"/>
    </row>
    <row r="7310" spans="95:95" x14ac:dyDescent="0.25">
      <c r="CQ7310" s="3"/>
    </row>
    <row r="7311" spans="95:95" x14ac:dyDescent="0.25">
      <c r="CQ7311" s="3"/>
    </row>
    <row r="7312" spans="95:95" x14ac:dyDescent="0.25">
      <c r="CQ7312" s="3"/>
    </row>
    <row r="7313" spans="95:95" x14ac:dyDescent="0.25">
      <c r="CQ7313" s="3"/>
    </row>
    <row r="7314" spans="95:95" x14ac:dyDescent="0.25">
      <c r="CQ7314" s="3"/>
    </row>
    <row r="7315" spans="95:95" x14ac:dyDescent="0.25">
      <c r="CQ7315" s="3"/>
    </row>
    <row r="7316" spans="95:95" x14ac:dyDescent="0.25">
      <c r="CQ7316" s="3"/>
    </row>
    <row r="7317" spans="95:95" x14ac:dyDescent="0.25">
      <c r="CQ7317" s="3"/>
    </row>
    <row r="7318" spans="95:95" x14ac:dyDescent="0.25">
      <c r="CQ7318" s="3"/>
    </row>
    <row r="7319" spans="95:95" x14ac:dyDescent="0.25">
      <c r="CQ7319" s="3"/>
    </row>
    <row r="7320" spans="95:95" x14ac:dyDescent="0.25">
      <c r="CQ7320" s="3"/>
    </row>
    <row r="7321" spans="95:95" x14ac:dyDescent="0.25">
      <c r="CQ7321" s="3"/>
    </row>
    <row r="7322" spans="95:95" x14ac:dyDescent="0.25">
      <c r="CQ7322" s="3"/>
    </row>
    <row r="7323" spans="95:95" x14ac:dyDescent="0.25">
      <c r="CQ7323" s="3"/>
    </row>
    <row r="7324" spans="95:95" x14ac:dyDescent="0.25">
      <c r="CQ7324" s="3"/>
    </row>
    <row r="7325" spans="95:95" x14ac:dyDescent="0.25">
      <c r="CQ7325" s="3"/>
    </row>
    <row r="7326" spans="95:95" x14ac:dyDescent="0.25">
      <c r="CQ7326" s="3"/>
    </row>
    <row r="7327" spans="95:95" x14ac:dyDescent="0.25">
      <c r="CQ7327" s="3"/>
    </row>
    <row r="7328" spans="95:95" x14ac:dyDescent="0.25">
      <c r="CQ7328" s="3"/>
    </row>
    <row r="7329" spans="95:95" x14ac:dyDescent="0.25">
      <c r="CQ7329" s="3"/>
    </row>
    <row r="7330" spans="95:95" x14ac:dyDescent="0.25">
      <c r="CQ7330" s="3"/>
    </row>
    <row r="7331" spans="95:95" x14ac:dyDescent="0.25">
      <c r="CQ7331" s="3"/>
    </row>
    <row r="7332" spans="95:95" x14ac:dyDescent="0.25">
      <c r="CQ7332" s="3"/>
    </row>
    <row r="7333" spans="95:95" x14ac:dyDescent="0.25">
      <c r="CQ7333" s="3"/>
    </row>
    <row r="7334" spans="95:95" x14ac:dyDescent="0.25">
      <c r="CQ7334" s="3"/>
    </row>
    <row r="7335" spans="95:95" x14ac:dyDescent="0.25">
      <c r="CQ7335" s="3"/>
    </row>
    <row r="7336" spans="95:95" x14ac:dyDescent="0.25">
      <c r="CQ7336" s="3"/>
    </row>
    <row r="7337" spans="95:95" x14ac:dyDescent="0.25">
      <c r="CQ7337" s="3"/>
    </row>
    <row r="7338" spans="95:95" x14ac:dyDescent="0.25">
      <c r="CQ7338" s="3"/>
    </row>
    <row r="7339" spans="95:95" x14ac:dyDescent="0.25">
      <c r="CQ7339" s="3"/>
    </row>
    <row r="7340" spans="95:95" x14ac:dyDescent="0.25">
      <c r="CQ7340" s="3"/>
    </row>
    <row r="7341" spans="95:95" x14ac:dyDescent="0.25">
      <c r="CQ7341" s="3"/>
    </row>
    <row r="7342" spans="95:95" x14ac:dyDescent="0.25">
      <c r="CQ7342" s="3"/>
    </row>
    <row r="7343" spans="95:95" x14ac:dyDescent="0.25">
      <c r="CQ7343" s="3"/>
    </row>
    <row r="7344" spans="95:95" x14ac:dyDescent="0.25">
      <c r="CQ7344" s="3"/>
    </row>
    <row r="7345" spans="95:95" x14ac:dyDescent="0.25">
      <c r="CQ7345" s="3"/>
    </row>
    <row r="7346" spans="95:95" x14ac:dyDescent="0.25">
      <c r="CQ7346" s="3"/>
    </row>
    <row r="7347" spans="95:95" x14ac:dyDescent="0.25">
      <c r="CQ7347" s="3"/>
    </row>
    <row r="7348" spans="95:95" x14ac:dyDescent="0.25">
      <c r="CQ7348" s="3"/>
    </row>
    <row r="7349" spans="95:95" x14ac:dyDescent="0.25">
      <c r="CQ7349" s="3"/>
    </row>
    <row r="7350" spans="95:95" x14ac:dyDescent="0.25">
      <c r="CQ7350" s="3"/>
    </row>
    <row r="7351" spans="95:95" x14ac:dyDescent="0.25">
      <c r="CQ7351" s="3"/>
    </row>
    <row r="7352" spans="95:95" x14ac:dyDescent="0.25">
      <c r="CQ7352" s="3"/>
    </row>
    <row r="7353" spans="95:95" x14ac:dyDescent="0.25">
      <c r="CQ7353" s="3"/>
    </row>
    <row r="7354" spans="95:95" x14ac:dyDescent="0.25">
      <c r="CQ7354" s="3"/>
    </row>
    <row r="7355" spans="95:95" x14ac:dyDescent="0.25">
      <c r="CQ7355" s="3"/>
    </row>
    <row r="7356" spans="95:95" x14ac:dyDescent="0.25">
      <c r="CQ7356" s="3"/>
    </row>
    <row r="7357" spans="95:95" x14ac:dyDescent="0.25">
      <c r="CQ7357" s="3"/>
    </row>
    <row r="7358" spans="95:95" x14ac:dyDescent="0.25">
      <c r="CQ7358" s="3"/>
    </row>
    <row r="7359" spans="95:95" x14ac:dyDescent="0.25">
      <c r="CQ7359" s="3"/>
    </row>
    <row r="7360" spans="95:95" x14ac:dyDescent="0.25">
      <c r="CQ7360" s="3"/>
    </row>
    <row r="7361" spans="95:95" x14ac:dyDescent="0.25">
      <c r="CQ7361" s="3"/>
    </row>
    <row r="7362" spans="95:95" x14ac:dyDescent="0.25">
      <c r="CQ7362" s="3"/>
    </row>
    <row r="7363" spans="95:95" x14ac:dyDescent="0.25">
      <c r="CQ7363" s="3"/>
    </row>
    <row r="7364" spans="95:95" x14ac:dyDescent="0.25">
      <c r="CQ7364" s="3"/>
    </row>
    <row r="7365" spans="95:95" x14ac:dyDescent="0.25">
      <c r="CQ7365" s="3"/>
    </row>
    <row r="7366" spans="95:95" x14ac:dyDescent="0.25">
      <c r="CQ7366" s="3"/>
    </row>
    <row r="7367" spans="95:95" x14ac:dyDescent="0.25">
      <c r="CQ7367" s="3"/>
    </row>
    <row r="7368" spans="95:95" x14ac:dyDescent="0.25">
      <c r="CQ7368" s="3"/>
    </row>
    <row r="7369" spans="95:95" x14ac:dyDescent="0.25">
      <c r="CQ7369" s="3"/>
    </row>
    <row r="7370" spans="95:95" x14ac:dyDescent="0.25">
      <c r="CQ7370" s="3"/>
    </row>
    <row r="7371" spans="95:95" x14ac:dyDescent="0.25">
      <c r="CQ7371" s="3"/>
    </row>
    <row r="7372" spans="95:95" x14ac:dyDescent="0.25">
      <c r="CQ7372" s="3"/>
    </row>
    <row r="7373" spans="95:95" x14ac:dyDescent="0.25">
      <c r="CQ7373" s="3"/>
    </row>
    <row r="7374" spans="95:95" x14ac:dyDescent="0.25">
      <c r="CQ7374" s="3"/>
    </row>
    <row r="7375" spans="95:95" x14ac:dyDescent="0.25">
      <c r="CQ7375" s="3"/>
    </row>
    <row r="7376" spans="95:95" x14ac:dyDescent="0.25">
      <c r="CQ7376" s="3"/>
    </row>
    <row r="7377" spans="95:95" x14ac:dyDescent="0.25">
      <c r="CQ7377" s="3"/>
    </row>
    <row r="7378" spans="95:95" x14ac:dyDescent="0.25">
      <c r="CQ7378" s="3"/>
    </row>
    <row r="7379" spans="95:95" x14ac:dyDescent="0.25">
      <c r="CQ7379" s="3"/>
    </row>
    <row r="7380" spans="95:95" x14ac:dyDescent="0.25">
      <c r="CQ7380" s="3"/>
    </row>
    <row r="7381" spans="95:95" x14ac:dyDescent="0.25">
      <c r="CQ7381" s="3"/>
    </row>
    <row r="7382" spans="95:95" x14ac:dyDescent="0.25">
      <c r="CQ7382" s="3"/>
    </row>
    <row r="7383" spans="95:95" x14ac:dyDescent="0.25">
      <c r="CQ7383" s="3"/>
    </row>
    <row r="7384" spans="95:95" x14ac:dyDescent="0.25">
      <c r="CQ7384" s="3"/>
    </row>
    <row r="7385" spans="95:95" x14ac:dyDescent="0.25">
      <c r="CQ7385" s="3"/>
    </row>
    <row r="7386" spans="95:95" x14ac:dyDescent="0.25">
      <c r="CQ7386" s="3"/>
    </row>
    <row r="7387" spans="95:95" x14ac:dyDescent="0.25">
      <c r="CQ7387" s="3"/>
    </row>
    <row r="7388" spans="95:95" x14ac:dyDescent="0.25">
      <c r="CQ7388" s="3"/>
    </row>
    <row r="7389" spans="95:95" x14ac:dyDescent="0.25">
      <c r="CQ7389" s="3"/>
    </row>
    <row r="7390" spans="95:95" x14ac:dyDescent="0.25">
      <c r="CQ7390" s="3"/>
    </row>
    <row r="7391" spans="95:95" x14ac:dyDescent="0.25">
      <c r="CQ7391" s="3"/>
    </row>
    <row r="7392" spans="95:95" x14ac:dyDescent="0.25">
      <c r="CQ7392" s="3"/>
    </row>
    <row r="7393" spans="95:95" x14ac:dyDescent="0.25">
      <c r="CQ7393" s="3"/>
    </row>
    <row r="7394" spans="95:95" x14ac:dyDescent="0.25">
      <c r="CQ7394" s="3"/>
    </row>
    <row r="7395" spans="95:95" x14ac:dyDescent="0.25">
      <c r="CQ7395" s="3"/>
    </row>
    <row r="7396" spans="95:95" x14ac:dyDescent="0.25">
      <c r="CQ7396" s="3"/>
    </row>
    <row r="7397" spans="95:95" x14ac:dyDescent="0.25">
      <c r="CQ7397" s="3"/>
    </row>
    <row r="7398" spans="95:95" x14ac:dyDescent="0.25">
      <c r="CQ7398" s="3"/>
    </row>
    <row r="7399" spans="95:95" x14ac:dyDescent="0.25">
      <c r="CQ7399" s="3"/>
    </row>
    <row r="7400" spans="95:95" x14ac:dyDescent="0.25">
      <c r="CQ7400" s="3"/>
    </row>
    <row r="7401" spans="95:95" x14ac:dyDescent="0.25">
      <c r="CQ7401" s="3"/>
    </row>
    <row r="7402" spans="95:95" x14ac:dyDescent="0.25">
      <c r="CQ7402" s="3"/>
    </row>
    <row r="7403" spans="95:95" x14ac:dyDescent="0.25">
      <c r="CQ7403" s="3"/>
    </row>
    <row r="7404" spans="95:95" x14ac:dyDescent="0.25">
      <c r="CQ7404" s="3"/>
    </row>
    <row r="7405" spans="95:95" x14ac:dyDescent="0.25">
      <c r="CQ7405" s="3"/>
    </row>
    <row r="7406" spans="95:95" x14ac:dyDescent="0.25">
      <c r="CQ7406" s="3"/>
    </row>
    <row r="7407" spans="95:95" x14ac:dyDescent="0.25">
      <c r="CQ7407" s="3"/>
    </row>
    <row r="7408" spans="95:95" x14ac:dyDescent="0.25">
      <c r="CQ7408" s="3"/>
    </row>
    <row r="7409" spans="95:95" x14ac:dyDescent="0.25">
      <c r="CQ7409" s="3"/>
    </row>
    <row r="7410" spans="95:95" x14ac:dyDescent="0.25">
      <c r="CQ7410" s="3"/>
    </row>
    <row r="7411" spans="95:95" x14ac:dyDescent="0.25">
      <c r="CQ7411" s="3"/>
    </row>
    <row r="7412" spans="95:95" x14ac:dyDescent="0.25">
      <c r="CQ7412" s="3"/>
    </row>
    <row r="7413" spans="95:95" x14ac:dyDescent="0.25">
      <c r="CQ7413" s="3"/>
    </row>
    <row r="7414" spans="95:95" x14ac:dyDescent="0.25">
      <c r="CQ7414" s="3"/>
    </row>
    <row r="7415" spans="95:95" x14ac:dyDescent="0.25">
      <c r="CQ7415" s="3"/>
    </row>
    <row r="7416" spans="95:95" x14ac:dyDescent="0.25">
      <c r="CQ7416" s="3"/>
    </row>
    <row r="7417" spans="95:95" x14ac:dyDescent="0.25">
      <c r="CQ7417" s="3"/>
    </row>
    <row r="7418" spans="95:95" x14ac:dyDescent="0.25">
      <c r="CQ7418" s="3"/>
    </row>
    <row r="7419" spans="95:95" x14ac:dyDescent="0.25">
      <c r="CQ7419" s="3"/>
    </row>
    <row r="7420" spans="95:95" x14ac:dyDescent="0.25">
      <c r="CQ7420" s="3"/>
    </row>
    <row r="7421" spans="95:95" x14ac:dyDescent="0.25">
      <c r="CQ7421" s="3"/>
    </row>
    <row r="7422" spans="95:95" x14ac:dyDescent="0.25">
      <c r="CQ7422" s="3"/>
    </row>
    <row r="7423" spans="95:95" x14ac:dyDescent="0.25">
      <c r="CQ7423" s="3"/>
    </row>
    <row r="7424" spans="95:95" x14ac:dyDescent="0.25">
      <c r="CQ7424" s="3"/>
    </row>
    <row r="7425" spans="95:95" x14ac:dyDescent="0.25">
      <c r="CQ7425" s="3"/>
    </row>
    <row r="7426" spans="95:95" x14ac:dyDescent="0.25">
      <c r="CQ7426" s="3"/>
    </row>
    <row r="7427" spans="95:95" x14ac:dyDescent="0.25">
      <c r="CQ7427" s="3"/>
    </row>
    <row r="7428" spans="95:95" x14ac:dyDescent="0.25">
      <c r="CQ7428" s="3"/>
    </row>
    <row r="7429" spans="95:95" x14ac:dyDescent="0.25">
      <c r="CQ7429" s="3"/>
    </row>
    <row r="7430" spans="95:95" x14ac:dyDescent="0.25">
      <c r="CQ7430" s="3"/>
    </row>
    <row r="7431" spans="95:95" x14ac:dyDescent="0.25">
      <c r="CQ7431" s="3"/>
    </row>
    <row r="7432" spans="95:95" x14ac:dyDescent="0.25">
      <c r="CQ7432" s="3"/>
    </row>
    <row r="7433" spans="95:95" x14ac:dyDescent="0.25">
      <c r="CQ7433" s="3"/>
    </row>
    <row r="7434" spans="95:95" x14ac:dyDescent="0.25">
      <c r="CQ7434" s="3"/>
    </row>
    <row r="7435" spans="95:95" x14ac:dyDescent="0.25">
      <c r="CQ7435" s="3"/>
    </row>
    <row r="7436" spans="95:95" x14ac:dyDescent="0.25">
      <c r="CQ7436" s="3"/>
    </row>
    <row r="7437" spans="95:95" x14ac:dyDescent="0.25">
      <c r="CQ7437" s="3"/>
    </row>
    <row r="7438" spans="95:95" x14ac:dyDescent="0.25">
      <c r="CQ7438" s="3"/>
    </row>
    <row r="7439" spans="95:95" x14ac:dyDescent="0.25">
      <c r="CQ7439" s="3"/>
    </row>
    <row r="7440" spans="95:95" x14ac:dyDescent="0.25">
      <c r="CQ7440" s="3"/>
    </row>
    <row r="7441" spans="95:95" x14ac:dyDescent="0.25">
      <c r="CQ7441" s="3"/>
    </row>
    <row r="7442" spans="95:95" x14ac:dyDescent="0.25">
      <c r="CQ7442" s="3"/>
    </row>
    <row r="7443" spans="95:95" x14ac:dyDescent="0.25">
      <c r="CQ7443" s="3"/>
    </row>
    <row r="7444" spans="95:95" x14ac:dyDescent="0.25">
      <c r="CQ7444" s="3"/>
    </row>
    <row r="7445" spans="95:95" x14ac:dyDescent="0.25">
      <c r="CQ7445" s="3"/>
    </row>
    <row r="7446" spans="95:95" x14ac:dyDescent="0.25">
      <c r="CQ7446" s="3"/>
    </row>
    <row r="7447" spans="95:95" x14ac:dyDescent="0.25">
      <c r="CQ7447" s="3"/>
    </row>
    <row r="7448" spans="95:95" x14ac:dyDescent="0.25">
      <c r="CQ7448" s="3"/>
    </row>
    <row r="7449" spans="95:95" x14ac:dyDescent="0.25">
      <c r="CQ7449" s="3"/>
    </row>
    <row r="7450" spans="95:95" x14ac:dyDescent="0.25">
      <c r="CQ7450" s="3"/>
    </row>
    <row r="7451" spans="95:95" x14ac:dyDescent="0.25">
      <c r="CQ7451" s="3"/>
    </row>
    <row r="7452" spans="95:95" x14ac:dyDescent="0.25">
      <c r="CQ7452" s="3"/>
    </row>
    <row r="7453" spans="95:95" x14ac:dyDescent="0.25">
      <c r="CQ7453" s="3"/>
    </row>
    <row r="7454" spans="95:95" x14ac:dyDescent="0.25">
      <c r="CQ7454" s="3"/>
    </row>
    <row r="7455" spans="95:95" x14ac:dyDescent="0.25">
      <c r="CQ7455" s="3"/>
    </row>
    <row r="7456" spans="95:95" x14ac:dyDescent="0.25">
      <c r="CQ7456" s="3"/>
    </row>
    <row r="7457" spans="95:95" x14ac:dyDescent="0.25">
      <c r="CQ7457" s="3"/>
    </row>
    <row r="7458" spans="95:95" x14ac:dyDescent="0.25">
      <c r="CQ7458" s="3"/>
    </row>
    <row r="7459" spans="95:95" x14ac:dyDescent="0.25">
      <c r="CQ7459" s="3"/>
    </row>
    <row r="7460" spans="95:95" x14ac:dyDescent="0.25">
      <c r="CQ7460" s="3"/>
    </row>
    <row r="7461" spans="95:95" x14ac:dyDescent="0.25">
      <c r="CQ7461" s="3"/>
    </row>
    <row r="7462" spans="95:95" x14ac:dyDescent="0.25">
      <c r="CQ7462" s="3"/>
    </row>
    <row r="7463" spans="95:95" x14ac:dyDescent="0.25">
      <c r="CQ7463" s="3"/>
    </row>
    <row r="7464" spans="95:95" x14ac:dyDescent="0.25">
      <c r="CQ7464" s="3"/>
    </row>
    <row r="7465" spans="95:95" x14ac:dyDescent="0.25">
      <c r="CQ7465" s="3"/>
    </row>
    <row r="7466" spans="95:95" x14ac:dyDescent="0.25">
      <c r="CQ7466" s="3"/>
    </row>
    <row r="7467" spans="95:95" x14ac:dyDescent="0.25">
      <c r="CQ7467" s="3"/>
    </row>
    <row r="7468" spans="95:95" x14ac:dyDescent="0.25">
      <c r="CQ7468" s="3"/>
    </row>
    <row r="7469" spans="95:95" x14ac:dyDescent="0.25">
      <c r="CQ7469" s="3"/>
    </row>
    <row r="7470" spans="95:95" x14ac:dyDescent="0.25">
      <c r="CQ7470" s="3"/>
    </row>
    <row r="7471" spans="95:95" x14ac:dyDescent="0.25">
      <c r="CQ7471" s="3"/>
    </row>
    <row r="7472" spans="95:95" x14ac:dyDescent="0.25">
      <c r="CQ7472" s="3"/>
    </row>
    <row r="7473" spans="95:95" x14ac:dyDescent="0.25">
      <c r="CQ7473" s="3"/>
    </row>
    <row r="7474" spans="95:95" x14ac:dyDescent="0.25">
      <c r="CQ7474" s="3"/>
    </row>
    <row r="7475" spans="95:95" x14ac:dyDescent="0.25">
      <c r="CQ7475" s="3"/>
    </row>
    <row r="7476" spans="95:95" x14ac:dyDescent="0.25">
      <c r="CQ7476" s="3"/>
    </row>
    <row r="7477" spans="95:95" x14ac:dyDescent="0.25">
      <c r="CQ7477" s="3"/>
    </row>
    <row r="7478" spans="95:95" x14ac:dyDescent="0.25">
      <c r="CQ7478" s="3"/>
    </row>
    <row r="7479" spans="95:95" x14ac:dyDescent="0.25">
      <c r="CQ7479" s="3"/>
    </row>
    <row r="7480" spans="95:95" x14ac:dyDescent="0.25">
      <c r="CQ7480" s="3"/>
    </row>
    <row r="7481" spans="95:95" x14ac:dyDescent="0.25">
      <c r="CQ7481" s="3"/>
    </row>
    <row r="7482" spans="95:95" x14ac:dyDescent="0.25">
      <c r="CQ7482" s="3"/>
    </row>
    <row r="7483" spans="95:95" x14ac:dyDescent="0.25">
      <c r="CQ7483" s="3"/>
    </row>
    <row r="7484" spans="95:95" x14ac:dyDescent="0.25">
      <c r="CQ7484" s="3"/>
    </row>
    <row r="7485" spans="95:95" x14ac:dyDescent="0.25">
      <c r="CQ7485" s="3"/>
    </row>
    <row r="7486" spans="95:95" x14ac:dyDescent="0.25">
      <c r="CQ7486" s="3"/>
    </row>
    <row r="7487" spans="95:95" x14ac:dyDescent="0.25">
      <c r="CQ7487" s="3"/>
    </row>
    <row r="7488" spans="95:95" x14ac:dyDescent="0.25">
      <c r="CQ7488" s="3"/>
    </row>
    <row r="7489" spans="95:95" x14ac:dyDescent="0.25">
      <c r="CQ7489" s="3"/>
    </row>
    <row r="7490" spans="95:95" x14ac:dyDescent="0.25">
      <c r="CQ7490" s="3"/>
    </row>
    <row r="7491" spans="95:95" x14ac:dyDescent="0.25">
      <c r="CQ7491" s="3"/>
    </row>
    <row r="7492" spans="95:95" x14ac:dyDescent="0.25">
      <c r="CQ7492" s="3"/>
    </row>
    <row r="7493" spans="95:95" x14ac:dyDescent="0.25">
      <c r="CQ7493" s="3"/>
    </row>
    <row r="7494" spans="95:95" x14ac:dyDescent="0.25">
      <c r="CQ7494" s="3"/>
    </row>
    <row r="7495" spans="95:95" x14ac:dyDescent="0.25">
      <c r="CQ7495" s="3"/>
    </row>
    <row r="7496" spans="95:95" x14ac:dyDescent="0.25">
      <c r="CQ7496" s="3"/>
    </row>
    <row r="7497" spans="95:95" x14ac:dyDescent="0.25">
      <c r="CQ7497" s="3"/>
    </row>
    <row r="7498" spans="95:95" x14ac:dyDescent="0.25">
      <c r="CQ7498" s="3"/>
    </row>
    <row r="7499" spans="95:95" x14ac:dyDescent="0.25">
      <c r="CQ7499" s="3"/>
    </row>
    <row r="7500" spans="95:95" x14ac:dyDescent="0.25">
      <c r="CQ7500" s="3"/>
    </row>
    <row r="7501" spans="95:95" x14ac:dyDescent="0.25">
      <c r="CQ7501" s="3"/>
    </row>
    <row r="7502" spans="95:95" x14ac:dyDescent="0.25">
      <c r="CQ7502" s="3"/>
    </row>
    <row r="7503" spans="95:95" x14ac:dyDescent="0.25">
      <c r="CQ7503" s="3"/>
    </row>
    <row r="7504" spans="95:95" x14ac:dyDescent="0.25">
      <c r="CQ7504" s="3"/>
    </row>
    <row r="7505" spans="95:95" x14ac:dyDescent="0.25">
      <c r="CQ7505" s="3"/>
    </row>
    <row r="7506" spans="95:95" x14ac:dyDescent="0.25">
      <c r="CQ7506" s="3"/>
    </row>
    <row r="7507" spans="95:95" x14ac:dyDescent="0.25">
      <c r="CQ7507" s="3"/>
    </row>
    <row r="7508" spans="95:95" x14ac:dyDescent="0.25">
      <c r="CQ7508" s="3"/>
    </row>
    <row r="7509" spans="95:95" x14ac:dyDescent="0.25">
      <c r="CQ7509" s="3"/>
    </row>
    <row r="7510" spans="95:95" x14ac:dyDescent="0.25">
      <c r="CQ7510" s="3"/>
    </row>
    <row r="7511" spans="95:95" x14ac:dyDescent="0.25">
      <c r="CQ7511" s="3"/>
    </row>
    <row r="7512" spans="95:95" x14ac:dyDescent="0.25">
      <c r="CQ7512" s="3"/>
    </row>
    <row r="7513" spans="95:95" x14ac:dyDescent="0.25">
      <c r="CQ7513" s="3"/>
    </row>
    <row r="7514" spans="95:95" x14ac:dyDescent="0.25">
      <c r="CQ7514" s="3"/>
    </row>
    <row r="7515" spans="95:95" x14ac:dyDescent="0.25">
      <c r="CQ7515" s="3"/>
    </row>
    <row r="7516" spans="95:95" x14ac:dyDescent="0.25">
      <c r="CQ7516" s="3"/>
    </row>
    <row r="7517" spans="95:95" x14ac:dyDescent="0.25">
      <c r="CQ7517" s="3"/>
    </row>
    <row r="7518" spans="95:95" x14ac:dyDescent="0.25">
      <c r="CQ7518" s="3"/>
    </row>
    <row r="7519" spans="95:95" x14ac:dyDescent="0.25">
      <c r="CQ7519" s="3"/>
    </row>
    <row r="7520" spans="95:95" x14ac:dyDescent="0.25">
      <c r="CQ7520" s="3"/>
    </row>
    <row r="7521" spans="95:95" x14ac:dyDescent="0.25">
      <c r="CQ7521" s="3"/>
    </row>
    <row r="7522" spans="95:95" x14ac:dyDescent="0.25">
      <c r="CQ7522" s="3"/>
    </row>
    <row r="7523" spans="95:95" x14ac:dyDescent="0.25">
      <c r="CQ7523" s="3"/>
    </row>
    <row r="7524" spans="95:95" x14ac:dyDescent="0.25">
      <c r="CQ7524" s="3"/>
    </row>
    <row r="7525" spans="95:95" x14ac:dyDescent="0.25">
      <c r="CQ7525" s="3"/>
    </row>
    <row r="7526" spans="95:95" x14ac:dyDescent="0.25">
      <c r="CQ7526" s="3"/>
    </row>
  </sheetData>
  <sheetProtection password="DD12" sheet="1" objects="1" scenarios="1"/>
  <sortState ref="BS1:BV18">
    <sortCondition ref="BS18"/>
  </sortState>
  <mergeCells count="81">
    <mergeCell ref="H32:H35"/>
    <mergeCell ref="C14:E14"/>
    <mergeCell ref="C10:E10"/>
    <mergeCell ref="D56:E56"/>
    <mergeCell ref="D57:E57"/>
    <mergeCell ref="C29:E29"/>
    <mergeCell ref="C28:E28"/>
    <mergeCell ref="C17:E17"/>
    <mergeCell ref="C24:E24"/>
    <mergeCell ref="C26:E26"/>
    <mergeCell ref="C27:E27"/>
    <mergeCell ref="B39:E39"/>
    <mergeCell ref="C23:E23"/>
    <mergeCell ref="C22:E22"/>
    <mergeCell ref="C30:E30"/>
    <mergeCell ref="F4:G5"/>
    <mergeCell ref="H3:I5"/>
    <mergeCell ref="A5:B5"/>
    <mergeCell ref="C6:E6"/>
    <mergeCell ref="C11:E11"/>
    <mergeCell ref="C7:E7"/>
    <mergeCell ref="C8:E8"/>
    <mergeCell ref="D68:E68"/>
    <mergeCell ref="D60:E60"/>
    <mergeCell ref="D61:E61"/>
    <mergeCell ref="C41:E41"/>
    <mergeCell ref="C40:E40"/>
    <mergeCell ref="D58:E58"/>
    <mergeCell ref="D51:E51"/>
    <mergeCell ref="D52:E52"/>
    <mergeCell ref="D53:E53"/>
    <mergeCell ref="D62:E62"/>
    <mergeCell ref="D67:E67"/>
    <mergeCell ref="D55:E55"/>
    <mergeCell ref="D65:E65"/>
    <mergeCell ref="D66:E66"/>
    <mergeCell ref="D63:E63"/>
    <mergeCell ref="D64:E64"/>
    <mergeCell ref="D74:E74"/>
    <mergeCell ref="D75:E75"/>
    <mergeCell ref="D69:E69"/>
    <mergeCell ref="D70:E70"/>
    <mergeCell ref="D71:E71"/>
    <mergeCell ref="D72:E72"/>
    <mergeCell ref="D73:E73"/>
    <mergeCell ref="C1:E1"/>
    <mergeCell ref="C21:E21"/>
    <mergeCell ref="C19:E19"/>
    <mergeCell ref="C18:E18"/>
    <mergeCell ref="C12:E12"/>
    <mergeCell ref="C13:E13"/>
    <mergeCell ref="D16:E16"/>
    <mergeCell ref="C2:E2"/>
    <mergeCell ref="C20:E20"/>
    <mergeCell ref="C3:E3"/>
    <mergeCell ref="C4:E4"/>
    <mergeCell ref="C5:E5"/>
    <mergeCell ref="C15:E15"/>
    <mergeCell ref="D85:E85"/>
    <mergeCell ref="D79:E79"/>
    <mergeCell ref="D80:E80"/>
    <mergeCell ref="D81:E81"/>
    <mergeCell ref="D82:E82"/>
    <mergeCell ref="D83:E83"/>
    <mergeCell ref="D84:E84"/>
    <mergeCell ref="D59:E59"/>
    <mergeCell ref="A87:E87"/>
    <mergeCell ref="A31:A37"/>
    <mergeCell ref="A86:E86"/>
    <mergeCell ref="G8:H9"/>
    <mergeCell ref="C9:E9"/>
    <mergeCell ref="B44:E44"/>
    <mergeCell ref="A46:E46"/>
    <mergeCell ref="D78:E78"/>
    <mergeCell ref="D76:E76"/>
    <mergeCell ref="D77:E77"/>
    <mergeCell ref="D54:E54"/>
    <mergeCell ref="C25:E25"/>
    <mergeCell ref="D48:E48"/>
    <mergeCell ref="D49:E49"/>
    <mergeCell ref="D50:E50"/>
  </mergeCells>
  <dataValidations count="15">
    <dataValidation type="whole" allowBlank="1" showInputMessage="1" showErrorMessage="1" errorTitle="ОШИБКА №1" error="Не правильно введен номер сертификата или срок его действия истек!" sqref="C16">
      <formula1>61919</formula1>
      <formula2>68406</formula2>
    </dataValidation>
    <dataValidation type="list" allowBlank="1" showInputMessage="1" showErrorMessage="1" sqref="C24:E24">
      <formula1>$CU$2:$CU$89</formula1>
    </dataValidation>
    <dataValidation type="whole" allowBlank="1" showInputMessage="1" showErrorMessage="1" errorTitle="ОШИБКА" error="Тип учреждения обозначается цифрой:_x000a_1 тип - общее, дошкольное образование;_x000a_2 тип - дополнительное образование;_x000a_3 тип - учреждения социальной сферы;_x000a_5 тип - профессиональное образование." sqref="C15:E15">
      <formula1>1</formula1>
      <formula2>5</formula2>
    </dataValidation>
    <dataValidation type="list" allowBlank="1" showInputMessage="1" showErrorMessage="1" sqref="C22:E22">
      <formula1>$CG$1:$CG$5</formula1>
    </dataValidation>
    <dataValidation type="list" allowBlank="1" showInputMessage="1" showErrorMessage="1" sqref="C25:E25">
      <formula1>INDIRECT($CW$1)</formula1>
    </dataValidation>
    <dataValidation type="whole" allowBlank="1" showInputMessage="1" showErrorMessage="1" sqref="C17:E17">
      <formula1>1</formula1>
      <formula2>300</formula2>
    </dataValidation>
    <dataValidation type="textLength" allowBlank="1" showInputMessage="1" showErrorMessage="1" sqref="C21:E21">
      <formula1>6</formula1>
      <formula2>6</formula2>
    </dataValidation>
    <dataValidation type="whole" allowBlank="1" showInputMessage="1" showErrorMessage="1" sqref="C18:E18 C20:E20">
      <formula1>15</formula1>
      <formula2>2000</formula2>
    </dataValidation>
    <dataValidation type="list" allowBlank="1" showInputMessage="1" showErrorMessage="1" errorTitle="ОШИБКА №14" error="Выберите из списка название конкурса!" sqref="C2:E2">
      <formula1>$BW$1:$BW$4</formula1>
    </dataValidation>
    <dataValidation type="list" allowBlank="1" showInputMessage="1" showErrorMessage="1" sqref="C3:E3">
      <formula1>INDIRECT($BZ$1)</formula1>
    </dataValidation>
    <dataValidation type="list" allowBlank="1" showInputMessage="1" sqref="C7:E7">
      <formula1>INDIRECT($M$1)</formula1>
    </dataValidation>
    <dataValidation type="whole" allowBlank="1" showInputMessage="1" showErrorMessage="1" errorTitle="Ошибка!" error="Номер введен не верно или срок его действия истек!" sqref="E32:E37">
      <formula1>61914</formula1>
      <formula2>68405</formula2>
    </dataValidation>
    <dataValidation type="decimal" allowBlank="1" showInputMessage="1" showErrorMessage="1" sqref="C32:C37">
      <formula1>0</formula1>
      <formula2>100</formula2>
    </dataValidation>
    <dataValidation type="whole" allowBlank="1" showInputMessage="1" showErrorMessage="1" sqref="D32:D37">
      <formula1>0</formula1>
      <formula2>300</formula2>
    </dataValidation>
    <dataValidation type="list" allowBlank="1" showInputMessage="1" showErrorMessage="1" sqref="C10:E10">
      <formula1>$L$5:$L$6</formula1>
    </dataValidation>
  </dataValidations>
  <pageMargins left="0" right="0" top="0" bottom="0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6"/>
  <sheetViews>
    <sheetView topLeftCell="B1" zoomScale="85" zoomScaleNormal="85" workbookViewId="0">
      <pane ySplit="1" topLeftCell="A6952" activePane="bottomLeft" state="frozen"/>
      <selection pane="bottomLeft" activeCell="N6957" sqref="N6957"/>
    </sheetView>
  </sheetViews>
  <sheetFormatPr defaultRowHeight="15" x14ac:dyDescent="0.25"/>
  <cols>
    <col min="1" max="1" width="18.28515625" style="107" customWidth="1"/>
    <col min="2" max="2" width="32.28515625" style="107" customWidth="1"/>
    <col min="3" max="3" width="9.140625" style="107"/>
    <col min="4" max="4" width="12.42578125" style="107" customWidth="1"/>
    <col min="5" max="5" width="12.28515625" style="107" customWidth="1"/>
    <col min="6" max="12" width="6.42578125" style="107" customWidth="1"/>
    <col min="13" max="13" width="16.140625" style="107" customWidth="1"/>
    <col min="14" max="14" width="18.5703125" style="107" customWidth="1"/>
    <col min="15" max="15" width="12.85546875" style="107" bestFit="1" customWidth="1"/>
    <col min="16" max="16" width="18" style="107" customWidth="1"/>
    <col min="17" max="17" width="5.140625" style="107" customWidth="1"/>
    <col min="18" max="18" width="12.5703125" style="107" customWidth="1"/>
    <col min="19" max="19" width="9.140625" style="107"/>
    <col min="20" max="20" width="14.5703125" style="107" customWidth="1"/>
    <col min="21" max="21" width="18.28515625" style="107" customWidth="1"/>
    <col min="22" max="22" width="16.140625" style="107" customWidth="1"/>
    <col min="23" max="23" width="9.140625" style="107"/>
    <col min="24" max="24" width="7" style="107" customWidth="1"/>
    <col min="25" max="25" width="14.85546875" style="107" customWidth="1"/>
    <col min="26" max="26" width="18.140625" style="107" customWidth="1"/>
    <col min="27" max="16384" width="9.140625" style="106"/>
  </cols>
  <sheetData>
    <row r="1" spans="1:27" ht="89.25" customHeight="1" x14ac:dyDescent="0.25">
      <c r="A1" s="167" t="s">
        <v>29710</v>
      </c>
      <c r="B1" s="144" t="s">
        <v>239</v>
      </c>
      <c r="C1" s="144" t="s">
        <v>240</v>
      </c>
      <c r="D1" s="144" t="s">
        <v>241</v>
      </c>
      <c r="E1" s="144" t="s">
        <v>4198</v>
      </c>
      <c r="F1" s="144" t="s">
        <v>4199</v>
      </c>
      <c r="G1" s="145" t="s">
        <v>13647</v>
      </c>
      <c r="H1" s="145" t="s">
        <v>13648</v>
      </c>
      <c r="I1" s="145" t="s">
        <v>13572</v>
      </c>
      <c r="J1" s="145" t="s">
        <v>13573</v>
      </c>
      <c r="K1" s="145" t="s">
        <v>13574</v>
      </c>
      <c r="L1" s="145" t="s">
        <v>13575</v>
      </c>
      <c r="M1" s="145" t="s">
        <v>3</v>
      </c>
      <c r="N1" s="144" t="s">
        <v>102</v>
      </c>
      <c r="O1" s="144" t="s">
        <v>4200</v>
      </c>
      <c r="P1" s="144" t="s">
        <v>4201</v>
      </c>
      <c r="Q1" s="144" t="s">
        <v>4202</v>
      </c>
      <c r="R1" s="144" t="s">
        <v>4203</v>
      </c>
      <c r="S1" s="144" t="s">
        <v>242</v>
      </c>
      <c r="T1" s="144" t="s">
        <v>4204</v>
      </c>
      <c r="U1" s="144" t="s">
        <v>243</v>
      </c>
      <c r="V1" s="144" t="s">
        <v>244</v>
      </c>
      <c r="W1" s="144" t="s">
        <v>2</v>
      </c>
      <c r="X1" s="144" t="s">
        <v>245</v>
      </c>
      <c r="Y1" s="144" t="s">
        <v>246</v>
      </c>
      <c r="Z1" s="144" t="s">
        <v>247</v>
      </c>
      <c r="AA1" s="108" t="s">
        <v>33169</v>
      </c>
    </row>
    <row r="2" spans="1:27" ht="20.25" customHeight="1" x14ac:dyDescent="0.25">
      <c r="A2" s="168">
        <v>1</v>
      </c>
      <c r="B2" s="159">
        <v>2</v>
      </c>
      <c r="C2" s="168">
        <v>3</v>
      </c>
      <c r="D2" s="159">
        <v>4</v>
      </c>
      <c r="E2" s="168">
        <v>5</v>
      </c>
      <c r="F2" s="159">
        <v>6</v>
      </c>
      <c r="G2" s="168">
        <v>7</v>
      </c>
      <c r="H2" s="159">
        <v>8</v>
      </c>
      <c r="I2" s="168">
        <v>9</v>
      </c>
      <c r="J2" s="159">
        <v>10</v>
      </c>
      <c r="K2" s="168">
        <v>11</v>
      </c>
      <c r="L2" s="159">
        <v>12</v>
      </c>
      <c r="M2" s="168">
        <v>13</v>
      </c>
      <c r="N2" s="159">
        <v>14</v>
      </c>
      <c r="O2" s="168">
        <v>15</v>
      </c>
      <c r="P2" s="159">
        <v>16</v>
      </c>
      <c r="Q2" s="168">
        <v>17</v>
      </c>
      <c r="R2" s="159">
        <v>18</v>
      </c>
      <c r="S2" s="168">
        <v>19</v>
      </c>
      <c r="T2" s="159">
        <v>20</v>
      </c>
      <c r="U2" s="168">
        <v>21</v>
      </c>
      <c r="V2" s="159">
        <v>22</v>
      </c>
      <c r="W2" s="168">
        <v>23</v>
      </c>
      <c r="X2" s="159">
        <v>24</v>
      </c>
      <c r="Y2" s="168">
        <v>25</v>
      </c>
      <c r="Z2" s="159">
        <v>26</v>
      </c>
      <c r="AA2" s="146" t="s">
        <v>31545</v>
      </c>
    </row>
    <row r="3" spans="1:27" ht="45" customHeight="1" x14ac:dyDescent="0.25">
      <c r="A3" s="144" t="s">
        <v>22240</v>
      </c>
      <c r="B3" s="144" t="s">
        <v>26675</v>
      </c>
      <c r="C3" s="144"/>
      <c r="D3" s="144"/>
      <c r="E3" s="144"/>
      <c r="F3" s="144">
        <v>1</v>
      </c>
      <c r="G3" s="144"/>
      <c r="H3" s="144">
        <v>370</v>
      </c>
      <c r="I3" s="144">
        <v>200</v>
      </c>
      <c r="J3" s="144">
        <v>100</v>
      </c>
      <c r="K3" s="144">
        <v>70</v>
      </c>
      <c r="L3" s="144"/>
      <c r="M3" s="145" t="s">
        <v>2213</v>
      </c>
      <c r="N3" s="144" t="s">
        <v>66</v>
      </c>
      <c r="O3" s="144"/>
      <c r="P3" s="144" t="s">
        <v>2756</v>
      </c>
      <c r="Q3" s="144"/>
      <c r="R3" s="144"/>
      <c r="S3" s="144" t="s">
        <v>4189</v>
      </c>
      <c r="T3" s="144" t="s">
        <v>26676</v>
      </c>
      <c r="U3" s="144" t="s">
        <v>22240</v>
      </c>
      <c r="V3" s="144"/>
      <c r="W3" s="144">
        <v>363752</v>
      </c>
      <c r="X3" s="144" t="s">
        <v>26677</v>
      </c>
      <c r="Y3" s="144" t="s">
        <v>26678</v>
      </c>
      <c r="Z3" s="144" t="s">
        <v>26679</v>
      </c>
      <c r="AA3" s="160">
        <v>5683</v>
      </c>
    </row>
    <row r="4" spans="1:27" ht="45" customHeight="1" x14ac:dyDescent="0.25">
      <c r="A4" s="144" t="s">
        <v>26680</v>
      </c>
      <c r="B4" s="144" t="s">
        <v>4205</v>
      </c>
      <c r="C4" s="144">
        <v>6</v>
      </c>
      <c r="D4" s="144" t="s">
        <v>4206</v>
      </c>
      <c r="E4" s="144"/>
      <c r="F4" s="144">
        <v>1</v>
      </c>
      <c r="G4" s="144">
        <v>350</v>
      </c>
      <c r="H4" s="144"/>
      <c r="I4" s="144"/>
      <c r="J4" s="144"/>
      <c r="K4" s="144"/>
      <c r="L4" s="144"/>
      <c r="M4" s="145" t="s">
        <v>2213</v>
      </c>
      <c r="N4" s="144" t="s">
        <v>42</v>
      </c>
      <c r="O4" s="144"/>
      <c r="P4" s="144" t="s">
        <v>14254</v>
      </c>
      <c r="Q4" s="144"/>
      <c r="R4" s="144"/>
      <c r="S4" s="144"/>
      <c r="T4" s="144"/>
      <c r="U4" s="144" t="s">
        <v>26680</v>
      </c>
      <c r="V4" s="144"/>
      <c r="W4" s="144">
        <v>143090</v>
      </c>
      <c r="X4" s="144" t="s">
        <v>26681</v>
      </c>
      <c r="Y4" s="144" t="s">
        <v>26682</v>
      </c>
      <c r="Z4" s="144"/>
      <c r="AA4" s="160">
        <v>2253</v>
      </c>
    </row>
    <row r="5" spans="1:27" ht="45" customHeight="1" x14ac:dyDescent="0.25">
      <c r="A5" s="144" t="s">
        <v>27764</v>
      </c>
      <c r="B5" s="144" t="s">
        <v>27765</v>
      </c>
      <c r="C5" s="144"/>
      <c r="D5" s="144" t="s">
        <v>27766</v>
      </c>
      <c r="E5" s="144"/>
      <c r="F5" s="144">
        <v>1</v>
      </c>
      <c r="G5" s="144"/>
      <c r="H5" s="144">
        <v>1250</v>
      </c>
      <c r="I5" s="144">
        <v>470</v>
      </c>
      <c r="J5" s="144">
        <v>600</v>
      </c>
      <c r="K5" s="144">
        <v>180</v>
      </c>
      <c r="L5" s="144"/>
      <c r="M5" s="145" t="s">
        <v>2213</v>
      </c>
      <c r="N5" s="144" t="s">
        <v>18</v>
      </c>
      <c r="O5" s="144"/>
      <c r="P5" s="144" t="s">
        <v>13858</v>
      </c>
      <c r="Q5" s="144"/>
      <c r="R5" s="144"/>
      <c r="S5" s="144" t="s">
        <v>4189</v>
      </c>
      <c r="T5" s="144" t="s">
        <v>12937</v>
      </c>
      <c r="U5" s="144" t="s">
        <v>27764</v>
      </c>
      <c r="V5" s="144"/>
      <c r="W5" s="144">
        <v>309511</v>
      </c>
      <c r="X5" s="144" t="s">
        <v>27767</v>
      </c>
      <c r="Y5" s="144">
        <v>89210000000</v>
      </c>
      <c r="Z5" s="144" t="s">
        <v>27768</v>
      </c>
      <c r="AA5" s="160">
        <v>6829</v>
      </c>
    </row>
    <row r="6" spans="1:27" ht="45" customHeight="1" x14ac:dyDescent="0.25">
      <c r="A6" s="144" t="s">
        <v>26683</v>
      </c>
      <c r="B6" s="144" t="s">
        <v>4205</v>
      </c>
      <c r="C6" s="144">
        <v>150</v>
      </c>
      <c r="D6" s="144" t="s">
        <v>26684</v>
      </c>
      <c r="E6" s="144"/>
      <c r="F6" s="144">
        <v>1</v>
      </c>
      <c r="G6" s="144">
        <v>350</v>
      </c>
      <c r="H6" s="144"/>
      <c r="I6" s="144"/>
      <c r="J6" s="144"/>
      <c r="K6" s="144"/>
      <c r="L6" s="144"/>
      <c r="M6" s="145" t="s">
        <v>2213</v>
      </c>
      <c r="N6" s="144" t="s">
        <v>84</v>
      </c>
      <c r="O6" s="144"/>
      <c r="P6" s="144" t="s">
        <v>3652</v>
      </c>
      <c r="Q6" s="144"/>
      <c r="R6" s="144"/>
      <c r="S6" s="144"/>
      <c r="T6" s="144"/>
      <c r="U6" s="144" t="s">
        <v>26683</v>
      </c>
      <c r="V6" s="144"/>
      <c r="W6" s="144">
        <v>300040</v>
      </c>
      <c r="X6" s="144" t="s">
        <v>26685</v>
      </c>
      <c r="Y6" s="144" t="s">
        <v>26686</v>
      </c>
      <c r="Z6" s="144" t="s">
        <v>26687</v>
      </c>
      <c r="AA6" s="160">
        <v>2254</v>
      </c>
    </row>
    <row r="7" spans="1:27" ht="45" customHeight="1" x14ac:dyDescent="0.25">
      <c r="A7" s="144" t="s">
        <v>26688</v>
      </c>
      <c r="B7" s="144" t="s">
        <v>26689</v>
      </c>
      <c r="C7" s="144"/>
      <c r="D7" s="144"/>
      <c r="E7" s="144"/>
      <c r="F7" s="144">
        <v>1</v>
      </c>
      <c r="G7" s="144"/>
      <c r="H7" s="144">
        <v>1800</v>
      </c>
      <c r="I7" s="144"/>
      <c r="J7" s="144"/>
      <c r="K7" s="144">
        <v>1800</v>
      </c>
      <c r="L7" s="144"/>
      <c r="M7" s="145" t="s">
        <v>2213</v>
      </c>
      <c r="N7" s="144" t="s">
        <v>54</v>
      </c>
      <c r="O7" s="144"/>
      <c r="P7" s="144" t="s">
        <v>4141</v>
      </c>
      <c r="Q7" s="144"/>
      <c r="R7" s="144"/>
      <c r="S7" s="144" t="s">
        <v>4189</v>
      </c>
      <c r="T7" s="144" t="s">
        <v>4207</v>
      </c>
      <c r="U7" s="144" t="s">
        <v>26688</v>
      </c>
      <c r="V7" s="144"/>
      <c r="W7" s="144">
        <v>453700</v>
      </c>
      <c r="X7" s="144" t="s">
        <v>26690</v>
      </c>
      <c r="Y7" s="144" t="s">
        <v>26691</v>
      </c>
      <c r="Z7" s="144" t="s">
        <v>26692</v>
      </c>
      <c r="AA7" s="160">
        <v>2255</v>
      </c>
    </row>
    <row r="8" spans="1:27" ht="45" customHeight="1" x14ac:dyDescent="0.25">
      <c r="A8" s="144" t="s">
        <v>26693</v>
      </c>
      <c r="B8" s="144" t="s">
        <v>26694</v>
      </c>
      <c r="C8" s="144"/>
      <c r="D8" s="144"/>
      <c r="E8" s="144"/>
      <c r="F8" s="144">
        <v>1</v>
      </c>
      <c r="G8" s="144">
        <v>100</v>
      </c>
      <c r="H8" s="144"/>
      <c r="I8" s="144"/>
      <c r="J8" s="144"/>
      <c r="K8" s="144"/>
      <c r="L8" s="144"/>
      <c r="M8" s="145" t="s">
        <v>2213</v>
      </c>
      <c r="N8" s="144" t="s">
        <v>67</v>
      </c>
      <c r="O8" s="144"/>
      <c r="P8" s="144" t="s">
        <v>2893</v>
      </c>
      <c r="Q8" s="144"/>
      <c r="R8" s="144"/>
      <c r="S8" s="144" t="s">
        <v>15453</v>
      </c>
      <c r="T8" s="144" t="s">
        <v>26695</v>
      </c>
      <c r="U8" s="144" t="s">
        <v>26693</v>
      </c>
      <c r="V8" s="144"/>
      <c r="W8" s="144">
        <v>422018</v>
      </c>
      <c r="X8" s="144" t="s">
        <v>26696</v>
      </c>
      <c r="Y8" s="144"/>
      <c r="Z8" s="144" t="s">
        <v>26697</v>
      </c>
      <c r="AA8" s="160">
        <v>5834</v>
      </c>
    </row>
    <row r="9" spans="1:27" ht="45" customHeight="1" x14ac:dyDescent="0.25">
      <c r="A9" s="144" t="s">
        <v>26698</v>
      </c>
      <c r="B9" s="144" t="s">
        <v>15409</v>
      </c>
      <c r="C9" s="144">
        <v>3</v>
      </c>
      <c r="D9" s="144"/>
      <c r="E9" s="144"/>
      <c r="F9" s="144">
        <v>1</v>
      </c>
      <c r="G9" s="144"/>
      <c r="H9" s="144">
        <v>408</v>
      </c>
      <c r="I9" s="144">
        <v>145</v>
      </c>
      <c r="J9" s="144">
        <v>217</v>
      </c>
      <c r="K9" s="144">
        <v>46</v>
      </c>
      <c r="L9" s="144"/>
      <c r="M9" s="145" t="s">
        <v>2213</v>
      </c>
      <c r="N9" s="144" t="s">
        <v>24</v>
      </c>
      <c r="O9" s="144"/>
      <c r="P9" s="144" t="s">
        <v>2656</v>
      </c>
      <c r="Q9" s="144"/>
      <c r="R9" s="144"/>
      <c r="S9" s="144" t="s">
        <v>4190</v>
      </c>
      <c r="T9" s="144" t="s">
        <v>26699</v>
      </c>
      <c r="U9" s="144" t="s">
        <v>26698</v>
      </c>
      <c r="V9" s="144"/>
      <c r="W9" s="144">
        <v>679150</v>
      </c>
      <c r="X9" s="144" t="s">
        <v>26700</v>
      </c>
      <c r="Y9" s="150">
        <v>84260000000</v>
      </c>
      <c r="Z9" s="144" t="s">
        <v>26701</v>
      </c>
      <c r="AA9" s="160">
        <v>5284</v>
      </c>
    </row>
    <row r="10" spans="1:27" ht="45" customHeight="1" x14ac:dyDescent="0.25">
      <c r="A10" s="144" t="s">
        <v>26702</v>
      </c>
      <c r="B10" s="144" t="s">
        <v>4208</v>
      </c>
      <c r="C10" s="144"/>
      <c r="D10" s="144"/>
      <c r="E10" s="144"/>
      <c r="F10" s="144">
        <v>1</v>
      </c>
      <c r="G10" s="144"/>
      <c r="H10" s="144">
        <v>798</v>
      </c>
      <c r="I10" s="144">
        <v>290</v>
      </c>
      <c r="J10" s="144">
        <v>363</v>
      </c>
      <c r="K10" s="144">
        <v>145</v>
      </c>
      <c r="L10" s="144"/>
      <c r="M10" s="145" t="s">
        <v>2213</v>
      </c>
      <c r="N10" s="144" t="s">
        <v>56</v>
      </c>
      <c r="O10" s="144"/>
      <c r="P10" s="144" t="s">
        <v>3930</v>
      </c>
      <c r="Q10" s="145"/>
      <c r="R10" s="144"/>
      <c r="S10" s="144" t="s">
        <v>4191</v>
      </c>
      <c r="T10" s="144" t="s">
        <v>26703</v>
      </c>
      <c r="U10" s="144" t="s">
        <v>26702</v>
      </c>
      <c r="V10" s="144"/>
      <c r="W10" s="144">
        <v>368783</v>
      </c>
      <c r="X10" s="144"/>
      <c r="Y10" s="144"/>
      <c r="Z10" s="144"/>
      <c r="AA10" s="160">
        <v>2256</v>
      </c>
    </row>
    <row r="11" spans="1:27" ht="45" customHeight="1" x14ac:dyDescent="0.25">
      <c r="A11" s="144" t="s">
        <v>26704</v>
      </c>
      <c r="B11" s="144" t="s">
        <v>4208</v>
      </c>
      <c r="C11" s="144"/>
      <c r="D11" s="144"/>
      <c r="E11" s="144"/>
      <c r="F11" s="144">
        <v>1</v>
      </c>
      <c r="G11" s="144"/>
      <c r="H11" s="144">
        <v>798</v>
      </c>
      <c r="I11" s="144">
        <v>290</v>
      </c>
      <c r="J11" s="144">
        <v>363</v>
      </c>
      <c r="K11" s="144">
        <v>145</v>
      </c>
      <c r="L11" s="144"/>
      <c r="M11" s="145" t="s">
        <v>2213</v>
      </c>
      <c r="N11" s="144" t="s">
        <v>56</v>
      </c>
      <c r="O11" s="144"/>
      <c r="P11" s="144" t="s">
        <v>3930</v>
      </c>
      <c r="Q11" s="144"/>
      <c r="R11" s="144"/>
      <c r="S11" s="144" t="s">
        <v>4191</v>
      </c>
      <c r="T11" s="144" t="s">
        <v>26705</v>
      </c>
      <c r="U11" s="144" t="s">
        <v>26704</v>
      </c>
      <c r="V11" s="144"/>
      <c r="W11" s="144">
        <v>368799</v>
      </c>
      <c r="X11" s="144"/>
      <c r="Y11" s="144" t="s">
        <v>26706</v>
      </c>
      <c r="Z11" s="144" t="s">
        <v>26707</v>
      </c>
      <c r="AA11" s="160">
        <v>2257</v>
      </c>
    </row>
    <row r="12" spans="1:27" ht="45" customHeight="1" x14ac:dyDescent="0.25">
      <c r="A12" s="144" t="s">
        <v>26708</v>
      </c>
      <c r="B12" s="144" t="s">
        <v>4209</v>
      </c>
      <c r="C12" s="144">
        <v>2</v>
      </c>
      <c r="D12" s="144" t="s">
        <v>4210</v>
      </c>
      <c r="E12" s="144"/>
      <c r="F12" s="144">
        <v>1</v>
      </c>
      <c r="G12" s="144"/>
      <c r="H12" s="144">
        <v>1199</v>
      </c>
      <c r="I12" s="144">
        <v>436</v>
      </c>
      <c r="J12" s="144">
        <v>545</v>
      </c>
      <c r="K12" s="144">
        <v>218</v>
      </c>
      <c r="L12" s="144"/>
      <c r="M12" s="145" t="s">
        <v>2213</v>
      </c>
      <c r="N12" s="144" t="s">
        <v>56</v>
      </c>
      <c r="O12" s="144"/>
      <c r="P12" s="144" t="s">
        <v>3751</v>
      </c>
      <c r="Q12" s="144"/>
      <c r="R12" s="144"/>
      <c r="S12" s="144"/>
      <c r="T12" s="144"/>
      <c r="U12" s="144" t="s">
        <v>26708</v>
      </c>
      <c r="V12" s="144"/>
      <c r="W12" s="144">
        <v>368830</v>
      </c>
      <c r="X12" s="144" t="s">
        <v>26709</v>
      </c>
      <c r="Y12" s="144" t="s">
        <v>26710</v>
      </c>
      <c r="Z12" s="144" t="s">
        <v>26711</v>
      </c>
      <c r="AA12" s="160">
        <v>2258</v>
      </c>
    </row>
    <row r="13" spans="1:27" ht="45" customHeight="1" x14ac:dyDescent="0.25">
      <c r="A13" s="144" t="s">
        <v>26712</v>
      </c>
      <c r="B13" s="144" t="s">
        <v>4208</v>
      </c>
      <c r="C13" s="144"/>
      <c r="D13" s="144" t="s">
        <v>26713</v>
      </c>
      <c r="E13" s="144"/>
      <c r="F13" s="144">
        <v>1</v>
      </c>
      <c r="G13" s="144"/>
      <c r="H13" s="144">
        <v>798</v>
      </c>
      <c r="I13" s="144">
        <v>290</v>
      </c>
      <c r="J13" s="144">
        <v>363</v>
      </c>
      <c r="K13" s="144">
        <v>145</v>
      </c>
      <c r="L13" s="144"/>
      <c r="M13" s="145" t="s">
        <v>2213</v>
      </c>
      <c r="N13" s="144" t="s">
        <v>56</v>
      </c>
      <c r="O13" s="144"/>
      <c r="P13" s="144" t="s">
        <v>4003</v>
      </c>
      <c r="Q13" s="144" t="s">
        <v>4186</v>
      </c>
      <c r="R13" s="144" t="s">
        <v>26714</v>
      </c>
      <c r="S13" s="144" t="s">
        <v>4191</v>
      </c>
      <c r="T13" s="144" t="s">
        <v>26715</v>
      </c>
      <c r="U13" s="144" t="s">
        <v>26712</v>
      </c>
      <c r="V13" s="144"/>
      <c r="W13" s="144">
        <v>368516</v>
      </c>
      <c r="X13" s="144"/>
      <c r="Y13" s="144" t="s">
        <v>26716</v>
      </c>
      <c r="Z13" s="144" t="s">
        <v>26717</v>
      </c>
      <c r="AA13" s="160">
        <v>2259</v>
      </c>
    </row>
    <row r="14" spans="1:27" ht="45" customHeight="1" x14ac:dyDescent="0.25">
      <c r="A14" s="144" t="s">
        <v>26718</v>
      </c>
      <c r="B14" s="144" t="s">
        <v>15538</v>
      </c>
      <c r="C14" s="144">
        <v>1</v>
      </c>
      <c r="D14" s="144"/>
      <c r="E14" s="144"/>
      <c r="F14" s="144">
        <v>1</v>
      </c>
      <c r="G14" s="144">
        <v>250</v>
      </c>
      <c r="H14" s="144"/>
      <c r="I14" s="144"/>
      <c r="J14" s="144"/>
      <c r="K14" s="144"/>
      <c r="L14" s="144"/>
      <c r="M14" s="145" t="s">
        <v>2213</v>
      </c>
      <c r="N14" s="144" t="s">
        <v>56</v>
      </c>
      <c r="O14" s="144"/>
      <c r="P14" s="144" t="s">
        <v>3409</v>
      </c>
      <c r="Q14" s="144"/>
      <c r="R14" s="144"/>
      <c r="S14" s="144" t="s">
        <v>4189</v>
      </c>
      <c r="T14" s="144" t="s">
        <v>22956</v>
      </c>
      <c r="U14" s="144" t="s">
        <v>26718</v>
      </c>
      <c r="V14" s="144"/>
      <c r="W14" s="144">
        <v>368502</v>
      </c>
      <c r="X14" s="144" t="s">
        <v>26719</v>
      </c>
      <c r="Y14" s="144" t="s">
        <v>26720</v>
      </c>
      <c r="Z14" s="144" t="s">
        <v>26721</v>
      </c>
      <c r="AA14" s="160">
        <v>6383</v>
      </c>
    </row>
    <row r="15" spans="1:27" ht="45" customHeight="1" x14ac:dyDescent="0.25">
      <c r="A15" s="144" t="s">
        <v>26722</v>
      </c>
      <c r="B15" s="144" t="s">
        <v>16402</v>
      </c>
      <c r="C15" s="144"/>
      <c r="D15" s="144" t="s">
        <v>6584</v>
      </c>
      <c r="E15" s="144"/>
      <c r="F15" s="144">
        <v>1</v>
      </c>
      <c r="G15" s="144">
        <v>121</v>
      </c>
      <c r="H15" s="144"/>
      <c r="I15" s="144"/>
      <c r="J15" s="144"/>
      <c r="K15" s="144"/>
      <c r="L15" s="144"/>
      <c r="M15" s="145" t="s">
        <v>2213</v>
      </c>
      <c r="N15" s="144" t="s">
        <v>48</v>
      </c>
      <c r="O15" s="144"/>
      <c r="P15" s="144" t="s">
        <v>3776</v>
      </c>
      <c r="Q15" s="144"/>
      <c r="R15" s="144"/>
      <c r="S15" s="144" t="s">
        <v>4191</v>
      </c>
      <c r="T15" s="144" t="s">
        <v>26723</v>
      </c>
      <c r="U15" s="144" t="s">
        <v>26722</v>
      </c>
      <c r="V15" s="144"/>
      <c r="W15" s="144">
        <v>442585</v>
      </c>
      <c r="X15" s="144" t="s">
        <v>26724</v>
      </c>
      <c r="Y15" s="144">
        <v>88420000000</v>
      </c>
      <c r="Z15" s="144" t="s">
        <v>26725</v>
      </c>
      <c r="AA15" s="160">
        <v>4761</v>
      </c>
    </row>
    <row r="16" spans="1:27" ht="45" customHeight="1" x14ac:dyDescent="0.25">
      <c r="A16" s="144" t="s">
        <v>26726</v>
      </c>
      <c r="B16" s="144" t="s">
        <v>4208</v>
      </c>
      <c r="C16" s="144">
        <v>29</v>
      </c>
      <c r="D16" s="144"/>
      <c r="E16" s="144"/>
      <c r="F16" s="144">
        <v>1</v>
      </c>
      <c r="G16" s="144"/>
      <c r="H16" s="144">
        <v>1199</v>
      </c>
      <c r="I16" s="144">
        <v>436</v>
      </c>
      <c r="J16" s="144">
        <v>545</v>
      </c>
      <c r="K16" s="144">
        <v>218</v>
      </c>
      <c r="L16" s="144"/>
      <c r="M16" s="145" t="s">
        <v>2213</v>
      </c>
      <c r="N16" s="144" t="s">
        <v>54</v>
      </c>
      <c r="O16" s="144"/>
      <c r="P16" s="144" t="s">
        <v>4132</v>
      </c>
      <c r="Q16" s="144"/>
      <c r="R16" s="144"/>
      <c r="S16" s="144"/>
      <c r="T16" s="144"/>
      <c r="U16" s="144" t="s">
        <v>26726</v>
      </c>
      <c r="V16" s="144"/>
      <c r="W16" s="144"/>
      <c r="X16" s="144"/>
      <c r="Y16" s="144"/>
      <c r="Z16" s="144"/>
      <c r="AA16" s="160">
        <v>2260</v>
      </c>
    </row>
    <row r="17" spans="1:27" ht="45" customHeight="1" x14ac:dyDescent="0.25">
      <c r="A17" s="144" t="s">
        <v>26727</v>
      </c>
      <c r="B17" s="144" t="s">
        <v>4246</v>
      </c>
      <c r="C17" s="144">
        <v>4</v>
      </c>
      <c r="D17" s="144"/>
      <c r="E17" s="144"/>
      <c r="F17" s="144">
        <v>1</v>
      </c>
      <c r="G17" s="144"/>
      <c r="H17" s="144">
        <v>480</v>
      </c>
      <c r="I17" s="144">
        <v>330</v>
      </c>
      <c r="J17" s="144">
        <v>100</v>
      </c>
      <c r="K17" s="144">
        <v>50</v>
      </c>
      <c r="L17" s="144"/>
      <c r="M17" s="145" t="s">
        <v>2213</v>
      </c>
      <c r="N17" s="144" t="s">
        <v>54</v>
      </c>
      <c r="O17" s="144"/>
      <c r="P17" s="144" t="s">
        <v>4086</v>
      </c>
      <c r="Q17" s="144"/>
      <c r="R17" s="144"/>
      <c r="S17" s="144"/>
      <c r="T17" s="144"/>
      <c r="U17" s="144" t="s">
        <v>26727</v>
      </c>
      <c r="V17" s="144"/>
      <c r="W17" s="144">
        <v>453263</v>
      </c>
      <c r="X17" s="144" t="s">
        <v>7118</v>
      </c>
      <c r="Y17" s="144">
        <v>89180000000</v>
      </c>
      <c r="Z17" s="144" t="s">
        <v>26728</v>
      </c>
      <c r="AA17" s="160">
        <v>3052</v>
      </c>
    </row>
    <row r="18" spans="1:27" ht="45" customHeight="1" x14ac:dyDescent="0.25">
      <c r="A18" s="144" t="s">
        <v>26729</v>
      </c>
      <c r="B18" s="147" t="s">
        <v>15923</v>
      </c>
      <c r="C18" s="144">
        <v>11</v>
      </c>
      <c r="D18" s="144" t="s">
        <v>26730</v>
      </c>
      <c r="E18" s="144"/>
      <c r="F18" s="144">
        <v>1</v>
      </c>
      <c r="G18" s="144"/>
      <c r="H18" s="144">
        <v>1800</v>
      </c>
      <c r="I18" s="144">
        <v>600</v>
      </c>
      <c r="J18" s="144">
        <v>700</v>
      </c>
      <c r="K18" s="144">
        <v>500</v>
      </c>
      <c r="L18" s="144"/>
      <c r="M18" s="145" t="s">
        <v>2213</v>
      </c>
      <c r="N18" s="144" t="s">
        <v>34</v>
      </c>
      <c r="O18" s="144"/>
      <c r="P18" s="144" t="s">
        <v>2531</v>
      </c>
      <c r="Q18" s="145"/>
      <c r="R18" s="144"/>
      <c r="S18" s="144"/>
      <c r="T18" s="144"/>
      <c r="U18" s="144" t="s">
        <v>26729</v>
      </c>
      <c r="V18" s="144"/>
      <c r="W18" s="144">
        <v>352900</v>
      </c>
      <c r="X18" s="144" t="s">
        <v>26731</v>
      </c>
      <c r="Y18" s="144" t="s">
        <v>26732</v>
      </c>
      <c r="Z18" s="144" t="s">
        <v>26733</v>
      </c>
      <c r="AA18" s="160">
        <v>4179</v>
      </c>
    </row>
    <row r="19" spans="1:27" ht="45" customHeight="1" x14ac:dyDescent="0.25">
      <c r="A19" s="144" t="s">
        <v>26734</v>
      </c>
      <c r="B19" s="144" t="s">
        <v>4213</v>
      </c>
      <c r="C19" s="144">
        <v>18</v>
      </c>
      <c r="D19" s="144"/>
      <c r="E19" s="144"/>
      <c r="F19" s="144">
        <v>1</v>
      </c>
      <c r="G19" s="144"/>
      <c r="H19" s="144">
        <v>798</v>
      </c>
      <c r="I19" s="144">
        <v>290</v>
      </c>
      <c r="J19" s="144">
        <v>363</v>
      </c>
      <c r="K19" s="144">
        <v>145</v>
      </c>
      <c r="L19" s="144"/>
      <c r="M19" s="145" t="s">
        <v>2213</v>
      </c>
      <c r="N19" s="144" t="s">
        <v>34</v>
      </c>
      <c r="O19" s="144"/>
      <c r="P19" s="144" t="s">
        <v>3119</v>
      </c>
      <c r="Q19" s="144"/>
      <c r="R19" s="144"/>
      <c r="S19" s="144" t="s">
        <v>4190</v>
      </c>
      <c r="T19" s="144" t="s">
        <v>4214</v>
      </c>
      <c r="U19" s="144" t="s">
        <v>26734</v>
      </c>
      <c r="V19" s="144"/>
      <c r="W19" s="144">
        <v>353667</v>
      </c>
      <c r="X19" s="144" t="s">
        <v>26735</v>
      </c>
      <c r="Y19" s="144" t="s">
        <v>26736</v>
      </c>
      <c r="Z19" s="144" t="s">
        <v>26737</v>
      </c>
      <c r="AA19" s="160">
        <v>2262</v>
      </c>
    </row>
    <row r="20" spans="1:27" ht="45" customHeight="1" x14ac:dyDescent="0.25">
      <c r="A20" s="144" t="s">
        <v>26738</v>
      </c>
      <c r="B20" s="144" t="s">
        <v>4215</v>
      </c>
      <c r="C20" s="144">
        <v>3</v>
      </c>
      <c r="D20" s="144"/>
      <c r="E20" s="144"/>
      <c r="F20" s="144">
        <v>1</v>
      </c>
      <c r="G20" s="144"/>
      <c r="H20" s="144">
        <v>1199</v>
      </c>
      <c r="I20" s="144">
        <v>436</v>
      </c>
      <c r="J20" s="144">
        <v>545</v>
      </c>
      <c r="K20" s="144">
        <v>218</v>
      </c>
      <c r="L20" s="144"/>
      <c r="M20" s="145" t="s">
        <v>2213</v>
      </c>
      <c r="N20" s="144" t="s">
        <v>67</v>
      </c>
      <c r="O20" s="144"/>
      <c r="P20" s="144" t="s">
        <v>4069</v>
      </c>
      <c r="Q20" s="145"/>
      <c r="R20" s="144"/>
      <c r="S20" s="144"/>
      <c r="T20" s="144"/>
      <c r="U20" s="144" t="s">
        <v>26738</v>
      </c>
      <c r="V20" s="144"/>
      <c r="W20" s="144">
        <v>422980</v>
      </c>
      <c r="X20" s="144" t="s">
        <v>26739</v>
      </c>
      <c r="Y20" s="144"/>
      <c r="Z20" s="144"/>
      <c r="AA20" s="160">
        <v>2263</v>
      </c>
    </row>
    <row r="21" spans="1:27" ht="45" customHeight="1" x14ac:dyDescent="0.25">
      <c r="A21" s="144" t="s">
        <v>26740</v>
      </c>
      <c r="B21" s="144" t="s">
        <v>26741</v>
      </c>
      <c r="C21" s="144"/>
      <c r="D21" s="144"/>
      <c r="E21" s="144"/>
      <c r="F21" s="144">
        <v>1</v>
      </c>
      <c r="G21" s="144"/>
      <c r="H21" s="144">
        <v>800</v>
      </c>
      <c r="I21" s="144"/>
      <c r="J21" s="144"/>
      <c r="K21" s="144">
        <v>800</v>
      </c>
      <c r="L21" s="144"/>
      <c r="M21" s="145" t="s">
        <v>2213</v>
      </c>
      <c r="N21" s="144" t="s">
        <v>66</v>
      </c>
      <c r="O21" s="144"/>
      <c r="P21" s="144" t="s">
        <v>2489</v>
      </c>
      <c r="Q21" s="144" t="s">
        <v>4187</v>
      </c>
      <c r="R21" s="144" t="s">
        <v>5279</v>
      </c>
      <c r="S21" s="144"/>
      <c r="T21" s="144"/>
      <c r="U21" s="144" t="s">
        <v>26740</v>
      </c>
      <c r="V21" s="144"/>
      <c r="W21" s="144">
        <v>362000</v>
      </c>
      <c r="X21" s="144" t="s">
        <v>26742</v>
      </c>
      <c r="Y21" s="149" t="s">
        <v>26743</v>
      </c>
      <c r="Z21" s="144" t="s">
        <v>26744</v>
      </c>
      <c r="AA21" s="160">
        <v>5255</v>
      </c>
    </row>
    <row r="22" spans="1:27" ht="45" customHeight="1" x14ac:dyDescent="0.25">
      <c r="A22" s="144" t="s">
        <v>27769</v>
      </c>
      <c r="B22" s="144" t="s">
        <v>15483</v>
      </c>
      <c r="C22" s="144">
        <v>3</v>
      </c>
      <c r="D22" s="144" t="s">
        <v>27770</v>
      </c>
      <c r="E22" s="144"/>
      <c r="F22" s="144">
        <v>1</v>
      </c>
      <c r="G22" s="144">
        <v>100</v>
      </c>
      <c r="H22" s="144"/>
      <c r="I22" s="144"/>
      <c r="J22" s="144"/>
      <c r="K22" s="144"/>
      <c r="L22" s="144"/>
      <c r="M22" s="145" t="s">
        <v>2213</v>
      </c>
      <c r="N22" s="144" t="s">
        <v>86</v>
      </c>
      <c r="O22" s="144"/>
      <c r="P22" s="144" t="s">
        <v>3374</v>
      </c>
      <c r="Q22" s="144"/>
      <c r="R22" s="144"/>
      <c r="S22" s="144" t="s">
        <v>4190</v>
      </c>
      <c r="T22" s="144" t="s">
        <v>18083</v>
      </c>
      <c r="U22" s="144" t="s">
        <v>27769</v>
      </c>
      <c r="V22" s="144"/>
      <c r="W22" s="144">
        <v>433940</v>
      </c>
      <c r="X22" s="144" t="s">
        <v>27771</v>
      </c>
      <c r="Y22" s="150">
        <v>88424921573</v>
      </c>
      <c r="Z22" s="144" t="s">
        <v>27772</v>
      </c>
      <c r="AA22" s="160">
        <v>6797</v>
      </c>
    </row>
    <row r="23" spans="1:27" ht="45" customHeight="1" x14ac:dyDescent="0.25">
      <c r="A23" s="144" t="s">
        <v>37150</v>
      </c>
      <c r="B23" s="144" t="s">
        <v>15377</v>
      </c>
      <c r="C23" s="144">
        <v>88</v>
      </c>
      <c r="D23" s="144" t="s">
        <v>4218</v>
      </c>
      <c r="E23" s="144"/>
      <c r="F23" s="144">
        <v>1</v>
      </c>
      <c r="G23" s="144">
        <v>360</v>
      </c>
      <c r="H23" s="144"/>
      <c r="I23" s="144"/>
      <c r="J23" s="144"/>
      <c r="K23" s="144"/>
      <c r="L23" s="144"/>
      <c r="M23" s="145" t="s">
        <v>2213</v>
      </c>
      <c r="N23" s="144" t="s">
        <v>66</v>
      </c>
      <c r="O23" s="144"/>
      <c r="P23" s="144" t="s">
        <v>2489</v>
      </c>
      <c r="Q23" s="144"/>
      <c r="R23" s="144"/>
      <c r="S23" s="144"/>
      <c r="T23" s="144"/>
      <c r="U23" s="144" t="s">
        <v>37150</v>
      </c>
      <c r="V23" s="144"/>
      <c r="W23" s="144">
        <v>362043</v>
      </c>
      <c r="X23" s="144" t="s">
        <v>26745</v>
      </c>
      <c r="Y23" s="144" t="s">
        <v>26746</v>
      </c>
      <c r="Z23" s="144" t="s">
        <v>37151</v>
      </c>
      <c r="AA23" s="160">
        <v>5566</v>
      </c>
    </row>
    <row r="24" spans="1:27" ht="45" customHeight="1" x14ac:dyDescent="0.25">
      <c r="A24" s="144" t="s">
        <v>26747</v>
      </c>
      <c r="B24" s="144" t="s">
        <v>4208</v>
      </c>
      <c r="C24" s="144">
        <v>6</v>
      </c>
      <c r="D24" s="144"/>
      <c r="E24" s="144"/>
      <c r="F24" s="144">
        <v>1</v>
      </c>
      <c r="G24" s="144"/>
      <c r="H24" s="144">
        <v>1199</v>
      </c>
      <c r="I24" s="144">
        <v>436</v>
      </c>
      <c r="J24" s="144">
        <v>545</v>
      </c>
      <c r="K24" s="144">
        <v>218</v>
      </c>
      <c r="L24" s="144"/>
      <c r="M24" s="145" t="s">
        <v>2213</v>
      </c>
      <c r="N24" s="144" t="s">
        <v>31</v>
      </c>
      <c r="O24" s="144"/>
      <c r="P24" s="144" t="s">
        <v>3875</v>
      </c>
      <c r="Q24" s="144"/>
      <c r="R24" s="144"/>
      <c r="S24" s="144"/>
      <c r="T24" s="144"/>
      <c r="U24" s="144" t="s">
        <v>26747</v>
      </c>
      <c r="V24" s="144"/>
      <c r="W24" s="144">
        <v>652061</v>
      </c>
      <c r="X24" s="144" t="s">
        <v>26748</v>
      </c>
      <c r="Y24" s="144"/>
      <c r="Z24" s="144"/>
      <c r="AA24" s="160">
        <v>2264</v>
      </c>
    </row>
    <row r="25" spans="1:27" ht="45" customHeight="1" x14ac:dyDescent="0.25">
      <c r="A25" s="144" t="s">
        <v>26749</v>
      </c>
      <c r="B25" s="144" t="s">
        <v>17732</v>
      </c>
      <c r="C25" s="144"/>
      <c r="D25" s="144" t="s">
        <v>4218</v>
      </c>
      <c r="E25" s="144"/>
      <c r="F25" s="144">
        <v>2</v>
      </c>
      <c r="G25" s="144"/>
      <c r="H25" s="144"/>
      <c r="I25" s="144"/>
      <c r="J25" s="144"/>
      <c r="K25" s="144"/>
      <c r="L25" s="144">
        <v>150</v>
      </c>
      <c r="M25" s="145" t="s">
        <v>2213</v>
      </c>
      <c r="N25" s="144" t="s">
        <v>54</v>
      </c>
      <c r="O25" s="144"/>
      <c r="P25" s="144" t="s">
        <v>3192</v>
      </c>
      <c r="Q25" s="144"/>
      <c r="R25" s="144"/>
      <c r="S25" s="144" t="s">
        <v>4189</v>
      </c>
      <c r="T25" s="144" t="s">
        <v>4219</v>
      </c>
      <c r="U25" s="144" t="s">
        <v>26749</v>
      </c>
      <c r="V25" s="144"/>
      <c r="W25" s="144">
        <v>452450</v>
      </c>
      <c r="X25" s="144" t="s">
        <v>26750</v>
      </c>
      <c r="Y25" s="144" t="s">
        <v>26751</v>
      </c>
      <c r="Z25" s="144" t="s">
        <v>26752</v>
      </c>
      <c r="AA25" s="160">
        <v>2265</v>
      </c>
    </row>
    <row r="26" spans="1:27" ht="45" customHeight="1" x14ac:dyDescent="0.25">
      <c r="A26" s="144" t="s">
        <v>27773</v>
      </c>
      <c r="B26" s="144" t="s">
        <v>27774</v>
      </c>
      <c r="C26" s="144"/>
      <c r="D26" s="144"/>
      <c r="E26" s="144"/>
      <c r="F26" s="144">
        <v>1</v>
      </c>
      <c r="G26" s="144"/>
      <c r="H26" s="144">
        <v>500</v>
      </c>
      <c r="I26" s="144">
        <v>150</v>
      </c>
      <c r="J26" s="144">
        <v>250</v>
      </c>
      <c r="K26" s="144">
        <v>150</v>
      </c>
      <c r="L26" s="144"/>
      <c r="M26" s="145" t="s">
        <v>2213</v>
      </c>
      <c r="N26" s="144" t="s">
        <v>18</v>
      </c>
      <c r="O26" s="144"/>
      <c r="P26" s="144" t="s">
        <v>17715</v>
      </c>
      <c r="Q26" s="144"/>
      <c r="R26" s="144"/>
      <c r="S26" s="144" t="s">
        <v>4191</v>
      </c>
      <c r="T26" s="144" t="s">
        <v>10036</v>
      </c>
      <c r="U26" s="144" t="s">
        <v>27773</v>
      </c>
      <c r="V26" s="144"/>
      <c r="W26" s="144">
        <v>309973</v>
      </c>
      <c r="X26" s="144" t="s">
        <v>27775</v>
      </c>
      <c r="Y26" s="144" t="s">
        <v>27776</v>
      </c>
      <c r="Z26" s="144" t="s">
        <v>27777</v>
      </c>
      <c r="AA26" s="160">
        <v>6840</v>
      </c>
    </row>
    <row r="27" spans="1:27" ht="45" customHeight="1" x14ac:dyDescent="0.25">
      <c r="A27" s="144" t="s">
        <v>37152</v>
      </c>
      <c r="B27" s="144" t="s">
        <v>19136</v>
      </c>
      <c r="C27" s="144">
        <v>66</v>
      </c>
      <c r="D27" s="144"/>
      <c r="E27" s="144"/>
      <c r="F27" s="144">
        <v>1</v>
      </c>
      <c r="G27" s="144">
        <v>300</v>
      </c>
      <c r="H27" s="144"/>
      <c r="I27" s="144"/>
      <c r="J27" s="144"/>
      <c r="K27" s="144"/>
      <c r="L27" s="144"/>
      <c r="M27" s="145" t="s">
        <v>2213</v>
      </c>
      <c r="N27" s="144" t="s">
        <v>47</v>
      </c>
      <c r="O27" s="144"/>
      <c r="P27" s="144" t="s">
        <v>3451</v>
      </c>
      <c r="Q27" s="144"/>
      <c r="R27" s="144"/>
      <c r="S27" s="144"/>
      <c r="T27" s="144"/>
      <c r="U27" s="144" t="s">
        <v>37152</v>
      </c>
      <c r="V27" s="144"/>
      <c r="W27" s="144">
        <v>302016</v>
      </c>
      <c r="X27" s="144" t="s">
        <v>37153</v>
      </c>
      <c r="Y27" s="144" t="s">
        <v>37154</v>
      </c>
      <c r="Z27" s="144" t="s">
        <v>37155</v>
      </c>
      <c r="AA27" s="160">
        <v>7894</v>
      </c>
    </row>
    <row r="28" spans="1:27" ht="45" customHeight="1" x14ac:dyDescent="0.25">
      <c r="A28" s="144" t="s">
        <v>26753</v>
      </c>
      <c r="B28" s="144" t="s">
        <v>15377</v>
      </c>
      <c r="C28" s="144">
        <v>20</v>
      </c>
      <c r="D28" s="144"/>
      <c r="E28" s="144"/>
      <c r="F28" s="144">
        <v>1</v>
      </c>
      <c r="G28" s="144">
        <v>350</v>
      </c>
      <c r="H28" s="144"/>
      <c r="I28" s="144"/>
      <c r="J28" s="144"/>
      <c r="K28" s="144"/>
      <c r="L28" s="144"/>
      <c r="M28" s="145" t="s">
        <v>2213</v>
      </c>
      <c r="N28" s="144" t="s">
        <v>112</v>
      </c>
      <c r="O28" s="144"/>
      <c r="P28" s="144" t="s">
        <v>3497</v>
      </c>
      <c r="Q28" s="144"/>
      <c r="R28" s="144"/>
      <c r="S28" s="144" t="s">
        <v>4189</v>
      </c>
      <c r="T28" s="144" t="s">
        <v>26754</v>
      </c>
      <c r="U28" s="144" t="s">
        <v>26753</v>
      </c>
      <c r="V28" s="144"/>
      <c r="W28" s="144">
        <v>606520</v>
      </c>
      <c r="X28" s="144" t="s">
        <v>35545</v>
      </c>
      <c r="Y28" s="144">
        <v>89080000000</v>
      </c>
      <c r="Z28" s="144" t="s">
        <v>35546</v>
      </c>
      <c r="AA28" s="160">
        <v>3407</v>
      </c>
    </row>
    <row r="29" spans="1:27" ht="45" customHeight="1" x14ac:dyDescent="0.25">
      <c r="A29" s="144" t="s">
        <v>26753</v>
      </c>
      <c r="B29" s="144" t="s">
        <v>4208</v>
      </c>
      <c r="C29" s="144">
        <v>23</v>
      </c>
      <c r="D29" s="144"/>
      <c r="E29" s="144"/>
      <c r="F29" s="144">
        <v>1</v>
      </c>
      <c r="G29" s="144"/>
      <c r="H29" s="144">
        <v>1199</v>
      </c>
      <c r="I29" s="144">
        <v>436</v>
      </c>
      <c r="J29" s="144">
        <v>545</v>
      </c>
      <c r="K29" s="144">
        <v>218</v>
      </c>
      <c r="L29" s="144"/>
      <c r="M29" s="145" t="s">
        <v>2213</v>
      </c>
      <c r="N29" s="144" t="s">
        <v>33</v>
      </c>
      <c r="O29" s="144"/>
      <c r="P29" s="144" t="s">
        <v>2930</v>
      </c>
      <c r="Q29" s="144"/>
      <c r="R29" s="144"/>
      <c r="S29" s="144"/>
      <c r="T29" s="144"/>
      <c r="U29" s="144" t="s">
        <v>26753</v>
      </c>
      <c r="V29" s="144"/>
      <c r="W29" s="144">
        <v>156000</v>
      </c>
      <c r="X29" s="144" t="s">
        <v>26755</v>
      </c>
      <c r="Y29" s="144" t="s">
        <v>26756</v>
      </c>
      <c r="Z29" s="144" t="s">
        <v>26757</v>
      </c>
      <c r="AA29" s="160">
        <v>2266</v>
      </c>
    </row>
    <row r="30" spans="1:27" ht="45" customHeight="1" x14ac:dyDescent="0.25">
      <c r="A30" s="144" t="s">
        <v>26758</v>
      </c>
      <c r="B30" s="144" t="s">
        <v>4205</v>
      </c>
      <c r="C30" s="144"/>
      <c r="D30" s="144" t="s">
        <v>4220</v>
      </c>
      <c r="E30" s="144"/>
      <c r="F30" s="144">
        <v>1</v>
      </c>
      <c r="G30" s="144">
        <v>350</v>
      </c>
      <c r="H30" s="144"/>
      <c r="I30" s="144"/>
      <c r="J30" s="144"/>
      <c r="K30" s="144"/>
      <c r="L30" s="144"/>
      <c r="M30" s="145" t="s">
        <v>2213</v>
      </c>
      <c r="N30" s="144" t="s">
        <v>81</v>
      </c>
      <c r="O30" s="144"/>
      <c r="P30" s="144" t="s">
        <v>3723</v>
      </c>
      <c r="Q30" s="144"/>
      <c r="R30" s="144"/>
      <c r="S30" s="144"/>
      <c r="T30" s="144"/>
      <c r="U30" s="144" t="s">
        <v>26758</v>
      </c>
      <c r="V30" s="144"/>
      <c r="W30" s="144">
        <v>392024</v>
      </c>
      <c r="X30" s="144" t="s">
        <v>26759</v>
      </c>
      <c r="Y30" s="144"/>
      <c r="Z30" s="144"/>
      <c r="AA30" s="160">
        <v>2267</v>
      </c>
    </row>
    <row r="31" spans="1:27" ht="45" customHeight="1" x14ac:dyDescent="0.25">
      <c r="A31" s="144" t="s">
        <v>26760</v>
      </c>
      <c r="B31" s="144" t="s">
        <v>4208</v>
      </c>
      <c r="C31" s="144"/>
      <c r="D31" s="144"/>
      <c r="E31" s="144"/>
      <c r="F31" s="144">
        <v>1</v>
      </c>
      <c r="G31" s="144"/>
      <c r="H31" s="144">
        <v>798</v>
      </c>
      <c r="I31" s="144">
        <v>290</v>
      </c>
      <c r="J31" s="144">
        <v>363</v>
      </c>
      <c r="K31" s="144">
        <v>145</v>
      </c>
      <c r="L31" s="144"/>
      <c r="M31" s="145" t="s">
        <v>2213</v>
      </c>
      <c r="N31" s="144" t="s">
        <v>47</v>
      </c>
      <c r="O31" s="144"/>
      <c r="P31" s="144" t="s">
        <v>3294</v>
      </c>
      <c r="Q31" s="144" t="s">
        <v>4186</v>
      </c>
      <c r="R31" s="144" t="s">
        <v>26761</v>
      </c>
      <c r="S31" s="144" t="s">
        <v>4191</v>
      </c>
      <c r="T31" s="144" t="s">
        <v>26762</v>
      </c>
      <c r="U31" s="144" t="s">
        <v>26760</v>
      </c>
      <c r="V31" s="144"/>
      <c r="W31" s="144">
        <v>303017</v>
      </c>
      <c r="X31" s="144" t="s">
        <v>4221</v>
      </c>
      <c r="Y31" s="144"/>
      <c r="Z31" s="144"/>
      <c r="AA31" s="160">
        <v>2268</v>
      </c>
    </row>
    <row r="32" spans="1:27" ht="45" customHeight="1" x14ac:dyDescent="0.25">
      <c r="A32" s="144" t="s">
        <v>26767</v>
      </c>
      <c r="B32" s="144" t="s">
        <v>15377</v>
      </c>
      <c r="C32" s="144">
        <v>140</v>
      </c>
      <c r="D32" s="144"/>
      <c r="E32" s="144"/>
      <c r="F32" s="144">
        <v>1</v>
      </c>
      <c r="G32" s="144">
        <v>300</v>
      </c>
      <c r="H32" s="144"/>
      <c r="I32" s="144"/>
      <c r="J32" s="144"/>
      <c r="K32" s="144"/>
      <c r="L32" s="144"/>
      <c r="M32" s="145" t="s">
        <v>2213</v>
      </c>
      <c r="N32" s="144" t="s">
        <v>50</v>
      </c>
      <c r="O32" s="144"/>
      <c r="P32" s="144" t="s">
        <v>30566</v>
      </c>
      <c r="Q32" s="144"/>
      <c r="R32" s="144"/>
      <c r="S32" s="144"/>
      <c r="T32" s="144"/>
      <c r="U32" s="144" t="s">
        <v>26767</v>
      </c>
      <c r="V32" s="144"/>
      <c r="W32" s="144">
        <v>690109</v>
      </c>
      <c r="X32" s="144" t="s">
        <v>26768</v>
      </c>
      <c r="Y32" s="144">
        <v>84230000000</v>
      </c>
      <c r="Z32" s="144" t="s">
        <v>26769</v>
      </c>
      <c r="AA32" s="160">
        <v>4418</v>
      </c>
    </row>
    <row r="33" spans="1:31" ht="45" customHeight="1" x14ac:dyDescent="0.25">
      <c r="A33" s="144" t="s">
        <v>26770</v>
      </c>
      <c r="B33" s="144" t="s">
        <v>4208</v>
      </c>
      <c r="C33" s="144">
        <v>2</v>
      </c>
      <c r="D33" s="144"/>
      <c r="E33" s="144"/>
      <c r="F33" s="144">
        <v>1</v>
      </c>
      <c r="G33" s="144"/>
      <c r="H33" s="144">
        <v>1199</v>
      </c>
      <c r="I33" s="144">
        <v>436</v>
      </c>
      <c r="J33" s="144">
        <v>545</v>
      </c>
      <c r="K33" s="144">
        <v>218</v>
      </c>
      <c r="L33" s="144"/>
      <c r="M33" s="145" t="s">
        <v>2213</v>
      </c>
      <c r="N33" s="144" t="s">
        <v>62</v>
      </c>
      <c r="O33" s="144"/>
      <c r="P33" s="144" t="s">
        <v>3354</v>
      </c>
      <c r="Q33" s="144"/>
      <c r="R33" s="144"/>
      <c r="S33" s="144"/>
      <c r="T33" s="144"/>
      <c r="U33" s="144" t="s">
        <v>26770</v>
      </c>
      <c r="V33" s="144"/>
      <c r="W33" s="144">
        <v>296500</v>
      </c>
      <c r="X33" s="144" t="s">
        <v>26771</v>
      </c>
      <c r="Y33" s="150" t="s">
        <v>26772</v>
      </c>
      <c r="Z33" s="144" t="s">
        <v>26773</v>
      </c>
      <c r="AA33" s="160">
        <v>2271</v>
      </c>
      <c r="AE33" s="109" t="s">
        <v>1098</v>
      </c>
    </row>
    <row r="34" spans="1:31" ht="45" customHeight="1" x14ac:dyDescent="0.25">
      <c r="A34" s="144" t="s">
        <v>26774</v>
      </c>
      <c r="B34" s="144" t="s">
        <v>15538</v>
      </c>
      <c r="C34" s="144">
        <v>21</v>
      </c>
      <c r="D34" s="144"/>
      <c r="E34" s="144"/>
      <c r="F34" s="144">
        <v>1</v>
      </c>
      <c r="G34" s="144">
        <v>250</v>
      </c>
      <c r="H34" s="144"/>
      <c r="I34" s="144"/>
      <c r="J34" s="144"/>
      <c r="K34" s="144"/>
      <c r="L34" s="144"/>
      <c r="M34" s="145" t="s">
        <v>2213</v>
      </c>
      <c r="N34" s="144" t="s">
        <v>17</v>
      </c>
      <c r="O34" s="144"/>
      <c r="P34" s="144" t="s">
        <v>2374</v>
      </c>
      <c r="Q34" s="144"/>
      <c r="R34" s="144"/>
      <c r="S34" s="144" t="s">
        <v>4190</v>
      </c>
      <c r="T34" s="144" t="s">
        <v>8072</v>
      </c>
      <c r="U34" s="144" t="s">
        <v>26774</v>
      </c>
      <c r="V34" s="144"/>
      <c r="W34" s="144">
        <v>416530</v>
      </c>
      <c r="X34" s="144" t="s">
        <v>26775</v>
      </c>
      <c r="Y34" s="144">
        <v>8514000000</v>
      </c>
      <c r="Z34" s="144" t="s">
        <v>29711</v>
      </c>
      <c r="AA34" s="160">
        <v>4081</v>
      </c>
    </row>
    <row r="35" spans="1:31" ht="45" customHeight="1" x14ac:dyDescent="0.25">
      <c r="A35" s="144" t="s">
        <v>26776</v>
      </c>
      <c r="B35" s="144" t="s">
        <v>26777</v>
      </c>
      <c r="C35" s="144"/>
      <c r="D35" s="144"/>
      <c r="E35" s="144"/>
      <c r="F35" s="144">
        <v>1</v>
      </c>
      <c r="G35" s="144">
        <v>140</v>
      </c>
      <c r="H35" s="144"/>
      <c r="I35" s="144"/>
      <c r="J35" s="144"/>
      <c r="K35" s="144"/>
      <c r="L35" s="144"/>
      <c r="M35" s="145" t="s">
        <v>2213</v>
      </c>
      <c r="N35" s="144" t="s">
        <v>30</v>
      </c>
      <c r="O35" s="144"/>
      <c r="P35" s="144" t="s">
        <v>30531</v>
      </c>
      <c r="Q35" s="144"/>
      <c r="R35" s="144"/>
      <c r="S35" s="144" t="s">
        <v>4191</v>
      </c>
      <c r="T35" s="144" t="s">
        <v>8413</v>
      </c>
      <c r="U35" s="144" t="s">
        <v>26776</v>
      </c>
      <c r="V35" s="144"/>
      <c r="W35" s="144">
        <v>684500</v>
      </c>
      <c r="X35" s="144" t="s">
        <v>19229</v>
      </c>
      <c r="Y35" s="144" t="s">
        <v>26778</v>
      </c>
      <c r="Z35" s="144" t="s">
        <v>26779</v>
      </c>
      <c r="AA35" s="160">
        <v>5690</v>
      </c>
    </row>
    <row r="36" spans="1:31" ht="45" customHeight="1" x14ac:dyDescent="0.25">
      <c r="A36" s="144" t="s">
        <v>26780</v>
      </c>
      <c r="B36" s="144" t="s">
        <v>4205</v>
      </c>
      <c r="C36" s="144">
        <v>18</v>
      </c>
      <c r="D36" s="144" t="s">
        <v>4225</v>
      </c>
      <c r="E36" s="144"/>
      <c r="F36" s="144">
        <v>1</v>
      </c>
      <c r="G36" s="144">
        <v>350</v>
      </c>
      <c r="H36" s="144"/>
      <c r="I36" s="144"/>
      <c r="J36" s="144"/>
      <c r="K36" s="144"/>
      <c r="L36" s="144"/>
      <c r="M36" s="145" t="s">
        <v>2213</v>
      </c>
      <c r="N36" s="144" t="s">
        <v>27</v>
      </c>
      <c r="O36" s="144"/>
      <c r="P36" s="144" t="s">
        <v>14246</v>
      </c>
      <c r="Q36" s="144"/>
      <c r="R36" s="144"/>
      <c r="S36" s="144"/>
      <c r="T36" s="144"/>
      <c r="U36" s="144" t="s">
        <v>26780</v>
      </c>
      <c r="V36" s="144"/>
      <c r="W36" s="144">
        <v>666679</v>
      </c>
      <c r="X36" s="144" t="s">
        <v>26781</v>
      </c>
      <c r="Y36" s="144"/>
      <c r="Z36" s="144" t="s">
        <v>26782</v>
      </c>
      <c r="AA36" s="160">
        <v>2272</v>
      </c>
    </row>
    <row r="37" spans="1:31" ht="45" customHeight="1" x14ac:dyDescent="0.25">
      <c r="A37" s="144" t="s">
        <v>4226</v>
      </c>
      <c r="B37" s="144" t="s">
        <v>4227</v>
      </c>
      <c r="C37" s="144"/>
      <c r="D37" s="144"/>
      <c r="E37" s="144"/>
      <c r="F37" s="144">
        <v>2</v>
      </c>
      <c r="G37" s="144"/>
      <c r="H37" s="144"/>
      <c r="I37" s="144"/>
      <c r="J37" s="144"/>
      <c r="K37" s="144"/>
      <c r="L37" s="144">
        <v>872</v>
      </c>
      <c r="M37" s="145" t="s">
        <v>2213</v>
      </c>
      <c r="N37" s="144" t="s">
        <v>72</v>
      </c>
      <c r="O37" s="144"/>
      <c r="P37" s="144" t="s">
        <v>2696</v>
      </c>
      <c r="Q37" s="144"/>
      <c r="R37" s="144"/>
      <c r="S37" s="144" t="s">
        <v>4190</v>
      </c>
      <c r="T37" s="144" t="s">
        <v>26783</v>
      </c>
      <c r="U37" s="144" t="s">
        <v>4226</v>
      </c>
      <c r="V37" s="144"/>
      <c r="W37" s="144">
        <v>347022</v>
      </c>
      <c r="X37" s="144" t="s">
        <v>26784</v>
      </c>
      <c r="Y37" s="144" t="s">
        <v>26785</v>
      </c>
      <c r="Z37" s="144" t="s">
        <v>26786</v>
      </c>
      <c r="AA37" s="160">
        <v>2273</v>
      </c>
    </row>
    <row r="38" spans="1:31" ht="45" customHeight="1" x14ac:dyDescent="0.25">
      <c r="A38" s="144" t="s">
        <v>26790</v>
      </c>
      <c r="B38" s="144" t="s">
        <v>4208</v>
      </c>
      <c r="C38" s="144">
        <v>7</v>
      </c>
      <c r="D38" s="144" t="s">
        <v>26791</v>
      </c>
      <c r="E38" s="144"/>
      <c r="F38" s="144">
        <v>1</v>
      </c>
      <c r="G38" s="144"/>
      <c r="H38" s="144">
        <v>798</v>
      </c>
      <c r="I38" s="144">
        <v>290</v>
      </c>
      <c r="J38" s="144">
        <v>363</v>
      </c>
      <c r="K38" s="144">
        <v>145</v>
      </c>
      <c r="L38" s="144"/>
      <c r="M38" s="145" t="s">
        <v>2213</v>
      </c>
      <c r="N38" s="144" t="s">
        <v>72</v>
      </c>
      <c r="O38" s="144"/>
      <c r="P38" s="144" t="s">
        <v>3258</v>
      </c>
      <c r="Q38" s="144" t="s">
        <v>4186</v>
      </c>
      <c r="R38" s="144" t="s">
        <v>26792</v>
      </c>
      <c r="S38" s="144" t="s">
        <v>4228</v>
      </c>
      <c r="T38" s="144" t="s">
        <v>4229</v>
      </c>
      <c r="U38" s="144" t="s">
        <v>26790</v>
      </c>
      <c r="V38" s="144"/>
      <c r="W38" s="150">
        <v>347660</v>
      </c>
      <c r="X38" s="144" t="s">
        <v>26793</v>
      </c>
      <c r="Y38" s="144"/>
      <c r="Z38" s="144" t="s">
        <v>26794</v>
      </c>
      <c r="AA38" s="160">
        <v>2274</v>
      </c>
    </row>
    <row r="39" spans="1:31" ht="45" customHeight="1" x14ac:dyDescent="0.25">
      <c r="A39" s="144" t="s">
        <v>26795</v>
      </c>
      <c r="B39" s="144" t="s">
        <v>4230</v>
      </c>
      <c r="C39" s="144">
        <v>1</v>
      </c>
      <c r="D39" s="144"/>
      <c r="E39" s="144"/>
      <c r="F39" s="144">
        <v>5</v>
      </c>
      <c r="G39" s="144"/>
      <c r="H39" s="144"/>
      <c r="I39" s="144"/>
      <c r="J39" s="144"/>
      <c r="K39" s="144"/>
      <c r="L39" s="144">
        <v>850</v>
      </c>
      <c r="M39" s="145" t="s">
        <v>2213</v>
      </c>
      <c r="N39" s="144" t="s">
        <v>67</v>
      </c>
      <c r="O39" s="144"/>
      <c r="P39" s="144" t="s">
        <v>3910</v>
      </c>
      <c r="Q39" s="144"/>
      <c r="R39" s="144"/>
      <c r="S39" s="144" t="s">
        <v>4189</v>
      </c>
      <c r="T39" s="144" t="s">
        <v>4231</v>
      </c>
      <c r="U39" s="144" t="s">
        <v>26795</v>
      </c>
      <c r="V39" s="144"/>
      <c r="W39" s="144">
        <v>423570</v>
      </c>
      <c r="X39" s="144" t="s">
        <v>26796</v>
      </c>
      <c r="Y39" s="144" t="s">
        <v>26797</v>
      </c>
      <c r="Z39" s="144" t="s">
        <v>26798</v>
      </c>
      <c r="AA39" s="160">
        <v>2275</v>
      </c>
    </row>
    <row r="40" spans="1:31" ht="45" customHeight="1" x14ac:dyDescent="0.25">
      <c r="A40" s="144" t="s">
        <v>26799</v>
      </c>
      <c r="B40" s="144" t="s">
        <v>15409</v>
      </c>
      <c r="C40" s="144">
        <v>9</v>
      </c>
      <c r="D40" s="144" t="s">
        <v>26800</v>
      </c>
      <c r="E40" s="144"/>
      <c r="F40" s="144">
        <v>1</v>
      </c>
      <c r="G40" s="144"/>
      <c r="H40" s="144">
        <v>500</v>
      </c>
      <c r="I40" s="144">
        <v>200</v>
      </c>
      <c r="J40" s="144">
        <v>150</v>
      </c>
      <c r="K40" s="144">
        <v>150</v>
      </c>
      <c r="L40" s="144"/>
      <c r="M40" s="145" t="s">
        <v>2213</v>
      </c>
      <c r="N40" s="144" t="s">
        <v>42</v>
      </c>
      <c r="O40" s="144"/>
      <c r="P40" s="144" t="s">
        <v>16164</v>
      </c>
      <c r="Q40" s="144"/>
      <c r="R40" s="144"/>
      <c r="S40" s="144"/>
      <c r="T40" s="144"/>
      <c r="U40" s="144" t="s">
        <v>26799</v>
      </c>
      <c r="V40" s="144"/>
      <c r="W40" s="144">
        <v>143301</v>
      </c>
      <c r="X40" s="144" t="s">
        <v>26801</v>
      </c>
      <c r="Y40" s="144" t="s">
        <v>26802</v>
      </c>
      <c r="Z40" s="144" t="s">
        <v>26803</v>
      </c>
      <c r="AA40" s="160">
        <v>5138</v>
      </c>
    </row>
    <row r="41" spans="1:31" ht="45" customHeight="1" x14ac:dyDescent="0.25">
      <c r="A41" s="144" t="s">
        <v>30962</v>
      </c>
      <c r="B41" s="144" t="s">
        <v>30963</v>
      </c>
      <c r="C41" s="144"/>
      <c r="D41" s="144"/>
      <c r="E41" s="144"/>
      <c r="F41" s="144">
        <v>1</v>
      </c>
      <c r="G41" s="144"/>
      <c r="H41" s="144">
        <v>500</v>
      </c>
      <c r="I41" s="144"/>
      <c r="J41" s="144"/>
      <c r="K41" s="144"/>
      <c r="L41" s="144"/>
      <c r="M41" s="145" t="s">
        <v>2213</v>
      </c>
      <c r="N41" s="144" t="s">
        <v>21</v>
      </c>
      <c r="O41" s="144"/>
      <c r="P41" s="144" t="s">
        <v>3818</v>
      </c>
      <c r="Q41" s="144"/>
      <c r="R41" s="144"/>
      <c r="S41" s="144" t="s">
        <v>4191</v>
      </c>
      <c r="T41" s="144" t="s">
        <v>15055</v>
      </c>
      <c r="U41" s="144" t="s">
        <v>30962</v>
      </c>
      <c r="V41" s="144"/>
      <c r="W41" s="144">
        <v>404186</v>
      </c>
      <c r="X41" s="144" t="s">
        <v>15056</v>
      </c>
      <c r="Y41" s="144">
        <v>89040000000</v>
      </c>
      <c r="Z41" s="144" t="s">
        <v>30964</v>
      </c>
      <c r="AA41" s="160">
        <v>3656</v>
      </c>
    </row>
    <row r="42" spans="1:31" ht="45" customHeight="1" x14ac:dyDescent="0.25">
      <c r="A42" s="144" t="s">
        <v>30962</v>
      </c>
      <c r="B42" s="144" t="s">
        <v>30963</v>
      </c>
      <c r="C42" s="144"/>
      <c r="D42" s="144"/>
      <c r="E42" s="144" t="s">
        <v>15057</v>
      </c>
      <c r="F42" s="144">
        <v>1</v>
      </c>
      <c r="G42" s="144">
        <v>120</v>
      </c>
      <c r="H42" s="144"/>
      <c r="I42" s="144"/>
      <c r="J42" s="144"/>
      <c r="K42" s="144"/>
      <c r="L42" s="144"/>
      <c r="M42" s="145" t="s">
        <v>2213</v>
      </c>
      <c r="N42" s="144" t="s">
        <v>21</v>
      </c>
      <c r="O42" s="144"/>
      <c r="P42" s="144" t="s">
        <v>3818</v>
      </c>
      <c r="Q42" s="144"/>
      <c r="R42" s="144"/>
      <c r="S42" s="144" t="s">
        <v>4191</v>
      </c>
      <c r="T42" s="144" t="s">
        <v>15055</v>
      </c>
      <c r="U42" s="144" t="s">
        <v>30962</v>
      </c>
      <c r="V42" s="144" t="s">
        <v>15058</v>
      </c>
      <c r="W42" s="144">
        <v>404186</v>
      </c>
      <c r="X42" s="144" t="s">
        <v>21351</v>
      </c>
      <c r="Y42" s="144">
        <v>89040000000</v>
      </c>
      <c r="Z42" s="144"/>
      <c r="AA42" s="160">
        <v>3657</v>
      </c>
    </row>
    <row r="43" spans="1:31" ht="45" customHeight="1" x14ac:dyDescent="0.25">
      <c r="A43" s="144" t="s">
        <v>26804</v>
      </c>
      <c r="B43" s="144" t="s">
        <v>4208</v>
      </c>
      <c r="C43" s="144">
        <v>3</v>
      </c>
      <c r="D43" s="144"/>
      <c r="E43" s="144"/>
      <c r="F43" s="144">
        <v>1</v>
      </c>
      <c r="G43" s="144"/>
      <c r="H43" s="144">
        <v>1199</v>
      </c>
      <c r="I43" s="144">
        <v>436</v>
      </c>
      <c r="J43" s="144">
        <v>545</v>
      </c>
      <c r="K43" s="144">
        <v>218</v>
      </c>
      <c r="L43" s="144"/>
      <c r="M43" s="145" t="s">
        <v>2213</v>
      </c>
      <c r="N43" s="144" t="s">
        <v>42</v>
      </c>
      <c r="O43" s="144"/>
      <c r="P43" s="144" t="s">
        <v>4085</v>
      </c>
      <c r="Q43" s="144" t="s">
        <v>13845</v>
      </c>
      <c r="R43" s="144" t="s">
        <v>4232</v>
      </c>
      <c r="S43" s="144"/>
      <c r="T43" s="144"/>
      <c r="U43" s="144" t="s">
        <v>26804</v>
      </c>
      <c r="V43" s="144"/>
      <c r="W43" s="144">
        <v>142180</v>
      </c>
      <c r="X43" s="144" t="s">
        <v>26805</v>
      </c>
      <c r="Y43" s="144" t="s">
        <v>26806</v>
      </c>
      <c r="Z43" s="144" t="s">
        <v>26807</v>
      </c>
      <c r="AA43" s="160">
        <v>2277</v>
      </c>
    </row>
    <row r="44" spans="1:31" ht="45" customHeight="1" x14ac:dyDescent="0.25">
      <c r="A44" s="144" t="s">
        <v>26808</v>
      </c>
      <c r="B44" s="144" t="s">
        <v>26809</v>
      </c>
      <c r="C44" s="144"/>
      <c r="D44" s="144"/>
      <c r="E44" s="144"/>
      <c r="F44" s="144">
        <v>2</v>
      </c>
      <c r="G44" s="144"/>
      <c r="H44" s="144"/>
      <c r="I44" s="144"/>
      <c r="J44" s="144"/>
      <c r="K44" s="144"/>
      <c r="L44" s="144">
        <v>350</v>
      </c>
      <c r="M44" s="145" t="s">
        <v>2213</v>
      </c>
      <c r="N44" s="144" t="s">
        <v>46</v>
      </c>
      <c r="O44" s="144"/>
      <c r="P44" s="144" t="s">
        <v>2545</v>
      </c>
      <c r="Q44" s="144"/>
      <c r="R44" s="144"/>
      <c r="S44" s="144" t="s">
        <v>4191</v>
      </c>
      <c r="T44" s="144" t="s">
        <v>4234</v>
      </c>
      <c r="U44" s="144" t="s">
        <v>26808</v>
      </c>
      <c r="V44" s="144"/>
      <c r="W44" s="144">
        <v>666523</v>
      </c>
      <c r="X44" s="144" t="s">
        <v>26814</v>
      </c>
      <c r="Y44" s="144" t="s">
        <v>26815</v>
      </c>
      <c r="Z44" s="144" t="s">
        <v>26813</v>
      </c>
      <c r="AA44" s="160">
        <v>2278</v>
      </c>
    </row>
    <row r="45" spans="1:31" ht="45" customHeight="1" x14ac:dyDescent="0.25">
      <c r="A45" s="144" t="s">
        <v>26808</v>
      </c>
      <c r="B45" s="144" t="s">
        <v>26809</v>
      </c>
      <c r="C45" s="144"/>
      <c r="D45" s="144"/>
      <c r="E45" s="144" t="s">
        <v>26810</v>
      </c>
      <c r="F45" s="144">
        <v>2</v>
      </c>
      <c r="G45" s="144"/>
      <c r="H45" s="144"/>
      <c r="I45" s="144"/>
      <c r="J45" s="144"/>
      <c r="K45" s="144"/>
      <c r="L45" s="144">
        <v>150</v>
      </c>
      <c r="M45" s="145" t="s">
        <v>2213</v>
      </c>
      <c r="N45" s="144" t="s">
        <v>46</v>
      </c>
      <c r="O45" s="144"/>
      <c r="P45" s="144" t="s">
        <v>2545</v>
      </c>
      <c r="Q45" s="144"/>
      <c r="R45" s="144"/>
      <c r="S45" s="144" t="s">
        <v>4191</v>
      </c>
      <c r="T45" s="144" t="s">
        <v>4234</v>
      </c>
      <c r="U45" s="144" t="s">
        <v>26808</v>
      </c>
      <c r="V45" s="144" t="s">
        <v>26811</v>
      </c>
      <c r="W45" s="144">
        <v>461141</v>
      </c>
      <c r="X45" s="150" t="s">
        <v>26812</v>
      </c>
      <c r="Y45" s="150">
        <v>83530000000</v>
      </c>
      <c r="Z45" s="144" t="s">
        <v>26813</v>
      </c>
      <c r="AA45" s="160">
        <v>4202</v>
      </c>
    </row>
    <row r="46" spans="1:31" ht="45" customHeight="1" x14ac:dyDescent="0.25">
      <c r="A46" s="144" t="s">
        <v>27778</v>
      </c>
      <c r="B46" s="144" t="s">
        <v>4205</v>
      </c>
      <c r="C46" s="144"/>
      <c r="D46" s="144" t="s">
        <v>13365</v>
      </c>
      <c r="E46" s="144"/>
      <c r="F46" s="144">
        <v>1</v>
      </c>
      <c r="G46" s="144">
        <v>200</v>
      </c>
      <c r="H46" s="144"/>
      <c r="I46" s="144"/>
      <c r="J46" s="144"/>
      <c r="K46" s="144"/>
      <c r="L46" s="144"/>
      <c r="M46" s="145" t="s">
        <v>2213</v>
      </c>
      <c r="N46" s="144" t="s">
        <v>90</v>
      </c>
      <c r="O46" s="144"/>
      <c r="P46" s="144" t="s">
        <v>3690</v>
      </c>
      <c r="Q46" s="144" t="s">
        <v>4185</v>
      </c>
      <c r="R46" s="144" t="s">
        <v>17941</v>
      </c>
      <c r="S46" s="144" t="s">
        <v>4189</v>
      </c>
      <c r="T46" s="144" t="s">
        <v>8943</v>
      </c>
      <c r="U46" s="144" t="s">
        <v>27778</v>
      </c>
      <c r="V46" s="144"/>
      <c r="W46" s="144">
        <v>429060</v>
      </c>
      <c r="X46" s="144" t="s">
        <v>31546</v>
      </c>
      <c r="Y46" s="144" t="s">
        <v>27779</v>
      </c>
      <c r="Z46" s="144" t="s">
        <v>27780</v>
      </c>
      <c r="AA46" s="160">
        <v>6803</v>
      </c>
    </row>
    <row r="47" spans="1:31" ht="45" customHeight="1" x14ac:dyDescent="0.25">
      <c r="A47" s="144" t="s">
        <v>26816</v>
      </c>
      <c r="B47" s="144" t="s">
        <v>15409</v>
      </c>
      <c r="C47" s="144">
        <v>1</v>
      </c>
      <c r="D47" s="144"/>
      <c r="E47" s="144"/>
      <c r="F47" s="144">
        <v>1</v>
      </c>
      <c r="G47" s="144"/>
      <c r="H47" s="144">
        <v>740</v>
      </c>
      <c r="I47" s="144">
        <v>350</v>
      </c>
      <c r="J47" s="144">
        <v>350</v>
      </c>
      <c r="K47" s="144">
        <v>40</v>
      </c>
      <c r="L47" s="144"/>
      <c r="M47" s="145" t="s">
        <v>2213</v>
      </c>
      <c r="N47" s="144" t="s">
        <v>68</v>
      </c>
      <c r="O47" s="144"/>
      <c r="P47" s="144" t="s">
        <v>2958</v>
      </c>
      <c r="Q47" s="144"/>
      <c r="R47" s="144"/>
      <c r="S47" s="144" t="s">
        <v>4189</v>
      </c>
      <c r="T47" s="144" t="s">
        <v>10856</v>
      </c>
      <c r="U47" s="144" t="s">
        <v>26816</v>
      </c>
      <c r="V47" s="144"/>
      <c r="W47" s="144">
        <v>668510</v>
      </c>
      <c r="X47" s="144" t="s">
        <v>26817</v>
      </c>
      <c r="Y47" s="144">
        <v>21486</v>
      </c>
      <c r="Z47" s="144" t="s">
        <v>26818</v>
      </c>
      <c r="AA47" s="160">
        <v>4456</v>
      </c>
    </row>
    <row r="48" spans="1:31" ht="45" customHeight="1" x14ac:dyDescent="0.25">
      <c r="A48" s="144" t="s">
        <v>26819</v>
      </c>
      <c r="B48" s="144" t="s">
        <v>26820</v>
      </c>
      <c r="C48" s="144"/>
      <c r="D48" s="144"/>
      <c r="E48" s="144"/>
      <c r="F48" s="144">
        <v>1</v>
      </c>
      <c r="G48" s="144"/>
      <c r="H48" s="144">
        <v>360</v>
      </c>
      <c r="I48" s="144">
        <v>200</v>
      </c>
      <c r="J48" s="144">
        <v>100</v>
      </c>
      <c r="K48" s="144">
        <v>60</v>
      </c>
      <c r="L48" s="144"/>
      <c r="M48" s="145" t="s">
        <v>2213</v>
      </c>
      <c r="N48" s="144" t="s">
        <v>73</v>
      </c>
      <c r="O48" s="144"/>
      <c r="P48" s="144" t="s">
        <v>3837</v>
      </c>
      <c r="Q48" s="144"/>
      <c r="R48" s="144"/>
      <c r="S48" s="144" t="s">
        <v>15453</v>
      </c>
      <c r="T48" s="144" t="s">
        <v>26821</v>
      </c>
      <c r="U48" s="144" t="s">
        <v>26819</v>
      </c>
      <c r="V48" s="144"/>
      <c r="W48" s="144">
        <v>391530</v>
      </c>
      <c r="X48" s="144" t="s">
        <v>11367</v>
      </c>
      <c r="Y48" s="144">
        <v>89210000000</v>
      </c>
      <c r="Z48" s="144" t="s">
        <v>26822</v>
      </c>
      <c r="AA48" s="160">
        <v>5479</v>
      </c>
    </row>
    <row r="49" spans="1:27" ht="45" customHeight="1" x14ac:dyDescent="0.25">
      <c r="A49" s="144" t="s">
        <v>26819</v>
      </c>
      <c r="B49" s="144" t="s">
        <v>26820</v>
      </c>
      <c r="C49" s="144"/>
      <c r="D49" s="144"/>
      <c r="E49" s="144" t="s">
        <v>26823</v>
      </c>
      <c r="F49" s="144">
        <v>1</v>
      </c>
      <c r="G49" s="144"/>
      <c r="H49" s="144">
        <v>60</v>
      </c>
      <c r="I49" s="144">
        <v>25</v>
      </c>
      <c r="J49" s="144">
        <v>25</v>
      </c>
      <c r="K49" s="144">
        <v>20</v>
      </c>
      <c r="L49" s="144"/>
      <c r="M49" s="145" t="s">
        <v>2213</v>
      </c>
      <c r="N49" s="144" t="s">
        <v>73</v>
      </c>
      <c r="O49" s="144"/>
      <c r="P49" s="144" t="s">
        <v>3837</v>
      </c>
      <c r="Q49" s="144"/>
      <c r="R49" s="144"/>
      <c r="S49" s="144" t="s">
        <v>15453</v>
      </c>
      <c r="T49" s="144" t="s">
        <v>26821</v>
      </c>
      <c r="U49" s="144" t="s">
        <v>26819</v>
      </c>
      <c r="V49" s="144" t="s">
        <v>26824</v>
      </c>
      <c r="W49" s="144">
        <v>391530</v>
      </c>
      <c r="X49" s="144" t="s">
        <v>11367</v>
      </c>
      <c r="Y49" s="144">
        <v>89210000000</v>
      </c>
      <c r="Z49" s="144" t="s">
        <v>26822</v>
      </c>
      <c r="AA49" s="160">
        <v>5480</v>
      </c>
    </row>
    <row r="50" spans="1:27" ht="45" customHeight="1" x14ac:dyDescent="0.25">
      <c r="A50" s="144" t="s">
        <v>26825</v>
      </c>
      <c r="B50" s="144" t="s">
        <v>4208</v>
      </c>
      <c r="C50" s="144"/>
      <c r="D50" s="144" t="s">
        <v>26826</v>
      </c>
      <c r="E50" s="144"/>
      <c r="F50" s="144">
        <v>1</v>
      </c>
      <c r="G50" s="144"/>
      <c r="H50" s="144">
        <v>798</v>
      </c>
      <c r="I50" s="144">
        <v>290</v>
      </c>
      <c r="J50" s="144">
        <v>363</v>
      </c>
      <c r="K50" s="144">
        <v>145</v>
      </c>
      <c r="L50" s="144"/>
      <c r="M50" s="145" t="s">
        <v>2213</v>
      </c>
      <c r="N50" s="144" t="s">
        <v>86</v>
      </c>
      <c r="O50" s="144"/>
      <c r="P50" s="144" t="s">
        <v>3269</v>
      </c>
      <c r="Q50" s="144" t="s">
        <v>4186</v>
      </c>
      <c r="R50" s="144" t="s">
        <v>4235</v>
      </c>
      <c r="S50" s="144" t="s">
        <v>4191</v>
      </c>
      <c r="T50" s="144" t="s">
        <v>26827</v>
      </c>
      <c r="U50" s="144" t="s">
        <v>26825</v>
      </c>
      <c r="V50" s="144"/>
      <c r="W50" s="144">
        <v>433921</v>
      </c>
      <c r="X50" s="144" t="s">
        <v>4236</v>
      </c>
      <c r="Y50" s="151">
        <v>88420000000</v>
      </c>
      <c r="Z50" s="144" t="s">
        <v>26828</v>
      </c>
      <c r="AA50" s="160">
        <v>2279</v>
      </c>
    </row>
    <row r="51" spans="1:27" ht="45" customHeight="1" x14ac:dyDescent="0.25">
      <c r="A51" s="144" t="s">
        <v>26829</v>
      </c>
      <c r="B51" s="144" t="s">
        <v>15377</v>
      </c>
      <c r="C51" s="144">
        <v>26</v>
      </c>
      <c r="D51" s="144" t="s">
        <v>5034</v>
      </c>
      <c r="E51" s="144"/>
      <c r="F51" s="144">
        <v>1</v>
      </c>
      <c r="G51" s="144">
        <v>132</v>
      </c>
      <c r="H51" s="144"/>
      <c r="I51" s="144"/>
      <c r="J51" s="144"/>
      <c r="K51" s="144"/>
      <c r="L51" s="144"/>
      <c r="M51" s="145" t="s">
        <v>2213</v>
      </c>
      <c r="N51" s="144" t="s">
        <v>18</v>
      </c>
      <c r="O51" s="144"/>
      <c r="P51" s="144" t="s">
        <v>2369</v>
      </c>
      <c r="Q51" s="144"/>
      <c r="R51" s="144"/>
      <c r="S51" s="144" t="s">
        <v>4189</v>
      </c>
      <c r="T51" s="144" t="s">
        <v>4941</v>
      </c>
      <c r="U51" s="144" t="s">
        <v>26829</v>
      </c>
      <c r="V51" s="144"/>
      <c r="W51" s="144">
        <v>309190</v>
      </c>
      <c r="X51" s="144" t="s">
        <v>26830</v>
      </c>
      <c r="Y51" s="151">
        <v>27231</v>
      </c>
      <c r="Z51" s="144" t="s">
        <v>26831</v>
      </c>
      <c r="AA51" s="160">
        <v>4410</v>
      </c>
    </row>
    <row r="52" spans="1:27" ht="45" customHeight="1" x14ac:dyDescent="0.25">
      <c r="A52" s="144" t="s">
        <v>26832</v>
      </c>
      <c r="B52" s="144" t="s">
        <v>4239</v>
      </c>
      <c r="C52" s="144">
        <v>15</v>
      </c>
      <c r="D52" s="144"/>
      <c r="E52" s="144"/>
      <c r="F52" s="144">
        <v>5</v>
      </c>
      <c r="G52" s="144"/>
      <c r="H52" s="144"/>
      <c r="I52" s="144"/>
      <c r="J52" s="144"/>
      <c r="K52" s="144"/>
      <c r="L52" s="144">
        <v>850</v>
      </c>
      <c r="M52" s="145" t="s">
        <v>2213</v>
      </c>
      <c r="N52" s="144" t="s">
        <v>74</v>
      </c>
      <c r="O52" s="144"/>
      <c r="P52" s="144" t="s">
        <v>3785</v>
      </c>
      <c r="Q52" s="144" t="s">
        <v>4187</v>
      </c>
      <c r="R52" s="144" t="s">
        <v>4240</v>
      </c>
      <c r="S52" s="144"/>
      <c r="T52" s="144"/>
      <c r="U52" s="144" t="s">
        <v>26832</v>
      </c>
      <c r="V52" s="144"/>
      <c r="W52" s="144">
        <v>443035</v>
      </c>
      <c r="X52" s="144" t="s">
        <v>26833</v>
      </c>
      <c r="Y52" s="144" t="s">
        <v>26834</v>
      </c>
      <c r="Z52" s="144" t="s">
        <v>26835</v>
      </c>
      <c r="AA52" s="160">
        <v>2281</v>
      </c>
    </row>
    <row r="53" spans="1:27" ht="45" customHeight="1" x14ac:dyDescent="0.25">
      <c r="A53" s="144" t="s">
        <v>26840</v>
      </c>
      <c r="B53" s="147" t="s">
        <v>4242</v>
      </c>
      <c r="C53" s="144"/>
      <c r="D53" s="144"/>
      <c r="E53" s="144"/>
      <c r="F53" s="144">
        <v>3</v>
      </c>
      <c r="G53" s="144"/>
      <c r="H53" s="144"/>
      <c r="I53" s="144"/>
      <c r="J53" s="144"/>
      <c r="K53" s="144"/>
      <c r="L53" s="144">
        <v>150</v>
      </c>
      <c r="M53" s="145" t="s">
        <v>2213</v>
      </c>
      <c r="N53" s="144" t="s">
        <v>23</v>
      </c>
      <c r="O53" s="144"/>
      <c r="P53" s="144" t="s">
        <v>2990</v>
      </c>
      <c r="Q53" s="144"/>
      <c r="R53" s="144"/>
      <c r="S53" s="144" t="s">
        <v>4191</v>
      </c>
      <c r="T53" s="144" t="s">
        <v>26841</v>
      </c>
      <c r="U53" s="144" t="s">
        <v>26840</v>
      </c>
      <c r="V53" s="144"/>
      <c r="W53" s="144">
        <v>397631</v>
      </c>
      <c r="X53" s="144" t="s">
        <v>26842</v>
      </c>
      <c r="Y53" s="144"/>
      <c r="Z53" s="144" t="s">
        <v>26843</v>
      </c>
      <c r="AA53" s="160">
        <v>2283</v>
      </c>
    </row>
    <row r="54" spans="1:27" ht="45" customHeight="1" x14ac:dyDescent="0.25">
      <c r="A54" s="144" t="s">
        <v>26844</v>
      </c>
      <c r="B54" s="144" t="s">
        <v>5891</v>
      </c>
      <c r="C54" s="144">
        <v>64</v>
      </c>
      <c r="D54" s="144"/>
      <c r="E54" s="144"/>
      <c r="F54" s="144">
        <v>1</v>
      </c>
      <c r="G54" s="144">
        <v>392</v>
      </c>
      <c r="H54" s="144">
        <v>390</v>
      </c>
      <c r="I54" s="144">
        <v>250</v>
      </c>
      <c r="J54" s="144">
        <v>100</v>
      </c>
      <c r="K54" s="144">
        <v>50</v>
      </c>
      <c r="L54" s="144"/>
      <c r="M54" s="145" t="s">
        <v>2213</v>
      </c>
      <c r="N54" s="144" t="s">
        <v>67</v>
      </c>
      <c r="O54" s="144"/>
      <c r="P54" s="144" t="s">
        <v>3887</v>
      </c>
      <c r="Q54" s="144"/>
      <c r="R54" s="144"/>
      <c r="S54" s="144" t="s">
        <v>4189</v>
      </c>
      <c r="T54" s="144" t="s">
        <v>26845</v>
      </c>
      <c r="U54" s="144" t="s">
        <v>26844</v>
      </c>
      <c r="V54" s="144"/>
      <c r="W54" s="144">
        <v>423802</v>
      </c>
      <c r="X54" s="144" t="s">
        <v>26846</v>
      </c>
      <c r="Y54" s="151" t="s">
        <v>26847</v>
      </c>
      <c r="Z54" s="144" t="s">
        <v>26848</v>
      </c>
      <c r="AA54" s="160">
        <v>3752</v>
      </c>
    </row>
    <row r="55" spans="1:27" ht="45" customHeight="1" x14ac:dyDescent="0.25">
      <c r="A55" s="144" t="s">
        <v>26849</v>
      </c>
      <c r="B55" s="144" t="s">
        <v>26850</v>
      </c>
      <c r="C55" s="144"/>
      <c r="D55" s="144"/>
      <c r="E55" s="144"/>
      <c r="F55" s="144">
        <v>1</v>
      </c>
      <c r="G55" s="144"/>
      <c r="H55" s="144">
        <v>250</v>
      </c>
      <c r="I55" s="144">
        <v>100</v>
      </c>
      <c r="J55" s="144">
        <v>100</v>
      </c>
      <c r="K55" s="144">
        <v>50</v>
      </c>
      <c r="L55" s="144"/>
      <c r="M55" s="145" t="s">
        <v>2213</v>
      </c>
      <c r="N55" s="144" t="s">
        <v>37</v>
      </c>
      <c r="O55" s="144"/>
      <c r="P55" s="144" t="s">
        <v>3742</v>
      </c>
      <c r="Q55" s="144"/>
      <c r="R55" s="144"/>
      <c r="S55" s="144" t="s">
        <v>15453</v>
      </c>
      <c r="T55" s="144" t="s">
        <v>26851</v>
      </c>
      <c r="U55" s="144" t="s">
        <v>26849</v>
      </c>
      <c r="V55" s="144"/>
      <c r="W55" s="144">
        <v>306110</v>
      </c>
      <c r="X55" s="144" t="s">
        <v>26852</v>
      </c>
      <c r="Y55" s="151">
        <v>13600</v>
      </c>
      <c r="Z55" s="144" t="s">
        <v>26853</v>
      </c>
      <c r="AA55" s="160">
        <v>6236</v>
      </c>
    </row>
    <row r="56" spans="1:27" ht="45" customHeight="1" x14ac:dyDescent="0.25">
      <c r="A56" s="144" t="s">
        <v>26854</v>
      </c>
      <c r="B56" s="144" t="s">
        <v>4213</v>
      </c>
      <c r="C56" s="144">
        <v>9</v>
      </c>
      <c r="D56" s="144"/>
      <c r="E56" s="144"/>
      <c r="F56" s="144">
        <v>1</v>
      </c>
      <c r="G56" s="144"/>
      <c r="H56" s="144">
        <v>1799</v>
      </c>
      <c r="I56" s="144">
        <v>654</v>
      </c>
      <c r="J56" s="144">
        <v>818</v>
      </c>
      <c r="K56" s="144">
        <v>327</v>
      </c>
      <c r="L56" s="144"/>
      <c r="M56" s="145" t="s">
        <v>2213</v>
      </c>
      <c r="N56" s="144" t="s">
        <v>42</v>
      </c>
      <c r="O56" s="144"/>
      <c r="P56" s="144" t="s">
        <v>16126</v>
      </c>
      <c r="Q56" s="144"/>
      <c r="R56" s="144"/>
      <c r="S56" s="144"/>
      <c r="T56" s="144"/>
      <c r="U56" s="144" t="s">
        <v>26854</v>
      </c>
      <c r="V56" s="144"/>
      <c r="W56" s="150">
        <v>141600</v>
      </c>
      <c r="X56" s="144" t="s">
        <v>26855</v>
      </c>
      <c r="Y56" s="144" t="s">
        <v>26856</v>
      </c>
      <c r="Z56" s="144" t="s">
        <v>26857</v>
      </c>
      <c r="AA56" s="160">
        <v>2284</v>
      </c>
    </row>
    <row r="57" spans="1:27" ht="45" customHeight="1" x14ac:dyDescent="0.25">
      <c r="A57" s="144" t="s">
        <v>27781</v>
      </c>
      <c r="B57" s="144" t="s">
        <v>23764</v>
      </c>
      <c r="C57" s="144"/>
      <c r="D57" s="144"/>
      <c r="E57" s="144"/>
      <c r="F57" s="144">
        <v>2</v>
      </c>
      <c r="G57" s="144"/>
      <c r="H57" s="144"/>
      <c r="I57" s="144"/>
      <c r="J57" s="144"/>
      <c r="K57" s="144"/>
      <c r="L57" s="144">
        <v>150</v>
      </c>
      <c r="M57" s="145" t="s">
        <v>2213</v>
      </c>
      <c r="N57" s="144" t="s">
        <v>62</v>
      </c>
      <c r="O57" s="144"/>
      <c r="P57" s="144" t="s">
        <v>2752</v>
      </c>
      <c r="Q57" s="144"/>
      <c r="R57" s="144"/>
      <c r="S57" s="144"/>
      <c r="T57" s="144"/>
      <c r="U57" s="144" t="s">
        <v>27781</v>
      </c>
      <c r="V57" s="144"/>
      <c r="W57" s="144">
        <v>297407</v>
      </c>
      <c r="X57" s="144" t="s">
        <v>13393</v>
      </c>
      <c r="Y57" s="144" t="s">
        <v>12842</v>
      </c>
      <c r="Z57" s="144" t="s">
        <v>12843</v>
      </c>
      <c r="AA57" s="160">
        <v>1636</v>
      </c>
    </row>
    <row r="58" spans="1:27" ht="45" customHeight="1" x14ac:dyDescent="0.25">
      <c r="A58" s="144" t="s">
        <v>26858</v>
      </c>
      <c r="B58" s="144" t="s">
        <v>15409</v>
      </c>
      <c r="C58" s="144">
        <v>19</v>
      </c>
      <c r="D58" s="144"/>
      <c r="E58" s="144"/>
      <c r="F58" s="144">
        <v>1</v>
      </c>
      <c r="G58" s="144"/>
      <c r="H58" s="144">
        <v>150</v>
      </c>
      <c r="I58" s="144">
        <v>60</v>
      </c>
      <c r="J58" s="144">
        <v>60</v>
      </c>
      <c r="K58" s="144">
        <v>30</v>
      </c>
      <c r="L58" s="144"/>
      <c r="M58" s="145" t="s">
        <v>2213</v>
      </c>
      <c r="N58" s="144" t="s">
        <v>80</v>
      </c>
      <c r="O58" s="144"/>
      <c r="P58" s="144" t="s">
        <v>30685</v>
      </c>
      <c r="Q58" s="144"/>
      <c r="R58" s="144"/>
      <c r="S58" s="144" t="s">
        <v>4190</v>
      </c>
      <c r="T58" s="144" t="s">
        <v>26859</v>
      </c>
      <c r="U58" s="144" t="s">
        <v>26858</v>
      </c>
      <c r="V58" s="144"/>
      <c r="W58" s="144">
        <v>357368</v>
      </c>
      <c r="X58" s="144" t="s">
        <v>26860</v>
      </c>
      <c r="Y58" s="144" t="s">
        <v>26861</v>
      </c>
      <c r="Z58" s="144" t="s">
        <v>26862</v>
      </c>
      <c r="AA58" s="160">
        <v>4653</v>
      </c>
    </row>
    <row r="59" spans="1:27" ht="45" customHeight="1" x14ac:dyDescent="0.25">
      <c r="A59" s="144" t="s">
        <v>26863</v>
      </c>
      <c r="B59" s="144" t="s">
        <v>4208</v>
      </c>
      <c r="C59" s="144">
        <v>2</v>
      </c>
      <c r="D59" s="144"/>
      <c r="E59" s="144"/>
      <c r="F59" s="144">
        <v>1</v>
      </c>
      <c r="G59" s="144"/>
      <c r="H59" s="144">
        <v>1799</v>
      </c>
      <c r="I59" s="144">
        <v>654</v>
      </c>
      <c r="J59" s="144">
        <v>818</v>
      </c>
      <c r="K59" s="144">
        <v>327</v>
      </c>
      <c r="L59" s="144"/>
      <c r="M59" s="145" t="s">
        <v>2213</v>
      </c>
      <c r="N59" s="144" t="s">
        <v>47</v>
      </c>
      <c r="O59" s="144"/>
      <c r="P59" s="144" t="s">
        <v>3709</v>
      </c>
      <c r="Q59" s="144"/>
      <c r="R59" s="144"/>
      <c r="S59" s="144" t="s">
        <v>4189</v>
      </c>
      <c r="T59" s="144" t="s">
        <v>26864</v>
      </c>
      <c r="U59" s="144" t="s">
        <v>26863</v>
      </c>
      <c r="V59" s="144"/>
      <c r="W59" s="144">
        <v>303900</v>
      </c>
      <c r="X59" s="144" t="s">
        <v>26865</v>
      </c>
      <c r="Y59" s="144" t="s">
        <v>26866</v>
      </c>
      <c r="Z59" s="144" t="s">
        <v>26867</v>
      </c>
      <c r="AA59" s="160">
        <v>2285</v>
      </c>
    </row>
    <row r="60" spans="1:27" ht="45" customHeight="1" x14ac:dyDescent="0.25">
      <c r="A60" s="144" t="s">
        <v>26868</v>
      </c>
      <c r="B60" s="144" t="s">
        <v>4205</v>
      </c>
      <c r="C60" s="144"/>
      <c r="D60" s="144" t="s">
        <v>4243</v>
      </c>
      <c r="E60" s="144"/>
      <c r="F60" s="144">
        <v>1</v>
      </c>
      <c r="G60" s="144">
        <v>350</v>
      </c>
      <c r="H60" s="144"/>
      <c r="I60" s="144"/>
      <c r="J60" s="144"/>
      <c r="K60" s="144"/>
      <c r="L60" s="144"/>
      <c r="M60" s="145" t="s">
        <v>2213</v>
      </c>
      <c r="N60" s="144" t="s">
        <v>88</v>
      </c>
      <c r="O60" s="144"/>
      <c r="P60" s="144" t="s">
        <v>3303</v>
      </c>
      <c r="Q60" s="144"/>
      <c r="R60" s="144"/>
      <c r="S60" s="144" t="s">
        <v>4189</v>
      </c>
      <c r="T60" s="144" t="s">
        <v>4244</v>
      </c>
      <c r="U60" s="144" t="s">
        <v>26868</v>
      </c>
      <c r="V60" s="144"/>
      <c r="W60" s="144">
        <v>628240</v>
      </c>
      <c r="X60" s="144" t="s">
        <v>26869</v>
      </c>
      <c r="Y60" s="144" t="s">
        <v>26870</v>
      </c>
      <c r="Z60" s="144" t="s">
        <v>26871</v>
      </c>
      <c r="AA60" s="161">
        <v>2286</v>
      </c>
    </row>
    <row r="61" spans="1:27" ht="45" customHeight="1" x14ac:dyDescent="0.25">
      <c r="A61" s="144" t="s">
        <v>27782</v>
      </c>
      <c r="B61" s="144" t="s">
        <v>27783</v>
      </c>
      <c r="C61" s="144">
        <v>1</v>
      </c>
      <c r="D61" s="144"/>
      <c r="E61" s="144"/>
      <c r="F61" s="144">
        <v>1</v>
      </c>
      <c r="G61" s="144"/>
      <c r="H61" s="144">
        <v>400</v>
      </c>
      <c r="I61" s="144">
        <v>200</v>
      </c>
      <c r="J61" s="144">
        <v>150</v>
      </c>
      <c r="K61" s="144">
        <v>50</v>
      </c>
      <c r="L61" s="144"/>
      <c r="M61" s="145" t="s">
        <v>2213</v>
      </c>
      <c r="N61" s="144" t="s">
        <v>18</v>
      </c>
      <c r="O61" s="144"/>
      <c r="P61" s="144" t="s">
        <v>2545</v>
      </c>
      <c r="Q61" s="144"/>
      <c r="R61" s="144"/>
      <c r="S61" s="144" t="s">
        <v>15453</v>
      </c>
      <c r="T61" s="144" t="s">
        <v>27784</v>
      </c>
      <c r="U61" s="144" t="s">
        <v>27782</v>
      </c>
      <c r="V61" s="144"/>
      <c r="W61" s="144">
        <v>309900</v>
      </c>
      <c r="X61" s="144" t="s">
        <v>27785</v>
      </c>
      <c r="Y61" s="150" t="s">
        <v>27786</v>
      </c>
      <c r="Z61" s="144" t="s">
        <v>27787</v>
      </c>
      <c r="AA61" s="160">
        <v>7060</v>
      </c>
    </row>
    <row r="62" spans="1:27" ht="45" customHeight="1" x14ac:dyDescent="0.25">
      <c r="A62" s="144" t="s">
        <v>26872</v>
      </c>
      <c r="B62" s="144" t="s">
        <v>4208</v>
      </c>
      <c r="C62" s="144">
        <v>1</v>
      </c>
      <c r="D62" s="144"/>
      <c r="E62" s="144"/>
      <c r="F62" s="144">
        <v>1</v>
      </c>
      <c r="G62" s="144"/>
      <c r="H62" s="144">
        <v>798</v>
      </c>
      <c r="I62" s="144">
        <v>290</v>
      </c>
      <c r="J62" s="144">
        <v>363</v>
      </c>
      <c r="K62" s="144">
        <v>145</v>
      </c>
      <c r="L62" s="144"/>
      <c r="M62" s="145" t="s">
        <v>2213</v>
      </c>
      <c r="N62" s="144" t="s">
        <v>109</v>
      </c>
      <c r="O62" s="144"/>
      <c r="P62" s="144" t="s">
        <v>2411</v>
      </c>
      <c r="Q62" s="144"/>
      <c r="R62" s="144"/>
      <c r="S62" s="144" t="s">
        <v>4192</v>
      </c>
      <c r="T62" s="144" t="s">
        <v>26873</v>
      </c>
      <c r="U62" s="144" t="s">
        <v>26872</v>
      </c>
      <c r="V62" s="144"/>
      <c r="W62" s="144">
        <v>369353</v>
      </c>
      <c r="X62" s="144" t="s">
        <v>26874</v>
      </c>
      <c r="Y62" s="144"/>
      <c r="Z62" s="144" t="s">
        <v>26875</v>
      </c>
      <c r="AA62" s="160">
        <v>2288</v>
      </c>
    </row>
    <row r="63" spans="1:27" ht="45" customHeight="1" x14ac:dyDescent="0.25">
      <c r="A63" s="144" t="s">
        <v>26876</v>
      </c>
      <c r="B63" s="144" t="s">
        <v>4208</v>
      </c>
      <c r="C63" s="144"/>
      <c r="D63" s="144"/>
      <c r="E63" s="144"/>
      <c r="F63" s="144">
        <v>1</v>
      </c>
      <c r="G63" s="144"/>
      <c r="H63" s="144">
        <v>798</v>
      </c>
      <c r="I63" s="144">
        <v>290</v>
      </c>
      <c r="J63" s="144">
        <v>363</v>
      </c>
      <c r="K63" s="144">
        <v>145</v>
      </c>
      <c r="L63" s="144"/>
      <c r="M63" s="145" t="s">
        <v>2213</v>
      </c>
      <c r="N63" s="144" t="s">
        <v>56</v>
      </c>
      <c r="O63" s="144"/>
      <c r="P63" s="144" t="s">
        <v>3930</v>
      </c>
      <c r="Q63" s="144"/>
      <c r="R63" s="144"/>
      <c r="S63" s="144" t="s">
        <v>4191</v>
      </c>
      <c r="T63" s="144" t="s">
        <v>4245</v>
      </c>
      <c r="U63" s="144" t="s">
        <v>26876</v>
      </c>
      <c r="V63" s="144"/>
      <c r="W63" s="144">
        <v>368785</v>
      </c>
      <c r="X63" s="144" t="s">
        <v>26877</v>
      </c>
      <c r="Y63" s="144" t="s">
        <v>26878</v>
      </c>
      <c r="Z63" s="144" t="s">
        <v>26879</v>
      </c>
      <c r="AA63" s="160">
        <v>2289</v>
      </c>
    </row>
    <row r="64" spans="1:27" ht="45" customHeight="1" x14ac:dyDescent="0.25">
      <c r="A64" s="144" t="s">
        <v>31547</v>
      </c>
      <c r="B64" s="144" t="s">
        <v>31548</v>
      </c>
      <c r="C64" s="144"/>
      <c r="D64" s="144" t="s">
        <v>31549</v>
      </c>
      <c r="E64" s="144"/>
      <c r="F64" s="144">
        <v>2</v>
      </c>
      <c r="G64" s="144"/>
      <c r="H64" s="144"/>
      <c r="I64" s="144"/>
      <c r="J64" s="144"/>
      <c r="K64" s="144"/>
      <c r="L64" s="144">
        <v>500</v>
      </c>
      <c r="M64" s="145" t="s">
        <v>2213</v>
      </c>
      <c r="N64" s="144" t="s">
        <v>15</v>
      </c>
      <c r="O64" s="144"/>
      <c r="P64" s="144" t="s">
        <v>3104</v>
      </c>
      <c r="Q64" s="144"/>
      <c r="R64" s="144"/>
      <c r="S64" s="144" t="s">
        <v>15453</v>
      </c>
      <c r="T64" s="144" t="s">
        <v>15458</v>
      </c>
      <c r="U64" s="144" t="s">
        <v>31547</v>
      </c>
      <c r="V64" s="144"/>
      <c r="W64" s="144"/>
      <c r="X64" s="144" t="s">
        <v>31550</v>
      </c>
      <c r="Y64" s="144"/>
      <c r="Z64" s="144" t="s">
        <v>31551</v>
      </c>
      <c r="AA64" s="160">
        <v>4911</v>
      </c>
    </row>
    <row r="65" spans="1:27" ht="45" customHeight="1" x14ac:dyDescent="0.25">
      <c r="A65" s="144" t="s">
        <v>35762</v>
      </c>
      <c r="B65" s="144" t="s">
        <v>15409</v>
      </c>
      <c r="C65" s="144">
        <v>6</v>
      </c>
      <c r="D65" s="167"/>
      <c r="E65" s="144"/>
      <c r="F65" s="144">
        <v>1</v>
      </c>
      <c r="G65" s="144"/>
      <c r="H65" s="144">
        <v>850</v>
      </c>
      <c r="I65" s="144">
        <v>300</v>
      </c>
      <c r="J65" s="144">
        <v>400</v>
      </c>
      <c r="K65" s="144">
        <v>150</v>
      </c>
      <c r="L65" s="144"/>
      <c r="M65" s="145" t="s">
        <v>2213</v>
      </c>
      <c r="N65" s="144" t="s">
        <v>42</v>
      </c>
      <c r="O65" s="144"/>
      <c r="P65" s="144" t="s">
        <v>4145</v>
      </c>
      <c r="Q65" s="144"/>
      <c r="R65" s="144"/>
      <c r="S65" s="144"/>
      <c r="T65" s="167"/>
      <c r="U65" s="167" t="s">
        <v>35762</v>
      </c>
      <c r="V65" s="144"/>
      <c r="W65" s="144"/>
      <c r="X65" s="167" t="s">
        <v>35767</v>
      </c>
      <c r="Y65" s="169"/>
      <c r="Z65" s="148" t="s">
        <v>35768</v>
      </c>
      <c r="AA65" s="160">
        <v>7525</v>
      </c>
    </row>
    <row r="66" spans="1:27" ht="45" customHeight="1" x14ac:dyDescent="0.25">
      <c r="A66" s="144" t="s">
        <v>35762</v>
      </c>
      <c r="B66" s="144" t="s">
        <v>15409</v>
      </c>
      <c r="C66" s="144">
        <v>6</v>
      </c>
      <c r="D66" s="144"/>
      <c r="E66" s="144" t="s">
        <v>35763</v>
      </c>
      <c r="F66" s="144">
        <v>1</v>
      </c>
      <c r="G66" s="144">
        <v>250</v>
      </c>
      <c r="H66" s="144"/>
      <c r="I66" s="144"/>
      <c r="J66" s="144"/>
      <c r="K66" s="144"/>
      <c r="L66" s="144"/>
      <c r="M66" s="145" t="s">
        <v>2213</v>
      </c>
      <c r="N66" s="144" t="s">
        <v>42</v>
      </c>
      <c r="O66" s="144"/>
      <c r="P66" s="144" t="s">
        <v>4145</v>
      </c>
      <c r="Q66" s="144"/>
      <c r="R66" s="144"/>
      <c r="S66" s="144"/>
      <c r="T66" s="144"/>
      <c r="U66" s="144" t="s">
        <v>35762</v>
      </c>
      <c r="V66" s="144" t="s">
        <v>35764</v>
      </c>
      <c r="W66" s="144">
        <v>142207</v>
      </c>
      <c r="X66" s="144" t="s">
        <v>35765</v>
      </c>
      <c r="Y66" s="144">
        <v>89260000000</v>
      </c>
      <c r="Z66" s="144" t="s">
        <v>35766</v>
      </c>
      <c r="AA66" s="160">
        <v>7231</v>
      </c>
    </row>
    <row r="67" spans="1:27" ht="45" customHeight="1" x14ac:dyDescent="0.25">
      <c r="A67" s="167" t="s">
        <v>35769</v>
      </c>
      <c r="B67" s="167" t="s">
        <v>35770</v>
      </c>
      <c r="C67" s="144"/>
      <c r="D67" s="144"/>
      <c r="E67" s="144"/>
      <c r="F67" s="144">
        <v>2</v>
      </c>
      <c r="G67" s="144"/>
      <c r="H67" s="144"/>
      <c r="I67" s="144"/>
      <c r="J67" s="144"/>
      <c r="K67" s="144"/>
      <c r="L67" s="144">
        <v>380</v>
      </c>
      <c r="M67" s="145" t="s">
        <v>2213</v>
      </c>
      <c r="N67" s="167" t="s">
        <v>35</v>
      </c>
      <c r="O67" s="144"/>
      <c r="P67" s="144" t="s">
        <v>30748</v>
      </c>
      <c r="Q67" s="167"/>
      <c r="R67" s="144"/>
      <c r="S67" s="144" t="s">
        <v>4191</v>
      </c>
      <c r="T67" s="167" t="s">
        <v>4972</v>
      </c>
      <c r="U67" s="167" t="s">
        <v>35769</v>
      </c>
      <c r="V67" s="167"/>
      <c r="W67" s="144">
        <v>662010</v>
      </c>
      <c r="X67" s="167" t="s">
        <v>35771</v>
      </c>
      <c r="Y67" s="169">
        <v>83920000000</v>
      </c>
      <c r="Z67" s="148" t="s">
        <v>35772</v>
      </c>
      <c r="AA67" s="160">
        <v>2539</v>
      </c>
    </row>
    <row r="68" spans="1:27" ht="45" customHeight="1" x14ac:dyDescent="0.25">
      <c r="A68" s="144" t="s">
        <v>26882</v>
      </c>
      <c r="B68" s="144" t="s">
        <v>26883</v>
      </c>
      <c r="C68" s="144"/>
      <c r="D68" s="144"/>
      <c r="E68" s="144"/>
      <c r="F68" s="144">
        <v>1</v>
      </c>
      <c r="G68" s="144"/>
      <c r="H68" s="144">
        <v>500</v>
      </c>
      <c r="I68" s="144"/>
      <c r="J68" s="144"/>
      <c r="K68" s="144">
        <v>500</v>
      </c>
      <c r="L68" s="144"/>
      <c r="M68" s="145" t="s">
        <v>2213</v>
      </c>
      <c r="N68" s="144" t="s">
        <v>80</v>
      </c>
      <c r="O68" s="144"/>
      <c r="P68" s="144" t="s">
        <v>30713</v>
      </c>
      <c r="Q68" s="144"/>
      <c r="R68" s="144"/>
      <c r="S68" s="144" t="s">
        <v>4189</v>
      </c>
      <c r="T68" s="144" t="s">
        <v>6209</v>
      </c>
      <c r="U68" s="144" t="s">
        <v>26882</v>
      </c>
      <c r="V68" s="144"/>
      <c r="W68" s="144">
        <v>356245</v>
      </c>
      <c r="X68" s="144" t="s">
        <v>14561</v>
      </c>
      <c r="Y68" s="144" t="s">
        <v>26884</v>
      </c>
      <c r="Z68" s="144" t="s">
        <v>26885</v>
      </c>
      <c r="AA68" s="160">
        <v>3944</v>
      </c>
    </row>
    <row r="69" spans="1:27" ht="45" customHeight="1" x14ac:dyDescent="0.25">
      <c r="A69" s="144" t="s">
        <v>26886</v>
      </c>
      <c r="B69" s="144" t="s">
        <v>15325</v>
      </c>
      <c r="C69" s="144">
        <v>3</v>
      </c>
      <c r="D69" s="144"/>
      <c r="E69" s="144"/>
      <c r="F69" s="144">
        <v>5</v>
      </c>
      <c r="G69" s="144"/>
      <c r="H69" s="144"/>
      <c r="I69" s="144"/>
      <c r="J69" s="144"/>
      <c r="K69" s="144"/>
      <c r="L69" s="144">
        <v>200</v>
      </c>
      <c r="M69" s="145" t="s">
        <v>2213</v>
      </c>
      <c r="N69" s="144" t="s">
        <v>27</v>
      </c>
      <c r="O69" s="144"/>
      <c r="P69" s="144" t="s">
        <v>14229</v>
      </c>
      <c r="Q69" s="144" t="s">
        <v>4187</v>
      </c>
      <c r="R69" s="144" t="s">
        <v>4249</v>
      </c>
      <c r="S69" s="144"/>
      <c r="T69" s="144"/>
      <c r="U69" s="144" t="s">
        <v>26886</v>
      </c>
      <c r="V69" s="144"/>
      <c r="W69" s="144">
        <v>665732</v>
      </c>
      <c r="X69" s="144" t="s">
        <v>26887</v>
      </c>
      <c r="Y69" s="144" t="s">
        <v>26888</v>
      </c>
      <c r="Z69" s="144" t="s">
        <v>26889</v>
      </c>
      <c r="AA69" s="160">
        <v>2292</v>
      </c>
    </row>
    <row r="70" spans="1:27" ht="45" customHeight="1" x14ac:dyDescent="0.25">
      <c r="A70" s="144" t="s">
        <v>26890</v>
      </c>
      <c r="B70" s="144" t="s">
        <v>15483</v>
      </c>
      <c r="C70" s="144">
        <v>32</v>
      </c>
      <c r="D70" s="144" t="s">
        <v>4250</v>
      </c>
      <c r="E70" s="144"/>
      <c r="F70" s="144">
        <v>1</v>
      </c>
      <c r="G70" s="144">
        <v>350</v>
      </c>
      <c r="H70" s="144"/>
      <c r="I70" s="144"/>
      <c r="J70" s="144"/>
      <c r="K70" s="144"/>
      <c r="L70" s="144"/>
      <c r="M70" s="145" t="s">
        <v>2213</v>
      </c>
      <c r="N70" s="144" t="s">
        <v>64</v>
      </c>
      <c r="O70" s="144"/>
      <c r="P70" s="144" t="s">
        <v>3413</v>
      </c>
      <c r="Q70" s="144" t="s">
        <v>4187</v>
      </c>
      <c r="R70" s="144" t="s">
        <v>4251</v>
      </c>
      <c r="S70" s="144"/>
      <c r="T70" s="144"/>
      <c r="U70" s="144" t="s">
        <v>26890</v>
      </c>
      <c r="V70" s="144"/>
      <c r="W70" s="144">
        <v>430001</v>
      </c>
      <c r="X70" s="144" t="s">
        <v>26895</v>
      </c>
      <c r="Y70" s="150" t="s">
        <v>26896</v>
      </c>
      <c r="Z70" s="144" t="s">
        <v>26894</v>
      </c>
      <c r="AA70" s="160">
        <v>2293</v>
      </c>
    </row>
    <row r="71" spans="1:27" ht="45" customHeight="1" x14ac:dyDescent="0.25">
      <c r="A71" s="144" t="s">
        <v>26890</v>
      </c>
      <c r="B71" s="144" t="s">
        <v>15483</v>
      </c>
      <c r="C71" s="144">
        <v>32</v>
      </c>
      <c r="D71" s="144" t="s">
        <v>4250</v>
      </c>
      <c r="E71" s="144" t="s">
        <v>26891</v>
      </c>
      <c r="F71" s="144">
        <v>1</v>
      </c>
      <c r="G71" s="144">
        <v>350</v>
      </c>
      <c r="H71" s="144"/>
      <c r="I71" s="144"/>
      <c r="J71" s="144"/>
      <c r="K71" s="144"/>
      <c r="L71" s="144"/>
      <c r="M71" s="145" t="s">
        <v>2213</v>
      </c>
      <c r="N71" s="144" t="s">
        <v>64</v>
      </c>
      <c r="O71" s="144"/>
      <c r="P71" s="144" t="s">
        <v>3413</v>
      </c>
      <c r="Q71" s="144" t="s">
        <v>4187</v>
      </c>
      <c r="R71" s="144" t="s">
        <v>4251</v>
      </c>
      <c r="S71" s="144"/>
      <c r="T71" s="144"/>
      <c r="U71" s="144" t="s">
        <v>26890</v>
      </c>
      <c r="V71" s="144" t="s">
        <v>26892</v>
      </c>
      <c r="W71" s="144">
        <v>430001</v>
      </c>
      <c r="X71" s="144" t="s">
        <v>26893</v>
      </c>
      <c r="Y71" s="144">
        <v>8342242639</v>
      </c>
      <c r="Z71" s="144" t="s">
        <v>26894</v>
      </c>
      <c r="AA71" s="160">
        <v>5835</v>
      </c>
    </row>
    <row r="72" spans="1:27" ht="45" customHeight="1" x14ac:dyDescent="0.25">
      <c r="A72" s="144" t="s">
        <v>26897</v>
      </c>
      <c r="B72" s="144" t="s">
        <v>15409</v>
      </c>
      <c r="C72" s="144">
        <v>1</v>
      </c>
      <c r="D72" s="144" t="s">
        <v>26898</v>
      </c>
      <c r="E72" s="144"/>
      <c r="F72" s="144">
        <v>1</v>
      </c>
      <c r="G72" s="144"/>
      <c r="H72" s="144">
        <v>280</v>
      </c>
      <c r="I72" s="144">
        <v>120</v>
      </c>
      <c r="J72" s="144">
        <v>110</v>
      </c>
      <c r="K72" s="144">
        <v>50</v>
      </c>
      <c r="L72" s="144"/>
      <c r="M72" s="145" t="s">
        <v>2213</v>
      </c>
      <c r="N72" s="144" t="s">
        <v>66</v>
      </c>
      <c r="O72" s="144"/>
      <c r="P72" s="144" t="s">
        <v>2756</v>
      </c>
      <c r="Q72" s="144"/>
      <c r="R72" s="144"/>
      <c r="S72" s="144" t="s">
        <v>15453</v>
      </c>
      <c r="T72" s="144" t="s">
        <v>17735</v>
      </c>
      <c r="U72" s="144" t="s">
        <v>26897</v>
      </c>
      <c r="V72" s="144"/>
      <c r="W72" s="144">
        <v>363711</v>
      </c>
      <c r="X72" s="144" t="s">
        <v>26899</v>
      </c>
      <c r="Y72" s="144">
        <v>88670000000</v>
      </c>
      <c r="Z72" s="144" t="s">
        <v>26900</v>
      </c>
      <c r="AA72" s="160">
        <v>5614</v>
      </c>
    </row>
    <row r="73" spans="1:27" ht="45" customHeight="1" x14ac:dyDescent="0.25">
      <c r="A73" s="144" t="s">
        <v>26901</v>
      </c>
      <c r="B73" s="144" t="s">
        <v>4239</v>
      </c>
      <c r="C73" s="144"/>
      <c r="D73" s="144"/>
      <c r="E73" s="144"/>
      <c r="F73" s="144">
        <v>5</v>
      </c>
      <c r="G73" s="144"/>
      <c r="H73" s="144"/>
      <c r="I73" s="144"/>
      <c r="J73" s="144"/>
      <c r="K73" s="144"/>
      <c r="L73" s="144">
        <v>250</v>
      </c>
      <c r="M73" s="145" t="s">
        <v>2213</v>
      </c>
      <c r="N73" s="144" t="s">
        <v>48</v>
      </c>
      <c r="O73" s="144"/>
      <c r="P73" s="144" t="s">
        <v>2588</v>
      </c>
      <c r="Q73" s="144"/>
      <c r="R73" s="144"/>
      <c r="S73" s="144" t="s">
        <v>4190</v>
      </c>
      <c r="T73" s="144" t="s">
        <v>26902</v>
      </c>
      <c r="U73" s="144" t="s">
        <v>26901</v>
      </c>
      <c r="V73" s="144"/>
      <c r="W73" s="144">
        <v>442325</v>
      </c>
      <c r="X73" s="144" t="s">
        <v>26903</v>
      </c>
      <c r="Y73" s="144"/>
      <c r="Z73" s="144" t="s">
        <v>26904</v>
      </c>
      <c r="AA73" s="160">
        <v>2294</v>
      </c>
    </row>
    <row r="74" spans="1:27" ht="45" customHeight="1" x14ac:dyDescent="0.25">
      <c r="A74" s="144" t="s">
        <v>26905</v>
      </c>
      <c r="B74" s="144" t="s">
        <v>15377</v>
      </c>
      <c r="C74" s="144">
        <v>37</v>
      </c>
      <c r="D74" s="144"/>
      <c r="E74" s="144"/>
      <c r="F74" s="144">
        <v>1</v>
      </c>
      <c r="G74" s="144">
        <v>250</v>
      </c>
      <c r="H74" s="144"/>
      <c r="I74" s="144"/>
      <c r="J74" s="144"/>
      <c r="K74" s="144"/>
      <c r="L74" s="144"/>
      <c r="M74" s="145" t="s">
        <v>2213</v>
      </c>
      <c r="N74" s="144" t="s">
        <v>72</v>
      </c>
      <c r="O74" s="144"/>
      <c r="P74" s="144" t="s">
        <v>3603</v>
      </c>
      <c r="Q74" s="144" t="s">
        <v>13845</v>
      </c>
      <c r="R74" s="144" t="s">
        <v>4214</v>
      </c>
      <c r="S74" s="144"/>
      <c r="T74" s="144"/>
      <c r="U74" s="144" t="s">
        <v>26905</v>
      </c>
      <c r="V74" s="144"/>
      <c r="W74" s="144">
        <v>347825</v>
      </c>
      <c r="X74" s="144" t="s">
        <v>26906</v>
      </c>
      <c r="Y74" s="144" t="s">
        <v>26907</v>
      </c>
      <c r="Z74" s="144" t="s">
        <v>26908</v>
      </c>
      <c r="AA74" s="160">
        <v>5498</v>
      </c>
    </row>
    <row r="75" spans="1:27" ht="45" customHeight="1" x14ac:dyDescent="0.25">
      <c r="A75" s="144" t="s">
        <v>26909</v>
      </c>
      <c r="B75" s="144" t="s">
        <v>26910</v>
      </c>
      <c r="C75" s="144"/>
      <c r="D75" s="144"/>
      <c r="E75" s="144"/>
      <c r="F75" s="144">
        <v>1</v>
      </c>
      <c r="G75" s="144"/>
      <c r="H75" s="144">
        <v>800</v>
      </c>
      <c r="I75" s="144">
        <v>300</v>
      </c>
      <c r="J75" s="144">
        <v>400</v>
      </c>
      <c r="K75" s="144">
        <v>100</v>
      </c>
      <c r="L75" s="144"/>
      <c r="M75" s="145" t="s">
        <v>2213</v>
      </c>
      <c r="N75" s="144" t="s">
        <v>81</v>
      </c>
      <c r="O75" s="144"/>
      <c r="P75" s="144" t="s">
        <v>3424</v>
      </c>
      <c r="Q75" s="144"/>
      <c r="R75" s="144"/>
      <c r="S75" s="144" t="s">
        <v>4191</v>
      </c>
      <c r="T75" s="144" t="s">
        <v>26916</v>
      </c>
      <c r="U75" s="144" t="s">
        <v>26909</v>
      </c>
      <c r="V75" s="144"/>
      <c r="W75" s="144">
        <v>393970</v>
      </c>
      <c r="X75" s="144" t="s">
        <v>26917</v>
      </c>
      <c r="Y75" s="144">
        <v>84760000000</v>
      </c>
      <c r="Z75" s="144" t="s">
        <v>26918</v>
      </c>
      <c r="AA75" s="160">
        <v>6335</v>
      </c>
    </row>
    <row r="76" spans="1:27" ht="45" customHeight="1" x14ac:dyDescent="0.25">
      <c r="A76" s="144" t="s">
        <v>26909</v>
      </c>
      <c r="B76" s="144" t="s">
        <v>26910</v>
      </c>
      <c r="C76" s="144"/>
      <c r="D76" s="144"/>
      <c r="E76" s="144" t="s">
        <v>29712</v>
      </c>
      <c r="F76" s="144">
        <v>1</v>
      </c>
      <c r="G76" s="144"/>
      <c r="H76" s="144">
        <v>300</v>
      </c>
      <c r="I76" s="144">
        <v>150</v>
      </c>
      <c r="J76" s="144">
        <v>100</v>
      </c>
      <c r="K76" s="144">
        <v>50</v>
      </c>
      <c r="L76" s="144"/>
      <c r="M76" s="145" t="s">
        <v>2213</v>
      </c>
      <c r="N76" s="144" t="s">
        <v>81</v>
      </c>
      <c r="O76" s="144"/>
      <c r="P76" s="144" t="s">
        <v>3424</v>
      </c>
      <c r="Q76" s="144"/>
      <c r="R76" s="144"/>
      <c r="S76" s="144" t="s">
        <v>4191</v>
      </c>
      <c r="T76" s="144" t="s">
        <v>26911</v>
      </c>
      <c r="U76" s="144" t="s">
        <v>26909</v>
      </c>
      <c r="V76" s="144" t="s">
        <v>26912</v>
      </c>
      <c r="W76" s="144">
        <v>393985</v>
      </c>
      <c r="X76" s="144" t="s">
        <v>26913</v>
      </c>
      <c r="Y76" s="144" t="s">
        <v>26914</v>
      </c>
      <c r="Z76" s="144" t="s">
        <v>26915</v>
      </c>
      <c r="AA76" s="160">
        <v>6360</v>
      </c>
    </row>
    <row r="77" spans="1:27" ht="45" customHeight="1" x14ac:dyDescent="0.25">
      <c r="A77" s="144" t="s">
        <v>26921</v>
      </c>
      <c r="B77" s="144" t="s">
        <v>20582</v>
      </c>
      <c r="C77" s="144">
        <v>14</v>
      </c>
      <c r="D77" s="144"/>
      <c r="E77" s="144"/>
      <c r="F77" s="144">
        <v>1</v>
      </c>
      <c r="G77" s="144"/>
      <c r="H77" s="144">
        <v>800</v>
      </c>
      <c r="I77" s="144">
        <v>200</v>
      </c>
      <c r="J77" s="144">
        <v>400</v>
      </c>
      <c r="K77" s="144">
        <v>200</v>
      </c>
      <c r="L77" s="144"/>
      <c r="M77" s="145" t="s">
        <v>2213</v>
      </c>
      <c r="N77" s="144" t="s">
        <v>72</v>
      </c>
      <c r="O77" s="144"/>
      <c r="P77" s="144" t="s">
        <v>3967</v>
      </c>
      <c r="Q77" s="144"/>
      <c r="R77" s="144"/>
      <c r="S77" s="144"/>
      <c r="T77" s="144"/>
      <c r="U77" s="144" t="s">
        <v>26921</v>
      </c>
      <c r="V77" s="144"/>
      <c r="W77" s="144">
        <v>346909</v>
      </c>
      <c r="X77" s="144" t="s">
        <v>26922</v>
      </c>
      <c r="Y77" s="144">
        <v>88640000000</v>
      </c>
      <c r="Z77" s="144" t="s">
        <v>26923</v>
      </c>
      <c r="AA77" s="160">
        <v>5911</v>
      </c>
    </row>
    <row r="78" spans="1:27" ht="45" customHeight="1" x14ac:dyDescent="0.25">
      <c r="A78" s="144" t="s">
        <v>26924</v>
      </c>
      <c r="B78" s="144" t="s">
        <v>4208</v>
      </c>
      <c r="C78" s="144"/>
      <c r="D78" s="144"/>
      <c r="E78" s="144"/>
      <c r="F78" s="144">
        <v>1</v>
      </c>
      <c r="G78" s="144">
        <v>200</v>
      </c>
      <c r="H78" s="144"/>
      <c r="I78" s="144"/>
      <c r="J78" s="144"/>
      <c r="K78" s="144"/>
      <c r="L78" s="144"/>
      <c r="M78" s="145" t="s">
        <v>2213</v>
      </c>
      <c r="N78" s="144" t="s">
        <v>28</v>
      </c>
      <c r="O78" s="144"/>
      <c r="P78" s="144" t="s">
        <v>30620</v>
      </c>
      <c r="Q78" s="144"/>
      <c r="R78" s="144"/>
      <c r="S78" s="144" t="s">
        <v>4190</v>
      </c>
      <c r="T78" s="144" t="s">
        <v>26925</v>
      </c>
      <c r="U78" s="144" t="s">
        <v>26924</v>
      </c>
      <c r="V78" s="144"/>
      <c r="W78" s="144"/>
      <c r="X78" s="144"/>
      <c r="Y78" s="144"/>
      <c r="Z78" s="144"/>
      <c r="AA78" s="161">
        <v>3273</v>
      </c>
    </row>
    <row r="79" spans="1:27" ht="45" customHeight="1" x14ac:dyDescent="0.25">
      <c r="A79" s="144" t="s">
        <v>26924</v>
      </c>
      <c r="B79" s="144" t="s">
        <v>4208</v>
      </c>
      <c r="C79" s="144"/>
      <c r="D79" s="144"/>
      <c r="E79" s="144" t="s">
        <v>26926</v>
      </c>
      <c r="F79" s="144">
        <v>1</v>
      </c>
      <c r="G79" s="144">
        <v>200</v>
      </c>
      <c r="H79" s="144"/>
      <c r="I79" s="144"/>
      <c r="J79" s="144"/>
      <c r="K79" s="144"/>
      <c r="L79" s="144"/>
      <c r="M79" s="145" t="s">
        <v>2213</v>
      </c>
      <c r="N79" s="144" t="s">
        <v>28</v>
      </c>
      <c r="O79" s="144"/>
      <c r="P79" s="144" t="s">
        <v>30620</v>
      </c>
      <c r="Q79" s="144"/>
      <c r="R79" s="144"/>
      <c r="S79" s="144" t="s">
        <v>4190</v>
      </c>
      <c r="T79" s="144" t="s">
        <v>26925</v>
      </c>
      <c r="U79" s="144" t="s">
        <v>26924</v>
      </c>
      <c r="V79" s="144" t="s">
        <v>26924</v>
      </c>
      <c r="W79" s="144"/>
      <c r="X79" s="144"/>
      <c r="Y79" s="144"/>
      <c r="Z79" s="144"/>
      <c r="AA79" s="161">
        <v>2295</v>
      </c>
    </row>
    <row r="80" spans="1:27" ht="45" customHeight="1" x14ac:dyDescent="0.25">
      <c r="A80" s="144" t="s">
        <v>26927</v>
      </c>
      <c r="B80" s="144" t="s">
        <v>26928</v>
      </c>
      <c r="C80" s="144"/>
      <c r="D80" s="144"/>
      <c r="E80" s="144"/>
      <c r="F80" s="144">
        <v>1</v>
      </c>
      <c r="G80" s="144"/>
      <c r="H80" s="144">
        <v>350</v>
      </c>
      <c r="I80" s="144">
        <v>200</v>
      </c>
      <c r="J80" s="144">
        <v>100</v>
      </c>
      <c r="K80" s="144">
        <v>50</v>
      </c>
      <c r="L80" s="144"/>
      <c r="M80" s="145" t="s">
        <v>2213</v>
      </c>
      <c r="N80" s="144" t="s">
        <v>33</v>
      </c>
      <c r="O80" s="144"/>
      <c r="P80" s="144" t="s">
        <v>2599</v>
      </c>
      <c r="Q80" s="144"/>
      <c r="R80" s="144"/>
      <c r="S80" s="144" t="s">
        <v>4190</v>
      </c>
      <c r="T80" s="144" t="s">
        <v>26929</v>
      </c>
      <c r="U80" s="144" t="s">
        <v>26927</v>
      </c>
      <c r="V80" s="144"/>
      <c r="W80" s="144">
        <v>157776</v>
      </c>
      <c r="X80" s="144" t="s">
        <v>26930</v>
      </c>
      <c r="Y80" s="144">
        <v>84950000000</v>
      </c>
      <c r="Z80" s="144" t="s">
        <v>26931</v>
      </c>
      <c r="AA80" s="160">
        <v>4557</v>
      </c>
    </row>
    <row r="81" spans="1:27" ht="45" customHeight="1" x14ac:dyDescent="0.25">
      <c r="A81" s="144" t="s">
        <v>26932</v>
      </c>
      <c r="B81" s="144" t="s">
        <v>4205</v>
      </c>
      <c r="C81" s="144"/>
      <c r="D81" s="144" t="s">
        <v>4255</v>
      </c>
      <c r="E81" s="144"/>
      <c r="F81" s="144">
        <v>1</v>
      </c>
      <c r="G81" s="144">
        <v>200</v>
      </c>
      <c r="H81" s="144"/>
      <c r="I81" s="144"/>
      <c r="J81" s="144"/>
      <c r="K81" s="144"/>
      <c r="L81" s="144"/>
      <c r="M81" s="145" t="s">
        <v>2213</v>
      </c>
      <c r="N81" s="144" t="s">
        <v>46</v>
      </c>
      <c r="O81" s="144"/>
      <c r="P81" s="144" t="s">
        <v>4034</v>
      </c>
      <c r="Q81" s="144"/>
      <c r="R81" s="144"/>
      <c r="S81" s="144" t="s">
        <v>4191</v>
      </c>
      <c r="T81" s="144" t="s">
        <v>26933</v>
      </c>
      <c r="U81" s="144" t="s">
        <v>26932</v>
      </c>
      <c r="V81" s="144"/>
      <c r="W81" s="144">
        <v>461131</v>
      </c>
      <c r="X81" s="144" t="s">
        <v>26934</v>
      </c>
      <c r="Y81" s="144"/>
      <c r="Z81" s="144"/>
      <c r="AA81" s="160">
        <v>2297</v>
      </c>
    </row>
    <row r="82" spans="1:27" ht="45" customHeight="1" x14ac:dyDescent="0.25">
      <c r="A82" s="145" t="s">
        <v>26932</v>
      </c>
      <c r="B82" s="144" t="s">
        <v>14963</v>
      </c>
      <c r="C82" s="144">
        <v>29</v>
      </c>
      <c r="D82" s="144" t="s">
        <v>31552</v>
      </c>
      <c r="E82" s="144"/>
      <c r="F82" s="144">
        <v>1</v>
      </c>
      <c r="G82" s="144"/>
      <c r="H82" s="144">
        <v>650</v>
      </c>
      <c r="I82" s="144">
        <v>300</v>
      </c>
      <c r="J82" s="144">
        <v>300</v>
      </c>
      <c r="K82" s="144">
        <v>50</v>
      </c>
      <c r="L82" s="144"/>
      <c r="M82" s="145" t="s">
        <v>2213</v>
      </c>
      <c r="N82" s="144" t="s">
        <v>42</v>
      </c>
      <c r="O82" s="144"/>
      <c r="P82" s="144" t="s">
        <v>4085</v>
      </c>
      <c r="Q82" s="144"/>
      <c r="R82" s="144"/>
      <c r="S82" s="144"/>
      <c r="T82" s="144"/>
      <c r="U82" s="144" t="s">
        <v>26932</v>
      </c>
      <c r="V82" s="145"/>
      <c r="W82" s="144">
        <v>142117</v>
      </c>
      <c r="X82" s="144" t="s">
        <v>31553</v>
      </c>
      <c r="Y82" s="144" t="s">
        <v>31554</v>
      </c>
      <c r="Z82" s="144" t="s">
        <v>31555</v>
      </c>
      <c r="AA82" s="160">
        <v>7239</v>
      </c>
    </row>
    <row r="83" spans="1:27" ht="45" customHeight="1" x14ac:dyDescent="0.25">
      <c r="A83" s="144" t="s">
        <v>26932</v>
      </c>
      <c r="B83" s="144" t="s">
        <v>14963</v>
      </c>
      <c r="C83" s="144">
        <v>29</v>
      </c>
      <c r="D83" s="144" t="s">
        <v>31552</v>
      </c>
      <c r="E83" s="144" t="s">
        <v>14434</v>
      </c>
      <c r="F83" s="144">
        <v>1</v>
      </c>
      <c r="G83" s="144">
        <v>195</v>
      </c>
      <c r="H83" s="144"/>
      <c r="I83" s="144"/>
      <c r="J83" s="144"/>
      <c r="K83" s="144"/>
      <c r="L83" s="144"/>
      <c r="M83" s="145" t="s">
        <v>2213</v>
      </c>
      <c r="N83" s="144" t="s">
        <v>42</v>
      </c>
      <c r="O83" s="144"/>
      <c r="P83" s="144" t="s">
        <v>4085</v>
      </c>
      <c r="Q83" s="144"/>
      <c r="R83" s="144"/>
      <c r="S83" s="144"/>
      <c r="T83" s="144"/>
      <c r="U83" s="144" t="s">
        <v>26932</v>
      </c>
      <c r="V83" s="144" t="s">
        <v>7504</v>
      </c>
      <c r="W83" s="144">
        <v>142117</v>
      </c>
      <c r="X83" s="144" t="s">
        <v>31553</v>
      </c>
      <c r="Y83" s="144" t="s">
        <v>31554</v>
      </c>
      <c r="Z83" s="144" t="s">
        <v>31555</v>
      </c>
      <c r="AA83" s="160">
        <v>7240</v>
      </c>
    </row>
    <row r="84" spans="1:27" ht="45" customHeight="1" x14ac:dyDescent="0.25">
      <c r="A84" s="144" t="s">
        <v>26935</v>
      </c>
      <c r="B84" s="144" t="s">
        <v>15431</v>
      </c>
      <c r="C84" s="144">
        <v>2</v>
      </c>
      <c r="D84" s="144"/>
      <c r="E84" s="144"/>
      <c r="F84" s="144">
        <v>1</v>
      </c>
      <c r="G84" s="144"/>
      <c r="H84" s="144">
        <v>1800</v>
      </c>
      <c r="I84" s="144">
        <v>600</v>
      </c>
      <c r="J84" s="144">
        <v>700</v>
      </c>
      <c r="K84" s="144">
        <v>500</v>
      </c>
      <c r="L84" s="144"/>
      <c r="M84" s="145" t="s">
        <v>2213</v>
      </c>
      <c r="N84" s="144" t="s">
        <v>76</v>
      </c>
      <c r="O84" s="144"/>
      <c r="P84" s="144" t="s">
        <v>3935</v>
      </c>
      <c r="Q84" s="144"/>
      <c r="R84" s="144"/>
      <c r="S84" s="144"/>
      <c r="T84" s="144"/>
      <c r="U84" s="144" t="s">
        <v>26935</v>
      </c>
      <c r="V84" s="144"/>
      <c r="W84" s="144">
        <v>410008</v>
      </c>
      <c r="X84" s="144" t="s">
        <v>26936</v>
      </c>
      <c r="Y84" s="144"/>
      <c r="Z84" s="144" t="s">
        <v>26937</v>
      </c>
      <c r="AA84" s="160">
        <v>4635</v>
      </c>
    </row>
    <row r="85" spans="1:27" ht="45" customHeight="1" x14ac:dyDescent="0.25">
      <c r="A85" s="144" t="s">
        <v>26938</v>
      </c>
      <c r="B85" s="144" t="s">
        <v>22241</v>
      </c>
      <c r="C85" s="144">
        <v>17</v>
      </c>
      <c r="D85" s="144"/>
      <c r="E85" s="144"/>
      <c r="F85" s="144">
        <v>1</v>
      </c>
      <c r="G85" s="144">
        <v>300</v>
      </c>
      <c r="H85" s="144"/>
      <c r="I85" s="144"/>
      <c r="J85" s="144"/>
      <c r="K85" s="144"/>
      <c r="L85" s="144"/>
      <c r="M85" s="145" t="s">
        <v>2213</v>
      </c>
      <c r="N85" s="144" t="s">
        <v>47</v>
      </c>
      <c r="O85" s="144"/>
      <c r="P85" s="144" t="s">
        <v>3451</v>
      </c>
      <c r="Q85" s="144"/>
      <c r="R85" s="144"/>
      <c r="S85" s="144" t="s">
        <v>4189</v>
      </c>
      <c r="T85" s="144" t="s">
        <v>22242</v>
      </c>
      <c r="U85" s="144" t="s">
        <v>26938</v>
      </c>
      <c r="V85" s="144"/>
      <c r="W85" s="144">
        <v>302038</v>
      </c>
      <c r="X85" s="144" t="s">
        <v>26939</v>
      </c>
      <c r="Y85" s="144" t="s">
        <v>26940</v>
      </c>
      <c r="Z85" s="144" t="s">
        <v>26941</v>
      </c>
      <c r="AA85" s="160">
        <v>5946</v>
      </c>
    </row>
    <row r="86" spans="1:27" ht="45" customHeight="1" x14ac:dyDescent="0.25">
      <c r="A86" s="144" t="s">
        <v>31556</v>
      </c>
      <c r="B86" s="144" t="s">
        <v>31557</v>
      </c>
      <c r="C86" s="144"/>
      <c r="D86" s="144"/>
      <c r="E86" s="144"/>
      <c r="F86" s="144">
        <v>1</v>
      </c>
      <c r="G86" s="144"/>
      <c r="H86" s="144">
        <v>320</v>
      </c>
      <c r="I86" s="144">
        <v>150</v>
      </c>
      <c r="J86" s="144">
        <v>100</v>
      </c>
      <c r="K86" s="144">
        <v>50</v>
      </c>
      <c r="L86" s="144"/>
      <c r="M86" s="145" t="s">
        <v>2213</v>
      </c>
      <c r="N86" s="144" t="s">
        <v>18</v>
      </c>
      <c r="O86" s="144"/>
      <c r="P86" s="144" t="s">
        <v>3383</v>
      </c>
      <c r="Q86" s="144"/>
      <c r="R86" s="144"/>
      <c r="S86" s="144" t="s">
        <v>15453</v>
      </c>
      <c r="T86" s="144" t="s">
        <v>27788</v>
      </c>
      <c r="U86" s="144" t="s">
        <v>31556</v>
      </c>
      <c r="V86" s="144"/>
      <c r="W86" s="144">
        <v>309765</v>
      </c>
      <c r="X86" s="144" t="s">
        <v>31558</v>
      </c>
      <c r="Y86" s="144" t="s">
        <v>27789</v>
      </c>
      <c r="Z86" s="144" t="s">
        <v>31559</v>
      </c>
      <c r="AA86" s="160">
        <v>6958</v>
      </c>
    </row>
    <row r="87" spans="1:27" ht="45" customHeight="1" x14ac:dyDescent="0.25">
      <c r="A87" s="144" t="s">
        <v>26942</v>
      </c>
      <c r="B87" s="144" t="s">
        <v>4230</v>
      </c>
      <c r="C87" s="144">
        <v>1</v>
      </c>
      <c r="D87" s="144" t="s">
        <v>26943</v>
      </c>
      <c r="E87" s="144"/>
      <c r="F87" s="144">
        <v>5</v>
      </c>
      <c r="G87" s="144"/>
      <c r="H87" s="144"/>
      <c r="I87" s="144"/>
      <c r="J87" s="144"/>
      <c r="K87" s="144"/>
      <c r="L87" s="144">
        <v>850</v>
      </c>
      <c r="M87" s="145" t="s">
        <v>2213</v>
      </c>
      <c r="N87" s="144" t="s">
        <v>64</v>
      </c>
      <c r="O87" s="144"/>
      <c r="P87" s="144" t="s">
        <v>3413</v>
      </c>
      <c r="Q87" s="144"/>
      <c r="R87" s="144"/>
      <c r="S87" s="144"/>
      <c r="T87" s="144"/>
      <c r="U87" s="144" t="s">
        <v>26942</v>
      </c>
      <c r="V87" s="144"/>
      <c r="W87" s="144">
        <v>430005</v>
      </c>
      <c r="X87" s="144" t="s">
        <v>26944</v>
      </c>
      <c r="Y87" s="144"/>
      <c r="Z87" s="144"/>
      <c r="AA87" s="160">
        <v>2298</v>
      </c>
    </row>
    <row r="88" spans="1:27" ht="45" customHeight="1" x14ac:dyDescent="0.25">
      <c r="A88" s="144" t="s">
        <v>26947</v>
      </c>
      <c r="B88" s="144" t="s">
        <v>15483</v>
      </c>
      <c r="C88" s="144"/>
      <c r="D88" s="144" t="s">
        <v>9608</v>
      </c>
      <c r="E88" s="144"/>
      <c r="F88" s="144">
        <v>1</v>
      </c>
      <c r="G88" s="144">
        <v>267</v>
      </c>
      <c r="H88" s="144"/>
      <c r="I88" s="144"/>
      <c r="J88" s="144"/>
      <c r="K88" s="144"/>
      <c r="L88" s="144"/>
      <c r="M88" s="145" t="s">
        <v>2213</v>
      </c>
      <c r="N88" s="144" t="s">
        <v>76</v>
      </c>
      <c r="O88" s="144"/>
      <c r="P88" s="144" t="s">
        <v>2700</v>
      </c>
      <c r="Q88" s="144" t="s">
        <v>4189</v>
      </c>
      <c r="R88" s="144" t="s">
        <v>17736</v>
      </c>
      <c r="S88" s="144"/>
      <c r="T88" s="144"/>
      <c r="U88" s="144" t="s">
        <v>26947</v>
      </c>
      <c r="V88" s="144"/>
      <c r="W88" s="144">
        <v>412311</v>
      </c>
      <c r="X88" s="144" t="s">
        <v>26948</v>
      </c>
      <c r="Y88" s="144" t="s">
        <v>26949</v>
      </c>
      <c r="Z88" s="144" t="s">
        <v>26950</v>
      </c>
      <c r="AA88" s="160">
        <v>4489</v>
      </c>
    </row>
    <row r="89" spans="1:27" ht="45" customHeight="1" x14ac:dyDescent="0.25">
      <c r="A89" s="144" t="s">
        <v>4256</v>
      </c>
      <c r="B89" s="144" t="s">
        <v>26951</v>
      </c>
      <c r="C89" s="144"/>
      <c r="D89" s="144" t="s">
        <v>26952</v>
      </c>
      <c r="E89" s="144"/>
      <c r="F89" s="144">
        <v>2</v>
      </c>
      <c r="G89" s="144"/>
      <c r="H89" s="144"/>
      <c r="I89" s="144"/>
      <c r="J89" s="144"/>
      <c r="K89" s="144"/>
      <c r="L89" s="144">
        <v>150</v>
      </c>
      <c r="M89" s="145" t="s">
        <v>2213</v>
      </c>
      <c r="N89" s="144" t="s">
        <v>42</v>
      </c>
      <c r="O89" s="144"/>
      <c r="P89" s="144" t="s">
        <v>30730</v>
      </c>
      <c r="Q89" s="144"/>
      <c r="R89" s="144"/>
      <c r="S89" s="144" t="s">
        <v>4189</v>
      </c>
      <c r="T89" s="144" t="s">
        <v>4257</v>
      </c>
      <c r="U89" s="144" t="s">
        <v>4256</v>
      </c>
      <c r="V89" s="144"/>
      <c r="W89" s="144">
        <v>141200</v>
      </c>
      <c r="X89" s="144" t="s">
        <v>26953</v>
      </c>
      <c r="Y89" s="144" t="s">
        <v>26954</v>
      </c>
      <c r="Z89" s="144" t="s">
        <v>26955</v>
      </c>
      <c r="AA89" s="160">
        <v>2300</v>
      </c>
    </row>
    <row r="90" spans="1:27" ht="45" customHeight="1" x14ac:dyDescent="0.25">
      <c r="A90" s="144" t="s">
        <v>26956</v>
      </c>
      <c r="B90" s="144" t="s">
        <v>16933</v>
      </c>
      <c r="C90" s="144">
        <v>1</v>
      </c>
      <c r="D90" s="144" t="s">
        <v>26957</v>
      </c>
      <c r="E90" s="144"/>
      <c r="F90" s="144">
        <v>1</v>
      </c>
      <c r="G90" s="144"/>
      <c r="H90" s="144">
        <v>385</v>
      </c>
      <c r="I90" s="144">
        <v>200</v>
      </c>
      <c r="J90" s="144">
        <v>100</v>
      </c>
      <c r="K90" s="144">
        <v>85</v>
      </c>
      <c r="L90" s="144"/>
      <c r="M90" s="145" t="s">
        <v>2213</v>
      </c>
      <c r="N90" s="144" t="s">
        <v>66</v>
      </c>
      <c r="O90" s="144"/>
      <c r="P90" s="144" t="s">
        <v>2558</v>
      </c>
      <c r="Q90" s="144"/>
      <c r="R90" s="144"/>
      <c r="S90" s="144" t="s">
        <v>4189</v>
      </c>
      <c r="T90" s="144" t="s">
        <v>19276</v>
      </c>
      <c r="U90" s="144" t="s">
        <v>26956</v>
      </c>
      <c r="V90" s="144"/>
      <c r="W90" s="144">
        <v>363410</v>
      </c>
      <c r="X90" s="144" t="s">
        <v>26958</v>
      </c>
      <c r="Y90" s="144" t="s">
        <v>26959</v>
      </c>
      <c r="Z90" s="144" t="s">
        <v>26960</v>
      </c>
      <c r="AA90" s="160">
        <v>5409</v>
      </c>
    </row>
    <row r="91" spans="1:27" ht="45" customHeight="1" x14ac:dyDescent="0.25">
      <c r="A91" s="144" t="s">
        <v>26961</v>
      </c>
      <c r="B91" s="144" t="s">
        <v>26962</v>
      </c>
      <c r="C91" s="144"/>
      <c r="D91" s="144" t="s">
        <v>26963</v>
      </c>
      <c r="E91" s="144"/>
      <c r="F91" s="144">
        <v>3</v>
      </c>
      <c r="G91" s="144"/>
      <c r="H91" s="144"/>
      <c r="I91" s="144"/>
      <c r="J91" s="144"/>
      <c r="K91" s="144"/>
      <c r="L91" s="144">
        <v>150</v>
      </c>
      <c r="M91" s="145" t="s">
        <v>2213</v>
      </c>
      <c r="N91" s="144" t="s">
        <v>66</v>
      </c>
      <c r="O91" s="144"/>
      <c r="P91" s="144" t="s">
        <v>2489</v>
      </c>
      <c r="Q91" s="144"/>
      <c r="R91" s="144"/>
      <c r="S91" s="144"/>
      <c r="T91" s="144"/>
      <c r="U91" s="144" t="s">
        <v>26961</v>
      </c>
      <c r="V91" s="144"/>
      <c r="W91" s="144">
        <v>362007</v>
      </c>
      <c r="X91" s="144" t="s">
        <v>26964</v>
      </c>
      <c r="Y91" s="144">
        <v>8963000000</v>
      </c>
      <c r="Z91" s="144" t="s">
        <v>26965</v>
      </c>
      <c r="AA91" s="160">
        <v>5688</v>
      </c>
    </row>
    <row r="92" spans="1:27" ht="45" customHeight="1" x14ac:dyDescent="0.25">
      <c r="A92" s="144" t="s">
        <v>26966</v>
      </c>
      <c r="B92" s="144" t="s">
        <v>4205</v>
      </c>
      <c r="C92" s="144">
        <v>38</v>
      </c>
      <c r="D92" s="144" t="s">
        <v>6584</v>
      </c>
      <c r="E92" s="144"/>
      <c r="F92" s="144">
        <v>1</v>
      </c>
      <c r="G92" s="144">
        <v>350</v>
      </c>
      <c r="H92" s="144"/>
      <c r="I92" s="144"/>
      <c r="J92" s="144"/>
      <c r="K92" s="144"/>
      <c r="L92" s="144"/>
      <c r="M92" s="145" t="s">
        <v>2213</v>
      </c>
      <c r="N92" s="144" t="s">
        <v>42</v>
      </c>
      <c r="O92" s="144"/>
      <c r="P92" s="144" t="s">
        <v>4085</v>
      </c>
      <c r="Q92" s="144" t="s">
        <v>4187</v>
      </c>
      <c r="R92" s="144" t="s">
        <v>10337</v>
      </c>
      <c r="S92" s="144"/>
      <c r="T92" s="144"/>
      <c r="U92" s="144" t="s">
        <v>26966</v>
      </c>
      <c r="V92" s="144"/>
      <c r="W92" s="144">
        <v>142121</v>
      </c>
      <c r="X92" s="144" t="s">
        <v>26967</v>
      </c>
      <c r="Y92" s="144" t="s">
        <v>26968</v>
      </c>
      <c r="Z92" s="144" t="s">
        <v>26969</v>
      </c>
      <c r="AA92" s="160">
        <v>2301</v>
      </c>
    </row>
    <row r="93" spans="1:27" ht="45" customHeight="1" x14ac:dyDescent="0.25">
      <c r="A93" s="144" t="s">
        <v>26970</v>
      </c>
      <c r="B93" s="144" t="s">
        <v>16518</v>
      </c>
      <c r="C93" s="144">
        <v>1</v>
      </c>
      <c r="D93" s="144"/>
      <c r="E93" s="144"/>
      <c r="F93" s="144">
        <v>1</v>
      </c>
      <c r="G93" s="144"/>
      <c r="H93" s="144">
        <v>600</v>
      </c>
      <c r="I93" s="144">
        <v>300</v>
      </c>
      <c r="J93" s="144">
        <v>200</v>
      </c>
      <c r="K93" s="144">
        <v>100</v>
      </c>
      <c r="L93" s="144"/>
      <c r="M93" s="145" t="s">
        <v>2213</v>
      </c>
      <c r="N93" s="144" t="s">
        <v>17</v>
      </c>
      <c r="O93" s="144"/>
      <c r="P93" s="144" t="s">
        <v>2374</v>
      </c>
      <c r="Q93" s="144"/>
      <c r="R93" s="144"/>
      <c r="S93" s="144" t="s">
        <v>4189</v>
      </c>
      <c r="T93" s="144" t="s">
        <v>16758</v>
      </c>
      <c r="U93" s="144" t="s">
        <v>26970</v>
      </c>
      <c r="V93" s="144"/>
      <c r="W93" s="144">
        <v>416506</v>
      </c>
      <c r="X93" s="144" t="s">
        <v>26971</v>
      </c>
      <c r="Y93" s="144" t="s">
        <v>26972</v>
      </c>
      <c r="Z93" s="144" t="s">
        <v>26973</v>
      </c>
      <c r="AA93" s="160">
        <v>4346</v>
      </c>
    </row>
    <row r="94" spans="1:27" ht="45" customHeight="1" x14ac:dyDescent="0.25">
      <c r="A94" s="144" t="s">
        <v>26974</v>
      </c>
      <c r="B94" s="144" t="s">
        <v>4208</v>
      </c>
      <c r="C94" s="144"/>
      <c r="D94" s="144"/>
      <c r="E94" s="144"/>
      <c r="F94" s="144">
        <v>1</v>
      </c>
      <c r="G94" s="144"/>
      <c r="H94" s="144">
        <v>798</v>
      </c>
      <c r="I94" s="144">
        <v>290</v>
      </c>
      <c r="J94" s="144">
        <v>363</v>
      </c>
      <c r="K94" s="144">
        <v>145</v>
      </c>
      <c r="L94" s="144"/>
      <c r="M94" s="145" t="s">
        <v>2213</v>
      </c>
      <c r="N94" s="144" t="s">
        <v>39</v>
      </c>
      <c r="O94" s="144"/>
      <c r="P94" s="144" t="s">
        <v>3398</v>
      </c>
      <c r="Q94" s="144"/>
      <c r="R94" s="144"/>
      <c r="S94" s="144" t="s">
        <v>4191</v>
      </c>
      <c r="T94" s="144" t="s">
        <v>26975</v>
      </c>
      <c r="U94" s="144" t="s">
        <v>26974</v>
      </c>
      <c r="V94" s="144"/>
      <c r="W94" s="144"/>
      <c r="X94" s="144"/>
      <c r="Y94" s="144"/>
      <c r="Z94" s="144"/>
      <c r="AA94" s="160">
        <v>3277</v>
      </c>
    </row>
    <row r="95" spans="1:27" ht="45" customHeight="1" x14ac:dyDescent="0.25">
      <c r="A95" s="144" t="s">
        <v>26974</v>
      </c>
      <c r="B95" s="144" t="s">
        <v>4208</v>
      </c>
      <c r="C95" s="144"/>
      <c r="D95" s="144"/>
      <c r="E95" s="144" t="s">
        <v>26976</v>
      </c>
      <c r="F95" s="144">
        <v>1</v>
      </c>
      <c r="G95" s="144"/>
      <c r="H95" s="144">
        <v>798</v>
      </c>
      <c r="I95" s="144">
        <v>290</v>
      </c>
      <c r="J95" s="144">
        <v>363</v>
      </c>
      <c r="K95" s="144">
        <v>145</v>
      </c>
      <c r="L95" s="144"/>
      <c r="M95" s="145" t="s">
        <v>2213</v>
      </c>
      <c r="N95" s="144" t="s">
        <v>39</v>
      </c>
      <c r="O95" s="144"/>
      <c r="P95" s="144" t="s">
        <v>3398</v>
      </c>
      <c r="Q95" s="144"/>
      <c r="R95" s="144"/>
      <c r="S95" s="144" t="s">
        <v>4191</v>
      </c>
      <c r="T95" s="144" t="s">
        <v>26975</v>
      </c>
      <c r="U95" s="144" t="s">
        <v>26974</v>
      </c>
      <c r="V95" s="144" t="s">
        <v>26974</v>
      </c>
      <c r="W95" s="144">
        <v>399332</v>
      </c>
      <c r="X95" s="144" t="s">
        <v>26977</v>
      </c>
      <c r="Y95" s="144" t="s">
        <v>26978</v>
      </c>
      <c r="Z95" s="144" t="s">
        <v>26979</v>
      </c>
      <c r="AA95" s="161">
        <v>2303</v>
      </c>
    </row>
    <row r="96" spans="1:27" ht="45" customHeight="1" x14ac:dyDescent="0.25">
      <c r="A96" s="144" t="s">
        <v>26980</v>
      </c>
      <c r="B96" s="144" t="s">
        <v>13672</v>
      </c>
      <c r="C96" s="144">
        <v>2120</v>
      </c>
      <c r="D96" s="144"/>
      <c r="E96" s="144"/>
      <c r="F96" s="144">
        <v>1</v>
      </c>
      <c r="G96" s="144"/>
      <c r="H96" s="144">
        <v>1799</v>
      </c>
      <c r="I96" s="144">
        <v>654</v>
      </c>
      <c r="J96" s="144">
        <v>818</v>
      </c>
      <c r="K96" s="144">
        <v>327</v>
      </c>
      <c r="L96" s="144"/>
      <c r="M96" s="145" t="s">
        <v>2213</v>
      </c>
      <c r="N96" s="144" t="s">
        <v>41</v>
      </c>
      <c r="O96" s="144"/>
      <c r="P96" s="144" t="s">
        <v>2537</v>
      </c>
      <c r="Q96" s="144"/>
      <c r="R96" s="144"/>
      <c r="S96" s="144" t="s">
        <v>4189</v>
      </c>
      <c r="T96" s="144" t="s">
        <v>4263</v>
      </c>
      <c r="U96" s="144" t="s">
        <v>26980</v>
      </c>
      <c r="V96" s="144"/>
      <c r="W96" s="144">
        <v>142171</v>
      </c>
      <c r="X96" s="144" t="s">
        <v>26981</v>
      </c>
      <c r="Y96" s="144"/>
      <c r="Z96" s="144"/>
      <c r="AA96" s="161">
        <v>2305</v>
      </c>
    </row>
    <row r="97" spans="1:27" ht="45" customHeight="1" x14ac:dyDescent="0.25">
      <c r="A97" s="144" t="s">
        <v>35547</v>
      </c>
      <c r="B97" s="144" t="s">
        <v>17734</v>
      </c>
      <c r="C97" s="144">
        <v>2</v>
      </c>
      <c r="D97" s="144"/>
      <c r="E97" s="144"/>
      <c r="F97" s="144">
        <v>1</v>
      </c>
      <c r="G97" s="144"/>
      <c r="H97" s="144">
        <v>450</v>
      </c>
      <c r="I97" s="144">
        <v>100</v>
      </c>
      <c r="J97" s="144">
        <v>300</v>
      </c>
      <c r="K97" s="144">
        <v>50</v>
      </c>
      <c r="L97" s="144"/>
      <c r="M97" s="145" t="s">
        <v>2213</v>
      </c>
      <c r="N97" s="144" t="s">
        <v>18</v>
      </c>
      <c r="O97" s="144"/>
      <c r="P97" s="144" t="s">
        <v>2918</v>
      </c>
      <c r="Q97" s="144"/>
      <c r="R97" s="144"/>
      <c r="S97" s="144" t="s">
        <v>4190</v>
      </c>
      <c r="T97" s="144" t="s">
        <v>25111</v>
      </c>
      <c r="U97" s="144" t="s">
        <v>35547</v>
      </c>
      <c r="V97" s="144"/>
      <c r="W97" s="144">
        <v>309110</v>
      </c>
      <c r="X97" s="144" t="s">
        <v>28399</v>
      </c>
      <c r="Y97" s="144">
        <v>84720000000</v>
      </c>
      <c r="Z97" s="144" t="s">
        <v>28401</v>
      </c>
      <c r="AA97" s="160">
        <v>6896</v>
      </c>
    </row>
    <row r="98" spans="1:27" ht="45" customHeight="1" x14ac:dyDescent="0.25">
      <c r="A98" s="144" t="s">
        <v>35547</v>
      </c>
      <c r="B98" s="144" t="s">
        <v>17734</v>
      </c>
      <c r="C98" s="144">
        <v>2</v>
      </c>
      <c r="D98" s="144"/>
      <c r="E98" s="144" t="s">
        <v>28402</v>
      </c>
      <c r="F98" s="144">
        <v>1</v>
      </c>
      <c r="G98" s="144">
        <v>100</v>
      </c>
      <c r="H98" s="144"/>
      <c r="I98" s="144"/>
      <c r="J98" s="144"/>
      <c r="K98" s="144"/>
      <c r="L98" s="144"/>
      <c r="M98" s="145" t="s">
        <v>2213</v>
      </c>
      <c r="N98" s="144" t="s">
        <v>18</v>
      </c>
      <c r="O98" s="144"/>
      <c r="P98" s="144" t="s">
        <v>2918</v>
      </c>
      <c r="Q98" s="144" t="s">
        <v>4185</v>
      </c>
      <c r="R98" s="144" t="s">
        <v>25111</v>
      </c>
      <c r="S98" s="144" t="s">
        <v>4190</v>
      </c>
      <c r="T98" s="144" t="s">
        <v>25111</v>
      </c>
      <c r="U98" s="144" t="s">
        <v>35547</v>
      </c>
      <c r="V98" s="144"/>
      <c r="W98" s="144">
        <v>309110</v>
      </c>
      <c r="X98" s="144" t="s">
        <v>28403</v>
      </c>
      <c r="Y98" s="144" t="s">
        <v>28400</v>
      </c>
      <c r="Z98" s="144" t="s">
        <v>28401</v>
      </c>
      <c r="AA98" s="160">
        <v>6897</v>
      </c>
    </row>
    <row r="99" spans="1:27" ht="45" customHeight="1" x14ac:dyDescent="0.25">
      <c r="A99" s="144" t="s">
        <v>29336</v>
      </c>
      <c r="B99" s="144" t="s">
        <v>35548</v>
      </c>
      <c r="C99" s="144"/>
      <c r="D99" s="144" t="s">
        <v>17793</v>
      </c>
      <c r="E99" s="144"/>
      <c r="F99" s="144">
        <v>1</v>
      </c>
      <c r="G99" s="144">
        <v>130</v>
      </c>
      <c r="H99" s="144">
        <v>101</v>
      </c>
      <c r="I99" s="144">
        <v>350</v>
      </c>
      <c r="J99" s="144">
        <v>100</v>
      </c>
      <c r="K99" s="144">
        <v>50</v>
      </c>
      <c r="L99" s="144"/>
      <c r="M99" s="145" t="s">
        <v>2213</v>
      </c>
      <c r="N99" s="144" t="s">
        <v>18</v>
      </c>
      <c r="O99" s="144"/>
      <c r="P99" s="144" t="s">
        <v>2446</v>
      </c>
      <c r="Q99" s="144"/>
      <c r="R99" s="144"/>
      <c r="S99" s="144" t="s">
        <v>15453</v>
      </c>
      <c r="T99" s="144" t="s">
        <v>19560</v>
      </c>
      <c r="U99" s="144" t="s">
        <v>29336</v>
      </c>
      <c r="V99" s="144"/>
      <c r="W99" s="144">
        <v>308504</v>
      </c>
      <c r="X99" s="144" t="s">
        <v>30424</v>
      </c>
      <c r="Y99" s="144">
        <v>89160000000</v>
      </c>
      <c r="Z99" s="144" t="s">
        <v>31560</v>
      </c>
      <c r="AA99" s="160">
        <v>7098</v>
      </c>
    </row>
    <row r="100" spans="1:27" ht="45" customHeight="1" x14ac:dyDescent="0.25">
      <c r="A100" s="144" t="s">
        <v>29336</v>
      </c>
      <c r="B100" s="144" t="s">
        <v>35548</v>
      </c>
      <c r="C100" s="144"/>
      <c r="D100" s="144" t="s">
        <v>17793</v>
      </c>
      <c r="E100" s="144" t="s">
        <v>4205</v>
      </c>
      <c r="F100" s="144">
        <v>1</v>
      </c>
      <c r="G100" s="144">
        <v>100</v>
      </c>
      <c r="H100" s="144"/>
      <c r="I100" s="144"/>
      <c r="J100" s="144"/>
      <c r="K100" s="144"/>
      <c r="L100" s="144"/>
      <c r="M100" s="145" t="s">
        <v>2213</v>
      </c>
      <c r="N100" s="144" t="s">
        <v>18</v>
      </c>
      <c r="O100" s="144"/>
      <c r="P100" s="144" t="s">
        <v>2446</v>
      </c>
      <c r="Q100" s="144" t="s">
        <v>4186</v>
      </c>
      <c r="R100" s="144" t="s">
        <v>28187</v>
      </c>
      <c r="S100" s="144" t="s">
        <v>15453</v>
      </c>
      <c r="T100" s="144" t="s">
        <v>19560</v>
      </c>
      <c r="U100" s="144" t="s">
        <v>29336</v>
      </c>
      <c r="V100" s="144"/>
      <c r="W100" s="144">
        <v>308504</v>
      </c>
      <c r="X100" s="144" t="s">
        <v>30425</v>
      </c>
      <c r="Y100" s="144" t="s">
        <v>35549</v>
      </c>
      <c r="Z100" s="144" t="s">
        <v>35550</v>
      </c>
      <c r="AA100" s="160">
        <v>7099</v>
      </c>
    </row>
    <row r="101" spans="1:27" ht="45" customHeight="1" x14ac:dyDescent="0.25">
      <c r="A101" s="144" t="s">
        <v>26982</v>
      </c>
      <c r="B101" s="144" t="s">
        <v>15647</v>
      </c>
      <c r="C101" s="144">
        <v>15</v>
      </c>
      <c r="D101" s="144" t="s">
        <v>5034</v>
      </c>
      <c r="E101" s="144"/>
      <c r="F101" s="144">
        <v>1</v>
      </c>
      <c r="G101" s="144">
        <v>130</v>
      </c>
      <c r="H101" s="144"/>
      <c r="I101" s="144"/>
      <c r="J101" s="144"/>
      <c r="K101" s="144"/>
      <c r="L101" s="144"/>
      <c r="M101" s="145" t="s">
        <v>2213</v>
      </c>
      <c r="N101" s="144" t="s">
        <v>43</v>
      </c>
      <c r="O101" s="144"/>
      <c r="P101" s="144" t="s">
        <v>30539</v>
      </c>
      <c r="Q101" s="144"/>
      <c r="R101" s="144"/>
      <c r="S101" s="144" t="s">
        <v>4189</v>
      </c>
      <c r="T101" s="144" t="s">
        <v>17737</v>
      </c>
      <c r="U101" s="144" t="s">
        <v>26982</v>
      </c>
      <c r="V101" s="144"/>
      <c r="W101" s="144">
        <v>184209</v>
      </c>
      <c r="X101" s="144" t="s">
        <v>26983</v>
      </c>
      <c r="Y101" s="144" t="s">
        <v>26984</v>
      </c>
      <c r="Z101" s="144" t="s">
        <v>26985</v>
      </c>
      <c r="AA101" s="160">
        <v>3400</v>
      </c>
    </row>
    <row r="102" spans="1:27" ht="45" customHeight="1" x14ac:dyDescent="0.25">
      <c r="A102" s="144" t="s">
        <v>26986</v>
      </c>
      <c r="B102" s="144" t="s">
        <v>4205</v>
      </c>
      <c r="C102" s="144"/>
      <c r="D102" s="144" t="s">
        <v>9202</v>
      </c>
      <c r="E102" s="144"/>
      <c r="F102" s="144">
        <v>1</v>
      </c>
      <c r="G102" s="144">
        <v>200</v>
      </c>
      <c r="H102" s="144"/>
      <c r="I102" s="144"/>
      <c r="J102" s="144"/>
      <c r="K102" s="144"/>
      <c r="L102" s="144"/>
      <c r="M102" s="145" t="s">
        <v>2213</v>
      </c>
      <c r="N102" s="144" t="s">
        <v>44</v>
      </c>
      <c r="O102" s="144"/>
      <c r="P102" s="144" t="s">
        <v>2872</v>
      </c>
      <c r="Q102" s="144" t="s">
        <v>4185</v>
      </c>
      <c r="R102" s="144" t="s">
        <v>11027</v>
      </c>
      <c r="S102" s="144" t="s">
        <v>4190</v>
      </c>
      <c r="T102" s="144" t="s">
        <v>11027</v>
      </c>
      <c r="U102" s="144" t="s">
        <v>26986</v>
      </c>
      <c r="V102" s="144"/>
      <c r="W102" s="144">
        <v>633216</v>
      </c>
      <c r="X102" s="144" t="s">
        <v>26987</v>
      </c>
      <c r="Y102" s="144" t="s">
        <v>26988</v>
      </c>
      <c r="Z102" s="144" t="s">
        <v>26989</v>
      </c>
      <c r="AA102" s="160">
        <v>2306</v>
      </c>
    </row>
    <row r="103" spans="1:27" ht="45" customHeight="1" x14ac:dyDescent="0.25">
      <c r="A103" s="144" t="s">
        <v>26990</v>
      </c>
      <c r="B103" s="144" t="s">
        <v>4205</v>
      </c>
      <c r="C103" s="144">
        <v>22</v>
      </c>
      <c r="D103" s="144" t="s">
        <v>6810</v>
      </c>
      <c r="E103" s="144"/>
      <c r="F103" s="144">
        <v>1</v>
      </c>
      <c r="G103" s="144">
        <v>280</v>
      </c>
      <c r="H103" s="144"/>
      <c r="I103" s="144"/>
      <c r="J103" s="144"/>
      <c r="K103" s="144"/>
      <c r="L103" s="144"/>
      <c r="M103" s="145" t="s">
        <v>2213</v>
      </c>
      <c r="N103" s="144" t="s">
        <v>78</v>
      </c>
      <c r="O103" s="144"/>
      <c r="P103" s="144" t="s">
        <v>4173</v>
      </c>
      <c r="Q103" s="144"/>
      <c r="R103" s="144"/>
      <c r="S103" s="144"/>
      <c r="T103" s="144"/>
      <c r="U103" s="144" t="s">
        <v>26990</v>
      </c>
      <c r="V103" s="144"/>
      <c r="W103" s="144">
        <v>623950</v>
      </c>
      <c r="X103" s="144" t="s">
        <v>26991</v>
      </c>
      <c r="Y103" s="144" t="s">
        <v>26992</v>
      </c>
      <c r="Z103" s="144" t="s">
        <v>26993</v>
      </c>
      <c r="AA103" s="161">
        <v>1932</v>
      </c>
    </row>
    <row r="104" spans="1:27" ht="45" customHeight="1" x14ac:dyDescent="0.25">
      <c r="A104" s="144" t="s">
        <v>26994</v>
      </c>
      <c r="B104" s="144" t="s">
        <v>4208</v>
      </c>
      <c r="C104" s="144">
        <v>1</v>
      </c>
      <c r="D104" s="144"/>
      <c r="E104" s="144"/>
      <c r="F104" s="144">
        <v>1</v>
      </c>
      <c r="G104" s="144"/>
      <c r="H104" s="144">
        <v>1199</v>
      </c>
      <c r="I104" s="144">
        <v>436</v>
      </c>
      <c r="J104" s="144">
        <v>545</v>
      </c>
      <c r="K104" s="144">
        <v>218</v>
      </c>
      <c r="L104" s="144"/>
      <c r="M104" s="145" t="s">
        <v>2213</v>
      </c>
      <c r="N104" s="144" t="s">
        <v>80</v>
      </c>
      <c r="O104" s="144"/>
      <c r="P104" s="144" t="s">
        <v>3521</v>
      </c>
      <c r="Q104" s="144"/>
      <c r="R104" s="144"/>
      <c r="S104" s="144"/>
      <c r="T104" s="144"/>
      <c r="U104" s="144" t="s">
        <v>26994</v>
      </c>
      <c r="V104" s="144"/>
      <c r="W104" s="144">
        <v>357340</v>
      </c>
      <c r="X104" s="144" t="s">
        <v>26995</v>
      </c>
      <c r="Y104" s="144"/>
      <c r="Z104" s="144"/>
      <c r="AA104" s="160">
        <v>2307</v>
      </c>
    </row>
    <row r="105" spans="1:27" ht="45" customHeight="1" x14ac:dyDescent="0.25">
      <c r="A105" s="144" t="s">
        <v>26996</v>
      </c>
      <c r="B105" s="144" t="s">
        <v>15409</v>
      </c>
      <c r="C105" s="144"/>
      <c r="D105" s="144"/>
      <c r="E105" s="144"/>
      <c r="F105" s="144">
        <v>1</v>
      </c>
      <c r="G105" s="144"/>
      <c r="H105" s="144">
        <v>200</v>
      </c>
      <c r="I105" s="144">
        <v>100</v>
      </c>
      <c r="J105" s="144">
        <v>50</v>
      </c>
      <c r="K105" s="144">
        <v>50</v>
      </c>
      <c r="L105" s="144"/>
      <c r="M105" s="145" t="s">
        <v>2213</v>
      </c>
      <c r="N105" s="144" t="s">
        <v>67</v>
      </c>
      <c r="O105" s="144"/>
      <c r="P105" s="144" t="s">
        <v>3643</v>
      </c>
      <c r="Q105" s="144"/>
      <c r="R105" s="144"/>
      <c r="S105" s="144" t="s">
        <v>4191</v>
      </c>
      <c r="T105" s="144" t="s">
        <v>26997</v>
      </c>
      <c r="U105" s="144" t="s">
        <v>26996</v>
      </c>
      <c r="V105" s="144"/>
      <c r="W105" s="144">
        <v>422824</v>
      </c>
      <c r="X105" s="144" t="s">
        <v>26998</v>
      </c>
      <c r="Y105" s="144" t="s">
        <v>26999</v>
      </c>
      <c r="Z105" s="144" t="s">
        <v>27000</v>
      </c>
      <c r="AA105" s="160">
        <v>4257</v>
      </c>
    </row>
    <row r="106" spans="1:27" ht="45" customHeight="1" x14ac:dyDescent="0.25">
      <c r="A106" s="144" t="s">
        <v>27001</v>
      </c>
      <c r="B106" s="144" t="s">
        <v>27002</v>
      </c>
      <c r="C106" s="144"/>
      <c r="D106" s="144"/>
      <c r="E106" s="144"/>
      <c r="F106" s="144">
        <v>2</v>
      </c>
      <c r="G106" s="144"/>
      <c r="H106" s="144"/>
      <c r="I106" s="144"/>
      <c r="J106" s="144"/>
      <c r="K106" s="144"/>
      <c r="L106" s="144">
        <v>150</v>
      </c>
      <c r="M106" s="145" t="s">
        <v>2213</v>
      </c>
      <c r="N106" s="144" t="s">
        <v>66</v>
      </c>
      <c r="O106" s="144"/>
      <c r="P106" s="144" t="s">
        <v>2756</v>
      </c>
      <c r="Q106" s="144"/>
      <c r="R106" s="144"/>
      <c r="S106" s="144" t="s">
        <v>4189</v>
      </c>
      <c r="T106" s="144" t="s">
        <v>4847</v>
      </c>
      <c r="U106" s="144" t="s">
        <v>27001</v>
      </c>
      <c r="V106" s="144"/>
      <c r="W106" s="144">
        <v>363750</v>
      </c>
      <c r="X106" s="144" t="s">
        <v>27003</v>
      </c>
      <c r="Y106" s="144" t="s">
        <v>27004</v>
      </c>
      <c r="Z106" s="144" t="s">
        <v>27005</v>
      </c>
      <c r="AA106" s="160">
        <v>5279</v>
      </c>
    </row>
    <row r="107" spans="1:27" ht="45" customHeight="1" x14ac:dyDescent="0.25">
      <c r="A107" s="144" t="s">
        <v>36356</v>
      </c>
      <c r="B107" s="144" t="s">
        <v>36357</v>
      </c>
      <c r="C107" s="144"/>
      <c r="D107" s="144"/>
      <c r="E107" s="144"/>
      <c r="F107" s="144">
        <v>1</v>
      </c>
      <c r="G107" s="144"/>
      <c r="H107" s="144">
        <v>150</v>
      </c>
      <c r="I107" s="144">
        <v>50</v>
      </c>
      <c r="J107" s="144">
        <v>50</v>
      </c>
      <c r="K107" s="144">
        <v>50</v>
      </c>
      <c r="L107" s="144"/>
      <c r="M107" s="145" t="s">
        <v>2213</v>
      </c>
      <c r="N107" s="144" t="s">
        <v>18</v>
      </c>
      <c r="O107" s="144"/>
      <c r="P107" s="144" t="s">
        <v>17715</v>
      </c>
      <c r="Q107" s="144"/>
      <c r="R107" s="144"/>
      <c r="S107" s="144" t="s">
        <v>15453</v>
      </c>
      <c r="T107" s="144" t="s">
        <v>36358</v>
      </c>
      <c r="U107" s="144" t="s">
        <v>36356</v>
      </c>
      <c r="V107" s="144"/>
      <c r="W107" s="144">
        <v>309950</v>
      </c>
      <c r="X107" s="144" t="s">
        <v>36359</v>
      </c>
      <c r="Y107" s="149">
        <v>79510000000</v>
      </c>
      <c r="Z107" s="144" t="s">
        <v>36360</v>
      </c>
      <c r="AA107" s="160">
        <v>7710</v>
      </c>
    </row>
    <row r="108" spans="1:27" ht="45" customHeight="1" x14ac:dyDescent="0.25">
      <c r="A108" s="144" t="s">
        <v>29713</v>
      </c>
      <c r="B108" s="144" t="s">
        <v>29714</v>
      </c>
      <c r="C108" s="144">
        <v>6</v>
      </c>
      <c r="D108" s="144"/>
      <c r="E108" s="144"/>
      <c r="F108" s="144">
        <v>1</v>
      </c>
      <c r="G108" s="144">
        <v>150</v>
      </c>
      <c r="H108" s="144"/>
      <c r="I108" s="144"/>
      <c r="J108" s="144"/>
      <c r="K108" s="144"/>
      <c r="L108" s="144"/>
      <c r="M108" s="145" t="s">
        <v>2213</v>
      </c>
      <c r="N108" s="144" t="s">
        <v>112</v>
      </c>
      <c r="O108" s="144"/>
      <c r="P108" s="144" t="s">
        <v>30724</v>
      </c>
      <c r="Q108" s="144"/>
      <c r="R108" s="144"/>
      <c r="S108" s="144" t="s">
        <v>15453</v>
      </c>
      <c r="T108" s="144" t="s">
        <v>29715</v>
      </c>
      <c r="U108" s="144" t="s">
        <v>29713</v>
      </c>
      <c r="V108" s="144"/>
      <c r="W108" s="144">
        <v>607910</v>
      </c>
      <c r="X108" s="144" t="s">
        <v>29716</v>
      </c>
      <c r="Y108" s="144">
        <v>89960000000</v>
      </c>
      <c r="Z108" s="144" t="s">
        <v>29717</v>
      </c>
      <c r="AA108" s="160">
        <v>7081</v>
      </c>
    </row>
    <row r="109" spans="1:27" ht="45" customHeight="1" x14ac:dyDescent="0.25">
      <c r="A109" s="144" t="s">
        <v>27006</v>
      </c>
      <c r="B109" s="144" t="s">
        <v>27007</v>
      </c>
      <c r="C109" s="144"/>
      <c r="D109" s="144"/>
      <c r="E109" s="144"/>
      <c r="F109" s="144">
        <v>1</v>
      </c>
      <c r="G109" s="144"/>
      <c r="H109" s="144">
        <v>160</v>
      </c>
      <c r="I109" s="144"/>
      <c r="J109" s="144"/>
      <c r="K109" s="144">
        <v>160</v>
      </c>
      <c r="L109" s="144"/>
      <c r="M109" s="145" t="s">
        <v>2213</v>
      </c>
      <c r="N109" s="144" t="s">
        <v>54</v>
      </c>
      <c r="O109" s="144"/>
      <c r="P109" s="144" t="s">
        <v>4086</v>
      </c>
      <c r="Q109" s="144"/>
      <c r="R109" s="144"/>
      <c r="S109" s="144"/>
      <c r="T109" s="144"/>
      <c r="U109" s="144" t="s">
        <v>27006</v>
      </c>
      <c r="V109" s="144"/>
      <c r="W109" s="144">
        <v>453266</v>
      </c>
      <c r="X109" s="144" t="s">
        <v>27008</v>
      </c>
      <c r="Y109" s="144" t="s">
        <v>27009</v>
      </c>
      <c r="Z109" s="144" t="s">
        <v>27010</v>
      </c>
      <c r="AA109" s="160">
        <v>5379</v>
      </c>
    </row>
    <row r="110" spans="1:27" ht="45" customHeight="1" x14ac:dyDescent="0.25">
      <c r="A110" s="144" t="s">
        <v>27011</v>
      </c>
      <c r="B110" s="144" t="s">
        <v>4800</v>
      </c>
      <c r="C110" s="144"/>
      <c r="D110" s="144" t="s">
        <v>27012</v>
      </c>
      <c r="E110" s="144"/>
      <c r="F110" s="144">
        <v>3</v>
      </c>
      <c r="G110" s="144"/>
      <c r="H110" s="144"/>
      <c r="I110" s="144"/>
      <c r="J110" s="144"/>
      <c r="K110" s="144"/>
      <c r="L110" s="144">
        <v>150</v>
      </c>
      <c r="M110" s="145" t="s">
        <v>2213</v>
      </c>
      <c r="N110" s="144" t="s">
        <v>34</v>
      </c>
      <c r="O110" s="144"/>
      <c r="P110" s="144" t="s">
        <v>3445</v>
      </c>
      <c r="Q110" s="144"/>
      <c r="R110" s="144"/>
      <c r="S110" s="144"/>
      <c r="T110" s="144"/>
      <c r="U110" s="144" t="s">
        <v>27011</v>
      </c>
      <c r="V110" s="144"/>
      <c r="W110" s="144">
        <v>350038</v>
      </c>
      <c r="X110" s="144" t="s">
        <v>27013</v>
      </c>
      <c r="Y110" s="144"/>
      <c r="Z110" s="144" t="s">
        <v>27014</v>
      </c>
      <c r="AA110" s="160">
        <v>2308</v>
      </c>
    </row>
    <row r="111" spans="1:27" ht="45" customHeight="1" x14ac:dyDescent="0.25">
      <c r="A111" s="144" t="s">
        <v>27015</v>
      </c>
      <c r="B111" s="144" t="s">
        <v>4208</v>
      </c>
      <c r="C111" s="144">
        <v>2</v>
      </c>
      <c r="D111" s="144"/>
      <c r="E111" s="144"/>
      <c r="F111" s="144">
        <v>1</v>
      </c>
      <c r="G111" s="144"/>
      <c r="H111" s="144">
        <v>798</v>
      </c>
      <c r="I111" s="144">
        <v>290</v>
      </c>
      <c r="J111" s="144">
        <v>363</v>
      </c>
      <c r="K111" s="144">
        <v>145</v>
      </c>
      <c r="L111" s="144"/>
      <c r="M111" s="145" t="s">
        <v>2213</v>
      </c>
      <c r="N111" s="144" t="s">
        <v>71</v>
      </c>
      <c r="O111" s="144"/>
      <c r="P111" s="144" t="s">
        <v>2695</v>
      </c>
      <c r="Q111" s="144"/>
      <c r="R111" s="144"/>
      <c r="S111" s="144" t="s">
        <v>4191</v>
      </c>
      <c r="T111" s="144" t="s">
        <v>27016</v>
      </c>
      <c r="U111" s="144" t="s">
        <v>27015</v>
      </c>
      <c r="V111" s="144"/>
      <c r="W111" s="144">
        <v>366211</v>
      </c>
      <c r="X111" s="144" t="s">
        <v>27017</v>
      </c>
      <c r="Y111" s="144" t="s">
        <v>27018</v>
      </c>
      <c r="Z111" s="144" t="s">
        <v>27019</v>
      </c>
      <c r="AA111" s="160">
        <v>2309</v>
      </c>
    </row>
    <row r="112" spans="1:27" ht="45" customHeight="1" x14ac:dyDescent="0.25">
      <c r="A112" s="144" t="s">
        <v>27020</v>
      </c>
      <c r="B112" s="144" t="s">
        <v>16518</v>
      </c>
      <c r="C112" s="144">
        <v>40</v>
      </c>
      <c r="D112" s="144" t="s">
        <v>27021</v>
      </c>
      <c r="E112" s="144"/>
      <c r="F112" s="144">
        <v>1</v>
      </c>
      <c r="G112" s="144"/>
      <c r="H112" s="144">
        <v>450</v>
      </c>
      <c r="I112" s="144">
        <v>200</v>
      </c>
      <c r="J112" s="144">
        <v>200</v>
      </c>
      <c r="K112" s="144">
        <v>50</v>
      </c>
      <c r="L112" s="144"/>
      <c r="M112" s="145" t="s">
        <v>2213</v>
      </c>
      <c r="N112" s="144" t="s">
        <v>34</v>
      </c>
      <c r="O112" s="144"/>
      <c r="P112" s="144" t="s">
        <v>3823</v>
      </c>
      <c r="Q112" s="144"/>
      <c r="R112" s="144"/>
      <c r="S112" s="144"/>
      <c r="T112" s="144"/>
      <c r="U112" s="144" t="s">
        <v>27020</v>
      </c>
      <c r="V112" s="144"/>
      <c r="W112" s="144">
        <v>353907</v>
      </c>
      <c r="X112" s="144"/>
      <c r="Y112" s="150"/>
      <c r="Z112" s="144"/>
      <c r="AA112" s="160">
        <v>5218</v>
      </c>
    </row>
    <row r="113" spans="1:31" ht="45" customHeight="1" x14ac:dyDescent="0.25">
      <c r="A113" s="144" t="s">
        <v>27026</v>
      </c>
      <c r="B113" s="144" t="s">
        <v>4227</v>
      </c>
      <c r="C113" s="144"/>
      <c r="D113" s="144" t="s">
        <v>4267</v>
      </c>
      <c r="E113" s="144"/>
      <c r="F113" s="144">
        <v>2</v>
      </c>
      <c r="G113" s="144"/>
      <c r="H113" s="144"/>
      <c r="I113" s="144"/>
      <c r="J113" s="144"/>
      <c r="K113" s="144"/>
      <c r="L113" s="144">
        <v>150</v>
      </c>
      <c r="M113" s="145" t="s">
        <v>2213</v>
      </c>
      <c r="N113" s="144" t="s">
        <v>34</v>
      </c>
      <c r="O113" s="144"/>
      <c r="P113" s="144" t="s">
        <v>3958</v>
      </c>
      <c r="Q113" s="144"/>
      <c r="R113" s="144"/>
      <c r="S113" s="144"/>
      <c r="T113" s="144"/>
      <c r="U113" s="144" t="s">
        <v>27026</v>
      </c>
      <c r="V113" s="144"/>
      <c r="W113" s="144">
        <v>354068</v>
      </c>
      <c r="X113" s="144" t="s">
        <v>27027</v>
      </c>
      <c r="Y113" s="144" t="s">
        <v>27028</v>
      </c>
      <c r="Z113" s="144" t="s">
        <v>27029</v>
      </c>
      <c r="AA113" s="160">
        <v>2312</v>
      </c>
    </row>
    <row r="114" spans="1:31" ht="45" customHeight="1" x14ac:dyDescent="0.25">
      <c r="A114" s="144" t="s">
        <v>27030</v>
      </c>
      <c r="B114" s="144" t="s">
        <v>27031</v>
      </c>
      <c r="C114" s="144"/>
      <c r="D114" s="144"/>
      <c r="E114" s="144"/>
      <c r="F114" s="144">
        <v>1</v>
      </c>
      <c r="G114" s="144"/>
      <c r="H114" s="144">
        <v>450</v>
      </c>
      <c r="I114" s="144">
        <v>250</v>
      </c>
      <c r="J114" s="144">
        <v>150</v>
      </c>
      <c r="K114" s="144">
        <v>50</v>
      </c>
      <c r="L114" s="144"/>
      <c r="M114" s="145" t="s">
        <v>2213</v>
      </c>
      <c r="N114" s="144" t="s">
        <v>18</v>
      </c>
      <c r="O114" s="144"/>
      <c r="P114" s="144" t="s">
        <v>2545</v>
      </c>
      <c r="Q114" s="144"/>
      <c r="R114" s="144"/>
      <c r="S114" s="144" t="s">
        <v>15453</v>
      </c>
      <c r="T114" s="144" t="s">
        <v>27032</v>
      </c>
      <c r="U114" s="144" t="s">
        <v>27030</v>
      </c>
      <c r="V114" s="144"/>
      <c r="W114" s="144">
        <v>309915</v>
      </c>
      <c r="X114" s="144" t="s">
        <v>27033</v>
      </c>
      <c r="Y114" s="144" t="s">
        <v>27034</v>
      </c>
      <c r="Z114" s="144" t="s">
        <v>27035</v>
      </c>
      <c r="AA114" s="160">
        <v>6547</v>
      </c>
    </row>
    <row r="115" spans="1:31" ht="45" customHeight="1" x14ac:dyDescent="0.25">
      <c r="A115" s="144" t="s">
        <v>27036</v>
      </c>
      <c r="B115" s="144" t="s">
        <v>4239</v>
      </c>
      <c r="C115" s="144">
        <v>3</v>
      </c>
      <c r="D115" s="144" t="s">
        <v>27037</v>
      </c>
      <c r="E115" s="144"/>
      <c r="F115" s="144">
        <v>5</v>
      </c>
      <c r="G115" s="144"/>
      <c r="H115" s="144"/>
      <c r="I115" s="144"/>
      <c r="J115" s="144"/>
      <c r="K115" s="144"/>
      <c r="L115" s="144">
        <v>850</v>
      </c>
      <c r="M115" s="145" t="s">
        <v>2213</v>
      </c>
      <c r="N115" s="144" t="s">
        <v>74</v>
      </c>
      <c r="O115" s="144"/>
      <c r="P115" s="144" t="s">
        <v>3785</v>
      </c>
      <c r="Q115" s="144"/>
      <c r="R115" s="144"/>
      <c r="S115" s="144"/>
      <c r="T115" s="144"/>
      <c r="U115" s="144" t="s">
        <v>27036</v>
      </c>
      <c r="V115" s="144"/>
      <c r="W115" s="144">
        <v>443084</v>
      </c>
      <c r="X115" s="144" t="s">
        <v>27038</v>
      </c>
      <c r="Y115" s="144" t="s">
        <v>4268</v>
      </c>
      <c r="Z115" s="144" t="s">
        <v>4269</v>
      </c>
      <c r="AA115" s="160">
        <v>2313</v>
      </c>
    </row>
    <row r="116" spans="1:31" ht="45" customHeight="1" x14ac:dyDescent="0.25">
      <c r="A116" s="167" t="s">
        <v>27039</v>
      </c>
      <c r="B116" s="144" t="s">
        <v>27040</v>
      </c>
      <c r="C116" s="144"/>
      <c r="D116" s="144"/>
      <c r="E116" s="144"/>
      <c r="F116" s="144">
        <v>5</v>
      </c>
      <c r="G116" s="144"/>
      <c r="H116" s="144"/>
      <c r="I116" s="144"/>
      <c r="J116" s="144"/>
      <c r="K116" s="144"/>
      <c r="L116" s="144">
        <v>150</v>
      </c>
      <c r="M116" s="145" t="s">
        <v>2213</v>
      </c>
      <c r="N116" s="144" t="s">
        <v>37</v>
      </c>
      <c r="O116" s="144"/>
      <c r="P116" s="144" t="s">
        <v>2731</v>
      </c>
      <c r="Q116" s="144"/>
      <c r="R116" s="144"/>
      <c r="S116" s="144" t="s">
        <v>4191</v>
      </c>
      <c r="T116" s="144" t="s">
        <v>9405</v>
      </c>
      <c r="U116" s="144" t="s">
        <v>27039</v>
      </c>
      <c r="V116" s="167"/>
      <c r="W116" s="144">
        <v>307150</v>
      </c>
      <c r="X116" s="144" t="s">
        <v>27041</v>
      </c>
      <c r="Y116" s="167" t="s">
        <v>27042</v>
      </c>
      <c r="Z116" s="148" t="s">
        <v>27043</v>
      </c>
      <c r="AA116" s="160">
        <v>4300</v>
      </c>
    </row>
    <row r="117" spans="1:31" ht="45" customHeight="1" x14ac:dyDescent="0.25">
      <c r="A117" s="144" t="s">
        <v>27044</v>
      </c>
      <c r="B117" s="144" t="s">
        <v>4239</v>
      </c>
      <c r="C117" s="144"/>
      <c r="D117" s="144" t="s">
        <v>4519</v>
      </c>
      <c r="E117" s="144"/>
      <c r="F117" s="144">
        <v>5</v>
      </c>
      <c r="G117" s="144"/>
      <c r="H117" s="144"/>
      <c r="I117" s="144"/>
      <c r="J117" s="144"/>
      <c r="K117" s="144"/>
      <c r="L117" s="144">
        <v>550</v>
      </c>
      <c r="M117" s="145" t="s">
        <v>2213</v>
      </c>
      <c r="N117" s="144" t="s">
        <v>48</v>
      </c>
      <c r="O117" s="144"/>
      <c r="P117" s="144" t="s">
        <v>3674</v>
      </c>
      <c r="Q117" s="144" t="s">
        <v>4187</v>
      </c>
      <c r="R117" s="144" t="s">
        <v>4781</v>
      </c>
      <c r="S117" s="144"/>
      <c r="T117" s="144"/>
      <c r="U117" s="144" t="s">
        <v>27044</v>
      </c>
      <c r="V117" s="144"/>
      <c r="W117" s="144">
        <v>440600</v>
      </c>
      <c r="X117" s="144" t="s">
        <v>27045</v>
      </c>
      <c r="Y117" s="144" t="s">
        <v>27046</v>
      </c>
      <c r="Z117" s="144" t="s">
        <v>27047</v>
      </c>
      <c r="AA117" s="160">
        <v>2314</v>
      </c>
    </row>
    <row r="118" spans="1:31" ht="45" customHeight="1" x14ac:dyDescent="0.25">
      <c r="A118" s="144" t="s">
        <v>27048</v>
      </c>
      <c r="B118" s="144" t="s">
        <v>27049</v>
      </c>
      <c r="C118" s="144"/>
      <c r="D118" s="144"/>
      <c r="E118" s="144"/>
      <c r="F118" s="144">
        <v>1</v>
      </c>
      <c r="G118" s="144"/>
      <c r="H118" s="144">
        <v>350</v>
      </c>
      <c r="I118" s="144">
        <v>200</v>
      </c>
      <c r="J118" s="144">
        <v>100</v>
      </c>
      <c r="K118" s="144">
        <v>50</v>
      </c>
      <c r="L118" s="144"/>
      <c r="M118" s="145" t="s">
        <v>2213</v>
      </c>
      <c r="N118" s="144" t="s">
        <v>113</v>
      </c>
      <c r="O118" s="144"/>
      <c r="P118" s="144" t="s">
        <v>3068</v>
      </c>
      <c r="Q118" s="144"/>
      <c r="R118" s="144"/>
      <c r="S118" s="144" t="s">
        <v>13932</v>
      </c>
      <c r="T118" s="144" t="s">
        <v>27050</v>
      </c>
      <c r="U118" s="144" t="s">
        <v>27048</v>
      </c>
      <c r="V118" s="144"/>
      <c r="W118" s="144"/>
      <c r="X118" s="144"/>
      <c r="Y118" s="144"/>
      <c r="Z118" s="144"/>
      <c r="AA118" s="160">
        <v>4471</v>
      </c>
    </row>
    <row r="119" spans="1:31" ht="45" customHeight="1" x14ac:dyDescent="0.25">
      <c r="A119" s="144" t="s">
        <v>27048</v>
      </c>
      <c r="B119" s="144" t="s">
        <v>27049</v>
      </c>
      <c r="C119" s="144"/>
      <c r="D119" s="144"/>
      <c r="E119" s="144" t="s">
        <v>4205</v>
      </c>
      <c r="F119" s="144">
        <v>1</v>
      </c>
      <c r="G119" s="144">
        <v>106</v>
      </c>
      <c r="H119" s="144"/>
      <c r="I119" s="144"/>
      <c r="J119" s="144"/>
      <c r="K119" s="144"/>
      <c r="L119" s="144"/>
      <c r="M119" s="145" t="s">
        <v>2213</v>
      </c>
      <c r="N119" s="144" t="s">
        <v>113</v>
      </c>
      <c r="O119" s="144"/>
      <c r="P119" s="144" t="s">
        <v>3068</v>
      </c>
      <c r="Q119" s="144"/>
      <c r="R119" s="144"/>
      <c r="S119" s="144" t="s">
        <v>13932</v>
      </c>
      <c r="T119" s="144" t="s">
        <v>27050</v>
      </c>
      <c r="U119" s="144" t="s">
        <v>27048</v>
      </c>
      <c r="V119" s="144" t="s">
        <v>27051</v>
      </c>
      <c r="W119" s="144">
        <v>173525</v>
      </c>
      <c r="X119" s="144" t="s">
        <v>17738</v>
      </c>
      <c r="Y119" s="144" t="s">
        <v>27052</v>
      </c>
      <c r="Z119" s="144" t="s">
        <v>27053</v>
      </c>
      <c r="AA119" s="160">
        <v>4472</v>
      </c>
    </row>
    <row r="120" spans="1:31" ht="45" customHeight="1" x14ac:dyDescent="0.25">
      <c r="A120" s="144" t="s">
        <v>27054</v>
      </c>
      <c r="B120" s="144" t="s">
        <v>15752</v>
      </c>
      <c r="C120" s="144"/>
      <c r="D120" s="144"/>
      <c r="E120" s="144"/>
      <c r="F120" s="144">
        <v>2</v>
      </c>
      <c r="G120" s="144"/>
      <c r="H120" s="144"/>
      <c r="I120" s="144"/>
      <c r="J120" s="144"/>
      <c r="K120" s="144"/>
      <c r="L120" s="144">
        <v>500</v>
      </c>
      <c r="M120" s="145" t="s">
        <v>2213</v>
      </c>
      <c r="N120" s="144" t="s">
        <v>20</v>
      </c>
      <c r="O120" s="144"/>
      <c r="P120" s="144" t="s">
        <v>3108</v>
      </c>
      <c r="Q120" s="144"/>
      <c r="R120" s="144"/>
      <c r="S120" s="144"/>
      <c r="T120" s="144"/>
      <c r="U120" s="144" t="s">
        <v>27054</v>
      </c>
      <c r="V120" s="144"/>
      <c r="W120" s="144">
        <v>602254</v>
      </c>
      <c r="X120" s="144" t="s">
        <v>27055</v>
      </c>
      <c r="Y120" s="149" t="s">
        <v>27056</v>
      </c>
      <c r="Z120" s="144" t="s">
        <v>27057</v>
      </c>
      <c r="AA120" s="160">
        <v>4059</v>
      </c>
      <c r="AE120" s="109" t="s">
        <v>1648</v>
      </c>
    </row>
    <row r="121" spans="1:31" ht="45" customHeight="1" x14ac:dyDescent="0.25">
      <c r="A121" s="144" t="s">
        <v>27058</v>
      </c>
      <c r="B121" s="144" t="s">
        <v>4208</v>
      </c>
      <c r="C121" s="144">
        <v>25</v>
      </c>
      <c r="D121" s="144"/>
      <c r="E121" s="144"/>
      <c r="F121" s="144">
        <v>1</v>
      </c>
      <c r="G121" s="144"/>
      <c r="H121" s="144">
        <v>1199</v>
      </c>
      <c r="I121" s="144">
        <v>436</v>
      </c>
      <c r="J121" s="144">
        <v>545</v>
      </c>
      <c r="K121" s="144">
        <v>218</v>
      </c>
      <c r="L121" s="144"/>
      <c r="M121" s="145" t="s">
        <v>2213</v>
      </c>
      <c r="N121" s="144" t="s">
        <v>84</v>
      </c>
      <c r="O121" s="144"/>
      <c r="P121" s="144" t="s">
        <v>3652</v>
      </c>
      <c r="Q121" s="144"/>
      <c r="R121" s="144"/>
      <c r="S121" s="144"/>
      <c r="T121" s="144"/>
      <c r="U121" s="144" t="s">
        <v>27058</v>
      </c>
      <c r="V121" s="144"/>
      <c r="W121" s="144">
        <v>300040</v>
      </c>
      <c r="X121" s="144" t="s">
        <v>27059</v>
      </c>
      <c r="Y121" s="144" t="s">
        <v>27060</v>
      </c>
      <c r="Z121" s="144" t="s">
        <v>27061</v>
      </c>
      <c r="AA121" s="160">
        <v>2315</v>
      </c>
    </row>
    <row r="122" spans="1:31" ht="45" customHeight="1" x14ac:dyDescent="0.25">
      <c r="A122" s="144" t="s">
        <v>27062</v>
      </c>
      <c r="B122" s="144" t="s">
        <v>16501</v>
      </c>
      <c r="C122" s="144">
        <v>1</v>
      </c>
      <c r="D122" s="144"/>
      <c r="E122" s="144"/>
      <c r="F122" s="144">
        <v>1</v>
      </c>
      <c r="G122" s="144">
        <v>320</v>
      </c>
      <c r="H122" s="144"/>
      <c r="I122" s="144"/>
      <c r="J122" s="144"/>
      <c r="K122" s="144"/>
      <c r="L122" s="144"/>
      <c r="M122" s="145" t="s">
        <v>2213</v>
      </c>
      <c r="N122" s="144" t="s">
        <v>44</v>
      </c>
      <c r="O122" s="144"/>
      <c r="P122" s="144" t="s">
        <v>3826</v>
      </c>
      <c r="Q122" s="144"/>
      <c r="R122" s="144"/>
      <c r="S122" s="144" t="s">
        <v>4189</v>
      </c>
      <c r="T122" s="144" t="s">
        <v>27063</v>
      </c>
      <c r="U122" s="144" t="s">
        <v>27062</v>
      </c>
      <c r="V122" s="144"/>
      <c r="W122" s="144">
        <v>633453</v>
      </c>
      <c r="X122" s="144" t="s">
        <v>27064</v>
      </c>
      <c r="Y122" s="144" t="s">
        <v>27065</v>
      </c>
      <c r="Z122" s="144" t="s">
        <v>27066</v>
      </c>
      <c r="AA122" s="161">
        <v>5755</v>
      </c>
    </row>
    <row r="123" spans="1:31" ht="45" customHeight="1" x14ac:dyDescent="0.25">
      <c r="A123" s="144" t="s">
        <v>27067</v>
      </c>
      <c r="B123" s="144" t="s">
        <v>4208</v>
      </c>
      <c r="C123" s="144"/>
      <c r="D123" s="144" t="s">
        <v>27068</v>
      </c>
      <c r="E123" s="144"/>
      <c r="F123" s="144">
        <v>1</v>
      </c>
      <c r="G123" s="144"/>
      <c r="H123" s="144">
        <v>798</v>
      </c>
      <c r="I123" s="144">
        <v>290</v>
      </c>
      <c r="J123" s="144">
        <v>363</v>
      </c>
      <c r="K123" s="144">
        <v>145</v>
      </c>
      <c r="L123" s="144"/>
      <c r="M123" s="145" t="s">
        <v>2213</v>
      </c>
      <c r="N123" s="144" t="s">
        <v>42</v>
      </c>
      <c r="O123" s="144"/>
      <c r="P123" s="144" t="s">
        <v>16126</v>
      </c>
      <c r="Q123" s="144" t="s">
        <v>4186</v>
      </c>
      <c r="R123" s="144" t="s">
        <v>4270</v>
      </c>
      <c r="S123" s="144" t="s">
        <v>4191</v>
      </c>
      <c r="T123" s="144" t="s">
        <v>4271</v>
      </c>
      <c r="U123" s="144" t="s">
        <v>27067</v>
      </c>
      <c r="V123" s="144"/>
      <c r="W123" s="144">
        <v>141640</v>
      </c>
      <c r="X123" s="144" t="s">
        <v>27069</v>
      </c>
      <c r="Y123" s="144" t="s">
        <v>27070</v>
      </c>
      <c r="Z123" s="144" t="s">
        <v>27071</v>
      </c>
      <c r="AA123" s="160">
        <v>2316</v>
      </c>
    </row>
    <row r="124" spans="1:31" ht="45" customHeight="1" x14ac:dyDescent="0.25">
      <c r="A124" s="144" t="s">
        <v>27072</v>
      </c>
      <c r="B124" s="144" t="s">
        <v>4208</v>
      </c>
      <c r="C124" s="144">
        <v>1</v>
      </c>
      <c r="D124" s="144"/>
      <c r="E124" s="144"/>
      <c r="F124" s="144">
        <v>1</v>
      </c>
      <c r="G124" s="144"/>
      <c r="H124" s="144">
        <v>798</v>
      </c>
      <c r="I124" s="144">
        <v>290</v>
      </c>
      <c r="J124" s="144">
        <v>363</v>
      </c>
      <c r="K124" s="144">
        <v>145</v>
      </c>
      <c r="L124" s="144"/>
      <c r="M124" s="145" t="s">
        <v>2213</v>
      </c>
      <c r="N124" s="144" t="s">
        <v>35</v>
      </c>
      <c r="O124" s="144"/>
      <c r="P124" s="144" t="s">
        <v>3850</v>
      </c>
      <c r="Q124" s="144"/>
      <c r="R124" s="144"/>
      <c r="S124" s="144" t="s">
        <v>4190</v>
      </c>
      <c r="T124" s="144" t="s">
        <v>4276</v>
      </c>
      <c r="U124" s="144" t="s">
        <v>27072</v>
      </c>
      <c r="V124" s="144"/>
      <c r="W124" s="144">
        <v>662050</v>
      </c>
      <c r="X124" s="144" t="s">
        <v>4277</v>
      </c>
      <c r="Y124" s="150" t="s">
        <v>27073</v>
      </c>
      <c r="Z124" s="144" t="s">
        <v>27074</v>
      </c>
      <c r="AA124" s="160">
        <v>2318</v>
      </c>
    </row>
    <row r="125" spans="1:31" ht="45" customHeight="1" x14ac:dyDescent="0.25">
      <c r="A125" s="144" t="s">
        <v>4278</v>
      </c>
      <c r="B125" s="144" t="s">
        <v>4239</v>
      </c>
      <c r="C125" s="144">
        <v>2</v>
      </c>
      <c r="D125" s="144"/>
      <c r="E125" s="144"/>
      <c r="F125" s="144">
        <v>5</v>
      </c>
      <c r="G125" s="144"/>
      <c r="H125" s="144"/>
      <c r="I125" s="144"/>
      <c r="J125" s="144"/>
      <c r="K125" s="144"/>
      <c r="L125" s="144">
        <v>850</v>
      </c>
      <c r="M125" s="145" t="s">
        <v>2213</v>
      </c>
      <c r="N125" s="144" t="s">
        <v>77</v>
      </c>
      <c r="O125" s="144"/>
      <c r="P125" s="144" t="s">
        <v>2902</v>
      </c>
      <c r="Q125" s="144"/>
      <c r="R125" s="144"/>
      <c r="S125" s="144" t="s">
        <v>4189</v>
      </c>
      <c r="T125" s="144" t="s">
        <v>4279</v>
      </c>
      <c r="U125" s="144" t="s">
        <v>4278</v>
      </c>
      <c r="V125" s="144"/>
      <c r="W125" s="144">
        <v>694490</v>
      </c>
      <c r="X125" s="144" t="s">
        <v>4280</v>
      </c>
      <c r="Y125" s="144"/>
      <c r="Z125" s="144"/>
      <c r="AA125" s="160">
        <v>2319</v>
      </c>
    </row>
    <row r="126" spans="1:31" ht="45" customHeight="1" x14ac:dyDescent="0.25">
      <c r="A126" s="144" t="s">
        <v>27790</v>
      </c>
      <c r="B126" s="144" t="s">
        <v>24322</v>
      </c>
      <c r="C126" s="144"/>
      <c r="D126" s="144" t="s">
        <v>27791</v>
      </c>
      <c r="E126" s="144"/>
      <c r="F126" s="144">
        <v>5</v>
      </c>
      <c r="G126" s="144"/>
      <c r="H126" s="144"/>
      <c r="I126" s="144"/>
      <c r="J126" s="144"/>
      <c r="K126" s="144"/>
      <c r="L126" s="144">
        <v>500</v>
      </c>
      <c r="M126" s="145" t="s">
        <v>2213</v>
      </c>
      <c r="N126" s="144" t="s">
        <v>88</v>
      </c>
      <c r="O126" s="144"/>
      <c r="P126" s="144" t="s">
        <v>2707</v>
      </c>
      <c r="Q126" s="144"/>
      <c r="R126" s="144"/>
      <c r="S126" s="144"/>
      <c r="T126" s="144"/>
      <c r="U126" s="144" t="s">
        <v>27790</v>
      </c>
      <c r="V126" s="144"/>
      <c r="W126" s="144">
        <v>628680</v>
      </c>
      <c r="X126" s="144" t="s">
        <v>27792</v>
      </c>
      <c r="Y126" s="144" t="s">
        <v>27793</v>
      </c>
      <c r="Z126" s="144" t="s">
        <v>27794</v>
      </c>
      <c r="AA126" s="160">
        <v>6892</v>
      </c>
    </row>
    <row r="127" spans="1:31" ht="45" customHeight="1" x14ac:dyDescent="0.25">
      <c r="A127" s="144" t="s">
        <v>27795</v>
      </c>
      <c r="B127" s="144" t="s">
        <v>29718</v>
      </c>
      <c r="C127" s="144"/>
      <c r="D127" s="144" t="s">
        <v>29719</v>
      </c>
      <c r="E127" s="144"/>
      <c r="F127" s="144">
        <v>1</v>
      </c>
      <c r="G127" s="144"/>
      <c r="H127" s="144">
        <v>120</v>
      </c>
      <c r="I127" s="144">
        <v>50</v>
      </c>
      <c r="J127" s="144">
        <v>50</v>
      </c>
      <c r="K127" s="144">
        <v>10</v>
      </c>
      <c r="L127" s="144"/>
      <c r="M127" s="145" t="s">
        <v>2213</v>
      </c>
      <c r="N127" s="144" t="s">
        <v>18</v>
      </c>
      <c r="O127" s="144"/>
      <c r="P127" s="144" t="s">
        <v>2545</v>
      </c>
      <c r="Q127" s="144"/>
      <c r="R127" s="144"/>
      <c r="S127" s="144" t="s">
        <v>15453</v>
      </c>
      <c r="T127" s="144" t="s">
        <v>27796</v>
      </c>
      <c r="U127" s="144" t="s">
        <v>27795</v>
      </c>
      <c r="V127" s="144"/>
      <c r="W127" s="144">
        <v>309923</v>
      </c>
      <c r="X127" s="144" t="s">
        <v>27797</v>
      </c>
      <c r="Y127" s="151" t="s">
        <v>27798</v>
      </c>
      <c r="Z127" s="144" t="s">
        <v>27799</v>
      </c>
      <c r="AA127" s="160">
        <v>7037</v>
      </c>
    </row>
    <row r="128" spans="1:31" ht="45" customHeight="1" x14ac:dyDescent="0.25">
      <c r="A128" s="144" t="s">
        <v>27076</v>
      </c>
      <c r="B128" s="144" t="s">
        <v>4205</v>
      </c>
      <c r="C128" s="144">
        <v>3</v>
      </c>
      <c r="D128" s="144" t="s">
        <v>5463</v>
      </c>
      <c r="E128" s="144"/>
      <c r="F128" s="144">
        <v>1</v>
      </c>
      <c r="G128" s="144">
        <v>143</v>
      </c>
      <c r="H128" s="144"/>
      <c r="I128" s="144"/>
      <c r="J128" s="144"/>
      <c r="K128" s="144"/>
      <c r="L128" s="144"/>
      <c r="M128" s="145" t="s">
        <v>2213</v>
      </c>
      <c r="N128" s="144" t="s">
        <v>54</v>
      </c>
      <c r="O128" s="144"/>
      <c r="P128" s="144" t="s">
        <v>13981</v>
      </c>
      <c r="Q128" s="144"/>
      <c r="R128" s="144"/>
      <c r="S128" s="144"/>
      <c r="T128" s="144"/>
      <c r="U128" s="144" t="s">
        <v>27076</v>
      </c>
      <c r="V128" s="144"/>
      <c r="W128" s="144">
        <v>453571</v>
      </c>
      <c r="X128" s="144" t="s">
        <v>27077</v>
      </c>
      <c r="Y128" s="144"/>
      <c r="Z128" s="144" t="s">
        <v>27078</v>
      </c>
      <c r="AA128" s="160">
        <v>4191</v>
      </c>
    </row>
    <row r="129" spans="1:27" ht="45" customHeight="1" x14ac:dyDescent="0.25">
      <c r="A129" s="144" t="s">
        <v>35773</v>
      </c>
      <c r="B129" s="144" t="s">
        <v>19136</v>
      </c>
      <c r="C129" s="144">
        <v>61</v>
      </c>
      <c r="D129" s="144"/>
      <c r="E129" s="144"/>
      <c r="F129" s="144">
        <v>1</v>
      </c>
      <c r="G129" s="144">
        <v>300</v>
      </c>
      <c r="H129" s="144"/>
      <c r="I129" s="144"/>
      <c r="J129" s="144"/>
      <c r="K129" s="144"/>
      <c r="L129" s="144"/>
      <c r="M129" s="145" t="s">
        <v>2213</v>
      </c>
      <c r="N129" s="144" t="s">
        <v>23</v>
      </c>
      <c r="O129" s="144"/>
      <c r="P129" s="144" t="s">
        <v>2855</v>
      </c>
      <c r="Q129" s="144" t="s">
        <v>4187</v>
      </c>
      <c r="R129" s="144" t="s">
        <v>4249</v>
      </c>
      <c r="S129" s="144"/>
      <c r="T129" s="144"/>
      <c r="U129" s="144" t="s">
        <v>35773</v>
      </c>
      <c r="V129" s="144"/>
      <c r="W129" s="144">
        <v>394043</v>
      </c>
      <c r="X129" s="144" t="s">
        <v>35774</v>
      </c>
      <c r="Y129" s="144" t="s">
        <v>27079</v>
      </c>
      <c r="Z129" s="144" t="s">
        <v>35775</v>
      </c>
      <c r="AA129" s="160">
        <v>2321</v>
      </c>
    </row>
    <row r="130" spans="1:27" ht="45" customHeight="1" x14ac:dyDescent="0.25">
      <c r="A130" s="144" t="s">
        <v>27080</v>
      </c>
      <c r="B130" s="144" t="s">
        <v>4233</v>
      </c>
      <c r="C130" s="144"/>
      <c r="D130" s="144"/>
      <c r="E130" s="144"/>
      <c r="F130" s="144">
        <v>2</v>
      </c>
      <c r="G130" s="144"/>
      <c r="H130" s="144"/>
      <c r="I130" s="144"/>
      <c r="J130" s="144"/>
      <c r="K130" s="144"/>
      <c r="L130" s="144">
        <v>350</v>
      </c>
      <c r="M130" s="145" t="s">
        <v>2213</v>
      </c>
      <c r="N130" s="144" t="s">
        <v>47</v>
      </c>
      <c r="O130" s="144"/>
      <c r="P130" s="144" t="s">
        <v>2805</v>
      </c>
      <c r="Q130" s="144"/>
      <c r="R130" s="144"/>
      <c r="S130" s="144" t="s">
        <v>4190</v>
      </c>
      <c r="T130" s="144" t="s">
        <v>27081</v>
      </c>
      <c r="U130" s="144" t="s">
        <v>27080</v>
      </c>
      <c r="V130" s="144"/>
      <c r="W130" s="144">
        <v>303410</v>
      </c>
      <c r="X130" s="144" t="s">
        <v>4282</v>
      </c>
      <c r="Y130" s="149"/>
      <c r="Z130" s="144" t="s">
        <v>27082</v>
      </c>
      <c r="AA130" s="160">
        <v>2322</v>
      </c>
    </row>
    <row r="131" spans="1:27" ht="45" customHeight="1" x14ac:dyDescent="0.25">
      <c r="A131" s="144" t="s">
        <v>27083</v>
      </c>
      <c r="B131" s="144" t="s">
        <v>4208</v>
      </c>
      <c r="C131" s="144">
        <v>16</v>
      </c>
      <c r="D131" s="144"/>
      <c r="E131" s="144"/>
      <c r="F131" s="144">
        <v>1</v>
      </c>
      <c r="G131" s="144"/>
      <c r="H131" s="144">
        <v>798</v>
      </c>
      <c r="I131" s="144">
        <v>290</v>
      </c>
      <c r="J131" s="144">
        <v>363</v>
      </c>
      <c r="K131" s="144">
        <v>145</v>
      </c>
      <c r="L131" s="144"/>
      <c r="M131" s="145" t="s">
        <v>2213</v>
      </c>
      <c r="N131" s="144" t="s">
        <v>84</v>
      </c>
      <c r="O131" s="144"/>
      <c r="P131" s="144" t="s">
        <v>13890</v>
      </c>
      <c r="Q131" s="144" t="s">
        <v>4186</v>
      </c>
      <c r="R131" s="144" t="s">
        <v>27084</v>
      </c>
      <c r="S131" s="144" t="s">
        <v>4191</v>
      </c>
      <c r="T131" s="144" t="s">
        <v>4283</v>
      </c>
      <c r="U131" s="144" t="s">
        <v>27083</v>
      </c>
      <c r="V131" s="144"/>
      <c r="W131" s="144">
        <v>301885</v>
      </c>
      <c r="X131" s="144" t="s">
        <v>27085</v>
      </c>
      <c r="Y131" s="144" t="s">
        <v>27086</v>
      </c>
      <c r="Z131" s="144" t="s">
        <v>27087</v>
      </c>
      <c r="AA131" s="160">
        <v>2323</v>
      </c>
    </row>
    <row r="132" spans="1:27" ht="45" customHeight="1" x14ac:dyDescent="0.25">
      <c r="A132" s="144" t="s">
        <v>27088</v>
      </c>
      <c r="B132" s="144" t="s">
        <v>19887</v>
      </c>
      <c r="C132" s="144">
        <v>1</v>
      </c>
      <c r="D132" s="144" t="s">
        <v>27089</v>
      </c>
      <c r="E132" s="144"/>
      <c r="F132" s="144">
        <v>1</v>
      </c>
      <c r="G132" s="144"/>
      <c r="H132" s="144">
        <v>450</v>
      </c>
      <c r="I132" s="144">
        <v>200</v>
      </c>
      <c r="J132" s="144">
        <v>200</v>
      </c>
      <c r="K132" s="144">
        <v>50</v>
      </c>
      <c r="L132" s="144"/>
      <c r="M132" s="145" t="s">
        <v>2213</v>
      </c>
      <c r="N132" s="144" t="s">
        <v>39</v>
      </c>
      <c r="O132" s="144"/>
      <c r="P132" s="144" t="s">
        <v>3063</v>
      </c>
      <c r="Q132" s="144"/>
      <c r="R132" s="144"/>
      <c r="S132" s="144" t="s">
        <v>4189</v>
      </c>
      <c r="T132" s="144" t="s">
        <v>7994</v>
      </c>
      <c r="U132" s="144" t="s">
        <v>27088</v>
      </c>
      <c r="V132" s="144"/>
      <c r="W132" s="144">
        <v>399610</v>
      </c>
      <c r="X132" s="144" t="s">
        <v>27090</v>
      </c>
      <c r="Y132" s="144">
        <v>89040000000</v>
      </c>
      <c r="Z132" s="144" t="s">
        <v>27091</v>
      </c>
      <c r="AA132" s="160">
        <v>5750</v>
      </c>
    </row>
    <row r="133" spans="1:27" ht="45" customHeight="1" x14ac:dyDescent="0.25">
      <c r="A133" s="144" t="s">
        <v>27092</v>
      </c>
      <c r="B133" s="144" t="s">
        <v>15377</v>
      </c>
      <c r="C133" s="144">
        <v>22</v>
      </c>
      <c r="D133" s="144"/>
      <c r="E133" s="144"/>
      <c r="F133" s="144">
        <v>1</v>
      </c>
      <c r="G133" s="144">
        <v>150</v>
      </c>
      <c r="H133" s="144"/>
      <c r="I133" s="144"/>
      <c r="J133" s="144"/>
      <c r="K133" s="144"/>
      <c r="L133" s="144"/>
      <c r="M133" s="145" t="s">
        <v>2213</v>
      </c>
      <c r="N133" s="144" t="s">
        <v>20</v>
      </c>
      <c r="O133" s="144"/>
      <c r="P133" s="144" t="s">
        <v>3483</v>
      </c>
      <c r="Q133" s="144"/>
      <c r="R133" s="144"/>
      <c r="S133" s="144" t="s">
        <v>15453</v>
      </c>
      <c r="T133" s="144" t="s">
        <v>27093</v>
      </c>
      <c r="U133" s="144" t="s">
        <v>27092</v>
      </c>
      <c r="V133" s="144"/>
      <c r="W133" s="144">
        <v>601266</v>
      </c>
      <c r="X133" s="144" t="s">
        <v>27094</v>
      </c>
      <c r="Y133" s="144" t="s">
        <v>27095</v>
      </c>
      <c r="Z133" s="144" t="s">
        <v>27096</v>
      </c>
      <c r="AA133" s="160">
        <v>5914</v>
      </c>
    </row>
    <row r="134" spans="1:27" ht="45" customHeight="1" x14ac:dyDescent="0.25">
      <c r="A134" s="144" t="s">
        <v>27097</v>
      </c>
      <c r="B134" s="144" t="s">
        <v>20214</v>
      </c>
      <c r="C134" s="144">
        <v>8</v>
      </c>
      <c r="D134" s="144"/>
      <c r="E134" s="144"/>
      <c r="F134" s="144">
        <v>1</v>
      </c>
      <c r="G134" s="144"/>
      <c r="H134" s="144">
        <v>250</v>
      </c>
      <c r="I134" s="144">
        <v>100</v>
      </c>
      <c r="J134" s="144">
        <v>100</v>
      </c>
      <c r="K134" s="144">
        <v>50</v>
      </c>
      <c r="L134" s="144"/>
      <c r="M134" s="145" t="s">
        <v>2213</v>
      </c>
      <c r="N134" s="144" t="s">
        <v>21</v>
      </c>
      <c r="O134" s="144"/>
      <c r="P134" s="144" t="s">
        <v>2449</v>
      </c>
      <c r="Q134" s="144"/>
      <c r="R134" s="144"/>
      <c r="S134" s="144"/>
      <c r="T134" s="144"/>
      <c r="U134" s="144" t="s">
        <v>27097</v>
      </c>
      <c r="V134" s="144"/>
      <c r="W134" s="144">
        <v>400055</v>
      </c>
      <c r="X134" s="144" t="s">
        <v>27098</v>
      </c>
      <c r="Y134" s="144" t="s">
        <v>27099</v>
      </c>
      <c r="Z134" s="144" t="s">
        <v>30965</v>
      </c>
      <c r="AA134" s="160">
        <v>5524</v>
      </c>
    </row>
    <row r="135" spans="1:27" ht="45" customHeight="1" x14ac:dyDescent="0.25">
      <c r="A135" s="144" t="s">
        <v>27100</v>
      </c>
      <c r="B135" s="144" t="s">
        <v>4208</v>
      </c>
      <c r="C135" s="144">
        <v>2</v>
      </c>
      <c r="D135" s="144"/>
      <c r="E135" s="144"/>
      <c r="F135" s="144">
        <v>1</v>
      </c>
      <c r="G135" s="144"/>
      <c r="H135" s="144">
        <v>798</v>
      </c>
      <c r="I135" s="144">
        <v>290</v>
      </c>
      <c r="J135" s="144">
        <v>363</v>
      </c>
      <c r="K135" s="144">
        <v>145</v>
      </c>
      <c r="L135" s="144"/>
      <c r="M135" s="145" t="s">
        <v>2213</v>
      </c>
      <c r="N135" s="144" t="s">
        <v>56</v>
      </c>
      <c r="O135" s="144"/>
      <c r="P135" s="144" t="s">
        <v>3713</v>
      </c>
      <c r="Q135" s="144"/>
      <c r="R135" s="144"/>
      <c r="S135" s="144" t="s">
        <v>4191</v>
      </c>
      <c r="T135" s="144" t="s">
        <v>27101</v>
      </c>
      <c r="U135" s="144" t="s">
        <v>27100</v>
      </c>
      <c r="V135" s="144"/>
      <c r="W135" s="144">
        <v>368108</v>
      </c>
      <c r="X135" s="144" t="s">
        <v>27102</v>
      </c>
      <c r="Y135" s="144"/>
      <c r="Z135" s="144"/>
      <c r="AA135" s="160">
        <v>2324</v>
      </c>
    </row>
    <row r="136" spans="1:27" ht="45" customHeight="1" x14ac:dyDescent="0.25">
      <c r="A136" s="144" t="s">
        <v>27103</v>
      </c>
      <c r="B136" s="144" t="s">
        <v>15538</v>
      </c>
      <c r="C136" s="144">
        <v>14</v>
      </c>
      <c r="D136" s="144"/>
      <c r="E136" s="144"/>
      <c r="F136" s="144">
        <v>1</v>
      </c>
      <c r="G136" s="144">
        <v>200</v>
      </c>
      <c r="H136" s="144"/>
      <c r="I136" s="144"/>
      <c r="J136" s="144"/>
      <c r="K136" s="144"/>
      <c r="L136" s="144"/>
      <c r="M136" s="145" t="s">
        <v>2213</v>
      </c>
      <c r="N136" s="144" t="s">
        <v>56</v>
      </c>
      <c r="O136" s="144"/>
      <c r="P136" s="144" t="s">
        <v>3409</v>
      </c>
      <c r="Q136" s="144"/>
      <c r="R136" s="144"/>
      <c r="S136" s="144"/>
      <c r="T136" s="144"/>
      <c r="U136" s="144" t="s">
        <v>27103</v>
      </c>
      <c r="V136" s="144"/>
      <c r="W136" s="144">
        <v>368502</v>
      </c>
      <c r="X136" s="144" t="s">
        <v>27104</v>
      </c>
      <c r="Y136" s="144" t="s">
        <v>27105</v>
      </c>
      <c r="Z136" s="144" t="s">
        <v>27106</v>
      </c>
      <c r="AA136" s="160">
        <v>5619</v>
      </c>
    </row>
    <row r="137" spans="1:27" ht="45" customHeight="1" x14ac:dyDescent="0.25">
      <c r="A137" s="144" t="s">
        <v>27107</v>
      </c>
      <c r="B137" s="144" t="s">
        <v>25938</v>
      </c>
      <c r="C137" s="144"/>
      <c r="D137" s="144" t="s">
        <v>4284</v>
      </c>
      <c r="E137" s="144"/>
      <c r="F137" s="144">
        <v>2</v>
      </c>
      <c r="G137" s="144"/>
      <c r="H137" s="144"/>
      <c r="I137" s="144"/>
      <c r="J137" s="144"/>
      <c r="K137" s="144"/>
      <c r="L137" s="144">
        <v>150</v>
      </c>
      <c r="M137" s="145" t="s">
        <v>2213</v>
      </c>
      <c r="N137" s="144" t="s">
        <v>39</v>
      </c>
      <c r="O137" s="144"/>
      <c r="P137" s="144" t="s">
        <v>3182</v>
      </c>
      <c r="Q137" s="144" t="s">
        <v>4188</v>
      </c>
      <c r="R137" s="144" t="s">
        <v>4284</v>
      </c>
      <c r="S137" s="144"/>
      <c r="T137" s="144"/>
      <c r="U137" s="144" t="s">
        <v>27107</v>
      </c>
      <c r="V137" s="144"/>
      <c r="W137" s="144">
        <v>398006</v>
      </c>
      <c r="X137" s="144" t="s">
        <v>27108</v>
      </c>
      <c r="Y137" s="144" t="s">
        <v>27109</v>
      </c>
      <c r="Z137" s="144" t="s">
        <v>27800</v>
      </c>
      <c r="AA137" s="160">
        <v>2325</v>
      </c>
    </row>
    <row r="138" spans="1:27" ht="45" customHeight="1" x14ac:dyDescent="0.25">
      <c r="A138" s="144" t="s">
        <v>27110</v>
      </c>
      <c r="B138" s="144" t="s">
        <v>4215</v>
      </c>
      <c r="C138" s="144"/>
      <c r="D138" s="144" t="s">
        <v>27111</v>
      </c>
      <c r="E138" s="144"/>
      <c r="F138" s="144">
        <v>1</v>
      </c>
      <c r="G138" s="144"/>
      <c r="H138" s="144">
        <v>1000</v>
      </c>
      <c r="I138" s="144">
        <v>400</v>
      </c>
      <c r="J138" s="144">
        <v>400</v>
      </c>
      <c r="K138" s="144">
        <v>200</v>
      </c>
      <c r="L138" s="144"/>
      <c r="M138" s="145" t="s">
        <v>2213</v>
      </c>
      <c r="N138" s="144" t="s">
        <v>39</v>
      </c>
      <c r="O138" s="144"/>
      <c r="P138" s="144" t="s">
        <v>2536</v>
      </c>
      <c r="Q138" s="144" t="s">
        <v>4186</v>
      </c>
      <c r="R138" s="144" t="s">
        <v>15327</v>
      </c>
      <c r="S138" s="144" t="s">
        <v>27112</v>
      </c>
      <c r="T138" s="144" t="s">
        <v>4829</v>
      </c>
      <c r="U138" s="144" t="s">
        <v>27110</v>
      </c>
      <c r="V138" s="144"/>
      <c r="W138" s="144">
        <v>399420</v>
      </c>
      <c r="X138" s="144" t="s">
        <v>17739</v>
      </c>
      <c r="Y138" s="144" t="s">
        <v>27113</v>
      </c>
      <c r="Z138" s="144" t="s">
        <v>27114</v>
      </c>
      <c r="AA138" s="160">
        <v>3717</v>
      </c>
    </row>
    <row r="139" spans="1:27" ht="45" customHeight="1" x14ac:dyDescent="0.25">
      <c r="A139" s="144" t="s">
        <v>27115</v>
      </c>
      <c r="B139" s="144" t="s">
        <v>27116</v>
      </c>
      <c r="C139" s="144"/>
      <c r="D139" s="144"/>
      <c r="E139" s="144"/>
      <c r="F139" s="144">
        <v>5</v>
      </c>
      <c r="G139" s="144"/>
      <c r="H139" s="144"/>
      <c r="I139" s="144"/>
      <c r="J139" s="144"/>
      <c r="K139" s="144"/>
      <c r="L139" s="144">
        <v>350</v>
      </c>
      <c r="M139" s="145" t="s">
        <v>2213</v>
      </c>
      <c r="N139" s="144" t="s">
        <v>71</v>
      </c>
      <c r="O139" s="144"/>
      <c r="P139" s="144" t="s">
        <v>2695</v>
      </c>
      <c r="Q139" s="144" t="s">
        <v>4186</v>
      </c>
      <c r="R139" s="144" t="s">
        <v>27117</v>
      </c>
      <c r="S139" s="144" t="s">
        <v>15453</v>
      </c>
      <c r="T139" s="144" t="s">
        <v>27118</v>
      </c>
      <c r="U139" s="144" t="s">
        <v>27115</v>
      </c>
      <c r="V139" s="144"/>
      <c r="W139" s="144">
        <v>366214</v>
      </c>
      <c r="X139" s="144" t="s">
        <v>27119</v>
      </c>
      <c r="Y139" s="144">
        <v>89290000000</v>
      </c>
      <c r="Z139" s="144" t="s">
        <v>27120</v>
      </c>
      <c r="AA139" s="160">
        <v>3721</v>
      </c>
    </row>
    <row r="140" spans="1:27" ht="45" customHeight="1" x14ac:dyDescent="0.25">
      <c r="A140" s="144" t="s">
        <v>27121</v>
      </c>
      <c r="B140" s="144" t="s">
        <v>15377</v>
      </c>
      <c r="C140" s="144">
        <v>10</v>
      </c>
      <c r="D140" s="144" t="s">
        <v>4241</v>
      </c>
      <c r="E140" s="144"/>
      <c r="F140" s="144">
        <v>1</v>
      </c>
      <c r="G140" s="144">
        <v>200</v>
      </c>
      <c r="H140" s="144"/>
      <c r="I140" s="144"/>
      <c r="J140" s="144"/>
      <c r="K140" s="144"/>
      <c r="L140" s="144"/>
      <c r="M140" s="145" t="s">
        <v>2213</v>
      </c>
      <c r="N140" s="144" t="s">
        <v>71</v>
      </c>
      <c r="O140" s="144"/>
      <c r="P140" s="144" t="s">
        <v>2493</v>
      </c>
      <c r="Q140" s="144"/>
      <c r="R140" s="144"/>
      <c r="S140" s="144" t="s">
        <v>15453</v>
      </c>
      <c r="T140" s="144" t="s">
        <v>27122</v>
      </c>
      <c r="U140" s="144" t="s">
        <v>27121</v>
      </c>
      <c r="V140" s="144"/>
      <c r="W140" s="144">
        <v>366338</v>
      </c>
      <c r="X140" s="144" t="s">
        <v>27123</v>
      </c>
      <c r="Y140" s="144"/>
      <c r="Z140" s="144" t="s">
        <v>27124</v>
      </c>
      <c r="AA140" s="160">
        <v>6345</v>
      </c>
    </row>
    <row r="141" spans="1:27" ht="45" customHeight="1" x14ac:dyDescent="0.25">
      <c r="A141" s="145" t="s">
        <v>27125</v>
      </c>
      <c r="B141" s="144" t="s">
        <v>4208</v>
      </c>
      <c r="C141" s="144">
        <v>124</v>
      </c>
      <c r="D141" s="144"/>
      <c r="E141" s="144"/>
      <c r="F141" s="144">
        <v>1</v>
      </c>
      <c r="G141" s="144"/>
      <c r="H141" s="144">
        <v>1199</v>
      </c>
      <c r="I141" s="144">
        <v>436</v>
      </c>
      <c r="J141" s="144">
        <v>545</v>
      </c>
      <c r="K141" s="144">
        <v>218</v>
      </c>
      <c r="L141" s="144"/>
      <c r="M141" s="145" t="s">
        <v>2213</v>
      </c>
      <c r="N141" s="144" t="s">
        <v>54</v>
      </c>
      <c r="O141" s="144"/>
      <c r="P141" s="144" t="s">
        <v>4132</v>
      </c>
      <c r="Q141" s="144" t="s">
        <v>4187</v>
      </c>
      <c r="R141" s="144" t="s">
        <v>4284</v>
      </c>
      <c r="S141" s="144"/>
      <c r="T141" s="144"/>
      <c r="U141" s="144" t="s">
        <v>27125</v>
      </c>
      <c r="V141" s="145"/>
      <c r="W141" s="144">
        <v>450104</v>
      </c>
      <c r="X141" s="144" t="s">
        <v>27126</v>
      </c>
      <c r="Y141" s="144" t="s">
        <v>27127</v>
      </c>
      <c r="Z141" s="144" t="s">
        <v>27128</v>
      </c>
      <c r="AA141" s="160">
        <v>2326</v>
      </c>
    </row>
    <row r="142" spans="1:27" ht="45" customHeight="1" x14ac:dyDescent="0.25">
      <c r="A142" s="144" t="s">
        <v>27129</v>
      </c>
      <c r="B142" s="144" t="s">
        <v>27130</v>
      </c>
      <c r="C142" s="144"/>
      <c r="D142" s="144"/>
      <c r="E142" s="144"/>
      <c r="F142" s="144">
        <v>3</v>
      </c>
      <c r="G142" s="144"/>
      <c r="H142" s="144"/>
      <c r="I142" s="144"/>
      <c r="J142" s="144"/>
      <c r="K142" s="144"/>
      <c r="L142" s="144">
        <v>150</v>
      </c>
      <c r="M142" s="145" t="s">
        <v>2213</v>
      </c>
      <c r="N142" s="144" t="s">
        <v>26</v>
      </c>
      <c r="O142" s="144"/>
      <c r="P142" s="144" t="s">
        <v>3623</v>
      </c>
      <c r="Q142" s="144"/>
      <c r="R142" s="144"/>
      <c r="S142" s="144" t="s">
        <v>4189</v>
      </c>
      <c r="T142" s="144" t="s">
        <v>6105</v>
      </c>
      <c r="U142" s="144" t="s">
        <v>27129</v>
      </c>
      <c r="V142" s="144"/>
      <c r="W142" s="144">
        <v>155523</v>
      </c>
      <c r="X142" s="144" t="s">
        <v>27131</v>
      </c>
      <c r="Y142" s="144" t="s">
        <v>27132</v>
      </c>
      <c r="Z142" s="144" t="s">
        <v>27133</v>
      </c>
      <c r="AA142" s="160">
        <v>6337</v>
      </c>
    </row>
    <row r="143" spans="1:27" ht="45" customHeight="1" x14ac:dyDescent="0.25">
      <c r="A143" s="144" t="s">
        <v>27134</v>
      </c>
      <c r="B143" s="144" t="s">
        <v>4208</v>
      </c>
      <c r="C143" s="144">
        <v>2</v>
      </c>
      <c r="D143" s="144"/>
      <c r="E143" s="144"/>
      <c r="F143" s="144">
        <v>1</v>
      </c>
      <c r="G143" s="144"/>
      <c r="H143" s="144">
        <v>798</v>
      </c>
      <c r="I143" s="144">
        <v>290</v>
      </c>
      <c r="J143" s="144">
        <v>363</v>
      </c>
      <c r="K143" s="144">
        <v>145</v>
      </c>
      <c r="L143" s="144"/>
      <c r="M143" s="145" t="s">
        <v>2213</v>
      </c>
      <c r="N143" s="144" t="s">
        <v>54</v>
      </c>
      <c r="O143" s="144"/>
      <c r="P143" s="144" t="s">
        <v>3712</v>
      </c>
      <c r="Q143" s="144"/>
      <c r="R143" s="144"/>
      <c r="S143" s="144" t="s">
        <v>4191</v>
      </c>
      <c r="T143" s="144" t="s">
        <v>27135</v>
      </c>
      <c r="U143" s="144" t="s">
        <v>27134</v>
      </c>
      <c r="V143" s="144"/>
      <c r="W143" s="144">
        <v>453380</v>
      </c>
      <c r="X143" s="144" t="s">
        <v>27136</v>
      </c>
      <c r="Y143" s="144"/>
      <c r="Z143" s="144"/>
      <c r="AA143" s="160">
        <v>739</v>
      </c>
    </row>
    <row r="144" spans="1:27" ht="45" customHeight="1" x14ac:dyDescent="0.25">
      <c r="A144" s="144" t="s">
        <v>27137</v>
      </c>
      <c r="B144" s="144" t="s">
        <v>4208</v>
      </c>
      <c r="C144" s="144">
        <v>1</v>
      </c>
      <c r="D144" s="144"/>
      <c r="E144" s="144"/>
      <c r="F144" s="144">
        <v>1</v>
      </c>
      <c r="G144" s="144"/>
      <c r="H144" s="144">
        <v>1799</v>
      </c>
      <c r="I144" s="144">
        <v>654</v>
      </c>
      <c r="J144" s="144">
        <v>818</v>
      </c>
      <c r="K144" s="144">
        <v>327</v>
      </c>
      <c r="L144" s="144"/>
      <c r="M144" s="145" t="s">
        <v>2213</v>
      </c>
      <c r="N144" s="144" t="s">
        <v>46</v>
      </c>
      <c r="O144" s="144"/>
      <c r="P144" s="144" t="s">
        <v>13849</v>
      </c>
      <c r="Q144" s="144"/>
      <c r="R144" s="144"/>
      <c r="S144" s="144" t="s">
        <v>4189</v>
      </c>
      <c r="T144" s="144" t="s">
        <v>11069</v>
      </c>
      <c r="U144" s="144" t="s">
        <v>27137</v>
      </c>
      <c r="V144" s="144"/>
      <c r="W144" s="144">
        <v>462243</v>
      </c>
      <c r="X144" s="144" t="s">
        <v>27138</v>
      </c>
      <c r="Y144" s="144" t="s">
        <v>12914</v>
      </c>
      <c r="Z144" s="144" t="s">
        <v>12004</v>
      </c>
      <c r="AA144" s="160">
        <v>2328</v>
      </c>
    </row>
    <row r="145" spans="1:27" ht="45" customHeight="1" x14ac:dyDescent="0.25">
      <c r="A145" s="144" t="s">
        <v>27139</v>
      </c>
      <c r="B145" s="144" t="s">
        <v>30966</v>
      </c>
      <c r="C145" s="144"/>
      <c r="D145" s="144"/>
      <c r="E145" s="144"/>
      <c r="F145" s="144">
        <v>1</v>
      </c>
      <c r="G145" s="144"/>
      <c r="H145" s="144">
        <v>798</v>
      </c>
      <c r="I145" s="144">
        <v>290</v>
      </c>
      <c r="J145" s="144">
        <v>363</v>
      </c>
      <c r="K145" s="144">
        <v>145</v>
      </c>
      <c r="L145" s="144"/>
      <c r="M145" s="145" t="s">
        <v>2213</v>
      </c>
      <c r="N145" s="144" t="s">
        <v>23</v>
      </c>
      <c r="O145" s="144"/>
      <c r="P145" s="144" t="s">
        <v>3872</v>
      </c>
      <c r="Q145" s="144"/>
      <c r="R145" s="144"/>
      <c r="S145" s="144" t="s">
        <v>4190</v>
      </c>
      <c r="T145" s="144" t="s">
        <v>4285</v>
      </c>
      <c r="U145" s="144" t="s">
        <v>27139</v>
      </c>
      <c r="V145" s="144"/>
      <c r="W145" s="144">
        <v>397495</v>
      </c>
      <c r="X145" s="144" t="s">
        <v>27140</v>
      </c>
      <c r="Y145" s="151" t="s">
        <v>27141</v>
      </c>
      <c r="Z145" s="144" t="s">
        <v>27142</v>
      </c>
      <c r="AA145" s="160">
        <v>2329</v>
      </c>
    </row>
    <row r="146" spans="1:27" ht="45" customHeight="1" x14ac:dyDescent="0.25">
      <c r="A146" s="144" t="s">
        <v>27143</v>
      </c>
      <c r="B146" s="144" t="s">
        <v>4242</v>
      </c>
      <c r="C146" s="144"/>
      <c r="D146" s="144"/>
      <c r="E146" s="144"/>
      <c r="F146" s="144">
        <v>3</v>
      </c>
      <c r="G146" s="144"/>
      <c r="H146" s="144"/>
      <c r="I146" s="144"/>
      <c r="J146" s="144"/>
      <c r="K146" s="144"/>
      <c r="L146" s="144">
        <v>150</v>
      </c>
      <c r="M146" s="145" t="s">
        <v>2213</v>
      </c>
      <c r="N146" s="144" t="s">
        <v>23</v>
      </c>
      <c r="O146" s="144"/>
      <c r="P146" s="144" t="s">
        <v>3939</v>
      </c>
      <c r="Q146" s="144"/>
      <c r="R146" s="144"/>
      <c r="S146" s="144" t="s">
        <v>4189</v>
      </c>
      <c r="T146" s="144" t="s">
        <v>27144</v>
      </c>
      <c r="U146" s="144" t="s">
        <v>27143</v>
      </c>
      <c r="V146" s="144"/>
      <c r="W146" s="144">
        <v>397031</v>
      </c>
      <c r="X146" s="144" t="s">
        <v>27145</v>
      </c>
      <c r="Y146" s="144" t="s">
        <v>27146</v>
      </c>
      <c r="Z146" s="144" t="s">
        <v>27147</v>
      </c>
      <c r="AA146" s="160">
        <v>2330</v>
      </c>
    </row>
    <row r="147" spans="1:27" ht="45" customHeight="1" x14ac:dyDescent="0.25">
      <c r="A147" s="144" t="s">
        <v>27148</v>
      </c>
      <c r="B147" s="144" t="s">
        <v>4233</v>
      </c>
      <c r="C147" s="144"/>
      <c r="D147" s="144"/>
      <c r="E147" s="144"/>
      <c r="F147" s="144">
        <v>2</v>
      </c>
      <c r="G147" s="144"/>
      <c r="H147" s="144"/>
      <c r="I147" s="144"/>
      <c r="J147" s="144"/>
      <c r="K147" s="144"/>
      <c r="L147" s="144">
        <v>30</v>
      </c>
      <c r="M147" s="145" t="s">
        <v>2213</v>
      </c>
      <c r="N147" s="144" t="s">
        <v>64</v>
      </c>
      <c r="O147" s="144"/>
      <c r="P147" s="144" t="s">
        <v>3253</v>
      </c>
      <c r="Q147" s="144"/>
      <c r="R147" s="144"/>
      <c r="S147" s="144" t="s">
        <v>4191</v>
      </c>
      <c r="T147" s="144" t="s">
        <v>27154</v>
      </c>
      <c r="U147" s="144" t="s">
        <v>27148</v>
      </c>
      <c r="V147" s="144"/>
      <c r="W147" s="144">
        <v>431522</v>
      </c>
      <c r="X147" s="144" t="s">
        <v>27159</v>
      </c>
      <c r="Y147" s="144" t="s">
        <v>27157</v>
      </c>
      <c r="Z147" s="144" t="s">
        <v>27158</v>
      </c>
      <c r="AA147" s="160">
        <v>3680</v>
      </c>
    </row>
    <row r="148" spans="1:27" ht="45" customHeight="1" x14ac:dyDescent="0.25">
      <c r="A148" s="144" t="s">
        <v>27148</v>
      </c>
      <c r="B148" s="144" t="s">
        <v>4233</v>
      </c>
      <c r="C148" s="144"/>
      <c r="D148" s="144"/>
      <c r="E148" s="144" t="s">
        <v>27153</v>
      </c>
      <c r="F148" s="144">
        <v>2</v>
      </c>
      <c r="G148" s="144"/>
      <c r="H148" s="144"/>
      <c r="I148" s="144"/>
      <c r="J148" s="144"/>
      <c r="K148" s="144"/>
      <c r="L148" s="144">
        <v>30</v>
      </c>
      <c r="M148" s="145" t="s">
        <v>2213</v>
      </c>
      <c r="N148" s="144" t="s">
        <v>64</v>
      </c>
      <c r="O148" s="144"/>
      <c r="P148" s="144" t="s">
        <v>3253</v>
      </c>
      <c r="Q148" s="144"/>
      <c r="R148" s="144"/>
      <c r="S148" s="144" t="s">
        <v>4191</v>
      </c>
      <c r="T148" s="144" t="s">
        <v>27154</v>
      </c>
      <c r="U148" s="144" t="s">
        <v>27148</v>
      </c>
      <c r="V148" s="144" t="s">
        <v>27155</v>
      </c>
      <c r="W148" s="144">
        <v>431522</v>
      </c>
      <c r="X148" s="144" t="s">
        <v>27156</v>
      </c>
      <c r="Y148" s="144" t="s">
        <v>27157</v>
      </c>
      <c r="Z148" s="144" t="s">
        <v>27158</v>
      </c>
      <c r="AA148" s="160">
        <v>3872</v>
      </c>
    </row>
    <row r="149" spans="1:27" ht="45" customHeight="1" x14ac:dyDescent="0.25">
      <c r="A149" s="144" t="s">
        <v>27148</v>
      </c>
      <c r="B149" s="144" t="s">
        <v>4233</v>
      </c>
      <c r="C149" s="144"/>
      <c r="D149" s="144"/>
      <c r="E149" s="144" t="s">
        <v>27149</v>
      </c>
      <c r="F149" s="144">
        <v>2</v>
      </c>
      <c r="G149" s="144"/>
      <c r="H149" s="144"/>
      <c r="I149" s="144"/>
      <c r="J149" s="144"/>
      <c r="K149" s="144"/>
      <c r="L149" s="144">
        <v>150</v>
      </c>
      <c r="M149" s="145" t="s">
        <v>2213</v>
      </c>
      <c r="N149" s="144" t="s">
        <v>64</v>
      </c>
      <c r="O149" s="144"/>
      <c r="P149" s="144" t="s">
        <v>3253</v>
      </c>
      <c r="Q149" s="144"/>
      <c r="R149" s="144"/>
      <c r="S149" s="144" t="s">
        <v>4191</v>
      </c>
      <c r="T149" s="144" t="s">
        <v>14544</v>
      </c>
      <c r="U149" s="144" t="s">
        <v>27148</v>
      </c>
      <c r="V149" s="144"/>
      <c r="W149" s="144"/>
      <c r="X149" s="144"/>
      <c r="Y149" s="144"/>
      <c r="Z149" s="144"/>
      <c r="AA149" s="160">
        <v>4887</v>
      </c>
    </row>
    <row r="150" spans="1:27" ht="45" customHeight="1" x14ac:dyDescent="0.25">
      <c r="A150" s="144" t="s">
        <v>27148</v>
      </c>
      <c r="B150" s="144" t="s">
        <v>4233</v>
      </c>
      <c r="C150" s="144"/>
      <c r="D150" s="144"/>
      <c r="E150" s="144" t="s">
        <v>27150</v>
      </c>
      <c r="F150" s="144">
        <v>2</v>
      </c>
      <c r="G150" s="144"/>
      <c r="H150" s="144"/>
      <c r="I150" s="144"/>
      <c r="J150" s="144"/>
      <c r="K150" s="144"/>
      <c r="L150" s="144">
        <v>50</v>
      </c>
      <c r="M150" s="145" t="s">
        <v>2213</v>
      </c>
      <c r="N150" s="144" t="s">
        <v>64</v>
      </c>
      <c r="O150" s="144"/>
      <c r="P150" s="144" t="s">
        <v>3253</v>
      </c>
      <c r="Q150" s="144"/>
      <c r="R150" s="144"/>
      <c r="S150" s="144" t="s">
        <v>4191</v>
      </c>
      <c r="T150" s="144" t="s">
        <v>4288</v>
      </c>
      <c r="U150" s="144" t="s">
        <v>27148</v>
      </c>
      <c r="V150" s="144"/>
      <c r="W150" s="144">
        <v>431503</v>
      </c>
      <c r="X150" s="144" t="s">
        <v>13153</v>
      </c>
      <c r="Y150" s="144" t="s">
        <v>27151</v>
      </c>
      <c r="Z150" s="144" t="s">
        <v>27152</v>
      </c>
      <c r="AA150" s="160">
        <v>2332</v>
      </c>
    </row>
    <row r="151" spans="1:27" ht="45" customHeight="1" x14ac:dyDescent="0.25">
      <c r="A151" s="144" t="s">
        <v>29720</v>
      </c>
      <c r="B151" s="147" t="s">
        <v>4230</v>
      </c>
      <c r="C151" s="144"/>
      <c r="D151" s="144" t="s">
        <v>12414</v>
      </c>
      <c r="E151" s="144"/>
      <c r="F151" s="144">
        <v>5</v>
      </c>
      <c r="G151" s="144"/>
      <c r="H151" s="144"/>
      <c r="I151" s="144"/>
      <c r="J151" s="144"/>
      <c r="K151" s="144"/>
      <c r="L151" s="144">
        <v>280</v>
      </c>
      <c r="M151" s="145" t="s">
        <v>2213</v>
      </c>
      <c r="N151" s="144" t="s">
        <v>79</v>
      </c>
      <c r="O151" s="144"/>
      <c r="P151" s="144" t="s">
        <v>3423</v>
      </c>
      <c r="Q151" s="144"/>
      <c r="R151" s="144"/>
      <c r="S151" s="144" t="s">
        <v>4189</v>
      </c>
      <c r="T151" s="144" t="s">
        <v>4223</v>
      </c>
      <c r="U151" s="144" t="s">
        <v>29720</v>
      </c>
      <c r="V151" s="144"/>
      <c r="W151" s="144">
        <v>215506</v>
      </c>
      <c r="X151" s="145" t="s">
        <v>15718</v>
      </c>
      <c r="Y151" s="144" t="s">
        <v>12415</v>
      </c>
      <c r="Z151" s="144" t="s">
        <v>16353</v>
      </c>
      <c r="AA151" s="160">
        <v>1098</v>
      </c>
    </row>
    <row r="152" spans="1:27" ht="45" customHeight="1" x14ac:dyDescent="0.25">
      <c r="A152" s="144" t="s">
        <v>27160</v>
      </c>
      <c r="B152" s="144" t="s">
        <v>4290</v>
      </c>
      <c r="C152" s="144"/>
      <c r="D152" s="144"/>
      <c r="E152" s="144"/>
      <c r="F152" s="144">
        <v>1</v>
      </c>
      <c r="G152" s="144">
        <v>250</v>
      </c>
      <c r="H152" s="144">
        <v>798</v>
      </c>
      <c r="I152" s="144">
        <v>290</v>
      </c>
      <c r="J152" s="144">
        <v>363</v>
      </c>
      <c r="K152" s="144">
        <v>145</v>
      </c>
      <c r="L152" s="144"/>
      <c r="M152" s="145" t="s">
        <v>2213</v>
      </c>
      <c r="N152" s="144" t="s">
        <v>30</v>
      </c>
      <c r="O152" s="144"/>
      <c r="P152" s="144" t="s">
        <v>2527</v>
      </c>
      <c r="Q152" s="144" t="s">
        <v>4186</v>
      </c>
      <c r="R152" s="144" t="s">
        <v>27161</v>
      </c>
      <c r="S152" s="144" t="s">
        <v>4190</v>
      </c>
      <c r="T152" s="144" t="s">
        <v>4291</v>
      </c>
      <c r="U152" s="144" t="s">
        <v>27160</v>
      </c>
      <c r="V152" s="144"/>
      <c r="W152" s="144">
        <v>684033</v>
      </c>
      <c r="X152" s="144" t="s">
        <v>27162</v>
      </c>
      <c r="Y152" s="144"/>
      <c r="Z152" s="144" t="s">
        <v>27163</v>
      </c>
      <c r="AA152" s="160">
        <v>2333</v>
      </c>
    </row>
    <row r="153" spans="1:27" ht="45" customHeight="1" x14ac:dyDescent="0.25">
      <c r="A153" s="144" t="s">
        <v>22243</v>
      </c>
      <c r="B153" s="144" t="s">
        <v>4208</v>
      </c>
      <c r="C153" s="144"/>
      <c r="D153" s="144"/>
      <c r="E153" s="144"/>
      <c r="F153" s="144">
        <v>1</v>
      </c>
      <c r="G153" s="144"/>
      <c r="H153" s="144">
        <v>120</v>
      </c>
      <c r="I153" s="144">
        <v>50</v>
      </c>
      <c r="J153" s="144">
        <v>50</v>
      </c>
      <c r="K153" s="144">
        <v>20</v>
      </c>
      <c r="L153" s="144"/>
      <c r="M153" s="145" t="s">
        <v>2213</v>
      </c>
      <c r="N153" s="144" t="s">
        <v>66</v>
      </c>
      <c r="O153" s="144"/>
      <c r="P153" s="144" t="s">
        <v>2417</v>
      </c>
      <c r="Q153" s="144"/>
      <c r="R153" s="144"/>
      <c r="S153" s="144" t="s">
        <v>15453</v>
      </c>
      <c r="T153" s="144" t="s">
        <v>21688</v>
      </c>
      <c r="U153" s="144" t="s">
        <v>22243</v>
      </c>
      <c r="V153" s="144"/>
      <c r="W153" s="144">
        <v>363302</v>
      </c>
      <c r="X153" s="144" t="s">
        <v>22244</v>
      </c>
      <c r="Y153" s="144">
        <v>88670000000</v>
      </c>
      <c r="Z153" s="144" t="s">
        <v>22245</v>
      </c>
      <c r="AA153" s="160">
        <v>5749</v>
      </c>
    </row>
    <row r="154" spans="1:27" ht="45" customHeight="1" x14ac:dyDescent="0.25">
      <c r="A154" s="144" t="s">
        <v>22246</v>
      </c>
      <c r="B154" s="144" t="s">
        <v>32971</v>
      </c>
      <c r="C154" s="144"/>
      <c r="D154" s="144" t="s">
        <v>4241</v>
      </c>
      <c r="E154" s="144"/>
      <c r="F154" s="144">
        <v>1</v>
      </c>
      <c r="G154" s="144">
        <v>200</v>
      </c>
      <c r="H154" s="144"/>
      <c r="I154" s="144"/>
      <c r="J154" s="144"/>
      <c r="K154" s="144"/>
      <c r="L154" s="144"/>
      <c r="M154" s="145" t="s">
        <v>2213</v>
      </c>
      <c r="N154" s="144" t="s">
        <v>18</v>
      </c>
      <c r="O154" s="144"/>
      <c r="P154" s="144" t="s">
        <v>3482</v>
      </c>
      <c r="Q154" s="144"/>
      <c r="R154" s="144"/>
      <c r="S154" s="144" t="s">
        <v>4190</v>
      </c>
      <c r="T154" s="144" t="s">
        <v>6119</v>
      </c>
      <c r="U154" s="144" t="s">
        <v>22246</v>
      </c>
      <c r="V154" s="144"/>
      <c r="W154" s="144">
        <v>309560</v>
      </c>
      <c r="X154" s="144" t="s">
        <v>22247</v>
      </c>
      <c r="Y154" s="144" t="s">
        <v>32972</v>
      </c>
      <c r="Z154" s="144" t="s">
        <v>32973</v>
      </c>
      <c r="AA154" s="160">
        <v>5669</v>
      </c>
    </row>
    <row r="155" spans="1:27" ht="45" customHeight="1" x14ac:dyDescent="0.25">
      <c r="A155" s="144" t="s">
        <v>17740</v>
      </c>
      <c r="B155" s="144" t="s">
        <v>15650</v>
      </c>
      <c r="C155" s="144">
        <v>8</v>
      </c>
      <c r="D155" s="144"/>
      <c r="E155" s="144"/>
      <c r="F155" s="144">
        <v>1</v>
      </c>
      <c r="G155" s="144"/>
      <c r="H155" s="144">
        <v>850</v>
      </c>
      <c r="I155" s="144">
        <v>400</v>
      </c>
      <c r="J155" s="144">
        <v>400</v>
      </c>
      <c r="K155" s="144">
        <v>50</v>
      </c>
      <c r="L155" s="144"/>
      <c r="M155" s="145" t="s">
        <v>2213</v>
      </c>
      <c r="N155" s="144" t="s">
        <v>54</v>
      </c>
      <c r="O155" s="144"/>
      <c r="P155" s="144" t="s">
        <v>3074</v>
      </c>
      <c r="Q155" s="144"/>
      <c r="R155" s="144"/>
      <c r="S155" s="144" t="s">
        <v>4189</v>
      </c>
      <c r="T155" s="144" t="s">
        <v>8150</v>
      </c>
      <c r="U155" s="144" t="s">
        <v>17740</v>
      </c>
      <c r="V155" s="144"/>
      <c r="W155" s="144">
        <v>453500</v>
      </c>
      <c r="X155" s="144" t="s">
        <v>17741</v>
      </c>
      <c r="Y155" s="144">
        <v>89610000000</v>
      </c>
      <c r="Z155" s="144" t="s">
        <v>17742</v>
      </c>
      <c r="AA155" s="160">
        <v>4642</v>
      </c>
    </row>
    <row r="156" spans="1:27" ht="45" customHeight="1" x14ac:dyDescent="0.25">
      <c r="A156" s="144" t="s">
        <v>4296</v>
      </c>
      <c r="B156" s="144" t="s">
        <v>13672</v>
      </c>
      <c r="C156" s="144">
        <v>1249</v>
      </c>
      <c r="D156" s="144"/>
      <c r="E156" s="144"/>
      <c r="F156" s="144">
        <v>1</v>
      </c>
      <c r="G156" s="144"/>
      <c r="H156" s="144">
        <v>1799</v>
      </c>
      <c r="I156" s="144">
        <v>654</v>
      </c>
      <c r="J156" s="144">
        <v>818</v>
      </c>
      <c r="K156" s="144">
        <v>327</v>
      </c>
      <c r="L156" s="144"/>
      <c r="M156" s="145" t="s">
        <v>2213</v>
      </c>
      <c r="N156" s="144" t="s">
        <v>41</v>
      </c>
      <c r="O156" s="144"/>
      <c r="P156" s="144" t="s">
        <v>2604</v>
      </c>
      <c r="Q156" s="144" t="s">
        <v>4187</v>
      </c>
      <c r="R156" s="144" t="s">
        <v>4297</v>
      </c>
      <c r="S156" s="144"/>
      <c r="T156" s="144"/>
      <c r="U156" s="144" t="s">
        <v>4296</v>
      </c>
      <c r="V156" s="144"/>
      <c r="W156" s="144">
        <v>125057</v>
      </c>
      <c r="X156" s="144" t="s">
        <v>13154</v>
      </c>
      <c r="Y156" s="144"/>
      <c r="Z156" s="144"/>
      <c r="AA156" s="160">
        <v>2335</v>
      </c>
    </row>
    <row r="157" spans="1:27" ht="45" customHeight="1" x14ac:dyDescent="0.25">
      <c r="A157" s="144" t="s">
        <v>15328</v>
      </c>
      <c r="B157" s="144" t="s">
        <v>4239</v>
      </c>
      <c r="C157" s="144"/>
      <c r="D157" s="144"/>
      <c r="E157" s="144"/>
      <c r="F157" s="144">
        <v>5</v>
      </c>
      <c r="G157" s="144"/>
      <c r="H157" s="144"/>
      <c r="I157" s="144"/>
      <c r="J157" s="144"/>
      <c r="K157" s="144"/>
      <c r="L157" s="144">
        <v>60</v>
      </c>
      <c r="M157" s="145" t="s">
        <v>2213</v>
      </c>
      <c r="N157" s="144" t="s">
        <v>47</v>
      </c>
      <c r="O157" s="144"/>
      <c r="P157" s="144" t="s">
        <v>3007</v>
      </c>
      <c r="Q157" s="144"/>
      <c r="R157" s="144"/>
      <c r="S157" s="144" t="s">
        <v>4190</v>
      </c>
      <c r="T157" s="144" t="s">
        <v>15161</v>
      </c>
      <c r="U157" s="144" t="s">
        <v>15328</v>
      </c>
      <c r="V157" s="144"/>
      <c r="W157" s="144">
        <v>303200</v>
      </c>
      <c r="X157" s="144" t="s">
        <v>17743</v>
      </c>
      <c r="Y157" s="144" t="s">
        <v>15329</v>
      </c>
      <c r="Z157" s="144" t="s">
        <v>15330</v>
      </c>
      <c r="AA157" s="160">
        <v>3929</v>
      </c>
    </row>
    <row r="158" spans="1:27" ht="45" customHeight="1" x14ac:dyDescent="0.25">
      <c r="A158" s="144" t="s">
        <v>24852</v>
      </c>
      <c r="B158" s="144" t="s">
        <v>15377</v>
      </c>
      <c r="C158" s="144">
        <v>1</v>
      </c>
      <c r="D158" s="144"/>
      <c r="E158" s="144"/>
      <c r="F158" s="144">
        <v>1</v>
      </c>
      <c r="G158" s="144">
        <v>75</v>
      </c>
      <c r="H158" s="144"/>
      <c r="I158" s="144"/>
      <c r="J158" s="144"/>
      <c r="K158" s="144"/>
      <c r="L158" s="144"/>
      <c r="M158" s="145" t="s">
        <v>2213</v>
      </c>
      <c r="N158" s="144" t="s">
        <v>71</v>
      </c>
      <c r="O158" s="144"/>
      <c r="P158" s="144" t="s">
        <v>2493</v>
      </c>
      <c r="Q158" s="144"/>
      <c r="R158" s="144"/>
      <c r="S158" s="144" t="s">
        <v>4191</v>
      </c>
      <c r="T158" s="144" t="s">
        <v>24853</v>
      </c>
      <c r="U158" s="144" t="s">
        <v>24852</v>
      </c>
      <c r="V158" s="144"/>
      <c r="W158" s="144">
        <v>366334</v>
      </c>
      <c r="X158" s="144" t="s">
        <v>24854</v>
      </c>
      <c r="Y158" s="150">
        <v>79300000000</v>
      </c>
      <c r="Z158" s="144" t="s">
        <v>24855</v>
      </c>
      <c r="AA158" s="160">
        <v>6292</v>
      </c>
    </row>
    <row r="159" spans="1:27" ht="45" customHeight="1" x14ac:dyDescent="0.25">
      <c r="A159" s="144" t="s">
        <v>17744</v>
      </c>
      <c r="B159" s="144" t="s">
        <v>15377</v>
      </c>
      <c r="C159" s="144">
        <v>41</v>
      </c>
      <c r="D159" s="144" t="s">
        <v>11702</v>
      </c>
      <c r="E159" s="144"/>
      <c r="F159" s="144">
        <v>1</v>
      </c>
      <c r="G159" s="144">
        <v>103</v>
      </c>
      <c r="H159" s="144"/>
      <c r="I159" s="144"/>
      <c r="J159" s="144"/>
      <c r="K159" s="144"/>
      <c r="L159" s="144"/>
      <c r="M159" s="145" t="s">
        <v>2213</v>
      </c>
      <c r="N159" s="144" t="s">
        <v>66</v>
      </c>
      <c r="O159" s="144"/>
      <c r="P159" s="144" t="s">
        <v>2489</v>
      </c>
      <c r="Q159" s="144"/>
      <c r="R159" s="144"/>
      <c r="S159" s="144"/>
      <c r="T159" s="144"/>
      <c r="U159" s="144" t="s">
        <v>17744</v>
      </c>
      <c r="V159" s="144"/>
      <c r="W159" s="144">
        <v>362015</v>
      </c>
      <c r="X159" s="144" t="s">
        <v>22248</v>
      </c>
      <c r="Y159" s="144">
        <v>79190000000</v>
      </c>
      <c r="Z159" s="144" t="s">
        <v>17745</v>
      </c>
      <c r="AA159" s="160">
        <v>5615</v>
      </c>
    </row>
    <row r="160" spans="1:27" ht="45" customHeight="1" x14ac:dyDescent="0.25">
      <c r="A160" s="144" t="s">
        <v>23766</v>
      </c>
      <c r="B160" s="144" t="s">
        <v>15377</v>
      </c>
      <c r="C160" s="144">
        <v>46</v>
      </c>
      <c r="D160" s="144" t="s">
        <v>4225</v>
      </c>
      <c r="E160" s="144"/>
      <c r="F160" s="144">
        <v>1</v>
      </c>
      <c r="G160" s="144">
        <v>150</v>
      </c>
      <c r="H160" s="144"/>
      <c r="I160" s="144"/>
      <c r="J160" s="144"/>
      <c r="K160" s="144"/>
      <c r="L160" s="144"/>
      <c r="M160" s="145" t="s">
        <v>2213</v>
      </c>
      <c r="N160" s="144" t="s">
        <v>66</v>
      </c>
      <c r="O160" s="144"/>
      <c r="P160" s="144" t="s">
        <v>2489</v>
      </c>
      <c r="Q160" s="144"/>
      <c r="R160" s="144"/>
      <c r="S160" s="144" t="s">
        <v>4189</v>
      </c>
      <c r="T160" s="144" t="s">
        <v>23767</v>
      </c>
      <c r="U160" s="144" t="s">
        <v>23766</v>
      </c>
      <c r="V160" s="144"/>
      <c r="W160" s="144">
        <v>362021</v>
      </c>
      <c r="X160" s="144" t="s">
        <v>23768</v>
      </c>
      <c r="Y160" s="144">
        <v>88670000000</v>
      </c>
      <c r="Z160" s="144" t="s">
        <v>23769</v>
      </c>
      <c r="AA160" s="160">
        <v>6145</v>
      </c>
    </row>
    <row r="161" spans="1:27" ht="45" customHeight="1" x14ac:dyDescent="0.25">
      <c r="A161" s="144" t="s">
        <v>30967</v>
      </c>
      <c r="B161" s="144" t="s">
        <v>20214</v>
      </c>
      <c r="C161" s="144">
        <v>37</v>
      </c>
      <c r="D161" s="144"/>
      <c r="E161" s="144"/>
      <c r="F161" s="144">
        <v>1</v>
      </c>
      <c r="G161" s="144"/>
      <c r="H161" s="144">
        <v>180</v>
      </c>
      <c r="I161" s="144">
        <v>180</v>
      </c>
      <c r="J161" s="144">
        <v>80</v>
      </c>
      <c r="K161" s="144">
        <v>60</v>
      </c>
      <c r="L161" s="144"/>
      <c r="M161" s="145" t="s">
        <v>2213</v>
      </c>
      <c r="N161" s="144" t="s">
        <v>21</v>
      </c>
      <c r="O161" s="144"/>
      <c r="P161" s="144" t="s">
        <v>2519</v>
      </c>
      <c r="Q161" s="144"/>
      <c r="R161" s="144"/>
      <c r="S161" s="144"/>
      <c r="T161" s="144"/>
      <c r="U161" s="144" t="s">
        <v>30967</v>
      </c>
      <c r="V161" s="144"/>
      <c r="W161" s="144">
        <v>404133</v>
      </c>
      <c r="X161" s="144" t="s">
        <v>15622</v>
      </c>
      <c r="Y161" s="144" t="s">
        <v>15623</v>
      </c>
      <c r="Z161" s="144" t="s">
        <v>30968</v>
      </c>
      <c r="AA161" s="160">
        <v>3896</v>
      </c>
    </row>
    <row r="162" spans="1:27" ht="45" customHeight="1" x14ac:dyDescent="0.25">
      <c r="A162" s="144" t="s">
        <v>4302</v>
      </c>
      <c r="B162" s="144" t="s">
        <v>4303</v>
      </c>
      <c r="C162" s="144"/>
      <c r="D162" s="144"/>
      <c r="E162" s="144"/>
      <c r="F162" s="144">
        <v>2</v>
      </c>
      <c r="G162" s="144"/>
      <c r="H162" s="144"/>
      <c r="I162" s="144"/>
      <c r="J162" s="144"/>
      <c r="K162" s="144"/>
      <c r="L162" s="144">
        <v>150</v>
      </c>
      <c r="M162" s="145" t="s">
        <v>2213</v>
      </c>
      <c r="N162" s="144" t="s">
        <v>84</v>
      </c>
      <c r="O162" s="144"/>
      <c r="P162" s="144" t="s">
        <v>3652</v>
      </c>
      <c r="Q162" s="144"/>
      <c r="R162" s="144"/>
      <c r="S162" s="144"/>
      <c r="T162" s="144"/>
      <c r="U162" s="144" t="s">
        <v>4302</v>
      </c>
      <c r="V162" s="144"/>
      <c r="W162" s="144">
        <v>300041</v>
      </c>
      <c r="X162" s="144" t="s">
        <v>13155</v>
      </c>
      <c r="Y162" s="151" t="s">
        <v>4304</v>
      </c>
      <c r="Z162" s="144" t="s">
        <v>14300</v>
      </c>
      <c r="AA162" s="160">
        <v>2336</v>
      </c>
    </row>
    <row r="163" spans="1:27" ht="45" customHeight="1" x14ac:dyDescent="0.25">
      <c r="A163" s="144" t="s">
        <v>27164</v>
      </c>
      <c r="B163" s="144" t="s">
        <v>27165</v>
      </c>
      <c r="C163" s="144">
        <v>2</v>
      </c>
      <c r="D163" s="144"/>
      <c r="E163" s="144"/>
      <c r="F163" s="144">
        <v>1</v>
      </c>
      <c r="G163" s="144"/>
      <c r="H163" s="144">
        <v>1800</v>
      </c>
      <c r="I163" s="144">
        <v>800</v>
      </c>
      <c r="J163" s="144">
        <v>800</v>
      </c>
      <c r="K163" s="144">
        <v>200</v>
      </c>
      <c r="L163" s="144"/>
      <c r="M163" s="145" t="s">
        <v>2213</v>
      </c>
      <c r="N163" s="144" t="s">
        <v>42</v>
      </c>
      <c r="O163" s="144"/>
      <c r="P163" s="144" t="s">
        <v>30675</v>
      </c>
      <c r="Q163" s="144"/>
      <c r="R163" s="144"/>
      <c r="S163" s="144" t="s">
        <v>4190</v>
      </c>
      <c r="T163" s="144" t="s">
        <v>27166</v>
      </c>
      <c r="U163" s="144" t="s">
        <v>27164</v>
      </c>
      <c r="V163" s="144"/>
      <c r="W163" s="144">
        <v>142720</v>
      </c>
      <c r="X163" s="144" t="s">
        <v>27167</v>
      </c>
      <c r="Y163" s="144">
        <v>74960000000</v>
      </c>
      <c r="Z163" s="144" t="s">
        <v>27168</v>
      </c>
      <c r="AA163" s="160">
        <v>6720</v>
      </c>
    </row>
    <row r="164" spans="1:27" ht="45" customHeight="1" x14ac:dyDescent="0.25">
      <c r="A164" s="144" t="s">
        <v>4305</v>
      </c>
      <c r="B164" s="144" t="s">
        <v>4208</v>
      </c>
      <c r="C164" s="144">
        <v>12</v>
      </c>
      <c r="D164" s="144" t="s">
        <v>4306</v>
      </c>
      <c r="E164" s="144"/>
      <c r="F164" s="144">
        <v>1</v>
      </c>
      <c r="G164" s="144"/>
      <c r="H164" s="144">
        <v>1799</v>
      </c>
      <c r="I164" s="144">
        <v>654</v>
      </c>
      <c r="J164" s="144">
        <v>818</v>
      </c>
      <c r="K164" s="144">
        <v>327</v>
      </c>
      <c r="L164" s="144"/>
      <c r="M164" s="145" t="s">
        <v>2213</v>
      </c>
      <c r="N164" s="144" t="s">
        <v>38</v>
      </c>
      <c r="O164" s="144"/>
      <c r="P164" s="144" t="s">
        <v>2497</v>
      </c>
      <c r="Q164" s="144"/>
      <c r="R164" s="144"/>
      <c r="S164" s="144" t="s">
        <v>4189</v>
      </c>
      <c r="T164" s="144" t="s">
        <v>4307</v>
      </c>
      <c r="U164" s="144" t="s">
        <v>4305</v>
      </c>
      <c r="V164" s="144"/>
      <c r="W164" s="144">
        <v>188909</v>
      </c>
      <c r="X164" s="144" t="s">
        <v>4308</v>
      </c>
      <c r="Y164" s="144"/>
      <c r="Z164" s="144"/>
      <c r="AA164" s="160">
        <v>2337</v>
      </c>
    </row>
    <row r="165" spans="1:27" ht="45" customHeight="1" x14ac:dyDescent="0.25">
      <c r="A165" s="145" t="s">
        <v>4309</v>
      </c>
      <c r="B165" s="144" t="s">
        <v>4205</v>
      </c>
      <c r="C165" s="144">
        <v>1</v>
      </c>
      <c r="D165" s="144"/>
      <c r="E165" s="144"/>
      <c r="F165" s="144">
        <v>1</v>
      </c>
      <c r="G165" s="144">
        <v>350</v>
      </c>
      <c r="H165" s="144"/>
      <c r="I165" s="144"/>
      <c r="J165" s="144"/>
      <c r="K165" s="144"/>
      <c r="L165" s="144"/>
      <c r="M165" s="145" t="s">
        <v>2213</v>
      </c>
      <c r="N165" s="144" t="s">
        <v>34</v>
      </c>
      <c r="O165" s="144"/>
      <c r="P165" s="144" t="s">
        <v>4055</v>
      </c>
      <c r="Q165" s="144"/>
      <c r="R165" s="144"/>
      <c r="S165" s="144" t="s">
        <v>4189</v>
      </c>
      <c r="T165" s="144" t="s">
        <v>4310</v>
      </c>
      <c r="U165" s="144" t="s">
        <v>4309</v>
      </c>
      <c r="V165" s="145"/>
      <c r="W165" s="144">
        <v>352330</v>
      </c>
      <c r="X165" s="144" t="s">
        <v>4311</v>
      </c>
      <c r="Y165" s="144"/>
      <c r="Z165" s="144" t="s">
        <v>4312</v>
      </c>
      <c r="AA165" s="160">
        <v>2338</v>
      </c>
    </row>
    <row r="166" spans="1:27" ht="45" customHeight="1" x14ac:dyDescent="0.25">
      <c r="A166" s="144" t="s">
        <v>4313</v>
      </c>
      <c r="B166" s="144" t="s">
        <v>4314</v>
      </c>
      <c r="C166" s="144"/>
      <c r="D166" s="144"/>
      <c r="E166" s="144"/>
      <c r="F166" s="144">
        <v>2</v>
      </c>
      <c r="G166" s="144"/>
      <c r="H166" s="144"/>
      <c r="I166" s="144"/>
      <c r="J166" s="144"/>
      <c r="K166" s="144"/>
      <c r="L166" s="144">
        <v>150</v>
      </c>
      <c r="M166" s="145" t="s">
        <v>2213</v>
      </c>
      <c r="N166" s="144" t="s">
        <v>54</v>
      </c>
      <c r="O166" s="144"/>
      <c r="P166" s="144" t="s">
        <v>4086</v>
      </c>
      <c r="Q166" s="144"/>
      <c r="R166" s="144"/>
      <c r="S166" s="144"/>
      <c r="T166" s="144"/>
      <c r="U166" s="144" t="s">
        <v>4313</v>
      </c>
      <c r="V166" s="144"/>
      <c r="W166" s="144">
        <v>453200</v>
      </c>
      <c r="X166" s="144" t="s">
        <v>4315</v>
      </c>
      <c r="Y166" s="144" t="s">
        <v>4316</v>
      </c>
      <c r="Z166" s="144" t="s">
        <v>4317</v>
      </c>
      <c r="AA166" s="160">
        <v>2339</v>
      </c>
    </row>
    <row r="167" spans="1:27" ht="45" customHeight="1" x14ac:dyDescent="0.25">
      <c r="A167" s="144" t="s">
        <v>4318</v>
      </c>
      <c r="B167" s="144" t="s">
        <v>4319</v>
      </c>
      <c r="C167" s="144"/>
      <c r="D167" s="144" t="s">
        <v>4320</v>
      </c>
      <c r="E167" s="144"/>
      <c r="F167" s="144">
        <v>1</v>
      </c>
      <c r="G167" s="144"/>
      <c r="H167" s="144">
        <v>798</v>
      </c>
      <c r="I167" s="144">
        <v>290</v>
      </c>
      <c r="J167" s="144">
        <v>363</v>
      </c>
      <c r="K167" s="144">
        <v>145</v>
      </c>
      <c r="L167" s="144"/>
      <c r="M167" s="145" t="s">
        <v>2213</v>
      </c>
      <c r="N167" s="144" t="s">
        <v>49</v>
      </c>
      <c r="O167" s="144"/>
      <c r="P167" s="144" t="s">
        <v>30540</v>
      </c>
      <c r="Q167" s="144"/>
      <c r="R167" s="144"/>
      <c r="S167" s="144" t="s">
        <v>4191</v>
      </c>
      <c r="T167" s="144" t="s">
        <v>4321</v>
      </c>
      <c r="U167" s="144" t="s">
        <v>4318</v>
      </c>
      <c r="V167" s="144"/>
      <c r="W167" s="144">
        <v>618153</v>
      </c>
      <c r="X167" s="144" t="s">
        <v>4322</v>
      </c>
      <c r="Y167" s="144"/>
      <c r="Z167" s="144"/>
      <c r="AA167" s="160">
        <v>2340</v>
      </c>
    </row>
    <row r="168" spans="1:27" ht="45" customHeight="1" x14ac:dyDescent="0.25">
      <c r="A168" s="144" t="s">
        <v>17645</v>
      </c>
      <c r="B168" s="144" t="s">
        <v>17746</v>
      </c>
      <c r="C168" s="144"/>
      <c r="D168" s="144"/>
      <c r="E168" s="144"/>
      <c r="F168" s="144">
        <v>1</v>
      </c>
      <c r="G168" s="144"/>
      <c r="H168" s="144">
        <v>350</v>
      </c>
      <c r="I168" s="144">
        <v>100</v>
      </c>
      <c r="J168" s="144">
        <v>200</v>
      </c>
      <c r="K168" s="144">
        <v>50</v>
      </c>
      <c r="L168" s="144"/>
      <c r="M168" s="145" t="s">
        <v>2213</v>
      </c>
      <c r="N168" s="144" t="s">
        <v>56</v>
      </c>
      <c r="O168" s="144"/>
      <c r="P168" s="144" t="s">
        <v>3930</v>
      </c>
      <c r="Q168" s="144"/>
      <c r="R168" s="144"/>
      <c r="S168" s="144" t="s">
        <v>4191</v>
      </c>
      <c r="T168" s="144" t="s">
        <v>17747</v>
      </c>
      <c r="U168" s="144" t="s">
        <v>17645</v>
      </c>
      <c r="V168" s="144"/>
      <c r="W168" s="144">
        <v>368792</v>
      </c>
      <c r="X168" s="144" t="s">
        <v>17748</v>
      </c>
      <c r="Y168" s="144"/>
      <c r="Z168" s="144" t="s">
        <v>24856</v>
      </c>
      <c r="AA168" s="160">
        <v>4426</v>
      </c>
    </row>
    <row r="169" spans="1:27" ht="45" customHeight="1" x14ac:dyDescent="0.25">
      <c r="A169" s="144" t="s">
        <v>4323</v>
      </c>
      <c r="B169" s="144" t="s">
        <v>4205</v>
      </c>
      <c r="C169" s="144">
        <v>5</v>
      </c>
      <c r="D169" s="144" t="s">
        <v>4324</v>
      </c>
      <c r="E169" s="144"/>
      <c r="F169" s="144">
        <v>1</v>
      </c>
      <c r="G169" s="144">
        <v>350</v>
      </c>
      <c r="H169" s="144"/>
      <c r="I169" s="144"/>
      <c r="J169" s="144"/>
      <c r="K169" s="144"/>
      <c r="L169" s="144"/>
      <c r="M169" s="145" t="s">
        <v>2213</v>
      </c>
      <c r="N169" s="144" t="s">
        <v>74</v>
      </c>
      <c r="O169" s="144"/>
      <c r="P169" s="144" t="s">
        <v>3912</v>
      </c>
      <c r="Q169" s="144"/>
      <c r="R169" s="144"/>
      <c r="S169" s="144"/>
      <c r="T169" s="144"/>
      <c r="U169" s="144" t="s">
        <v>4323</v>
      </c>
      <c r="V169" s="144"/>
      <c r="W169" s="144">
        <v>445054</v>
      </c>
      <c r="X169" s="144" t="s">
        <v>4325</v>
      </c>
      <c r="Y169" s="144" t="s">
        <v>4326</v>
      </c>
      <c r="Z169" s="144" t="s">
        <v>4327</v>
      </c>
      <c r="AA169" s="160">
        <v>2341</v>
      </c>
    </row>
    <row r="170" spans="1:27" ht="45" customHeight="1" x14ac:dyDescent="0.25">
      <c r="A170" s="144" t="s">
        <v>4328</v>
      </c>
      <c r="B170" s="144" t="s">
        <v>15409</v>
      </c>
      <c r="C170" s="144"/>
      <c r="D170" s="144"/>
      <c r="E170" s="144"/>
      <c r="F170" s="144">
        <v>1</v>
      </c>
      <c r="G170" s="144"/>
      <c r="H170" s="144">
        <v>798</v>
      </c>
      <c r="I170" s="144">
        <v>290</v>
      </c>
      <c r="J170" s="144">
        <v>363</v>
      </c>
      <c r="K170" s="144">
        <v>145</v>
      </c>
      <c r="L170" s="144"/>
      <c r="M170" s="145" t="s">
        <v>2213</v>
      </c>
      <c r="N170" s="144" t="s">
        <v>48</v>
      </c>
      <c r="O170" s="144"/>
      <c r="P170" s="144" t="s">
        <v>3710</v>
      </c>
      <c r="Q170" s="144"/>
      <c r="R170" s="144"/>
      <c r="S170" s="144" t="s">
        <v>4191</v>
      </c>
      <c r="T170" s="144" t="s">
        <v>4329</v>
      </c>
      <c r="U170" s="144" t="s">
        <v>4328</v>
      </c>
      <c r="V170" s="144"/>
      <c r="W170" s="144">
        <v>440512</v>
      </c>
      <c r="X170" s="144" t="s">
        <v>17749</v>
      </c>
      <c r="Y170" s="151">
        <v>89270000000</v>
      </c>
      <c r="Z170" s="144" t="s">
        <v>17750</v>
      </c>
      <c r="AA170" s="160">
        <v>2342</v>
      </c>
    </row>
    <row r="171" spans="1:27" ht="45" customHeight="1" x14ac:dyDescent="0.25">
      <c r="A171" s="144" t="s">
        <v>16760</v>
      </c>
      <c r="B171" s="144" t="s">
        <v>15377</v>
      </c>
      <c r="C171" s="144">
        <v>230</v>
      </c>
      <c r="D171" s="144" t="s">
        <v>16761</v>
      </c>
      <c r="E171" s="144"/>
      <c r="F171" s="144">
        <v>1</v>
      </c>
      <c r="G171" s="144">
        <v>270</v>
      </c>
      <c r="H171" s="144"/>
      <c r="I171" s="144"/>
      <c r="J171" s="144"/>
      <c r="K171" s="144"/>
      <c r="L171" s="144"/>
      <c r="M171" s="145" t="s">
        <v>2213</v>
      </c>
      <c r="N171" s="144" t="s">
        <v>14</v>
      </c>
      <c r="O171" s="144"/>
      <c r="P171" s="144" t="s">
        <v>2584</v>
      </c>
      <c r="Q171" s="144"/>
      <c r="R171" s="144"/>
      <c r="S171" s="144"/>
      <c r="T171" s="144"/>
      <c r="U171" s="144" t="s">
        <v>16760</v>
      </c>
      <c r="V171" s="144"/>
      <c r="W171" s="144">
        <v>656066</v>
      </c>
      <c r="X171" s="144" t="s">
        <v>16762</v>
      </c>
      <c r="Y171" s="150" t="s">
        <v>16763</v>
      </c>
      <c r="Z171" s="144" t="s">
        <v>16764</v>
      </c>
      <c r="AA171" s="160">
        <v>4366</v>
      </c>
    </row>
    <row r="172" spans="1:27" ht="45" customHeight="1" x14ac:dyDescent="0.25">
      <c r="A172" s="144" t="s">
        <v>4332</v>
      </c>
      <c r="B172" s="144" t="s">
        <v>4217</v>
      </c>
      <c r="C172" s="144"/>
      <c r="D172" s="144" t="s">
        <v>4218</v>
      </c>
      <c r="E172" s="144"/>
      <c r="F172" s="144">
        <v>2</v>
      </c>
      <c r="G172" s="144"/>
      <c r="H172" s="144"/>
      <c r="I172" s="144"/>
      <c r="J172" s="144"/>
      <c r="K172" s="144"/>
      <c r="L172" s="144">
        <v>150</v>
      </c>
      <c r="M172" s="145" t="s">
        <v>2213</v>
      </c>
      <c r="N172" s="144" t="s">
        <v>74</v>
      </c>
      <c r="O172" s="144"/>
      <c r="P172" s="144" t="s">
        <v>3465</v>
      </c>
      <c r="Q172" s="144"/>
      <c r="R172" s="144"/>
      <c r="S172" s="144" t="s">
        <v>4189</v>
      </c>
      <c r="T172" s="144" t="s">
        <v>4333</v>
      </c>
      <c r="U172" s="144" t="s">
        <v>4332</v>
      </c>
      <c r="V172" s="144"/>
      <c r="W172" s="144">
        <v>446600</v>
      </c>
      <c r="X172" s="144" t="s">
        <v>17751</v>
      </c>
      <c r="Y172" s="144" t="s">
        <v>4334</v>
      </c>
      <c r="Z172" s="144" t="s">
        <v>4335</v>
      </c>
      <c r="AA172" s="160">
        <v>2343</v>
      </c>
    </row>
    <row r="173" spans="1:27" ht="45" customHeight="1" x14ac:dyDescent="0.25">
      <c r="A173" s="144" t="s">
        <v>17752</v>
      </c>
      <c r="B173" s="144" t="s">
        <v>17753</v>
      </c>
      <c r="C173" s="144"/>
      <c r="D173" s="144"/>
      <c r="E173" s="144"/>
      <c r="F173" s="144">
        <v>5</v>
      </c>
      <c r="G173" s="144"/>
      <c r="H173" s="144"/>
      <c r="I173" s="144"/>
      <c r="J173" s="144"/>
      <c r="K173" s="144"/>
      <c r="L173" s="144">
        <v>350</v>
      </c>
      <c r="M173" s="145" t="s">
        <v>2213</v>
      </c>
      <c r="N173" s="144" t="s">
        <v>71</v>
      </c>
      <c r="O173" s="144"/>
      <c r="P173" s="144" t="s">
        <v>2695</v>
      </c>
      <c r="Q173" s="144"/>
      <c r="R173" s="144"/>
      <c r="S173" s="144" t="s">
        <v>4191</v>
      </c>
      <c r="T173" s="144" t="s">
        <v>17754</v>
      </c>
      <c r="U173" s="144" t="s">
        <v>17752</v>
      </c>
      <c r="V173" s="144"/>
      <c r="W173" s="144">
        <v>366213</v>
      </c>
      <c r="X173" s="144" t="s">
        <v>4849</v>
      </c>
      <c r="Y173" s="144">
        <v>89290000000</v>
      </c>
      <c r="Z173" s="144" t="s">
        <v>17755</v>
      </c>
      <c r="AA173" s="161">
        <v>4402</v>
      </c>
    </row>
    <row r="174" spans="1:27" ht="45" customHeight="1" x14ac:dyDescent="0.25">
      <c r="A174" s="144" t="s">
        <v>24857</v>
      </c>
      <c r="B174" s="144" t="s">
        <v>24858</v>
      </c>
      <c r="C174" s="144"/>
      <c r="D174" s="144"/>
      <c r="E174" s="144"/>
      <c r="F174" s="144">
        <v>2</v>
      </c>
      <c r="G174" s="144"/>
      <c r="H174" s="144"/>
      <c r="I174" s="144"/>
      <c r="J174" s="144"/>
      <c r="K174" s="144"/>
      <c r="L174" s="144">
        <v>500</v>
      </c>
      <c r="M174" s="145" t="s">
        <v>2213</v>
      </c>
      <c r="N174" s="144" t="s">
        <v>53</v>
      </c>
      <c r="O174" s="144"/>
      <c r="P174" s="144" t="s">
        <v>2546</v>
      </c>
      <c r="Q174" s="144"/>
      <c r="R174" s="144"/>
      <c r="S174" s="144" t="s">
        <v>4191</v>
      </c>
      <c r="T174" s="144" t="s">
        <v>24859</v>
      </c>
      <c r="U174" s="144" t="s">
        <v>24857</v>
      </c>
      <c r="V174" s="144"/>
      <c r="W174" s="144">
        <v>649440</v>
      </c>
      <c r="X174" s="144" t="s">
        <v>24860</v>
      </c>
      <c r="Y174" s="144" t="s">
        <v>24861</v>
      </c>
      <c r="Z174" s="144" t="s">
        <v>24862</v>
      </c>
      <c r="AA174" s="161">
        <v>6300</v>
      </c>
    </row>
    <row r="175" spans="1:27" ht="45" customHeight="1" x14ac:dyDescent="0.25">
      <c r="A175" s="144" t="s">
        <v>23770</v>
      </c>
      <c r="B175" s="144" t="s">
        <v>23771</v>
      </c>
      <c r="C175" s="144"/>
      <c r="D175" s="144"/>
      <c r="E175" s="144"/>
      <c r="F175" s="144">
        <v>1</v>
      </c>
      <c r="G175" s="144"/>
      <c r="H175" s="144">
        <v>500</v>
      </c>
      <c r="I175" s="144">
        <v>250</v>
      </c>
      <c r="J175" s="144">
        <v>150</v>
      </c>
      <c r="K175" s="144">
        <v>100</v>
      </c>
      <c r="L175" s="144"/>
      <c r="M175" s="145" t="s">
        <v>2213</v>
      </c>
      <c r="N175" s="144" t="s">
        <v>79</v>
      </c>
      <c r="O175" s="144"/>
      <c r="P175" s="144" t="s">
        <v>3263</v>
      </c>
      <c r="Q175" s="144"/>
      <c r="R175" s="144"/>
      <c r="S175" s="144" t="s">
        <v>13932</v>
      </c>
      <c r="T175" s="144" t="s">
        <v>23772</v>
      </c>
      <c r="U175" s="144" t="s">
        <v>23770</v>
      </c>
      <c r="V175" s="144"/>
      <c r="W175" s="144">
        <v>216485</v>
      </c>
      <c r="X175" s="144" t="s">
        <v>23773</v>
      </c>
      <c r="Y175" s="144">
        <v>84810000000</v>
      </c>
      <c r="Z175" s="144" t="s">
        <v>23774</v>
      </c>
      <c r="AA175" s="160">
        <v>6257</v>
      </c>
    </row>
    <row r="176" spans="1:27" ht="45" customHeight="1" x14ac:dyDescent="0.25">
      <c r="A176" s="144" t="s">
        <v>17756</v>
      </c>
      <c r="B176" s="144" t="s">
        <v>15409</v>
      </c>
      <c r="C176" s="144">
        <v>8</v>
      </c>
      <c r="D176" s="144"/>
      <c r="E176" s="144"/>
      <c r="F176" s="144">
        <v>1</v>
      </c>
      <c r="G176" s="144"/>
      <c r="H176" s="144">
        <v>1200</v>
      </c>
      <c r="I176" s="144">
        <v>400</v>
      </c>
      <c r="J176" s="144">
        <v>500</v>
      </c>
      <c r="K176" s="144">
        <v>300</v>
      </c>
      <c r="L176" s="144"/>
      <c r="M176" s="145" t="s">
        <v>2213</v>
      </c>
      <c r="N176" s="144" t="s">
        <v>68</v>
      </c>
      <c r="O176" s="144"/>
      <c r="P176" s="144" t="s">
        <v>2692</v>
      </c>
      <c r="Q176" s="144"/>
      <c r="R176" s="144"/>
      <c r="S176" s="144"/>
      <c r="T176" s="144"/>
      <c r="U176" s="144" t="s">
        <v>17756</v>
      </c>
      <c r="V176" s="144"/>
      <c r="W176" s="144">
        <v>667000</v>
      </c>
      <c r="X176" s="144" t="s">
        <v>17757</v>
      </c>
      <c r="Y176" s="144"/>
      <c r="Z176" s="144"/>
      <c r="AA176" s="160">
        <v>3972</v>
      </c>
    </row>
    <row r="177" spans="1:31" ht="45" customHeight="1" x14ac:dyDescent="0.25">
      <c r="A177" s="144" t="s">
        <v>4336</v>
      </c>
      <c r="B177" s="144" t="s">
        <v>17758</v>
      </c>
      <c r="C177" s="144"/>
      <c r="D177" s="144"/>
      <c r="E177" s="144"/>
      <c r="F177" s="144">
        <v>5</v>
      </c>
      <c r="G177" s="144"/>
      <c r="H177" s="144"/>
      <c r="I177" s="144"/>
      <c r="J177" s="144"/>
      <c r="K177" s="144"/>
      <c r="L177" s="144">
        <v>450</v>
      </c>
      <c r="M177" s="145" t="s">
        <v>2213</v>
      </c>
      <c r="N177" s="144" t="s">
        <v>42</v>
      </c>
      <c r="O177" s="144"/>
      <c r="P177" s="144" t="s">
        <v>3903</v>
      </c>
      <c r="Q177" s="144"/>
      <c r="R177" s="144"/>
      <c r="S177" s="144" t="s">
        <v>4190</v>
      </c>
      <c r="T177" s="144" t="s">
        <v>4337</v>
      </c>
      <c r="U177" s="144" t="s">
        <v>4336</v>
      </c>
      <c r="V177" s="144"/>
      <c r="W177" s="144">
        <v>141151</v>
      </c>
      <c r="X177" s="144" t="s">
        <v>8403</v>
      </c>
      <c r="Y177" s="144" t="s">
        <v>16765</v>
      </c>
      <c r="Z177" s="144" t="s">
        <v>14301</v>
      </c>
      <c r="AA177" s="160">
        <v>4337</v>
      </c>
    </row>
    <row r="178" spans="1:31" ht="45" customHeight="1" x14ac:dyDescent="0.25">
      <c r="A178" s="144" t="s">
        <v>29721</v>
      </c>
      <c r="B178" s="144" t="s">
        <v>29722</v>
      </c>
      <c r="C178" s="144">
        <v>444</v>
      </c>
      <c r="D178" s="144"/>
      <c r="E178" s="144"/>
      <c r="F178" s="144">
        <v>1</v>
      </c>
      <c r="G178" s="144"/>
      <c r="H178" s="144">
        <v>800</v>
      </c>
      <c r="I178" s="144">
        <v>350</v>
      </c>
      <c r="J178" s="144">
        <v>250</v>
      </c>
      <c r="K178" s="144">
        <v>200</v>
      </c>
      <c r="L178" s="144"/>
      <c r="M178" s="145" t="s">
        <v>2213</v>
      </c>
      <c r="N178" s="144" t="s">
        <v>75</v>
      </c>
      <c r="O178" s="144"/>
      <c r="P178" s="144" t="s">
        <v>3364</v>
      </c>
      <c r="Q178" s="144"/>
      <c r="R178" s="144"/>
      <c r="S178" s="144"/>
      <c r="T178" s="144"/>
      <c r="U178" s="144" t="s">
        <v>29721</v>
      </c>
      <c r="V178" s="144"/>
      <c r="W178" s="144">
        <v>192281</v>
      </c>
      <c r="X178" s="144" t="s">
        <v>29723</v>
      </c>
      <c r="Y178" s="144">
        <v>79050000000</v>
      </c>
      <c r="Z178" s="144" t="s">
        <v>29724</v>
      </c>
      <c r="AA178" s="160">
        <v>7077</v>
      </c>
    </row>
    <row r="179" spans="1:31" ht="45" customHeight="1" x14ac:dyDescent="0.25">
      <c r="A179" s="144" t="s">
        <v>29725</v>
      </c>
      <c r="B179" s="144" t="s">
        <v>20582</v>
      </c>
      <c r="C179" s="144">
        <v>18</v>
      </c>
      <c r="D179" s="144"/>
      <c r="E179" s="144"/>
      <c r="F179" s="144">
        <v>1</v>
      </c>
      <c r="G179" s="144"/>
      <c r="H179" s="144">
        <v>850</v>
      </c>
      <c r="I179" s="144">
        <v>400</v>
      </c>
      <c r="J179" s="144">
        <v>400</v>
      </c>
      <c r="K179" s="144">
        <v>50</v>
      </c>
      <c r="L179" s="144"/>
      <c r="M179" s="145" t="s">
        <v>2213</v>
      </c>
      <c r="N179" s="144" t="s">
        <v>18</v>
      </c>
      <c r="O179" s="144"/>
      <c r="P179" s="144" t="s">
        <v>2375</v>
      </c>
      <c r="Q179" s="144"/>
      <c r="R179" s="144"/>
      <c r="S179" s="144"/>
      <c r="T179" s="144"/>
      <c r="U179" s="144" t="s">
        <v>29725</v>
      </c>
      <c r="V179" s="144"/>
      <c r="W179" s="144">
        <v>308017</v>
      </c>
      <c r="X179" s="144" t="s">
        <v>29726</v>
      </c>
      <c r="Y179" s="144" t="s">
        <v>29727</v>
      </c>
      <c r="Z179" s="144" t="s">
        <v>29728</v>
      </c>
      <c r="AA179" s="160">
        <v>7103</v>
      </c>
    </row>
    <row r="180" spans="1:31" ht="45" customHeight="1" x14ac:dyDescent="0.25">
      <c r="A180" s="144" t="s">
        <v>17759</v>
      </c>
      <c r="B180" s="144" t="s">
        <v>15462</v>
      </c>
      <c r="C180" s="144"/>
      <c r="D180" s="144"/>
      <c r="E180" s="144"/>
      <c r="F180" s="144">
        <v>5</v>
      </c>
      <c r="G180" s="144"/>
      <c r="H180" s="144"/>
      <c r="I180" s="144"/>
      <c r="J180" s="144"/>
      <c r="K180" s="144"/>
      <c r="L180" s="144">
        <v>150</v>
      </c>
      <c r="M180" s="145" t="s">
        <v>2213</v>
      </c>
      <c r="N180" s="144" t="s">
        <v>73</v>
      </c>
      <c r="O180" s="144"/>
      <c r="P180" s="144" t="s">
        <v>2633</v>
      </c>
      <c r="Q180" s="144"/>
      <c r="R180" s="144"/>
      <c r="S180" s="144"/>
      <c r="T180" s="144"/>
      <c r="U180" s="144" t="s">
        <v>17759</v>
      </c>
      <c r="V180" s="144"/>
      <c r="W180" s="144">
        <v>391303</v>
      </c>
      <c r="X180" s="144" t="s">
        <v>17760</v>
      </c>
      <c r="Y180" s="144" t="s">
        <v>17762</v>
      </c>
      <c r="Z180" s="144" t="s">
        <v>17761</v>
      </c>
      <c r="AA180" s="160">
        <v>4644</v>
      </c>
    </row>
    <row r="181" spans="1:31" ht="45" customHeight="1" x14ac:dyDescent="0.25">
      <c r="A181" s="144" t="s">
        <v>4340</v>
      </c>
      <c r="B181" s="144" t="s">
        <v>4341</v>
      </c>
      <c r="C181" s="144">
        <v>17</v>
      </c>
      <c r="D181" s="144"/>
      <c r="E181" s="144"/>
      <c r="F181" s="144">
        <v>1</v>
      </c>
      <c r="G181" s="144">
        <v>350</v>
      </c>
      <c r="H181" s="144"/>
      <c r="I181" s="144"/>
      <c r="J181" s="144"/>
      <c r="K181" s="144"/>
      <c r="L181" s="144"/>
      <c r="M181" s="145" t="s">
        <v>2213</v>
      </c>
      <c r="N181" s="144" t="s">
        <v>51</v>
      </c>
      <c r="O181" s="144"/>
      <c r="P181" s="144" t="s">
        <v>30647</v>
      </c>
      <c r="Q181" s="144"/>
      <c r="R181" s="144"/>
      <c r="S181" s="144"/>
      <c r="T181" s="144"/>
      <c r="U181" s="144" t="s">
        <v>4340</v>
      </c>
      <c r="V181" s="144"/>
      <c r="W181" s="144">
        <v>180004</v>
      </c>
      <c r="X181" s="144" t="s">
        <v>4342</v>
      </c>
      <c r="Y181" s="144" t="s">
        <v>4343</v>
      </c>
      <c r="Z181" s="144" t="s">
        <v>4344</v>
      </c>
      <c r="AA181" s="161">
        <v>2345</v>
      </c>
    </row>
    <row r="182" spans="1:31" ht="45" customHeight="1" x14ac:dyDescent="0.25">
      <c r="A182" s="144" t="s">
        <v>17763</v>
      </c>
      <c r="B182" s="144" t="s">
        <v>17289</v>
      </c>
      <c r="C182" s="144"/>
      <c r="D182" s="144"/>
      <c r="E182" s="144"/>
      <c r="F182" s="144">
        <v>2</v>
      </c>
      <c r="G182" s="144"/>
      <c r="H182" s="144"/>
      <c r="I182" s="144"/>
      <c r="J182" s="144"/>
      <c r="K182" s="144"/>
      <c r="L182" s="144">
        <v>300</v>
      </c>
      <c r="M182" s="145" t="s">
        <v>2213</v>
      </c>
      <c r="N182" s="144" t="s">
        <v>49</v>
      </c>
      <c r="O182" s="144"/>
      <c r="P182" s="144" t="s">
        <v>30727</v>
      </c>
      <c r="Q182" s="144"/>
      <c r="R182" s="144"/>
      <c r="S182" s="144" t="s">
        <v>4189</v>
      </c>
      <c r="T182" s="144" t="s">
        <v>6585</v>
      </c>
      <c r="U182" s="144" t="s">
        <v>17763</v>
      </c>
      <c r="V182" s="144"/>
      <c r="W182" s="144">
        <v>617740</v>
      </c>
      <c r="X182" s="144" t="s">
        <v>6586</v>
      </c>
      <c r="Y182" s="144" t="s">
        <v>16883</v>
      </c>
      <c r="Z182" s="144" t="s">
        <v>27169</v>
      </c>
      <c r="AA182" s="160">
        <v>1170</v>
      </c>
    </row>
    <row r="183" spans="1:31" ht="45" customHeight="1" x14ac:dyDescent="0.25">
      <c r="A183" s="144" t="s">
        <v>4345</v>
      </c>
      <c r="B183" s="144" t="s">
        <v>4205</v>
      </c>
      <c r="C183" s="144"/>
      <c r="D183" s="144"/>
      <c r="E183" s="144"/>
      <c r="F183" s="144">
        <v>1</v>
      </c>
      <c r="G183" s="144">
        <v>200</v>
      </c>
      <c r="H183" s="144"/>
      <c r="I183" s="144"/>
      <c r="J183" s="144"/>
      <c r="K183" s="144"/>
      <c r="L183" s="144"/>
      <c r="M183" s="145" t="s">
        <v>2213</v>
      </c>
      <c r="N183" s="144" t="s">
        <v>76</v>
      </c>
      <c r="O183" s="144"/>
      <c r="P183" s="144" t="s">
        <v>3811</v>
      </c>
      <c r="Q183" s="144"/>
      <c r="R183" s="144"/>
      <c r="S183" s="144" t="s">
        <v>4191</v>
      </c>
      <c r="T183" s="144" t="s">
        <v>4346</v>
      </c>
      <c r="U183" s="144" t="s">
        <v>4345</v>
      </c>
      <c r="V183" s="144"/>
      <c r="W183" s="144">
        <v>413704</v>
      </c>
      <c r="X183" s="144" t="s">
        <v>4224</v>
      </c>
      <c r="Y183" s="144"/>
      <c r="Z183" s="144"/>
      <c r="AA183" s="160">
        <v>2346</v>
      </c>
    </row>
    <row r="184" spans="1:31" ht="45" customHeight="1" x14ac:dyDescent="0.25">
      <c r="A184" s="144" t="s">
        <v>4347</v>
      </c>
      <c r="B184" s="144" t="s">
        <v>4209</v>
      </c>
      <c r="C184" s="144">
        <v>11</v>
      </c>
      <c r="D184" s="144" t="s">
        <v>4348</v>
      </c>
      <c r="E184" s="144"/>
      <c r="F184" s="144">
        <v>1</v>
      </c>
      <c r="G184" s="144">
        <v>436</v>
      </c>
      <c r="H184" s="144">
        <v>1199</v>
      </c>
      <c r="I184" s="144">
        <v>436</v>
      </c>
      <c r="J184" s="144">
        <v>545</v>
      </c>
      <c r="K184" s="144">
        <v>218</v>
      </c>
      <c r="L184" s="144"/>
      <c r="M184" s="145" t="s">
        <v>2213</v>
      </c>
      <c r="N184" s="144" t="s">
        <v>63</v>
      </c>
      <c r="O184" s="144"/>
      <c r="P184" s="144" t="s">
        <v>2624</v>
      </c>
      <c r="Q184" s="144"/>
      <c r="R184" s="144"/>
      <c r="S184" s="144"/>
      <c r="T184" s="144"/>
      <c r="U184" s="144" t="s">
        <v>4347</v>
      </c>
      <c r="V184" s="144"/>
      <c r="W184" s="144">
        <v>424000</v>
      </c>
      <c r="X184" s="144" t="s">
        <v>4349</v>
      </c>
      <c r="Y184" s="144" t="s">
        <v>4350</v>
      </c>
      <c r="Z184" s="144" t="s">
        <v>4351</v>
      </c>
      <c r="AA184" s="160">
        <v>2347</v>
      </c>
    </row>
    <row r="185" spans="1:31" ht="45" customHeight="1" x14ac:dyDescent="0.25">
      <c r="A185" s="144" t="s">
        <v>4352</v>
      </c>
      <c r="B185" s="144" t="s">
        <v>15377</v>
      </c>
      <c r="C185" s="144">
        <v>8</v>
      </c>
      <c r="D185" s="144" t="s">
        <v>4353</v>
      </c>
      <c r="E185" s="144"/>
      <c r="F185" s="144">
        <v>1</v>
      </c>
      <c r="G185" s="144">
        <v>200</v>
      </c>
      <c r="H185" s="144"/>
      <c r="I185" s="144"/>
      <c r="J185" s="144"/>
      <c r="K185" s="144"/>
      <c r="L185" s="144"/>
      <c r="M185" s="145" t="s">
        <v>2213</v>
      </c>
      <c r="N185" s="144" t="s">
        <v>18</v>
      </c>
      <c r="O185" s="144"/>
      <c r="P185" s="144" t="s">
        <v>17722</v>
      </c>
      <c r="Q185" s="144"/>
      <c r="R185" s="144"/>
      <c r="S185" s="144" t="s">
        <v>4190</v>
      </c>
      <c r="T185" s="144" t="s">
        <v>4354</v>
      </c>
      <c r="U185" s="144" t="s">
        <v>4352</v>
      </c>
      <c r="V185" s="144"/>
      <c r="W185" s="144">
        <v>309605</v>
      </c>
      <c r="X185" s="144" t="s">
        <v>17764</v>
      </c>
      <c r="Y185" s="144"/>
      <c r="Z185" s="144" t="s">
        <v>29729</v>
      </c>
      <c r="AA185" s="160">
        <v>2348</v>
      </c>
    </row>
    <row r="186" spans="1:31" ht="45" customHeight="1" x14ac:dyDescent="0.25">
      <c r="A186" s="144" t="s">
        <v>4352</v>
      </c>
      <c r="B186" s="144" t="s">
        <v>20582</v>
      </c>
      <c r="C186" s="144">
        <v>4</v>
      </c>
      <c r="D186" s="144"/>
      <c r="E186" s="144"/>
      <c r="F186" s="144">
        <v>1</v>
      </c>
      <c r="G186" s="144"/>
      <c r="H186" s="144">
        <v>650</v>
      </c>
      <c r="I186" s="144">
        <v>300</v>
      </c>
      <c r="J186" s="144">
        <v>300</v>
      </c>
      <c r="K186" s="144">
        <v>50</v>
      </c>
      <c r="L186" s="144"/>
      <c r="M186" s="145" t="s">
        <v>2213</v>
      </c>
      <c r="N186" s="144" t="s">
        <v>18</v>
      </c>
      <c r="O186" s="144"/>
      <c r="P186" s="144" t="s">
        <v>17722</v>
      </c>
      <c r="Q186" s="144"/>
      <c r="R186" s="144"/>
      <c r="S186" s="144"/>
      <c r="T186" s="144"/>
      <c r="U186" s="144" t="s">
        <v>4352</v>
      </c>
      <c r="V186" s="144"/>
      <c r="W186" s="144">
        <v>309641</v>
      </c>
      <c r="X186" s="144" t="s">
        <v>33170</v>
      </c>
      <c r="Y186" s="144">
        <v>8472000000</v>
      </c>
      <c r="Z186" s="144" t="s">
        <v>33171</v>
      </c>
      <c r="AA186" s="160">
        <v>7506</v>
      </c>
    </row>
    <row r="187" spans="1:31" ht="45" customHeight="1" x14ac:dyDescent="0.25">
      <c r="A187" s="144" t="s">
        <v>17765</v>
      </c>
      <c r="B187" s="144" t="s">
        <v>30969</v>
      </c>
      <c r="C187" s="144"/>
      <c r="D187" s="144"/>
      <c r="E187" s="144"/>
      <c r="F187" s="144">
        <v>1</v>
      </c>
      <c r="G187" s="144"/>
      <c r="H187" s="144">
        <v>250</v>
      </c>
      <c r="I187" s="144">
        <v>100</v>
      </c>
      <c r="J187" s="144">
        <v>100</v>
      </c>
      <c r="K187" s="144">
        <v>50</v>
      </c>
      <c r="L187" s="144"/>
      <c r="M187" s="145" t="s">
        <v>2213</v>
      </c>
      <c r="N187" s="144" t="s">
        <v>21</v>
      </c>
      <c r="O187" s="144"/>
      <c r="P187" s="144" t="s">
        <v>2988</v>
      </c>
      <c r="Q187" s="144"/>
      <c r="R187" s="144"/>
      <c r="S187" s="144" t="s">
        <v>4190</v>
      </c>
      <c r="T187" s="144" t="s">
        <v>5875</v>
      </c>
      <c r="U187" s="144" t="s">
        <v>17765</v>
      </c>
      <c r="V187" s="144"/>
      <c r="W187" s="144">
        <v>404546</v>
      </c>
      <c r="X187" s="144" t="s">
        <v>17767</v>
      </c>
      <c r="Y187" s="144" t="s">
        <v>17769</v>
      </c>
      <c r="Z187" s="144" t="s">
        <v>17768</v>
      </c>
      <c r="AA187" s="160">
        <v>5302</v>
      </c>
      <c r="AE187" s="109" t="s">
        <v>1791</v>
      </c>
    </row>
    <row r="188" spans="1:31" ht="45" customHeight="1" x14ac:dyDescent="0.25">
      <c r="A188" s="144" t="s">
        <v>24864</v>
      </c>
      <c r="B188" s="144" t="s">
        <v>29730</v>
      </c>
      <c r="C188" s="144"/>
      <c r="D188" s="144"/>
      <c r="E188" s="144"/>
      <c r="F188" s="144">
        <v>1</v>
      </c>
      <c r="G188" s="144"/>
      <c r="H188" s="144">
        <v>850</v>
      </c>
      <c r="I188" s="144">
        <v>200</v>
      </c>
      <c r="J188" s="144">
        <v>300</v>
      </c>
      <c r="K188" s="144">
        <v>100</v>
      </c>
      <c r="L188" s="144"/>
      <c r="M188" s="145" t="s">
        <v>2213</v>
      </c>
      <c r="N188" s="144" t="s">
        <v>18</v>
      </c>
      <c r="O188" s="144"/>
      <c r="P188" s="144" t="s">
        <v>17726</v>
      </c>
      <c r="Q188" s="144" t="s">
        <v>31112</v>
      </c>
      <c r="R188" s="144" t="s">
        <v>31563</v>
      </c>
      <c r="S188" s="144" t="s">
        <v>15453</v>
      </c>
      <c r="T188" s="144" t="s">
        <v>8354</v>
      </c>
      <c r="U188" s="144" t="s">
        <v>24864</v>
      </c>
      <c r="V188" s="144"/>
      <c r="W188" s="144">
        <v>309276</v>
      </c>
      <c r="X188" s="144" t="s">
        <v>24865</v>
      </c>
      <c r="Y188" s="144" t="s">
        <v>35776</v>
      </c>
      <c r="Z188" s="144" t="s">
        <v>24866</v>
      </c>
      <c r="AA188" s="160">
        <v>6633</v>
      </c>
    </row>
    <row r="189" spans="1:31" ht="45" customHeight="1" x14ac:dyDescent="0.25">
      <c r="A189" s="144" t="s">
        <v>4355</v>
      </c>
      <c r="B189" s="144" t="s">
        <v>17770</v>
      </c>
      <c r="C189" s="144"/>
      <c r="D189" s="144"/>
      <c r="E189" s="144"/>
      <c r="F189" s="144">
        <v>1</v>
      </c>
      <c r="G189" s="144">
        <v>200</v>
      </c>
      <c r="H189" s="144"/>
      <c r="I189" s="144"/>
      <c r="J189" s="144"/>
      <c r="K189" s="144"/>
      <c r="L189" s="144"/>
      <c r="M189" s="145" t="s">
        <v>2213</v>
      </c>
      <c r="N189" s="144" t="s">
        <v>78</v>
      </c>
      <c r="O189" s="144"/>
      <c r="P189" s="144" t="s">
        <v>3812</v>
      </c>
      <c r="Q189" s="144"/>
      <c r="R189" s="144"/>
      <c r="S189" s="144" t="s">
        <v>4191</v>
      </c>
      <c r="T189" s="144" t="s">
        <v>4356</v>
      </c>
      <c r="U189" s="144" t="s">
        <v>4355</v>
      </c>
      <c r="V189" s="144"/>
      <c r="W189" s="144">
        <v>623470</v>
      </c>
      <c r="X189" s="144" t="s">
        <v>17771</v>
      </c>
      <c r="Y189" s="144">
        <v>89090000000</v>
      </c>
      <c r="Z189" s="144" t="s">
        <v>17772</v>
      </c>
      <c r="AA189" s="160">
        <v>2349</v>
      </c>
    </row>
    <row r="190" spans="1:31" ht="45" customHeight="1" x14ac:dyDescent="0.25">
      <c r="A190" s="144" t="s">
        <v>4357</v>
      </c>
      <c r="B190" s="144" t="s">
        <v>4239</v>
      </c>
      <c r="C190" s="144"/>
      <c r="D190" s="144" t="s">
        <v>4358</v>
      </c>
      <c r="E190" s="144"/>
      <c r="F190" s="144">
        <v>5</v>
      </c>
      <c r="G190" s="144"/>
      <c r="H190" s="144"/>
      <c r="I190" s="144"/>
      <c r="J190" s="144"/>
      <c r="K190" s="144"/>
      <c r="L190" s="144">
        <v>850</v>
      </c>
      <c r="M190" s="145" t="s">
        <v>2213</v>
      </c>
      <c r="N190" s="144" t="s">
        <v>42</v>
      </c>
      <c r="O190" s="144"/>
      <c r="P190" s="144" t="s">
        <v>17731</v>
      </c>
      <c r="Q190" s="144" t="s">
        <v>4189</v>
      </c>
      <c r="R190" s="144" t="s">
        <v>17773</v>
      </c>
      <c r="S190" s="144"/>
      <c r="T190" s="144"/>
      <c r="U190" s="144" t="s">
        <v>4357</v>
      </c>
      <c r="V190" s="144"/>
      <c r="W190" s="144">
        <v>142600</v>
      </c>
      <c r="X190" s="144" t="s">
        <v>4359</v>
      </c>
      <c r="Y190" s="144" t="s">
        <v>4360</v>
      </c>
      <c r="Z190" s="144" t="s">
        <v>4361</v>
      </c>
      <c r="AA190" s="160">
        <v>2350</v>
      </c>
    </row>
    <row r="191" spans="1:31" ht="45" customHeight="1" x14ac:dyDescent="0.25">
      <c r="A191" s="144" t="s">
        <v>16767</v>
      </c>
      <c r="B191" s="144" t="s">
        <v>17774</v>
      </c>
      <c r="C191" s="144"/>
      <c r="D191" s="144"/>
      <c r="E191" s="144"/>
      <c r="F191" s="144">
        <v>2</v>
      </c>
      <c r="G191" s="144"/>
      <c r="H191" s="144"/>
      <c r="I191" s="144"/>
      <c r="J191" s="144"/>
      <c r="K191" s="144"/>
      <c r="L191" s="144">
        <v>650</v>
      </c>
      <c r="M191" s="145" t="s">
        <v>2213</v>
      </c>
      <c r="N191" s="144" t="s">
        <v>89</v>
      </c>
      <c r="O191" s="144"/>
      <c r="P191" s="144" t="s">
        <v>13983</v>
      </c>
      <c r="Q191" s="144"/>
      <c r="R191" s="144"/>
      <c r="S191" s="144" t="s">
        <v>4189</v>
      </c>
      <c r="T191" s="144" t="s">
        <v>16768</v>
      </c>
      <c r="U191" s="144" t="s">
        <v>16767</v>
      </c>
      <c r="V191" s="144"/>
      <c r="W191" s="144">
        <v>457040</v>
      </c>
      <c r="X191" s="144" t="s">
        <v>17775</v>
      </c>
      <c r="Y191" s="144" t="s">
        <v>16769</v>
      </c>
      <c r="Z191" s="144" t="s">
        <v>16770</v>
      </c>
      <c r="AA191" s="160">
        <v>4389</v>
      </c>
    </row>
    <row r="192" spans="1:31" ht="45" customHeight="1" x14ac:dyDescent="0.25">
      <c r="A192" s="144" t="s">
        <v>4362</v>
      </c>
      <c r="B192" s="144" t="s">
        <v>4205</v>
      </c>
      <c r="C192" s="144">
        <v>62</v>
      </c>
      <c r="D192" s="144"/>
      <c r="E192" s="144"/>
      <c r="F192" s="144">
        <v>1</v>
      </c>
      <c r="G192" s="144">
        <v>350</v>
      </c>
      <c r="H192" s="144"/>
      <c r="I192" s="144"/>
      <c r="J192" s="144"/>
      <c r="K192" s="144"/>
      <c r="L192" s="144"/>
      <c r="M192" s="145" t="s">
        <v>2213</v>
      </c>
      <c r="N192" s="144" t="s">
        <v>85</v>
      </c>
      <c r="O192" s="144"/>
      <c r="P192" s="144" t="s">
        <v>3525</v>
      </c>
      <c r="Q192" s="144" t="s">
        <v>4187</v>
      </c>
      <c r="R192" s="144" t="s">
        <v>4251</v>
      </c>
      <c r="S192" s="144"/>
      <c r="T192" s="144"/>
      <c r="U192" s="144" t="s">
        <v>4362</v>
      </c>
      <c r="V192" s="144"/>
      <c r="W192" s="144">
        <v>625034</v>
      </c>
      <c r="X192" s="144" t="s">
        <v>4363</v>
      </c>
      <c r="Y192" s="144"/>
      <c r="Z192" s="144"/>
      <c r="AA192" s="160">
        <v>2351</v>
      </c>
    </row>
    <row r="193" spans="1:27" ht="45" customHeight="1" x14ac:dyDescent="0.25">
      <c r="A193" s="144" t="s">
        <v>4364</v>
      </c>
      <c r="B193" s="144" t="s">
        <v>4215</v>
      </c>
      <c r="C193" s="144">
        <v>1</v>
      </c>
      <c r="D193" s="144"/>
      <c r="E193" s="144"/>
      <c r="F193" s="144">
        <v>1</v>
      </c>
      <c r="G193" s="144"/>
      <c r="H193" s="144">
        <v>1199</v>
      </c>
      <c r="I193" s="144">
        <v>436</v>
      </c>
      <c r="J193" s="144">
        <v>545</v>
      </c>
      <c r="K193" s="144">
        <v>218</v>
      </c>
      <c r="L193" s="144"/>
      <c r="M193" s="145" t="s">
        <v>2213</v>
      </c>
      <c r="N193" s="144" t="s">
        <v>37</v>
      </c>
      <c r="O193" s="144"/>
      <c r="P193" s="144" t="s">
        <v>2667</v>
      </c>
      <c r="Q193" s="144"/>
      <c r="R193" s="144"/>
      <c r="S193" s="144"/>
      <c r="T193" s="144"/>
      <c r="U193" s="144" t="s">
        <v>4364</v>
      </c>
      <c r="V193" s="144"/>
      <c r="W193" s="144">
        <v>307170</v>
      </c>
      <c r="X193" s="144" t="s">
        <v>4365</v>
      </c>
      <c r="Y193" s="144" t="s">
        <v>4366</v>
      </c>
      <c r="Z193" s="144" t="s">
        <v>4367</v>
      </c>
      <c r="AA193" s="160">
        <v>2352</v>
      </c>
    </row>
    <row r="194" spans="1:27" ht="45" customHeight="1" x14ac:dyDescent="0.25">
      <c r="A194" s="144" t="s">
        <v>4368</v>
      </c>
      <c r="B194" s="144" t="s">
        <v>4208</v>
      </c>
      <c r="C194" s="144">
        <v>11</v>
      </c>
      <c r="D194" s="144"/>
      <c r="E194" s="144"/>
      <c r="F194" s="144">
        <v>1</v>
      </c>
      <c r="G194" s="144"/>
      <c r="H194" s="144">
        <v>1199</v>
      </c>
      <c r="I194" s="144">
        <v>436</v>
      </c>
      <c r="J194" s="144">
        <v>545</v>
      </c>
      <c r="K194" s="144">
        <v>218</v>
      </c>
      <c r="L194" s="144"/>
      <c r="M194" s="145" t="s">
        <v>2213</v>
      </c>
      <c r="N194" s="144" t="s">
        <v>72</v>
      </c>
      <c r="O194" s="144"/>
      <c r="P194" s="144" t="s">
        <v>3950</v>
      </c>
      <c r="Q194" s="144"/>
      <c r="R194" s="144"/>
      <c r="S194" s="144"/>
      <c r="T194" s="144"/>
      <c r="U194" s="144" t="s">
        <v>4368</v>
      </c>
      <c r="V194" s="144"/>
      <c r="W194" s="144">
        <v>346404</v>
      </c>
      <c r="X194" s="144" t="s">
        <v>4369</v>
      </c>
      <c r="Y194" s="144"/>
      <c r="Z194" s="144"/>
      <c r="AA194" s="160">
        <v>2353</v>
      </c>
    </row>
    <row r="195" spans="1:27" ht="45" customHeight="1" x14ac:dyDescent="0.25">
      <c r="A195" s="144" t="s">
        <v>4370</v>
      </c>
      <c r="B195" s="144" t="s">
        <v>4208</v>
      </c>
      <c r="C195" s="144">
        <v>1</v>
      </c>
      <c r="D195" s="144"/>
      <c r="E195" s="144"/>
      <c r="F195" s="144">
        <v>1</v>
      </c>
      <c r="G195" s="144"/>
      <c r="H195" s="144">
        <v>1199</v>
      </c>
      <c r="I195" s="144">
        <v>436</v>
      </c>
      <c r="J195" s="144">
        <v>545</v>
      </c>
      <c r="K195" s="144">
        <v>218</v>
      </c>
      <c r="L195" s="144"/>
      <c r="M195" s="145" t="s">
        <v>2213</v>
      </c>
      <c r="N195" s="144" t="s">
        <v>62</v>
      </c>
      <c r="O195" s="144"/>
      <c r="P195" s="144" t="s">
        <v>3020</v>
      </c>
      <c r="Q195" s="144"/>
      <c r="R195" s="144"/>
      <c r="S195" s="144"/>
      <c r="T195" s="144"/>
      <c r="U195" s="144" t="s">
        <v>4370</v>
      </c>
      <c r="V195" s="144"/>
      <c r="W195" s="144">
        <v>296000</v>
      </c>
      <c r="X195" s="144" t="s">
        <v>17777</v>
      </c>
      <c r="Y195" s="144" t="s">
        <v>4371</v>
      </c>
      <c r="Z195" s="144" t="s">
        <v>4372</v>
      </c>
      <c r="AA195" s="160">
        <v>2354</v>
      </c>
    </row>
    <row r="196" spans="1:27" ht="45" customHeight="1" x14ac:dyDescent="0.25">
      <c r="A196" s="144" t="s">
        <v>27801</v>
      </c>
      <c r="B196" s="144" t="s">
        <v>15450</v>
      </c>
      <c r="C196" s="144"/>
      <c r="D196" s="144"/>
      <c r="E196" s="144"/>
      <c r="F196" s="144">
        <v>5</v>
      </c>
      <c r="G196" s="144"/>
      <c r="H196" s="144"/>
      <c r="I196" s="144"/>
      <c r="J196" s="144"/>
      <c r="K196" s="144"/>
      <c r="L196" s="144">
        <v>350</v>
      </c>
      <c r="M196" s="145" t="s">
        <v>2213</v>
      </c>
      <c r="N196" s="144" t="s">
        <v>76</v>
      </c>
      <c r="O196" s="144"/>
      <c r="P196" s="144" t="s">
        <v>3994</v>
      </c>
      <c r="Q196" s="144"/>
      <c r="R196" s="144"/>
      <c r="S196" s="144" t="s">
        <v>4190</v>
      </c>
      <c r="T196" s="144" t="s">
        <v>15451</v>
      </c>
      <c r="U196" s="144" t="s">
        <v>27801</v>
      </c>
      <c r="V196" s="144"/>
      <c r="W196" s="144">
        <v>412170</v>
      </c>
      <c r="X196" s="144" t="s">
        <v>18279</v>
      </c>
      <c r="Y196" s="150"/>
      <c r="Z196" s="144" t="s">
        <v>15452</v>
      </c>
      <c r="AA196" s="160">
        <v>4069</v>
      </c>
    </row>
    <row r="197" spans="1:27" ht="45" customHeight="1" x14ac:dyDescent="0.25">
      <c r="A197" s="144" t="s">
        <v>27801</v>
      </c>
      <c r="B197" s="144" t="s">
        <v>15450</v>
      </c>
      <c r="C197" s="144"/>
      <c r="D197" s="144"/>
      <c r="E197" s="144" t="s">
        <v>8071</v>
      </c>
      <c r="F197" s="144">
        <v>5</v>
      </c>
      <c r="G197" s="144"/>
      <c r="H197" s="144"/>
      <c r="I197" s="144"/>
      <c r="J197" s="144"/>
      <c r="K197" s="144"/>
      <c r="L197" s="144">
        <v>109</v>
      </c>
      <c r="M197" s="145" t="s">
        <v>2213</v>
      </c>
      <c r="N197" s="144" t="s">
        <v>76</v>
      </c>
      <c r="O197" s="144"/>
      <c r="P197" s="144" t="s">
        <v>3994</v>
      </c>
      <c r="Q197" s="144"/>
      <c r="R197" s="144"/>
      <c r="S197" s="144" t="s">
        <v>15453</v>
      </c>
      <c r="T197" s="144" t="s">
        <v>15454</v>
      </c>
      <c r="U197" s="144" t="s">
        <v>27801</v>
      </c>
      <c r="V197" s="144" t="s">
        <v>27802</v>
      </c>
      <c r="W197" s="144">
        <v>412181</v>
      </c>
      <c r="X197" s="144" t="s">
        <v>27803</v>
      </c>
      <c r="Y197" s="150" t="s">
        <v>27804</v>
      </c>
      <c r="Z197" s="144" t="s">
        <v>27805</v>
      </c>
      <c r="AA197" s="160">
        <v>4083</v>
      </c>
    </row>
    <row r="198" spans="1:27" ht="45" customHeight="1" x14ac:dyDescent="0.25">
      <c r="A198" s="144" t="s">
        <v>4373</v>
      </c>
      <c r="B198" s="144" t="s">
        <v>24867</v>
      </c>
      <c r="C198" s="144"/>
      <c r="D198" s="144" t="s">
        <v>24868</v>
      </c>
      <c r="E198" s="144"/>
      <c r="F198" s="144">
        <v>5</v>
      </c>
      <c r="G198" s="144"/>
      <c r="H198" s="144"/>
      <c r="I198" s="144"/>
      <c r="J198" s="144"/>
      <c r="K198" s="144"/>
      <c r="L198" s="144">
        <v>850</v>
      </c>
      <c r="M198" s="145" t="s">
        <v>2213</v>
      </c>
      <c r="N198" s="144" t="s">
        <v>73</v>
      </c>
      <c r="O198" s="144"/>
      <c r="P198" s="144" t="s">
        <v>2831</v>
      </c>
      <c r="Q198" s="144" t="s">
        <v>4185</v>
      </c>
      <c r="R198" s="144" t="s">
        <v>17778</v>
      </c>
      <c r="S198" s="144" t="s">
        <v>4189</v>
      </c>
      <c r="T198" s="144" t="s">
        <v>4374</v>
      </c>
      <c r="U198" s="144" t="s">
        <v>4373</v>
      </c>
      <c r="V198" s="144"/>
      <c r="W198" s="144">
        <v>391200</v>
      </c>
      <c r="X198" s="144" t="s">
        <v>4375</v>
      </c>
      <c r="Y198" s="150" t="s">
        <v>4376</v>
      </c>
      <c r="Z198" s="144" t="s">
        <v>4377</v>
      </c>
      <c r="AA198" s="161">
        <v>2356</v>
      </c>
    </row>
    <row r="199" spans="1:27" ht="45" customHeight="1" x14ac:dyDescent="0.25">
      <c r="A199" s="144" t="s">
        <v>4378</v>
      </c>
      <c r="B199" s="144" t="s">
        <v>4208</v>
      </c>
      <c r="C199" s="144">
        <v>78</v>
      </c>
      <c r="D199" s="144"/>
      <c r="E199" s="144"/>
      <c r="F199" s="144">
        <v>1</v>
      </c>
      <c r="G199" s="144"/>
      <c r="H199" s="144">
        <v>1199</v>
      </c>
      <c r="I199" s="144">
        <v>436</v>
      </c>
      <c r="J199" s="144">
        <v>545</v>
      </c>
      <c r="K199" s="144">
        <v>218</v>
      </c>
      <c r="L199" s="144"/>
      <c r="M199" s="145" t="s">
        <v>2213</v>
      </c>
      <c r="N199" s="144" t="s">
        <v>34</v>
      </c>
      <c r="O199" s="144"/>
      <c r="P199" s="144" t="s">
        <v>3445</v>
      </c>
      <c r="Q199" s="144"/>
      <c r="R199" s="144"/>
      <c r="S199" s="144"/>
      <c r="T199" s="144"/>
      <c r="U199" s="144" t="s">
        <v>4378</v>
      </c>
      <c r="V199" s="144"/>
      <c r="W199" s="144">
        <v>350901</v>
      </c>
      <c r="X199" s="144" t="s">
        <v>4379</v>
      </c>
      <c r="Y199" s="150" t="s">
        <v>4380</v>
      </c>
      <c r="Z199" s="144" t="s">
        <v>4381</v>
      </c>
      <c r="AA199" s="160">
        <v>2357</v>
      </c>
    </row>
    <row r="200" spans="1:27" ht="45" customHeight="1" x14ac:dyDescent="0.25">
      <c r="A200" s="144" t="s">
        <v>163</v>
      </c>
      <c r="B200" s="144" t="s">
        <v>27170</v>
      </c>
      <c r="C200" s="144"/>
      <c r="D200" s="144"/>
      <c r="E200" s="144"/>
      <c r="F200" s="144">
        <v>2</v>
      </c>
      <c r="G200" s="144"/>
      <c r="H200" s="144"/>
      <c r="I200" s="144"/>
      <c r="J200" s="144"/>
      <c r="K200" s="144"/>
      <c r="L200" s="144">
        <v>500</v>
      </c>
      <c r="M200" s="145" t="s">
        <v>2213</v>
      </c>
      <c r="N200" s="144" t="s">
        <v>62</v>
      </c>
      <c r="O200" s="144"/>
      <c r="P200" s="144" t="s">
        <v>3640</v>
      </c>
      <c r="Q200" s="144"/>
      <c r="R200" s="144"/>
      <c r="S200" s="144" t="s">
        <v>4191</v>
      </c>
      <c r="T200" s="144" t="s">
        <v>27171</v>
      </c>
      <c r="U200" s="144" t="s">
        <v>163</v>
      </c>
      <c r="V200" s="144"/>
      <c r="W200" s="144">
        <v>298180</v>
      </c>
      <c r="X200" s="144" t="s">
        <v>27172</v>
      </c>
      <c r="Y200" s="150">
        <v>89789182930</v>
      </c>
      <c r="Z200" s="144" t="s">
        <v>27173</v>
      </c>
      <c r="AA200" s="160">
        <v>6780</v>
      </c>
    </row>
    <row r="201" spans="1:27" ht="45" customHeight="1" x14ac:dyDescent="0.25">
      <c r="A201" s="144" t="s">
        <v>163</v>
      </c>
      <c r="B201" s="144" t="s">
        <v>27170</v>
      </c>
      <c r="C201" s="144"/>
      <c r="D201" s="144"/>
      <c r="E201" s="144" t="s">
        <v>14588</v>
      </c>
      <c r="F201" s="144">
        <v>2</v>
      </c>
      <c r="G201" s="144"/>
      <c r="H201" s="144"/>
      <c r="I201" s="144"/>
      <c r="J201" s="144"/>
      <c r="K201" s="144"/>
      <c r="L201" s="144">
        <v>200</v>
      </c>
      <c r="M201" s="145" t="s">
        <v>2213</v>
      </c>
      <c r="N201" s="144" t="s">
        <v>62</v>
      </c>
      <c r="O201" s="144"/>
      <c r="P201" s="144" t="s">
        <v>3640</v>
      </c>
      <c r="Q201" s="144"/>
      <c r="R201" s="144"/>
      <c r="S201" s="144" t="s">
        <v>4191</v>
      </c>
      <c r="T201" s="144" t="s">
        <v>27174</v>
      </c>
      <c r="U201" s="144" t="s">
        <v>163</v>
      </c>
      <c r="V201" s="144" t="s">
        <v>27175</v>
      </c>
      <c r="W201" s="144">
        <v>298180</v>
      </c>
      <c r="X201" s="144" t="s">
        <v>27172</v>
      </c>
      <c r="Y201" s="150">
        <v>89789182930</v>
      </c>
      <c r="Z201" s="144" t="s">
        <v>27173</v>
      </c>
      <c r="AA201" s="160">
        <v>6781</v>
      </c>
    </row>
    <row r="202" spans="1:27" ht="45" customHeight="1" x14ac:dyDescent="0.25">
      <c r="A202" s="144" t="s">
        <v>31564</v>
      </c>
      <c r="B202" s="144" t="s">
        <v>17734</v>
      </c>
      <c r="C202" s="144">
        <v>1</v>
      </c>
      <c r="D202" s="144" t="s">
        <v>31565</v>
      </c>
      <c r="E202" s="144"/>
      <c r="F202" s="144">
        <v>1</v>
      </c>
      <c r="G202" s="144"/>
      <c r="H202" s="144">
        <v>320</v>
      </c>
      <c r="I202" s="144">
        <v>100</v>
      </c>
      <c r="J202" s="144">
        <v>150</v>
      </c>
      <c r="K202" s="144">
        <v>70</v>
      </c>
      <c r="L202" s="144"/>
      <c r="M202" s="145" t="s">
        <v>2213</v>
      </c>
      <c r="N202" s="144" t="s">
        <v>19</v>
      </c>
      <c r="O202" s="144"/>
      <c r="P202" s="144" t="s">
        <v>2652</v>
      </c>
      <c r="Q202" s="144"/>
      <c r="R202" s="144"/>
      <c r="S202" s="144" t="s">
        <v>4190</v>
      </c>
      <c r="T202" s="144" t="s">
        <v>14729</v>
      </c>
      <c r="U202" s="144" t="s">
        <v>31564</v>
      </c>
      <c r="V202" s="144"/>
      <c r="W202" s="144">
        <v>242750</v>
      </c>
      <c r="X202" s="144" t="s">
        <v>31566</v>
      </c>
      <c r="Y202" s="144" t="s">
        <v>31567</v>
      </c>
      <c r="Z202" s="144" t="s">
        <v>31568</v>
      </c>
      <c r="AA202" s="160">
        <v>7334</v>
      </c>
    </row>
    <row r="203" spans="1:27" ht="45" customHeight="1" x14ac:dyDescent="0.25">
      <c r="A203" s="144" t="s">
        <v>17780</v>
      </c>
      <c r="B203" s="144" t="s">
        <v>13672</v>
      </c>
      <c r="C203" s="144">
        <v>1190</v>
      </c>
      <c r="D203" s="144"/>
      <c r="E203" s="144"/>
      <c r="F203" s="144">
        <v>1</v>
      </c>
      <c r="G203" s="144"/>
      <c r="H203" s="144">
        <v>1200</v>
      </c>
      <c r="I203" s="144">
        <v>600</v>
      </c>
      <c r="J203" s="144">
        <v>400</v>
      </c>
      <c r="K203" s="144">
        <v>200</v>
      </c>
      <c r="L203" s="144"/>
      <c r="M203" s="145" t="s">
        <v>2213</v>
      </c>
      <c r="N203" s="144" t="s">
        <v>41</v>
      </c>
      <c r="O203" s="144"/>
      <c r="P203" s="144" t="s">
        <v>2734</v>
      </c>
      <c r="Q203" s="144"/>
      <c r="R203" s="144"/>
      <c r="S203" s="144"/>
      <c r="T203" s="144"/>
      <c r="U203" s="144" t="s">
        <v>17780</v>
      </c>
      <c r="V203" s="144"/>
      <c r="W203" s="144">
        <v>125430</v>
      </c>
      <c r="X203" s="144" t="s">
        <v>17781</v>
      </c>
      <c r="Y203" s="144" t="s">
        <v>17783</v>
      </c>
      <c r="Z203" s="144" t="s">
        <v>17782</v>
      </c>
      <c r="AA203" s="160">
        <v>3825</v>
      </c>
    </row>
    <row r="204" spans="1:27" ht="45" customHeight="1" x14ac:dyDescent="0.25">
      <c r="A204" s="144" t="s">
        <v>17780</v>
      </c>
      <c r="B204" s="144" t="s">
        <v>13672</v>
      </c>
      <c r="C204" s="144">
        <v>1190</v>
      </c>
      <c r="D204" s="144"/>
      <c r="E204" s="144" t="s">
        <v>17784</v>
      </c>
      <c r="F204" s="144">
        <v>1</v>
      </c>
      <c r="G204" s="144">
        <v>350</v>
      </c>
      <c r="H204" s="144"/>
      <c r="I204" s="144"/>
      <c r="J204" s="144"/>
      <c r="K204" s="144"/>
      <c r="L204" s="144"/>
      <c r="M204" s="145" t="s">
        <v>2213</v>
      </c>
      <c r="N204" s="144" t="s">
        <v>41</v>
      </c>
      <c r="O204" s="144"/>
      <c r="P204" s="144" t="s">
        <v>2734</v>
      </c>
      <c r="Q204" s="144"/>
      <c r="R204" s="144" t="s">
        <v>41</v>
      </c>
      <c r="S204" s="144"/>
      <c r="T204" s="144"/>
      <c r="U204" s="144" t="s">
        <v>17780</v>
      </c>
      <c r="V204" s="144" t="s">
        <v>17785</v>
      </c>
      <c r="W204" s="144">
        <v>125430</v>
      </c>
      <c r="X204" s="144" t="s">
        <v>14302</v>
      </c>
      <c r="Y204" s="144" t="s">
        <v>17786</v>
      </c>
      <c r="Z204" s="144"/>
      <c r="AA204" s="160">
        <v>3826</v>
      </c>
    </row>
    <row r="205" spans="1:27" ht="45" customHeight="1" x14ac:dyDescent="0.25">
      <c r="A205" s="144" t="s">
        <v>4382</v>
      </c>
      <c r="B205" s="144" t="s">
        <v>13672</v>
      </c>
      <c r="C205" s="144">
        <v>1493</v>
      </c>
      <c r="D205" s="144"/>
      <c r="E205" s="144"/>
      <c r="F205" s="144">
        <v>1</v>
      </c>
      <c r="G205" s="144"/>
      <c r="H205" s="144">
        <v>1799</v>
      </c>
      <c r="I205" s="144">
        <v>654</v>
      </c>
      <c r="J205" s="144">
        <v>818</v>
      </c>
      <c r="K205" s="144">
        <v>327</v>
      </c>
      <c r="L205" s="144"/>
      <c r="M205" s="145" t="s">
        <v>2213</v>
      </c>
      <c r="N205" s="144" t="s">
        <v>41</v>
      </c>
      <c r="O205" s="144"/>
      <c r="P205" s="144" t="s">
        <v>3000</v>
      </c>
      <c r="Q205" s="144" t="s">
        <v>4187</v>
      </c>
      <c r="R205" s="144" t="s">
        <v>4383</v>
      </c>
      <c r="S205" s="144"/>
      <c r="T205" s="144"/>
      <c r="U205" s="144" t="s">
        <v>4382</v>
      </c>
      <c r="V205" s="144"/>
      <c r="W205" s="144">
        <v>109341</v>
      </c>
      <c r="X205" s="144" t="s">
        <v>4384</v>
      </c>
      <c r="Y205" s="151"/>
      <c r="Z205" s="144"/>
      <c r="AA205" s="160">
        <v>2358</v>
      </c>
    </row>
    <row r="206" spans="1:27" ht="45" customHeight="1" x14ac:dyDescent="0.25">
      <c r="A206" s="144" t="s">
        <v>4385</v>
      </c>
      <c r="B206" s="144" t="s">
        <v>4213</v>
      </c>
      <c r="C206" s="144">
        <v>1</v>
      </c>
      <c r="D206" s="144"/>
      <c r="E206" s="144"/>
      <c r="F206" s="144">
        <v>1</v>
      </c>
      <c r="G206" s="144"/>
      <c r="H206" s="144">
        <v>1799</v>
      </c>
      <c r="I206" s="144">
        <v>654</v>
      </c>
      <c r="J206" s="144">
        <v>818</v>
      </c>
      <c r="K206" s="144">
        <v>327</v>
      </c>
      <c r="L206" s="144"/>
      <c r="M206" s="145" t="s">
        <v>2213</v>
      </c>
      <c r="N206" s="144" t="s">
        <v>38</v>
      </c>
      <c r="O206" s="144"/>
      <c r="P206" s="144" t="s">
        <v>2934</v>
      </c>
      <c r="Q206" s="144"/>
      <c r="R206" s="144"/>
      <c r="S206" s="144" t="s">
        <v>4189</v>
      </c>
      <c r="T206" s="144" t="s">
        <v>4386</v>
      </c>
      <c r="U206" s="144" t="s">
        <v>4385</v>
      </c>
      <c r="V206" s="144"/>
      <c r="W206" s="144">
        <v>187700</v>
      </c>
      <c r="X206" s="144" t="s">
        <v>4387</v>
      </c>
      <c r="Y206" s="144" t="s">
        <v>4388</v>
      </c>
      <c r="Z206" s="144" t="s">
        <v>4389</v>
      </c>
      <c r="AA206" s="160">
        <v>2359</v>
      </c>
    </row>
    <row r="207" spans="1:27" ht="45" customHeight="1" x14ac:dyDescent="0.25">
      <c r="A207" s="144" t="s">
        <v>4390</v>
      </c>
      <c r="B207" s="144" t="s">
        <v>4208</v>
      </c>
      <c r="C207" s="144">
        <v>21</v>
      </c>
      <c r="D207" s="144"/>
      <c r="E207" s="144"/>
      <c r="F207" s="144">
        <v>1</v>
      </c>
      <c r="G207" s="144"/>
      <c r="H207" s="144">
        <v>1199</v>
      </c>
      <c r="I207" s="144">
        <v>436</v>
      </c>
      <c r="J207" s="144">
        <v>545</v>
      </c>
      <c r="K207" s="144">
        <v>218</v>
      </c>
      <c r="L207" s="144"/>
      <c r="M207" s="145" t="s">
        <v>2213</v>
      </c>
      <c r="N207" s="144" t="s">
        <v>89</v>
      </c>
      <c r="O207" s="144"/>
      <c r="P207" s="144" t="s">
        <v>14241</v>
      </c>
      <c r="Q207" s="144"/>
      <c r="R207" s="144"/>
      <c r="S207" s="144"/>
      <c r="T207" s="144"/>
      <c r="U207" s="144" t="s">
        <v>4390</v>
      </c>
      <c r="V207" s="144"/>
      <c r="W207" s="144">
        <v>456780</v>
      </c>
      <c r="X207" s="144" t="s">
        <v>4391</v>
      </c>
      <c r="Y207" s="144"/>
      <c r="Z207" s="144"/>
      <c r="AA207" s="160">
        <v>2360</v>
      </c>
    </row>
    <row r="208" spans="1:27" ht="45" customHeight="1" x14ac:dyDescent="0.25">
      <c r="A208" s="144" t="s">
        <v>37156</v>
      </c>
      <c r="B208" s="144" t="s">
        <v>36642</v>
      </c>
      <c r="C208" s="144"/>
      <c r="D208" s="144"/>
      <c r="E208" s="144"/>
      <c r="F208" s="144">
        <v>2</v>
      </c>
      <c r="G208" s="144"/>
      <c r="H208" s="144"/>
      <c r="I208" s="144"/>
      <c r="J208" s="144"/>
      <c r="K208" s="144"/>
      <c r="L208" s="144">
        <v>150</v>
      </c>
      <c r="M208" s="145" t="s">
        <v>2213</v>
      </c>
      <c r="N208" s="144" t="s">
        <v>89</v>
      </c>
      <c r="O208" s="144"/>
      <c r="P208" s="144" t="s">
        <v>13875</v>
      </c>
      <c r="Q208" s="144"/>
      <c r="R208" s="144"/>
      <c r="S208" s="144"/>
      <c r="T208" s="144"/>
      <c r="U208" s="144" t="s">
        <v>37156</v>
      </c>
      <c r="V208" s="144"/>
      <c r="W208" s="144">
        <v>456800</v>
      </c>
      <c r="X208" s="144" t="s">
        <v>25057</v>
      </c>
      <c r="Y208" s="144">
        <v>83520000000</v>
      </c>
      <c r="Z208" s="144" t="s">
        <v>7704</v>
      </c>
      <c r="AA208" s="161">
        <v>842</v>
      </c>
    </row>
    <row r="209" spans="1:31" ht="45" customHeight="1" x14ac:dyDescent="0.25">
      <c r="A209" s="144" t="s">
        <v>22249</v>
      </c>
      <c r="B209" s="144" t="s">
        <v>4205</v>
      </c>
      <c r="C209" s="144">
        <v>66</v>
      </c>
      <c r="D209" s="144"/>
      <c r="E209" s="144"/>
      <c r="F209" s="144">
        <v>1</v>
      </c>
      <c r="G209" s="144">
        <v>300</v>
      </c>
      <c r="H209" s="144"/>
      <c r="I209" s="144"/>
      <c r="J209" s="144"/>
      <c r="K209" s="144"/>
      <c r="L209" s="144"/>
      <c r="M209" s="145" t="s">
        <v>2213</v>
      </c>
      <c r="N209" s="144" t="s">
        <v>47</v>
      </c>
      <c r="O209" s="144"/>
      <c r="P209" s="144" t="s">
        <v>3451</v>
      </c>
      <c r="Q209" s="144"/>
      <c r="R209" s="144"/>
      <c r="S209" s="144"/>
      <c r="T209" s="144"/>
      <c r="U209" s="144" t="s">
        <v>22249</v>
      </c>
      <c r="V209" s="144"/>
      <c r="W209" s="144">
        <v>302016</v>
      </c>
      <c r="X209" s="144" t="s">
        <v>22250</v>
      </c>
      <c r="Y209" s="144" t="s">
        <v>22251</v>
      </c>
      <c r="Z209" s="144" t="s">
        <v>22252</v>
      </c>
      <c r="AA209" s="160">
        <v>5977</v>
      </c>
    </row>
    <row r="210" spans="1:31" ht="45" customHeight="1" x14ac:dyDescent="0.25">
      <c r="A210" s="144" t="s">
        <v>17787</v>
      </c>
      <c r="B210" s="144" t="s">
        <v>17788</v>
      </c>
      <c r="C210" s="144"/>
      <c r="D210" s="144" t="s">
        <v>9674</v>
      </c>
      <c r="E210" s="144"/>
      <c r="F210" s="144">
        <v>3</v>
      </c>
      <c r="G210" s="144"/>
      <c r="H210" s="144"/>
      <c r="I210" s="144"/>
      <c r="J210" s="144"/>
      <c r="K210" s="144"/>
      <c r="L210" s="144">
        <v>150</v>
      </c>
      <c r="M210" s="145" t="s">
        <v>2213</v>
      </c>
      <c r="N210" s="144" t="s">
        <v>39</v>
      </c>
      <c r="O210" s="144"/>
      <c r="P210" s="144" t="s">
        <v>2669</v>
      </c>
      <c r="Q210" s="144"/>
      <c r="R210" s="144"/>
      <c r="S210" s="144" t="s">
        <v>13932</v>
      </c>
      <c r="T210" s="144" t="s">
        <v>17789</v>
      </c>
      <c r="U210" s="144" t="s">
        <v>17787</v>
      </c>
      <c r="V210" s="144"/>
      <c r="W210" s="144">
        <v>399501</v>
      </c>
      <c r="X210" s="144" t="s">
        <v>6334</v>
      </c>
      <c r="Y210" s="144" t="s">
        <v>17791</v>
      </c>
      <c r="Z210" s="144" t="s">
        <v>17790</v>
      </c>
      <c r="AA210" s="160">
        <v>4453</v>
      </c>
    </row>
    <row r="211" spans="1:31" ht="45" customHeight="1" x14ac:dyDescent="0.25">
      <c r="A211" s="144" t="s">
        <v>27176</v>
      </c>
      <c r="B211" s="144" t="s">
        <v>18219</v>
      </c>
      <c r="C211" s="144"/>
      <c r="D211" s="144"/>
      <c r="E211" s="144"/>
      <c r="F211" s="144">
        <v>3</v>
      </c>
      <c r="G211" s="144"/>
      <c r="H211" s="144"/>
      <c r="I211" s="144"/>
      <c r="J211" s="144"/>
      <c r="K211" s="144"/>
      <c r="L211" s="144">
        <v>150</v>
      </c>
      <c r="M211" s="145" t="s">
        <v>2213</v>
      </c>
      <c r="N211" s="144" t="s">
        <v>21</v>
      </c>
      <c r="O211" s="144"/>
      <c r="P211" s="144" t="s">
        <v>3052</v>
      </c>
      <c r="Q211" s="144"/>
      <c r="R211" s="144"/>
      <c r="S211" s="144"/>
      <c r="T211" s="144"/>
      <c r="U211" s="144" t="s">
        <v>27176</v>
      </c>
      <c r="V211" s="144"/>
      <c r="W211" s="144">
        <v>403876</v>
      </c>
      <c r="X211" s="144" t="s">
        <v>5308</v>
      </c>
      <c r="Y211" s="144" t="s">
        <v>14377</v>
      </c>
      <c r="Z211" s="144" t="s">
        <v>13178</v>
      </c>
      <c r="AA211" s="160">
        <v>1983</v>
      </c>
    </row>
    <row r="212" spans="1:31" ht="45" customHeight="1" x14ac:dyDescent="0.25">
      <c r="A212" s="144" t="s">
        <v>35777</v>
      </c>
      <c r="B212" s="144" t="s">
        <v>35778</v>
      </c>
      <c r="C212" s="144"/>
      <c r="D212" s="144"/>
      <c r="E212" s="144"/>
      <c r="F212" s="144">
        <v>1</v>
      </c>
      <c r="G212" s="144"/>
      <c r="H212" s="144">
        <v>120</v>
      </c>
      <c r="I212" s="144">
        <v>50</v>
      </c>
      <c r="J212" s="144">
        <v>50</v>
      </c>
      <c r="K212" s="144">
        <v>20</v>
      </c>
      <c r="L212" s="144"/>
      <c r="M212" s="145" t="s">
        <v>2213</v>
      </c>
      <c r="N212" s="144" t="s">
        <v>18</v>
      </c>
      <c r="O212" s="144"/>
      <c r="P212" s="144" t="s">
        <v>3275</v>
      </c>
      <c r="Q212" s="144"/>
      <c r="R212" s="144"/>
      <c r="S212" s="144" t="s">
        <v>15453</v>
      </c>
      <c r="T212" s="144" t="s">
        <v>32701</v>
      </c>
      <c r="U212" s="144" t="s">
        <v>35777</v>
      </c>
      <c r="V212" s="144"/>
      <c r="W212" s="144">
        <v>309014</v>
      </c>
      <c r="X212" s="144" t="s">
        <v>35779</v>
      </c>
      <c r="Y212" s="144" t="s">
        <v>35780</v>
      </c>
      <c r="Z212" s="144" t="s">
        <v>35781</v>
      </c>
      <c r="AA212" s="160">
        <v>7629</v>
      </c>
    </row>
    <row r="213" spans="1:31" ht="45" customHeight="1" x14ac:dyDescent="0.25">
      <c r="A213" s="144" t="s">
        <v>4392</v>
      </c>
      <c r="B213" s="144" t="s">
        <v>4208</v>
      </c>
      <c r="C213" s="144"/>
      <c r="D213" s="144"/>
      <c r="E213" s="144"/>
      <c r="F213" s="144">
        <v>1</v>
      </c>
      <c r="G213" s="144"/>
      <c r="H213" s="144">
        <v>798</v>
      </c>
      <c r="I213" s="144">
        <v>290</v>
      </c>
      <c r="J213" s="144">
        <v>363</v>
      </c>
      <c r="K213" s="144">
        <v>145</v>
      </c>
      <c r="L213" s="144"/>
      <c r="M213" s="145" t="s">
        <v>2213</v>
      </c>
      <c r="N213" s="144" t="s">
        <v>28</v>
      </c>
      <c r="O213" s="144"/>
      <c r="P213" s="144" t="s">
        <v>30629</v>
      </c>
      <c r="Q213" s="144" t="s">
        <v>4186</v>
      </c>
      <c r="R213" s="144" t="s">
        <v>4393</v>
      </c>
      <c r="S213" s="144" t="s">
        <v>4190</v>
      </c>
      <c r="T213" s="144" t="s">
        <v>4394</v>
      </c>
      <c r="U213" s="144" t="s">
        <v>4392</v>
      </c>
      <c r="V213" s="144"/>
      <c r="W213" s="144">
        <v>238404</v>
      </c>
      <c r="X213" s="144" t="s">
        <v>4395</v>
      </c>
      <c r="Y213" s="150" t="s">
        <v>4396</v>
      </c>
      <c r="Z213" s="144" t="s">
        <v>4397</v>
      </c>
      <c r="AA213" s="160">
        <v>2361</v>
      </c>
    </row>
    <row r="214" spans="1:31" ht="45" customHeight="1" x14ac:dyDescent="0.25">
      <c r="A214" s="144" t="s">
        <v>36361</v>
      </c>
      <c r="B214" s="144" t="s">
        <v>36362</v>
      </c>
      <c r="C214" s="144"/>
      <c r="D214" s="144"/>
      <c r="E214" s="144"/>
      <c r="F214" s="144">
        <v>5</v>
      </c>
      <c r="G214" s="144"/>
      <c r="H214" s="144"/>
      <c r="I214" s="144"/>
      <c r="J214" s="144"/>
      <c r="K214" s="144"/>
      <c r="L214" s="144">
        <v>500</v>
      </c>
      <c r="M214" s="145" t="s">
        <v>2213</v>
      </c>
      <c r="N214" s="144" t="s">
        <v>26</v>
      </c>
      <c r="O214" s="144"/>
      <c r="P214" s="144" t="s">
        <v>2925</v>
      </c>
      <c r="Q214" s="144"/>
      <c r="R214" s="144"/>
      <c r="S214" s="144"/>
      <c r="T214" s="144"/>
      <c r="U214" s="144" t="s">
        <v>36361</v>
      </c>
      <c r="V214" s="144"/>
      <c r="W214" s="144">
        <v>155800</v>
      </c>
      <c r="X214" s="144" t="s">
        <v>36363</v>
      </c>
      <c r="Y214" s="144">
        <v>84930000000</v>
      </c>
      <c r="Z214" s="144" t="s">
        <v>36364</v>
      </c>
      <c r="AA214" s="160">
        <v>7819</v>
      </c>
    </row>
    <row r="215" spans="1:31" ht="45" customHeight="1" x14ac:dyDescent="0.25">
      <c r="A215" s="144" t="s">
        <v>30970</v>
      </c>
      <c r="B215" s="144" t="s">
        <v>30971</v>
      </c>
      <c r="C215" s="144"/>
      <c r="D215" s="144"/>
      <c r="E215" s="144"/>
      <c r="F215" s="144">
        <v>1</v>
      </c>
      <c r="G215" s="144"/>
      <c r="H215" s="144">
        <v>600</v>
      </c>
      <c r="I215" s="144">
        <v>200</v>
      </c>
      <c r="J215" s="144">
        <v>300</v>
      </c>
      <c r="K215" s="144">
        <v>100</v>
      </c>
      <c r="L215" s="144"/>
      <c r="M215" s="145" t="s">
        <v>2213</v>
      </c>
      <c r="N215" s="144" t="s">
        <v>18</v>
      </c>
      <c r="O215" s="144"/>
      <c r="P215" s="144" t="s">
        <v>13858</v>
      </c>
      <c r="Q215" s="144"/>
      <c r="R215" s="144"/>
      <c r="S215" s="144" t="s">
        <v>4191</v>
      </c>
      <c r="T215" s="144" t="s">
        <v>30972</v>
      </c>
      <c r="U215" s="144" t="s">
        <v>30970</v>
      </c>
      <c r="V215" s="144"/>
      <c r="W215" s="144">
        <v>309535</v>
      </c>
      <c r="X215" s="144" t="s">
        <v>11316</v>
      </c>
      <c r="Y215" s="144" t="s">
        <v>30973</v>
      </c>
      <c r="Z215" s="144" t="s">
        <v>30974</v>
      </c>
      <c r="AA215" s="160">
        <v>7171</v>
      </c>
    </row>
    <row r="216" spans="1:31" ht="45" customHeight="1" x14ac:dyDescent="0.25">
      <c r="A216" s="144" t="s">
        <v>4398</v>
      </c>
      <c r="B216" s="144" t="s">
        <v>4205</v>
      </c>
      <c r="C216" s="144">
        <v>20</v>
      </c>
      <c r="D216" s="144"/>
      <c r="E216" s="144"/>
      <c r="F216" s="144">
        <v>1</v>
      </c>
      <c r="G216" s="144">
        <v>350</v>
      </c>
      <c r="H216" s="144"/>
      <c r="I216" s="144"/>
      <c r="J216" s="144"/>
      <c r="K216" s="144"/>
      <c r="L216" s="144"/>
      <c r="M216" s="145" t="s">
        <v>2213</v>
      </c>
      <c r="N216" s="144" t="s">
        <v>61</v>
      </c>
      <c r="O216" s="144"/>
      <c r="P216" s="144" t="s">
        <v>3301</v>
      </c>
      <c r="Q216" s="144"/>
      <c r="R216" s="144"/>
      <c r="S216" s="144"/>
      <c r="T216" s="144"/>
      <c r="U216" s="144" t="s">
        <v>4398</v>
      </c>
      <c r="V216" s="144"/>
      <c r="W216" s="144">
        <v>169711</v>
      </c>
      <c r="X216" s="144" t="s">
        <v>4399</v>
      </c>
      <c r="Y216" s="144"/>
      <c r="Z216" s="144" t="s">
        <v>4400</v>
      </c>
      <c r="AA216" s="160">
        <v>2362</v>
      </c>
      <c r="AE216" s="109" t="s">
        <v>1312</v>
      </c>
    </row>
    <row r="217" spans="1:31" ht="45" customHeight="1" x14ac:dyDescent="0.25">
      <c r="A217" s="144" t="s">
        <v>36365</v>
      </c>
      <c r="B217" s="144" t="s">
        <v>15377</v>
      </c>
      <c r="C217" s="144"/>
      <c r="D217" s="144" t="s">
        <v>4241</v>
      </c>
      <c r="E217" s="144"/>
      <c r="F217" s="144">
        <v>1</v>
      </c>
      <c r="G217" s="144">
        <v>120</v>
      </c>
      <c r="H217" s="144"/>
      <c r="I217" s="144"/>
      <c r="J217" s="144"/>
      <c r="K217" s="144"/>
      <c r="L217" s="144"/>
      <c r="M217" s="145" t="s">
        <v>2213</v>
      </c>
      <c r="N217" s="144" t="s">
        <v>62</v>
      </c>
      <c r="O217" s="144"/>
      <c r="P217" s="144" t="s">
        <v>2485</v>
      </c>
      <c r="Q217" s="144" t="s">
        <v>4191</v>
      </c>
      <c r="R217" s="144" t="s">
        <v>22464</v>
      </c>
      <c r="S217" s="144" t="s">
        <v>4191</v>
      </c>
      <c r="T217" s="144" t="s">
        <v>22464</v>
      </c>
      <c r="U217" s="144" t="s">
        <v>36365</v>
      </c>
      <c r="V217" s="144"/>
      <c r="W217" s="144">
        <v>298465</v>
      </c>
      <c r="X217" s="144" t="s">
        <v>22465</v>
      </c>
      <c r="Y217" s="144">
        <v>80660000000</v>
      </c>
      <c r="Z217" s="144" t="s">
        <v>22466</v>
      </c>
      <c r="AA217" s="160">
        <v>5937</v>
      </c>
    </row>
    <row r="218" spans="1:31" ht="45" customHeight="1" x14ac:dyDescent="0.25">
      <c r="A218" s="144" t="s">
        <v>4401</v>
      </c>
      <c r="B218" s="144" t="s">
        <v>15377</v>
      </c>
      <c r="C218" s="144">
        <v>6</v>
      </c>
      <c r="D218" s="144"/>
      <c r="E218" s="144"/>
      <c r="F218" s="144">
        <v>1</v>
      </c>
      <c r="G218" s="144">
        <v>200</v>
      </c>
      <c r="H218" s="144"/>
      <c r="I218" s="144"/>
      <c r="J218" s="144"/>
      <c r="K218" s="144"/>
      <c r="L218" s="144"/>
      <c r="M218" s="145" t="s">
        <v>2213</v>
      </c>
      <c r="N218" s="144" t="s">
        <v>27</v>
      </c>
      <c r="O218" s="144"/>
      <c r="P218" s="144" t="s">
        <v>3624</v>
      </c>
      <c r="Q218" s="144"/>
      <c r="R218" s="144"/>
      <c r="S218" s="144" t="s">
        <v>4190</v>
      </c>
      <c r="T218" s="144" t="s">
        <v>4402</v>
      </c>
      <c r="U218" s="144" t="s">
        <v>4401</v>
      </c>
      <c r="V218" s="144"/>
      <c r="W218" s="144"/>
      <c r="X218" s="144" t="s">
        <v>7701</v>
      </c>
      <c r="Y218" s="144"/>
      <c r="Z218" s="144"/>
      <c r="AA218" s="160">
        <v>3237</v>
      </c>
    </row>
    <row r="219" spans="1:31" ht="45" customHeight="1" x14ac:dyDescent="0.25">
      <c r="A219" s="144" t="s">
        <v>4401</v>
      </c>
      <c r="B219" s="144" t="s">
        <v>15377</v>
      </c>
      <c r="C219" s="144">
        <v>6</v>
      </c>
      <c r="D219" s="144"/>
      <c r="E219" s="144" t="s">
        <v>17792</v>
      </c>
      <c r="F219" s="144">
        <v>1</v>
      </c>
      <c r="G219" s="144">
        <v>200</v>
      </c>
      <c r="H219" s="144"/>
      <c r="I219" s="144"/>
      <c r="J219" s="144"/>
      <c r="K219" s="144"/>
      <c r="L219" s="144"/>
      <c r="M219" s="145" t="s">
        <v>2213</v>
      </c>
      <c r="N219" s="144" t="s">
        <v>27</v>
      </c>
      <c r="O219" s="144"/>
      <c r="P219" s="144" t="s">
        <v>3624</v>
      </c>
      <c r="Q219" s="144"/>
      <c r="R219" s="144"/>
      <c r="S219" s="144" t="s">
        <v>4190</v>
      </c>
      <c r="T219" s="144" t="s">
        <v>4402</v>
      </c>
      <c r="U219" s="144" t="s">
        <v>4401</v>
      </c>
      <c r="V219" s="144" t="s">
        <v>4401</v>
      </c>
      <c r="W219" s="144">
        <v>669401</v>
      </c>
      <c r="X219" s="144" t="s">
        <v>4403</v>
      </c>
      <c r="Y219" s="167" t="s">
        <v>13649</v>
      </c>
      <c r="Z219" s="148" t="s">
        <v>13650</v>
      </c>
      <c r="AA219" s="160">
        <v>2363</v>
      </c>
    </row>
    <row r="220" spans="1:31" ht="45" customHeight="1" x14ac:dyDescent="0.25">
      <c r="A220" s="144" t="s">
        <v>12890</v>
      </c>
      <c r="B220" s="144" t="s">
        <v>6799</v>
      </c>
      <c r="C220" s="144"/>
      <c r="D220" s="144" t="s">
        <v>17793</v>
      </c>
      <c r="E220" s="144"/>
      <c r="F220" s="144">
        <v>2</v>
      </c>
      <c r="G220" s="144"/>
      <c r="H220" s="144"/>
      <c r="I220" s="144"/>
      <c r="J220" s="144"/>
      <c r="K220" s="144"/>
      <c r="L220" s="144">
        <v>100</v>
      </c>
      <c r="M220" s="145" t="s">
        <v>2213</v>
      </c>
      <c r="N220" s="144" t="s">
        <v>85</v>
      </c>
      <c r="O220" s="144"/>
      <c r="P220" s="144" t="s">
        <v>3525</v>
      </c>
      <c r="Q220" s="144"/>
      <c r="R220" s="144"/>
      <c r="S220" s="144"/>
      <c r="T220" s="144"/>
      <c r="U220" s="144" t="s">
        <v>12890</v>
      </c>
      <c r="V220" s="144"/>
      <c r="W220" s="144">
        <v>625033</v>
      </c>
      <c r="X220" s="144" t="s">
        <v>17794</v>
      </c>
      <c r="Y220" s="144"/>
      <c r="Z220" s="144" t="s">
        <v>16175</v>
      </c>
      <c r="AA220" s="160">
        <v>5262</v>
      </c>
    </row>
    <row r="221" spans="1:31" ht="45" customHeight="1" x14ac:dyDescent="0.25">
      <c r="A221" s="144" t="s">
        <v>17795</v>
      </c>
      <c r="B221" s="144" t="s">
        <v>15538</v>
      </c>
      <c r="C221" s="144">
        <v>2</v>
      </c>
      <c r="D221" s="144" t="s">
        <v>4218</v>
      </c>
      <c r="E221" s="144"/>
      <c r="F221" s="144">
        <v>1</v>
      </c>
      <c r="G221" s="144">
        <v>100</v>
      </c>
      <c r="H221" s="144"/>
      <c r="I221" s="144"/>
      <c r="J221" s="144"/>
      <c r="K221" s="144"/>
      <c r="L221" s="144"/>
      <c r="M221" s="145" t="s">
        <v>2213</v>
      </c>
      <c r="N221" s="144" t="s">
        <v>37</v>
      </c>
      <c r="O221" s="144"/>
      <c r="P221" s="144" t="s">
        <v>2461</v>
      </c>
      <c r="Q221" s="144"/>
      <c r="R221" s="144"/>
      <c r="S221" s="144" t="s">
        <v>4190</v>
      </c>
      <c r="T221" s="144" t="s">
        <v>17796</v>
      </c>
      <c r="U221" s="144" t="s">
        <v>17795</v>
      </c>
      <c r="V221" s="144"/>
      <c r="W221" s="144">
        <v>307450</v>
      </c>
      <c r="X221" s="144" t="s">
        <v>17797</v>
      </c>
      <c r="Y221" s="144"/>
      <c r="Z221" s="144"/>
      <c r="AA221" s="160">
        <v>5190</v>
      </c>
    </row>
    <row r="222" spans="1:31" ht="45" customHeight="1" x14ac:dyDescent="0.25">
      <c r="A222" s="144" t="s">
        <v>37157</v>
      </c>
      <c r="B222" s="144" t="s">
        <v>37158</v>
      </c>
      <c r="C222" s="144"/>
      <c r="D222" s="144"/>
      <c r="E222" s="144"/>
      <c r="F222" s="144">
        <v>1</v>
      </c>
      <c r="G222" s="144"/>
      <c r="H222" s="144">
        <v>320</v>
      </c>
      <c r="I222" s="144">
        <v>100</v>
      </c>
      <c r="J222" s="144">
        <v>150</v>
      </c>
      <c r="K222" s="144">
        <v>70</v>
      </c>
      <c r="L222" s="144"/>
      <c r="M222" s="145" t="s">
        <v>2213</v>
      </c>
      <c r="N222" s="144" t="s">
        <v>63</v>
      </c>
      <c r="O222" s="144"/>
      <c r="P222" s="144" t="s">
        <v>2954</v>
      </c>
      <c r="Q222" s="144"/>
      <c r="R222" s="144"/>
      <c r="S222" s="144" t="s">
        <v>13932</v>
      </c>
      <c r="T222" s="144" t="s">
        <v>37159</v>
      </c>
      <c r="U222" s="144" t="s">
        <v>37157</v>
      </c>
      <c r="V222" s="144"/>
      <c r="W222" s="144">
        <v>425205</v>
      </c>
      <c r="X222" s="144" t="s">
        <v>37160</v>
      </c>
      <c r="Y222" s="144">
        <v>574273</v>
      </c>
      <c r="Z222" s="144" t="s">
        <v>37161</v>
      </c>
      <c r="AA222" s="160">
        <v>7865</v>
      </c>
    </row>
    <row r="223" spans="1:31" ht="45" customHeight="1" x14ac:dyDescent="0.25">
      <c r="A223" s="144" t="s">
        <v>37157</v>
      </c>
      <c r="B223" s="144" t="s">
        <v>37158</v>
      </c>
      <c r="C223" s="144"/>
      <c r="D223" s="144"/>
      <c r="E223" s="144" t="s">
        <v>4466</v>
      </c>
      <c r="F223" s="144">
        <v>1</v>
      </c>
      <c r="G223" s="144">
        <v>150</v>
      </c>
      <c r="H223" s="144"/>
      <c r="I223" s="144"/>
      <c r="J223" s="144"/>
      <c r="K223" s="144"/>
      <c r="L223" s="144"/>
      <c r="M223" s="145" t="s">
        <v>2213</v>
      </c>
      <c r="N223" s="144" t="s">
        <v>63</v>
      </c>
      <c r="O223" s="144"/>
      <c r="P223" s="144" t="s">
        <v>2954</v>
      </c>
      <c r="Q223" s="144"/>
      <c r="R223" s="144"/>
      <c r="S223" s="144" t="s">
        <v>13932</v>
      </c>
      <c r="T223" s="144" t="s">
        <v>37159</v>
      </c>
      <c r="U223" s="144" t="s">
        <v>37157</v>
      </c>
      <c r="V223" s="144" t="s">
        <v>37162</v>
      </c>
      <c r="W223" s="144">
        <v>425205</v>
      </c>
      <c r="X223" s="144" t="s">
        <v>37163</v>
      </c>
      <c r="Y223" s="144">
        <v>574273</v>
      </c>
      <c r="Z223" s="144" t="s">
        <v>37161</v>
      </c>
      <c r="AA223" s="160">
        <v>7866</v>
      </c>
    </row>
    <row r="224" spans="1:31" ht="45" customHeight="1" x14ac:dyDescent="0.25">
      <c r="A224" s="144" t="s">
        <v>12915</v>
      </c>
      <c r="B224" s="144" t="s">
        <v>12916</v>
      </c>
      <c r="C224" s="144"/>
      <c r="D224" s="144"/>
      <c r="E224" s="144"/>
      <c r="F224" s="144">
        <v>2</v>
      </c>
      <c r="G224" s="144"/>
      <c r="H224" s="144"/>
      <c r="I224" s="144"/>
      <c r="J224" s="144"/>
      <c r="K224" s="144"/>
      <c r="L224" s="144">
        <v>3568</v>
      </c>
      <c r="M224" s="145" t="s">
        <v>2213</v>
      </c>
      <c r="N224" s="144" t="s">
        <v>89</v>
      </c>
      <c r="O224" s="144"/>
      <c r="P224" s="144" t="s">
        <v>14241</v>
      </c>
      <c r="Q224" s="144"/>
      <c r="R224" s="144"/>
      <c r="S224" s="144"/>
      <c r="T224" s="144"/>
      <c r="U224" s="144" t="s">
        <v>12915</v>
      </c>
      <c r="V224" s="144"/>
      <c r="W224" s="144">
        <v>456780</v>
      </c>
      <c r="X224" s="144" t="s">
        <v>22253</v>
      </c>
      <c r="Y224" s="144" t="s">
        <v>12917</v>
      </c>
      <c r="Z224" s="144" t="s">
        <v>14303</v>
      </c>
      <c r="AA224" s="160">
        <v>2364</v>
      </c>
    </row>
    <row r="225" spans="1:27" ht="45" customHeight="1" x14ac:dyDescent="0.25">
      <c r="A225" s="167" t="s">
        <v>4404</v>
      </c>
      <c r="B225" s="144" t="s">
        <v>4341</v>
      </c>
      <c r="C225" s="144">
        <v>94</v>
      </c>
      <c r="D225" s="144" t="s">
        <v>4405</v>
      </c>
      <c r="E225" s="144"/>
      <c r="F225" s="144">
        <v>1</v>
      </c>
      <c r="G225" s="144">
        <v>350</v>
      </c>
      <c r="H225" s="144"/>
      <c r="I225" s="144"/>
      <c r="J225" s="144"/>
      <c r="K225" s="144"/>
      <c r="L225" s="144"/>
      <c r="M225" s="145" t="s">
        <v>2213</v>
      </c>
      <c r="N225" s="144" t="s">
        <v>29</v>
      </c>
      <c r="O225" s="144"/>
      <c r="P225" s="144" t="s">
        <v>2860</v>
      </c>
      <c r="Q225" s="144"/>
      <c r="R225" s="144"/>
      <c r="S225" s="144"/>
      <c r="T225" s="144"/>
      <c r="U225" s="144" t="s">
        <v>4404</v>
      </c>
      <c r="V225" s="167"/>
      <c r="W225" s="144">
        <v>248025</v>
      </c>
      <c r="X225" s="144" t="s">
        <v>4406</v>
      </c>
      <c r="Y225" s="144" t="s">
        <v>4407</v>
      </c>
      <c r="Z225" s="144" t="s">
        <v>4408</v>
      </c>
      <c r="AA225" s="160">
        <v>2365</v>
      </c>
    </row>
    <row r="226" spans="1:27" ht="45" customHeight="1" x14ac:dyDescent="0.25">
      <c r="A226" s="144" t="s">
        <v>27177</v>
      </c>
      <c r="B226" s="144" t="s">
        <v>4239</v>
      </c>
      <c r="C226" s="144">
        <v>23</v>
      </c>
      <c r="D226" s="144"/>
      <c r="E226" s="144"/>
      <c r="F226" s="144">
        <v>5</v>
      </c>
      <c r="G226" s="144"/>
      <c r="H226" s="144"/>
      <c r="I226" s="144"/>
      <c r="J226" s="144"/>
      <c r="K226" s="144"/>
      <c r="L226" s="144">
        <v>250</v>
      </c>
      <c r="M226" s="145" t="s">
        <v>2213</v>
      </c>
      <c r="N226" s="144" t="s">
        <v>74</v>
      </c>
      <c r="O226" s="144"/>
      <c r="P226" s="144" t="s">
        <v>3785</v>
      </c>
      <c r="Q226" s="144" t="s">
        <v>4187</v>
      </c>
      <c r="R226" s="144" t="s">
        <v>4781</v>
      </c>
      <c r="S226" s="144"/>
      <c r="T226" s="144"/>
      <c r="U226" s="144" t="s">
        <v>27177</v>
      </c>
      <c r="V226" s="144"/>
      <c r="W226" s="144">
        <v>443013</v>
      </c>
      <c r="X226" s="144" t="s">
        <v>4782</v>
      </c>
      <c r="Y226" s="144" t="s">
        <v>27178</v>
      </c>
      <c r="Z226" s="144" t="s">
        <v>4783</v>
      </c>
      <c r="AA226" s="160">
        <v>2476</v>
      </c>
    </row>
    <row r="227" spans="1:27" ht="45" customHeight="1" x14ac:dyDescent="0.25">
      <c r="A227" s="144" t="s">
        <v>31521</v>
      </c>
      <c r="B227" s="144" t="s">
        <v>4205</v>
      </c>
      <c r="C227" s="144">
        <v>45</v>
      </c>
      <c r="D227" s="144" t="s">
        <v>5639</v>
      </c>
      <c r="E227" s="144"/>
      <c r="F227" s="144">
        <v>1</v>
      </c>
      <c r="G227" s="144">
        <v>180</v>
      </c>
      <c r="H227" s="144"/>
      <c r="I227" s="144"/>
      <c r="J227" s="144"/>
      <c r="K227" s="144"/>
      <c r="L227" s="144"/>
      <c r="M227" s="145" t="s">
        <v>2213</v>
      </c>
      <c r="N227" s="144" t="s">
        <v>69</v>
      </c>
      <c r="O227" s="144"/>
      <c r="P227" s="144" t="s">
        <v>2693</v>
      </c>
      <c r="Q227" s="144"/>
      <c r="R227" s="144"/>
      <c r="S227" s="144"/>
      <c r="T227" s="144"/>
      <c r="U227" s="144" t="s">
        <v>31521</v>
      </c>
      <c r="V227" s="144"/>
      <c r="W227" s="144">
        <v>427622</v>
      </c>
      <c r="X227" s="144" t="s">
        <v>12078</v>
      </c>
      <c r="Y227" s="144" t="s">
        <v>12079</v>
      </c>
      <c r="Z227" s="144" t="s">
        <v>31569</v>
      </c>
      <c r="AA227" s="160">
        <v>222</v>
      </c>
    </row>
    <row r="228" spans="1:27" ht="45" customHeight="1" x14ac:dyDescent="0.25">
      <c r="A228" s="144" t="s">
        <v>4411</v>
      </c>
      <c r="B228" s="144" t="s">
        <v>4205</v>
      </c>
      <c r="C228" s="144">
        <v>18</v>
      </c>
      <c r="D228" s="144" t="s">
        <v>4298</v>
      </c>
      <c r="E228" s="144"/>
      <c r="F228" s="144">
        <v>1</v>
      </c>
      <c r="G228" s="144">
        <v>350</v>
      </c>
      <c r="H228" s="144"/>
      <c r="I228" s="144"/>
      <c r="J228" s="144"/>
      <c r="K228" s="144"/>
      <c r="L228" s="144"/>
      <c r="M228" s="145" t="s">
        <v>2213</v>
      </c>
      <c r="N228" s="144" t="s">
        <v>109</v>
      </c>
      <c r="O228" s="144"/>
      <c r="P228" s="144" t="s">
        <v>30611</v>
      </c>
      <c r="Q228" s="144"/>
      <c r="R228" s="144"/>
      <c r="S228" s="144"/>
      <c r="T228" s="144"/>
      <c r="U228" s="144" t="s">
        <v>4411</v>
      </c>
      <c r="V228" s="144"/>
      <c r="W228" s="144">
        <v>369000</v>
      </c>
      <c r="X228" s="144" t="s">
        <v>4412</v>
      </c>
      <c r="Y228" s="144" t="s">
        <v>4413</v>
      </c>
      <c r="Z228" s="144" t="s">
        <v>4414</v>
      </c>
      <c r="AA228" s="160">
        <v>2368</v>
      </c>
    </row>
    <row r="229" spans="1:27" ht="45" customHeight="1" x14ac:dyDescent="0.25">
      <c r="A229" s="144" t="s">
        <v>4415</v>
      </c>
      <c r="B229" s="144" t="s">
        <v>4416</v>
      </c>
      <c r="C229" s="144"/>
      <c r="D229" s="144"/>
      <c r="E229" s="144"/>
      <c r="F229" s="144">
        <v>3</v>
      </c>
      <c r="G229" s="144"/>
      <c r="H229" s="144"/>
      <c r="I229" s="144"/>
      <c r="J229" s="144"/>
      <c r="K229" s="144"/>
      <c r="L229" s="144">
        <v>150</v>
      </c>
      <c r="M229" s="145" t="s">
        <v>2213</v>
      </c>
      <c r="N229" s="144" t="s">
        <v>26</v>
      </c>
      <c r="O229" s="144"/>
      <c r="P229" s="144" t="s">
        <v>3537</v>
      </c>
      <c r="Q229" s="144"/>
      <c r="R229" s="144"/>
      <c r="S229" s="144"/>
      <c r="T229" s="144"/>
      <c r="U229" s="144" t="s">
        <v>4415</v>
      </c>
      <c r="V229" s="144"/>
      <c r="W229" s="144">
        <v>155048</v>
      </c>
      <c r="X229" s="144" t="s">
        <v>13156</v>
      </c>
      <c r="Y229" s="144" t="s">
        <v>4417</v>
      </c>
      <c r="Z229" s="144" t="s">
        <v>4418</v>
      </c>
      <c r="AA229" s="160">
        <v>2369</v>
      </c>
    </row>
    <row r="230" spans="1:27" ht="45" customHeight="1" x14ac:dyDescent="0.25">
      <c r="A230" s="144" t="s">
        <v>24869</v>
      </c>
      <c r="B230" s="144" t="s">
        <v>15647</v>
      </c>
      <c r="C230" s="144">
        <v>14</v>
      </c>
      <c r="D230" s="144"/>
      <c r="E230" s="144"/>
      <c r="F230" s="144">
        <v>1</v>
      </c>
      <c r="G230" s="144">
        <v>200</v>
      </c>
      <c r="H230" s="144"/>
      <c r="I230" s="144"/>
      <c r="J230" s="144"/>
      <c r="K230" s="144"/>
      <c r="L230" s="144"/>
      <c r="M230" s="145" t="s">
        <v>2213</v>
      </c>
      <c r="N230" s="144" t="s">
        <v>83</v>
      </c>
      <c r="O230" s="144"/>
      <c r="P230" s="144" t="s">
        <v>2907</v>
      </c>
      <c r="Q230" s="144"/>
      <c r="R230" s="144"/>
      <c r="S230" s="144" t="s">
        <v>15453</v>
      </c>
      <c r="T230" s="144" t="s">
        <v>24870</v>
      </c>
      <c r="U230" s="144" t="s">
        <v>24869</v>
      </c>
      <c r="V230" s="144"/>
      <c r="W230" s="144">
        <v>636462</v>
      </c>
      <c r="X230" s="144" t="s">
        <v>24871</v>
      </c>
      <c r="Y230" s="144">
        <v>9138000000</v>
      </c>
      <c r="Z230" s="144" t="s">
        <v>24872</v>
      </c>
      <c r="AA230" s="160">
        <v>6327</v>
      </c>
    </row>
    <row r="231" spans="1:27" ht="45" customHeight="1" x14ac:dyDescent="0.25">
      <c r="A231" s="144" t="s">
        <v>22254</v>
      </c>
      <c r="B231" s="144" t="s">
        <v>22255</v>
      </c>
      <c r="C231" s="144">
        <v>35</v>
      </c>
      <c r="D231" s="144"/>
      <c r="E231" s="144"/>
      <c r="F231" s="144">
        <v>1</v>
      </c>
      <c r="G231" s="144">
        <v>200</v>
      </c>
      <c r="H231" s="144"/>
      <c r="I231" s="144"/>
      <c r="J231" s="144"/>
      <c r="K231" s="144"/>
      <c r="L231" s="144"/>
      <c r="M231" s="145" t="s">
        <v>2213</v>
      </c>
      <c r="N231" s="144" t="s">
        <v>47</v>
      </c>
      <c r="O231" s="144"/>
      <c r="P231" s="144" t="s">
        <v>3451</v>
      </c>
      <c r="Q231" s="144"/>
      <c r="R231" s="144"/>
      <c r="S231" s="167"/>
      <c r="T231" s="144"/>
      <c r="U231" s="144" t="s">
        <v>22254</v>
      </c>
      <c r="V231" s="144"/>
      <c r="W231" s="144">
        <v>302030</v>
      </c>
      <c r="X231" s="144" t="s">
        <v>22256</v>
      </c>
      <c r="Y231" s="150">
        <v>74860000000</v>
      </c>
      <c r="Z231" s="144" t="s">
        <v>22257</v>
      </c>
      <c r="AA231" s="160">
        <v>6034</v>
      </c>
    </row>
    <row r="232" spans="1:27" ht="45" customHeight="1" x14ac:dyDescent="0.25">
      <c r="A232" s="144" t="s">
        <v>16127</v>
      </c>
      <c r="B232" s="144" t="s">
        <v>16128</v>
      </c>
      <c r="C232" s="144"/>
      <c r="D232" s="144" t="s">
        <v>16129</v>
      </c>
      <c r="E232" s="144"/>
      <c r="F232" s="144">
        <v>1</v>
      </c>
      <c r="G232" s="144"/>
      <c r="H232" s="144">
        <v>798</v>
      </c>
      <c r="I232" s="144">
        <v>290</v>
      </c>
      <c r="J232" s="144">
        <v>363</v>
      </c>
      <c r="K232" s="144">
        <v>145</v>
      </c>
      <c r="L232" s="144"/>
      <c r="M232" s="145" t="s">
        <v>2213</v>
      </c>
      <c r="N232" s="144" t="s">
        <v>69</v>
      </c>
      <c r="O232" s="144"/>
      <c r="P232" s="144" t="s">
        <v>3644</v>
      </c>
      <c r="Q232" s="144"/>
      <c r="R232" s="144"/>
      <c r="S232" s="144" t="s">
        <v>4191</v>
      </c>
      <c r="T232" s="144" t="s">
        <v>5237</v>
      </c>
      <c r="U232" s="144" t="s">
        <v>16127</v>
      </c>
      <c r="V232" s="144"/>
      <c r="W232" s="144">
        <v>427990</v>
      </c>
      <c r="X232" s="144" t="s">
        <v>12485</v>
      </c>
      <c r="Y232" s="144" t="s">
        <v>16130</v>
      </c>
      <c r="Z232" s="144" t="s">
        <v>16131</v>
      </c>
      <c r="AA232" s="160">
        <v>1502</v>
      </c>
    </row>
    <row r="233" spans="1:27" ht="45" customHeight="1" x14ac:dyDescent="0.25">
      <c r="A233" s="144" t="s">
        <v>4420</v>
      </c>
      <c r="B233" s="144" t="s">
        <v>4205</v>
      </c>
      <c r="C233" s="144">
        <v>38</v>
      </c>
      <c r="D233" s="144"/>
      <c r="E233" s="144"/>
      <c r="F233" s="144">
        <v>1</v>
      </c>
      <c r="G233" s="144">
        <v>89</v>
      </c>
      <c r="H233" s="144"/>
      <c r="I233" s="144"/>
      <c r="J233" s="144"/>
      <c r="K233" s="144"/>
      <c r="L233" s="144"/>
      <c r="M233" s="145" t="s">
        <v>2213</v>
      </c>
      <c r="N233" s="144" t="s">
        <v>43</v>
      </c>
      <c r="O233" s="144"/>
      <c r="P233" s="144" t="s">
        <v>3002</v>
      </c>
      <c r="Q233" s="144"/>
      <c r="R233" s="144"/>
      <c r="S233" s="144"/>
      <c r="T233" s="144"/>
      <c r="U233" s="144" t="s">
        <v>4420</v>
      </c>
      <c r="V233" s="144"/>
      <c r="W233" s="144">
        <v>183017</v>
      </c>
      <c r="X233" s="144" t="s">
        <v>4421</v>
      </c>
      <c r="Y233" s="144" t="s">
        <v>4422</v>
      </c>
      <c r="Z233" s="144" t="s">
        <v>4423</v>
      </c>
      <c r="AA233" s="160">
        <v>2371</v>
      </c>
    </row>
    <row r="234" spans="1:27" ht="45" customHeight="1" x14ac:dyDescent="0.25">
      <c r="A234" s="144" t="s">
        <v>4424</v>
      </c>
      <c r="B234" s="144" t="s">
        <v>13672</v>
      </c>
      <c r="C234" s="144">
        <v>1252</v>
      </c>
      <c r="D234" s="144" t="s">
        <v>4425</v>
      </c>
      <c r="E234" s="144"/>
      <c r="F234" s="144">
        <v>1</v>
      </c>
      <c r="G234" s="144"/>
      <c r="H234" s="144">
        <v>1799</v>
      </c>
      <c r="I234" s="144">
        <v>654</v>
      </c>
      <c r="J234" s="144">
        <v>818</v>
      </c>
      <c r="K234" s="144">
        <v>327</v>
      </c>
      <c r="L234" s="144"/>
      <c r="M234" s="145" t="s">
        <v>2213</v>
      </c>
      <c r="N234" s="144" t="s">
        <v>41</v>
      </c>
      <c r="O234" s="144"/>
      <c r="P234" s="144" t="s">
        <v>2604</v>
      </c>
      <c r="Q234" s="144" t="s">
        <v>4187</v>
      </c>
      <c r="R234" s="144" t="s">
        <v>4297</v>
      </c>
      <c r="S234" s="144"/>
      <c r="T234" s="144"/>
      <c r="U234" s="144" t="s">
        <v>4424</v>
      </c>
      <c r="V234" s="144"/>
      <c r="W234" s="144">
        <v>125080</v>
      </c>
      <c r="X234" s="144" t="s">
        <v>4426</v>
      </c>
      <c r="Y234" s="144"/>
      <c r="Z234" s="144"/>
      <c r="AA234" s="160">
        <v>2372</v>
      </c>
    </row>
    <row r="235" spans="1:27" ht="45" customHeight="1" x14ac:dyDescent="0.25">
      <c r="A235" s="144" t="s">
        <v>22258</v>
      </c>
      <c r="B235" s="144" t="s">
        <v>22259</v>
      </c>
      <c r="C235" s="144"/>
      <c r="D235" s="144"/>
      <c r="E235" s="144"/>
      <c r="F235" s="144">
        <v>1</v>
      </c>
      <c r="G235" s="144">
        <v>200</v>
      </c>
      <c r="H235" s="144"/>
      <c r="I235" s="144"/>
      <c r="J235" s="144"/>
      <c r="K235" s="144"/>
      <c r="L235" s="144"/>
      <c r="M235" s="145" t="s">
        <v>2213</v>
      </c>
      <c r="N235" s="144" t="s">
        <v>46</v>
      </c>
      <c r="O235" s="144"/>
      <c r="P235" s="144" t="s">
        <v>3501</v>
      </c>
      <c r="Q235" s="144"/>
      <c r="R235" s="144"/>
      <c r="S235" s="144" t="s">
        <v>15453</v>
      </c>
      <c r="T235" s="144" t="s">
        <v>17479</v>
      </c>
      <c r="U235" s="144" t="s">
        <v>22258</v>
      </c>
      <c r="V235" s="144"/>
      <c r="W235" s="144">
        <v>461078</v>
      </c>
      <c r="X235" s="144" t="s">
        <v>22260</v>
      </c>
      <c r="Y235" s="144">
        <v>83530000000</v>
      </c>
      <c r="Z235" s="144" t="s">
        <v>22261</v>
      </c>
      <c r="AA235" s="160">
        <v>5966</v>
      </c>
    </row>
    <row r="236" spans="1:27" ht="45" customHeight="1" x14ac:dyDescent="0.25">
      <c r="A236" s="144" t="s">
        <v>22262</v>
      </c>
      <c r="B236" s="144" t="s">
        <v>22263</v>
      </c>
      <c r="C236" s="144"/>
      <c r="D236" s="144"/>
      <c r="E236" s="144"/>
      <c r="F236" s="144">
        <v>1</v>
      </c>
      <c r="G236" s="144">
        <v>100</v>
      </c>
      <c r="H236" s="144">
        <v>300</v>
      </c>
      <c r="I236" s="144">
        <v>100</v>
      </c>
      <c r="J236" s="144">
        <v>200</v>
      </c>
      <c r="K236" s="144">
        <v>50</v>
      </c>
      <c r="L236" s="144"/>
      <c r="M236" s="145" t="s">
        <v>2213</v>
      </c>
      <c r="N236" s="144" t="s">
        <v>17</v>
      </c>
      <c r="O236" s="144"/>
      <c r="P236" s="144" t="s">
        <v>2851</v>
      </c>
      <c r="Q236" s="144"/>
      <c r="R236" s="144"/>
      <c r="S236" s="144" t="s">
        <v>15453</v>
      </c>
      <c r="T236" s="144" t="s">
        <v>22264</v>
      </c>
      <c r="U236" s="144" t="s">
        <v>22262</v>
      </c>
      <c r="V236" s="144"/>
      <c r="W236" s="144">
        <v>416402</v>
      </c>
      <c r="X236" s="144" t="s">
        <v>22265</v>
      </c>
      <c r="Y236" s="149" t="s">
        <v>22266</v>
      </c>
      <c r="Z236" s="144" t="s">
        <v>22267</v>
      </c>
      <c r="AA236" s="160">
        <v>5959</v>
      </c>
    </row>
    <row r="237" spans="1:27" ht="45" customHeight="1" x14ac:dyDescent="0.25">
      <c r="A237" s="144" t="s">
        <v>22262</v>
      </c>
      <c r="B237" s="144" t="s">
        <v>22263</v>
      </c>
      <c r="C237" s="144"/>
      <c r="D237" s="144"/>
      <c r="E237" s="144" t="s">
        <v>4205</v>
      </c>
      <c r="F237" s="144">
        <v>1</v>
      </c>
      <c r="G237" s="144">
        <v>40</v>
      </c>
      <c r="H237" s="144"/>
      <c r="I237" s="144"/>
      <c r="J237" s="144"/>
      <c r="K237" s="144"/>
      <c r="L237" s="144"/>
      <c r="M237" s="145" t="s">
        <v>2213</v>
      </c>
      <c r="N237" s="144" t="s">
        <v>17</v>
      </c>
      <c r="O237" s="144"/>
      <c r="P237" s="144" t="s">
        <v>2851</v>
      </c>
      <c r="Q237" s="144"/>
      <c r="R237" s="144"/>
      <c r="S237" s="144" t="s">
        <v>15453</v>
      </c>
      <c r="T237" s="144" t="s">
        <v>22264</v>
      </c>
      <c r="U237" s="144" t="s">
        <v>22262</v>
      </c>
      <c r="V237" s="144" t="s">
        <v>23777</v>
      </c>
      <c r="W237" s="144">
        <v>416402</v>
      </c>
      <c r="X237" s="144" t="s">
        <v>22265</v>
      </c>
      <c r="Y237" s="144" t="s">
        <v>22266</v>
      </c>
      <c r="Z237" s="144" t="s">
        <v>22267</v>
      </c>
      <c r="AA237" s="160">
        <v>5961</v>
      </c>
    </row>
    <row r="238" spans="1:27" ht="45" customHeight="1" x14ac:dyDescent="0.25">
      <c r="A238" s="144" t="s">
        <v>4429</v>
      </c>
      <c r="B238" s="144" t="s">
        <v>4208</v>
      </c>
      <c r="C238" s="144"/>
      <c r="D238" s="144"/>
      <c r="E238" s="144"/>
      <c r="F238" s="144">
        <v>1</v>
      </c>
      <c r="G238" s="144"/>
      <c r="H238" s="144">
        <v>798</v>
      </c>
      <c r="I238" s="144">
        <v>290</v>
      </c>
      <c r="J238" s="144">
        <v>363</v>
      </c>
      <c r="K238" s="144">
        <v>145</v>
      </c>
      <c r="L238" s="144"/>
      <c r="M238" s="145" t="s">
        <v>2213</v>
      </c>
      <c r="N238" s="144" t="s">
        <v>109</v>
      </c>
      <c r="O238" s="144"/>
      <c r="P238" s="144" t="s">
        <v>2620</v>
      </c>
      <c r="Q238" s="144"/>
      <c r="R238" s="144"/>
      <c r="S238" s="144" t="s">
        <v>4190</v>
      </c>
      <c r="T238" s="144" t="s">
        <v>4430</v>
      </c>
      <c r="U238" s="144" t="s">
        <v>4429</v>
      </c>
      <c r="V238" s="144"/>
      <c r="W238" s="144">
        <v>369238</v>
      </c>
      <c r="X238" s="144" t="s">
        <v>4431</v>
      </c>
      <c r="Y238" s="144"/>
      <c r="Z238" s="144"/>
      <c r="AA238" s="160">
        <v>2374</v>
      </c>
    </row>
    <row r="239" spans="1:27" ht="45" customHeight="1" x14ac:dyDescent="0.25">
      <c r="A239" s="144" t="s">
        <v>4432</v>
      </c>
      <c r="B239" s="144" t="s">
        <v>4205</v>
      </c>
      <c r="C239" s="144">
        <v>27</v>
      </c>
      <c r="D239" s="144" t="s">
        <v>4433</v>
      </c>
      <c r="E239" s="144"/>
      <c r="F239" s="144">
        <v>1</v>
      </c>
      <c r="G239" s="144">
        <v>264</v>
      </c>
      <c r="H239" s="144"/>
      <c r="I239" s="144"/>
      <c r="J239" s="144"/>
      <c r="K239" s="144"/>
      <c r="L239" s="144"/>
      <c r="M239" s="145" t="s">
        <v>2213</v>
      </c>
      <c r="N239" s="144" t="s">
        <v>42</v>
      </c>
      <c r="O239" s="144"/>
      <c r="P239" s="144" t="s">
        <v>16132</v>
      </c>
      <c r="Q239" s="144"/>
      <c r="R239" s="144"/>
      <c r="S239" s="144"/>
      <c r="T239" s="144"/>
      <c r="U239" s="144" t="s">
        <v>4432</v>
      </c>
      <c r="V239" s="144"/>
      <c r="W239" s="144">
        <v>142802</v>
      </c>
      <c r="X239" s="144" t="s">
        <v>4434</v>
      </c>
      <c r="Y239" s="144" t="s">
        <v>4435</v>
      </c>
      <c r="Z239" s="144" t="s">
        <v>4436</v>
      </c>
      <c r="AA239" s="160">
        <v>2375</v>
      </c>
    </row>
    <row r="240" spans="1:27" ht="45" customHeight="1" x14ac:dyDescent="0.25">
      <c r="A240" s="144" t="s">
        <v>24873</v>
      </c>
      <c r="B240" s="144" t="s">
        <v>24874</v>
      </c>
      <c r="C240" s="144"/>
      <c r="D240" s="144"/>
      <c r="E240" s="144"/>
      <c r="F240" s="144">
        <v>1</v>
      </c>
      <c r="G240" s="144"/>
      <c r="H240" s="144">
        <v>450</v>
      </c>
      <c r="I240" s="144">
        <v>150</v>
      </c>
      <c r="J240" s="144">
        <v>200</v>
      </c>
      <c r="K240" s="144">
        <v>100</v>
      </c>
      <c r="L240" s="144"/>
      <c r="M240" s="145" t="s">
        <v>2213</v>
      </c>
      <c r="N240" s="144" t="s">
        <v>45</v>
      </c>
      <c r="O240" s="144"/>
      <c r="P240" s="144" t="s">
        <v>3589</v>
      </c>
      <c r="Q240" s="144"/>
      <c r="R240" s="144"/>
      <c r="S240" s="144" t="s">
        <v>15453</v>
      </c>
      <c r="T240" s="144" t="s">
        <v>5860</v>
      </c>
      <c r="U240" s="144" t="s">
        <v>24873</v>
      </c>
      <c r="V240" s="144"/>
      <c r="W240" s="144">
        <v>646773</v>
      </c>
      <c r="X240" s="144" t="s">
        <v>22372</v>
      </c>
      <c r="Y240" s="144">
        <v>83820000000</v>
      </c>
      <c r="Z240" s="144" t="s">
        <v>22373</v>
      </c>
      <c r="AA240" s="160">
        <v>5852</v>
      </c>
    </row>
    <row r="241" spans="1:27" ht="45" customHeight="1" x14ac:dyDescent="0.25">
      <c r="A241" s="144" t="s">
        <v>24875</v>
      </c>
      <c r="B241" s="144" t="s">
        <v>14963</v>
      </c>
      <c r="C241" s="144">
        <v>21</v>
      </c>
      <c r="D241" s="144"/>
      <c r="E241" s="144"/>
      <c r="F241" s="144">
        <v>1</v>
      </c>
      <c r="G241" s="144"/>
      <c r="H241" s="144">
        <v>1500</v>
      </c>
      <c r="I241" s="144">
        <v>500</v>
      </c>
      <c r="J241" s="144">
        <v>500</v>
      </c>
      <c r="K241" s="144">
        <v>500</v>
      </c>
      <c r="L241" s="144"/>
      <c r="M241" s="145" t="s">
        <v>2213</v>
      </c>
      <c r="N241" s="144" t="s">
        <v>42</v>
      </c>
      <c r="O241" s="144"/>
      <c r="P241" s="144" t="s">
        <v>4085</v>
      </c>
      <c r="Q241" s="144"/>
      <c r="R241" s="144"/>
      <c r="S241" s="144"/>
      <c r="T241" s="144"/>
      <c r="U241" s="144" t="s">
        <v>24875</v>
      </c>
      <c r="V241" s="144"/>
      <c r="W241" s="144"/>
      <c r="X241" s="144"/>
      <c r="Y241" s="144"/>
      <c r="Z241" s="144"/>
      <c r="AA241" s="160">
        <v>6597</v>
      </c>
    </row>
    <row r="242" spans="1:27" ht="45" customHeight="1" x14ac:dyDescent="0.25">
      <c r="A242" s="144" t="s">
        <v>24875</v>
      </c>
      <c r="B242" s="144" t="s">
        <v>14963</v>
      </c>
      <c r="C242" s="144">
        <v>21</v>
      </c>
      <c r="D242" s="144"/>
      <c r="E242" s="144" t="s">
        <v>14434</v>
      </c>
      <c r="F242" s="144">
        <v>1</v>
      </c>
      <c r="G242" s="144">
        <v>185</v>
      </c>
      <c r="H242" s="144"/>
      <c r="I242" s="144"/>
      <c r="J242" s="144"/>
      <c r="K242" s="144"/>
      <c r="L242" s="144"/>
      <c r="M242" s="145" t="s">
        <v>2213</v>
      </c>
      <c r="N242" s="144" t="s">
        <v>42</v>
      </c>
      <c r="O242" s="144"/>
      <c r="P242" s="144" t="s">
        <v>4085</v>
      </c>
      <c r="Q242" s="144" t="s">
        <v>4187</v>
      </c>
      <c r="R242" s="144" t="s">
        <v>6389</v>
      </c>
      <c r="S242" s="144"/>
      <c r="T242" s="144"/>
      <c r="U242" s="144" t="s">
        <v>24875</v>
      </c>
      <c r="V242" s="144" t="s">
        <v>6388</v>
      </c>
      <c r="W242" s="144">
        <v>142111</v>
      </c>
      <c r="X242" s="144" t="s">
        <v>24876</v>
      </c>
      <c r="Y242" s="144">
        <v>89770000000</v>
      </c>
      <c r="Z242" s="144" t="s">
        <v>15511</v>
      </c>
      <c r="AA242" s="160">
        <v>1104</v>
      </c>
    </row>
    <row r="243" spans="1:27" ht="45" customHeight="1" x14ac:dyDescent="0.25">
      <c r="A243" s="144" t="s">
        <v>4439</v>
      </c>
      <c r="B243" s="144" t="s">
        <v>4205</v>
      </c>
      <c r="C243" s="144">
        <v>20</v>
      </c>
      <c r="D243" s="144"/>
      <c r="E243" s="144"/>
      <c r="F243" s="144">
        <v>1</v>
      </c>
      <c r="G243" s="144">
        <v>350</v>
      </c>
      <c r="H243" s="144"/>
      <c r="I243" s="144"/>
      <c r="J243" s="144"/>
      <c r="K243" s="144"/>
      <c r="L243" s="144"/>
      <c r="M243" s="145" t="s">
        <v>2213</v>
      </c>
      <c r="N243" s="144" t="s">
        <v>84</v>
      </c>
      <c r="O243" s="144"/>
      <c r="P243" s="144" t="s">
        <v>3372</v>
      </c>
      <c r="Q243" s="144"/>
      <c r="R243" s="144"/>
      <c r="S243" s="144"/>
      <c r="T243" s="144"/>
      <c r="U243" s="144" t="s">
        <v>4439</v>
      </c>
      <c r="V243" s="144"/>
      <c r="W243" s="144">
        <v>301650</v>
      </c>
      <c r="X243" s="144" t="s">
        <v>13158</v>
      </c>
      <c r="Y243" s="144" t="s">
        <v>4440</v>
      </c>
      <c r="Z243" s="144" t="s">
        <v>4441</v>
      </c>
      <c r="AA243" s="160">
        <v>2377</v>
      </c>
    </row>
    <row r="244" spans="1:27" ht="45" customHeight="1" x14ac:dyDescent="0.25">
      <c r="A244" s="144" t="s">
        <v>4442</v>
      </c>
      <c r="B244" s="144" t="s">
        <v>4208</v>
      </c>
      <c r="C244" s="144">
        <v>1</v>
      </c>
      <c r="D244" s="144"/>
      <c r="E244" s="144"/>
      <c r="F244" s="144">
        <v>1</v>
      </c>
      <c r="G244" s="144"/>
      <c r="H244" s="144">
        <v>798</v>
      </c>
      <c r="I244" s="144">
        <v>290</v>
      </c>
      <c r="J244" s="144">
        <v>363</v>
      </c>
      <c r="K244" s="144">
        <v>145</v>
      </c>
      <c r="L244" s="144"/>
      <c r="M244" s="145" t="s">
        <v>2213</v>
      </c>
      <c r="N244" s="144" t="s">
        <v>46</v>
      </c>
      <c r="O244" s="144"/>
      <c r="P244" s="144" t="s">
        <v>4057</v>
      </c>
      <c r="Q244" s="144"/>
      <c r="R244" s="144"/>
      <c r="S244" s="144" t="s">
        <v>4191</v>
      </c>
      <c r="T244" s="144" t="s">
        <v>4443</v>
      </c>
      <c r="U244" s="144" t="s">
        <v>4442</v>
      </c>
      <c r="V244" s="144"/>
      <c r="W244" s="144">
        <v>461473</v>
      </c>
      <c r="X244" s="144" t="s">
        <v>4221</v>
      </c>
      <c r="Y244" s="144" t="s">
        <v>4444</v>
      </c>
      <c r="Z244" s="144" t="s">
        <v>4445</v>
      </c>
      <c r="AA244" s="160">
        <v>2378</v>
      </c>
    </row>
    <row r="245" spans="1:27" ht="45" customHeight="1" x14ac:dyDescent="0.25">
      <c r="A245" s="144" t="s">
        <v>4446</v>
      </c>
      <c r="B245" s="144" t="s">
        <v>4447</v>
      </c>
      <c r="C245" s="144"/>
      <c r="D245" s="144"/>
      <c r="E245" s="144"/>
      <c r="F245" s="144">
        <v>2</v>
      </c>
      <c r="G245" s="144"/>
      <c r="H245" s="144"/>
      <c r="I245" s="144"/>
      <c r="J245" s="144"/>
      <c r="K245" s="144"/>
      <c r="L245" s="144">
        <v>150</v>
      </c>
      <c r="M245" s="145" t="s">
        <v>2213</v>
      </c>
      <c r="N245" s="144" t="s">
        <v>61</v>
      </c>
      <c r="O245" s="144"/>
      <c r="P245" s="144" t="s">
        <v>3080</v>
      </c>
      <c r="Q245" s="144"/>
      <c r="R245" s="144"/>
      <c r="S245" s="144"/>
      <c r="T245" s="144"/>
      <c r="U245" s="144" t="s">
        <v>4446</v>
      </c>
      <c r="V245" s="144"/>
      <c r="W245" s="144">
        <v>167000</v>
      </c>
      <c r="X245" s="144" t="s">
        <v>4448</v>
      </c>
      <c r="Y245" s="144"/>
      <c r="Z245" s="144"/>
      <c r="AA245" s="160">
        <v>2379</v>
      </c>
    </row>
    <row r="246" spans="1:27" ht="45" customHeight="1" x14ac:dyDescent="0.25">
      <c r="A246" s="144" t="s">
        <v>4449</v>
      </c>
      <c r="B246" s="144" t="s">
        <v>4239</v>
      </c>
      <c r="C246" s="144">
        <v>7</v>
      </c>
      <c r="D246" s="144"/>
      <c r="E246" s="144"/>
      <c r="F246" s="144">
        <v>5</v>
      </c>
      <c r="G246" s="144"/>
      <c r="H246" s="144"/>
      <c r="I246" s="144"/>
      <c r="J246" s="144"/>
      <c r="K246" s="144"/>
      <c r="L246" s="144">
        <v>850</v>
      </c>
      <c r="M246" s="145" t="s">
        <v>2213</v>
      </c>
      <c r="N246" s="144" t="s">
        <v>74</v>
      </c>
      <c r="O246" s="144"/>
      <c r="P246" s="144" t="s">
        <v>3785</v>
      </c>
      <c r="Q246" s="144" t="s">
        <v>4187</v>
      </c>
      <c r="R246" s="144" t="s">
        <v>4244</v>
      </c>
      <c r="S246" s="144"/>
      <c r="T246" s="144"/>
      <c r="U246" s="144" t="s">
        <v>4449</v>
      </c>
      <c r="V246" s="144"/>
      <c r="W246" s="144"/>
      <c r="X246" s="144"/>
      <c r="Y246" s="144"/>
      <c r="Z246" s="144"/>
      <c r="AA246" s="160">
        <v>3232</v>
      </c>
    </row>
    <row r="247" spans="1:27" ht="45" customHeight="1" x14ac:dyDescent="0.25">
      <c r="A247" s="144" t="s">
        <v>4449</v>
      </c>
      <c r="B247" s="144" t="s">
        <v>4239</v>
      </c>
      <c r="C247" s="144">
        <v>7</v>
      </c>
      <c r="D247" s="144"/>
      <c r="E247" s="144" t="s">
        <v>4450</v>
      </c>
      <c r="F247" s="144">
        <v>5</v>
      </c>
      <c r="G247" s="144"/>
      <c r="H247" s="144"/>
      <c r="I247" s="144"/>
      <c r="J247" s="144"/>
      <c r="K247" s="144"/>
      <c r="L247" s="144">
        <v>850</v>
      </c>
      <c r="M247" s="145" t="s">
        <v>2213</v>
      </c>
      <c r="N247" s="144" t="s">
        <v>74</v>
      </c>
      <c r="O247" s="144"/>
      <c r="P247" s="144" t="s">
        <v>3785</v>
      </c>
      <c r="Q247" s="144" t="s">
        <v>4187</v>
      </c>
      <c r="R247" s="144" t="s">
        <v>4244</v>
      </c>
      <c r="S247" s="144"/>
      <c r="T247" s="144"/>
      <c r="U247" s="144" t="s">
        <v>4449</v>
      </c>
      <c r="V247" s="144" t="s">
        <v>4449</v>
      </c>
      <c r="W247" s="144">
        <v>443074</v>
      </c>
      <c r="X247" s="144" t="s">
        <v>4451</v>
      </c>
      <c r="Y247" s="144" t="s">
        <v>4268</v>
      </c>
      <c r="Z247" s="144" t="s">
        <v>4269</v>
      </c>
      <c r="AA247" s="160">
        <v>2380</v>
      </c>
    </row>
    <row r="248" spans="1:27" ht="45" customHeight="1" x14ac:dyDescent="0.25">
      <c r="A248" s="144" t="s">
        <v>27179</v>
      </c>
      <c r="B248" s="144" t="s">
        <v>22387</v>
      </c>
      <c r="C248" s="144">
        <v>4</v>
      </c>
      <c r="D248" s="144"/>
      <c r="E248" s="144"/>
      <c r="F248" s="144">
        <v>1</v>
      </c>
      <c r="G248" s="144"/>
      <c r="H248" s="144">
        <v>120</v>
      </c>
      <c r="I248" s="144">
        <v>50</v>
      </c>
      <c r="J248" s="144">
        <v>50</v>
      </c>
      <c r="K248" s="144">
        <v>20</v>
      </c>
      <c r="L248" s="144"/>
      <c r="M248" s="145" t="s">
        <v>2213</v>
      </c>
      <c r="N248" s="144" t="s">
        <v>69</v>
      </c>
      <c r="O248" s="144"/>
      <c r="P248" s="144" t="s">
        <v>3754</v>
      </c>
      <c r="Q248" s="144"/>
      <c r="R248" s="144"/>
      <c r="S248" s="144" t="s">
        <v>4190</v>
      </c>
      <c r="T248" s="144" t="s">
        <v>14335</v>
      </c>
      <c r="U248" s="144" t="s">
        <v>27179</v>
      </c>
      <c r="V248" s="144"/>
      <c r="W248" s="144">
        <v>427260</v>
      </c>
      <c r="X248" s="144" t="s">
        <v>22388</v>
      </c>
      <c r="Y248" s="144" t="s">
        <v>27180</v>
      </c>
      <c r="Z248" s="144" t="s">
        <v>29731</v>
      </c>
      <c r="AA248" s="160">
        <v>6042</v>
      </c>
    </row>
    <row r="249" spans="1:27" ht="45" customHeight="1" x14ac:dyDescent="0.25">
      <c r="A249" s="144" t="s">
        <v>17798</v>
      </c>
      <c r="B249" s="144" t="s">
        <v>17799</v>
      </c>
      <c r="C249" s="144"/>
      <c r="D249" s="144"/>
      <c r="E249" s="144"/>
      <c r="F249" s="144">
        <v>1</v>
      </c>
      <c r="G249" s="144"/>
      <c r="H249" s="144">
        <v>300</v>
      </c>
      <c r="I249" s="144">
        <v>100</v>
      </c>
      <c r="J249" s="144">
        <v>150</v>
      </c>
      <c r="K249" s="144">
        <v>50</v>
      </c>
      <c r="L249" s="144"/>
      <c r="M249" s="145" t="s">
        <v>2213</v>
      </c>
      <c r="N249" s="144" t="s">
        <v>69</v>
      </c>
      <c r="O249" s="144"/>
      <c r="P249" s="144" t="s">
        <v>3782</v>
      </c>
      <c r="Q249" s="144"/>
      <c r="R249" s="144"/>
      <c r="S249" s="144" t="s">
        <v>13932</v>
      </c>
      <c r="T249" s="144" t="s">
        <v>16985</v>
      </c>
      <c r="U249" s="144" t="s">
        <v>17798</v>
      </c>
      <c r="V249" s="144"/>
      <c r="W249" s="144">
        <v>427078</v>
      </c>
      <c r="X249" s="144" t="s">
        <v>17800</v>
      </c>
      <c r="Y249" s="144" t="s">
        <v>16986</v>
      </c>
      <c r="Z249" s="144" t="s">
        <v>16987</v>
      </c>
      <c r="AA249" s="160">
        <v>4252</v>
      </c>
    </row>
    <row r="250" spans="1:27" ht="45" customHeight="1" x14ac:dyDescent="0.25">
      <c r="A250" s="144" t="s">
        <v>4452</v>
      </c>
      <c r="B250" s="144" t="s">
        <v>4453</v>
      </c>
      <c r="C250" s="144"/>
      <c r="D250" s="144" t="s">
        <v>4454</v>
      </c>
      <c r="E250" s="144"/>
      <c r="F250" s="144">
        <v>2</v>
      </c>
      <c r="G250" s="144"/>
      <c r="H250" s="144"/>
      <c r="I250" s="144"/>
      <c r="J250" s="144"/>
      <c r="K250" s="144"/>
      <c r="L250" s="144">
        <v>150</v>
      </c>
      <c r="M250" s="145" t="s">
        <v>2213</v>
      </c>
      <c r="N250" s="144" t="s">
        <v>78</v>
      </c>
      <c r="O250" s="144"/>
      <c r="P250" s="144" t="s">
        <v>3649</v>
      </c>
      <c r="Q250" s="144" t="s">
        <v>4187</v>
      </c>
      <c r="R250" s="144" t="s">
        <v>4251</v>
      </c>
      <c r="S250" s="144"/>
      <c r="T250" s="144"/>
      <c r="U250" s="144" t="s">
        <v>4452</v>
      </c>
      <c r="V250" s="144"/>
      <c r="W250" s="144">
        <v>620016</v>
      </c>
      <c r="X250" s="144" t="s">
        <v>4455</v>
      </c>
      <c r="Y250" s="144" t="s">
        <v>4456</v>
      </c>
      <c r="Z250" s="144" t="s">
        <v>4457</v>
      </c>
      <c r="AA250" s="160">
        <v>2381</v>
      </c>
    </row>
    <row r="251" spans="1:27" ht="45" customHeight="1" x14ac:dyDescent="0.25">
      <c r="A251" s="144" t="s">
        <v>4458</v>
      </c>
      <c r="B251" s="144" t="s">
        <v>20214</v>
      </c>
      <c r="C251" s="144">
        <v>6</v>
      </c>
      <c r="D251" s="144"/>
      <c r="E251" s="144"/>
      <c r="F251" s="144">
        <v>1</v>
      </c>
      <c r="G251" s="144"/>
      <c r="H251" s="144">
        <v>1199</v>
      </c>
      <c r="I251" s="144">
        <v>436</v>
      </c>
      <c r="J251" s="144">
        <v>545</v>
      </c>
      <c r="K251" s="144">
        <v>218</v>
      </c>
      <c r="L251" s="144"/>
      <c r="M251" s="145" t="s">
        <v>2213</v>
      </c>
      <c r="N251" s="144" t="s">
        <v>21</v>
      </c>
      <c r="O251" s="144"/>
      <c r="P251" s="144" t="s">
        <v>2449</v>
      </c>
      <c r="Q251" s="144"/>
      <c r="R251" s="144"/>
      <c r="S251" s="144"/>
      <c r="T251" s="144"/>
      <c r="U251" s="144" t="s">
        <v>4458</v>
      </c>
      <c r="V251" s="144"/>
      <c r="W251" s="144">
        <v>400026</v>
      </c>
      <c r="X251" s="144" t="s">
        <v>4460</v>
      </c>
      <c r="Y251" s="144"/>
      <c r="Z251" s="144" t="s">
        <v>30975</v>
      </c>
      <c r="AA251" s="160">
        <v>2382</v>
      </c>
    </row>
    <row r="252" spans="1:27" ht="45" customHeight="1" x14ac:dyDescent="0.25">
      <c r="A252" s="144" t="s">
        <v>29732</v>
      </c>
      <c r="B252" s="144" t="s">
        <v>15377</v>
      </c>
      <c r="C252" s="144">
        <v>23</v>
      </c>
      <c r="D252" s="144" t="s">
        <v>4243</v>
      </c>
      <c r="E252" s="144"/>
      <c r="F252" s="144">
        <v>1</v>
      </c>
      <c r="G252" s="144">
        <v>350</v>
      </c>
      <c r="H252" s="144"/>
      <c r="I252" s="144"/>
      <c r="J252" s="144"/>
      <c r="K252" s="144"/>
      <c r="L252" s="144"/>
      <c r="M252" s="145" t="s">
        <v>2213</v>
      </c>
      <c r="N252" s="144" t="s">
        <v>14</v>
      </c>
      <c r="O252" s="144"/>
      <c r="P252" s="144" t="s">
        <v>4078</v>
      </c>
      <c r="Q252" s="144"/>
      <c r="R252" s="144"/>
      <c r="S252" s="144"/>
      <c r="T252" s="144"/>
      <c r="U252" s="144" t="s">
        <v>29732</v>
      </c>
      <c r="V252" s="144"/>
      <c r="W252" s="144">
        <v>658220</v>
      </c>
      <c r="X252" s="144" t="s">
        <v>12332</v>
      </c>
      <c r="Y252" s="144" t="s">
        <v>12333</v>
      </c>
      <c r="Z252" s="144" t="s">
        <v>29733</v>
      </c>
      <c r="AA252" s="160">
        <v>314</v>
      </c>
    </row>
    <row r="253" spans="1:27" ht="45" customHeight="1" x14ac:dyDescent="0.25">
      <c r="A253" s="144" t="s">
        <v>24877</v>
      </c>
      <c r="B253" s="144" t="s">
        <v>16518</v>
      </c>
      <c r="C253" s="144">
        <v>67</v>
      </c>
      <c r="D253" s="144" t="s">
        <v>29734</v>
      </c>
      <c r="E253" s="144"/>
      <c r="F253" s="144">
        <v>1</v>
      </c>
      <c r="G253" s="144"/>
      <c r="H253" s="144">
        <v>1300</v>
      </c>
      <c r="I253" s="144">
        <v>550</v>
      </c>
      <c r="J253" s="144">
        <v>450</v>
      </c>
      <c r="K253" s="144">
        <v>300</v>
      </c>
      <c r="L253" s="144"/>
      <c r="M253" s="145" t="s">
        <v>2213</v>
      </c>
      <c r="N253" s="144" t="s">
        <v>85</v>
      </c>
      <c r="O253" s="144"/>
      <c r="P253" s="144" t="s">
        <v>3525</v>
      </c>
      <c r="Q253" s="144"/>
      <c r="R253" s="144"/>
      <c r="S253" s="144" t="s">
        <v>4189</v>
      </c>
      <c r="T253" s="144" t="s">
        <v>24878</v>
      </c>
      <c r="U253" s="144" t="s">
        <v>24877</v>
      </c>
      <c r="V253" s="144"/>
      <c r="W253" s="144">
        <v>625034</v>
      </c>
      <c r="X253" s="144" t="s">
        <v>24879</v>
      </c>
      <c r="Y253" s="144" t="s">
        <v>24880</v>
      </c>
      <c r="Z253" s="144" t="s">
        <v>24881</v>
      </c>
      <c r="AA253" s="160">
        <v>6450</v>
      </c>
    </row>
    <row r="254" spans="1:27" ht="45" customHeight="1" x14ac:dyDescent="0.25">
      <c r="A254" s="144" t="s">
        <v>4461</v>
      </c>
      <c r="B254" s="144" t="s">
        <v>15377</v>
      </c>
      <c r="C254" s="144">
        <v>1</v>
      </c>
      <c r="D254" s="144" t="s">
        <v>4286</v>
      </c>
      <c r="E254" s="144"/>
      <c r="F254" s="144">
        <v>1</v>
      </c>
      <c r="G254" s="144">
        <v>200</v>
      </c>
      <c r="H254" s="144"/>
      <c r="I254" s="144"/>
      <c r="J254" s="144"/>
      <c r="K254" s="144"/>
      <c r="L254" s="144"/>
      <c r="M254" s="145" t="s">
        <v>2213</v>
      </c>
      <c r="N254" s="144" t="s">
        <v>17</v>
      </c>
      <c r="O254" s="144"/>
      <c r="P254" s="144" t="s">
        <v>2780</v>
      </c>
      <c r="Q254" s="144"/>
      <c r="R254" s="144"/>
      <c r="S254" s="144" t="s">
        <v>4191</v>
      </c>
      <c r="T254" s="144" t="s">
        <v>4462</v>
      </c>
      <c r="U254" s="144" t="s">
        <v>4461</v>
      </c>
      <c r="V254" s="144"/>
      <c r="W254" s="144">
        <v>416150</v>
      </c>
      <c r="X254" s="144" t="s">
        <v>4463</v>
      </c>
      <c r="Y254" s="144"/>
      <c r="Z254" s="144" t="s">
        <v>29735</v>
      </c>
      <c r="AA254" s="160">
        <v>2383</v>
      </c>
    </row>
    <row r="255" spans="1:27" ht="45" customHeight="1" x14ac:dyDescent="0.25">
      <c r="A255" s="144" t="s">
        <v>4464</v>
      </c>
      <c r="B255" s="144" t="s">
        <v>4208</v>
      </c>
      <c r="C255" s="144"/>
      <c r="D255" s="144" t="s">
        <v>4465</v>
      </c>
      <c r="E255" s="144"/>
      <c r="F255" s="144">
        <v>1</v>
      </c>
      <c r="G255" s="144"/>
      <c r="H255" s="144">
        <v>350</v>
      </c>
      <c r="I255" s="144">
        <v>200</v>
      </c>
      <c r="J255" s="144">
        <v>100</v>
      </c>
      <c r="K255" s="144">
        <v>50</v>
      </c>
      <c r="L255" s="144"/>
      <c r="M255" s="145" t="s">
        <v>2213</v>
      </c>
      <c r="N255" s="144" t="s">
        <v>31</v>
      </c>
      <c r="O255" s="144"/>
      <c r="P255" s="144" t="s">
        <v>30547</v>
      </c>
      <c r="Q255" s="144"/>
      <c r="R255" s="144"/>
      <c r="S255" s="144" t="s">
        <v>4191</v>
      </c>
      <c r="T255" s="144" t="s">
        <v>4467</v>
      </c>
      <c r="U255" s="144" t="s">
        <v>4464</v>
      </c>
      <c r="V255" s="144"/>
      <c r="W255" s="144"/>
      <c r="X255" s="144"/>
      <c r="Y255" s="144"/>
      <c r="Z255" s="144"/>
      <c r="AA255" s="160">
        <v>3287</v>
      </c>
    </row>
    <row r="256" spans="1:27" ht="45" customHeight="1" x14ac:dyDescent="0.25">
      <c r="A256" s="144" t="s">
        <v>4464</v>
      </c>
      <c r="B256" s="144" t="s">
        <v>4208</v>
      </c>
      <c r="C256" s="144"/>
      <c r="D256" s="144" t="s">
        <v>4465</v>
      </c>
      <c r="E256" s="144" t="s">
        <v>4466</v>
      </c>
      <c r="F256" s="144">
        <v>1</v>
      </c>
      <c r="G256" s="144">
        <v>200</v>
      </c>
      <c r="H256" s="144"/>
      <c r="I256" s="144"/>
      <c r="J256" s="144"/>
      <c r="K256" s="144"/>
      <c r="L256" s="144"/>
      <c r="M256" s="145" t="s">
        <v>2213</v>
      </c>
      <c r="N256" s="144" t="s">
        <v>31</v>
      </c>
      <c r="O256" s="144"/>
      <c r="P256" s="144" t="s">
        <v>30547</v>
      </c>
      <c r="Q256" s="144"/>
      <c r="R256" s="144"/>
      <c r="S256" s="144" t="s">
        <v>4191</v>
      </c>
      <c r="T256" s="144" t="s">
        <v>4467</v>
      </c>
      <c r="U256" s="144" t="s">
        <v>4464</v>
      </c>
      <c r="V256" s="144" t="s">
        <v>4464</v>
      </c>
      <c r="W256" s="144">
        <v>652666</v>
      </c>
      <c r="X256" s="144" t="s">
        <v>4468</v>
      </c>
      <c r="Y256" s="144"/>
      <c r="Z256" s="144" t="s">
        <v>4469</v>
      </c>
      <c r="AA256" s="160">
        <v>2384</v>
      </c>
    </row>
    <row r="257" spans="1:27" ht="45" customHeight="1" x14ac:dyDescent="0.25">
      <c r="A257" s="144" t="s">
        <v>4470</v>
      </c>
      <c r="B257" s="144" t="s">
        <v>4205</v>
      </c>
      <c r="C257" s="144">
        <v>15</v>
      </c>
      <c r="D257" s="144" t="s">
        <v>4353</v>
      </c>
      <c r="E257" s="144"/>
      <c r="F257" s="144">
        <v>1</v>
      </c>
      <c r="G257" s="144">
        <v>350</v>
      </c>
      <c r="H257" s="144"/>
      <c r="I257" s="144"/>
      <c r="J257" s="144"/>
      <c r="K257" s="144"/>
      <c r="L257" s="144"/>
      <c r="M257" s="145" t="s">
        <v>2213</v>
      </c>
      <c r="N257" s="144" t="s">
        <v>31</v>
      </c>
      <c r="O257" s="144"/>
      <c r="P257" s="144" t="s">
        <v>13851</v>
      </c>
      <c r="Q257" s="144"/>
      <c r="R257" s="144"/>
      <c r="S257" s="144" t="s">
        <v>4189</v>
      </c>
      <c r="T257" s="144" t="s">
        <v>4471</v>
      </c>
      <c r="U257" s="144" t="s">
        <v>4470</v>
      </c>
      <c r="V257" s="144"/>
      <c r="W257" s="144">
        <v>652842</v>
      </c>
      <c r="X257" s="144" t="s">
        <v>4472</v>
      </c>
      <c r="Y257" s="144" t="s">
        <v>4473</v>
      </c>
      <c r="Z257" s="144" t="s">
        <v>4474</v>
      </c>
      <c r="AA257" s="160">
        <v>2385</v>
      </c>
    </row>
    <row r="258" spans="1:27" ht="45" customHeight="1" x14ac:dyDescent="0.25">
      <c r="A258" s="144" t="s">
        <v>17801</v>
      </c>
      <c r="B258" s="144" t="s">
        <v>15377</v>
      </c>
      <c r="C258" s="144">
        <v>5</v>
      </c>
      <c r="D258" s="144" t="s">
        <v>5210</v>
      </c>
      <c r="E258" s="144"/>
      <c r="F258" s="144">
        <v>1</v>
      </c>
      <c r="G258" s="144">
        <v>250</v>
      </c>
      <c r="H258" s="144"/>
      <c r="I258" s="144"/>
      <c r="J258" s="144"/>
      <c r="K258" s="144"/>
      <c r="L258" s="144"/>
      <c r="M258" s="145" t="s">
        <v>2213</v>
      </c>
      <c r="N258" s="144" t="s">
        <v>66</v>
      </c>
      <c r="O258" s="144"/>
      <c r="P258" s="144" t="s">
        <v>2824</v>
      </c>
      <c r="Q258" s="144"/>
      <c r="R258" s="144"/>
      <c r="S258" s="144" t="s">
        <v>4189</v>
      </c>
      <c r="T258" s="144" t="s">
        <v>16934</v>
      </c>
      <c r="U258" s="144" t="s">
        <v>17801</v>
      </c>
      <c r="V258" s="144"/>
      <c r="W258" s="144">
        <v>363020</v>
      </c>
      <c r="X258" s="144" t="s">
        <v>17802</v>
      </c>
      <c r="Y258" s="144"/>
      <c r="Z258" s="144" t="s">
        <v>17803</v>
      </c>
      <c r="AA258" s="160">
        <v>5510</v>
      </c>
    </row>
    <row r="259" spans="1:27" ht="45" customHeight="1" x14ac:dyDescent="0.25">
      <c r="A259" s="144" t="s">
        <v>35551</v>
      </c>
      <c r="B259" s="144" t="s">
        <v>20582</v>
      </c>
      <c r="C259" s="144">
        <v>18</v>
      </c>
      <c r="D259" s="144"/>
      <c r="E259" s="144"/>
      <c r="F259" s="144">
        <v>1</v>
      </c>
      <c r="G259" s="144"/>
      <c r="H259" s="144">
        <v>850</v>
      </c>
      <c r="I259" s="144">
        <v>300</v>
      </c>
      <c r="J259" s="144">
        <v>400</v>
      </c>
      <c r="K259" s="144">
        <v>150</v>
      </c>
      <c r="L259" s="144"/>
      <c r="M259" s="145" t="s">
        <v>2213</v>
      </c>
      <c r="N259" s="144" t="s">
        <v>42</v>
      </c>
      <c r="O259" s="144"/>
      <c r="P259" s="144" t="s">
        <v>4145</v>
      </c>
      <c r="Q259" s="144"/>
      <c r="R259" s="144"/>
      <c r="S259" s="144"/>
      <c r="T259" s="144"/>
      <c r="U259" s="144" t="s">
        <v>35551</v>
      </c>
      <c r="V259" s="144"/>
      <c r="W259" s="144"/>
      <c r="X259" s="144" t="s">
        <v>35562</v>
      </c>
      <c r="Y259" s="144"/>
      <c r="Z259" s="144" t="s">
        <v>35563</v>
      </c>
      <c r="AA259" s="160">
        <v>7526</v>
      </c>
    </row>
    <row r="260" spans="1:27" ht="45" customHeight="1" x14ac:dyDescent="0.25">
      <c r="A260" s="144" t="s">
        <v>35551</v>
      </c>
      <c r="B260" s="144" t="s">
        <v>20582</v>
      </c>
      <c r="C260" s="144">
        <v>18</v>
      </c>
      <c r="D260" s="144"/>
      <c r="E260" s="144" t="s">
        <v>35552</v>
      </c>
      <c r="F260" s="144">
        <v>1</v>
      </c>
      <c r="G260" s="144">
        <v>250</v>
      </c>
      <c r="H260" s="144"/>
      <c r="I260" s="144"/>
      <c r="J260" s="144"/>
      <c r="K260" s="144"/>
      <c r="L260" s="144"/>
      <c r="M260" s="145" t="s">
        <v>2213</v>
      </c>
      <c r="N260" s="144" t="s">
        <v>42</v>
      </c>
      <c r="O260" s="144"/>
      <c r="P260" s="144" t="s">
        <v>4145</v>
      </c>
      <c r="Q260" s="144"/>
      <c r="R260" s="144"/>
      <c r="S260" s="144"/>
      <c r="T260" s="144"/>
      <c r="U260" s="144" t="s">
        <v>35551</v>
      </c>
      <c r="V260" s="144" t="s">
        <v>35553</v>
      </c>
      <c r="W260" s="144">
        <v>142204</v>
      </c>
      <c r="X260" s="144" t="s">
        <v>35554</v>
      </c>
      <c r="Y260" s="144" t="s">
        <v>35555</v>
      </c>
      <c r="Z260" s="144" t="s">
        <v>35556</v>
      </c>
      <c r="AA260" s="160">
        <v>4658</v>
      </c>
    </row>
    <row r="261" spans="1:27" ht="45" customHeight="1" x14ac:dyDescent="0.25">
      <c r="A261" s="144" t="s">
        <v>35551</v>
      </c>
      <c r="B261" s="144" t="s">
        <v>20582</v>
      </c>
      <c r="C261" s="144">
        <v>18</v>
      </c>
      <c r="D261" s="144"/>
      <c r="E261" s="144" t="s">
        <v>35557</v>
      </c>
      <c r="F261" s="144">
        <v>1</v>
      </c>
      <c r="G261" s="144">
        <v>250</v>
      </c>
      <c r="H261" s="144"/>
      <c r="I261" s="144"/>
      <c r="J261" s="144"/>
      <c r="K261" s="144"/>
      <c r="L261" s="144"/>
      <c r="M261" s="145" t="s">
        <v>2213</v>
      </c>
      <c r="N261" s="144" t="s">
        <v>42</v>
      </c>
      <c r="O261" s="144"/>
      <c r="P261" s="144" t="s">
        <v>4145</v>
      </c>
      <c r="Q261" s="144"/>
      <c r="R261" s="144"/>
      <c r="S261" s="144"/>
      <c r="T261" s="144"/>
      <c r="U261" s="144" t="s">
        <v>35551</v>
      </c>
      <c r="V261" s="144" t="s">
        <v>35558</v>
      </c>
      <c r="W261" s="144">
        <v>142204</v>
      </c>
      <c r="X261" s="144" t="s">
        <v>35559</v>
      </c>
      <c r="Y261" s="144" t="s">
        <v>35560</v>
      </c>
      <c r="Z261" s="144" t="s">
        <v>35561</v>
      </c>
      <c r="AA261" s="160">
        <v>456</v>
      </c>
    </row>
    <row r="262" spans="1:27" ht="45" customHeight="1" x14ac:dyDescent="0.25">
      <c r="A262" s="144" t="s">
        <v>4480</v>
      </c>
      <c r="B262" s="144" t="s">
        <v>4209</v>
      </c>
      <c r="C262" s="144"/>
      <c r="D262" s="144"/>
      <c r="E262" s="144"/>
      <c r="F262" s="144">
        <v>1</v>
      </c>
      <c r="G262" s="144"/>
      <c r="H262" s="144">
        <v>798</v>
      </c>
      <c r="I262" s="144">
        <v>290</v>
      </c>
      <c r="J262" s="144">
        <v>363</v>
      </c>
      <c r="K262" s="144">
        <v>145</v>
      </c>
      <c r="L262" s="144"/>
      <c r="M262" s="145" t="s">
        <v>2213</v>
      </c>
      <c r="N262" s="144" t="s">
        <v>56</v>
      </c>
      <c r="O262" s="144"/>
      <c r="P262" s="144" t="s">
        <v>2883</v>
      </c>
      <c r="Q262" s="144"/>
      <c r="R262" s="144"/>
      <c r="S262" s="144" t="s">
        <v>4191</v>
      </c>
      <c r="T262" s="144" t="s">
        <v>4481</v>
      </c>
      <c r="U262" s="144" t="s">
        <v>4480</v>
      </c>
      <c r="V262" s="144"/>
      <c r="W262" s="144"/>
      <c r="X262" s="151" t="s">
        <v>13159</v>
      </c>
      <c r="Y262" s="151"/>
      <c r="Z262" s="144"/>
      <c r="AA262" s="160">
        <v>2388</v>
      </c>
    </row>
    <row r="263" spans="1:27" ht="45" customHeight="1" x14ac:dyDescent="0.25">
      <c r="A263" s="144" t="s">
        <v>4482</v>
      </c>
      <c r="B263" s="144" t="s">
        <v>30976</v>
      </c>
      <c r="C263" s="144"/>
      <c r="D263" s="144"/>
      <c r="E263" s="144"/>
      <c r="F263" s="144">
        <v>1</v>
      </c>
      <c r="G263" s="144"/>
      <c r="H263" s="144">
        <v>798</v>
      </c>
      <c r="I263" s="144">
        <v>290</v>
      </c>
      <c r="J263" s="144">
        <v>363</v>
      </c>
      <c r="K263" s="144">
        <v>145</v>
      </c>
      <c r="L263" s="144"/>
      <c r="M263" s="145" t="s">
        <v>2213</v>
      </c>
      <c r="N263" s="144" t="s">
        <v>23</v>
      </c>
      <c r="O263" s="144"/>
      <c r="P263" s="144" t="s">
        <v>3621</v>
      </c>
      <c r="Q263" s="144"/>
      <c r="R263" s="144"/>
      <c r="S263" s="144" t="s">
        <v>4191</v>
      </c>
      <c r="T263" s="144" t="s">
        <v>14304</v>
      </c>
      <c r="U263" s="144" t="s">
        <v>4482</v>
      </c>
      <c r="V263" s="144"/>
      <c r="W263" s="144">
        <v>396152</v>
      </c>
      <c r="X263" s="144" t="s">
        <v>4483</v>
      </c>
      <c r="Y263" s="144" t="s">
        <v>4484</v>
      </c>
      <c r="Z263" s="144" t="s">
        <v>4485</v>
      </c>
      <c r="AA263" s="161">
        <v>2389</v>
      </c>
    </row>
    <row r="264" spans="1:27" ht="45" customHeight="1" x14ac:dyDescent="0.25">
      <c r="A264" s="144" t="s">
        <v>4486</v>
      </c>
      <c r="B264" s="144" t="s">
        <v>4217</v>
      </c>
      <c r="C264" s="144"/>
      <c r="D264" s="144" t="s">
        <v>4487</v>
      </c>
      <c r="E264" s="144"/>
      <c r="F264" s="144">
        <v>2</v>
      </c>
      <c r="G264" s="144"/>
      <c r="H264" s="144"/>
      <c r="I264" s="144"/>
      <c r="J264" s="144"/>
      <c r="K264" s="144"/>
      <c r="L264" s="144">
        <v>150</v>
      </c>
      <c r="M264" s="145" t="s">
        <v>2213</v>
      </c>
      <c r="N264" s="144" t="s">
        <v>25</v>
      </c>
      <c r="O264" s="144"/>
      <c r="P264" s="144" t="s">
        <v>3847</v>
      </c>
      <c r="Q264" s="144"/>
      <c r="R264" s="144"/>
      <c r="S264" s="144" t="s">
        <v>4189</v>
      </c>
      <c r="T264" s="144" t="s">
        <v>4488</v>
      </c>
      <c r="U264" s="144" t="s">
        <v>4486</v>
      </c>
      <c r="V264" s="144"/>
      <c r="W264" s="144">
        <v>673200</v>
      </c>
      <c r="X264" s="144" t="s">
        <v>13160</v>
      </c>
      <c r="Y264" s="144"/>
      <c r="Z264" s="144" t="s">
        <v>4489</v>
      </c>
      <c r="AA264" s="161">
        <v>2390</v>
      </c>
    </row>
    <row r="265" spans="1:27" ht="45" customHeight="1" x14ac:dyDescent="0.25">
      <c r="A265" s="144" t="s">
        <v>36366</v>
      </c>
      <c r="B265" s="144" t="s">
        <v>36367</v>
      </c>
      <c r="C265" s="144"/>
      <c r="D265" s="144"/>
      <c r="E265" s="144"/>
      <c r="F265" s="144">
        <v>1</v>
      </c>
      <c r="G265" s="144"/>
      <c r="H265" s="144">
        <v>320</v>
      </c>
      <c r="I265" s="144">
        <v>100</v>
      </c>
      <c r="J265" s="144">
        <v>150</v>
      </c>
      <c r="K265" s="144">
        <v>70</v>
      </c>
      <c r="L265" s="144"/>
      <c r="M265" s="145" t="s">
        <v>2213</v>
      </c>
      <c r="N265" s="144" t="s">
        <v>18</v>
      </c>
      <c r="O265" s="144"/>
      <c r="P265" s="144" t="s">
        <v>2985</v>
      </c>
      <c r="Q265" s="144"/>
      <c r="R265" s="144"/>
      <c r="S265" s="144" t="s">
        <v>19102</v>
      </c>
      <c r="T265" s="144" t="s">
        <v>36368</v>
      </c>
      <c r="U265" s="144" t="s">
        <v>36366</v>
      </c>
      <c r="V265" s="144"/>
      <c r="W265" s="144">
        <v>309236</v>
      </c>
      <c r="X265" s="144" t="s">
        <v>36369</v>
      </c>
      <c r="Y265" s="144">
        <v>84720000000</v>
      </c>
      <c r="Z265" s="144" t="s">
        <v>36370</v>
      </c>
      <c r="AA265" s="160">
        <v>7807</v>
      </c>
    </row>
    <row r="266" spans="1:27" ht="45" customHeight="1" x14ac:dyDescent="0.25">
      <c r="A266" s="144" t="s">
        <v>4490</v>
      </c>
      <c r="B266" s="144" t="s">
        <v>4205</v>
      </c>
      <c r="C266" s="144">
        <v>1</v>
      </c>
      <c r="D266" s="144" t="s">
        <v>4353</v>
      </c>
      <c r="E266" s="144"/>
      <c r="F266" s="144">
        <v>1</v>
      </c>
      <c r="G266" s="144">
        <v>200</v>
      </c>
      <c r="H266" s="144"/>
      <c r="I266" s="144"/>
      <c r="J266" s="144"/>
      <c r="K266" s="144"/>
      <c r="L266" s="144"/>
      <c r="M266" s="145" t="s">
        <v>2213</v>
      </c>
      <c r="N266" s="144" t="s">
        <v>89</v>
      </c>
      <c r="O266" s="144"/>
      <c r="P266" s="144" t="s">
        <v>3009</v>
      </c>
      <c r="Q266" s="144" t="s">
        <v>4186</v>
      </c>
      <c r="R266" s="144" t="s">
        <v>4492</v>
      </c>
      <c r="S266" s="144" t="s">
        <v>4493</v>
      </c>
      <c r="T266" s="144" t="s">
        <v>4492</v>
      </c>
      <c r="U266" s="144" t="s">
        <v>4490</v>
      </c>
      <c r="V266" s="144"/>
      <c r="W266" s="144">
        <v>456660</v>
      </c>
      <c r="X266" s="144" t="s">
        <v>4494</v>
      </c>
      <c r="Y266" s="144" t="s">
        <v>4495</v>
      </c>
      <c r="Z266" s="144" t="s">
        <v>4496</v>
      </c>
      <c r="AA266" s="160">
        <v>2391</v>
      </c>
    </row>
    <row r="267" spans="1:27" ht="45" customHeight="1" x14ac:dyDescent="0.25">
      <c r="A267" s="144" t="s">
        <v>17805</v>
      </c>
      <c r="B267" s="144" t="s">
        <v>17806</v>
      </c>
      <c r="C267" s="144"/>
      <c r="D267" s="144" t="s">
        <v>17807</v>
      </c>
      <c r="E267" s="144"/>
      <c r="F267" s="144">
        <v>2</v>
      </c>
      <c r="G267" s="144"/>
      <c r="H267" s="144"/>
      <c r="I267" s="144"/>
      <c r="J267" s="144"/>
      <c r="K267" s="144"/>
      <c r="L267" s="144">
        <v>60</v>
      </c>
      <c r="M267" s="145" t="s">
        <v>2213</v>
      </c>
      <c r="N267" s="144" t="s">
        <v>19</v>
      </c>
      <c r="O267" s="144"/>
      <c r="P267" s="144" t="s">
        <v>2376</v>
      </c>
      <c r="Q267" s="144"/>
      <c r="R267" s="144"/>
      <c r="S267" s="144"/>
      <c r="T267" s="144"/>
      <c r="U267" s="144" t="s">
        <v>17805</v>
      </c>
      <c r="V267" s="144"/>
      <c r="W267" s="144">
        <v>241037</v>
      </c>
      <c r="X267" s="144" t="s">
        <v>17808</v>
      </c>
      <c r="Y267" s="150">
        <v>79530000000</v>
      </c>
      <c r="Z267" s="144" t="s">
        <v>17809</v>
      </c>
      <c r="AA267" s="160">
        <v>5157</v>
      </c>
    </row>
    <row r="268" spans="1:27" ht="45" customHeight="1" x14ac:dyDescent="0.25">
      <c r="A268" s="144" t="s">
        <v>35782</v>
      </c>
      <c r="B268" s="144" t="s">
        <v>15450</v>
      </c>
      <c r="C268" s="144"/>
      <c r="D268" s="144"/>
      <c r="E268" s="144"/>
      <c r="F268" s="144">
        <v>5</v>
      </c>
      <c r="G268" s="144"/>
      <c r="H268" s="144"/>
      <c r="I268" s="144"/>
      <c r="J268" s="144"/>
      <c r="K268" s="144"/>
      <c r="L268" s="144">
        <v>250</v>
      </c>
      <c r="M268" s="145" t="s">
        <v>2213</v>
      </c>
      <c r="N268" s="144" t="s">
        <v>25</v>
      </c>
      <c r="O268" s="144"/>
      <c r="P268" s="144" t="s">
        <v>2924</v>
      </c>
      <c r="Q268" s="144"/>
      <c r="R268" s="144"/>
      <c r="S268" s="144" t="s">
        <v>4190</v>
      </c>
      <c r="T268" s="144" t="s">
        <v>35783</v>
      </c>
      <c r="U268" s="144" t="s">
        <v>35782</v>
      </c>
      <c r="V268" s="144"/>
      <c r="W268" s="144">
        <v>674658</v>
      </c>
      <c r="X268" s="144" t="s">
        <v>35784</v>
      </c>
      <c r="Y268" s="144" t="s">
        <v>35785</v>
      </c>
      <c r="Z268" s="144" t="s">
        <v>35786</v>
      </c>
      <c r="AA268" s="160">
        <v>7694</v>
      </c>
    </row>
    <row r="269" spans="1:27" ht="45" customHeight="1" x14ac:dyDescent="0.25">
      <c r="A269" s="144" t="s">
        <v>22268</v>
      </c>
      <c r="B269" s="144" t="s">
        <v>22269</v>
      </c>
      <c r="C269" s="144"/>
      <c r="D269" s="144" t="s">
        <v>22270</v>
      </c>
      <c r="E269" s="144"/>
      <c r="F269" s="144">
        <v>1</v>
      </c>
      <c r="G269" s="144"/>
      <c r="H269" s="144">
        <v>500</v>
      </c>
      <c r="I269" s="144">
        <v>250</v>
      </c>
      <c r="J269" s="144">
        <v>200</v>
      </c>
      <c r="K269" s="144">
        <v>50</v>
      </c>
      <c r="L269" s="144"/>
      <c r="M269" s="145" t="s">
        <v>2213</v>
      </c>
      <c r="N269" s="144" t="s">
        <v>49</v>
      </c>
      <c r="O269" s="144"/>
      <c r="P269" s="144" t="s">
        <v>30575</v>
      </c>
      <c r="Q269" s="144"/>
      <c r="R269" s="144"/>
      <c r="S269" s="144"/>
      <c r="T269" s="144"/>
      <c r="U269" s="144" t="s">
        <v>22268</v>
      </c>
      <c r="V269" s="144"/>
      <c r="W269" s="144"/>
      <c r="X269" s="144"/>
      <c r="Y269" s="144"/>
      <c r="Z269" s="144"/>
      <c r="AA269" s="160">
        <v>4954</v>
      </c>
    </row>
    <row r="270" spans="1:27" ht="45" customHeight="1" x14ac:dyDescent="0.25">
      <c r="A270" s="144" t="s">
        <v>22268</v>
      </c>
      <c r="B270" s="144" t="s">
        <v>22269</v>
      </c>
      <c r="C270" s="144"/>
      <c r="D270" s="144" t="s">
        <v>22270</v>
      </c>
      <c r="E270" s="144" t="s">
        <v>22271</v>
      </c>
      <c r="F270" s="144">
        <v>1</v>
      </c>
      <c r="G270" s="144">
        <v>425</v>
      </c>
      <c r="H270" s="144"/>
      <c r="I270" s="144"/>
      <c r="J270" s="144"/>
      <c r="K270" s="144"/>
      <c r="L270" s="144"/>
      <c r="M270" s="145" t="s">
        <v>2213</v>
      </c>
      <c r="N270" s="144" t="s">
        <v>49</v>
      </c>
      <c r="O270" s="144"/>
      <c r="P270" s="144" t="s">
        <v>30575</v>
      </c>
      <c r="Q270" s="145"/>
      <c r="R270" s="144"/>
      <c r="S270" s="144" t="s">
        <v>4191</v>
      </c>
      <c r="T270" s="144" t="s">
        <v>22272</v>
      </c>
      <c r="U270" s="144" t="s">
        <v>22268</v>
      </c>
      <c r="V270" s="144" t="s">
        <v>22273</v>
      </c>
      <c r="W270" s="144">
        <v>617101</v>
      </c>
      <c r="X270" s="144" t="s">
        <v>22274</v>
      </c>
      <c r="Y270" s="144"/>
      <c r="Z270" s="144" t="s">
        <v>22275</v>
      </c>
      <c r="AA270" s="160">
        <v>5088</v>
      </c>
    </row>
    <row r="271" spans="1:27" ht="45" customHeight="1" x14ac:dyDescent="0.25">
      <c r="A271" s="144" t="s">
        <v>4498</v>
      </c>
      <c r="B271" s="144" t="s">
        <v>4209</v>
      </c>
      <c r="C271" s="144"/>
      <c r="D271" s="144" t="s">
        <v>4499</v>
      </c>
      <c r="E271" s="144"/>
      <c r="F271" s="144">
        <v>1</v>
      </c>
      <c r="G271" s="144"/>
      <c r="H271" s="144">
        <v>798</v>
      </c>
      <c r="I271" s="144">
        <v>290</v>
      </c>
      <c r="J271" s="144">
        <v>363</v>
      </c>
      <c r="K271" s="144">
        <v>145</v>
      </c>
      <c r="L271" s="144"/>
      <c r="M271" s="145" t="s">
        <v>2213</v>
      </c>
      <c r="N271" s="144" t="s">
        <v>65</v>
      </c>
      <c r="O271" s="144"/>
      <c r="P271" s="144" t="s">
        <v>2557</v>
      </c>
      <c r="Q271" s="144"/>
      <c r="R271" s="144"/>
      <c r="S271" s="144" t="s">
        <v>4191</v>
      </c>
      <c r="T271" s="144" t="s">
        <v>4500</v>
      </c>
      <c r="U271" s="144" t="s">
        <v>4498</v>
      </c>
      <c r="V271" s="144"/>
      <c r="W271" s="144">
        <v>678600</v>
      </c>
      <c r="X271" s="144" t="s">
        <v>4501</v>
      </c>
      <c r="Y271" s="150"/>
      <c r="Z271" s="144"/>
      <c r="AA271" s="160">
        <v>2394</v>
      </c>
    </row>
    <row r="272" spans="1:27" ht="45" customHeight="1" x14ac:dyDescent="0.25">
      <c r="A272" s="144" t="s">
        <v>17810</v>
      </c>
      <c r="B272" s="144" t="s">
        <v>4208</v>
      </c>
      <c r="C272" s="144">
        <v>2</v>
      </c>
      <c r="D272" s="144"/>
      <c r="E272" s="144"/>
      <c r="F272" s="144">
        <v>1</v>
      </c>
      <c r="G272" s="144"/>
      <c r="H272" s="144">
        <v>1200</v>
      </c>
      <c r="I272" s="144">
        <v>400</v>
      </c>
      <c r="J272" s="144">
        <v>500</v>
      </c>
      <c r="K272" s="144">
        <v>300</v>
      </c>
      <c r="L272" s="144"/>
      <c r="M272" s="145" t="s">
        <v>2213</v>
      </c>
      <c r="N272" s="144" t="s">
        <v>80</v>
      </c>
      <c r="O272" s="144"/>
      <c r="P272" s="144" t="s">
        <v>30534</v>
      </c>
      <c r="Q272" s="144"/>
      <c r="R272" s="144"/>
      <c r="S272" s="144" t="s">
        <v>4191</v>
      </c>
      <c r="T272" s="144" t="s">
        <v>6251</v>
      </c>
      <c r="U272" s="144" t="s">
        <v>17810</v>
      </c>
      <c r="V272" s="144"/>
      <c r="W272" s="144">
        <v>356300</v>
      </c>
      <c r="X272" s="144" t="s">
        <v>16133</v>
      </c>
      <c r="Y272" s="144">
        <v>88660000000</v>
      </c>
      <c r="Z272" s="144" t="s">
        <v>17811</v>
      </c>
      <c r="AA272" s="160">
        <v>4137</v>
      </c>
    </row>
    <row r="273" spans="1:27" ht="45" customHeight="1" x14ac:dyDescent="0.25">
      <c r="A273" s="144" t="s">
        <v>14305</v>
      </c>
      <c r="B273" s="144" t="s">
        <v>4205</v>
      </c>
      <c r="C273" s="144"/>
      <c r="D273" s="144" t="s">
        <v>14306</v>
      </c>
      <c r="E273" s="144"/>
      <c r="F273" s="144">
        <v>1</v>
      </c>
      <c r="G273" s="144">
        <v>96</v>
      </c>
      <c r="H273" s="144"/>
      <c r="I273" s="144"/>
      <c r="J273" s="144"/>
      <c r="K273" s="144"/>
      <c r="L273" s="144"/>
      <c r="M273" s="145" t="s">
        <v>2213</v>
      </c>
      <c r="N273" s="144" t="s">
        <v>92</v>
      </c>
      <c r="O273" s="144"/>
      <c r="P273" s="144" t="s">
        <v>2511</v>
      </c>
      <c r="Q273" s="144"/>
      <c r="R273" s="144"/>
      <c r="S273" s="144"/>
      <c r="T273" s="144"/>
      <c r="U273" s="144" t="s">
        <v>14305</v>
      </c>
      <c r="V273" s="144"/>
      <c r="W273" s="144">
        <v>629405</v>
      </c>
      <c r="X273" s="144" t="s">
        <v>22276</v>
      </c>
      <c r="Y273" s="144">
        <v>89030000000</v>
      </c>
      <c r="Z273" s="144" t="s">
        <v>14307</v>
      </c>
      <c r="AA273" s="160">
        <v>3695</v>
      </c>
    </row>
    <row r="274" spans="1:27" ht="45" customHeight="1" x14ac:dyDescent="0.25">
      <c r="A274" s="144" t="s">
        <v>23778</v>
      </c>
      <c r="B274" s="144" t="s">
        <v>4233</v>
      </c>
      <c r="C274" s="144"/>
      <c r="D274" s="144"/>
      <c r="E274" s="144"/>
      <c r="F274" s="144">
        <v>2</v>
      </c>
      <c r="G274" s="144"/>
      <c r="H274" s="144"/>
      <c r="I274" s="144"/>
      <c r="J274" s="144"/>
      <c r="K274" s="144"/>
      <c r="L274" s="144">
        <v>150</v>
      </c>
      <c r="M274" s="145" t="s">
        <v>2213</v>
      </c>
      <c r="N274" s="144" t="s">
        <v>42</v>
      </c>
      <c r="O274" s="144"/>
      <c r="P274" s="144" t="s">
        <v>3960</v>
      </c>
      <c r="Q274" s="144"/>
      <c r="R274" s="144"/>
      <c r="S274" s="144"/>
      <c r="T274" s="144"/>
      <c r="U274" s="144" t="s">
        <v>23778</v>
      </c>
      <c r="V274" s="144"/>
      <c r="W274" s="144">
        <v>140081</v>
      </c>
      <c r="X274" s="144" t="s">
        <v>6848</v>
      </c>
      <c r="Y274" s="144">
        <v>84960000000</v>
      </c>
      <c r="Z274" s="144" t="s">
        <v>6849</v>
      </c>
      <c r="AA274" s="160">
        <v>1270</v>
      </c>
    </row>
    <row r="275" spans="1:27" ht="45" customHeight="1" x14ac:dyDescent="0.25">
      <c r="A275" s="144" t="s">
        <v>14308</v>
      </c>
      <c r="B275" s="144" t="s">
        <v>4208</v>
      </c>
      <c r="C275" s="144"/>
      <c r="D275" s="144"/>
      <c r="E275" s="144"/>
      <c r="F275" s="144">
        <v>1</v>
      </c>
      <c r="G275" s="144"/>
      <c r="H275" s="144">
        <v>1000</v>
      </c>
      <c r="I275" s="144">
        <v>400</v>
      </c>
      <c r="J275" s="144">
        <v>400</v>
      </c>
      <c r="K275" s="144">
        <v>200</v>
      </c>
      <c r="L275" s="144"/>
      <c r="M275" s="145" t="s">
        <v>2213</v>
      </c>
      <c r="N275" s="144" t="s">
        <v>37</v>
      </c>
      <c r="O275" s="144"/>
      <c r="P275" s="144" t="s">
        <v>2997</v>
      </c>
      <c r="Q275" s="144"/>
      <c r="R275" s="144"/>
      <c r="S275" s="144" t="s">
        <v>4191</v>
      </c>
      <c r="T275" s="144" t="s">
        <v>14309</v>
      </c>
      <c r="U275" s="144" t="s">
        <v>14308</v>
      </c>
      <c r="V275" s="144"/>
      <c r="W275" s="144">
        <v>307413</v>
      </c>
      <c r="X275" s="144"/>
      <c r="Y275" s="144">
        <v>84710000000</v>
      </c>
      <c r="Z275" s="144" t="s">
        <v>14310</v>
      </c>
      <c r="AA275" s="160">
        <v>3514</v>
      </c>
    </row>
    <row r="276" spans="1:27" ht="45" customHeight="1" x14ac:dyDescent="0.25">
      <c r="A276" s="144" t="s">
        <v>27181</v>
      </c>
      <c r="B276" s="144" t="s">
        <v>27182</v>
      </c>
      <c r="C276" s="144"/>
      <c r="D276" s="144"/>
      <c r="E276" s="144"/>
      <c r="F276" s="144">
        <v>3</v>
      </c>
      <c r="G276" s="144"/>
      <c r="H276" s="144"/>
      <c r="I276" s="144"/>
      <c r="J276" s="144"/>
      <c r="K276" s="144"/>
      <c r="L276" s="144">
        <v>150</v>
      </c>
      <c r="M276" s="145" t="s">
        <v>2213</v>
      </c>
      <c r="N276" s="144" t="s">
        <v>14</v>
      </c>
      <c r="O276" s="144"/>
      <c r="P276" s="144" t="s">
        <v>2712</v>
      </c>
      <c r="Q276" s="144"/>
      <c r="R276" s="144"/>
      <c r="S276" s="144"/>
      <c r="T276" s="144"/>
      <c r="U276" s="144" t="s">
        <v>27181</v>
      </c>
      <c r="V276" s="144"/>
      <c r="W276" s="144">
        <v>659303</v>
      </c>
      <c r="X276" s="144" t="s">
        <v>12254</v>
      </c>
      <c r="Y276" s="144" t="s">
        <v>12255</v>
      </c>
      <c r="Z276" s="144" t="s">
        <v>12256</v>
      </c>
      <c r="AA276" s="160">
        <v>285</v>
      </c>
    </row>
    <row r="277" spans="1:27" ht="45" customHeight="1" x14ac:dyDescent="0.25">
      <c r="A277" s="144" t="s">
        <v>24882</v>
      </c>
      <c r="B277" s="144" t="s">
        <v>24883</v>
      </c>
      <c r="C277" s="144"/>
      <c r="D277" s="144"/>
      <c r="E277" s="144"/>
      <c r="F277" s="144">
        <v>1</v>
      </c>
      <c r="G277" s="144"/>
      <c r="H277" s="144">
        <v>172</v>
      </c>
      <c r="I277" s="144">
        <v>200</v>
      </c>
      <c r="J277" s="144">
        <v>100</v>
      </c>
      <c r="K277" s="144">
        <v>50</v>
      </c>
      <c r="L277" s="144"/>
      <c r="M277" s="145" t="s">
        <v>2213</v>
      </c>
      <c r="N277" s="144" t="s">
        <v>88</v>
      </c>
      <c r="O277" s="144"/>
      <c r="P277" s="144" t="s">
        <v>2439</v>
      </c>
      <c r="Q277" s="144"/>
      <c r="R277" s="144"/>
      <c r="S277" s="144" t="s">
        <v>4190</v>
      </c>
      <c r="T277" s="144" t="s">
        <v>14151</v>
      </c>
      <c r="U277" s="144" t="s">
        <v>24882</v>
      </c>
      <c r="V277" s="144"/>
      <c r="W277" s="144">
        <v>628158</v>
      </c>
      <c r="X277" s="144" t="s">
        <v>24884</v>
      </c>
      <c r="Y277" s="151">
        <v>83467434721</v>
      </c>
      <c r="Z277" s="144" t="s">
        <v>14152</v>
      </c>
      <c r="AA277" s="160">
        <v>1837</v>
      </c>
    </row>
    <row r="278" spans="1:27" ht="45" customHeight="1" x14ac:dyDescent="0.25">
      <c r="A278" s="167" t="s">
        <v>36371</v>
      </c>
      <c r="B278" s="167" t="s">
        <v>27483</v>
      </c>
      <c r="C278" s="144"/>
      <c r="D278" s="167"/>
      <c r="E278" s="144"/>
      <c r="F278" s="144">
        <v>1</v>
      </c>
      <c r="G278" s="144"/>
      <c r="H278" s="144">
        <v>798</v>
      </c>
      <c r="I278" s="144">
        <v>290</v>
      </c>
      <c r="J278" s="144">
        <v>363</v>
      </c>
      <c r="K278" s="144">
        <v>145</v>
      </c>
      <c r="L278" s="144"/>
      <c r="M278" s="145" t="s">
        <v>2213</v>
      </c>
      <c r="N278" s="144" t="s">
        <v>58</v>
      </c>
      <c r="O278" s="144"/>
      <c r="P278" s="144" t="s">
        <v>2409</v>
      </c>
      <c r="Q278" s="144"/>
      <c r="R278" s="144"/>
      <c r="S278" s="144" t="s">
        <v>4191</v>
      </c>
      <c r="T278" s="144" t="s">
        <v>11518</v>
      </c>
      <c r="U278" s="144" t="s">
        <v>36371</v>
      </c>
      <c r="V278" s="167"/>
      <c r="W278" s="144">
        <v>361521</v>
      </c>
      <c r="X278" s="167" t="s">
        <v>11519</v>
      </c>
      <c r="Y278" s="167"/>
      <c r="Z278" s="144" t="s">
        <v>36372</v>
      </c>
      <c r="AA278" s="160">
        <v>2967</v>
      </c>
    </row>
    <row r="279" spans="1:27" ht="45" customHeight="1" x14ac:dyDescent="0.25">
      <c r="A279" s="144" t="s">
        <v>36371</v>
      </c>
      <c r="B279" s="144" t="s">
        <v>27483</v>
      </c>
      <c r="C279" s="144"/>
      <c r="D279" s="144"/>
      <c r="E279" s="144" t="s">
        <v>14434</v>
      </c>
      <c r="F279" s="144">
        <v>1</v>
      </c>
      <c r="G279" s="144">
        <v>200</v>
      </c>
      <c r="H279" s="144"/>
      <c r="I279" s="144"/>
      <c r="J279" s="144"/>
      <c r="K279" s="144"/>
      <c r="L279" s="144"/>
      <c r="M279" s="145" t="s">
        <v>2213</v>
      </c>
      <c r="N279" s="144" t="s">
        <v>58</v>
      </c>
      <c r="O279" s="144"/>
      <c r="P279" s="144" t="s">
        <v>2409</v>
      </c>
      <c r="Q279" s="144"/>
      <c r="R279" s="144"/>
      <c r="S279" s="144" t="s">
        <v>19102</v>
      </c>
      <c r="T279" s="144" t="s">
        <v>11518</v>
      </c>
      <c r="U279" s="144" t="s">
        <v>36371</v>
      </c>
      <c r="V279" s="144" t="s">
        <v>36371</v>
      </c>
      <c r="W279" s="144">
        <v>361521</v>
      </c>
      <c r="X279" s="144" t="s">
        <v>11519</v>
      </c>
      <c r="Y279" s="144"/>
      <c r="Z279" s="144" t="s">
        <v>36372</v>
      </c>
      <c r="AA279" s="160">
        <v>7733</v>
      </c>
    </row>
    <row r="280" spans="1:27" ht="45" customHeight="1" x14ac:dyDescent="0.25">
      <c r="A280" s="144" t="s">
        <v>31570</v>
      </c>
      <c r="B280" s="144" t="s">
        <v>31571</v>
      </c>
      <c r="C280" s="144"/>
      <c r="D280" s="144"/>
      <c r="E280" s="144"/>
      <c r="F280" s="144">
        <v>1</v>
      </c>
      <c r="G280" s="144"/>
      <c r="H280" s="144">
        <v>320</v>
      </c>
      <c r="I280" s="144">
        <v>100</v>
      </c>
      <c r="J280" s="144">
        <v>150</v>
      </c>
      <c r="K280" s="144">
        <v>70</v>
      </c>
      <c r="L280" s="144"/>
      <c r="M280" s="145" t="s">
        <v>2213</v>
      </c>
      <c r="N280" s="144" t="s">
        <v>23</v>
      </c>
      <c r="O280" s="144"/>
      <c r="P280" s="144" t="s">
        <v>3819</v>
      </c>
      <c r="Q280" s="144"/>
      <c r="R280" s="144"/>
      <c r="S280" s="144" t="s">
        <v>4191</v>
      </c>
      <c r="T280" s="144" t="s">
        <v>31572</v>
      </c>
      <c r="U280" s="144" t="s">
        <v>31570</v>
      </c>
      <c r="V280" s="144"/>
      <c r="W280" s="144">
        <v>396602</v>
      </c>
      <c r="X280" s="144" t="s">
        <v>31573</v>
      </c>
      <c r="Y280" s="144" t="s">
        <v>31574</v>
      </c>
      <c r="Z280" s="144" t="s">
        <v>31575</v>
      </c>
      <c r="AA280" s="160">
        <v>7413</v>
      </c>
    </row>
    <row r="281" spans="1:27" ht="45" customHeight="1" x14ac:dyDescent="0.25">
      <c r="A281" s="144" t="s">
        <v>31570</v>
      </c>
      <c r="B281" s="144" t="s">
        <v>31571</v>
      </c>
      <c r="C281" s="144"/>
      <c r="D281" s="144"/>
      <c r="E281" s="144" t="s">
        <v>31576</v>
      </c>
      <c r="F281" s="144">
        <v>1</v>
      </c>
      <c r="G281" s="144">
        <v>100</v>
      </c>
      <c r="H281" s="144"/>
      <c r="I281" s="144"/>
      <c r="J281" s="144"/>
      <c r="K281" s="144"/>
      <c r="L281" s="144"/>
      <c r="M281" s="145" t="s">
        <v>2213</v>
      </c>
      <c r="N281" s="144" t="s">
        <v>23</v>
      </c>
      <c r="O281" s="144"/>
      <c r="P281" s="144" t="s">
        <v>3819</v>
      </c>
      <c r="Q281" s="144"/>
      <c r="R281" s="144"/>
      <c r="S281" s="144" t="s">
        <v>31577</v>
      </c>
      <c r="T281" s="144" t="s">
        <v>31572</v>
      </c>
      <c r="U281" s="144" t="s">
        <v>31570</v>
      </c>
      <c r="V281" s="144" t="s">
        <v>37164</v>
      </c>
      <c r="W281" s="144">
        <v>396602</v>
      </c>
      <c r="X281" s="144" t="s">
        <v>31578</v>
      </c>
      <c r="Y281" s="151">
        <v>84740000000</v>
      </c>
      <c r="Z281" s="144" t="s">
        <v>31579</v>
      </c>
      <c r="AA281" s="160">
        <v>7375</v>
      </c>
    </row>
    <row r="282" spans="1:27" ht="45" customHeight="1" x14ac:dyDescent="0.25">
      <c r="A282" s="144" t="s">
        <v>24885</v>
      </c>
      <c r="B282" s="144" t="s">
        <v>14684</v>
      </c>
      <c r="C282" s="144"/>
      <c r="D282" s="144" t="s">
        <v>4543</v>
      </c>
      <c r="E282" s="144"/>
      <c r="F282" s="144">
        <v>2</v>
      </c>
      <c r="G282" s="144"/>
      <c r="H282" s="144"/>
      <c r="I282" s="144"/>
      <c r="J282" s="144"/>
      <c r="K282" s="144"/>
      <c r="L282" s="144">
        <v>150</v>
      </c>
      <c r="M282" s="145" t="s">
        <v>2213</v>
      </c>
      <c r="N282" s="144" t="s">
        <v>31</v>
      </c>
      <c r="O282" s="144"/>
      <c r="P282" s="144" t="s">
        <v>30584</v>
      </c>
      <c r="Q282" s="144"/>
      <c r="R282" s="144"/>
      <c r="S282" s="144"/>
      <c r="T282" s="144"/>
      <c r="U282" s="144" t="s">
        <v>24885</v>
      </c>
      <c r="V282" s="144"/>
      <c r="W282" s="144"/>
      <c r="X282" s="144"/>
      <c r="Y282" s="144"/>
      <c r="Z282" s="144"/>
      <c r="AA282" s="161">
        <v>6616</v>
      </c>
    </row>
    <row r="283" spans="1:27" ht="45" customHeight="1" x14ac:dyDescent="0.25">
      <c r="A283" s="144" t="s">
        <v>36373</v>
      </c>
      <c r="B283" s="144" t="s">
        <v>36374</v>
      </c>
      <c r="C283" s="144"/>
      <c r="D283" s="144"/>
      <c r="E283" s="144"/>
      <c r="F283" s="144">
        <v>1</v>
      </c>
      <c r="G283" s="144"/>
      <c r="H283" s="144">
        <v>600</v>
      </c>
      <c r="I283" s="144">
        <v>250</v>
      </c>
      <c r="J283" s="144">
        <v>250</v>
      </c>
      <c r="K283" s="144">
        <v>100</v>
      </c>
      <c r="L283" s="144"/>
      <c r="M283" s="145" t="s">
        <v>2213</v>
      </c>
      <c r="N283" s="144" t="s">
        <v>29</v>
      </c>
      <c r="O283" s="144"/>
      <c r="P283" s="144" t="s">
        <v>3283</v>
      </c>
      <c r="Q283" s="144"/>
      <c r="R283" s="144"/>
      <c r="S283" s="144" t="s">
        <v>4189</v>
      </c>
      <c r="T283" s="144" t="s">
        <v>36375</v>
      </c>
      <c r="U283" s="144" t="s">
        <v>36373</v>
      </c>
      <c r="V283" s="144"/>
      <c r="W283" s="144">
        <v>240249</v>
      </c>
      <c r="X283" s="144" t="s">
        <v>36376</v>
      </c>
      <c r="Y283" s="144"/>
      <c r="Z283" s="144" t="s">
        <v>36377</v>
      </c>
      <c r="AA283" s="160">
        <v>7771</v>
      </c>
    </row>
    <row r="284" spans="1:27" ht="45" customHeight="1" x14ac:dyDescent="0.25">
      <c r="A284" s="144" t="s">
        <v>13412</v>
      </c>
      <c r="B284" s="144" t="s">
        <v>6858</v>
      </c>
      <c r="C284" s="144">
        <v>77</v>
      </c>
      <c r="D284" s="144"/>
      <c r="E284" s="144"/>
      <c r="F284" s="144">
        <v>1</v>
      </c>
      <c r="G284" s="144"/>
      <c r="H284" s="144">
        <v>1199</v>
      </c>
      <c r="I284" s="144">
        <v>436</v>
      </c>
      <c r="J284" s="144">
        <v>545</v>
      </c>
      <c r="K284" s="144">
        <v>218</v>
      </c>
      <c r="L284" s="144"/>
      <c r="M284" s="145" t="s">
        <v>2213</v>
      </c>
      <c r="N284" s="144" t="s">
        <v>76</v>
      </c>
      <c r="O284" s="144"/>
      <c r="P284" s="144" t="s">
        <v>3935</v>
      </c>
      <c r="Q284" s="144"/>
      <c r="R284" s="144"/>
      <c r="S284" s="144"/>
      <c r="T284" s="144"/>
      <c r="U284" s="144" t="s">
        <v>13412</v>
      </c>
      <c r="V284" s="144"/>
      <c r="W284" s="144">
        <v>410071</v>
      </c>
      <c r="X284" s="144" t="s">
        <v>8361</v>
      </c>
      <c r="Y284" s="144" t="s">
        <v>8362</v>
      </c>
      <c r="Z284" s="144" t="s">
        <v>13413</v>
      </c>
      <c r="AA284" s="160">
        <v>2395</v>
      </c>
    </row>
    <row r="285" spans="1:27" ht="45" customHeight="1" x14ac:dyDescent="0.25">
      <c r="A285" s="144" t="s">
        <v>4502</v>
      </c>
      <c r="B285" s="144" t="s">
        <v>4208</v>
      </c>
      <c r="C285" s="144">
        <v>19</v>
      </c>
      <c r="D285" s="144"/>
      <c r="E285" s="144"/>
      <c r="F285" s="144">
        <v>1</v>
      </c>
      <c r="G285" s="144"/>
      <c r="H285" s="144">
        <v>1799</v>
      </c>
      <c r="I285" s="144">
        <v>654</v>
      </c>
      <c r="J285" s="144">
        <v>818</v>
      </c>
      <c r="K285" s="144">
        <v>327</v>
      </c>
      <c r="L285" s="144"/>
      <c r="M285" s="145" t="s">
        <v>2213</v>
      </c>
      <c r="N285" s="144" t="s">
        <v>67</v>
      </c>
      <c r="O285" s="144"/>
      <c r="P285" s="144" t="s">
        <v>3910</v>
      </c>
      <c r="Q285" s="144"/>
      <c r="R285" s="144"/>
      <c r="S285" s="144" t="s">
        <v>4189</v>
      </c>
      <c r="T285" s="144" t="s">
        <v>4231</v>
      </c>
      <c r="U285" s="144" t="s">
        <v>4502</v>
      </c>
      <c r="V285" s="144"/>
      <c r="W285" s="144">
        <v>423570</v>
      </c>
      <c r="X285" s="144" t="s">
        <v>4503</v>
      </c>
      <c r="Y285" s="144" t="s">
        <v>4504</v>
      </c>
      <c r="Z285" s="144" t="s">
        <v>4505</v>
      </c>
      <c r="AA285" s="160">
        <v>2396</v>
      </c>
    </row>
    <row r="286" spans="1:27" ht="45" customHeight="1" x14ac:dyDescent="0.25">
      <c r="A286" s="144" t="s">
        <v>4506</v>
      </c>
      <c r="B286" s="144" t="s">
        <v>4208</v>
      </c>
      <c r="C286" s="144"/>
      <c r="D286" s="144"/>
      <c r="E286" s="144"/>
      <c r="F286" s="144">
        <v>1</v>
      </c>
      <c r="G286" s="144"/>
      <c r="H286" s="144">
        <v>798</v>
      </c>
      <c r="I286" s="144">
        <v>290</v>
      </c>
      <c r="J286" s="144">
        <v>363</v>
      </c>
      <c r="K286" s="144">
        <v>145</v>
      </c>
      <c r="L286" s="144"/>
      <c r="M286" s="145" t="s">
        <v>2213</v>
      </c>
      <c r="N286" s="144" t="s">
        <v>84</v>
      </c>
      <c r="O286" s="144"/>
      <c r="P286" s="144" t="s">
        <v>30659</v>
      </c>
      <c r="Q286" s="144" t="s">
        <v>4186</v>
      </c>
      <c r="R286" s="144" t="s">
        <v>4507</v>
      </c>
      <c r="S286" s="144" t="s">
        <v>4190</v>
      </c>
      <c r="T286" s="144" t="s">
        <v>4508</v>
      </c>
      <c r="U286" s="144" t="s">
        <v>4506</v>
      </c>
      <c r="V286" s="144"/>
      <c r="W286" s="144">
        <v>301905</v>
      </c>
      <c r="X286" s="144" t="s">
        <v>4221</v>
      </c>
      <c r="Y286" s="144" t="s">
        <v>4509</v>
      </c>
      <c r="Z286" s="144" t="s">
        <v>4510</v>
      </c>
      <c r="AA286" s="160">
        <v>2397</v>
      </c>
    </row>
    <row r="287" spans="1:27" ht="45" customHeight="1" x14ac:dyDescent="0.25">
      <c r="A287" s="144" t="s">
        <v>27183</v>
      </c>
      <c r="B287" s="144" t="s">
        <v>23779</v>
      </c>
      <c r="C287" s="144">
        <v>18</v>
      </c>
      <c r="D287" s="144"/>
      <c r="E287" s="144"/>
      <c r="F287" s="144">
        <v>1</v>
      </c>
      <c r="G287" s="144"/>
      <c r="H287" s="144">
        <v>70</v>
      </c>
      <c r="I287" s="144">
        <v>30</v>
      </c>
      <c r="J287" s="144">
        <v>40</v>
      </c>
      <c r="K287" s="144">
        <v>16</v>
      </c>
      <c r="L287" s="144"/>
      <c r="M287" s="145" t="s">
        <v>2213</v>
      </c>
      <c r="N287" s="144" t="s">
        <v>84</v>
      </c>
      <c r="O287" s="144"/>
      <c r="P287" s="144" t="s">
        <v>13890</v>
      </c>
      <c r="Q287" s="144"/>
      <c r="R287" s="144"/>
      <c r="S287" s="144" t="s">
        <v>4190</v>
      </c>
      <c r="T287" s="144" t="s">
        <v>8871</v>
      </c>
      <c r="U287" s="144" t="s">
        <v>27183</v>
      </c>
      <c r="V287" s="144"/>
      <c r="W287" s="144">
        <v>301840</v>
      </c>
      <c r="X287" s="144" t="s">
        <v>23780</v>
      </c>
      <c r="Y287" s="144" t="s">
        <v>23781</v>
      </c>
      <c r="Z287" s="144" t="s">
        <v>15476</v>
      </c>
      <c r="AA287" s="160">
        <v>6075</v>
      </c>
    </row>
    <row r="288" spans="1:27" ht="45" customHeight="1" x14ac:dyDescent="0.25">
      <c r="A288" s="144" t="s">
        <v>23782</v>
      </c>
      <c r="B288" s="144" t="s">
        <v>15647</v>
      </c>
      <c r="C288" s="144">
        <v>339</v>
      </c>
      <c r="D288" s="144" t="s">
        <v>4433</v>
      </c>
      <c r="E288" s="144"/>
      <c r="F288" s="144">
        <v>1</v>
      </c>
      <c r="G288" s="144">
        <v>200</v>
      </c>
      <c r="H288" s="144"/>
      <c r="I288" s="144"/>
      <c r="J288" s="144"/>
      <c r="K288" s="144"/>
      <c r="L288" s="144"/>
      <c r="M288" s="145" t="s">
        <v>2213</v>
      </c>
      <c r="N288" s="144" t="s">
        <v>67</v>
      </c>
      <c r="O288" s="144"/>
      <c r="P288" s="144" t="s">
        <v>3559</v>
      </c>
      <c r="Q288" s="144"/>
      <c r="R288" s="144"/>
      <c r="S288" s="144"/>
      <c r="T288" s="144"/>
      <c r="U288" s="144" t="s">
        <v>23782</v>
      </c>
      <c r="V288" s="144"/>
      <c r="W288" s="144">
        <v>420091</v>
      </c>
      <c r="X288" s="144" t="s">
        <v>23783</v>
      </c>
      <c r="Y288" s="144" t="s">
        <v>23784</v>
      </c>
      <c r="Z288" s="144" t="s">
        <v>23785</v>
      </c>
      <c r="AA288" s="160">
        <v>6121</v>
      </c>
    </row>
    <row r="289" spans="1:27" ht="45" customHeight="1" x14ac:dyDescent="0.25">
      <c r="A289" s="144" t="s">
        <v>4511</v>
      </c>
      <c r="B289" s="144" t="s">
        <v>4208</v>
      </c>
      <c r="C289" s="144"/>
      <c r="D289" s="144"/>
      <c r="E289" s="144"/>
      <c r="F289" s="144">
        <v>1</v>
      </c>
      <c r="G289" s="144"/>
      <c r="H289" s="144">
        <v>798</v>
      </c>
      <c r="I289" s="144">
        <v>290</v>
      </c>
      <c r="J289" s="144">
        <v>363</v>
      </c>
      <c r="K289" s="144">
        <v>145</v>
      </c>
      <c r="L289" s="144"/>
      <c r="M289" s="145" t="s">
        <v>2213</v>
      </c>
      <c r="N289" s="144" t="s">
        <v>37</v>
      </c>
      <c r="O289" s="144"/>
      <c r="P289" s="144" t="s">
        <v>3799</v>
      </c>
      <c r="Q289" s="144"/>
      <c r="R289" s="144"/>
      <c r="S289" s="144" t="s">
        <v>4191</v>
      </c>
      <c r="T289" s="144" t="s">
        <v>4512</v>
      </c>
      <c r="U289" s="144" t="s">
        <v>4511</v>
      </c>
      <c r="V289" s="144"/>
      <c r="W289" s="144">
        <v>307081</v>
      </c>
      <c r="X289" s="144" t="s">
        <v>4513</v>
      </c>
      <c r="Y289" s="144"/>
      <c r="Z289" s="144"/>
      <c r="AA289" s="160">
        <v>2398</v>
      </c>
    </row>
    <row r="290" spans="1:27" ht="45" customHeight="1" x14ac:dyDescent="0.25">
      <c r="A290" s="144" t="s">
        <v>17816</v>
      </c>
      <c r="B290" s="144" t="s">
        <v>15409</v>
      </c>
      <c r="C290" s="144">
        <v>6</v>
      </c>
      <c r="D290" s="144" t="s">
        <v>17817</v>
      </c>
      <c r="E290" s="144"/>
      <c r="F290" s="144">
        <v>1</v>
      </c>
      <c r="G290" s="144"/>
      <c r="H290" s="144">
        <v>650</v>
      </c>
      <c r="I290" s="144">
        <v>300</v>
      </c>
      <c r="J290" s="144">
        <v>300</v>
      </c>
      <c r="K290" s="144">
        <v>50</v>
      </c>
      <c r="L290" s="144"/>
      <c r="M290" s="145" t="s">
        <v>2213</v>
      </c>
      <c r="N290" s="144" t="s">
        <v>66</v>
      </c>
      <c r="O290" s="144"/>
      <c r="P290" s="144" t="s">
        <v>2824</v>
      </c>
      <c r="Q290" s="144"/>
      <c r="R290" s="144"/>
      <c r="S290" s="144" t="s">
        <v>4189</v>
      </c>
      <c r="T290" s="144" t="s">
        <v>16934</v>
      </c>
      <c r="U290" s="144" t="s">
        <v>17816</v>
      </c>
      <c r="V290" s="144"/>
      <c r="W290" s="144">
        <v>363020</v>
      </c>
      <c r="X290" s="144" t="s">
        <v>17818</v>
      </c>
      <c r="Y290" s="144">
        <v>88670000000</v>
      </c>
      <c r="Z290" s="144" t="s">
        <v>17819</v>
      </c>
      <c r="AA290" s="161">
        <v>5213</v>
      </c>
    </row>
    <row r="291" spans="1:27" ht="45" customHeight="1" x14ac:dyDescent="0.25">
      <c r="A291" s="144" t="s">
        <v>4514</v>
      </c>
      <c r="B291" s="144" t="s">
        <v>4205</v>
      </c>
      <c r="C291" s="144">
        <v>113</v>
      </c>
      <c r="D291" s="144"/>
      <c r="E291" s="144"/>
      <c r="F291" s="144">
        <v>1</v>
      </c>
      <c r="G291" s="144">
        <v>350</v>
      </c>
      <c r="H291" s="144"/>
      <c r="I291" s="144"/>
      <c r="J291" s="144"/>
      <c r="K291" s="144"/>
      <c r="L291" s="144"/>
      <c r="M291" s="145" t="s">
        <v>2213</v>
      </c>
      <c r="N291" s="144" t="s">
        <v>28</v>
      </c>
      <c r="O291" s="144"/>
      <c r="P291" s="144" t="s">
        <v>2723</v>
      </c>
      <c r="Q291" s="144"/>
      <c r="R291" s="144"/>
      <c r="S291" s="144"/>
      <c r="T291" s="144"/>
      <c r="U291" s="144" t="s">
        <v>4514</v>
      </c>
      <c r="V291" s="144"/>
      <c r="W291" s="144">
        <v>236039</v>
      </c>
      <c r="X291" s="144" t="s">
        <v>4515</v>
      </c>
      <c r="Y291" s="144"/>
      <c r="Z291" s="144"/>
      <c r="AA291" s="160">
        <v>2399</v>
      </c>
    </row>
    <row r="292" spans="1:27" ht="45" customHeight="1" x14ac:dyDescent="0.25">
      <c r="A292" s="144" t="s">
        <v>4516</v>
      </c>
      <c r="B292" s="144" t="s">
        <v>14963</v>
      </c>
      <c r="C292" s="144">
        <v>1</v>
      </c>
      <c r="D292" s="144"/>
      <c r="E292" s="144"/>
      <c r="F292" s="144">
        <v>1</v>
      </c>
      <c r="G292" s="144"/>
      <c r="H292" s="144">
        <v>1199</v>
      </c>
      <c r="I292" s="144">
        <v>436</v>
      </c>
      <c r="J292" s="144">
        <v>545</v>
      </c>
      <c r="K292" s="144">
        <v>218</v>
      </c>
      <c r="L292" s="144"/>
      <c r="M292" s="145" t="s">
        <v>2213</v>
      </c>
      <c r="N292" s="144" t="s">
        <v>16</v>
      </c>
      <c r="O292" s="144"/>
      <c r="P292" s="144" t="s">
        <v>2779</v>
      </c>
      <c r="Q292" s="144"/>
      <c r="R292" s="144"/>
      <c r="S292" s="144"/>
      <c r="T292" s="144"/>
      <c r="U292" s="144" t="s">
        <v>4516</v>
      </c>
      <c r="V292" s="144"/>
      <c r="W292" s="144">
        <v>165651</v>
      </c>
      <c r="X292" s="144" t="s">
        <v>4517</v>
      </c>
      <c r="Y292" s="151"/>
      <c r="Z292" s="144" t="s">
        <v>29736</v>
      </c>
      <c r="AA292" s="160">
        <v>2400</v>
      </c>
    </row>
    <row r="293" spans="1:27" ht="45" customHeight="1" x14ac:dyDescent="0.25">
      <c r="A293" s="144" t="s">
        <v>27807</v>
      </c>
      <c r="B293" s="144" t="s">
        <v>27808</v>
      </c>
      <c r="C293" s="144"/>
      <c r="D293" s="144"/>
      <c r="E293" s="144"/>
      <c r="F293" s="144">
        <v>1</v>
      </c>
      <c r="G293" s="144"/>
      <c r="H293" s="144">
        <v>320</v>
      </c>
      <c r="I293" s="144">
        <v>120</v>
      </c>
      <c r="J293" s="144">
        <v>150</v>
      </c>
      <c r="K293" s="144">
        <v>50</v>
      </c>
      <c r="L293" s="144"/>
      <c r="M293" s="145" t="s">
        <v>2213</v>
      </c>
      <c r="N293" s="144" t="s">
        <v>27</v>
      </c>
      <c r="O293" s="144"/>
      <c r="P293" s="144" t="s">
        <v>14234</v>
      </c>
      <c r="Q293" s="144"/>
      <c r="R293" s="144"/>
      <c r="S293" s="144" t="s">
        <v>13932</v>
      </c>
      <c r="T293" s="144" t="s">
        <v>27499</v>
      </c>
      <c r="U293" s="144" t="s">
        <v>27807</v>
      </c>
      <c r="V293" s="144"/>
      <c r="W293" s="144">
        <v>664000</v>
      </c>
      <c r="X293" s="144" t="s">
        <v>27809</v>
      </c>
      <c r="Y293" s="144" t="s">
        <v>27810</v>
      </c>
      <c r="Z293" s="144" t="s">
        <v>27811</v>
      </c>
      <c r="AA293" s="160">
        <v>6957</v>
      </c>
    </row>
    <row r="294" spans="1:27" ht="45" customHeight="1" x14ac:dyDescent="0.25">
      <c r="A294" s="144" t="s">
        <v>17820</v>
      </c>
      <c r="B294" s="144" t="s">
        <v>16933</v>
      </c>
      <c r="C294" s="144">
        <v>2</v>
      </c>
      <c r="D294" s="144"/>
      <c r="E294" s="144"/>
      <c r="F294" s="144">
        <v>1</v>
      </c>
      <c r="G294" s="144"/>
      <c r="H294" s="144">
        <v>450</v>
      </c>
      <c r="I294" s="144">
        <v>200</v>
      </c>
      <c r="J294" s="144">
        <v>200</v>
      </c>
      <c r="K294" s="144">
        <v>50</v>
      </c>
      <c r="L294" s="144"/>
      <c r="M294" s="145" t="s">
        <v>2213</v>
      </c>
      <c r="N294" s="144" t="s">
        <v>66</v>
      </c>
      <c r="O294" s="144"/>
      <c r="P294" s="144" t="s">
        <v>2635</v>
      </c>
      <c r="Q294" s="144"/>
      <c r="R294" s="144"/>
      <c r="S294" s="144" t="s">
        <v>4195</v>
      </c>
      <c r="T294" s="144" t="s">
        <v>17821</v>
      </c>
      <c r="U294" s="144" t="s">
        <v>17820</v>
      </c>
      <c r="V294" s="144"/>
      <c r="W294" s="144">
        <v>363620</v>
      </c>
      <c r="X294" s="144" t="s">
        <v>17822</v>
      </c>
      <c r="Y294" s="144">
        <v>88670000000</v>
      </c>
      <c r="Z294" s="144" t="s">
        <v>17823</v>
      </c>
      <c r="AA294" s="160">
        <v>5321</v>
      </c>
    </row>
    <row r="295" spans="1:27" ht="45" customHeight="1" x14ac:dyDescent="0.25">
      <c r="A295" s="144" t="s">
        <v>4518</v>
      </c>
      <c r="B295" s="144" t="s">
        <v>4208</v>
      </c>
      <c r="C295" s="144">
        <v>29</v>
      </c>
      <c r="D295" s="144" t="s">
        <v>4519</v>
      </c>
      <c r="E295" s="144"/>
      <c r="F295" s="144">
        <v>1</v>
      </c>
      <c r="G295" s="144"/>
      <c r="H295" s="144">
        <v>1199</v>
      </c>
      <c r="I295" s="144">
        <v>436</v>
      </c>
      <c r="J295" s="144">
        <v>545</v>
      </c>
      <c r="K295" s="144">
        <v>218</v>
      </c>
      <c r="L295" s="144"/>
      <c r="M295" s="145" t="s">
        <v>2213</v>
      </c>
      <c r="N295" s="144" t="s">
        <v>80</v>
      </c>
      <c r="O295" s="144"/>
      <c r="P295" s="144" t="s">
        <v>3813</v>
      </c>
      <c r="Q295" s="144"/>
      <c r="R295" s="144"/>
      <c r="S295" s="144"/>
      <c r="T295" s="144"/>
      <c r="U295" s="144" t="s">
        <v>4518</v>
      </c>
      <c r="V295" s="144"/>
      <c r="W295" s="144">
        <v>357538</v>
      </c>
      <c r="X295" s="144" t="s">
        <v>4520</v>
      </c>
      <c r="Y295" s="144" t="s">
        <v>4521</v>
      </c>
      <c r="Z295" s="144" t="s">
        <v>4522</v>
      </c>
      <c r="AA295" s="160">
        <v>2401</v>
      </c>
    </row>
    <row r="296" spans="1:27" ht="45" customHeight="1" x14ac:dyDescent="0.25">
      <c r="A296" s="144" t="s">
        <v>4523</v>
      </c>
      <c r="B296" s="144" t="s">
        <v>4208</v>
      </c>
      <c r="C296" s="144"/>
      <c r="D296" s="144"/>
      <c r="E296" s="144"/>
      <c r="F296" s="144">
        <v>1</v>
      </c>
      <c r="G296" s="144"/>
      <c r="H296" s="144">
        <v>798</v>
      </c>
      <c r="I296" s="144">
        <v>290</v>
      </c>
      <c r="J296" s="144">
        <v>363</v>
      </c>
      <c r="K296" s="144">
        <v>145</v>
      </c>
      <c r="L296" s="144"/>
      <c r="M296" s="145" t="s">
        <v>2213</v>
      </c>
      <c r="N296" s="144" t="s">
        <v>31</v>
      </c>
      <c r="O296" s="144"/>
      <c r="P296" s="144" t="s">
        <v>30642</v>
      </c>
      <c r="Q296" s="144"/>
      <c r="R296" s="144"/>
      <c r="S296" s="144" t="s">
        <v>4190</v>
      </c>
      <c r="T296" s="144" t="s">
        <v>4524</v>
      </c>
      <c r="U296" s="144" t="s">
        <v>4523</v>
      </c>
      <c r="V296" s="144"/>
      <c r="W296" s="144">
        <v>654207</v>
      </c>
      <c r="X296" s="144" t="s">
        <v>4525</v>
      </c>
      <c r="Y296" s="144"/>
      <c r="Z296" s="144"/>
      <c r="AA296" s="160">
        <v>2402</v>
      </c>
    </row>
    <row r="297" spans="1:27" ht="45" customHeight="1" x14ac:dyDescent="0.25">
      <c r="A297" s="144" t="s">
        <v>15336</v>
      </c>
      <c r="B297" s="144" t="s">
        <v>31580</v>
      </c>
      <c r="C297" s="144"/>
      <c r="D297" s="144"/>
      <c r="E297" s="144"/>
      <c r="F297" s="144">
        <v>3</v>
      </c>
      <c r="G297" s="144"/>
      <c r="H297" s="144"/>
      <c r="I297" s="144"/>
      <c r="J297" s="144"/>
      <c r="K297" s="144"/>
      <c r="L297" s="144">
        <v>150</v>
      </c>
      <c r="M297" s="145" t="s">
        <v>2213</v>
      </c>
      <c r="N297" s="144" t="s">
        <v>34</v>
      </c>
      <c r="O297" s="144"/>
      <c r="P297" s="144" t="s">
        <v>2318</v>
      </c>
      <c r="Q297" s="144" t="s">
        <v>4185</v>
      </c>
      <c r="R297" s="144" t="s">
        <v>27812</v>
      </c>
      <c r="S297" s="144" t="s">
        <v>4190</v>
      </c>
      <c r="T297" s="144" t="s">
        <v>15337</v>
      </c>
      <c r="U297" s="144" t="s">
        <v>15336</v>
      </c>
      <c r="V297" s="144"/>
      <c r="W297" s="144">
        <v>353301</v>
      </c>
      <c r="X297" s="144" t="s">
        <v>16134</v>
      </c>
      <c r="Y297" s="144" t="s">
        <v>23786</v>
      </c>
      <c r="Z297" s="144" t="s">
        <v>15338</v>
      </c>
      <c r="AA297" s="160">
        <v>4052</v>
      </c>
    </row>
    <row r="298" spans="1:27" ht="45" customHeight="1" x14ac:dyDescent="0.25">
      <c r="A298" s="144" t="s">
        <v>4526</v>
      </c>
      <c r="B298" s="144" t="s">
        <v>4527</v>
      </c>
      <c r="C298" s="144"/>
      <c r="D298" s="144"/>
      <c r="E298" s="144"/>
      <c r="F298" s="144">
        <v>1</v>
      </c>
      <c r="G298" s="144"/>
      <c r="H298" s="144">
        <v>798</v>
      </c>
      <c r="I298" s="144">
        <v>290</v>
      </c>
      <c r="J298" s="144">
        <v>363</v>
      </c>
      <c r="K298" s="144">
        <v>145</v>
      </c>
      <c r="L298" s="144"/>
      <c r="M298" s="145" t="s">
        <v>2213</v>
      </c>
      <c r="N298" s="144" t="s">
        <v>39</v>
      </c>
      <c r="O298" s="144"/>
      <c r="P298" s="144" t="s">
        <v>3343</v>
      </c>
      <c r="Q298" s="144"/>
      <c r="R298" s="144"/>
      <c r="S298" s="144" t="s">
        <v>4191</v>
      </c>
      <c r="T298" s="144" t="s">
        <v>4528</v>
      </c>
      <c r="U298" s="144" t="s">
        <v>4526</v>
      </c>
      <c r="V298" s="144"/>
      <c r="W298" s="144">
        <v>399540</v>
      </c>
      <c r="X298" s="144" t="s">
        <v>4529</v>
      </c>
      <c r="Y298" s="144" t="s">
        <v>4530</v>
      </c>
      <c r="Z298" s="144" t="s">
        <v>4531</v>
      </c>
      <c r="AA298" s="160">
        <v>2403</v>
      </c>
    </row>
    <row r="299" spans="1:27" ht="45" customHeight="1" x14ac:dyDescent="0.25">
      <c r="A299" s="144" t="s">
        <v>17824</v>
      </c>
      <c r="B299" s="144" t="s">
        <v>17825</v>
      </c>
      <c r="C299" s="144"/>
      <c r="D299" s="144"/>
      <c r="E299" s="144"/>
      <c r="F299" s="144">
        <v>1</v>
      </c>
      <c r="G299" s="144"/>
      <c r="H299" s="144">
        <v>300</v>
      </c>
      <c r="I299" s="144">
        <v>100</v>
      </c>
      <c r="J299" s="144">
        <v>150</v>
      </c>
      <c r="K299" s="144">
        <v>50</v>
      </c>
      <c r="L299" s="144"/>
      <c r="M299" s="145" t="s">
        <v>2213</v>
      </c>
      <c r="N299" s="144" t="s">
        <v>89</v>
      </c>
      <c r="O299" s="144"/>
      <c r="P299" s="144" t="s">
        <v>3971</v>
      </c>
      <c r="Q299" s="144"/>
      <c r="R299" s="144"/>
      <c r="S299" s="144" t="s">
        <v>4190</v>
      </c>
      <c r="T299" s="144" t="s">
        <v>5876</v>
      </c>
      <c r="U299" s="144" t="s">
        <v>17824</v>
      </c>
      <c r="V299" s="144"/>
      <c r="W299" s="144">
        <v>457141</v>
      </c>
      <c r="X299" s="144" t="s">
        <v>17826</v>
      </c>
      <c r="Y299" s="144">
        <v>89080000000</v>
      </c>
      <c r="Z299" s="144" t="s">
        <v>17827</v>
      </c>
      <c r="AA299" s="160">
        <v>4633</v>
      </c>
    </row>
    <row r="300" spans="1:27" ht="45" customHeight="1" x14ac:dyDescent="0.25">
      <c r="A300" s="144" t="s">
        <v>29737</v>
      </c>
      <c r="B300" s="144" t="s">
        <v>15377</v>
      </c>
      <c r="C300" s="144">
        <v>15</v>
      </c>
      <c r="D300" s="144" t="s">
        <v>29738</v>
      </c>
      <c r="E300" s="144"/>
      <c r="F300" s="144">
        <v>1</v>
      </c>
      <c r="G300" s="144">
        <v>300</v>
      </c>
      <c r="H300" s="144"/>
      <c r="I300" s="144"/>
      <c r="J300" s="144"/>
      <c r="K300" s="144"/>
      <c r="L300" s="144"/>
      <c r="M300" s="145" t="s">
        <v>2213</v>
      </c>
      <c r="N300" s="144" t="s">
        <v>18</v>
      </c>
      <c r="O300" s="144"/>
      <c r="P300" s="144" t="s">
        <v>2375</v>
      </c>
      <c r="Q300" s="144" t="s">
        <v>4188</v>
      </c>
      <c r="R300" s="144" t="s">
        <v>8871</v>
      </c>
      <c r="S300" s="144"/>
      <c r="T300" s="144"/>
      <c r="U300" s="144" t="s">
        <v>29737</v>
      </c>
      <c r="V300" s="144"/>
      <c r="W300" s="144">
        <v>308023</v>
      </c>
      <c r="X300" s="144" t="s">
        <v>29739</v>
      </c>
      <c r="Y300" s="144">
        <v>89520000000</v>
      </c>
      <c r="Z300" s="144" t="s">
        <v>36378</v>
      </c>
      <c r="AA300" s="160">
        <v>7138</v>
      </c>
    </row>
    <row r="301" spans="1:27" ht="45" customHeight="1" x14ac:dyDescent="0.25">
      <c r="A301" s="144" t="s">
        <v>4532</v>
      </c>
      <c r="B301" s="144" t="s">
        <v>4205</v>
      </c>
      <c r="C301" s="144">
        <v>3</v>
      </c>
      <c r="D301" s="144"/>
      <c r="E301" s="144"/>
      <c r="F301" s="144">
        <v>1</v>
      </c>
      <c r="G301" s="144">
        <v>350</v>
      </c>
      <c r="H301" s="144"/>
      <c r="I301" s="144"/>
      <c r="J301" s="144"/>
      <c r="K301" s="144"/>
      <c r="L301" s="144"/>
      <c r="M301" s="145" t="s">
        <v>2213</v>
      </c>
      <c r="N301" s="144" t="s">
        <v>37</v>
      </c>
      <c r="O301" s="144"/>
      <c r="P301" s="144" t="s">
        <v>2667</v>
      </c>
      <c r="Q301" s="144"/>
      <c r="R301" s="144"/>
      <c r="S301" s="144"/>
      <c r="T301" s="144"/>
      <c r="U301" s="144" t="s">
        <v>4532</v>
      </c>
      <c r="V301" s="144"/>
      <c r="W301" s="144">
        <v>307173</v>
      </c>
      <c r="X301" s="144" t="s">
        <v>13161</v>
      </c>
      <c r="Y301" s="144" t="s">
        <v>4533</v>
      </c>
      <c r="Z301" s="144" t="s">
        <v>4534</v>
      </c>
      <c r="AA301" s="160">
        <v>2404</v>
      </c>
    </row>
    <row r="302" spans="1:27" ht="45" customHeight="1" x14ac:dyDescent="0.25">
      <c r="A302" s="144" t="s">
        <v>4535</v>
      </c>
      <c r="B302" s="144" t="s">
        <v>15319</v>
      </c>
      <c r="C302" s="144">
        <v>1</v>
      </c>
      <c r="D302" s="144"/>
      <c r="E302" s="144"/>
      <c r="F302" s="144">
        <v>1</v>
      </c>
      <c r="G302" s="144"/>
      <c r="H302" s="144">
        <v>200</v>
      </c>
      <c r="I302" s="144">
        <v>436</v>
      </c>
      <c r="J302" s="144">
        <v>545</v>
      </c>
      <c r="K302" s="144">
        <v>218</v>
      </c>
      <c r="L302" s="144"/>
      <c r="M302" s="145" t="s">
        <v>2213</v>
      </c>
      <c r="N302" s="144" t="s">
        <v>84</v>
      </c>
      <c r="O302" s="144"/>
      <c r="P302" s="144" t="s">
        <v>3372</v>
      </c>
      <c r="Q302" s="144"/>
      <c r="R302" s="144"/>
      <c r="S302" s="144"/>
      <c r="T302" s="144"/>
      <c r="U302" s="144" t="s">
        <v>4535</v>
      </c>
      <c r="V302" s="144"/>
      <c r="W302" s="144">
        <v>301650</v>
      </c>
      <c r="X302" s="144" t="s">
        <v>4536</v>
      </c>
      <c r="Y302" s="144" t="s">
        <v>4537</v>
      </c>
      <c r="Z302" s="144" t="s">
        <v>4538</v>
      </c>
      <c r="AA302" s="160">
        <v>2405</v>
      </c>
    </row>
    <row r="303" spans="1:27" ht="45" customHeight="1" x14ac:dyDescent="0.25">
      <c r="A303" s="144" t="s">
        <v>4535</v>
      </c>
      <c r="B303" s="144" t="s">
        <v>15319</v>
      </c>
      <c r="C303" s="144">
        <v>1</v>
      </c>
      <c r="D303" s="144"/>
      <c r="E303" s="144" t="s">
        <v>4466</v>
      </c>
      <c r="F303" s="144">
        <v>1</v>
      </c>
      <c r="G303" s="144">
        <v>200</v>
      </c>
      <c r="H303" s="144">
        <v>200</v>
      </c>
      <c r="I303" s="144"/>
      <c r="J303" s="144"/>
      <c r="K303" s="144"/>
      <c r="L303" s="144"/>
      <c r="M303" s="145" t="s">
        <v>2213</v>
      </c>
      <c r="N303" s="144" t="s">
        <v>84</v>
      </c>
      <c r="O303" s="144"/>
      <c r="P303" s="144" t="s">
        <v>3372</v>
      </c>
      <c r="Q303" s="144" t="s">
        <v>4189</v>
      </c>
      <c r="R303" s="144" t="s">
        <v>4264</v>
      </c>
      <c r="S303" s="144"/>
      <c r="T303" s="144"/>
      <c r="U303" s="144" t="s">
        <v>4535</v>
      </c>
      <c r="V303" s="144" t="s">
        <v>17828</v>
      </c>
      <c r="W303" s="144">
        <v>301650</v>
      </c>
      <c r="X303" s="144" t="s">
        <v>4536</v>
      </c>
      <c r="Y303" s="151" t="s">
        <v>4537</v>
      </c>
      <c r="Z303" s="144" t="s">
        <v>4538</v>
      </c>
      <c r="AA303" s="160">
        <v>3984</v>
      </c>
    </row>
    <row r="304" spans="1:27" ht="45" customHeight="1" x14ac:dyDescent="0.25">
      <c r="A304" s="144" t="s">
        <v>22278</v>
      </c>
      <c r="B304" s="144" t="s">
        <v>4233</v>
      </c>
      <c r="C304" s="144"/>
      <c r="D304" s="144"/>
      <c r="E304" s="144"/>
      <c r="F304" s="144">
        <v>2</v>
      </c>
      <c r="G304" s="144"/>
      <c r="H304" s="144"/>
      <c r="I304" s="144"/>
      <c r="J304" s="144"/>
      <c r="K304" s="144"/>
      <c r="L304" s="144">
        <v>350</v>
      </c>
      <c r="M304" s="145" t="s">
        <v>2213</v>
      </c>
      <c r="N304" s="144" t="s">
        <v>69</v>
      </c>
      <c r="O304" s="144"/>
      <c r="P304" s="144" t="s">
        <v>3754</v>
      </c>
      <c r="Q304" s="144"/>
      <c r="R304" s="144"/>
      <c r="S304" s="144" t="s">
        <v>4190</v>
      </c>
      <c r="T304" s="144" t="s">
        <v>14335</v>
      </c>
      <c r="U304" s="144" t="s">
        <v>22278</v>
      </c>
      <c r="V304" s="144"/>
      <c r="W304" s="144">
        <v>427260</v>
      </c>
      <c r="X304" s="144" t="s">
        <v>22279</v>
      </c>
      <c r="Y304" s="144">
        <v>83410000000</v>
      </c>
      <c r="Z304" s="144" t="s">
        <v>22280</v>
      </c>
      <c r="AA304" s="160">
        <v>5725</v>
      </c>
    </row>
    <row r="305" spans="1:31" ht="45" customHeight="1" x14ac:dyDescent="0.25">
      <c r="A305" s="144" t="s">
        <v>4539</v>
      </c>
      <c r="B305" s="144" t="s">
        <v>4205</v>
      </c>
      <c r="C305" s="144"/>
      <c r="D305" s="144" t="s">
        <v>4241</v>
      </c>
      <c r="E305" s="144"/>
      <c r="F305" s="144">
        <v>1</v>
      </c>
      <c r="G305" s="144">
        <v>350</v>
      </c>
      <c r="H305" s="144"/>
      <c r="I305" s="144"/>
      <c r="J305" s="144"/>
      <c r="K305" s="144"/>
      <c r="L305" s="144"/>
      <c r="M305" s="145" t="s">
        <v>2213</v>
      </c>
      <c r="N305" s="144" t="s">
        <v>88</v>
      </c>
      <c r="O305" s="144"/>
      <c r="P305" s="144" t="s">
        <v>2507</v>
      </c>
      <c r="Q305" s="144"/>
      <c r="R305" s="144"/>
      <c r="S305" s="144"/>
      <c r="T305" s="144"/>
      <c r="U305" s="144" t="s">
        <v>4539</v>
      </c>
      <c r="V305" s="144"/>
      <c r="W305" s="144">
        <v>626484</v>
      </c>
      <c r="X305" s="144" t="s">
        <v>4540</v>
      </c>
      <c r="Y305" s="144"/>
      <c r="Z305" s="144" t="s">
        <v>4541</v>
      </c>
      <c r="AA305" s="161">
        <v>2407</v>
      </c>
    </row>
    <row r="306" spans="1:31" ht="45" customHeight="1" x14ac:dyDescent="0.25">
      <c r="A306" s="144" t="s">
        <v>4542</v>
      </c>
      <c r="B306" s="144" t="s">
        <v>4205</v>
      </c>
      <c r="C306" s="144">
        <v>2</v>
      </c>
      <c r="D306" s="144" t="s">
        <v>4543</v>
      </c>
      <c r="E306" s="144"/>
      <c r="F306" s="144">
        <v>1</v>
      </c>
      <c r="G306" s="144">
        <v>350</v>
      </c>
      <c r="H306" s="144"/>
      <c r="I306" s="144"/>
      <c r="J306" s="144"/>
      <c r="K306" s="144"/>
      <c r="L306" s="144"/>
      <c r="M306" s="145" t="s">
        <v>2213</v>
      </c>
      <c r="N306" s="144" t="s">
        <v>72</v>
      </c>
      <c r="O306" s="144"/>
      <c r="P306" s="144" t="s">
        <v>2494</v>
      </c>
      <c r="Q306" s="144"/>
      <c r="R306" s="144"/>
      <c r="S306" s="144" t="s">
        <v>4189</v>
      </c>
      <c r="T306" s="144" t="s">
        <v>16135</v>
      </c>
      <c r="U306" s="144" t="s">
        <v>4542</v>
      </c>
      <c r="V306" s="144"/>
      <c r="W306" s="144">
        <v>346720</v>
      </c>
      <c r="X306" s="144" t="s">
        <v>17829</v>
      </c>
      <c r="Y306" s="144" t="s">
        <v>4544</v>
      </c>
      <c r="Z306" s="144" t="s">
        <v>14311</v>
      </c>
      <c r="AA306" s="160">
        <v>2408</v>
      </c>
    </row>
    <row r="307" spans="1:31" ht="45" customHeight="1" x14ac:dyDescent="0.25">
      <c r="A307" s="144" t="s">
        <v>22281</v>
      </c>
      <c r="B307" s="144" t="s">
        <v>15377</v>
      </c>
      <c r="C307" s="144">
        <v>2</v>
      </c>
      <c r="D307" s="144" t="s">
        <v>8540</v>
      </c>
      <c r="E307" s="144"/>
      <c r="F307" s="144">
        <v>1</v>
      </c>
      <c r="G307" s="144">
        <v>209</v>
      </c>
      <c r="H307" s="144"/>
      <c r="I307" s="144"/>
      <c r="J307" s="144"/>
      <c r="K307" s="144"/>
      <c r="L307" s="144"/>
      <c r="M307" s="145" t="s">
        <v>2213</v>
      </c>
      <c r="N307" s="144" t="s">
        <v>18</v>
      </c>
      <c r="O307" s="144"/>
      <c r="P307" s="144" t="s">
        <v>2985</v>
      </c>
      <c r="Q307" s="144"/>
      <c r="R307" s="144"/>
      <c r="S307" s="144" t="s">
        <v>4189</v>
      </c>
      <c r="T307" s="144" t="s">
        <v>11406</v>
      </c>
      <c r="U307" s="144" t="s">
        <v>22281</v>
      </c>
      <c r="V307" s="144"/>
      <c r="W307" s="144">
        <v>309210</v>
      </c>
      <c r="X307" s="144" t="s">
        <v>22282</v>
      </c>
      <c r="Y307" s="151" t="s">
        <v>22283</v>
      </c>
      <c r="Z307" s="144" t="s">
        <v>22284</v>
      </c>
      <c r="AA307" s="160">
        <v>5993</v>
      </c>
    </row>
    <row r="308" spans="1:31" ht="45" customHeight="1" x14ac:dyDescent="0.25">
      <c r="A308" s="144" t="s">
        <v>32974</v>
      </c>
      <c r="B308" s="144" t="s">
        <v>18446</v>
      </c>
      <c r="C308" s="144"/>
      <c r="D308" s="144" t="s">
        <v>4757</v>
      </c>
      <c r="E308" s="144"/>
      <c r="F308" s="144">
        <v>1</v>
      </c>
      <c r="G308" s="144">
        <v>150</v>
      </c>
      <c r="H308" s="144"/>
      <c r="I308" s="144"/>
      <c r="J308" s="144"/>
      <c r="K308" s="144"/>
      <c r="L308" s="144"/>
      <c r="M308" s="145" t="s">
        <v>2213</v>
      </c>
      <c r="N308" s="144" t="s">
        <v>18</v>
      </c>
      <c r="O308" s="144"/>
      <c r="P308" s="144" t="s">
        <v>2918</v>
      </c>
      <c r="Q308" s="144"/>
      <c r="R308" s="144"/>
      <c r="S308" s="144" t="s">
        <v>4191</v>
      </c>
      <c r="T308" s="144"/>
      <c r="U308" s="144" t="s">
        <v>32974</v>
      </c>
      <c r="V308" s="144"/>
      <c r="W308" s="144"/>
      <c r="X308" s="144" t="s">
        <v>32975</v>
      </c>
      <c r="Y308" s="144"/>
      <c r="Z308" s="144" t="s">
        <v>32976</v>
      </c>
      <c r="AA308" s="160">
        <v>7501</v>
      </c>
    </row>
    <row r="309" spans="1:31" ht="45" customHeight="1" x14ac:dyDescent="0.25">
      <c r="A309" s="144" t="s">
        <v>4545</v>
      </c>
      <c r="B309" s="144" t="s">
        <v>4208</v>
      </c>
      <c r="C309" s="144">
        <v>4</v>
      </c>
      <c r="D309" s="144"/>
      <c r="E309" s="144"/>
      <c r="F309" s="144">
        <v>1</v>
      </c>
      <c r="G309" s="144"/>
      <c r="H309" s="144">
        <v>1199</v>
      </c>
      <c r="I309" s="144">
        <v>436</v>
      </c>
      <c r="J309" s="144">
        <v>545</v>
      </c>
      <c r="K309" s="144">
        <v>218</v>
      </c>
      <c r="L309" s="144"/>
      <c r="M309" s="145" t="s">
        <v>2213</v>
      </c>
      <c r="N309" s="144" t="s">
        <v>50</v>
      </c>
      <c r="O309" s="144"/>
      <c r="P309" s="144" t="s">
        <v>14233</v>
      </c>
      <c r="Q309" s="144"/>
      <c r="R309" s="144"/>
      <c r="S309" s="144"/>
      <c r="T309" s="144"/>
      <c r="U309" s="144" t="s">
        <v>4545</v>
      </c>
      <c r="V309" s="144"/>
      <c r="W309" s="144">
        <v>692033</v>
      </c>
      <c r="X309" s="144" t="s">
        <v>4546</v>
      </c>
      <c r="Y309" s="144" t="s">
        <v>4547</v>
      </c>
      <c r="Z309" s="144" t="s">
        <v>4548</v>
      </c>
      <c r="AA309" s="161">
        <v>2409</v>
      </c>
    </row>
    <row r="310" spans="1:31" ht="45" customHeight="1" x14ac:dyDescent="0.25">
      <c r="A310" s="144" t="s">
        <v>17830</v>
      </c>
      <c r="B310" s="144" t="s">
        <v>22285</v>
      </c>
      <c r="C310" s="144"/>
      <c r="D310" s="144" t="s">
        <v>4218</v>
      </c>
      <c r="E310" s="144"/>
      <c r="F310" s="144">
        <v>2</v>
      </c>
      <c r="G310" s="144"/>
      <c r="H310" s="144"/>
      <c r="I310" s="144"/>
      <c r="J310" s="144"/>
      <c r="K310" s="144"/>
      <c r="L310" s="144">
        <v>350</v>
      </c>
      <c r="M310" s="145" t="s">
        <v>2213</v>
      </c>
      <c r="N310" s="144" t="s">
        <v>89</v>
      </c>
      <c r="O310" s="144"/>
      <c r="P310" s="144" t="s">
        <v>13883</v>
      </c>
      <c r="Q310" s="144"/>
      <c r="R310" s="144"/>
      <c r="S310" s="144"/>
      <c r="T310" s="144"/>
      <c r="U310" s="144" t="s">
        <v>17830</v>
      </c>
      <c r="V310" s="144"/>
      <c r="W310" s="144">
        <v>456655</v>
      </c>
      <c r="X310" s="144" t="s">
        <v>11948</v>
      </c>
      <c r="Y310" s="144" t="s">
        <v>17831</v>
      </c>
      <c r="Z310" s="144"/>
      <c r="AA310" s="160">
        <v>4629</v>
      </c>
    </row>
    <row r="311" spans="1:31" ht="45" customHeight="1" x14ac:dyDescent="0.25">
      <c r="A311" s="144" t="s">
        <v>4549</v>
      </c>
      <c r="B311" s="144" t="s">
        <v>4230</v>
      </c>
      <c r="C311" s="144"/>
      <c r="D311" s="144"/>
      <c r="E311" s="144"/>
      <c r="F311" s="144">
        <v>5</v>
      </c>
      <c r="G311" s="144"/>
      <c r="H311" s="144"/>
      <c r="I311" s="144"/>
      <c r="J311" s="144"/>
      <c r="K311" s="144"/>
      <c r="L311" s="144">
        <v>250</v>
      </c>
      <c r="M311" s="145" t="s">
        <v>2213</v>
      </c>
      <c r="N311" s="144" t="s">
        <v>57</v>
      </c>
      <c r="O311" s="144"/>
      <c r="P311" s="144" t="s">
        <v>2814</v>
      </c>
      <c r="Q311" s="144"/>
      <c r="R311" s="144"/>
      <c r="S311" s="144" t="s">
        <v>4191</v>
      </c>
      <c r="T311" s="144" t="s">
        <v>4550</v>
      </c>
      <c r="U311" s="144" t="s">
        <v>4549</v>
      </c>
      <c r="V311" s="144"/>
      <c r="W311" s="144">
        <v>386243</v>
      </c>
      <c r="X311" s="144" t="s">
        <v>4551</v>
      </c>
      <c r="Y311" s="144"/>
      <c r="Z311" s="144" t="s">
        <v>4552</v>
      </c>
      <c r="AA311" s="160">
        <v>2410</v>
      </c>
    </row>
    <row r="312" spans="1:31" ht="45" customHeight="1" x14ac:dyDescent="0.25">
      <c r="A312" s="144" t="s">
        <v>22286</v>
      </c>
      <c r="B312" s="144" t="s">
        <v>15409</v>
      </c>
      <c r="C312" s="144">
        <v>2</v>
      </c>
      <c r="D312" s="144" t="s">
        <v>22287</v>
      </c>
      <c r="E312" s="144"/>
      <c r="F312" s="144">
        <v>1</v>
      </c>
      <c r="G312" s="144"/>
      <c r="H312" s="144">
        <v>914</v>
      </c>
      <c r="I312" s="144">
        <v>200</v>
      </c>
      <c r="J312" s="144">
        <v>100</v>
      </c>
      <c r="K312" s="144">
        <v>50</v>
      </c>
      <c r="L312" s="144"/>
      <c r="M312" s="145" t="s">
        <v>2213</v>
      </c>
      <c r="N312" s="144" t="s">
        <v>39</v>
      </c>
      <c r="O312" s="144"/>
      <c r="P312" s="144" t="s">
        <v>3063</v>
      </c>
      <c r="Q312" s="144"/>
      <c r="R312" s="144"/>
      <c r="S312" s="144" t="s">
        <v>4189</v>
      </c>
      <c r="T312" s="144" t="s">
        <v>7994</v>
      </c>
      <c r="U312" s="144" t="s">
        <v>22286</v>
      </c>
      <c r="V312" s="144"/>
      <c r="W312" s="144">
        <v>399610</v>
      </c>
      <c r="X312" s="144" t="s">
        <v>22288</v>
      </c>
      <c r="Y312" s="144">
        <v>84750000000</v>
      </c>
      <c r="Z312" s="144" t="s">
        <v>22289</v>
      </c>
      <c r="AA312" s="160">
        <v>5664</v>
      </c>
    </row>
    <row r="313" spans="1:31" ht="45" customHeight="1" x14ac:dyDescent="0.25">
      <c r="A313" s="144" t="s">
        <v>24886</v>
      </c>
      <c r="B313" s="144" t="s">
        <v>33172</v>
      </c>
      <c r="C313" s="144"/>
      <c r="D313" s="144"/>
      <c r="E313" s="144"/>
      <c r="F313" s="144">
        <v>1</v>
      </c>
      <c r="G313" s="144"/>
      <c r="H313" s="144">
        <v>500</v>
      </c>
      <c r="I313" s="144">
        <v>150</v>
      </c>
      <c r="J313" s="144">
        <v>300</v>
      </c>
      <c r="K313" s="144">
        <v>50</v>
      </c>
      <c r="L313" s="144"/>
      <c r="M313" s="145" t="s">
        <v>2213</v>
      </c>
      <c r="N313" s="144" t="s">
        <v>18</v>
      </c>
      <c r="O313" s="144"/>
      <c r="P313" s="144" t="s">
        <v>2446</v>
      </c>
      <c r="Q313" s="144" t="s">
        <v>19102</v>
      </c>
      <c r="R313" s="144" t="s">
        <v>37165</v>
      </c>
      <c r="S313" s="144" t="s">
        <v>4191</v>
      </c>
      <c r="T313" s="144" t="s">
        <v>20198</v>
      </c>
      <c r="U313" s="144" t="s">
        <v>24886</v>
      </c>
      <c r="V313" s="144"/>
      <c r="W313" s="144">
        <v>380581</v>
      </c>
      <c r="X313" s="144" t="s">
        <v>24887</v>
      </c>
      <c r="Y313" s="144" t="s">
        <v>24888</v>
      </c>
      <c r="Z313" s="144" t="s">
        <v>27184</v>
      </c>
      <c r="AA313" s="160">
        <v>6643</v>
      </c>
    </row>
    <row r="314" spans="1:31" ht="45" customHeight="1" x14ac:dyDescent="0.25">
      <c r="A314" s="144" t="s">
        <v>172</v>
      </c>
      <c r="B314" s="144" t="s">
        <v>4553</v>
      </c>
      <c r="C314" s="144"/>
      <c r="D314" s="144" t="s">
        <v>4554</v>
      </c>
      <c r="E314" s="144"/>
      <c r="F314" s="144">
        <v>2</v>
      </c>
      <c r="G314" s="144"/>
      <c r="H314" s="144"/>
      <c r="I314" s="144"/>
      <c r="J314" s="144"/>
      <c r="K314" s="144"/>
      <c r="L314" s="144">
        <v>150</v>
      </c>
      <c r="M314" s="145" t="s">
        <v>2213</v>
      </c>
      <c r="N314" s="144" t="s">
        <v>90</v>
      </c>
      <c r="O314" s="144"/>
      <c r="P314" s="144" t="s">
        <v>30649</v>
      </c>
      <c r="Q314" s="144" t="s">
        <v>4187</v>
      </c>
      <c r="R314" s="144" t="s">
        <v>4555</v>
      </c>
      <c r="S314" s="144"/>
      <c r="T314" s="144"/>
      <c r="U314" s="144" t="s">
        <v>172</v>
      </c>
      <c r="V314" s="144"/>
      <c r="W314" s="144">
        <v>428000</v>
      </c>
      <c r="X314" s="144" t="s">
        <v>16136</v>
      </c>
      <c r="Y314" s="144"/>
      <c r="Z314" s="144" t="s">
        <v>4556</v>
      </c>
      <c r="AA314" s="160">
        <v>2411</v>
      </c>
    </row>
    <row r="315" spans="1:31" ht="45" customHeight="1" x14ac:dyDescent="0.25">
      <c r="A315" s="144" t="s">
        <v>4557</v>
      </c>
      <c r="B315" s="144" t="s">
        <v>13672</v>
      </c>
      <c r="C315" s="144">
        <v>2070</v>
      </c>
      <c r="D315" s="144"/>
      <c r="E315" s="144"/>
      <c r="F315" s="144">
        <v>1</v>
      </c>
      <c r="G315" s="144"/>
      <c r="H315" s="144">
        <v>1799</v>
      </c>
      <c r="I315" s="144">
        <v>654</v>
      </c>
      <c r="J315" s="144">
        <v>818</v>
      </c>
      <c r="K315" s="144">
        <v>327</v>
      </c>
      <c r="L315" s="144"/>
      <c r="M315" s="145" t="s">
        <v>2213</v>
      </c>
      <c r="N315" s="144" t="s">
        <v>41</v>
      </c>
      <c r="O315" s="144"/>
      <c r="P315" s="144" t="s">
        <v>2537</v>
      </c>
      <c r="Q315" s="144" t="s">
        <v>4558</v>
      </c>
      <c r="R315" s="144" t="s">
        <v>4559</v>
      </c>
      <c r="S315" s="144" t="s">
        <v>4190</v>
      </c>
      <c r="T315" s="144" t="s">
        <v>4560</v>
      </c>
      <c r="U315" s="144" t="s">
        <v>4557</v>
      </c>
      <c r="V315" s="144"/>
      <c r="W315" s="144">
        <v>142770</v>
      </c>
      <c r="X315" s="144" t="s">
        <v>4561</v>
      </c>
      <c r="Y315" s="144"/>
      <c r="Z315" s="144"/>
      <c r="AA315" s="160">
        <v>2412</v>
      </c>
    </row>
    <row r="316" spans="1:31" ht="45" customHeight="1" x14ac:dyDescent="0.25">
      <c r="A316" s="144" t="s">
        <v>15339</v>
      </c>
      <c r="B316" s="144" t="s">
        <v>15340</v>
      </c>
      <c r="C316" s="144"/>
      <c r="D316" s="144" t="s">
        <v>15341</v>
      </c>
      <c r="E316" s="144"/>
      <c r="F316" s="144">
        <v>2</v>
      </c>
      <c r="G316" s="144"/>
      <c r="H316" s="144"/>
      <c r="I316" s="144"/>
      <c r="J316" s="144"/>
      <c r="K316" s="144"/>
      <c r="L316" s="144">
        <v>15</v>
      </c>
      <c r="M316" s="145" t="s">
        <v>2213</v>
      </c>
      <c r="N316" s="144" t="s">
        <v>14</v>
      </c>
      <c r="O316" s="144"/>
      <c r="P316" s="144" t="s">
        <v>2712</v>
      </c>
      <c r="Q316" s="144"/>
      <c r="R316" s="144"/>
      <c r="S316" s="144"/>
      <c r="T316" s="144"/>
      <c r="U316" s="144" t="s">
        <v>15339</v>
      </c>
      <c r="V316" s="144"/>
      <c r="W316" s="144">
        <v>659333</v>
      </c>
      <c r="X316" s="144" t="s">
        <v>22290</v>
      </c>
      <c r="Y316" s="144" t="s">
        <v>15342</v>
      </c>
      <c r="Z316" s="144" t="s">
        <v>15343</v>
      </c>
      <c r="AA316" s="160">
        <v>3959</v>
      </c>
    </row>
    <row r="317" spans="1:31" ht="45" customHeight="1" x14ac:dyDescent="0.25">
      <c r="A317" s="144" t="s">
        <v>4562</v>
      </c>
      <c r="B317" s="144" t="s">
        <v>16893</v>
      </c>
      <c r="C317" s="144">
        <v>27</v>
      </c>
      <c r="D317" s="144" t="s">
        <v>4565</v>
      </c>
      <c r="E317" s="144"/>
      <c r="F317" s="144">
        <v>1</v>
      </c>
      <c r="G317" s="144"/>
      <c r="H317" s="144">
        <v>1199</v>
      </c>
      <c r="I317" s="144">
        <v>436</v>
      </c>
      <c r="J317" s="144">
        <v>545</v>
      </c>
      <c r="K317" s="144">
        <v>218</v>
      </c>
      <c r="L317" s="144"/>
      <c r="M317" s="145" t="s">
        <v>2213</v>
      </c>
      <c r="N317" s="144" t="s">
        <v>19</v>
      </c>
      <c r="O317" s="144"/>
      <c r="P317" s="144" t="s">
        <v>2376</v>
      </c>
      <c r="Q317" s="144" t="s">
        <v>4187</v>
      </c>
      <c r="R317" s="144" t="s">
        <v>4564</v>
      </c>
      <c r="S317" s="144"/>
      <c r="T317" s="144"/>
      <c r="U317" s="144" t="s">
        <v>4562</v>
      </c>
      <c r="V317" s="144"/>
      <c r="W317" s="144">
        <v>241020</v>
      </c>
      <c r="X317" s="144" t="s">
        <v>4566</v>
      </c>
      <c r="Y317" s="144" t="s">
        <v>4567</v>
      </c>
      <c r="Z317" s="144" t="s">
        <v>29740</v>
      </c>
      <c r="AA317" s="160">
        <v>2414</v>
      </c>
    </row>
    <row r="318" spans="1:31" ht="45" customHeight="1" x14ac:dyDescent="0.25">
      <c r="A318" s="144" t="s">
        <v>4562</v>
      </c>
      <c r="B318" s="144" t="s">
        <v>16893</v>
      </c>
      <c r="C318" s="144">
        <v>27</v>
      </c>
      <c r="D318" s="144" t="s">
        <v>4565</v>
      </c>
      <c r="E318" s="144" t="s">
        <v>4563</v>
      </c>
      <c r="F318" s="144">
        <v>2</v>
      </c>
      <c r="G318" s="144"/>
      <c r="H318" s="144"/>
      <c r="I318" s="144"/>
      <c r="J318" s="144"/>
      <c r="K318" s="144"/>
      <c r="L318" s="144">
        <v>150</v>
      </c>
      <c r="M318" s="145" t="s">
        <v>2213</v>
      </c>
      <c r="N318" s="144" t="s">
        <v>19</v>
      </c>
      <c r="O318" s="144"/>
      <c r="P318" s="144" t="s">
        <v>2376</v>
      </c>
      <c r="Q318" s="144" t="s">
        <v>4187</v>
      </c>
      <c r="R318" s="144" t="s">
        <v>4564</v>
      </c>
      <c r="S318" s="144"/>
      <c r="T318" s="144"/>
      <c r="U318" s="144" t="s">
        <v>4562</v>
      </c>
      <c r="V318" s="144" t="s">
        <v>4562</v>
      </c>
      <c r="W318" s="144">
        <v>241020</v>
      </c>
      <c r="X318" s="144" t="s">
        <v>12918</v>
      </c>
      <c r="Y318" s="144" t="s">
        <v>4567</v>
      </c>
      <c r="Z318" s="144" t="s">
        <v>4568</v>
      </c>
      <c r="AA318" s="160">
        <v>2413</v>
      </c>
    </row>
    <row r="319" spans="1:31" ht="45" customHeight="1" x14ac:dyDescent="0.25">
      <c r="A319" s="144" t="s">
        <v>4569</v>
      </c>
      <c r="B319" s="144" t="s">
        <v>15409</v>
      </c>
      <c r="C319" s="144">
        <v>4</v>
      </c>
      <c r="D319" s="144"/>
      <c r="E319" s="144"/>
      <c r="F319" s="144">
        <v>1</v>
      </c>
      <c r="G319" s="144"/>
      <c r="H319" s="144">
        <v>850</v>
      </c>
      <c r="I319" s="144">
        <v>654</v>
      </c>
      <c r="J319" s="144">
        <v>818</v>
      </c>
      <c r="K319" s="144">
        <v>327</v>
      </c>
      <c r="L319" s="144"/>
      <c r="M319" s="145" t="s">
        <v>2213</v>
      </c>
      <c r="N319" s="144" t="s">
        <v>20</v>
      </c>
      <c r="O319" s="144"/>
      <c r="P319" s="144" t="s">
        <v>2448</v>
      </c>
      <c r="Q319" s="144"/>
      <c r="R319" s="144"/>
      <c r="S319" s="144" t="s">
        <v>4189</v>
      </c>
      <c r="T319" s="144" t="s">
        <v>4570</v>
      </c>
      <c r="U319" s="144" t="s">
        <v>4569</v>
      </c>
      <c r="V319" s="144"/>
      <c r="W319" s="144">
        <v>601443</v>
      </c>
      <c r="X319" s="144" t="s">
        <v>4571</v>
      </c>
      <c r="Y319" s="144" t="s">
        <v>27185</v>
      </c>
      <c r="Z319" s="144" t="s">
        <v>27186</v>
      </c>
      <c r="AA319" s="160">
        <v>2415</v>
      </c>
      <c r="AE319" s="109" t="s">
        <v>848</v>
      </c>
    </row>
    <row r="320" spans="1:31" ht="45" customHeight="1" x14ac:dyDescent="0.25">
      <c r="A320" s="144" t="s">
        <v>4289</v>
      </c>
      <c r="B320" s="144" t="s">
        <v>4208</v>
      </c>
      <c r="C320" s="144"/>
      <c r="D320" s="144"/>
      <c r="E320" s="144"/>
      <c r="F320" s="144">
        <v>1</v>
      </c>
      <c r="G320" s="144"/>
      <c r="H320" s="144">
        <v>798</v>
      </c>
      <c r="I320" s="144">
        <v>290</v>
      </c>
      <c r="J320" s="144">
        <v>363</v>
      </c>
      <c r="K320" s="144">
        <v>145</v>
      </c>
      <c r="L320" s="144"/>
      <c r="M320" s="145" t="s">
        <v>2213</v>
      </c>
      <c r="N320" s="144" t="s">
        <v>64</v>
      </c>
      <c r="O320" s="144"/>
      <c r="P320" s="144" t="s">
        <v>3253</v>
      </c>
      <c r="Q320" s="144"/>
      <c r="R320" s="144"/>
      <c r="S320" s="144" t="s">
        <v>4191</v>
      </c>
      <c r="T320" s="144" t="s">
        <v>4288</v>
      </c>
      <c r="U320" s="144" t="s">
        <v>4289</v>
      </c>
      <c r="V320" s="144"/>
      <c r="W320" s="144">
        <v>450112</v>
      </c>
      <c r="X320" s="144" t="s">
        <v>13153</v>
      </c>
      <c r="Y320" s="150" t="s">
        <v>4572</v>
      </c>
      <c r="Z320" s="144" t="s">
        <v>4573</v>
      </c>
      <c r="AA320" s="160">
        <v>2416</v>
      </c>
    </row>
    <row r="321" spans="1:27" ht="45" customHeight="1" x14ac:dyDescent="0.25">
      <c r="A321" s="144" t="s">
        <v>24889</v>
      </c>
      <c r="B321" s="144" t="s">
        <v>15377</v>
      </c>
      <c r="C321" s="144">
        <v>33</v>
      </c>
      <c r="D321" s="144"/>
      <c r="E321" s="144"/>
      <c r="F321" s="144">
        <v>1</v>
      </c>
      <c r="G321" s="144">
        <v>180</v>
      </c>
      <c r="H321" s="144"/>
      <c r="I321" s="144"/>
      <c r="J321" s="144"/>
      <c r="K321" s="144"/>
      <c r="L321" s="144"/>
      <c r="M321" s="145" t="s">
        <v>2213</v>
      </c>
      <c r="N321" s="144" t="s">
        <v>18</v>
      </c>
      <c r="O321" s="144"/>
      <c r="P321" s="144" t="s">
        <v>2375</v>
      </c>
      <c r="Q321" s="144" t="s">
        <v>4188</v>
      </c>
      <c r="R321" s="144" t="s">
        <v>8871</v>
      </c>
      <c r="S321" s="144"/>
      <c r="T321" s="144"/>
      <c r="U321" s="144" t="s">
        <v>24889</v>
      </c>
      <c r="V321" s="144"/>
      <c r="W321" s="144">
        <v>308000</v>
      </c>
      <c r="X321" s="144" t="s">
        <v>24890</v>
      </c>
      <c r="Y321" s="144">
        <v>270493</v>
      </c>
      <c r="Z321" s="144" t="s">
        <v>24891</v>
      </c>
      <c r="AA321" s="160">
        <v>6543</v>
      </c>
    </row>
    <row r="322" spans="1:27" ht="45" customHeight="1" x14ac:dyDescent="0.25">
      <c r="A322" s="144" t="s">
        <v>17832</v>
      </c>
      <c r="B322" s="144" t="s">
        <v>4208</v>
      </c>
      <c r="C322" s="144"/>
      <c r="D322" s="144"/>
      <c r="E322" s="144"/>
      <c r="F322" s="144">
        <v>1</v>
      </c>
      <c r="G322" s="144"/>
      <c r="H322" s="144">
        <v>798</v>
      </c>
      <c r="I322" s="144">
        <v>290</v>
      </c>
      <c r="J322" s="144">
        <v>363</v>
      </c>
      <c r="K322" s="144">
        <v>145</v>
      </c>
      <c r="L322" s="144"/>
      <c r="M322" s="145" t="s">
        <v>2213</v>
      </c>
      <c r="N322" s="144" t="s">
        <v>54</v>
      </c>
      <c r="O322" s="144"/>
      <c r="P322" s="144" t="s">
        <v>4137</v>
      </c>
      <c r="Q322" s="144"/>
      <c r="R322" s="144"/>
      <c r="S322" s="144" t="s">
        <v>4191</v>
      </c>
      <c r="T322" s="144" t="s">
        <v>4273</v>
      </c>
      <c r="U322" s="144" t="s">
        <v>17832</v>
      </c>
      <c r="V322" s="144"/>
      <c r="W322" s="144">
        <v>450520</v>
      </c>
      <c r="X322" s="144" t="s">
        <v>17833</v>
      </c>
      <c r="Y322" s="144" t="s">
        <v>9385</v>
      </c>
      <c r="Z322" s="144" t="s">
        <v>9386</v>
      </c>
      <c r="AA322" s="160">
        <v>689</v>
      </c>
    </row>
    <row r="323" spans="1:27" ht="45" customHeight="1" x14ac:dyDescent="0.25">
      <c r="A323" s="144" t="s">
        <v>32977</v>
      </c>
      <c r="B323" s="144" t="s">
        <v>33173</v>
      </c>
      <c r="C323" s="144"/>
      <c r="D323" s="144" t="s">
        <v>8972</v>
      </c>
      <c r="E323" s="144"/>
      <c r="F323" s="144">
        <v>3</v>
      </c>
      <c r="G323" s="144"/>
      <c r="H323" s="144"/>
      <c r="I323" s="144"/>
      <c r="J323" s="144"/>
      <c r="K323" s="144"/>
      <c r="L323" s="144">
        <v>150</v>
      </c>
      <c r="M323" s="145" t="s">
        <v>2213</v>
      </c>
      <c r="N323" s="144" t="s">
        <v>20</v>
      </c>
      <c r="O323" s="144"/>
      <c r="P323" s="144" t="s">
        <v>2518</v>
      </c>
      <c r="Q323" s="144"/>
      <c r="R323" s="144"/>
      <c r="S323" s="144" t="s">
        <v>4189</v>
      </c>
      <c r="T323" s="144" t="s">
        <v>32978</v>
      </c>
      <c r="U323" s="144" t="s">
        <v>32977</v>
      </c>
      <c r="V323" s="144"/>
      <c r="W323" s="144">
        <v>601480</v>
      </c>
      <c r="X323" s="144" t="s">
        <v>32979</v>
      </c>
      <c r="Y323" s="144" t="s">
        <v>32980</v>
      </c>
      <c r="Z323" s="144" t="s">
        <v>32981</v>
      </c>
      <c r="AA323" s="160">
        <v>7493</v>
      </c>
    </row>
    <row r="324" spans="1:27" ht="45" customHeight="1" x14ac:dyDescent="0.25">
      <c r="A324" s="144" t="s">
        <v>24892</v>
      </c>
      <c r="B324" s="144" t="s">
        <v>15377</v>
      </c>
      <c r="C324" s="144">
        <v>7</v>
      </c>
      <c r="D324" s="144" t="s">
        <v>4218</v>
      </c>
      <c r="E324" s="144"/>
      <c r="F324" s="144">
        <v>1</v>
      </c>
      <c r="G324" s="144">
        <v>150</v>
      </c>
      <c r="H324" s="144"/>
      <c r="I324" s="144"/>
      <c r="J324" s="144"/>
      <c r="K324" s="144"/>
      <c r="L324" s="144"/>
      <c r="M324" s="145" t="s">
        <v>2213</v>
      </c>
      <c r="N324" s="144" t="s">
        <v>71</v>
      </c>
      <c r="O324" s="144"/>
      <c r="P324" s="144" t="s">
        <v>2493</v>
      </c>
      <c r="Q324" s="144"/>
      <c r="R324" s="144"/>
      <c r="S324" s="144" t="s">
        <v>15453</v>
      </c>
      <c r="T324" s="144" t="s">
        <v>24893</v>
      </c>
      <c r="U324" s="144" t="s">
        <v>24892</v>
      </c>
      <c r="V324" s="144"/>
      <c r="W324" s="144">
        <v>466345</v>
      </c>
      <c r="X324" s="144" t="s">
        <v>24894</v>
      </c>
      <c r="Y324" s="144">
        <v>89290000000</v>
      </c>
      <c r="Z324" s="144" t="s">
        <v>24895</v>
      </c>
      <c r="AA324" s="160">
        <v>6318</v>
      </c>
    </row>
    <row r="325" spans="1:27" ht="45" customHeight="1" x14ac:dyDescent="0.25">
      <c r="A325" s="144" t="s">
        <v>4578</v>
      </c>
      <c r="B325" s="144" t="s">
        <v>14312</v>
      </c>
      <c r="C325" s="144"/>
      <c r="D325" s="144" t="s">
        <v>4579</v>
      </c>
      <c r="E325" s="144"/>
      <c r="F325" s="144">
        <v>2</v>
      </c>
      <c r="G325" s="144"/>
      <c r="H325" s="144"/>
      <c r="I325" s="144"/>
      <c r="J325" s="144"/>
      <c r="K325" s="144"/>
      <c r="L325" s="144">
        <v>150</v>
      </c>
      <c r="M325" s="145" t="s">
        <v>2213</v>
      </c>
      <c r="N325" s="144" t="s">
        <v>54</v>
      </c>
      <c r="O325" s="144"/>
      <c r="P325" s="144" t="s">
        <v>3192</v>
      </c>
      <c r="Q325" s="144"/>
      <c r="R325" s="144"/>
      <c r="S325" s="144" t="s">
        <v>4189</v>
      </c>
      <c r="T325" s="144" t="s">
        <v>4219</v>
      </c>
      <c r="U325" s="144" t="s">
        <v>4578</v>
      </c>
      <c r="V325" s="144"/>
      <c r="W325" s="144">
        <v>452451</v>
      </c>
      <c r="X325" s="144" t="s">
        <v>4580</v>
      </c>
      <c r="Y325" s="144" t="s">
        <v>4581</v>
      </c>
      <c r="Z325" s="144" t="s">
        <v>4582</v>
      </c>
      <c r="AA325" s="160">
        <v>2419</v>
      </c>
    </row>
    <row r="326" spans="1:27" ht="45" customHeight="1" x14ac:dyDescent="0.25">
      <c r="A326" s="144" t="s">
        <v>17835</v>
      </c>
      <c r="B326" s="144" t="s">
        <v>17836</v>
      </c>
      <c r="C326" s="144"/>
      <c r="D326" s="144"/>
      <c r="E326" s="144"/>
      <c r="F326" s="144">
        <v>1</v>
      </c>
      <c r="G326" s="144"/>
      <c r="H326" s="144">
        <v>450</v>
      </c>
      <c r="I326" s="144">
        <v>200</v>
      </c>
      <c r="J326" s="144">
        <v>200</v>
      </c>
      <c r="K326" s="144">
        <v>50</v>
      </c>
      <c r="L326" s="144"/>
      <c r="M326" s="145" t="s">
        <v>2213</v>
      </c>
      <c r="N326" s="144" t="s">
        <v>46</v>
      </c>
      <c r="O326" s="144"/>
      <c r="P326" s="144" t="s">
        <v>3745</v>
      </c>
      <c r="Q326" s="144"/>
      <c r="R326" s="144"/>
      <c r="S326" s="144" t="s">
        <v>15453</v>
      </c>
      <c r="T326" s="144" t="s">
        <v>17837</v>
      </c>
      <c r="U326" s="144" t="s">
        <v>17835</v>
      </c>
      <c r="V326" s="144"/>
      <c r="W326" s="144">
        <v>461670</v>
      </c>
      <c r="X326" s="144" t="s">
        <v>17838</v>
      </c>
      <c r="Y326" s="144" t="s">
        <v>17840</v>
      </c>
      <c r="Z326" s="144" t="s">
        <v>17839</v>
      </c>
      <c r="AA326" s="161">
        <v>4671</v>
      </c>
    </row>
    <row r="327" spans="1:27" ht="45" customHeight="1" x14ac:dyDescent="0.25">
      <c r="A327" s="144" t="s">
        <v>27813</v>
      </c>
      <c r="B327" s="144" t="s">
        <v>15377</v>
      </c>
      <c r="C327" s="144"/>
      <c r="D327" s="144" t="s">
        <v>5037</v>
      </c>
      <c r="E327" s="144"/>
      <c r="F327" s="144">
        <v>1</v>
      </c>
      <c r="G327" s="144">
        <v>100</v>
      </c>
      <c r="H327" s="144"/>
      <c r="I327" s="144"/>
      <c r="J327" s="144"/>
      <c r="K327" s="144"/>
      <c r="L327" s="144"/>
      <c r="M327" s="145" t="s">
        <v>2213</v>
      </c>
      <c r="N327" s="144" t="s">
        <v>67</v>
      </c>
      <c r="O327" s="144"/>
      <c r="P327" s="144" t="s">
        <v>2757</v>
      </c>
      <c r="Q327" s="144"/>
      <c r="R327" s="144"/>
      <c r="S327" s="144" t="s">
        <v>15453</v>
      </c>
      <c r="T327" s="144" t="s">
        <v>27814</v>
      </c>
      <c r="U327" s="144" t="s">
        <v>27813</v>
      </c>
      <c r="V327" s="144"/>
      <c r="W327" s="144">
        <v>423421</v>
      </c>
      <c r="X327" s="144" t="s">
        <v>27815</v>
      </c>
      <c r="Y327" s="150">
        <v>89870000000</v>
      </c>
      <c r="Z327" s="144" t="s">
        <v>27816</v>
      </c>
      <c r="AA327" s="160">
        <v>7004</v>
      </c>
    </row>
    <row r="328" spans="1:27" ht="45" customHeight="1" x14ac:dyDescent="0.25">
      <c r="A328" s="144" t="s">
        <v>17841</v>
      </c>
      <c r="B328" s="144" t="s">
        <v>15650</v>
      </c>
      <c r="C328" s="144"/>
      <c r="D328" s="144"/>
      <c r="E328" s="144"/>
      <c r="F328" s="144">
        <v>1</v>
      </c>
      <c r="G328" s="144"/>
      <c r="H328" s="144">
        <v>350</v>
      </c>
      <c r="I328" s="144">
        <v>200</v>
      </c>
      <c r="J328" s="144">
        <v>100</v>
      </c>
      <c r="K328" s="144">
        <v>50</v>
      </c>
      <c r="L328" s="144"/>
      <c r="M328" s="145" t="s">
        <v>2213</v>
      </c>
      <c r="N328" s="144" t="s">
        <v>54</v>
      </c>
      <c r="O328" s="144"/>
      <c r="P328" s="144" t="s">
        <v>3907</v>
      </c>
      <c r="Q328" s="144"/>
      <c r="R328" s="144"/>
      <c r="S328" s="144" t="s">
        <v>13932</v>
      </c>
      <c r="T328" s="144" t="s">
        <v>17842</v>
      </c>
      <c r="U328" s="144" t="s">
        <v>17841</v>
      </c>
      <c r="V328" s="144"/>
      <c r="W328" s="144">
        <v>453015</v>
      </c>
      <c r="X328" s="144" t="s">
        <v>8090</v>
      </c>
      <c r="Y328" s="144" t="s">
        <v>17844</v>
      </c>
      <c r="Z328" s="144" t="s">
        <v>17843</v>
      </c>
      <c r="AA328" s="161">
        <v>5367</v>
      </c>
    </row>
    <row r="329" spans="1:27" ht="45" customHeight="1" x14ac:dyDescent="0.25">
      <c r="A329" s="144" t="s">
        <v>16137</v>
      </c>
      <c r="B329" s="144" t="s">
        <v>4205</v>
      </c>
      <c r="C329" s="144">
        <v>114</v>
      </c>
      <c r="D329" s="144" t="s">
        <v>5352</v>
      </c>
      <c r="E329" s="144"/>
      <c r="F329" s="144">
        <v>1</v>
      </c>
      <c r="G329" s="144">
        <v>308</v>
      </c>
      <c r="H329" s="144"/>
      <c r="I329" s="144"/>
      <c r="J329" s="144"/>
      <c r="K329" s="144"/>
      <c r="L329" s="144"/>
      <c r="M329" s="145" t="s">
        <v>2213</v>
      </c>
      <c r="N329" s="144" t="s">
        <v>67</v>
      </c>
      <c r="O329" s="144"/>
      <c r="P329" s="144" t="s">
        <v>3559</v>
      </c>
      <c r="Q329" s="144" t="s">
        <v>4190</v>
      </c>
      <c r="R329" s="144" t="s">
        <v>16138</v>
      </c>
      <c r="S329" s="144"/>
      <c r="T329" s="144"/>
      <c r="U329" s="144" t="s">
        <v>16137</v>
      </c>
      <c r="V329" s="144"/>
      <c r="W329" s="144">
        <v>420025</v>
      </c>
      <c r="X329" s="144" t="s">
        <v>16139</v>
      </c>
      <c r="Y329" s="151" t="s">
        <v>16140</v>
      </c>
      <c r="Z329" s="144" t="s">
        <v>16141</v>
      </c>
      <c r="AA329" s="160">
        <v>4133</v>
      </c>
    </row>
    <row r="330" spans="1:27" ht="45" customHeight="1" x14ac:dyDescent="0.25">
      <c r="A330" s="144" t="s">
        <v>4586</v>
      </c>
      <c r="B330" s="144" t="s">
        <v>4208</v>
      </c>
      <c r="C330" s="144">
        <v>3</v>
      </c>
      <c r="D330" s="144"/>
      <c r="E330" s="144"/>
      <c r="F330" s="144">
        <v>1</v>
      </c>
      <c r="G330" s="144"/>
      <c r="H330" s="144">
        <v>1799</v>
      </c>
      <c r="I330" s="144">
        <v>654</v>
      </c>
      <c r="J330" s="144">
        <v>818</v>
      </c>
      <c r="K330" s="144">
        <v>327</v>
      </c>
      <c r="L330" s="144"/>
      <c r="M330" s="145" t="s">
        <v>2213</v>
      </c>
      <c r="N330" s="144" t="s">
        <v>67</v>
      </c>
      <c r="O330" s="144"/>
      <c r="P330" s="144" t="s">
        <v>3834</v>
      </c>
      <c r="Q330" s="144"/>
      <c r="R330" s="144"/>
      <c r="S330" s="144" t="s">
        <v>4189</v>
      </c>
      <c r="T330" s="144" t="s">
        <v>4587</v>
      </c>
      <c r="U330" s="144" t="s">
        <v>4586</v>
      </c>
      <c r="V330" s="144"/>
      <c r="W330" s="144">
        <v>423700</v>
      </c>
      <c r="X330" s="144" t="s">
        <v>4588</v>
      </c>
      <c r="Y330" s="149" t="s">
        <v>4589</v>
      </c>
      <c r="Z330" s="144" t="s">
        <v>4590</v>
      </c>
      <c r="AA330" s="160">
        <v>2421</v>
      </c>
    </row>
    <row r="331" spans="1:27" ht="45" customHeight="1" x14ac:dyDescent="0.25">
      <c r="A331" s="144" t="s">
        <v>17845</v>
      </c>
      <c r="B331" s="144" t="s">
        <v>14963</v>
      </c>
      <c r="C331" s="144">
        <v>16</v>
      </c>
      <c r="D331" s="144"/>
      <c r="E331" s="144"/>
      <c r="F331" s="144">
        <v>1</v>
      </c>
      <c r="G331" s="144"/>
      <c r="H331" s="144">
        <v>850</v>
      </c>
      <c r="I331" s="144">
        <v>400</v>
      </c>
      <c r="J331" s="144">
        <v>400</v>
      </c>
      <c r="K331" s="144">
        <v>50</v>
      </c>
      <c r="L331" s="144"/>
      <c r="M331" s="145" t="s">
        <v>2213</v>
      </c>
      <c r="N331" s="144" t="s">
        <v>76</v>
      </c>
      <c r="O331" s="144"/>
      <c r="P331" s="144" t="s">
        <v>4051</v>
      </c>
      <c r="Q331" s="144"/>
      <c r="R331" s="144"/>
      <c r="S331" s="144" t="s">
        <v>4189</v>
      </c>
      <c r="T331" s="144" t="s">
        <v>6683</v>
      </c>
      <c r="U331" s="144" t="s">
        <v>17845</v>
      </c>
      <c r="V331" s="144"/>
      <c r="W331" s="144">
        <v>413105</v>
      </c>
      <c r="X331" s="144" t="s">
        <v>17846</v>
      </c>
      <c r="Y331" s="150"/>
      <c r="Z331" s="144" t="s">
        <v>17847</v>
      </c>
      <c r="AA331" s="160">
        <v>4624</v>
      </c>
    </row>
    <row r="332" spans="1:27" ht="45" customHeight="1" x14ac:dyDescent="0.25">
      <c r="A332" s="144" t="s">
        <v>17849</v>
      </c>
      <c r="B332" s="144" t="s">
        <v>15409</v>
      </c>
      <c r="C332" s="144">
        <v>3</v>
      </c>
      <c r="D332" s="144"/>
      <c r="E332" s="144"/>
      <c r="F332" s="144">
        <v>1</v>
      </c>
      <c r="G332" s="144"/>
      <c r="H332" s="144">
        <v>250</v>
      </c>
      <c r="I332" s="144">
        <v>100</v>
      </c>
      <c r="J332" s="144">
        <v>100</v>
      </c>
      <c r="K332" s="144">
        <v>50</v>
      </c>
      <c r="L332" s="144"/>
      <c r="M332" s="145" t="s">
        <v>2213</v>
      </c>
      <c r="N332" s="144" t="s">
        <v>66</v>
      </c>
      <c r="O332" s="144"/>
      <c r="P332" s="144" t="s">
        <v>2417</v>
      </c>
      <c r="Q332" s="144"/>
      <c r="R332" s="144"/>
      <c r="S332" s="144" t="s">
        <v>4189</v>
      </c>
      <c r="T332" s="144" t="s">
        <v>4623</v>
      </c>
      <c r="U332" s="144" t="s">
        <v>17849</v>
      </c>
      <c r="V332" s="144"/>
      <c r="W332" s="144">
        <v>363333</v>
      </c>
      <c r="X332" s="144" t="s">
        <v>17850</v>
      </c>
      <c r="Y332" s="144">
        <v>89280000000</v>
      </c>
      <c r="Z332" s="144" t="s">
        <v>17851</v>
      </c>
      <c r="AA332" s="160">
        <v>5348</v>
      </c>
    </row>
    <row r="333" spans="1:27" ht="45" customHeight="1" x14ac:dyDescent="0.25">
      <c r="A333" s="144" t="s">
        <v>4591</v>
      </c>
      <c r="B333" s="144" t="s">
        <v>4208</v>
      </c>
      <c r="C333" s="144">
        <v>12</v>
      </c>
      <c r="D333" s="144"/>
      <c r="E333" s="144"/>
      <c r="F333" s="144">
        <v>1</v>
      </c>
      <c r="G333" s="144">
        <v>436</v>
      </c>
      <c r="H333" s="144">
        <v>850</v>
      </c>
      <c r="I333" s="144">
        <v>436</v>
      </c>
      <c r="J333" s="144">
        <v>545</v>
      </c>
      <c r="K333" s="144">
        <v>218</v>
      </c>
      <c r="L333" s="144"/>
      <c r="M333" s="145" t="s">
        <v>2213</v>
      </c>
      <c r="N333" s="144" t="s">
        <v>44</v>
      </c>
      <c r="O333" s="144"/>
      <c r="P333" s="144" t="s">
        <v>2468</v>
      </c>
      <c r="Q333" s="144"/>
      <c r="R333" s="144"/>
      <c r="S333" s="144"/>
      <c r="T333" s="144"/>
      <c r="U333" s="144" t="s">
        <v>4591</v>
      </c>
      <c r="V333" s="144"/>
      <c r="W333" s="144">
        <v>633009</v>
      </c>
      <c r="X333" s="144" t="s">
        <v>4592</v>
      </c>
      <c r="Y333" s="144" t="s">
        <v>4593</v>
      </c>
      <c r="Z333" s="144" t="s">
        <v>4594</v>
      </c>
      <c r="AA333" s="160">
        <v>2422</v>
      </c>
    </row>
    <row r="334" spans="1:27" ht="45" customHeight="1" x14ac:dyDescent="0.25">
      <c r="A334" s="144" t="s">
        <v>27817</v>
      </c>
      <c r="B334" s="144" t="s">
        <v>27818</v>
      </c>
      <c r="C334" s="144"/>
      <c r="D334" s="144"/>
      <c r="E334" s="144"/>
      <c r="F334" s="144">
        <v>1</v>
      </c>
      <c r="G334" s="144"/>
      <c r="H334" s="144">
        <v>110</v>
      </c>
      <c r="I334" s="144">
        <v>50</v>
      </c>
      <c r="J334" s="144">
        <v>50</v>
      </c>
      <c r="K334" s="144">
        <v>10</v>
      </c>
      <c r="L334" s="144"/>
      <c r="M334" s="145" t="s">
        <v>2213</v>
      </c>
      <c r="N334" s="144" t="s">
        <v>65</v>
      </c>
      <c r="O334" s="144"/>
      <c r="P334" s="144" t="s">
        <v>2690</v>
      </c>
      <c r="Q334" s="144"/>
      <c r="R334" s="144"/>
      <c r="S334" s="144" t="s">
        <v>15453</v>
      </c>
      <c r="T334" s="144" t="s">
        <v>27819</v>
      </c>
      <c r="U334" s="144" t="s">
        <v>27817</v>
      </c>
      <c r="V334" s="144"/>
      <c r="W334" s="144">
        <v>678420</v>
      </c>
      <c r="X334" s="144" t="s">
        <v>27820</v>
      </c>
      <c r="Y334" s="144">
        <v>89250000000</v>
      </c>
      <c r="Z334" s="144" t="s">
        <v>27821</v>
      </c>
      <c r="AA334" s="160">
        <v>6947</v>
      </c>
    </row>
    <row r="335" spans="1:27" ht="45" customHeight="1" x14ac:dyDescent="0.25">
      <c r="A335" s="144" t="s">
        <v>4595</v>
      </c>
      <c r="B335" s="144" t="s">
        <v>4239</v>
      </c>
      <c r="C335" s="144"/>
      <c r="D335" s="144"/>
      <c r="E335" s="144"/>
      <c r="F335" s="144">
        <v>5</v>
      </c>
      <c r="G335" s="144"/>
      <c r="H335" s="144"/>
      <c r="I335" s="144"/>
      <c r="J335" s="144"/>
      <c r="K335" s="144"/>
      <c r="L335" s="144">
        <v>850</v>
      </c>
      <c r="M335" s="145" t="s">
        <v>2213</v>
      </c>
      <c r="N335" s="144" t="s">
        <v>78</v>
      </c>
      <c r="O335" s="144"/>
      <c r="P335" s="144" t="s">
        <v>2429</v>
      </c>
      <c r="Q335" s="144"/>
      <c r="R335" s="144"/>
      <c r="S335" s="144"/>
      <c r="T335" s="144"/>
      <c r="U335" s="144" t="s">
        <v>4595</v>
      </c>
      <c r="V335" s="144"/>
      <c r="W335" s="144">
        <v>624000</v>
      </c>
      <c r="X335" s="144" t="s">
        <v>4596</v>
      </c>
      <c r="Y335" s="144" t="s">
        <v>4597</v>
      </c>
      <c r="Z335" s="144" t="s">
        <v>4598</v>
      </c>
      <c r="AA335" s="160">
        <v>2423</v>
      </c>
    </row>
    <row r="336" spans="1:27" ht="45" customHeight="1" x14ac:dyDescent="0.25">
      <c r="A336" s="144" t="s">
        <v>4599</v>
      </c>
      <c r="B336" s="144" t="s">
        <v>4208</v>
      </c>
      <c r="C336" s="144">
        <v>1</v>
      </c>
      <c r="D336" s="144"/>
      <c r="E336" s="144"/>
      <c r="F336" s="144">
        <v>1</v>
      </c>
      <c r="G336" s="144"/>
      <c r="H336" s="144">
        <v>1199</v>
      </c>
      <c r="I336" s="144">
        <v>436</v>
      </c>
      <c r="J336" s="144">
        <v>545</v>
      </c>
      <c r="K336" s="144">
        <v>218</v>
      </c>
      <c r="L336" s="144"/>
      <c r="M336" s="145" t="s">
        <v>2213</v>
      </c>
      <c r="N336" s="144" t="s">
        <v>67</v>
      </c>
      <c r="O336" s="144"/>
      <c r="P336" s="144" t="s">
        <v>3887</v>
      </c>
      <c r="Q336" s="144"/>
      <c r="R336" s="144"/>
      <c r="S336" s="144"/>
      <c r="T336" s="144"/>
      <c r="U336" s="144" t="s">
        <v>4599</v>
      </c>
      <c r="V336" s="144"/>
      <c r="W336" s="144">
        <v>423802</v>
      </c>
      <c r="X336" s="144" t="s">
        <v>13162</v>
      </c>
      <c r="Y336" s="144" t="s">
        <v>4600</v>
      </c>
      <c r="Z336" s="144" t="s">
        <v>4601</v>
      </c>
      <c r="AA336" s="160">
        <v>2424</v>
      </c>
    </row>
    <row r="337" spans="1:27" ht="45" customHeight="1" x14ac:dyDescent="0.25">
      <c r="A337" s="144" t="s">
        <v>4602</v>
      </c>
      <c r="B337" s="144" t="s">
        <v>4603</v>
      </c>
      <c r="C337" s="144"/>
      <c r="D337" s="144"/>
      <c r="E337" s="144"/>
      <c r="F337" s="144">
        <v>1</v>
      </c>
      <c r="G337" s="144"/>
      <c r="H337" s="144">
        <v>800</v>
      </c>
      <c r="I337" s="144"/>
      <c r="J337" s="144"/>
      <c r="K337" s="144">
        <v>800</v>
      </c>
      <c r="L337" s="144"/>
      <c r="M337" s="145" t="s">
        <v>2213</v>
      </c>
      <c r="N337" s="144" t="s">
        <v>54</v>
      </c>
      <c r="O337" s="144"/>
      <c r="P337" s="144" t="s">
        <v>3990</v>
      </c>
      <c r="Q337" s="144"/>
      <c r="R337" s="144"/>
      <c r="S337" s="144" t="s">
        <v>4191</v>
      </c>
      <c r="T337" s="144" t="s">
        <v>4604</v>
      </c>
      <c r="U337" s="144" t="s">
        <v>4602</v>
      </c>
      <c r="V337" s="144"/>
      <c r="W337" s="144">
        <v>452231</v>
      </c>
      <c r="X337" s="144" t="s">
        <v>4605</v>
      </c>
      <c r="Y337" s="144" t="s">
        <v>4606</v>
      </c>
      <c r="Z337" s="144" t="s">
        <v>4607</v>
      </c>
      <c r="AA337" s="160">
        <v>2425</v>
      </c>
    </row>
    <row r="338" spans="1:27" ht="45" customHeight="1" x14ac:dyDescent="0.25">
      <c r="A338" s="144" t="s">
        <v>4608</v>
      </c>
      <c r="B338" s="144" t="s">
        <v>4205</v>
      </c>
      <c r="C338" s="144">
        <v>2</v>
      </c>
      <c r="D338" s="144" t="s">
        <v>4609</v>
      </c>
      <c r="E338" s="144"/>
      <c r="F338" s="144">
        <v>1</v>
      </c>
      <c r="G338" s="144">
        <v>350</v>
      </c>
      <c r="H338" s="144"/>
      <c r="I338" s="144"/>
      <c r="J338" s="144"/>
      <c r="K338" s="144"/>
      <c r="L338" s="144"/>
      <c r="M338" s="145" t="s">
        <v>2213</v>
      </c>
      <c r="N338" s="144" t="s">
        <v>43</v>
      </c>
      <c r="O338" s="144"/>
      <c r="P338" s="144" t="s">
        <v>30533</v>
      </c>
      <c r="Q338" s="144"/>
      <c r="R338" s="144"/>
      <c r="S338" s="144" t="s">
        <v>4189</v>
      </c>
      <c r="T338" s="144" t="s">
        <v>4610</v>
      </c>
      <c r="U338" s="144" t="s">
        <v>4608</v>
      </c>
      <c r="V338" s="144"/>
      <c r="W338" s="144">
        <v>184682</v>
      </c>
      <c r="X338" s="144" t="s">
        <v>4611</v>
      </c>
      <c r="Y338" s="144"/>
      <c r="Z338" s="144"/>
      <c r="AA338" s="161">
        <v>2426</v>
      </c>
    </row>
    <row r="339" spans="1:27" ht="45" customHeight="1" x14ac:dyDescent="0.25">
      <c r="A339" s="144" t="s">
        <v>31581</v>
      </c>
      <c r="B339" s="144" t="s">
        <v>31582</v>
      </c>
      <c r="C339" s="144"/>
      <c r="D339" s="144"/>
      <c r="E339" s="144"/>
      <c r="F339" s="144">
        <v>1</v>
      </c>
      <c r="G339" s="144"/>
      <c r="H339" s="144">
        <v>500</v>
      </c>
      <c r="I339" s="144"/>
      <c r="J339" s="144"/>
      <c r="K339" s="144">
        <v>500</v>
      </c>
      <c r="L339" s="144"/>
      <c r="M339" s="145" t="s">
        <v>2213</v>
      </c>
      <c r="N339" s="144" t="s">
        <v>23</v>
      </c>
      <c r="O339" s="144"/>
      <c r="P339" s="144" t="s">
        <v>2855</v>
      </c>
      <c r="Q339" s="144" t="s">
        <v>4187</v>
      </c>
      <c r="R339" s="144" t="s">
        <v>19549</v>
      </c>
      <c r="S339" s="144"/>
      <c r="T339" s="144"/>
      <c r="U339" s="144" t="s">
        <v>31581</v>
      </c>
      <c r="V339" s="144"/>
      <c r="W339" s="144"/>
      <c r="X339" s="144"/>
      <c r="Y339" s="144"/>
      <c r="Z339" s="144"/>
      <c r="AA339" s="160">
        <v>4898</v>
      </c>
    </row>
    <row r="340" spans="1:27" ht="45" customHeight="1" x14ac:dyDescent="0.25">
      <c r="A340" s="144" t="s">
        <v>16771</v>
      </c>
      <c r="B340" s="144" t="s">
        <v>17029</v>
      </c>
      <c r="C340" s="144">
        <v>3</v>
      </c>
      <c r="D340" s="144" t="s">
        <v>31583</v>
      </c>
      <c r="E340" s="144"/>
      <c r="F340" s="144">
        <v>1</v>
      </c>
      <c r="G340" s="144">
        <v>450</v>
      </c>
      <c r="H340" s="144"/>
      <c r="I340" s="144"/>
      <c r="J340" s="144"/>
      <c r="K340" s="144"/>
      <c r="L340" s="144"/>
      <c r="M340" s="145" t="s">
        <v>2213</v>
      </c>
      <c r="N340" s="144" t="s">
        <v>72</v>
      </c>
      <c r="O340" s="144"/>
      <c r="P340" s="144" t="s">
        <v>2632</v>
      </c>
      <c r="Q340" s="144"/>
      <c r="R340" s="144"/>
      <c r="S340" s="144"/>
      <c r="T340" s="144"/>
      <c r="U340" s="144" t="s">
        <v>16771</v>
      </c>
      <c r="V340" s="144"/>
      <c r="W340" s="144">
        <v>346889</v>
      </c>
      <c r="X340" s="144" t="s">
        <v>16772</v>
      </c>
      <c r="Y340" s="144" t="s">
        <v>16773</v>
      </c>
      <c r="Z340" s="144" t="s">
        <v>16774</v>
      </c>
      <c r="AA340" s="160">
        <v>4369</v>
      </c>
    </row>
    <row r="341" spans="1:27" ht="45" customHeight="1" x14ac:dyDescent="0.25">
      <c r="A341" s="144" t="s">
        <v>17859</v>
      </c>
      <c r="B341" s="144" t="s">
        <v>23787</v>
      </c>
      <c r="C341" s="144">
        <v>191</v>
      </c>
      <c r="D341" s="144"/>
      <c r="E341" s="144"/>
      <c r="F341" s="144">
        <v>1</v>
      </c>
      <c r="G341" s="144"/>
      <c r="H341" s="144">
        <v>350</v>
      </c>
      <c r="I341" s="144">
        <v>200</v>
      </c>
      <c r="J341" s="144">
        <v>100</v>
      </c>
      <c r="K341" s="144">
        <v>50</v>
      </c>
      <c r="L341" s="144"/>
      <c r="M341" s="145" t="s">
        <v>2213</v>
      </c>
      <c r="N341" s="144" t="s">
        <v>75</v>
      </c>
      <c r="O341" s="144"/>
      <c r="P341" s="144" t="s">
        <v>2545</v>
      </c>
      <c r="Q341" s="144"/>
      <c r="R341" s="144"/>
      <c r="S341" s="144"/>
      <c r="T341" s="144"/>
      <c r="U341" s="144" t="s">
        <v>17859</v>
      </c>
      <c r="V341" s="144"/>
      <c r="W341" s="144">
        <v>195426</v>
      </c>
      <c r="X341" s="144" t="s">
        <v>17860</v>
      </c>
      <c r="Y341" s="144" t="s">
        <v>17862</v>
      </c>
      <c r="Z341" s="144" t="s">
        <v>17861</v>
      </c>
      <c r="AA341" s="160">
        <v>5484</v>
      </c>
    </row>
    <row r="342" spans="1:27" ht="45" customHeight="1" x14ac:dyDescent="0.25">
      <c r="A342" s="144" t="s">
        <v>17859</v>
      </c>
      <c r="B342" s="144" t="s">
        <v>23787</v>
      </c>
      <c r="C342" s="144">
        <v>191</v>
      </c>
      <c r="D342" s="144"/>
      <c r="E342" s="144" t="s">
        <v>17863</v>
      </c>
      <c r="F342" s="144">
        <v>1</v>
      </c>
      <c r="G342" s="144">
        <v>222</v>
      </c>
      <c r="H342" s="144"/>
      <c r="I342" s="144"/>
      <c r="J342" s="144"/>
      <c r="K342" s="144"/>
      <c r="L342" s="144"/>
      <c r="M342" s="145" t="s">
        <v>2213</v>
      </c>
      <c r="N342" s="144" t="s">
        <v>75</v>
      </c>
      <c r="O342" s="144"/>
      <c r="P342" s="144" t="s">
        <v>2545</v>
      </c>
      <c r="Q342" s="144"/>
      <c r="R342" s="144"/>
      <c r="S342" s="144"/>
      <c r="T342" s="144"/>
      <c r="U342" s="144" t="s">
        <v>17859</v>
      </c>
      <c r="V342" s="144" t="s">
        <v>17864</v>
      </c>
      <c r="W342" s="144">
        <v>195426</v>
      </c>
      <c r="X342" s="144" t="s">
        <v>17865</v>
      </c>
      <c r="Y342" s="144" t="s">
        <v>17862</v>
      </c>
      <c r="Z342" s="144" t="s">
        <v>17866</v>
      </c>
      <c r="AA342" s="160">
        <v>5485</v>
      </c>
    </row>
    <row r="343" spans="1:27" ht="45" customHeight="1" x14ac:dyDescent="0.25">
      <c r="A343" s="144" t="s">
        <v>29741</v>
      </c>
      <c r="B343" s="144" t="s">
        <v>29742</v>
      </c>
      <c r="C343" s="144"/>
      <c r="D343" s="144" t="s">
        <v>29743</v>
      </c>
      <c r="E343" s="144"/>
      <c r="F343" s="144">
        <v>1</v>
      </c>
      <c r="G343" s="144"/>
      <c r="H343" s="144">
        <v>300</v>
      </c>
      <c r="I343" s="144">
        <v>100</v>
      </c>
      <c r="J343" s="144">
        <v>200</v>
      </c>
      <c r="K343" s="144"/>
      <c r="L343" s="144"/>
      <c r="M343" s="145" t="s">
        <v>2213</v>
      </c>
      <c r="N343" s="144" t="s">
        <v>18</v>
      </c>
      <c r="O343" s="144"/>
      <c r="P343" s="144" t="s">
        <v>2918</v>
      </c>
      <c r="Q343" s="144"/>
      <c r="R343" s="144"/>
      <c r="S343" s="144" t="s">
        <v>4191</v>
      </c>
      <c r="T343" s="144" t="s">
        <v>29744</v>
      </c>
      <c r="U343" s="144" t="s">
        <v>29741</v>
      </c>
      <c r="V343" s="144"/>
      <c r="W343" s="144">
        <v>309110</v>
      </c>
      <c r="X343" s="144" t="s">
        <v>7962</v>
      </c>
      <c r="Y343" s="144" t="s">
        <v>29745</v>
      </c>
      <c r="Z343" s="144" t="s">
        <v>29746</v>
      </c>
      <c r="AA343" s="160">
        <v>7115</v>
      </c>
    </row>
    <row r="344" spans="1:27" ht="45" customHeight="1" x14ac:dyDescent="0.25">
      <c r="A344" s="144" t="s">
        <v>13414</v>
      </c>
      <c r="B344" s="144" t="s">
        <v>4205</v>
      </c>
      <c r="C344" s="144">
        <v>13</v>
      </c>
      <c r="D344" s="144" t="s">
        <v>4937</v>
      </c>
      <c r="E344" s="144"/>
      <c r="F344" s="144">
        <v>1</v>
      </c>
      <c r="G344" s="144">
        <v>200</v>
      </c>
      <c r="H344" s="144"/>
      <c r="I344" s="144"/>
      <c r="J344" s="144"/>
      <c r="K344" s="144"/>
      <c r="L344" s="144"/>
      <c r="M344" s="145" t="s">
        <v>2213</v>
      </c>
      <c r="N344" s="144" t="s">
        <v>66</v>
      </c>
      <c r="O344" s="144"/>
      <c r="P344" s="144" t="s">
        <v>2756</v>
      </c>
      <c r="Q344" s="144"/>
      <c r="R344" s="144"/>
      <c r="S344" s="144" t="s">
        <v>4190</v>
      </c>
      <c r="T344" s="144" t="s">
        <v>13415</v>
      </c>
      <c r="U344" s="144" t="s">
        <v>13414</v>
      </c>
      <c r="V344" s="144"/>
      <c r="W344" s="144">
        <v>363723</v>
      </c>
      <c r="X344" s="144" t="s">
        <v>17867</v>
      </c>
      <c r="Y344" s="151"/>
      <c r="Z344" s="144"/>
      <c r="AA344" s="160">
        <v>2427</v>
      </c>
    </row>
    <row r="345" spans="1:27" ht="45" customHeight="1" x14ac:dyDescent="0.25">
      <c r="A345" s="144" t="s">
        <v>33174</v>
      </c>
      <c r="B345" s="144" t="s">
        <v>15377</v>
      </c>
      <c r="C345" s="144">
        <v>8</v>
      </c>
      <c r="D345" s="144" t="s">
        <v>5397</v>
      </c>
      <c r="E345" s="144"/>
      <c r="F345" s="144">
        <v>1</v>
      </c>
      <c r="G345" s="144">
        <v>300</v>
      </c>
      <c r="H345" s="144"/>
      <c r="I345" s="144"/>
      <c r="J345" s="144"/>
      <c r="K345" s="144"/>
      <c r="L345" s="144"/>
      <c r="M345" s="145" t="s">
        <v>2213</v>
      </c>
      <c r="N345" s="144" t="s">
        <v>31</v>
      </c>
      <c r="O345" s="144"/>
      <c r="P345" s="144" t="s">
        <v>13855</v>
      </c>
      <c r="Q345" s="144"/>
      <c r="R345" s="144"/>
      <c r="S345" s="144" t="s">
        <v>4190</v>
      </c>
      <c r="T345" s="144" t="s">
        <v>33175</v>
      </c>
      <c r="U345" s="144" t="s">
        <v>33174</v>
      </c>
      <c r="V345" s="144"/>
      <c r="W345" s="144">
        <v>652895</v>
      </c>
      <c r="X345" s="144" t="s">
        <v>33176</v>
      </c>
      <c r="Y345" s="144">
        <v>89500000000</v>
      </c>
      <c r="Z345" s="144" t="s">
        <v>33177</v>
      </c>
      <c r="AA345" s="160">
        <v>7543</v>
      </c>
    </row>
    <row r="346" spans="1:27" ht="45" customHeight="1" x14ac:dyDescent="0.25">
      <c r="A346" s="144" t="s">
        <v>16775</v>
      </c>
      <c r="B346" s="144" t="s">
        <v>15377</v>
      </c>
      <c r="C346" s="144">
        <v>14</v>
      </c>
      <c r="D346" s="144" t="s">
        <v>6355</v>
      </c>
      <c r="E346" s="144"/>
      <c r="F346" s="144">
        <v>1</v>
      </c>
      <c r="G346" s="144">
        <v>150</v>
      </c>
      <c r="H346" s="144"/>
      <c r="I346" s="144"/>
      <c r="J346" s="144"/>
      <c r="K346" s="144"/>
      <c r="L346" s="144"/>
      <c r="M346" s="145" t="s">
        <v>2213</v>
      </c>
      <c r="N346" s="144" t="s">
        <v>72</v>
      </c>
      <c r="O346" s="144"/>
      <c r="P346" s="144" t="s">
        <v>3911</v>
      </c>
      <c r="Q346" s="144"/>
      <c r="R346" s="144"/>
      <c r="S346" s="144" t="s">
        <v>4191</v>
      </c>
      <c r="T346" s="144" t="s">
        <v>16776</v>
      </c>
      <c r="U346" s="144" t="s">
        <v>16775</v>
      </c>
      <c r="V346" s="144"/>
      <c r="W346" s="144">
        <v>346801</v>
      </c>
      <c r="X346" s="144" t="s">
        <v>17868</v>
      </c>
      <c r="Y346" s="144" t="s">
        <v>16777</v>
      </c>
      <c r="Z346" s="144" t="s">
        <v>16778</v>
      </c>
      <c r="AA346" s="160">
        <v>4234</v>
      </c>
    </row>
    <row r="347" spans="1:27" ht="45" customHeight="1" x14ac:dyDescent="0.25">
      <c r="A347" s="144" t="s">
        <v>17869</v>
      </c>
      <c r="B347" s="144" t="s">
        <v>15483</v>
      </c>
      <c r="C347" s="144"/>
      <c r="D347" s="144" t="s">
        <v>17870</v>
      </c>
      <c r="E347" s="144"/>
      <c r="F347" s="144">
        <v>1</v>
      </c>
      <c r="G347" s="144">
        <v>200</v>
      </c>
      <c r="H347" s="144"/>
      <c r="I347" s="144"/>
      <c r="J347" s="144"/>
      <c r="K347" s="144"/>
      <c r="L347" s="144"/>
      <c r="M347" s="145" t="s">
        <v>2213</v>
      </c>
      <c r="N347" s="144" t="s">
        <v>29</v>
      </c>
      <c r="O347" s="144"/>
      <c r="P347" s="144" t="s">
        <v>3664</v>
      </c>
      <c r="Q347" s="144"/>
      <c r="R347" s="144"/>
      <c r="S347" s="144" t="s">
        <v>4190</v>
      </c>
      <c r="T347" s="144" t="s">
        <v>17871</v>
      </c>
      <c r="U347" s="144" t="s">
        <v>17869</v>
      </c>
      <c r="V347" s="144"/>
      <c r="W347" s="144">
        <v>249800</v>
      </c>
      <c r="X347" s="144" t="s">
        <v>17872</v>
      </c>
      <c r="Y347" s="144" t="s">
        <v>17874</v>
      </c>
      <c r="Z347" s="144" t="s">
        <v>17873</v>
      </c>
      <c r="AA347" s="160">
        <v>5114</v>
      </c>
    </row>
    <row r="348" spans="1:27" ht="45" customHeight="1" x14ac:dyDescent="0.25">
      <c r="A348" s="144" t="s">
        <v>31584</v>
      </c>
      <c r="B348" s="144" t="s">
        <v>27592</v>
      </c>
      <c r="C348" s="144"/>
      <c r="D348" s="144"/>
      <c r="E348" s="144"/>
      <c r="F348" s="144">
        <v>1</v>
      </c>
      <c r="G348" s="144"/>
      <c r="H348" s="144">
        <v>110</v>
      </c>
      <c r="I348" s="144">
        <v>50</v>
      </c>
      <c r="J348" s="144">
        <v>50</v>
      </c>
      <c r="K348" s="144">
        <v>10</v>
      </c>
      <c r="L348" s="144"/>
      <c r="M348" s="145" t="s">
        <v>2213</v>
      </c>
      <c r="N348" s="144" t="s">
        <v>18</v>
      </c>
      <c r="O348" s="144"/>
      <c r="P348" s="144" t="s">
        <v>3383</v>
      </c>
      <c r="Q348" s="144"/>
      <c r="R348" s="144"/>
      <c r="S348" s="144" t="s">
        <v>15453</v>
      </c>
      <c r="T348" s="144" t="s">
        <v>27593</v>
      </c>
      <c r="U348" s="144" t="s">
        <v>31584</v>
      </c>
      <c r="V348" s="144"/>
      <c r="W348" s="144">
        <v>3067962</v>
      </c>
      <c r="X348" s="144" t="s">
        <v>27594</v>
      </c>
      <c r="Y348" s="151" t="s">
        <v>27595</v>
      </c>
      <c r="Z348" s="144" t="s">
        <v>27596</v>
      </c>
      <c r="AA348" s="160">
        <v>6713</v>
      </c>
    </row>
    <row r="349" spans="1:27" ht="45" customHeight="1" x14ac:dyDescent="0.25">
      <c r="A349" s="144" t="s">
        <v>35787</v>
      </c>
      <c r="B349" s="144" t="s">
        <v>27369</v>
      </c>
      <c r="C349" s="144"/>
      <c r="D349" s="144"/>
      <c r="E349" s="144"/>
      <c r="F349" s="144">
        <v>1</v>
      </c>
      <c r="G349" s="144"/>
      <c r="H349" s="144">
        <v>500</v>
      </c>
      <c r="I349" s="144">
        <v>200</v>
      </c>
      <c r="J349" s="144">
        <v>200</v>
      </c>
      <c r="K349" s="144">
        <v>100</v>
      </c>
      <c r="L349" s="144"/>
      <c r="M349" s="145" t="s">
        <v>2213</v>
      </c>
      <c r="N349" s="144" t="s">
        <v>18</v>
      </c>
      <c r="O349" s="144"/>
      <c r="P349" s="144" t="s">
        <v>17726</v>
      </c>
      <c r="Q349" s="144"/>
      <c r="R349" s="144"/>
      <c r="S349" s="144" t="s">
        <v>4191</v>
      </c>
      <c r="T349" s="144" t="s">
        <v>27370</v>
      </c>
      <c r="U349" s="144" t="s">
        <v>35787</v>
      </c>
      <c r="V349" s="144"/>
      <c r="W349" s="144">
        <v>309280</v>
      </c>
      <c r="X349" s="144" t="s">
        <v>35788</v>
      </c>
      <c r="Y349" s="144" t="s">
        <v>35789</v>
      </c>
      <c r="Z349" s="144" t="s">
        <v>35790</v>
      </c>
      <c r="AA349" s="160">
        <v>6784</v>
      </c>
    </row>
    <row r="350" spans="1:27" ht="45" customHeight="1" x14ac:dyDescent="0.25">
      <c r="A350" s="145" t="s">
        <v>4612</v>
      </c>
      <c r="B350" s="144" t="s">
        <v>4208</v>
      </c>
      <c r="C350" s="144">
        <v>30</v>
      </c>
      <c r="D350" s="145"/>
      <c r="E350" s="144"/>
      <c r="F350" s="144">
        <v>1</v>
      </c>
      <c r="G350" s="144"/>
      <c r="H350" s="144">
        <v>1199</v>
      </c>
      <c r="I350" s="144">
        <v>436</v>
      </c>
      <c r="J350" s="144">
        <v>545</v>
      </c>
      <c r="K350" s="144">
        <v>218</v>
      </c>
      <c r="L350" s="144"/>
      <c r="M350" s="145" t="s">
        <v>2213</v>
      </c>
      <c r="N350" s="144" t="s">
        <v>50</v>
      </c>
      <c r="O350" s="144"/>
      <c r="P350" s="144" t="s">
        <v>13852</v>
      </c>
      <c r="Q350" s="144"/>
      <c r="R350" s="144"/>
      <c r="S350" s="144" t="s">
        <v>4189</v>
      </c>
      <c r="T350" s="144" t="s">
        <v>4613</v>
      </c>
      <c r="U350" s="144" t="s">
        <v>4612</v>
      </c>
      <c r="V350" s="145"/>
      <c r="W350" s="144">
        <v>692524</v>
      </c>
      <c r="X350" s="144" t="s">
        <v>13163</v>
      </c>
      <c r="Y350" s="144" t="s">
        <v>4614</v>
      </c>
      <c r="Z350" s="144" t="s">
        <v>4615</v>
      </c>
      <c r="AA350" s="160">
        <v>2428</v>
      </c>
    </row>
    <row r="351" spans="1:27" ht="45" customHeight="1" x14ac:dyDescent="0.25">
      <c r="A351" s="144" t="s">
        <v>17875</v>
      </c>
      <c r="B351" s="144" t="s">
        <v>15970</v>
      </c>
      <c r="C351" s="144"/>
      <c r="D351" s="144" t="s">
        <v>4241</v>
      </c>
      <c r="E351" s="144"/>
      <c r="F351" s="144">
        <v>1</v>
      </c>
      <c r="G351" s="144">
        <v>250</v>
      </c>
      <c r="H351" s="144"/>
      <c r="I351" s="144"/>
      <c r="J351" s="144"/>
      <c r="K351" s="144"/>
      <c r="L351" s="144"/>
      <c r="M351" s="145" t="s">
        <v>2213</v>
      </c>
      <c r="N351" s="144" t="s">
        <v>66</v>
      </c>
      <c r="O351" s="144"/>
      <c r="P351" s="144" t="s">
        <v>2489</v>
      </c>
      <c r="Q351" s="144"/>
      <c r="R351" s="144"/>
      <c r="S351" s="144"/>
      <c r="T351" s="144"/>
      <c r="U351" s="144" t="s">
        <v>17875</v>
      </c>
      <c r="V351" s="144"/>
      <c r="W351" s="144">
        <v>362035</v>
      </c>
      <c r="X351" s="144" t="s">
        <v>17876</v>
      </c>
      <c r="Y351" s="144">
        <v>88670000000</v>
      </c>
      <c r="Z351" s="144" t="s">
        <v>17877</v>
      </c>
      <c r="AA351" s="160">
        <v>5592</v>
      </c>
    </row>
    <row r="352" spans="1:27" ht="45" customHeight="1" x14ac:dyDescent="0.25">
      <c r="A352" s="144" t="s">
        <v>17878</v>
      </c>
      <c r="B352" s="144" t="s">
        <v>15409</v>
      </c>
      <c r="C352" s="144">
        <v>39</v>
      </c>
      <c r="D352" s="144"/>
      <c r="E352" s="144"/>
      <c r="F352" s="144">
        <v>1</v>
      </c>
      <c r="G352" s="144"/>
      <c r="H352" s="144">
        <v>350</v>
      </c>
      <c r="I352" s="144">
        <v>200</v>
      </c>
      <c r="J352" s="144">
        <v>100</v>
      </c>
      <c r="K352" s="144">
        <v>50</v>
      </c>
      <c r="L352" s="144"/>
      <c r="M352" s="145" t="s">
        <v>2213</v>
      </c>
      <c r="N352" s="144" t="s">
        <v>32</v>
      </c>
      <c r="O352" s="144"/>
      <c r="P352" s="144" t="s">
        <v>3117</v>
      </c>
      <c r="Q352" s="144"/>
      <c r="R352" s="144"/>
      <c r="S352" s="144"/>
      <c r="T352" s="144"/>
      <c r="U352" s="144" t="s">
        <v>17878</v>
      </c>
      <c r="V352" s="144"/>
      <c r="W352" s="144">
        <v>610025</v>
      </c>
      <c r="X352" s="144" t="s">
        <v>17879</v>
      </c>
      <c r="Y352" s="144" t="s">
        <v>17881</v>
      </c>
      <c r="Z352" s="144" t="s">
        <v>17880</v>
      </c>
      <c r="AA352" s="160">
        <v>5569</v>
      </c>
    </row>
    <row r="353" spans="1:27" ht="45" customHeight="1" x14ac:dyDescent="0.25">
      <c r="A353" s="144" t="s">
        <v>23788</v>
      </c>
      <c r="B353" s="144" t="s">
        <v>4205</v>
      </c>
      <c r="C353" s="144"/>
      <c r="D353" s="144" t="s">
        <v>4286</v>
      </c>
      <c r="E353" s="144"/>
      <c r="F353" s="144">
        <v>1</v>
      </c>
      <c r="G353" s="144">
        <v>100</v>
      </c>
      <c r="H353" s="144"/>
      <c r="I353" s="144"/>
      <c r="J353" s="144"/>
      <c r="K353" s="144"/>
      <c r="L353" s="144"/>
      <c r="M353" s="145" t="s">
        <v>2213</v>
      </c>
      <c r="N353" s="144" t="s">
        <v>76</v>
      </c>
      <c r="O353" s="144"/>
      <c r="P353" s="144" t="s">
        <v>2700</v>
      </c>
      <c r="Q353" s="144" t="s">
        <v>19102</v>
      </c>
      <c r="R353" s="144" t="s">
        <v>27822</v>
      </c>
      <c r="S353" s="144" t="s">
        <v>15453</v>
      </c>
      <c r="T353" s="144" t="s">
        <v>23789</v>
      </c>
      <c r="U353" s="144" t="s">
        <v>23788</v>
      </c>
      <c r="V353" s="144"/>
      <c r="W353" s="144">
        <v>412327</v>
      </c>
      <c r="X353" s="144" t="s">
        <v>23790</v>
      </c>
      <c r="Y353" s="144" t="s">
        <v>31585</v>
      </c>
      <c r="Z353" s="144" t="s">
        <v>23791</v>
      </c>
      <c r="AA353" s="160">
        <v>6241</v>
      </c>
    </row>
    <row r="354" spans="1:27" ht="45" customHeight="1" x14ac:dyDescent="0.25">
      <c r="A354" s="144" t="s">
        <v>4616</v>
      </c>
      <c r="B354" s="147" t="s">
        <v>4205</v>
      </c>
      <c r="C354" s="144">
        <v>86</v>
      </c>
      <c r="D354" s="144" t="s">
        <v>4353</v>
      </c>
      <c r="E354" s="144"/>
      <c r="F354" s="144">
        <v>1</v>
      </c>
      <c r="G354" s="144">
        <v>350</v>
      </c>
      <c r="H354" s="144"/>
      <c r="I354" s="144"/>
      <c r="J354" s="144"/>
      <c r="K354" s="144"/>
      <c r="L354" s="144"/>
      <c r="M354" s="145" t="s">
        <v>2213</v>
      </c>
      <c r="N354" s="144" t="s">
        <v>49</v>
      </c>
      <c r="O354" s="144"/>
      <c r="P354" s="144" t="s">
        <v>30549</v>
      </c>
      <c r="Q354" s="144"/>
      <c r="R354" s="144"/>
      <c r="S354" s="144" t="s">
        <v>4189</v>
      </c>
      <c r="T354" s="144" t="s">
        <v>4321</v>
      </c>
      <c r="U354" s="144" t="s">
        <v>4616</v>
      </c>
      <c r="V354" s="144"/>
      <c r="W354" s="144">
        <v>618404</v>
      </c>
      <c r="X354" s="144" t="s">
        <v>4617</v>
      </c>
      <c r="Y354" s="150"/>
      <c r="Z354" s="144" t="s">
        <v>4618</v>
      </c>
      <c r="AA354" s="160">
        <v>2429</v>
      </c>
    </row>
    <row r="355" spans="1:27" ht="45" customHeight="1" x14ac:dyDescent="0.25">
      <c r="A355" s="144" t="s">
        <v>17882</v>
      </c>
      <c r="B355" s="144" t="s">
        <v>17883</v>
      </c>
      <c r="C355" s="144">
        <v>1</v>
      </c>
      <c r="D355" s="144"/>
      <c r="E355" s="144"/>
      <c r="F355" s="144">
        <v>1</v>
      </c>
      <c r="G355" s="144"/>
      <c r="H355" s="144">
        <v>450</v>
      </c>
      <c r="I355" s="144">
        <v>300</v>
      </c>
      <c r="J355" s="144">
        <v>100</v>
      </c>
      <c r="K355" s="144">
        <v>50</v>
      </c>
      <c r="L355" s="144"/>
      <c r="M355" s="145" t="s">
        <v>2213</v>
      </c>
      <c r="N355" s="144" t="s">
        <v>72</v>
      </c>
      <c r="O355" s="144"/>
      <c r="P355" s="144" t="s">
        <v>3502</v>
      </c>
      <c r="Q355" s="144"/>
      <c r="R355" s="144"/>
      <c r="S355" s="144" t="s">
        <v>4190</v>
      </c>
      <c r="T355" s="144" t="s">
        <v>4708</v>
      </c>
      <c r="U355" s="144" t="s">
        <v>17882</v>
      </c>
      <c r="V355" s="144"/>
      <c r="W355" s="144">
        <v>347510</v>
      </c>
      <c r="X355" s="144" t="s">
        <v>17884</v>
      </c>
      <c r="Y355" s="144">
        <v>8638000000</v>
      </c>
      <c r="Z355" s="144" t="s">
        <v>17885</v>
      </c>
      <c r="AA355" s="160">
        <v>4397</v>
      </c>
    </row>
    <row r="356" spans="1:27" ht="45" customHeight="1" x14ac:dyDescent="0.25">
      <c r="A356" s="144" t="s">
        <v>31586</v>
      </c>
      <c r="B356" s="144" t="s">
        <v>13672</v>
      </c>
      <c r="C356" s="144">
        <v>117</v>
      </c>
      <c r="D356" s="144"/>
      <c r="E356" s="144"/>
      <c r="F356" s="144">
        <v>1</v>
      </c>
      <c r="G356" s="144"/>
      <c r="H356" s="144">
        <v>850</v>
      </c>
      <c r="I356" s="144">
        <v>400</v>
      </c>
      <c r="J356" s="144">
        <v>400</v>
      </c>
      <c r="K356" s="144">
        <v>50</v>
      </c>
      <c r="L356" s="144"/>
      <c r="M356" s="145" t="s">
        <v>2213</v>
      </c>
      <c r="N356" s="144" t="s">
        <v>41</v>
      </c>
      <c r="O356" s="144"/>
      <c r="P356" s="144" t="s">
        <v>3064</v>
      </c>
      <c r="Q356" s="144"/>
      <c r="R356" s="144"/>
      <c r="S356" s="144"/>
      <c r="T356" s="144"/>
      <c r="U356" s="144" t="s">
        <v>31586</v>
      </c>
      <c r="V356" s="144"/>
      <c r="W356" s="144">
        <v>117393</v>
      </c>
      <c r="X356" s="144" t="s">
        <v>31587</v>
      </c>
      <c r="Y356" s="144" t="s">
        <v>31588</v>
      </c>
      <c r="Z356" s="144" t="s">
        <v>31589</v>
      </c>
      <c r="AA356" s="160">
        <v>7311</v>
      </c>
    </row>
    <row r="357" spans="1:27" ht="45" customHeight="1" x14ac:dyDescent="0.25">
      <c r="A357" s="144" t="s">
        <v>24896</v>
      </c>
      <c r="B357" s="144" t="s">
        <v>24897</v>
      </c>
      <c r="C357" s="144"/>
      <c r="D357" s="144"/>
      <c r="E357" s="144"/>
      <c r="F357" s="144">
        <v>3</v>
      </c>
      <c r="G357" s="144"/>
      <c r="H357" s="144"/>
      <c r="I357" s="144"/>
      <c r="J357" s="144"/>
      <c r="K357" s="144"/>
      <c r="L357" s="144">
        <v>150</v>
      </c>
      <c r="M357" s="145" t="s">
        <v>2213</v>
      </c>
      <c r="N357" s="144" t="s">
        <v>18</v>
      </c>
      <c r="O357" s="144"/>
      <c r="P357" s="144" t="s">
        <v>17473</v>
      </c>
      <c r="Q357" s="144" t="s">
        <v>4189</v>
      </c>
      <c r="R357" s="144" t="s">
        <v>4947</v>
      </c>
      <c r="S357" s="144"/>
      <c r="T357" s="144"/>
      <c r="U357" s="144" t="s">
        <v>24896</v>
      </c>
      <c r="V357" s="144"/>
      <c r="W357" s="144">
        <v>309850</v>
      </c>
      <c r="X357" s="144" t="s">
        <v>31590</v>
      </c>
      <c r="Y357" s="144">
        <v>89610000000</v>
      </c>
      <c r="Z357" s="144" t="s">
        <v>36379</v>
      </c>
      <c r="AA357" s="160">
        <v>6573</v>
      </c>
    </row>
    <row r="358" spans="1:27" ht="45" customHeight="1" x14ac:dyDescent="0.25">
      <c r="A358" s="144" t="s">
        <v>27823</v>
      </c>
      <c r="B358" s="144" t="s">
        <v>27824</v>
      </c>
      <c r="C358" s="144">
        <v>6</v>
      </c>
      <c r="D358" s="144"/>
      <c r="E358" s="144"/>
      <c r="F358" s="144">
        <v>3</v>
      </c>
      <c r="G358" s="144"/>
      <c r="H358" s="144"/>
      <c r="I358" s="144"/>
      <c r="J358" s="144"/>
      <c r="K358" s="144"/>
      <c r="L358" s="144">
        <v>150</v>
      </c>
      <c r="M358" s="145" t="s">
        <v>2213</v>
      </c>
      <c r="N358" s="144" t="s">
        <v>84</v>
      </c>
      <c r="O358" s="144"/>
      <c r="P358" s="144" t="s">
        <v>3687</v>
      </c>
      <c r="Q358" s="144"/>
      <c r="R358" s="144"/>
      <c r="S358" s="144" t="s">
        <v>4190</v>
      </c>
      <c r="T358" s="144" t="s">
        <v>16095</v>
      </c>
      <c r="U358" s="144" t="s">
        <v>27823</v>
      </c>
      <c r="V358" s="144"/>
      <c r="W358" s="144">
        <v>301631</v>
      </c>
      <c r="X358" s="144" t="s">
        <v>12462</v>
      </c>
      <c r="Y358" s="144" t="s">
        <v>22060</v>
      </c>
      <c r="Z358" s="144" t="s">
        <v>12463</v>
      </c>
      <c r="AA358" s="160">
        <v>1490</v>
      </c>
    </row>
    <row r="359" spans="1:27" ht="45" customHeight="1" x14ac:dyDescent="0.25">
      <c r="A359" s="144" t="s">
        <v>27823</v>
      </c>
      <c r="B359" s="144" t="s">
        <v>27824</v>
      </c>
      <c r="C359" s="144">
        <v>6</v>
      </c>
      <c r="D359" s="144"/>
      <c r="E359" s="144" t="s">
        <v>22061</v>
      </c>
      <c r="F359" s="144">
        <v>3</v>
      </c>
      <c r="G359" s="144"/>
      <c r="H359" s="144"/>
      <c r="I359" s="144"/>
      <c r="J359" s="144"/>
      <c r="K359" s="144"/>
      <c r="L359" s="144">
        <v>150</v>
      </c>
      <c r="M359" s="145" t="s">
        <v>2213</v>
      </c>
      <c r="N359" s="144" t="s">
        <v>84</v>
      </c>
      <c r="O359" s="144"/>
      <c r="P359" s="144" t="s">
        <v>3687</v>
      </c>
      <c r="Q359" s="144"/>
      <c r="R359" s="144"/>
      <c r="S359" s="144" t="s">
        <v>4190</v>
      </c>
      <c r="T359" s="144" t="s">
        <v>16095</v>
      </c>
      <c r="U359" s="144" t="s">
        <v>27823</v>
      </c>
      <c r="V359" s="144" t="s">
        <v>35564</v>
      </c>
      <c r="W359" s="144">
        <v>301631</v>
      </c>
      <c r="X359" s="144" t="s">
        <v>12462</v>
      </c>
      <c r="Y359" s="144" t="s">
        <v>22060</v>
      </c>
      <c r="Z359" s="144" t="s">
        <v>22062</v>
      </c>
      <c r="AA359" s="160">
        <v>4123</v>
      </c>
    </row>
    <row r="360" spans="1:27" ht="45" customHeight="1" x14ac:dyDescent="0.25">
      <c r="A360" s="144" t="s">
        <v>35791</v>
      </c>
      <c r="B360" s="144" t="s">
        <v>35792</v>
      </c>
      <c r="C360" s="144">
        <v>12</v>
      </c>
      <c r="D360" s="144" t="s">
        <v>35793</v>
      </c>
      <c r="E360" s="144"/>
      <c r="F360" s="144">
        <v>1</v>
      </c>
      <c r="G360" s="144"/>
      <c r="H360" s="144">
        <v>850</v>
      </c>
      <c r="I360" s="144">
        <v>300</v>
      </c>
      <c r="J360" s="144">
        <v>400</v>
      </c>
      <c r="K360" s="144">
        <v>150</v>
      </c>
      <c r="L360" s="144"/>
      <c r="M360" s="145" t="s">
        <v>2213</v>
      </c>
      <c r="N360" s="144" t="s">
        <v>42</v>
      </c>
      <c r="O360" s="144"/>
      <c r="P360" s="144" t="s">
        <v>2937</v>
      </c>
      <c r="Q360" s="144"/>
      <c r="R360" s="144"/>
      <c r="S360" s="144" t="s">
        <v>4191</v>
      </c>
      <c r="T360" s="144" t="s">
        <v>35795</v>
      </c>
      <c r="U360" s="144" t="s">
        <v>35791</v>
      </c>
      <c r="V360" s="144"/>
      <c r="W360" s="144"/>
      <c r="X360" s="144" t="s">
        <v>35796</v>
      </c>
      <c r="Y360" s="144"/>
      <c r="Z360" s="144"/>
      <c r="AA360" s="160">
        <v>7651</v>
      </c>
    </row>
    <row r="361" spans="1:27" ht="45" customHeight="1" x14ac:dyDescent="0.25">
      <c r="A361" s="144" t="s">
        <v>35791</v>
      </c>
      <c r="B361" s="144" t="s">
        <v>35792</v>
      </c>
      <c r="C361" s="144">
        <v>12</v>
      </c>
      <c r="D361" s="144" t="s">
        <v>35793</v>
      </c>
      <c r="E361" s="144" t="s">
        <v>35794</v>
      </c>
      <c r="F361" s="144">
        <v>1</v>
      </c>
      <c r="G361" s="144">
        <v>200</v>
      </c>
      <c r="H361" s="144"/>
      <c r="I361" s="144"/>
      <c r="J361" s="144"/>
      <c r="K361" s="144"/>
      <c r="L361" s="144"/>
      <c r="M361" s="145" t="s">
        <v>2213</v>
      </c>
      <c r="N361" s="144" t="s">
        <v>42</v>
      </c>
      <c r="O361" s="144"/>
      <c r="P361" s="144" t="s">
        <v>2937</v>
      </c>
      <c r="Q361" s="144"/>
      <c r="R361" s="144"/>
      <c r="S361" s="144" t="s">
        <v>4191</v>
      </c>
      <c r="T361" s="144" t="s">
        <v>35795</v>
      </c>
      <c r="U361" s="144" t="s">
        <v>35791</v>
      </c>
      <c r="V361" s="144"/>
      <c r="W361" s="144"/>
      <c r="X361" s="144"/>
      <c r="Y361" s="144"/>
      <c r="Z361" s="144"/>
      <c r="AA361" s="160">
        <v>7652</v>
      </c>
    </row>
    <row r="362" spans="1:27" ht="45" customHeight="1" x14ac:dyDescent="0.25">
      <c r="A362" s="144" t="s">
        <v>33178</v>
      </c>
      <c r="B362" s="144" t="s">
        <v>26133</v>
      </c>
      <c r="C362" s="144"/>
      <c r="D362" s="144" t="s">
        <v>24457</v>
      </c>
      <c r="E362" s="144"/>
      <c r="F362" s="144">
        <v>3</v>
      </c>
      <c r="G362" s="144"/>
      <c r="H362" s="144"/>
      <c r="I362" s="144"/>
      <c r="J362" s="144"/>
      <c r="K362" s="144"/>
      <c r="L362" s="144">
        <v>150</v>
      </c>
      <c r="M362" s="145" t="s">
        <v>2213</v>
      </c>
      <c r="N362" s="144" t="s">
        <v>66</v>
      </c>
      <c r="O362" s="144"/>
      <c r="P362" s="144" t="s">
        <v>2489</v>
      </c>
      <c r="Q362" s="144" t="s">
        <v>4187</v>
      </c>
      <c r="R362" s="144" t="s">
        <v>5279</v>
      </c>
      <c r="S362" s="144"/>
      <c r="T362" s="144"/>
      <c r="U362" s="144" t="s">
        <v>33178</v>
      </c>
      <c r="V362" s="144"/>
      <c r="W362" s="144">
        <v>362042</v>
      </c>
      <c r="X362" s="144" t="s">
        <v>23474</v>
      </c>
      <c r="Y362" s="144" t="s">
        <v>36380</v>
      </c>
      <c r="Z362" s="144" t="s">
        <v>36381</v>
      </c>
      <c r="AA362" s="160">
        <v>2998</v>
      </c>
    </row>
    <row r="363" spans="1:27" ht="45" customHeight="1" x14ac:dyDescent="0.25">
      <c r="A363" s="144" t="s">
        <v>13416</v>
      </c>
      <c r="B363" s="144" t="s">
        <v>9616</v>
      </c>
      <c r="C363" s="144"/>
      <c r="D363" s="144" t="s">
        <v>13417</v>
      </c>
      <c r="E363" s="144"/>
      <c r="F363" s="144">
        <v>5</v>
      </c>
      <c r="G363" s="144"/>
      <c r="H363" s="144"/>
      <c r="I363" s="144"/>
      <c r="J363" s="144"/>
      <c r="K363" s="144"/>
      <c r="L363" s="144">
        <v>250</v>
      </c>
      <c r="M363" s="145" t="s">
        <v>2213</v>
      </c>
      <c r="N363" s="144" t="s">
        <v>56</v>
      </c>
      <c r="O363" s="144"/>
      <c r="P363" s="144" t="s">
        <v>3194</v>
      </c>
      <c r="Q363" s="144" t="s">
        <v>4190</v>
      </c>
      <c r="R363" s="144" t="s">
        <v>8338</v>
      </c>
      <c r="S363" s="144"/>
      <c r="T363" s="144"/>
      <c r="U363" s="144" t="s">
        <v>13416</v>
      </c>
      <c r="V363" s="144"/>
      <c r="W363" s="144">
        <v>368572</v>
      </c>
      <c r="X363" s="144"/>
      <c r="Y363" s="144"/>
      <c r="Z363" s="144" t="s">
        <v>13418</v>
      </c>
      <c r="AA363" s="160">
        <v>2430</v>
      </c>
    </row>
    <row r="364" spans="1:27" ht="45" customHeight="1" x14ac:dyDescent="0.25">
      <c r="A364" s="144" t="s">
        <v>4619</v>
      </c>
      <c r="B364" s="144" t="s">
        <v>4208</v>
      </c>
      <c r="C364" s="144"/>
      <c r="D364" s="144"/>
      <c r="E364" s="144"/>
      <c r="F364" s="144">
        <v>1</v>
      </c>
      <c r="G364" s="144"/>
      <c r="H364" s="144">
        <v>798</v>
      </c>
      <c r="I364" s="144">
        <v>290</v>
      </c>
      <c r="J364" s="144">
        <v>363</v>
      </c>
      <c r="K364" s="144">
        <v>145</v>
      </c>
      <c r="L364" s="144"/>
      <c r="M364" s="145" t="s">
        <v>2213</v>
      </c>
      <c r="N364" s="144" t="s">
        <v>67</v>
      </c>
      <c r="O364" s="144"/>
      <c r="P364" s="144" t="s">
        <v>2349</v>
      </c>
      <c r="Q364" s="144"/>
      <c r="R364" s="144"/>
      <c r="S364" s="144" t="s">
        <v>4190</v>
      </c>
      <c r="T364" s="144" t="s">
        <v>4620</v>
      </c>
      <c r="U364" s="144" t="s">
        <v>4619</v>
      </c>
      <c r="V364" s="144"/>
      <c r="W364" s="144">
        <v>422210</v>
      </c>
      <c r="X364" s="144" t="s">
        <v>4621</v>
      </c>
      <c r="Y364" s="144" t="s">
        <v>4622</v>
      </c>
      <c r="Z364" s="144" t="s">
        <v>29747</v>
      </c>
      <c r="AA364" s="160">
        <v>2431</v>
      </c>
    </row>
    <row r="365" spans="1:27" ht="45" customHeight="1" x14ac:dyDescent="0.25">
      <c r="A365" s="144" t="s">
        <v>31591</v>
      </c>
      <c r="B365" s="144" t="s">
        <v>15409</v>
      </c>
      <c r="C365" s="144"/>
      <c r="D365" s="144"/>
      <c r="E365" s="144"/>
      <c r="F365" s="144">
        <v>1</v>
      </c>
      <c r="G365" s="144"/>
      <c r="H365" s="144">
        <v>400</v>
      </c>
      <c r="I365" s="144">
        <v>200</v>
      </c>
      <c r="J365" s="144">
        <v>150</v>
      </c>
      <c r="K365" s="144">
        <v>50</v>
      </c>
      <c r="L365" s="144"/>
      <c r="M365" s="145" t="s">
        <v>2213</v>
      </c>
      <c r="N365" s="144" t="s">
        <v>54</v>
      </c>
      <c r="O365" s="144"/>
      <c r="P365" s="144" t="s">
        <v>4150</v>
      </c>
      <c r="Q365" s="144"/>
      <c r="R365" s="144"/>
      <c r="S365" s="144" t="s">
        <v>15453</v>
      </c>
      <c r="T365" s="144" t="s">
        <v>17852</v>
      </c>
      <c r="U365" s="144" t="s">
        <v>31591</v>
      </c>
      <c r="V365" s="144"/>
      <c r="W365" s="144">
        <v>452205</v>
      </c>
      <c r="X365" s="144" t="s">
        <v>17853</v>
      </c>
      <c r="Y365" s="144">
        <v>83480000000</v>
      </c>
      <c r="Z365" s="144" t="s">
        <v>17854</v>
      </c>
      <c r="AA365" s="160">
        <v>4567</v>
      </c>
    </row>
    <row r="366" spans="1:27" ht="45" customHeight="1" x14ac:dyDescent="0.25">
      <c r="A366" s="144" t="s">
        <v>31591</v>
      </c>
      <c r="B366" s="144" t="s">
        <v>15409</v>
      </c>
      <c r="C366" s="144"/>
      <c r="D366" s="144"/>
      <c r="E366" s="144" t="s">
        <v>31592</v>
      </c>
      <c r="F366" s="144">
        <v>1</v>
      </c>
      <c r="G366" s="144"/>
      <c r="H366" s="144">
        <v>500</v>
      </c>
      <c r="I366" s="144">
        <v>200</v>
      </c>
      <c r="J366" s="144">
        <v>300</v>
      </c>
      <c r="K366" s="144"/>
      <c r="L366" s="144"/>
      <c r="M366" s="145" t="s">
        <v>2213</v>
      </c>
      <c r="N366" s="144" t="s">
        <v>54</v>
      </c>
      <c r="O366" s="144"/>
      <c r="P366" s="144" t="s">
        <v>4150</v>
      </c>
      <c r="Q366" s="144"/>
      <c r="R366" s="144"/>
      <c r="S366" s="144" t="s">
        <v>15453</v>
      </c>
      <c r="T366" s="144" t="s">
        <v>17855</v>
      </c>
      <c r="U366" s="144" t="s">
        <v>31591</v>
      </c>
      <c r="V366" s="144" t="s">
        <v>31593</v>
      </c>
      <c r="W366" s="144">
        <v>452200</v>
      </c>
      <c r="X366" s="144" t="s">
        <v>17856</v>
      </c>
      <c r="Y366" s="144">
        <v>83480000000</v>
      </c>
      <c r="Z366" s="144" t="s">
        <v>17857</v>
      </c>
      <c r="AA366" s="160">
        <v>4675</v>
      </c>
    </row>
    <row r="367" spans="1:27" ht="45" customHeight="1" x14ac:dyDescent="0.25">
      <c r="A367" s="144" t="s">
        <v>24898</v>
      </c>
      <c r="B367" s="144" t="s">
        <v>15647</v>
      </c>
      <c r="C367" s="144">
        <v>6</v>
      </c>
      <c r="D367" s="144" t="s">
        <v>5352</v>
      </c>
      <c r="E367" s="144"/>
      <c r="F367" s="144">
        <v>1</v>
      </c>
      <c r="G367" s="144">
        <v>231</v>
      </c>
      <c r="H367" s="144"/>
      <c r="I367" s="144"/>
      <c r="J367" s="144"/>
      <c r="K367" s="144"/>
      <c r="L367" s="144"/>
      <c r="M367" s="145" t="s">
        <v>2213</v>
      </c>
      <c r="N367" s="144" t="s">
        <v>42</v>
      </c>
      <c r="O367" s="144"/>
      <c r="P367" s="144" t="s">
        <v>30675</v>
      </c>
      <c r="Q367" s="144"/>
      <c r="R367" s="144"/>
      <c r="S367" s="144" t="s">
        <v>4189</v>
      </c>
      <c r="T367" s="144" t="s">
        <v>11077</v>
      </c>
      <c r="U367" s="144" t="s">
        <v>24898</v>
      </c>
      <c r="V367" s="144"/>
      <c r="W367" s="144">
        <v>142700</v>
      </c>
      <c r="X367" s="144" t="s">
        <v>24899</v>
      </c>
      <c r="Y367" s="144" t="s">
        <v>24900</v>
      </c>
      <c r="Z367" s="144" t="s">
        <v>24901</v>
      </c>
      <c r="AA367" s="160">
        <v>6504</v>
      </c>
    </row>
    <row r="368" spans="1:27" ht="45" customHeight="1" x14ac:dyDescent="0.25">
      <c r="A368" s="144" t="s">
        <v>22291</v>
      </c>
      <c r="B368" s="144" t="s">
        <v>24902</v>
      </c>
      <c r="C368" s="144"/>
      <c r="D368" s="144"/>
      <c r="E368" s="144"/>
      <c r="F368" s="144">
        <v>1</v>
      </c>
      <c r="G368" s="144"/>
      <c r="H368" s="144">
        <v>550</v>
      </c>
      <c r="I368" s="144">
        <v>200</v>
      </c>
      <c r="J368" s="144">
        <v>250</v>
      </c>
      <c r="K368" s="144">
        <v>100</v>
      </c>
      <c r="L368" s="144"/>
      <c r="M368" s="145" t="s">
        <v>2213</v>
      </c>
      <c r="N368" s="144" t="s">
        <v>17</v>
      </c>
      <c r="O368" s="144"/>
      <c r="P368" s="144" t="s">
        <v>2851</v>
      </c>
      <c r="Q368" s="144"/>
      <c r="R368" s="144"/>
      <c r="S368" s="144" t="s">
        <v>4191</v>
      </c>
      <c r="T368" s="144" t="s">
        <v>22292</v>
      </c>
      <c r="U368" s="144" t="s">
        <v>22291</v>
      </c>
      <c r="V368" s="144"/>
      <c r="W368" s="144">
        <v>416415</v>
      </c>
      <c r="X368" s="150" t="s">
        <v>22293</v>
      </c>
      <c r="Y368" s="150">
        <v>88510000000</v>
      </c>
      <c r="Z368" s="144" t="s">
        <v>23792</v>
      </c>
      <c r="AA368" s="160">
        <v>3477</v>
      </c>
    </row>
    <row r="369" spans="1:31" ht="45" customHeight="1" x14ac:dyDescent="0.25">
      <c r="A369" s="144" t="s">
        <v>4627</v>
      </c>
      <c r="B369" s="144" t="s">
        <v>4628</v>
      </c>
      <c r="C369" s="144"/>
      <c r="D369" s="144"/>
      <c r="E369" s="144"/>
      <c r="F369" s="144">
        <v>5</v>
      </c>
      <c r="G369" s="144"/>
      <c r="H369" s="144"/>
      <c r="I369" s="144"/>
      <c r="J369" s="144"/>
      <c r="K369" s="144"/>
      <c r="L369" s="144">
        <v>850</v>
      </c>
      <c r="M369" s="145" t="s">
        <v>2213</v>
      </c>
      <c r="N369" s="144" t="s">
        <v>67</v>
      </c>
      <c r="O369" s="144"/>
      <c r="P369" s="144" t="s">
        <v>3887</v>
      </c>
      <c r="Q369" s="144"/>
      <c r="R369" s="144"/>
      <c r="S369" s="144"/>
      <c r="T369" s="144"/>
      <c r="U369" s="144" t="s">
        <v>4627</v>
      </c>
      <c r="V369" s="144"/>
      <c r="W369" s="144">
        <v>423802</v>
      </c>
      <c r="X369" s="144" t="s">
        <v>4629</v>
      </c>
      <c r="Y369" s="144" t="s">
        <v>4630</v>
      </c>
      <c r="Z369" s="144" t="s">
        <v>4601</v>
      </c>
      <c r="AA369" s="160">
        <v>2433</v>
      </c>
    </row>
    <row r="370" spans="1:31" ht="45" customHeight="1" x14ac:dyDescent="0.25">
      <c r="A370" s="144" t="s">
        <v>17888</v>
      </c>
      <c r="B370" s="144" t="s">
        <v>17889</v>
      </c>
      <c r="C370" s="144">
        <v>5</v>
      </c>
      <c r="D370" s="144"/>
      <c r="E370" s="144"/>
      <c r="F370" s="144">
        <v>1</v>
      </c>
      <c r="G370" s="144"/>
      <c r="H370" s="144">
        <v>350</v>
      </c>
      <c r="I370" s="144">
        <v>200</v>
      </c>
      <c r="J370" s="144">
        <v>100</v>
      </c>
      <c r="K370" s="144">
        <v>50</v>
      </c>
      <c r="L370" s="144"/>
      <c r="M370" s="145" t="s">
        <v>2213</v>
      </c>
      <c r="N370" s="144" t="s">
        <v>66</v>
      </c>
      <c r="O370" s="144"/>
      <c r="P370" s="144" t="s">
        <v>2824</v>
      </c>
      <c r="Q370" s="144"/>
      <c r="R370" s="144"/>
      <c r="S370" s="144" t="s">
        <v>4189</v>
      </c>
      <c r="T370" s="144" t="s">
        <v>16934</v>
      </c>
      <c r="U370" s="144" t="s">
        <v>17888</v>
      </c>
      <c r="V370" s="144"/>
      <c r="W370" s="144">
        <v>363025</v>
      </c>
      <c r="X370" s="144" t="s">
        <v>17890</v>
      </c>
      <c r="Y370" s="144" t="s">
        <v>17892</v>
      </c>
      <c r="Z370" s="144" t="s">
        <v>17891</v>
      </c>
      <c r="AA370" s="160">
        <v>5433</v>
      </c>
    </row>
    <row r="371" spans="1:31" ht="45" customHeight="1" x14ac:dyDescent="0.25">
      <c r="A371" s="144" t="s">
        <v>22294</v>
      </c>
      <c r="B371" s="144" t="s">
        <v>24903</v>
      </c>
      <c r="C371" s="144"/>
      <c r="D371" s="144"/>
      <c r="E371" s="144"/>
      <c r="F371" s="144">
        <v>1</v>
      </c>
      <c r="G371" s="144"/>
      <c r="H371" s="144">
        <v>450</v>
      </c>
      <c r="I371" s="144">
        <v>200</v>
      </c>
      <c r="J371" s="144">
        <v>200</v>
      </c>
      <c r="K371" s="144">
        <v>100</v>
      </c>
      <c r="L371" s="144"/>
      <c r="M371" s="145" t="s">
        <v>2213</v>
      </c>
      <c r="N371" s="144" t="s">
        <v>46</v>
      </c>
      <c r="O371" s="144"/>
      <c r="P371" s="144" t="s">
        <v>3549</v>
      </c>
      <c r="Q371" s="144"/>
      <c r="R371" s="144"/>
      <c r="S371" s="144" t="s">
        <v>15453</v>
      </c>
      <c r="T371" s="144" t="s">
        <v>22295</v>
      </c>
      <c r="U371" s="144" t="s">
        <v>22294</v>
      </c>
      <c r="V371" s="144"/>
      <c r="W371" s="144">
        <v>461880</v>
      </c>
      <c r="X371" s="144" t="s">
        <v>24904</v>
      </c>
      <c r="Y371" s="144">
        <v>89100000000</v>
      </c>
      <c r="Z371" s="144" t="s">
        <v>24905</v>
      </c>
      <c r="AA371" s="160">
        <v>5998</v>
      </c>
    </row>
    <row r="372" spans="1:31" ht="45" customHeight="1" x14ac:dyDescent="0.25">
      <c r="A372" s="144" t="s">
        <v>17893</v>
      </c>
      <c r="B372" s="144" t="s">
        <v>22296</v>
      </c>
      <c r="C372" s="144"/>
      <c r="D372" s="144"/>
      <c r="E372" s="144"/>
      <c r="F372" s="144">
        <v>3</v>
      </c>
      <c r="G372" s="144"/>
      <c r="H372" s="144"/>
      <c r="I372" s="144"/>
      <c r="J372" s="144"/>
      <c r="K372" s="144"/>
      <c r="L372" s="144">
        <v>150</v>
      </c>
      <c r="M372" s="145" t="s">
        <v>2213</v>
      </c>
      <c r="N372" s="144" t="s">
        <v>66</v>
      </c>
      <c r="O372" s="144"/>
      <c r="P372" s="144" t="s">
        <v>2489</v>
      </c>
      <c r="Q372" s="145"/>
      <c r="R372" s="144"/>
      <c r="S372" s="144"/>
      <c r="T372" s="144"/>
      <c r="U372" s="144" t="s">
        <v>17893</v>
      </c>
      <c r="V372" s="144"/>
      <c r="W372" s="144">
        <v>362003</v>
      </c>
      <c r="X372" s="144" t="s">
        <v>17894</v>
      </c>
      <c r="Y372" s="144">
        <v>88670000000</v>
      </c>
      <c r="Z372" s="144" t="s">
        <v>17895</v>
      </c>
      <c r="AA372" s="160">
        <v>5520</v>
      </c>
    </row>
    <row r="373" spans="1:31" ht="45" customHeight="1" x14ac:dyDescent="0.25">
      <c r="A373" s="144" t="s">
        <v>4631</v>
      </c>
      <c r="B373" s="144" t="s">
        <v>4215</v>
      </c>
      <c r="C373" s="144"/>
      <c r="D373" s="144"/>
      <c r="E373" s="144"/>
      <c r="F373" s="144">
        <v>1</v>
      </c>
      <c r="G373" s="144"/>
      <c r="H373" s="144">
        <v>1799</v>
      </c>
      <c r="I373" s="144">
        <v>654</v>
      </c>
      <c r="J373" s="144">
        <v>818</v>
      </c>
      <c r="K373" s="144">
        <v>327</v>
      </c>
      <c r="L373" s="144"/>
      <c r="M373" s="145" t="s">
        <v>2213</v>
      </c>
      <c r="N373" s="144" t="s">
        <v>47</v>
      </c>
      <c r="O373" s="144"/>
      <c r="P373" s="144" t="s">
        <v>2330</v>
      </c>
      <c r="Q373" s="144"/>
      <c r="R373" s="144"/>
      <c r="S373" s="144" t="s">
        <v>4189</v>
      </c>
      <c r="T373" s="144" t="s">
        <v>4632</v>
      </c>
      <c r="U373" s="144" t="s">
        <v>4631</v>
      </c>
      <c r="V373" s="144"/>
      <c r="W373" s="144">
        <v>303140</v>
      </c>
      <c r="X373" s="144" t="s">
        <v>4633</v>
      </c>
      <c r="Y373" s="144"/>
      <c r="Z373" s="144" t="s">
        <v>4634</v>
      </c>
      <c r="AA373" s="160">
        <v>2434</v>
      </c>
    </row>
    <row r="374" spans="1:31" ht="45" customHeight="1" x14ac:dyDescent="0.25">
      <c r="A374" s="145" t="s">
        <v>14314</v>
      </c>
      <c r="B374" s="144" t="s">
        <v>8615</v>
      </c>
      <c r="C374" s="144"/>
      <c r="D374" s="144"/>
      <c r="E374" s="144"/>
      <c r="F374" s="144">
        <v>1</v>
      </c>
      <c r="G374" s="144"/>
      <c r="H374" s="144">
        <v>1200</v>
      </c>
      <c r="I374" s="144">
        <v>400</v>
      </c>
      <c r="J374" s="144">
        <v>500</v>
      </c>
      <c r="K374" s="144">
        <v>300</v>
      </c>
      <c r="L374" s="144"/>
      <c r="M374" s="145" t="s">
        <v>2213</v>
      </c>
      <c r="N374" s="144" t="s">
        <v>27</v>
      </c>
      <c r="O374" s="144"/>
      <c r="P374" s="144" t="s">
        <v>3231</v>
      </c>
      <c r="Q374" s="144"/>
      <c r="R374" s="144"/>
      <c r="S374" s="144" t="s">
        <v>4190</v>
      </c>
      <c r="T374" s="144" t="s">
        <v>14315</v>
      </c>
      <c r="U374" s="144" t="s">
        <v>14314</v>
      </c>
      <c r="V374" s="145"/>
      <c r="W374" s="144">
        <v>666523</v>
      </c>
      <c r="X374" s="144" t="s">
        <v>17896</v>
      </c>
      <c r="Y374" s="149" t="s">
        <v>14316</v>
      </c>
      <c r="Z374" s="144" t="s">
        <v>14317</v>
      </c>
      <c r="AA374" s="160">
        <v>3496</v>
      </c>
    </row>
    <row r="375" spans="1:31" ht="45" customHeight="1" x14ac:dyDescent="0.25">
      <c r="A375" s="144" t="s">
        <v>35797</v>
      </c>
      <c r="B375" s="144" t="s">
        <v>15377</v>
      </c>
      <c r="C375" s="144"/>
      <c r="D375" s="144" t="s">
        <v>6065</v>
      </c>
      <c r="E375" s="144"/>
      <c r="F375" s="144">
        <v>1</v>
      </c>
      <c r="G375" s="144">
        <v>200</v>
      </c>
      <c r="H375" s="144"/>
      <c r="I375" s="144"/>
      <c r="J375" s="144"/>
      <c r="K375" s="144"/>
      <c r="L375" s="144"/>
      <c r="M375" s="145" t="s">
        <v>2213</v>
      </c>
      <c r="N375" s="144" t="s">
        <v>25</v>
      </c>
      <c r="O375" s="144"/>
      <c r="P375" s="144" t="s">
        <v>30674</v>
      </c>
      <c r="Q375" s="144"/>
      <c r="R375" s="144"/>
      <c r="S375" s="144" t="s">
        <v>4191</v>
      </c>
      <c r="T375" s="144" t="s">
        <v>35798</v>
      </c>
      <c r="U375" s="144" t="s">
        <v>35797</v>
      </c>
      <c r="V375" s="144"/>
      <c r="W375" s="144"/>
      <c r="X375" s="144"/>
      <c r="Y375" s="144"/>
      <c r="Z375" s="144"/>
      <c r="AA375" s="160">
        <v>7615</v>
      </c>
    </row>
    <row r="376" spans="1:31" ht="45" customHeight="1" x14ac:dyDescent="0.25">
      <c r="A376" s="144" t="s">
        <v>35565</v>
      </c>
      <c r="B376" s="144" t="s">
        <v>35566</v>
      </c>
      <c r="C376" s="144"/>
      <c r="D376" s="144" t="s">
        <v>35567</v>
      </c>
      <c r="E376" s="144"/>
      <c r="F376" s="144">
        <v>5</v>
      </c>
      <c r="G376" s="144"/>
      <c r="H376" s="144"/>
      <c r="I376" s="144"/>
      <c r="J376" s="144"/>
      <c r="K376" s="144"/>
      <c r="L376" s="144">
        <v>500</v>
      </c>
      <c r="M376" s="145" t="s">
        <v>2213</v>
      </c>
      <c r="N376" s="144" t="s">
        <v>81</v>
      </c>
      <c r="O376" s="144"/>
      <c r="P376" s="144" t="s">
        <v>3723</v>
      </c>
      <c r="Q376" s="144"/>
      <c r="R376" s="144"/>
      <c r="S376" s="144"/>
      <c r="T376" s="144"/>
      <c r="U376" s="144" t="s">
        <v>35565</v>
      </c>
      <c r="V376" s="144"/>
      <c r="W376" s="144"/>
      <c r="X376" s="144"/>
      <c r="Y376" s="144"/>
      <c r="Z376" s="144"/>
      <c r="AA376" s="160">
        <v>7579</v>
      </c>
    </row>
    <row r="377" spans="1:31" ht="45" customHeight="1" x14ac:dyDescent="0.25">
      <c r="A377" s="144" t="s">
        <v>35565</v>
      </c>
      <c r="B377" s="144" t="s">
        <v>35566</v>
      </c>
      <c r="C377" s="144"/>
      <c r="D377" s="144" t="s">
        <v>35567</v>
      </c>
      <c r="E377" s="144" t="s">
        <v>35568</v>
      </c>
      <c r="F377" s="144">
        <v>5</v>
      </c>
      <c r="G377" s="144"/>
      <c r="H377" s="144"/>
      <c r="I377" s="144"/>
      <c r="J377" s="144"/>
      <c r="K377" s="144"/>
      <c r="L377" s="144">
        <v>500</v>
      </c>
      <c r="M377" s="145" t="s">
        <v>2213</v>
      </c>
      <c r="N377" s="144" t="s">
        <v>81</v>
      </c>
      <c r="O377" s="144"/>
      <c r="P377" s="144" t="s">
        <v>3723</v>
      </c>
      <c r="Q377" s="144"/>
      <c r="R377" s="144"/>
      <c r="S377" s="144"/>
      <c r="T377" s="144"/>
      <c r="U377" s="144" t="s">
        <v>35565</v>
      </c>
      <c r="V377" s="144"/>
      <c r="W377" s="144"/>
      <c r="X377" s="144"/>
      <c r="Y377" s="144"/>
      <c r="Z377" s="144" t="s">
        <v>35569</v>
      </c>
      <c r="AA377" s="161">
        <v>7580</v>
      </c>
    </row>
    <row r="378" spans="1:31" ht="45" customHeight="1" x14ac:dyDescent="0.25">
      <c r="A378" s="144" t="s">
        <v>23793</v>
      </c>
      <c r="B378" s="144" t="s">
        <v>17109</v>
      </c>
      <c r="C378" s="144">
        <v>1</v>
      </c>
      <c r="D378" s="144"/>
      <c r="E378" s="144"/>
      <c r="F378" s="144">
        <v>1</v>
      </c>
      <c r="G378" s="144">
        <v>245</v>
      </c>
      <c r="H378" s="144">
        <v>515</v>
      </c>
      <c r="I378" s="144">
        <v>245</v>
      </c>
      <c r="J378" s="144">
        <v>218</v>
      </c>
      <c r="K378" s="144">
        <v>52</v>
      </c>
      <c r="L378" s="144"/>
      <c r="M378" s="145" t="s">
        <v>2213</v>
      </c>
      <c r="N378" s="144" t="s">
        <v>85</v>
      </c>
      <c r="O378" s="144"/>
      <c r="P378" s="144" t="s">
        <v>2362</v>
      </c>
      <c r="Q378" s="144"/>
      <c r="R378" s="144"/>
      <c r="S378" s="144" t="s">
        <v>4191</v>
      </c>
      <c r="T378" s="144" t="s">
        <v>8603</v>
      </c>
      <c r="U378" s="144" t="s">
        <v>23793</v>
      </c>
      <c r="V378" s="144"/>
      <c r="W378" s="144">
        <v>627540</v>
      </c>
      <c r="X378" s="144" t="s">
        <v>17110</v>
      </c>
      <c r="Y378" s="144" t="s">
        <v>17111</v>
      </c>
      <c r="Z378" s="144" t="s">
        <v>17111</v>
      </c>
      <c r="AA378" s="160">
        <v>4209</v>
      </c>
    </row>
    <row r="379" spans="1:31" ht="45" customHeight="1" x14ac:dyDescent="0.25">
      <c r="A379" s="144" t="s">
        <v>27187</v>
      </c>
      <c r="B379" s="144" t="s">
        <v>20082</v>
      </c>
      <c r="C379" s="144">
        <v>44</v>
      </c>
      <c r="D379" s="144"/>
      <c r="E379" s="144"/>
      <c r="F379" s="144">
        <v>1</v>
      </c>
      <c r="G379" s="144">
        <v>300</v>
      </c>
      <c r="H379" s="144">
        <v>600</v>
      </c>
      <c r="I379" s="144">
        <v>300</v>
      </c>
      <c r="J379" s="144"/>
      <c r="K379" s="144"/>
      <c r="L379" s="144"/>
      <c r="M379" s="145" t="s">
        <v>2213</v>
      </c>
      <c r="N379" s="144" t="s">
        <v>18</v>
      </c>
      <c r="O379" s="144"/>
      <c r="P379" s="144" t="s">
        <v>2375</v>
      </c>
      <c r="Q379" s="144"/>
      <c r="R379" s="144"/>
      <c r="S379" s="144"/>
      <c r="T379" s="144"/>
      <c r="U379" s="144" t="s">
        <v>27187</v>
      </c>
      <c r="V379" s="144"/>
      <c r="W379" s="144">
        <v>308000</v>
      </c>
      <c r="X379" s="144" t="s">
        <v>7409</v>
      </c>
      <c r="Y379" s="144" t="s">
        <v>7410</v>
      </c>
      <c r="Z379" s="144" t="s">
        <v>7411</v>
      </c>
      <c r="AA379" s="160">
        <v>728</v>
      </c>
      <c r="AE379" s="109" t="s">
        <v>1215</v>
      </c>
    </row>
    <row r="380" spans="1:31" ht="45" customHeight="1" x14ac:dyDescent="0.25">
      <c r="A380" s="144" t="s">
        <v>4635</v>
      </c>
      <c r="B380" s="144" t="s">
        <v>4205</v>
      </c>
      <c r="C380" s="144">
        <v>51</v>
      </c>
      <c r="D380" s="144"/>
      <c r="E380" s="144"/>
      <c r="F380" s="144">
        <v>1</v>
      </c>
      <c r="G380" s="144">
        <v>350</v>
      </c>
      <c r="H380" s="144"/>
      <c r="I380" s="144"/>
      <c r="J380" s="144"/>
      <c r="K380" s="144"/>
      <c r="L380" s="144"/>
      <c r="M380" s="145" t="s">
        <v>2213</v>
      </c>
      <c r="N380" s="144" t="s">
        <v>84</v>
      </c>
      <c r="O380" s="144"/>
      <c r="P380" s="144" t="s">
        <v>3372</v>
      </c>
      <c r="Q380" s="144"/>
      <c r="R380" s="144"/>
      <c r="S380" s="144"/>
      <c r="T380" s="144"/>
      <c r="U380" s="144" t="s">
        <v>4635</v>
      </c>
      <c r="V380" s="144"/>
      <c r="W380" s="144">
        <v>301657</v>
      </c>
      <c r="X380" s="144" t="s">
        <v>4636</v>
      </c>
      <c r="Y380" s="144" t="s">
        <v>4637</v>
      </c>
      <c r="Z380" s="144" t="s">
        <v>4638</v>
      </c>
      <c r="AA380" s="160">
        <v>2435</v>
      </c>
    </row>
    <row r="381" spans="1:31" ht="45" customHeight="1" x14ac:dyDescent="0.25">
      <c r="A381" s="144" t="s">
        <v>24906</v>
      </c>
      <c r="B381" s="144" t="s">
        <v>24907</v>
      </c>
      <c r="C381" s="144"/>
      <c r="D381" s="144"/>
      <c r="E381" s="144"/>
      <c r="F381" s="144">
        <v>2</v>
      </c>
      <c r="G381" s="144"/>
      <c r="H381" s="144"/>
      <c r="I381" s="144"/>
      <c r="J381" s="144"/>
      <c r="K381" s="144"/>
      <c r="L381" s="144">
        <v>800</v>
      </c>
      <c r="M381" s="145" t="s">
        <v>2213</v>
      </c>
      <c r="N381" s="144" t="s">
        <v>73</v>
      </c>
      <c r="O381" s="144"/>
      <c r="P381" s="144" t="s">
        <v>2697</v>
      </c>
      <c r="Q381" s="144"/>
      <c r="R381" s="144"/>
      <c r="S381" s="144" t="s">
        <v>4190</v>
      </c>
      <c r="T381" s="144" t="s">
        <v>24908</v>
      </c>
      <c r="U381" s="144" t="s">
        <v>24906</v>
      </c>
      <c r="V381" s="144"/>
      <c r="W381" s="144">
        <v>391320</v>
      </c>
      <c r="X381" s="144" t="s">
        <v>24909</v>
      </c>
      <c r="Y381" s="144" t="s">
        <v>24910</v>
      </c>
      <c r="Z381" s="144" t="s">
        <v>24911</v>
      </c>
      <c r="AA381" s="160">
        <v>6619</v>
      </c>
    </row>
    <row r="382" spans="1:31" ht="45" customHeight="1" x14ac:dyDescent="0.25">
      <c r="A382" s="144" t="s">
        <v>17897</v>
      </c>
      <c r="B382" s="144" t="s">
        <v>17898</v>
      </c>
      <c r="C382" s="144"/>
      <c r="D382" s="144" t="s">
        <v>17899</v>
      </c>
      <c r="E382" s="144"/>
      <c r="F382" s="144">
        <v>1</v>
      </c>
      <c r="G382" s="144">
        <v>75</v>
      </c>
      <c r="H382" s="144"/>
      <c r="I382" s="144"/>
      <c r="J382" s="144"/>
      <c r="K382" s="144"/>
      <c r="L382" s="144"/>
      <c r="M382" s="145" t="s">
        <v>2213</v>
      </c>
      <c r="N382" s="144" t="s">
        <v>50</v>
      </c>
      <c r="O382" s="144"/>
      <c r="P382" s="144" t="s">
        <v>30566</v>
      </c>
      <c r="Q382" s="144"/>
      <c r="R382" s="144"/>
      <c r="S382" s="144" t="s">
        <v>4190</v>
      </c>
      <c r="T382" s="144" t="s">
        <v>17900</v>
      </c>
      <c r="U382" s="144" t="s">
        <v>17897</v>
      </c>
      <c r="V382" s="144"/>
      <c r="W382" s="144">
        <v>690108</v>
      </c>
      <c r="X382" s="144" t="s">
        <v>17901</v>
      </c>
      <c r="Y382" s="144">
        <v>79150000000</v>
      </c>
      <c r="Z382" s="144" t="s">
        <v>17902</v>
      </c>
      <c r="AA382" s="160">
        <v>5097</v>
      </c>
    </row>
    <row r="383" spans="1:31" ht="45" customHeight="1" x14ac:dyDescent="0.25">
      <c r="A383" s="144" t="s">
        <v>17897</v>
      </c>
      <c r="B383" s="144" t="s">
        <v>17898</v>
      </c>
      <c r="C383" s="144"/>
      <c r="D383" s="144" t="s">
        <v>17899</v>
      </c>
      <c r="E383" s="144" t="s">
        <v>4205</v>
      </c>
      <c r="F383" s="144">
        <v>1</v>
      </c>
      <c r="G383" s="144">
        <v>75</v>
      </c>
      <c r="H383" s="144"/>
      <c r="I383" s="144"/>
      <c r="J383" s="144"/>
      <c r="K383" s="144"/>
      <c r="L383" s="144"/>
      <c r="M383" s="145" t="s">
        <v>2213</v>
      </c>
      <c r="N383" s="144" t="s">
        <v>50</v>
      </c>
      <c r="O383" s="144"/>
      <c r="P383" s="144" t="s">
        <v>30566</v>
      </c>
      <c r="Q383" s="144"/>
      <c r="R383" s="144"/>
      <c r="S383" s="144" t="s">
        <v>4190</v>
      </c>
      <c r="T383" s="144" t="s">
        <v>17900</v>
      </c>
      <c r="U383" s="144" t="s">
        <v>17897</v>
      </c>
      <c r="V383" s="144" t="s">
        <v>17903</v>
      </c>
      <c r="W383" s="144">
        <v>690108</v>
      </c>
      <c r="X383" s="144" t="s">
        <v>17901</v>
      </c>
      <c r="Y383" s="144">
        <v>79150000000</v>
      </c>
      <c r="Z383" s="144" t="s">
        <v>17902</v>
      </c>
      <c r="AA383" s="160">
        <v>5098</v>
      </c>
    </row>
    <row r="384" spans="1:31" ht="45" customHeight="1" x14ac:dyDescent="0.25">
      <c r="A384" s="144" t="s">
        <v>4639</v>
      </c>
      <c r="B384" s="144" t="s">
        <v>4233</v>
      </c>
      <c r="C384" s="144"/>
      <c r="D384" s="144"/>
      <c r="E384" s="144"/>
      <c r="F384" s="144">
        <v>2</v>
      </c>
      <c r="G384" s="144"/>
      <c r="H384" s="144"/>
      <c r="I384" s="144"/>
      <c r="J384" s="144"/>
      <c r="K384" s="144"/>
      <c r="L384" s="144">
        <v>50</v>
      </c>
      <c r="M384" s="145" t="s">
        <v>2213</v>
      </c>
      <c r="N384" s="144" t="s">
        <v>27</v>
      </c>
      <c r="O384" s="144"/>
      <c r="P384" s="144" t="s">
        <v>3442</v>
      </c>
      <c r="Q384" s="144"/>
      <c r="R384" s="144"/>
      <c r="S384" s="144" t="s">
        <v>4190</v>
      </c>
      <c r="T384" s="144" t="s">
        <v>13142</v>
      </c>
      <c r="U384" s="144" t="s">
        <v>4639</v>
      </c>
      <c r="V384" s="144"/>
      <c r="W384" s="144">
        <v>665302</v>
      </c>
      <c r="X384" s="144" t="s">
        <v>4640</v>
      </c>
      <c r="Y384" s="144" t="s">
        <v>4641</v>
      </c>
      <c r="Z384" s="144" t="s">
        <v>4642</v>
      </c>
      <c r="AA384" s="160">
        <v>2436</v>
      </c>
    </row>
    <row r="385" spans="1:27" ht="45" customHeight="1" x14ac:dyDescent="0.25">
      <c r="A385" s="145" t="s">
        <v>4643</v>
      </c>
      <c r="B385" s="145" t="s">
        <v>4208</v>
      </c>
      <c r="C385" s="144">
        <v>14</v>
      </c>
      <c r="D385" s="145"/>
      <c r="E385" s="144"/>
      <c r="F385" s="144">
        <v>1</v>
      </c>
      <c r="G385" s="144"/>
      <c r="H385" s="144">
        <v>1799</v>
      </c>
      <c r="I385" s="144">
        <v>654</v>
      </c>
      <c r="J385" s="144">
        <v>818</v>
      </c>
      <c r="K385" s="144">
        <v>327</v>
      </c>
      <c r="L385" s="144"/>
      <c r="M385" s="145" t="s">
        <v>2213</v>
      </c>
      <c r="N385" s="144" t="s">
        <v>42</v>
      </c>
      <c r="O385" s="144"/>
      <c r="P385" s="144" t="s">
        <v>16126</v>
      </c>
      <c r="Q385" s="144"/>
      <c r="R385" s="144"/>
      <c r="S385" s="144"/>
      <c r="T385" s="144"/>
      <c r="U385" s="144" t="s">
        <v>4643</v>
      </c>
      <c r="V385" s="145"/>
      <c r="W385" s="144">
        <v>141600</v>
      </c>
      <c r="X385" s="144" t="s">
        <v>4644</v>
      </c>
      <c r="Y385" s="145" t="s">
        <v>4645</v>
      </c>
      <c r="Z385" s="158" t="s">
        <v>4646</v>
      </c>
      <c r="AA385" s="160">
        <v>2437</v>
      </c>
    </row>
    <row r="386" spans="1:27" ht="45" customHeight="1" x14ac:dyDescent="0.25">
      <c r="A386" s="144" t="s">
        <v>4647</v>
      </c>
      <c r="B386" s="144" t="s">
        <v>4205</v>
      </c>
      <c r="C386" s="144">
        <v>14</v>
      </c>
      <c r="D386" s="144" t="s">
        <v>4648</v>
      </c>
      <c r="E386" s="144"/>
      <c r="F386" s="144">
        <v>1</v>
      </c>
      <c r="G386" s="144">
        <v>350</v>
      </c>
      <c r="H386" s="144"/>
      <c r="I386" s="144"/>
      <c r="J386" s="144"/>
      <c r="K386" s="144"/>
      <c r="L386" s="144"/>
      <c r="M386" s="145" t="s">
        <v>2213</v>
      </c>
      <c r="N386" s="144" t="s">
        <v>79</v>
      </c>
      <c r="O386" s="144"/>
      <c r="P386" s="144" t="s">
        <v>3423</v>
      </c>
      <c r="Q386" s="144"/>
      <c r="R386" s="144"/>
      <c r="S386" s="144" t="s">
        <v>4189</v>
      </c>
      <c r="T386" s="144" t="s">
        <v>4223</v>
      </c>
      <c r="U386" s="144" t="s">
        <v>4647</v>
      </c>
      <c r="V386" s="144"/>
      <c r="W386" s="144">
        <v>215500</v>
      </c>
      <c r="X386" s="144" t="s">
        <v>4403</v>
      </c>
      <c r="Y386" s="144"/>
      <c r="Z386" s="144"/>
      <c r="AA386" s="160">
        <v>2438</v>
      </c>
    </row>
    <row r="387" spans="1:27" ht="45" customHeight="1" x14ac:dyDescent="0.25">
      <c r="A387" s="144" t="s">
        <v>27825</v>
      </c>
      <c r="B387" s="144" t="s">
        <v>20550</v>
      </c>
      <c r="C387" s="144">
        <v>4</v>
      </c>
      <c r="D387" s="144"/>
      <c r="E387" s="144"/>
      <c r="F387" s="144">
        <v>1</v>
      </c>
      <c r="G387" s="144">
        <v>43</v>
      </c>
      <c r="H387" s="144">
        <v>300</v>
      </c>
      <c r="I387" s="144">
        <v>150</v>
      </c>
      <c r="J387" s="144">
        <v>100</v>
      </c>
      <c r="K387" s="144">
        <v>50</v>
      </c>
      <c r="L387" s="144"/>
      <c r="M387" s="145" t="s">
        <v>2213</v>
      </c>
      <c r="N387" s="144" t="s">
        <v>35</v>
      </c>
      <c r="O387" s="144"/>
      <c r="P387" s="144" t="s">
        <v>30749</v>
      </c>
      <c r="Q387" s="144"/>
      <c r="R387" s="144"/>
      <c r="S387" s="144" t="s">
        <v>4191</v>
      </c>
      <c r="T387" s="144" t="s">
        <v>20551</v>
      </c>
      <c r="U387" s="144" t="s">
        <v>27825</v>
      </c>
      <c r="V387" s="144"/>
      <c r="W387" s="144">
        <v>662337</v>
      </c>
      <c r="X387" s="144" t="s">
        <v>20552</v>
      </c>
      <c r="Y387" s="144">
        <v>83920000000</v>
      </c>
      <c r="Z387" s="144" t="s">
        <v>20553</v>
      </c>
      <c r="AA387" s="160">
        <v>4442</v>
      </c>
    </row>
    <row r="388" spans="1:27" ht="45" customHeight="1" x14ac:dyDescent="0.25">
      <c r="A388" s="144" t="s">
        <v>4649</v>
      </c>
      <c r="B388" s="144" t="s">
        <v>36382</v>
      </c>
      <c r="C388" s="144"/>
      <c r="D388" s="144"/>
      <c r="E388" s="144"/>
      <c r="F388" s="144">
        <v>5</v>
      </c>
      <c r="G388" s="144"/>
      <c r="H388" s="144"/>
      <c r="I388" s="144"/>
      <c r="J388" s="144"/>
      <c r="K388" s="144"/>
      <c r="L388" s="144">
        <v>350</v>
      </c>
      <c r="M388" s="145" t="s">
        <v>2213</v>
      </c>
      <c r="N388" s="144" t="s">
        <v>61</v>
      </c>
      <c r="O388" s="144"/>
      <c r="P388" s="144" t="s">
        <v>2344</v>
      </c>
      <c r="Q388" s="144" t="s">
        <v>4189</v>
      </c>
      <c r="R388" s="144" t="s">
        <v>29748</v>
      </c>
      <c r="S388" s="144"/>
      <c r="T388" s="144"/>
      <c r="U388" s="144" t="s">
        <v>4649</v>
      </c>
      <c r="V388" s="144"/>
      <c r="W388" s="144">
        <v>169912</v>
      </c>
      <c r="X388" s="144" t="s">
        <v>4650</v>
      </c>
      <c r="Y388" s="144" t="s">
        <v>4651</v>
      </c>
      <c r="Z388" s="144" t="s">
        <v>4652</v>
      </c>
      <c r="AA388" s="161">
        <v>2439</v>
      </c>
    </row>
    <row r="389" spans="1:27" ht="45" customHeight="1" x14ac:dyDescent="0.25">
      <c r="A389" s="144" t="s">
        <v>27188</v>
      </c>
      <c r="B389" s="144" t="s">
        <v>18364</v>
      </c>
      <c r="C389" s="144"/>
      <c r="D389" s="144" t="s">
        <v>18365</v>
      </c>
      <c r="E389" s="144"/>
      <c r="F389" s="144">
        <v>1</v>
      </c>
      <c r="G389" s="144">
        <v>400</v>
      </c>
      <c r="H389" s="144">
        <v>1054</v>
      </c>
      <c r="I389" s="144">
        <v>400</v>
      </c>
      <c r="J389" s="144">
        <v>400</v>
      </c>
      <c r="K389" s="144">
        <v>254</v>
      </c>
      <c r="L389" s="144"/>
      <c r="M389" s="145" t="s">
        <v>2213</v>
      </c>
      <c r="N389" s="144" t="s">
        <v>73</v>
      </c>
      <c r="O389" s="144"/>
      <c r="P389" s="144" t="s">
        <v>3516</v>
      </c>
      <c r="Q389" s="144"/>
      <c r="R389" s="144"/>
      <c r="S389" s="144"/>
      <c r="T389" s="144"/>
      <c r="U389" s="144" t="s">
        <v>27188</v>
      </c>
      <c r="V389" s="144"/>
      <c r="W389" s="144">
        <v>391430</v>
      </c>
      <c r="X389" s="144" t="s">
        <v>27189</v>
      </c>
      <c r="Y389" s="144" t="s">
        <v>27190</v>
      </c>
      <c r="Z389" s="144" t="s">
        <v>27191</v>
      </c>
      <c r="AA389" s="160">
        <v>2098</v>
      </c>
    </row>
    <row r="390" spans="1:27" ht="45" customHeight="1" x14ac:dyDescent="0.25">
      <c r="A390" s="144" t="s">
        <v>4653</v>
      </c>
      <c r="B390" s="144" t="s">
        <v>4205</v>
      </c>
      <c r="C390" s="144"/>
      <c r="D390" s="144" t="s">
        <v>4654</v>
      </c>
      <c r="E390" s="144"/>
      <c r="F390" s="144">
        <v>1</v>
      </c>
      <c r="G390" s="144">
        <v>200</v>
      </c>
      <c r="H390" s="144"/>
      <c r="I390" s="144"/>
      <c r="J390" s="144"/>
      <c r="K390" s="144"/>
      <c r="L390" s="144"/>
      <c r="M390" s="145" t="s">
        <v>2213</v>
      </c>
      <c r="N390" s="144" t="s">
        <v>23</v>
      </c>
      <c r="O390" s="144"/>
      <c r="P390" s="144" t="s">
        <v>3486</v>
      </c>
      <c r="Q390" s="144"/>
      <c r="R390" s="144"/>
      <c r="S390" s="144" t="s">
        <v>4190</v>
      </c>
      <c r="T390" s="144" t="s">
        <v>4655</v>
      </c>
      <c r="U390" s="144" t="s">
        <v>4653</v>
      </c>
      <c r="V390" s="144"/>
      <c r="W390" s="144">
        <v>396670</v>
      </c>
      <c r="X390" s="144" t="s">
        <v>4656</v>
      </c>
      <c r="Y390" s="144"/>
      <c r="Z390" s="144"/>
      <c r="AA390" s="160">
        <v>2440</v>
      </c>
    </row>
    <row r="391" spans="1:27" ht="45" customHeight="1" x14ac:dyDescent="0.25">
      <c r="A391" s="144" t="s">
        <v>24912</v>
      </c>
      <c r="B391" s="144" t="s">
        <v>31594</v>
      </c>
      <c r="C391" s="144"/>
      <c r="D391" s="144"/>
      <c r="E391" s="144"/>
      <c r="F391" s="144">
        <v>1</v>
      </c>
      <c r="G391" s="144"/>
      <c r="H391" s="144">
        <v>110</v>
      </c>
      <c r="I391" s="144">
        <v>50</v>
      </c>
      <c r="J391" s="144">
        <v>50</v>
      </c>
      <c r="K391" s="144">
        <v>10</v>
      </c>
      <c r="L391" s="144"/>
      <c r="M391" s="145" t="s">
        <v>2213</v>
      </c>
      <c r="N391" s="144" t="s">
        <v>56</v>
      </c>
      <c r="O391" s="144"/>
      <c r="P391" s="144" t="s">
        <v>2749</v>
      </c>
      <c r="Q391" s="144"/>
      <c r="R391" s="144"/>
      <c r="S391" s="144" t="s">
        <v>15453</v>
      </c>
      <c r="T391" s="144" t="s">
        <v>24913</v>
      </c>
      <c r="U391" s="144" t="s">
        <v>24912</v>
      </c>
      <c r="V391" s="144"/>
      <c r="W391" s="144">
        <v>368850</v>
      </c>
      <c r="X391" s="144" t="s">
        <v>24914</v>
      </c>
      <c r="Y391" s="144">
        <v>89900000000</v>
      </c>
      <c r="Z391" s="144" t="s">
        <v>24915</v>
      </c>
      <c r="AA391" s="160">
        <v>6498</v>
      </c>
    </row>
    <row r="392" spans="1:27" ht="45" customHeight="1" x14ac:dyDescent="0.25">
      <c r="A392" s="144" t="s">
        <v>4657</v>
      </c>
      <c r="B392" s="144" t="s">
        <v>4208</v>
      </c>
      <c r="C392" s="144">
        <v>2</v>
      </c>
      <c r="D392" s="144"/>
      <c r="E392" s="144"/>
      <c r="F392" s="144">
        <v>1</v>
      </c>
      <c r="G392" s="144"/>
      <c r="H392" s="144">
        <v>798</v>
      </c>
      <c r="I392" s="144">
        <v>290</v>
      </c>
      <c r="J392" s="144">
        <v>363</v>
      </c>
      <c r="K392" s="144">
        <v>145</v>
      </c>
      <c r="L392" s="144"/>
      <c r="M392" s="145" t="s">
        <v>2213</v>
      </c>
      <c r="N392" s="144" t="s">
        <v>72</v>
      </c>
      <c r="O392" s="144"/>
      <c r="P392" s="144" t="s">
        <v>2898</v>
      </c>
      <c r="Q392" s="144"/>
      <c r="R392" s="144"/>
      <c r="S392" s="144" t="s">
        <v>4190</v>
      </c>
      <c r="T392" s="144" t="s">
        <v>4658</v>
      </c>
      <c r="U392" s="144" t="s">
        <v>4657</v>
      </c>
      <c r="V392" s="144"/>
      <c r="W392" s="144">
        <v>347781</v>
      </c>
      <c r="X392" s="144" t="s">
        <v>17904</v>
      </c>
      <c r="Y392" s="144" t="s">
        <v>4659</v>
      </c>
      <c r="Z392" s="144" t="s">
        <v>4660</v>
      </c>
      <c r="AA392" s="160">
        <v>2441</v>
      </c>
    </row>
    <row r="393" spans="1:27" ht="45" customHeight="1" x14ac:dyDescent="0.25">
      <c r="A393" s="144" t="s">
        <v>4661</v>
      </c>
      <c r="B393" s="144" t="s">
        <v>4213</v>
      </c>
      <c r="C393" s="144">
        <v>11</v>
      </c>
      <c r="D393" s="144"/>
      <c r="E393" s="144"/>
      <c r="F393" s="144">
        <v>1</v>
      </c>
      <c r="G393" s="144"/>
      <c r="H393" s="144">
        <v>1199</v>
      </c>
      <c r="I393" s="144">
        <v>436</v>
      </c>
      <c r="J393" s="144">
        <v>545</v>
      </c>
      <c r="K393" s="144">
        <v>218</v>
      </c>
      <c r="L393" s="144"/>
      <c r="M393" s="145" t="s">
        <v>2213</v>
      </c>
      <c r="N393" s="144" t="s">
        <v>57</v>
      </c>
      <c r="O393" s="144"/>
      <c r="P393" s="144" t="s">
        <v>2550</v>
      </c>
      <c r="Q393" s="144"/>
      <c r="R393" s="144"/>
      <c r="S393" s="144"/>
      <c r="T393" s="144"/>
      <c r="U393" s="144" t="s">
        <v>4661</v>
      </c>
      <c r="V393" s="144"/>
      <c r="W393" s="144">
        <v>386304</v>
      </c>
      <c r="X393" s="144" t="s">
        <v>4662</v>
      </c>
      <c r="Y393" s="144" t="s">
        <v>4663</v>
      </c>
      <c r="Z393" s="144" t="s">
        <v>4664</v>
      </c>
      <c r="AA393" s="160">
        <v>2442</v>
      </c>
    </row>
    <row r="394" spans="1:27" ht="45" customHeight="1" x14ac:dyDescent="0.25">
      <c r="A394" s="167" t="s">
        <v>22297</v>
      </c>
      <c r="B394" s="167" t="s">
        <v>15919</v>
      </c>
      <c r="C394" s="144"/>
      <c r="D394" s="167"/>
      <c r="E394" s="144"/>
      <c r="F394" s="144">
        <v>2</v>
      </c>
      <c r="G394" s="144"/>
      <c r="H394" s="144"/>
      <c r="I394" s="144"/>
      <c r="J394" s="144"/>
      <c r="K394" s="144"/>
      <c r="L394" s="144">
        <v>500</v>
      </c>
      <c r="M394" s="145" t="s">
        <v>2213</v>
      </c>
      <c r="N394" s="144" t="s">
        <v>46</v>
      </c>
      <c r="O394" s="144"/>
      <c r="P394" s="144" t="s">
        <v>13849</v>
      </c>
      <c r="Q394" s="144"/>
      <c r="R394" s="144"/>
      <c r="S394" s="144" t="s">
        <v>4189</v>
      </c>
      <c r="T394" s="144" t="s">
        <v>22299</v>
      </c>
      <c r="U394" s="167" t="s">
        <v>22297</v>
      </c>
      <c r="V394" s="167"/>
      <c r="W394" s="144">
        <v>462270</v>
      </c>
      <c r="X394" s="167" t="s">
        <v>22301</v>
      </c>
      <c r="Y394" s="167">
        <v>83540000000</v>
      </c>
      <c r="Z394" s="148" t="s">
        <v>21375</v>
      </c>
      <c r="AA394" s="160">
        <v>5857</v>
      </c>
    </row>
    <row r="395" spans="1:27" ht="45" customHeight="1" x14ac:dyDescent="0.25">
      <c r="A395" s="144" t="s">
        <v>22297</v>
      </c>
      <c r="B395" s="144" t="s">
        <v>15919</v>
      </c>
      <c r="C395" s="144"/>
      <c r="D395" s="144"/>
      <c r="E395" s="144" t="s">
        <v>22298</v>
      </c>
      <c r="F395" s="144">
        <v>2</v>
      </c>
      <c r="G395" s="144"/>
      <c r="H395" s="144"/>
      <c r="I395" s="144"/>
      <c r="J395" s="144"/>
      <c r="K395" s="144"/>
      <c r="L395" s="144">
        <v>100</v>
      </c>
      <c r="M395" s="145" t="s">
        <v>2213</v>
      </c>
      <c r="N395" s="144" t="s">
        <v>46</v>
      </c>
      <c r="O395" s="144"/>
      <c r="P395" s="144" t="s">
        <v>13849</v>
      </c>
      <c r="Q395" s="144"/>
      <c r="R395" s="144"/>
      <c r="S395" s="144" t="s">
        <v>4189</v>
      </c>
      <c r="T395" s="144" t="s">
        <v>22299</v>
      </c>
      <c r="U395" s="144" t="s">
        <v>22297</v>
      </c>
      <c r="V395" s="144" t="s">
        <v>22300</v>
      </c>
      <c r="W395" s="144">
        <v>462270</v>
      </c>
      <c r="X395" s="144" t="s">
        <v>22301</v>
      </c>
      <c r="Y395" s="144">
        <v>83540000000</v>
      </c>
      <c r="Z395" s="144" t="s">
        <v>21375</v>
      </c>
      <c r="AA395" s="160">
        <v>5858</v>
      </c>
    </row>
    <row r="396" spans="1:27" ht="45" customHeight="1" x14ac:dyDescent="0.25">
      <c r="A396" s="144" t="s">
        <v>15344</v>
      </c>
      <c r="B396" s="144" t="s">
        <v>15345</v>
      </c>
      <c r="C396" s="144"/>
      <c r="D396" s="144" t="s">
        <v>9832</v>
      </c>
      <c r="E396" s="144"/>
      <c r="F396" s="144">
        <v>3</v>
      </c>
      <c r="G396" s="144"/>
      <c r="H396" s="144"/>
      <c r="I396" s="144"/>
      <c r="J396" s="144"/>
      <c r="K396" s="144"/>
      <c r="L396" s="144">
        <v>150</v>
      </c>
      <c r="M396" s="145" t="s">
        <v>2213</v>
      </c>
      <c r="N396" s="144" t="s">
        <v>17</v>
      </c>
      <c r="O396" s="144"/>
      <c r="P396" s="144" t="s">
        <v>2851</v>
      </c>
      <c r="Q396" s="144"/>
      <c r="R396" s="144"/>
      <c r="S396" s="144" t="s">
        <v>4191</v>
      </c>
      <c r="T396" s="144" t="s">
        <v>9833</v>
      </c>
      <c r="U396" s="144" t="s">
        <v>15344</v>
      </c>
      <c r="V396" s="144"/>
      <c r="W396" s="150">
        <v>416400</v>
      </c>
      <c r="X396" s="144" t="s">
        <v>9834</v>
      </c>
      <c r="Y396" s="144" t="s">
        <v>15346</v>
      </c>
      <c r="Z396" s="144" t="s">
        <v>9835</v>
      </c>
      <c r="AA396" s="160">
        <v>1960</v>
      </c>
    </row>
    <row r="397" spans="1:27" ht="45" customHeight="1" x14ac:dyDescent="0.25">
      <c r="A397" s="144" t="s">
        <v>4665</v>
      </c>
      <c r="B397" s="144" t="s">
        <v>4666</v>
      </c>
      <c r="C397" s="144"/>
      <c r="D397" s="144"/>
      <c r="E397" s="144"/>
      <c r="F397" s="144">
        <v>1</v>
      </c>
      <c r="G397" s="144"/>
      <c r="H397" s="144">
        <v>1199</v>
      </c>
      <c r="I397" s="144">
        <v>436</v>
      </c>
      <c r="J397" s="144">
        <v>545</v>
      </c>
      <c r="K397" s="144">
        <v>218</v>
      </c>
      <c r="L397" s="144"/>
      <c r="M397" s="145" t="s">
        <v>2213</v>
      </c>
      <c r="N397" s="144" t="s">
        <v>87</v>
      </c>
      <c r="O397" s="144"/>
      <c r="P397" s="144" t="s">
        <v>3429</v>
      </c>
      <c r="Q397" s="144" t="s">
        <v>4188</v>
      </c>
      <c r="R397" s="144" t="s">
        <v>4667</v>
      </c>
      <c r="S397" s="144"/>
      <c r="T397" s="144"/>
      <c r="U397" s="144" t="s">
        <v>4665</v>
      </c>
      <c r="V397" s="144"/>
      <c r="W397" s="144">
        <v>680054</v>
      </c>
      <c r="X397" s="144" t="s">
        <v>13164</v>
      </c>
      <c r="Y397" s="144"/>
      <c r="Z397" s="144"/>
      <c r="AA397" s="160">
        <v>2443</v>
      </c>
    </row>
    <row r="398" spans="1:27" ht="45" customHeight="1" x14ac:dyDescent="0.25">
      <c r="A398" s="144" t="s">
        <v>16142</v>
      </c>
      <c r="B398" s="144" t="s">
        <v>15538</v>
      </c>
      <c r="C398" s="144"/>
      <c r="D398" s="144" t="s">
        <v>16143</v>
      </c>
      <c r="E398" s="144"/>
      <c r="F398" s="144">
        <v>1</v>
      </c>
      <c r="G398" s="144">
        <v>120</v>
      </c>
      <c r="H398" s="144"/>
      <c r="I398" s="144"/>
      <c r="J398" s="144"/>
      <c r="K398" s="144"/>
      <c r="L398" s="144"/>
      <c r="M398" s="145" t="s">
        <v>2213</v>
      </c>
      <c r="N398" s="144" t="s">
        <v>59</v>
      </c>
      <c r="O398" s="144"/>
      <c r="P398" s="144" t="s">
        <v>3078</v>
      </c>
      <c r="Q398" s="144"/>
      <c r="R398" s="144"/>
      <c r="S398" s="144" t="s">
        <v>4190</v>
      </c>
      <c r="T398" s="144" t="s">
        <v>16144</v>
      </c>
      <c r="U398" s="144" t="s">
        <v>16142</v>
      </c>
      <c r="V398" s="144"/>
      <c r="W398" s="144">
        <v>359300</v>
      </c>
      <c r="X398" s="144" t="s">
        <v>17905</v>
      </c>
      <c r="Y398" s="144" t="s">
        <v>16145</v>
      </c>
      <c r="Z398" s="144" t="s">
        <v>16146</v>
      </c>
      <c r="AA398" s="160">
        <v>4170</v>
      </c>
    </row>
    <row r="399" spans="1:27" ht="45" customHeight="1" x14ac:dyDescent="0.25">
      <c r="A399" s="144" t="s">
        <v>12919</v>
      </c>
      <c r="B399" s="144" t="s">
        <v>4205</v>
      </c>
      <c r="C399" s="144">
        <v>48</v>
      </c>
      <c r="D399" s="144" t="s">
        <v>12920</v>
      </c>
      <c r="E399" s="144"/>
      <c r="F399" s="144">
        <v>1</v>
      </c>
      <c r="G399" s="144">
        <v>350</v>
      </c>
      <c r="H399" s="144"/>
      <c r="I399" s="144"/>
      <c r="J399" s="144"/>
      <c r="K399" s="144"/>
      <c r="L399" s="144"/>
      <c r="M399" s="145" t="s">
        <v>2213</v>
      </c>
      <c r="N399" s="144" t="s">
        <v>67</v>
      </c>
      <c r="O399" s="144"/>
      <c r="P399" s="144" t="s">
        <v>3559</v>
      </c>
      <c r="Q399" s="144" t="s">
        <v>4187</v>
      </c>
      <c r="R399" s="144" t="s">
        <v>4244</v>
      </c>
      <c r="S399" s="144"/>
      <c r="T399" s="144"/>
      <c r="U399" s="144" t="s">
        <v>12919</v>
      </c>
      <c r="V399" s="144"/>
      <c r="W399" s="144">
        <v>420100</v>
      </c>
      <c r="X399" s="144"/>
      <c r="Y399" s="144" t="s">
        <v>12921</v>
      </c>
      <c r="Z399" s="144" t="s">
        <v>14318</v>
      </c>
      <c r="AA399" s="160">
        <v>2444</v>
      </c>
    </row>
    <row r="400" spans="1:27" ht="45" customHeight="1" x14ac:dyDescent="0.25">
      <c r="A400" s="144" t="s">
        <v>31595</v>
      </c>
      <c r="B400" s="144" t="s">
        <v>20582</v>
      </c>
      <c r="C400" s="144">
        <v>1</v>
      </c>
      <c r="D400" s="144"/>
      <c r="E400" s="144"/>
      <c r="F400" s="144">
        <v>1</v>
      </c>
      <c r="G400" s="144"/>
      <c r="H400" s="144">
        <v>850</v>
      </c>
      <c r="I400" s="144">
        <v>300</v>
      </c>
      <c r="J400" s="144">
        <v>400</v>
      </c>
      <c r="K400" s="144">
        <v>150</v>
      </c>
      <c r="L400" s="144"/>
      <c r="M400" s="145" t="s">
        <v>2213</v>
      </c>
      <c r="N400" s="144" t="s">
        <v>72</v>
      </c>
      <c r="O400" s="144"/>
      <c r="P400" s="144" t="s">
        <v>2982</v>
      </c>
      <c r="Q400" s="144"/>
      <c r="R400" s="144"/>
      <c r="S400" s="144" t="s">
        <v>4185</v>
      </c>
      <c r="T400" s="144" t="s">
        <v>22303</v>
      </c>
      <c r="U400" s="144" t="s">
        <v>31595</v>
      </c>
      <c r="V400" s="144"/>
      <c r="W400" s="144">
        <v>347250</v>
      </c>
      <c r="X400" s="144" t="s">
        <v>31596</v>
      </c>
      <c r="Y400" s="144">
        <v>88640000000</v>
      </c>
      <c r="Z400" s="144" t="s">
        <v>31597</v>
      </c>
      <c r="AA400" s="160">
        <v>7356</v>
      </c>
    </row>
    <row r="401" spans="1:31" ht="45" customHeight="1" x14ac:dyDescent="0.25">
      <c r="A401" s="144" t="s">
        <v>4668</v>
      </c>
      <c r="B401" s="144" t="s">
        <v>4669</v>
      </c>
      <c r="C401" s="144"/>
      <c r="D401" s="144"/>
      <c r="E401" s="144"/>
      <c r="F401" s="144">
        <v>2</v>
      </c>
      <c r="G401" s="144"/>
      <c r="H401" s="144"/>
      <c r="I401" s="144"/>
      <c r="J401" s="144"/>
      <c r="K401" s="144"/>
      <c r="L401" s="144">
        <v>150</v>
      </c>
      <c r="M401" s="145" t="s">
        <v>2213</v>
      </c>
      <c r="N401" s="144" t="s">
        <v>54</v>
      </c>
      <c r="O401" s="144"/>
      <c r="P401" s="144" t="s">
        <v>3978</v>
      </c>
      <c r="Q401" s="144"/>
      <c r="R401" s="144"/>
      <c r="S401" s="144"/>
      <c r="T401" s="144"/>
      <c r="U401" s="144" t="s">
        <v>4668</v>
      </c>
      <c r="V401" s="144"/>
      <c r="W401" s="144">
        <v>453300</v>
      </c>
      <c r="X401" s="144" t="s">
        <v>4670</v>
      </c>
      <c r="Y401" s="144" t="s">
        <v>4671</v>
      </c>
      <c r="Z401" s="144" t="s">
        <v>4672</v>
      </c>
      <c r="AA401" s="160">
        <v>2445</v>
      </c>
    </row>
    <row r="402" spans="1:31" ht="45" customHeight="1" x14ac:dyDescent="0.25">
      <c r="A402" s="144" t="s">
        <v>27192</v>
      </c>
      <c r="B402" s="144" t="s">
        <v>15483</v>
      </c>
      <c r="C402" s="144">
        <v>110</v>
      </c>
      <c r="D402" s="144" t="s">
        <v>5218</v>
      </c>
      <c r="E402" s="144"/>
      <c r="F402" s="144">
        <v>1</v>
      </c>
      <c r="G402" s="144">
        <v>120</v>
      </c>
      <c r="H402" s="144"/>
      <c r="I402" s="144"/>
      <c r="J402" s="144"/>
      <c r="K402" s="144"/>
      <c r="L402" s="144"/>
      <c r="M402" s="145" t="s">
        <v>2213</v>
      </c>
      <c r="N402" s="144" t="s">
        <v>25</v>
      </c>
      <c r="O402" s="144"/>
      <c r="P402" s="144" t="s">
        <v>3956</v>
      </c>
      <c r="Q402" s="144"/>
      <c r="R402" s="144"/>
      <c r="S402" s="144" t="s">
        <v>4190</v>
      </c>
      <c r="T402" s="144" t="s">
        <v>27193</v>
      </c>
      <c r="U402" s="144" t="s">
        <v>27192</v>
      </c>
      <c r="V402" s="144"/>
      <c r="W402" s="144">
        <v>673370</v>
      </c>
      <c r="X402" s="144" t="s">
        <v>27194</v>
      </c>
      <c r="Y402" s="144">
        <v>89140000000</v>
      </c>
      <c r="Z402" s="144" t="s">
        <v>27195</v>
      </c>
      <c r="AA402" s="160">
        <v>6723</v>
      </c>
    </row>
    <row r="403" spans="1:31" ht="45" customHeight="1" x14ac:dyDescent="0.25">
      <c r="A403" s="144" t="s">
        <v>4673</v>
      </c>
      <c r="B403" s="144" t="s">
        <v>4233</v>
      </c>
      <c r="C403" s="144"/>
      <c r="D403" s="144"/>
      <c r="E403" s="144"/>
      <c r="F403" s="144">
        <v>2</v>
      </c>
      <c r="G403" s="144"/>
      <c r="H403" s="144"/>
      <c r="I403" s="144"/>
      <c r="J403" s="144"/>
      <c r="K403" s="144"/>
      <c r="L403" s="144">
        <v>50</v>
      </c>
      <c r="M403" s="145" t="s">
        <v>2213</v>
      </c>
      <c r="N403" s="144" t="s">
        <v>25</v>
      </c>
      <c r="O403" s="144"/>
      <c r="P403" s="144" t="s">
        <v>3940</v>
      </c>
      <c r="Q403" s="144"/>
      <c r="R403" s="144"/>
      <c r="S403" s="144" t="s">
        <v>4190</v>
      </c>
      <c r="T403" s="144" t="s">
        <v>4674</v>
      </c>
      <c r="U403" s="144" t="s">
        <v>4673</v>
      </c>
      <c r="V403" s="144"/>
      <c r="W403" s="144">
        <v>673610</v>
      </c>
      <c r="X403" s="144" t="s">
        <v>4675</v>
      </c>
      <c r="Y403" s="144"/>
      <c r="Z403" s="144" t="s">
        <v>4676</v>
      </c>
      <c r="AA403" s="160">
        <v>2446</v>
      </c>
    </row>
    <row r="404" spans="1:31" ht="45" customHeight="1" x14ac:dyDescent="0.25">
      <c r="A404" s="144" t="s">
        <v>4680</v>
      </c>
      <c r="B404" s="144" t="s">
        <v>4681</v>
      </c>
      <c r="C404" s="144"/>
      <c r="D404" s="144"/>
      <c r="E404" s="144"/>
      <c r="F404" s="144">
        <v>2</v>
      </c>
      <c r="G404" s="144"/>
      <c r="H404" s="144"/>
      <c r="I404" s="144"/>
      <c r="J404" s="144"/>
      <c r="K404" s="144"/>
      <c r="L404" s="144">
        <v>150</v>
      </c>
      <c r="M404" s="145" t="s">
        <v>2213</v>
      </c>
      <c r="N404" s="144" t="s">
        <v>73</v>
      </c>
      <c r="O404" s="144"/>
      <c r="P404" s="144" t="s">
        <v>3363</v>
      </c>
      <c r="Q404" s="144" t="s">
        <v>4187</v>
      </c>
      <c r="R404" s="144" t="s">
        <v>4244</v>
      </c>
      <c r="S404" s="144"/>
      <c r="T404" s="144"/>
      <c r="U404" s="144" t="s">
        <v>4680</v>
      </c>
      <c r="V404" s="144"/>
      <c r="W404" s="144">
        <v>390006</v>
      </c>
      <c r="X404" s="144" t="s">
        <v>4682</v>
      </c>
      <c r="Y404" s="144"/>
      <c r="Z404" s="144" t="s">
        <v>4683</v>
      </c>
      <c r="AA404" s="160">
        <v>2447</v>
      </c>
    </row>
    <row r="405" spans="1:31" ht="45" customHeight="1" x14ac:dyDescent="0.25">
      <c r="A405" s="144" t="s">
        <v>14319</v>
      </c>
      <c r="B405" s="144" t="s">
        <v>4208</v>
      </c>
      <c r="C405" s="144"/>
      <c r="D405" s="144"/>
      <c r="E405" s="144"/>
      <c r="F405" s="144">
        <v>1</v>
      </c>
      <c r="G405" s="144"/>
      <c r="H405" s="144">
        <v>108</v>
      </c>
      <c r="I405" s="144">
        <v>48</v>
      </c>
      <c r="J405" s="144">
        <v>54</v>
      </c>
      <c r="K405" s="144">
        <v>6</v>
      </c>
      <c r="L405" s="144"/>
      <c r="M405" s="145" t="s">
        <v>2213</v>
      </c>
      <c r="N405" s="144" t="s">
        <v>73</v>
      </c>
      <c r="O405" s="144"/>
      <c r="P405" s="144" t="s">
        <v>3646</v>
      </c>
      <c r="Q405" s="144"/>
      <c r="R405" s="144"/>
      <c r="S405" s="144" t="s">
        <v>4190</v>
      </c>
      <c r="T405" s="144" t="s">
        <v>14320</v>
      </c>
      <c r="U405" s="144" t="s">
        <v>14319</v>
      </c>
      <c r="V405" s="144"/>
      <c r="W405" s="144">
        <v>391844</v>
      </c>
      <c r="X405" s="144" t="s">
        <v>14321</v>
      </c>
      <c r="Y405" s="144" t="s">
        <v>14322</v>
      </c>
      <c r="Z405" s="144" t="s">
        <v>14323</v>
      </c>
      <c r="AA405" s="160">
        <v>3627</v>
      </c>
    </row>
    <row r="406" spans="1:31" ht="45" customHeight="1" x14ac:dyDescent="0.25">
      <c r="A406" s="144" t="s">
        <v>17906</v>
      </c>
      <c r="B406" s="144" t="s">
        <v>17907</v>
      </c>
      <c r="C406" s="144"/>
      <c r="D406" s="144"/>
      <c r="E406" s="144"/>
      <c r="F406" s="144">
        <v>2</v>
      </c>
      <c r="G406" s="144"/>
      <c r="H406" s="144"/>
      <c r="I406" s="144"/>
      <c r="J406" s="144"/>
      <c r="K406" s="144"/>
      <c r="L406" s="144">
        <v>450</v>
      </c>
      <c r="M406" s="145" t="s">
        <v>2213</v>
      </c>
      <c r="N406" s="144" t="s">
        <v>31</v>
      </c>
      <c r="O406" s="144"/>
      <c r="P406" s="144" t="s">
        <v>13854</v>
      </c>
      <c r="Q406" s="144"/>
      <c r="R406" s="144"/>
      <c r="S406" s="144" t="s">
        <v>4190</v>
      </c>
      <c r="T406" s="144" t="s">
        <v>5056</v>
      </c>
      <c r="U406" s="144" t="s">
        <v>17906</v>
      </c>
      <c r="V406" s="144"/>
      <c r="W406" s="144">
        <v>652831</v>
      </c>
      <c r="X406" s="144" t="s">
        <v>5057</v>
      </c>
      <c r="Y406" s="144" t="s">
        <v>13428</v>
      </c>
      <c r="Z406" s="144" t="s">
        <v>13429</v>
      </c>
      <c r="AA406" s="160">
        <v>2488</v>
      </c>
    </row>
    <row r="407" spans="1:31" ht="45" customHeight="1" x14ac:dyDescent="0.25">
      <c r="A407" s="144" t="s">
        <v>23794</v>
      </c>
      <c r="B407" s="144" t="s">
        <v>15647</v>
      </c>
      <c r="C407" s="144">
        <v>78</v>
      </c>
      <c r="D407" s="144" t="s">
        <v>11702</v>
      </c>
      <c r="E407" s="144"/>
      <c r="F407" s="144">
        <v>1</v>
      </c>
      <c r="G407" s="144">
        <v>300</v>
      </c>
      <c r="H407" s="144"/>
      <c r="I407" s="144"/>
      <c r="J407" s="144"/>
      <c r="K407" s="144"/>
      <c r="L407" s="144"/>
      <c r="M407" s="145" t="s">
        <v>2213</v>
      </c>
      <c r="N407" s="144" t="s">
        <v>18</v>
      </c>
      <c r="O407" s="144"/>
      <c r="P407" s="144" t="s">
        <v>2375</v>
      </c>
      <c r="Q407" s="144" t="s">
        <v>4188</v>
      </c>
      <c r="R407" s="144" t="s">
        <v>8303</v>
      </c>
      <c r="S407" s="144"/>
      <c r="T407" s="144"/>
      <c r="U407" s="144" t="s">
        <v>23794</v>
      </c>
      <c r="V407" s="144"/>
      <c r="W407" s="144">
        <v>306036</v>
      </c>
      <c r="X407" s="144" t="s">
        <v>30977</v>
      </c>
      <c r="Y407" s="144">
        <v>89190000000</v>
      </c>
      <c r="Z407" s="144" t="s">
        <v>30978</v>
      </c>
      <c r="AA407" s="160">
        <v>6130</v>
      </c>
    </row>
    <row r="408" spans="1:31" ht="45" customHeight="1" x14ac:dyDescent="0.25">
      <c r="A408" s="144" t="s">
        <v>36383</v>
      </c>
      <c r="B408" s="144" t="s">
        <v>27483</v>
      </c>
      <c r="C408" s="144">
        <v>3</v>
      </c>
      <c r="D408" s="144"/>
      <c r="E408" s="144"/>
      <c r="F408" s="144">
        <v>1</v>
      </c>
      <c r="G408" s="144"/>
      <c r="H408" s="144">
        <v>850</v>
      </c>
      <c r="I408" s="144">
        <v>300</v>
      </c>
      <c r="J408" s="144">
        <v>400</v>
      </c>
      <c r="K408" s="144">
        <v>150</v>
      </c>
      <c r="L408" s="144"/>
      <c r="M408" s="145" t="s">
        <v>2213</v>
      </c>
      <c r="N408" s="144" t="s">
        <v>58</v>
      </c>
      <c r="O408" s="144"/>
      <c r="P408" s="144" t="s">
        <v>2884</v>
      </c>
      <c r="Q408" s="144"/>
      <c r="R408" s="144"/>
      <c r="S408" s="144" t="s">
        <v>4189</v>
      </c>
      <c r="T408" s="144" t="s">
        <v>36384</v>
      </c>
      <c r="U408" s="144" t="s">
        <v>36383</v>
      </c>
      <c r="V408" s="144"/>
      <c r="W408" s="144">
        <v>361202</v>
      </c>
      <c r="X408" s="144" t="s">
        <v>36385</v>
      </c>
      <c r="Y408" s="144">
        <v>89630000000</v>
      </c>
      <c r="Z408" s="144" t="s">
        <v>36386</v>
      </c>
      <c r="AA408" s="161">
        <v>7794</v>
      </c>
    </row>
    <row r="409" spans="1:31" ht="45" customHeight="1" x14ac:dyDescent="0.25">
      <c r="A409" s="144" t="s">
        <v>36383</v>
      </c>
      <c r="B409" s="144" t="s">
        <v>27483</v>
      </c>
      <c r="C409" s="144">
        <v>3</v>
      </c>
      <c r="D409" s="144"/>
      <c r="E409" s="144" t="s">
        <v>4466</v>
      </c>
      <c r="F409" s="144">
        <v>1</v>
      </c>
      <c r="G409" s="144">
        <v>300</v>
      </c>
      <c r="H409" s="144"/>
      <c r="I409" s="144"/>
      <c r="J409" s="144"/>
      <c r="K409" s="144"/>
      <c r="L409" s="144"/>
      <c r="M409" s="145" t="s">
        <v>2213</v>
      </c>
      <c r="N409" s="144" t="s">
        <v>58</v>
      </c>
      <c r="O409" s="144"/>
      <c r="P409" s="144" t="s">
        <v>2884</v>
      </c>
      <c r="Q409" s="144"/>
      <c r="R409" s="144"/>
      <c r="S409" s="144" t="s">
        <v>4189</v>
      </c>
      <c r="T409" s="144" t="s">
        <v>36384</v>
      </c>
      <c r="U409" s="144" t="s">
        <v>36383</v>
      </c>
      <c r="V409" s="144"/>
      <c r="W409" s="144">
        <v>361202</v>
      </c>
      <c r="X409" s="144" t="s">
        <v>36387</v>
      </c>
      <c r="Y409" s="144">
        <v>89630000000</v>
      </c>
      <c r="Z409" s="144" t="s">
        <v>36386</v>
      </c>
      <c r="AA409" s="160">
        <v>7795</v>
      </c>
    </row>
    <row r="410" spans="1:31" ht="45" customHeight="1" x14ac:dyDescent="0.25">
      <c r="A410" s="144" t="s">
        <v>17909</v>
      </c>
      <c r="B410" s="144" t="s">
        <v>17910</v>
      </c>
      <c r="C410" s="144"/>
      <c r="D410" s="144"/>
      <c r="E410" s="144"/>
      <c r="F410" s="144">
        <v>1</v>
      </c>
      <c r="G410" s="144"/>
      <c r="H410" s="144">
        <v>650</v>
      </c>
      <c r="I410" s="144">
        <v>400</v>
      </c>
      <c r="J410" s="144">
        <v>200</v>
      </c>
      <c r="K410" s="144">
        <v>50</v>
      </c>
      <c r="L410" s="144"/>
      <c r="M410" s="145" t="s">
        <v>2213</v>
      </c>
      <c r="N410" s="144" t="s">
        <v>91</v>
      </c>
      <c r="O410" s="144"/>
      <c r="P410" s="144" t="s">
        <v>17716</v>
      </c>
      <c r="Q410" s="144"/>
      <c r="R410" s="144"/>
      <c r="S410" s="144"/>
      <c r="T410" s="144"/>
      <c r="U410" s="144" t="s">
        <v>17909</v>
      </c>
      <c r="V410" s="144"/>
      <c r="W410" s="144">
        <v>689251</v>
      </c>
      <c r="X410" s="144" t="s">
        <v>17911</v>
      </c>
      <c r="Y410" s="144" t="s">
        <v>17913</v>
      </c>
      <c r="Z410" s="144" t="s">
        <v>17912</v>
      </c>
      <c r="AA410" s="160">
        <v>5179</v>
      </c>
    </row>
    <row r="411" spans="1:31" ht="45" customHeight="1" x14ac:dyDescent="0.25">
      <c r="A411" s="144" t="s">
        <v>4686</v>
      </c>
      <c r="B411" s="144" t="s">
        <v>4208</v>
      </c>
      <c r="C411" s="144">
        <v>2</v>
      </c>
      <c r="D411" s="144"/>
      <c r="E411" s="144"/>
      <c r="F411" s="144">
        <v>1</v>
      </c>
      <c r="G411" s="144"/>
      <c r="H411" s="144">
        <v>1199</v>
      </c>
      <c r="I411" s="144">
        <v>436</v>
      </c>
      <c r="J411" s="144">
        <v>545</v>
      </c>
      <c r="K411" s="144">
        <v>218</v>
      </c>
      <c r="L411" s="144"/>
      <c r="M411" s="145" t="s">
        <v>2213</v>
      </c>
      <c r="N411" s="144" t="s">
        <v>84</v>
      </c>
      <c r="O411" s="144"/>
      <c r="P411" s="144" t="s">
        <v>3372</v>
      </c>
      <c r="Q411" s="144"/>
      <c r="R411" s="144"/>
      <c r="S411" s="144"/>
      <c r="T411" s="144"/>
      <c r="U411" s="144" t="s">
        <v>4686</v>
      </c>
      <c r="V411" s="144"/>
      <c r="W411" s="144">
        <v>301663</v>
      </c>
      <c r="X411" s="144" t="s">
        <v>4687</v>
      </c>
      <c r="Y411" s="144" t="s">
        <v>4688</v>
      </c>
      <c r="Z411" s="144"/>
      <c r="AA411" s="160">
        <v>2450</v>
      </c>
    </row>
    <row r="412" spans="1:31" ht="45" customHeight="1" x14ac:dyDescent="0.25">
      <c r="A412" s="144" t="s">
        <v>27196</v>
      </c>
      <c r="B412" s="144" t="s">
        <v>27197</v>
      </c>
      <c r="C412" s="144"/>
      <c r="D412" s="144"/>
      <c r="E412" s="144"/>
      <c r="F412" s="144">
        <v>1</v>
      </c>
      <c r="G412" s="144"/>
      <c r="H412" s="144">
        <v>650</v>
      </c>
      <c r="I412" s="144">
        <v>350</v>
      </c>
      <c r="J412" s="144">
        <v>250</v>
      </c>
      <c r="K412" s="144">
        <v>50</v>
      </c>
      <c r="L412" s="144"/>
      <c r="M412" s="145" t="s">
        <v>2213</v>
      </c>
      <c r="N412" s="144" t="s">
        <v>18</v>
      </c>
      <c r="O412" s="144"/>
      <c r="P412" s="144" t="s">
        <v>3275</v>
      </c>
      <c r="Q412" s="144"/>
      <c r="R412" s="144"/>
      <c r="S412" s="144" t="s">
        <v>15453</v>
      </c>
      <c r="T412" s="144" t="s">
        <v>27826</v>
      </c>
      <c r="U412" s="144" t="s">
        <v>27196</v>
      </c>
      <c r="V412" s="144"/>
      <c r="W412" s="144">
        <v>309041</v>
      </c>
      <c r="X412" s="144" t="s">
        <v>27198</v>
      </c>
      <c r="Y412" s="144" t="s">
        <v>27827</v>
      </c>
      <c r="Z412" s="144" t="s">
        <v>27828</v>
      </c>
      <c r="AA412" s="160">
        <v>6737</v>
      </c>
    </row>
    <row r="413" spans="1:31" ht="45" customHeight="1" x14ac:dyDescent="0.25">
      <c r="A413" s="144" t="s">
        <v>27829</v>
      </c>
      <c r="B413" s="144" t="s">
        <v>19136</v>
      </c>
      <c r="C413" s="144">
        <v>40</v>
      </c>
      <c r="D413" s="144" t="s">
        <v>27830</v>
      </c>
      <c r="E413" s="144"/>
      <c r="F413" s="144">
        <v>1</v>
      </c>
      <c r="G413" s="144">
        <v>255</v>
      </c>
      <c r="H413" s="144"/>
      <c r="I413" s="144"/>
      <c r="J413" s="144"/>
      <c r="K413" s="144"/>
      <c r="L413" s="144"/>
      <c r="M413" s="145" t="s">
        <v>2213</v>
      </c>
      <c r="N413" s="144" t="s">
        <v>67</v>
      </c>
      <c r="O413" s="144"/>
      <c r="P413" s="144" t="s">
        <v>2757</v>
      </c>
      <c r="Q413" s="144"/>
      <c r="R413" s="144"/>
      <c r="S413" s="144"/>
      <c r="T413" s="144"/>
      <c r="U413" s="144" t="s">
        <v>27829</v>
      </c>
      <c r="V413" s="144"/>
      <c r="W413" s="144">
        <v>423457</v>
      </c>
      <c r="X413" s="144" t="s">
        <v>27831</v>
      </c>
      <c r="Y413" s="144" t="s">
        <v>27832</v>
      </c>
      <c r="Z413" s="144" t="s">
        <v>27833</v>
      </c>
      <c r="AA413" s="160">
        <v>7009</v>
      </c>
      <c r="AE413" s="109" t="s">
        <v>1747</v>
      </c>
    </row>
    <row r="414" spans="1:31" ht="45" customHeight="1" x14ac:dyDescent="0.25">
      <c r="A414" s="144" t="s">
        <v>4689</v>
      </c>
      <c r="B414" s="144" t="s">
        <v>4205</v>
      </c>
      <c r="C414" s="144">
        <v>14</v>
      </c>
      <c r="D414" s="144"/>
      <c r="E414" s="144"/>
      <c r="F414" s="144">
        <v>1</v>
      </c>
      <c r="G414" s="144">
        <v>350</v>
      </c>
      <c r="H414" s="144"/>
      <c r="I414" s="144"/>
      <c r="J414" s="144"/>
      <c r="K414" s="144"/>
      <c r="L414" s="144"/>
      <c r="M414" s="145" t="s">
        <v>2213</v>
      </c>
      <c r="N414" s="144" t="s">
        <v>84</v>
      </c>
      <c r="O414" s="144"/>
      <c r="P414" s="144" t="s">
        <v>3372</v>
      </c>
      <c r="Q414" s="144"/>
      <c r="R414" s="144"/>
      <c r="S414" s="144" t="s">
        <v>4191</v>
      </c>
      <c r="T414" s="144" t="s">
        <v>4690</v>
      </c>
      <c r="U414" s="144" t="s">
        <v>4689</v>
      </c>
      <c r="V414" s="144"/>
      <c r="W414" s="144">
        <v>301686</v>
      </c>
      <c r="X414" s="144" t="s">
        <v>4691</v>
      </c>
      <c r="Y414" s="144" t="s">
        <v>4692</v>
      </c>
      <c r="Z414" s="144" t="s">
        <v>4693</v>
      </c>
      <c r="AA414" s="160">
        <v>2451</v>
      </c>
    </row>
    <row r="415" spans="1:31" ht="45" customHeight="1" x14ac:dyDescent="0.25">
      <c r="A415" s="144" t="s">
        <v>15347</v>
      </c>
      <c r="B415" s="144" t="s">
        <v>15409</v>
      </c>
      <c r="C415" s="144">
        <v>9</v>
      </c>
      <c r="D415" s="144" t="s">
        <v>30979</v>
      </c>
      <c r="E415" s="144"/>
      <c r="F415" s="144">
        <v>1</v>
      </c>
      <c r="G415" s="144"/>
      <c r="H415" s="144">
        <v>1341</v>
      </c>
      <c r="I415" s="144">
        <v>500</v>
      </c>
      <c r="J415" s="144">
        <v>500</v>
      </c>
      <c r="K415" s="144">
        <v>341</v>
      </c>
      <c r="L415" s="144"/>
      <c r="M415" s="145" t="s">
        <v>2213</v>
      </c>
      <c r="N415" s="144" t="s">
        <v>20</v>
      </c>
      <c r="O415" s="144"/>
      <c r="P415" s="144" t="s">
        <v>2448</v>
      </c>
      <c r="Q415" s="144"/>
      <c r="R415" s="144"/>
      <c r="S415" s="144" t="s">
        <v>4189</v>
      </c>
      <c r="T415" s="144" t="s">
        <v>4570</v>
      </c>
      <c r="U415" s="144" t="s">
        <v>15347</v>
      </c>
      <c r="V415" s="144"/>
      <c r="W415" s="144">
        <v>601443</v>
      </c>
      <c r="X415" s="144" t="s">
        <v>15348</v>
      </c>
      <c r="Y415" s="144">
        <v>84920000000</v>
      </c>
      <c r="Z415" s="144" t="s">
        <v>15349</v>
      </c>
      <c r="AA415" s="160">
        <v>4073</v>
      </c>
    </row>
    <row r="416" spans="1:31" ht="45" customHeight="1" x14ac:dyDescent="0.25">
      <c r="A416" s="144" t="s">
        <v>4694</v>
      </c>
      <c r="B416" s="144" t="s">
        <v>4695</v>
      </c>
      <c r="C416" s="144">
        <v>4</v>
      </c>
      <c r="D416" s="144"/>
      <c r="E416" s="144"/>
      <c r="F416" s="144">
        <v>5</v>
      </c>
      <c r="G416" s="144"/>
      <c r="H416" s="144"/>
      <c r="I416" s="144"/>
      <c r="J416" s="144"/>
      <c r="K416" s="144"/>
      <c r="L416" s="144">
        <v>850</v>
      </c>
      <c r="M416" s="145" t="s">
        <v>2213</v>
      </c>
      <c r="N416" s="144" t="s">
        <v>48</v>
      </c>
      <c r="O416" s="144"/>
      <c r="P416" s="144" t="s">
        <v>3674</v>
      </c>
      <c r="Q416" s="144"/>
      <c r="R416" s="144"/>
      <c r="S416" s="144"/>
      <c r="T416" s="144"/>
      <c r="U416" s="144" t="s">
        <v>4694</v>
      </c>
      <c r="V416" s="144"/>
      <c r="W416" s="144">
        <v>440037</v>
      </c>
      <c r="X416" s="144" t="s">
        <v>4696</v>
      </c>
      <c r="Y416" s="144" t="s">
        <v>4697</v>
      </c>
      <c r="Z416" s="144" t="s">
        <v>4698</v>
      </c>
      <c r="AA416" s="160">
        <v>2452</v>
      </c>
    </row>
    <row r="417" spans="1:27" ht="45" customHeight="1" x14ac:dyDescent="0.25">
      <c r="A417" s="144" t="s">
        <v>37166</v>
      </c>
      <c r="B417" s="144" t="s">
        <v>25981</v>
      </c>
      <c r="C417" s="144">
        <v>4</v>
      </c>
      <c r="D417" s="144"/>
      <c r="E417" s="144"/>
      <c r="F417" s="144">
        <v>1</v>
      </c>
      <c r="G417" s="144">
        <v>40</v>
      </c>
      <c r="H417" s="144">
        <v>1199</v>
      </c>
      <c r="I417" s="144">
        <v>436</v>
      </c>
      <c r="J417" s="144">
        <v>545</v>
      </c>
      <c r="K417" s="144">
        <v>218</v>
      </c>
      <c r="L417" s="144"/>
      <c r="M417" s="145" t="s">
        <v>2213</v>
      </c>
      <c r="N417" s="144" t="s">
        <v>46</v>
      </c>
      <c r="O417" s="144"/>
      <c r="P417" s="144" t="s">
        <v>3774</v>
      </c>
      <c r="Q417" s="144"/>
      <c r="R417" s="144"/>
      <c r="S417" s="144"/>
      <c r="T417" s="144"/>
      <c r="U417" s="144" t="s">
        <v>37166</v>
      </c>
      <c r="V417" s="144"/>
      <c r="W417" s="144">
        <v>460021</v>
      </c>
      <c r="X417" s="144" t="s">
        <v>10754</v>
      </c>
      <c r="Y417" s="144" t="s">
        <v>10755</v>
      </c>
      <c r="Z417" s="144" t="s">
        <v>10756</v>
      </c>
      <c r="AA417" s="160">
        <v>111</v>
      </c>
    </row>
    <row r="418" spans="1:27" ht="45" customHeight="1" x14ac:dyDescent="0.25">
      <c r="A418" s="144" t="s">
        <v>4699</v>
      </c>
      <c r="B418" s="144" t="s">
        <v>4208</v>
      </c>
      <c r="C418" s="144">
        <v>79</v>
      </c>
      <c r="D418" s="144"/>
      <c r="E418" s="144"/>
      <c r="F418" s="144">
        <v>1</v>
      </c>
      <c r="G418" s="144"/>
      <c r="H418" s="144">
        <v>1199</v>
      </c>
      <c r="I418" s="144">
        <v>436</v>
      </c>
      <c r="J418" s="144">
        <v>545</v>
      </c>
      <c r="K418" s="144">
        <v>218</v>
      </c>
      <c r="L418" s="144"/>
      <c r="M418" s="145" t="s">
        <v>2213</v>
      </c>
      <c r="N418" s="144" t="s">
        <v>112</v>
      </c>
      <c r="O418" s="144"/>
      <c r="P418" s="144" t="s">
        <v>3924</v>
      </c>
      <c r="Q418" s="144"/>
      <c r="R418" s="144"/>
      <c r="S418" s="144"/>
      <c r="T418" s="144"/>
      <c r="U418" s="144" t="s">
        <v>4699</v>
      </c>
      <c r="V418" s="144"/>
      <c r="W418" s="144">
        <v>603158</v>
      </c>
      <c r="X418" s="144" t="s">
        <v>4700</v>
      </c>
      <c r="Y418" s="144" t="s">
        <v>4701</v>
      </c>
      <c r="Z418" s="144" t="s">
        <v>4702</v>
      </c>
      <c r="AA418" s="160">
        <v>2453</v>
      </c>
    </row>
    <row r="419" spans="1:27" ht="45" customHeight="1" x14ac:dyDescent="0.25">
      <c r="A419" s="144" t="s">
        <v>16782</v>
      </c>
      <c r="B419" s="144" t="s">
        <v>24918</v>
      </c>
      <c r="C419" s="144"/>
      <c r="D419" s="144"/>
      <c r="E419" s="144"/>
      <c r="F419" s="144">
        <v>5</v>
      </c>
      <c r="G419" s="144"/>
      <c r="H419" s="144"/>
      <c r="I419" s="144"/>
      <c r="J419" s="144"/>
      <c r="K419" s="144"/>
      <c r="L419" s="144">
        <v>220</v>
      </c>
      <c r="M419" s="145" t="s">
        <v>2213</v>
      </c>
      <c r="N419" s="144" t="s">
        <v>71</v>
      </c>
      <c r="O419" s="144"/>
      <c r="P419" s="144" t="s">
        <v>2695</v>
      </c>
      <c r="Q419" s="144"/>
      <c r="R419" s="144"/>
      <c r="S419" s="144" t="s">
        <v>4189</v>
      </c>
      <c r="T419" s="144" t="s">
        <v>14817</v>
      </c>
      <c r="U419" s="144" t="s">
        <v>16782</v>
      </c>
      <c r="V419" s="144"/>
      <c r="W419" s="144">
        <v>366200</v>
      </c>
      <c r="X419" s="144" t="s">
        <v>17922</v>
      </c>
      <c r="Y419" s="144" t="s">
        <v>17923</v>
      </c>
      <c r="Z419" s="144" t="s">
        <v>14299</v>
      </c>
      <c r="AA419" s="160">
        <v>3647</v>
      </c>
    </row>
    <row r="420" spans="1:27" ht="45" customHeight="1" x14ac:dyDescent="0.25">
      <c r="A420" s="145" t="s">
        <v>4703</v>
      </c>
      <c r="B420" s="144" t="s">
        <v>4205</v>
      </c>
      <c r="C420" s="144">
        <v>17</v>
      </c>
      <c r="D420" s="144" t="s">
        <v>4241</v>
      </c>
      <c r="E420" s="144"/>
      <c r="F420" s="144">
        <v>1</v>
      </c>
      <c r="G420" s="144">
        <v>121</v>
      </c>
      <c r="H420" s="144"/>
      <c r="I420" s="144"/>
      <c r="J420" s="144"/>
      <c r="K420" s="144"/>
      <c r="L420" s="144"/>
      <c r="M420" s="145" t="s">
        <v>2213</v>
      </c>
      <c r="N420" s="144" t="s">
        <v>43</v>
      </c>
      <c r="O420" s="144"/>
      <c r="P420" s="144" t="s">
        <v>30632</v>
      </c>
      <c r="Q420" s="144"/>
      <c r="R420" s="144"/>
      <c r="S420" s="144"/>
      <c r="T420" s="144"/>
      <c r="U420" s="144" t="s">
        <v>4703</v>
      </c>
      <c r="V420" s="145"/>
      <c r="W420" s="144">
        <v>184606</v>
      </c>
      <c r="X420" s="144" t="s">
        <v>4704</v>
      </c>
      <c r="Y420" s="144" t="s">
        <v>16147</v>
      </c>
      <c r="Z420" s="144" t="s">
        <v>16148</v>
      </c>
      <c r="AA420" s="160">
        <v>2454</v>
      </c>
    </row>
    <row r="421" spans="1:27" ht="45" customHeight="1" x14ac:dyDescent="0.25">
      <c r="A421" s="144" t="s">
        <v>4705</v>
      </c>
      <c r="B421" s="144" t="s">
        <v>4208</v>
      </c>
      <c r="C421" s="144">
        <v>1</v>
      </c>
      <c r="D421" s="144"/>
      <c r="E421" s="144"/>
      <c r="F421" s="144">
        <v>1</v>
      </c>
      <c r="G421" s="144"/>
      <c r="H421" s="144">
        <v>798</v>
      </c>
      <c r="I421" s="144">
        <v>290</v>
      </c>
      <c r="J421" s="144">
        <v>363</v>
      </c>
      <c r="K421" s="144">
        <v>145</v>
      </c>
      <c r="L421" s="144"/>
      <c r="M421" s="145" t="s">
        <v>2213</v>
      </c>
      <c r="N421" s="144" t="s">
        <v>72</v>
      </c>
      <c r="O421" s="144"/>
      <c r="P421" s="144" t="s">
        <v>2423</v>
      </c>
      <c r="Q421" s="144"/>
      <c r="R421" s="144"/>
      <c r="S421" s="144" t="s">
        <v>4193</v>
      </c>
      <c r="T421" s="144" t="s">
        <v>4706</v>
      </c>
      <c r="U421" s="144" t="s">
        <v>4705</v>
      </c>
      <c r="V421" s="144"/>
      <c r="W421" s="144">
        <v>346742</v>
      </c>
      <c r="X421" s="144"/>
      <c r="Y421" s="144"/>
      <c r="Z421" s="144" t="s">
        <v>4707</v>
      </c>
      <c r="AA421" s="160">
        <v>2455</v>
      </c>
    </row>
    <row r="422" spans="1:27" ht="45" customHeight="1" x14ac:dyDescent="0.25">
      <c r="A422" s="144" t="s">
        <v>17924</v>
      </c>
      <c r="B422" s="144" t="s">
        <v>15377</v>
      </c>
      <c r="C422" s="144">
        <v>16</v>
      </c>
      <c r="D422" s="144" t="s">
        <v>4241</v>
      </c>
      <c r="E422" s="144"/>
      <c r="F422" s="144">
        <v>1</v>
      </c>
      <c r="G422" s="144">
        <v>202</v>
      </c>
      <c r="H422" s="144"/>
      <c r="I422" s="144"/>
      <c r="J422" s="144"/>
      <c r="K422" s="144"/>
      <c r="L422" s="144"/>
      <c r="M422" s="145" t="s">
        <v>2213</v>
      </c>
      <c r="N422" s="144" t="s">
        <v>31</v>
      </c>
      <c r="O422" s="144"/>
      <c r="P422" s="144" t="s">
        <v>14231</v>
      </c>
      <c r="Q422" s="144"/>
      <c r="R422" s="144"/>
      <c r="S422" s="144"/>
      <c r="T422" s="144"/>
      <c r="U422" s="144" t="s">
        <v>17924</v>
      </c>
      <c r="V422" s="144"/>
      <c r="W422" s="144">
        <v>652640</v>
      </c>
      <c r="X422" s="144" t="s">
        <v>17925</v>
      </c>
      <c r="Y422" s="144">
        <v>83850000000</v>
      </c>
      <c r="Z422" s="144" t="s">
        <v>17926</v>
      </c>
      <c r="AA422" s="160">
        <v>5295</v>
      </c>
    </row>
    <row r="423" spans="1:27" ht="45" customHeight="1" x14ac:dyDescent="0.25">
      <c r="A423" s="144" t="s">
        <v>4710</v>
      </c>
      <c r="B423" s="144" t="s">
        <v>4711</v>
      </c>
      <c r="C423" s="144"/>
      <c r="D423" s="144"/>
      <c r="E423" s="144"/>
      <c r="F423" s="144">
        <v>1</v>
      </c>
      <c r="G423" s="144"/>
      <c r="H423" s="144">
        <v>798</v>
      </c>
      <c r="I423" s="144">
        <v>290</v>
      </c>
      <c r="J423" s="144">
        <v>363</v>
      </c>
      <c r="K423" s="144">
        <v>145</v>
      </c>
      <c r="L423" s="144"/>
      <c r="M423" s="145" t="s">
        <v>2213</v>
      </c>
      <c r="N423" s="144" t="s">
        <v>62</v>
      </c>
      <c r="O423" s="144"/>
      <c r="P423" s="144" t="s">
        <v>3510</v>
      </c>
      <c r="Q423" s="144"/>
      <c r="R423" s="144"/>
      <c r="S423" s="144" t="s">
        <v>4191</v>
      </c>
      <c r="T423" s="144" t="s">
        <v>4712</v>
      </c>
      <c r="U423" s="144" t="s">
        <v>4710</v>
      </c>
      <c r="V423" s="144"/>
      <c r="W423" s="144">
        <v>295000</v>
      </c>
      <c r="X423" s="144" t="s">
        <v>4713</v>
      </c>
      <c r="Y423" s="144"/>
      <c r="Z423" s="144" t="s">
        <v>4714</v>
      </c>
      <c r="AA423" s="160">
        <v>2457</v>
      </c>
    </row>
    <row r="424" spans="1:27" ht="45" customHeight="1" x14ac:dyDescent="0.25">
      <c r="A424" s="144" t="s">
        <v>4715</v>
      </c>
      <c r="B424" s="144" t="s">
        <v>15377</v>
      </c>
      <c r="C424" s="144">
        <v>45</v>
      </c>
      <c r="D424" s="144" t="s">
        <v>4286</v>
      </c>
      <c r="E424" s="144"/>
      <c r="F424" s="144">
        <v>1</v>
      </c>
      <c r="G424" s="144">
        <v>500</v>
      </c>
      <c r="H424" s="144"/>
      <c r="I424" s="144"/>
      <c r="J424" s="144"/>
      <c r="K424" s="144"/>
      <c r="L424" s="144"/>
      <c r="M424" s="145" t="s">
        <v>2213</v>
      </c>
      <c r="N424" s="144" t="s">
        <v>42</v>
      </c>
      <c r="O424" s="144"/>
      <c r="P424" s="144" t="s">
        <v>30675</v>
      </c>
      <c r="Q424" s="144" t="s">
        <v>4186</v>
      </c>
      <c r="R424" s="144" t="s">
        <v>17927</v>
      </c>
      <c r="S424" s="144" t="s">
        <v>4190</v>
      </c>
      <c r="T424" s="144" t="s">
        <v>4716</v>
      </c>
      <c r="U424" s="144" t="s">
        <v>4715</v>
      </c>
      <c r="V424" s="144"/>
      <c r="W424" s="144">
        <v>142717</v>
      </c>
      <c r="X424" s="144" t="s">
        <v>4717</v>
      </c>
      <c r="Y424" s="144" t="s">
        <v>17929</v>
      </c>
      <c r="Z424" s="150" t="s">
        <v>17928</v>
      </c>
      <c r="AA424" s="160">
        <v>2458</v>
      </c>
    </row>
    <row r="425" spans="1:27" ht="45" customHeight="1" x14ac:dyDescent="0.25">
      <c r="A425" s="144" t="s">
        <v>35799</v>
      </c>
      <c r="B425" s="144" t="s">
        <v>35800</v>
      </c>
      <c r="C425" s="144">
        <v>7</v>
      </c>
      <c r="D425" s="144" t="s">
        <v>36388</v>
      </c>
      <c r="E425" s="144"/>
      <c r="F425" s="144">
        <v>1</v>
      </c>
      <c r="G425" s="144"/>
      <c r="H425" s="144">
        <v>850</v>
      </c>
      <c r="I425" s="144">
        <v>300</v>
      </c>
      <c r="J425" s="144">
        <v>400</v>
      </c>
      <c r="K425" s="144">
        <v>150</v>
      </c>
      <c r="L425" s="144"/>
      <c r="M425" s="145" t="s">
        <v>2213</v>
      </c>
      <c r="N425" s="144" t="s">
        <v>42</v>
      </c>
      <c r="O425" s="144"/>
      <c r="P425" s="144" t="s">
        <v>30742</v>
      </c>
      <c r="Q425" s="144"/>
      <c r="R425" s="144"/>
      <c r="S425" s="144" t="s">
        <v>4189</v>
      </c>
      <c r="T425" s="144" t="s">
        <v>9195</v>
      </c>
      <c r="U425" s="144" t="s">
        <v>35799</v>
      </c>
      <c r="V425" s="144"/>
      <c r="W425" s="144">
        <v>141321</v>
      </c>
      <c r="X425" s="144" t="s">
        <v>36389</v>
      </c>
      <c r="Y425" s="144" t="s">
        <v>35801</v>
      </c>
      <c r="Z425" s="144" t="s">
        <v>35802</v>
      </c>
      <c r="AA425" s="160">
        <v>7647</v>
      </c>
    </row>
    <row r="426" spans="1:27" ht="45" customHeight="1" x14ac:dyDescent="0.25">
      <c r="A426" s="144" t="s">
        <v>14324</v>
      </c>
      <c r="B426" s="144" t="s">
        <v>14325</v>
      </c>
      <c r="C426" s="144"/>
      <c r="D426" s="144"/>
      <c r="E426" s="144"/>
      <c r="F426" s="144">
        <v>1</v>
      </c>
      <c r="G426" s="144"/>
      <c r="H426" s="144">
        <v>500</v>
      </c>
      <c r="I426" s="144"/>
      <c r="J426" s="144"/>
      <c r="K426" s="144">
        <v>500</v>
      </c>
      <c r="L426" s="144"/>
      <c r="M426" s="145" t="s">
        <v>2213</v>
      </c>
      <c r="N426" s="144" t="s">
        <v>31</v>
      </c>
      <c r="O426" s="144"/>
      <c r="P426" s="144" t="s">
        <v>13855</v>
      </c>
      <c r="Q426" s="144"/>
      <c r="R426" s="144"/>
      <c r="S426" s="144" t="s">
        <v>4189</v>
      </c>
      <c r="T426" s="144" t="s">
        <v>5051</v>
      </c>
      <c r="U426" s="144" t="s">
        <v>14324</v>
      </c>
      <c r="V426" s="144"/>
      <c r="W426" s="144">
        <v>652870</v>
      </c>
      <c r="X426" s="144" t="s">
        <v>17930</v>
      </c>
      <c r="Y426" s="144" t="s">
        <v>14326</v>
      </c>
      <c r="Z426" s="144" t="s">
        <v>14327</v>
      </c>
      <c r="AA426" s="160">
        <v>3722</v>
      </c>
    </row>
    <row r="427" spans="1:27" ht="45" customHeight="1" x14ac:dyDescent="0.25">
      <c r="A427" s="144" t="s">
        <v>4718</v>
      </c>
      <c r="B427" s="144" t="s">
        <v>4208</v>
      </c>
      <c r="C427" s="144">
        <v>100</v>
      </c>
      <c r="D427" s="144"/>
      <c r="E427" s="144"/>
      <c r="F427" s="144">
        <v>1</v>
      </c>
      <c r="G427" s="144"/>
      <c r="H427" s="144">
        <v>1199</v>
      </c>
      <c r="I427" s="144">
        <v>436</v>
      </c>
      <c r="J427" s="144">
        <v>545</v>
      </c>
      <c r="K427" s="144">
        <v>218</v>
      </c>
      <c r="L427" s="144"/>
      <c r="M427" s="145" t="s">
        <v>2213</v>
      </c>
      <c r="N427" s="144" t="s">
        <v>72</v>
      </c>
      <c r="O427" s="144"/>
      <c r="P427" s="144" t="s">
        <v>4061</v>
      </c>
      <c r="Q427" s="144" t="s">
        <v>4187</v>
      </c>
      <c r="R427" s="144" t="s">
        <v>4719</v>
      </c>
      <c r="S427" s="144"/>
      <c r="T427" s="144"/>
      <c r="U427" s="144" t="s">
        <v>4718</v>
      </c>
      <c r="V427" s="144"/>
      <c r="W427" s="144">
        <v>344092</v>
      </c>
      <c r="X427" s="144" t="s">
        <v>4720</v>
      </c>
      <c r="Y427" s="144"/>
      <c r="Z427" s="144"/>
      <c r="AA427" s="160">
        <v>2459</v>
      </c>
    </row>
    <row r="428" spans="1:27" ht="45" customHeight="1" x14ac:dyDescent="0.25">
      <c r="A428" s="144" t="s">
        <v>14328</v>
      </c>
      <c r="B428" s="144" t="s">
        <v>4205</v>
      </c>
      <c r="C428" s="144">
        <v>6</v>
      </c>
      <c r="D428" s="144" t="s">
        <v>14329</v>
      </c>
      <c r="E428" s="144"/>
      <c r="F428" s="144">
        <v>1</v>
      </c>
      <c r="G428" s="144">
        <v>140</v>
      </c>
      <c r="H428" s="144"/>
      <c r="I428" s="144"/>
      <c r="J428" s="144"/>
      <c r="K428" s="144"/>
      <c r="L428" s="144"/>
      <c r="M428" s="145" t="s">
        <v>2213</v>
      </c>
      <c r="N428" s="144" t="s">
        <v>42</v>
      </c>
      <c r="O428" s="144"/>
      <c r="P428" s="144" t="s">
        <v>16126</v>
      </c>
      <c r="Q428" s="144"/>
      <c r="R428" s="144"/>
      <c r="S428" s="144"/>
      <c r="T428" s="144"/>
      <c r="U428" s="144" t="s">
        <v>14328</v>
      </c>
      <c r="V428" s="144"/>
      <c r="W428" s="144">
        <v>141613</v>
      </c>
      <c r="X428" s="144" t="s">
        <v>17931</v>
      </c>
      <c r="Y428" s="144">
        <v>84960000000</v>
      </c>
      <c r="Z428" s="144" t="s">
        <v>14330</v>
      </c>
      <c r="AA428" s="160">
        <v>3697</v>
      </c>
    </row>
    <row r="429" spans="1:27" ht="45" customHeight="1" x14ac:dyDescent="0.25">
      <c r="A429" s="144" t="s">
        <v>4721</v>
      </c>
      <c r="B429" s="144" t="s">
        <v>4205</v>
      </c>
      <c r="C429" s="144">
        <v>26</v>
      </c>
      <c r="D429" s="144" t="s">
        <v>4722</v>
      </c>
      <c r="E429" s="144"/>
      <c r="F429" s="144">
        <v>1</v>
      </c>
      <c r="G429" s="144">
        <v>300</v>
      </c>
      <c r="H429" s="144"/>
      <c r="I429" s="144"/>
      <c r="J429" s="144"/>
      <c r="K429" s="144"/>
      <c r="L429" s="144"/>
      <c r="M429" s="145" t="s">
        <v>2213</v>
      </c>
      <c r="N429" s="144" t="s">
        <v>50</v>
      </c>
      <c r="O429" s="144"/>
      <c r="P429" s="144" t="s">
        <v>3635</v>
      </c>
      <c r="Q429" s="144"/>
      <c r="R429" s="144"/>
      <c r="S429" s="144"/>
      <c r="T429" s="144"/>
      <c r="U429" s="144" t="s">
        <v>4721</v>
      </c>
      <c r="V429" s="144"/>
      <c r="W429" s="144">
        <v>692245</v>
      </c>
      <c r="X429" s="144" t="s">
        <v>4723</v>
      </c>
      <c r="Y429" s="144" t="s">
        <v>4724</v>
      </c>
      <c r="Z429" s="144" t="s">
        <v>15353</v>
      </c>
      <c r="AA429" s="160">
        <v>2460</v>
      </c>
    </row>
    <row r="430" spans="1:27" ht="45" customHeight="1" x14ac:dyDescent="0.25">
      <c r="A430" s="144" t="s">
        <v>27834</v>
      </c>
      <c r="B430" s="144" t="s">
        <v>17426</v>
      </c>
      <c r="C430" s="144"/>
      <c r="D430" s="144"/>
      <c r="E430" s="144"/>
      <c r="F430" s="144">
        <v>2</v>
      </c>
      <c r="G430" s="144"/>
      <c r="H430" s="144"/>
      <c r="I430" s="144"/>
      <c r="J430" s="144"/>
      <c r="K430" s="144"/>
      <c r="L430" s="144">
        <v>450</v>
      </c>
      <c r="M430" s="145" t="s">
        <v>2213</v>
      </c>
      <c r="N430" s="144" t="s">
        <v>43</v>
      </c>
      <c r="O430" s="144"/>
      <c r="P430" s="144" t="s">
        <v>30624</v>
      </c>
      <c r="Q430" s="144"/>
      <c r="R430" s="144"/>
      <c r="S430" s="144"/>
      <c r="T430" s="144"/>
      <c r="U430" s="144" t="s">
        <v>27834</v>
      </c>
      <c r="V430" s="144"/>
      <c r="W430" s="144"/>
      <c r="X430" s="144" t="s">
        <v>27835</v>
      </c>
      <c r="Y430" s="150">
        <v>79210000000</v>
      </c>
      <c r="Z430" s="144" t="s">
        <v>27836</v>
      </c>
      <c r="AA430" s="160">
        <v>6932</v>
      </c>
    </row>
    <row r="431" spans="1:27" ht="45" customHeight="1" x14ac:dyDescent="0.25">
      <c r="A431" s="144" t="s">
        <v>17932</v>
      </c>
      <c r="B431" s="144" t="s">
        <v>14963</v>
      </c>
      <c r="C431" s="144"/>
      <c r="D431" s="144" t="s">
        <v>17933</v>
      </c>
      <c r="E431" s="144"/>
      <c r="F431" s="144">
        <v>1</v>
      </c>
      <c r="G431" s="144"/>
      <c r="H431" s="144">
        <v>997</v>
      </c>
      <c r="I431" s="144">
        <v>437</v>
      </c>
      <c r="J431" s="144">
        <v>498</v>
      </c>
      <c r="K431" s="144">
        <v>62</v>
      </c>
      <c r="L431" s="144"/>
      <c r="M431" s="145" t="s">
        <v>2213</v>
      </c>
      <c r="N431" s="144" t="s">
        <v>76</v>
      </c>
      <c r="O431" s="144"/>
      <c r="P431" s="144" t="s">
        <v>4051</v>
      </c>
      <c r="Q431" s="144"/>
      <c r="R431" s="144"/>
      <c r="S431" s="144" t="s">
        <v>4189</v>
      </c>
      <c r="T431" s="144" t="s">
        <v>6683</v>
      </c>
      <c r="U431" s="144" t="s">
        <v>17932</v>
      </c>
      <c r="V431" s="144"/>
      <c r="W431" s="144">
        <v>413100</v>
      </c>
      <c r="X431" s="144" t="s">
        <v>17934</v>
      </c>
      <c r="Y431" s="150" t="s">
        <v>17936</v>
      </c>
      <c r="Z431" s="144" t="s">
        <v>17935</v>
      </c>
      <c r="AA431" s="160">
        <v>4634</v>
      </c>
    </row>
    <row r="432" spans="1:27" ht="45" customHeight="1" x14ac:dyDescent="0.25">
      <c r="A432" s="144" t="s">
        <v>4725</v>
      </c>
      <c r="B432" s="144" t="s">
        <v>4726</v>
      </c>
      <c r="C432" s="144"/>
      <c r="D432" s="144" t="s">
        <v>4948</v>
      </c>
      <c r="E432" s="144"/>
      <c r="F432" s="144">
        <v>3</v>
      </c>
      <c r="G432" s="144"/>
      <c r="H432" s="144"/>
      <c r="I432" s="144"/>
      <c r="J432" s="144"/>
      <c r="K432" s="144"/>
      <c r="L432" s="144">
        <v>150</v>
      </c>
      <c r="M432" s="145" t="s">
        <v>2213</v>
      </c>
      <c r="N432" s="144" t="s">
        <v>64</v>
      </c>
      <c r="O432" s="144"/>
      <c r="P432" s="144" t="s">
        <v>3413</v>
      </c>
      <c r="Q432" s="144"/>
      <c r="R432" s="144"/>
      <c r="S432" s="144"/>
      <c r="T432" s="144"/>
      <c r="U432" s="144" t="s">
        <v>4725</v>
      </c>
      <c r="V432" s="144"/>
      <c r="W432" s="144">
        <v>430034</v>
      </c>
      <c r="X432" s="144" t="s">
        <v>17937</v>
      </c>
      <c r="Y432" s="144" t="s">
        <v>4727</v>
      </c>
      <c r="Z432" s="144" t="s">
        <v>4728</v>
      </c>
      <c r="AA432" s="160">
        <v>2461</v>
      </c>
    </row>
    <row r="433" spans="1:27" ht="45" customHeight="1" x14ac:dyDescent="0.25">
      <c r="A433" s="144" t="s">
        <v>4729</v>
      </c>
      <c r="B433" s="144" t="s">
        <v>16402</v>
      </c>
      <c r="C433" s="144"/>
      <c r="D433" s="144" t="s">
        <v>4609</v>
      </c>
      <c r="E433" s="144"/>
      <c r="F433" s="144">
        <v>1</v>
      </c>
      <c r="G433" s="144">
        <v>150</v>
      </c>
      <c r="H433" s="144"/>
      <c r="I433" s="144"/>
      <c r="J433" s="144"/>
      <c r="K433" s="144"/>
      <c r="L433" s="144"/>
      <c r="M433" s="145" t="s">
        <v>2213</v>
      </c>
      <c r="N433" s="144" t="s">
        <v>55</v>
      </c>
      <c r="O433" s="144"/>
      <c r="P433" s="144" t="s">
        <v>3408</v>
      </c>
      <c r="Q433" s="144"/>
      <c r="R433" s="144"/>
      <c r="S433" s="144" t="s">
        <v>4190</v>
      </c>
      <c r="T433" s="144" t="s">
        <v>4730</v>
      </c>
      <c r="U433" s="144" t="s">
        <v>4729</v>
      </c>
      <c r="V433" s="144"/>
      <c r="W433" s="144">
        <v>671710</v>
      </c>
      <c r="X433" s="144" t="s">
        <v>27837</v>
      </c>
      <c r="Y433" s="144" t="s">
        <v>27838</v>
      </c>
      <c r="Z433" s="144" t="s">
        <v>4731</v>
      </c>
      <c r="AA433" s="160">
        <v>2462</v>
      </c>
    </row>
    <row r="434" spans="1:27" ht="45" customHeight="1" x14ac:dyDescent="0.25">
      <c r="A434" s="144" t="s">
        <v>22307</v>
      </c>
      <c r="B434" s="144" t="s">
        <v>22308</v>
      </c>
      <c r="C434" s="144">
        <v>4</v>
      </c>
      <c r="D434" s="144" t="s">
        <v>4241</v>
      </c>
      <c r="E434" s="144"/>
      <c r="F434" s="144">
        <v>1</v>
      </c>
      <c r="G434" s="144">
        <v>142</v>
      </c>
      <c r="H434" s="144"/>
      <c r="I434" s="144"/>
      <c r="J434" s="144"/>
      <c r="K434" s="144"/>
      <c r="L434" s="144"/>
      <c r="M434" s="145" t="s">
        <v>2213</v>
      </c>
      <c r="N434" s="144" t="s">
        <v>27</v>
      </c>
      <c r="O434" s="144"/>
      <c r="P434" s="144" t="s">
        <v>2314</v>
      </c>
      <c r="Q434" s="144"/>
      <c r="R434" s="144"/>
      <c r="S434" s="144" t="s">
        <v>4190</v>
      </c>
      <c r="T434" s="144" t="s">
        <v>22309</v>
      </c>
      <c r="U434" s="144" t="s">
        <v>22307</v>
      </c>
      <c r="V434" s="144"/>
      <c r="W434" s="144">
        <v>669452</v>
      </c>
      <c r="X434" s="144" t="s">
        <v>22310</v>
      </c>
      <c r="Y434" s="144">
        <v>83960000000</v>
      </c>
      <c r="Z434" s="144" t="s">
        <v>22311</v>
      </c>
      <c r="AA434" s="161">
        <v>5712</v>
      </c>
    </row>
    <row r="435" spans="1:27" ht="45" customHeight="1" x14ac:dyDescent="0.25">
      <c r="A435" s="144" t="s">
        <v>29749</v>
      </c>
      <c r="B435" s="144" t="s">
        <v>23907</v>
      </c>
      <c r="C435" s="144">
        <v>18</v>
      </c>
      <c r="D435" s="144" t="s">
        <v>4410</v>
      </c>
      <c r="E435" s="144"/>
      <c r="F435" s="144">
        <v>1</v>
      </c>
      <c r="G435" s="144">
        <v>350</v>
      </c>
      <c r="H435" s="144"/>
      <c r="I435" s="144"/>
      <c r="J435" s="144"/>
      <c r="K435" s="144"/>
      <c r="L435" s="144"/>
      <c r="M435" s="145" t="s">
        <v>2213</v>
      </c>
      <c r="N435" s="144" t="s">
        <v>18</v>
      </c>
      <c r="O435" s="144"/>
      <c r="P435" s="144" t="s">
        <v>2375</v>
      </c>
      <c r="Q435" s="144" t="s">
        <v>4188</v>
      </c>
      <c r="R435" s="144" t="s">
        <v>8303</v>
      </c>
      <c r="S435" s="144"/>
      <c r="T435" s="144"/>
      <c r="U435" s="144" t="s">
        <v>29749</v>
      </c>
      <c r="V435" s="144"/>
      <c r="W435" s="144">
        <v>308036</v>
      </c>
      <c r="X435" s="144" t="s">
        <v>29750</v>
      </c>
      <c r="Y435" s="144"/>
      <c r="Z435" s="144" t="s">
        <v>29751</v>
      </c>
      <c r="AA435" s="160">
        <v>7158</v>
      </c>
    </row>
    <row r="436" spans="1:27" ht="45" customHeight="1" x14ac:dyDescent="0.25">
      <c r="A436" s="144" t="s">
        <v>4740</v>
      </c>
      <c r="B436" s="144" t="s">
        <v>4208</v>
      </c>
      <c r="C436" s="144">
        <v>3</v>
      </c>
      <c r="D436" s="144"/>
      <c r="E436" s="144"/>
      <c r="F436" s="144">
        <v>1</v>
      </c>
      <c r="G436" s="144"/>
      <c r="H436" s="144">
        <v>798</v>
      </c>
      <c r="I436" s="144">
        <v>290</v>
      </c>
      <c r="J436" s="144">
        <v>363</v>
      </c>
      <c r="K436" s="144">
        <v>145</v>
      </c>
      <c r="L436" s="144"/>
      <c r="M436" s="145" t="s">
        <v>2213</v>
      </c>
      <c r="N436" s="144" t="s">
        <v>67</v>
      </c>
      <c r="O436" s="144"/>
      <c r="P436" s="144" t="s">
        <v>3681</v>
      </c>
      <c r="Q436" s="144"/>
      <c r="R436" s="144"/>
      <c r="S436" s="144" t="s">
        <v>4190</v>
      </c>
      <c r="T436" s="144" t="s">
        <v>4741</v>
      </c>
      <c r="U436" s="144" t="s">
        <v>4740</v>
      </c>
      <c r="V436" s="144"/>
      <c r="W436" s="144">
        <v>422110</v>
      </c>
      <c r="X436" s="144" t="s">
        <v>4742</v>
      </c>
      <c r="Y436" s="144" t="s">
        <v>4743</v>
      </c>
      <c r="Z436" s="144" t="s">
        <v>4744</v>
      </c>
      <c r="AA436" s="160">
        <v>2465</v>
      </c>
    </row>
    <row r="437" spans="1:27" ht="45" customHeight="1" x14ac:dyDescent="0.25">
      <c r="A437" s="144" t="s">
        <v>12922</v>
      </c>
      <c r="B437" s="144" t="s">
        <v>7038</v>
      </c>
      <c r="C437" s="144"/>
      <c r="D437" s="144" t="s">
        <v>12923</v>
      </c>
      <c r="E437" s="144"/>
      <c r="F437" s="144">
        <v>3</v>
      </c>
      <c r="G437" s="144"/>
      <c r="H437" s="144"/>
      <c r="I437" s="144"/>
      <c r="J437" s="144"/>
      <c r="K437" s="144"/>
      <c r="L437" s="144">
        <v>150</v>
      </c>
      <c r="M437" s="145" t="s">
        <v>2213</v>
      </c>
      <c r="N437" s="144" t="s">
        <v>42</v>
      </c>
      <c r="O437" s="144"/>
      <c r="P437" s="144" t="s">
        <v>30573</v>
      </c>
      <c r="Q437" s="144"/>
      <c r="R437" s="144"/>
      <c r="S437" s="144" t="s">
        <v>4189</v>
      </c>
      <c r="T437" s="144" t="s">
        <v>5348</v>
      </c>
      <c r="U437" s="144" t="s">
        <v>12922</v>
      </c>
      <c r="V437" s="144"/>
      <c r="W437" s="144">
        <v>140202</v>
      </c>
      <c r="X437" s="144" t="s">
        <v>12924</v>
      </c>
      <c r="Y437" s="144"/>
      <c r="Z437" s="144"/>
      <c r="AA437" s="160">
        <v>2466</v>
      </c>
    </row>
    <row r="438" spans="1:27" ht="45" customHeight="1" x14ac:dyDescent="0.25">
      <c r="A438" s="144" t="s">
        <v>4745</v>
      </c>
      <c r="B438" s="144" t="s">
        <v>4205</v>
      </c>
      <c r="C438" s="144">
        <v>5</v>
      </c>
      <c r="D438" s="144" t="s">
        <v>4746</v>
      </c>
      <c r="E438" s="144"/>
      <c r="F438" s="144">
        <v>1</v>
      </c>
      <c r="G438" s="144">
        <v>350</v>
      </c>
      <c r="H438" s="144"/>
      <c r="I438" s="144"/>
      <c r="J438" s="144"/>
      <c r="K438" s="144"/>
      <c r="L438" s="144"/>
      <c r="M438" s="145" t="s">
        <v>2213</v>
      </c>
      <c r="N438" s="144" t="s">
        <v>42</v>
      </c>
      <c r="O438" s="144"/>
      <c r="P438" s="144" t="s">
        <v>16126</v>
      </c>
      <c r="Q438" s="144"/>
      <c r="R438" s="144"/>
      <c r="S438" s="144"/>
      <c r="T438" s="144"/>
      <c r="U438" s="144" t="s">
        <v>4745</v>
      </c>
      <c r="V438" s="144"/>
      <c r="W438" s="144">
        <v>141606</v>
      </c>
      <c r="X438" s="144" t="s">
        <v>4747</v>
      </c>
      <c r="Y438" s="144"/>
      <c r="Z438" s="144"/>
      <c r="AA438" s="160">
        <v>2467</v>
      </c>
    </row>
    <row r="439" spans="1:27" ht="45" customHeight="1" x14ac:dyDescent="0.25">
      <c r="A439" s="144" t="s">
        <v>4748</v>
      </c>
      <c r="B439" s="144" t="s">
        <v>17938</v>
      </c>
      <c r="C439" s="144"/>
      <c r="D439" s="144"/>
      <c r="E439" s="144"/>
      <c r="F439" s="144">
        <v>1</v>
      </c>
      <c r="G439" s="144"/>
      <c r="H439" s="144">
        <v>120</v>
      </c>
      <c r="I439" s="144">
        <v>290</v>
      </c>
      <c r="J439" s="144">
        <v>363</v>
      </c>
      <c r="K439" s="144">
        <v>145</v>
      </c>
      <c r="L439" s="144"/>
      <c r="M439" s="145" t="s">
        <v>2213</v>
      </c>
      <c r="N439" s="144" t="s">
        <v>21</v>
      </c>
      <c r="O439" s="144"/>
      <c r="P439" s="144" t="s">
        <v>3955</v>
      </c>
      <c r="Q439" s="144"/>
      <c r="R439" s="144"/>
      <c r="S439" s="144" t="s">
        <v>4193</v>
      </c>
      <c r="T439" s="144" t="s">
        <v>4749</v>
      </c>
      <c r="U439" s="144" t="s">
        <v>4748</v>
      </c>
      <c r="V439" s="144"/>
      <c r="W439" s="144">
        <v>403130</v>
      </c>
      <c r="X439" s="144" t="s">
        <v>4750</v>
      </c>
      <c r="Y439" s="144" t="s">
        <v>17939</v>
      </c>
      <c r="Z439" s="144" t="s">
        <v>14331</v>
      </c>
      <c r="AA439" s="160">
        <v>2468</v>
      </c>
    </row>
    <row r="440" spans="1:27" ht="45" customHeight="1" x14ac:dyDescent="0.25">
      <c r="A440" s="144" t="s">
        <v>4748</v>
      </c>
      <c r="B440" s="144" t="s">
        <v>17938</v>
      </c>
      <c r="C440" s="144"/>
      <c r="D440" s="144"/>
      <c r="E440" s="144" t="s">
        <v>4466</v>
      </c>
      <c r="F440" s="144">
        <v>1</v>
      </c>
      <c r="G440" s="144">
        <v>50</v>
      </c>
      <c r="H440" s="144"/>
      <c r="I440" s="144"/>
      <c r="J440" s="144"/>
      <c r="K440" s="144"/>
      <c r="L440" s="144"/>
      <c r="M440" s="145" t="s">
        <v>2213</v>
      </c>
      <c r="N440" s="144" t="s">
        <v>21</v>
      </c>
      <c r="O440" s="144"/>
      <c r="P440" s="144" t="s">
        <v>3955</v>
      </c>
      <c r="Q440" s="144"/>
      <c r="R440" s="144"/>
      <c r="S440" s="144" t="s">
        <v>4193</v>
      </c>
      <c r="T440" s="144" t="s">
        <v>4749</v>
      </c>
      <c r="U440" s="144" t="s">
        <v>4748</v>
      </c>
      <c r="V440" s="144"/>
      <c r="W440" s="144"/>
      <c r="X440" s="144"/>
      <c r="Y440" s="151"/>
      <c r="Z440" s="144"/>
      <c r="AA440" s="160">
        <v>4520</v>
      </c>
    </row>
    <row r="441" spans="1:27" ht="45" customHeight="1" x14ac:dyDescent="0.25">
      <c r="A441" s="144" t="s">
        <v>24919</v>
      </c>
      <c r="B441" s="144" t="s">
        <v>15409</v>
      </c>
      <c r="C441" s="144">
        <v>21</v>
      </c>
      <c r="D441" s="144"/>
      <c r="E441" s="144"/>
      <c r="F441" s="144">
        <v>1</v>
      </c>
      <c r="G441" s="144"/>
      <c r="H441" s="144">
        <v>850</v>
      </c>
      <c r="I441" s="144">
        <v>300</v>
      </c>
      <c r="J441" s="144">
        <v>400</v>
      </c>
      <c r="K441" s="144">
        <v>150</v>
      </c>
      <c r="L441" s="144"/>
      <c r="M441" s="145" t="s">
        <v>2213</v>
      </c>
      <c r="N441" s="144" t="s">
        <v>18</v>
      </c>
      <c r="O441" s="144"/>
      <c r="P441" s="144" t="s">
        <v>13858</v>
      </c>
      <c r="Q441" s="144" t="s">
        <v>4189</v>
      </c>
      <c r="R441" s="144" t="s">
        <v>12937</v>
      </c>
      <c r="S441" s="144"/>
      <c r="T441" s="144"/>
      <c r="U441" s="144" t="s">
        <v>24919</v>
      </c>
      <c r="V441" s="144"/>
      <c r="W441" s="144">
        <v>309504</v>
      </c>
      <c r="X441" s="144" t="s">
        <v>24920</v>
      </c>
      <c r="Y441" s="144" t="s">
        <v>36390</v>
      </c>
      <c r="Z441" s="144" t="s">
        <v>36391</v>
      </c>
      <c r="AA441" s="160">
        <v>6614</v>
      </c>
    </row>
    <row r="442" spans="1:27" ht="45" customHeight="1" x14ac:dyDescent="0.25">
      <c r="A442" s="144" t="s">
        <v>15354</v>
      </c>
      <c r="B442" s="144" t="s">
        <v>4205</v>
      </c>
      <c r="C442" s="144">
        <v>12</v>
      </c>
      <c r="D442" s="144" t="s">
        <v>4206</v>
      </c>
      <c r="E442" s="144"/>
      <c r="F442" s="144">
        <v>1</v>
      </c>
      <c r="G442" s="144">
        <v>102</v>
      </c>
      <c r="H442" s="144"/>
      <c r="I442" s="144"/>
      <c r="J442" s="144"/>
      <c r="K442" s="144"/>
      <c r="L442" s="144"/>
      <c r="M442" s="145" t="s">
        <v>2213</v>
      </c>
      <c r="N442" s="144" t="s">
        <v>80</v>
      </c>
      <c r="O442" s="144"/>
      <c r="P442" s="144" t="s">
        <v>17721</v>
      </c>
      <c r="Q442" s="144"/>
      <c r="R442" s="144"/>
      <c r="S442" s="144" t="s">
        <v>4190</v>
      </c>
      <c r="T442" s="144" t="s">
        <v>15355</v>
      </c>
      <c r="U442" s="144" t="s">
        <v>15354</v>
      </c>
      <c r="V442" s="144"/>
      <c r="W442" s="144">
        <v>357313</v>
      </c>
      <c r="X442" s="144" t="s">
        <v>15356</v>
      </c>
      <c r="Y442" s="144" t="s">
        <v>15357</v>
      </c>
      <c r="Z442" s="144" t="s">
        <v>15358</v>
      </c>
      <c r="AA442" s="160">
        <v>4076</v>
      </c>
    </row>
    <row r="443" spans="1:27" ht="45" customHeight="1" x14ac:dyDescent="0.25">
      <c r="A443" s="167" t="s">
        <v>13419</v>
      </c>
      <c r="B443" s="144" t="s">
        <v>13420</v>
      </c>
      <c r="C443" s="144"/>
      <c r="D443" s="144" t="s">
        <v>13421</v>
      </c>
      <c r="E443" s="144"/>
      <c r="F443" s="144">
        <v>1</v>
      </c>
      <c r="G443" s="144"/>
      <c r="H443" s="144">
        <v>798</v>
      </c>
      <c r="I443" s="144">
        <v>290</v>
      </c>
      <c r="J443" s="144">
        <v>363</v>
      </c>
      <c r="K443" s="144">
        <v>145</v>
      </c>
      <c r="L443" s="144"/>
      <c r="M443" s="145" t="s">
        <v>2213</v>
      </c>
      <c r="N443" s="144" t="s">
        <v>56</v>
      </c>
      <c r="O443" s="144"/>
      <c r="P443" s="144" t="s">
        <v>2883</v>
      </c>
      <c r="Q443" s="144"/>
      <c r="R443" s="144"/>
      <c r="S443" s="144" t="s">
        <v>4191</v>
      </c>
      <c r="T443" s="144" t="s">
        <v>4481</v>
      </c>
      <c r="U443" s="144" t="s">
        <v>13419</v>
      </c>
      <c r="V443" s="167"/>
      <c r="W443" s="144"/>
      <c r="X443" s="144" t="s">
        <v>17940</v>
      </c>
      <c r="Y443" s="144"/>
      <c r="Z443" s="167" t="s">
        <v>13422</v>
      </c>
      <c r="AA443" s="160">
        <v>2469</v>
      </c>
    </row>
    <row r="444" spans="1:27" ht="45" customHeight="1" x14ac:dyDescent="0.25">
      <c r="A444" s="144" t="s">
        <v>22312</v>
      </c>
      <c r="B444" s="144" t="s">
        <v>15377</v>
      </c>
      <c r="C444" s="144">
        <v>14</v>
      </c>
      <c r="D444" s="144"/>
      <c r="E444" s="144"/>
      <c r="F444" s="144">
        <v>1</v>
      </c>
      <c r="G444" s="144">
        <v>123</v>
      </c>
      <c r="H444" s="144"/>
      <c r="I444" s="144"/>
      <c r="J444" s="144"/>
      <c r="K444" s="144"/>
      <c r="L444" s="144"/>
      <c r="M444" s="145" t="s">
        <v>2213</v>
      </c>
      <c r="N444" s="144" t="s">
        <v>77</v>
      </c>
      <c r="O444" s="144"/>
      <c r="P444" s="144" t="s">
        <v>17723</v>
      </c>
      <c r="Q444" s="144"/>
      <c r="R444" s="144"/>
      <c r="S444" s="144" t="s">
        <v>28025</v>
      </c>
      <c r="T444" s="144" t="s">
        <v>30980</v>
      </c>
      <c r="U444" s="144" t="s">
        <v>22312</v>
      </c>
      <c r="V444" s="144"/>
      <c r="W444" s="144">
        <v>694910</v>
      </c>
      <c r="X444" s="144" t="s">
        <v>22313</v>
      </c>
      <c r="Y444" s="144">
        <v>89240000000</v>
      </c>
      <c r="Z444" s="144" t="s">
        <v>22314</v>
      </c>
      <c r="AA444" s="160">
        <v>5860</v>
      </c>
    </row>
    <row r="445" spans="1:27" ht="45" customHeight="1" x14ac:dyDescent="0.25">
      <c r="A445" s="144" t="s">
        <v>4751</v>
      </c>
      <c r="B445" s="144" t="s">
        <v>4205</v>
      </c>
      <c r="C445" s="144">
        <v>73</v>
      </c>
      <c r="D445" s="144" t="s">
        <v>4752</v>
      </c>
      <c r="E445" s="144"/>
      <c r="F445" s="144">
        <v>1</v>
      </c>
      <c r="G445" s="144">
        <v>350</v>
      </c>
      <c r="H445" s="144"/>
      <c r="I445" s="144"/>
      <c r="J445" s="144"/>
      <c r="K445" s="144"/>
      <c r="L445" s="144"/>
      <c r="M445" s="145" t="s">
        <v>2213</v>
      </c>
      <c r="N445" s="144" t="s">
        <v>42</v>
      </c>
      <c r="O445" s="144"/>
      <c r="P445" s="144" t="s">
        <v>13850</v>
      </c>
      <c r="Q445" s="144"/>
      <c r="R445" s="144"/>
      <c r="S445" s="144"/>
      <c r="T445" s="144"/>
      <c r="U445" s="144" t="s">
        <v>4751</v>
      </c>
      <c r="V445" s="144"/>
      <c r="W445" s="144">
        <v>141021</v>
      </c>
      <c r="X445" s="144" t="s">
        <v>4753</v>
      </c>
      <c r="Y445" s="144" t="s">
        <v>4754</v>
      </c>
      <c r="Z445" s="144" t="s">
        <v>4755</v>
      </c>
      <c r="AA445" s="160">
        <v>2470</v>
      </c>
    </row>
    <row r="446" spans="1:27" ht="45" customHeight="1" x14ac:dyDescent="0.25">
      <c r="A446" s="144" t="s">
        <v>4756</v>
      </c>
      <c r="B446" s="144" t="s">
        <v>20528</v>
      </c>
      <c r="C446" s="144">
        <v>11</v>
      </c>
      <c r="D446" s="144" t="s">
        <v>4757</v>
      </c>
      <c r="E446" s="144"/>
      <c r="F446" s="144">
        <v>1</v>
      </c>
      <c r="G446" s="144">
        <v>350</v>
      </c>
      <c r="H446" s="144"/>
      <c r="I446" s="144"/>
      <c r="J446" s="144"/>
      <c r="K446" s="144"/>
      <c r="L446" s="144"/>
      <c r="M446" s="145" t="s">
        <v>2213</v>
      </c>
      <c r="N446" s="144" t="s">
        <v>15</v>
      </c>
      <c r="O446" s="144"/>
      <c r="P446" s="144" t="s">
        <v>2849</v>
      </c>
      <c r="Q446" s="144"/>
      <c r="R446" s="144"/>
      <c r="S446" s="144"/>
      <c r="T446" s="144"/>
      <c r="U446" s="144" t="s">
        <v>4756</v>
      </c>
      <c r="V446" s="144"/>
      <c r="W446" s="144">
        <v>676246</v>
      </c>
      <c r="X446" s="144" t="s">
        <v>4758</v>
      </c>
      <c r="Y446" s="144" t="s">
        <v>4759</v>
      </c>
      <c r="Z446" s="144" t="s">
        <v>4760</v>
      </c>
      <c r="AA446" s="160">
        <v>2471</v>
      </c>
    </row>
    <row r="447" spans="1:27" ht="45" customHeight="1" x14ac:dyDescent="0.25">
      <c r="A447" s="144" t="s">
        <v>4761</v>
      </c>
      <c r="B447" s="144" t="s">
        <v>4762</v>
      </c>
      <c r="C447" s="144"/>
      <c r="D447" s="144"/>
      <c r="E447" s="144"/>
      <c r="F447" s="144">
        <v>3</v>
      </c>
      <c r="G447" s="144"/>
      <c r="H447" s="144"/>
      <c r="I447" s="144"/>
      <c r="J447" s="144"/>
      <c r="K447" s="144"/>
      <c r="L447" s="144">
        <v>150</v>
      </c>
      <c r="M447" s="145" t="s">
        <v>2213</v>
      </c>
      <c r="N447" s="144" t="s">
        <v>83</v>
      </c>
      <c r="O447" s="144"/>
      <c r="P447" s="144" t="s">
        <v>2640</v>
      </c>
      <c r="Q447" s="144" t="s">
        <v>4186</v>
      </c>
      <c r="R447" s="144" t="s">
        <v>16149</v>
      </c>
      <c r="S447" s="144" t="s">
        <v>4191</v>
      </c>
      <c r="T447" s="144" t="s">
        <v>4763</v>
      </c>
      <c r="U447" s="144" t="s">
        <v>4761</v>
      </c>
      <c r="V447" s="144"/>
      <c r="W447" s="144">
        <v>636859</v>
      </c>
      <c r="X447" s="144" t="s">
        <v>4764</v>
      </c>
      <c r="Y447" s="144"/>
      <c r="Z447" s="144" t="s">
        <v>4765</v>
      </c>
      <c r="AA447" s="161">
        <v>2472</v>
      </c>
    </row>
    <row r="448" spans="1:27" ht="45" customHeight="1" x14ac:dyDescent="0.25">
      <c r="A448" s="144" t="s">
        <v>4766</v>
      </c>
      <c r="B448" s="144" t="s">
        <v>4341</v>
      </c>
      <c r="C448" s="144">
        <v>1</v>
      </c>
      <c r="D448" s="144" t="s">
        <v>4767</v>
      </c>
      <c r="E448" s="144"/>
      <c r="F448" s="144">
        <v>1</v>
      </c>
      <c r="G448" s="144">
        <v>350</v>
      </c>
      <c r="H448" s="144"/>
      <c r="I448" s="144"/>
      <c r="J448" s="144"/>
      <c r="K448" s="144"/>
      <c r="L448" s="144"/>
      <c r="M448" s="145" t="s">
        <v>2213</v>
      </c>
      <c r="N448" s="144" t="s">
        <v>28</v>
      </c>
      <c r="O448" s="144"/>
      <c r="P448" s="144" t="s">
        <v>13853</v>
      </c>
      <c r="Q448" s="144"/>
      <c r="R448" s="144"/>
      <c r="S448" s="144" t="s">
        <v>4189</v>
      </c>
      <c r="T448" s="144" t="s">
        <v>4768</v>
      </c>
      <c r="U448" s="144" t="s">
        <v>4766</v>
      </c>
      <c r="V448" s="144"/>
      <c r="W448" s="144">
        <v>238340</v>
      </c>
      <c r="X448" s="144" t="s">
        <v>4769</v>
      </c>
      <c r="Y448" s="151" t="s">
        <v>4770</v>
      </c>
      <c r="Z448" s="144" t="s">
        <v>4771</v>
      </c>
      <c r="AA448" s="160">
        <v>2473</v>
      </c>
    </row>
    <row r="449" spans="1:27" ht="45" customHeight="1" x14ac:dyDescent="0.25">
      <c r="A449" s="144" t="s">
        <v>22315</v>
      </c>
      <c r="B449" s="144" t="s">
        <v>22316</v>
      </c>
      <c r="C449" s="144"/>
      <c r="D449" s="144"/>
      <c r="E449" s="144"/>
      <c r="F449" s="144">
        <v>1</v>
      </c>
      <c r="G449" s="144"/>
      <c r="H449" s="144">
        <v>450</v>
      </c>
      <c r="I449" s="144">
        <v>200</v>
      </c>
      <c r="J449" s="144">
        <v>150</v>
      </c>
      <c r="K449" s="144">
        <v>100</v>
      </c>
      <c r="L449" s="144"/>
      <c r="M449" s="145" t="s">
        <v>2213</v>
      </c>
      <c r="N449" s="144" t="s">
        <v>37</v>
      </c>
      <c r="O449" s="144"/>
      <c r="P449" s="144" t="s">
        <v>3851</v>
      </c>
      <c r="Q449" s="144"/>
      <c r="R449" s="144"/>
      <c r="S449" s="144" t="s">
        <v>15453</v>
      </c>
      <c r="T449" s="144" t="s">
        <v>22317</v>
      </c>
      <c r="U449" s="144" t="s">
        <v>22315</v>
      </c>
      <c r="V449" s="144"/>
      <c r="W449" s="144">
        <v>307576</v>
      </c>
      <c r="X449" s="144" t="s">
        <v>22318</v>
      </c>
      <c r="Y449" s="144" t="s">
        <v>22319</v>
      </c>
      <c r="Z449" s="144"/>
      <c r="AA449" s="160">
        <v>5708</v>
      </c>
    </row>
    <row r="450" spans="1:27" ht="45" customHeight="1" x14ac:dyDescent="0.25">
      <c r="A450" s="144" t="s">
        <v>22315</v>
      </c>
      <c r="B450" s="144" t="s">
        <v>22316</v>
      </c>
      <c r="C450" s="144"/>
      <c r="D450" s="144"/>
      <c r="E450" s="144" t="s">
        <v>22320</v>
      </c>
      <c r="F450" s="144">
        <v>1</v>
      </c>
      <c r="G450" s="144"/>
      <c r="H450" s="144">
        <v>350</v>
      </c>
      <c r="I450" s="144">
        <v>150</v>
      </c>
      <c r="J450" s="144">
        <v>150</v>
      </c>
      <c r="K450" s="144">
        <v>50</v>
      </c>
      <c r="L450" s="144"/>
      <c r="M450" s="145" t="s">
        <v>2213</v>
      </c>
      <c r="N450" s="144" t="s">
        <v>37</v>
      </c>
      <c r="O450" s="144"/>
      <c r="P450" s="144" t="s">
        <v>3851</v>
      </c>
      <c r="Q450" s="144"/>
      <c r="R450" s="144"/>
      <c r="S450" s="144" t="s">
        <v>15453</v>
      </c>
      <c r="T450" s="144" t="s">
        <v>22317</v>
      </c>
      <c r="U450" s="144" t="s">
        <v>22315</v>
      </c>
      <c r="V450" s="144" t="s">
        <v>22321</v>
      </c>
      <c r="W450" s="144">
        <v>307576</v>
      </c>
      <c r="X450" s="144" t="s">
        <v>22318</v>
      </c>
      <c r="Y450" s="144" t="s">
        <v>22319</v>
      </c>
      <c r="Z450" s="144"/>
      <c r="AA450" s="160">
        <v>5709</v>
      </c>
    </row>
    <row r="451" spans="1:27" ht="45" customHeight="1" x14ac:dyDescent="0.25">
      <c r="A451" s="144" t="s">
        <v>17942</v>
      </c>
      <c r="B451" s="144" t="s">
        <v>15409</v>
      </c>
      <c r="C451" s="144"/>
      <c r="D451" s="144"/>
      <c r="E451" s="144"/>
      <c r="F451" s="144">
        <v>1</v>
      </c>
      <c r="G451" s="144"/>
      <c r="H451" s="144">
        <v>130</v>
      </c>
      <c r="I451" s="144">
        <v>54</v>
      </c>
      <c r="J451" s="144">
        <v>67</v>
      </c>
      <c r="K451" s="144">
        <v>9</v>
      </c>
      <c r="L451" s="144"/>
      <c r="M451" s="145" t="s">
        <v>2213</v>
      </c>
      <c r="N451" s="144" t="s">
        <v>66</v>
      </c>
      <c r="O451" s="144"/>
      <c r="P451" s="144" t="s">
        <v>2348</v>
      </c>
      <c r="Q451" s="144"/>
      <c r="R451" s="144"/>
      <c r="S451" s="144" t="s">
        <v>4190</v>
      </c>
      <c r="T451" s="144" t="s">
        <v>17943</v>
      </c>
      <c r="U451" s="144" t="s">
        <v>17942</v>
      </c>
      <c r="V451" s="144"/>
      <c r="W451" s="144">
        <v>363203</v>
      </c>
      <c r="X451" s="144" t="s">
        <v>17944</v>
      </c>
      <c r="Y451" s="144">
        <v>88670000000</v>
      </c>
      <c r="Z451" s="144" t="s">
        <v>17945</v>
      </c>
      <c r="AA451" s="160">
        <v>5232</v>
      </c>
    </row>
    <row r="452" spans="1:27" ht="45" customHeight="1" x14ac:dyDescent="0.25">
      <c r="A452" s="144" t="s">
        <v>17942</v>
      </c>
      <c r="B452" s="144" t="s">
        <v>4208</v>
      </c>
      <c r="C452" s="144"/>
      <c r="D452" s="144"/>
      <c r="E452" s="144"/>
      <c r="F452" s="144">
        <v>1</v>
      </c>
      <c r="G452" s="144"/>
      <c r="H452" s="144">
        <v>450</v>
      </c>
      <c r="I452" s="144">
        <v>250</v>
      </c>
      <c r="J452" s="144">
        <v>140</v>
      </c>
      <c r="K452" s="144">
        <v>60</v>
      </c>
      <c r="L452" s="144"/>
      <c r="M452" s="145" t="s">
        <v>2213</v>
      </c>
      <c r="N452" s="144" t="s">
        <v>66</v>
      </c>
      <c r="O452" s="144"/>
      <c r="P452" s="144" t="s">
        <v>2824</v>
      </c>
      <c r="Q452" s="144"/>
      <c r="R452" s="144"/>
      <c r="S452" s="144" t="s">
        <v>4189</v>
      </c>
      <c r="T452" s="144" t="s">
        <v>16934</v>
      </c>
      <c r="U452" s="144" t="s">
        <v>17942</v>
      </c>
      <c r="V452" s="144"/>
      <c r="W452" s="144">
        <v>363029</v>
      </c>
      <c r="X452" s="144" t="s">
        <v>22322</v>
      </c>
      <c r="Y452" s="144">
        <v>89290000000</v>
      </c>
      <c r="Z452" s="144" t="s">
        <v>17946</v>
      </c>
      <c r="AA452" s="160">
        <v>5503</v>
      </c>
    </row>
    <row r="453" spans="1:27" ht="45" customHeight="1" x14ac:dyDescent="0.25">
      <c r="A453" s="144" t="s">
        <v>15359</v>
      </c>
      <c r="B453" s="144" t="s">
        <v>15360</v>
      </c>
      <c r="C453" s="144"/>
      <c r="D453" s="144"/>
      <c r="E453" s="144"/>
      <c r="F453" s="144">
        <v>5</v>
      </c>
      <c r="G453" s="144"/>
      <c r="H453" s="144"/>
      <c r="I453" s="144"/>
      <c r="J453" s="144"/>
      <c r="K453" s="144"/>
      <c r="L453" s="144">
        <v>250</v>
      </c>
      <c r="M453" s="145" t="s">
        <v>2213</v>
      </c>
      <c r="N453" s="144" t="s">
        <v>59</v>
      </c>
      <c r="O453" s="144"/>
      <c r="P453" s="144" t="s">
        <v>3135</v>
      </c>
      <c r="Q453" s="144"/>
      <c r="R453" s="144"/>
      <c r="S453" s="144" t="s">
        <v>4191</v>
      </c>
      <c r="T453" s="144" t="s">
        <v>15361</v>
      </c>
      <c r="U453" s="144" t="s">
        <v>15359</v>
      </c>
      <c r="V453" s="144"/>
      <c r="W453" s="144">
        <v>359010</v>
      </c>
      <c r="X453" s="144" t="s">
        <v>15362</v>
      </c>
      <c r="Y453" s="144">
        <v>89060000000</v>
      </c>
      <c r="Z453" s="144" t="s">
        <v>15363</v>
      </c>
      <c r="AA453" s="160">
        <v>3982</v>
      </c>
    </row>
    <row r="454" spans="1:27" ht="45" customHeight="1" x14ac:dyDescent="0.25">
      <c r="A454" s="144" t="s">
        <v>4772</v>
      </c>
      <c r="B454" s="144" t="s">
        <v>4773</v>
      </c>
      <c r="C454" s="144"/>
      <c r="D454" s="144"/>
      <c r="E454" s="144"/>
      <c r="F454" s="144">
        <v>1</v>
      </c>
      <c r="G454" s="144"/>
      <c r="H454" s="144">
        <v>1200</v>
      </c>
      <c r="I454" s="144"/>
      <c r="J454" s="144"/>
      <c r="K454" s="144">
        <v>1200</v>
      </c>
      <c r="L454" s="144"/>
      <c r="M454" s="145" t="s">
        <v>2213</v>
      </c>
      <c r="N454" s="144" t="s">
        <v>53</v>
      </c>
      <c r="O454" s="144"/>
      <c r="P454" s="144" t="s">
        <v>2335</v>
      </c>
      <c r="Q454" s="144"/>
      <c r="R454" s="144"/>
      <c r="S454" s="144"/>
      <c r="T454" s="144"/>
      <c r="U454" s="144" t="s">
        <v>4772</v>
      </c>
      <c r="V454" s="144"/>
      <c r="W454" s="144">
        <v>649002</v>
      </c>
      <c r="X454" s="144" t="s">
        <v>4774</v>
      </c>
      <c r="Y454" s="144" t="s">
        <v>4775</v>
      </c>
      <c r="Z454" s="144" t="s">
        <v>4776</v>
      </c>
      <c r="AA454" s="160">
        <v>2474</v>
      </c>
    </row>
    <row r="455" spans="1:27" ht="45" customHeight="1" x14ac:dyDescent="0.25">
      <c r="A455" s="144" t="s">
        <v>4777</v>
      </c>
      <c r="B455" s="144" t="s">
        <v>4209</v>
      </c>
      <c r="C455" s="144">
        <v>131</v>
      </c>
      <c r="D455" s="144" t="s">
        <v>4778</v>
      </c>
      <c r="E455" s="144"/>
      <c r="F455" s="144">
        <v>1</v>
      </c>
      <c r="G455" s="144"/>
      <c r="H455" s="144">
        <v>1199</v>
      </c>
      <c r="I455" s="144">
        <v>436</v>
      </c>
      <c r="J455" s="144">
        <v>545</v>
      </c>
      <c r="K455" s="144">
        <v>218</v>
      </c>
      <c r="L455" s="144"/>
      <c r="M455" s="145" t="s">
        <v>2213</v>
      </c>
      <c r="N455" s="144" t="s">
        <v>74</v>
      </c>
      <c r="O455" s="144"/>
      <c r="P455" s="144" t="s">
        <v>3785</v>
      </c>
      <c r="Q455" s="144" t="s">
        <v>4187</v>
      </c>
      <c r="R455" s="144" t="s">
        <v>4244</v>
      </c>
      <c r="S455" s="144"/>
      <c r="T455" s="144"/>
      <c r="U455" s="144" t="s">
        <v>4777</v>
      </c>
      <c r="V455" s="144"/>
      <c r="W455" s="144">
        <v>443083</v>
      </c>
      <c r="X455" s="144" t="s">
        <v>17947</v>
      </c>
      <c r="Y455" s="144" t="s">
        <v>4779</v>
      </c>
      <c r="Z455" s="144" t="s">
        <v>4780</v>
      </c>
      <c r="AA455" s="160">
        <v>2475</v>
      </c>
    </row>
    <row r="456" spans="1:27" ht="45" customHeight="1" x14ac:dyDescent="0.25">
      <c r="A456" s="144" t="s">
        <v>17948</v>
      </c>
      <c r="B456" s="144" t="s">
        <v>15377</v>
      </c>
      <c r="C456" s="144">
        <v>59</v>
      </c>
      <c r="D456" s="144" t="s">
        <v>4206</v>
      </c>
      <c r="E456" s="144"/>
      <c r="F456" s="144">
        <v>1</v>
      </c>
      <c r="G456" s="144">
        <v>300</v>
      </c>
      <c r="H456" s="144"/>
      <c r="I456" s="144"/>
      <c r="J456" s="144"/>
      <c r="K456" s="144"/>
      <c r="L456" s="144"/>
      <c r="M456" s="145" t="s">
        <v>2213</v>
      </c>
      <c r="N456" s="144" t="s">
        <v>66</v>
      </c>
      <c r="O456" s="144"/>
      <c r="P456" s="144" t="s">
        <v>2489</v>
      </c>
      <c r="Q456" s="144"/>
      <c r="R456" s="144"/>
      <c r="S456" s="144"/>
      <c r="T456" s="144"/>
      <c r="U456" s="144" t="s">
        <v>17948</v>
      </c>
      <c r="V456" s="144"/>
      <c r="W456" s="144">
        <v>362035</v>
      </c>
      <c r="X456" s="144" t="s">
        <v>17949</v>
      </c>
      <c r="Y456" s="144">
        <v>88670000000</v>
      </c>
      <c r="Z456" s="144" t="s">
        <v>17950</v>
      </c>
      <c r="AA456" s="160">
        <v>5516</v>
      </c>
    </row>
    <row r="457" spans="1:27" ht="45" customHeight="1" x14ac:dyDescent="0.25">
      <c r="A457" s="144" t="s">
        <v>15364</v>
      </c>
      <c r="B457" s="147" t="s">
        <v>15365</v>
      </c>
      <c r="C457" s="144"/>
      <c r="D457" s="144"/>
      <c r="E457" s="144"/>
      <c r="F457" s="144">
        <v>1</v>
      </c>
      <c r="G457" s="144"/>
      <c r="H457" s="144">
        <v>1500</v>
      </c>
      <c r="I457" s="144"/>
      <c r="J457" s="144"/>
      <c r="K457" s="144">
        <v>1500</v>
      </c>
      <c r="L457" s="144"/>
      <c r="M457" s="145" t="s">
        <v>2213</v>
      </c>
      <c r="N457" s="144" t="s">
        <v>33</v>
      </c>
      <c r="O457" s="144"/>
      <c r="P457" s="144" t="s">
        <v>2930</v>
      </c>
      <c r="Q457" s="144"/>
      <c r="R457" s="144"/>
      <c r="S457" s="144"/>
      <c r="T457" s="144"/>
      <c r="U457" s="144" t="s">
        <v>15364</v>
      </c>
      <c r="V457" s="144"/>
      <c r="W457" s="144">
        <v>156005</v>
      </c>
      <c r="X457" s="144" t="s">
        <v>15366</v>
      </c>
      <c r="Y457" s="144" t="s">
        <v>15367</v>
      </c>
      <c r="Z457" s="144" t="s">
        <v>15368</v>
      </c>
      <c r="AA457" s="160">
        <v>3980</v>
      </c>
    </row>
    <row r="458" spans="1:27" ht="45" customHeight="1" x14ac:dyDescent="0.25">
      <c r="A458" s="144" t="s">
        <v>4784</v>
      </c>
      <c r="B458" s="144" t="s">
        <v>4785</v>
      </c>
      <c r="C458" s="144"/>
      <c r="D458" s="144" t="s">
        <v>4786</v>
      </c>
      <c r="E458" s="144"/>
      <c r="F458" s="144">
        <v>2</v>
      </c>
      <c r="G458" s="144"/>
      <c r="H458" s="144"/>
      <c r="I458" s="144"/>
      <c r="J458" s="144"/>
      <c r="K458" s="144"/>
      <c r="L458" s="144">
        <v>200</v>
      </c>
      <c r="M458" s="145" t="s">
        <v>2213</v>
      </c>
      <c r="N458" s="144" t="s">
        <v>49</v>
      </c>
      <c r="O458" s="144"/>
      <c r="P458" s="144" t="s">
        <v>30565</v>
      </c>
      <c r="Q458" s="144"/>
      <c r="R458" s="144"/>
      <c r="S458" s="144" t="s">
        <v>4191</v>
      </c>
      <c r="T458" s="144" t="s">
        <v>4787</v>
      </c>
      <c r="U458" s="144" t="s">
        <v>4784</v>
      </c>
      <c r="V458" s="144"/>
      <c r="W458" s="144">
        <v>617080</v>
      </c>
      <c r="X458" s="144" t="s">
        <v>4788</v>
      </c>
      <c r="Y458" s="144" t="s">
        <v>4789</v>
      </c>
      <c r="Z458" s="144" t="s">
        <v>4790</v>
      </c>
      <c r="AA458" s="160">
        <v>2477</v>
      </c>
    </row>
    <row r="459" spans="1:27" ht="45" customHeight="1" x14ac:dyDescent="0.25">
      <c r="A459" s="144" t="s">
        <v>4791</v>
      </c>
      <c r="B459" s="144" t="s">
        <v>14963</v>
      </c>
      <c r="C459" s="144"/>
      <c r="D459" s="144"/>
      <c r="E459" s="144"/>
      <c r="F459" s="144">
        <v>1</v>
      </c>
      <c r="G459" s="144"/>
      <c r="H459" s="144">
        <v>798</v>
      </c>
      <c r="I459" s="144">
        <v>290</v>
      </c>
      <c r="J459" s="144">
        <v>363</v>
      </c>
      <c r="K459" s="144">
        <v>145</v>
      </c>
      <c r="L459" s="144"/>
      <c r="M459" s="145" t="s">
        <v>2213</v>
      </c>
      <c r="N459" s="144" t="s">
        <v>21</v>
      </c>
      <c r="O459" s="144"/>
      <c r="P459" s="144" t="s">
        <v>3871</v>
      </c>
      <c r="Q459" s="144"/>
      <c r="R459" s="144"/>
      <c r="S459" s="144" t="s">
        <v>4191</v>
      </c>
      <c r="T459" s="144" t="s">
        <v>4792</v>
      </c>
      <c r="U459" s="144" t="s">
        <v>4791</v>
      </c>
      <c r="V459" s="144"/>
      <c r="W459" s="144">
        <v>404167</v>
      </c>
      <c r="X459" s="144" t="s">
        <v>4793</v>
      </c>
      <c r="Y459" s="144"/>
      <c r="Z459" s="144" t="s">
        <v>30981</v>
      </c>
      <c r="AA459" s="160">
        <v>2478</v>
      </c>
    </row>
    <row r="460" spans="1:27" ht="45" customHeight="1" x14ac:dyDescent="0.25">
      <c r="A460" s="144" t="s">
        <v>4794</v>
      </c>
      <c r="B460" s="144" t="s">
        <v>4205</v>
      </c>
      <c r="C460" s="144">
        <v>115</v>
      </c>
      <c r="D460" s="144"/>
      <c r="E460" s="144"/>
      <c r="F460" s="144">
        <v>1</v>
      </c>
      <c r="G460" s="144">
        <v>350</v>
      </c>
      <c r="H460" s="144"/>
      <c r="I460" s="144"/>
      <c r="J460" s="144"/>
      <c r="K460" s="144"/>
      <c r="L460" s="144"/>
      <c r="M460" s="145" t="s">
        <v>2213</v>
      </c>
      <c r="N460" s="144" t="s">
        <v>86</v>
      </c>
      <c r="O460" s="144"/>
      <c r="P460" s="144" t="s">
        <v>3568</v>
      </c>
      <c r="Q460" s="144" t="s">
        <v>4187</v>
      </c>
      <c r="R460" s="144" t="s">
        <v>4781</v>
      </c>
      <c r="S460" s="144"/>
      <c r="T460" s="144"/>
      <c r="U460" s="144" t="s">
        <v>4794</v>
      </c>
      <c r="V460" s="144"/>
      <c r="W460" s="144">
        <v>432044</v>
      </c>
      <c r="X460" s="144" t="s">
        <v>4795</v>
      </c>
      <c r="Y460" s="144"/>
      <c r="Z460" s="144"/>
      <c r="AA460" s="160">
        <v>2479</v>
      </c>
    </row>
    <row r="461" spans="1:27" ht="45" customHeight="1" x14ac:dyDescent="0.25">
      <c r="A461" s="144" t="s">
        <v>31598</v>
      </c>
      <c r="B461" s="144" t="s">
        <v>31599</v>
      </c>
      <c r="C461" s="144">
        <v>3</v>
      </c>
      <c r="D461" s="144"/>
      <c r="E461" s="144"/>
      <c r="F461" s="144">
        <v>1</v>
      </c>
      <c r="G461" s="144"/>
      <c r="H461" s="144">
        <v>450</v>
      </c>
      <c r="I461" s="144">
        <v>220</v>
      </c>
      <c r="J461" s="144">
        <v>180</v>
      </c>
      <c r="K461" s="144">
        <v>50</v>
      </c>
      <c r="L461" s="144"/>
      <c r="M461" s="145" t="s">
        <v>2213</v>
      </c>
      <c r="N461" s="144" t="s">
        <v>18</v>
      </c>
      <c r="O461" s="144"/>
      <c r="P461" s="144" t="s">
        <v>2446</v>
      </c>
      <c r="Q461" s="144"/>
      <c r="R461" s="144"/>
      <c r="S461" s="144" t="s">
        <v>28025</v>
      </c>
      <c r="T461" s="144" t="s">
        <v>13109</v>
      </c>
      <c r="U461" s="144" t="s">
        <v>31598</v>
      </c>
      <c r="V461" s="144"/>
      <c r="W461" s="144">
        <v>308510</v>
      </c>
      <c r="X461" s="144" t="s">
        <v>17960</v>
      </c>
      <c r="Y461" s="149" t="s">
        <v>31600</v>
      </c>
      <c r="Z461" s="144" t="s">
        <v>31601</v>
      </c>
      <c r="AA461" s="160">
        <v>7200</v>
      </c>
    </row>
    <row r="462" spans="1:27" ht="45" customHeight="1" x14ac:dyDescent="0.25">
      <c r="A462" s="144" t="s">
        <v>4796</v>
      </c>
      <c r="B462" s="144" t="s">
        <v>4239</v>
      </c>
      <c r="C462" s="144">
        <v>2</v>
      </c>
      <c r="D462" s="144"/>
      <c r="E462" s="144"/>
      <c r="F462" s="144">
        <v>5</v>
      </c>
      <c r="G462" s="144"/>
      <c r="H462" s="144"/>
      <c r="I462" s="144"/>
      <c r="J462" s="144"/>
      <c r="K462" s="144"/>
      <c r="L462" s="144">
        <v>850</v>
      </c>
      <c r="M462" s="145" t="s">
        <v>2213</v>
      </c>
      <c r="N462" s="144" t="s">
        <v>89</v>
      </c>
      <c r="O462" s="144"/>
      <c r="P462" s="144" t="s">
        <v>17558</v>
      </c>
      <c r="Q462" s="144" t="s">
        <v>4187</v>
      </c>
      <c r="R462" s="144" t="s">
        <v>4797</v>
      </c>
      <c r="S462" s="144"/>
      <c r="T462" s="144"/>
      <c r="U462" s="144" t="s">
        <v>4796</v>
      </c>
      <c r="V462" s="144"/>
      <c r="W462" s="144">
        <v>455000</v>
      </c>
      <c r="X462" s="144" t="s">
        <v>4798</v>
      </c>
      <c r="Y462" s="144"/>
      <c r="Z462" s="144"/>
      <c r="AA462" s="160">
        <v>2480</v>
      </c>
    </row>
    <row r="463" spans="1:27" ht="45" customHeight="1" x14ac:dyDescent="0.25">
      <c r="A463" s="144" t="s">
        <v>16150</v>
      </c>
      <c r="B463" s="144" t="s">
        <v>13672</v>
      </c>
      <c r="C463" s="144">
        <v>1959</v>
      </c>
      <c r="D463" s="144" t="s">
        <v>16151</v>
      </c>
      <c r="E463" s="144"/>
      <c r="F463" s="144">
        <v>1</v>
      </c>
      <c r="G463" s="144"/>
      <c r="H463" s="144">
        <v>1200</v>
      </c>
      <c r="I463" s="144">
        <v>500</v>
      </c>
      <c r="J463" s="144">
        <v>400</v>
      </c>
      <c r="K463" s="144">
        <v>300</v>
      </c>
      <c r="L463" s="144"/>
      <c r="M463" s="145" t="s">
        <v>2213</v>
      </c>
      <c r="N463" s="144" t="s">
        <v>41</v>
      </c>
      <c r="O463" s="144"/>
      <c r="P463" s="144" t="s">
        <v>3000</v>
      </c>
      <c r="Q463" s="144" t="s">
        <v>4187</v>
      </c>
      <c r="R463" s="144" t="s">
        <v>4383</v>
      </c>
      <c r="S463" s="144"/>
      <c r="T463" s="144"/>
      <c r="U463" s="144" t="s">
        <v>16150</v>
      </c>
      <c r="V463" s="144"/>
      <c r="W463" s="144">
        <v>109469</v>
      </c>
      <c r="X463" s="144" t="s">
        <v>17951</v>
      </c>
      <c r="Y463" s="144" t="s">
        <v>16152</v>
      </c>
      <c r="Z463" s="144" t="s">
        <v>16153</v>
      </c>
      <c r="AA463" s="160">
        <v>4161</v>
      </c>
    </row>
    <row r="464" spans="1:27" ht="45" customHeight="1" x14ac:dyDescent="0.25">
      <c r="A464" s="144" t="s">
        <v>24921</v>
      </c>
      <c r="B464" s="147" t="s">
        <v>24922</v>
      </c>
      <c r="C464" s="144"/>
      <c r="D464" s="144"/>
      <c r="E464" s="144"/>
      <c r="F464" s="144">
        <v>1</v>
      </c>
      <c r="G464" s="144"/>
      <c r="H464" s="144">
        <v>350</v>
      </c>
      <c r="I464" s="144">
        <v>200</v>
      </c>
      <c r="J464" s="144">
        <v>100</v>
      </c>
      <c r="K464" s="144">
        <v>50</v>
      </c>
      <c r="L464" s="144"/>
      <c r="M464" s="145" t="s">
        <v>2213</v>
      </c>
      <c r="N464" s="144" t="s">
        <v>78</v>
      </c>
      <c r="O464" s="144"/>
      <c r="P464" s="144" t="s">
        <v>4125</v>
      </c>
      <c r="Q464" s="145"/>
      <c r="R464" s="144"/>
      <c r="S464" s="144" t="s">
        <v>4191</v>
      </c>
      <c r="T464" s="144" t="s">
        <v>16405</v>
      </c>
      <c r="U464" s="144" t="s">
        <v>24921</v>
      </c>
      <c r="V464" s="144"/>
      <c r="W464" s="144">
        <v>623375</v>
      </c>
      <c r="X464" s="145" t="s">
        <v>24923</v>
      </c>
      <c r="Y464" s="151" t="s">
        <v>24924</v>
      </c>
      <c r="Z464" s="144" t="s">
        <v>16406</v>
      </c>
      <c r="AA464" s="160">
        <v>4172</v>
      </c>
    </row>
    <row r="465" spans="1:27" ht="45" customHeight="1" x14ac:dyDescent="0.25">
      <c r="A465" s="144" t="s">
        <v>4799</v>
      </c>
      <c r="B465" s="144" t="s">
        <v>4800</v>
      </c>
      <c r="C465" s="144"/>
      <c r="D465" s="144"/>
      <c r="E465" s="144"/>
      <c r="F465" s="144">
        <v>3</v>
      </c>
      <c r="G465" s="144"/>
      <c r="H465" s="144"/>
      <c r="I465" s="144"/>
      <c r="J465" s="144"/>
      <c r="K465" s="144"/>
      <c r="L465" s="144">
        <v>150</v>
      </c>
      <c r="M465" s="145" t="s">
        <v>2213</v>
      </c>
      <c r="N465" s="144" t="s">
        <v>39</v>
      </c>
      <c r="O465" s="144"/>
      <c r="P465" s="144" t="s">
        <v>3182</v>
      </c>
      <c r="Q465" s="144"/>
      <c r="R465" s="144"/>
      <c r="S465" s="144"/>
      <c r="T465" s="144"/>
      <c r="U465" s="144" t="s">
        <v>4799</v>
      </c>
      <c r="V465" s="144"/>
      <c r="W465" s="144"/>
      <c r="X465" s="144"/>
      <c r="Y465" s="144"/>
      <c r="Z465" s="151"/>
      <c r="AA465" s="160">
        <v>3333</v>
      </c>
    </row>
    <row r="466" spans="1:27" ht="45" customHeight="1" x14ac:dyDescent="0.25">
      <c r="A466" s="144" t="s">
        <v>4799</v>
      </c>
      <c r="B466" s="144" t="s">
        <v>4800</v>
      </c>
      <c r="C466" s="144"/>
      <c r="D466" s="144"/>
      <c r="E466" s="144" t="s">
        <v>4801</v>
      </c>
      <c r="F466" s="144">
        <v>3</v>
      </c>
      <c r="G466" s="144"/>
      <c r="H466" s="144"/>
      <c r="I466" s="144"/>
      <c r="J466" s="144"/>
      <c r="K466" s="144"/>
      <c r="L466" s="144">
        <v>150</v>
      </c>
      <c r="M466" s="145" t="s">
        <v>2213</v>
      </c>
      <c r="N466" s="144" t="s">
        <v>39</v>
      </c>
      <c r="O466" s="144"/>
      <c r="P466" s="144" t="s">
        <v>3182</v>
      </c>
      <c r="Q466" s="144"/>
      <c r="R466" s="144"/>
      <c r="S466" s="144"/>
      <c r="T466" s="144"/>
      <c r="U466" s="144" t="s">
        <v>4799</v>
      </c>
      <c r="V466" s="144"/>
      <c r="W466" s="144">
        <v>398024</v>
      </c>
      <c r="X466" s="144" t="s">
        <v>4802</v>
      </c>
      <c r="Y466" s="144" t="s">
        <v>4803</v>
      </c>
      <c r="Z466" s="144" t="s">
        <v>4804</v>
      </c>
      <c r="AA466" s="160">
        <v>2481</v>
      </c>
    </row>
    <row r="467" spans="1:27" ht="45" customHeight="1" x14ac:dyDescent="0.25">
      <c r="A467" s="144" t="s">
        <v>4805</v>
      </c>
      <c r="B467" s="144" t="s">
        <v>4205</v>
      </c>
      <c r="C467" s="144"/>
      <c r="D467" s="144" t="s">
        <v>4353</v>
      </c>
      <c r="E467" s="144"/>
      <c r="F467" s="144">
        <v>1</v>
      </c>
      <c r="G467" s="144">
        <v>200</v>
      </c>
      <c r="H467" s="144"/>
      <c r="I467" s="144"/>
      <c r="J467" s="144"/>
      <c r="K467" s="144"/>
      <c r="L467" s="144"/>
      <c r="M467" s="145" t="s">
        <v>2213</v>
      </c>
      <c r="N467" s="144" t="s">
        <v>25</v>
      </c>
      <c r="O467" s="144"/>
      <c r="P467" s="144" t="s">
        <v>3334</v>
      </c>
      <c r="Q467" s="144"/>
      <c r="R467" s="144"/>
      <c r="S467" s="144" t="s">
        <v>4190</v>
      </c>
      <c r="T467" s="144" t="s">
        <v>4806</v>
      </c>
      <c r="U467" s="144" t="s">
        <v>4805</v>
      </c>
      <c r="V467" s="144"/>
      <c r="W467" s="144">
        <v>687420</v>
      </c>
      <c r="X467" s="144" t="s">
        <v>4807</v>
      </c>
      <c r="Y467" s="144"/>
      <c r="Z467" s="144" t="s">
        <v>4808</v>
      </c>
      <c r="AA467" s="160">
        <v>2482</v>
      </c>
    </row>
    <row r="468" spans="1:27" ht="45" customHeight="1" x14ac:dyDescent="0.25">
      <c r="A468" s="144" t="s">
        <v>15369</v>
      </c>
      <c r="B468" s="144" t="s">
        <v>4213</v>
      </c>
      <c r="C468" s="144"/>
      <c r="D468" s="144"/>
      <c r="E468" s="144"/>
      <c r="F468" s="144">
        <v>1</v>
      </c>
      <c r="G468" s="144"/>
      <c r="H468" s="144">
        <v>700</v>
      </c>
      <c r="I468" s="144">
        <v>400</v>
      </c>
      <c r="J468" s="144">
        <v>200</v>
      </c>
      <c r="K468" s="144">
        <v>100</v>
      </c>
      <c r="L468" s="144"/>
      <c r="M468" s="145" t="s">
        <v>2213</v>
      </c>
      <c r="N468" s="144" t="s">
        <v>33</v>
      </c>
      <c r="O468" s="144"/>
      <c r="P468" s="144" t="s">
        <v>3581</v>
      </c>
      <c r="Q468" s="144"/>
      <c r="R468" s="144"/>
      <c r="S468" s="144" t="s">
        <v>4189</v>
      </c>
      <c r="T468" s="144" t="s">
        <v>15370</v>
      </c>
      <c r="U468" s="144" t="s">
        <v>15369</v>
      </c>
      <c r="V468" s="144"/>
      <c r="W468" s="144">
        <v>157284</v>
      </c>
      <c r="X468" s="144" t="s">
        <v>17952</v>
      </c>
      <c r="Y468" s="144" t="s">
        <v>15371</v>
      </c>
      <c r="Z468" s="144" t="s">
        <v>15372</v>
      </c>
      <c r="AA468" s="160">
        <v>3991</v>
      </c>
    </row>
    <row r="469" spans="1:27" ht="45" customHeight="1" x14ac:dyDescent="0.25">
      <c r="A469" s="144" t="s">
        <v>13423</v>
      </c>
      <c r="B469" s="144" t="s">
        <v>4208</v>
      </c>
      <c r="C469" s="144">
        <v>3</v>
      </c>
      <c r="D469" s="144"/>
      <c r="E469" s="144"/>
      <c r="F469" s="144">
        <v>1</v>
      </c>
      <c r="G469" s="144"/>
      <c r="H469" s="144">
        <v>1199</v>
      </c>
      <c r="I469" s="144">
        <v>436</v>
      </c>
      <c r="J469" s="144">
        <v>545</v>
      </c>
      <c r="K469" s="144">
        <v>218</v>
      </c>
      <c r="L469" s="144"/>
      <c r="M469" s="145" t="s">
        <v>2213</v>
      </c>
      <c r="N469" s="144" t="s">
        <v>25</v>
      </c>
      <c r="O469" s="144"/>
      <c r="P469" s="144" t="s">
        <v>13427</v>
      </c>
      <c r="Q469" s="144"/>
      <c r="R469" s="144"/>
      <c r="S469" s="144"/>
      <c r="T469" s="144"/>
      <c r="U469" s="144" t="s">
        <v>13423</v>
      </c>
      <c r="V469" s="144"/>
      <c r="W469" s="144">
        <v>687000</v>
      </c>
      <c r="X469" s="144" t="s">
        <v>13424</v>
      </c>
      <c r="Y469" s="144" t="s">
        <v>13425</v>
      </c>
      <c r="Z469" s="144" t="s">
        <v>13426</v>
      </c>
      <c r="AA469" s="160">
        <v>2483</v>
      </c>
    </row>
    <row r="470" spans="1:27" ht="45" customHeight="1" x14ac:dyDescent="0.25">
      <c r="A470" s="144" t="s">
        <v>16783</v>
      </c>
      <c r="B470" s="144" t="s">
        <v>15377</v>
      </c>
      <c r="C470" s="144">
        <v>92</v>
      </c>
      <c r="D470" s="144" t="s">
        <v>16784</v>
      </c>
      <c r="E470" s="144"/>
      <c r="F470" s="144">
        <v>1</v>
      </c>
      <c r="G470" s="144">
        <v>350</v>
      </c>
      <c r="H470" s="144"/>
      <c r="I470" s="144"/>
      <c r="J470" s="144"/>
      <c r="K470" s="144"/>
      <c r="L470" s="144"/>
      <c r="M470" s="145" t="s">
        <v>2213</v>
      </c>
      <c r="N470" s="144" t="s">
        <v>88</v>
      </c>
      <c r="O470" s="144"/>
      <c r="P470" s="144" t="s">
        <v>3376</v>
      </c>
      <c r="Q470" s="144"/>
      <c r="R470" s="144"/>
      <c r="S470" s="144"/>
      <c r="T470" s="144"/>
      <c r="U470" s="144" t="s">
        <v>16783</v>
      </c>
      <c r="V470" s="144"/>
      <c r="W470" s="144">
        <v>628400</v>
      </c>
      <c r="X470" s="144" t="s">
        <v>16785</v>
      </c>
      <c r="Y470" s="144" t="s">
        <v>16786</v>
      </c>
      <c r="Z470" s="144" t="s">
        <v>16787</v>
      </c>
      <c r="AA470" s="160">
        <v>4225</v>
      </c>
    </row>
    <row r="471" spans="1:27" ht="45" customHeight="1" x14ac:dyDescent="0.25">
      <c r="A471" s="167" t="s">
        <v>14334</v>
      </c>
      <c r="B471" s="144" t="s">
        <v>15920</v>
      </c>
      <c r="C471" s="144">
        <v>4</v>
      </c>
      <c r="D471" s="167" t="s">
        <v>5550</v>
      </c>
      <c r="E471" s="144"/>
      <c r="F471" s="144">
        <v>1</v>
      </c>
      <c r="G471" s="144">
        <v>200</v>
      </c>
      <c r="H471" s="144"/>
      <c r="I471" s="144"/>
      <c r="J471" s="144"/>
      <c r="K471" s="144"/>
      <c r="L471" s="144"/>
      <c r="M471" s="145" t="s">
        <v>2213</v>
      </c>
      <c r="N471" s="144" t="s">
        <v>69</v>
      </c>
      <c r="O471" s="144"/>
      <c r="P471" s="144" t="s">
        <v>3754</v>
      </c>
      <c r="Q471" s="144"/>
      <c r="R471" s="144"/>
      <c r="S471" s="144" t="s">
        <v>4190</v>
      </c>
      <c r="T471" s="167" t="s">
        <v>14335</v>
      </c>
      <c r="U471" s="167" t="s">
        <v>14334</v>
      </c>
      <c r="V471" s="167"/>
      <c r="W471" s="144">
        <v>427260</v>
      </c>
      <c r="X471" s="167" t="s">
        <v>17953</v>
      </c>
      <c r="Y471" s="167" t="s">
        <v>14336</v>
      </c>
      <c r="Z471" s="148" t="s">
        <v>14337</v>
      </c>
      <c r="AA471" s="160">
        <v>3775</v>
      </c>
    </row>
    <row r="472" spans="1:27" ht="45" customHeight="1" x14ac:dyDescent="0.25">
      <c r="A472" s="144" t="s">
        <v>12925</v>
      </c>
      <c r="B472" s="144" t="s">
        <v>4205</v>
      </c>
      <c r="C472" s="144"/>
      <c r="D472" s="144" t="s">
        <v>11494</v>
      </c>
      <c r="E472" s="144"/>
      <c r="F472" s="144">
        <v>1</v>
      </c>
      <c r="G472" s="144">
        <v>350</v>
      </c>
      <c r="H472" s="144"/>
      <c r="I472" s="144"/>
      <c r="J472" s="144"/>
      <c r="K472" s="144"/>
      <c r="L472" s="144"/>
      <c r="M472" s="145" t="s">
        <v>2213</v>
      </c>
      <c r="N472" s="144" t="s">
        <v>79</v>
      </c>
      <c r="O472" s="144"/>
      <c r="P472" s="144" t="s">
        <v>2702</v>
      </c>
      <c r="Q472" s="144"/>
      <c r="R472" s="144"/>
      <c r="S472" s="144"/>
      <c r="T472" s="144"/>
      <c r="U472" s="144" t="s">
        <v>12925</v>
      </c>
      <c r="V472" s="144"/>
      <c r="W472" s="144">
        <v>216400</v>
      </c>
      <c r="X472" s="144" t="s">
        <v>17954</v>
      </c>
      <c r="Y472" s="144" t="s">
        <v>12926</v>
      </c>
      <c r="Z472" s="144" t="s">
        <v>12927</v>
      </c>
      <c r="AA472" s="160">
        <v>2485</v>
      </c>
    </row>
    <row r="473" spans="1:27" ht="45" customHeight="1" x14ac:dyDescent="0.25">
      <c r="A473" s="144" t="s">
        <v>4809</v>
      </c>
      <c r="B473" s="144" t="s">
        <v>4217</v>
      </c>
      <c r="C473" s="144"/>
      <c r="D473" s="144"/>
      <c r="E473" s="144"/>
      <c r="F473" s="144">
        <v>2</v>
      </c>
      <c r="G473" s="144"/>
      <c r="H473" s="144"/>
      <c r="I473" s="144"/>
      <c r="J473" s="144"/>
      <c r="K473" s="144"/>
      <c r="L473" s="144">
        <v>50</v>
      </c>
      <c r="M473" s="145" t="s">
        <v>2213</v>
      </c>
      <c r="N473" s="144" t="s">
        <v>85</v>
      </c>
      <c r="O473" s="144"/>
      <c r="P473" s="144" t="s">
        <v>3320</v>
      </c>
      <c r="Q473" s="144"/>
      <c r="R473" s="144"/>
      <c r="S473" s="144" t="s">
        <v>4191</v>
      </c>
      <c r="T473" s="144" t="s">
        <v>4810</v>
      </c>
      <c r="U473" s="144" t="s">
        <v>4809</v>
      </c>
      <c r="V473" s="144"/>
      <c r="W473" s="144">
        <v>627500</v>
      </c>
      <c r="X473" s="144" t="s">
        <v>4811</v>
      </c>
      <c r="Y473" s="144" t="s">
        <v>4812</v>
      </c>
      <c r="Z473" s="144" t="s">
        <v>4813</v>
      </c>
      <c r="AA473" s="160">
        <v>2486</v>
      </c>
    </row>
    <row r="474" spans="1:27" ht="45" customHeight="1" x14ac:dyDescent="0.25">
      <c r="A474" s="144" t="s">
        <v>31602</v>
      </c>
      <c r="B474" s="144" t="s">
        <v>31603</v>
      </c>
      <c r="C474" s="144">
        <v>1</v>
      </c>
      <c r="D474" s="144" t="s">
        <v>28444</v>
      </c>
      <c r="E474" s="144"/>
      <c r="F474" s="144">
        <v>1</v>
      </c>
      <c r="G474" s="144"/>
      <c r="H474" s="144">
        <v>850</v>
      </c>
      <c r="I474" s="144">
        <v>300</v>
      </c>
      <c r="J474" s="144">
        <v>400</v>
      </c>
      <c r="K474" s="144">
        <v>150</v>
      </c>
      <c r="L474" s="144"/>
      <c r="M474" s="145" t="s">
        <v>2213</v>
      </c>
      <c r="N474" s="144" t="s">
        <v>46</v>
      </c>
      <c r="O474" s="144"/>
      <c r="P474" s="144" t="s">
        <v>3828</v>
      </c>
      <c r="Q474" s="144"/>
      <c r="R474" s="144"/>
      <c r="S474" s="144"/>
      <c r="T474" s="144"/>
      <c r="U474" s="144" t="s">
        <v>31602</v>
      </c>
      <c r="V474" s="144"/>
      <c r="W474" s="144">
        <v>462420</v>
      </c>
      <c r="X474" s="144" t="s">
        <v>31604</v>
      </c>
      <c r="Y474" s="144" t="s">
        <v>31605</v>
      </c>
      <c r="Z474" s="144" t="s">
        <v>31606</v>
      </c>
      <c r="AA474" s="160">
        <v>7430</v>
      </c>
    </row>
    <row r="475" spans="1:27" ht="45" customHeight="1" x14ac:dyDescent="0.25">
      <c r="A475" s="144" t="s">
        <v>16788</v>
      </c>
      <c r="B475" s="144" t="s">
        <v>15377</v>
      </c>
      <c r="C475" s="144">
        <v>5</v>
      </c>
      <c r="D475" s="144"/>
      <c r="E475" s="144"/>
      <c r="F475" s="144">
        <v>1</v>
      </c>
      <c r="G475" s="144">
        <v>130</v>
      </c>
      <c r="H475" s="144"/>
      <c r="I475" s="144"/>
      <c r="J475" s="144"/>
      <c r="K475" s="144"/>
      <c r="L475" s="144"/>
      <c r="M475" s="145" t="s">
        <v>2213</v>
      </c>
      <c r="N475" s="144" t="s">
        <v>77</v>
      </c>
      <c r="O475" s="144"/>
      <c r="P475" s="144" t="s">
        <v>3210</v>
      </c>
      <c r="Q475" s="144"/>
      <c r="R475" s="144"/>
      <c r="S475" s="144" t="s">
        <v>4190</v>
      </c>
      <c r="T475" s="144" t="s">
        <v>16789</v>
      </c>
      <c r="U475" s="144" t="s">
        <v>16788</v>
      </c>
      <c r="V475" s="144"/>
      <c r="W475" s="144">
        <v>694400</v>
      </c>
      <c r="X475" s="144" t="s">
        <v>17955</v>
      </c>
      <c r="Y475" s="144">
        <v>84240000000</v>
      </c>
      <c r="Z475" s="144" t="s">
        <v>16790</v>
      </c>
      <c r="AA475" s="160">
        <v>4325</v>
      </c>
    </row>
    <row r="476" spans="1:27" ht="45" customHeight="1" x14ac:dyDescent="0.25">
      <c r="A476" s="144" t="s">
        <v>4814</v>
      </c>
      <c r="B476" s="144" t="s">
        <v>31607</v>
      </c>
      <c r="C476" s="144"/>
      <c r="D476" s="144"/>
      <c r="E476" s="144"/>
      <c r="F476" s="144">
        <v>2</v>
      </c>
      <c r="G476" s="144"/>
      <c r="H476" s="144"/>
      <c r="I476" s="144"/>
      <c r="J476" s="144"/>
      <c r="K476" s="144"/>
      <c r="L476" s="144">
        <v>250</v>
      </c>
      <c r="M476" s="145" t="s">
        <v>2213</v>
      </c>
      <c r="N476" s="144" t="s">
        <v>52</v>
      </c>
      <c r="O476" s="144"/>
      <c r="P476" s="144" t="s">
        <v>2474</v>
      </c>
      <c r="Q476" s="144" t="s">
        <v>4191</v>
      </c>
      <c r="R476" s="144" t="s">
        <v>4815</v>
      </c>
      <c r="S476" s="144"/>
      <c r="T476" s="144"/>
      <c r="U476" s="144" t="s">
        <v>4814</v>
      </c>
      <c r="V476" s="144"/>
      <c r="W476" s="144">
        <v>385434</v>
      </c>
      <c r="X476" s="144" t="s">
        <v>4816</v>
      </c>
      <c r="Y476" s="144">
        <v>89280000000</v>
      </c>
      <c r="Z476" s="144" t="s">
        <v>14338</v>
      </c>
      <c r="AA476" s="160">
        <v>2487</v>
      </c>
    </row>
    <row r="477" spans="1:27" ht="45" customHeight="1" x14ac:dyDescent="0.25">
      <c r="A477" s="144" t="s">
        <v>16791</v>
      </c>
      <c r="B477" s="144" t="s">
        <v>15423</v>
      </c>
      <c r="C477" s="144">
        <v>2</v>
      </c>
      <c r="D477" s="144"/>
      <c r="E477" s="144"/>
      <c r="F477" s="144">
        <v>1</v>
      </c>
      <c r="G477" s="144"/>
      <c r="H477" s="144">
        <v>600</v>
      </c>
      <c r="I477" s="144">
        <v>400</v>
      </c>
      <c r="J477" s="144">
        <v>150</v>
      </c>
      <c r="K477" s="144">
        <v>50</v>
      </c>
      <c r="L477" s="144"/>
      <c r="M477" s="145" t="s">
        <v>2213</v>
      </c>
      <c r="N477" s="144" t="s">
        <v>57</v>
      </c>
      <c r="O477" s="144"/>
      <c r="P477" s="144" t="s">
        <v>2814</v>
      </c>
      <c r="Q477" s="144" t="s">
        <v>19102</v>
      </c>
      <c r="R477" s="144" t="s">
        <v>6022</v>
      </c>
      <c r="S477" s="144" t="s">
        <v>4228</v>
      </c>
      <c r="T477" s="144" t="s">
        <v>18916</v>
      </c>
      <c r="U477" s="144" t="s">
        <v>16791</v>
      </c>
      <c r="V477" s="144"/>
      <c r="W477" s="144">
        <v>386245</v>
      </c>
      <c r="X477" s="144" t="s">
        <v>27839</v>
      </c>
      <c r="Y477" s="144" t="s">
        <v>16792</v>
      </c>
      <c r="Z477" s="144" t="s">
        <v>16793</v>
      </c>
      <c r="AA477" s="161">
        <v>4349</v>
      </c>
    </row>
    <row r="478" spans="1:27" ht="45" customHeight="1" x14ac:dyDescent="0.25">
      <c r="A478" s="144" t="s">
        <v>4817</v>
      </c>
      <c r="B478" s="144" t="s">
        <v>4205</v>
      </c>
      <c r="C478" s="144">
        <v>107</v>
      </c>
      <c r="D478" s="144" t="s">
        <v>4818</v>
      </c>
      <c r="E478" s="144"/>
      <c r="F478" s="144">
        <v>1</v>
      </c>
      <c r="G478" s="144">
        <v>350</v>
      </c>
      <c r="H478" s="144"/>
      <c r="I478" s="144"/>
      <c r="J478" s="144"/>
      <c r="K478" s="144"/>
      <c r="L478" s="144"/>
      <c r="M478" s="145" t="s">
        <v>2213</v>
      </c>
      <c r="N478" s="144" t="s">
        <v>66</v>
      </c>
      <c r="O478" s="144"/>
      <c r="P478" s="144" t="s">
        <v>2489</v>
      </c>
      <c r="Q478" s="144"/>
      <c r="R478" s="144"/>
      <c r="S478" s="144"/>
      <c r="T478" s="144"/>
      <c r="U478" s="144" t="s">
        <v>4817</v>
      </c>
      <c r="V478" s="144"/>
      <c r="W478" s="144">
        <v>362048</v>
      </c>
      <c r="X478" s="144" t="s">
        <v>4819</v>
      </c>
      <c r="Y478" s="144" t="s">
        <v>17956</v>
      </c>
      <c r="Z478" s="144" t="s">
        <v>4820</v>
      </c>
      <c r="AA478" s="160">
        <v>2489</v>
      </c>
    </row>
    <row r="479" spans="1:27" ht="45" customHeight="1" x14ac:dyDescent="0.25">
      <c r="A479" s="144" t="s">
        <v>27840</v>
      </c>
      <c r="B479" s="144" t="s">
        <v>15377</v>
      </c>
      <c r="C479" s="144">
        <v>11</v>
      </c>
      <c r="D479" s="144" t="s">
        <v>24925</v>
      </c>
      <c r="E479" s="144"/>
      <c r="F479" s="144">
        <v>1</v>
      </c>
      <c r="G479" s="144">
        <v>173</v>
      </c>
      <c r="H479" s="144"/>
      <c r="I479" s="144"/>
      <c r="J479" s="144"/>
      <c r="K479" s="144"/>
      <c r="L479" s="144"/>
      <c r="M479" s="145" t="s">
        <v>2213</v>
      </c>
      <c r="N479" s="144" t="s">
        <v>71</v>
      </c>
      <c r="O479" s="144"/>
      <c r="P479" s="144" t="s">
        <v>2493</v>
      </c>
      <c r="Q479" s="144"/>
      <c r="R479" s="144"/>
      <c r="S479" s="144" t="s">
        <v>15453</v>
      </c>
      <c r="T479" s="144" t="s">
        <v>24926</v>
      </c>
      <c r="U479" s="144" t="s">
        <v>27840</v>
      </c>
      <c r="V479" s="144"/>
      <c r="W479" s="144">
        <v>366344</v>
      </c>
      <c r="X479" s="144" t="s">
        <v>24927</v>
      </c>
      <c r="Y479" s="144">
        <v>89290000000</v>
      </c>
      <c r="Z479" s="144" t="s">
        <v>24928</v>
      </c>
      <c r="AA479" s="160">
        <v>6366</v>
      </c>
    </row>
    <row r="480" spans="1:27" ht="45" customHeight="1" x14ac:dyDescent="0.25">
      <c r="A480" s="144" t="s">
        <v>17957</v>
      </c>
      <c r="B480" s="144" t="s">
        <v>17958</v>
      </c>
      <c r="C480" s="144"/>
      <c r="D480" s="144"/>
      <c r="E480" s="144"/>
      <c r="F480" s="144">
        <v>1</v>
      </c>
      <c r="G480" s="144"/>
      <c r="H480" s="144">
        <v>114</v>
      </c>
      <c r="I480" s="144">
        <v>52</v>
      </c>
      <c r="J480" s="144">
        <v>52</v>
      </c>
      <c r="K480" s="144">
        <v>10</v>
      </c>
      <c r="L480" s="144"/>
      <c r="M480" s="145" t="s">
        <v>2213</v>
      </c>
      <c r="N480" s="144" t="s">
        <v>21</v>
      </c>
      <c r="O480" s="144"/>
      <c r="P480" s="144" t="s">
        <v>3109</v>
      </c>
      <c r="Q480" s="144"/>
      <c r="R480" s="144"/>
      <c r="S480" s="144" t="s">
        <v>15453</v>
      </c>
      <c r="T480" s="144" t="s">
        <v>17959</v>
      </c>
      <c r="U480" s="144" t="s">
        <v>17957</v>
      </c>
      <c r="V480" s="144"/>
      <c r="W480" s="144">
        <v>403830</v>
      </c>
      <c r="X480" s="144" t="s">
        <v>17960</v>
      </c>
      <c r="Y480" s="144" t="s">
        <v>17962</v>
      </c>
      <c r="Z480" s="144" t="s">
        <v>17961</v>
      </c>
      <c r="AA480" s="160">
        <v>5173</v>
      </c>
    </row>
    <row r="481" spans="1:31" ht="45" customHeight="1" x14ac:dyDescent="0.25">
      <c r="A481" s="144" t="s">
        <v>16794</v>
      </c>
      <c r="B481" s="144" t="s">
        <v>15409</v>
      </c>
      <c r="C481" s="144">
        <v>20</v>
      </c>
      <c r="D481" s="144"/>
      <c r="E481" s="144"/>
      <c r="F481" s="144">
        <v>1</v>
      </c>
      <c r="G481" s="144"/>
      <c r="H481" s="144">
        <v>850</v>
      </c>
      <c r="I481" s="144">
        <v>400</v>
      </c>
      <c r="J481" s="144">
        <v>350</v>
      </c>
      <c r="K481" s="144">
        <v>100</v>
      </c>
      <c r="L481" s="144"/>
      <c r="M481" s="145" t="s">
        <v>2213</v>
      </c>
      <c r="N481" s="144" t="s">
        <v>88</v>
      </c>
      <c r="O481" s="144"/>
      <c r="P481" s="144" t="s">
        <v>3376</v>
      </c>
      <c r="Q481" s="144"/>
      <c r="R481" s="144"/>
      <c r="S481" s="144"/>
      <c r="T481" s="144"/>
      <c r="U481" s="144" t="s">
        <v>16794</v>
      </c>
      <c r="V481" s="144"/>
      <c r="W481" s="144">
        <v>628414</v>
      </c>
      <c r="X481" s="144" t="s">
        <v>17963</v>
      </c>
      <c r="Y481" s="144"/>
      <c r="Z481" s="144" t="s">
        <v>16795</v>
      </c>
      <c r="AA481" s="160">
        <v>4379</v>
      </c>
    </row>
    <row r="482" spans="1:31" ht="45" customHeight="1" x14ac:dyDescent="0.25">
      <c r="A482" s="144" t="s">
        <v>14339</v>
      </c>
      <c r="B482" s="144" t="s">
        <v>4222</v>
      </c>
      <c r="C482" s="144"/>
      <c r="D482" s="144"/>
      <c r="E482" s="144"/>
      <c r="F482" s="144">
        <v>2</v>
      </c>
      <c r="G482" s="144"/>
      <c r="H482" s="144"/>
      <c r="I482" s="144"/>
      <c r="J482" s="144"/>
      <c r="K482" s="144"/>
      <c r="L482" s="144">
        <v>150</v>
      </c>
      <c r="M482" s="145" t="s">
        <v>2213</v>
      </c>
      <c r="N482" s="144" t="s">
        <v>42</v>
      </c>
      <c r="O482" s="144"/>
      <c r="P482" s="144" t="s">
        <v>3705</v>
      </c>
      <c r="Q482" s="144"/>
      <c r="R482" s="144"/>
      <c r="S482" s="144"/>
      <c r="T482" s="144"/>
      <c r="U482" s="144" t="s">
        <v>14339</v>
      </c>
      <c r="V482" s="144"/>
      <c r="W482" s="144">
        <v>141074</v>
      </c>
      <c r="X482" s="144" t="s">
        <v>8297</v>
      </c>
      <c r="Y482" s="144" t="s">
        <v>14340</v>
      </c>
      <c r="Z482" s="144" t="s">
        <v>7360</v>
      </c>
      <c r="AA482" s="160">
        <v>1044</v>
      </c>
    </row>
    <row r="483" spans="1:31" ht="45" customHeight="1" x14ac:dyDescent="0.25">
      <c r="A483" s="144" t="s">
        <v>14059</v>
      </c>
      <c r="B483" s="144" t="s">
        <v>17964</v>
      </c>
      <c r="C483" s="144"/>
      <c r="D483" s="144"/>
      <c r="E483" s="144"/>
      <c r="F483" s="144">
        <v>1</v>
      </c>
      <c r="G483" s="144"/>
      <c r="H483" s="144">
        <v>1050</v>
      </c>
      <c r="I483" s="144">
        <v>350</v>
      </c>
      <c r="J483" s="144">
        <v>350</v>
      </c>
      <c r="K483" s="144">
        <v>350</v>
      </c>
      <c r="L483" s="144"/>
      <c r="M483" s="145" t="s">
        <v>2213</v>
      </c>
      <c r="N483" s="144" t="s">
        <v>44</v>
      </c>
      <c r="O483" s="144"/>
      <c r="P483" s="144" t="s">
        <v>3588</v>
      </c>
      <c r="Q483" s="144" t="s">
        <v>4187</v>
      </c>
      <c r="R483" s="144" t="s">
        <v>14060</v>
      </c>
      <c r="S483" s="144"/>
      <c r="T483" s="144"/>
      <c r="U483" s="144" t="s">
        <v>14059</v>
      </c>
      <c r="V483" s="144"/>
      <c r="W483" s="144">
        <v>630123</v>
      </c>
      <c r="X483" s="144" t="s">
        <v>14061</v>
      </c>
      <c r="Y483" s="144" t="s">
        <v>14062</v>
      </c>
      <c r="Z483" s="144" t="s">
        <v>14063</v>
      </c>
      <c r="AA483" s="160">
        <v>2491</v>
      </c>
    </row>
    <row r="484" spans="1:31" ht="45" customHeight="1" x14ac:dyDescent="0.25">
      <c r="A484" s="144" t="s">
        <v>24929</v>
      </c>
      <c r="B484" s="144" t="s">
        <v>15462</v>
      </c>
      <c r="C484" s="144"/>
      <c r="D484" s="144" t="s">
        <v>22745</v>
      </c>
      <c r="E484" s="144"/>
      <c r="F484" s="144">
        <v>5</v>
      </c>
      <c r="G484" s="144"/>
      <c r="H484" s="144"/>
      <c r="I484" s="144"/>
      <c r="J484" s="144"/>
      <c r="K484" s="144"/>
      <c r="L484" s="144">
        <v>210</v>
      </c>
      <c r="M484" s="145" t="s">
        <v>2213</v>
      </c>
      <c r="N484" s="144" t="s">
        <v>48</v>
      </c>
      <c r="O484" s="144"/>
      <c r="P484" s="144" t="s">
        <v>3674</v>
      </c>
      <c r="Q484" s="144"/>
      <c r="R484" s="144"/>
      <c r="S484" s="144"/>
      <c r="T484" s="144"/>
      <c r="U484" s="144" t="s">
        <v>24929</v>
      </c>
      <c r="V484" s="144"/>
      <c r="W484" s="144">
        <v>440046</v>
      </c>
      <c r="X484" s="144" t="s">
        <v>22746</v>
      </c>
      <c r="Y484" s="150" t="s">
        <v>22747</v>
      </c>
      <c r="Z484" s="144" t="s">
        <v>22748</v>
      </c>
      <c r="AA484" s="160">
        <v>6043</v>
      </c>
    </row>
    <row r="485" spans="1:31" ht="45" customHeight="1" x14ac:dyDescent="0.25">
      <c r="A485" s="144" t="s">
        <v>4824</v>
      </c>
      <c r="B485" s="144" t="s">
        <v>4213</v>
      </c>
      <c r="C485" s="144">
        <v>1</v>
      </c>
      <c r="D485" s="144"/>
      <c r="E485" s="144"/>
      <c r="F485" s="144">
        <v>1</v>
      </c>
      <c r="G485" s="144"/>
      <c r="H485" s="144">
        <v>798</v>
      </c>
      <c r="I485" s="144">
        <v>290</v>
      </c>
      <c r="J485" s="144">
        <v>363</v>
      </c>
      <c r="K485" s="144">
        <v>145</v>
      </c>
      <c r="L485" s="144"/>
      <c r="M485" s="145" t="s">
        <v>2213</v>
      </c>
      <c r="N485" s="144" t="s">
        <v>31</v>
      </c>
      <c r="O485" s="144"/>
      <c r="P485" s="144" t="s">
        <v>30621</v>
      </c>
      <c r="Q485" s="144"/>
      <c r="R485" s="144"/>
      <c r="S485" s="144" t="s">
        <v>4190</v>
      </c>
      <c r="T485" s="144" t="s">
        <v>4825</v>
      </c>
      <c r="U485" s="144" t="s">
        <v>4824</v>
      </c>
      <c r="V485" s="144"/>
      <c r="W485" s="144">
        <v>652161</v>
      </c>
      <c r="X485" s="144" t="s">
        <v>17965</v>
      </c>
      <c r="Y485" s="144"/>
      <c r="Z485" s="144" t="s">
        <v>4827</v>
      </c>
      <c r="AA485" s="160">
        <v>2492</v>
      </c>
    </row>
    <row r="486" spans="1:31" ht="45" customHeight="1" x14ac:dyDescent="0.25">
      <c r="A486" s="144" t="s">
        <v>4828</v>
      </c>
      <c r="B486" s="144" t="s">
        <v>15647</v>
      </c>
      <c r="C486" s="144"/>
      <c r="D486" s="144"/>
      <c r="E486" s="144"/>
      <c r="F486" s="144">
        <v>1</v>
      </c>
      <c r="G486" s="144">
        <v>165</v>
      </c>
      <c r="H486" s="144"/>
      <c r="I486" s="144"/>
      <c r="J486" s="144"/>
      <c r="K486" s="144"/>
      <c r="L486" s="144"/>
      <c r="M486" s="145" t="s">
        <v>2213</v>
      </c>
      <c r="N486" s="144" t="s">
        <v>39</v>
      </c>
      <c r="O486" s="144"/>
      <c r="P486" s="144" t="s">
        <v>2536</v>
      </c>
      <c r="Q486" s="144" t="s">
        <v>4186</v>
      </c>
      <c r="R486" s="144" t="s">
        <v>15327</v>
      </c>
      <c r="S486" s="144" t="s">
        <v>4190</v>
      </c>
      <c r="T486" s="144" t="s">
        <v>4829</v>
      </c>
      <c r="U486" s="144" t="s">
        <v>4828</v>
      </c>
      <c r="V486" s="144"/>
      <c r="W486" s="144">
        <v>399420</v>
      </c>
      <c r="X486" s="144" t="s">
        <v>4830</v>
      </c>
      <c r="Y486" s="149" t="s">
        <v>4831</v>
      </c>
      <c r="Z486" s="144" t="s">
        <v>4832</v>
      </c>
      <c r="AA486" s="160">
        <v>2493</v>
      </c>
    </row>
    <row r="487" spans="1:31" ht="45" customHeight="1" x14ac:dyDescent="0.25">
      <c r="A487" s="144" t="s">
        <v>17966</v>
      </c>
      <c r="B487" s="144" t="s">
        <v>4215</v>
      </c>
      <c r="C487" s="144"/>
      <c r="D487" s="144"/>
      <c r="E487" s="144"/>
      <c r="F487" s="144">
        <v>1</v>
      </c>
      <c r="G487" s="144"/>
      <c r="H487" s="144">
        <v>798</v>
      </c>
      <c r="I487" s="144">
        <v>290</v>
      </c>
      <c r="J487" s="144">
        <v>363</v>
      </c>
      <c r="K487" s="144">
        <v>145</v>
      </c>
      <c r="L487" s="144"/>
      <c r="M487" s="145" t="s">
        <v>2213</v>
      </c>
      <c r="N487" s="144" t="s">
        <v>57</v>
      </c>
      <c r="O487" s="144"/>
      <c r="P487" s="144" t="s">
        <v>2682</v>
      </c>
      <c r="Q487" s="144"/>
      <c r="R487" s="144"/>
      <c r="S487" s="144" t="s">
        <v>4191</v>
      </c>
      <c r="T487" s="144" t="s">
        <v>4833</v>
      </c>
      <c r="U487" s="144" t="s">
        <v>17966</v>
      </c>
      <c r="V487" s="144"/>
      <c r="W487" s="144">
        <v>386125</v>
      </c>
      <c r="X487" s="144"/>
      <c r="Y487" s="144"/>
      <c r="Z487" s="144" t="s">
        <v>4834</v>
      </c>
      <c r="AA487" s="160">
        <v>2494</v>
      </c>
    </row>
    <row r="488" spans="1:31" ht="45" customHeight="1" x14ac:dyDescent="0.25">
      <c r="A488" s="144" t="s">
        <v>4835</v>
      </c>
      <c r="B488" s="144" t="s">
        <v>15409</v>
      </c>
      <c r="C488" s="144">
        <v>1</v>
      </c>
      <c r="D488" s="144"/>
      <c r="E488" s="144"/>
      <c r="F488" s="144">
        <v>1</v>
      </c>
      <c r="G488" s="144"/>
      <c r="H488" s="144">
        <v>1050</v>
      </c>
      <c r="I488" s="144">
        <v>400</v>
      </c>
      <c r="J488" s="144">
        <v>500</v>
      </c>
      <c r="K488" s="144">
        <v>150</v>
      </c>
      <c r="L488" s="144"/>
      <c r="M488" s="145" t="s">
        <v>2213</v>
      </c>
      <c r="N488" s="144" t="s">
        <v>66</v>
      </c>
      <c r="O488" s="144"/>
      <c r="P488" s="144" t="s">
        <v>2417</v>
      </c>
      <c r="Q488" s="144"/>
      <c r="R488" s="144"/>
      <c r="S488" s="144" t="s">
        <v>4189</v>
      </c>
      <c r="T488" s="144" t="s">
        <v>4623</v>
      </c>
      <c r="U488" s="144" t="s">
        <v>4835</v>
      </c>
      <c r="V488" s="144"/>
      <c r="W488" s="144">
        <v>363332</v>
      </c>
      <c r="X488" s="144" t="s">
        <v>17967</v>
      </c>
      <c r="Y488" s="144" t="s">
        <v>4836</v>
      </c>
      <c r="Z488" s="144" t="s">
        <v>4837</v>
      </c>
      <c r="AA488" s="160">
        <v>2495</v>
      </c>
      <c r="AE488" s="109" t="s">
        <v>1930</v>
      </c>
    </row>
    <row r="489" spans="1:31" ht="45" customHeight="1" x14ac:dyDescent="0.25">
      <c r="A489" s="144" t="s">
        <v>27841</v>
      </c>
      <c r="B489" s="144" t="s">
        <v>27842</v>
      </c>
      <c r="C489" s="144"/>
      <c r="D489" s="144"/>
      <c r="E489" s="144"/>
      <c r="F489" s="144">
        <v>1</v>
      </c>
      <c r="G489" s="144"/>
      <c r="H489" s="144">
        <v>700</v>
      </c>
      <c r="I489" s="144">
        <v>350</v>
      </c>
      <c r="J489" s="144">
        <v>250</v>
      </c>
      <c r="K489" s="144">
        <v>100</v>
      </c>
      <c r="L489" s="144"/>
      <c r="M489" s="145" t="s">
        <v>2213</v>
      </c>
      <c r="N489" s="144" t="s">
        <v>49</v>
      </c>
      <c r="O489" s="144"/>
      <c r="P489" s="144" t="s">
        <v>30666</v>
      </c>
      <c r="Q489" s="144"/>
      <c r="R489" s="144"/>
      <c r="S489" s="144" t="s">
        <v>4190</v>
      </c>
      <c r="T489" s="144" t="s">
        <v>10874</v>
      </c>
      <c r="U489" s="144" t="s">
        <v>27841</v>
      </c>
      <c r="V489" s="144"/>
      <c r="W489" s="144">
        <v>619552</v>
      </c>
      <c r="X489" s="144" t="s">
        <v>27843</v>
      </c>
      <c r="Y489" s="144">
        <v>89220000000</v>
      </c>
      <c r="Z489" s="144" t="s">
        <v>27844</v>
      </c>
      <c r="AA489" s="160">
        <v>6814</v>
      </c>
    </row>
    <row r="490" spans="1:31" ht="45" customHeight="1" x14ac:dyDescent="0.25">
      <c r="A490" s="144" t="s">
        <v>27841</v>
      </c>
      <c r="B490" s="144" t="s">
        <v>27842</v>
      </c>
      <c r="C490" s="144"/>
      <c r="D490" s="144"/>
      <c r="E490" s="144" t="s">
        <v>27845</v>
      </c>
      <c r="F490" s="144">
        <v>1</v>
      </c>
      <c r="G490" s="144">
        <v>150</v>
      </c>
      <c r="H490" s="144"/>
      <c r="I490" s="144"/>
      <c r="J490" s="144"/>
      <c r="K490" s="144"/>
      <c r="L490" s="144"/>
      <c r="M490" s="145" t="s">
        <v>2213</v>
      </c>
      <c r="N490" s="144" t="s">
        <v>49</v>
      </c>
      <c r="O490" s="144"/>
      <c r="P490" s="144" t="s">
        <v>30666</v>
      </c>
      <c r="Q490" s="144"/>
      <c r="R490" s="144"/>
      <c r="S490" s="144" t="s">
        <v>4190</v>
      </c>
      <c r="T490" s="144" t="s">
        <v>10874</v>
      </c>
      <c r="U490" s="144" t="s">
        <v>27841</v>
      </c>
      <c r="V490" s="144" t="s">
        <v>27846</v>
      </c>
      <c r="W490" s="144">
        <v>619552</v>
      </c>
      <c r="X490" s="144" t="s">
        <v>27843</v>
      </c>
      <c r="Y490" s="144">
        <v>89220000000</v>
      </c>
      <c r="Z490" s="144" t="s">
        <v>27844</v>
      </c>
      <c r="AA490" s="160">
        <v>6815</v>
      </c>
    </row>
    <row r="491" spans="1:31" ht="45" customHeight="1" x14ac:dyDescent="0.25">
      <c r="A491" s="144" t="s">
        <v>31611</v>
      </c>
      <c r="B491" s="144" t="s">
        <v>14963</v>
      </c>
      <c r="C491" s="144"/>
      <c r="D491" s="144"/>
      <c r="E491" s="144"/>
      <c r="F491" s="144">
        <v>1</v>
      </c>
      <c r="G491" s="144">
        <v>140</v>
      </c>
      <c r="H491" s="144">
        <v>1199</v>
      </c>
      <c r="I491" s="144">
        <v>436</v>
      </c>
      <c r="J491" s="144">
        <v>545</v>
      </c>
      <c r="K491" s="144">
        <v>218</v>
      </c>
      <c r="L491" s="144"/>
      <c r="M491" s="145" t="s">
        <v>2213</v>
      </c>
      <c r="N491" s="144" t="s">
        <v>42</v>
      </c>
      <c r="O491" s="144"/>
      <c r="P491" s="144" t="s">
        <v>13881</v>
      </c>
      <c r="Q491" s="144"/>
      <c r="R491" s="144"/>
      <c r="S491" s="144"/>
      <c r="T491" s="144"/>
      <c r="U491" s="144" t="s">
        <v>31611</v>
      </c>
      <c r="V491" s="144"/>
      <c r="W491" s="144">
        <v>143355</v>
      </c>
      <c r="X491" s="144" t="s">
        <v>21632</v>
      </c>
      <c r="Y491" s="144" t="s">
        <v>26279</v>
      </c>
      <c r="Z491" s="144" t="s">
        <v>26280</v>
      </c>
      <c r="AA491" s="161">
        <v>3064</v>
      </c>
    </row>
    <row r="492" spans="1:31" ht="45" customHeight="1" x14ac:dyDescent="0.25">
      <c r="A492" s="144" t="s">
        <v>23795</v>
      </c>
      <c r="B492" s="144" t="s">
        <v>4205</v>
      </c>
      <c r="C492" s="144">
        <v>4</v>
      </c>
      <c r="D492" s="144" t="s">
        <v>4218</v>
      </c>
      <c r="E492" s="144"/>
      <c r="F492" s="144">
        <v>1</v>
      </c>
      <c r="G492" s="144">
        <v>175</v>
      </c>
      <c r="H492" s="144"/>
      <c r="I492" s="144"/>
      <c r="J492" s="144"/>
      <c r="K492" s="144"/>
      <c r="L492" s="144"/>
      <c r="M492" s="145" t="s">
        <v>2213</v>
      </c>
      <c r="N492" s="144" t="s">
        <v>71</v>
      </c>
      <c r="O492" s="144"/>
      <c r="P492" s="144" t="s">
        <v>2353</v>
      </c>
      <c r="Q492" s="144"/>
      <c r="R492" s="144"/>
      <c r="S492" s="144"/>
      <c r="T492" s="144"/>
      <c r="U492" s="144" t="s">
        <v>23795</v>
      </c>
      <c r="V492" s="144"/>
      <c r="W492" s="144">
        <v>366310</v>
      </c>
      <c r="X492" s="144" t="s">
        <v>24930</v>
      </c>
      <c r="Y492" s="144">
        <v>89390000000</v>
      </c>
      <c r="Z492" s="144" t="s">
        <v>23796</v>
      </c>
      <c r="AA492" s="160">
        <v>6274</v>
      </c>
    </row>
    <row r="493" spans="1:31" ht="45" customHeight="1" x14ac:dyDescent="0.25">
      <c r="A493" s="144" t="s">
        <v>17968</v>
      </c>
      <c r="B493" s="144" t="s">
        <v>17969</v>
      </c>
      <c r="C493" s="144">
        <v>1</v>
      </c>
      <c r="D493" s="144"/>
      <c r="E493" s="144"/>
      <c r="F493" s="144">
        <v>1</v>
      </c>
      <c r="G493" s="144"/>
      <c r="H493" s="144">
        <v>1200</v>
      </c>
      <c r="I493" s="144">
        <v>400</v>
      </c>
      <c r="J493" s="144">
        <v>500</v>
      </c>
      <c r="K493" s="144">
        <v>300</v>
      </c>
      <c r="L493" s="144"/>
      <c r="M493" s="145" t="s">
        <v>2213</v>
      </c>
      <c r="N493" s="144" t="s">
        <v>54</v>
      </c>
      <c r="O493" s="144"/>
      <c r="P493" s="144" t="s">
        <v>2405</v>
      </c>
      <c r="Q493" s="144"/>
      <c r="R493" s="144"/>
      <c r="S493" s="144"/>
      <c r="T493" s="144"/>
      <c r="U493" s="144" t="s">
        <v>17968</v>
      </c>
      <c r="V493" s="144"/>
      <c r="W493" s="144">
        <v>452920</v>
      </c>
      <c r="X493" s="144" t="s">
        <v>17970</v>
      </c>
      <c r="Y493" s="144" t="s">
        <v>17972</v>
      </c>
      <c r="Z493" s="144" t="s">
        <v>17971</v>
      </c>
      <c r="AA493" s="160">
        <v>3521</v>
      </c>
    </row>
    <row r="494" spans="1:31" ht="45" customHeight="1" x14ac:dyDescent="0.25">
      <c r="A494" s="144" t="s">
        <v>24931</v>
      </c>
      <c r="B494" s="144" t="s">
        <v>15377</v>
      </c>
      <c r="C494" s="144">
        <v>3</v>
      </c>
      <c r="D494" s="144" t="s">
        <v>18414</v>
      </c>
      <c r="E494" s="144"/>
      <c r="F494" s="144">
        <v>1</v>
      </c>
      <c r="G494" s="144">
        <v>172</v>
      </c>
      <c r="H494" s="144"/>
      <c r="I494" s="144"/>
      <c r="J494" s="144"/>
      <c r="K494" s="144"/>
      <c r="L494" s="144"/>
      <c r="M494" s="145" t="s">
        <v>2213</v>
      </c>
      <c r="N494" s="144" t="s">
        <v>71</v>
      </c>
      <c r="O494" s="144"/>
      <c r="P494" s="144" t="s">
        <v>2493</v>
      </c>
      <c r="Q494" s="144"/>
      <c r="R494" s="144"/>
      <c r="S494" s="144" t="s">
        <v>4191</v>
      </c>
      <c r="T494" s="144" t="s">
        <v>24853</v>
      </c>
      <c r="U494" s="144" t="s">
        <v>24931</v>
      </c>
      <c r="V494" s="144"/>
      <c r="W494" s="144">
        <v>366337</v>
      </c>
      <c r="X494" s="144" t="s">
        <v>24932</v>
      </c>
      <c r="Y494" s="144">
        <v>89960000000</v>
      </c>
      <c r="Z494" s="144" t="s">
        <v>24933</v>
      </c>
      <c r="AA494" s="160">
        <v>6296</v>
      </c>
    </row>
    <row r="495" spans="1:31" ht="45" customHeight="1" x14ac:dyDescent="0.25">
      <c r="A495" s="144" t="s">
        <v>4838</v>
      </c>
      <c r="B495" s="144" t="s">
        <v>4213</v>
      </c>
      <c r="C495" s="144">
        <v>17</v>
      </c>
      <c r="D495" s="144"/>
      <c r="E495" s="144"/>
      <c r="F495" s="144">
        <v>1</v>
      </c>
      <c r="G495" s="144"/>
      <c r="H495" s="144">
        <v>1799</v>
      </c>
      <c r="I495" s="144">
        <v>654</v>
      </c>
      <c r="J495" s="144">
        <v>818</v>
      </c>
      <c r="K495" s="144">
        <v>327</v>
      </c>
      <c r="L495" s="144"/>
      <c r="M495" s="145" t="s">
        <v>2213</v>
      </c>
      <c r="N495" s="144" t="s">
        <v>54</v>
      </c>
      <c r="O495" s="144"/>
      <c r="P495" s="144" t="s">
        <v>3831</v>
      </c>
      <c r="Q495" s="144"/>
      <c r="R495" s="144"/>
      <c r="S495" s="144" t="s">
        <v>4189</v>
      </c>
      <c r="T495" s="144" t="s">
        <v>4839</v>
      </c>
      <c r="U495" s="144" t="s">
        <v>4838</v>
      </c>
      <c r="V495" s="144"/>
      <c r="W495" s="144">
        <v>453210</v>
      </c>
      <c r="X495" s="144" t="s">
        <v>4840</v>
      </c>
      <c r="Y495" s="144"/>
      <c r="Z495" s="144" t="s">
        <v>4841</v>
      </c>
      <c r="AA495" s="160">
        <v>2496</v>
      </c>
    </row>
    <row r="496" spans="1:31" ht="45" customHeight="1" x14ac:dyDescent="0.25">
      <c r="A496" s="167" t="s">
        <v>4842</v>
      </c>
      <c r="B496" s="144" t="s">
        <v>30982</v>
      </c>
      <c r="C496" s="144"/>
      <c r="D496" s="144"/>
      <c r="E496" s="144"/>
      <c r="F496" s="144">
        <v>1</v>
      </c>
      <c r="G496" s="144"/>
      <c r="H496" s="144">
        <v>1799</v>
      </c>
      <c r="I496" s="144">
        <v>654</v>
      </c>
      <c r="J496" s="144">
        <v>818</v>
      </c>
      <c r="K496" s="144">
        <v>327</v>
      </c>
      <c r="L496" s="144"/>
      <c r="M496" s="145" t="s">
        <v>2213</v>
      </c>
      <c r="N496" s="144" t="s">
        <v>23</v>
      </c>
      <c r="O496" s="144"/>
      <c r="P496" s="144" t="s">
        <v>2380</v>
      </c>
      <c r="Q496" s="144"/>
      <c r="R496" s="144"/>
      <c r="S496" s="144" t="s">
        <v>4189</v>
      </c>
      <c r="T496" s="144" t="s">
        <v>4843</v>
      </c>
      <c r="U496" s="144" t="s">
        <v>4842</v>
      </c>
      <c r="V496" s="167"/>
      <c r="W496" s="144">
        <v>397700</v>
      </c>
      <c r="X496" s="144" t="s">
        <v>4844</v>
      </c>
      <c r="Y496" s="144"/>
      <c r="Z496" s="144" t="s">
        <v>30983</v>
      </c>
      <c r="AA496" s="160">
        <v>2497</v>
      </c>
    </row>
    <row r="497" spans="1:27" ht="45" customHeight="1" x14ac:dyDescent="0.25">
      <c r="A497" s="144" t="s">
        <v>17973</v>
      </c>
      <c r="B497" s="144" t="s">
        <v>17974</v>
      </c>
      <c r="C497" s="144"/>
      <c r="D497" s="144"/>
      <c r="E497" s="144"/>
      <c r="F497" s="144">
        <v>3</v>
      </c>
      <c r="G497" s="144"/>
      <c r="H497" s="144"/>
      <c r="I497" s="144"/>
      <c r="J497" s="144"/>
      <c r="K497" s="144"/>
      <c r="L497" s="144">
        <v>150</v>
      </c>
      <c r="M497" s="145" t="s">
        <v>2213</v>
      </c>
      <c r="N497" s="144" t="s">
        <v>19</v>
      </c>
      <c r="O497" s="144"/>
      <c r="P497" s="144" t="s">
        <v>3107</v>
      </c>
      <c r="Q497" s="144"/>
      <c r="R497" s="144"/>
      <c r="S497" s="144" t="s">
        <v>4191</v>
      </c>
      <c r="T497" s="144" t="s">
        <v>10868</v>
      </c>
      <c r="U497" s="144" t="s">
        <v>17973</v>
      </c>
      <c r="V497" s="144"/>
      <c r="W497" s="144">
        <v>243080</v>
      </c>
      <c r="X497" s="144" t="s">
        <v>4238</v>
      </c>
      <c r="Y497" s="144" t="s">
        <v>10869</v>
      </c>
      <c r="Z497" s="144" t="s">
        <v>10870</v>
      </c>
      <c r="AA497" s="160">
        <v>154</v>
      </c>
    </row>
    <row r="498" spans="1:27" ht="45" customHeight="1" x14ac:dyDescent="0.25">
      <c r="A498" s="144" t="s">
        <v>24934</v>
      </c>
      <c r="B498" s="144" t="s">
        <v>15319</v>
      </c>
      <c r="C498" s="144">
        <v>23</v>
      </c>
      <c r="D498" s="144" t="s">
        <v>17537</v>
      </c>
      <c r="E498" s="144"/>
      <c r="F498" s="144">
        <v>1</v>
      </c>
      <c r="G498" s="144"/>
      <c r="H498" s="144">
        <v>1800</v>
      </c>
      <c r="I498" s="144">
        <v>700</v>
      </c>
      <c r="J498" s="144">
        <v>800</v>
      </c>
      <c r="K498" s="144">
        <v>300</v>
      </c>
      <c r="L498" s="144"/>
      <c r="M498" s="145" t="s">
        <v>2213</v>
      </c>
      <c r="N498" s="144" t="s">
        <v>84</v>
      </c>
      <c r="O498" s="144"/>
      <c r="P498" s="144" t="s">
        <v>3652</v>
      </c>
      <c r="Q498" s="144" t="s">
        <v>4187</v>
      </c>
      <c r="R498" s="144" t="s">
        <v>4244</v>
      </c>
      <c r="S498" s="144"/>
      <c r="T498" s="144"/>
      <c r="U498" s="144" t="s">
        <v>24934</v>
      </c>
      <c r="V498" s="144"/>
      <c r="W498" s="144">
        <v>300041</v>
      </c>
      <c r="X498" s="144" t="s">
        <v>15320</v>
      </c>
      <c r="Y498" s="150" t="s">
        <v>15321</v>
      </c>
      <c r="Z498" s="144" t="s">
        <v>15322</v>
      </c>
      <c r="AA498" s="160">
        <v>3714</v>
      </c>
    </row>
    <row r="499" spans="1:27" ht="45" customHeight="1" x14ac:dyDescent="0.25">
      <c r="A499" s="144" t="s">
        <v>24934</v>
      </c>
      <c r="B499" s="144" t="s">
        <v>15319</v>
      </c>
      <c r="C499" s="144">
        <v>23</v>
      </c>
      <c r="D499" s="144" t="s">
        <v>17537</v>
      </c>
      <c r="E499" s="144" t="s">
        <v>14294</v>
      </c>
      <c r="F499" s="144">
        <v>1</v>
      </c>
      <c r="G499" s="144">
        <v>121</v>
      </c>
      <c r="H499" s="144"/>
      <c r="I499" s="144"/>
      <c r="J499" s="144"/>
      <c r="K499" s="144"/>
      <c r="L499" s="144"/>
      <c r="M499" s="145" t="s">
        <v>2213</v>
      </c>
      <c r="N499" s="144" t="s">
        <v>84</v>
      </c>
      <c r="O499" s="144"/>
      <c r="P499" s="144" t="s">
        <v>3652</v>
      </c>
      <c r="Q499" s="144" t="s">
        <v>4187</v>
      </c>
      <c r="R499" s="144" t="s">
        <v>4244</v>
      </c>
      <c r="S499" s="144"/>
      <c r="T499" s="144"/>
      <c r="U499" s="144" t="s">
        <v>24934</v>
      </c>
      <c r="V499" s="144" t="s">
        <v>27200</v>
      </c>
      <c r="W499" s="144">
        <v>300041</v>
      </c>
      <c r="X499" s="144" t="s">
        <v>9923</v>
      </c>
      <c r="Y499" s="149" t="s">
        <v>17733</v>
      </c>
      <c r="Z499" s="144" t="s">
        <v>14295</v>
      </c>
      <c r="AA499" s="160">
        <v>302</v>
      </c>
    </row>
    <row r="500" spans="1:27" ht="45" customHeight="1" x14ac:dyDescent="0.25">
      <c r="A500" s="144" t="s">
        <v>17975</v>
      </c>
      <c r="B500" s="144" t="s">
        <v>15409</v>
      </c>
      <c r="C500" s="144"/>
      <c r="D500" s="144"/>
      <c r="E500" s="144"/>
      <c r="F500" s="144">
        <v>1</v>
      </c>
      <c r="G500" s="144"/>
      <c r="H500" s="144">
        <v>120</v>
      </c>
      <c r="I500" s="144">
        <v>50</v>
      </c>
      <c r="J500" s="144">
        <v>50</v>
      </c>
      <c r="K500" s="144">
        <v>20</v>
      </c>
      <c r="L500" s="144"/>
      <c r="M500" s="145" t="s">
        <v>2213</v>
      </c>
      <c r="N500" s="144" t="s">
        <v>45</v>
      </c>
      <c r="O500" s="144"/>
      <c r="P500" s="144" t="s">
        <v>3127</v>
      </c>
      <c r="Q500" s="144"/>
      <c r="R500" s="144"/>
      <c r="S500" s="144" t="s">
        <v>13932</v>
      </c>
      <c r="T500" s="144" t="s">
        <v>17976</v>
      </c>
      <c r="U500" s="144" t="s">
        <v>17975</v>
      </c>
      <c r="V500" s="144"/>
      <c r="W500" s="144">
        <v>646085</v>
      </c>
      <c r="X500" s="144" t="s">
        <v>17977</v>
      </c>
      <c r="Y500" s="150">
        <v>83820000000</v>
      </c>
      <c r="Z500" s="144" t="s">
        <v>17978</v>
      </c>
      <c r="AA500" s="160">
        <v>5651</v>
      </c>
    </row>
    <row r="501" spans="1:27" ht="45" customHeight="1" x14ac:dyDescent="0.25">
      <c r="A501" s="144" t="s">
        <v>4845</v>
      </c>
      <c r="B501" s="144" t="s">
        <v>4205</v>
      </c>
      <c r="C501" s="144">
        <v>1</v>
      </c>
      <c r="D501" s="144" t="s">
        <v>4846</v>
      </c>
      <c r="E501" s="144"/>
      <c r="F501" s="144">
        <v>1</v>
      </c>
      <c r="G501" s="144">
        <v>81</v>
      </c>
      <c r="H501" s="144"/>
      <c r="I501" s="144"/>
      <c r="J501" s="144"/>
      <c r="K501" s="144"/>
      <c r="L501" s="144"/>
      <c r="M501" s="145" t="s">
        <v>2213</v>
      </c>
      <c r="N501" s="144" t="s">
        <v>66</v>
      </c>
      <c r="O501" s="144"/>
      <c r="P501" s="144" t="s">
        <v>2756</v>
      </c>
      <c r="Q501" s="144"/>
      <c r="R501" s="144"/>
      <c r="S501" s="144" t="s">
        <v>4189</v>
      </c>
      <c r="T501" s="144" t="s">
        <v>4847</v>
      </c>
      <c r="U501" s="144" t="s">
        <v>4845</v>
      </c>
      <c r="V501" s="144"/>
      <c r="W501" s="144">
        <v>363760</v>
      </c>
      <c r="X501" s="144" t="s">
        <v>17979</v>
      </c>
      <c r="Y501" s="144" t="s">
        <v>17981</v>
      </c>
      <c r="Z501" s="144" t="s">
        <v>17980</v>
      </c>
      <c r="AA501" s="160">
        <v>2498</v>
      </c>
    </row>
    <row r="502" spans="1:27" ht="45" customHeight="1" x14ac:dyDescent="0.25">
      <c r="A502" s="144" t="s">
        <v>4850</v>
      </c>
      <c r="B502" s="144" t="s">
        <v>4215</v>
      </c>
      <c r="C502" s="144"/>
      <c r="D502" s="144"/>
      <c r="E502" s="144"/>
      <c r="F502" s="144">
        <v>1</v>
      </c>
      <c r="G502" s="144"/>
      <c r="H502" s="144">
        <v>798</v>
      </c>
      <c r="I502" s="144">
        <v>290</v>
      </c>
      <c r="J502" s="144">
        <v>363</v>
      </c>
      <c r="K502" s="144">
        <v>145</v>
      </c>
      <c r="L502" s="144"/>
      <c r="M502" s="145" t="s">
        <v>2213</v>
      </c>
      <c r="N502" s="144" t="s">
        <v>34</v>
      </c>
      <c r="O502" s="144"/>
      <c r="P502" s="144" t="s">
        <v>3702</v>
      </c>
      <c r="Q502" s="144"/>
      <c r="R502" s="144"/>
      <c r="S502" s="144" t="s">
        <v>4228</v>
      </c>
      <c r="T502" s="144" t="s">
        <v>4851</v>
      </c>
      <c r="U502" s="144" t="s">
        <v>4850</v>
      </c>
      <c r="V502" s="144"/>
      <c r="W502" s="144">
        <v>353740</v>
      </c>
      <c r="X502" s="144" t="s">
        <v>4852</v>
      </c>
      <c r="Y502" s="144" t="s">
        <v>4853</v>
      </c>
      <c r="Z502" s="144" t="s">
        <v>4854</v>
      </c>
      <c r="AA502" s="160">
        <v>2500</v>
      </c>
    </row>
    <row r="503" spans="1:27" ht="45" customHeight="1" x14ac:dyDescent="0.25">
      <c r="A503" s="144" t="s">
        <v>35803</v>
      </c>
      <c r="B503" s="144" t="s">
        <v>35804</v>
      </c>
      <c r="C503" s="144">
        <v>165</v>
      </c>
      <c r="D503" s="144"/>
      <c r="E503" s="144"/>
      <c r="F503" s="144">
        <v>1</v>
      </c>
      <c r="G503" s="144"/>
      <c r="H503" s="144">
        <v>850</v>
      </c>
      <c r="I503" s="144">
        <v>400</v>
      </c>
      <c r="J503" s="144">
        <v>400</v>
      </c>
      <c r="K503" s="144">
        <v>50</v>
      </c>
      <c r="L503" s="144"/>
      <c r="M503" s="145" t="s">
        <v>2213</v>
      </c>
      <c r="N503" s="144" t="s">
        <v>75</v>
      </c>
      <c r="O503" s="144"/>
      <c r="P503" s="144" t="s">
        <v>3261</v>
      </c>
      <c r="Q503" s="144"/>
      <c r="R503" s="144"/>
      <c r="S503" s="144"/>
      <c r="T503" s="144"/>
      <c r="U503" s="144" t="s">
        <v>35803</v>
      </c>
      <c r="V503" s="144"/>
      <c r="W503" s="144">
        <v>197350</v>
      </c>
      <c r="X503" s="144" t="s">
        <v>35805</v>
      </c>
      <c r="Y503" s="144" t="s">
        <v>35806</v>
      </c>
      <c r="Z503" s="144" t="s">
        <v>35807</v>
      </c>
      <c r="AA503" s="160">
        <v>7643</v>
      </c>
    </row>
    <row r="504" spans="1:27" ht="45" customHeight="1" x14ac:dyDescent="0.25">
      <c r="A504" s="144" t="s">
        <v>4855</v>
      </c>
      <c r="B504" s="144" t="s">
        <v>4215</v>
      </c>
      <c r="C504" s="144"/>
      <c r="D504" s="144"/>
      <c r="E504" s="144"/>
      <c r="F504" s="144">
        <v>1</v>
      </c>
      <c r="G504" s="144"/>
      <c r="H504" s="144">
        <v>1799</v>
      </c>
      <c r="I504" s="144">
        <v>654</v>
      </c>
      <c r="J504" s="144">
        <v>818</v>
      </c>
      <c r="K504" s="144">
        <v>327</v>
      </c>
      <c r="L504" s="144"/>
      <c r="M504" s="145" t="s">
        <v>2213</v>
      </c>
      <c r="N504" s="144" t="s">
        <v>62</v>
      </c>
      <c r="O504" s="144"/>
      <c r="P504" s="144" t="s">
        <v>2485</v>
      </c>
      <c r="Q504" s="144"/>
      <c r="R504" s="144"/>
      <c r="S504" s="144" t="s">
        <v>4189</v>
      </c>
      <c r="T504" s="144" t="s">
        <v>4856</v>
      </c>
      <c r="U504" s="144" t="s">
        <v>4855</v>
      </c>
      <c r="V504" s="144"/>
      <c r="W504" s="144">
        <v>298400</v>
      </c>
      <c r="X504" s="144" t="s">
        <v>4857</v>
      </c>
      <c r="Y504" s="144"/>
      <c r="Z504" s="144"/>
      <c r="AA504" s="160">
        <v>2501</v>
      </c>
    </row>
    <row r="505" spans="1:27" ht="45" customHeight="1" x14ac:dyDescent="0.25">
      <c r="A505" s="144" t="s">
        <v>31612</v>
      </c>
      <c r="B505" s="144" t="s">
        <v>16402</v>
      </c>
      <c r="C505" s="144">
        <v>62</v>
      </c>
      <c r="D505" s="144" t="s">
        <v>31613</v>
      </c>
      <c r="E505" s="144"/>
      <c r="F505" s="144">
        <v>1</v>
      </c>
      <c r="G505" s="144">
        <v>200</v>
      </c>
      <c r="H505" s="144"/>
      <c r="I505" s="144"/>
      <c r="J505" s="144"/>
      <c r="K505" s="144"/>
      <c r="L505" s="144"/>
      <c r="M505" s="145" t="s">
        <v>2213</v>
      </c>
      <c r="N505" s="144" t="s">
        <v>18</v>
      </c>
      <c r="O505" s="144"/>
      <c r="P505" s="144" t="s">
        <v>13858</v>
      </c>
      <c r="Q505" s="144"/>
      <c r="R505" s="144"/>
      <c r="S505" s="144" t="s">
        <v>4189</v>
      </c>
      <c r="T505" s="144" t="s">
        <v>12937</v>
      </c>
      <c r="U505" s="144" t="s">
        <v>31612</v>
      </c>
      <c r="V505" s="144"/>
      <c r="W505" s="144">
        <v>309517</v>
      </c>
      <c r="X505" s="144" t="s">
        <v>31614</v>
      </c>
      <c r="Y505" s="144" t="s">
        <v>31615</v>
      </c>
      <c r="Z505" s="144" t="s">
        <v>31616</v>
      </c>
      <c r="AA505" s="160">
        <v>7246</v>
      </c>
    </row>
    <row r="506" spans="1:27" ht="45" customHeight="1" x14ac:dyDescent="0.25">
      <c r="A506" s="144" t="s">
        <v>4858</v>
      </c>
      <c r="B506" s="144" t="s">
        <v>17982</v>
      </c>
      <c r="C506" s="144">
        <v>2</v>
      </c>
      <c r="D506" s="144"/>
      <c r="E506" s="144"/>
      <c r="F506" s="144">
        <v>5</v>
      </c>
      <c r="G506" s="144"/>
      <c r="H506" s="144"/>
      <c r="I506" s="144"/>
      <c r="J506" s="144"/>
      <c r="K506" s="144"/>
      <c r="L506" s="144">
        <v>70</v>
      </c>
      <c r="M506" s="145" t="s">
        <v>2213</v>
      </c>
      <c r="N506" s="144" t="s">
        <v>80</v>
      </c>
      <c r="O506" s="144"/>
      <c r="P506" s="144" t="s">
        <v>37167</v>
      </c>
      <c r="Q506" s="144"/>
      <c r="R506" s="144"/>
      <c r="S506" s="144" t="s">
        <v>4189</v>
      </c>
      <c r="T506" s="144" t="s">
        <v>4859</v>
      </c>
      <c r="U506" s="144" t="s">
        <v>4858</v>
      </c>
      <c r="V506" s="144"/>
      <c r="W506" s="144">
        <v>356140</v>
      </c>
      <c r="X506" s="144" t="s">
        <v>4860</v>
      </c>
      <c r="Y506" s="144" t="s">
        <v>4861</v>
      </c>
      <c r="Z506" s="144" t="s">
        <v>14064</v>
      </c>
      <c r="AA506" s="160">
        <v>2502</v>
      </c>
    </row>
    <row r="507" spans="1:27" ht="45" customHeight="1" x14ac:dyDescent="0.25">
      <c r="A507" s="144" t="s">
        <v>29752</v>
      </c>
      <c r="B507" s="144" t="s">
        <v>36392</v>
      </c>
      <c r="C507" s="144">
        <v>4</v>
      </c>
      <c r="D507" s="144"/>
      <c r="E507" s="144"/>
      <c r="F507" s="144">
        <v>1</v>
      </c>
      <c r="G507" s="144"/>
      <c r="H507" s="144">
        <v>350</v>
      </c>
      <c r="I507" s="144">
        <v>200</v>
      </c>
      <c r="J507" s="144">
        <v>100</v>
      </c>
      <c r="K507" s="144">
        <v>50</v>
      </c>
      <c r="L507" s="144"/>
      <c r="M507" s="145" t="s">
        <v>2213</v>
      </c>
      <c r="N507" s="144" t="s">
        <v>18</v>
      </c>
      <c r="O507" s="144"/>
      <c r="P507" s="144" t="s">
        <v>3482</v>
      </c>
      <c r="Q507" s="144"/>
      <c r="R507" s="144"/>
      <c r="S507" s="144" t="s">
        <v>4190</v>
      </c>
      <c r="T507" s="144" t="s">
        <v>6119</v>
      </c>
      <c r="U507" s="144" t="s">
        <v>29752</v>
      </c>
      <c r="V507" s="144"/>
      <c r="W507" s="144">
        <v>309560</v>
      </c>
      <c r="X507" s="144" t="s">
        <v>29753</v>
      </c>
      <c r="Y507" s="150" t="s">
        <v>29754</v>
      </c>
      <c r="Z507" s="144" t="s">
        <v>36393</v>
      </c>
      <c r="AA507" s="160">
        <v>5412</v>
      </c>
    </row>
    <row r="508" spans="1:27" ht="45" customHeight="1" x14ac:dyDescent="0.25">
      <c r="A508" s="144" t="s">
        <v>29752</v>
      </c>
      <c r="B508" s="144" t="s">
        <v>36392</v>
      </c>
      <c r="C508" s="144">
        <v>4</v>
      </c>
      <c r="D508" s="144"/>
      <c r="E508" s="144" t="s">
        <v>19720</v>
      </c>
      <c r="F508" s="144">
        <v>1</v>
      </c>
      <c r="G508" s="144">
        <v>200</v>
      </c>
      <c r="H508" s="144"/>
      <c r="I508" s="144"/>
      <c r="J508" s="144"/>
      <c r="K508" s="144"/>
      <c r="L508" s="144"/>
      <c r="M508" s="145" t="s">
        <v>2213</v>
      </c>
      <c r="N508" s="144" t="s">
        <v>18</v>
      </c>
      <c r="O508" s="144"/>
      <c r="P508" s="144" t="s">
        <v>3482</v>
      </c>
      <c r="Q508" s="144"/>
      <c r="R508" s="144"/>
      <c r="S508" s="144" t="s">
        <v>4190</v>
      </c>
      <c r="T508" s="144" t="s">
        <v>6119</v>
      </c>
      <c r="U508" s="144" t="s">
        <v>29752</v>
      </c>
      <c r="V508" s="144" t="s">
        <v>29756</v>
      </c>
      <c r="W508" s="144">
        <v>309560</v>
      </c>
      <c r="X508" s="144" t="s">
        <v>19719</v>
      </c>
      <c r="Y508" s="150" t="s">
        <v>29754</v>
      </c>
      <c r="Z508" s="144" t="s">
        <v>29755</v>
      </c>
      <c r="AA508" s="160">
        <v>5413</v>
      </c>
    </row>
    <row r="509" spans="1:27" ht="45" customHeight="1" x14ac:dyDescent="0.25">
      <c r="A509" s="144" t="s">
        <v>16796</v>
      </c>
      <c r="B509" s="144" t="s">
        <v>16246</v>
      </c>
      <c r="C509" s="144"/>
      <c r="D509" s="144" t="s">
        <v>7239</v>
      </c>
      <c r="E509" s="144"/>
      <c r="F509" s="144">
        <v>1</v>
      </c>
      <c r="G509" s="144">
        <v>100</v>
      </c>
      <c r="H509" s="144"/>
      <c r="I509" s="144"/>
      <c r="J509" s="144"/>
      <c r="K509" s="144"/>
      <c r="L509" s="144"/>
      <c r="M509" s="145" t="s">
        <v>2213</v>
      </c>
      <c r="N509" s="144" t="s">
        <v>59</v>
      </c>
      <c r="O509" s="144"/>
      <c r="P509" s="144" t="s">
        <v>2341</v>
      </c>
      <c r="Q509" s="144"/>
      <c r="R509" s="144"/>
      <c r="S509" s="144" t="s">
        <v>4191</v>
      </c>
      <c r="T509" s="144" t="s">
        <v>8805</v>
      </c>
      <c r="U509" s="144" t="s">
        <v>16796</v>
      </c>
      <c r="V509" s="144"/>
      <c r="W509" s="144">
        <v>359063</v>
      </c>
      <c r="X509" s="144" t="s">
        <v>17983</v>
      </c>
      <c r="Y509" s="150"/>
      <c r="Z509" s="144" t="s">
        <v>16247</v>
      </c>
      <c r="AA509" s="160">
        <v>4154</v>
      </c>
    </row>
    <row r="510" spans="1:27" ht="45" customHeight="1" x14ac:dyDescent="0.25">
      <c r="A510" s="144" t="s">
        <v>37168</v>
      </c>
      <c r="B510" s="144" t="s">
        <v>20528</v>
      </c>
      <c r="C510" s="144">
        <v>114</v>
      </c>
      <c r="D510" s="144"/>
      <c r="E510" s="144"/>
      <c r="F510" s="144">
        <v>1</v>
      </c>
      <c r="G510" s="144">
        <v>350</v>
      </c>
      <c r="H510" s="144"/>
      <c r="I510" s="144"/>
      <c r="J510" s="144"/>
      <c r="K510" s="144"/>
      <c r="L510" s="144"/>
      <c r="M510" s="145" t="s">
        <v>2213</v>
      </c>
      <c r="N510" s="144" t="s">
        <v>46</v>
      </c>
      <c r="O510" s="144"/>
      <c r="P510" s="144" t="s">
        <v>3774</v>
      </c>
      <c r="Q510" s="144"/>
      <c r="R510" s="144"/>
      <c r="S510" s="144"/>
      <c r="T510" s="144"/>
      <c r="U510" s="144" t="s">
        <v>37168</v>
      </c>
      <c r="V510" s="144"/>
      <c r="W510" s="144">
        <v>460047</v>
      </c>
      <c r="X510" s="144" t="s">
        <v>37169</v>
      </c>
      <c r="Y510" s="144" t="s">
        <v>37170</v>
      </c>
      <c r="Z510" s="144" t="s">
        <v>37171</v>
      </c>
      <c r="AA510" s="160">
        <v>7885</v>
      </c>
    </row>
    <row r="511" spans="1:27" ht="45" customHeight="1" x14ac:dyDescent="0.25">
      <c r="A511" s="144" t="s">
        <v>16154</v>
      </c>
      <c r="B511" s="144" t="s">
        <v>4205</v>
      </c>
      <c r="C511" s="144">
        <v>74</v>
      </c>
      <c r="D511" s="144"/>
      <c r="E511" s="144"/>
      <c r="F511" s="144">
        <v>1</v>
      </c>
      <c r="G511" s="144">
        <v>450</v>
      </c>
      <c r="H511" s="144"/>
      <c r="I511" s="144"/>
      <c r="J511" s="144"/>
      <c r="K511" s="144"/>
      <c r="L511" s="144"/>
      <c r="M511" s="145" t="s">
        <v>2213</v>
      </c>
      <c r="N511" s="144" t="s">
        <v>75</v>
      </c>
      <c r="O511" s="144"/>
      <c r="P511" s="144" t="s">
        <v>2497</v>
      </c>
      <c r="Q511" s="144"/>
      <c r="R511" s="144"/>
      <c r="S511" s="144"/>
      <c r="T511" s="144"/>
      <c r="U511" s="144" t="s">
        <v>16154</v>
      </c>
      <c r="V511" s="144"/>
      <c r="W511" s="144">
        <v>194354</v>
      </c>
      <c r="X511" s="144" t="s">
        <v>16155</v>
      </c>
      <c r="Y511" s="144">
        <v>89100000000</v>
      </c>
      <c r="Z511" s="144"/>
      <c r="AA511" s="160">
        <v>4125</v>
      </c>
    </row>
    <row r="512" spans="1:27" ht="45" customHeight="1" x14ac:dyDescent="0.25">
      <c r="A512" s="144" t="s">
        <v>4862</v>
      </c>
      <c r="B512" s="144" t="s">
        <v>4205</v>
      </c>
      <c r="C512" s="144">
        <v>54</v>
      </c>
      <c r="D512" s="144"/>
      <c r="E512" s="144"/>
      <c r="F512" s="144">
        <v>1</v>
      </c>
      <c r="G512" s="144">
        <v>350</v>
      </c>
      <c r="H512" s="144"/>
      <c r="I512" s="144"/>
      <c r="J512" s="144"/>
      <c r="K512" s="144"/>
      <c r="L512" s="144"/>
      <c r="M512" s="145" t="s">
        <v>2213</v>
      </c>
      <c r="N512" s="144" t="s">
        <v>80</v>
      </c>
      <c r="O512" s="144"/>
      <c r="P512" s="144" t="s">
        <v>3865</v>
      </c>
      <c r="Q512" s="144"/>
      <c r="R512" s="144"/>
      <c r="S512" s="144"/>
      <c r="T512" s="144"/>
      <c r="U512" s="144" t="s">
        <v>4862</v>
      </c>
      <c r="V512" s="144"/>
      <c r="W512" s="144">
        <v>355040</v>
      </c>
      <c r="X512" s="144" t="s">
        <v>4863</v>
      </c>
      <c r="Y512" s="144" t="s">
        <v>4864</v>
      </c>
      <c r="Z512" s="144" t="s">
        <v>4865</v>
      </c>
      <c r="AA512" s="160">
        <v>2503</v>
      </c>
    </row>
    <row r="513" spans="1:27" ht="45" customHeight="1" x14ac:dyDescent="0.25">
      <c r="A513" s="144" t="s">
        <v>16797</v>
      </c>
      <c r="B513" s="144" t="s">
        <v>16798</v>
      </c>
      <c r="C513" s="144"/>
      <c r="D513" s="144"/>
      <c r="E513" s="144"/>
      <c r="F513" s="144">
        <v>1</v>
      </c>
      <c r="G513" s="144"/>
      <c r="H513" s="144">
        <v>1000</v>
      </c>
      <c r="I513" s="144">
        <v>300</v>
      </c>
      <c r="J513" s="144">
        <v>500</v>
      </c>
      <c r="K513" s="144">
        <v>200</v>
      </c>
      <c r="L513" s="144"/>
      <c r="M513" s="145" t="s">
        <v>2213</v>
      </c>
      <c r="N513" s="144" t="s">
        <v>72</v>
      </c>
      <c r="O513" s="144"/>
      <c r="P513" s="144" t="s">
        <v>3502</v>
      </c>
      <c r="Q513" s="144"/>
      <c r="R513" s="144"/>
      <c r="S513" s="144" t="s">
        <v>4193</v>
      </c>
      <c r="T513" s="144" t="s">
        <v>16799</v>
      </c>
      <c r="U513" s="144" t="s">
        <v>16797</v>
      </c>
      <c r="V513" s="144"/>
      <c r="W513" s="144">
        <v>347501</v>
      </c>
      <c r="X513" s="144" t="s">
        <v>17984</v>
      </c>
      <c r="Y513" s="144" t="s">
        <v>16800</v>
      </c>
      <c r="Z513" s="144" t="s">
        <v>16801</v>
      </c>
      <c r="AA513" s="160">
        <v>4291</v>
      </c>
    </row>
    <row r="514" spans="1:27" ht="45" customHeight="1" x14ac:dyDescent="0.25">
      <c r="A514" s="144" t="s">
        <v>4866</v>
      </c>
      <c r="B514" s="144" t="s">
        <v>4230</v>
      </c>
      <c r="C514" s="144"/>
      <c r="D514" s="144" t="s">
        <v>4867</v>
      </c>
      <c r="E514" s="144"/>
      <c r="F514" s="144">
        <v>5</v>
      </c>
      <c r="G514" s="144"/>
      <c r="H514" s="144"/>
      <c r="I514" s="144"/>
      <c r="J514" s="144"/>
      <c r="K514" s="144"/>
      <c r="L514" s="144">
        <v>850</v>
      </c>
      <c r="M514" s="145" t="s">
        <v>2213</v>
      </c>
      <c r="N514" s="144" t="s">
        <v>42</v>
      </c>
      <c r="O514" s="144"/>
      <c r="P514" s="144" t="s">
        <v>30984</v>
      </c>
      <c r="Q514" s="144"/>
      <c r="R514" s="144"/>
      <c r="S514" s="144"/>
      <c r="T514" s="144"/>
      <c r="U514" s="144" t="s">
        <v>4866</v>
      </c>
      <c r="V514" s="144"/>
      <c r="W514" s="144">
        <v>140411</v>
      </c>
      <c r="X514" s="144" t="s">
        <v>4868</v>
      </c>
      <c r="Y514" s="144"/>
      <c r="Z514" s="144" t="s">
        <v>4869</v>
      </c>
      <c r="AA514" s="160">
        <v>2504</v>
      </c>
    </row>
    <row r="515" spans="1:27" ht="45" customHeight="1" x14ac:dyDescent="0.25">
      <c r="A515" s="144" t="s">
        <v>4870</v>
      </c>
      <c r="B515" s="144" t="s">
        <v>4205</v>
      </c>
      <c r="C515" s="144">
        <v>42</v>
      </c>
      <c r="D515" s="144" t="s">
        <v>4648</v>
      </c>
      <c r="E515" s="144"/>
      <c r="F515" s="144">
        <v>1</v>
      </c>
      <c r="G515" s="144">
        <v>350</v>
      </c>
      <c r="H515" s="144"/>
      <c r="I515" s="144"/>
      <c r="J515" s="144"/>
      <c r="K515" s="144"/>
      <c r="L515" s="144"/>
      <c r="M515" s="145" t="s">
        <v>2213</v>
      </c>
      <c r="N515" s="144" t="s">
        <v>34</v>
      </c>
      <c r="O515" s="144"/>
      <c r="P515" s="144" t="s">
        <v>4031</v>
      </c>
      <c r="Q515" s="144"/>
      <c r="R515" s="144"/>
      <c r="S515" s="144" t="s">
        <v>4189</v>
      </c>
      <c r="T515" s="144" t="s">
        <v>4871</v>
      </c>
      <c r="U515" s="144" t="s">
        <v>4870</v>
      </c>
      <c r="V515" s="144"/>
      <c r="W515" s="144">
        <v>352802</v>
      </c>
      <c r="X515" s="144" t="s">
        <v>4872</v>
      </c>
      <c r="Y515" s="144"/>
      <c r="Z515" s="144" t="s">
        <v>4873</v>
      </c>
      <c r="AA515" s="160">
        <v>2505</v>
      </c>
    </row>
    <row r="516" spans="1:27" ht="45" customHeight="1" x14ac:dyDescent="0.25">
      <c r="A516" s="144" t="s">
        <v>15373</v>
      </c>
      <c r="B516" s="144" t="s">
        <v>24940</v>
      </c>
      <c r="C516" s="144"/>
      <c r="D516" s="144"/>
      <c r="E516" s="144"/>
      <c r="F516" s="144">
        <v>2</v>
      </c>
      <c r="G516" s="144"/>
      <c r="H516" s="144"/>
      <c r="I516" s="144"/>
      <c r="J516" s="144"/>
      <c r="K516" s="144"/>
      <c r="L516" s="144">
        <v>1200</v>
      </c>
      <c r="M516" s="145" t="s">
        <v>2213</v>
      </c>
      <c r="N516" s="144" t="s">
        <v>89</v>
      </c>
      <c r="O516" s="144"/>
      <c r="P516" s="144" t="s">
        <v>17558</v>
      </c>
      <c r="Q516" s="144" t="s">
        <v>4187</v>
      </c>
      <c r="R516" s="144" t="s">
        <v>5105</v>
      </c>
      <c r="S516" s="144"/>
      <c r="T516" s="144"/>
      <c r="U516" s="144" t="s">
        <v>15373</v>
      </c>
      <c r="V516" s="144"/>
      <c r="W516" s="144">
        <v>455045</v>
      </c>
      <c r="X516" s="144" t="s">
        <v>15374</v>
      </c>
      <c r="Y516" s="150">
        <v>89070000000</v>
      </c>
      <c r="Z516" s="144" t="s">
        <v>24941</v>
      </c>
      <c r="AA516" s="160">
        <v>3864</v>
      </c>
    </row>
    <row r="517" spans="1:27" ht="45" customHeight="1" x14ac:dyDescent="0.25">
      <c r="A517" s="144" t="s">
        <v>15373</v>
      </c>
      <c r="B517" s="144" t="s">
        <v>24940</v>
      </c>
      <c r="C517" s="144"/>
      <c r="D517" s="144"/>
      <c r="E517" s="144" t="s">
        <v>15033</v>
      </c>
      <c r="F517" s="144">
        <v>2</v>
      </c>
      <c r="G517" s="144"/>
      <c r="H517" s="144"/>
      <c r="I517" s="144"/>
      <c r="J517" s="144"/>
      <c r="K517" s="144"/>
      <c r="L517" s="144">
        <v>103</v>
      </c>
      <c r="M517" s="145" t="s">
        <v>2213</v>
      </c>
      <c r="N517" s="144" t="s">
        <v>89</v>
      </c>
      <c r="O517" s="144"/>
      <c r="P517" s="144" t="s">
        <v>17558</v>
      </c>
      <c r="Q517" s="144" t="s">
        <v>4187</v>
      </c>
      <c r="R517" s="144" t="s">
        <v>5105</v>
      </c>
      <c r="S517" s="144"/>
      <c r="T517" s="144"/>
      <c r="U517" s="144" t="s">
        <v>15373</v>
      </c>
      <c r="V517" s="144" t="s">
        <v>15034</v>
      </c>
      <c r="W517" s="144">
        <v>455045</v>
      </c>
      <c r="X517" s="144" t="s">
        <v>15375</v>
      </c>
      <c r="Y517" s="144">
        <v>83520000000</v>
      </c>
      <c r="Z517" s="144" t="s">
        <v>27847</v>
      </c>
      <c r="AA517" s="160">
        <v>3885</v>
      </c>
    </row>
    <row r="518" spans="1:27" ht="45" customHeight="1" x14ac:dyDescent="0.25">
      <c r="A518" s="144" t="s">
        <v>15373</v>
      </c>
      <c r="B518" s="144" t="s">
        <v>24940</v>
      </c>
      <c r="C518" s="144"/>
      <c r="D518" s="144"/>
      <c r="E518" s="144" t="s">
        <v>17985</v>
      </c>
      <c r="F518" s="144">
        <v>2</v>
      </c>
      <c r="G518" s="144"/>
      <c r="H518" s="144"/>
      <c r="I518" s="144"/>
      <c r="J518" s="144"/>
      <c r="K518" s="144"/>
      <c r="L518" s="144">
        <v>150</v>
      </c>
      <c r="M518" s="145" t="s">
        <v>2213</v>
      </c>
      <c r="N518" s="144" t="s">
        <v>89</v>
      </c>
      <c r="O518" s="144"/>
      <c r="P518" s="144" t="s">
        <v>17558</v>
      </c>
      <c r="Q518" s="144" t="s">
        <v>4187</v>
      </c>
      <c r="R518" s="144" t="s">
        <v>5105</v>
      </c>
      <c r="S518" s="144"/>
      <c r="T518" s="144"/>
      <c r="U518" s="144" t="s">
        <v>15373</v>
      </c>
      <c r="V518" s="144"/>
      <c r="W518" s="144">
        <v>455000</v>
      </c>
      <c r="X518" s="144" t="s">
        <v>22324</v>
      </c>
      <c r="Y518" s="150">
        <v>83520000000</v>
      </c>
      <c r="Z518" s="144" t="s">
        <v>17986</v>
      </c>
      <c r="AA518" s="160">
        <v>4575</v>
      </c>
    </row>
    <row r="519" spans="1:27" ht="45" customHeight="1" x14ac:dyDescent="0.25">
      <c r="A519" s="144" t="s">
        <v>15373</v>
      </c>
      <c r="B519" s="144" t="s">
        <v>24940</v>
      </c>
      <c r="C519" s="144"/>
      <c r="D519" s="144"/>
      <c r="E519" s="144" t="s">
        <v>17987</v>
      </c>
      <c r="F519" s="144">
        <v>2</v>
      </c>
      <c r="G519" s="144"/>
      <c r="H519" s="144"/>
      <c r="I519" s="144"/>
      <c r="J519" s="144"/>
      <c r="K519" s="144"/>
      <c r="L519" s="144">
        <v>100</v>
      </c>
      <c r="M519" s="145" t="s">
        <v>2213</v>
      </c>
      <c r="N519" s="144" t="s">
        <v>89</v>
      </c>
      <c r="O519" s="144"/>
      <c r="P519" s="144" t="s">
        <v>17558</v>
      </c>
      <c r="Q519" s="144"/>
      <c r="R519" s="144"/>
      <c r="S519" s="144"/>
      <c r="T519" s="144"/>
      <c r="U519" s="144" t="s">
        <v>15373</v>
      </c>
      <c r="V519" s="144" t="s">
        <v>15034</v>
      </c>
      <c r="W519" s="144"/>
      <c r="X519" s="144"/>
      <c r="Y519" s="144"/>
      <c r="Z519" s="144"/>
      <c r="AA519" s="160">
        <v>4947</v>
      </c>
    </row>
    <row r="520" spans="1:27" ht="45" customHeight="1" x14ac:dyDescent="0.25">
      <c r="A520" s="144" t="s">
        <v>15373</v>
      </c>
      <c r="B520" s="144" t="s">
        <v>24940</v>
      </c>
      <c r="C520" s="144"/>
      <c r="D520" s="144"/>
      <c r="E520" s="144" t="s">
        <v>31617</v>
      </c>
      <c r="F520" s="144">
        <v>2</v>
      </c>
      <c r="G520" s="144"/>
      <c r="H520" s="144"/>
      <c r="I520" s="144"/>
      <c r="J520" s="144"/>
      <c r="K520" s="144"/>
      <c r="L520" s="144">
        <v>150</v>
      </c>
      <c r="M520" s="145" t="s">
        <v>2213</v>
      </c>
      <c r="N520" s="144" t="s">
        <v>89</v>
      </c>
      <c r="O520" s="144"/>
      <c r="P520" s="144" t="s">
        <v>17558</v>
      </c>
      <c r="Q520" s="144" t="s">
        <v>4187</v>
      </c>
      <c r="R520" s="144" t="s">
        <v>5105</v>
      </c>
      <c r="S520" s="144"/>
      <c r="T520" s="144"/>
      <c r="U520" s="144" t="s">
        <v>15373</v>
      </c>
      <c r="V520" s="144" t="s">
        <v>31618</v>
      </c>
      <c r="W520" s="144">
        <v>455000</v>
      </c>
      <c r="X520" s="144" t="s">
        <v>31619</v>
      </c>
      <c r="Y520" s="150">
        <v>83520000000</v>
      </c>
      <c r="Z520" s="144" t="s">
        <v>31620</v>
      </c>
      <c r="AA520" s="160">
        <v>7242</v>
      </c>
    </row>
    <row r="521" spans="1:27" ht="45" customHeight="1" x14ac:dyDescent="0.25">
      <c r="A521" s="144" t="s">
        <v>4876</v>
      </c>
      <c r="B521" s="144" t="s">
        <v>4205</v>
      </c>
      <c r="C521" s="144">
        <v>2</v>
      </c>
      <c r="D521" s="144" t="s">
        <v>4353</v>
      </c>
      <c r="E521" s="144"/>
      <c r="F521" s="144">
        <v>1</v>
      </c>
      <c r="G521" s="144">
        <v>200</v>
      </c>
      <c r="H521" s="144"/>
      <c r="I521" s="144"/>
      <c r="J521" s="144"/>
      <c r="K521" s="144"/>
      <c r="L521" s="144"/>
      <c r="M521" s="145" t="s">
        <v>2213</v>
      </c>
      <c r="N521" s="144" t="s">
        <v>84</v>
      </c>
      <c r="O521" s="144"/>
      <c r="P521" s="144" t="s">
        <v>3154</v>
      </c>
      <c r="Q521" s="144"/>
      <c r="R521" s="144"/>
      <c r="S521" s="144" t="s">
        <v>4190</v>
      </c>
      <c r="T521" s="144" t="s">
        <v>4877</v>
      </c>
      <c r="U521" s="144" t="s">
        <v>4876</v>
      </c>
      <c r="V521" s="144"/>
      <c r="W521" s="144">
        <v>301273</v>
      </c>
      <c r="X521" s="144" t="s">
        <v>9409</v>
      </c>
      <c r="Y521" s="144" t="s">
        <v>4878</v>
      </c>
      <c r="Z521" s="144" t="s">
        <v>4879</v>
      </c>
      <c r="AA521" s="160">
        <v>2507</v>
      </c>
    </row>
    <row r="522" spans="1:27" ht="45" customHeight="1" x14ac:dyDescent="0.25">
      <c r="A522" s="144" t="s">
        <v>12928</v>
      </c>
      <c r="B522" s="144" t="s">
        <v>4205</v>
      </c>
      <c r="C522" s="144">
        <v>43</v>
      </c>
      <c r="D522" s="144" t="s">
        <v>4225</v>
      </c>
      <c r="E522" s="144"/>
      <c r="F522" s="144">
        <v>1</v>
      </c>
      <c r="G522" s="144">
        <v>350</v>
      </c>
      <c r="H522" s="144"/>
      <c r="I522" s="144"/>
      <c r="J522" s="144"/>
      <c r="K522" s="144"/>
      <c r="L522" s="144"/>
      <c r="M522" s="145" t="s">
        <v>2213</v>
      </c>
      <c r="N522" s="144" t="s">
        <v>66</v>
      </c>
      <c r="O522" s="144"/>
      <c r="P522" s="144" t="s">
        <v>2756</v>
      </c>
      <c r="Q522" s="144"/>
      <c r="R522" s="144"/>
      <c r="S522" s="144" t="s">
        <v>4189</v>
      </c>
      <c r="T522" s="144" t="s">
        <v>4847</v>
      </c>
      <c r="U522" s="144" t="s">
        <v>12928</v>
      </c>
      <c r="V522" s="144"/>
      <c r="W522" s="144">
        <v>363760</v>
      </c>
      <c r="X522" s="144" t="s">
        <v>17988</v>
      </c>
      <c r="Y522" s="144" t="s">
        <v>12929</v>
      </c>
      <c r="Z522" s="144" t="s">
        <v>12930</v>
      </c>
      <c r="AA522" s="160">
        <v>2508</v>
      </c>
    </row>
    <row r="523" spans="1:27" ht="45" customHeight="1" x14ac:dyDescent="0.25">
      <c r="A523" s="144" t="s">
        <v>23797</v>
      </c>
      <c r="B523" s="144" t="s">
        <v>23798</v>
      </c>
      <c r="C523" s="144"/>
      <c r="D523" s="144"/>
      <c r="E523" s="144"/>
      <c r="F523" s="144">
        <v>1</v>
      </c>
      <c r="G523" s="144"/>
      <c r="H523" s="144">
        <v>222</v>
      </c>
      <c r="I523" s="144">
        <v>50</v>
      </c>
      <c r="J523" s="144">
        <v>50</v>
      </c>
      <c r="K523" s="144">
        <v>22</v>
      </c>
      <c r="L523" s="144"/>
      <c r="M523" s="145" t="s">
        <v>2213</v>
      </c>
      <c r="N523" s="144" t="s">
        <v>18</v>
      </c>
      <c r="O523" s="144"/>
      <c r="P523" s="144" t="s">
        <v>17727</v>
      </c>
      <c r="Q523" s="144"/>
      <c r="R523" s="144"/>
      <c r="S523" s="144" t="s">
        <v>15453</v>
      </c>
      <c r="T523" s="144" t="s">
        <v>23799</v>
      </c>
      <c r="U523" s="144" t="s">
        <v>23797</v>
      </c>
      <c r="V523" s="144"/>
      <c r="W523" s="144">
        <v>309081</v>
      </c>
      <c r="X523" s="144" t="s">
        <v>23800</v>
      </c>
      <c r="Y523" s="144">
        <v>89290000000</v>
      </c>
      <c r="Z523" s="144" t="s">
        <v>23801</v>
      </c>
      <c r="AA523" s="160">
        <v>6101</v>
      </c>
    </row>
    <row r="524" spans="1:27" ht="45" customHeight="1" x14ac:dyDescent="0.25">
      <c r="A524" s="144" t="s">
        <v>17989</v>
      </c>
      <c r="B524" s="144" t="s">
        <v>17990</v>
      </c>
      <c r="C524" s="144"/>
      <c r="D524" s="144"/>
      <c r="E524" s="144"/>
      <c r="F524" s="144">
        <v>2</v>
      </c>
      <c r="G524" s="144"/>
      <c r="H524" s="144"/>
      <c r="I524" s="144"/>
      <c r="J524" s="144"/>
      <c r="K524" s="144"/>
      <c r="L524" s="144">
        <v>250</v>
      </c>
      <c r="M524" s="145" t="s">
        <v>2213</v>
      </c>
      <c r="N524" s="144" t="s">
        <v>34</v>
      </c>
      <c r="O524" s="144"/>
      <c r="P524" s="144" t="s">
        <v>3627</v>
      </c>
      <c r="Q524" s="144"/>
      <c r="R524" s="144"/>
      <c r="S524" s="144" t="s">
        <v>4228</v>
      </c>
      <c r="T524" s="144" t="s">
        <v>17991</v>
      </c>
      <c r="U524" s="144" t="s">
        <v>17989</v>
      </c>
      <c r="V524" s="144"/>
      <c r="W524" s="144">
        <v>352030</v>
      </c>
      <c r="X524" s="144" t="s">
        <v>17992</v>
      </c>
      <c r="Y524" s="144" t="s">
        <v>17994</v>
      </c>
      <c r="Z524" s="144" t="s">
        <v>17993</v>
      </c>
      <c r="AA524" s="161">
        <v>5341</v>
      </c>
    </row>
    <row r="525" spans="1:27" ht="45" customHeight="1" x14ac:dyDescent="0.25">
      <c r="A525" s="144" t="s">
        <v>4884</v>
      </c>
      <c r="B525" s="144" t="s">
        <v>4205</v>
      </c>
      <c r="C525" s="144">
        <v>40</v>
      </c>
      <c r="D525" s="144" t="s">
        <v>4885</v>
      </c>
      <c r="E525" s="144"/>
      <c r="F525" s="144">
        <v>1</v>
      </c>
      <c r="G525" s="144">
        <v>350</v>
      </c>
      <c r="H525" s="144"/>
      <c r="I525" s="144"/>
      <c r="J525" s="144"/>
      <c r="K525" s="144"/>
      <c r="L525" s="144"/>
      <c r="M525" s="145" t="s">
        <v>2213</v>
      </c>
      <c r="N525" s="144" t="s">
        <v>88</v>
      </c>
      <c r="O525" s="144"/>
      <c r="P525" s="144" t="s">
        <v>3376</v>
      </c>
      <c r="Q525" s="144"/>
      <c r="R525" s="144"/>
      <c r="S525" s="144"/>
      <c r="T525" s="144"/>
      <c r="U525" s="144" t="s">
        <v>4884</v>
      </c>
      <c r="V525" s="144"/>
      <c r="W525" s="144">
        <v>628417</v>
      </c>
      <c r="X525" s="144" t="s">
        <v>4886</v>
      </c>
      <c r="Y525" s="144"/>
      <c r="Z525" s="144"/>
      <c r="AA525" s="160">
        <v>2510</v>
      </c>
    </row>
    <row r="526" spans="1:27" ht="45" customHeight="1" x14ac:dyDescent="0.25">
      <c r="A526" s="145" t="s">
        <v>4887</v>
      </c>
      <c r="B526" s="144" t="s">
        <v>4888</v>
      </c>
      <c r="C526" s="144"/>
      <c r="D526" s="144" t="s">
        <v>4889</v>
      </c>
      <c r="E526" s="144"/>
      <c r="F526" s="144">
        <v>2</v>
      </c>
      <c r="G526" s="144"/>
      <c r="H526" s="144"/>
      <c r="I526" s="144"/>
      <c r="J526" s="144"/>
      <c r="K526" s="144"/>
      <c r="L526" s="144">
        <v>150</v>
      </c>
      <c r="M526" s="145" t="s">
        <v>2213</v>
      </c>
      <c r="N526" s="144" t="s">
        <v>30</v>
      </c>
      <c r="O526" s="144"/>
      <c r="P526" s="144" t="s">
        <v>2527</v>
      </c>
      <c r="Q526" s="144"/>
      <c r="R526" s="144"/>
      <c r="S526" s="144" t="s">
        <v>4189</v>
      </c>
      <c r="T526" s="144" t="s">
        <v>4890</v>
      </c>
      <c r="U526" s="144" t="s">
        <v>4887</v>
      </c>
      <c r="V526" s="145"/>
      <c r="W526" s="144">
        <v>684000</v>
      </c>
      <c r="X526" s="144" t="s">
        <v>4891</v>
      </c>
      <c r="Y526" s="144"/>
      <c r="Z526" s="144"/>
      <c r="AA526" s="160">
        <v>2511</v>
      </c>
    </row>
    <row r="527" spans="1:27" ht="45" customHeight="1" x14ac:dyDescent="0.25">
      <c r="A527" s="144" t="s">
        <v>23802</v>
      </c>
      <c r="B527" s="144" t="s">
        <v>15409</v>
      </c>
      <c r="C527" s="144"/>
      <c r="D527" s="144" t="s">
        <v>23803</v>
      </c>
      <c r="E527" s="144"/>
      <c r="F527" s="144">
        <v>1</v>
      </c>
      <c r="G527" s="144"/>
      <c r="H527" s="144">
        <v>120</v>
      </c>
      <c r="I527" s="144">
        <v>50</v>
      </c>
      <c r="J527" s="144">
        <v>50</v>
      </c>
      <c r="K527" s="144">
        <v>20</v>
      </c>
      <c r="L527" s="144"/>
      <c r="M527" s="145" t="s">
        <v>2213</v>
      </c>
      <c r="N527" s="144" t="s">
        <v>42</v>
      </c>
      <c r="O527" s="144"/>
      <c r="P527" s="144" t="s">
        <v>16188</v>
      </c>
      <c r="Q527" s="144"/>
      <c r="R527" s="144"/>
      <c r="S527" s="144" t="s">
        <v>4190</v>
      </c>
      <c r="T527" s="144" t="s">
        <v>31621</v>
      </c>
      <c r="U527" s="144" t="s">
        <v>23802</v>
      </c>
      <c r="V527" s="144"/>
      <c r="W527" s="144">
        <v>140763</v>
      </c>
      <c r="X527" s="144" t="s">
        <v>31622</v>
      </c>
      <c r="Y527" s="144">
        <v>74964567322</v>
      </c>
      <c r="Z527" s="144" t="s">
        <v>23804</v>
      </c>
      <c r="AA527" s="160">
        <v>6229</v>
      </c>
    </row>
    <row r="528" spans="1:27" ht="45" customHeight="1" x14ac:dyDescent="0.25">
      <c r="A528" s="144" t="s">
        <v>17995</v>
      </c>
      <c r="B528" s="144" t="s">
        <v>15819</v>
      </c>
      <c r="C528" s="144">
        <v>1</v>
      </c>
      <c r="D528" s="144" t="s">
        <v>17996</v>
      </c>
      <c r="E528" s="144"/>
      <c r="F528" s="144">
        <v>1</v>
      </c>
      <c r="G528" s="144"/>
      <c r="H528" s="144">
        <v>1000</v>
      </c>
      <c r="I528" s="144">
        <v>400</v>
      </c>
      <c r="J528" s="144">
        <v>500</v>
      </c>
      <c r="K528" s="144">
        <v>100</v>
      </c>
      <c r="L528" s="144"/>
      <c r="M528" s="145" t="s">
        <v>2213</v>
      </c>
      <c r="N528" s="144" t="s">
        <v>42</v>
      </c>
      <c r="O528" s="144"/>
      <c r="P528" s="144" t="s">
        <v>16166</v>
      </c>
      <c r="Q528" s="144"/>
      <c r="R528" s="144"/>
      <c r="S528" s="144"/>
      <c r="T528" s="144"/>
      <c r="U528" s="144" t="s">
        <v>17995</v>
      </c>
      <c r="V528" s="144"/>
      <c r="W528" s="144">
        <v>140600</v>
      </c>
      <c r="X528" s="144" t="s">
        <v>17997</v>
      </c>
      <c r="Y528" s="144" t="s">
        <v>17999</v>
      </c>
      <c r="Z528" s="144" t="s">
        <v>17998</v>
      </c>
      <c r="AA528" s="160">
        <v>4576</v>
      </c>
    </row>
    <row r="529" spans="1:27" ht="45" customHeight="1" x14ac:dyDescent="0.25">
      <c r="A529" s="144" t="s">
        <v>27848</v>
      </c>
      <c r="B529" s="144" t="s">
        <v>27849</v>
      </c>
      <c r="C529" s="144"/>
      <c r="D529" s="144"/>
      <c r="E529" s="144"/>
      <c r="F529" s="144">
        <v>1</v>
      </c>
      <c r="G529" s="144"/>
      <c r="H529" s="144">
        <v>120</v>
      </c>
      <c r="I529" s="144">
        <v>50</v>
      </c>
      <c r="J529" s="144">
        <v>50</v>
      </c>
      <c r="K529" s="144">
        <v>20</v>
      </c>
      <c r="L529" s="144"/>
      <c r="M529" s="145" t="s">
        <v>2213</v>
      </c>
      <c r="N529" s="144" t="s">
        <v>18</v>
      </c>
      <c r="O529" s="144"/>
      <c r="P529" s="144" t="s">
        <v>3383</v>
      </c>
      <c r="Q529" s="144"/>
      <c r="R529" s="144"/>
      <c r="S529" s="144" t="s">
        <v>15453</v>
      </c>
      <c r="T529" s="144" t="s">
        <v>27850</v>
      </c>
      <c r="U529" s="144" t="s">
        <v>27848</v>
      </c>
      <c r="V529" s="144"/>
      <c r="W529" s="144">
        <v>309747</v>
      </c>
      <c r="X529" s="144" t="s">
        <v>27851</v>
      </c>
      <c r="Y529" s="144">
        <v>79040949680</v>
      </c>
      <c r="Z529" s="144" t="s">
        <v>27852</v>
      </c>
      <c r="AA529" s="161">
        <v>6928</v>
      </c>
    </row>
    <row r="530" spans="1:27" ht="45" customHeight="1" x14ac:dyDescent="0.25">
      <c r="A530" s="144" t="s">
        <v>24942</v>
      </c>
      <c r="B530" s="144" t="s">
        <v>24943</v>
      </c>
      <c r="C530" s="144">
        <v>13</v>
      </c>
      <c r="D530" s="144" t="s">
        <v>4241</v>
      </c>
      <c r="E530" s="144"/>
      <c r="F530" s="144">
        <v>1</v>
      </c>
      <c r="G530" s="144">
        <v>150</v>
      </c>
      <c r="H530" s="144"/>
      <c r="I530" s="144"/>
      <c r="J530" s="144"/>
      <c r="K530" s="144"/>
      <c r="L530" s="144"/>
      <c r="M530" s="145" t="s">
        <v>2213</v>
      </c>
      <c r="N530" s="144" t="s">
        <v>18</v>
      </c>
      <c r="O530" s="144"/>
      <c r="P530" s="144" t="s">
        <v>2369</v>
      </c>
      <c r="Q530" s="144"/>
      <c r="R530" s="144"/>
      <c r="S530" s="144"/>
      <c r="T530" s="144"/>
      <c r="U530" s="144" t="s">
        <v>24942</v>
      </c>
      <c r="V530" s="144"/>
      <c r="W530" s="144">
        <v>309186</v>
      </c>
      <c r="X530" s="144" t="s">
        <v>24944</v>
      </c>
      <c r="Y530" s="144" t="s">
        <v>24945</v>
      </c>
      <c r="Z530" s="144" t="s">
        <v>24946</v>
      </c>
      <c r="AA530" s="160">
        <v>6438</v>
      </c>
    </row>
    <row r="531" spans="1:27" ht="45" customHeight="1" x14ac:dyDescent="0.25">
      <c r="A531" s="144" t="s">
        <v>4892</v>
      </c>
      <c r="B531" s="144" t="s">
        <v>23285</v>
      </c>
      <c r="C531" s="144">
        <v>2</v>
      </c>
      <c r="D531" s="144"/>
      <c r="E531" s="144"/>
      <c r="F531" s="144">
        <v>5</v>
      </c>
      <c r="G531" s="144"/>
      <c r="H531" s="144"/>
      <c r="I531" s="144"/>
      <c r="J531" s="144"/>
      <c r="K531" s="144"/>
      <c r="L531" s="144">
        <v>525</v>
      </c>
      <c r="M531" s="145" t="s">
        <v>2213</v>
      </c>
      <c r="N531" s="144" t="s">
        <v>67</v>
      </c>
      <c r="O531" s="144"/>
      <c r="P531" s="144" t="s">
        <v>3887</v>
      </c>
      <c r="Q531" s="144" t="s">
        <v>4187</v>
      </c>
      <c r="R531" s="144" t="s">
        <v>4893</v>
      </c>
      <c r="S531" s="144"/>
      <c r="T531" s="144"/>
      <c r="U531" s="144" t="s">
        <v>4892</v>
      </c>
      <c r="V531" s="144"/>
      <c r="W531" s="144">
        <v>423827</v>
      </c>
      <c r="X531" s="144" t="s">
        <v>24947</v>
      </c>
      <c r="Y531" s="144" t="s">
        <v>4894</v>
      </c>
      <c r="Z531" s="144" t="s">
        <v>4895</v>
      </c>
      <c r="AA531" s="160">
        <v>2512</v>
      </c>
    </row>
    <row r="532" spans="1:27" ht="45" customHeight="1" x14ac:dyDescent="0.25">
      <c r="A532" s="144" t="s">
        <v>4896</v>
      </c>
      <c r="B532" s="144" t="s">
        <v>4208</v>
      </c>
      <c r="C532" s="144">
        <v>9</v>
      </c>
      <c r="D532" s="144"/>
      <c r="E532" s="144"/>
      <c r="F532" s="144">
        <v>1</v>
      </c>
      <c r="G532" s="144"/>
      <c r="H532" s="144">
        <v>1799</v>
      </c>
      <c r="I532" s="144">
        <v>654</v>
      </c>
      <c r="J532" s="144">
        <v>818</v>
      </c>
      <c r="K532" s="144">
        <v>327</v>
      </c>
      <c r="L532" s="144"/>
      <c r="M532" s="145" t="s">
        <v>2213</v>
      </c>
      <c r="N532" s="144" t="s">
        <v>67</v>
      </c>
      <c r="O532" s="144"/>
      <c r="P532" s="144" t="s">
        <v>3140</v>
      </c>
      <c r="Q532" s="144"/>
      <c r="R532" s="144"/>
      <c r="S532" s="144" t="s">
        <v>4189</v>
      </c>
      <c r="T532" s="144" t="s">
        <v>4897</v>
      </c>
      <c r="U532" s="144" t="s">
        <v>4896</v>
      </c>
      <c r="V532" s="144"/>
      <c r="W532" s="144">
        <v>423230</v>
      </c>
      <c r="X532" s="144" t="s">
        <v>4898</v>
      </c>
      <c r="Y532" s="144" t="s">
        <v>4899</v>
      </c>
      <c r="Z532" s="144" t="s">
        <v>4900</v>
      </c>
      <c r="AA532" s="160">
        <v>2513</v>
      </c>
    </row>
    <row r="533" spans="1:27" ht="45" customHeight="1" x14ac:dyDescent="0.25">
      <c r="A533" s="144" t="s">
        <v>4901</v>
      </c>
      <c r="B533" s="144" t="s">
        <v>4230</v>
      </c>
      <c r="C533" s="144">
        <v>3</v>
      </c>
      <c r="D533" s="144" t="s">
        <v>14341</v>
      </c>
      <c r="E533" s="144"/>
      <c r="F533" s="144">
        <v>5</v>
      </c>
      <c r="G533" s="144"/>
      <c r="H533" s="144"/>
      <c r="I533" s="144"/>
      <c r="J533" s="144"/>
      <c r="K533" s="144"/>
      <c r="L533" s="144">
        <v>200</v>
      </c>
      <c r="M533" s="145" t="s">
        <v>2213</v>
      </c>
      <c r="N533" s="144" t="s">
        <v>31</v>
      </c>
      <c r="O533" s="144"/>
      <c r="P533" s="144" t="s">
        <v>30538</v>
      </c>
      <c r="Q533" s="144"/>
      <c r="R533" s="144"/>
      <c r="S533" s="144"/>
      <c r="T533" s="144"/>
      <c r="U533" s="144" t="s">
        <v>4901</v>
      </c>
      <c r="V533" s="144"/>
      <c r="W533" s="144">
        <v>652600</v>
      </c>
      <c r="X533" s="144" t="s">
        <v>4902</v>
      </c>
      <c r="Y533" s="150" t="s">
        <v>4903</v>
      </c>
      <c r="Z533" s="144" t="s">
        <v>4904</v>
      </c>
      <c r="AA533" s="160">
        <v>2514</v>
      </c>
    </row>
    <row r="534" spans="1:27" ht="45" customHeight="1" x14ac:dyDescent="0.25">
      <c r="A534" s="144" t="s">
        <v>4901</v>
      </c>
      <c r="B534" s="144" t="s">
        <v>4230</v>
      </c>
      <c r="C534" s="144">
        <v>3</v>
      </c>
      <c r="D534" s="144" t="s">
        <v>14341</v>
      </c>
      <c r="E534" s="144" t="s">
        <v>35808</v>
      </c>
      <c r="F534" s="144">
        <v>5</v>
      </c>
      <c r="G534" s="144"/>
      <c r="H534" s="144"/>
      <c r="I534" s="144"/>
      <c r="J534" s="144"/>
      <c r="K534" s="144"/>
      <c r="L534" s="144">
        <v>150</v>
      </c>
      <c r="M534" s="145" t="s">
        <v>2213</v>
      </c>
      <c r="N534" s="144" t="s">
        <v>31</v>
      </c>
      <c r="O534" s="144"/>
      <c r="P534" s="144" t="s">
        <v>30538</v>
      </c>
      <c r="Q534" s="144"/>
      <c r="R534" s="144"/>
      <c r="S534" s="144" t="s">
        <v>4189</v>
      </c>
      <c r="T534" s="144" t="s">
        <v>27901</v>
      </c>
      <c r="U534" s="144" t="s">
        <v>4901</v>
      </c>
      <c r="V534" s="144" t="s">
        <v>35809</v>
      </c>
      <c r="W534" s="144">
        <v>652600</v>
      </c>
      <c r="X534" s="144" t="s">
        <v>35810</v>
      </c>
      <c r="Y534" s="144" t="s">
        <v>35811</v>
      </c>
      <c r="Z534" s="150" t="s">
        <v>35812</v>
      </c>
      <c r="AA534" s="160">
        <v>7663</v>
      </c>
    </row>
    <row r="535" spans="1:27" ht="45" customHeight="1" x14ac:dyDescent="0.25">
      <c r="A535" s="144" t="s">
        <v>4905</v>
      </c>
      <c r="B535" s="144" t="s">
        <v>4208</v>
      </c>
      <c r="C535" s="144">
        <v>4</v>
      </c>
      <c r="D535" s="144"/>
      <c r="E535" s="144"/>
      <c r="F535" s="144">
        <v>1</v>
      </c>
      <c r="G535" s="144"/>
      <c r="H535" s="144">
        <v>1199</v>
      </c>
      <c r="I535" s="144">
        <v>436</v>
      </c>
      <c r="J535" s="144">
        <v>545</v>
      </c>
      <c r="K535" s="144">
        <v>218</v>
      </c>
      <c r="L535" s="144"/>
      <c r="M535" s="145" t="s">
        <v>2213</v>
      </c>
      <c r="N535" s="144" t="s">
        <v>84</v>
      </c>
      <c r="O535" s="144"/>
      <c r="P535" s="144" t="s">
        <v>3372</v>
      </c>
      <c r="Q535" s="144"/>
      <c r="R535" s="144"/>
      <c r="S535" s="144"/>
      <c r="T535" s="144"/>
      <c r="U535" s="144" t="s">
        <v>4905</v>
      </c>
      <c r="V535" s="144"/>
      <c r="W535" s="144">
        <v>301650</v>
      </c>
      <c r="X535" s="144" t="s">
        <v>4906</v>
      </c>
      <c r="Y535" s="144"/>
      <c r="Z535" s="144"/>
      <c r="AA535" s="160">
        <v>2515</v>
      </c>
    </row>
    <row r="536" spans="1:27" ht="45" customHeight="1" x14ac:dyDescent="0.25">
      <c r="A536" s="144" t="s">
        <v>4907</v>
      </c>
      <c r="B536" s="144" t="s">
        <v>4205</v>
      </c>
      <c r="C536" s="144">
        <v>3</v>
      </c>
      <c r="D536" s="144" t="s">
        <v>4241</v>
      </c>
      <c r="E536" s="144"/>
      <c r="F536" s="144">
        <v>1</v>
      </c>
      <c r="G536" s="144">
        <v>200</v>
      </c>
      <c r="H536" s="144"/>
      <c r="I536" s="144"/>
      <c r="J536" s="144"/>
      <c r="K536" s="144"/>
      <c r="L536" s="144"/>
      <c r="M536" s="145" t="s">
        <v>2213</v>
      </c>
      <c r="N536" s="144" t="s">
        <v>35</v>
      </c>
      <c r="O536" s="144"/>
      <c r="P536" s="144" t="s">
        <v>3850</v>
      </c>
      <c r="Q536" s="144"/>
      <c r="R536" s="144"/>
      <c r="S536" s="144" t="s">
        <v>4190</v>
      </c>
      <c r="T536" s="144" t="s">
        <v>4276</v>
      </c>
      <c r="U536" s="144" t="s">
        <v>4907</v>
      </c>
      <c r="V536" s="144"/>
      <c r="W536" s="144">
        <v>662051</v>
      </c>
      <c r="X536" s="144" t="s">
        <v>18000</v>
      </c>
      <c r="Y536" s="144" t="s">
        <v>4908</v>
      </c>
      <c r="Z536" s="144" t="s">
        <v>4909</v>
      </c>
      <c r="AA536" s="160">
        <v>2516</v>
      </c>
    </row>
    <row r="537" spans="1:27" ht="45" customHeight="1" x14ac:dyDescent="0.25">
      <c r="A537" s="144" t="s">
        <v>24949</v>
      </c>
      <c r="B537" s="144" t="s">
        <v>4205</v>
      </c>
      <c r="C537" s="144">
        <v>156</v>
      </c>
      <c r="D537" s="144" t="s">
        <v>24950</v>
      </c>
      <c r="E537" s="144"/>
      <c r="F537" s="144">
        <v>1</v>
      </c>
      <c r="G537" s="144">
        <v>300</v>
      </c>
      <c r="H537" s="144"/>
      <c r="I537" s="144"/>
      <c r="J537" s="144"/>
      <c r="K537" s="144"/>
      <c r="L537" s="144"/>
      <c r="M537" s="145" t="s">
        <v>2213</v>
      </c>
      <c r="N537" s="144" t="s">
        <v>50</v>
      </c>
      <c r="O537" s="144"/>
      <c r="P537" s="144" t="s">
        <v>30566</v>
      </c>
      <c r="Q537" s="144"/>
      <c r="R537" s="144"/>
      <c r="S537" s="144" t="s">
        <v>4189</v>
      </c>
      <c r="T537" s="144" t="s">
        <v>24951</v>
      </c>
      <c r="U537" s="144" t="s">
        <v>24949</v>
      </c>
      <c r="V537" s="144"/>
      <c r="W537" s="144">
        <v>690080</v>
      </c>
      <c r="X537" s="144" t="s">
        <v>24952</v>
      </c>
      <c r="Y537" s="144" t="s">
        <v>24953</v>
      </c>
      <c r="Z537" s="144" t="s">
        <v>24954</v>
      </c>
      <c r="AA537" s="160">
        <v>6313</v>
      </c>
    </row>
    <row r="538" spans="1:27" ht="45" customHeight="1" x14ac:dyDescent="0.25">
      <c r="A538" s="144" t="s">
        <v>35813</v>
      </c>
      <c r="B538" s="144" t="s">
        <v>23309</v>
      </c>
      <c r="C538" s="144">
        <v>145</v>
      </c>
      <c r="D538" s="144" t="s">
        <v>4757</v>
      </c>
      <c r="E538" s="144"/>
      <c r="F538" s="144">
        <v>1</v>
      </c>
      <c r="G538" s="144">
        <v>300</v>
      </c>
      <c r="H538" s="144"/>
      <c r="I538" s="144"/>
      <c r="J538" s="144"/>
      <c r="K538" s="144"/>
      <c r="L538" s="144"/>
      <c r="M538" s="145" t="s">
        <v>2213</v>
      </c>
      <c r="N538" s="144" t="s">
        <v>46</v>
      </c>
      <c r="O538" s="144"/>
      <c r="P538" s="144" t="s">
        <v>3774</v>
      </c>
      <c r="Q538" s="144"/>
      <c r="R538" s="144"/>
      <c r="S538" s="144"/>
      <c r="T538" s="144"/>
      <c r="U538" s="144" t="s">
        <v>35813</v>
      </c>
      <c r="V538" s="144"/>
      <c r="W538" s="144">
        <v>460001</v>
      </c>
      <c r="X538" s="144" t="s">
        <v>35814</v>
      </c>
      <c r="Y538" s="167">
        <v>73530000000</v>
      </c>
      <c r="Z538" s="148" t="s">
        <v>35815</v>
      </c>
      <c r="AA538" s="160">
        <v>7598</v>
      </c>
    </row>
    <row r="539" spans="1:27" ht="45" customHeight="1" x14ac:dyDescent="0.25">
      <c r="A539" s="144" t="s">
        <v>4910</v>
      </c>
      <c r="B539" s="144" t="s">
        <v>15538</v>
      </c>
      <c r="C539" s="144">
        <v>7</v>
      </c>
      <c r="D539" s="144" t="s">
        <v>4206</v>
      </c>
      <c r="E539" s="144"/>
      <c r="F539" s="144">
        <v>1</v>
      </c>
      <c r="G539" s="144">
        <v>200</v>
      </c>
      <c r="H539" s="144"/>
      <c r="I539" s="144"/>
      <c r="J539" s="144"/>
      <c r="K539" s="144"/>
      <c r="L539" s="144"/>
      <c r="M539" s="145" t="s">
        <v>2213</v>
      </c>
      <c r="N539" s="144" t="s">
        <v>21</v>
      </c>
      <c r="O539" s="144"/>
      <c r="P539" s="144" t="s">
        <v>3818</v>
      </c>
      <c r="Q539" s="144"/>
      <c r="R539" s="144"/>
      <c r="S539" s="144" t="s">
        <v>4190</v>
      </c>
      <c r="T539" s="144" t="s">
        <v>4911</v>
      </c>
      <c r="U539" s="144" t="s">
        <v>4910</v>
      </c>
      <c r="V539" s="144"/>
      <c r="W539" s="144">
        <v>404171</v>
      </c>
      <c r="X539" s="144" t="s">
        <v>4912</v>
      </c>
      <c r="Y539" s="144" t="s">
        <v>4913</v>
      </c>
      <c r="Z539" s="144" t="s">
        <v>4914</v>
      </c>
      <c r="AA539" s="161">
        <v>2517</v>
      </c>
    </row>
    <row r="540" spans="1:27" ht="45" customHeight="1" x14ac:dyDescent="0.25">
      <c r="A540" s="144" t="s">
        <v>4915</v>
      </c>
      <c r="B540" s="144" t="s">
        <v>4208</v>
      </c>
      <c r="C540" s="144">
        <v>22</v>
      </c>
      <c r="D540" s="144"/>
      <c r="E540" s="144"/>
      <c r="F540" s="144">
        <v>1</v>
      </c>
      <c r="G540" s="144"/>
      <c r="H540" s="144">
        <v>1199</v>
      </c>
      <c r="I540" s="144">
        <v>436</v>
      </c>
      <c r="J540" s="144">
        <v>545</v>
      </c>
      <c r="K540" s="144">
        <v>218</v>
      </c>
      <c r="L540" s="144"/>
      <c r="M540" s="145" t="s">
        <v>2213</v>
      </c>
      <c r="N540" s="144" t="s">
        <v>42</v>
      </c>
      <c r="O540" s="144"/>
      <c r="P540" s="144" t="s">
        <v>4085</v>
      </c>
      <c r="Q540" s="144"/>
      <c r="R540" s="144"/>
      <c r="S540" s="144"/>
      <c r="T540" s="144"/>
      <c r="U540" s="144" t="s">
        <v>4915</v>
      </c>
      <c r="V540" s="144"/>
      <c r="W540" s="144">
        <v>142111</v>
      </c>
      <c r="X540" s="144" t="s">
        <v>4916</v>
      </c>
      <c r="Y540" s="144" t="s">
        <v>14342</v>
      </c>
      <c r="Z540" s="144" t="s">
        <v>4917</v>
      </c>
      <c r="AA540" s="160">
        <v>2518</v>
      </c>
    </row>
    <row r="541" spans="1:27" ht="45" customHeight="1" x14ac:dyDescent="0.25">
      <c r="A541" s="144" t="s">
        <v>4918</v>
      </c>
      <c r="B541" s="144" t="s">
        <v>29758</v>
      </c>
      <c r="C541" s="144"/>
      <c r="D541" s="144"/>
      <c r="E541" s="144"/>
      <c r="F541" s="144">
        <v>2</v>
      </c>
      <c r="G541" s="144"/>
      <c r="H541" s="144"/>
      <c r="I541" s="144"/>
      <c r="J541" s="144"/>
      <c r="K541" s="144"/>
      <c r="L541" s="144">
        <v>150</v>
      </c>
      <c r="M541" s="145" t="s">
        <v>2213</v>
      </c>
      <c r="N541" s="144" t="s">
        <v>19</v>
      </c>
      <c r="O541" s="144"/>
      <c r="P541" s="144" t="s">
        <v>2724</v>
      </c>
      <c r="Q541" s="144"/>
      <c r="R541" s="144"/>
      <c r="S541" s="144" t="s">
        <v>4189</v>
      </c>
      <c r="T541" s="144" t="s">
        <v>4920</v>
      </c>
      <c r="U541" s="144" t="s">
        <v>4918</v>
      </c>
      <c r="V541" s="144"/>
      <c r="W541" s="144">
        <v>242700</v>
      </c>
      <c r="X541" s="144" t="s">
        <v>4921</v>
      </c>
      <c r="Y541" s="144" t="s">
        <v>4922</v>
      </c>
      <c r="Z541" s="144" t="s">
        <v>4923</v>
      </c>
      <c r="AA541" s="160">
        <v>2519</v>
      </c>
    </row>
    <row r="542" spans="1:27" ht="45" customHeight="1" x14ac:dyDescent="0.25">
      <c r="A542" s="144" t="s">
        <v>27853</v>
      </c>
      <c r="B542" s="144" t="s">
        <v>15409</v>
      </c>
      <c r="C542" s="144">
        <v>7</v>
      </c>
      <c r="D542" s="144"/>
      <c r="E542" s="144"/>
      <c r="F542" s="144">
        <v>1</v>
      </c>
      <c r="G542" s="144"/>
      <c r="H542" s="144">
        <v>350</v>
      </c>
      <c r="I542" s="144">
        <v>200</v>
      </c>
      <c r="J542" s="144">
        <v>100</v>
      </c>
      <c r="K542" s="144">
        <v>50</v>
      </c>
      <c r="L542" s="144"/>
      <c r="M542" s="145" t="s">
        <v>2213</v>
      </c>
      <c r="N542" s="144" t="s">
        <v>31</v>
      </c>
      <c r="O542" s="144"/>
      <c r="P542" s="144" t="s">
        <v>30621</v>
      </c>
      <c r="Q542" s="144"/>
      <c r="R542" s="144"/>
      <c r="S542" s="144" t="s">
        <v>4189</v>
      </c>
      <c r="T542" s="144" t="s">
        <v>5423</v>
      </c>
      <c r="U542" s="144" t="s">
        <v>27853</v>
      </c>
      <c r="V542" s="144"/>
      <c r="W542" s="144">
        <v>652153</v>
      </c>
      <c r="X542" s="144" t="s">
        <v>18716</v>
      </c>
      <c r="Y542" s="144" t="s">
        <v>18718</v>
      </c>
      <c r="Z542" s="144" t="s">
        <v>18717</v>
      </c>
      <c r="AA542" s="160">
        <v>4517</v>
      </c>
    </row>
    <row r="543" spans="1:27" ht="45" customHeight="1" x14ac:dyDescent="0.25">
      <c r="A543" s="144" t="s">
        <v>4924</v>
      </c>
      <c r="B543" s="144" t="s">
        <v>4205</v>
      </c>
      <c r="C543" s="144">
        <v>5</v>
      </c>
      <c r="D543" s="144" t="s">
        <v>4757</v>
      </c>
      <c r="E543" s="144"/>
      <c r="F543" s="144">
        <v>1</v>
      </c>
      <c r="G543" s="144">
        <v>350</v>
      </c>
      <c r="H543" s="144"/>
      <c r="I543" s="144"/>
      <c r="J543" s="144"/>
      <c r="K543" s="144"/>
      <c r="L543" s="144"/>
      <c r="M543" s="145" t="s">
        <v>2213</v>
      </c>
      <c r="N543" s="144" t="s">
        <v>42</v>
      </c>
      <c r="O543" s="144"/>
      <c r="P543" s="144" t="s">
        <v>16156</v>
      </c>
      <c r="Q543" s="144"/>
      <c r="R543" s="144"/>
      <c r="S543" s="144" t="s">
        <v>4189</v>
      </c>
      <c r="T543" s="144" t="s">
        <v>4925</v>
      </c>
      <c r="U543" s="144" t="s">
        <v>4924</v>
      </c>
      <c r="V543" s="144"/>
      <c r="W543" s="144">
        <v>140500</v>
      </c>
      <c r="X543" s="144" t="s">
        <v>13166</v>
      </c>
      <c r="Y543" s="144" t="s">
        <v>4926</v>
      </c>
      <c r="Z543" s="144" t="s">
        <v>4927</v>
      </c>
      <c r="AA543" s="160">
        <v>2520</v>
      </c>
    </row>
    <row r="544" spans="1:27" ht="45" customHeight="1" x14ac:dyDescent="0.25">
      <c r="A544" s="144" t="s">
        <v>13651</v>
      </c>
      <c r="B544" s="144" t="s">
        <v>4208</v>
      </c>
      <c r="C544" s="144">
        <v>4</v>
      </c>
      <c r="D544" s="144"/>
      <c r="E544" s="144"/>
      <c r="F544" s="144">
        <v>1</v>
      </c>
      <c r="G544" s="144"/>
      <c r="H544" s="144">
        <v>900</v>
      </c>
      <c r="I544" s="144">
        <v>640</v>
      </c>
      <c r="J544" s="144">
        <v>160</v>
      </c>
      <c r="K544" s="144">
        <v>100</v>
      </c>
      <c r="L544" s="144"/>
      <c r="M544" s="145" t="s">
        <v>2213</v>
      </c>
      <c r="N544" s="144" t="s">
        <v>34</v>
      </c>
      <c r="O544" s="144"/>
      <c r="P544" s="144" t="s">
        <v>3059</v>
      </c>
      <c r="Q544" s="144"/>
      <c r="R544" s="144"/>
      <c r="S544" s="144" t="s">
        <v>4228</v>
      </c>
      <c r="T544" s="144" t="s">
        <v>13652</v>
      </c>
      <c r="U544" s="144" t="s">
        <v>13651</v>
      </c>
      <c r="V544" s="144"/>
      <c r="W544" s="144">
        <v>353200</v>
      </c>
      <c r="X544" s="144" t="s">
        <v>18001</v>
      </c>
      <c r="Y544" s="144" t="s">
        <v>13653</v>
      </c>
      <c r="Z544" s="144" t="s">
        <v>13654</v>
      </c>
      <c r="AA544" s="160">
        <v>2521</v>
      </c>
    </row>
    <row r="545" spans="1:31" ht="45" customHeight="1" x14ac:dyDescent="0.25">
      <c r="A545" s="144" t="s">
        <v>18002</v>
      </c>
      <c r="B545" s="144" t="s">
        <v>18003</v>
      </c>
      <c r="C545" s="144"/>
      <c r="D545" s="144"/>
      <c r="E545" s="144"/>
      <c r="F545" s="144">
        <v>5</v>
      </c>
      <c r="G545" s="144"/>
      <c r="H545" s="144"/>
      <c r="I545" s="144"/>
      <c r="J545" s="144"/>
      <c r="K545" s="144"/>
      <c r="L545" s="144">
        <v>150</v>
      </c>
      <c r="M545" s="145" t="s">
        <v>2213</v>
      </c>
      <c r="N545" s="144" t="s">
        <v>21</v>
      </c>
      <c r="O545" s="144"/>
      <c r="P545" s="144" t="s">
        <v>2588</v>
      </c>
      <c r="Q545" s="144"/>
      <c r="R545" s="144"/>
      <c r="S545" s="144" t="s">
        <v>4190</v>
      </c>
      <c r="T545" s="144" t="s">
        <v>10256</v>
      </c>
      <c r="U545" s="144" t="s">
        <v>18002</v>
      </c>
      <c r="V545" s="144"/>
      <c r="W545" s="144">
        <v>403020</v>
      </c>
      <c r="X545" s="144" t="s">
        <v>18004</v>
      </c>
      <c r="Y545" s="144" t="s">
        <v>18006</v>
      </c>
      <c r="Z545" s="144" t="s">
        <v>18005</v>
      </c>
      <c r="AA545" s="160">
        <v>4509</v>
      </c>
    </row>
    <row r="546" spans="1:31" ht="45" customHeight="1" x14ac:dyDescent="0.25">
      <c r="A546" s="144" t="s">
        <v>4928</v>
      </c>
      <c r="B546" s="144" t="s">
        <v>4205</v>
      </c>
      <c r="C546" s="144">
        <v>1</v>
      </c>
      <c r="D546" s="144" t="s">
        <v>4241</v>
      </c>
      <c r="E546" s="144"/>
      <c r="F546" s="144">
        <v>1</v>
      </c>
      <c r="G546" s="144">
        <v>350</v>
      </c>
      <c r="H546" s="144"/>
      <c r="I546" s="144"/>
      <c r="J546" s="144"/>
      <c r="K546" s="144"/>
      <c r="L546" s="144"/>
      <c r="M546" s="145" t="s">
        <v>2213</v>
      </c>
      <c r="N546" s="144" t="s">
        <v>78</v>
      </c>
      <c r="O546" s="144"/>
      <c r="P546" s="144" t="s">
        <v>2968</v>
      </c>
      <c r="Q546" s="144"/>
      <c r="R546" s="144"/>
      <c r="S546" s="144"/>
      <c r="T546" s="144"/>
      <c r="U546" s="144" t="s">
        <v>4928</v>
      </c>
      <c r="V546" s="144"/>
      <c r="W546" s="144">
        <v>623050</v>
      </c>
      <c r="X546" s="144" t="s">
        <v>4929</v>
      </c>
      <c r="Y546" s="144"/>
      <c r="Z546" s="144"/>
      <c r="AA546" s="160">
        <v>2522</v>
      </c>
    </row>
    <row r="547" spans="1:31" ht="45" customHeight="1" x14ac:dyDescent="0.25">
      <c r="A547" s="144" t="s">
        <v>16157</v>
      </c>
      <c r="B547" s="144" t="s">
        <v>4205</v>
      </c>
      <c r="C547" s="144">
        <v>7</v>
      </c>
      <c r="D547" s="144"/>
      <c r="E547" s="144"/>
      <c r="F547" s="144">
        <v>1</v>
      </c>
      <c r="G547" s="144">
        <v>182</v>
      </c>
      <c r="H547" s="144"/>
      <c r="I547" s="144"/>
      <c r="J547" s="144"/>
      <c r="K547" s="144"/>
      <c r="L547" s="144"/>
      <c r="M547" s="145" t="s">
        <v>2213</v>
      </c>
      <c r="N547" s="144" t="s">
        <v>35</v>
      </c>
      <c r="O547" s="144"/>
      <c r="P547" s="144" t="s">
        <v>3901</v>
      </c>
      <c r="Q547" s="144"/>
      <c r="R547" s="144"/>
      <c r="S547" s="144"/>
      <c r="T547" s="144"/>
      <c r="U547" s="144" t="s">
        <v>16157</v>
      </c>
      <c r="V547" s="144"/>
      <c r="W547" s="144">
        <v>660075</v>
      </c>
      <c r="X547" s="144" t="s">
        <v>18007</v>
      </c>
      <c r="Y547" s="144" t="s">
        <v>4930</v>
      </c>
      <c r="Z547" s="144" t="s">
        <v>4931</v>
      </c>
      <c r="AA547" s="160">
        <v>2523</v>
      </c>
    </row>
    <row r="548" spans="1:31" ht="45" customHeight="1" x14ac:dyDescent="0.25">
      <c r="A548" s="144" t="s">
        <v>30985</v>
      </c>
      <c r="B548" s="144" t="s">
        <v>30986</v>
      </c>
      <c r="C548" s="144"/>
      <c r="D548" s="144"/>
      <c r="E548" s="144"/>
      <c r="F548" s="144">
        <v>1</v>
      </c>
      <c r="G548" s="144"/>
      <c r="H548" s="144">
        <v>1800</v>
      </c>
      <c r="I548" s="144"/>
      <c r="J548" s="144"/>
      <c r="K548" s="144">
        <v>1800</v>
      </c>
      <c r="L548" s="144"/>
      <c r="M548" s="145" t="s">
        <v>2213</v>
      </c>
      <c r="N548" s="144" t="s">
        <v>22</v>
      </c>
      <c r="O548" s="144"/>
      <c r="P548" s="144" t="s">
        <v>3534</v>
      </c>
      <c r="Q548" s="144"/>
      <c r="R548" s="144"/>
      <c r="S548" s="144" t="s">
        <v>4189</v>
      </c>
      <c r="T548" s="144" t="s">
        <v>10683</v>
      </c>
      <c r="U548" s="144" t="s">
        <v>30985</v>
      </c>
      <c r="V548" s="144"/>
      <c r="W548" s="144">
        <v>161300</v>
      </c>
      <c r="X548" s="144" t="s">
        <v>10684</v>
      </c>
      <c r="Y548" s="144"/>
      <c r="Z548" s="144" t="s">
        <v>30987</v>
      </c>
      <c r="AA548" s="160">
        <v>85</v>
      </c>
    </row>
    <row r="549" spans="1:31" ht="45" customHeight="1" x14ac:dyDescent="0.25">
      <c r="A549" s="144" t="s">
        <v>35570</v>
      </c>
      <c r="B549" s="144" t="s">
        <v>35571</v>
      </c>
      <c r="C549" s="144"/>
      <c r="D549" s="144"/>
      <c r="E549" s="144"/>
      <c r="F549" s="144">
        <v>1</v>
      </c>
      <c r="G549" s="144"/>
      <c r="H549" s="144">
        <v>500</v>
      </c>
      <c r="I549" s="144"/>
      <c r="J549" s="144"/>
      <c r="K549" s="144">
        <v>500</v>
      </c>
      <c r="L549" s="144"/>
      <c r="M549" s="145" t="s">
        <v>2213</v>
      </c>
      <c r="N549" s="144" t="s">
        <v>29</v>
      </c>
      <c r="O549" s="144"/>
      <c r="P549" s="144" t="s">
        <v>3443</v>
      </c>
      <c r="Q549" s="144"/>
      <c r="R549" s="144"/>
      <c r="S549" s="144" t="s">
        <v>15453</v>
      </c>
      <c r="T549" s="144" t="s">
        <v>20965</v>
      </c>
      <c r="U549" s="144" t="s">
        <v>35570</v>
      </c>
      <c r="V549" s="144"/>
      <c r="W549" s="144"/>
      <c r="X549" s="144"/>
      <c r="Y549" s="144">
        <v>79810000000</v>
      </c>
      <c r="Z549" s="144" t="s">
        <v>35572</v>
      </c>
      <c r="AA549" s="160">
        <v>7572</v>
      </c>
    </row>
    <row r="550" spans="1:31" ht="45" customHeight="1" x14ac:dyDescent="0.25">
      <c r="A550" s="144" t="s">
        <v>4932</v>
      </c>
      <c r="B550" s="144" t="s">
        <v>4205</v>
      </c>
      <c r="C550" s="144">
        <v>10</v>
      </c>
      <c r="D550" s="144" t="s">
        <v>4206</v>
      </c>
      <c r="E550" s="144"/>
      <c r="F550" s="144">
        <v>1</v>
      </c>
      <c r="G550" s="144">
        <v>350</v>
      </c>
      <c r="H550" s="144"/>
      <c r="I550" s="144"/>
      <c r="J550" s="144"/>
      <c r="K550" s="144"/>
      <c r="L550" s="144"/>
      <c r="M550" s="145" t="s">
        <v>2213</v>
      </c>
      <c r="N550" s="144" t="s">
        <v>34</v>
      </c>
      <c r="O550" s="144"/>
      <c r="P550" s="144" t="s">
        <v>2387</v>
      </c>
      <c r="Q550" s="144"/>
      <c r="R550" s="144"/>
      <c r="S550" s="144"/>
      <c r="T550" s="144"/>
      <c r="U550" s="144" t="s">
        <v>4932</v>
      </c>
      <c r="V550" s="144"/>
      <c r="W550" s="144">
        <v>353454</v>
      </c>
      <c r="X550" s="144" t="s">
        <v>4933</v>
      </c>
      <c r="Y550" s="144"/>
      <c r="Z550" s="144"/>
      <c r="AA550" s="160">
        <v>2524</v>
      </c>
    </row>
    <row r="551" spans="1:31" ht="45" customHeight="1" x14ac:dyDescent="0.25">
      <c r="A551" s="144" t="s">
        <v>18008</v>
      </c>
      <c r="B551" s="144" t="s">
        <v>15377</v>
      </c>
      <c r="C551" s="144"/>
      <c r="D551" s="144"/>
      <c r="E551" s="144"/>
      <c r="F551" s="144">
        <v>1</v>
      </c>
      <c r="G551" s="144">
        <v>100</v>
      </c>
      <c r="H551" s="144"/>
      <c r="I551" s="144"/>
      <c r="J551" s="144"/>
      <c r="K551" s="144"/>
      <c r="L551" s="144"/>
      <c r="M551" s="145" t="s">
        <v>2213</v>
      </c>
      <c r="N551" s="144" t="s">
        <v>39</v>
      </c>
      <c r="O551" s="144"/>
      <c r="P551" s="144" t="s">
        <v>2867</v>
      </c>
      <c r="Q551" s="144"/>
      <c r="R551" s="144"/>
      <c r="S551" s="144" t="s">
        <v>15453</v>
      </c>
      <c r="T551" s="144" t="s">
        <v>18009</v>
      </c>
      <c r="U551" s="144" t="s">
        <v>18008</v>
      </c>
      <c r="V551" s="144"/>
      <c r="W551" s="144">
        <v>399213</v>
      </c>
      <c r="X551" s="144" t="s">
        <v>18010</v>
      </c>
      <c r="Y551" s="144" t="s">
        <v>18012</v>
      </c>
      <c r="Z551" s="144" t="s">
        <v>18011</v>
      </c>
      <c r="AA551" s="160">
        <v>5431</v>
      </c>
    </row>
    <row r="552" spans="1:31" ht="45" customHeight="1" x14ac:dyDescent="0.25">
      <c r="A552" s="144" t="s">
        <v>31623</v>
      </c>
      <c r="B552" s="144" t="s">
        <v>31624</v>
      </c>
      <c r="C552" s="144"/>
      <c r="D552" s="144"/>
      <c r="E552" s="144"/>
      <c r="F552" s="144">
        <v>5</v>
      </c>
      <c r="G552" s="144"/>
      <c r="H552" s="144"/>
      <c r="I552" s="144"/>
      <c r="J552" s="144"/>
      <c r="K552" s="144"/>
      <c r="L552" s="144">
        <v>500</v>
      </c>
      <c r="M552" s="145" t="s">
        <v>2213</v>
      </c>
      <c r="N552" s="144" t="s">
        <v>18</v>
      </c>
      <c r="O552" s="144"/>
      <c r="P552" s="144" t="s">
        <v>2985</v>
      </c>
      <c r="Q552" s="144"/>
      <c r="R552" s="144"/>
      <c r="S552" s="144" t="s">
        <v>15453</v>
      </c>
      <c r="T552" s="144" t="s">
        <v>4947</v>
      </c>
      <c r="U552" s="144" t="s">
        <v>31623</v>
      </c>
      <c r="V552" s="144"/>
      <c r="W552" s="144">
        <v>309206</v>
      </c>
      <c r="X552" s="144" t="s">
        <v>31625</v>
      </c>
      <c r="Y552" s="144" t="s">
        <v>31626</v>
      </c>
      <c r="Z552" s="144" t="s">
        <v>31627</v>
      </c>
      <c r="AA552" s="160">
        <v>5061</v>
      </c>
    </row>
    <row r="553" spans="1:31" ht="45" customHeight="1" x14ac:dyDescent="0.25">
      <c r="A553" s="144" t="s">
        <v>16158</v>
      </c>
      <c r="B553" s="144" t="s">
        <v>4205</v>
      </c>
      <c r="C553" s="144">
        <v>3</v>
      </c>
      <c r="D553" s="144" t="s">
        <v>5037</v>
      </c>
      <c r="E553" s="144"/>
      <c r="F553" s="144">
        <v>1</v>
      </c>
      <c r="G553" s="144">
        <v>110</v>
      </c>
      <c r="H553" s="144"/>
      <c r="I553" s="144"/>
      <c r="J553" s="144"/>
      <c r="K553" s="144"/>
      <c r="L553" s="144"/>
      <c r="M553" s="145" t="s">
        <v>2213</v>
      </c>
      <c r="N553" s="144" t="s">
        <v>33</v>
      </c>
      <c r="O553" s="144"/>
      <c r="P553" s="144" t="s">
        <v>3176</v>
      </c>
      <c r="Q553" s="144"/>
      <c r="R553" s="144"/>
      <c r="S553" s="144"/>
      <c r="T553" s="144"/>
      <c r="U553" s="144" t="s">
        <v>16158</v>
      </c>
      <c r="V553" s="144"/>
      <c r="W553" s="144">
        <v>157302</v>
      </c>
      <c r="X553" s="144" t="s">
        <v>16159</v>
      </c>
      <c r="Y553" s="144" t="s">
        <v>16160</v>
      </c>
      <c r="Z553" s="144" t="s">
        <v>16161</v>
      </c>
      <c r="AA553" s="160">
        <v>4173</v>
      </c>
      <c r="AE553" s="109" t="s">
        <v>2011</v>
      </c>
    </row>
    <row r="554" spans="1:31" ht="45" customHeight="1" x14ac:dyDescent="0.25">
      <c r="A554" s="144" t="s">
        <v>24955</v>
      </c>
      <c r="B554" s="144" t="s">
        <v>27854</v>
      </c>
      <c r="C554" s="144"/>
      <c r="D554" s="144"/>
      <c r="E554" s="144"/>
      <c r="F554" s="144">
        <v>1</v>
      </c>
      <c r="G554" s="144"/>
      <c r="H554" s="144">
        <v>110</v>
      </c>
      <c r="I554" s="144">
        <v>50</v>
      </c>
      <c r="J554" s="144">
        <v>50</v>
      </c>
      <c r="K554" s="144">
        <v>10</v>
      </c>
      <c r="L554" s="144"/>
      <c r="M554" s="145" t="s">
        <v>2213</v>
      </c>
      <c r="N554" s="144" t="s">
        <v>18</v>
      </c>
      <c r="O554" s="144"/>
      <c r="P554" s="144" t="s">
        <v>2545</v>
      </c>
      <c r="Q554" s="144"/>
      <c r="R554" s="144"/>
      <c r="S554" s="144" t="s">
        <v>15453</v>
      </c>
      <c r="T554" s="144" t="s">
        <v>22779</v>
      </c>
      <c r="U554" s="144" t="s">
        <v>24955</v>
      </c>
      <c r="V554" s="144"/>
      <c r="W554" s="144">
        <v>309912</v>
      </c>
      <c r="X554" s="144" t="s">
        <v>24956</v>
      </c>
      <c r="Y554" s="144" t="s">
        <v>24957</v>
      </c>
      <c r="Z554" s="144" t="s">
        <v>24958</v>
      </c>
      <c r="AA554" s="160">
        <v>6610</v>
      </c>
    </row>
    <row r="555" spans="1:31" ht="45" customHeight="1" x14ac:dyDescent="0.25">
      <c r="A555" s="144" t="s">
        <v>31628</v>
      </c>
      <c r="B555" s="144" t="s">
        <v>31629</v>
      </c>
      <c r="C555" s="144"/>
      <c r="D555" s="144"/>
      <c r="E555" s="144"/>
      <c r="F555" s="144">
        <v>1</v>
      </c>
      <c r="G555" s="144"/>
      <c r="H555" s="144">
        <v>320</v>
      </c>
      <c r="I555" s="144">
        <v>100</v>
      </c>
      <c r="J555" s="144">
        <v>150</v>
      </c>
      <c r="K555" s="144">
        <v>70</v>
      </c>
      <c r="L555" s="144"/>
      <c r="M555" s="145" t="s">
        <v>2213</v>
      </c>
      <c r="N555" s="144" t="s">
        <v>18</v>
      </c>
      <c r="O555" s="144"/>
      <c r="P555" s="144" t="s">
        <v>17726</v>
      </c>
      <c r="Q555" s="144"/>
      <c r="R555" s="144"/>
      <c r="S555" s="144" t="s">
        <v>4191</v>
      </c>
      <c r="T555" s="144" t="s">
        <v>31630</v>
      </c>
      <c r="U555" s="144" t="s">
        <v>31628</v>
      </c>
      <c r="V555" s="144"/>
      <c r="W555" s="144">
        <v>309283</v>
      </c>
      <c r="X555" s="144" t="s">
        <v>31631</v>
      </c>
      <c r="Y555" s="144" t="s">
        <v>31632</v>
      </c>
      <c r="Z555" s="144" t="s">
        <v>31633</v>
      </c>
      <c r="AA555" s="160">
        <v>7295</v>
      </c>
    </row>
    <row r="556" spans="1:31" ht="45" customHeight="1" x14ac:dyDescent="0.25">
      <c r="A556" s="144" t="s">
        <v>4936</v>
      </c>
      <c r="B556" s="144" t="s">
        <v>4205</v>
      </c>
      <c r="C556" s="144">
        <v>12</v>
      </c>
      <c r="D556" s="144" t="s">
        <v>4937</v>
      </c>
      <c r="E556" s="144"/>
      <c r="F556" s="144">
        <v>1</v>
      </c>
      <c r="G556" s="144">
        <v>75</v>
      </c>
      <c r="H556" s="144"/>
      <c r="I556" s="144"/>
      <c r="J556" s="144"/>
      <c r="K556" s="144"/>
      <c r="L556" s="144"/>
      <c r="M556" s="145" t="s">
        <v>2213</v>
      </c>
      <c r="N556" s="144" t="s">
        <v>69</v>
      </c>
      <c r="O556" s="144"/>
      <c r="P556" s="144" t="s">
        <v>2693</v>
      </c>
      <c r="Q556" s="144"/>
      <c r="R556" s="144"/>
      <c r="S556" s="144"/>
      <c r="T556" s="144"/>
      <c r="U556" s="144" t="s">
        <v>4936</v>
      </c>
      <c r="V556" s="144"/>
      <c r="W556" s="144">
        <v>427622</v>
      </c>
      <c r="X556" s="144" t="s">
        <v>4938</v>
      </c>
      <c r="Y556" s="144"/>
      <c r="Z556" s="144"/>
      <c r="AA556" s="160">
        <v>2526</v>
      </c>
    </row>
    <row r="557" spans="1:31" ht="45" customHeight="1" x14ac:dyDescent="0.25">
      <c r="A557" s="144" t="s">
        <v>4939</v>
      </c>
      <c r="B557" s="144" t="s">
        <v>15647</v>
      </c>
      <c r="C557" s="144">
        <v>37</v>
      </c>
      <c r="D557" s="144" t="s">
        <v>4940</v>
      </c>
      <c r="E557" s="144"/>
      <c r="F557" s="144">
        <v>1</v>
      </c>
      <c r="G557" s="144">
        <v>270</v>
      </c>
      <c r="H557" s="144"/>
      <c r="I557" s="144"/>
      <c r="J557" s="144"/>
      <c r="K557" s="144"/>
      <c r="L557" s="144"/>
      <c r="M557" s="145" t="s">
        <v>2213</v>
      </c>
      <c r="N557" s="144" t="s">
        <v>18</v>
      </c>
      <c r="O557" s="144"/>
      <c r="P557" s="144" t="s">
        <v>2369</v>
      </c>
      <c r="Q557" s="144"/>
      <c r="R557" s="144"/>
      <c r="S557" s="144" t="s">
        <v>4189</v>
      </c>
      <c r="T557" s="144" t="s">
        <v>4941</v>
      </c>
      <c r="U557" s="144" t="s">
        <v>4939</v>
      </c>
      <c r="V557" s="144"/>
      <c r="W557" s="144">
        <v>309190</v>
      </c>
      <c r="X557" s="144" t="s">
        <v>4942</v>
      </c>
      <c r="Y557" s="144"/>
      <c r="Z557" s="144" t="s">
        <v>14343</v>
      </c>
      <c r="AA557" s="161">
        <v>2527</v>
      </c>
    </row>
    <row r="558" spans="1:31" ht="45" customHeight="1" x14ac:dyDescent="0.25">
      <c r="A558" s="144" t="s">
        <v>24959</v>
      </c>
      <c r="B558" s="144" t="s">
        <v>24960</v>
      </c>
      <c r="C558" s="144"/>
      <c r="D558" s="144"/>
      <c r="E558" s="144"/>
      <c r="F558" s="144">
        <v>1</v>
      </c>
      <c r="G558" s="144"/>
      <c r="H558" s="144">
        <v>120</v>
      </c>
      <c r="I558" s="144">
        <v>50</v>
      </c>
      <c r="J558" s="144">
        <v>50</v>
      </c>
      <c r="K558" s="144">
        <v>20</v>
      </c>
      <c r="L558" s="144"/>
      <c r="M558" s="145" t="s">
        <v>2213</v>
      </c>
      <c r="N558" s="144" t="s">
        <v>37</v>
      </c>
      <c r="O558" s="144"/>
      <c r="P558" s="144" t="s">
        <v>3446</v>
      </c>
      <c r="Q558" s="144"/>
      <c r="R558" s="144"/>
      <c r="S558" s="144" t="s">
        <v>13932</v>
      </c>
      <c r="T558" s="144" t="s">
        <v>24961</v>
      </c>
      <c r="U558" s="144" t="s">
        <v>24959</v>
      </c>
      <c r="V558" s="144"/>
      <c r="W558" s="144">
        <v>307055</v>
      </c>
      <c r="X558" s="144" t="s">
        <v>24962</v>
      </c>
      <c r="Y558" s="144">
        <v>84710000000</v>
      </c>
      <c r="Z558" s="144" t="s">
        <v>24963</v>
      </c>
      <c r="AA558" s="160">
        <v>6506</v>
      </c>
    </row>
    <row r="559" spans="1:31" ht="45" customHeight="1" x14ac:dyDescent="0.25">
      <c r="A559" s="144" t="s">
        <v>4943</v>
      </c>
      <c r="B559" s="144" t="s">
        <v>13672</v>
      </c>
      <c r="C559" s="144">
        <v>727</v>
      </c>
      <c r="D559" s="144"/>
      <c r="E559" s="144"/>
      <c r="F559" s="144">
        <v>1</v>
      </c>
      <c r="G559" s="144"/>
      <c r="H559" s="144">
        <v>1799</v>
      </c>
      <c r="I559" s="144">
        <v>654</v>
      </c>
      <c r="J559" s="144">
        <v>818</v>
      </c>
      <c r="K559" s="144">
        <v>327</v>
      </c>
      <c r="L559" s="144"/>
      <c r="M559" s="145" t="s">
        <v>2213</v>
      </c>
      <c r="N559" s="144" t="s">
        <v>41</v>
      </c>
      <c r="O559" s="144"/>
      <c r="P559" s="144" t="s">
        <v>2604</v>
      </c>
      <c r="Q559" s="144" t="s">
        <v>4187</v>
      </c>
      <c r="R559" s="144" t="s">
        <v>4944</v>
      </c>
      <c r="S559" s="144"/>
      <c r="T559" s="144"/>
      <c r="U559" s="144" t="s">
        <v>4943</v>
      </c>
      <c r="V559" s="144"/>
      <c r="W559" s="144">
        <v>125438</v>
      </c>
      <c r="X559" s="144" t="s">
        <v>13167</v>
      </c>
      <c r="Y559" s="144" t="s">
        <v>14344</v>
      </c>
      <c r="Z559" s="144" t="s">
        <v>4945</v>
      </c>
      <c r="AA559" s="160">
        <v>2528</v>
      </c>
    </row>
    <row r="560" spans="1:31" ht="45" customHeight="1" x14ac:dyDescent="0.25">
      <c r="A560" s="144" t="s">
        <v>31634</v>
      </c>
      <c r="B560" s="144" t="s">
        <v>31459</v>
      </c>
      <c r="C560" s="144"/>
      <c r="D560" s="144"/>
      <c r="E560" s="144"/>
      <c r="F560" s="144">
        <v>1</v>
      </c>
      <c r="G560" s="144">
        <v>100</v>
      </c>
      <c r="H560" s="144"/>
      <c r="I560" s="144"/>
      <c r="J560" s="144"/>
      <c r="K560" s="144"/>
      <c r="L560" s="144"/>
      <c r="M560" s="145" t="s">
        <v>2213</v>
      </c>
      <c r="N560" s="144" t="s">
        <v>18</v>
      </c>
      <c r="O560" s="144"/>
      <c r="P560" s="144" t="s">
        <v>17473</v>
      </c>
      <c r="Q560" s="144" t="s">
        <v>19102</v>
      </c>
      <c r="R560" s="144" t="s">
        <v>31635</v>
      </c>
      <c r="S560" s="144" t="s">
        <v>15453</v>
      </c>
      <c r="T560" s="144" t="s">
        <v>27203</v>
      </c>
      <c r="U560" s="144" t="s">
        <v>31634</v>
      </c>
      <c r="V560" s="144"/>
      <c r="W560" s="144">
        <v>309830</v>
      </c>
      <c r="X560" s="144" t="s">
        <v>31460</v>
      </c>
      <c r="Y560" s="151" t="s">
        <v>31461</v>
      </c>
      <c r="Z560" s="144" t="s">
        <v>31462</v>
      </c>
      <c r="AA560" s="160">
        <v>7178</v>
      </c>
    </row>
    <row r="561" spans="1:31" ht="45" customHeight="1" x14ac:dyDescent="0.25">
      <c r="A561" s="144" t="s">
        <v>14065</v>
      </c>
      <c r="B561" s="144" t="s">
        <v>4230</v>
      </c>
      <c r="C561" s="144"/>
      <c r="D561" s="144"/>
      <c r="E561" s="144"/>
      <c r="F561" s="144">
        <v>5</v>
      </c>
      <c r="G561" s="144"/>
      <c r="H561" s="144"/>
      <c r="I561" s="144"/>
      <c r="J561" s="144"/>
      <c r="K561" s="144"/>
      <c r="L561" s="144">
        <v>500</v>
      </c>
      <c r="M561" s="145" t="s">
        <v>2213</v>
      </c>
      <c r="N561" s="144" t="s">
        <v>78</v>
      </c>
      <c r="O561" s="144"/>
      <c r="P561" s="144" t="s">
        <v>3315</v>
      </c>
      <c r="Q561" s="144"/>
      <c r="R561" s="144"/>
      <c r="S561" s="144"/>
      <c r="T561" s="144"/>
      <c r="U561" s="144" t="s">
        <v>14065</v>
      </c>
      <c r="V561" s="144"/>
      <c r="W561" s="144">
        <v>624093</v>
      </c>
      <c r="X561" s="144" t="s">
        <v>18013</v>
      </c>
      <c r="Y561" s="144" t="s">
        <v>14066</v>
      </c>
      <c r="Z561" s="144" t="s">
        <v>14067</v>
      </c>
      <c r="AA561" s="160">
        <v>2530</v>
      </c>
    </row>
    <row r="562" spans="1:31" ht="45" customHeight="1" x14ac:dyDescent="0.25">
      <c r="A562" s="144" t="s">
        <v>14068</v>
      </c>
      <c r="B562" s="144" t="s">
        <v>4208</v>
      </c>
      <c r="C562" s="144">
        <v>20</v>
      </c>
      <c r="D562" s="144"/>
      <c r="E562" s="144"/>
      <c r="F562" s="144">
        <v>1</v>
      </c>
      <c r="G562" s="144"/>
      <c r="H562" s="144">
        <v>1199</v>
      </c>
      <c r="I562" s="144">
        <v>436</v>
      </c>
      <c r="J562" s="144">
        <v>545</v>
      </c>
      <c r="K562" s="144">
        <v>218</v>
      </c>
      <c r="L562" s="144"/>
      <c r="M562" s="145" t="s">
        <v>2213</v>
      </c>
      <c r="N562" s="144" t="s">
        <v>34</v>
      </c>
      <c r="O562" s="144"/>
      <c r="P562" s="144" t="s">
        <v>3119</v>
      </c>
      <c r="Q562" s="144"/>
      <c r="R562" s="144"/>
      <c r="S562" s="144" t="s">
        <v>4189</v>
      </c>
      <c r="T562" s="144" t="s">
        <v>6034</v>
      </c>
      <c r="U562" s="144" t="s">
        <v>14068</v>
      </c>
      <c r="V562" s="144"/>
      <c r="W562" s="144">
        <v>353684</v>
      </c>
      <c r="X562" s="144" t="s">
        <v>14069</v>
      </c>
      <c r="Y562" s="144" t="s">
        <v>14070</v>
      </c>
      <c r="Z562" s="144" t="s">
        <v>14071</v>
      </c>
      <c r="AA562" s="160">
        <v>2531</v>
      </c>
      <c r="AE562" s="109" t="s">
        <v>1516</v>
      </c>
    </row>
    <row r="563" spans="1:31" ht="45" customHeight="1" x14ac:dyDescent="0.25">
      <c r="A563" s="144" t="s">
        <v>16802</v>
      </c>
      <c r="B563" s="144" t="s">
        <v>31636</v>
      </c>
      <c r="C563" s="144"/>
      <c r="D563" s="144"/>
      <c r="E563" s="144"/>
      <c r="F563" s="144">
        <v>1</v>
      </c>
      <c r="G563" s="144"/>
      <c r="H563" s="144">
        <v>320</v>
      </c>
      <c r="I563" s="144">
        <v>60</v>
      </c>
      <c r="J563" s="144">
        <v>100</v>
      </c>
      <c r="K563" s="144">
        <v>40</v>
      </c>
      <c r="L563" s="144"/>
      <c r="M563" s="145" t="s">
        <v>2213</v>
      </c>
      <c r="N563" s="144" t="s">
        <v>18</v>
      </c>
      <c r="O563" s="144"/>
      <c r="P563" s="144" t="s">
        <v>3275</v>
      </c>
      <c r="Q563" s="144"/>
      <c r="R563" s="144"/>
      <c r="S563" s="144" t="s">
        <v>4191</v>
      </c>
      <c r="T563" s="144" t="s">
        <v>16803</v>
      </c>
      <c r="U563" s="144" t="s">
        <v>16802</v>
      </c>
      <c r="V563" s="144"/>
      <c r="W563" s="144">
        <v>309023</v>
      </c>
      <c r="X563" s="144" t="s">
        <v>18014</v>
      </c>
      <c r="Y563" s="144" t="s">
        <v>16804</v>
      </c>
      <c r="Z563" s="144" t="s">
        <v>16805</v>
      </c>
      <c r="AA563" s="160">
        <v>4253</v>
      </c>
    </row>
    <row r="564" spans="1:31" ht="45" customHeight="1" x14ac:dyDescent="0.25">
      <c r="A564" s="144" t="s">
        <v>16802</v>
      </c>
      <c r="B564" s="144" t="s">
        <v>31636</v>
      </c>
      <c r="C564" s="144"/>
      <c r="D564" s="144"/>
      <c r="E564" s="144"/>
      <c r="F564" s="144">
        <v>1</v>
      </c>
      <c r="G564" s="144"/>
      <c r="H564" s="144">
        <v>220</v>
      </c>
      <c r="I564" s="144">
        <v>100</v>
      </c>
      <c r="J564" s="144">
        <v>100</v>
      </c>
      <c r="K564" s="144">
        <v>20</v>
      </c>
      <c r="L564" s="144"/>
      <c r="M564" s="145" t="s">
        <v>2213</v>
      </c>
      <c r="N564" s="144" t="s">
        <v>18</v>
      </c>
      <c r="O564" s="144"/>
      <c r="P564" s="144" t="s">
        <v>3328</v>
      </c>
      <c r="Q564" s="144"/>
      <c r="R564" s="144"/>
      <c r="S564" s="144" t="s">
        <v>15453</v>
      </c>
      <c r="T564" s="144" t="s">
        <v>16803</v>
      </c>
      <c r="U564" s="144" t="s">
        <v>16802</v>
      </c>
      <c r="V564" s="144"/>
      <c r="W564" s="144">
        <v>309000</v>
      </c>
      <c r="X564" s="144" t="s">
        <v>35816</v>
      </c>
      <c r="Y564" s="144" t="s">
        <v>16804</v>
      </c>
      <c r="Z564" s="144" t="s">
        <v>35817</v>
      </c>
      <c r="AA564" s="160">
        <v>7684</v>
      </c>
    </row>
    <row r="565" spans="1:31" ht="45" customHeight="1" x14ac:dyDescent="0.25">
      <c r="A565" s="144" t="s">
        <v>4952</v>
      </c>
      <c r="B565" s="144" t="s">
        <v>4953</v>
      </c>
      <c r="C565" s="144"/>
      <c r="D565" s="144"/>
      <c r="E565" s="144"/>
      <c r="F565" s="144">
        <v>2</v>
      </c>
      <c r="G565" s="144"/>
      <c r="H565" s="144"/>
      <c r="I565" s="144"/>
      <c r="J565" s="144"/>
      <c r="K565" s="144"/>
      <c r="L565" s="144">
        <v>150</v>
      </c>
      <c r="M565" s="145" t="s">
        <v>2213</v>
      </c>
      <c r="N565" s="144" t="s">
        <v>40</v>
      </c>
      <c r="O565" s="144"/>
      <c r="P565" s="144" t="s">
        <v>2323</v>
      </c>
      <c r="Q565" s="144"/>
      <c r="R565" s="144"/>
      <c r="S565" s="144"/>
      <c r="T565" s="144"/>
      <c r="U565" s="144" t="s">
        <v>4952</v>
      </c>
      <c r="V565" s="144"/>
      <c r="W565" s="144">
        <v>685024</v>
      </c>
      <c r="X565" s="144" t="s">
        <v>4954</v>
      </c>
      <c r="Y565" s="144" t="s">
        <v>4955</v>
      </c>
      <c r="Z565" s="144" t="s">
        <v>4956</v>
      </c>
      <c r="AA565" s="160">
        <v>2532</v>
      </c>
    </row>
    <row r="566" spans="1:31" ht="45" customHeight="1" x14ac:dyDescent="0.25">
      <c r="A566" s="144" t="s">
        <v>4957</v>
      </c>
      <c r="B566" s="144" t="s">
        <v>4205</v>
      </c>
      <c r="C566" s="144">
        <v>69</v>
      </c>
      <c r="D566" s="144"/>
      <c r="E566" s="144"/>
      <c r="F566" s="144">
        <v>1</v>
      </c>
      <c r="G566" s="144">
        <v>350</v>
      </c>
      <c r="H566" s="144"/>
      <c r="I566" s="144"/>
      <c r="J566" s="144"/>
      <c r="K566" s="144"/>
      <c r="L566" s="144"/>
      <c r="M566" s="145" t="s">
        <v>2213</v>
      </c>
      <c r="N566" s="144" t="s">
        <v>49</v>
      </c>
      <c r="O566" s="144"/>
      <c r="P566" s="144" t="s">
        <v>30712</v>
      </c>
      <c r="Q566" s="144"/>
      <c r="R566" s="144"/>
      <c r="S566" s="144"/>
      <c r="T566" s="144"/>
      <c r="U566" s="144" t="s">
        <v>4957</v>
      </c>
      <c r="V566" s="144"/>
      <c r="W566" s="144">
        <v>614033</v>
      </c>
      <c r="X566" s="144" t="s">
        <v>4958</v>
      </c>
      <c r="Y566" s="144" t="s">
        <v>4959</v>
      </c>
      <c r="Z566" s="144" t="s">
        <v>4960</v>
      </c>
      <c r="AA566" s="161">
        <v>2533</v>
      </c>
      <c r="AE566" s="109" t="s">
        <v>2028</v>
      </c>
    </row>
    <row r="567" spans="1:31" ht="45" customHeight="1" x14ac:dyDescent="0.25">
      <c r="A567" s="144" t="s">
        <v>23805</v>
      </c>
      <c r="B567" s="144" t="s">
        <v>18446</v>
      </c>
      <c r="C567" s="144">
        <v>21</v>
      </c>
      <c r="D567" s="144"/>
      <c r="E567" s="144"/>
      <c r="F567" s="144">
        <v>1</v>
      </c>
      <c r="G567" s="144">
        <v>120</v>
      </c>
      <c r="H567" s="144"/>
      <c r="I567" s="144"/>
      <c r="J567" s="144"/>
      <c r="K567" s="144"/>
      <c r="L567" s="144"/>
      <c r="M567" s="145" t="s">
        <v>2213</v>
      </c>
      <c r="N567" s="144" t="s">
        <v>84</v>
      </c>
      <c r="O567" s="144"/>
      <c r="P567" s="144" t="s">
        <v>13957</v>
      </c>
      <c r="Q567" s="144"/>
      <c r="R567" s="144"/>
      <c r="S567" s="144"/>
      <c r="T567" s="144"/>
      <c r="U567" s="144" t="s">
        <v>23805</v>
      </c>
      <c r="V567" s="144"/>
      <c r="W567" s="144">
        <v>301370</v>
      </c>
      <c r="X567" s="144" t="s">
        <v>23806</v>
      </c>
      <c r="Y567" s="144" t="s">
        <v>23807</v>
      </c>
      <c r="Z567" s="144" t="s">
        <v>23808</v>
      </c>
      <c r="AA567" s="160">
        <v>6132</v>
      </c>
    </row>
    <row r="568" spans="1:31" ht="45" customHeight="1" x14ac:dyDescent="0.25">
      <c r="A568" s="144" t="s">
        <v>16806</v>
      </c>
      <c r="B568" s="144" t="s">
        <v>15377</v>
      </c>
      <c r="C568" s="144">
        <v>82</v>
      </c>
      <c r="D568" s="144" t="s">
        <v>5570</v>
      </c>
      <c r="E568" s="144"/>
      <c r="F568" s="144">
        <v>1</v>
      </c>
      <c r="G568" s="144">
        <v>146</v>
      </c>
      <c r="H568" s="144"/>
      <c r="I568" s="144"/>
      <c r="J568" s="144"/>
      <c r="K568" s="144"/>
      <c r="L568" s="144"/>
      <c r="M568" s="145" t="s">
        <v>2213</v>
      </c>
      <c r="N568" s="144" t="s">
        <v>31</v>
      </c>
      <c r="O568" s="144"/>
      <c r="P568" s="144" t="s">
        <v>3579</v>
      </c>
      <c r="Q568" s="144"/>
      <c r="R568" s="144"/>
      <c r="S568" s="144" t="s">
        <v>4190</v>
      </c>
      <c r="T568" s="144" t="s">
        <v>16807</v>
      </c>
      <c r="U568" s="144" t="s">
        <v>16806</v>
      </c>
      <c r="V568" s="144"/>
      <c r="W568" s="144">
        <v>653007</v>
      </c>
      <c r="X568" s="144" t="s">
        <v>18015</v>
      </c>
      <c r="Y568" s="144" t="s">
        <v>16808</v>
      </c>
      <c r="Z568" s="144" t="s">
        <v>16809</v>
      </c>
      <c r="AA568" s="160">
        <v>4295</v>
      </c>
    </row>
    <row r="569" spans="1:31" ht="45" customHeight="1" x14ac:dyDescent="0.25">
      <c r="A569" s="144" t="s">
        <v>4961</v>
      </c>
      <c r="B569" s="144" t="s">
        <v>15440</v>
      </c>
      <c r="C569" s="144">
        <v>1</v>
      </c>
      <c r="D569" s="144" t="s">
        <v>11174</v>
      </c>
      <c r="E569" s="144"/>
      <c r="F569" s="144">
        <v>1</v>
      </c>
      <c r="G569" s="144">
        <v>200</v>
      </c>
      <c r="H569" s="144"/>
      <c r="I569" s="144"/>
      <c r="J569" s="144"/>
      <c r="K569" s="144"/>
      <c r="L569" s="144"/>
      <c r="M569" s="145" t="s">
        <v>2213</v>
      </c>
      <c r="N569" s="144" t="s">
        <v>26</v>
      </c>
      <c r="O569" s="144"/>
      <c r="P569" s="144" t="s">
        <v>2857</v>
      </c>
      <c r="Q569" s="144" t="s">
        <v>4189</v>
      </c>
      <c r="R569" s="144" t="s">
        <v>4962</v>
      </c>
      <c r="S569" s="144"/>
      <c r="T569" s="144"/>
      <c r="U569" s="144" t="s">
        <v>4961</v>
      </c>
      <c r="V569" s="144"/>
      <c r="W569" s="144">
        <v>155830</v>
      </c>
      <c r="X569" s="144" t="s">
        <v>13168</v>
      </c>
      <c r="Y569" s="151" t="s">
        <v>24964</v>
      </c>
      <c r="Z569" s="144" t="s">
        <v>24965</v>
      </c>
      <c r="AA569" s="160">
        <v>2534</v>
      </c>
    </row>
    <row r="570" spans="1:31" ht="45" customHeight="1" x14ac:dyDescent="0.25">
      <c r="A570" s="144" t="s">
        <v>33179</v>
      </c>
      <c r="B570" s="144" t="s">
        <v>25720</v>
      </c>
      <c r="C570" s="144">
        <v>31</v>
      </c>
      <c r="D570" s="144"/>
      <c r="E570" s="144"/>
      <c r="F570" s="144">
        <v>1</v>
      </c>
      <c r="G570" s="144"/>
      <c r="H570" s="144">
        <v>850</v>
      </c>
      <c r="I570" s="144">
        <v>300</v>
      </c>
      <c r="J570" s="144">
        <v>400</v>
      </c>
      <c r="K570" s="144">
        <v>150</v>
      </c>
      <c r="L570" s="144"/>
      <c r="M570" s="145" t="s">
        <v>2213</v>
      </c>
      <c r="N570" s="144" t="s">
        <v>42</v>
      </c>
      <c r="O570" s="144"/>
      <c r="P570" s="144" t="s">
        <v>4085</v>
      </c>
      <c r="Q570" s="144"/>
      <c r="R570" s="144"/>
      <c r="S570" s="144"/>
      <c r="T570" s="144"/>
      <c r="U570" s="144" t="s">
        <v>33179</v>
      </c>
      <c r="V570" s="144"/>
      <c r="W570" s="144"/>
      <c r="X570" s="144" t="s">
        <v>33183</v>
      </c>
      <c r="Y570" s="144"/>
      <c r="Z570" s="144" t="s">
        <v>33184</v>
      </c>
      <c r="AA570" s="160">
        <v>7534</v>
      </c>
    </row>
    <row r="571" spans="1:31" ht="45" customHeight="1" x14ac:dyDescent="0.25">
      <c r="A571" s="144" t="s">
        <v>33179</v>
      </c>
      <c r="B571" s="144" t="s">
        <v>25720</v>
      </c>
      <c r="C571" s="144">
        <v>31</v>
      </c>
      <c r="D571" s="144"/>
      <c r="E571" s="144" t="s">
        <v>14434</v>
      </c>
      <c r="F571" s="144">
        <v>1</v>
      </c>
      <c r="G571" s="144">
        <v>200</v>
      </c>
      <c r="H571" s="144"/>
      <c r="I571" s="144"/>
      <c r="J571" s="144"/>
      <c r="K571" s="144"/>
      <c r="L571" s="144"/>
      <c r="M571" s="145" t="s">
        <v>2213</v>
      </c>
      <c r="N571" s="144" t="s">
        <v>42</v>
      </c>
      <c r="O571" s="144"/>
      <c r="P571" s="144" t="s">
        <v>4085</v>
      </c>
      <c r="Q571" s="144"/>
      <c r="R571" s="144"/>
      <c r="S571" s="144"/>
      <c r="T571" s="144"/>
      <c r="U571" s="144" t="s">
        <v>33179</v>
      </c>
      <c r="V571" s="144" t="s">
        <v>36394</v>
      </c>
      <c r="W571" s="144">
        <v>142121</v>
      </c>
      <c r="X571" s="144" t="s">
        <v>33180</v>
      </c>
      <c r="Y571" s="144" t="s">
        <v>33181</v>
      </c>
      <c r="Z571" s="144" t="s">
        <v>33182</v>
      </c>
      <c r="AA571" s="160">
        <v>6680</v>
      </c>
    </row>
    <row r="572" spans="1:31" ht="45" customHeight="1" x14ac:dyDescent="0.25">
      <c r="A572" s="144" t="s">
        <v>4963</v>
      </c>
      <c r="B572" s="144" t="s">
        <v>4215</v>
      </c>
      <c r="C572" s="144">
        <v>32</v>
      </c>
      <c r="D572" s="144"/>
      <c r="E572" s="144"/>
      <c r="F572" s="144">
        <v>1</v>
      </c>
      <c r="G572" s="144"/>
      <c r="H572" s="144">
        <v>1199</v>
      </c>
      <c r="I572" s="144">
        <v>436</v>
      </c>
      <c r="J572" s="144">
        <v>545</v>
      </c>
      <c r="K572" s="144">
        <v>218</v>
      </c>
      <c r="L572" s="144"/>
      <c r="M572" s="145" t="s">
        <v>2213</v>
      </c>
      <c r="N572" s="144" t="s">
        <v>28</v>
      </c>
      <c r="O572" s="144"/>
      <c r="P572" s="144" t="s">
        <v>2723</v>
      </c>
      <c r="Q572" s="145"/>
      <c r="R572" s="144"/>
      <c r="S572" s="144"/>
      <c r="T572" s="144"/>
      <c r="U572" s="144" t="s">
        <v>4963</v>
      </c>
      <c r="V572" s="144"/>
      <c r="W572" s="144">
        <v>236016</v>
      </c>
      <c r="X572" s="144" t="s">
        <v>13169</v>
      </c>
      <c r="Y572" s="144"/>
      <c r="Z572" s="144"/>
      <c r="AA572" s="160">
        <v>2535</v>
      </c>
    </row>
    <row r="573" spans="1:31" ht="45" customHeight="1" x14ac:dyDescent="0.25">
      <c r="A573" s="144" t="s">
        <v>4964</v>
      </c>
      <c r="B573" s="144" t="s">
        <v>12916</v>
      </c>
      <c r="C573" s="144"/>
      <c r="D573" s="144" t="s">
        <v>4965</v>
      </c>
      <c r="E573" s="144"/>
      <c r="F573" s="144">
        <v>2</v>
      </c>
      <c r="G573" s="144"/>
      <c r="H573" s="144"/>
      <c r="I573" s="144"/>
      <c r="J573" s="144"/>
      <c r="K573" s="144"/>
      <c r="L573" s="144">
        <v>200</v>
      </c>
      <c r="M573" s="145" t="s">
        <v>2213</v>
      </c>
      <c r="N573" s="144" t="s">
        <v>43</v>
      </c>
      <c r="O573" s="144"/>
      <c r="P573" s="144" t="s">
        <v>30596</v>
      </c>
      <c r="Q573" s="144"/>
      <c r="R573" s="144"/>
      <c r="S573" s="144"/>
      <c r="T573" s="144"/>
      <c r="U573" s="144" t="s">
        <v>4964</v>
      </c>
      <c r="V573" s="144"/>
      <c r="W573" s="144">
        <v>184510</v>
      </c>
      <c r="X573" s="144" t="s">
        <v>18016</v>
      </c>
      <c r="Y573" s="144" t="s">
        <v>4966</v>
      </c>
      <c r="Z573" s="144" t="s">
        <v>4967</v>
      </c>
      <c r="AA573" s="160">
        <v>2536</v>
      </c>
    </row>
    <row r="574" spans="1:31" ht="45" customHeight="1" x14ac:dyDescent="0.25">
      <c r="A574" s="144" t="s">
        <v>4968</v>
      </c>
      <c r="B574" s="144" t="s">
        <v>4239</v>
      </c>
      <c r="C574" s="144"/>
      <c r="D574" s="144"/>
      <c r="E574" s="144"/>
      <c r="F574" s="144">
        <v>5</v>
      </c>
      <c r="G574" s="144"/>
      <c r="H574" s="144"/>
      <c r="I574" s="144"/>
      <c r="J574" s="144"/>
      <c r="K574" s="144"/>
      <c r="L574" s="144">
        <v>850</v>
      </c>
      <c r="M574" s="145" t="s">
        <v>2213</v>
      </c>
      <c r="N574" s="144" t="s">
        <v>82</v>
      </c>
      <c r="O574" s="144"/>
      <c r="P574" s="144" t="s">
        <v>14252</v>
      </c>
      <c r="Q574" s="144"/>
      <c r="R574" s="144"/>
      <c r="S574" s="144" t="s">
        <v>4189</v>
      </c>
      <c r="T574" s="144" t="s">
        <v>4969</v>
      </c>
      <c r="U574" s="144" t="s">
        <v>4968</v>
      </c>
      <c r="V574" s="144"/>
      <c r="W574" s="144">
        <v>171841</v>
      </c>
      <c r="X574" s="144" t="s">
        <v>4970</v>
      </c>
      <c r="Y574" s="144"/>
      <c r="Z574" s="144"/>
      <c r="AA574" s="160">
        <v>2537</v>
      </c>
    </row>
    <row r="575" spans="1:31" ht="45" customHeight="1" x14ac:dyDescent="0.25">
      <c r="A575" s="144" t="s">
        <v>4971</v>
      </c>
      <c r="B575" s="144" t="s">
        <v>4303</v>
      </c>
      <c r="C575" s="144"/>
      <c r="D575" s="144"/>
      <c r="E575" s="144"/>
      <c r="F575" s="144">
        <v>2</v>
      </c>
      <c r="G575" s="144"/>
      <c r="H575" s="144"/>
      <c r="I575" s="144"/>
      <c r="J575" s="144"/>
      <c r="K575" s="144"/>
      <c r="L575" s="144">
        <v>150</v>
      </c>
      <c r="M575" s="145" t="s">
        <v>2213</v>
      </c>
      <c r="N575" s="144" t="s">
        <v>41</v>
      </c>
      <c r="O575" s="144"/>
      <c r="P575" s="144" t="s">
        <v>2537</v>
      </c>
      <c r="Q575" s="144" t="s">
        <v>4558</v>
      </c>
      <c r="R575" s="144" t="s">
        <v>4263</v>
      </c>
      <c r="S575" s="144"/>
      <c r="T575" s="144"/>
      <c r="U575" s="144" t="s">
        <v>4971</v>
      </c>
      <c r="V575" s="144"/>
      <c r="W575" s="144">
        <v>108851</v>
      </c>
      <c r="X575" s="144" t="s">
        <v>14346</v>
      </c>
      <c r="Y575" s="144" t="s">
        <v>13891</v>
      </c>
      <c r="Z575" s="144" t="s">
        <v>13892</v>
      </c>
      <c r="AA575" s="160">
        <v>2538</v>
      </c>
    </row>
    <row r="576" spans="1:31" ht="45" customHeight="1" x14ac:dyDescent="0.25">
      <c r="A576" s="144" t="s">
        <v>14347</v>
      </c>
      <c r="B576" s="144" t="s">
        <v>4208</v>
      </c>
      <c r="C576" s="144"/>
      <c r="D576" s="144" t="s">
        <v>10344</v>
      </c>
      <c r="E576" s="144"/>
      <c r="F576" s="144">
        <v>1</v>
      </c>
      <c r="G576" s="144"/>
      <c r="H576" s="144">
        <v>798</v>
      </c>
      <c r="I576" s="144">
        <v>290</v>
      </c>
      <c r="J576" s="144">
        <v>363</v>
      </c>
      <c r="K576" s="144">
        <v>145</v>
      </c>
      <c r="L576" s="144"/>
      <c r="M576" s="145" t="s">
        <v>2213</v>
      </c>
      <c r="N576" s="144" t="s">
        <v>72</v>
      </c>
      <c r="O576" s="144"/>
      <c r="P576" s="144" t="s">
        <v>3310</v>
      </c>
      <c r="Q576" s="144"/>
      <c r="R576" s="144"/>
      <c r="S576" s="144" t="s">
        <v>4191</v>
      </c>
      <c r="T576" s="144" t="s">
        <v>5098</v>
      </c>
      <c r="U576" s="144" t="s">
        <v>14347</v>
      </c>
      <c r="V576" s="144"/>
      <c r="W576" s="144">
        <v>347432</v>
      </c>
      <c r="X576" s="144" t="s">
        <v>18017</v>
      </c>
      <c r="Y576" s="144" t="s">
        <v>14348</v>
      </c>
      <c r="Z576" s="144" t="s">
        <v>14349</v>
      </c>
      <c r="AA576" s="160">
        <v>2899</v>
      </c>
    </row>
    <row r="577" spans="1:27" ht="45" customHeight="1" x14ac:dyDescent="0.25">
      <c r="A577" s="144" t="s">
        <v>12931</v>
      </c>
      <c r="B577" s="144" t="s">
        <v>18018</v>
      </c>
      <c r="C577" s="144">
        <v>14</v>
      </c>
      <c r="D577" s="144"/>
      <c r="E577" s="144"/>
      <c r="F577" s="144">
        <v>1</v>
      </c>
      <c r="G577" s="144">
        <v>240</v>
      </c>
      <c r="H577" s="144"/>
      <c r="I577" s="144"/>
      <c r="J577" s="144"/>
      <c r="K577" s="144"/>
      <c r="L577" s="144"/>
      <c r="M577" s="145" t="s">
        <v>2213</v>
      </c>
      <c r="N577" s="144" t="s">
        <v>75</v>
      </c>
      <c r="O577" s="144"/>
      <c r="P577" s="144" t="s">
        <v>2635</v>
      </c>
      <c r="Q577" s="144"/>
      <c r="R577" s="144"/>
      <c r="S577" s="144"/>
      <c r="T577" s="144"/>
      <c r="U577" s="144" t="s">
        <v>12931</v>
      </c>
      <c r="V577" s="144"/>
      <c r="W577" s="144">
        <v>198260</v>
      </c>
      <c r="X577" s="144" t="s">
        <v>18019</v>
      </c>
      <c r="Y577" s="144" t="s">
        <v>12932</v>
      </c>
      <c r="Z577" s="144" t="s">
        <v>12933</v>
      </c>
      <c r="AA577" s="160">
        <v>2540</v>
      </c>
    </row>
    <row r="578" spans="1:27" ht="45" customHeight="1" x14ac:dyDescent="0.25">
      <c r="A578" s="144" t="s">
        <v>18020</v>
      </c>
      <c r="B578" s="144" t="s">
        <v>18021</v>
      </c>
      <c r="C578" s="144"/>
      <c r="D578" s="144" t="s">
        <v>29760</v>
      </c>
      <c r="E578" s="144"/>
      <c r="F578" s="144">
        <v>1</v>
      </c>
      <c r="G578" s="144"/>
      <c r="H578" s="144">
        <v>450</v>
      </c>
      <c r="I578" s="144">
        <v>200</v>
      </c>
      <c r="J578" s="144">
        <v>200</v>
      </c>
      <c r="K578" s="144">
        <v>50</v>
      </c>
      <c r="L578" s="144"/>
      <c r="M578" s="145" t="s">
        <v>2213</v>
      </c>
      <c r="N578" s="144" t="s">
        <v>59</v>
      </c>
      <c r="O578" s="144"/>
      <c r="P578" s="144" t="s">
        <v>3078</v>
      </c>
      <c r="Q578" s="144"/>
      <c r="R578" s="144"/>
      <c r="S578" s="144" t="s">
        <v>4190</v>
      </c>
      <c r="T578" s="144" t="s">
        <v>18022</v>
      </c>
      <c r="U578" s="144" t="s">
        <v>18020</v>
      </c>
      <c r="V578" s="144"/>
      <c r="W578" s="144">
        <v>359317</v>
      </c>
      <c r="X578" s="144" t="s">
        <v>29761</v>
      </c>
      <c r="Y578" s="144" t="s">
        <v>18024</v>
      </c>
      <c r="Z578" s="144" t="s">
        <v>18023</v>
      </c>
      <c r="AA578" s="160">
        <v>5317</v>
      </c>
    </row>
    <row r="579" spans="1:27" ht="45" customHeight="1" x14ac:dyDescent="0.25">
      <c r="A579" s="144" t="s">
        <v>14350</v>
      </c>
      <c r="B579" s="144" t="s">
        <v>5891</v>
      </c>
      <c r="C579" s="144">
        <v>1</v>
      </c>
      <c r="D579" s="144"/>
      <c r="E579" s="144"/>
      <c r="F579" s="144">
        <v>1</v>
      </c>
      <c r="G579" s="144">
        <v>350</v>
      </c>
      <c r="H579" s="144">
        <v>1200</v>
      </c>
      <c r="I579" s="144">
        <v>600</v>
      </c>
      <c r="J579" s="144">
        <v>400</v>
      </c>
      <c r="K579" s="144">
        <v>200</v>
      </c>
      <c r="L579" s="144"/>
      <c r="M579" s="145" t="s">
        <v>2213</v>
      </c>
      <c r="N579" s="144" t="s">
        <v>23</v>
      </c>
      <c r="O579" s="144"/>
      <c r="P579" s="144" t="s">
        <v>3228</v>
      </c>
      <c r="Q579" s="144"/>
      <c r="R579" s="144"/>
      <c r="S579" s="144" t="s">
        <v>4189</v>
      </c>
      <c r="T579" s="144" t="s">
        <v>14351</v>
      </c>
      <c r="U579" s="144" t="s">
        <v>14350</v>
      </c>
      <c r="V579" s="144"/>
      <c r="W579" s="144">
        <v>397907</v>
      </c>
      <c r="X579" s="144" t="s">
        <v>18025</v>
      </c>
      <c r="Y579" s="150" t="s">
        <v>14352</v>
      </c>
      <c r="Z579" s="144" t="s">
        <v>14353</v>
      </c>
      <c r="AA579" s="160">
        <v>3827</v>
      </c>
    </row>
    <row r="580" spans="1:27" ht="45" customHeight="1" x14ac:dyDescent="0.25">
      <c r="A580" s="144" t="s">
        <v>4973</v>
      </c>
      <c r="B580" s="144" t="s">
        <v>4208</v>
      </c>
      <c r="C580" s="144"/>
      <c r="D580" s="144"/>
      <c r="E580" s="144"/>
      <c r="F580" s="144">
        <v>1</v>
      </c>
      <c r="G580" s="144"/>
      <c r="H580" s="144">
        <v>798</v>
      </c>
      <c r="I580" s="144">
        <v>290</v>
      </c>
      <c r="J580" s="144">
        <v>363</v>
      </c>
      <c r="K580" s="144">
        <v>145</v>
      </c>
      <c r="L580" s="144"/>
      <c r="M580" s="145" t="s">
        <v>2213</v>
      </c>
      <c r="N580" s="144" t="s">
        <v>36</v>
      </c>
      <c r="O580" s="144"/>
      <c r="P580" s="144" t="s">
        <v>2533</v>
      </c>
      <c r="Q580" s="144"/>
      <c r="R580" s="144"/>
      <c r="S580" s="144" t="s">
        <v>4191</v>
      </c>
      <c r="T580" s="144" t="s">
        <v>4974</v>
      </c>
      <c r="U580" s="144" t="s">
        <v>4973</v>
      </c>
      <c r="V580" s="144"/>
      <c r="W580" s="144">
        <v>641750</v>
      </c>
      <c r="X580" s="144" t="s">
        <v>4975</v>
      </c>
      <c r="Y580" s="144"/>
      <c r="Z580" s="144"/>
      <c r="AA580" s="160">
        <v>2541</v>
      </c>
    </row>
    <row r="581" spans="1:27" ht="45" customHeight="1" x14ac:dyDescent="0.25">
      <c r="A581" s="144" t="s">
        <v>30988</v>
      </c>
      <c r="B581" s="144" t="s">
        <v>30989</v>
      </c>
      <c r="C581" s="144"/>
      <c r="D581" s="144"/>
      <c r="E581" s="144"/>
      <c r="F581" s="144">
        <v>1</v>
      </c>
      <c r="G581" s="144"/>
      <c r="H581" s="144">
        <v>798</v>
      </c>
      <c r="I581" s="144">
        <v>290</v>
      </c>
      <c r="J581" s="144">
        <v>363</v>
      </c>
      <c r="K581" s="144">
        <v>145</v>
      </c>
      <c r="L581" s="144"/>
      <c r="M581" s="145" t="s">
        <v>2213</v>
      </c>
      <c r="N581" s="144" t="s">
        <v>21</v>
      </c>
      <c r="O581" s="144"/>
      <c r="P581" s="144" t="s">
        <v>2976</v>
      </c>
      <c r="Q581" s="144" t="s">
        <v>4186</v>
      </c>
      <c r="R581" s="144" t="s">
        <v>6565</v>
      </c>
      <c r="S581" s="144" t="s">
        <v>4191</v>
      </c>
      <c r="T581" s="144" t="s">
        <v>6566</v>
      </c>
      <c r="U581" s="144" t="s">
        <v>30988</v>
      </c>
      <c r="V581" s="144"/>
      <c r="W581" s="144">
        <v>404054</v>
      </c>
      <c r="X581" s="144" t="s">
        <v>6567</v>
      </c>
      <c r="Y581" s="144" t="s">
        <v>6568</v>
      </c>
      <c r="Z581" s="144" t="s">
        <v>6569</v>
      </c>
      <c r="AA581" s="160">
        <v>1165</v>
      </c>
    </row>
    <row r="582" spans="1:27" ht="45" customHeight="1" x14ac:dyDescent="0.25">
      <c r="A582" s="144" t="s">
        <v>18026</v>
      </c>
      <c r="B582" s="144" t="s">
        <v>18027</v>
      </c>
      <c r="C582" s="144"/>
      <c r="D582" s="144" t="s">
        <v>18028</v>
      </c>
      <c r="E582" s="144"/>
      <c r="F582" s="144">
        <v>1</v>
      </c>
      <c r="G582" s="144">
        <v>334</v>
      </c>
      <c r="H582" s="144"/>
      <c r="I582" s="144"/>
      <c r="J582" s="144"/>
      <c r="K582" s="144"/>
      <c r="L582" s="144"/>
      <c r="M582" s="145" t="s">
        <v>2213</v>
      </c>
      <c r="N582" s="144" t="s">
        <v>54</v>
      </c>
      <c r="O582" s="144"/>
      <c r="P582" s="144" t="s">
        <v>4097</v>
      </c>
      <c r="Q582" s="144"/>
      <c r="R582" s="144"/>
      <c r="S582" s="144"/>
      <c r="T582" s="144"/>
      <c r="U582" s="144" t="s">
        <v>18026</v>
      </c>
      <c r="V582" s="144"/>
      <c r="W582" s="144">
        <v>453833</v>
      </c>
      <c r="X582" s="144" t="s">
        <v>18029</v>
      </c>
      <c r="Y582" s="144" t="s">
        <v>18031</v>
      </c>
      <c r="Z582" s="144" t="s">
        <v>18030</v>
      </c>
      <c r="AA582" s="160">
        <v>5545</v>
      </c>
    </row>
    <row r="583" spans="1:27" ht="45" customHeight="1" x14ac:dyDescent="0.25">
      <c r="A583" s="144" t="s">
        <v>14072</v>
      </c>
      <c r="B583" s="144" t="s">
        <v>4208</v>
      </c>
      <c r="C583" s="144">
        <v>14</v>
      </c>
      <c r="D583" s="144"/>
      <c r="E583" s="144"/>
      <c r="F583" s="144">
        <v>1</v>
      </c>
      <c r="G583" s="144"/>
      <c r="H583" s="144">
        <v>800</v>
      </c>
      <c r="I583" s="144">
        <v>600</v>
      </c>
      <c r="J583" s="144">
        <v>400</v>
      </c>
      <c r="K583" s="144">
        <v>200</v>
      </c>
      <c r="L583" s="144"/>
      <c r="M583" s="145" t="s">
        <v>2213</v>
      </c>
      <c r="N583" s="144" t="s">
        <v>84</v>
      </c>
      <c r="O583" s="144"/>
      <c r="P583" s="144" t="s">
        <v>13957</v>
      </c>
      <c r="Q583" s="144"/>
      <c r="R583" s="144"/>
      <c r="S583" s="144"/>
      <c r="T583" s="144"/>
      <c r="U583" s="144" t="s">
        <v>14072</v>
      </c>
      <c r="V583" s="144"/>
      <c r="W583" s="144"/>
      <c r="X583" s="144"/>
      <c r="Y583" s="144"/>
      <c r="Z583" s="144"/>
      <c r="AA583" s="160">
        <v>3293</v>
      </c>
    </row>
    <row r="584" spans="1:27" ht="45" customHeight="1" x14ac:dyDescent="0.25">
      <c r="A584" s="144" t="s">
        <v>14072</v>
      </c>
      <c r="B584" s="144" t="s">
        <v>4208</v>
      </c>
      <c r="C584" s="144">
        <v>14</v>
      </c>
      <c r="D584" s="144"/>
      <c r="E584" s="144" t="s">
        <v>4466</v>
      </c>
      <c r="F584" s="144">
        <v>1</v>
      </c>
      <c r="G584" s="144">
        <v>28</v>
      </c>
      <c r="H584" s="144">
        <v>800</v>
      </c>
      <c r="I584" s="144"/>
      <c r="J584" s="144"/>
      <c r="K584" s="144"/>
      <c r="L584" s="144"/>
      <c r="M584" s="145" t="s">
        <v>2213</v>
      </c>
      <c r="N584" s="144" t="s">
        <v>84</v>
      </c>
      <c r="O584" s="144"/>
      <c r="P584" s="144" t="s">
        <v>13957</v>
      </c>
      <c r="Q584" s="144"/>
      <c r="R584" s="144"/>
      <c r="S584" s="144" t="s">
        <v>4191</v>
      </c>
      <c r="T584" s="144" t="s">
        <v>4330</v>
      </c>
      <c r="U584" s="144" t="s">
        <v>14072</v>
      </c>
      <c r="V584" s="144" t="s">
        <v>270</v>
      </c>
      <c r="W584" s="144">
        <v>301360</v>
      </c>
      <c r="X584" s="144" t="s">
        <v>14073</v>
      </c>
      <c r="Y584" s="144" t="s">
        <v>14074</v>
      </c>
      <c r="Z584" s="144" t="s">
        <v>4331</v>
      </c>
      <c r="AA584" s="160">
        <v>2542</v>
      </c>
    </row>
    <row r="585" spans="1:27" ht="45" customHeight="1" x14ac:dyDescent="0.25">
      <c r="A585" s="144" t="s">
        <v>35573</v>
      </c>
      <c r="B585" s="144" t="s">
        <v>35574</v>
      </c>
      <c r="C585" s="144"/>
      <c r="D585" s="144"/>
      <c r="E585" s="144"/>
      <c r="F585" s="144">
        <v>5</v>
      </c>
      <c r="G585" s="144"/>
      <c r="H585" s="144"/>
      <c r="I585" s="144"/>
      <c r="J585" s="144"/>
      <c r="K585" s="144"/>
      <c r="L585" s="144">
        <v>400</v>
      </c>
      <c r="M585" s="145" t="s">
        <v>2213</v>
      </c>
      <c r="N585" s="144" t="s">
        <v>88</v>
      </c>
      <c r="O585" s="144"/>
      <c r="P585" s="144" t="s">
        <v>3043</v>
      </c>
      <c r="Q585" s="144"/>
      <c r="R585" s="144"/>
      <c r="S585" s="144"/>
      <c r="T585" s="144"/>
      <c r="U585" s="144" t="s">
        <v>35573</v>
      </c>
      <c r="V585" s="144"/>
      <c r="W585" s="144"/>
      <c r="X585" s="167"/>
      <c r="Y585" s="167">
        <v>79510000000</v>
      </c>
      <c r="Z585" s="144" t="s">
        <v>35575</v>
      </c>
      <c r="AA585" s="160">
        <v>7554</v>
      </c>
    </row>
    <row r="586" spans="1:27" ht="45" customHeight="1" x14ac:dyDescent="0.25">
      <c r="A586" s="144" t="s">
        <v>36395</v>
      </c>
      <c r="B586" s="144" t="s">
        <v>32982</v>
      </c>
      <c r="C586" s="144"/>
      <c r="D586" s="144" t="s">
        <v>8972</v>
      </c>
      <c r="E586" s="144"/>
      <c r="F586" s="144">
        <v>3</v>
      </c>
      <c r="G586" s="144"/>
      <c r="H586" s="144"/>
      <c r="I586" s="144"/>
      <c r="J586" s="144"/>
      <c r="K586" s="144"/>
      <c r="L586" s="144">
        <v>150</v>
      </c>
      <c r="M586" s="145" t="s">
        <v>2213</v>
      </c>
      <c r="N586" s="144" t="s">
        <v>18</v>
      </c>
      <c r="O586" s="144"/>
      <c r="P586" s="144" t="s">
        <v>17473</v>
      </c>
      <c r="Q586" s="144"/>
      <c r="R586" s="144"/>
      <c r="S586" s="144" t="s">
        <v>15453</v>
      </c>
      <c r="T586" s="144" t="s">
        <v>7223</v>
      </c>
      <c r="U586" s="144" t="s">
        <v>36395</v>
      </c>
      <c r="V586" s="144"/>
      <c r="W586" s="144">
        <v>309816</v>
      </c>
      <c r="X586" s="144" t="s">
        <v>36214</v>
      </c>
      <c r="Y586" s="144" t="s">
        <v>32734</v>
      </c>
      <c r="Z586" s="144" t="s">
        <v>32735</v>
      </c>
      <c r="AA586" s="160">
        <v>7420</v>
      </c>
    </row>
    <row r="587" spans="1:27" ht="45" customHeight="1" x14ac:dyDescent="0.25">
      <c r="A587" s="144" t="s">
        <v>4976</v>
      </c>
      <c r="B587" s="144" t="s">
        <v>4208</v>
      </c>
      <c r="C587" s="144"/>
      <c r="D587" s="144"/>
      <c r="E587" s="144"/>
      <c r="F587" s="144">
        <v>1</v>
      </c>
      <c r="G587" s="144"/>
      <c r="H587" s="144">
        <v>798</v>
      </c>
      <c r="I587" s="144">
        <v>290</v>
      </c>
      <c r="J587" s="144">
        <v>363</v>
      </c>
      <c r="K587" s="144">
        <v>145</v>
      </c>
      <c r="L587" s="144"/>
      <c r="M587" s="145" t="s">
        <v>2213</v>
      </c>
      <c r="N587" s="144" t="s">
        <v>81</v>
      </c>
      <c r="O587" s="144"/>
      <c r="P587" s="144" t="s">
        <v>2361</v>
      </c>
      <c r="Q587" s="144"/>
      <c r="R587" s="144"/>
      <c r="S587" s="144" t="s">
        <v>4191</v>
      </c>
      <c r="T587" s="144" t="s">
        <v>4977</v>
      </c>
      <c r="U587" s="144" t="s">
        <v>4976</v>
      </c>
      <c r="V587" s="144"/>
      <c r="W587" s="144">
        <v>393230</v>
      </c>
      <c r="X587" s="144" t="s">
        <v>4978</v>
      </c>
      <c r="Y587" s="144" t="s">
        <v>4979</v>
      </c>
      <c r="Z587" s="144" t="s">
        <v>4980</v>
      </c>
      <c r="AA587" s="160">
        <v>2543</v>
      </c>
    </row>
    <row r="588" spans="1:27" ht="45" customHeight="1" x14ac:dyDescent="0.25">
      <c r="A588" s="144" t="s">
        <v>14354</v>
      </c>
      <c r="B588" s="144" t="s">
        <v>15377</v>
      </c>
      <c r="C588" s="144">
        <v>28</v>
      </c>
      <c r="D588" s="144" t="s">
        <v>4757</v>
      </c>
      <c r="E588" s="144"/>
      <c r="F588" s="144">
        <v>1</v>
      </c>
      <c r="G588" s="144">
        <v>97</v>
      </c>
      <c r="H588" s="144"/>
      <c r="I588" s="144"/>
      <c r="J588" s="144"/>
      <c r="K588" s="144"/>
      <c r="L588" s="144"/>
      <c r="M588" s="145" t="s">
        <v>2213</v>
      </c>
      <c r="N588" s="144" t="s">
        <v>34</v>
      </c>
      <c r="O588" s="144"/>
      <c r="P588" s="144" t="s">
        <v>2792</v>
      </c>
      <c r="Q588" s="144"/>
      <c r="R588" s="144"/>
      <c r="S588" s="144" t="s">
        <v>4228</v>
      </c>
      <c r="T588" s="144" t="s">
        <v>14355</v>
      </c>
      <c r="U588" s="144" t="s">
        <v>14354</v>
      </c>
      <c r="V588" s="144"/>
      <c r="W588" s="144">
        <v>353123</v>
      </c>
      <c r="X588" s="144" t="s">
        <v>6653</v>
      </c>
      <c r="Y588" s="144" t="s">
        <v>14356</v>
      </c>
      <c r="Z588" s="144" t="s">
        <v>14357</v>
      </c>
      <c r="AA588" s="160">
        <v>3832</v>
      </c>
    </row>
    <row r="589" spans="1:27" ht="45" customHeight="1" x14ac:dyDescent="0.25">
      <c r="A589" s="144" t="s">
        <v>18032</v>
      </c>
      <c r="B589" s="144" t="s">
        <v>15538</v>
      </c>
      <c r="C589" s="144"/>
      <c r="D589" s="144"/>
      <c r="E589" s="144"/>
      <c r="F589" s="144">
        <v>1</v>
      </c>
      <c r="G589" s="144">
        <v>150</v>
      </c>
      <c r="H589" s="144"/>
      <c r="I589" s="144"/>
      <c r="J589" s="144"/>
      <c r="K589" s="144"/>
      <c r="L589" s="144"/>
      <c r="M589" s="145" t="s">
        <v>2213</v>
      </c>
      <c r="N589" s="144" t="s">
        <v>66</v>
      </c>
      <c r="O589" s="144"/>
      <c r="P589" s="144" t="s">
        <v>2824</v>
      </c>
      <c r="Q589" s="144"/>
      <c r="R589" s="144"/>
      <c r="S589" s="144" t="s">
        <v>15453</v>
      </c>
      <c r="T589" s="144" t="s">
        <v>18033</v>
      </c>
      <c r="U589" s="144" t="s">
        <v>18032</v>
      </c>
      <c r="V589" s="144"/>
      <c r="W589" s="144">
        <v>363011</v>
      </c>
      <c r="X589" s="144" t="s">
        <v>18034</v>
      </c>
      <c r="Y589" s="150" t="s">
        <v>18036</v>
      </c>
      <c r="Z589" s="144" t="s">
        <v>18035</v>
      </c>
      <c r="AA589" s="160">
        <v>5495</v>
      </c>
    </row>
    <row r="590" spans="1:27" ht="45" customHeight="1" x14ac:dyDescent="0.25">
      <c r="A590" s="144" t="s">
        <v>4981</v>
      </c>
      <c r="B590" s="144" t="s">
        <v>4208</v>
      </c>
      <c r="C590" s="144">
        <v>48</v>
      </c>
      <c r="D590" s="144"/>
      <c r="E590" s="144"/>
      <c r="F590" s="144">
        <v>1</v>
      </c>
      <c r="G590" s="144"/>
      <c r="H590" s="144">
        <v>1199</v>
      </c>
      <c r="I590" s="144">
        <v>436</v>
      </c>
      <c r="J590" s="144">
        <v>545</v>
      </c>
      <c r="K590" s="144">
        <v>218</v>
      </c>
      <c r="L590" s="144"/>
      <c r="M590" s="145" t="s">
        <v>2213</v>
      </c>
      <c r="N590" s="144" t="s">
        <v>89</v>
      </c>
      <c r="O590" s="144"/>
      <c r="P590" s="144" t="s">
        <v>17558</v>
      </c>
      <c r="Q590" s="144"/>
      <c r="R590" s="144"/>
      <c r="S590" s="144"/>
      <c r="T590" s="144"/>
      <c r="U590" s="144" t="s">
        <v>4981</v>
      </c>
      <c r="V590" s="144"/>
      <c r="W590" s="144">
        <v>455000</v>
      </c>
      <c r="X590" s="144" t="s">
        <v>4982</v>
      </c>
      <c r="Y590" s="144"/>
      <c r="Z590" s="144"/>
      <c r="AA590" s="161">
        <v>2545</v>
      </c>
    </row>
    <row r="591" spans="1:27" ht="45" customHeight="1" x14ac:dyDescent="0.25">
      <c r="A591" s="144" t="s">
        <v>36396</v>
      </c>
      <c r="B591" s="144" t="s">
        <v>15409</v>
      </c>
      <c r="C591" s="144">
        <v>15</v>
      </c>
      <c r="D591" s="144"/>
      <c r="E591" s="144"/>
      <c r="F591" s="144">
        <v>1</v>
      </c>
      <c r="G591" s="144"/>
      <c r="H591" s="144">
        <v>850</v>
      </c>
      <c r="I591" s="144">
        <v>300</v>
      </c>
      <c r="J591" s="144">
        <v>400</v>
      </c>
      <c r="K591" s="144">
        <v>150</v>
      </c>
      <c r="L591" s="144"/>
      <c r="M591" s="145" t="s">
        <v>2213</v>
      </c>
      <c r="N591" s="144" t="s">
        <v>72</v>
      </c>
      <c r="O591" s="144"/>
      <c r="P591" s="144" t="s">
        <v>2632</v>
      </c>
      <c r="Q591" s="144"/>
      <c r="R591" s="144"/>
      <c r="S591" s="144"/>
      <c r="T591" s="144"/>
      <c r="U591" s="144" t="s">
        <v>36396</v>
      </c>
      <c r="V591" s="144"/>
      <c r="W591" s="144">
        <v>346885</v>
      </c>
      <c r="X591" s="144" t="s">
        <v>36397</v>
      </c>
      <c r="Y591" s="144" t="s">
        <v>36398</v>
      </c>
      <c r="Z591" s="144" t="s">
        <v>10319</v>
      </c>
      <c r="AA591" s="160">
        <v>7799</v>
      </c>
    </row>
    <row r="592" spans="1:27" ht="45" customHeight="1" x14ac:dyDescent="0.25">
      <c r="A592" s="144" t="s">
        <v>18037</v>
      </c>
      <c r="B592" s="144" t="s">
        <v>17175</v>
      </c>
      <c r="C592" s="144">
        <v>4</v>
      </c>
      <c r="D592" s="144" t="s">
        <v>6424</v>
      </c>
      <c r="E592" s="144"/>
      <c r="F592" s="144">
        <v>1</v>
      </c>
      <c r="G592" s="144">
        <v>300</v>
      </c>
      <c r="H592" s="144"/>
      <c r="I592" s="144"/>
      <c r="J592" s="144"/>
      <c r="K592" s="144"/>
      <c r="L592" s="144"/>
      <c r="M592" s="145" t="s">
        <v>2213</v>
      </c>
      <c r="N592" s="144" t="s">
        <v>15</v>
      </c>
      <c r="O592" s="144"/>
      <c r="P592" s="144" t="s">
        <v>2514</v>
      </c>
      <c r="Q592" s="144"/>
      <c r="R592" s="144"/>
      <c r="S592" s="144"/>
      <c r="T592" s="144"/>
      <c r="U592" s="144" t="s">
        <v>18037</v>
      </c>
      <c r="V592" s="144"/>
      <c r="W592" s="144">
        <v>675028</v>
      </c>
      <c r="X592" s="144" t="s">
        <v>18038</v>
      </c>
      <c r="Y592" s="144">
        <v>79620000000</v>
      </c>
      <c r="Z592" s="144" t="s">
        <v>18039</v>
      </c>
      <c r="AA592" s="160">
        <v>4655</v>
      </c>
    </row>
    <row r="593" spans="1:31" ht="45" customHeight="1" x14ac:dyDescent="0.25">
      <c r="A593" s="144" t="s">
        <v>4983</v>
      </c>
      <c r="B593" s="144" t="s">
        <v>4205</v>
      </c>
      <c r="C593" s="144">
        <v>36</v>
      </c>
      <c r="D593" s="144"/>
      <c r="E593" s="144"/>
      <c r="F593" s="144">
        <v>1</v>
      </c>
      <c r="G593" s="144">
        <v>200</v>
      </c>
      <c r="H593" s="144"/>
      <c r="I593" s="144"/>
      <c r="J593" s="144"/>
      <c r="K593" s="144"/>
      <c r="L593" s="144"/>
      <c r="M593" s="145" t="s">
        <v>2213</v>
      </c>
      <c r="N593" s="144" t="s">
        <v>25</v>
      </c>
      <c r="O593" s="144"/>
      <c r="P593" s="144" t="s">
        <v>2721</v>
      </c>
      <c r="Q593" s="144"/>
      <c r="R593" s="144"/>
      <c r="S593" s="144" t="s">
        <v>4190</v>
      </c>
      <c r="T593" s="144" t="s">
        <v>4984</v>
      </c>
      <c r="U593" s="144" t="s">
        <v>4983</v>
      </c>
      <c r="V593" s="144"/>
      <c r="W593" s="144">
        <v>673634</v>
      </c>
      <c r="X593" s="144" t="s">
        <v>4985</v>
      </c>
      <c r="Y593" s="144"/>
      <c r="Z593" s="144"/>
      <c r="AA593" s="160">
        <v>2546</v>
      </c>
    </row>
    <row r="594" spans="1:31" ht="45" customHeight="1" x14ac:dyDescent="0.25">
      <c r="A594" s="167" t="s">
        <v>18040</v>
      </c>
      <c r="B594" s="144" t="s">
        <v>18041</v>
      </c>
      <c r="C594" s="144"/>
      <c r="D594" s="167"/>
      <c r="E594" s="144"/>
      <c r="F594" s="144">
        <v>1</v>
      </c>
      <c r="G594" s="144"/>
      <c r="H594" s="144">
        <v>360</v>
      </c>
      <c r="I594" s="144">
        <v>200</v>
      </c>
      <c r="J594" s="144">
        <v>100</v>
      </c>
      <c r="K594" s="144">
        <v>60</v>
      </c>
      <c r="L594" s="144"/>
      <c r="M594" s="145" t="s">
        <v>2213</v>
      </c>
      <c r="N594" s="144" t="s">
        <v>44</v>
      </c>
      <c r="O594" s="144"/>
      <c r="P594" s="144" t="s">
        <v>3449</v>
      </c>
      <c r="Q594" s="167"/>
      <c r="R594" s="144"/>
      <c r="S594" s="144" t="s">
        <v>15453</v>
      </c>
      <c r="T594" s="167" t="s">
        <v>10874</v>
      </c>
      <c r="U594" s="167" t="s">
        <v>18040</v>
      </c>
      <c r="V594" s="167"/>
      <c r="W594" s="144">
        <v>632286</v>
      </c>
      <c r="X594" s="167" t="s">
        <v>18042</v>
      </c>
      <c r="Y594" s="167" t="s">
        <v>18044</v>
      </c>
      <c r="Z594" s="148" t="s">
        <v>18043</v>
      </c>
      <c r="AA594" s="160">
        <v>5380</v>
      </c>
      <c r="AE594" s="109" t="s">
        <v>1467</v>
      </c>
    </row>
    <row r="595" spans="1:31" ht="45" customHeight="1" x14ac:dyDescent="0.25">
      <c r="A595" s="144" t="s">
        <v>4986</v>
      </c>
      <c r="B595" s="144" t="s">
        <v>4208</v>
      </c>
      <c r="C595" s="144">
        <v>1</v>
      </c>
      <c r="D595" s="144"/>
      <c r="E595" s="144"/>
      <c r="F595" s="144">
        <v>1</v>
      </c>
      <c r="G595" s="144"/>
      <c r="H595" s="144">
        <v>798</v>
      </c>
      <c r="I595" s="144">
        <v>290</v>
      </c>
      <c r="J595" s="144">
        <v>363</v>
      </c>
      <c r="K595" s="144">
        <v>145</v>
      </c>
      <c r="L595" s="144"/>
      <c r="M595" s="145" t="s">
        <v>2213</v>
      </c>
      <c r="N595" s="144" t="s">
        <v>57</v>
      </c>
      <c r="O595" s="144"/>
      <c r="P595" s="144" t="s">
        <v>2814</v>
      </c>
      <c r="Q595" s="144"/>
      <c r="R595" s="144"/>
      <c r="S595" s="144" t="s">
        <v>4191</v>
      </c>
      <c r="T595" s="144" t="s">
        <v>4550</v>
      </c>
      <c r="U595" s="144" t="s">
        <v>4986</v>
      </c>
      <c r="V595" s="144"/>
      <c r="W595" s="144">
        <v>386243</v>
      </c>
      <c r="X595" s="144" t="s">
        <v>4551</v>
      </c>
      <c r="Y595" s="144" t="s">
        <v>4987</v>
      </c>
      <c r="Z595" s="144" t="s">
        <v>4552</v>
      </c>
      <c r="AA595" s="160">
        <v>2547</v>
      </c>
    </row>
    <row r="596" spans="1:31" ht="45" customHeight="1" x14ac:dyDescent="0.25">
      <c r="A596" s="144" t="s">
        <v>27855</v>
      </c>
      <c r="B596" s="144" t="s">
        <v>15409</v>
      </c>
      <c r="C596" s="144">
        <v>31</v>
      </c>
      <c r="D596" s="144"/>
      <c r="E596" s="144"/>
      <c r="F596" s="144">
        <v>1</v>
      </c>
      <c r="G596" s="144"/>
      <c r="H596" s="144">
        <v>1000</v>
      </c>
      <c r="I596" s="144">
        <v>300</v>
      </c>
      <c r="J596" s="144">
        <v>500</v>
      </c>
      <c r="K596" s="144">
        <v>200</v>
      </c>
      <c r="L596" s="144"/>
      <c r="M596" s="145" t="s">
        <v>2213</v>
      </c>
      <c r="N596" s="144" t="s">
        <v>18</v>
      </c>
      <c r="O596" s="144"/>
      <c r="P596" s="144" t="s">
        <v>2375</v>
      </c>
      <c r="Q596" s="144" t="s">
        <v>4188</v>
      </c>
      <c r="R596" s="144" t="s">
        <v>8303</v>
      </c>
      <c r="S596" s="144"/>
      <c r="T596" s="144"/>
      <c r="U596" s="144" t="s">
        <v>27855</v>
      </c>
      <c r="V596" s="144"/>
      <c r="W596" s="144">
        <v>308024</v>
      </c>
      <c r="X596" s="144" t="s">
        <v>19271</v>
      </c>
      <c r="Y596" s="144" t="s">
        <v>24022</v>
      </c>
      <c r="Z596" s="144" t="s">
        <v>24023</v>
      </c>
      <c r="AA596" s="160">
        <v>4656</v>
      </c>
    </row>
    <row r="597" spans="1:31" ht="45" customHeight="1" x14ac:dyDescent="0.25">
      <c r="A597" s="144" t="s">
        <v>27855</v>
      </c>
      <c r="B597" s="144" t="s">
        <v>15409</v>
      </c>
      <c r="C597" s="144">
        <v>31</v>
      </c>
      <c r="D597" s="144"/>
      <c r="E597" s="144" t="s">
        <v>8011</v>
      </c>
      <c r="F597" s="144">
        <v>1</v>
      </c>
      <c r="G597" s="144">
        <v>300</v>
      </c>
      <c r="H597" s="144"/>
      <c r="I597" s="144"/>
      <c r="J597" s="144"/>
      <c r="K597" s="144"/>
      <c r="L597" s="144"/>
      <c r="M597" s="145" t="s">
        <v>2213</v>
      </c>
      <c r="N597" s="144" t="s">
        <v>18</v>
      </c>
      <c r="O597" s="144"/>
      <c r="P597" s="144" t="s">
        <v>2375</v>
      </c>
      <c r="Q597" s="144"/>
      <c r="R597" s="144"/>
      <c r="S597" s="144"/>
      <c r="T597" s="144"/>
      <c r="U597" s="144" t="s">
        <v>27855</v>
      </c>
      <c r="V597" s="144" t="s">
        <v>19272</v>
      </c>
      <c r="W597" s="144">
        <v>308024</v>
      </c>
      <c r="X597" s="144" t="s">
        <v>19271</v>
      </c>
      <c r="Y597" s="144" t="s">
        <v>24022</v>
      </c>
      <c r="Z597" s="144" t="s">
        <v>24023</v>
      </c>
      <c r="AA597" s="160">
        <v>4657</v>
      </c>
    </row>
    <row r="598" spans="1:31" ht="45" customHeight="1" x14ac:dyDescent="0.25">
      <c r="A598" s="144" t="s">
        <v>35818</v>
      </c>
      <c r="B598" s="144" t="s">
        <v>35819</v>
      </c>
      <c r="C598" s="144">
        <v>2</v>
      </c>
      <c r="D598" s="144" t="s">
        <v>4286</v>
      </c>
      <c r="E598" s="144"/>
      <c r="F598" s="144">
        <v>1</v>
      </c>
      <c r="G598" s="144">
        <v>300</v>
      </c>
      <c r="H598" s="144"/>
      <c r="I598" s="144"/>
      <c r="J598" s="144"/>
      <c r="K598" s="144"/>
      <c r="L598" s="144"/>
      <c r="M598" s="145" t="s">
        <v>2213</v>
      </c>
      <c r="N598" s="144" t="s">
        <v>18</v>
      </c>
      <c r="O598" s="144"/>
      <c r="P598" s="144" t="s">
        <v>2715</v>
      </c>
      <c r="Q598" s="144"/>
      <c r="R598" s="144"/>
      <c r="S598" s="144" t="s">
        <v>4190</v>
      </c>
      <c r="T598" s="144" t="s">
        <v>6091</v>
      </c>
      <c r="U598" s="144" t="s">
        <v>35818</v>
      </c>
      <c r="V598" s="144"/>
      <c r="W598" s="144"/>
      <c r="X598" s="144" t="s">
        <v>35820</v>
      </c>
      <c r="Y598" s="144"/>
      <c r="Z598" s="144" t="s">
        <v>35821</v>
      </c>
      <c r="AA598" s="160">
        <v>7649</v>
      </c>
    </row>
    <row r="599" spans="1:31" ht="45" customHeight="1" x14ac:dyDescent="0.25">
      <c r="A599" s="144" t="s">
        <v>33185</v>
      </c>
      <c r="B599" s="144" t="s">
        <v>33186</v>
      </c>
      <c r="C599" s="144"/>
      <c r="D599" s="144"/>
      <c r="E599" s="144"/>
      <c r="F599" s="144">
        <v>1</v>
      </c>
      <c r="G599" s="144"/>
      <c r="H599" s="144">
        <v>320</v>
      </c>
      <c r="I599" s="144">
        <v>100</v>
      </c>
      <c r="J599" s="144">
        <v>150</v>
      </c>
      <c r="K599" s="144">
        <v>70</v>
      </c>
      <c r="L599" s="144"/>
      <c r="M599" s="145" t="s">
        <v>2213</v>
      </c>
      <c r="N599" s="144" t="s">
        <v>18</v>
      </c>
      <c r="O599" s="144"/>
      <c r="P599" s="144" t="s">
        <v>2918</v>
      </c>
      <c r="Q599" s="144"/>
      <c r="R599" s="144"/>
      <c r="S599" s="144" t="s">
        <v>4191</v>
      </c>
      <c r="T599" s="144" t="s">
        <v>33187</v>
      </c>
      <c r="U599" s="144" t="s">
        <v>33185</v>
      </c>
      <c r="V599" s="144"/>
      <c r="W599" s="144">
        <v>309122</v>
      </c>
      <c r="X599" s="144" t="s">
        <v>33188</v>
      </c>
      <c r="Y599" s="144" t="s">
        <v>33189</v>
      </c>
      <c r="Z599" s="144" t="s">
        <v>33190</v>
      </c>
      <c r="AA599" s="160">
        <v>7541</v>
      </c>
    </row>
    <row r="600" spans="1:31" ht="45" customHeight="1" x14ac:dyDescent="0.25">
      <c r="A600" s="144" t="s">
        <v>23809</v>
      </c>
      <c r="B600" s="144" t="s">
        <v>15483</v>
      </c>
      <c r="C600" s="144">
        <v>32</v>
      </c>
      <c r="D600" s="144" t="s">
        <v>23810</v>
      </c>
      <c r="E600" s="144"/>
      <c r="F600" s="144">
        <v>1</v>
      </c>
      <c r="G600" s="144">
        <v>400</v>
      </c>
      <c r="H600" s="144"/>
      <c r="I600" s="144"/>
      <c r="J600" s="144"/>
      <c r="K600" s="144"/>
      <c r="L600" s="144"/>
      <c r="M600" s="145" t="s">
        <v>2213</v>
      </c>
      <c r="N600" s="144" t="s">
        <v>18</v>
      </c>
      <c r="O600" s="144"/>
      <c r="P600" s="144" t="s">
        <v>2446</v>
      </c>
      <c r="Q600" s="144" t="s">
        <v>4186</v>
      </c>
      <c r="R600" s="144" t="s">
        <v>21310</v>
      </c>
      <c r="S600" s="144" t="s">
        <v>4191</v>
      </c>
      <c r="T600" s="144" t="s">
        <v>21310</v>
      </c>
      <c r="U600" s="144" t="s">
        <v>23809</v>
      </c>
      <c r="V600" s="144"/>
      <c r="W600" s="144">
        <v>308511</v>
      </c>
      <c r="X600" s="144" t="s">
        <v>23811</v>
      </c>
      <c r="Y600" s="150" t="s">
        <v>23812</v>
      </c>
      <c r="Z600" s="144" t="s">
        <v>27207</v>
      </c>
      <c r="AA600" s="160">
        <v>6232</v>
      </c>
    </row>
    <row r="601" spans="1:31" ht="45" customHeight="1" x14ac:dyDescent="0.25">
      <c r="A601" s="144" t="s">
        <v>22325</v>
      </c>
      <c r="B601" s="144" t="s">
        <v>22326</v>
      </c>
      <c r="C601" s="144"/>
      <c r="D601" s="144"/>
      <c r="E601" s="144"/>
      <c r="F601" s="144">
        <v>5</v>
      </c>
      <c r="G601" s="144"/>
      <c r="H601" s="144"/>
      <c r="I601" s="144"/>
      <c r="J601" s="144"/>
      <c r="K601" s="144"/>
      <c r="L601" s="144">
        <v>350</v>
      </c>
      <c r="M601" s="145" t="s">
        <v>2213</v>
      </c>
      <c r="N601" s="144" t="s">
        <v>72</v>
      </c>
      <c r="O601" s="144"/>
      <c r="P601" s="144" t="s">
        <v>4105</v>
      </c>
      <c r="Q601" s="144"/>
      <c r="R601" s="144"/>
      <c r="S601" s="144" t="s">
        <v>4190</v>
      </c>
      <c r="T601" s="144" t="s">
        <v>22327</v>
      </c>
      <c r="U601" s="144" t="s">
        <v>22325</v>
      </c>
      <c r="V601" s="144"/>
      <c r="W601" s="144">
        <v>346550</v>
      </c>
      <c r="X601" s="144" t="s">
        <v>22328</v>
      </c>
      <c r="Y601" s="144" t="s">
        <v>22329</v>
      </c>
      <c r="Z601" s="144" t="s">
        <v>22330</v>
      </c>
      <c r="AA601" s="160">
        <v>5760</v>
      </c>
    </row>
    <row r="602" spans="1:31" ht="45" customHeight="1" x14ac:dyDescent="0.25">
      <c r="A602" s="144" t="s">
        <v>15378</v>
      </c>
      <c r="B602" s="144" t="s">
        <v>15379</v>
      </c>
      <c r="C602" s="144"/>
      <c r="D602" s="144"/>
      <c r="E602" s="144"/>
      <c r="F602" s="144">
        <v>2</v>
      </c>
      <c r="G602" s="144"/>
      <c r="H602" s="144"/>
      <c r="I602" s="144"/>
      <c r="J602" s="144"/>
      <c r="K602" s="144"/>
      <c r="L602" s="144">
        <v>3973</v>
      </c>
      <c r="M602" s="145" t="s">
        <v>2213</v>
      </c>
      <c r="N602" s="144" t="s">
        <v>14</v>
      </c>
      <c r="O602" s="144"/>
      <c r="P602" s="144" t="s">
        <v>2712</v>
      </c>
      <c r="Q602" s="144"/>
      <c r="R602" s="144"/>
      <c r="S602" s="144"/>
      <c r="T602" s="144"/>
      <c r="U602" s="144" t="s">
        <v>15378</v>
      </c>
      <c r="V602" s="144"/>
      <c r="W602" s="144">
        <v>659300</v>
      </c>
      <c r="X602" s="144" t="s">
        <v>22331</v>
      </c>
      <c r="Y602" s="144" t="s">
        <v>15380</v>
      </c>
      <c r="Z602" s="144" t="s">
        <v>15381</v>
      </c>
      <c r="AA602" s="160">
        <v>3878</v>
      </c>
    </row>
    <row r="603" spans="1:31" ht="45" customHeight="1" x14ac:dyDescent="0.25">
      <c r="A603" s="144" t="s">
        <v>4988</v>
      </c>
      <c r="B603" s="144" t="s">
        <v>4695</v>
      </c>
      <c r="C603" s="144">
        <v>1</v>
      </c>
      <c r="D603" s="144"/>
      <c r="E603" s="144"/>
      <c r="F603" s="144">
        <v>5</v>
      </c>
      <c r="G603" s="144"/>
      <c r="H603" s="144"/>
      <c r="I603" s="144"/>
      <c r="J603" s="144"/>
      <c r="K603" s="144"/>
      <c r="L603" s="144">
        <v>850</v>
      </c>
      <c r="M603" s="145" t="s">
        <v>2213</v>
      </c>
      <c r="N603" s="144" t="s">
        <v>74</v>
      </c>
      <c r="O603" s="144"/>
      <c r="P603" s="144" t="s">
        <v>3951</v>
      </c>
      <c r="Q603" s="144"/>
      <c r="R603" s="144"/>
      <c r="S603" s="144"/>
      <c r="T603" s="144"/>
      <c r="U603" s="144" t="s">
        <v>4988</v>
      </c>
      <c r="V603" s="144"/>
      <c r="W603" s="144">
        <v>446116</v>
      </c>
      <c r="X603" s="144" t="s">
        <v>4989</v>
      </c>
      <c r="Y603" s="144"/>
      <c r="Z603" s="144"/>
      <c r="AA603" s="161">
        <v>2548</v>
      </c>
    </row>
    <row r="604" spans="1:31" ht="45" customHeight="1" x14ac:dyDescent="0.25">
      <c r="A604" s="144" t="s">
        <v>35822</v>
      </c>
      <c r="B604" s="144" t="s">
        <v>15647</v>
      </c>
      <c r="C604" s="144">
        <v>393</v>
      </c>
      <c r="D604" s="144" t="s">
        <v>35823</v>
      </c>
      <c r="E604" s="144"/>
      <c r="F604" s="144">
        <v>1</v>
      </c>
      <c r="G604" s="144">
        <v>350</v>
      </c>
      <c r="H604" s="144"/>
      <c r="I604" s="144"/>
      <c r="J604" s="144"/>
      <c r="K604" s="144"/>
      <c r="L604" s="144"/>
      <c r="M604" s="145" t="s">
        <v>2213</v>
      </c>
      <c r="N604" s="144" t="s">
        <v>67</v>
      </c>
      <c r="O604" s="144"/>
      <c r="P604" s="144" t="s">
        <v>3559</v>
      </c>
      <c r="Q604" s="144"/>
      <c r="R604" s="144"/>
      <c r="S604" s="144"/>
      <c r="T604" s="144"/>
      <c r="U604" s="144" t="s">
        <v>35822</v>
      </c>
      <c r="V604" s="144"/>
      <c r="W604" s="144">
        <v>420132</v>
      </c>
      <c r="X604" s="144" t="s">
        <v>35824</v>
      </c>
      <c r="Y604" s="144" t="s">
        <v>35825</v>
      </c>
      <c r="Z604" s="144" t="s">
        <v>35826</v>
      </c>
      <c r="AA604" s="160">
        <v>7641</v>
      </c>
    </row>
    <row r="605" spans="1:31" ht="45" customHeight="1" x14ac:dyDescent="0.25">
      <c r="A605" s="144" t="s">
        <v>16813</v>
      </c>
      <c r="B605" s="144" t="s">
        <v>16814</v>
      </c>
      <c r="C605" s="144"/>
      <c r="D605" s="144" t="s">
        <v>16815</v>
      </c>
      <c r="E605" s="144"/>
      <c r="F605" s="144">
        <v>2</v>
      </c>
      <c r="G605" s="144"/>
      <c r="H605" s="144"/>
      <c r="I605" s="144"/>
      <c r="J605" s="144"/>
      <c r="K605" s="144"/>
      <c r="L605" s="144">
        <v>350</v>
      </c>
      <c r="M605" s="145" t="s">
        <v>2213</v>
      </c>
      <c r="N605" s="144" t="s">
        <v>78</v>
      </c>
      <c r="O605" s="144"/>
      <c r="P605" s="144" t="s">
        <v>4089</v>
      </c>
      <c r="Q605" s="144"/>
      <c r="R605" s="144"/>
      <c r="S605" s="144"/>
      <c r="T605" s="144"/>
      <c r="U605" s="144" t="s">
        <v>16813</v>
      </c>
      <c r="V605" s="144"/>
      <c r="W605" s="144">
        <v>614000</v>
      </c>
      <c r="X605" s="144" t="s">
        <v>16816</v>
      </c>
      <c r="Y605" s="150">
        <v>89830000000</v>
      </c>
      <c r="Z605" s="144" t="s">
        <v>16817</v>
      </c>
      <c r="AA605" s="160">
        <v>4266</v>
      </c>
    </row>
    <row r="606" spans="1:31" ht="45" customHeight="1" x14ac:dyDescent="0.25">
      <c r="A606" s="145" t="s">
        <v>4990</v>
      </c>
      <c r="B606" s="144" t="s">
        <v>4208</v>
      </c>
      <c r="C606" s="144">
        <v>17</v>
      </c>
      <c r="D606" s="144"/>
      <c r="E606" s="144"/>
      <c r="F606" s="144">
        <v>1</v>
      </c>
      <c r="G606" s="144"/>
      <c r="H606" s="144">
        <v>1199</v>
      </c>
      <c r="I606" s="144">
        <v>436</v>
      </c>
      <c r="J606" s="144">
        <v>545</v>
      </c>
      <c r="K606" s="144">
        <v>218</v>
      </c>
      <c r="L606" s="144"/>
      <c r="M606" s="145" t="s">
        <v>2213</v>
      </c>
      <c r="N606" s="144" t="s">
        <v>72</v>
      </c>
      <c r="O606" s="144"/>
      <c r="P606" s="144" t="s">
        <v>3950</v>
      </c>
      <c r="Q606" s="144"/>
      <c r="R606" s="144"/>
      <c r="S606" s="144"/>
      <c r="T606" s="144"/>
      <c r="U606" s="144" t="s">
        <v>4990</v>
      </c>
      <c r="V606" s="145"/>
      <c r="W606" s="144">
        <v>346429</v>
      </c>
      <c r="X606" s="144" t="s">
        <v>4991</v>
      </c>
      <c r="Y606" s="144" t="s">
        <v>4992</v>
      </c>
      <c r="Z606" s="144" t="s">
        <v>4993</v>
      </c>
      <c r="AA606" s="160">
        <v>2549</v>
      </c>
    </row>
    <row r="607" spans="1:31" ht="45" customHeight="1" x14ac:dyDescent="0.25">
      <c r="A607" s="144" t="s">
        <v>22332</v>
      </c>
      <c r="B607" s="144" t="s">
        <v>22333</v>
      </c>
      <c r="C607" s="144"/>
      <c r="D607" s="144" t="s">
        <v>22334</v>
      </c>
      <c r="E607" s="144"/>
      <c r="F607" s="144">
        <v>2</v>
      </c>
      <c r="G607" s="144"/>
      <c r="H607" s="144"/>
      <c r="I607" s="144"/>
      <c r="J607" s="144"/>
      <c r="K607" s="144"/>
      <c r="L607" s="144">
        <v>250</v>
      </c>
      <c r="M607" s="145" t="s">
        <v>2213</v>
      </c>
      <c r="N607" s="144" t="s">
        <v>42</v>
      </c>
      <c r="O607" s="144"/>
      <c r="P607" s="144" t="s">
        <v>30675</v>
      </c>
      <c r="Q607" s="144"/>
      <c r="R607" s="144"/>
      <c r="S607" s="144" t="s">
        <v>13932</v>
      </c>
      <c r="T607" s="144" t="s">
        <v>22334</v>
      </c>
      <c r="U607" s="144" t="s">
        <v>22332</v>
      </c>
      <c r="V607" s="144"/>
      <c r="W607" s="144">
        <v>142717</v>
      </c>
      <c r="X607" s="144" t="s">
        <v>22335</v>
      </c>
      <c r="Y607" s="144" t="s">
        <v>22336</v>
      </c>
      <c r="Z607" s="144" t="s">
        <v>22337</v>
      </c>
      <c r="AA607" s="161">
        <v>5724</v>
      </c>
    </row>
    <row r="608" spans="1:31" ht="45" customHeight="1" x14ac:dyDescent="0.25">
      <c r="A608" s="144" t="s">
        <v>15382</v>
      </c>
      <c r="B608" s="144" t="s">
        <v>15383</v>
      </c>
      <c r="C608" s="144"/>
      <c r="D608" s="144"/>
      <c r="E608" s="144"/>
      <c r="F608" s="144">
        <v>5</v>
      </c>
      <c r="G608" s="144"/>
      <c r="H608" s="144"/>
      <c r="I608" s="144"/>
      <c r="J608" s="144"/>
      <c r="K608" s="144"/>
      <c r="L608" s="144">
        <v>550</v>
      </c>
      <c r="M608" s="145" t="s">
        <v>2213</v>
      </c>
      <c r="N608" s="144" t="s">
        <v>85</v>
      </c>
      <c r="O608" s="144"/>
      <c r="P608" s="144" t="s">
        <v>2842</v>
      </c>
      <c r="Q608" s="144" t="s">
        <v>4189</v>
      </c>
      <c r="R608" s="144" t="s">
        <v>15384</v>
      </c>
      <c r="S608" s="144"/>
      <c r="T608" s="144"/>
      <c r="U608" s="144" t="s">
        <v>15382</v>
      </c>
      <c r="V608" s="144"/>
      <c r="W608" s="144">
        <v>627140</v>
      </c>
      <c r="X608" s="144" t="s">
        <v>15385</v>
      </c>
      <c r="Y608" s="144" t="s">
        <v>15386</v>
      </c>
      <c r="Z608" s="144" t="s">
        <v>15387</v>
      </c>
      <c r="AA608" s="160">
        <v>3930</v>
      </c>
    </row>
    <row r="609" spans="1:31" ht="45" customHeight="1" x14ac:dyDescent="0.25">
      <c r="A609" s="144" t="s">
        <v>18045</v>
      </c>
      <c r="B609" s="144" t="s">
        <v>4205</v>
      </c>
      <c r="C609" s="144">
        <v>10</v>
      </c>
      <c r="D609" s="144" t="s">
        <v>12401</v>
      </c>
      <c r="E609" s="144"/>
      <c r="F609" s="144">
        <v>1</v>
      </c>
      <c r="G609" s="144">
        <v>300</v>
      </c>
      <c r="H609" s="144"/>
      <c r="I609" s="144"/>
      <c r="J609" s="144"/>
      <c r="K609" s="144"/>
      <c r="L609" s="144"/>
      <c r="M609" s="145" t="s">
        <v>2213</v>
      </c>
      <c r="N609" s="144" t="s">
        <v>109</v>
      </c>
      <c r="O609" s="144"/>
      <c r="P609" s="144" t="s">
        <v>30611</v>
      </c>
      <c r="Q609" s="144"/>
      <c r="R609" s="144"/>
      <c r="S609" s="144"/>
      <c r="T609" s="144"/>
      <c r="U609" s="144" t="s">
        <v>18045</v>
      </c>
      <c r="V609" s="144"/>
      <c r="W609" s="150">
        <v>369000</v>
      </c>
      <c r="X609" s="144" t="s">
        <v>12402</v>
      </c>
      <c r="Y609" s="149" t="s">
        <v>12403</v>
      </c>
      <c r="Z609" s="144" t="s">
        <v>18046</v>
      </c>
      <c r="AA609" s="160">
        <v>340</v>
      </c>
    </row>
    <row r="610" spans="1:31" ht="45" customHeight="1" x14ac:dyDescent="0.25">
      <c r="A610" s="144" t="s">
        <v>30990</v>
      </c>
      <c r="B610" s="144" t="s">
        <v>30991</v>
      </c>
      <c r="C610" s="144">
        <v>1</v>
      </c>
      <c r="D610" s="144"/>
      <c r="E610" s="144"/>
      <c r="F610" s="144">
        <v>1</v>
      </c>
      <c r="G610" s="144">
        <v>200</v>
      </c>
      <c r="H610" s="144"/>
      <c r="I610" s="144"/>
      <c r="J610" s="144"/>
      <c r="K610" s="144"/>
      <c r="L610" s="144"/>
      <c r="M610" s="145" t="s">
        <v>2213</v>
      </c>
      <c r="N610" s="144" t="s">
        <v>21</v>
      </c>
      <c r="O610" s="144"/>
      <c r="P610" s="144" t="s">
        <v>3659</v>
      </c>
      <c r="Q610" s="144"/>
      <c r="R610" s="144"/>
      <c r="S610" s="144" t="s">
        <v>4190</v>
      </c>
      <c r="T610" s="144" t="s">
        <v>6061</v>
      </c>
      <c r="U610" s="144" t="s">
        <v>30990</v>
      </c>
      <c r="V610" s="144"/>
      <c r="W610" s="144">
        <v>403901</v>
      </c>
      <c r="X610" s="144" t="s">
        <v>15229</v>
      </c>
      <c r="Y610" s="144" t="s">
        <v>12768</v>
      </c>
      <c r="Z610" s="144" t="s">
        <v>12769</v>
      </c>
      <c r="AA610" s="160">
        <v>1609</v>
      </c>
    </row>
    <row r="611" spans="1:31" ht="45" customHeight="1" x14ac:dyDescent="0.25">
      <c r="A611" s="144" t="s">
        <v>35827</v>
      </c>
      <c r="B611" s="144" t="s">
        <v>16402</v>
      </c>
      <c r="C611" s="144"/>
      <c r="D611" s="144" t="s">
        <v>9311</v>
      </c>
      <c r="E611" s="144"/>
      <c r="F611" s="144">
        <v>1</v>
      </c>
      <c r="G611" s="144">
        <v>300</v>
      </c>
      <c r="H611" s="144"/>
      <c r="I611" s="144"/>
      <c r="J611" s="144"/>
      <c r="K611" s="144"/>
      <c r="L611" s="144"/>
      <c r="M611" s="145" t="s">
        <v>2213</v>
      </c>
      <c r="N611" s="144" t="s">
        <v>92</v>
      </c>
      <c r="O611" s="144"/>
      <c r="P611" s="144" t="s">
        <v>2775</v>
      </c>
      <c r="Q611" s="144"/>
      <c r="R611" s="144"/>
      <c r="S611" s="144" t="s">
        <v>4189</v>
      </c>
      <c r="T611" s="144" t="s">
        <v>35828</v>
      </c>
      <c r="U611" s="144" t="s">
        <v>35827</v>
      </c>
      <c r="V611" s="144"/>
      <c r="W611" s="144">
        <v>629804</v>
      </c>
      <c r="X611" s="144" t="s">
        <v>35829</v>
      </c>
      <c r="Y611" s="144" t="s">
        <v>35830</v>
      </c>
      <c r="Z611" s="144" t="s">
        <v>35831</v>
      </c>
      <c r="AA611" s="160">
        <v>7666</v>
      </c>
      <c r="AE611" s="109" t="s">
        <v>2034</v>
      </c>
    </row>
    <row r="612" spans="1:31" ht="45" customHeight="1" x14ac:dyDescent="0.25">
      <c r="A612" s="144" t="s">
        <v>4994</v>
      </c>
      <c r="B612" s="144" t="s">
        <v>4208</v>
      </c>
      <c r="C612" s="144"/>
      <c r="D612" s="144"/>
      <c r="E612" s="144"/>
      <c r="F612" s="144">
        <v>1</v>
      </c>
      <c r="G612" s="144"/>
      <c r="H612" s="144">
        <v>798</v>
      </c>
      <c r="I612" s="144">
        <v>290</v>
      </c>
      <c r="J612" s="144">
        <v>363</v>
      </c>
      <c r="K612" s="144">
        <v>145</v>
      </c>
      <c r="L612" s="144"/>
      <c r="M612" s="145" t="s">
        <v>2213</v>
      </c>
      <c r="N612" s="144" t="s">
        <v>71</v>
      </c>
      <c r="O612" s="144"/>
      <c r="P612" s="144" t="s">
        <v>2563</v>
      </c>
      <c r="Q612" s="144"/>
      <c r="R612" s="144"/>
      <c r="S612" s="144" t="s">
        <v>4191</v>
      </c>
      <c r="T612" s="144" t="s">
        <v>4995</v>
      </c>
      <c r="U612" s="144" t="s">
        <v>4994</v>
      </c>
      <c r="V612" s="144"/>
      <c r="W612" s="144">
        <v>366027</v>
      </c>
      <c r="X612" s="144" t="s">
        <v>4996</v>
      </c>
      <c r="Y612" s="144"/>
      <c r="Z612" s="144" t="s">
        <v>4997</v>
      </c>
      <c r="AA612" s="161">
        <v>2550</v>
      </c>
    </row>
    <row r="613" spans="1:31" ht="45" customHeight="1" x14ac:dyDescent="0.25">
      <c r="A613" s="144" t="s">
        <v>16818</v>
      </c>
      <c r="B613" s="144" t="s">
        <v>15377</v>
      </c>
      <c r="C613" s="144">
        <v>17</v>
      </c>
      <c r="D613" s="144" t="s">
        <v>16819</v>
      </c>
      <c r="E613" s="144"/>
      <c r="F613" s="144">
        <v>1</v>
      </c>
      <c r="G613" s="144">
        <v>250</v>
      </c>
      <c r="H613" s="144"/>
      <c r="I613" s="144"/>
      <c r="J613" s="144"/>
      <c r="K613" s="144"/>
      <c r="L613" s="144"/>
      <c r="M613" s="145" t="s">
        <v>2213</v>
      </c>
      <c r="N613" s="144" t="s">
        <v>109</v>
      </c>
      <c r="O613" s="144"/>
      <c r="P613" s="144" t="s">
        <v>30611</v>
      </c>
      <c r="Q613" s="144"/>
      <c r="R613" s="144"/>
      <c r="S613" s="144"/>
      <c r="T613" s="144"/>
      <c r="U613" s="144" t="s">
        <v>16818</v>
      </c>
      <c r="V613" s="144"/>
      <c r="W613" s="144">
        <v>369000</v>
      </c>
      <c r="X613" s="144" t="s">
        <v>18047</v>
      </c>
      <c r="Y613" s="144" t="s">
        <v>16820</v>
      </c>
      <c r="Z613" s="144" t="s">
        <v>16821</v>
      </c>
      <c r="AA613" s="160">
        <v>4276</v>
      </c>
    </row>
    <row r="614" spans="1:31" ht="45" customHeight="1" x14ac:dyDescent="0.25">
      <c r="A614" s="144" t="s">
        <v>36399</v>
      </c>
      <c r="B614" s="144" t="s">
        <v>23374</v>
      </c>
      <c r="C614" s="144"/>
      <c r="D614" s="144"/>
      <c r="E614" s="144"/>
      <c r="F614" s="144">
        <v>1</v>
      </c>
      <c r="G614" s="144">
        <v>101</v>
      </c>
      <c r="H614" s="144"/>
      <c r="I614" s="144"/>
      <c r="J614" s="144"/>
      <c r="K614" s="144"/>
      <c r="L614" s="144"/>
      <c r="M614" s="145" t="s">
        <v>2213</v>
      </c>
      <c r="N614" s="144" t="s">
        <v>78</v>
      </c>
      <c r="O614" s="144"/>
      <c r="P614" s="144" t="s">
        <v>3891</v>
      </c>
      <c r="Q614" s="144" t="s">
        <v>19102</v>
      </c>
      <c r="R614" s="144" t="s">
        <v>17341</v>
      </c>
      <c r="S614" s="144" t="s">
        <v>4191</v>
      </c>
      <c r="T614" s="144" t="s">
        <v>17341</v>
      </c>
      <c r="U614" s="144" t="s">
        <v>36399</v>
      </c>
      <c r="V614" s="144"/>
      <c r="W614" s="144">
        <v>624852</v>
      </c>
      <c r="X614" s="144" t="s">
        <v>6399</v>
      </c>
      <c r="Y614" s="170">
        <v>83440000000</v>
      </c>
      <c r="Z614" s="148" t="s">
        <v>36400</v>
      </c>
      <c r="AA614" s="160">
        <v>3377</v>
      </c>
    </row>
    <row r="615" spans="1:31" ht="45" customHeight="1" x14ac:dyDescent="0.25">
      <c r="A615" s="144" t="s">
        <v>33191</v>
      </c>
      <c r="B615" s="144" t="s">
        <v>15377</v>
      </c>
      <c r="C615" s="144">
        <v>35</v>
      </c>
      <c r="D615" s="144"/>
      <c r="E615" s="144"/>
      <c r="F615" s="144">
        <v>1</v>
      </c>
      <c r="G615" s="144">
        <v>350</v>
      </c>
      <c r="H615" s="144"/>
      <c r="I615" s="144"/>
      <c r="J615" s="144"/>
      <c r="K615" s="144"/>
      <c r="L615" s="144"/>
      <c r="M615" s="145" t="s">
        <v>2213</v>
      </c>
      <c r="N615" s="144" t="s">
        <v>18</v>
      </c>
      <c r="O615" s="144"/>
      <c r="P615" s="144" t="s">
        <v>2375</v>
      </c>
      <c r="Q615" s="144"/>
      <c r="R615" s="144"/>
      <c r="S615" s="144"/>
      <c r="T615" s="144"/>
      <c r="U615" s="144" t="s">
        <v>33191</v>
      </c>
      <c r="V615" s="144"/>
      <c r="W615" s="144">
        <v>308036</v>
      </c>
      <c r="X615" s="144" t="s">
        <v>26089</v>
      </c>
      <c r="Y615" s="149" t="s">
        <v>26090</v>
      </c>
      <c r="Z615" s="144" t="s">
        <v>33192</v>
      </c>
      <c r="AA615" s="160">
        <v>6623</v>
      </c>
    </row>
    <row r="616" spans="1:31" ht="45" customHeight="1" x14ac:dyDescent="0.25">
      <c r="A616" s="144" t="s">
        <v>18048</v>
      </c>
      <c r="B616" s="144" t="s">
        <v>17969</v>
      </c>
      <c r="C616" s="144">
        <v>23</v>
      </c>
      <c r="D616" s="144"/>
      <c r="E616" s="144"/>
      <c r="F616" s="144">
        <v>1</v>
      </c>
      <c r="G616" s="144"/>
      <c r="H616" s="144">
        <v>625</v>
      </c>
      <c r="I616" s="144">
        <v>200</v>
      </c>
      <c r="J616" s="144">
        <v>325</v>
      </c>
      <c r="K616" s="144">
        <v>100</v>
      </c>
      <c r="L616" s="144"/>
      <c r="M616" s="145" t="s">
        <v>2213</v>
      </c>
      <c r="N616" s="144" t="s">
        <v>78</v>
      </c>
      <c r="O616" s="144"/>
      <c r="P616" s="144" t="s">
        <v>3969</v>
      </c>
      <c r="Q616" s="144"/>
      <c r="R616" s="144"/>
      <c r="S616" s="144"/>
      <c r="T616" s="144"/>
      <c r="U616" s="144" t="s">
        <v>18048</v>
      </c>
      <c r="V616" s="144"/>
      <c r="W616" s="144">
        <v>624447</v>
      </c>
      <c r="X616" s="144" t="s">
        <v>18049</v>
      </c>
      <c r="Y616" s="144" t="s">
        <v>18051</v>
      </c>
      <c r="Z616" s="144" t="s">
        <v>18050</v>
      </c>
      <c r="AA616" s="160">
        <v>5170</v>
      </c>
    </row>
    <row r="617" spans="1:31" ht="45" customHeight="1" x14ac:dyDescent="0.25">
      <c r="A617" s="145" t="s">
        <v>15388</v>
      </c>
      <c r="B617" s="144" t="s">
        <v>15389</v>
      </c>
      <c r="C617" s="144"/>
      <c r="D617" s="144"/>
      <c r="E617" s="144"/>
      <c r="F617" s="144">
        <v>2</v>
      </c>
      <c r="G617" s="144"/>
      <c r="H617" s="144"/>
      <c r="I617" s="144"/>
      <c r="J617" s="144"/>
      <c r="K617" s="144"/>
      <c r="L617" s="144">
        <v>550</v>
      </c>
      <c r="M617" s="145" t="s">
        <v>2213</v>
      </c>
      <c r="N617" s="144" t="s">
        <v>85</v>
      </c>
      <c r="O617" s="144"/>
      <c r="P617" s="144" t="s">
        <v>3427</v>
      </c>
      <c r="Q617" s="144"/>
      <c r="R617" s="144"/>
      <c r="S617" s="144" t="s">
        <v>4190</v>
      </c>
      <c r="T617" s="144" t="s">
        <v>15390</v>
      </c>
      <c r="U617" s="144" t="s">
        <v>15388</v>
      </c>
      <c r="V617" s="145"/>
      <c r="W617" s="144">
        <v>626150</v>
      </c>
      <c r="X617" s="144" t="s">
        <v>15391</v>
      </c>
      <c r="Y617" s="149" t="s">
        <v>15392</v>
      </c>
      <c r="Z617" s="144" t="s">
        <v>15393</v>
      </c>
      <c r="AA617" s="160">
        <v>3931</v>
      </c>
    </row>
    <row r="618" spans="1:31" ht="45" customHeight="1" x14ac:dyDescent="0.25">
      <c r="A618" s="144" t="s">
        <v>15388</v>
      </c>
      <c r="B618" s="144" t="s">
        <v>15389</v>
      </c>
      <c r="C618" s="144"/>
      <c r="D618" s="144"/>
      <c r="E618" s="144" t="s">
        <v>15394</v>
      </c>
      <c r="F618" s="144">
        <v>2</v>
      </c>
      <c r="G618" s="144"/>
      <c r="H618" s="144"/>
      <c r="I618" s="144"/>
      <c r="J618" s="144"/>
      <c r="K618" s="144"/>
      <c r="L618" s="144">
        <v>250</v>
      </c>
      <c r="M618" s="145" t="s">
        <v>2213</v>
      </c>
      <c r="N618" s="144" t="s">
        <v>85</v>
      </c>
      <c r="O618" s="144"/>
      <c r="P618" s="144" t="s">
        <v>3427</v>
      </c>
      <c r="Q618" s="144" t="s">
        <v>4190</v>
      </c>
      <c r="R618" s="144" t="s">
        <v>15395</v>
      </c>
      <c r="S618" s="144"/>
      <c r="T618" s="144"/>
      <c r="U618" s="144" t="s">
        <v>15388</v>
      </c>
      <c r="V618" s="144" t="s">
        <v>15396</v>
      </c>
      <c r="W618" s="144">
        <v>626123</v>
      </c>
      <c r="X618" s="144" t="s">
        <v>15397</v>
      </c>
      <c r="Y618" s="144" t="s">
        <v>15398</v>
      </c>
      <c r="Z618" s="144" t="s">
        <v>15399</v>
      </c>
      <c r="AA618" s="160">
        <v>4042</v>
      </c>
    </row>
    <row r="619" spans="1:31" ht="45" customHeight="1" x14ac:dyDescent="0.25">
      <c r="A619" s="144" t="s">
        <v>35832</v>
      </c>
      <c r="B619" s="144" t="s">
        <v>15377</v>
      </c>
      <c r="C619" s="144">
        <v>88</v>
      </c>
      <c r="D619" s="144" t="s">
        <v>4206</v>
      </c>
      <c r="E619" s="144"/>
      <c r="F619" s="144">
        <v>1</v>
      </c>
      <c r="G619" s="144">
        <v>250</v>
      </c>
      <c r="H619" s="144"/>
      <c r="I619" s="144"/>
      <c r="J619" s="144"/>
      <c r="K619" s="144"/>
      <c r="L619" s="144"/>
      <c r="M619" s="145" t="s">
        <v>2213</v>
      </c>
      <c r="N619" s="144" t="s">
        <v>48</v>
      </c>
      <c r="O619" s="144"/>
      <c r="P619" s="144" t="s">
        <v>3674</v>
      </c>
      <c r="Q619" s="144"/>
      <c r="R619" s="144"/>
      <c r="S619" s="144"/>
      <c r="T619" s="144"/>
      <c r="U619" s="144" t="s">
        <v>35832</v>
      </c>
      <c r="V619" s="144"/>
      <c r="W619" s="144">
        <v>440008</v>
      </c>
      <c r="X619" s="144" t="s">
        <v>35833</v>
      </c>
      <c r="Y619" s="144">
        <v>84730000000</v>
      </c>
      <c r="Z619" s="144" t="s">
        <v>35834</v>
      </c>
      <c r="AA619" s="160">
        <v>5195</v>
      </c>
    </row>
    <row r="620" spans="1:31" ht="45" customHeight="1" x14ac:dyDescent="0.25">
      <c r="A620" s="144" t="s">
        <v>35832</v>
      </c>
      <c r="B620" s="144" t="s">
        <v>15377</v>
      </c>
      <c r="C620" s="144">
        <v>88</v>
      </c>
      <c r="D620" s="144" t="s">
        <v>4206</v>
      </c>
      <c r="E620" s="144" t="s">
        <v>35835</v>
      </c>
      <c r="F620" s="144">
        <v>1</v>
      </c>
      <c r="G620" s="144">
        <v>150</v>
      </c>
      <c r="H620" s="144"/>
      <c r="I620" s="144"/>
      <c r="J620" s="144"/>
      <c r="K620" s="144"/>
      <c r="L620" s="144"/>
      <c r="M620" s="145" t="s">
        <v>2213</v>
      </c>
      <c r="N620" s="144" t="s">
        <v>48</v>
      </c>
      <c r="O620" s="144"/>
      <c r="P620" s="144" t="s">
        <v>3674</v>
      </c>
      <c r="Q620" s="144"/>
      <c r="R620" s="144"/>
      <c r="S620" s="144"/>
      <c r="T620" s="144"/>
      <c r="U620" s="144" t="s">
        <v>35832</v>
      </c>
      <c r="V620" s="144" t="s">
        <v>37172</v>
      </c>
      <c r="W620" s="144">
        <v>440008</v>
      </c>
      <c r="X620" s="144" t="s">
        <v>37173</v>
      </c>
      <c r="Y620" s="144" t="s">
        <v>37174</v>
      </c>
      <c r="Z620" s="144" t="s">
        <v>37175</v>
      </c>
      <c r="AA620" s="160">
        <v>5196</v>
      </c>
    </row>
    <row r="621" spans="1:31" ht="45" customHeight="1" x14ac:dyDescent="0.25">
      <c r="A621" s="144" t="s">
        <v>36401</v>
      </c>
      <c r="B621" s="144" t="s">
        <v>15377</v>
      </c>
      <c r="C621" s="144">
        <v>15</v>
      </c>
      <c r="D621" s="144"/>
      <c r="E621" s="144"/>
      <c r="F621" s="144">
        <v>1</v>
      </c>
      <c r="G621" s="144">
        <v>300</v>
      </c>
      <c r="H621" s="144"/>
      <c r="I621" s="144"/>
      <c r="J621" s="144"/>
      <c r="K621" s="144"/>
      <c r="L621" s="144"/>
      <c r="M621" s="145" t="s">
        <v>2213</v>
      </c>
      <c r="N621" s="144" t="s">
        <v>54</v>
      </c>
      <c r="O621" s="144"/>
      <c r="P621" s="144" t="s">
        <v>4132</v>
      </c>
      <c r="Q621" s="144"/>
      <c r="R621" s="144"/>
      <c r="S621" s="144"/>
      <c r="T621" s="144"/>
      <c r="U621" s="144" t="s">
        <v>36401</v>
      </c>
      <c r="V621" s="144"/>
      <c r="W621" s="144">
        <v>450075</v>
      </c>
      <c r="X621" s="144" t="s">
        <v>36402</v>
      </c>
      <c r="Y621" s="144" t="s">
        <v>36403</v>
      </c>
      <c r="Z621" s="144" t="s">
        <v>36404</v>
      </c>
      <c r="AA621" s="160">
        <v>7796</v>
      </c>
    </row>
    <row r="622" spans="1:31" ht="45" customHeight="1" x14ac:dyDescent="0.25">
      <c r="A622" s="144" t="s">
        <v>36405</v>
      </c>
      <c r="B622" s="144" t="s">
        <v>35583</v>
      </c>
      <c r="C622" s="144"/>
      <c r="D622" s="144"/>
      <c r="E622" s="144"/>
      <c r="F622" s="144">
        <v>5</v>
      </c>
      <c r="G622" s="144"/>
      <c r="H622" s="144"/>
      <c r="I622" s="144"/>
      <c r="J622" s="144"/>
      <c r="K622" s="144"/>
      <c r="L622" s="144">
        <v>151</v>
      </c>
      <c r="M622" s="145" t="s">
        <v>2213</v>
      </c>
      <c r="N622" s="144" t="s">
        <v>67</v>
      </c>
      <c r="O622" s="144"/>
      <c r="P622" s="144" t="s">
        <v>4069</v>
      </c>
      <c r="Q622" s="145" t="s">
        <v>4185</v>
      </c>
      <c r="R622" s="144" t="s">
        <v>4216</v>
      </c>
      <c r="S622" s="144" t="s">
        <v>4189</v>
      </c>
      <c r="T622" s="144" t="s">
        <v>4216</v>
      </c>
      <c r="U622" s="144" t="s">
        <v>36405</v>
      </c>
      <c r="V622" s="144"/>
      <c r="W622" s="144">
        <v>422980</v>
      </c>
      <c r="X622" s="144" t="s">
        <v>35584</v>
      </c>
      <c r="Y622" s="144" t="s">
        <v>8379</v>
      </c>
      <c r="Z622" s="144" t="s">
        <v>14345</v>
      </c>
      <c r="AA622" s="160">
        <v>1078</v>
      </c>
    </row>
    <row r="623" spans="1:31" ht="45" customHeight="1" x14ac:dyDescent="0.25">
      <c r="A623" s="144" t="s">
        <v>27856</v>
      </c>
      <c r="B623" s="144" t="s">
        <v>25038</v>
      </c>
      <c r="C623" s="144"/>
      <c r="D623" s="144" t="s">
        <v>9869</v>
      </c>
      <c r="E623" s="144"/>
      <c r="F623" s="144">
        <v>2</v>
      </c>
      <c r="G623" s="144"/>
      <c r="H623" s="144"/>
      <c r="I623" s="144"/>
      <c r="J623" s="144"/>
      <c r="K623" s="144"/>
      <c r="L623" s="144">
        <v>150</v>
      </c>
      <c r="M623" s="145" t="s">
        <v>2213</v>
      </c>
      <c r="N623" s="144" t="s">
        <v>67</v>
      </c>
      <c r="O623" s="144"/>
      <c r="P623" s="144" t="s">
        <v>3887</v>
      </c>
      <c r="Q623" s="144" t="s">
        <v>4187</v>
      </c>
      <c r="R623" s="144" t="s">
        <v>4249</v>
      </c>
      <c r="S623" s="144"/>
      <c r="T623" s="144"/>
      <c r="U623" s="144" t="s">
        <v>27856</v>
      </c>
      <c r="V623" s="144"/>
      <c r="W623" s="144"/>
      <c r="X623" s="144"/>
      <c r="Y623" s="149"/>
      <c r="Z623" s="144"/>
      <c r="AA623" s="160">
        <v>3329</v>
      </c>
      <c r="AE623" s="109" t="s">
        <v>513</v>
      </c>
    </row>
    <row r="624" spans="1:31" ht="45" customHeight="1" x14ac:dyDescent="0.25">
      <c r="A624" s="145" t="s">
        <v>27856</v>
      </c>
      <c r="B624" s="144" t="s">
        <v>25038</v>
      </c>
      <c r="C624" s="144"/>
      <c r="D624" s="144" t="s">
        <v>9869</v>
      </c>
      <c r="E624" s="144" t="s">
        <v>36406</v>
      </c>
      <c r="F624" s="144">
        <v>2</v>
      </c>
      <c r="G624" s="144"/>
      <c r="H624" s="144"/>
      <c r="I624" s="144"/>
      <c r="J624" s="144"/>
      <c r="K624" s="144"/>
      <c r="L624" s="144">
        <v>150</v>
      </c>
      <c r="M624" s="145" t="s">
        <v>2213</v>
      </c>
      <c r="N624" s="144" t="s">
        <v>67</v>
      </c>
      <c r="O624" s="144"/>
      <c r="P624" s="144" t="s">
        <v>3887</v>
      </c>
      <c r="Q624" s="144" t="s">
        <v>4187</v>
      </c>
      <c r="R624" s="144" t="s">
        <v>4249</v>
      </c>
      <c r="S624" s="144"/>
      <c r="T624" s="144"/>
      <c r="U624" s="144" t="s">
        <v>27856</v>
      </c>
      <c r="V624" s="145" t="s">
        <v>173</v>
      </c>
      <c r="W624" s="144">
        <v>423800</v>
      </c>
      <c r="X624" s="144" t="s">
        <v>27857</v>
      </c>
      <c r="Y624" s="144" t="s">
        <v>27243</v>
      </c>
      <c r="Z624" s="144" t="s">
        <v>36407</v>
      </c>
      <c r="AA624" s="160">
        <v>2722</v>
      </c>
    </row>
    <row r="625" spans="1:27" ht="45" customHeight="1" x14ac:dyDescent="0.25">
      <c r="A625" s="144" t="s">
        <v>4998</v>
      </c>
      <c r="B625" s="144" t="s">
        <v>4230</v>
      </c>
      <c r="C625" s="144">
        <v>7</v>
      </c>
      <c r="D625" s="144"/>
      <c r="E625" s="144"/>
      <c r="F625" s="144">
        <v>5</v>
      </c>
      <c r="G625" s="144"/>
      <c r="H625" s="144"/>
      <c r="I625" s="144"/>
      <c r="J625" s="144"/>
      <c r="K625" s="144"/>
      <c r="L625" s="144">
        <v>450</v>
      </c>
      <c r="M625" s="145" t="s">
        <v>2213</v>
      </c>
      <c r="N625" s="144" t="s">
        <v>67</v>
      </c>
      <c r="O625" s="144"/>
      <c r="P625" s="144" t="s">
        <v>3559</v>
      </c>
      <c r="Q625" s="144"/>
      <c r="R625" s="144"/>
      <c r="S625" s="144"/>
      <c r="T625" s="144"/>
      <c r="U625" s="144" t="s">
        <v>4998</v>
      </c>
      <c r="V625" s="144"/>
      <c r="W625" s="144">
        <v>420036</v>
      </c>
      <c r="X625" s="144" t="s">
        <v>4999</v>
      </c>
      <c r="Y625" s="144" t="s">
        <v>5000</v>
      </c>
      <c r="Z625" s="144" t="s">
        <v>5001</v>
      </c>
      <c r="AA625" s="161">
        <v>2551</v>
      </c>
    </row>
    <row r="626" spans="1:27" ht="45" customHeight="1" x14ac:dyDescent="0.25">
      <c r="A626" s="144" t="s">
        <v>22338</v>
      </c>
      <c r="B626" s="144" t="s">
        <v>15647</v>
      </c>
      <c r="C626" s="144">
        <v>5</v>
      </c>
      <c r="D626" s="144" t="s">
        <v>22339</v>
      </c>
      <c r="E626" s="144"/>
      <c r="F626" s="144">
        <v>1</v>
      </c>
      <c r="G626" s="144">
        <v>200</v>
      </c>
      <c r="H626" s="144"/>
      <c r="I626" s="144"/>
      <c r="J626" s="144"/>
      <c r="K626" s="144"/>
      <c r="L626" s="144"/>
      <c r="M626" s="145" t="s">
        <v>2213</v>
      </c>
      <c r="N626" s="144" t="s">
        <v>54</v>
      </c>
      <c r="O626" s="144"/>
      <c r="P626" s="144" t="s">
        <v>2405</v>
      </c>
      <c r="Q626" s="144"/>
      <c r="R626" s="144"/>
      <c r="S626" s="144"/>
      <c r="T626" s="144"/>
      <c r="U626" s="144" t="s">
        <v>22338</v>
      </c>
      <c r="V626" s="144"/>
      <c r="W626" s="144">
        <v>452920</v>
      </c>
      <c r="X626" s="144" t="s">
        <v>22340</v>
      </c>
      <c r="Y626" s="144" t="s">
        <v>22341</v>
      </c>
      <c r="Z626" s="144" t="s">
        <v>22342</v>
      </c>
      <c r="AA626" s="160">
        <v>4849</v>
      </c>
    </row>
    <row r="627" spans="1:27" ht="45" customHeight="1" x14ac:dyDescent="0.25">
      <c r="A627" s="144" t="s">
        <v>30992</v>
      </c>
      <c r="B627" s="144" t="s">
        <v>30993</v>
      </c>
      <c r="C627" s="144"/>
      <c r="D627" s="144"/>
      <c r="E627" s="144"/>
      <c r="F627" s="144">
        <v>1</v>
      </c>
      <c r="G627" s="144"/>
      <c r="H627" s="144">
        <v>798</v>
      </c>
      <c r="I627" s="144">
        <v>290</v>
      </c>
      <c r="J627" s="144">
        <v>363</v>
      </c>
      <c r="K627" s="144">
        <v>145</v>
      </c>
      <c r="L627" s="144"/>
      <c r="M627" s="145" t="s">
        <v>2213</v>
      </c>
      <c r="N627" s="144" t="s">
        <v>23</v>
      </c>
      <c r="O627" s="144"/>
      <c r="P627" s="144" t="s">
        <v>2310</v>
      </c>
      <c r="Q627" s="144"/>
      <c r="R627" s="144"/>
      <c r="S627" s="144" t="s">
        <v>4191</v>
      </c>
      <c r="T627" s="144" t="s">
        <v>10183</v>
      </c>
      <c r="U627" s="144" t="s">
        <v>30992</v>
      </c>
      <c r="V627" s="144"/>
      <c r="W627" s="144">
        <v>396247</v>
      </c>
      <c r="X627" s="144" t="s">
        <v>10184</v>
      </c>
      <c r="Y627" s="144" t="s">
        <v>10185</v>
      </c>
      <c r="Z627" s="144" t="s">
        <v>30994</v>
      </c>
      <c r="AA627" s="160">
        <v>2843</v>
      </c>
    </row>
    <row r="628" spans="1:27" ht="45" customHeight="1" x14ac:dyDescent="0.25">
      <c r="A628" s="144" t="s">
        <v>18052</v>
      </c>
      <c r="B628" s="144" t="s">
        <v>16893</v>
      </c>
      <c r="C628" s="144"/>
      <c r="D628" s="144"/>
      <c r="E628" s="144"/>
      <c r="F628" s="144">
        <v>1</v>
      </c>
      <c r="G628" s="144"/>
      <c r="H628" s="144">
        <v>1000</v>
      </c>
      <c r="I628" s="144">
        <v>400</v>
      </c>
      <c r="J628" s="144">
        <v>400</v>
      </c>
      <c r="K628" s="144">
        <v>200</v>
      </c>
      <c r="L628" s="144"/>
      <c r="M628" s="145" t="s">
        <v>2213</v>
      </c>
      <c r="N628" s="144" t="s">
        <v>66</v>
      </c>
      <c r="O628" s="144"/>
      <c r="P628" s="144" t="s">
        <v>2489</v>
      </c>
      <c r="Q628" s="144" t="s">
        <v>4187</v>
      </c>
      <c r="R628" s="144" t="s">
        <v>5651</v>
      </c>
      <c r="S628" s="144"/>
      <c r="T628" s="144"/>
      <c r="U628" s="144" t="s">
        <v>18052</v>
      </c>
      <c r="V628" s="144"/>
      <c r="W628" s="144">
        <v>362003</v>
      </c>
      <c r="X628" s="144" t="s">
        <v>18053</v>
      </c>
      <c r="Y628" s="144" t="s">
        <v>18055</v>
      </c>
      <c r="Z628" s="144" t="s">
        <v>18054</v>
      </c>
      <c r="AA628" s="160">
        <v>5320</v>
      </c>
    </row>
    <row r="629" spans="1:27" ht="45" customHeight="1" x14ac:dyDescent="0.25">
      <c r="A629" s="144" t="s">
        <v>18056</v>
      </c>
      <c r="B629" s="144" t="s">
        <v>17392</v>
      </c>
      <c r="C629" s="144">
        <v>3</v>
      </c>
      <c r="D629" s="144"/>
      <c r="E629" s="144"/>
      <c r="F629" s="144">
        <v>1</v>
      </c>
      <c r="G629" s="144"/>
      <c r="H629" s="144">
        <v>800</v>
      </c>
      <c r="I629" s="144">
        <v>400</v>
      </c>
      <c r="J629" s="144">
        <v>350</v>
      </c>
      <c r="K629" s="144">
        <v>50</v>
      </c>
      <c r="L629" s="144"/>
      <c r="M629" s="145" t="s">
        <v>2213</v>
      </c>
      <c r="N629" s="144" t="s">
        <v>73</v>
      </c>
      <c r="O629" s="144"/>
      <c r="P629" s="144" t="s">
        <v>3259</v>
      </c>
      <c r="Q629" s="144"/>
      <c r="R629" s="144"/>
      <c r="S629" s="144" t="s">
        <v>4189</v>
      </c>
      <c r="T629" s="144" t="s">
        <v>16953</v>
      </c>
      <c r="U629" s="144" t="s">
        <v>18056</v>
      </c>
      <c r="V629" s="144"/>
      <c r="W629" s="144">
        <v>391960</v>
      </c>
      <c r="X629" s="144" t="s">
        <v>18057</v>
      </c>
      <c r="Y629" s="144" t="s">
        <v>18059</v>
      </c>
      <c r="Z629" s="144" t="s">
        <v>18058</v>
      </c>
      <c r="AA629" s="160">
        <v>4619</v>
      </c>
    </row>
    <row r="630" spans="1:27" ht="45" customHeight="1" x14ac:dyDescent="0.25">
      <c r="A630" s="144" t="s">
        <v>31638</v>
      </c>
      <c r="B630" s="144" t="s">
        <v>15377</v>
      </c>
      <c r="C630" s="144">
        <v>238</v>
      </c>
      <c r="D630" s="144"/>
      <c r="E630" s="144"/>
      <c r="F630" s="144">
        <v>1</v>
      </c>
      <c r="G630" s="144">
        <v>104</v>
      </c>
      <c r="H630" s="144"/>
      <c r="I630" s="144"/>
      <c r="J630" s="144"/>
      <c r="K630" s="144"/>
      <c r="L630" s="144"/>
      <c r="M630" s="145" t="s">
        <v>2213</v>
      </c>
      <c r="N630" s="144" t="s">
        <v>89</v>
      </c>
      <c r="O630" s="144"/>
      <c r="P630" s="144" t="s">
        <v>30733</v>
      </c>
      <c r="Q630" s="144"/>
      <c r="R630" s="144"/>
      <c r="S630" s="144"/>
      <c r="T630" s="144"/>
      <c r="U630" s="144" t="s">
        <v>31638</v>
      </c>
      <c r="V630" s="144"/>
      <c r="W630" s="144">
        <v>454078</v>
      </c>
      <c r="X630" s="144" t="s">
        <v>31639</v>
      </c>
      <c r="Y630" s="144" t="s">
        <v>31640</v>
      </c>
      <c r="Z630" s="144" t="s">
        <v>31641</v>
      </c>
      <c r="AA630" s="160">
        <v>7237</v>
      </c>
    </row>
    <row r="631" spans="1:27" ht="45" customHeight="1" x14ac:dyDescent="0.25">
      <c r="A631" s="144" t="s">
        <v>5002</v>
      </c>
      <c r="B631" s="144" t="s">
        <v>15538</v>
      </c>
      <c r="C631" s="144">
        <v>7</v>
      </c>
      <c r="D631" s="144"/>
      <c r="E631" s="144"/>
      <c r="F631" s="144">
        <v>1</v>
      </c>
      <c r="G631" s="144">
        <v>200</v>
      </c>
      <c r="H631" s="144"/>
      <c r="I631" s="144"/>
      <c r="J631" s="144"/>
      <c r="K631" s="144"/>
      <c r="L631" s="144"/>
      <c r="M631" s="145" t="s">
        <v>2213</v>
      </c>
      <c r="N631" s="144" t="s">
        <v>32</v>
      </c>
      <c r="O631" s="144"/>
      <c r="P631" s="144" t="s">
        <v>3957</v>
      </c>
      <c r="Q631" s="144"/>
      <c r="R631" s="144"/>
      <c r="S631" s="144" t="s">
        <v>4190</v>
      </c>
      <c r="T631" s="144" t="s">
        <v>5003</v>
      </c>
      <c r="U631" s="144" t="s">
        <v>5002</v>
      </c>
      <c r="V631" s="144"/>
      <c r="W631" s="144">
        <v>613110</v>
      </c>
      <c r="X631" s="144" t="s">
        <v>5004</v>
      </c>
      <c r="Y631" s="144" t="s">
        <v>5005</v>
      </c>
      <c r="Z631" s="144" t="s">
        <v>5006</v>
      </c>
      <c r="AA631" s="160">
        <v>2552</v>
      </c>
    </row>
    <row r="632" spans="1:27" ht="45" customHeight="1" x14ac:dyDescent="0.25">
      <c r="A632" s="144" t="s">
        <v>5007</v>
      </c>
      <c r="B632" s="144" t="s">
        <v>4208</v>
      </c>
      <c r="C632" s="144">
        <v>4</v>
      </c>
      <c r="D632" s="144"/>
      <c r="E632" s="144"/>
      <c r="F632" s="144">
        <v>1</v>
      </c>
      <c r="G632" s="144"/>
      <c r="H632" s="144">
        <v>1799</v>
      </c>
      <c r="I632" s="144">
        <v>654</v>
      </c>
      <c r="J632" s="144">
        <v>818</v>
      </c>
      <c r="K632" s="144">
        <v>327</v>
      </c>
      <c r="L632" s="144"/>
      <c r="M632" s="145" t="s">
        <v>2213</v>
      </c>
      <c r="N632" s="144" t="s">
        <v>84</v>
      </c>
      <c r="O632" s="144"/>
      <c r="P632" s="144" t="s">
        <v>13890</v>
      </c>
      <c r="Q632" s="144"/>
      <c r="R632" s="144"/>
      <c r="S632" s="144"/>
      <c r="T632" s="144"/>
      <c r="U632" s="144" t="s">
        <v>5007</v>
      </c>
      <c r="V632" s="144"/>
      <c r="W632" s="144">
        <v>301840</v>
      </c>
      <c r="X632" s="144" t="s">
        <v>5008</v>
      </c>
      <c r="Y632" s="144" t="s">
        <v>5009</v>
      </c>
      <c r="Z632" s="144" t="s">
        <v>5010</v>
      </c>
      <c r="AA632" s="160">
        <v>2553</v>
      </c>
    </row>
    <row r="633" spans="1:27" ht="45" customHeight="1" x14ac:dyDescent="0.25">
      <c r="A633" s="144" t="s">
        <v>24972</v>
      </c>
      <c r="B633" s="144" t="s">
        <v>15377</v>
      </c>
      <c r="C633" s="144">
        <v>8</v>
      </c>
      <c r="D633" s="144" t="s">
        <v>4757</v>
      </c>
      <c r="E633" s="144"/>
      <c r="F633" s="144">
        <v>1</v>
      </c>
      <c r="G633" s="144">
        <v>200</v>
      </c>
      <c r="H633" s="144"/>
      <c r="I633" s="144"/>
      <c r="J633" s="144"/>
      <c r="K633" s="144"/>
      <c r="L633" s="144"/>
      <c r="M633" s="145" t="s">
        <v>2213</v>
      </c>
      <c r="N633" s="144" t="s">
        <v>71</v>
      </c>
      <c r="O633" s="144"/>
      <c r="P633" s="144" t="s">
        <v>2493</v>
      </c>
      <c r="Q633" s="144"/>
      <c r="R633" s="144"/>
      <c r="S633" s="144" t="s">
        <v>15453</v>
      </c>
      <c r="T633" s="144" t="s">
        <v>24973</v>
      </c>
      <c r="U633" s="144" t="s">
        <v>24972</v>
      </c>
      <c r="V633" s="144"/>
      <c r="W633" s="144">
        <v>366343</v>
      </c>
      <c r="X633" s="144" t="s">
        <v>24974</v>
      </c>
      <c r="Y633" s="144" t="s">
        <v>24975</v>
      </c>
      <c r="Z633" s="144" t="s">
        <v>24976</v>
      </c>
      <c r="AA633" s="161">
        <v>6308</v>
      </c>
    </row>
    <row r="634" spans="1:27" ht="45" customHeight="1" x14ac:dyDescent="0.25">
      <c r="A634" s="144" t="s">
        <v>22343</v>
      </c>
      <c r="B634" s="144" t="s">
        <v>15409</v>
      </c>
      <c r="C634" s="144"/>
      <c r="D634" s="144" t="s">
        <v>22344</v>
      </c>
      <c r="E634" s="144"/>
      <c r="F634" s="144">
        <v>1</v>
      </c>
      <c r="G634" s="144"/>
      <c r="H634" s="144">
        <v>350</v>
      </c>
      <c r="I634" s="144">
        <v>200</v>
      </c>
      <c r="J634" s="144">
        <v>100</v>
      </c>
      <c r="K634" s="144">
        <v>50</v>
      </c>
      <c r="L634" s="144"/>
      <c r="M634" s="145" t="s">
        <v>2213</v>
      </c>
      <c r="N634" s="144" t="s">
        <v>66</v>
      </c>
      <c r="O634" s="144"/>
      <c r="P634" s="144" t="s">
        <v>2824</v>
      </c>
      <c r="Q634" s="144"/>
      <c r="R634" s="144"/>
      <c r="S634" s="144" t="s">
        <v>4191</v>
      </c>
      <c r="T634" s="144" t="s">
        <v>22345</v>
      </c>
      <c r="U634" s="144" t="s">
        <v>22343</v>
      </c>
      <c r="V634" s="144"/>
      <c r="W634" s="144">
        <v>363012</v>
      </c>
      <c r="X634" s="144" t="s">
        <v>22346</v>
      </c>
      <c r="Y634" s="144" t="s">
        <v>22347</v>
      </c>
      <c r="Z634" s="144" t="s">
        <v>22348</v>
      </c>
      <c r="AA634" s="161">
        <v>5810</v>
      </c>
    </row>
    <row r="635" spans="1:27" ht="45" customHeight="1" x14ac:dyDescent="0.25">
      <c r="A635" s="144" t="s">
        <v>22349</v>
      </c>
      <c r="B635" s="144" t="s">
        <v>15542</v>
      </c>
      <c r="C635" s="144">
        <v>14</v>
      </c>
      <c r="D635" s="144"/>
      <c r="E635" s="144"/>
      <c r="F635" s="144">
        <v>1</v>
      </c>
      <c r="G635" s="144"/>
      <c r="H635" s="144">
        <v>207</v>
      </c>
      <c r="I635" s="144">
        <v>83</v>
      </c>
      <c r="J635" s="144">
        <v>74</v>
      </c>
      <c r="K635" s="144">
        <v>50</v>
      </c>
      <c r="L635" s="144"/>
      <c r="M635" s="145" t="s">
        <v>2213</v>
      </c>
      <c r="N635" s="144" t="s">
        <v>34</v>
      </c>
      <c r="O635" s="144"/>
      <c r="P635" s="144" t="s">
        <v>2664</v>
      </c>
      <c r="Q635" s="144"/>
      <c r="R635" s="144"/>
      <c r="S635" s="144" t="s">
        <v>4191</v>
      </c>
      <c r="T635" s="144" t="s">
        <v>17813</v>
      </c>
      <c r="U635" s="144" t="s">
        <v>22349</v>
      </c>
      <c r="V635" s="144"/>
      <c r="W635" s="144">
        <v>352626</v>
      </c>
      <c r="X635" s="144" t="s">
        <v>22350</v>
      </c>
      <c r="Y635" s="144"/>
      <c r="Z635" s="144" t="s">
        <v>17815</v>
      </c>
      <c r="AA635" s="160">
        <v>5811</v>
      </c>
    </row>
    <row r="636" spans="1:27" ht="45" customHeight="1" x14ac:dyDescent="0.25">
      <c r="A636" s="144" t="s">
        <v>18060</v>
      </c>
      <c r="B636" s="144" t="s">
        <v>15409</v>
      </c>
      <c r="C636" s="144">
        <v>3</v>
      </c>
      <c r="D636" s="144"/>
      <c r="E636" s="144"/>
      <c r="F636" s="144">
        <v>1</v>
      </c>
      <c r="G636" s="144">
        <v>415</v>
      </c>
      <c r="H636" s="144">
        <v>750</v>
      </c>
      <c r="I636" s="144">
        <v>300</v>
      </c>
      <c r="J636" s="144">
        <v>400</v>
      </c>
      <c r="K636" s="144">
        <v>50</v>
      </c>
      <c r="L636" s="144"/>
      <c r="M636" s="145" t="s">
        <v>2213</v>
      </c>
      <c r="N636" s="144" t="s">
        <v>18</v>
      </c>
      <c r="O636" s="144"/>
      <c r="P636" s="144" t="s">
        <v>17473</v>
      </c>
      <c r="Q636" s="144"/>
      <c r="R636" s="144"/>
      <c r="S636" s="144"/>
      <c r="T636" s="144"/>
      <c r="U636" s="144" t="s">
        <v>18060</v>
      </c>
      <c r="V636" s="144"/>
      <c r="W636" s="144">
        <v>309857</v>
      </c>
      <c r="X636" s="144" t="s">
        <v>18061</v>
      </c>
      <c r="Y636" s="144" t="s">
        <v>27858</v>
      </c>
      <c r="Z636" s="144" t="s">
        <v>27859</v>
      </c>
      <c r="AA636" s="160">
        <v>5242</v>
      </c>
    </row>
    <row r="637" spans="1:27" ht="45" customHeight="1" x14ac:dyDescent="0.25">
      <c r="A637" s="144" t="s">
        <v>5011</v>
      </c>
      <c r="B637" s="144" t="s">
        <v>4208</v>
      </c>
      <c r="C637" s="144"/>
      <c r="D637" s="144"/>
      <c r="E637" s="144"/>
      <c r="F637" s="144">
        <v>1</v>
      </c>
      <c r="G637" s="144"/>
      <c r="H637" s="144">
        <v>798</v>
      </c>
      <c r="I637" s="144">
        <v>290</v>
      </c>
      <c r="J637" s="144">
        <v>363</v>
      </c>
      <c r="K637" s="144">
        <v>145</v>
      </c>
      <c r="L637" s="144"/>
      <c r="M637" s="145" t="s">
        <v>2213</v>
      </c>
      <c r="N637" s="144" t="s">
        <v>84</v>
      </c>
      <c r="O637" s="144"/>
      <c r="P637" s="144" t="s">
        <v>3154</v>
      </c>
      <c r="Q637" s="144"/>
      <c r="R637" s="144"/>
      <c r="S637" s="144" t="s">
        <v>4191</v>
      </c>
      <c r="T637" s="144" t="s">
        <v>5012</v>
      </c>
      <c r="U637" s="144" t="s">
        <v>5011</v>
      </c>
      <c r="V637" s="144"/>
      <c r="W637" s="144">
        <v>301275</v>
      </c>
      <c r="X637" s="144" t="s">
        <v>5013</v>
      </c>
      <c r="Y637" s="150" t="s">
        <v>5014</v>
      </c>
      <c r="Z637" s="144" t="s">
        <v>5015</v>
      </c>
      <c r="AA637" s="161">
        <v>2554</v>
      </c>
    </row>
    <row r="638" spans="1:27" ht="45" customHeight="1" x14ac:dyDescent="0.25">
      <c r="A638" s="144" t="s">
        <v>18063</v>
      </c>
      <c r="B638" s="144" t="s">
        <v>18064</v>
      </c>
      <c r="C638" s="144"/>
      <c r="D638" s="144"/>
      <c r="E638" s="144"/>
      <c r="F638" s="144">
        <v>2</v>
      </c>
      <c r="G638" s="144"/>
      <c r="H638" s="144"/>
      <c r="I638" s="144"/>
      <c r="J638" s="144"/>
      <c r="K638" s="144"/>
      <c r="L638" s="144">
        <v>200</v>
      </c>
      <c r="M638" s="145" t="s">
        <v>2213</v>
      </c>
      <c r="N638" s="144" t="s">
        <v>36</v>
      </c>
      <c r="O638" s="144"/>
      <c r="P638" s="144" t="s">
        <v>3494</v>
      </c>
      <c r="Q638" s="144"/>
      <c r="R638" s="144"/>
      <c r="S638" s="144" t="s">
        <v>15453</v>
      </c>
      <c r="T638" s="144" t="s">
        <v>18065</v>
      </c>
      <c r="U638" s="144" t="s">
        <v>18063</v>
      </c>
      <c r="V638" s="144"/>
      <c r="W638" s="150">
        <v>641570</v>
      </c>
      <c r="X638" s="144" t="s">
        <v>18066</v>
      </c>
      <c r="Y638" s="144" t="s">
        <v>18068</v>
      </c>
      <c r="Z638" s="144" t="s">
        <v>18067</v>
      </c>
      <c r="AA638" s="160">
        <v>5211</v>
      </c>
    </row>
    <row r="639" spans="1:27" ht="45" customHeight="1" x14ac:dyDescent="0.25">
      <c r="A639" s="144" t="s">
        <v>5016</v>
      </c>
      <c r="B639" s="144" t="s">
        <v>4205</v>
      </c>
      <c r="C639" s="144"/>
      <c r="D639" s="144" t="s">
        <v>5017</v>
      </c>
      <c r="E639" s="144"/>
      <c r="F639" s="144">
        <v>1</v>
      </c>
      <c r="G639" s="144">
        <v>350</v>
      </c>
      <c r="H639" s="144"/>
      <c r="I639" s="144"/>
      <c r="J639" s="144"/>
      <c r="K639" s="144"/>
      <c r="L639" s="144"/>
      <c r="M639" s="145" t="s">
        <v>2213</v>
      </c>
      <c r="N639" s="144" t="s">
        <v>54</v>
      </c>
      <c r="O639" s="144"/>
      <c r="P639" s="144" t="s">
        <v>4097</v>
      </c>
      <c r="Q639" s="144"/>
      <c r="R639" s="144"/>
      <c r="S639" s="144"/>
      <c r="T639" s="144"/>
      <c r="U639" s="144" t="s">
        <v>5016</v>
      </c>
      <c r="V639" s="144"/>
      <c r="W639" s="144">
        <v>453638</v>
      </c>
      <c r="X639" s="144" t="s">
        <v>18069</v>
      </c>
      <c r="Y639" s="144" t="s">
        <v>5018</v>
      </c>
      <c r="Z639" s="144" t="s">
        <v>5019</v>
      </c>
      <c r="AA639" s="161">
        <v>2555</v>
      </c>
    </row>
    <row r="640" spans="1:27" ht="45" customHeight="1" x14ac:dyDescent="0.25">
      <c r="A640" s="144" t="s">
        <v>5020</v>
      </c>
      <c r="B640" s="144" t="s">
        <v>4319</v>
      </c>
      <c r="C640" s="144"/>
      <c r="D640" s="144"/>
      <c r="E640" s="144"/>
      <c r="F640" s="144">
        <v>1</v>
      </c>
      <c r="G640" s="144"/>
      <c r="H640" s="144">
        <v>798</v>
      </c>
      <c r="I640" s="144">
        <v>290</v>
      </c>
      <c r="J640" s="144">
        <v>363</v>
      </c>
      <c r="K640" s="144">
        <v>145</v>
      </c>
      <c r="L640" s="144"/>
      <c r="M640" s="145" t="s">
        <v>2213</v>
      </c>
      <c r="N640" s="144" t="s">
        <v>26</v>
      </c>
      <c r="O640" s="144"/>
      <c r="P640" s="144" t="s">
        <v>3663</v>
      </c>
      <c r="Q640" s="144"/>
      <c r="R640" s="144"/>
      <c r="S640" s="144" t="s">
        <v>4191</v>
      </c>
      <c r="T640" s="144" t="s">
        <v>5021</v>
      </c>
      <c r="U640" s="144" t="s">
        <v>5020</v>
      </c>
      <c r="V640" s="144"/>
      <c r="W640" s="144">
        <v>155926</v>
      </c>
      <c r="X640" s="144" t="s">
        <v>5022</v>
      </c>
      <c r="Y640" s="144"/>
      <c r="Z640" s="144"/>
      <c r="AA640" s="160">
        <v>2556</v>
      </c>
    </row>
    <row r="641" spans="1:27" ht="45" customHeight="1" x14ac:dyDescent="0.25">
      <c r="A641" s="144" t="s">
        <v>14358</v>
      </c>
      <c r="B641" s="144" t="s">
        <v>4205</v>
      </c>
      <c r="C641" s="144"/>
      <c r="D641" s="144" t="s">
        <v>4353</v>
      </c>
      <c r="E641" s="144"/>
      <c r="F641" s="144">
        <v>1</v>
      </c>
      <c r="G641" s="144">
        <v>200</v>
      </c>
      <c r="H641" s="144"/>
      <c r="I641" s="144"/>
      <c r="J641" s="144"/>
      <c r="K641" s="144"/>
      <c r="L641" s="144"/>
      <c r="M641" s="145" t="s">
        <v>2213</v>
      </c>
      <c r="N641" s="144" t="s">
        <v>27</v>
      </c>
      <c r="O641" s="144"/>
      <c r="P641" s="144" t="s">
        <v>3489</v>
      </c>
      <c r="Q641" s="144" t="s">
        <v>4190</v>
      </c>
      <c r="R641" s="144" t="s">
        <v>10566</v>
      </c>
      <c r="S641" s="144"/>
      <c r="T641" s="144"/>
      <c r="U641" s="144" t="s">
        <v>14358</v>
      </c>
      <c r="V641" s="144"/>
      <c r="W641" s="144">
        <v>666811</v>
      </c>
      <c r="X641" s="144" t="s">
        <v>10567</v>
      </c>
      <c r="Y641" s="144"/>
      <c r="Z641" s="144"/>
      <c r="AA641" s="160">
        <v>2557</v>
      </c>
    </row>
    <row r="642" spans="1:27" ht="45" customHeight="1" x14ac:dyDescent="0.25">
      <c r="A642" s="144" t="s">
        <v>27209</v>
      </c>
      <c r="B642" s="144" t="s">
        <v>15377</v>
      </c>
      <c r="C642" s="144">
        <v>17</v>
      </c>
      <c r="D642" s="144" t="s">
        <v>5069</v>
      </c>
      <c r="E642" s="144"/>
      <c r="F642" s="144">
        <v>1</v>
      </c>
      <c r="G642" s="144">
        <v>103</v>
      </c>
      <c r="H642" s="144"/>
      <c r="I642" s="144"/>
      <c r="J642" s="144"/>
      <c r="K642" s="144"/>
      <c r="L642" s="144"/>
      <c r="M642" s="145" t="s">
        <v>2213</v>
      </c>
      <c r="N642" s="144" t="s">
        <v>18</v>
      </c>
      <c r="O642" s="144"/>
      <c r="P642" s="144" t="s">
        <v>2375</v>
      </c>
      <c r="Q642" s="144"/>
      <c r="R642" s="144"/>
      <c r="S642" s="144"/>
      <c r="T642" s="144"/>
      <c r="U642" s="144" t="s">
        <v>27209</v>
      </c>
      <c r="V642" s="144"/>
      <c r="W642" s="144">
        <v>309027</v>
      </c>
      <c r="X642" s="150" t="s">
        <v>27210</v>
      </c>
      <c r="Y642" s="150" t="s">
        <v>27211</v>
      </c>
      <c r="Z642" s="144" t="s">
        <v>27212</v>
      </c>
      <c r="AA642" s="160">
        <v>6771</v>
      </c>
    </row>
    <row r="643" spans="1:27" ht="45" customHeight="1" x14ac:dyDescent="0.25">
      <c r="A643" s="144" t="s">
        <v>31642</v>
      </c>
      <c r="B643" s="144" t="s">
        <v>31643</v>
      </c>
      <c r="C643" s="144"/>
      <c r="D643" s="144"/>
      <c r="E643" s="144"/>
      <c r="F643" s="144">
        <v>1</v>
      </c>
      <c r="G643" s="144"/>
      <c r="H643" s="144">
        <v>600</v>
      </c>
      <c r="I643" s="144">
        <v>200</v>
      </c>
      <c r="J643" s="144">
        <v>200</v>
      </c>
      <c r="K643" s="144">
        <v>200</v>
      </c>
      <c r="L643" s="144"/>
      <c r="M643" s="145" t="s">
        <v>2213</v>
      </c>
      <c r="N643" s="144" t="s">
        <v>46</v>
      </c>
      <c r="O643" s="144"/>
      <c r="P643" s="144" t="s">
        <v>3828</v>
      </c>
      <c r="Q643" s="144"/>
      <c r="R643" s="144"/>
      <c r="S643" s="144"/>
      <c r="T643" s="144"/>
      <c r="U643" s="144" t="s">
        <v>31642</v>
      </c>
      <c r="V643" s="144"/>
      <c r="W643" s="144">
        <v>462421</v>
      </c>
      <c r="X643" s="144" t="s">
        <v>31644</v>
      </c>
      <c r="Y643" s="149">
        <v>83540000000</v>
      </c>
      <c r="Z643" s="144" t="s">
        <v>31645</v>
      </c>
      <c r="AA643" s="160">
        <v>7235</v>
      </c>
    </row>
    <row r="644" spans="1:27" ht="45" customHeight="1" x14ac:dyDescent="0.25">
      <c r="A644" s="144" t="s">
        <v>27213</v>
      </c>
      <c r="B644" s="144" t="s">
        <v>27214</v>
      </c>
      <c r="C644" s="144">
        <v>1</v>
      </c>
      <c r="D644" s="144" t="s">
        <v>27215</v>
      </c>
      <c r="E644" s="144"/>
      <c r="F644" s="144">
        <v>1</v>
      </c>
      <c r="G644" s="144"/>
      <c r="H644" s="144">
        <v>800</v>
      </c>
      <c r="I644" s="144">
        <v>300</v>
      </c>
      <c r="J644" s="144">
        <v>400</v>
      </c>
      <c r="K644" s="144">
        <v>100</v>
      </c>
      <c r="L644" s="144"/>
      <c r="M644" s="145" t="s">
        <v>2213</v>
      </c>
      <c r="N644" s="144" t="s">
        <v>86</v>
      </c>
      <c r="O644" s="144"/>
      <c r="P644" s="144" t="s">
        <v>3269</v>
      </c>
      <c r="Q644" s="144"/>
      <c r="R644" s="144"/>
      <c r="S644" s="144" t="s">
        <v>4190</v>
      </c>
      <c r="T644" s="144" t="s">
        <v>11285</v>
      </c>
      <c r="U644" s="144" t="s">
        <v>27213</v>
      </c>
      <c r="V644" s="144"/>
      <c r="W644" s="144">
        <v>433910</v>
      </c>
      <c r="X644" s="144" t="s">
        <v>23722</v>
      </c>
      <c r="Y644" s="144">
        <v>88420000000</v>
      </c>
      <c r="Z644" s="144" t="s">
        <v>23723</v>
      </c>
      <c r="AA644" s="160">
        <v>5932</v>
      </c>
    </row>
    <row r="645" spans="1:27" ht="45" customHeight="1" x14ac:dyDescent="0.25">
      <c r="A645" s="144" t="s">
        <v>5024</v>
      </c>
      <c r="B645" s="144" t="s">
        <v>4205</v>
      </c>
      <c r="C645" s="144">
        <v>1</v>
      </c>
      <c r="D645" s="144" t="s">
        <v>4241</v>
      </c>
      <c r="E645" s="144"/>
      <c r="F645" s="144">
        <v>1</v>
      </c>
      <c r="G645" s="144">
        <v>350</v>
      </c>
      <c r="H645" s="144"/>
      <c r="I645" s="144"/>
      <c r="J645" s="144"/>
      <c r="K645" s="144"/>
      <c r="L645" s="144"/>
      <c r="M645" s="145" t="s">
        <v>2213</v>
      </c>
      <c r="N645" s="144" t="s">
        <v>43</v>
      </c>
      <c r="O645" s="144"/>
      <c r="P645" s="144" t="s">
        <v>30533</v>
      </c>
      <c r="Q645" s="144"/>
      <c r="R645" s="144"/>
      <c r="S645" s="144" t="s">
        <v>4189</v>
      </c>
      <c r="T645" s="144" t="s">
        <v>4610</v>
      </c>
      <c r="U645" s="144" t="s">
        <v>5024</v>
      </c>
      <c r="V645" s="144"/>
      <c r="W645" s="144">
        <v>184682</v>
      </c>
      <c r="X645" s="144" t="s">
        <v>5025</v>
      </c>
      <c r="Y645" s="144"/>
      <c r="Z645" s="144" t="s">
        <v>5026</v>
      </c>
      <c r="AA645" s="160">
        <v>2559</v>
      </c>
    </row>
    <row r="646" spans="1:27" ht="45" customHeight="1" x14ac:dyDescent="0.25">
      <c r="A646" s="167" t="s">
        <v>31646</v>
      </c>
      <c r="B646" s="167" t="s">
        <v>20582</v>
      </c>
      <c r="C646" s="144">
        <v>62</v>
      </c>
      <c r="D646" s="167"/>
      <c r="E646" s="144"/>
      <c r="F646" s="144">
        <v>1</v>
      </c>
      <c r="G646" s="144"/>
      <c r="H646" s="144">
        <v>500</v>
      </c>
      <c r="I646" s="144">
        <v>200</v>
      </c>
      <c r="J646" s="144">
        <v>200</v>
      </c>
      <c r="K646" s="144">
        <v>100</v>
      </c>
      <c r="L646" s="144"/>
      <c r="M646" s="145" t="s">
        <v>2213</v>
      </c>
      <c r="N646" s="167" t="s">
        <v>72</v>
      </c>
      <c r="O646" s="144"/>
      <c r="P646" s="144" t="s">
        <v>2591</v>
      </c>
      <c r="Q646" s="167"/>
      <c r="R646" s="144"/>
      <c r="S646" s="144"/>
      <c r="T646" s="167" t="s">
        <v>23375</v>
      </c>
      <c r="U646" s="167" t="s">
        <v>31646</v>
      </c>
      <c r="V646" s="167"/>
      <c r="W646" s="144">
        <v>346492</v>
      </c>
      <c r="X646" s="167" t="s">
        <v>23376</v>
      </c>
      <c r="Y646" s="167">
        <v>88640000000</v>
      </c>
      <c r="Z646" s="157" t="s">
        <v>31647</v>
      </c>
      <c r="AA646" s="160">
        <v>5885</v>
      </c>
    </row>
    <row r="647" spans="1:27" ht="45" customHeight="1" x14ac:dyDescent="0.25">
      <c r="A647" s="144" t="s">
        <v>31648</v>
      </c>
      <c r="B647" s="144" t="s">
        <v>31649</v>
      </c>
      <c r="C647" s="144"/>
      <c r="D647" s="144" t="s">
        <v>31650</v>
      </c>
      <c r="E647" s="144"/>
      <c r="F647" s="144">
        <v>1</v>
      </c>
      <c r="G647" s="144"/>
      <c r="H647" s="144">
        <v>700</v>
      </c>
      <c r="I647" s="144">
        <v>200</v>
      </c>
      <c r="J647" s="144">
        <v>400</v>
      </c>
      <c r="K647" s="144">
        <v>100</v>
      </c>
      <c r="L647" s="144"/>
      <c r="M647" s="145" t="s">
        <v>2213</v>
      </c>
      <c r="N647" s="144" t="s">
        <v>18</v>
      </c>
      <c r="O647" s="144"/>
      <c r="P647" s="144" t="s">
        <v>2446</v>
      </c>
      <c r="Q647" s="144" t="s">
        <v>19102</v>
      </c>
      <c r="R647" s="144" t="s">
        <v>28187</v>
      </c>
      <c r="S647" s="144" t="s">
        <v>13845</v>
      </c>
      <c r="T647" s="144" t="s">
        <v>31651</v>
      </c>
      <c r="U647" s="144" t="s">
        <v>31648</v>
      </c>
      <c r="V647" s="144"/>
      <c r="W647" s="144">
        <v>308504</v>
      </c>
      <c r="X647" s="144" t="s">
        <v>31652</v>
      </c>
      <c r="Y647" s="150" t="s">
        <v>31653</v>
      </c>
      <c r="Z647" s="144" t="s">
        <v>31654</v>
      </c>
      <c r="AA647" s="160">
        <v>7272</v>
      </c>
    </row>
    <row r="648" spans="1:27" ht="45" customHeight="1" x14ac:dyDescent="0.25">
      <c r="A648" s="167" t="s">
        <v>31648</v>
      </c>
      <c r="B648" s="144" t="s">
        <v>31649</v>
      </c>
      <c r="C648" s="144"/>
      <c r="D648" s="144" t="s">
        <v>31650</v>
      </c>
      <c r="E648" s="144" t="s">
        <v>16325</v>
      </c>
      <c r="F648" s="144">
        <v>1</v>
      </c>
      <c r="G648" s="144">
        <v>150</v>
      </c>
      <c r="H648" s="144"/>
      <c r="I648" s="144"/>
      <c r="J648" s="144"/>
      <c r="K648" s="144"/>
      <c r="L648" s="144"/>
      <c r="M648" s="145" t="s">
        <v>2213</v>
      </c>
      <c r="N648" s="144" t="s">
        <v>18</v>
      </c>
      <c r="O648" s="144"/>
      <c r="P648" s="144" t="s">
        <v>2446</v>
      </c>
      <c r="Q648" s="144" t="s">
        <v>19102</v>
      </c>
      <c r="R648" s="144" t="s">
        <v>28187</v>
      </c>
      <c r="S648" s="144" t="s">
        <v>13845</v>
      </c>
      <c r="T648" s="144" t="s">
        <v>37176</v>
      </c>
      <c r="U648" s="144" t="s">
        <v>31648</v>
      </c>
      <c r="V648" s="167"/>
      <c r="W648" s="144">
        <v>308504</v>
      </c>
      <c r="X648" s="144" t="s">
        <v>31652</v>
      </c>
      <c r="Y648" s="144" t="s">
        <v>31653</v>
      </c>
      <c r="Z648" s="144" t="s">
        <v>37177</v>
      </c>
      <c r="AA648" s="160">
        <v>7906</v>
      </c>
    </row>
    <row r="649" spans="1:27" ht="45" customHeight="1" x14ac:dyDescent="0.25">
      <c r="A649" s="144" t="s">
        <v>36408</v>
      </c>
      <c r="B649" s="144" t="s">
        <v>36409</v>
      </c>
      <c r="C649" s="144"/>
      <c r="D649" s="144"/>
      <c r="E649" s="144"/>
      <c r="F649" s="144">
        <v>2</v>
      </c>
      <c r="G649" s="144"/>
      <c r="H649" s="144"/>
      <c r="I649" s="144"/>
      <c r="J649" s="144"/>
      <c r="K649" s="144"/>
      <c r="L649" s="144">
        <v>150</v>
      </c>
      <c r="M649" s="145" t="s">
        <v>2213</v>
      </c>
      <c r="N649" s="144" t="s">
        <v>78</v>
      </c>
      <c r="O649" s="144"/>
      <c r="P649" s="144" t="s">
        <v>30750</v>
      </c>
      <c r="Q649" s="144"/>
      <c r="R649" s="144"/>
      <c r="S649" s="144"/>
      <c r="T649" s="144"/>
      <c r="U649" s="144" t="s">
        <v>36408</v>
      </c>
      <c r="V649" s="144"/>
      <c r="W649" s="144">
        <v>624054</v>
      </c>
      <c r="X649" s="144" t="s">
        <v>19595</v>
      </c>
      <c r="Y649" s="144" t="s">
        <v>15652</v>
      </c>
      <c r="Z649" s="144" t="s">
        <v>15653</v>
      </c>
      <c r="AA649" s="160">
        <v>3456</v>
      </c>
    </row>
    <row r="650" spans="1:27" ht="45" customHeight="1" x14ac:dyDescent="0.25">
      <c r="A650" s="144" t="s">
        <v>36408</v>
      </c>
      <c r="B650" s="144" t="s">
        <v>36409</v>
      </c>
      <c r="C650" s="144"/>
      <c r="D650" s="144"/>
      <c r="E650" s="144" t="s">
        <v>36410</v>
      </c>
      <c r="F650" s="144">
        <v>2</v>
      </c>
      <c r="G650" s="144"/>
      <c r="H650" s="144"/>
      <c r="I650" s="144"/>
      <c r="J650" s="144"/>
      <c r="K650" s="144"/>
      <c r="L650" s="144">
        <v>200</v>
      </c>
      <c r="M650" s="145" t="s">
        <v>2213</v>
      </c>
      <c r="N650" s="144" t="s">
        <v>78</v>
      </c>
      <c r="O650" s="144"/>
      <c r="P650" s="144" t="s">
        <v>30750</v>
      </c>
      <c r="Q650" s="144"/>
      <c r="R650" s="144"/>
      <c r="S650" s="144" t="s">
        <v>28025</v>
      </c>
      <c r="T650" s="144" t="s">
        <v>22755</v>
      </c>
      <c r="U650" s="144" t="s">
        <v>36408</v>
      </c>
      <c r="V650" s="144" t="s">
        <v>36411</v>
      </c>
      <c r="W650" s="144">
        <v>624054</v>
      </c>
      <c r="X650" s="144" t="s">
        <v>36412</v>
      </c>
      <c r="Y650" s="144" t="s">
        <v>36413</v>
      </c>
      <c r="Z650" s="150" t="s">
        <v>36414</v>
      </c>
      <c r="AA650" s="160">
        <v>7804</v>
      </c>
    </row>
    <row r="651" spans="1:27" ht="45" customHeight="1" x14ac:dyDescent="0.25">
      <c r="A651" s="144" t="s">
        <v>31655</v>
      </c>
      <c r="B651" s="144" t="s">
        <v>31656</v>
      </c>
      <c r="C651" s="144"/>
      <c r="D651" s="144"/>
      <c r="E651" s="144"/>
      <c r="F651" s="144">
        <v>1</v>
      </c>
      <c r="G651" s="144"/>
      <c r="H651" s="144">
        <v>1000</v>
      </c>
      <c r="I651" s="144">
        <v>300</v>
      </c>
      <c r="J651" s="144">
        <v>400</v>
      </c>
      <c r="K651" s="144">
        <v>300</v>
      </c>
      <c r="L651" s="144"/>
      <c r="M651" s="145" t="s">
        <v>2213</v>
      </c>
      <c r="N651" s="144" t="s">
        <v>17</v>
      </c>
      <c r="O651" s="144"/>
      <c r="P651" s="144" t="s">
        <v>2851</v>
      </c>
      <c r="Q651" s="144"/>
      <c r="R651" s="144"/>
      <c r="S651" s="144" t="s">
        <v>15453</v>
      </c>
      <c r="T651" s="144" t="s">
        <v>31657</v>
      </c>
      <c r="U651" s="144" t="s">
        <v>31655</v>
      </c>
      <c r="V651" s="144"/>
      <c r="W651" s="144">
        <v>416426</v>
      </c>
      <c r="X651" s="144" t="s">
        <v>31658</v>
      </c>
      <c r="Y651" s="144" t="s">
        <v>31659</v>
      </c>
      <c r="Z651" s="144" t="s">
        <v>31660</v>
      </c>
      <c r="AA651" s="160">
        <v>6287</v>
      </c>
    </row>
    <row r="652" spans="1:27" ht="45" customHeight="1" x14ac:dyDescent="0.25">
      <c r="A652" s="144" t="s">
        <v>5027</v>
      </c>
      <c r="B652" s="144" t="s">
        <v>4208</v>
      </c>
      <c r="C652" s="144">
        <v>18</v>
      </c>
      <c r="D652" s="144"/>
      <c r="E652" s="144"/>
      <c r="F652" s="144">
        <v>1</v>
      </c>
      <c r="G652" s="144"/>
      <c r="H652" s="144">
        <v>1199</v>
      </c>
      <c r="I652" s="144">
        <v>436</v>
      </c>
      <c r="J652" s="144">
        <v>545</v>
      </c>
      <c r="K652" s="144">
        <v>218</v>
      </c>
      <c r="L652" s="144"/>
      <c r="M652" s="145" t="s">
        <v>2213</v>
      </c>
      <c r="N652" s="144" t="s">
        <v>84</v>
      </c>
      <c r="O652" s="144"/>
      <c r="P652" s="144" t="s">
        <v>3372</v>
      </c>
      <c r="Q652" s="144"/>
      <c r="R652" s="144"/>
      <c r="S652" s="144"/>
      <c r="T652" s="144"/>
      <c r="U652" s="144" t="s">
        <v>5027</v>
      </c>
      <c r="V652" s="144"/>
      <c r="W652" s="144">
        <v>301650</v>
      </c>
      <c r="X652" s="144" t="s">
        <v>13170</v>
      </c>
      <c r="Y652" s="144" t="s">
        <v>5028</v>
      </c>
      <c r="Z652" s="144" t="s">
        <v>5029</v>
      </c>
      <c r="AA652" s="160">
        <v>2560</v>
      </c>
    </row>
    <row r="653" spans="1:27" ht="45" customHeight="1" x14ac:dyDescent="0.25">
      <c r="A653" s="144" t="s">
        <v>27216</v>
      </c>
      <c r="B653" s="144" t="s">
        <v>16779</v>
      </c>
      <c r="C653" s="144">
        <v>47</v>
      </c>
      <c r="D653" s="144"/>
      <c r="E653" s="144"/>
      <c r="F653" s="144">
        <v>1</v>
      </c>
      <c r="G653" s="144">
        <v>400</v>
      </c>
      <c r="H653" s="144">
        <v>800</v>
      </c>
      <c r="I653" s="144">
        <v>400</v>
      </c>
      <c r="J653" s="144">
        <v>300</v>
      </c>
      <c r="K653" s="144">
        <v>100</v>
      </c>
      <c r="L653" s="144"/>
      <c r="M653" s="145" t="s">
        <v>2213</v>
      </c>
      <c r="N653" s="144" t="s">
        <v>36</v>
      </c>
      <c r="O653" s="144"/>
      <c r="P653" s="144" t="s">
        <v>2865</v>
      </c>
      <c r="Q653" s="144"/>
      <c r="R653" s="144"/>
      <c r="S653" s="144"/>
      <c r="T653" s="144"/>
      <c r="U653" s="144" t="s">
        <v>27216</v>
      </c>
      <c r="V653" s="144"/>
      <c r="W653" s="144">
        <v>640006</v>
      </c>
      <c r="X653" s="144" t="s">
        <v>17908</v>
      </c>
      <c r="Y653" s="144" t="s">
        <v>16780</v>
      </c>
      <c r="Z653" s="144" t="s">
        <v>16781</v>
      </c>
      <c r="AA653" s="160">
        <v>4251</v>
      </c>
    </row>
    <row r="654" spans="1:27" ht="45" customHeight="1" x14ac:dyDescent="0.25">
      <c r="A654" s="144" t="s">
        <v>5030</v>
      </c>
      <c r="B654" s="144" t="s">
        <v>4213</v>
      </c>
      <c r="C654" s="144"/>
      <c r="D654" s="144"/>
      <c r="E654" s="144"/>
      <c r="F654" s="144">
        <v>1</v>
      </c>
      <c r="G654" s="144"/>
      <c r="H654" s="144">
        <v>798</v>
      </c>
      <c r="I654" s="144">
        <v>290</v>
      </c>
      <c r="J654" s="144">
        <v>363</v>
      </c>
      <c r="K654" s="144">
        <v>145</v>
      </c>
      <c r="L654" s="144"/>
      <c r="M654" s="145" t="s">
        <v>2213</v>
      </c>
      <c r="N654" s="144" t="s">
        <v>112</v>
      </c>
      <c r="O654" s="144"/>
      <c r="P654" s="144" t="s">
        <v>4102</v>
      </c>
      <c r="Q654" s="144" t="s">
        <v>4186</v>
      </c>
      <c r="R654" s="144" t="s">
        <v>16162</v>
      </c>
      <c r="S654" s="144" t="s">
        <v>4191</v>
      </c>
      <c r="T654" s="144" t="s">
        <v>5031</v>
      </c>
      <c r="U654" s="144" t="s">
        <v>5030</v>
      </c>
      <c r="V654" s="144"/>
      <c r="W654" s="144">
        <v>606840</v>
      </c>
      <c r="X654" s="144" t="s">
        <v>5032</v>
      </c>
      <c r="Y654" s="144"/>
      <c r="Z654" s="144"/>
      <c r="AA654" s="160">
        <v>2561</v>
      </c>
    </row>
    <row r="655" spans="1:27" ht="45" customHeight="1" x14ac:dyDescent="0.25">
      <c r="A655" s="144" t="s">
        <v>31661</v>
      </c>
      <c r="B655" s="144" t="s">
        <v>31662</v>
      </c>
      <c r="C655" s="144"/>
      <c r="D655" s="144" t="s">
        <v>31663</v>
      </c>
      <c r="E655" s="144"/>
      <c r="F655" s="144">
        <v>1</v>
      </c>
      <c r="G655" s="144"/>
      <c r="H655" s="144">
        <v>320</v>
      </c>
      <c r="I655" s="144">
        <v>100</v>
      </c>
      <c r="J655" s="144">
        <v>150</v>
      </c>
      <c r="K655" s="144">
        <v>70</v>
      </c>
      <c r="L655" s="144"/>
      <c r="M655" s="145" t="s">
        <v>2213</v>
      </c>
      <c r="N655" s="144" t="s">
        <v>18</v>
      </c>
      <c r="O655" s="144"/>
      <c r="P655" s="144" t="s">
        <v>2516</v>
      </c>
      <c r="Q655" s="144"/>
      <c r="R655" s="144"/>
      <c r="S655" s="144" t="s">
        <v>4191</v>
      </c>
      <c r="T655" s="144" t="s">
        <v>31664</v>
      </c>
      <c r="U655" s="144" t="s">
        <v>31661</v>
      </c>
      <c r="V655" s="144"/>
      <c r="W655" s="144">
        <v>309365</v>
      </c>
      <c r="X655" s="144" t="s">
        <v>31665</v>
      </c>
      <c r="Y655" s="144">
        <v>8472000000</v>
      </c>
      <c r="Z655" s="144" t="s">
        <v>31666</v>
      </c>
      <c r="AA655" s="160">
        <v>7337</v>
      </c>
    </row>
    <row r="656" spans="1:27" ht="45" customHeight="1" x14ac:dyDescent="0.25">
      <c r="A656" s="144" t="s">
        <v>18070</v>
      </c>
      <c r="B656" s="144" t="s">
        <v>16933</v>
      </c>
      <c r="C656" s="144"/>
      <c r="D656" s="144" t="s">
        <v>18071</v>
      </c>
      <c r="E656" s="144"/>
      <c r="F656" s="144">
        <v>1</v>
      </c>
      <c r="G656" s="144"/>
      <c r="H656" s="144">
        <v>400</v>
      </c>
      <c r="I656" s="144">
        <v>200</v>
      </c>
      <c r="J656" s="144">
        <v>150</v>
      </c>
      <c r="K656" s="144">
        <v>50</v>
      </c>
      <c r="L656" s="144"/>
      <c r="M656" s="145" t="s">
        <v>2213</v>
      </c>
      <c r="N656" s="144" t="s">
        <v>66</v>
      </c>
      <c r="O656" s="144"/>
      <c r="P656" s="144" t="s">
        <v>2635</v>
      </c>
      <c r="Q656" s="144"/>
      <c r="R656" s="144"/>
      <c r="S656" s="144" t="s">
        <v>15453</v>
      </c>
      <c r="T656" s="144" t="s">
        <v>18072</v>
      </c>
      <c r="U656" s="144" t="s">
        <v>18070</v>
      </c>
      <c r="V656" s="144"/>
      <c r="W656" s="144">
        <v>363610</v>
      </c>
      <c r="X656" s="144" t="s">
        <v>18073</v>
      </c>
      <c r="Y656" s="144">
        <v>88670000000</v>
      </c>
      <c r="Z656" s="144" t="s">
        <v>18074</v>
      </c>
      <c r="AA656" s="160">
        <v>5248</v>
      </c>
    </row>
    <row r="657" spans="1:27" ht="45" customHeight="1" x14ac:dyDescent="0.25">
      <c r="A657" s="144" t="s">
        <v>30995</v>
      </c>
      <c r="B657" s="144" t="s">
        <v>17392</v>
      </c>
      <c r="C657" s="144">
        <v>94</v>
      </c>
      <c r="D657" s="144"/>
      <c r="E657" s="144"/>
      <c r="F657" s="144">
        <v>1</v>
      </c>
      <c r="G657" s="144"/>
      <c r="H657" s="144">
        <v>350</v>
      </c>
      <c r="I657" s="144">
        <v>200</v>
      </c>
      <c r="J657" s="144">
        <v>100</v>
      </c>
      <c r="K657" s="144">
        <v>50</v>
      </c>
      <c r="L657" s="144"/>
      <c r="M657" s="145" t="s">
        <v>2213</v>
      </c>
      <c r="N657" s="144" t="s">
        <v>21</v>
      </c>
      <c r="O657" s="144"/>
      <c r="P657" s="144" t="s">
        <v>2449</v>
      </c>
      <c r="Q657" s="144"/>
      <c r="R657" s="144"/>
      <c r="S657" s="144"/>
      <c r="T657" s="144"/>
      <c r="U657" s="144" t="s">
        <v>30995</v>
      </c>
      <c r="V657" s="144"/>
      <c r="W657" s="144">
        <v>400088</v>
      </c>
      <c r="X657" s="144" t="s">
        <v>30996</v>
      </c>
      <c r="Y657" s="144"/>
      <c r="Z657" s="144" t="s">
        <v>30997</v>
      </c>
      <c r="AA657" s="160">
        <v>3559</v>
      </c>
    </row>
    <row r="658" spans="1:27" ht="45" customHeight="1" x14ac:dyDescent="0.25">
      <c r="A658" s="144" t="s">
        <v>30998</v>
      </c>
      <c r="B658" s="144" t="s">
        <v>17392</v>
      </c>
      <c r="C658" s="144">
        <v>26</v>
      </c>
      <c r="D658" s="144"/>
      <c r="E658" s="144"/>
      <c r="F658" s="144">
        <v>1</v>
      </c>
      <c r="G658" s="144"/>
      <c r="H658" s="144">
        <v>1199</v>
      </c>
      <c r="I658" s="144">
        <v>436</v>
      </c>
      <c r="J658" s="144">
        <v>545</v>
      </c>
      <c r="K658" s="144">
        <v>218</v>
      </c>
      <c r="L658" s="144"/>
      <c r="M658" s="145" t="s">
        <v>2213</v>
      </c>
      <c r="N658" s="144" t="s">
        <v>21</v>
      </c>
      <c r="O658" s="144"/>
      <c r="P658" s="144" t="s">
        <v>2449</v>
      </c>
      <c r="Q658" s="144" t="s">
        <v>4187</v>
      </c>
      <c r="R658" s="144" t="s">
        <v>7663</v>
      </c>
      <c r="S658" s="144"/>
      <c r="T658" s="144"/>
      <c r="U658" s="144" t="s">
        <v>30998</v>
      </c>
      <c r="V658" s="144"/>
      <c r="W658" s="144">
        <v>400046</v>
      </c>
      <c r="X658" s="144" t="s">
        <v>7664</v>
      </c>
      <c r="Y658" s="144" t="s">
        <v>7665</v>
      </c>
      <c r="Z658" s="144" t="s">
        <v>30999</v>
      </c>
      <c r="AA658" s="160">
        <v>829</v>
      </c>
    </row>
    <row r="659" spans="1:27" ht="45" customHeight="1" x14ac:dyDescent="0.25">
      <c r="A659" s="144" t="s">
        <v>18075</v>
      </c>
      <c r="B659" s="144" t="s">
        <v>18076</v>
      </c>
      <c r="C659" s="144"/>
      <c r="D659" s="144"/>
      <c r="E659" s="144"/>
      <c r="F659" s="144">
        <v>1</v>
      </c>
      <c r="G659" s="144"/>
      <c r="H659" s="144">
        <v>800</v>
      </c>
      <c r="I659" s="144"/>
      <c r="J659" s="144"/>
      <c r="K659" s="144">
        <v>800</v>
      </c>
      <c r="L659" s="144"/>
      <c r="M659" s="145" t="s">
        <v>2213</v>
      </c>
      <c r="N659" s="144" t="s">
        <v>72</v>
      </c>
      <c r="O659" s="144"/>
      <c r="P659" s="144" t="s">
        <v>4129</v>
      </c>
      <c r="Q659" s="144"/>
      <c r="R659" s="144"/>
      <c r="S659" s="144" t="s">
        <v>4189</v>
      </c>
      <c r="T659" s="144" t="s">
        <v>18077</v>
      </c>
      <c r="U659" s="144" t="s">
        <v>18075</v>
      </c>
      <c r="V659" s="144"/>
      <c r="W659" s="144">
        <v>346500</v>
      </c>
      <c r="X659" s="144" t="s">
        <v>18078</v>
      </c>
      <c r="Y659" s="144">
        <v>88640000000</v>
      </c>
      <c r="Z659" s="144" t="s">
        <v>18079</v>
      </c>
      <c r="AA659" s="160">
        <v>4623</v>
      </c>
    </row>
    <row r="660" spans="1:27" ht="45" customHeight="1" x14ac:dyDescent="0.25">
      <c r="A660" s="144" t="s">
        <v>16822</v>
      </c>
      <c r="B660" s="144" t="s">
        <v>16823</v>
      </c>
      <c r="C660" s="144">
        <v>17</v>
      </c>
      <c r="D660" s="144"/>
      <c r="E660" s="144"/>
      <c r="F660" s="144">
        <v>1</v>
      </c>
      <c r="G660" s="144">
        <v>150</v>
      </c>
      <c r="H660" s="144"/>
      <c r="I660" s="144"/>
      <c r="J660" s="144"/>
      <c r="K660" s="144"/>
      <c r="L660" s="144"/>
      <c r="M660" s="145" t="s">
        <v>2213</v>
      </c>
      <c r="N660" s="144" t="s">
        <v>84</v>
      </c>
      <c r="O660" s="144"/>
      <c r="P660" s="144" t="s">
        <v>13890</v>
      </c>
      <c r="Q660" s="144"/>
      <c r="R660" s="144"/>
      <c r="S660" s="144" t="s">
        <v>13932</v>
      </c>
      <c r="T660" s="144" t="s">
        <v>9796</v>
      </c>
      <c r="U660" s="144" t="s">
        <v>16822</v>
      </c>
      <c r="V660" s="144"/>
      <c r="W660" s="144">
        <v>301864</v>
      </c>
      <c r="X660" s="144"/>
      <c r="Y660" s="144"/>
      <c r="Z660" s="144" t="s">
        <v>16824</v>
      </c>
      <c r="AA660" s="160">
        <v>4344</v>
      </c>
    </row>
    <row r="661" spans="1:27" ht="45" customHeight="1" x14ac:dyDescent="0.25">
      <c r="A661" s="144" t="s">
        <v>16822</v>
      </c>
      <c r="B661" s="147" t="s">
        <v>16825</v>
      </c>
      <c r="C661" s="144">
        <v>17</v>
      </c>
      <c r="D661" s="144"/>
      <c r="E661" s="144"/>
      <c r="F661" s="144">
        <v>1</v>
      </c>
      <c r="G661" s="144"/>
      <c r="H661" s="144">
        <v>798</v>
      </c>
      <c r="I661" s="144">
        <v>290</v>
      </c>
      <c r="J661" s="144">
        <v>363</v>
      </c>
      <c r="K661" s="144">
        <v>145</v>
      </c>
      <c r="L661" s="144"/>
      <c r="M661" s="145" t="s">
        <v>2213</v>
      </c>
      <c r="N661" s="144" t="s">
        <v>84</v>
      </c>
      <c r="O661" s="144"/>
      <c r="P661" s="144" t="s">
        <v>13890</v>
      </c>
      <c r="Q661" s="144"/>
      <c r="R661" s="144"/>
      <c r="S661" s="144" t="s">
        <v>4191</v>
      </c>
      <c r="T661" s="144" t="s">
        <v>9796</v>
      </c>
      <c r="U661" s="144" t="s">
        <v>16822</v>
      </c>
      <c r="V661" s="144"/>
      <c r="W661" s="144">
        <v>301864</v>
      </c>
      <c r="X661" s="144" t="s">
        <v>16826</v>
      </c>
      <c r="Y661" s="150" t="s">
        <v>16827</v>
      </c>
      <c r="Z661" s="144" t="s">
        <v>16828</v>
      </c>
      <c r="AA661" s="160">
        <v>1945</v>
      </c>
    </row>
    <row r="662" spans="1:27" ht="45" customHeight="1" x14ac:dyDescent="0.25">
      <c r="A662" s="144" t="s">
        <v>18080</v>
      </c>
      <c r="B662" s="144" t="s">
        <v>18081</v>
      </c>
      <c r="C662" s="144">
        <v>1</v>
      </c>
      <c r="D662" s="144" t="s">
        <v>18082</v>
      </c>
      <c r="E662" s="144"/>
      <c r="F662" s="144">
        <v>1</v>
      </c>
      <c r="G662" s="144">
        <v>130</v>
      </c>
      <c r="H662" s="144"/>
      <c r="I662" s="144"/>
      <c r="J662" s="144"/>
      <c r="K662" s="144"/>
      <c r="L662" s="144"/>
      <c r="M662" s="145" t="s">
        <v>2213</v>
      </c>
      <c r="N662" s="144" t="s">
        <v>86</v>
      </c>
      <c r="O662" s="144"/>
      <c r="P662" s="144" t="s">
        <v>3374</v>
      </c>
      <c r="Q662" s="144"/>
      <c r="R662" s="144"/>
      <c r="S662" s="144" t="s">
        <v>4190</v>
      </c>
      <c r="T662" s="144" t="s">
        <v>18083</v>
      </c>
      <c r="U662" s="144" t="s">
        <v>18080</v>
      </c>
      <c r="V662" s="144"/>
      <c r="W662" s="144">
        <v>433940</v>
      </c>
      <c r="X662" s="144" t="s">
        <v>18084</v>
      </c>
      <c r="Y662" s="144" t="s">
        <v>18086</v>
      </c>
      <c r="Z662" s="144" t="s">
        <v>18085</v>
      </c>
      <c r="AA662" s="160">
        <v>4526</v>
      </c>
    </row>
    <row r="663" spans="1:27" ht="45" customHeight="1" x14ac:dyDescent="0.25">
      <c r="A663" s="144" t="s">
        <v>18087</v>
      </c>
      <c r="B663" s="144" t="s">
        <v>18088</v>
      </c>
      <c r="C663" s="144">
        <v>13</v>
      </c>
      <c r="D663" s="144" t="s">
        <v>5216</v>
      </c>
      <c r="E663" s="144"/>
      <c r="F663" s="144">
        <v>1</v>
      </c>
      <c r="G663" s="144">
        <v>250</v>
      </c>
      <c r="H663" s="144"/>
      <c r="I663" s="144"/>
      <c r="J663" s="144"/>
      <c r="K663" s="144"/>
      <c r="L663" s="144"/>
      <c r="M663" s="145" t="s">
        <v>2213</v>
      </c>
      <c r="N663" s="144" t="s">
        <v>72</v>
      </c>
      <c r="O663" s="144"/>
      <c r="P663" s="144" t="s">
        <v>2942</v>
      </c>
      <c r="Q663" s="144"/>
      <c r="R663" s="144"/>
      <c r="S663" s="144" t="s">
        <v>4190</v>
      </c>
      <c r="T663" s="144" t="s">
        <v>18089</v>
      </c>
      <c r="U663" s="144" t="s">
        <v>18087</v>
      </c>
      <c r="V663" s="144"/>
      <c r="W663" s="144">
        <v>347845</v>
      </c>
      <c r="X663" s="144" t="s">
        <v>18090</v>
      </c>
      <c r="Y663" s="149" t="s">
        <v>18092</v>
      </c>
      <c r="Z663" s="144" t="s">
        <v>18091</v>
      </c>
      <c r="AA663" s="160">
        <v>4580</v>
      </c>
    </row>
    <row r="664" spans="1:27" ht="45" customHeight="1" x14ac:dyDescent="0.25">
      <c r="A664" s="144" t="s">
        <v>23816</v>
      </c>
      <c r="B664" s="144" t="s">
        <v>16402</v>
      </c>
      <c r="C664" s="144">
        <v>9</v>
      </c>
      <c r="D664" s="144" t="s">
        <v>5503</v>
      </c>
      <c r="E664" s="144"/>
      <c r="F664" s="144">
        <v>1</v>
      </c>
      <c r="G664" s="144">
        <v>136</v>
      </c>
      <c r="H664" s="144"/>
      <c r="I664" s="144"/>
      <c r="J664" s="144"/>
      <c r="K664" s="144"/>
      <c r="L664" s="144"/>
      <c r="M664" s="145" t="s">
        <v>2213</v>
      </c>
      <c r="N664" s="144" t="s">
        <v>72</v>
      </c>
      <c r="O664" s="144"/>
      <c r="P664" s="144" t="s">
        <v>2942</v>
      </c>
      <c r="Q664" s="144"/>
      <c r="R664" s="144"/>
      <c r="S664" s="144" t="s">
        <v>4190</v>
      </c>
      <c r="T664" s="144" t="s">
        <v>20445</v>
      </c>
      <c r="U664" s="144" t="s">
        <v>23816</v>
      </c>
      <c r="V664" s="144"/>
      <c r="W664" s="144">
        <v>347842</v>
      </c>
      <c r="X664" s="144" t="s">
        <v>20446</v>
      </c>
      <c r="Y664" s="144">
        <v>89060000000</v>
      </c>
      <c r="Z664" s="144" t="s">
        <v>23817</v>
      </c>
      <c r="AA664" s="161">
        <v>4681</v>
      </c>
    </row>
    <row r="665" spans="1:27" ht="45" customHeight="1" x14ac:dyDescent="0.25">
      <c r="A665" s="144" t="s">
        <v>15400</v>
      </c>
      <c r="B665" s="144" t="s">
        <v>4205</v>
      </c>
      <c r="C665" s="144">
        <v>11</v>
      </c>
      <c r="D665" s="144" t="s">
        <v>5479</v>
      </c>
      <c r="E665" s="144"/>
      <c r="F665" s="144">
        <v>1</v>
      </c>
      <c r="G665" s="144">
        <v>230</v>
      </c>
      <c r="H665" s="144"/>
      <c r="I665" s="144"/>
      <c r="J665" s="144"/>
      <c r="K665" s="144"/>
      <c r="L665" s="144"/>
      <c r="M665" s="145" t="s">
        <v>2213</v>
      </c>
      <c r="N665" s="144" t="s">
        <v>42</v>
      </c>
      <c r="O665" s="144"/>
      <c r="P665" s="144" t="s">
        <v>4085</v>
      </c>
      <c r="Q665" s="144" t="s">
        <v>13845</v>
      </c>
      <c r="R665" s="144" t="s">
        <v>4232</v>
      </c>
      <c r="S665" s="144"/>
      <c r="T665" s="144"/>
      <c r="U665" s="144" t="s">
        <v>15400</v>
      </c>
      <c r="V665" s="144"/>
      <c r="W665" s="144">
        <v>142181</v>
      </c>
      <c r="X665" s="144" t="s">
        <v>18093</v>
      </c>
      <c r="Y665" s="144" t="s">
        <v>15401</v>
      </c>
      <c r="Z665" s="144" t="s">
        <v>15402</v>
      </c>
      <c r="AA665" s="160">
        <v>3923</v>
      </c>
    </row>
    <row r="666" spans="1:27" ht="45" customHeight="1" x14ac:dyDescent="0.25">
      <c r="A666" s="144" t="s">
        <v>5036</v>
      </c>
      <c r="B666" s="144" t="s">
        <v>15483</v>
      </c>
      <c r="C666" s="144">
        <v>32</v>
      </c>
      <c r="D666" s="144"/>
      <c r="E666" s="144"/>
      <c r="F666" s="144">
        <v>1</v>
      </c>
      <c r="G666" s="144">
        <v>156</v>
      </c>
      <c r="H666" s="144"/>
      <c r="I666" s="144"/>
      <c r="J666" s="144"/>
      <c r="K666" s="144"/>
      <c r="L666" s="144"/>
      <c r="M666" s="145" t="s">
        <v>2213</v>
      </c>
      <c r="N666" s="144" t="s">
        <v>42</v>
      </c>
      <c r="O666" s="144"/>
      <c r="P666" s="144" t="s">
        <v>17731</v>
      </c>
      <c r="Q666" s="144"/>
      <c r="R666" s="144"/>
      <c r="S666" s="144" t="s">
        <v>4189</v>
      </c>
      <c r="T666" s="144" t="s">
        <v>5038</v>
      </c>
      <c r="U666" s="144" t="s">
        <v>5036</v>
      </c>
      <c r="V666" s="144"/>
      <c r="W666" s="144">
        <v>142620</v>
      </c>
      <c r="X666" s="144" t="s">
        <v>5039</v>
      </c>
      <c r="Y666" s="144" t="s">
        <v>5040</v>
      </c>
      <c r="Z666" s="144" t="s">
        <v>15403</v>
      </c>
      <c r="AA666" s="160">
        <v>2564</v>
      </c>
    </row>
    <row r="667" spans="1:27" ht="45" customHeight="1" x14ac:dyDescent="0.25">
      <c r="A667" s="144" t="s">
        <v>5036</v>
      </c>
      <c r="B667" s="144" t="s">
        <v>15431</v>
      </c>
      <c r="C667" s="144">
        <v>1</v>
      </c>
      <c r="D667" s="144"/>
      <c r="E667" s="144"/>
      <c r="F667" s="144">
        <v>1</v>
      </c>
      <c r="G667" s="144"/>
      <c r="H667" s="144">
        <v>850</v>
      </c>
      <c r="I667" s="144">
        <v>300</v>
      </c>
      <c r="J667" s="144">
        <v>400</v>
      </c>
      <c r="K667" s="144">
        <v>150</v>
      </c>
      <c r="L667" s="144"/>
      <c r="M667" s="145" t="s">
        <v>2213</v>
      </c>
      <c r="N667" s="144" t="s">
        <v>42</v>
      </c>
      <c r="O667" s="144"/>
      <c r="P667" s="144" t="s">
        <v>4085</v>
      </c>
      <c r="Q667" s="144"/>
      <c r="R667" s="144"/>
      <c r="S667" s="144"/>
      <c r="T667" s="144"/>
      <c r="U667" s="144" t="s">
        <v>5036</v>
      </c>
      <c r="V667" s="144"/>
      <c r="W667" s="144"/>
      <c r="X667" s="144" t="s">
        <v>33193</v>
      </c>
      <c r="Y667" s="144"/>
      <c r="Z667" s="144" t="s">
        <v>33194</v>
      </c>
      <c r="AA667" s="160">
        <v>7539</v>
      </c>
    </row>
    <row r="668" spans="1:27" ht="45" customHeight="1" x14ac:dyDescent="0.25">
      <c r="A668" s="144" t="s">
        <v>5036</v>
      </c>
      <c r="B668" s="144" t="s">
        <v>15431</v>
      </c>
      <c r="C668" s="144">
        <v>1</v>
      </c>
      <c r="D668" s="144"/>
      <c r="E668" s="144" t="s">
        <v>14434</v>
      </c>
      <c r="F668" s="144">
        <v>1</v>
      </c>
      <c r="G668" s="144">
        <v>160</v>
      </c>
      <c r="H668" s="144"/>
      <c r="I668" s="144"/>
      <c r="J668" s="144"/>
      <c r="K668" s="144"/>
      <c r="L668" s="144"/>
      <c r="M668" s="145" t="s">
        <v>2213</v>
      </c>
      <c r="N668" s="144" t="s">
        <v>42</v>
      </c>
      <c r="O668" s="144"/>
      <c r="P668" s="144" t="s">
        <v>4085</v>
      </c>
      <c r="Q668" s="144" t="s">
        <v>4187</v>
      </c>
      <c r="R668" s="144" t="s">
        <v>4249</v>
      </c>
      <c r="S668" s="144"/>
      <c r="T668" s="144"/>
      <c r="U668" s="144" t="s">
        <v>5036</v>
      </c>
      <c r="V668" s="144" t="s">
        <v>31451</v>
      </c>
      <c r="W668" s="144">
        <v>142104</v>
      </c>
      <c r="X668" s="144" t="s">
        <v>15514</v>
      </c>
      <c r="Y668" s="144" t="s">
        <v>31452</v>
      </c>
      <c r="Z668" s="144" t="s">
        <v>31453</v>
      </c>
      <c r="AA668" s="160">
        <v>5089</v>
      </c>
    </row>
    <row r="669" spans="1:27" ht="45" customHeight="1" x14ac:dyDescent="0.25">
      <c r="A669" s="144" t="s">
        <v>18094</v>
      </c>
      <c r="B669" s="144" t="s">
        <v>18095</v>
      </c>
      <c r="C669" s="144"/>
      <c r="D669" s="144"/>
      <c r="E669" s="144"/>
      <c r="F669" s="144">
        <v>1</v>
      </c>
      <c r="G669" s="144"/>
      <c r="H669" s="144">
        <v>350</v>
      </c>
      <c r="I669" s="144">
        <v>200</v>
      </c>
      <c r="J669" s="144">
        <v>100</v>
      </c>
      <c r="K669" s="144">
        <v>50</v>
      </c>
      <c r="L669" s="144"/>
      <c r="M669" s="145" t="s">
        <v>2213</v>
      </c>
      <c r="N669" s="144" t="s">
        <v>89</v>
      </c>
      <c r="O669" s="144"/>
      <c r="P669" s="144" t="s">
        <v>3971</v>
      </c>
      <c r="Q669" s="144"/>
      <c r="R669" s="144"/>
      <c r="S669" s="144" t="s">
        <v>15453</v>
      </c>
      <c r="T669" s="144" t="s">
        <v>18096</v>
      </c>
      <c r="U669" s="144" t="s">
        <v>18094</v>
      </c>
      <c r="V669" s="144"/>
      <c r="W669" s="144">
        <v>457120</v>
      </c>
      <c r="X669" s="144" t="s">
        <v>22351</v>
      </c>
      <c r="Y669" s="144" t="s">
        <v>18098</v>
      </c>
      <c r="Z669" s="144" t="s">
        <v>18097</v>
      </c>
      <c r="AA669" s="160">
        <v>4571</v>
      </c>
    </row>
    <row r="670" spans="1:27" ht="45" customHeight="1" x14ac:dyDescent="0.25">
      <c r="A670" s="144" t="s">
        <v>27860</v>
      </c>
      <c r="B670" s="144" t="s">
        <v>27861</v>
      </c>
      <c r="C670" s="144">
        <v>37</v>
      </c>
      <c r="D670" s="144"/>
      <c r="E670" s="144"/>
      <c r="F670" s="144">
        <v>1</v>
      </c>
      <c r="G670" s="144">
        <v>300</v>
      </c>
      <c r="H670" s="144"/>
      <c r="I670" s="144"/>
      <c r="J670" s="144"/>
      <c r="K670" s="144"/>
      <c r="L670" s="144"/>
      <c r="M670" s="145" t="s">
        <v>2213</v>
      </c>
      <c r="N670" s="144" t="s">
        <v>46</v>
      </c>
      <c r="O670" s="144"/>
      <c r="P670" s="144" t="s">
        <v>3774</v>
      </c>
      <c r="Q670" s="144"/>
      <c r="R670" s="144"/>
      <c r="S670" s="144"/>
      <c r="T670" s="144"/>
      <c r="U670" s="144" t="s">
        <v>27860</v>
      </c>
      <c r="V670" s="144"/>
      <c r="W670" s="144">
        <v>460034</v>
      </c>
      <c r="X670" s="144" t="s">
        <v>27862</v>
      </c>
      <c r="Y670" s="144">
        <v>83530000000</v>
      </c>
      <c r="Z670" s="144" t="s">
        <v>27863</v>
      </c>
      <c r="AA670" s="160">
        <v>6798</v>
      </c>
    </row>
    <row r="671" spans="1:27" ht="45" customHeight="1" x14ac:dyDescent="0.25">
      <c r="A671" s="144" t="s">
        <v>18099</v>
      </c>
      <c r="B671" s="144" t="s">
        <v>18100</v>
      </c>
      <c r="C671" s="144"/>
      <c r="D671" s="144" t="s">
        <v>18101</v>
      </c>
      <c r="E671" s="144"/>
      <c r="F671" s="144">
        <v>1</v>
      </c>
      <c r="G671" s="144"/>
      <c r="H671" s="144">
        <v>260</v>
      </c>
      <c r="I671" s="144">
        <v>100</v>
      </c>
      <c r="J671" s="144">
        <v>100</v>
      </c>
      <c r="K671" s="144">
        <v>60</v>
      </c>
      <c r="L671" s="144"/>
      <c r="M671" s="145" t="s">
        <v>2213</v>
      </c>
      <c r="N671" s="144" t="s">
        <v>66</v>
      </c>
      <c r="O671" s="144"/>
      <c r="P671" s="144" t="s">
        <v>2756</v>
      </c>
      <c r="Q671" s="144"/>
      <c r="R671" s="144"/>
      <c r="S671" s="144" t="s">
        <v>4191</v>
      </c>
      <c r="T671" s="144" t="s">
        <v>18102</v>
      </c>
      <c r="U671" s="144" t="s">
        <v>18099</v>
      </c>
      <c r="V671" s="144"/>
      <c r="W671" s="144">
        <v>363704</v>
      </c>
      <c r="X671" s="144" t="s">
        <v>18103</v>
      </c>
      <c r="Y671" s="150">
        <v>88670000000</v>
      </c>
      <c r="Z671" s="144" t="s">
        <v>18104</v>
      </c>
      <c r="AA671" s="160">
        <v>5235</v>
      </c>
    </row>
    <row r="672" spans="1:27" ht="45" customHeight="1" x14ac:dyDescent="0.25">
      <c r="A672" s="144" t="s">
        <v>5041</v>
      </c>
      <c r="B672" s="144" t="s">
        <v>4208</v>
      </c>
      <c r="C672" s="144">
        <v>20</v>
      </c>
      <c r="D672" s="144"/>
      <c r="E672" s="144"/>
      <c r="F672" s="144">
        <v>1</v>
      </c>
      <c r="G672" s="144"/>
      <c r="H672" s="144">
        <v>1199</v>
      </c>
      <c r="I672" s="144">
        <v>436</v>
      </c>
      <c r="J672" s="144">
        <v>545</v>
      </c>
      <c r="K672" s="144">
        <v>218</v>
      </c>
      <c r="L672" s="144"/>
      <c r="M672" s="145" t="s">
        <v>2213</v>
      </c>
      <c r="N672" s="144" t="s">
        <v>34</v>
      </c>
      <c r="O672" s="144"/>
      <c r="P672" s="144" t="s">
        <v>3958</v>
      </c>
      <c r="Q672" s="144"/>
      <c r="R672" s="144"/>
      <c r="S672" s="144"/>
      <c r="T672" s="144"/>
      <c r="U672" s="144" t="s">
        <v>5041</v>
      </c>
      <c r="V672" s="144"/>
      <c r="W672" s="144">
        <v>354003</v>
      </c>
      <c r="X672" s="144" t="s">
        <v>13171</v>
      </c>
      <c r="Y672" s="144" t="s">
        <v>5042</v>
      </c>
      <c r="Z672" s="144"/>
      <c r="AA672" s="160">
        <v>2565</v>
      </c>
    </row>
    <row r="673" spans="1:27" ht="45" customHeight="1" x14ac:dyDescent="0.25">
      <c r="A673" s="144" t="s">
        <v>5043</v>
      </c>
      <c r="B673" s="147" t="s">
        <v>4205</v>
      </c>
      <c r="C673" s="144">
        <v>11</v>
      </c>
      <c r="D673" s="144" t="s">
        <v>4433</v>
      </c>
      <c r="E673" s="144"/>
      <c r="F673" s="144">
        <v>1</v>
      </c>
      <c r="G673" s="144">
        <v>350</v>
      </c>
      <c r="H673" s="144"/>
      <c r="I673" s="144"/>
      <c r="J673" s="144"/>
      <c r="K673" s="144"/>
      <c r="L673" s="144"/>
      <c r="M673" s="145" t="s">
        <v>2213</v>
      </c>
      <c r="N673" s="144" t="s">
        <v>28</v>
      </c>
      <c r="O673" s="144"/>
      <c r="P673" s="144" t="s">
        <v>3490</v>
      </c>
      <c r="Q673" s="144"/>
      <c r="R673" s="144"/>
      <c r="S673" s="144"/>
      <c r="T673" s="144"/>
      <c r="U673" s="144" t="s">
        <v>5043</v>
      </c>
      <c r="V673" s="144"/>
      <c r="W673" s="144">
        <v>238750</v>
      </c>
      <c r="X673" s="145" t="s">
        <v>5045</v>
      </c>
      <c r="Y673" s="144"/>
      <c r="Z673" s="144" t="s">
        <v>5046</v>
      </c>
      <c r="AA673" s="160">
        <v>2566</v>
      </c>
    </row>
    <row r="674" spans="1:27" ht="45" customHeight="1" x14ac:dyDescent="0.25">
      <c r="A674" s="144" t="s">
        <v>5047</v>
      </c>
      <c r="B674" s="144" t="s">
        <v>4205</v>
      </c>
      <c r="C674" s="144">
        <v>137</v>
      </c>
      <c r="D674" s="144" t="s">
        <v>5048</v>
      </c>
      <c r="E674" s="144"/>
      <c r="F674" s="144">
        <v>1</v>
      </c>
      <c r="G674" s="144">
        <v>350</v>
      </c>
      <c r="H674" s="144"/>
      <c r="I674" s="144"/>
      <c r="J674" s="144"/>
      <c r="K674" s="144"/>
      <c r="L674" s="144"/>
      <c r="M674" s="145" t="s">
        <v>2213</v>
      </c>
      <c r="N674" s="144" t="s">
        <v>84</v>
      </c>
      <c r="O674" s="144"/>
      <c r="P674" s="144" t="s">
        <v>3652</v>
      </c>
      <c r="Q674" s="144"/>
      <c r="R674" s="144"/>
      <c r="S674" s="144"/>
      <c r="T674" s="144"/>
      <c r="U674" s="144" t="s">
        <v>5047</v>
      </c>
      <c r="V674" s="144"/>
      <c r="W674" s="144">
        <v>300021</v>
      </c>
      <c r="X674" s="144" t="s">
        <v>5049</v>
      </c>
      <c r="Y674" s="150"/>
      <c r="Z674" s="144"/>
      <c r="AA674" s="160">
        <v>2567</v>
      </c>
    </row>
    <row r="675" spans="1:27" ht="45" customHeight="1" x14ac:dyDescent="0.25">
      <c r="A675" s="144" t="s">
        <v>37178</v>
      </c>
      <c r="B675" s="144" t="s">
        <v>15409</v>
      </c>
      <c r="C675" s="144"/>
      <c r="D675" s="144"/>
      <c r="E675" s="144"/>
      <c r="F675" s="144">
        <v>1</v>
      </c>
      <c r="G675" s="144"/>
      <c r="H675" s="144">
        <v>500</v>
      </c>
      <c r="I675" s="144">
        <v>250</v>
      </c>
      <c r="J675" s="144">
        <v>200</v>
      </c>
      <c r="K675" s="144">
        <v>50</v>
      </c>
      <c r="L675" s="144"/>
      <c r="M675" s="145" t="s">
        <v>2213</v>
      </c>
      <c r="N675" s="144" t="s">
        <v>18</v>
      </c>
      <c r="O675" s="144"/>
      <c r="P675" s="144" t="s">
        <v>3482</v>
      </c>
      <c r="Q675" s="144"/>
      <c r="R675" s="144"/>
      <c r="S675" s="144" t="s">
        <v>15453</v>
      </c>
      <c r="T675" s="144" t="s">
        <v>20854</v>
      </c>
      <c r="U675" s="144" t="s">
        <v>37178</v>
      </c>
      <c r="V675" s="144"/>
      <c r="W675" s="144">
        <v>309572</v>
      </c>
      <c r="X675" s="144" t="s">
        <v>22417</v>
      </c>
      <c r="Y675" s="144" t="s">
        <v>22418</v>
      </c>
      <c r="Z675" s="144" t="s">
        <v>22419</v>
      </c>
      <c r="AA675" s="160">
        <v>5703</v>
      </c>
    </row>
    <row r="676" spans="1:27" ht="45" customHeight="1" x14ac:dyDescent="0.25">
      <c r="A676" s="144" t="s">
        <v>22352</v>
      </c>
      <c r="B676" s="144" t="s">
        <v>19136</v>
      </c>
      <c r="C676" s="144">
        <v>80</v>
      </c>
      <c r="D676" s="144"/>
      <c r="E676" s="144"/>
      <c r="F676" s="144">
        <v>1</v>
      </c>
      <c r="G676" s="144">
        <v>324</v>
      </c>
      <c r="H676" s="144"/>
      <c r="I676" s="144"/>
      <c r="J676" s="144"/>
      <c r="K676" s="144"/>
      <c r="L676" s="144"/>
      <c r="M676" s="145" t="s">
        <v>2213</v>
      </c>
      <c r="N676" s="144" t="s">
        <v>47</v>
      </c>
      <c r="O676" s="144"/>
      <c r="P676" s="144" t="s">
        <v>3451</v>
      </c>
      <c r="Q676" s="144"/>
      <c r="R676" s="144"/>
      <c r="S676" s="144"/>
      <c r="T676" s="144"/>
      <c r="U676" s="144" t="s">
        <v>22352</v>
      </c>
      <c r="V676" s="144"/>
      <c r="W676" s="144">
        <v>302030</v>
      </c>
      <c r="X676" s="144" t="s">
        <v>22353</v>
      </c>
      <c r="Y676" s="144">
        <v>84860000000</v>
      </c>
      <c r="Z676" s="144" t="s">
        <v>22354</v>
      </c>
      <c r="AA676" s="160">
        <v>5898</v>
      </c>
    </row>
    <row r="677" spans="1:27" ht="45" customHeight="1" x14ac:dyDescent="0.25">
      <c r="A677" s="144" t="s">
        <v>37179</v>
      </c>
      <c r="B677" s="144" t="s">
        <v>37180</v>
      </c>
      <c r="C677" s="144" t="s">
        <v>37181</v>
      </c>
      <c r="D677" s="144"/>
      <c r="E677" s="144"/>
      <c r="F677" s="144">
        <v>1</v>
      </c>
      <c r="G677" s="144">
        <v>300</v>
      </c>
      <c r="H677" s="144"/>
      <c r="I677" s="144"/>
      <c r="J677" s="144"/>
      <c r="K677" s="144"/>
      <c r="L677" s="144"/>
      <c r="M677" s="145" t="s">
        <v>2213</v>
      </c>
      <c r="N677" s="144" t="s">
        <v>34</v>
      </c>
      <c r="O677" s="144"/>
      <c r="P677" s="144" t="s">
        <v>3445</v>
      </c>
      <c r="Q677" s="144"/>
      <c r="R677" s="144"/>
      <c r="S677" s="144"/>
      <c r="T677" s="144"/>
      <c r="U677" s="144" t="s">
        <v>37179</v>
      </c>
      <c r="V677" s="144"/>
      <c r="W677" s="144"/>
      <c r="X677" s="144"/>
      <c r="Y677" s="150">
        <v>89180000000</v>
      </c>
      <c r="Z677" s="144"/>
      <c r="AA677" s="160">
        <v>7883</v>
      </c>
    </row>
    <row r="678" spans="1:27" ht="45" customHeight="1" x14ac:dyDescent="0.25">
      <c r="A678" s="144" t="s">
        <v>29762</v>
      </c>
      <c r="B678" s="144" t="s">
        <v>29763</v>
      </c>
      <c r="C678" s="144"/>
      <c r="D678" s="144"/>
      <c r="E678" s="144"/>
      <c r="F678" s="144">
        <v>1</v>
      </c>
      <c r="G678" s="144"/>
      <c r="H678" s="144">
        <v>300</v>
      </c>
      <c r="I678" s="144">
        <v>100</v>
      </c>
      <c r="J678" s="144">
        <v>150</v>
      </c>
      <c r="K678" s="144">
        <v>50</v>
      </c>
      <c r="L678" s="144"/>
      <c r="M678" s="145" t="s">
        <v>2213</v>
      </c>
      <c r="N678" s="144" t="s">
        <v>18</v>
      </c>
      <c r="O678" s="144"/>
      <c r="P678" s="144" t="s">
        <v>3383</v>
      </c>
      <c r="Q678" s="144"/>
      <c r="R678" s="144"/>
      <c r="S678" s="144" t="s">
        <v>4191</v>
      </c>
      <c r="T678" s="144" t="s">
        <v>12095</v>
      </c>
      <c r="U678" s="144" t="s">
        <v>29762</v>
      </c>
      <c r="V678" s="144"/>
      <c r="W678" s="144">
        <v>309763</v>
      </c>
      <c r="X678" s="144" t="s">
        <v>29764</v>
      </c>
      <c r="Y678" s="144" t="s">
        <v>29765</v>
      </c>
      <c r="Z678" s="144" t="s">
        <v>29766</v>
      </c>
      <c r="AA678" s="160">
        <v>7132</v>
      </c>
    </row>
    <row r="679" spans="1:27" ht="45" customHeight="1" x14ac:dyDescent="0.25">
      <c r="A679" s="144" t="s">
        <v>29767</v>
      </c>
      <c r="B679" s="144" t="s">
        <v>29768</v>
      </c>
      <c r="C679" s="144">
        <v>10</v>
      </c>
      <c r="D679" s="144"/>
      <c r="E679" s="144"/>
      <c r="F679" s="144">
        <v>1</v>
      </c>
      <c r="G679" s="144"/>
      <c r="H679" s="144">
        <v>1000</v>
      </c>
      <c r="I679" s="144">
        <v>300</v>
      </c>
      <c r="J679" s="144">
        <v>500</v>
      </c>
      <c r="K679" s="144">
        <v>200</v>
      </c>
      <c r="L679" s="144"/>
      <c r="M679" s="145" t="s">
        <v>2213</v>
      </c>
      <c r="N679" s="144" t="s">
        <v>18</v>
      </c>
      <c r="O679" s="144"/>
      <c r="P679" s="144" t="s">
        <v>2369</v>
      </c>
      <c r="Q679" s="144" t="s">
        <v>4189</v>
      </c>
      <c r="R679" s="144" t="s">
        <v>4941</v>
      </c>
      <c r="S679" s="144"/>
      <c r="T679" s="144"/>
      <c r="U679" s="144" t="s">
        <v>29767</v>
      </c>
      <c r="V679" s="144"/>
      <c r="W679" s="144">
        <v>309187</v>
      </c>
      <c r="X679" s="144" t="s">
        <v>29769</v>
      </c>
      <c r="Y679" s="144" t="s">
        <v>29770</v>
      </c>
      <c r="Z679" s="144" t="s">
        <v>29771</v>
      </c>
      <c r="AA679" s="160">
        <v>7129</v>
      </c>
    </row>
    <row r="680" spans="1:27" ht="45" customHeight="1" x14ac:dyDescent="0.25">
      <c r="A680" s="144" t="s">
        <v>35836</v>
      </c>
      <c r="B680" s="144" t="s">
        <v>16893</v>
      </c>
      <c r="C680" s="144">
        <v>20</v>
      </c>
      <c r="D680" s="144"/>
      <c r="E680" s="144"/>
      <c r="F680" s="144">
        <v>1</v>
      </c>
      <c r="G680" s="144"/>
      <c r="H680" s="144">
        <v>1300</v>
      </c>
      <c r="I680" s="144">
        <v>400</v>
      </c>
      <c r="J680" s="144">
        <v>500</v>
      </c>
      <c r="K680" s="144">
        <v>200</v>
      </c>
      <c r="L680" s="144"/>
      <c r="M680" s="145" t="s">
        <v>2213</v>
      </c>
      <c r="N680" s="144" t="s">
        <v>31</v>
      </c>
      <c r="O680" s="144"/>
      <c r="P680" s="144" t="s">
        <v>13855</v>
      </c>
      <c r="Q680" s="144"/>
      <c r="R680" s="144"/>
      <c r="S680" s="144"/>
      <c r="T680" s="144"/>
      <c r="U680" s="144" t="s">
        <v>35836</v>
      </c>
      <c r="V680" s="144"/>
      <c r="W680" s="144">
        <v>652881</v>
      </c>
      <c r="X680" s="144" t="s">
        <v>35837</v>
      </c>
      <c r="Y680" s="150">
        <v>83850000000</v>
      </c>
      <c r="Z680" s="144" t="s">
        <v>35838</v>
      </c>
      <c r="AA680" s="160">
        <v>7682</v>
      </c>
    </row>
    <row r="681" spans="1:27" ht="45" customHeight="1" x14ac:dyDescent="0.25">
      <c r="A681" s="144" t="s">
        <v>5050</v>
      </c>
      <c r="B681" s="144" t="s">
        <v>4209</v>
      </c>
      <c r="C681" s="144">
        <v>20</v>
      </c>
      <c r="D681" s="144"/>
      <c r="E681" s="144"/>
      <c r="F681" s="144">
        <v>1</v>
      </c>
      <c r="G681" s="144"/>
      <c r="H681" s="144">
        <v>1199</v>
      </c>
      <c r="I681" s="144">
        <v>436</v>
      </c>
      <c r="J681" s="144">
        <v>545</v>
      </c>
      <c r="K681" s="144">
        <v>218</v>
      </c>
      <c r="L681" s="144"/>
      <c r="M681" s="145" t="s">
        <v>2213</v>
      </c>
      <c r="N681" s="144" t="s">
        <v>31</v>
      </c>
      <c r="O681" s="144"/>
      <c r="P681" s="144" t="s">
        <v>13855</v>
      </c>
      <c r="Q681" s="144"/>
      <c r="R681" s="144"/>
      <c r="S681" s="144" t="s">
        <v>4189</v>
      </c>
      <c r="T681" s="144" t="s">
        <v>5051</v>
      </c>
      <c r="U681" s="144" t="s">
        <v>5050</v>
      </c>
      <c r="V681" s="144"/>
      <c r="W681" s="144">
        <v>652870</v>
      </c>
      <c r="X681" s="144" t="s">
        <v>5052</v>
      </c>
      <c r="Y681" s="144" t="s">
        <v>5053</v>
      </c>
      <c r="Z681" s="144" t="s">
        <v>5054</v>
      </c>
      <c r="AA681" s="160">
        <v>2568</v>
      </c>
    </row>
    <row r="682" spans="1:27" ht="45" customHeight="1" x14ac:dyDescent="0.25">
      <c r="A682" s="144" t="s">
        <v>18105</v>
      </c>
      <c r="B682" s="144" t="s">
        <v>18106</v>
      </c>
      <c r="C682" s="144">
        <v>26</v>
      </c>
      <c r="D682" s="144"/>
      <c r="E682" s="144"/>
      <c r="F682" s="144">
        <v>1</v>
      </c>
      <c r="G682" s="144">
        <v>96</v>
      </c>
      <c r="H682" s="144">
        <v>254</v>
      </c>
      <c r="I682" s="144">
        <v>96</v>
      </c>
      <c r="J682" s="144">
        <v>131</v>
      </c>
      <c r="K682" s="144">
        <v>27</v>
      </c>
      <c r="L682" s="144"/>
      <c r="M682" s="145" t="s">
        <v>2213</v>
      </c>
      <c r="N682" s="144" t="s">
        <v>73</v>
      </c>
      <c r="O682" s="144"/>
      <c r="P682" s="144" t="s">
        <v>3363</v>
      </c>
      <c r="Q682" s="144" t="s">
        <v>4187</v>
      </c>
      <c r="R682" s="144" t="s">
        <v>4555</v>
      </c>
      <c r="S682" s="144"/>
      <c r="T682" s="144"/>
      <c r="U682" s="144" t="s">
        <v>18105</v>
      </c>
      <c r="V682" s="144"/>
      <c r="W682" s="144">
        <v>390044</v>
      </c>
      <c r="X682" s="144" t="s">
        <v>18107</v>
      </c>
      <c r="Y682" s="144">
        <v>345015</v>
      </c>
      <c r="Z682" s="144" t="s">
        <v>27864</v>
      </c>
      <c r="AA682" s="160">
        <v>5436</v>
      </c>
    </row>
    <row r="683" spans="1:27" ht="45" customHeight="1" x14ac:dyDescent="0.25">
      <c r="A683" s="144" t="s">
        <v>31667</v>
      </c>
      <c r="B683" s="144" t="s">
        <v>31668</v>
      </c>
      <c r="C683" s="144"/>
      <c r="D683" s="144"/>
      <c r="E683" s="144"/>
      <c r="F683" s="144">
        <v>3</v>
      </c>
      <c r="G683" s="144"/>
      <c r="H683" s="144"/>
      <c r="I683" s="144"/>
      <c r="J683" s="144"/>
      <c r="K683" s="144"/>
      <c r="L683" s="144">
        <v>150</v>
      </c>
      <c r="M683" s="145" t="s">
        <v>2213</v>
      </c>
      <c r="N683" s="144" t="s">
        <v>34</v>
      </c>
      <c r="O683" s="144"/>
      <c r="P683" s="144" t="s">
        <v>2792</v>
      </c>
      <c r="Q683" s="144"/>
      <c r="R683" s="144"/>
      <c r="S683" s="144" t="s">
        <v>4228</v>
      </c>
      <c r="T683" s="144" t="s">
        <v>8631</v>
      </c>
      <c r="U683" s="144" t="s">
        <v>31667</v>
      </c>
      <c r="V683" s="144"/>
      <c r="W683" s="144">
        <v>353132</v>
      </c>
      <c r="X683" s="144" t="s">
        <v>31669</v>
      </c>
      <c r="Y683" s="144">
        <v>89898055608</v>
      </c>
      <c r="Z683" s="144" t="s">
        <v>31670</v>
      </c>
      <c r="AA683" s="160">
        <v>7333</v>
      </c>
    </row>
    <row r="684" spans="1:27" ht="45" customHeight="1" x14ac:dyDescent="0.25">
      <c r="A684" s="144" t="s">
        <v>23818</v>
      </c>
      <c r="B684" s="144" t="s">
        <v>4208</v>
      </c>
      <c r="C684" s="144">
        <v>1</v>
      </c>
      <c r="D684" s="144"/>
      <c r="E684" s="144"/>
      <c r="F684" s="144">
        <v>1</v>
      </c>
      <c r="G684" s="144"/>
      <c r="H684" s="144">
        <v>1576</v>
      </c>
      <c r="I684" s="144">
        <v>813</v>
      </c>
      <c r="J684" s="144">
        <v>545</v>
      </c>
      <c r="K684" s="144">
        <v>218</v>
      </c>
      <c r="L684" s="144"/>
      <c r="M684" s="145" t="s">
        <v>2213</v>
      </c>
      <c r="N684" s="144" t="s">
        <v>91</v>
      </c>
      <c r="O684" s="144"/>
      <c r="P684" s="144" t="s">
        <v>2441</v>
      </c>
      <c r="Q684" s="144"/>
      <c r="R684" s="144"/>
      <c r="S684" s="144"/>
      <c r="T684" s="144"/>
      <c r="U684" s="144" t="s">
        <v>23818</v>
      </c>
      <c r="V684" s="144"/>
      <c r="W684" s="144">
        <v>689000</v>
      </c>
      <c r="X684" s="144" t="s">
        <v>23819</v>
      </c>
      <c r="Y684" s="144" t="s">
        <v>23820</v>
      </c>
      <c r="Z684" s="144" t="s">
        <v>12807</v>
      </c>
      <c r="AA684" s="160">
        <v>1624</v>
      </c>
    </row>
    <row r="685" spans="1:27" ht="45" customHeight="1" x14ac:dyDescent="0.25">
      <c r="A685" s="144" t="s">
        <v>31671</v>
      </c>
      <c r="B685" s="144" t="s">
        <v>31672</v>
      </c>
      <c r="C685" s="144">
        <v>51</v>
      </c>
      <c r="D685" s="144"/>
      <c r="E685" s="144"/>
      <c r="F685" s="144">
        <v>1</v>
      </c>
      <c r="G685" s="144"/>
      <c r="H685" s="144">
        <v>650</v>
      </c>
      <c r="I685" s="144">
        <v>300</v>
      </c>
      <c r="J685" s="144">
        <v>300</v>
      </c>
      <c r="K685" s="144">
        <v>50</v>
      </c>
      <c r="L685" s="144"/>
      <c r="M685" s="145" t="s">
        <v>2213</v>
      </c>
      <c r="N685" s="144" t="s">
        <v>18</v>
      </c>
      <c r="O685" s="144"/>
      <c r="P685" s="144" t="s">
        <v>2375</v>
      </c>
      <c r="Q685" s="144"/>
      <c r="R685" s="144"/>
      <c r="S685" s="144"/>
      <c r="T685" s="144"/>
      <c r="U685" s="144" t="s">
        <v>31671</v>
      </c>
      <c r="V685" s="144"/>
      <c r="W685" s="144">
        <v>308009</v>
      </c>
      <c r="X685" s="144" t="s">
        <v>31673</v>
      </c>
      <c r="Y685" s="144" t="s">
        <v>31674</v>
      </c>
      <c r="Z685" s="144" t="s">
        <v>31675</v>
      </c>
      <c r="AA685" s="160">
        <v>7326</v>
      </c>
    </row>
    <row r="686" spans="1:27" ht="45" customHeight="1" x14ac:dyDescent="0.25">
      <c r="A686" s="144" t="s">
        <v>18108</v>
      </c>
      <c r="B686" s="147" t="s">
        <v>15409</v>
      </c>
      <c r="C686" s="144">
        <v>1</v>
      </c>
      <c r="D686" s="144" t="s">
        <v>18109</v>
      </c>
      <c r="E686" s="144"/>
      <c r="F686" s="144">
        <v>1</v>
      </c>
      <c r="G686" s="144"/>
      <c r="H686" s="144">
        <v>350</v>
      </c>
      <c r="I686" s="144">
        <v>200</v>
      </c>
      <c r="J686" s="144">
        <v>100</v>
      </c>
      <c r="K686" s="144">
        <v>50</v>
      </c>
      <c r="L686" s="144"/>
      <c r="M686" s="145" t="s">
        <v>2213</v>
      </c>
      <c r="N686" s="144" t="s">
        <v>77</v>
      </c>
      <c r="O686" s="144"/>
      <c r="P686" s="144" t="s">
        <v>2902</v>
      </c>
      <c r="Q686" s="144"/>
      <c r="R686" s="144"/>
      <c r="S686" s="144" t="s">
        <v>4189</v>
      </c>
      <c r="T686" s="144" t="s">
        <v>4279</v>
      </c>
      <c r="U686" s="144" t="s">
        <v>18108</v>
      </c>
      <c r="V686" s="144"/>
      <c r="W686" s="144">
        <v>694494</v>
      </c>
      <c r="X686" s="145" t="s">
        <v>18110</v>
      </c>
      <c r="Y686" s="144" t="s">
        <v>18112</v>
      </c>
      <c r="Z686" s="144" t="s">
        <v>18111</v>
      </c>
      <c r="AA686" s="160">
        <v>5649</v>
      </c>
    </row>
    <row r="687" spans="1:27" ht="45" customHeight="1" x14ac:dyDescent="0.25">
      <c r="A687" s="144" t="s">
        <v>5058</v>
      </c>
      <c r="B687" s="144" t="s">
        <v>4205</v>
      </c>
      <c r="C687" s="144">
        <v>92</v>
      </c>
      <c r="D687" s="144"/>
      <c r="E687" s="144"/>
      <c r="F687" s="144">
        <v>1</v>
      </c>
      <c r="G687" s="144">
        <v>350</v>
      </c>
      <c r="H687" s="144"/>
      <c r="I687" s="144"/>
      <c r="J687" s="144"/>
      <c r="K687" s="144"/>
      <c r="L687" s="144"/>
      <c r="M687" s="145" t="s">
        <v>2213</v>
      </c>
      <c r="N687" s="144" t="s">
        <v>72</v>
      </c>
      <c r="O687" s="144"/>
      <c r="P687" s="144" t="s">
        <v>4088</v>
      </c>
      <c r="Q687" s="144"/>
      <c r="R687" s="144"/>
      <c r="S687" s="144"/>
      <c r="T687" s="144"/>
      <c r="U687" s="144" t="s">
        <v>5058</v>
      </c>
      <c r="V687" s="144"/>
      <c r="W687" s="144">
        <v>347917</v>
      </c>
      <c r="X687" s="144" t="s">
        <v>5059</v>
      </c>
      <c r="Y687" s="144"/>
      <c r="Z687" s="144"/>
      <c r="AA687" s="160">
        <v>2570</v>
      </c>
    </row>
    <row r="688" spans="1:27" ht="45" customHeight="1" x14ac:dyDescent="0.25">
      <c r="A688" s="144" t="s">
        <v>24977</v>
      </c>
      <c r="B688" s="144" t="s">
        <v>19136</v>
      </c>
      <c r="C688" s="144">
        <v>11</v>
      </c>
      <c r="D688" s="144"/>
      <c r="E688" s="144"/>
      <c r="F688" s="144">
        <v>1</v>
      </c>
      <c r="G688" s="144">
        <v>300</v>
      </c>
      <c r="H688" s="144"/>
      <c r="I688" s="144"/>
      <c r="J688" s="144"/>
      <c r="K688" s="144"/>
      <c r="L688" s="144"/>
      <c r="M688" s="145" t="s">
        <v>2213</v>
      </c>
      <c r="N688" s="144" t="s">
        <v>18</v>
      </c>
      <c r="O688" s="144"/>
      <c r="P688" s="144" t="s">
        <v>2375</v>
      </c>
      <c r="Q688" s="144" t="s">
        <v>4188</v>
      </c>
      <c r="R688" s="144" t="s">
        <v>8303</v>
      </c>
      <c r="S688" s="144"/>
      <c r="T688" s="144"/>
      <c r="U688" s="144" t="s">
        <v>24977</v>
      </c>
      <c r="V688" s="144"/>
      <c r="W688" s="144">
        <v>308007</v>
      </c>
      <c r="X688" s="144" t="s">
        <v>24978</v>
      </c>
      <c r="Y688" s="144">
        <v>89610000000</v>
      </c>
      <c r="Z688" s="144" t="s">
        <v>31676</v>
      </c>
      <c r="AA688" s="160">
        <v>6515</v>
      </c>
    </row>
    <row r="689" spans="1:31" ht="45" customHeight="1" x14ac:dyDescent="0.25">
      <c r="A689" s="144" t="s">
        <v>16829</v>
      </c>
      <c r="B689" s="144" t="s">
        <v>22355</v>
      </c>
      <c r="C689" s="144"/>
      <c r="D689" s="144"/>
      <c r="E689" s="144"/>
      <c r="F689" s="144">
        <v>2</v>
      </c>
      <c r="G689" s="144"/>
      <c r="H689" s="144"/>
      <c r="I689" s="144"/>
      <c r="J689" s="144"/>
      <c r="K689" s="144"/>
      <c r="L689" s="144">
        <v>350</v>
      </c>
      <c r="M689" s="145" t="s">
        <v>2213</v>
      </c>
      <c r="N689" s="144" t="s">
        <v>89</v>
      </c>
      <c r="O689" s="144"/>
      <c r="P689" s="144" t="s">
        <v>2508</v>
      </c>
      <c r="Q689" s="144"/>
      <c r="R689" s="144"/>
      <c r="S689" s="144" t="s">
        <v>15453</v>
      </c>
      <c r="T689" s="144" t="s">
        <v>16830</v>
      </c>
      <c r="U689" s="144" t="s">
        <v>16829</v>
      </c>
      <c r="V689" s="144"/>
      <c r="W689" s="144">
        <v>456007</v>
      </c>
      <c r="X689" s="144" t="s">
        <v>22356</v>
      </c>
      <c r="Y689" s="144" t="s">
        <v>16832</v>
      </c>
      <c r="Z689" s="144" t="s">
        <v>22357</v>
      </c>
      <c r="AA689" s="160">
        <v>4264</v>
      </c>
    </row>
    <row r="690" spans="1:31" ht="45" customHeight="1" x14ac:dyDescent="0.25">
      <c r="A690" s="144" t="s">
        <v>5060</v>
      </c>
      <c r="B690" s="144" t="s">
        <v>13672</v>
      </c>
      <c r="C690" s="144">
        <v>1065</v>
      </c>
      <c r="D690" s="144" t="s">
        <v>5061</v>
      </c>
      <c r="E690" s="144"/>
      <c r="F690" s="144">
        <v>1</v>
      </c>
      <c r="G690" s="144"/>
      <c r="H690" s="144">
        <v>1799</v>
      </c>
      <c r="I690" s="144">
        <v>654</v>
      </c>
      <c r="J690" s="144">
        <v>818</v>
      </c>
      <c r="K690" s="144">
        <v>327</v>
      </c>
      <c r="L690" s="144"/>
      <c r="M690" s="145" t="s">
        <v>2213</v>
      </c>
      <c r="N690" s="144" t="s">
        <v>41</v>
      </c>
      <c r="O690" s="144"/>
      <c r="P690" s="144" t="s">
        <v>3064</v>
      </c>
      <c r="Q690" s="144" t="s">
        <v>4187</v>
      </c>
      <c r="R690" s="144" t="s">
        <v>5062</v>
      </c>
      <c r="S690" s="144"/>
      <c r="T690" s="144"/>
      <c r="U690" s="144" t="s">
        <v>5060</v>
      </c>
      <c r="V690" s="144"/>
      <c r="W690" s="144">
        <v>117624</v>
      </c>
      <c r="X690" s="144" t="s">
        <v>5063</v>
      </c>
      <c r="Y690" s="150" t="s">
        <v>5064</v>
      </c>
      <c r="Z690" s="144" t="s">
        <v>5065</v>
      </c>
      <c r="AA690" s="160">
        <v>2571</v>
      </c>
    </row>
    <row r="691" spans="1:31" ht="45" customHeight="1" x14ac:dyDescent="0.25">
      <c r="A691" s="144" t="s">
        <v>5066</v>
      </c>
      <c r="B691" s="144" t="s">
        <v>16163</v>
      </c>
      <c r="C691" s="144"/>
      <c r="D691" s="144"/>
      <c r="E691" s="144"/>
      <c r="F691" s="144">
        <v>2</v>
      </c>
      <c r="G691" s="144"/>
      <c r="H691" s="144"/>
      <c r="I691" s="144"/>
      <c r="J691" s="144"/>
      <c r="K691" s="144"/>
      <c r="L691" s="144">
        <v>250</v>
      </c>
      <c r="M691" s="145" t="s">
        <v>2213</v>
      </c>
      <c r="N691" s="144" t="s">
        <v>18</v>
      </c>
      <c r="O691" s="144"/>
      <c r="P691" s="144" t="s">
        <v>3164</v>
      </c>
      <c r="Q691" s="144"/>
      <c r="R691" s="144"/>
      <c r="S691" s="144" t="s">
        <v>4190</v>
      </c>
      <c r="T691" s="144" t="s">
        <v>5067</v>
      </c>
      <c r="U691" s="144" t="s">
        <v>5066</v>
      </c>
      <c r="V691" s="144"/>
      <c r="W691" s="144">
        <v>309420</v>
      </c>
      <c r="X691" s="144" t="s">
        <v>15404</v>
      </c>
      <c r="Y691" s="144">
        <v>84730000000</v>
      </c>
      <c r="Z691" s="144" t="s">
        <v>14360</v>
      </c>
      <c r="AA691" s="160">
        <v>2572</v>
      </c>
    </row>
    <row r="692" spans="1:31" ht="45" customHeight="1" x14ac:dyDescent="0.25">
      <c r="A692" s="144" t="s">
        <v>18114</v>
      </c>
      <c r="B692" s="144" t="s">
        <v>16402</v>
      </c>
      <c r="C692" s="144">
        <v>34</v>
      </c>
      <c r="D692" s="144"/>
      <c r="E692" s="144"/>
      <c r="F692" s="144">
        <v>1</v>
      </c>
      <c r="G692" s="144">
        <v>240</v>
      </c>
      <c r="H692" s="144"/>
      <c r="I692" s="144"/>
      <c r="J692" s="144"/>
      <c r="K692" s="144"/>
      <c r="L692" s="144"/>
      <c r="M692" s="145" t="s">
        <v>2213</v>
      </c>
      <c r="N692" s="144" t="s">
        <v>39</v>
      </c>
      <c r="O692" s="144"/>
      <c r="P692" s="144" t="s">
        <v>2733</v>
      </c>
      <c r="Q692" s="144"/>
      <c r="R692" s="144"/>
      <c r="S692" s="144"/>
      <c r="T692" s="144"/>
      <c r="U692" s="144" t="s">
        <v>18114</v>
      </c>
      <c r="V692" s="144"/>
      <c r="W692" s="144">
        <v>399782</v>
      </c>
      <c r="X692" s="144" t="s">
        <v>18115</v>
      </c>
      <c r="Y692" s="144">
        <v>84750000000</v>
      </c>
      <c r="Z692" s="144" t="s">
        <v>18116</v>
      </c>
      <c r="AA692" s="160">
        <v>4631</v>
      </c>
    </row>
    <row r="693" spans="1:31" ht="45" customHeight="1" x14ac:dyDescent="0.25">
      <c r="A693" s="144" t="s">
        <v>27217</v>
      </c>
      <c r="B693" s="144" t="s">
        <v>27865</v>
      </c>
      <c r="C693" s="144"/>
      <c r="D693" s="144"/>
      <c r="E693" s="144"/>
      <c r="F693" s="144">
        <v>2</v>
      </c>
      <c r="G693" s="144"/>
      <c r="H693" s="144"/>
      <c r="I693" s="144"/>
      <c r="J693" s="144"/>
      <c r="K693" s="144"/>
      <c r="L693" s="144">
        <v>150</v>
      </c>
      <c r="M693" s="145" t="s">
        <v>2213</v>
      </c>
      <c r="N693" s="144" t="s">
        <v>42</v>
      </c>
      <c r="O693" s="144"/>
      <c r="P693" s="144" t="s">
        <v>17731</v>
      </c>
      <c r="Q693" s="144" t="s">
        <v>4186</v>
      </c>
      <c r="R693" s="144" t="s">
        <v>10670</v>
      </c>
      <c r="S693" s="144" t="s">
        <v>4190</v>
      </c>
      <c r="T693" s="144" t="s">
        <v>10671</v>
      </c>
      <c r="U693" s="144" t="s">
        <v>27217</v>
      </c>
      <c r="V693" s="144"/>
      <c r="W693" s="144">
        <v>142645</v>
      </c>
      <c r="X693" s="144" t="s">
        <v>10672</v>
      </c>
      <c r="Y693" s="144" t="s">
        <v>10673</v>
      </c>
      <c r="Z693" s="144" t="s">
        <v>10674</v>
      </c>
      <c r="AA693" s="160">
        <v>81</v>
      </c>
    </row>
    <row r="694" spans="1:31" ht="45" customHeight="1" x14ac:dyDescent="0.25">
      <c r="A694" s="144" t="s">
        <v>13655</v>
      </c>
      <c r="B694" s="144" t="s">
        <v>18117</v>
      </c>
      <c r="C694" s="144">
        <v>1</v>
      </c>
      <c r="D694" s="144"/>
      <c r="E694" s="144"/>
      <c r="F694" s="144">
        <v>1</v>
      </c>
      <c r="G694" s="144"/>
      <c r="H694" s="144">
        <v>500</v>
      </c>
      <c r="I694" s="144"/>
      <c r="J694" s="144"/>
      <c r="K694" s="144"/>
      <c r="L694" s="144"/>
      <c r="M694" s="145" t="s">
        <v>2213</v>
      </c>
      <c r="N694" s="144" t="s">
        <v>15</v>
      </c>
      <c r="O694" s="144"/>
      <c r="P694" s="144" t="s">
        <v>2963</v>
      </c>
      <c r="Q694" s="144"/>
      <c r="R694" s="144"/>
      <c r="S694" s="144" t="s">
        <v>4191</v>
      </c>
      <c r="T694" s="144" t="s">
        <v>14075</v>
      </c>
      <c r="U694" s="144" t="s">
        <v>13655</v>
      </c>
      <c r="V694" s="144"/>
      <c r="W694" s="144">
        <v>676680</v>
      </c>
      <c r="X694" s="144" t="s">
        <v>14076</v>
      </c>
      <c r="Y694" s="144"/>
      <c r="Z694" s="144" t="s">
        <v>18118</v>
      </c>
      <c r="AA694" s="160">
        <v>2574</v>
      </c>
    </row>
    <row r="695" spans="1:31" ht="45" customHeight="1" x14ac:dyDescent="0.25">
      <c r="A695" s="144" t="s">
        <v>18119</v>
      </c>
      <c r="B695" s="144" t="s">
        <v>15377</v>
      </c>
      <c r="C695" s="144"/>
      <c r="D695" s="144" t="s">
        <v>4757</v>
      </c>
      <c r="E695" s="144"/>
      <c r="F695" s="144">
        <v>1</v>
      </c>
      <c r="G695" s="144">
        <v>160</v>
      </c>
      <c r="H695" s="144"/>
      <c r="I695" s="144"/>
      <c r="J695" s="144"/>
      <c r="K695" s="144"/>
      <c r="L695" s="144"/>
      <c r="M695" s="145" t="s">
        <v>2213</v>
      </c>
      <c r="N695" s="144" t="s">
        <v>84</v>
      </c>
      <c r="O695" s="144"/>
      <c r="P695" s="144" t="s">
        <v>3472</v>
      </c>
      <c r="Q695" s="144"/>
      <c r="R695" s="144"/>
      <c r="S695" s="144" t="s">
        <v>4190</v>
      </c>
      <c r="T695" s="144" t="s">
        <v>18120</v>
      </c>
      <c r="U695" s="144" t="s">
        <v>18119</v>
      </c>
      <c r="V695" s="144"/>
      <c r="W695" s="144">
        <v>301470</v>
      </c>
      <c r="X695" s="144" t="s">
        <v>18121</v>
      </c>
      <c r="Y695" s="144" t="s">
        <v>18123</v>
      </c>
      <c r="Z695" s="144" t="s">
        <v>18122</v>
      </c>
      <c r="AA695" s="160">
        <v>4492</v>
      </c>
    </row>
    <row r="696" spans="1:31" ht="45" customHeight="1" x14ac:dyDescent="0.25">
      <c r="A696" s="144" t="s">
        <v>18119</v>
      </c>
      <c r="B696" s="144" t="s">
        <v>19136</v>
      </c>
      <c r="C696" s="144">
        <v>1</v>
      </c>
      <c r="D696" s="144"/>
      <c r="E696" s="144"/>
      <c r="F696" s="144">
        <v>1</v>
      </c>
      <c r="G696" s="144">
        <v>200</v>
      </c>
      <c r="H696" s="144"/>
      <c r="I696" s="144"/>
      <c r="J696" s="144"/>
      <c r="K696" s="144"/>
      <c r="L696" s="144"/>
      <c r="M696" s="145" t="s">
        <v>2213</v>
      </c>
      <c r="N696" s="144" t="s">
        <v>84</v>
      </c>
      <c r="O696" s="144"/>
      <c r="P696" s="144" t="s">
        <v>3472</v>
      </c>
      <c r="Q696" s="144"/>
      <c r="R696" s="144"/>
      <c r="S696" s="144" t="s">
        <v>4189</v>
      </c>
      <c r="T696" s="144" t="s">
        <v>4684</v>
      </c>
      <c r="U696" s="144" t="s">
        <v>18119</v>
      </c>
      <c r="V696" s="144"/>
      <c r="W696" s="144">
        <v>301470</v>
      </c>
      <c r="X696" s="144" t="s">
        <v>23821</v>
      </c>
      <c r="Y696" s="150" t="s">
        <v>27866</v>
      </c>
      <c r="Z696" s="144" t="s">
        <v>27867</v>
      </c>
      <c r="AA696" s="160">
        <v>2448</v>
      </c>
    </row>
    <row r="697" spans="1:31" ht="45" customHeight="1" x14ac:dyDescent="0.25">
      <c r="A697" s="144" t="s">
        <v>5073</v>
      </c>
      <c r="B697" s="144" t="s">
        <v>4208</v>
      </c>
      <c r="C697" s="144">
        <v>13</v>
      </c>
      <c r="D697" s="144"/>
      <c r="E697" s="144"/>
      <c r="F697" s="144">
        <v>1</v>
      </c>
      <c r="G697" s="144"/>
      <c r="H697" s="144">
        <v>1799</v>
      </c>
      <c r="I697" s="144">
        <v>654</v>
      </c>
      <c r="J697" s="144">
        <v>818</v>
      </c>
      <c r="K697" s="144">
        <v>327</v>
      </c>
      <c r="L697" s="144"/>
      <c r="M697" s="145" t="s">
        <v>2213</v>
      </c>
      <c r="N697" s="144" t="s">
        <v>67</v>
      </c>
      <c r="O697" s="144"/>
      <c r="P697" s="144" t="s">
        <v>3140</v>
      </c>
      <c r="Q697" s="144"/>
      <c r="R697" s="144"/>
      <c r="S697" s="144" t="s">
        <v>4189</v>
      </c>
      <c r="T697" s="144" t="s">
        <v>4897</v>
      </c>
      <c r="U697" s="144" t="s">
        <v>5073</v>
      </c>
      <c r="V697" s="144"/>
      <c r="W697" s="144">
        <v>423236</v>
      </c>
      <c r="X697" s="144" t="s">
        <v>5074</v>
      </c>
      <c r="Y697" s="144" t="s">
        <v>5075</v>
      </c>
      <c r="Z697" s="144" t="s">
        <v>5076</v>
      </c>
      <c r="AA697" s="160">
        <v>2575</v>
      </c>
    </row>
    <row r="698" spans="1:31" ht="45" customHeight="1" x14ac:dyDescent="0.25">
      <c r="A698" s="144" t="s">
        <v>5077</v>
      </c>
      <c r="B698" s="144" t="s">
        <v>4233</v>
      </c>
      <c r="C698" s="144"/>
      <c r="D698" s="144"/>
      <c r="E698" s="144"/>
      <c r="F698" s="144">
        <v>2</v>
      </c>
      <c r="G698" s="144"/>
      <c r="H698" s="144"/>
      <c r="I698" s="144"/>
      <c r="J698" s="144"/>
      <c r="K698" s="144"/>
      <c r="L698" s="144">
        <v>150</v>
      </c>
      <c r="M698" s="145" t="s">
        <v>2213</v>
      </c>
      <c r="N698" s="144" t="s">
        <v>87</v>
      </c>
      <c r="O698" s="144"/>
      <c r="P698" s="144" t="s">
        <v>2977</v>
      </c>
      <c r="Q698" s="144" t="s">
        <v>4188</v>
      </c>
      <c r="R698" s="144" t="s">
        <v>4251</v>
      </c>
      <c r="S698" s="144"/>
      <c r="T698" s="144"/>
      <c r="U698" s="144" t="s">
        <v>5077</v>
      </c>
      <c r="V698" s="144"/>
      <c r="W698" s="144">
        <v>681018</v>
      </c>
      <c r="X698" s="144" t="s">
        <v>13172</v>
      </c>
      <c r="Y698" s="144" t="s">
        <v>5078</v>
      </c>
      <c r="Z698" s="144" t="s">
        <v>5079</v>
      </c>
      <c r="AA698" s="160">
        <v>2576</v>
      </c>
    </row>
    <row r="699" spans="1:31" ht="45" customHeight="1" x14ac:dyDescent="0.25">
      <c r="A699" s="144" t="s">
        <v>5080</v>
      </c>
      <c r="B699" s="144" t="s">
        <v>4205</v>
      </c>
      <c r="C699" s="144"/>
      <c r="D699" s="144" t="s">
        <v>4433</v>
      </c>
      <c r="E699" s="144"/>
      <c r="F699" s="144">
        <v>1</v>
      </c>
      <c r="G699" s="144">
        <v>350</v>
      </c>
      <c r="H699" s="144"/>
      <c r="I699" s="144"/>
      <c r="J699" s="144"/>
      <c r="K699" s="144"/>
      <c r="L699" s="144"/>
      <c r="M699" s="145" t="s">
        <v>2213</v>
      </c>
      <c r="N699" s="144" t="s">
        <v>92</v>
      </c>
      <c r="O699" s="144"/>
      <c r="P699" s="144" t="s">
        <v>2710</v>
      </c>
      <c r="Q699" s="144"/>
      <c r="R699" s="144"/>
      <c r="S699" s="144"/>
      <c r="T699" s="144"/>
      <c r="U699" s="144" t="s">
        <v>5080</v>
      </c>
      <c r="V699" s="144"/>
      <c r="W699" s="144">
        <v>629303</v>
      </c>
      <c r="X699" s="144" t="s">
        <v>13173</v>
      </c>
      <c r="Y699" s="144"/>
      <c r="Z699" s="144"/>
      <c r="AA699" s="160">
        <v>2577</v>
      </c>
    </row>
    <row r="700" spans="1:31" ht="45" customHeight="1" x14ac:dyDescent="0.25">
      <c r="A700" s="144" t="s">
        <v>5081</v>
      </c>
      <c r="B700" s="144" t="s">
        <v>4208</v>
      </c>
      <c r="C700" s="144"/>
      <c r="D700" s="144"/>
      <c r="E700" s="144"/>
      <c r="F700" s="144">
        <v>1</v>
      </c>
      <c r="G700" s="144"/>
      <c r="H700" s="144">
        <v>798</v>
      </c>
      <c r="I700" s="144">
        <v>290</v>
      </c>
      <c r="J700" s="144">
        <v>363</v>
      </c>
      <c r="K700" s="144">
        <v>145</v>
      </c>
      <c r="L700" s="144"/>
      <c r="M700" s="145" t="s">
        <v>2213</v>
      </c>
      <c r="N700" s="144" t="s">
        <v>109</v>
      </c>
      <c r="O700" s="144"/>
      <c r="P700" s="144" t="s">
        <v>2411</v>
      </c>
      <c r="Q700" s="144" t="s">
        <v>4186</v>
      </c>
      <c r="R700" s="144" t="s">
        <v>5082</v>
      </c>
      <c r="S700" s="144" t="s">
        <v>4191</v>
      </c>
      <c r="T700" s="144" t="s">
        <v>5083</v>
      </c>
      <c r="U700" s="144" t="s">
        <v>5081</v>
      </c>
      <c r="V700" s="144"/>
      <c r="W700" s="144">
        <v>369345</v>
      </c>
      <c r="X700" s="144" t="s">
        <v>5084</v>
      </c>
      <c r="Y700" s="144"/>
      <c r="Z700" s="144" t="s">
        <v>5085</v>
      </c>
      <c r="AA700" s="160">
        <v>2578</v>
      </c>
    </row>
    <row r="701" spans="1:31" ht="45" customHeight="1" x14ac:dyDescent="0.25">
      <c r="A701" s="144" t="s">
        <v>5086</v>
      </c>
      <c r="B701" s="144" t="s">
        <v>18446</v>
      </c>
      <c r="C701" s="144">
        <v>173</v>
      </c>
      <c r="D701" s="144"/>
      <c r="E701" s="144"/>
      <c r="F701" s="144">
        <v>1</v>
      </c>
      <c r="G701" s="144">
        <v>350</v>
      </c>
      <c r="H701" s="144"/>
      <c r="I701" s="144"/>
      <c r="J701" s="144"/>
      <c r="K701" s="144"/>
      <c r="L701" s="144"/>
      <c r="M701" s="145" t="s">
        <v>2213</v>
      </c>
      <c r="N701" s="144" t="s">
        <v>23</v>
      </c>
      <c r="O701" s="144"/>
      <c r="P701" s="144" t="s">
        <v>2855</v>
      </c>
      <c r="Q701" s="144" t="s">
        <v>4187</v>
      </c>
      <c r="R701" s="144" t="s">
        <v>5087</v>
      </c>
      <c r="S701" s="144"/>
      <c r="T701" s="144"/>
      <c r="U701" s="144" t="s">
        <v>5086</v>
      </c>
      <c r="V701" s="144"/>
      <c r="W701" s="144">
        <v>394088</v>
      </c>
      <c r="X701" s="144" t="s">
        <v>13174</v>
      </c>
      <c r="Y701" s="150" t="s">
        <v>5088</v>
      </c>
      <c r="Z701" s="144" t="s">
        <v>5089</v>
      </c>
      <c r="AA701" s="160">
        <v>2579</v>
      </c>
      <c r="AE701" s="109" t="s">
        <v>1249</v>
      </c>
    </row>
    <row r="702" spans="1:31" ht="45" customHeight="1" x14ac:dyDescent="0.25">
      <c r="A702" s="144" t="s">
        <v>22358</v>
      </c>
      <c r="B702" s="144" t="s">
        <v>22359</v>
      </c>
      <c r="C702" s="144"/>
      <c r="D702" s="144"/>
      <c r="E702" s="144"/>
      <c r="F702" s="144">
        <v>5</v>
      </c>
      <c r="G702" s="144"/>
      <c r="H702" s="144"/>
      <c r="I702" s="144"/>
      <c r="J702" s="144"/>
      <c r="K702" s="144"/>
      <c r="L702" s="144">
        <v>500</v>
      </c>
      <c r="M702" s="145" t="s">
        <v>2213</v>
      </c>
      <c r="N702" s="144" t="s">
        <v>14</v>
      </c>
      <c r="O702" s="144"/>
      <c r="P702" s="144" t="s">
        <v>2712</v>
      </c>
      <c r="Q702" s="144"/>
      <c r="R702" s="144"/>
      <c r="S702" s="144"/>
      <c r="T702" s="144"/>
      <c r="U702" s="144" t="s">
        <v>22358</v>
      </c>
      <c r="V702" s="144"/>
      <c r="W702" s="144">
        <v>659300</v>
      </c>
      <c r="X702" s="144" t="s">
        <v>22360</v>
      </c>
      <c r="Y702" s="144" t="s">
        <v>22361</v>
      </c>
      <c r="Z702" s="144" t="s">
        <v>22362</v>
      </c>
      <c r="AA702" s="160">
        <v>5666</v>
      </c>
    </row>
    <row r="703" spans="1:31" ht="45" customHeight="1" x14ac:dyDescent="0.25">
      <c r="A703" s="144" t="s">
        <v>5090</v>
      </c>
      <c r="B703" s="144" t="s">
        <v>4208</v>
      </c>
      <c r="C703" s="144">
        <v>35</v>
      </c>
      <c r="D703" s="144"/>
      <c r="E703" s="144"/>
      <c r="F703" s="144">
        <v>1</v>
      </c>
      <c r="G703" s="144"/>
      <c r="H703" s="144">
        <v>1199</v>
      </c>
      <c r="I703" s="144">
        <v>436</v>
      </c>
      <c r="J703" s="144">
        <v>545</v>
      </c>
      <c r="K703" s="144">
        <v>218</v>
      </c>
      <c r="L703" s="144"/>
      <c r="M703" s="145" t="s">
        <v>2213</v>
      </c>
      <c r="N703" s="144" t="s">
        <v>27</v>
      </c>
      <c r="O703" s="144"/>
      <c r="P703" s="144" t="s">
        <v>14232</v>
      </c>
      <c r="Q703" s="144" t="s">
        <v>4187</v>
      </c>
      <c r="R703" s="144" t="s">
        <v>4337</v>
      </c>
      <c r="S703" s="144"/>
      <c r="T703" s="144"/>
      <c r="U703" s="144" t="s">
        <v>5090</v>
      </c>
      <c r="V703" s="144"/>
      <c r="W703" s="144">
        <v>664058</v>
      </c>
      <c r="X703" s="144" t="s">
        <v>5091</v>
      </c>
      <c r="Y703" s="144"/>
      <c r="Z703" s="144" t="s">
        <v>5092</v>
      </c>
      <c r="AA703" s="160">
        <v>2580</v>
      </c>
    </row>
    <row r="704" spans="1:31" ht="45" customHeight="1" x14ac:dyDescent="0.25">
      <c r="A704" s="144" t="s">
        <v>18124</v>
      </c>
      <c r="B704" s="144" t="s">
        <v>15377</v>
      </c>
      <c r="C704" s="144">
        <v>6</v>
      </c>
      <c r="D704" s="144" t="s">
        <v>15747</v>
      </c>
      <c r="E704" s="144"/>
      <c r="F704" s="144">
        <v>1</v>
      </c>
      <c r="G704" s="144">
        <v>264</v>
      </c>
      <c r="H704" s="144"/>
      <c r="I704" s="144"/>
      <c r="J704" s="144"/>
      <c r="K704" s="144"/>
      <c r="L704" s="144"/>
      <c r="M704" s="145" t="s">
        <v>2213</v>
      </c>
      <c r="N704" s="144" t="s">
        <v>84</v>
      </c>
      <c r="O704" s="144"/>
      <c r="P704" s="144" t="s">
        <v>3652</v>
      </c>
      <c r="Q704" s="144"/>
      <c r="R704" s="144"/>
      <c r="S704" s="144"/>
      <c r="T704" s="144"/>
      <c r="U704" s="144" t="s">
        <v>18124</v>
      </c>
      <c r="V704" s="144"/>
      <c r="W704" s="144">
        <v>300010</v>
      </c>
      <c r="X704" s="144" t="s">
        <v>18125</v>
      </c>
      <c r="Y704" s="144" t="s">
        <v>18127</v>
      </c>
      <c r="Z704" s="144" t="s">
        <v>18126</v>
      </c>
      <c r="AA704" s="160">
        <v>4417</v>
      </c>
    </row>
    <row r="705" spans="1:27" ht="45" customHeight="1" x14ac:dyDescent="0.25">
      <c r="A705" s="144" t="s">
        <v>15405</v>
      </c>
      <c r="B705" s="144" t="s">
        <v>4205</v>
      </c>
      <c r="C705" s="144">
        <v>1</v>
      </c>
      <c r="D705" s="144" t="s">
        <v>4757</v>
      </c>
      <c r="E705" s="144"/>
      <c r="F705" s="144">
        <v>1</v>
      </c>
      <c r="G705" s="144">
        <v>250</v>
      </c>
      <c r="H705" s="144"/>
      <c r="I705" s="144"/>
      <c r="J705" s="144"/>
      <c r="K705" s="144"/>
      <c r="L705" s="144"/>
      <c r="M705" s="145" t="s">
        <v>2213</v>
      </c>
      <c r="N705" s="144" t="s">
        <v>44</v>
      </c>
      <c r="O705" s="144"/>
      <c r="P705" s="144" t="s">
        <v>2938</v>
      </c>
      <c r="Q705" s="144"/>
      <c r="R705" s="144"/>
      <c r="S705" s="144" t="s">
        <v>4189</v>
      </c>
      <c r="T705" s="144" t="s">
        <v>15406</v>
      </c>
      <c r="U705" s="144" t="s">
        <v>15405</v>
      </c>
      <c r="V705" s="144"/>
      <c r="W705" s="144">
        <v>632867</v>
      </c>
      <c r="X705" s="144" t="s">
        <v>18128</v>
      </c>
      <c r="Y705" s="144" t="s">
        <v>18130</v>
      </c>
      <c r="Z705" s="144" t="s">
        <v>18129</v>
      </c>
      <c r="AA705" s="160">
        <v>3962</v>
      </c>
    </row>
    <row r="706" spans="1:27" ht="45" customHeight="1" x14ac:dyDescent="0.25">
      <c r="A706" s="144" t="s">
        <v>16833</v>
      </c>
      <c r="B706" s="144" t="s">
        <v>15483</v>
      </c>
      <c r="C706" s="144">
        <v>1</v>
      </c>
      <c r="D706" s="144"/>
      <c r="E706" s="144"/>
      <c r="F706" s="144">
        <v>1</v>
      </c>
      <c r="G706" s="144">
        <v>256</v>
      </c>
      <c r="H706" s="144"/>
      <c r="I706" s="144"/>
      <c r="J706" s="144"/>
      <c r="K706" s="144"/>
      <c r="L706" s="144"/>
      <c r="M706" s="145" t="s">
        <v>2213</v>
      </c>
      <c r="N706" s="144" t="s">
        <v>42</v>
      </c>
      <c r="O706" s="144"/>
      <c r="P706" s="144" t="s">
        <v>13959</v>
      </c>
      <c r="Q706" s="144"/>
      <c r="R706" s="144"/>
      <c r="S706" s="144"/>
      <c r="T706" s="144"/>
      <c r="U706" s="144" t="s">
        <v>16833</v>
      </c>
      <c r="V706" s="144"/>
      <c r="W706" s="144">
        <v>143010</v>
      </c>
      <c r="X706" s="144" t="s">
        <v>22363</v>
      </c>
      <c r="Y706" s="144">
        <v>84960000000</v>
      </c>
      <c r="Z706" s="144" t="s">
        <v>16834</v>
      </c>
      <c r="AA706" s="160">
        <v>4200</v>
      </c>
    </row>
    <row r="707" spans="1:27" ht="45" customHeight="1" x14ac:dyDescent="0.25">
      <c r="A707" s="144" t="s">
        <v>18131</v>
      </c>
      <c r="B707" s="144" t="s">
        <v>15647</v>
      </c>
      <c r="C707" s="144">
        <v>38</v>
      </c>
      <c r="D707" s="144" t="s">
        <v>18132</v>
      </c>
      <c r="E707" s="144"/>
      <c r="F707" s="144">
        <v>1</v>
      </c>
      <c r="G707" s="144">
        <v>120</v>
      </c>
      <c r="H707" s="144"/>
      <c r="I707" s="144"/>
      <c r="J707" s="144"/>
      <c r="K707" s="144"/>
      <c r="L707" s="144"/>
      <c r="M707" s="145" t="s">
        <v>2213</v>
      </c>
      <c r="N707" s="144" t="s">
        <v>88</v>
      </c>
      <c r="O707" s="144"/>
      <c r="P707" s="144" t="s">
        <v>2911</v>
      </c>
      <c r="Q707" s="144"/>
      <c r="R707" s="144"/>
      <c r="S707" s="144"/>
      <c r="T707" s="144"/>
      <c r="U707" s="144" t="s">
        <v>18131</v>
      </c>
      <c r="V707" s="144"/>
      <c r="W707" s="144">
        <v>628606</v>
      </c>
      <c r="X707" s="144" t="s">
        <v>18133</v>
      </c>
      <c r="Y707" s="144">
        <v>89510000000</v>
      </c>
      <c r="Z707" s="144" t="s">
        <v>18134</v>
      </c>
      <c r="AA707" s="160">
        <v>5108</v>
      </c>
    </row>
    <row r="708" spans="1:27" ht="45" customHeight="1" x14ac:dyDescent="0.25">
      <c r="A708" s="144" t="s">
        <v>18135</v>
      </c>
      <c r="B708" s="144" t="s">
        <v>15730</v>
      </c>
      <c r="C708" s="144">
        <v>111</v>
      </c>
      <c r="D708" s="144"/>
      <c r="E708" s="144"/>
      <c r="F708" s="144">
        <v>1</v>
      </c>
      <c r="G708" s="144"/>
      <c r="H708" s="144">
        <v>1200</v>
      </c>
      <c r="I708" s="144">
        <v>400</v>
      </c>
      <c r="J708" s="144">
        <v>500</v>
      </c>
      <c r="K708" s="144">
        <v>300</v>
      </c>
      <c r="L708" s="144"/>
      <c r="M708" s="145" t="s">
        <v>2213</v>
      </c>
      <c r="N708" s="144" t="s">
        <v>72</v>
      </c>
      <c r="O708" s="144"/>
      <c r="P708" s="144" t="s">
        <v>4061</v>
      </c>
      <c r="Q708" s="144"/>
      <c r="R708" s="144"/>
      <c r="S708" s="144"/>
      <c r="T708" s="144"/>
      <c r="U708" s="144" t="s">
        <v>18135</v>
      </c>
      <c r="V708" s="144"/>
      <c r="W708" s="144">
        <v>344045</v>
      </c>
      <c r="X708" s="144" t="s">
        <v>18136</v>
      </c>
      <c r="Y708" s="144"/>
      <c r="Z708" s="144"/>
      <c r="AA708" s="160">
        <v>5068</v>
      </c>
    </row>
    <row r="709" spans="1:27" ht="45" customHeight="1" x14ac:dyDescent="0.25">
      <c r="A709" s="144" t="s">
        <v>32983</v>
      </c>
      <c r="B709" s="144" t="s">
        <v>24322</v>
      </c>
      <c r="C709" s="144">
        <v>2</v>
      </c>
      <c r="D709" s="144"/>
      <c r="E709" s="144"/>
      <c r="F709" s="144">
        <v>5</v>
      </c>
      <c r="G709" s="144"/>
      <c r="H709" s="144"/>
      <c r="I709" s="144"/>
      <c r="J709" s="144"/>
      <c r="K709" s="144"/>
      <c r="L709" s="144">
        <v>850</v>
      </c>
      <c r="M709" s="145" t="s">
        <v>2213</v>
      </c>
      <c r="N709" s="144" t="s">
        <v>74</v>
      </c>
      <c r="O709" s="144"/>
      <c r="P709" s="144" t="s">
        <v>2900</v>
      </c>
      <c r="Q709" s="144" t="s">
        <v>13845</v>
      </c>
      <c r="R709" s="144" t="s">
        <v>24256</v>
      </c>
      <c r="S709" s="144"/>
      <c r="T709" s="144"/>
      <c r="U709" s="144" t="s">
        <v>32983</v>
      </c>
      <c r="V709" s="144"/>
      <c r="W709" s="144">
        <v>445366</v>
      </c>
      <c r="X709" s="144" t="s">
        <v>15817</v>
      </c>
      <c r="Y709" s="144">
        <v>88490000000</v>
      </c>
      <c r="Z709" s="144" t="s">
        <v>14839</v>
      </c>
      <c r="AA709" s="160">
        <v>3674</v>
      </c>
    </row>
    <row r="710" spans="1:27" ht="45" customHeight="1" x14ac:dyDescent="0.25">
      <c r="A710" s="144" t="s">
        <v>29772</v>
      </c>
      <c r="B710" s="144" t="s">
        <v>19136</v>
      </c>
      <c r="C710" s="144">
        <v>3</v>
      </c>
      <c r="D710" s="144"/>
      <c r="E710" s="144"/>
      <c r="F710" s="144">
        <v>1</v>
      </c>
      <c r="G710" s="144">
        <v>300</v>
      </c>
      <c r="H710" s="144"/>
      <c r="I710" s="144"/>
      <c r="J710" s="144"/>
      <c r="K710" s="144"/>
      <c r="L710" s="144"/>
      <c r="M710" s="145" t="s">
        <v>2213</v>
      </c>
      <c r="N710" s="144" t="s">
        <v>18</v>
      </c>
      <c r="O710" s="144"/>
      <c r="P710" s="144" t="s">
        <v>17473</v>
      </c>
      <c r="Q710" s="144" t="s">
        <v>4189</v>
      </c>
      <c r="R710" s="144" t="s">
        <v>4947</v>
      </c>
      <c r="S710" s="144"/>
      <c r="T710" s="144"/>
      <c r="U710" s="144" t="s">
        <v>29772</v>
      </c>
      <c r="V710" s="144"/>
      <c r="W710" s="144">
        <v>309850</v>
      </c>
      <c r="X710" s="144" t="s">
        <v>37182</v>
      </c>
      <c r="Y710" s="144" t="s">
        <v>37183</v>
      </c>
      <c r="Z710" s="144" t="s">
        <v>37184</v>
      </c>
      <c r="AA710" s="161">
        <v>7100</v>
      </c>
    </row>
    <row r="711" spans="1:27" ht="45" customHeight="1" x14ac:dyDescent="0.25">
      <c r="A711" s="144" t="s">
        <v>5096</v>
      </c>
      <c r="B711" s="144" t="s">
        <v>4227</v>
      </c>
      <c r="C711" s="144"/>
      <c r="D711" s="144" t="s">
        <v>5097</v>
      </c>
      <c r="E711" s="144"/>
      <c r="F711" s="144">
        <v>2</v>
      </c>
      <c r="G711" s="144"/>
      <c r="H711" s="144"/>
      <c r="I711" s="144"/>
      <c r="J711" s="144"/>
      <c r="K711" s="144"/>
      <c r="L711" s="144">
        <v>150</v>
      </c>
      <c r="M711" s="145" t="s">
        <v>2213</v>
      </c>
      <c r="N711" s="144" t="s">
        <v>72</v>
      </c>
      <c r="O711" s="144"/>
      <c r="P711" s="144" t="s">
        <v>4061</v>
      </c>
      <c r="Q711" s="144"/>
      <c r="R711" s="144"/>
      <c r="S711" s="144" t="s">
        <v>4191</v>
      </c>
      <c r="T711" s="144" t="s">
        <v>5098</v>
      </c>
      <c r="U711" s="144" t="s">
        <v>5096</v>
      </c>
      <c r="V711" s="144"/>
      <c r="W711" s="144">
        <v>347432</v>
      </c>
      <c r="X711" s="144" t="s">
        <v>5099</v>
      </c>
      <c r="Y711" s="144" t="s">
        <v>5100</v>
      </c>
      <c r="Z711" s="144" t="s">
        <v>5101</v>
      </c>
      <c r="AA711" s="160">
        <v>2582</v>
      </c>
    </row>
    <row r="712" spans="1:27" ht="45" customHeight="1" x14ac:dyDescent="0.25">
      <c r="A712" s="144" t="s">
        <v>5096</v>
      </c>
      <c r="B712" s="144" t="s">
        <v>4227</v>
      </c>
      <c r="C712" s="144"/>
      <c r="D712" s="144" t="s">
        <v>5097</v>
      </c>
      <c r="E712" s="144"/>
      <c r="F712" s="144">
        <v>2</v>
      </c>
      <c r="G712" s="144"/>
      <c r="H712" s="144"/>
      <c r="I712" s="144"/>
      <c r="J712" s="144"/>
      <c r="K712" s="144"/>
      <c r="L712" s="144">
        <v>450</v>
      </c>
      <c r="M712" s="145" t="s">
        <v>2213</v>
      </c>
      <c r="N712" s="144" t="s">
        <v>72</v>
      </c>
      <c r="O712" s="144"/>
      <c r="P712" s="144" t="s">
        <v>3310</v>
      </c>
      <c r="Q712" s="144"/>
      <c r="R712" s="144"/>
      <c r="S712" s="144" t="s">
        <v>4191</v>
      </c>
      <c r="T712" s="144" t="s">
        <v>5098</v>
      </c>
      <c r="U712" s="144" t="s">
        <v>5096</v>
      </c>
      <c r="V712" s="144"/>
      <c r="W712" s="144">
        <v>347432</v>
      </c>
      <c r="X712" s="144" t="s">
        <v>5099</v>
      </c>
      <c r="Y712" s="144" t="s">
        <v>5100</v>
      </c>
      <c r="Z712" s="144" t="s">
        <v>5101</v>
      </c>
      <c r="AA712" s="160">
        <v>3808</v>
      </c>
    </row>
    <row r="713" spans="1:27" ht="45" customHeight="1" x14ac:dyDescent="0.25">
      <c r="A713" s="144" t="s">
        <v>23822</v>
      </c>
      <c r="B713" s="144" t="s">
        <v>4208</v>
      </c>
      <c r="C713" s="144">
        <v>6</v>
      </c>
      <c r="D713" s="144"/>
      <c r="E713" s="144"/>
      <c r="F713" s="144">
        <v>1</v>
      </c>
      <c r="G713" s="144"/>
      <c r="H713" s="144">
        <v>1470</v>
      </c>
      <c r="I713" s="144">
        <v>200</v>
      </c>
      <c r="J713" s="144">
        <v>100</v>
      </c>
      <c r="K713" s="144">
        <v>50</v>
      </c>
      <c r="L713" s="144"/>
      <c r="M713" s="145" t="s">
        <v>2213</v>
      </c>
      <c r="N713" s="144" t="s">
        <v>72</v>
      </c>
      <c r="O713" s="144"/>
      <c r="P713" s="144" t="s">
        <v>2632</v>
      </c>
      <c r="Q713" s="144"/>
      <c r="R713" s="144"/>
      <c r="S713" s="144"/>
      <c r="T713" s="144"/>
      <c r="U713" s="144" t="s">
        <v>23822</v>
      </c>
      <c r="V713" s="144"/>
      <c r="W713" s="144">
        <v>346889</v>
      </c>
      <c r="X713" s="144" t="s">
        <v>23823</v>
      </c>
      <c r="Y713" s="144" t="s">
        <v>23824</v>
      </c>
      <c r="Z713" s="144" t="s">
        <v>23825</v>
      </c>
      <c r="AA713" s="160">
        <v>4994</v>
      </c>
    </row>
    <row r="714" spans="1:27" ht="45" customHeight="1" x14ac:dyDescent="0.25">
      <c r="A714" s="144" t="s">
        <v>24979</v>
      </c>
      <c r="B714" s="144" t="s">
        <v>15647</v>
      </c>
      <c r="C714" s="144"/>
      <c r="D714" s="144" t="s">
        <v>5894</v>
      </c>
      <c r="E714" s="144"/>
      <c r="F714" s="144">
        <v>1</v>
      </c>
      <c r="G714" s="144">
        <v>200</v>
      </c>
      <c r="H714" s="144"/>
      <c r="I714" s="144"/>
      <c r="J714" s="144"/>
      <c r="K714" s="144"/>
      <c r="L714" s="144"/>
      <c r="M714" s="145" t="s">
        <v>2213</v>
      </c>
      <c r="N714" s="144" t="s">
        <v>55</v>
      </c>
      <c r="O714" s="144"/>
      <c r="P714" s="144" t="s">
        <v>2882</v>
      </c>
      <c r="Q714" s="144"/>
      <c r="R714" s="144"/>
      <c r="S714" s="144" t="s">
        <v>15453</v>
      </c>
      <c r="T714" s="144" t="s">
        <v>24980</v>
      </c>
      <c r="U714" s="144" t="s">
        <v>24979</v>
      </c>
      <c r="V714" s="144"/>
      <c r="W714" s="144">
        <v>671210</v>
      </c>
      <c r="X714" s="144" t="s">
        <v>24981</v>
      </c>
      <c r="Y714" s="144" t="s">
        <v>24982</v>
      </c>
      <c r="Z714" s="144" t="s">
        <v>24983</v>
      </c>
      <c r="AA714" s="160">
        <v>6312</v>
      </c>
    </row>
    <row r="715" spans="1:27" ht="45" customHeight="1" x14ac:dyDescent="0.25">
      <c r="A715" s="144" t="s">
        <v>5102</v>
      </c>
      <c r="B715" s="144" t="s">
        <v>4215</v>
      </c>
      <c r="C715" s="144">
        <v>1</v>
      </c>
      <c r="D715" s="144"/>
      <c r="E715" s="144"/>
      <c r="F715" s="144">
        <v>1</v>
      </c>
      <c r="G715" s="144"/>
      <c r="H715" s="144">
        <v>1799</v>
      </c>
      <c r="I715" s="144">
        <v>654</v>
      </c>
      <c r="J715" s="144">
        <v>818</v>
      </c>
      <c r="K715" s="144">
        <v>327</v>
      </c>
      <c r="L715" s="144"/>
      <c r="M715" s="145" t="s">
        <v>2213</v>
      </c>
      <c r="N715" s="144" t="s">
        <v>67</v>
      </c>
      <c r="O715" s="144"/>
      <c r="P715" s="144" t="s">
        <v>4069</v>
      </c>
      <c r="Q715" s="144"/>
      <c r="R715" s="144"/>
      <c r="S715" s="144" t="s">
        <v>4189</v>
      </c>
      <c r="T715" s="144" t="s">
        <v>4216</v>
      </c>
      <c r="U715" s="144" t="s">
        <v>5102</v>
      </c>
      <c r="V715" s="144"/>
      <c r="W715" s="144"/>
      <c r="X715" s="144"/>
      <c r="Y715" s="150"/>
      <c r="Z715" s="144" t="s">
        <v>5103</v>
      </c>
      <c r="AA715" s="160">
        <v>2583</v>
      </c>
    </row>
    <row r="716" spans="1:27" ht="45" customHeight="1" x14ac:dyDescent="0.25">
      <c r="A716" s="144" t="s">
        <v>5104</v>
      </c>
      <c r="B716" s="144" t="s">
        <v>4205</v>
      </c>
      <c r="C716" s="144">
        <v>44</v>
      </c>
      <c r="D716" s="144"/>
      <c r="E716" s="144"/>
      <c r="F716" s="144">
        <v>1</v>
      </c>
      <c r="G716" s="144">
        <v>350</v>
      </c>
      <c r="H716" s="144"/>
      <c r="I716" s="144"/>
      <c r="J716" s="144"/>
      <c r="K716" s="144"/>
      <c r="L716" s="144"/>
      <c r="M716" s="145" t="s">
        <v>2213</v>
      </c>
      <c r="N716" s="144" t="s">
        <v>54</v>
      </c>
      <c r="O716" s="144"/>
      <c r="P716" s="144" t="s">
        <v>4132</v>
      </c>
      <c r="Q716" s="144" t="s">
        <v>4187</v>
      </c>
      <c r="R716" s="144" t="s">
        <v>5105</v>
      </c>
      <c r="S716" s="144"/>
      <c r="T716" s="144"/>
      <c r="U716" s="144" t="s">
        <v>5104</v>
      </c>
      <c r="V716" s="144"/>
      <c r="W716" s="144">
        <v>450044</v>
      </c>
      <c r="X716" s="144" t="s">
        <v>5106</v>
      </c>
      <c r="Y716" s="144" t="s">
        <v>5107</v>
      </c>
      <c r="Z716" s="144" t="s">
        <v>5108</v>
      </c>
      <c r="AA716" s="160">
        <v>2584</v>
      </c>
    </row>
    <row r="717" spans="1:27" ht="45" customHeight="1" x14ac:dyDescent="0.25">
      <c r="A717" s="144" t="s">
        <v>18137</v>
      </c>
      <c r="B717" s="144" t="s">
        <v>18138</v>
      </c>
      <c r="C717" s="144"/>
      <c r="D717" s="144"/>
      <c r="E717" s="144"/>
      <c r="F717" s="144">
        <v>3</v>
      </c>
      <c r="G717" s="144"/>
      <c r="H717" s="144"/>
      <c r="I717" s="144"/>
      <c r="J717" s="144"/>
      <c r="K717" s="144"/>
      <c r="L717" s="144">
        <v>150</v>
      </c>
      <c r="M717" s="145" t="s">
        <v>2213</v>
      </c>
      <c r="N717" s="144" t="s">
        <v>50</v>
      </c>
      <c r="O717" s="144"/>
      <c r="P717" s="144" t="s">
        <v>3830</v>
      </c>
      <c r="Q717" s="144"/>
      <c r="R717" s="144"/>
      <c r="S717" s="144" t="s">
        <v>4190</v>
      </c>
      <c r="T717" s="144" t="s">
        <v>9357</v>
      </c>
      <c r="U717" s="144" t="s">
        <v>18137</v>
      </c>
      <c r="V717" s="144"/>
      <c r="W717" s="144">
        <v>692701</v>
      </c>
      <c r="X717" s="144" t="s">
        <v>18139</v>
      </c>
      <c r="Y717" s="144">
        <v>84233149331</v>
      </c>
      <c r="Z717" s="144" t="s">
        <v>18140</v>
      </c>
      <c r="AA717" s="160">
        <v>4673</v>
      </c>
    </row>
    <row r="718" spans="1:27" ht="45" customHeight="1" x14ac:dyDescent="0.25">
      <c r="A718" s="144" t="s">
        <v>5109</v>
      </c>
      <c r="B718" s="144" t="s">
        <v>15819</v>
      </c>
      <c r="C718" s="144">
        <v>33</v>
      </c>
      <c r="D718" s="144"/>
      <c r="E718" s="144"/>
      <c r="F718" s="144">
        <v>1</v>
      </c>
      <c r="G718" s="144"/>
      <c r="H718" s="144">
        <v>1199</v>
      </c>
      <c r="I718" s="144">
        <v>436</v>
      </c>
      <c r="J718" s="144">
        <v>545</v>
      </c>
      <c r="K718" s="144">
        <v>218</v>
      </c>
      <c r="L718" s="144"/>
      <c r="M718" s="145" t="s">
        <v>2213</v>
      </c>
      <c r="N718" s="144" t="s">
        <v>16</v>
      </c>
      <c r="O718" s="144"/>
      <c r="P718" s="144" t="s">
        <v>2304</v>
      </c>
      <c r="Q718" s="144"/>
      <c r="R718" s="144"/>
      <c r="S718" s="144"/>
      <c r="T718" s="144"/>
      <c r="U718" s="144" t="s">
        <v>5109</v>
      </c>
      <c r="V718" s="144"/>
      <c r="W718" s="144">
        <v>163051</v>
      </c>
      <c r="X718" s="144" t="s">
        <v>5110</v>
      </c>
      <c r="Y718" s="144"/>
      <c r="Z718" s="144" t="s">
        <v>29773</v>
      </c>
      <c r="AA718" s="160">
        <v>2585</v>
      </c>
    </row>
    <row r="719" spans="1:27" ht="45" customHeight="1" x14ac:dyDescent="0.25">
      <c r="A719" s="167" t="s">
        <v>5111</v>
      </c>
      <c r="B719" s="167" t="s">
        <v>4208</v>
      </c>
      <c r="C719" s="144">
        <v>8</v>
      </c>
      <c r="D719" s="144"/>
      <c r="E719" s="144"/>
      <c r="F719" s="144">
        <v>1</v>
      </c>
      <c r="G719" s="144"/>
      <c r="H719" s="144">
        <v>1799</v>
      </c>
      <c r="I719" s="144">
        <v>654</v>
      </c>
      <c r="J719" s="144">
        <v>818</v>
      </c>
      <c r="K719" s="144">
        <v>327</v>
      </c>
      <c r="L719" s="144"/>
      <c r="M719" s="145" t="s">
        <v>2213</v>
      </c>
      <c r="N719" s="144" t="s">
        <v>30</v>
      </c>
      <c r="O719" s="144"/>
      <c r="P719" s="144" t="s">
        <v>2928</v>
      </c>
      <c r="Q719" s="144"/>
      <c r="R719" s="144"/>
      <c r="S719" s="144" t="s">
        <v>4189</v>
      </c>
      <c r="T719" s="144" t="s">
        <v>4890</v>
      </c>
      <c r="U719" s="144" t="s">
        <v>5111</v>
      </c>
      <c r="V719" s="167"/>
      <c r="W719" s="144">
        <v>684004</v>
      </c>
      <c r="X719" s="167" t="s">
        <v>5112</v>
      </c>
      <c r="Y719" s="167" t="s">
        <v>5113</v>
      </c>
      <c r="Z719" s="148" t="s">
        <v>5114</v>
      </c>
      <c r="AA719" s="160">
        <v>2586</v>
      </c>
    </row>
    <row r="720" spans="1:27" ht="45" customHeight="1" x14ac:dyDescent="0.25">
      <c r="A720" s="144" t="s">
        <v>29774</v>
      </c>
      <c r="B720" s="144" t="s">
        <v>15377</v>
      </c>
      <c r="C720" s="144">
        <v>12</v>
      </c>
      <c r="D720" s="144" t="s">
        <v>5210</v>
      </c>
      <c r="E720" s="144"/>
      <c r="F720" s="144">
        <v>1</v>
      </c>
      <c r="G720" s="144">
        <v>350</v>
      </c>
      <c r="H720" s="144"/>
      <c r="I720" s="144"/>
      <c r="J720" s="144"/>
      <c r="K720" s="144"/>
      <c r="L720" s="144"/>
      <c r="M720" s="145" t="s">
        <v>2213</v>
      </c>
      <c r="N720" s="144" t="s">
        <v>19</v>
      </c>
      <c r="O720" s="144"/>
      <c r="P720" s="144" t="s">
        <v>30682</v>
      </c>
      <c r="Q720" s="144"/>
      <c r="R720" s="144"/>
      <c r="S720" s="144"/>
      <c r="T720" s="144"/>
      <c r="U720" s="144" t="s">
        <v>29774</v>
      </c>
      <c r="V720" s="144"/>
      <c r="W720" s="144">
        <v>243240</v>
      </c>
      <c r="X720" s="144" t="s">
        <v>7461</v>
      </c>
      <c r="Y720" s="144"/>
      <c r="Z720" s="144" t="s">
        <v>29775</v>
      </c>
      <c r="AA720" s="161">
        <v>751</v>
      </c>
    </row>
    <row r="721" spans="1:27" ht="45" customHeight="1" x14ac:dyDescent="0.25">
      <c r="A721" s="144" t="s">
        <v>208</v>
      </c>
      <c r="B721" s="144" t="s">
        <v>5115</v>
      </c>
      <c r="C721" s="144"/>
      <c r="D721" s="144"/>
      <c r="E721" s="144"/>
      <c r="F721" s="144">
        <v>3</v>
      </c>
      <c r="G721" s="144"/>
      <c r="H721" s="144"/>
      <c r="I721" s="144"/>
      <c r="J721" s="144"/>
      <c r="K721" s="144"/>
      <c r="L721" s="144">
        <v>150</v>
      </c>
      <c r="M721" s="145" t="s">
        <v>2213</v>
      </c>
      <c r="N721" s="144" t="s">
        <v>49</v>
      </c>
      <c r="O721" s="144"/>
      <c r="P721" s="144" t="s">
        <v>30703</v>
      </c>
      <c r="Q721" s="144"/>
      <c r="R721" s="144"/>
      <c r="S721" s="144" t="s">
        <v>4189</v>
      </c>
      <c r="T721" s="144" t="s">
        <v>5116</v>
      </c>
      <c r="U721" s="144" t="s">
        <v>208</v>
      </c>
      <c r="V721" s="144"/>
      <c r="W721" s="144">
        <v>618100</v>
      </c>
      <c r="X721" s="144" t="s">
        <v>5117</v>
      </c>
      <c r="Y721" s="144"/>
      <c r="Z721" s="144"/>
      <c r="AA721" s="160">
        <v>2587</v>
      </c>
    </row>
    <row r="722" spans="1:27" ht="45" customHeight="1" x14ac:dyDescent="0.25">
      <c r="A722" s="144" t="s">
        <v>5118</v>
      </c>
      <c r="B722" s="144" t="s">
        <v>4205</v>
      </c>
      <c r="C722" s="144">
        <v>185</v>
      </c>
      <c r="D722" s="144" t="s">
        <v>5119</v>
      </c>
      <c r="E722" s="144"/>
      <c r="F722" s="144">
        <v>1</v>
      </c>
      <c r="G722" s="144">
        <v>350</v>
      </c>
      <c r="H722" s="144"/>
      <c r="I722" s="144"/>
      <c r="J722" s="144"/>
      <c r="K722" s="144"/>
      <c r="L722" s="144"/>
      <c r="M722" s="145" t="s">
        <v>2213</v>
      </c>
      <c r="N722" s="144" t="s">
        <v>76</v>
      </c>
      <c r="O722" s="144"/>
      <c r="P722" s="144" t="s">
        <v>3935</v>
      </c>
      <c r="Q722" s="144" t="s">
        <v>4187</v>
      </c>
      <c r="R722" s="144" t="s">
        <v>4251</v>
      </c>
      <c r="S722" s="144"/>
      <c r="T722" s="144"/>
      <c r="U722" s="144" t="s">
        <v>5118</v>
      </c>
      <c r="V722" s="144"/>
      <c r="W722" s="144">
        <v>410064</v>
      </c>
      <c r="X722" s="144" t="s">
        <v>13175</v>
      </c>
      <c r="Y722" s="144" t="s">
        <v>5120</v>
      </c>
      <c r="Z722" s="144" t="s">
        <v>5121</v>
      </c>
      <c r="AA722" s="160">
        <v>2588</v>
      </c>
    </row>
    <row r="723" spans="1:27" ht="45" customHeight="1" x14ac:dyDescent="0.25">
      <c r="A723" s="144" t="s">
        <v>5122</v>
      </c>
      <c r="B723" s="144" t="s">
        <v>4762</v>
      </c>
      <c r="C723" s="144"/>
      <c r="D723" s="144" t="s">
        <v>5123</v>
      </c>
      <c r="E723" s="144"/>
      <c r="F723" s="144">
        <v>3</v>
      </c>
      <c r="G723" s="144"/>
      <c r="H723" s="144"/>
      <c r="I723" s="144"/>
      <c r="J723" s="144"/>
      <c r="K723" s="144"/>
      <c r="L723" s="144">
        <v>150</v>
      </c>
      <c r="M723" s="145" t="s">
        <v>2213</v>
      </c>
      <c r="N723" s="144" t="s">
        <v>45</v>
      </c>
      <c r="O723" s="144"/>
      <c r="P723" s="144" t="s">
        <v>3801</v>
      </c>
      <c r="Q723" s="144"/>
      <c r="R723" s="144"/>
      <c r="S723" s="144" t="s">
        <v>4189</v>
      </c>
      <c r="T723" s="144" t="s">
        <v>5124</v>
      </c>
      <c r="U723" s="144" t="s">
        <v>5122</v>
      </c>
      <c r="V723" s="144"/>
      <c r="W723" s="144">
        <v>646536</v>
      </c>
      <c r="X723" s="144" t="s">
        <v>5125</v>
      </c>
      <c r="Y723" s="144"/>
      <c r="Z723" s="144"/>
      <c r="AA723" s="160">
        <v>2589</v>
      </c>
    </row>
    <row r="724" spans="1:27" ht="45" customHeight="1" x14ac:dyDescent="0.25">
      <c r="A724" s="144" t="s">
        <v>18141</v>
      </c>
      <c r="B724" s="144" t="s">
        <v>18142</v>
      </c>
      <c r="C724" s="144">
        <v>60</v>
      </c>
      <c r="D724" s="144"/>
      <c r="E724" s="144"/>
      <c r="F724" s="144">
        <v>1</v>
      </c>
      <c r="G724" s="144"/>
      <c r="H724" s="144">
        <v>500</v>
      </c>
      <c r="I724" s="144"/>
      <c r="J724" s="144"/>
      <c r="K724" s="144"/>
      <c r="L724" s="144"/>
      <c r="M724" s="145" t="s">
        <v>2213</v>
      </c>
      <c r="N724" s="144" t="s">
        <v>39</v>
      </c>
      <c r="O724" s="144"/>
      <c r="P724" s="144" t="s">
        <v>3182</v>
      </c>
      <c r="Q724" s="144"/>
      <c r="R724" s="144"/>
      <c r="S724" s="144"/>
      <c r="T724" s="144"/>
      <c r="U724" s="144" t="s">
        <v>18141</v>
      </c>
      <c r="V724" s="144"/>
      <c r="W724" s="144">
        <v>398027</v>
      </c>
      <c r="X724" s="144" t="s">
        <v>18143</v>
      </c>
      <c r="Y724" s="150"/>
      <c r="Z724" s="144"/>
      <c r="AA724" s="160">
        <v>4910</v>
      </c>
    </row>
    <row r="725" spans="1:27" ht="45" customHeight="1" x14ac:dyDescent="0.25">
      <c r="A725" s="144" t="s">
        <v>5126</v>
      </c>
      <c r="B725" s="144" t="s">
        <v>5127</v>
      </c>
      <c r="C725" s="144">
        <v>13</v>
      </c>
      <c r="D725" s="144"/>
      <c r="E725" s="144"/>
      <c r="F725" s="144">
        <v>1</v>
      </c>
      <c r="G725" s="144"/>
      <c r="H725" s="144">
        <v>1199</v>
      </c>
      <c r="I725" s="144">
        <v>436</v>
      </c>
      <c r="J725" s="144">
        <v>545</v>
      </c>
      <c r="K725" s="144">
        <v>218</v>
      </c>
      <c r="L725" s="144"/>
      <c r="M725" s="145" t="s">
        <v>2213</v>
      </c>
      <c r="N725" s="144" t="s">
        <v>54</v>
      </c>
      <c r="O725" s="144"/>
      <c r="P725" s="144" t="s">
        <v>4132</v>
      </c>
      <c r="Q725" s="144"/>
      <c r="R725" s="144"/>
      <c r="S725" s="144"/>
      <c r="T725" s="144"/>
      <c r="U725" s="144" t="s">
        <v>5126</v>
      </c>
      <c r="V725" s="144"/>
      <c r="W725" s="144">
        <v>450112</v>
      </c>
      <c r="X725" s="144" t="s">
        <v>5128</v>
      </c>
      <c r="Y725" s="150" t="s">
        <v>4572</v>
      </c>
      <c r="Z725" s="144" t="s">
        <v>4573</v>
      </c>
      <c r="AA725" s="160">
        <v>2590</v>
      </c>
    </row>
    <row r="726" spans="1:27" ht="45" customHeight="1" x14ac:dyDescent="0.25">
      <c r="A726" s="144" t="s">
        <v>5129</v>
      </c>
      <c r="B726" s="144" t="s">
        <v>18144</v>
      </c>
      <c r="C726" s="144">
        <v>1</v>
      </c>
      <c r="D726" s="144"/>
      <c r="E726" s="144"/>
      <c r="F726" s="144">
        <v>1</v>
      </c>
      <c r="G726" s="144"/>
      <c r="H726" s="144">
        <v>1799</v>
      </c>
      <c r="I726" s="144">
        <v>654</v>
      </c>
      <c r="J726" s="144">
        <v>818</v>
      </c>
      <c r="K726" s="144">
        <v>327</v>
      </c>
      <c r="L726" s="144"/>
      <c r="M726" s="145" t="s">
        <v>2213</v>
      </c>
      <c r="N726" s="144" t="s">
        <v>42</v>
      </c>
      <c r="O726" s="144"/>
      <c r="P726" s="144" t="s">
        <v>16164</v>
      </c>
      <c r="Q726" s="144" t="s">
        <v>4189</v>
      </c>
      <c r="R726" s="144" t="s">
        <v>5130</v>
      </c>
      <c r="S726" s="144"/>
      <c r="T726" s="144"/>
      <c r="U726" s="144" t="s">
        <v>5129</v>
      </c>
      <c r="V726" s="144"/>
      <c r="W726" s="144">
        <v>143362</v>
      </c>
      <c r="X726" s="144" t="s">
        <v>5131</v>
      </c>
      <c r="Y726" s="144" t="s">
        <v>5132</v>
      </c>
      <c r="Z726" s="144" t="s">
        <v>5133</v>
      </c>
      <c r="AA726" s="160">
        <v>2591</v>
      </c>
    </row>
    <row r="727" spans="1:27" ht="45" customHeight="1" x14ac:dyDescent="0.25">
      <c r="A727" s="144" t="s">
        <v>16835</v>
      </c>
      <c r="B727" s="144" t="s">
        <v>4227</v>
      </c>
      <c r="C727" s="144"/>
      <c r="D727" s="144"/>
      <c r="E727" s="144"/>
      <c r="F727" s="144">
        <v>2</v>
      </c>
      <c r="G727" s="144"/>
      <c r="H727" s="144"/>
      <c r="I727" s="144"/>
      <c r="J727" s="144"/>
      <c r="K727" s="144"/>
      <c r="L727" s="144">
        <v>350</v>
      </c>
      <c r="M727" s="145" t="s">
        <v>2213</v>
      </c>
      <c r="N727" s="144" t="s">
        <v>27</v>
      </c>
      <c r="O727" s="144"/>
      <c r="P727" s="144" t="s">
        <v>14250</v>
      </c>
      <c r="Q727" s="144"/>
      <c r="R727" s="144"/>
      <c r="S727" s="144" t="s">
        <v>4190</v>
      </c>
      <c r="T727" s="144" t="s">
        <v>9405</v>
      </c>
      <c r="U727" s="144" t="s">
        <v>16835</v>
      </c>
      <c r="V727" s="144"/>
      <c r="W727" s="144">
        <v>665448</v>
      </c>
      <c r="X727" s="144"/>
      <c r="Y727" s="144"/>
      <c r="Z727" s="144"/>
      <c r="AA727" s="160">
        <v>4391</v>
      </c>
    </row>
    <row r="728" spans="1:27" ht="45" customHeight="1" x14ac:dyDescent="0.25">
      <c r="A728" s="144" t="s">
        <v>5134</v>
      </c>
      <c r="B728" s="144" t="s">
        <v>5135</v>
      </c>
      <c r="C728" s="144">
        <v>2</v>
      </c>
      <c r="D728" s="144"/>
      <c r="E728" s="144"/>
      <c r="F728" s="144">
        <v>1</v>
      </c>
      <c r="G728" s="144"/>
      <c r="H728" s="144">
        <v>1199</v>
      </c>
      <c r="I728" s="144">
        <v>436</v>
      </c>
      <c r="J728" s="144">
        <v>545</v>
      </c>
      <c r="K728" s="144">
        <v>218</v>
      </c>
      <c r="L728" s="144"/>
      <c r="M728" s="145" t="s">
        <v>2213</v>
      </c>
      <c r="N728" s="144" t="s">
        <v>40</v>
      </c>
      <c r="O728" s="144"/>
      <c r="P728" s="144" t="s">
        <v>2323</v>
      </c>
      <c r="Q728" s="144"/>
      <c r="R728" s="144"/>
      <c r="S728" s="144"/>
      <c r="T728" s="144"/>
      <c r="U728" s="144" t="s">
        <v>5134</v>
      </c>
      <c r="V728" s="144"/>
      <c r="W728" s="144">
        <v>685000</v>
      </c>
      <c r="X728" s="144" t="s">
        <v>5136</v>
      </c>
      <c r="Y728" s="144" t="s">
        <v>5137</v>
      </c>
      <c r="Z728" s="144" t="s">
        <v>5138</v>
      </c>
      <c r="AA728" s="160">
        <v>2592</v>
      </c>
    </row>
    <row r="729" spans="1:27" ht="45" customHeight="1" x14ac:dyDescent="0.25">
      <c r="A729" s="144" t="s">
        <v>5139</v>
      </c>
      <c r="B729" s="144" t="s">
        <v>27868</v>
      </c>
      <c r="C729" s="144"/>
      <c r="D729" s="144"/>
      <c r="E729" s="144"/>
      <c r="F729" s="144">
        <v>1</v>
      </c>
      <c r="G729" s="144"/>
      <c r="H729" s="144">
        <v>500</v>
      </c>
      <c r="I729" s="144">
        <v>200</v>
      </c>
      <c r="J729" s="144">
        <v>300</v>
      </c>
      <c r="K729" s="144"/>
      <c r="L729" s="144"/>
      <c r="M729" s="145" t="s">
        <v>2213</v>
      </c>
      <c r="N729" s="144" t="s">
        <v>42</v>
      </c>
      <c r="O729" s="144"/>
      <c r="P729" s="144" t="s">
        <v>30736</v>
      </c>
      <c r="Q729" s="144"/>
      <c r="R729" s="144"/>
      <c r="S729" s="144" t="s">
        <v>13932</v>
      </c>
      <c r="T729" s="144" t="s">
        <v>16885</v>
      </c>
      <c r="U729" s="144" t="s">
        <v>5139</v>
      </c>
      <c r="V729" s="144"/>
      <c r="W729" s="144">
        <v>140155</v>
      </c>
      <c r="X729" s="144" t="s">
        <v>27869</v>
      </c>
      <c r="Y729" s="151" t="s">
        <v>16886</v>
      </c>
      <c r="Z729" s="144" t="s">
        <v>16887</v>
      </c>
      <c r="AA729" s="160">
        <v>6924</v>
      </c>
    </row>
    <row r="730" spans="1:27" ht="45" customHeight="1" x14ac:dyDescent="0.25">
      <c r="A730" s="144" t="s">
        <v>5139</v>
      </c>
      <c r="B730" s="144" t="s">
        <v>27868</v>
      </c>
      <c r="C730" s="144"/>
      <c r="D730" s="144"/>
      <c r="E730" s="144" t="s">
        <v>14434</v>
      </c>
      <c r="F730" s="144">
        <v>1</v>
      </c>
      <c r="G730" s="144">
        <v>148</v>
      </c>
      <c r="H730" s="144"/>
      <c r="I730" s="144"/>
      <c r="J730" s="144"/>
      <c r="K730" s="144"/>
      <c r="L730" s="144"/>
      <c r="M730" s="145" t="s">
        <v>2213</v>
      </c>
      <c r="N730" s="144" t="s">
        <v>42</v>
      </c>
      <c r="O730" s="144"/>
      <c r="P730" s="144" t="s">
        <v>30736</v>
      </c>
      <c r="Q730" s="144"/>
      <c r="R730" s="144"/>
      <c r="S730" s="144" t="s">
        <v>13932</v>
      </c>
      <c r="T730" s="144" t="s">
        <v>16885</v>
      </c>
      <c r="U730" s="144" t="s">
        <v>5139</v>
      </c>
      <c r="V730" s="144" t="s">
        <v>27870</v>
      </c>
      <c r="W730" s="144">
        <v>140155</v>
      </c>
      <c r="X730" s="144" t="s">
        <v>27869</v>
      </c>
      <c r="Y730" s="144" t="s">
        <v>16886</v>
      </c>
      <c r="Z730" s="144" t="s">
        <v>16887</v>
      </c>
      <c r="AA730" s="160">
        <v>4381</v>
      </c>
    </row>
    <row r="731" spans="1:27" ht="45" customHeight="1" x14ac:dyDescent="0.25">
      <c r="A731" s="144" t="s">
        <v>5139</v>
      </c>
      <c r="B731" s="144" t="s">
        <v>16836</v>
      </c>
      <c r="C731" s="144"/>
      <c r="D731" s="144"/>
      <c r="E731" s="144"/>
      <c r="F731" s="144">
        <v>3</v>
      </c>
      <c r="G731" s="144"/>
      <c r="H731" s="144"/>
      <c r="I731" s="144"/>
      <c r="J731" s="144"/>
      <c r="K731" s="144"/>
      <c r="L731" s="144">
        <v>150</v>
      </c>
      <c r="M731" s="145" t="s">
        <v>2213</v>
      </c>
      <c r="N731" s="144" t="s">
        <v>26</v>
      </c>
      <c r="O731" s="144"/>
      <c r="P731" s="144" t="s">
        <v>3441</v>
      </c>
      <c r="Q731" s="144"/>
      <c r="R731" s="144"/>
      <c r="S731" s="144" t="s">
        <v>4189</v>
      </c>
      <c r="T731" s="144" t="s">
        <v>5140</v>
      </c>
      <c r="U731" s="144" t="s">
        <v>5139</v>
      </c>
      <c r="V731" s="144"/>
      <c r="W731" s="144">
        <v>155252</v>
      </c>
      <c r="X731" s="144" t="s">
        <v>5141</v>
      </c>
      <c r="Y731" s="144" t="s">
        <v>5142</v>
      </c>
      <c r="Z731" s="144" t="s">
        <v>5143</v>
      </c>
      <c r="AA731" s="160">
        <v>2593</v>
      </c>
    </row>
    <row r="732" spans="1:27" ht="45" customHeight="1" x14ac:dyDescent="0.25">
      <c r="A732" s="144" t="s">
        <v>5144</v>
      </c>
      <c r="B732" s="144" t="s">
        <v>18145</v>
      </c>
      <c r="C732" s="144"/>
      <c r="D732" s="144" t="s">
        <v>5145</v>
      </c>
      <c r="E732" s="144"/>
      <c r="F732" s="144">
        <v>2</v>
      </c>
      <c r="G732" s="144"/>
      <c r="H732" s="144"/>
      <c r="I732" s="144"/>
      <c r="J732" s="144"/>
      <c r="K732" s="144"/>
      <c r="L732" s="144">
        <v>150</v>
      </c>
      <c r="M732" s="145" t="s">
        <v>2213</v>
      </c>
      <c r="N732" s="144" t="s">
        <v>20</v>
      </c>
      <c r="O732" s="144"/>
      <c r="P732" s="144" t="s">
        <v>3271</v>
      </c>
      <c r="Q732" s="144"/>
      <c r="R732" s="144"/>
      <c r="S732" s="144"/>
      <c r="T732" s="144"/>
      <c r="U732" s="144" t="s">
        <v>5144</v>
      </c>
      <c r="V732" s="144"/>
      <c r="W732" s="144">
        <v>600910</v>
      </c>
      <c r="X732" s="144" t="s">
        <v>5147</v>
      </c>
      <c r="Y732" s="144">
        <v>89050000000</v>
      </c>
      <c r="Z732" s="144" t="s">
        <v>18146</v>
      </c>
      <c r="AA732" s="160">
        <v>2594</v>
      </c>
    </row>
    <row r="733" spans="1:27" ht="45" customHeight="1" x14ac:dyDescent="0.25">
      <c r="A733" s="144" t="s">
        <v>5148</v>
      </c>
      <c r="B733" s="144" t="s">
        <v>4233</v>
      </c>
      <c r="C733" s="144"/>
      <c r="D733" s="144" t="s">
        <v>5149</v>
      </c>
      <c r="E733" s="144"/>
      <c r="F733" s="144">
        <v>2</v>
      </c>
      <c r="G733" s="144"/>
      <c r="H733" s="144"/>
      <c r="I733" s="144"/>
      <c r="J733" s="144"/>
      <c r="K733" s="144"/>
      <c r="L733" s="144">
        <v>150</v>
      </c>
      <c r="M733" s="145" t="s">
        <v>2213</v>
      </c>
      <c r="N733" s="144" t="s">
        <v>72</v>
      </c>
      <c r="O733" s="144"/>
      <c r="P733" s="144" t="s">
        <v>4129</v>
      </c>
      <c r="Q733" s="144"/>
      <c r="R733" s="144"/>
      <c r="S733" s="144"/>
      <c r="T733" s="144"/>
      <c r="U733" s="144" t="s">
        <v>5148</v>
      </c>
      <c r="V733" s="144"/>
      <c r="W733" s="144">
        <v>346500</v>
      </c>
      <c r="X733" s="144" t="s">
        <v>5150</v>
      </c>
      <c r="Y733" s="151" t="s">
        <v>5151</v>
      </c>
      <c r="Z733" s="144" t="s">
        <v>5152</v>
      </c>
      <c r="AA733" s="160">
        <v>2595</v>
      </c>
    </row>
    <row r="734" spans="1:27" ht="45" customHeight="1" x14ac:dyDescent="0.25">
      <c r="A734" s="144" t="s">
        <v>37185</v>
      </c>
      <c r="B734" s="144" t="s">
        <v>15483</v>
      </c>
      <c r="C734" s="144">
        <v>8</v>
      </c>
      <c r="D734" s="144" t="s">
        <v>12401</v>
      </c>
      <c r="E734" s="144"/>
      <c r="F734" s="144">
        <v>1</v>
      </c>
      <c r="G734" s="144">
        <v>200</v>
      </c>
      <c r="H734" s="144"/>
      <c r="I734" s="144"/>
      <c r="J734" s="144"/>
      <c r="K734" s="144"/>
      <c r="L734" s="144"/>
      <c r="M734" s="145" t="s">
        <v>2213</v>
      </c>
      <c r="N734" s="144" t="s">
        <v>89</v>
      </c>
      <c r="O734" s="144"/>
      <c r="P734" s="144" t="s">
        <v>3159</v>
      </c>
      <c r="Q734" s="144"/>
      <c r="R734" s="144"/>
      <c r="S734" s="144" t="s">
        <v>4189</v>
      </c>
      <c r="T734" s="144" t="s">
        <v>25465</v>
      </c>
      <c r="U734" s="144" t="s">
        <v>37185</v>
      </c>
      <c r="V734" s="144"/>
      <c r="W734" s="144">
        <v>456835</v>
      </c>
      <c r="X734" s="144" t="s">
        <v>37186</v>
      </c>
      <c r="Y734" s="144">
        <v>83510000000</v>
      </c>
      <c r="Z734" s="144" t="s">
        <v>37187</v>
      </c>
      <c r="AA734" s="160">
        <v>6730</v>
      </c>
    </row>
    <row r="735" spans="1:27" ht="45" customHeight="1" x14ac:dyDescent="0.25">
      <c r="A735" s="144" t="s">
        <v>18147</v>
      </c>
      <c r="B735" s="144" t="s">
        <v>18148</v>
      </c>
      <c r="C735" s="144"/>
      <c r="D735" s="144" t="s">
        <v>18149</v>
      </c>
      <c r="E735" s="144"/>
      <c r="F735" s="144">
        <v>1</v>
      </c>
      <c r="G735" s="144"/>
      <c r="H735" s="144">
        <v>600</v>
      </c>
      <c r="I735" s="144"/>
      <c r="J735" s="144"/>
      <c r="K735" s="144">
        <v>600</v>
      </c>
      <c r="L735" s="144"/>
      <c r="M735" s="145" t="s">
        <v>2213</v>
      </c>
      <c r="N735" s="144" t="s">
        <v>72</v>
      </c>
      <c r="O735" s="144"/>
      <c r="P735" s="144" t="s">
        <v>3362</v>
      </c>
      <c r="Q735" s="144"/>
      <c r="R735" s="144"/>
      <c r="S735" s="144"/>
      <c r="T735" s="144"/>
      <c r="U735" s="144" t="s">
        <v>18147</v>
      </c>
      <c r="V735" s="144"/>
      <c r="W735" s="144">
        <v>436312</v>
      </c>
      <c r="X735" s="144" t="s">
        <v>18150</v>
      </c>
      <c r="Y735" s="144">
        <v>89190000000</v>
      </c>
      <c r="Z735" s="144" t="s">
        <v>18151</v>
      </c>
      <c r="AA735" s="160">
        <v>5396</v>
      </c>
    </row>
    <row r="736" spans="1:27" ht="45" customHeight="1" x14ac:dyDescent="0.25">
      <c r="A736" s="144" t="s">
        <v>5153</v>
      </c>
      <c r="B736" s="144" t="s">
        <v>27871</v>
      </c>
      <c r="C736" s="144"/>
      <c r="D736" s="144"/>
      <c r="E736" s="144"/>
      <c r="F736" s="144">
        <v>1</v>
      </c>
      <c r="G736" s="144"/>
      <c r="H736" s="144">
        <v>798</v>
      </c>
      <c r="I736" s="144">
        <v>290</v>
      </c>
      <c r="J736" s="144">
        <v>363</v>
      </c>
      <c r="K736" s="144">
        <v>145</v>
      </c>
      <c r="L736" s="144"/>
      <c r="M736" s="145" t="s">
        <v>2213</v>
      </c>
      <c r="N736" s="144" t="s">
        <v>21</v>
      </c>
      <c r="O736" s="144"/>
      <c r="P736" s="144" t="s">
        <v>2591</v>
      </c>
      <c r="Q736" s="144"/>
      <c r="R736" s="144"/>
      <c r="S736" s="144" t="s">
        <v>4191</v>
      </c>
      <c r="T736" s="144" t="s">
        <v>5154</v>
      </c>
      <c r="U736" s="144" t="s">
        <v>5153</v>
      </c>
      <c r="V736" s="144"/>
      <c r="W736" s="144">
        <v>404302</v>
      </c>
      <c r="X736" s="144" t="s">
        <v>5155</v>
      </c>
      <c r="Y736" s="150">
        <v>88450000000</v>
      </c>
      <c r="Z736" s="144" t="s">
        <v>15407</v>
      </c>
      <c r="AA736" s="160">
        <v>2596</v>
      </c>
    </row>
    <row r="737" spans="1:27" ht="45" customHeight="1" x14ac:dyDescent="0.25">
      <c r="A737" s="144" t="s">
        <v>27872</v>
      </c>
      <c r="B737" s="144" t="s">
        <v>18837</v>
      </c>
      <c r="C737" s="144"/>
      <c r="D737" s="144" t="s">
        <v>4241</v>
      </c>
      <c r="E737" s="144"/>
      <c r="F737" s="144">
        <v>1</v>
      </c>
      <c r="G737" s="144">
        <v>249</v>
      </c>
      <c r="H737" s="144"/>
      <c r="I737" s="144"/>
      <c r="J737" s="144"/>
      <c r="K737" s="144"/>
      <c r="L737" s="144"/>
      <c r="M737" s="145" t="s">
        <v>2213</v>
      </c>
      <c r="N737" s="144" t="s">
        <v>79</v>
      </c>
      <c r="O737" s="144"/>
      <c r="P737" s="144" t="s">
        <v>3316</v>
      </c>
      <c r="Q737" s="144"/>
      <c r="R737" s="144"/>
      <c r="S737" s="144" t="s">
        <v>4189</v>
      </c>
      <c r="T737" s="144" t="s">
        <v>14087</v>
      </c>
      <c r="U737" s="144" t="s">
        <v>27872</v>
      </c>
      <c r="V737" s="144"/>
      <c r="W737" s="144">
        <v>216509</v>
      </c>
      <c r="X737" s="144" t="s">
        <v>27873</v>
      </c>
      <c r="Y737" s="144" t="s">
        <v>27874</v>
      </c>
      <c r="Z737" s="144" t="s">
        <v>27875</v>
      </c>
      <c r="AA737" s="161">
        <v>4077</v>
      </c>
    </row>
    <row r="738" spans="1:27" ht="45" customHeight="1" x14ac:dyDescent="0.25">
      <c r="A738" s="144" t="s">
        <v>5156</v>
      </c>
      <c r="B738" s="144" t="s">
        <v>13672</v>
      </c>
      <c r="C738" s="144">
        <v>423</v>
      </c>
      <c r="D738" s="144"/>
      <c r="E738" s="144"/>
      <c r="F738" s="144">
        <v>1</v>
      </c>
      <c r="G738" s="144"/>
      <c r="H738" s="144">
        <v>1799</v>
      </c>
      <c r="I738" s="144">
        <v>654</v>
      </c>
      <c r="J738" s="144">
        <v>818</v>
      </c>
      <c r="K738" s="144">
        <v>327</v>
      </c>
      <c r="L738" s="144"/>
      <c r="M738" s="145" t="s">
        <v>2213</v>
      </c>
      <c r="N738" s="144" t="s">
        <v>41</v>
      </c>
      <c r="O738" s="144"/>
      <c r="P738" s="144" t="s">
        <v>2324</v>
      </c>
      <c r="Q738" s="144" t="s">
        <v>4187</v>
      </c>
      <c r="R738" s="144" t="s">
        <v>5157</v>
      </c>
      <c r="S738" s="144"/>
      <c r="T738" s="144"/>
      <c r="U738" s="144" t="s">
        <v>5156</v>
      </c>
      <c r="V738" s="144"/>
      <c r="W738" s="144">
        <v>111399</v>
      </c>
      <c r="X738" s="144" t="s">
        <v>5158</v>
      </c>
      <c r="Y738" s="144" t="s">
        <v>5159</v>
      </c>
      <c r="Z738" s="144" t="s">
        <v>5160</v>
      </c>
      <c r="AA738" s="161">
        <v>2597</v>
      </c>
    </row>
    <row r="739" spans="1:27" ht="45" customHeight="1" x14ac:dyDescent="0.25">
      <c r="A739" s="144" t="s">
        <v>31000</v>
      </c>
      <c r="B739" s="144" t="s">
        <v>17026</v>
      </c>
      <c r="C739" s="144">
        <v>348</v>
      </c>
      <c r="D739" s="144"/>
      <c r="E739" s="144"/>
      <c r="F739" s="144">
        <v>1</v>
      </c>
      <c r="G739" s="144">
        <v>350</v>
      </c>
      <c r="H739" s="144"/>
      <c r="I739" s="144"/>
      <c r="J739" s="144"/>
      <c r="K739" s="144"/>
      <c r="L739" s="144"/>
      <c r="M739" s="145" t="s">
        <v>2213</v>
      </c>
      <c r="N739" s="144" t="s">
        <v>21</v>
      </c>
      <c r="O739" s="144"/>
      <c r="P739" s="144" t="s">
        <v>2449</v>
      </c>
      <c r="Q739" s="144" t="s">
        <v>4187</v>
      </c>
      <c r="R739" s="144" t="s">
        <v>4244</v>
      </c>
      <c r="S739" s="144"/>
      <c r="T739" s="144"/>
      <c r="U739" s="144" t="s">
        <v>31000</v>
      </c>
      <c r="V739" s="144"/>
      <c r="W739" s="144">
        <v>400002</v>
      </c>
      <c r="X739" s="144" t="s">
        <v>21675</v>
      </c>
      <c r="Y739" s="144"/>
      <c r="Z739" s="144" t="s">
        <v>31001</v>
      </c>
      <c r="AA739" s="160">
        <v>3108</v>
      </c>
    </row>
    <row r="740" spans="1:27" ht="45" customHeight="1" x14ac:dyDescent="0.25">
      <c r="A740" s="144" t="s">
        <v>31002</v>
      </c>
      <c r="B740" s="144" t="s">
        <v>31003</v>
      </c>
      <c r="C740" s="144">
        <v>2</v>
      </c>
      <c r="D740" s="144" t="s">
        <v>4241</v>
      </c>
      <c r="E740" s="144"/>
      <c r="F740" s="144">
        <v>1</v>
      </c>
      <c r="G740" s="144">
        <v>200</v>
      </c>
      <c r="H740" s="144"/>
      <c r="I740" s="144"/>
      <c r="J740" s="144"/>
      <c r="K740" s="144"/>
      <c r="L740" s="144"/>
      <c r="M740" s="145" t="s">
        <v>2213</v>
      </c>
      <c r="N740" s="144" t="s">
        <v>22</v>
      </c>
      <c r="O740" s="144"/>
      <c r="P740" s="144" t="s">
        <v>3485</v>
      </c>
      <c r="Q740" s="144"/>
      <c r="R740" s="144"/>
      <c r="S740" s="144" t="s">
        <v>4191</v>
      </c>
      <c r="T740" s="144" t="s">
        <v>11047</v>
      </c>
      <c r="U740" s="144" t="s">
        <v>31002</v>
      </c>
      <c r="V740" s="144"/>
      <c r="W740" s="144">
        <v>161560</v>
      </c>
      <c r="X740" s="144" t="s">
        <v>11048</v>
      </c>
      <c r="Y740" s="150"/>
      <c r="Z740" s="144" t="s">
        <v>31004</v>
      </c>
      <c r="AA740" s="160">
        <v>1703</v>
      </c>
    </row>
    <row r="741" spans="1:27" ht="45" customHeight="1" x14ac:dyDescent="0.25">
      <c r="A741" s="144" t="s">
        <v>5161</v>
      </c>
      <c r="B741" s="144" t="s">
        <v>4205</v>
      </c>
      <c r="C741" s="144">
        <v>131</v>
      </c>
      <c r="D741" s="144"/>
      <c r="E741" s="144"/>
      <c r="F741" s="144">
        <v>1</v>
      </c>
      <c r="G741" s="144">
        <v>350</v>
      </c>
      <c r="H741" s="144"/>
      <c r="I741" s="144"/>
      <c r="J741" s="144"/>
      <c r="K741" s="144"/>
      <c r="L741" s="144"/>
      <c r="M741" s="145" t="s">
        <v>2213</v>
      </c>
      <c r="N741" s="144" t="s">
        <v>28</v>
      </c>
      <c r="O741" s="144"/>
      <c r="P741" s="144" t="s">
        <v>2723</v>
      </c>
      <c r="Q741" s="144"/>
      <c r="R741" s="144"/>
      <c r="S741" s="144"/>
      <c r="T741" s="144"/>
      <c r="U741" s="144" t="s">
        <v>5161</v>
      </c>
      <c r="V741" s="144"/>
      <c r="W741" s="144">
        <v>236011</v>
      </c>
      <c r="X741" s="144" t="s">
        <v>5162</v>
      </c>
      <c r="Y741" s="144" t="s">
        <v>5163</v>
      </c>
      <c r="Z741" s="144" t="s">
        <v>5164</v>
      </c>
      <c r="AA741" s="160">
        <v>2598</v>
      </c>
    </row>
    <row r="742" spans="1:27" ht="45" customHeight="1" x14ac:dyDescent="0.25">
      <c r="A742" s="144" t="s">
        <v>5165</v>
      </c>
      <c r="B742" s="144" t="s">
        <v>4205</v>
      </c>
      <c r="C742" s="144">
        <v>25</v>
      </c>
      <c r="D742" s="144" t="s">
        <v>6013</v>
      </c>
      <c r="E742" s="144"/>
      <c r="F742" s="144">
        <v>1</v>
      </c>
      <c r="G742" s="144">
        <v>350</v>
      </c>
      <c r="H742" s="144"/>
      <c r="I742" s="144"/>
      <c r="J742" s="144"/>
      <c r="K742" s="144"/>
      <c r="L742" s="144"/>
      <c r="M742" s="145" t="s">
        <v>2213</v>
      </c>
      <c r="N742" s="144" t="s">
        <v>31</v>
      </c>
      <c r="O742" s="144"/>
      <c r="P742" s="144" t="s">
        <v>13857</v>
      </c>
      <c r="Q742" s="144"/>
      <c r="R742" s="144"/>
      <c r="S742" s="144" t="s">
        <v>4189</v>
      </c>
      <c r="T742" s="144" t="s">
        <v>5166</v>
      </c>
      <c r="U742" s="144" t="s">
        <v>5165</v>
      </c>
      <c r="V742" s="144"/>
      <c r="W742" s="144">
        <v>652800</v>
      </c>
      <c r="X742" s="144" t="s">
        <v>5167</v>
      </c>
      <c r="Y742" s="144" t="s">
        <v>13656</v>
      </c>
      <c r="Z742" s="144" t="s">
        <v>13657</v>
      </c>
      <c r="AA742" s="160">
        <v>2599</v>
      </c>
    </row>
    <row r="743" spans="1:27" ht="45" customHeight="1" x14ac:dyDescent="0.25">
      <c r="A743" s="145" t="s">
        <v>5168</v>
      </c>
      <c r="B743" s="144" t="s">
        <v>4230</v>
      </c>
      <c r="C743" s="144">
        <v>2</v>
      </c>
      <c r="D743" s="144"/>
      <c r="E743" s="144"/>
      <c r="F743" s="144">
        <v>5</v>
      </c>
      <c r="G743" s="144"/>
      <c r="H743" s="144"/>
      <c r="I743" s="144"/>
      <c r="J743" s="144"/>
      <c r="K743" s="144"/>
      <c r="L743" s="144">
        <v>350</v>
      </c>
      <c r="M743" s="145" t="s">
        <v>2213</v>
      </c>
      <c r="N743" s="144" t="s">
        <v>64</v>
      </c>
      <c r="O743" s="144"/>
      <c r="P743" s="144" t="s">
        <v>3413</v>
      </c>
      <c r="Q743" s="144" t="s">
        <v>4187</v>
      </c>
      <c r="R743" s="144" t="s">
        <v>6500</v>
      </c>
      <c r="S743" s="144"/>
      <c r="T743" s="144"/>
      <c r="U743" s="144" t="s">
        <v>5168</v>
      </c>
      <c r="V743" s="145"/>
      <c r="W743" s="144">
        <v>430017</v>
      </c>
      <c r="X743" s="144" t="s">
        <v>5169</v>
      </c>
      <c r="Y743" s="150" t="s">
        <v>5170</v>
      </c>
      <c r="Z743" s="144" t="s">
        <v>5171</v>
      </c>
      <c r="AA743" s="160">
        <v>2600</v>
      </c>
    </row>
    <row r="744" spans="1:27" ht="45" customHeight="1" x14ac:dyDescent="0.25">
      <c r="A744" s="144" t="s">
        <v>5172</v>
      </c>
      <c r="B744" s="144" t="s">
        <v>4205</v>
      </c>
      <c r="C744" s="144">
        <v>11</v>
      </c>
      <c r="D744" s="144"/>
      <c r="E744" s="144"/>
      <c r="F744" s="144">
        <v>1</v>
      </c>
      <c r="G744" s="144">
        <v>350</v>
      </c>
      <c r="H744" s="144"/>
      <c r="I744" s="144"/>
      <c r="J744" s="144"/>
      <c r="K744" s="144"/>
      <c r="L744" s="144"/>
      <c r="M744" s="145" t="s">
        <v>2213</v>
      </c>
      <c r="N744" s="144" t="s">
        <v>90</v>
      </c>
      <c r="O744" s="144"/>
      <c r="P744" s="144" t="s">
        <v>30649</v>
      </c>
      <c r="Q744" s="144"/>
      <c r="R744" s="144"/>
      <c r="S744" s="144"/>
      <c r="T744" s="144"/>
      <c r="U744" s="144" t="s">
        <v>5172</v>
      </c>
      <c r="V744" s="144"/>
      <c r="W744" s="144">
        <v>428037</v>
      </c>
      <c r="X744" s="144" t="s">
        <v>5173</v>
      </c>
      <c r="Y744" s="151"/>
      <c r="Z744" s="144"/>
      <c r="AA744" s="160">
        <v>2601</v>
      </c>
    </row>
    <row r="745" spans="1:27" ht="45" customHeight="1" x14ac:dyDescent="0.25">
      <c r="A745" s="144" t="s">
        <v>5174</v>
      </c>
      <c r="B745" s="144" t="s">
        <v>5175</v>
      </c>
      <c r="C745" s="144"/>
      <c r="D745" s="144"/>
      <c r="E745" s="144"/>
      <c r="F745" s="144">
        <v>2</v>
      </c>
      <c r="G745" s="144"/>
      <c r="H745" s="144"/>
      <c r="I745" s="144"/>
      <c r="J745" s="144"/>
      <c r="K745" s="144"/>
      <c r="L745" s="144">
        <v>150</v>
      </c>
      <c r="M745" s="145" t="s">
        <v>2213</v>
      </c>
      <c r="N745" s="144" t="s">
        <v>55</v>
      </c>
      <c r="O745" s="144"/>
      <c r="P745" s="144" t="s">
        <v>3596</v>
      </c>
      <c r="Q745" s="144" t="s">
        <v>4187</v>
      </c>
      <c r="R745" s="144" t="s">
        <v>4244</v>
      </c>
      <c r="S745" s="144"/>
      <c r="T745" s="144"/>
      <c r="U745" s="144" t="s">
        <v>5174</v>
      </c>
      <c r="V745" s="144"/>
      <c r="W745" s="144">
        <v>670017</v>
      </c>
      <c r="X745" s="144" t="s">
        <v>5176</v>
      </c>
      <c r="Y745" s="144"/>
      <c r="Z745" s="144"/>
      <c r="AA745" s="160">
        <v>2602</v>
      </c>
    </row>
    <row r="746" spans="1:27" ht="45" customHeight="1" x14ac:dyDescent="0.25">
      <c r="A746" s="144" t="s">
        <v>14362</v>
      </c>
      <c r="B746" s="144" t="s">
        <v>4205</v>
      </c>
      <c r="C746" s="144">
        <v>140</v>
      </c>
      <c r="D746" s="144" t="s">
        <v>5411</v>
      </c>
      <c r="E746" s="144"/>
      <c r="F746" s="144">
        <v>1</v>
      </c>
      <c r="G746" s="144">
        <v>350</v>
      </c>
      <c r="H746" s="144"/>
      <c r="I746" s="144"/>
      <c r="J746" s="144"/>
      <c r="K746" s="144"/>
      <c r="L746" s="144"/>
      <c r="M746" s="145" t="s">
        <v>2213</v>
      </c>
      <c r="N746" s="144" t="s">
        <v>73</v>
      </c>
      <c r="O746" s="144"/>
      <c r="P746" s="144" t="s">
        <v>3363</v>
      </c>
      <c r="Q746" s="144"/>
      <c r="R746" s="144"/>
      <c r="S746" s="144"/>
      <c r="T746" s="144"/>
      <c r="U746" s="144" t="s">
        <v>14362</v>
      </c>
      <c r="V746" s="144"/>
      <c r="W746" s="144">
        <v>390037</v>
      </c>
      <c r="X746" s="144" t="s">
        <v>14363</v>
      </c>
      <c r="Y746" s="144" t="s">
        <v>14364</v>
      </c>
      <c r="Z746" s="144" t="s">
        <v>14365</v>
      </c>
      <c r="AA746" s="160">
        <v>3681</v>
      </c>
    </row>
    <row r="747" spans="1:27" ht="45" customHeight="1" x14ac:dyDescent="0.25">
      <c r="A747" s="167" t="s">
        <v>18158</v>
      </c>
      <c r="B747" s="144" t="s">
        <v>15538</v>
      </c>
      <c r="C747" s="144">
        <v>3</v>
      </c>
      <c r="D747" s="144"/>
      <c r="E747" s="144"/>
      <c r="F747" s="144">
        <v>1</v>
      </c>
      <c r="G747" s="144">
        <v>239</v>
      </c>
      <c r="H747" s="144"/>
      <c r="I747" s="144"/>
      <c r="J747" s="144"/>
      <c r="K747" s="144"/>
      <c r="L747" s="144"/>
      <c r="M747" s="145" t="s">
        <v>2213</v>
      </c>
      <c r="N747" s="144" t="s">
        <v>58</v>
      </c>
      <c r="O747" s="144"/>
      <c r="P747" s="144" t="s">
        <v>2949</v>
      </c>
      <c r="Q747" s="167"/>
      <c r="R747" s="144"/>
      <c r="S747" s="144" t="s">
        <v>4190</v>
      </c>
      <c r="T747" s="144" t="s">
        <v>18159</v>
      </c>
      <c r="U747" s="167" t="s">
        <v>18158</v>
      </c>
      <c r="V747" s="167"/>
      <c r="W747" s="144">
        <v>361331</v>
      </c>
      <c r="X747" s="144" t="s">
        <v>18160</v>
      </c>
      <c r="Y747" s="150">
        <v>89370000000</v>
      </c>
      <c r="Z747" s="144" t="s">
        <v>24984</v>
      </c>
      <c r="AA747" s="160">
        <v>4678</v>
      </c>
    </row>
    <row r="748" spans="1:27" ht="45" customHeight="1" x14ac:dyDescent="0.25">
      <c r="A748" s="144" t="s">
        <v>5177</v>
      </c>
      <c r="B748" s="144" t="s">
        <v>4222</v>
      </c>
      <c r="C748" s="144"/>
      <c r="D748" s="144"/>
      <c r="E748" s="144"/>
      <c r="F748" s="144">
        <v>2</v>
      </c>
      <c r="G748" s="144"/>
      <c r="H748" s="144"/>
      <c r="I748" s="144"/>
      <c r="J748" s="144"/>
      <c r="K748" s="144"/>
      <c r="L748" s="144">
        <v>150</v>
      </c>
      <c r="M748" s="145" t="s">
        <v>2213</v>
      </c>
      <c r="N748" s="144" t="s">
        <v>34</v>
      </c>
      <c r="O748" s="144"/>
      <c r="P748" s="144" t="s">
        <v>2995</v>
      </c>
      <c r="Q748" s="144"/>
      <c r="R748" s="144"/>
      <c r="S748" s="144" t="s">
        <v>4189</v>
      </c>
      <c r="T748" s="144" t="s">
        <v>5178</v>
      </c>
      <c r="U748" s="144" t="s">
        <v>5177</v>
      </c>
      <c r="V748" s="144"/>
      <c r="W748" s="144">
        <v>352190</v>
      </c>
      <c r="X748" s="144" t="s">
        <v>5179</v>
      </c>
      <c r="Y748" s="144"/>
      <c r="Z748" s="144"/>
      <c r="AA748" s="160">
        <v>2603</v>
      </c>
    </row>
    <row r="749" spans="1:27" ht="45" customHeight="1" x14ac:dyDescent="0.25">
      <c r="A749" s="144" t="s">
        <v>36415</v>
      </c>
      <c r="B749" s="144" t="s">
        <v>36416</v>
      </c>
      <c r="C749" s="144">
        <v>1</v>
      </c>
      <c r="D749" s="144" t="s">
        <v>36417</v>
      </c>
      <c r="E749" s="144"/>
      <c r="F749" s="144">
        <v>5</v>
      </c>
      <c r="G749" s="144"/>
      <c r="H749" s="144"/>
      <c r="I749" s="144"/>
      <c r="J749" s="144"/>
      <c r="K749" s="144"/>
      <c r="L749" s="144">
        <v>400</v>
      </c>
      <c r="M749" s="145" t="s">
        <v>2213</v>
      </c>
      <c r="N749" s="144" t="s">
        <v>31527</v>
      </c>
      <c r="O749" s="144"/>
      <c r="P749" s="144" t="s">
        <v>3145</v>
      </c>
      <c r="Q749" s="144"/>
      <c r="R749" s="144"/>
      <c r="S749" s="144"/>
      <c r="T749" s="144"/>
      <c r="U749" s="144" t="s">
        <v>36415</v>
      </c>
      <c r="V749" s="144"/>
      <c r="W749" s="144">
        <v>283001</v>
      </c>
      <c r="X749" s="144" t="s">
        <v>36418</v>
      </c>
      <c r="Y749" s="144">
        <v>79490000000</v>
      </c>
      <c r="Z749" s="144" t="s">
        <v>36419</v>
      </c>
      <c r="AA749" s="160">
        <v>7724</v>
      </c>
    </row>
    <row r="750" spans="1:27" ht="45" customHeight="1" x14ac:dyDescent="0.25">
      <c r="A750" s="144" t="s">
        <v>5180</v>
      </c>
      <c r="B750" s="144" t="s">
        <v>4208</v>
      </c>
      <c r="C750" s="144"/>
      <c r="D750" s="144"/>
      <c r="E750" s="144"/>
      <c r="F750" s="144">
        <v>1</v>
      </c>
      <c r="G750" s="144"/>
      <c r="H750" s="144">
        <v>798</v>
      </c>
      <c r="I750" s="144">
        <v>290</v>
      </c>
      <c r="J750" s="144">
        <v>363</v>
      </c>
      <c r="K750" s="144">
        <v>145</v>
      </c>
      <c r="L750" s="144"/>
      <c r="M750" s="145" t="s">
        <v>2213</v>
      </c>
      <c r="N750" s="144" t="s">
        <v>86</v>
      </c>
      <c r="O750" s="144"/>
      <c r="P750" s="144" t="s">
        <v>3041</v>
      </c>
      <c r="Q750" s="144" t="s">
        <v>4186</v>
      </c>
      <c r="R750" s="144" t="s">
        <v>16165</v>
      </c>
      <c r="S750" s="144" t="s">
        <v>4191</v>
      </c>
      <c r="T750" s="144" t="s">
        <v>5181</v>
      </c>
      <c r="U750" s="144" t="s">
        <v>5180</v>
      </c>
      <c r="V750" s="144"/>
      <c r="W750" s="144">
        <v>433580</v>
      </c>
      <c r="X750" s="144" t="s">
        <v>5182</v>
      </c>
      <c r="Y750" s="144"/>
      <c r="Z750" s="144" t="s">
        <v>5183</v>
      </c>
      <c r="AA750" s="160">
        <v>2604</v>
      </c>
    </row>
    <row r="751" spans="1:27" ht="45" customHeight="1" x14ac:dyDescent="0.25">
      <c r="A751" s="144" t="s">
        <v>5184</v>
      </c>
      <c r="B751" s="144" t="s">
        <v>4208</v>
      </c>
      <c r="C751" s="144"/>
      <c r="D751" s="144"/>
      <c r="E751" s="144"/>
      <c r="F751" s="144">
        <v>1</v>
      </c>
      <c r="G751" s="144"/>
      <c r="H751" s="144">
        <v>798</v>
      </c>
      <c r="I751" s="144">
        <v>290</v>
      </c>
      <c r="J751" s="144">
        <v>363</v>
      </c>
      <c r="K751" s="144">
        <v>145</v>
      </c>
      <c r="L751" s="144"/>
      <c r="M751" s="145" t="s">
        <v>2213</v>
      </c>
      <c r="N751" s="144" t="s">
        <v>27</v>
      </c>
      <c r="O751" s="144"/>
      <c r="P751" s="144" t="s">
        <v>14234</v>
      </c>
      <c r="Q751" s="144"/>
      <c r="R751" s="144"/>
      <c r="S751" s="144" t="s">
        <v>4191</v>
      </c>
      <c r="T751" s="144" t="s">
        <v>5185</v>
      </c>
      <c r="U751" s="144" t="s">
        <v>5184</v>
      </c>
      <c r="V751" s="144"/>
      <c r="W751" s="144">
        <v>664000</v>
      </c>
      <c r="X751" s="144" t="s">
        <v>18161</v>
      </c>
      <c r="Y751" s="144" t="s">
        <v>5187</v>
      </c>
      <c r="Z751" s="144" t="s">
        <v>5188</v>
      </c>
      <c r="AA751" s="160">
        <v>2605</v>
      </c>
    </row>
    <row r="752" spans="1:27" ht="45" customHeight="1" x14ac:dyDescent="0.25">
      <c r="A752" s="144" t="s">
        <v>5189</v>
      </c>
      <c r="B752" s="144" t="s">
        <v>4205</v>
      </c>
      <c r="C752" s="144">
        <v>1</v>
      </c>
      <c r="D752" s="144"/>
      <c r="E752" s="144"/>
      <c r="F752" s="144">
        <v>1</v>
      </c>
      <c r="G752" s="144">
        <v>350</v>
      </c>
      <c r="H752" s="144"/>
      <c r="I752" s="144"/>
      <c r="J752" s="144"/>
      <c r="K752" s="144"/>
      <c r="L752" s="144"/>
      <c r="M752" s="145" t="s">
        <v>2213</v>
      </c>
      <c r="N752" s="144" t="s">
        <v>78</v>
      </c>
      <c r="O752" s="144"/>
      <c r="P752" s="144" t="s">
        <v>31005</v>
      </c>
      <c r="Q752" s="144"/>
      <c r="R752" s="144"/>
      <c r="S752" s="144"/>
      <c r="T752" s="144"/>
      <c r="U752" s="144" t="s">
        <v>5189</v>
      </c>
      <c r="V752" s="144"/>
      <c r="W752" s="144">
        <v>623850</v>
      </c>
      <c r="X752" s="144" t="s">
        <v>5190</v>
      </c>
      <c r="Y752" s="144"/>
      <c r="Z752" s="144"/>
      <c r="AA752" s="160">
        <v>2606</v>
      </c>
    </row>
    <row r="753" spans="1:27" ht="45" customHeight="1" x14ac:dyDescent="0.25">
      <c r="A753" s="144" t="s">
        <v>24985</v>
      </c>
      <c r="B753" s="144" t="s">
        <v>18446</v>
      </c>
      <c r="C753" s="144">
        <v>14</v>
      </c>
      <c r="D753" s="144" t="s">
        <v>6065</v>
      </c>
      <c r="E753" s="144"/>
      <c r="F753" s="144">
        <v>1</v>
      </c>
      <c r="G753" s="144">
        <v>90</v>
      </c>
      <c r="H753" s="144"/>
      <c r="I753" s="144"/>
      <c r="J753" s="144"/>
      <c r="K753" s="144"/>
      <c r="L753" s="144"/>
      <c r="M753" s="145" t="s">
        <v>2213</v>
      </c>
      <c r="N753" s="144" t="s">
        <v>18</v>
      </c>
      <c r="O753" s="144"/>
      <c r="P753" s="144" t="s">
        <v>2369</v>
      </c>
      <c r="Q753" s="144"/>
      <c r="R753" s="144"/>
      <c r="S753" s="144" t="s">
        <v>4191</v>
      </c>
      <c r="T753" s="144" t="s">
        <v>24986</v>
      </c>
      <c r="U753" s="144" t="s">
        <v>24985</v>
      </c>
      <c r="V753" s="144"/>
      <c r="W753" s="144">
        <v>309170</v>
      </c>
      <c r="X753" s="144" t="s">
        <v>24987</v>
      </c>
      <c r="Y753" s="144">
        <v>84720000000</v>
      </c>
      <c r="Z753" s="144" t="s">
        <v>24988</v>
      </c>
      <c r="AA753" s="160">
        <v>6346</v>
      </c>
    </row>
    <row r="754" spans="1:27" ht="45" customHeight="1" x14ac:dyDescent="0.25">
      <c r="A754" s="144" t="s">
        <v>5191</v>
      </c>
      <c r="B754" s="144" t="s">
        <v>4205</v>
      </c>
      <c r="C754" s="144">
        <v>16</v>
      </c>
      <c r="D754" s="144" t="s">
        <v>5192</v>
      </c>
      <c r="E754" s="144"/>
      <c r="F754" s="144">
        <v>1</v>
      </c>
      <c r="G754" s="144">
        <v>350</v>
      </c>
      <c r="H754" s="144"/>
      <c r="I754" s="144"/>
      <c r="J754" s="144"/>
      <c r="K754" s="144"/>
      <c r="L754" s="144"/>
      <c r="M754" s="145" t="s">
        <v>2213</v>
      </c>
      <c r="N754" s="144" t="s">
        <v>89</v>
      </c>
      <c r="O754" s="144"/>
      <c r="P754" s="144" t="s">
        <v>3937</v>
      </c>
      <c r="Q754" s="144"/>
      <c r="R754" s="144"/>
      <c r="S754" s="144"/>
      <c r="T754" s="144"/>
      <c r="U754" s="144" t="s">
        <v>5191</v>
      </c>
      <c r="V754" s="144"/>
      <c r="W754" s="144">
        <v>456080</v>
      </c>
      <c r="X754" s="144" t="s">
        <v>5193</v>
      </c>
      <c r="Y754" s="144"/>
      <c r="Z754" s="144"/>
      <c r="AA754" s="160">
        <v>2607</v>
      </c>
    </row>
    <row r="755" spans="1:27" ht="45" customHeight="1" x14ac:dyDescent="0.25">
      <c r="A755" s="144" t="s">
        <v>22364</v>
      </c>
      <c r="B755" s="144" t="s">
        <v>22365</v>
      </c>
      <c r="C755" s="144"/>
      <c r="D755" s="144" t="s">
        <v>22366</v>
      </c>
      <c r="E755" s="144"/>
      <c r="F755" s="144">
        <v>1</v>
      </c>
      <c r="G755" s="144"/>
      <c r="H755" s="144"/>
      <c r="I755" s="144">
        <v>100</v>
      </c>
      <c r="J755" s="144">
        <v>150</v>
      </c>
      <c r="K755" s="144">
        <v>50</v>
      </c>
      <c r="L755" s="144"/>
      <c r="M755" s="145" t="s">
        <v>2213</v>
      </c>
      <c r="N755" s="144" t="s">
        <v>45</v>
      </c>
      <c r="O755" s="144"/>
      <c r="P755" s="144" t="s">
        <v>3589</v>
      </c>
      <c r="Q755" s="144" t="s">
        <v>4187</v>
      </c>
      <c r="R755" s="144" t="s">
        <v>22367</v>
      </c>
      <c r="S755" s="144" t="s">
        <v>15453</v>
      </c>
      <c r="T755" s="144" t="s">
        <v>22368</v>
      </c>
      <c r="U755" s="144" t="s">
        <v>22364</v>
      </c>
      <c r="V755" s="144"/>
      <c r="W755" s="144">
        <v>646765</v>
      </c>
      <c r="X755" s="144" t="s">
        <v>22369</v>
      </c>
      <c r="Y755" s="144" t="s">
        <v>22370</v>
      </c>
      <c r="Z755" s="144" t="s">
        <v>22371</v>
      </c>
      <c r="AA755" s="160">
        <v>5837</v>
      </c>
    </row>
    <row r="756" spans="1:27" ht="45" customHeight="1" x14ac:dyDescent="0.25">
      <c r="A756" s="144" t="s">
        <v>36420</v>
      </c>
      <c r="B756" s="144" t="s">
        <v>15377</v>
      </c>
      <c r="C756" s="144">
        <v>40</v>
      </c>
      <c r="D756" s="144"/>
      <c r="E756" s="144"/>
      <c r="F756" s="144">
        <v>1</v>
      </c>
      <c r="G756" s="144">
        <v>211</v>
      </c>
      <c r="H756" s="144"/>
      <c r="I756" s="144"/>
      <c r="J756" s="144"/>
      <c r="K756" s="144"/>
      <c r="L756" s="144"/>
      <c r="M756" s="145" t="s">
        <v>2213</v>
      </c>
      <c r="N756" s="144" t="s">
        <v>34</v>
      </c>
      <c r="O756" s="144"/>
      <c r="P756" s="144" t="s">
        <v>4009</v>
      </c>
      <c r="Q756" s="144"/>
      <c r="R756" s="144"/>
      <c r="S756" s="144" t="s">
        <v>4190</v>
      </c>
      <c r="T756" s="144" t="s">
        <v>20937</v>
      </c>
      <c r="U756" s="144" t="s">
        <v>36420</v>
      </c>
      <c r="V756" s="144"/>
      <c r="W756" s="144">
        <v>352725</v>
      </c>
      <c r="X756" s="144" t="s">
        <v>36421</v>
      </c>
      <c r="Y756" s="149">
        <v>89090000000</v>
      </c>
      <c r="Z756" s="144" t="s">
        <v>20938</v>
      </c>
      <c r="AA756" s="160">
        <v>5560</v>
      </c>
    </row>
    <row r="757" spans="1:27" ht="45" customHeight="1" x14ac:dyDescent="0.25">
      <c r="A757" s="144" t="s">
        <v>5194</v>
      </c>
      <c r="B757" s="144" t="s">
        <v>4205</v>
      </c>
      <c r="C757" s="144">
        <v>158</v>
      </c>
      <c r="D757" s="144"/>
      <c r="E757" s="144"/>
      <c r="F757" s="144">
        <v>1</v>
      </c>
      <c r="G757" s="144">
        <v>350</v>
      </c>
      <c r="H757" s="144"/>
      <c r="I757" s="144"/>
      <c r="J757" s="144"/>
      <c r="K757" s="144"/>
      <c r="L757" s="144"/>
      <c r="M757" s="145" t="s">
        <v>2213</v>
      </c>
      <c r="N757" s="144" t="s">
        <v>84</v>
      </c>
      <c r="O757" s="144"/>
      <c r="P757" s="144" t="s">
        <v>3652</v>
      </c>
      <c r="Q757" s="144" t="s">
        <v>4187</v>
      </c>
      <c r="R757" s="144" t="s">
        <v>4249</v>
      </c>
      <c r="S757" s="144" t="s">
        <v>4190</v>
      </c>
      <c r="T757" s="144" t="s">
        <v>5195</v>
      </c>
      <c r="U757" s="144" t="s">
        <v>5194</v>
      </c>
      <c r="V757" s="144"/>
      <c r="W757" s="144">
        <v>300904</v>
      </c>
      <c r="X757" s="144" t="s">
        <v>13176</v>
      </c>
      <c r="Y757" s="144"/>
      <c r="Z757" s="144"/>
      <c r="AA757" s="160">
        <v>2608</v>
      </c>
    </row>
    <row r="758" spans="1:27" ht="45" customHeight="1" x14ac:dyDescent="0.25">
      <c r="A758" s="144" t="s">
        <v>5196</v>
      </c>
      <c r="B758" s="144" t="s">
        <v>4205</v>
      </c>
      <c r="C758" s="144">
        <v>34</v>
      </c>
      <c r="D758" s="144" t="s">
        <v>4218</v>
      </c>
      <c r="E758" s="144"/>
      <c r="F758" s="144">
        <v>1</v>
      </c>
      <c r="G758" s="144">
        <v>350</v>
      </c>
      <c r="H758" s="144"/>
      <c r="I758" s="144"/>
      <c r="J758" s="144"/>
      <c r="K758" s="144"/>
      <c r="L758" s="144"/>
      <c r="M758" s="145" t="s">
        <v>2213</v>
      </c>
      <c r="N758" s="144" t="s">
        <v>84</v>
      </c>
      <c r="O758" s="144"/>
      <c r="P758" s="144" t="s">
        <v>3372</v>
      </c>
      <c r="Q758" s="144"/>
      <c r="R758" s="144"/>
      <c r="S758" s="144"/>
      <c r="T758" s="144"/>
      <c r="U758" s="144" t="s">
        <v>5196</v>
      </c>
      <c r="V758" s="144"/>
      <c r="W758" s="144">
        <v>301663</v>
      </c>
      <c r="X758" s="144" t="s">
        <v>5197</v>
      </c>
      <c r="Y758" s="144" t="s">
        <v>5198</v>
      </c>
      <c r="Z758" s="144" t="s">
        <v>5199</v>
      </c>
      <c r="AA758" s="160">
        <v>2609</v>
      </c>
    </row>
    <row r="759" spans="1:27" ht="45" customHeight="1" x14ac:dyDescent="0.25">
      <c r="A759" s="145" t="s">
        <v>31677</v>
      </c>
      <c r="B759" s="144" t="s">
        <v>20582</v>
      </c>
      <c r="C759" s="144">
        <v>39</v>
      </c>
      <c r="D759" s="144"/>
      <c r="E759" s="144"/>
      <c r="F759" s="144">
        <v>1</v>
      </c>
      <c r="G759" s="144"/>
      <c r="H759" s="144">
        <v>800</v>
      </c>
      <c r="I759" s="144">
        <v>300</v>
      </c>
      <c r="J759" s="144">
        <v>400</v>
      </c>
      <c r="K759" s="144">
        <v>100</v>
      </c>
      <c r="L759" s="144"/>
      <c r="M759" s="145" t="s">
        <v>2213</v>
      </c>
      <c r="N759" s="144" t="s">
        <v>18</v>
      </c>
      <c r="O759" s="144"/>
      <c r="P759" s="144" t="s">
        <v>2375</v>
      </c>
      <c r="Q759" s="144"/>
      <c r="R759" s="144"/>
      <c r="S759" s="144"/>
      <c r="T759" s="144"/>
      <c r="U759" s="144" t="s">
        <v>31677</v>
      </c>
      <c r="V759" s="145"/>
      <c r="W759" s="144">
        <v>308033</v>
      </c>
      <c r="X759" s="144" t="s">
        <v>31678</v>
      </c>
      <c r="Y759" s="144" t="s">
        <v>31679</v>
      </c>
      <c r="Z759" s="144" t="s">
        <v>31680</v>
      </c>
      <c r="AA759" s="160">
        <v>7354</v>
      </c>
    </row>
    <row r="760" spans="1:27" ht="45" customHeight="1" x14ac:dyDescent="0.25">
      <c r="A760" s="144" t="s">
        <v>5200</v>
      </c>
      <c r="B760" s="144" t="s">
        <v>4205</v>
      </c>
      <c r="C760" s="144">
        <v>43</v>
      </c>
      <c r="D760" s="144"/>
      <c r="E760" s="144"/>
      <c r="F760" s="144">
        <v>1</v>
      </c>
      <c r="G760" s="144">
        <v>350</v>
      </c>
      <c r="H760" s="144"/>
      <c r="I760" s="144"/>
      <c r="J760" s="144"/>
      <c r="K760" s="144"/>
      <c r="L760" s="144"/>
      <c r="M760" s="145" t="s">
        <v>2213</v>
      </c>
      <c r="N760" s="144" t="s">
        <v>84</v>
      </c>
      <c r="O760" s="144"/>
      <c r="P760" s="144" t="s">
        <v>3372</v>
      </c>
      <c r="Q760" s="144"/>
      <c r="R760" s="144"/>
      <c r="S760" s="144"/>
      <c r="T760" s="144"/>
      <c r="U760" s="144" t="s">
        <v>5200</v>
      </c>
      <c r="V760" s="144"/>
      <c r="W760" s="144">
        <v>301659</v>
      </c>
      <c r="X760" s="144" t="s">
        <v>5201</v>
      </c>
      <c r="Y760" s="144"/>
      <c r="Z760" s="144"/>
      <c r="AA760" s="160">
        <v>2610</v>
      </c>
    </row>
    <row r="761" spans="1:27" ht="45" customHeight="1" x14ac:dyDescent="0.25">
      <c r="A761" s="144" t="s">
        <v>24989</v>
      </c>
      <c r="B761" s="144" t="s">
        <v>24990</v>
      </c>
      <c r="C761" s="144"/>
      <c r="D761" s="144"/>
      <c r="E761" s="144"/>
      <c r="F761" s="144">
        <v>1</v>
      </c>
      <c r="G761" s="144"/>
      <c r="H761" s="144">
        <v>150</v>
      </c>
      <c r="I761" s="144">
        <v>70</v>
      </c>
      <c r="J761" s="144">
        <v>80</v>
      </c>
      <c r="K761" s="144"/>
      <c r="L761" s="144"/>
      <c r="M761" s="145" t="s">
        <v>2213</v>
      </c>
      <c r="N761" s="144" t="s">
        <v>18</v>
      </c>
      <c r="O761" s="144"/>
      <c r="P761" s="144" t="s">
        <v>17726</v>
      </c>
      <c r="Q761" s="144"/>
      <c r="R761" s="144"/>
      <c r="S761" s="144" t="s">
        <v>4191</v>
      </c>
      <c r="T761" s="144" t="s">
        <v>24991</v>
      </c>
      <c r="U761" s="144" t="s">
        <v>24989</v>
      </c>
      <c r="V761" s="144"/>
      <c r="W761" s="144">
        <v>309288</v>
      </c>
      <c r="X761" s="144" t="s">
        <v>24992</v>
      </c>
      <c r="Y761" s="144">
        <v>4725000000</v>
      </c>
      <c r="Z761" s="144" t="s">
        <v>24993</v>
      </c>
      <c r="AA761" s="160">
        <v>6636</v>
      </c>
    </row>
    <row r="762" spans="1:27" ht="45" customHeight="1" x14ac:dyDescent="0.25">
      <c r="A762" s="144" t="s">
        <v>24989</v>
      </c>
      <c r="B762" s="144" t="s">
        <v>24990</v>
      </c>
      <c r="C762" s="144"/>
      <c r="D762" s="144"/>
      <c r="E762" s="144" t="s">
        <v>4466</v>
      </c>
      <c r="F762" s="144">
        <v>1</v>
      </c>
      <c r="G762" s="144">
        <v>30</v>
      </c>
      <c r="H762" s="144"/>
      <c r="I762" s="144"/>
      <c r="J762" s="144"/>
      <c r="K762" s="144"/>
      <c r="L762" s="144"/>
      <c r="M762" s="145" t="s">
        <v>2213</v>
      </c>
      <c r="N762" s="144" t="s">
        <v>18</v>
      </c>
      <c r="O762" s="144"/>
      <c r="P762" s="144" t="s">
        <v>17726</v>
      </c>
      <c r="Q762" s="144"/>
      <c r="R762" s="144"/>
      <c r="S762" s="144" t="s">
        <v>4191</v>
      </c>
      <c r="T762" s="144" t="s">
        <v>24991</v>
      </c>
      <c r="U762" s="144" t="s">
        <v>24989</v>
      </c>
      <c r="V762" s="144"/>
      <c r="W762" s="144">
        <v>309288</v>
      </c>
      <c r="X762" s="144" t="s">
        <v>24992</v>
      </c>
      <c r="Y762" s="151">
        <v>4725000000</v>
      </c>
      <c r="Z762" s="144" t="s">
        <v>24993</v>
      </c>
      <c r="AA762" s="160">
        <v>6637</v>
      </c>
    </row>
    <row r="763" spans="1:27" ht="45" customHeight="1" x14ac:dyDescent="0.25">
      <c r="A763" s="144" t="s">
        <v>5202</v>
      </c>
      <c r="B763" s="144" t="s">
        <v>4205</v>
      </c>
      <c r="C763" s="144">
        <v>13</v>
      </c>
      <c r="D763" s="144" t="s">
        <v>5203</v>
      </c>
      <c r="E763" s="144"/>
      <c r="F763" s="144">
        <v>1</v>
      </c>
      <c r="G763" s="144">
        <v>350</v>
      </c>
      <c r="H763" s="144"/>
      <c r="I763" s="144"/>
      <c r="J763" s="144"/>
      <c r="K763" s="144"/>
      <c r="L763" s="144"/>
      <c r="M763" s="145" t="s">
        <v>2213</v>
      </c>
      <c r="N763" s="144" t="s">
        <v>88</v>
      </c>
      <c r="O763" s="144"/>
      <c r="P763" s="144" t="s">
        <v>2773</v>
      </c>
      <c r="Q763" s="144"/>
      <c r="R763" s="144"/>
      <c r="S763" s="144"/>
      <c r="T763" s="144"/>
      <c r="U763" s="144" t="s">
        <v>5202</v>
      </c>
      <c r="V763" s="144"/>
      <c r="W763" s="144">
        <v>628307</v>
      </c>
      <c r="X763" s="144" t="s">
        <v>5204</v>
      </c>
      <c r="Y763" s="144"/>
      <c r="Z763" s="144" t="s">
        <v>5205</v>
      </c>
      <c r="AA763" s="160">
        <v>2611</v>
      </c>
    </row>
    <row r="764" spans="1:27" ht="45" customHeight="1" x14ac:dyDescent="0.25">
      <c r="A764" s="144" t="s">
        <v>18162</v>
      </c>
      <c r="B764" s="144" t="s">
        <v>4205</v>
      </c>
      <c r="C764" s="144">
        <v>106</v>
      </c>
      <c r="D764" s="144"/>
      <c r="E764" s="144"/>
      <c r="F764" s="144">
        <v>1</v>
      </c>
      <c r="G764" s="144">
        <v>350</v>
      </c>
      <c r="H764" s="144"/>
      <c r="I764" s="144"/>
      <c r="J764" s="144"/>
      <c r="K764" s="144"/>
      <c r="L764" s="144"/>
      <c r="M764" s="145" t="s">
        <v>2213</v>
      </c>
      <c r="N764" s="144" t="s">
        <v>46</v>
      </c>
      <c r="O764" s="144"/>
      <c r="P764" s="144" t="s">
        <v>3774</v>
      </c>
      <c r="Q764" s="144" t="s">
        <v>4187</v>
      </c>
      <c r="R764" s="144" t="s">
        <v>4251</v>
      </c>
      <c r="S764" s="144"/>
      <c r="T764" s="144"/>
      <c r="U764" s="144" t="s">
        <v>18162</v>
      </c>
      <c r="V764" s="144"/>
      <c r="W764" s="144">
        <v>460000</v>
      </c>
      <c r="X764" s="144" t="s">
        <v>18163</v>
      </c>
      <c r="Y764" s="144">
        <v>83532761435</v>
      </c>
      <c r="Z764" s="144" t="s">
        <v>18164</v>
      </c>
      <c r="AA764" s="160">
        <v>3388</v>
      </c>
    </row>
    <row r="765" spans="1:27" ht="45" customHeight="1" x14ac:dyDescent="0.25">
      <c r="A765" s="144" t="s">
        <v>31006</v>
      </c>
      <c r="B765" s="144" t="s">
        <v>31007</v>
      </c>
      <c r="C765" s="144"/>
      <c r="D765" s="144"/>
      <c r="E765" s="144"/>
      <c r="F765" s="144">
        <v>1</v>
      </c>
      <c r="G765" s="144"/>
      <c r="H765" s="144">
        <v>1800</v>
      </c>
      <c r="I765" s="144"/>
      <c r="J765" s="144"/>
      <c r="K765" s="144">
        <v>1800</v>
      </c>
      <c r="L765" s="144"/>
      <c r="M765" s="145" t="s">
        <v>2213</v>
      </c>
      <c r="N765" s="144" t="s">
        <v>21</v>
      </c>
      <c r="O765" s="144"/>
      <c r="P765" s="144" t="s">
        <v>2718</v>
      </c>
      <c r="Q765" s="144"/>
      <c r="R765" s="144"/>
      <c r="S765" s="144" t="s">
        <v>4189</v>
      </c>
      <c r="T765" s="144" t="s">
        <v>6974</v>
      </c>
      <c r="U765" s="144" t="s">
        <v>31006</v>
      </c>
      <c r="V765" s="144"/>
      <c r="W765" s="144">
        <v>404002</v>
      </c>
      <c r="X765" s="144" t="s">
        <v>6975</v>
      </c>
      <c r="Y765" s="144" t="s">
        <v>6976</v>
      </c>
      <c r="Z765" s="144" t="s">
        <v>31008</v>
      </c>
      <c r="AA765" s="160">
        <v>1319</v>
      </c>
    </row>
    <row r="766" spans="1:27" ht="45" customHeight="1" x14ac:dyDescent="0.25">
      <c r="A766" s="144" t="s">
        <v>5206</v>
      </c>
      <c r="B766" s="144" t="s">
        <v>4208</v>
      </c>
      <c r="C766" s="144">
        <v>3</v>
      </c>
      <c r="D766" s="144"/>
      <c r="E766" s="144"/>
      <c r="F766" s="144">
        <v>1</v>
      </c>
      <c r="G766" s="144"/>
      <c r="H766" s="144">
        <v>1799</v>
      </c>
      <c r="I766" s="144">
        <v>654</v>
      </c>
      <c r="J766" s="144">
        <v>818</v>
      </c>
      <c r="K766" s="144">
        <v>327</v>
      </c>
      <c r="L766" s="144"/>
      <c r="M766" s="145" t="s">
        <v>2213</v>
      </c>
      <c r="N766" s="144" t="s">
        <v>80</v>
      </c>
      <c r="O766" s="144"/>
      <c r="P766" s="144" t="s">
        <v>17728</v>
      </c>
      <c r="Q766" s="144"/>
      <c r="R766" s="144"/>
      <c r="S766" s="144" t="s">
        <v>4189</v>
      </c>
      <c r="T766" s="144" t="s">
        <v>5207</v>
      </c>
      <c r="U766" s="144" t="s">
        <v>5206</v>
      </c>
      <c r="V766" s="144"/>
      <c r="W766" s="144">
        <v>356884</v>
      </c>
      <c r="X766" s="144" t="s">
        <v>18165</v>
      </c>
      <c r="Y766" s="144" t="s">
        <v>5208</v>
      </c>
      <c r="Z766" s="144" t="s">
        <v>5209</v>
      </c>
      <c r="AA766" s="160">
        <v>2612</v>
      </c>
    </row>
    <row r="767" spans="1:27" ht="45" customHeight="1" x14ac:dyDescent="0.25">
      <c r="A767" s="144" t="s">
        <v>14366</v>
      </c>
      <c r="B767" s="144" t="s">
        <v>4290</v>
      </c>
      <c r="C767" s="144">
        <v>14</v>
      </c>
      <c r="D767" s="144"/>
      <c r="E767" s="144"/>
      <c r="F767" s="144">
        <v>1</v>
      </c>
      <c r="G767" s="144">
        <v>115</v>
      </c>
      <c r="H767" s="144">
        <v>200</v>
      </c>
      <c r="I767" s="144">
        <v>200</v>
      </c>
      <c r="J767" s="144"/>
      <c r="K767" s="144"/>
      <c r="L767" s="144"/>
      <c r="M767" s="145" t="s">
        <v>2213</v>
      </c>
      <c r="N767" s="144" t="s">
        <v>42</v>
      </c>
      <c r="O767" s="144"/>
      <c r="P767" s="144" t="s">
        <v>16166</v>
      </c>
      <c r="Q767" s="144"/>
      <c r="R767" s="144"/>
      <c r="S767" s="144"/>
      <c r="T767" s="144"/>
      <c r="U767" s="144" t="s">
        <v>14366</v>
      </c>
      <c r="V767" s="144"/>
      <c r="W767" s="144">
        <v>140600</v>
      </c>
      <c r="X767" s="144" t="s">
        <v>18166</v>
      </c>
      <c r="Y767" s="144" t="s">
        <v>14367</v>
      </c>
      <c r="Z767" s="144" t="s">
        <v>14368</v>
      </c>
      <c r="AA767" s="160">
        <v>3830</v>
      </c>
    </row>
    <row r="768" spans="1:27" ht="45" customHeight="1" x14ac:dyDescent="0.25">
      <c r="A768" s="145" t="s">
        <v>17624</v>
      </c>
      <c r="B768" s="144" t="s">
        <v>18167</v>
      </c>
      <c r="C768" s="144"/>
      <c r="D768" s="144" t="s">
        <v>18168</v>
      </c>
      <c r="E768" s="144"/>
      <c r="F768" s="144">
        <v>2</v>
      </c>
      <c r="G768" s="144"/>
      <c r="H768" s="144"/>
      <c r="I768" s="144"/>
      <c r="J768" s="144"/>
      <c r="K768" s="144"/>
      <c r="L768" s="144">
        <v>150</v>
      </c>
      <c r="M768" s="145" t="s">
        <v>2213</v>
      </c>
      <c r="N768" s="144" t="s">
        <v>42</v>
      </c>
      <c r="O768" s="144"/>
      <c r="P768" s="144" t="s">
        <v>31009</v>
      </c>
      <c r="Q768" s="144"/>
      <c r="R768" s="144"/>
      <c r="S768" s="144" t="s">
        <v>4189</v>
      </c>
      <c r="T768" s="144" t="s">
        <v>14641</v>
      </c>
      <c r="U768" s="144" t="s">
        <v>17624</v>
      </c>
      <c r="V768" s="145"/>
      <c r="W768" s="144">
        <v>141500</v>
      </c>
      <c r="X768" s="144" t="s">
        <v>18169</v>
      </c>
      <c r="Y768" s="144" t="s">
        <v>18171</v>
      </c>
      <c r="Z768" s="144" t="s">
        <v>18170</v>
      </c>
      <c r="AA768" s="160">
        <v>4500</v>
      </c>
    </row>
    <row r="769" spans="1:27" ht="45" customHeight="1" x14ac:dyDescent="0.25">
      <c r="A769" s="144" t="s">
        <v>31681</v>
      </c>
      <c r="B769" s="144" t="s">
        <v>31682</v>
      </c>
      <c r="C769" s="144"/>
      <c r="D769" s="144"/>
      <c r="E769" s="144"/>
      <c r="F769" s="144">
        <v>2</v>
      </c>
      <c r="G769" s="144"/>
      <c r="H769" s="144"/>
      <c r="I769" s="144"/>
      <c r="J769" s="144"/>
      <c r="K769" s="144"/>
      <c r="L769" s="144">
        <v>500</v>
      </c>
      <c r="M769" s="145" t="s">
        <v>2213</v>
      </c>
      <c r="N769" s="144" t="s">
        <v>17</v>
      </c>
      <c r="O769" s="144"/>
      <c r="P769" s="144" t="s">
        <v>2305</v>
      </c>
      <c r="Q769" s="144"/>
      <c r="R769" s="144"/>
      <c r="S769" s="144"/>
      <c r="T769" s="144"/>
      <c r="U769" s="144" t="s">
        <v>31681</v>
      </c>
      <c r="V769" s="144"/>
      <c r="W769" s="144">
        <v>414000</v>
      </c>
      <c r="X769" s="144" t="s">
        <v>31683</v>
      </c>
      <c r="Y769" s="144" t="s">
        <v>31684</v>
      </c>
      <c r="Z769" s="144" t="s">
        <v>31685</v>
      </c>
      <c r="AA769" s="160">
        <v>7389</v>
      </c>
    </row>
    <row r="770" spans="1:27" ht="45" customHeight="1" x14ac:dyDescent="0.25">
      <c r="A770" s="144" t="s">
        <v>12934</v>
      </c>
      <c r="B770" s="144" t="s">
        <v>4303</v>
      </c>
      <c r="C770" s="144"/>
      <c r="D770" s="144" t="s">
        <v>4218</v>
      </c>
      <c r="E770" s="144"/>
      <c r="F770" s="144">
        <v>2</v>
      </c>
      <c r="G770" s="144"/>
      <c r="H770" s="144"/>
      <c r="I770" s="144"/>
      <c r="J770" s="144"/>
      <c r="K770" s="144"/>
      <c r="L770" s="144">
        <v>150</v>
      </c>
      <c r="M770" s="145" t="s">
        <v>2213</v>
      </c>
      <c r="N770" s="144" t="s">
        <v>49</v>
      </c>
      <c r="O770" s="144"/>
      <c r="P770" s="144" t="s">
        <v>3592</v>
      </c>
      <c r="Q770" s="144"/>
      <c r="R770" s="144"/>
      <c r="S770" s="144"/>
      <c r="T770" s="144"/>
      <c r="U770" s="144" t="s">
        <v>12934</v>
      </c>
      <c r="V770" s="144"/>
      <c r="W770" s="144">
        <v>619000</v>
      </c>
      <c r="X770" s="144" t="s">
        <v>18172</v>
      </c>
      <c r="Y770" s="144" t="s">
        <v>12935</v>
      </c>
      <c r="Z770" s="144" t="s">
        <v>12936</v>
      </c>
      <c r="AA770" s="160">
        <v>2614</v>
      </c>
    </row>
    <row r="771" spans="1:27" ht="45" customHeight="1" x14ac:dyDescent="0.25">
      <c r="A771" s="144" t="s">
        <v>27218</v>
      </c>
      <c r="B771" s="144" t="s">
        <v>27219</v>
      </c>
      <c r="C771" s="144">
        <v>8</v>
      </c>
      <c r="D771" s="144"/>
      <c r="E771" s="144"/>
      <c r="F771" s="144">
        <v>1</v>
      </c>
      <c r="G771" s="144"/>
      <c r="H771" s="144">
        <v>450</v>
      </c>
      <c r="I771" s="144">
        <v>200</v>
      </c>
      <c r="J771" s="144">
        <v>200</v>
      </c>
      <c r="K771" s="144">
        <v>50</v>
      </c>
      <c r="L771" s="144"/>
      <c r="M771" s="145" t="s">
        <v>2213</v>
      </c>
      <c r="N771" s="144" t="s">
        <v>18</v>
      </c>
      <c r="O771" s="144"/>
      <c r="P771" s="144" t="s">
        <v>17726</v>
      </c>
      <c r="Q771" s="144"/>
      <c r="R771" s="144"/>
      <c r="S771" s="144" t="s">
        <v>4189</v>
      </c>
      <c r="T771" s="144" t="s">
        <v>5698</v>
      </c>
      <c r="U771" s="144" t="s">
        <v>27218</v>
      </c>
      <c r="V771" s="144"/>
      <c r="W771" s="144">
        <v>309292</v>
      </c>
      <c r="X771" s="144" t="s">
        <v>27220</v>
      </c>
      <c r="Y771" s="144" t="s">
        <v>27221</v>
      </c>
      <c r="Z771" s="144" t="s">
        <v>27222</v>
      </c>
      <c r="AA771" s="160">
        <v>6715</v>
      </c>
    </row>
    <row r="772" spans="1:27" ht="45" customHeight="1" x14ac:dyDescent="0.25">
      <c r="A772" s="144" t="s">
        <v>5215</v>
      </c>
      <c r="B772" s="144" t="s">
        <v>4205</v>
      </c>
      <c r="C772" s="144">
        <v>6</v>
      </c>
      <c r="D772" s="144" t="s">
        <v>5216</v>
      </c>
      <c r="E772" s="144"/>
      <c r="F772" s="144">
        <v>1</v>
      </c>
      <c r="G772" s="144">
        <v>350</v>
      </c>
      <c r="H772" s="144"/>
      <c r="I772" s="144"/>
      <c r="J772" s="144"/>
      <c r="K772" s="144"/>
      <c r="L772" s="144"/>
      <c r="M772" s="145" t="s">
        <v>2213</v>
      </c>
      <c r="N772" s="144" t="s">
        <v>42</v>
      </c>
      <c r="O772" s="144"/>
      <c r="P772" s="144" t="s">
        <v>16156</v>
      </c>
      <c r="Q772" s="144"/>
      <c r="R772" s="144"/>
      <c r="S772" s="144" t="s">
        <v>4189</v>
      </c>
      <c r="T772" s="144" t="s">
        <v>4925</v>
      </c>
      <c r="U772" s="144" t="s">
        <v>5215</v>
      </c>
      <c r="V772" s="144"/>
      <c r="W772" s="144">
        <v>140500</v>
      </c>
      <c r="X772" s="144" t="s">
        <v>5217</v>
      </c>
      <c r="Y772" s="150"/>
      <c r="Z772" s="144"/>
      <c r="AA772" s="160">
        <v>2615</v>
      </c>
    </row>
    <row r="773" spans="1:27" ht="45" customHeight="1" x14ac:dyDescent="0.25">
      <c r="A773" s="144" t="s">
        <v>24994</v>
      </c>
      <c r="B773" s="144" t="s">
        <v>15377</v>
      </c>
      <c r="C773" s="144"/>
      <c r="D773" s="144" t="s">
        <v>13512</v>
      </c>
      <c r="E773" s="144"/>
      <c r="F773" s="144">
        <v>1</v>
      </c>
      <c r="G773" s="144">
        <v>170</v>
      </c>
      <c r="H773" s="144"/>
      <c r="I773" s="144"/>
      <c r="J773" s="144"/>
      <c r="K773" s="144"/>
      <c r="L773" s="144"/>
      <c r="M773" s="145" t="s">
        <v>2213</v>
      </c>
      <c r="N773" s="144" t="s">
        <v>92</v>
      </c>
      <c r="O773" s="144"/>
      <c r="P773" s="144" t="s">
        <v>30606</v>
      </c>
      <c r="Q773" s="144"/>
      <c r="R773" s="144"/>
      <c r="S773" s="144" t="s">
        <v>4190</v>
      </c>
      <c r="T773" s="144" t="s">
        <v>4299</v>
      </c>
      <c r="U773" s="144" t="s">
        <v>24994</v>
      </c>
      <c r="V773" s="144"/>
      <c r="W773" s="144">
        <v>629350</v>
      </c>
      <c r="X773" s="144" t="s">
        <v>24995</v>
      </c>
      <c r="Y773" s="144" t="s">
        <v>24996</v>
      </c>
      <c r="Z773" s="144" t="s">
        <v>24997</v>
      </c>
      <c r="AA773" s="160">
        <v>6595</v>
      </c>
    </row>
    <row r="774" spans="1:27" ht="45" customHeight="1" x14ac:dyDescent="0.25">
      <c r="A774" s="144" t="s">
        <v>27223</v>
      </c>
      <c r="B774" s="144" t="s">
        <v>16779</v>
      </c>
      <c r="C774" s="144">
        <v>18</v>
      </c>
      <c r="D774" s="144"/>
      <c r="E774" s="144"/>
      <c r="F774" s="144">
        <v>1</v>
      </c>
      <c r="G774" s="144"/>
      <c r="H774" s="144">
        <v>1000</v>
      </c>
      <c r="I774" s="144">
        <v>400</v>
      </c>
      <c r="J774" s="144">
        <v>400</v>
      </c>
      <c r="K774" s="144">
        <v>200</v>
      </c>
      <c r="L774" s="144"/>
      <c r="M774" s="145" t="s">
        <v>2213</v>
      </c>
      <c r="N774" s="144" t="s">
        <v>18</v>
      </c>
      <c r="O774" s="144"/>
      <c r="P774" s="144" t="s">
        <v>13858</v>
      </c>
      <c r="Q774" s="144"/>
      <c r="R774" s="144"/>
      <c r="S774" s="144" t="s">
        <v>4189</v>
      </c>
      <c r="T774" s="144" t="s">
        <v>12937</v>
      </c>
      <c r="U774" s="144" t="s">
        <v>27223</v>
      </c>
      <c r="V774" s="144"/>
      <c r="W774" s="144">
        <v>309511</v>
      </c>
      <c r="X774" s="144" t="s">
        <v>27224</v>
      </c>
      <c r="Y774" s="144" t="s">
        <v>25190</v>
      </c>
      <c r="Z774" s="144" t="s">
        <v>25191</v>
      </c>
      <c r="AA774" s="160">
        <v>6342</v>
      </c>
    </row>
    <row r="775" spans="1:27" ht="45" customHeight="1" x14ac:dyDescent="0.25">
      <c r="A775" s="144" t="s">
        <v>5223</v>
      </c>
      <c r="B775" s="144" t="s">
        <v>4208</v>
      </c>
      <c r="C775" s="144">
        <v>3</v>
      </c>
      <c r="D775" s="144"/>
      <c r="E775" s="144"/>
      <c r="F775" s="144">
        <v>1</v>
      </c>
      <c r="G775" s="144"/>
      <c r="H775" s="144">
        <v>798</v>
      </c>
      <c r="I775" s="144">
        <v>290</v>
      </c>
      <c r="J775" s="144">
        <v>363</v>
      </c>
      <c r="K775" s="144">
        <v>145</v>
      </c>
      <c r="L775" s="144"/>
      <c r="M775" s="145" t="s">
        <v>2213</v>
      </c>
      <c r="N775" s="144" t="s">
        <v>72</v>
      </c>
      <c r="O775" s="144"/>
      <c r="P775" s="144" t="s">
        <v>4111</v>
      </c>
      <c r="Q775" s="144" t="s">
        <v>4186</v>
      </c>
      <c r="R775" s="144" t="s">
        <v>16167</v>
      </c>
      <c r="S775" s="144" t="s">
        <v>4191</v>
      </c>
      <c r="T775" s="144" t="s">
        <v>5224</v>
      </c>
      <c r="U775" s="144" t="s">
        <v>5223</v>
      </c>
      <c r="V775" s="144"/>
      <c r="W775" s="144">
        <v>347769</v>
      </c>
      <c r="X775" s="144" t="s">
        <v>18173</v>
      </c>
      <c r="Y775" s="144" t="s">
        <v>5225</v>
      </c>
      <c r="Z775" s="144" t="s">
        <v>5226</v>
      </c>
      <c r="AA775" s="161">
        <v>2618</v>
      </c>
    </row>
    <row r="776" spans="1:27" ht="45" customHeight="1" x14ac:dyDescent="0.25">
      <c r="A776" s="144" t="s">
        <v>5227</v>
      </c>
      <c r="B776" s="144" t="s">
        <v>14963</v>
      </c>
      <c r="C776" s="144">
        <v>18</v>
      </c>
      <c r="D776" s="144"/>
      <c r="E776" s="144"/>
      <c r="F776" s="144">
        <v>1</v>
      </c>
      <c r="G776" s="144"/>
      <c r="H776" s="144">
        <v>1199</v>
      </c>
      <c r="I776" s="144">
        <v>436</v>
      </c>
      <c r="J776" s="144">
        <v>545</v>
      </c>
      <c r="K776" s="144">
        <v>218</v>
      </c>
      <c r="L776" s="144"/>
      <c r="M776" s="145" t="s">
        <v>2213</v>
      </c>
      <c r="N776" s="144" t="s">
        <v>16</v>
      </c>
      <c r="O776" s="144"/>
      <c r="P776" s="144" t="s">
        <v>2850</v>
      </c>
      <c r="Q776" s="144"/>
      <c r="R776" s="144"/>
      <c r="S776" s="144"/>
      <c r="T776" s="144"/>
      <c r="U776" s="144" t="s">
        <v>5227</v>
      </c>
      <c r="V776" s="144"/>
      <c r="W776" s="144">
        <v>165300</v>
      </c>
      <c r="X776" s="144" t="s">
        <v>5228</v>
      </c>
      <c r="Y776" s="144"/>
      <c r="Z776" s="144" t="s">
        <v>29776</v>
      </c>
      <c r="AA776" s="160">
        <v>2619</v>
      </c>
    </row>
    <row r="777" spans="1:27" ht="45" customHeight="1" x14ac:dyDescent="0.25">
      <c r="A777" s="144" t="s">
        <v>37188</v>
      </c>
      <c r="B777" s="144" t="s">
        <v>16313</v>
      </c>
      <c r="C777" s="144"/>
      <c r="D777" s="144"/>
      <c r="E777" s="144"/>
      <c r="F777" s="144">
        <v>1</v>
      </c>
      <c r="G777" s="144"/>
      <c r="H777" s="144">
        <v>400</v>
      </c>
      <c r="I777" s="144">
        <v>200</v>
      </c>
      <c r="J777" s="144">
        <v>150</v>
      </c>
      <c r="K777" s="144">
        <v>50</v>
      </c>
      <c r="L777" s="144"/>
      <c r="M777" s="145" t="s">
        <v>2213</v>
      </c>
      <c r="N777" s="144" t="s">
        <v>18</v>
      </c>
      <c r="O777" s="144"/>
      <c r="P777" s="144" t="s">
        <v>17727</v>
      </c>
      <c r="Q777" s="144"/>
      <c r="R777" s="144"/>
      <c r="S777" s="144" t="s">
        <v>4190</v>
      </c>
      <c r="T777" s="144" t="s">
        <v>25367</v>
      </c>
      <c r="U777" s="144" t="s">
        <v>37188</v>
      </c>
      <c r="V777" s="144"/>
      <c r="W777" s="144">
        <v>3030955</v>
      </c>
      <c r="X777" s="144" t="s">
        <v>25368</v>
      </c>
      <c r="Y777" s="144" t="s">
        <v>25369</v>
      </c>
      <c r="Z777" s="144" t="s">
        <v>25370</v>
      </c>
      <c r="AA777" s="160">
        <v>6500</v>
      </c>
    </row>
    <row r="778" spans="1:27" ht="45" customHeight="1" x14ac:dyDescent="0.25">
      <c r="A778" s="144" t="s">
        <v>16837</v>
      </c>
      <c r="B778" s="144" t="s">
        <v>15377</v>
      </c>
      <c r="C778" s="144">
        <v>59</v>
      </c>
      <c r="D778" s="144" t="s">
        <v>5352</v>
      </c>
      <c r="E778" s="144"/>
      <c r="F778" s="144">
        <v>1</v>
      </c>
      <c r="G778" s="144">
        <v>285</v>
      </c>
      <c r="H778" s="144"/>
      <c r="I778" s="144"/>
      <c r="J778" s="144"/>
      <c r="K778" s="144"/>
      <c r="L778" s="144"/>
      <c r="M778" s="145" t="s">
        <v>2213</v>
      </c>
      <c r="N778" s="144" t="s">
        <v>20</v>
      </c>
      <c r="O778" s="144"/>
      <c r="P778" s="144" t="s">
        <v>2852</v>
      </c>
      <c r="Q778" s="144"/>
      <c r="R778" s="144"/>
      <c r="S778" s="144"/>
      <c r="T778" s="144"/>
      <c r="U778" s="144" t="s">
        <v>16837</v>
      </c>
      <c r="V778" s="144"/>
      <c r="W778" s="144">
        <v>601914</v>
      </c>
      <c r="X778" s="144" t="s">
        <v>16838</v>
      </c>
      <c r="Y778" s="144">
        <v>84920000000</v>
      </c>
      <c r="Z778" s="144" t="s">
        <v>16839</v>
      </c>
      <c r="AA778" s="160">
        <v>4278</v>
      </c>
    </row>
    <row r="779" spans="1:27" ht="45" customHeight="1" x14ac:dyDescent="0.25">
      <c r="A779" s="144" t="s">
        <v>5229</v>
      </c>
      <c r="B779" s="144" t="s">
        <v>4205</v>
      </c>
      <c r="C779" s="144">
        <v>51</v>
      </c>
      <c r="D779" s="144"/>
      <c r="E779" s="144"/>
      <c r="F779" s="144">
        <v>1</v>
      </c>
      <c r="G779" s="144">
        <v>350</v>
      </c>
      <c r="H779" s="144"/>
      <c r="I779" s="144"/>
      <c r="J779" s="144"/>
      <c r="K779" s="144"/>
      <c r="L779" s="144"/>
      <c r="M779" s="145" t="s">
        <v>2213</v>
      </c>
      <c r="N779" s="144" t="s">
        <v>78</v>
      </c>
      <c r="O779" s="144"/>
      <c r="P779" s="144" t="s">
        <v>4039</v>
      </c>
      <c r="Q779" s="144"/>
      <c r="R779" s="144"/>
      <c r="S779" s="144" t="s">
        <v>4190</v>
      </c>
      <c r="T779" s="144" t="s">
        <v>5230</v>
      </c>
      <c r="U779" s="144" t="s">
        <v>5229</v>
      </c>
      <c r="V779" s="144"/>
      <c r="W779" s="144">
        <v>624286</v>
      </c>
      <c r="X779" s="144" t="s">
        <v>18174</v>
      </c>
      <c r="Y779" s="144"/>
      <c r="Z779" s="144" t="s">
        <v>5231</v>
      </c>
      <c r="AA779" s="160">
        <v>2620</v>
      </c>
    </row>
    <row r="780" spans="1:27" ht="45" customHeight="1" x14ac:dyDescent="0.25">
      <c r="A780" s="144" t="s">
        <v>5232</v>
      </c>
      <c r="B780" s="144" t="s">
        <v>13672</v>
      </c>
      <c r="C780" s="144">
        <v>2010</v>
      </c>
      <c r="D780" s="144"/>
      <c r="E780" s="144"/>
      <c r="F780" s="144">
        <v>1</v>
      </c>
      <c r="G780" s="144"/>
      <c r="H780" s="144">
        <v>1799</v>
      </c>
      <c r="I780" s="144">
        <v>654</v>
      </c>
      <c r="J780" s="144">
        <v>818</v>
      </c>
      <c r="K780" s="144">
        <v>327</v>
      </c>
      <c r="L780" s="144"/>
      <c r="M780" s="145" t="s">
        <v>2213</v>
      </c>
      <c r="N780" s="144" t="s">
        <v>41</v>
      </c>
      <c r="O780" s="144"/>
      <c r="P780" s="144" t="s">
        <v>3000</v>
      </c>
      <c r="Q780" s="144" t="s">
        <v>4187</v>
      </c>
      <c r="R780" s="144" t="s">
        <v>5233</v>
      </c>
      <c r="S780" s="144"/>
      <c r="T780" s="144"/>
      <c r="U780" s="144" t="s">
        <v>5232</v>
      </c>
      <c r="V780" s="144"/>
      <c r="W780" s="144">
        <v>109559</v>
      </c>
      <c r="X780" s="144" t="s">
        <v>5234</v>
      </c>
      <c r="Y780" s="144"/>
      <c r="Z780" s="144"/>
      <c r="AA780" s="161">
        <v>2621</v>
      </c>
    </row>
    <row r="781" spans="1:27" ht="45" customHeight="1" x14ac:dyDescent="0.25">
      <c r="A781" s="144" t="s">
        <v>18175</v>
      </c>
      <c r="B781" s="144" t="s">
        <v>15647</v>
      </c>
      <c r="C781" s="144">
        <v>14</v>
      </c>
      <c r="D781" s="144"/>
      <c r="E781" s="144"/>
      <c r="F781" s="144">
        <v>1</v>
      </c>
      <c r="G781" s="144">
        <v>350</v>
      </c>
      <c r="H781" s="144"/>
      <c r="I781" s="144"/>
      <c r="J781" s="144"/>
      <c r="K781" s="144"/>
      <c r="L781" s="144"/>
      <c r="M781" s="145" t="s">
        <v>2213</v>
      </c>
      <c r="N781" s="144" t="s">
        <v>15</v>
      </c>
      <c r="O781" s="144"/>
      <c r="P781" s="144" t="s">
        <v>2514</v>
      </c>
      <c r="Q781" s="144"/>
      <c r="R781" s="144"/>
      <c r="S781" s="144"/>
      <c r="T781" s="144"/>
      <c r="U781" s="144" t="s">
        <v>18175</v>
      </c>
      <c r="V781" s="144"/>
      <c r="W781" s="144">
        <v>675003</v>
      </c>
      <c r="X781" s="144" t="s">
        <v>8735</v>
      </c>
      <c r="Y781" s="144"/>
      <c r="Z781" s="144" t="s">
        <v>18176</v>
      </c>
      <c r="AA781" s="160">
        <v>454</v>
      </c>
    </row>
    <row r="782" spans="1:27" ht="45" customHeight="1" x14ac:dyDescent="0.25">
      <c r="A782" s="144" t="s">
        <v>5235</v>
      </c>
      <c r="B782" s="144" t="s">
        <v>4874</v>
      </c>
      <c r="C782" s="144"/>
      <c r="D782" s="144" t="s">
        <v>5236</v>
      </c>
      <c r="E782" s="144"/>
      <c r="F782" s="144">
        <v>2</v>
      </c>
      <c r="G782" s="144"/>
      <c r="H782" s="144"/>
      <c r="I782" s="144"/>
      <c r="J782" s="144"/>
      <c r="K782" s="144"/>
      <c r="L782" s="144">
        <v>350</v>
      </c>
      <c r="M782" s="145" t="s">
        <v>2213</v>
      </c>
      <c r="N782" s="144" t="s">
        <v>69</v>
      </c>
      <c r="O782" s="144"/>
      <c r="P782" s="144" t="s">
        <v>3644</v>
      </c>
      <c r="Q782" s="144"/>
      <c r="R782" s="144"/>
      <c r="S782" s="144" t="s">
        <v>4191</v>
      </c>
      <c r="T782" s="144" t="s">
        <v>5237</v>
      </c>
      <c r="U782" s="144" t="s">
        <v>5235</v>
      </c>
      <c r="V782" s="144"/>
      <c r="W782" s="144">
        <v>427990</v>
      </c>
      <c r="X782" s="144" t="s">
        <v>18177</v>
      </c>
      <c r="Y782" s="144" t="s">
        <v>16840</v>
      </c>
      <c r="Z782" s="144" t="s">
        <v>5239</v>
      </c>
      <c r="AA782" s="160">
        <v>2622</v>
      </c>
    </row>
    <row r="783" spans="1:27" ht="45" customHeight="1" x14ac:dyDescent="0.25">
      <c r="A783" s="144" t="s">
        <v>5240</v>
      </c>
      <c r="B783" s="144" t="s">
        <v>5241</v>
      </c>
      <c r="C783" s="144"/>
      <c r="D783" s="144"/>
      <c r="E783" s="144"/>
      <c r="F783" s="144">
        <v>2</v>
      </c>
      <c r="G783" s="144"/>
      <c r="H783" s="144"/>
      <c r="I783" s="144"/>
      <c r="J783" s="144"/>
      <c r="K783" s="144"/>
      <c r="L783" s="144">
        <v>150</v>
      </c>
      <c r="M783" s="145" t="s">
        <v>2213</v>
      </c>
      <c r="N783" s="144" t="s">
        <v>88</v>
      </c>
      <c r="O783" s="144"/>
      <c r="P783" s="144" t="s">
        <v>2365</v>
      </c>
      <c r="Q783" s="144"/>
      <c r="R783" s="144"/>
      <c r="S783" s="144" t="s">
        <v>4189</v>
      </c>
      <c r="T783" s="144" t="s">
        <v>5242</v>
      </c>
      <c r="U783" s="144" t="s">
        <v>5240</v>
      </c>
      <c r="V783" s="144"/>
      <c r="W783" s="144">
        <v>628160</v>
      </c>
      <c r="X783" s="144" t="s">
        <v>5243</v>
      </c>
      <c r="Y783" s="144" t="s">
        <v>5244</v>
      </c>
      <c r="Z783" s="144" t="s">
        <v>5245</v>
      </c>
      <c r="AA783" s="160">
        <v>2623</v>
      </c>
    </row>
    <row r="784" spans="1:27" ht="45" customHeight="1" x14ac:dyDescent="0.25">
      <c r="A784" s="144" t="s">
        <v>24998</v>
      </c>
      <c r="B784" s="144" t="s">
        <v>18446</v>
      </c>
      <c r="C784" s="144">
        <v>185</v>
      </c>
      <c r="D784" s="144"/>
      <c r="E784" s="144"/>
      <c r="F784" s="144">
        <v>1</v>
      </c>
      <c r="G784" s="144">
        <v>350</v>
      </c>
      <c r="H784" s="144"/>
      <c r="I784" s="144"/>
      <c r="J784" s="144"/>
      <c r="K784" s="144"/>
      <c r="L784" s="144"/>
      <c r="M784" s="145" t="s">
        <v>2213</v>
      </c>
      <c r="N784" s="144" t="s">
        <v>23</v>
      </c>
      <c r="O784" s="144"/>
      <c r="P784" s="144" t="s">
        <v>2855</v>
      </c>
      <c r="Q784" s="144"/>
      <c r="R784" s="144"/>
      <c r="S784" s="144"/>
      <c r="T784" s="144"/>
      <c r="U784" s="144" t="s">
        <v>24998</v>
      </c>
      <c r="V784" s="144"/>
      <c r="W784" s="144">
        <v>394016</v>
      </c>
      <c r="X784" s="144" t="s">
        <v>11555</v>
      </c>
      <c r="Y784" s="144" t="s">
        <v>24999</v>
      </c>
      <c r="Z784" s="144" t="s">
        <v>21505</v>
      </c>
      <c r="AA784" s="161">
        <v>2979</v>
      </c>
    </row>
    <row r="785" spans="1:27" ht="45" customHeight="1" x14ac:dyDescent="0.25">
      <c r="A785" s="144" t="s">
        <v>32984</v>
      </c>
      <c r="B785" s="144" t="s">
        <v>22455</v>
      </c>
      <c r="C785" s="144">
        <v>10</v>
      </c>
      <c r="D785" s="144" t="s">
        <v>4286</v>
      </c>
      <c r="E785" s="144"/>
      <c r="F785" s="144">
        <v>1</v>
      </c>
      <c r="G785" s="144">
        <v>270</v>
      </c>
      <c r="H785" s="144"/>
      <c r="I785" s="144"/>
      <c r="J785" s="144"/>
      <c r="K785" s="144"/>
      <c r="L785" s="144"/>
      <c r="M785" s="145" t="s">
        <v>2213</v>
      </c>
      <c r="N785" s="144" t="s">
        <v>72</v>
      </c>
      <c r="O785" s="144"/>
      <c r="P785" s="144" t="s">
        <v>2632</v>
      </c>
      <c r="Q785" s="144"/>
      <c r="R785" s="144"/>
      <c r="S785" s="144"/>
      <c r="T785" s="144"/>
      <c r="U785" s="144" t="s">
        <v>32984</v>
      </c>
      <c r="V785" s="144"/>
      <c r="W785" s="144">
        <v>346882</v>
      </c>
      <c r="X785" s="144" t="s">
        <v>23638</v>
      </c>
      <c r="Y785" s="144" t="s">
        <v>23639</v>
      </c>
      <c r="Z785" s="144" t="s">
        <v>23640</v>
      </c>
      <c r="AA785" s="161">
        <v>6058</v>
      </c>
    </row>
    <row r="786" spans="1:27" ht="45" customHeight="1" x14ac:dyDescent="0.25">
      <c r="A786" s="144" t="s">
        <v>5246</v>
      </c>
      <c r="B786" s="144" t="s">
        <v>4208</v>
      </c>
      <c r="C786" s="144">
        <v>46</v>
      </c>
      <c r="D786" s="144" t="s">
        <v>5247</v>
      </c>
      <c r="E786" s="144"/>
      <c r="F786" s="144">
        <v>1</v>
      </c>
      <c r="G786" s="144"/>
      <c r="H786" s="144">
        <v>1199</v>
      </c>
      <c r="I786" s="144">
        <v>436</v>
      </c>
      <c r="J786" s="144">
        <v>545</v>
      </c>
      <c r="K786" s="144">
        <v>218</v>
      </c>
      <c r="L786" s="144"/>
      <c r="M786" s="145" t="s">
        <v>2213</v>
      </c>
      <c r="N786" s="144" t="s">
        <v>86</v>
      </c>
      <c r="O786" s="144"/>
      <c r="P786" s="144" t="s">
        <v>3568</v>
      </c>
      <c r="Q786" s="144" t="s">
        <v>4187</v>
      </c>
      <c r="R786" s="144" t="s">
        <v>4781</v>
      </c>
      <c r="S786" s="144"/>
      <c r="T786" s="144"/>
      <c r="U786" s="144" t="s">
        <v>5246</v>
      </c>
      <c r="V786" s="144"/>
      <c r="W786" s="144"/>
      <c r="X786" s="144" t="s">
        <v>5248</v>
      </c>
      <c r="Y786" s="144" t="s">
        <v>5249</v>
      </c>
      <c r="Z786" s="144" t="s">
        <v>5250</v>
      </c>
      <c r="AA786" s="160">
        <v>2624</v>
      </c>
    </row>
    <row r="787" spans="1:27" ht="45" customHeight="1" x14ac:dyDescent="0.25">
      <c r="A787" s="144" t="s">
        <v>31686</v>
      </c>
      <c r="B787" s="144" t="s">
        <v>31687</v>
      </c>
      <c r="C787" s="144">
        <v>8</v>
      </c>
      <c r="D787" s="144" t="s">
        <v>31688</v>
      </c>
      <c r="E787" s="144"/>
      <c r="F787" s="144">
        <v>1</v>
      </c>
      <c r="G787" s="144"/>
      <c r="H787" s="144">
        <v>650</v>
      </c>
      <c r="I787" s="144">
        <v>300</v>
      </c>
      <c r="J787" s="144">
        <v>300</v>
      </c>
      <c r="K787" s="144">
        <v>50</v>
      </c>
      <c r="L787" s="144"/>
      <c r="M787" s="145" t="s">
        <v>2213</v>
      </c>
      <c r="N787" s="144" t="s">
        <v>74</v>
      </c>
      <c r="O787" s="144"/>
      <c r="P787" s="144" t="s">
        <v>3605</v>
      </c>
      <c r="Q787" s="144"/>
      <c r="R787" s="144"/>
      <c r="S787" s="144"/>
      <c r="T787" s="144"/>
      <c r="U787" s="144" t="s">
        <v>31686</v>
      </c>
      <c r="V787" s="144"/>
      <c r="W787" s="144">
        <v>446300</v>
      </c>
      <c r="X787" s="144" t="s">
        <v>31689</v>
      </c>
      <c r="Y787" s="144" t="s">
        <v>31690</v>
      </c>
      <c r="Z787" s="144" t="s">
        <v>31691</v>
      </c>
      <c r="AA787" s="160">
        <v>7232</v>
      </c>
    </row>
    <row r="788" spans="1:27" ht="45" customHeight="1" x14ac:dyDescent="0.25">
      <c r="A788" s="144" t="s">
        <v>31686</v>
      </c>
      <c r="B788" s="144" t="s">
        <v>31687</v>
      </c>
      <c r="C788" s="144">
        <v>8</v>
      </c>
      <c r="D788" s="144" t="s">
        <v>31688</v>
      </c>
      <c r="E788" s="144" t="s">
        <v>31692</v>
      </c>
      <c r="F788" s="144">
        <v>1</v>
      </c>
      <c r="G788" s="144">
        <v>196</v>
      </c>
      <c r="H788" s="144"/>
      <c r="I788" s="144"/>
      <c r="J788" s="144"/>
      <c r="K788" s="144"/>
      <c r="L788" s="144"/>
      <c r="M788" s="145" t="s">
        <v>2213</v>
      </c>
      <c r="N788" s="144" t="s">
        <v>74</v>
      </c>
      <c r="O788" s="144"/>
      <c r="P788" s="144" t="s">
        <v>3605</v>
      </c>
      <c r="Q788" s="144"/>
      <c r="R788" s="144"/>
      <c r="S788" s="144"/>
      <c r="T788" s="144"/>
      <c r="U788" s="144" t="s">
        <v>31686</v>
      </c>
      <c r="V788" s="144" t="s">
        <v>31693</v>
      </c>
      <c r="W788" s="144">
        <v>446300</v>
      </c>
      <c r="X788" s="144" t="s">
        <v>31689</v>
      </c>
      <c r="Y788" s="144" t="s">
        <v>31690</v>
      </c>
      <c r="Z788" s="144" t="s">
        <v>31691</v>
      </c>
      <c r="AA788" s="160">
        <v>7233</v>
      </c>
    </row>
    <row r="789" spans="1:27" ht="45" customHeight="1" x14ac:dyDescent="0.25">
      <c r="A789" s="144" t="s">
        <v>5251</v>
      </c>
      <c r="B789" s="144" t="s">
        <v>4208</v>
      </c>
      <c r="C789" s="144">
        <v>10</v>
      </c>
      <c r="D789" s="144"/>
      <c r="E789" s="144"/>
      <c r="F789" s="144">
        <v>1</v>
      </c>
      <c r="G789" s="144"/>
      <c r="H789" s="144">
        <v>1199</v>
      </c>
      <c r="I789" s="144">
        <v>436</v>
      </c>
      <c r="J789" s="144">
        <v>545</v>
      </c>
      <c r="K789" s="144">
        <v>218</v>
      </c>
      <c r="L789" s="144"/>
      <c r="M789" s="145" t="s">
        <v>2213</v>
      </c>
      <c r="N789" s="144" t="s">
        <v>76</v>
      </c>
      <c r="O789" s="144"/>
      <c r="P789" s="144" t="s">
        <v>3935</v>
      </c>
      <c r="Q789" s="144" t="s">
        <v>4187</v>
      </c>
      <c r="R789" s="144" t="s">
        <v>5252</v>
      </c>
      <c r="S789" s="144"/>
      <c r="T789" s="144"/>
      <c r="U789" s="144" t="s">
        <v>5251</v>
      </c>
      <c r="V789" s="144"/>
      <c r="W789" s="144">
        <v>410031</v>
      </c>
      <c r="X789" s="144" t="s">
        <v>5253</v>
      </c>
      <c r="Y789" s="144" t="s">
        <v>5254</v>
      </c>
      <c r="Z789" s="144" t="s">
        <v>5255</v>
      </c>
      <c r="AA789" s="160">
        <v>2625</v>
      </c>
    </row>
    <row r="790" spans="1:27" ht="45" customHeight="1" x14ac:dyDescent="0.25">
      <c r="A790" s="144" t="s">
        <v>5256</v>
      </c>
      <c r="B790" s="144" t="s">
        <v>4205</v>
      </c>
      <c r="C790" s="144">
        <v>8</v>
      </c>
      <c r="D790" s="144" t="s">
        <v>4353</v>
      </c>
      <c r="E790" s="144"/>
      <c r="F790" s="144">
        <v>1</v>
      </c>
      <c r="G790" s="144">
        <v>200</v>
      </c>
      <c r="H790" s="144"/>
      <c r="I790" s="144"/>
      <c r="J790" s="144"/>
      <c r="K790" s="144"/>
      <c r="L790" s="144"/>
      <c r="M790" s="145" t="s">
        <v>2213</v>
      </c>
      <c r="N790" s="144" t="s">
        <v>49</v>
      </c>
      <c r="O790" s="144"/>
      <c r="P790" s="144" t="s">
        <v>30585</v>
      </c>
      <c r="Q790" s="144"/>
      <c r="R790" s="144"/>
      <c r="S790" s="144" t="s">
        <v>4190</v>
      </c>
      <c r="T790" s="144" t="s">
        <v>5257</v>
      </c>
      <c r="U790" s="144" t="s">
        <v>5256</v>
      </c>
      <c r="V790" s="144"/>
      <c r="W790" s="144">
        <v>618824</v>
      </c>
      <c r="X790" s="144" t="s">
        <v>5258</v>
      </c>
      <c r="Y790" s="144"/>
      <c r="Z790" s="144"/>
      <c r="AA790" s="160">
        <v>2626</v>
      </c>
    </row>
    <row r="791" spans="1:27" ht="45" customHeight="1" x14ac:dyDescent="0.25">
      <c r="A791" s="144" t="s">
        <v>5259</v>
      </c>
      <c r="B791" s="144" t="s">
        <v>13672</v>
      </c>
      <c r="C791" s="144">
        <v>2099</v>
      </c>
      <c r="D791" s="144"/>
      <c r="E791" s="144"/>
      <c r="F791" s="144">
        <v>1</v>
      </c>
      <c r="G791" s="144"/>
      <c r="H791" s="144">
        <v>350</v>
      </c>
      <c r="I791" s="144">
        <v>200</v>
      </c>
      <c r="J791" s="144">
        <v>100</v>
      </c>
      <c r="K791" s="144">
        <v>50</v>
      </c>
      <c r="L791" s="144"/>
      <c r="M791" s="145" t="s">
        <v>2213</v>
      </c>
      <c r="N791" s="144" t="s">
        <v>41</v>
      </c>
      <c r="O791" s="144"/>
      <c r="P791" s="144" t="s">
        <v>2604</v>
      </c>
      <c r="Q791" s="144" t="s">
        <v>4187</v>
      </c>
      <c r="R791" s="144" t="s">
        <v>5261</v>
      </c>
      <c r="S791" s="144"/>
      <c r="T791" s="144"/>
      <c r="U791" s="144" t="s">
        <v>5259</v>
      </c>
      <c r="V791" s="144"/>
      <c r="W791" s="144"/>
      <c r="X791" s="144"/>
      <c r="Y791" s="144"/>
      <c r="Z791" s="144"/>
      <c r="AA791" s="160">
        <v>3191</v>
      </c>
    </row>
    <row r="792" spans="1:27" ht="45" customHeight="1" x14ac:dyDescent="0.25">
      <c r="A792" s="144" t="s">
        <v>5259</v>
      </c>
      <c r="B792" s="144" t="s">
        <v>13672</v>
      </c>
      <c r="C792" s="144">
        <v>2099</v>
      </c>
      <c r="D792" s="144"/>
      <c r="E792" s="144" t="s">
        <v>5260</v>
      </c>
      <c r="F792" s="144">
        <v>1</v>
      </c>
      <c r="G792" s="144">
        <v>350</v>
      </c>
      <c r="H792" s="144"/>
      <c r="I792" s="144"/>
      <c r="J792" s="144"/>
      <c r="K792" s="144"/>
      <c r="L792" s="144"/>
      <c r="M792" s="145" t="s">
        <v>2213</v>
      </c>
      <c r="N792" s="144" t="s">
        <v>41</v>
      </c>
      <c r="O792" s="144"/>
      <c r="P792" s="144" t="s">
        <v>2604</v>
      </c>
      <c r="Q792" s="144" t="s">
        <v>4187</v>
      </c>
      <c r="R792" s="144" t="s">
        <v>5261</v>
      </c>
      <c r="S792" s="144"/>
      <c r="T792" s="144"/>
      <c r="U792" s="144" t="s">
        <v>5259</v>
      </c>
      <c r="V792" s="144" t="s">
        <v>5259</v>
      </c>
      <c r="W792" s="144">
        <v>125171</v>
      </c>
      <c r="X792" s="144" t="s">
        <v>5262</v>
      </c>
      <c r="Y792" s="144" t="s">
        <v>5263</v>
      </c>
      <c r="Z792" s="144" t="s">
        <v>5264</v>
      </c>
      <c r="AA792" s="160">
        <v>2627</v>
      </c>
    </row>
    <row r="793" spans="1:27" ht="45" customHeight="1" x14ac:dyDescent="0.25">
      <c r="A793" s="144" t="s">
        <v>31010</v>
      </c>
      <c r="B793" s="144" t="s">
        <v>31011</v>
      </c>
      <c r="C793" s="144"/>
      <c r="D793" s="144" t="s">
        <v>31012</v>
      </c>
      <c r="E793" s="144"/>
      <c r="F793" s="144">
        <v>2</v>
      </c>
      <c r="G793" s="144"/>
      <c r="H793" s="144"/>
      <c r="I793" s="144"/>
      <c r="J793" s="144"/>
      <c r="K793" s="144"/>
      <c r="L793" s="144">
        <v>150</v>
      </c>
      <c r="M793" s="145" t="s">
        <v>2213</v>
      </c>
      <c r="N793" s="144" t="s">
        <v>22</v>
      </c>
      <c r="O793" s="144"/>
      <c r="P793" s="144" t="s">
        <v>2389</v>
      </c>
      <c r="Q793" s="144"/>
      <c r="R793" s="144"/>
      <c r="S793" s="144" t="s">
        <v>4189</v>
      </c>
      <c r="T793" s="144" t="s">
        <v>31013</v>
      </c>
      <c r="U793" s="144" t="s">
        <v>31010</v>
      </c>
      <c r="V793" s="144"/>
      <c r="W793" s="144"/>
      <c r="X793" s="144" t="s">
        <v>31014</v>
      </c>
      <c r="Y793" s="144"/>
      <c r="Z793" s="144" t="s">
        <v>31015</v>
      </c>
      <c r="AA793" s="160">
        <v>3475</v>
      </c>
    </row>
    <row r="794" spans="1:27" ht="45" customHeight="1" x14ac:dyDescent="0.25">
      <c r="A794" s="144" t="s">
        <v>18182</v>
      </c>
      <c r="B794" s="144" t="s">
        <v>15819</v>
      </c>
      <c r="C794" s="144">
        <v>3</v>
      </c>
      <c r="D794" s="144"/>
      <c r="E794" s="144"/>
      <c r="F794" s="144">
        <v>1</v>
      </c>
      <c r="G794" s="144"/>
      <c r="H794" s="144">
        <v>350</v>
      </c>
      <c r="I794" s="144">
        <v>200</v>
      </c>
      <c r="J794" s="144">
        <v>100</v>
      </c>
      <c r="K794" s="144">
        <v>50</v>
      </c>
      <c r="L794" s="144"/>
      <c r="M794" s="145" t="s">
        <v>2213</v>
      </c>
      <c r="N794" s="144" t="s">
        <v>112</v>
      </c>
      <c r="O794" s="144"/>
      <c r="P794" s="144" t="s">
        <v>3586</v>
      </c>
      <c r="Q794" s="144"/>
      <c r="R794" s="144"/>
      <c r="S794" s="144"/>
      <c r="T794" s="144"/>
      <c r="U794" s="144" t="s">
        <v>18182</v>
      </c>
      <c r="V794" s="144"/>
      <c r="W794" s="144">
        <v>606036</v>
      </c>
      <c r="X794" s="144" t="s">
        <v>18183</v>
      </c>
      <c r="Y794" s="144" t="s">
        <v>18185</v>
      </c>
      <c r="Z794" s="144" t="s">
        <v>18184</v>
      </c>
      <c r="AA794" s="160">
        <v>5590</v>
      </c>
    </row>
    <row r="795" spans="1:27" ht="45" customHeight="1" x14ac:dyDescent="0.25">
      <c r="A795" s="144" t="s">
        <v>27876</v>
      </c>
      <c r="B795" s="144" t="s">
        <v>15409</v>
      </c>
      <c r="C795" s="144">
        <v>45</v>
      </c>
      <c r="D795" s="144"/>
      <c r="E795" s="144"/>
      <c r="F795" s="144">
        <v>1</v>
      </c>
      <c r="G795" s="144"/>
      <c r="H795" s="144">
        <v>1199</v>
      </c>
      <c r="I795" s="144">
        <v>436</v>
      </c>
      <c r="J795" s="144">
        <v>545</v>
      </c>
      <c r="K795" s="144">
        <v>218</v>
      </c>
      <c r="L795" s="144"/>
      <c r="M795" s="145" t="s">
        <v>2213</v>
      </c>
      <c r="N795" s="144" t="s">
        <v>18</v>
      </c>
      <c r="O795" s="144"/>
      <c r="P795" s="144" t="s">
        <v>2375</v>
      </c>
      <c r="Q795" s="144" t="s">
        <v>4188</v>
      </c>
      <c r="R795" s="144" t="s">
        <v>8871</v>
      </c>
      <c r="S795" s="144"/>
      <c r="T795" s="144"/>
      <c r="U795" s="144" t="s">
        <v>27876</v>
      </c>
      <c r="V795" s="144"/>
      <c r="W795" s="144">
        <v>308015</v>
      </c>
      <c r="X795" s="144" t="s">
        <v>27877</v>
      </c>
      <c r="Y795" s="144" t="s">
        <v>25000</v>
      </c>
      <c r="Z795" s="144" t="s">
        <v>25001</v>
      </c>
      <c r="AA795" s="160">
        <v>1966</v>
      </c>
    </row>
    <row r="796" spans="1:27" ht="45" customHeight="1" x14ac:dyDescent="0.25">
      <c r="A796" s="144" t="s">
        <v>23826</v>
      </c>
      <c r="B796" s="144" t="s">
        <v>15647</v>
      </c>
      <c r="C796" s="144">
        <v>5</v>
      </c>
      <c r="D796" s="144" t="s">
        <v>5352</v>
      </c>
      <c r="E796" s="144"/>
      <c r="F796" s="144">
        <v>1</v>
      </c>
      <c r="G796" s="144">
        <v>200</v>
      </c>
      <c r="H796" s="144"/>
      <c r="I796" s="144"/>
      <c r="J796" s="144"/>
      <c r="K796" s="144"/>
      <c r="L796" s="144"/>
      <c r="M796" s="145" t="s">
        <v>2213</v>
      </c>
      <c r="N796" s="144" t="s">
        <v>28</v>
      </c>
      <c r="O796" s="144"/>
      <c r="P796" s="144" t="s">
        <v>2595</v>
      </c>
      <c r="Q796" s="144" t="s">
        <v>4189</v>
      </c>
      <c r="R796" s="144" t="s">
        <v>6825</v>
      </c>
      <c r="S796" s="144"/>
      <c r="T796" s="144"/>
      <c r="U796" s="144" t="s">
        <v>23826</v>
      </c>
      <c r="V796" s="144"/>
      <c r="W796" s="144">
        <v>238050</v>
      </c>
      <c r="X796" s="144" t="s">
        <v>25002</v>
      </c>
      <c r="Y796" s="144">
        <v>84010000000</v>
      </c>
      <c r="Z796" s="144" t="s">
        <v>23827</v>
      </c>
      <c r="AA796" s="160">
        <v>6284</v>
      </c>
    </row>
    <row r="797" spans="1:27" ht="45" customHeight="1" x14ac:dyDescent="0.25">
      <c r="A797" s="144" t="s">
        <v>18186</v>
      </c>
      <c r="B797" s="144" t="s">
        <v>16893</v>
      </c>
      <c r="C797" s="144">
        <v>1</v>
      </c>
      <c r="D797" s="144"/>
      <c r="E797" s="144"/>
      <c r="F797" s="144">
        <v>1</v>
      </c>
      <c r="G797" s="144"/>
      <c r="H797" s="144">
        <v>600</v>
      </c>
      <c r="I797" s="144">
        <v>300</v>
      </c>
      <c r="J797" s="144">
        <v>200</v>
      </c>
      <c r="K797" s="144">
        <v>100</v>
      </c>
      <c r="L797" s="144"/>
      <c r="M797" s="145" t="s">
        <v>2213</v>
      </c>
      <c r="N797" s="144" t="s">
        <v>46</v>
      </c>
      <c r="O797" s="144"/>
      <c r="P797" s="144" t="s">
        <v>4047</v>
      </c>
      <c r="Q797" s="144"/>
      <c r="R797" s="144"/>
      <c r="S797" s="144" t="s">
        <v>4190</v>
      </c>
      <c r="T797" s="144" t="s">
        <v>11730</v>
      </c>
      <c r="U797" s="144" t="s">
        <v>18186</v>
      </c>
      <c r="V797" s="144"/>
      <c r="W797" s="144">
        <v>462010</v>
      </c>
      <c r="X797" s="144" t="s">
        <v>18187</v>
      </c>
      <c r="Y797" s="144" t="s">
        <v>18189</v>
      </c>
      <c r="Z797" s="144" t="s">
        <v>18188</v>
      </c>
      <c r="AA797" s="160">
        <v>4211</v>
      </c>
    </row>
    <row r="798" spans="1:27" ht="45" customHeight="1" x14ac:dyDescent="0.25">
      <c r="A798" s="144" t="s">
        <v>5265</v>
      </c>
      <c r="B798" s="144" t="s">
        <v>4303</v>
      </c>
      <c r="C798" s="144"/>
      <c r="D798" s="144"/>
      <c r="E798" s="144"/>
      <c r="F798" s="144">
        <v>2</v>
      </c>
      <c r="G798" s="144"/>
      <c r="H798" s="144"/>
      <c r="I798" s="144"/>
      <c r="J798" s="144"/>
      <c r="K798" s="144"/>
      <c r="L798" s="144">
        <v>50</v>
      </c>
      <c r="M798" s="145" t="s">
        <v>2213</v>
      </c>
      <c r="N798" s="144" t="s">
        <v>43</v>
      </c>
      <c r="O798" s="144"/>
      <c r="P798" s="144" t="s">
        <v>2799</v>
      </c>
      <c r="Q798" s="144"/>
      <c r="R798" s="144"/>
      <c r="S798" s="144" t="s">
        <v>4190</v>
      </c>
      <c r="T798" s="144" t="s">
        <v>5266</v>
      </c>
      <c r="U798" s="144" t="s">
        <v>5265</v>
      </c>
      <c r="V798" s="144"/>
      <c r="W798" s="144">
        <v>184355</v>
      </c>
      <c r="X798" s="144" t="s">
        <v>5267</v>
      </c>
      <c r="Y798" s="150" t="s">
        <v>5268</v>
      </c>
      <c r="Z798" s="144" t="s">
        <v>5269</v>
      </c>
      <c r="AA798" s="160">
        <v>1967</v>
      </c>
    </row>
    <row r="799" spans="1:27" ht="45" customHeight="1" x14ac:dyDescent="0.25">
      <c r="A799" s="144" t="s">
        <v>13658</v>
      </c>
      <c r="B799" s="144" t="s">
        <v>8218</v>
      </c>
      <c r="C799" s="144"/>
      <c r="D799" s="144"/>
      <c r="E799" s="144"/>
      <c r="F799" s="144">
        <v>1</v>
      </c>
      <c r="G799" s="144">
        <v>120</v>
      </c>
      <c r="H799" s="144"/>
      <c r="I799" s="144"/>
      <c r="J799" s="144"/>
      <c r="K799" s="144"/>
      <c r="L799" s="144"/>
      <c r="M799" s="145" t="s">
        <v>2213</v>
      </c>
      <c r="N799" s="144" t="s">
        <v>51</v>
      </c>
      <c r="O799" s="144"/>
      <c r="P799" s="144" t="s">
        <v>3553</v>
      </c>
      <c r="Q799" s="144"/>
      <c r="R799" s="144"/>
      <c r="S799" s="144" t="s">
        <v>4189</v>
      </c>
      <c r="T799" s="144" t="s">
        <v>13659</v>
      </c>
      <c r="U799" s="144" t="s">
        <v>13658</v>
      </c>
      <c r="V799" s="144"/>
      <c r="W799" s="144"/>
      <c r="X799" s="144"/>
      <c r="Y799" s="150"/>
      <c r="Z799" s="144"/>
      <c r="AA799" s="160">
        <v>3321</v>
      </c>
    </row>
    <row r="800" spans="1:27" ht="45" customHeight="1" x14ac:dyDescent="0.25">
      <c r="A800" s="144" t="s">
        <v>13658</v>
      </c>
      <c r="B800" s="144" t="s">
        <v>8218</v>
      </c>
      <c r="C800" s="144"/>
      <c r="D800" s="144"/>
      <c r="E800" s="144" t="s">
        <v>18190</v>
      </c>
      <c r="F800" s="144">
        <v>1</v>
      </c>
      <c r="G800" s="144">
        <v>120</v>
      </c>
      <c r="H800" s="144"/>
      <c r="I800" s="144"/>
      <c r="J800" s="144"/>
      <c r="K800" s="144"/>
      <c r="L800" s="144"/>
      <c r="M800" s="145" t="s">
        <v>2213</v>
      </c>
      <c r="N800" s="144" t="s">
        <v>51</v>
      </c>
      <c r="O800" s="144"/>
      <c r="P800" s="144" t="s">
        <v>3553</v>
      </c>
      <c r="Q800" s="144"/>
      <c r="R800" s="144"/>
      <c r="S800" s="144" t="s">
        <v>4189</v>
      </c>
      <c r="T800" s="144" t="s">
        <v>13659</v>
      </c>
      <c r="U800" s="144" t="s">
        <v>13658</v>
      </c>
      <c r="V800" s="144" t="s">
        <v>13658</v>
      </c>
      <c r="W800" s="144">
        <v>182300</v>
      </c>
      <c r="X800" s="144" t="s">
        <v>13660</v>
      </c>
      <c r="Y800" s="144" t="s">
        <v>13661</v>
      </c>
      <c r="Z800" s="144"/>
      <c r="AA800" s="160">
        <v>1968</v>
      </c>
    </row>
    <row r="801" spans="1:27" ht="45" customHeight="1" x14ac:dyDescent="0.25">
      <c r="A801" s="144" t="s">
        <v>22376</v>
      </c>
      <c r="B801" s="144" t="s">
        <v>4208</v>
      </c>
      <c r="C801" s="144">
        <v>3</v>
      </c>
      <c r="D801" s="144" t="s">
        <v>22377</v>
      </c>
      <c r="E801" s="144"/>
      <c r="F801" s="144">
        <v>1</v>
      </c>
      <c r="G801" s="144"/>
      <c r="H801" s="144">
        <v>735</v>
      </c>
      <c r="I801" s="144">
        <v>239</v>
      </c>
      <c r="J801" s="144">
        <v>240</v>
      </c>
      <c r="K801" s="144">
        <v>256</v>
      </c>
      <c r="L801" s="144"/>
      <c r="M801" s="145" t="s">
        <v>2213</v>
      </c>
      <c r="N801" s="144" t="s">
        <v>66</v>
      </c>
      <c r="O801" s="144"/>
      <c r="P801" s="144" t="s">
        <v>2348</v>
      </c>
      <c r="Q801" s="144"/>
      <c r="R801" s="144"/>
      <c r="S801" s="144" t="s">
        <v>4189</v>
      </c>
      <c r="T801" s="144" t="s">
        <v>13708</v>
      </c>
      <c r="U801" s="144" t="s">
        <v>22376</v>
      </c>
      <c r="V801" s="144"/>
      <c r="W801" s="144">
        <v>363246</v>
      </c>
      <c r="X801" s="144" t="s">
        <v>22378</v>
      </c>
      <c r="Y801" s="144" t="s">
        <v>22379</v>
      </c>
      <c r="Z801" s="144" t="s">
        <v>22380</v>
      </c>
      <c r="AA801" s="160">
        <v>5307</v>
      </c>
    </row>
    <row r="802" spans="1:27" ht="45" customHeight="1" x14ac:dyDescent="0.25">
      <c r="A802" s="144" t="s">
        <v>16842</v>
      </c>
      <c r="B802" s="144" t="s">
        <v>16843</v>
      </c>
      <c r="C802" s="144">
        <v>12</v>
      </c>
      <c r="D802" s="144"/>
      <c r="E802" s="144"/>
      <c r="F802" s="144">
        <v>1</v>
      </c>
      <c r="G802" s="144">
        <v>270</v>
      </c>
      <c r="H802" s="144"/>
      <c r="I802" s="144"/>
      <c r="J802" s="144"/>
      <c r="K802" s="144"/>
      <c r="L802" s="144"/>
      <c r="M802" s="145" t="s">
        <v>2213</v>
      </c>
      <c r="N802" s="144" t="s">
        <v>21</v>
      </c>
      <c r="O802" s="144"/>
      <c r="P802" s="144" t="s">
        <v>2449</v>
      </c>
      <c r="Q802" s="144"/>
      <c r="R802" s="144"/>
      <c r="S802" s="144"/>
      <c r="T802" s="144"/>
      <c r="U802" s="144" t="s">
        <v>16842</v>
      </c>
      <c r="V802" s="144"/>
      <c r="W802" s="144">
        <v>400062</v>
      </c>
      <c r="X802" s="144" t="s">
        <v>16844</v>
      </c>
      <c r="Y802" s="144"/>
      <c r="Z802" s="144" t="s">
        <v>16845</v>
      </c>
      <c r="AA802" s="160">
        <v>4375</v>
      </c>
    </row>
    <row r="803" spans="1:27" ht="45" customHeight="1" x14ac:dyDescent="0.25">
      <c r="A803" s="144" t="s">
        <v>37189</v>
      </c>
      <c r="B803" s="144" t="s">
        <v>20282</v>
      </c>
      <c r="C803" s="144"/>
      <c r="D803" s="144"/>
      <c r="E803" s="144"/>
      <c r="F803" s="144">
        <v>2</v>
      </c>
      <c r="G803" s="144"/>
      <c r="H803" s="144"/>
      <c r="I803" s="144"/>
      <c r="J803" s="144"/>
      <c r="K803" s="144"/>
      <c r="L803" s="144">
        <v>350</v>
      </c>
      <c r="M803" s="145" t="s">
        <v>2213</v>
      </c>
      <c r="N803" s="144" t="s">
        <v>56</v>
      </c>
      <c r="O803" s="144"/>
      <c r="P803" s="144" t="s">
        <v>3947</v>
      </c>
      <c r="Q803" s="144"/>
      <c r="R803" s="144"/>
      <c r="S803" s="144"/>
      <c r="T803" s="144"/>
      <c r="U803" s="144" t="s">
        <v>37189</v>
      </c>
      <c r="V803" s="144"/>
      <c r="W803" s="144">
        <v>367015</v>
      </c>
      <c r="X803" s="144" t="s">
        <v>37190</v>
      </c>
      <c r="Y803" s="144" t="s">
        <v>37191</v>
      </c>
      <c r="Z803" s="144" t="s">
        <v>37192</v>
      </c>
      <c r="AA803" s="160">
        <v>7875</v>
      </c>
    </row>
    <row r="804" spans="1:27" ht="45" customHeight="1" x14ac:dyDescent="0.25">
      <c r="A804" s="144" t="s">
        <v>14169</v>
      </c>
      <c r="B804" s="144" t="s">
        <v>4227</v>
      </c>
      <c r="C804" s="144"/>
      <c r="D804" s="144" t="s">
        <v>6424</v>
      </c>
      <c r="E804" s="144"/>
      <c r="F804" s="144">
        <v>2</v>
      </c>
      <c r="G804" s="144"/>
      <c r="H804" s="144"/>
      <c r="I804" s="144"/>
      <c r="J804" s="144"/>
      <c r="K804" s="144"/>
      <c r="L804" s="144">
        <v>100</v>
      </c>
      <c r="M804" s="145" t="s">
        <v>2213</v>
      </c>
      <c r="N804" s="144" t="s">
        <v>42</v>
      </c>
      <c r="O804" s="144"/>
      <c r="P804" s="144" t="s">
        <v>30573</v>
      </c>
      <c r="Q804" s="144"/>
      <c r="R804" s="144"/>
      <c r="S804" s="144" t="s">
        <v>4189</v>
      </c>
      <c r="T804" s="144" t="s">
        <v>5348</v>
      </c>
      <c r="U804" s="144" t="s">
        <v>14169</v>
      </c>
      <c r="V804" s="144"/>
      <c r="W804" s="144">
        <v>140200</v>
      </c>
      <c r="X804" s="144" t="s">
        <v>14369</v>
      </c>
      <c r="Y804" s="144" t="s">
        <v>10862</v>
      </c>
      <c r="Z804" s="144" t="s">
        <v>10863</v>
      </c>
      <c r="AA804" s="160">
        <v>152</v>
      </c>
    </row>
    <row r="805" spans="1:27" ht="45" customHeight="1" x14ac:dyDescent="0.25">
      <c r="A805" s="144" t="s">
        <v>18192</v>
      </c>
      <c r="B805" s="144" t="s">
        <v>18193</v>
      </c>
      <c r="C805" s="144"/>
      <c r="D805" s="144"/>
      <c r="E805" s="144"/>
      <c r="F805" s="144">
        <v>1</v>
      </c>
      <c r="G805" s="144"/>
      <c r="H805" s="144">
        <v>100</v>
      </c>
      <c r="I805" s="144">
        <v>35</v>
      </c>
      <c r="J805" s="144">
        <v>50</v>
      </c>
      <c r="K805" s="144">
        <v>15</v>
      </c>
      <c r="L805" s="144"/>
      <c r="M805" s="145" t="s">
        <v>2213</v>
      </c>
      <c r="N805" s="144" t="s">
        <v>17</v>
      </c>
      <c r="O805" s="144"/>
      <c r="P805" s="144" t="s">
        <v>2851</v>
      </c>
      <c r="Q805" s="144"/>
      <c r="R805" s="144"/>
      <c r="S805" s="144" t="s">
        <v>4191</v>
      </c>
      <c r="T805" s="144" t="s">
        <v>18194</v>
      </c>
      <c r="U805" s="144" t="s">
        <v>18192</v>
      </c>
      <c r="V805" s="144"/>
      <c r="W805" s="144">
        <v>416422</v>
      </c>
      <c r="X805" s="144" t="s">
        <v>18195</v>
      </c>
      <c r="Y805" s="144"/>
      <c r="Z805" s="144" t="s">
        <v>18196</v>
      </c>
      <c r="AA805" s="160">
        <v>4532</v>
      </c>
    </row>
    <row r="806" spans="1:27" ht="45" customHeight="1" x14ac:dyDescent="0.25">
      <c r="A806" s="144" t="s">
        <v>18197</v>
      </c>
      <c r="B806" s="144" t="s">
        <v>18198</v>
      </c>
      <c r="C806" s="144"/>
      <c r="D806" s="144"/>
      <c r="E806" s="144"/>
      <c r="F806" s="144">
        <v>1</v>
      </c>
      <c r="G806" s="144"/>
      <c r="H806" s="144">
        <v>250</v>
      </c>
      <c r="I806" s="144">
        <v>100</v>
      </c>
      <c r="J806" s="144">
        <v>50</v>
      </c>
      <c r="K806" s="144">
        <v>50</v>
      </c>
      <c r="L806" s="144"/>
      <c r="M806" s="145" t="s">
        <v>2213</v>
      </c>
      <c r="N806" s="144" t="s">
        <v>25</v>
      </c>
      <c r="O806" s="144"/>
      <c r="P806" s="144" t="s">
        <v>2721</v>
      </c>
      <c r="Q806" s="144"/>
      <c r="R806" s="144"/>
      <c r="S806" s="144" t="s">
        <v>4190</v>
      </c>
      <c r="T806" s="144" t="s">
        <v>4984</v>
      </c>
      <c r="U806" s="144" t="s">
        <v>18197</v>
      </c>
      <c r="V806" s="144"/>
      <c r="W806" s="144">
        <v>673634</v>
      </c>
      <c r="X806" s="144" t="s">
        <v>10781</v>
      </c>
      <c r="Y806" s="144">
        <v>83020000000</v>
      </c>
      <c r="Z806" s="144" t="s">
        <v>18199</v>
      </c>
      <c r="AA806" s="160">
        <v>5081</v>
      </c>
    </row>
    <row r="807" spans="1:27" ht="45" customHeight="1" x14ac:dyDescent="0.25">
      <c r="A807" s="144" t="s">
        <v>25003</v>
      </c>
      <c r="B807" s="144" t="s">
        <v>14963</v>
      </c>
      <c r="C807" s="144">
        <v>1</v>
      </c>
      <c r="D807" s="144"/>
      <c r="E807" s="144"/>
      <c r="F807" s="144">
        <v>1</v>
      </c>
      <c r="G807" s="144">
        <v>300</v>
      </c>
      <c r="H807" s="144">
        <v>1190</v>
      </c>
      <c r="I807" s="144">
        <v>470</v>
      </c>
      <c r="J807" s="144">
        <v>620</v>
      </c>
      <c r="K807" s="144">
        <v>100</v>
      </c>
      <c r="L807" s="144"/>
      <c r="M807" s="145" t="s">
        <v>2213</v>
      </c>
      <c r="N807" s="144" t="s">
        <v>18</v>
      </c>
      <c r="O807" s="144"/>
      <c r="P807" s="144" t="s">
        <v>17715</v>
      </c>
      <c r="Q807" s="144" t="s">
        <v>4189</v>
      </c>
      <c r="R807" s="144" t="s">
        <v>5331</v>
      </c>
      <c r="S807" s="144"/>
      <c r="T807" s="144"/>
      <c r="U807" s="144" t="s">
        <v>25003</v>
      </c>
      <c r="V807" s="144"/>
      <c r="W807" s="144">
        <v>309996</v>
      </c>
      <c r="X807" s="144" t="s">
        <v>25004</v>
      </c>
      <c r="Y807" s="144" t="s">
        <v>36422</v>
      </c>
      <c r="Z807" s="144" t="s">
        <v>36423</v>
      </c>
      <c r="AA807" s="160">
        <v>6320</v>
      </c>
    </row>
    <row r="808" spans="1:27" ht="45" customHeight="1" x14ac:dyDescent="0.25">
      <c r="A808" s="144" t="s">
        <v>5273</v>
      </c>
      <c r="B808" s="144" t="s">
        <v>4215</v>
      </c>
      <c r="C808" s="144">
        <v>10</v>
      </c>
      <c r="D808" s="144"/>
      <c r="E808" s="144"/>
      <c r="F808" s="144">
        <v>1</v>
      </c>
      <c r="G808" s="144"/>
      <c r="H808" s="144">
        <v>1799</v>
      </c>
      <c r="I808" s="144">
        <v>654</v>
      </c>
      <c r="J808" s="144">
        <v>818</v>
      </c>
      <c r="K808" s="144">
        <v>327</v>
      </c>
      <c r="L808" s="144"/>
      <c r="M808" s="145" t="s">
        <v>2213</v>
      </c>
      <c r="N808" s="144" t="s">
        <v>67</v>
      </c>
      <c r="O808" s="144"/>
      <c r="P808" s="144" t="s">
        <v>3513</v>
      </c>
      <c r="Q808" s="144"/>
      <c r="R808" s="144"/>
      <c r="S808" s="144" t="s">
        <v>4189</v>
      </c>
      <c r="T808" s="144" t="s">
        <v>5274</v>
      </c>
      <c r="U808" s="144" t="s">
        <v>5273</v>
      </c>
      <c r="V808" s="144"/>
      <c r="W808" s="144">
        <v>522420</v>
      </c>
      <c r="X808" s="144" t="s">
        <v>5275</v>
      </c>
      <c r="Y808" s="144" t="s">
        <v>5276</v>
      </c>
      <c r="Z808" s="144" t="s">
        <v>5277</v>
      </c>
      <c r="AA808" s="160">
        <v>1970</v>
      </c>
    </row>
    <row r="809" spans="1:27" ht="45" customHeight="1" x14ac:dyDescent="0.25">
      <c r="A809" s="144" t="s">
        <v>5278</v>
      </c>
      <c r="B809" s="144" t="s">
        <v>4215</v>
      </c>
      <c r="C809" s="144">
        <v>24</v>
      </c>
      <c r="D809" s="144" t="s">
        <v>18200</v>
      </c>
      <c r="E809" s="144"/>
      <c r="F809" s="144">
        <v>1</v>
      </c>
      <c r="G809" s="144"/>
      <c r="H809" s="144">
        <v>1199</v>
      </c>
      <c r="I809" s="144">
        <v>436</v>
      </c>
      <c r="J809" s="144">
        <v>545</v>
      </c>
      <c r="K809" s="144">
        <v>218</v>
      </c>
      <c r="L809" s="144"/>
      <c r="M809" s="145" t="s">
        <v>2213</v>
      </c>
      <c r="N809" s="144" t="s">
        <v>80</v>
      </c>
      <c r="O809" s="144"/>
      <c r="P809" s="144" t="s">
        <v>3865</v>
      </c>
      <c r="Q809" s="144" t="s">
        <v>4187</v>
      </c>
      <c r="R809" s="144" t="s">
        <v>5279</v>
      </c>
      <c r="S809" s="144"/>
      <c r="T809" s="144"/>
      <c r="U809" s="144" t="s">
        <v>5278</v>
      </c>
      <c r="V809" s="144"/>
      <c r="W809" s="144">
        <v>355042</v>
      </c>
      <c r="X809" s="144" t="s">
        <v>5280</v>
      </c>
      <c r="Y809" s="144" t="s">
        <v>5281</v>
      </c>
      <c r="Z809" s="144" t="s">
        <v>5282</v>
      </c>
      <c r="AA809" s="160">
        <v>1971</v>
      </c>
    </row>
    <row r="810" spans="1:27" ht="45" customHeight="1" x14ac:dyDescent="0.25">
      <c r="A810" s="144" t="s">
        <v>22382</v>
      </c>
      <c r="B810" s="144" t="s">
        <v>15819</v>
      </c>
      <c r="C810" s="144">
        <v>7</v>
      </c>
      <c r="D810" s="144"/>
      <c r="E810" s="144"/>
      <c r="F810" s="144">
        <v>1</v>
      </c>
      <c r="G810" s="144"/>
      <c r="H810" s="144">
        <v>450</v>
      </c>
      <c r="I810" s="144">
        <v>200</v>
      </c>
      <c r="J810" s="144">
        <v>200</v>
      </c>
      <c r="K810" s="144">
        <v>50</v>
      </c>
      <c r="L810" s="144"/>
      <c r="M810" s="145" t="s">
        <v>2213</v>
      </c>
      <c r="N810" s="144" t="s">
        <v>16</v>
      </c>
      <c r="O810" s="144"/>
      <c r="P810" s="144" t="s">
        <v>3382</v>
      </c>
      <c r="Q810" s="144"/>
      <c r="R810" s="144"/>
      <c r="S810" s="144" t="s">
        <v>4189</v>
      </c>
      <c r="T810" s="144" t="s">
        <v>7593</v>
      </c>
      <c r="U810" s="144" t="s">
        <v>22382</v>
      </c>
      <c r="V810" s="144"/>
      <c r="W810" s="144">
        <v>164200</v>
      </c>
      <c r="X810" s="144" t="s">
        <v>22383</v>
      </c>
      <c r="Y810" s="144" t="s">
        <v>22384</v>
      </c>
      <c r="Z810" s="144" t="s">
        <v>22385</v>
      </c>
      <c r="AA810" s="160">
        <v>5667</v>
      </c>
    </row>
    <row r="811" spans="1:27" ht="45" customHeight="1" x14ac:dyDescent="0.25">
      <c r="A811" s="144" t="s">
        <v>27225</v>
      </c>
      <c r="B811" s="144" t="s">
        <v>27226</v>
      </c>
      <c r="C811" s="144"/>
      <c r="D811" s="144"/>
      <c r="E811" s="144"/>
      <c r="F811" s="144">
        <v>1</v>
      </c>
      <c r="G811" s="144"/>
      <c r="H811" s="144">
        <v>270</v>
      </c>
      <c r="I811" s="144">
        <v>70</v>
      </c>
      <c r="J811" s="144">
        <v>150</v>
      </c>
      <c r="K811" s="144">
        <v>50</v>
      </c>
      <c r="L811" s="144"/>
      <c r="M811" s="145" t="s">
        <v>2213</v>
      </c>
      <c r="N811" s="144" t="s">
        <v>18</v>
      </c>
      <c r="O811" s="144"/>
      <c r="P811" s="144" t="s">
        <v>3275</v>
      </c>
      <c r="Q811" s="144"/>
      <c r="R811" s="144"/>
      <c r="S811" s="144" t="s">
        <v>4191</v>
      </c>
      <c r="T811" s="144" t="s">
        <v>27227</v>
      </c>
      <c r="U811" s="144" t="s">
        <v>27225</v>
      </c>
      <c r="V811" s="144"/>
      <c r="W811" s="144">
        <v>309004</v>
      </c>
      <c r="X811" s="144" t="s">
        <v>27228</v>
      </c>
      <c r="Y811" s="144" t="s">
        <v>27229</v>
      </c>
      <c r="Z811" s="144" t="s">
        <v>27230</v>
      </c>
      <c r="AA811" s="160">
        <v>6653</v>
      </c>
    </row>
    <row r="812" spans="1:27" ht="45" customHeight="1" x14ac:dyDescent="0.25">
      <c r="A812" s="144" t="s">
        <v>23828</v>
      </c>
      <c r="B812" s="144" t="s">
        <v>15542</v>
      </c>
      <c r="C812" s="144"/>
      <c r="D812" s="144"/>
      <c r="E812" s="144"/>
      <c r="F812" s="144">
        <v>1</v>
      </c>
      <c r="G812" s="144"/>
      <c r="H812" s="144">
        <v>450</v>
      </c>
      <c r="I812" s="144">
        <v>200</v>
      </c>
      <c r="J812" s="144">
        <v>200</v>
      </c>
      <c r="K812" s="144">
        <v>50</v>
      </c>
      <c r="L812" s="144"/>
      <c r="M812" s="145" t="s">
        <v>2213</v>
      </c>
      <c r="N812" s="144" t="s">
        <v>66</v>
      </c>
      <c r="O812" s="144"/>
      <c r="P812" s="144" t="s">
        <v>2756</v>
      </c>
      <c r="Q812" s="144"/>
      <c r="R812" s="144"/>
      <c r="S812" s="144" t="s">
        <v>4228</v>
      </c>
      <c r="T812" s="144" t="s">
        <v>23829</v>
      </c>
      <c r="U812" s="144" t="s">
        <v>23828</v>
      </c>
      <c r="V812" s="144"/>
      <c r="W812" s="144">
        <v>363722</v>
      </c>
      <c r="X812" s="144" t="s">
        <v>23830</v>
      </c>
      <c r="Y812" s="169">
        <v>8674000000</v>
      </c>
      <c r="Z812" s="148" t="s">
        <v>23831</v>
      </c>
      <c r="AA812" s="160">
        <v>6213</v>
      </c>
    </row>
    <row r="813" spans="1:27" ht="45" customHeight="1" x14ac:dyDescent="0.25">
      <c r="A813" s="144" t="s">
        <v>14370</v>
      </c>
      <c r="B813" s="144" t="s">
        <v>4205</v>
      </c>
      <c r="C813" s="144">
        <v>35</v>
      </c>
      <c r="D813" s="144" t="s">
        <v>8530</v>
      </c>
      <c r="E813" s="144"/>
      <c r="F813" s="144">
        <v>1</v>
      </c>
      <c r="G813" s="144">
        <v>160</v>
      </c>
      <c r="H813" s="144"/>
      <c r="I813" s="144"/>
      <c r="J813" s="144"/>
      <c r="K813" s="144"/>
      <c r="L813" s="144"/>
      <c r="M813" s="145" t="s">
        <v>2213</v>
      </c>
      <c r="N813" s="144" t="s">
        <v>69</v>
      </c>
      <c r="O813" s="144"/>
      <c r="P813" s="144" t="s">
        <v>2693</v>
      </c>
      <c r="Q813" s="144"/>
      <c r="R813" s="144"/>
      <c r="S813" s="144"/>
      <c r="T813" s="144"/>
      <c r="U813" s="144" t="s">
        <v>14370</v>
      </c>
      <c r="V813" s="144"/>
      <c r="W813" s="144">
        <v>426026</v>
      </c>
      <c r="X813" s="144" t="s">
        <v>18201</v>
      </c>
      <c r="Y813" s="144" t="s">
        <v>14371</v>
      </c>
      <c r="Z813" s="144" t="s">
        <v>14372</v>
      </c>
      <c r="AA813" s="160">
        <v>3727</v>
      </c>
    </row>
    <row r="814" spans="1:27" ht="45" customHeight="1" x14ac:dyDescent="0.25">
      <c r="A814" s="144" t="s">
        <v>18202</v>
      </c>
      <c r="B814" s="144" t="s">
        <v>17498</v>
      </c>
      <c r="C814" s="144">
        <v>25</v>
      </c>
      <c r="D814" s="144" t="s">
        <v>18203</v>
      </c>
      <c r="E814" s="144"/>
      <c r="F814" s="144">
        <v>1</v>
      </c>
      <c r="G814" s="144"/>
      <c r="H814" s="144">
        <v>350</v>
      </c>
      <c r="I814" s="144">
        <v>200</v>
      </c>
      <c r="J814" s="144">
        <v>100</v>
      </c>
      <c r="K814" s="144">
        <v>50</v>
      </c>
      <c r="L814" s="144"/>
      <c r="M814" s="145" t="s">
        <v>2213</v>
      </c>
      <c r="N814" s="144" t="s">
        <v>66</v>
      </c>
      <c r="O814" s="144"/>
      <c r="P814" s="144" t="s">
        <v>2489</v>
      </c>
      <c r="Q814" s="144"/>
      <c r="R814" s="144"/>
      <c r="S814" s="144"/>
      <c r="T814" s="144"/>
      <c r="U814" s="144" t="s">
        <v>18202</v>
      </c>
      <c r="V814" s="144"/>
      <c r="W814" s="144">
        <v>362000</v>
      </c>
      <c r="X814" s="144" t="s">
        <v>18204</v>
      </c>
      <c r="Y814" s="144"/>
      <c r="Z814" s="144" t="s">
        <v>18205</v>
      </c>
      <c r="AA814" s="160">
        <v>5432</v>
      </c>
    </row>
    <row r="815" spans="1:27" ht="45" customHeight="1" x14ac:dyDescent="0.25">
      <c r="A815" s="144" t="s">
        <v>18206</v>
      </c>
      <c r="B815" s="144" t="s">
        <v>15409</v>
      </c>
      <c r="C815" s="144"/>
      <c r="D815" s="144"/>
      <c r="E815" s="144"/>
      <c r="F815" s="144">
        <v>1</v>
      </c>
      <c r="G815" s="144"/>
      <c r="H815" s="144">
        <v>120</v>
      </c>
      <c r="I815" s="144">
        <v>40</v>
      </c>
      <c r="J815" s="144">
        <v>60</v>
      </c>
      <c r="K815" s="144">
        <v>20</v>
      </c>
      <c r="L815" s="144"/>
      <c r="M815" s="145" t="s">
        <v>2213</v>
      </c>
      <c r="N815" s="144" t="s">
        <v>66</v>
      </c>
      <c r="O815" s="144"/>
      <c r="P815" s="144" t="s">
        <v>2756</v>
      </c>
      <c r="Q815" s="144"/>
      <c r="R815" s="144"/>
      <c r="S815" s="144" t="s">
        <v>4228</v>
      </c>
      <c r="T815" s="144" t="s">
        <v>18207</v>
      </c>
      <c r="U815" s="144" t="s">
        <v>18206</v>
      </c>
      <c r="V815" s="144"/>
      <c r="W815" s="144">
        <v>363702</v>
      </c>
      <c r="X815" s="144" t="s">
        <v>18208</v>
      </c>
      <c r="Y815" s="144" t="s">
        <v>18210</v>
      </c>
      <c r="Z815" s="144" t="s">
        <v>18209</v>
      </c>
      <c r="AA815" s="160">
        <v>5487</v>
      </c>
    </row>
    <row r="816" spans="1:27" ht="45" customHeight="1" x14ac:dyDescent="0.25">
      <c r="A816" s="144" t="s">
        <v>35839</v>
      </c>
      <c r="B816" s="144" t="s">
        <v>16779</v>
      </c>
      <c r="C816" s="144">
        <v>96</v>
      </c>
      <c r="D816" s="144"/>
      <c r="E816" s="144"/>
      <c r="F816" s="144">
        <v>1</v>
      </c>
      <c r="G816" s="144"/>
      <c r="H816" s="144">
        <v>650</v>
      </c>
      <c r="I816" s="144">
        <v>300</v>
      </c>
      <c r="J816" s="144">
        <v>300</v>
      </c>
      <c r="K816" s="144">
        <v>50</v>
      </c>
      <c r="L816" s="144"/>
      <c r="M816" s="145" t="s">
        <v>2213</v>
      </c>
      <c r="N816" s="144" t="s">
        <v>67</v>
      </c>
      <c r="O816" s="144"/>
      <c r="P816" s="144" t="s">
        <v>3559</v>
      </c>
      <c r="Q816" s="144"/>
      <c r="R816" s="144"/>
      <c r="S816" s="144"/>
      <c r="T816" s="144"/>
      <c r="U816" s="144" t="s">
        <v>35839</v>
      </c>
      <c r="V816" s="144"/>
      <c r="W816" s="144">
        <v>420012</v>
      </c>
      <c r="X816" s="144" t="s">
        <v>35840</v>
      </c>
      <c r="Y816" s="144" t="s">
        <v>35841</v>
      </c>
      <c r="Z816" s="144" t="s">
        <v>35842</v>
      </c>
      <c r="AA816" s="161">
        <v>7630</v>
      </c>
    </row>
    <row r="817" spans="1:27" ht="45" customHeight="1" x14ac:dyDescent="0.25">
      <c r="A817" s="144" t="s">
        <v>5287</v>
      </c>
      <c r="B817" s="144" t="s">
        <v>4205</v>
      </c>
      <c r="C817" s="144"/>
      <c r="D817" s="144" t="s">
        <v>4241</v>
      </c>
      <c r="E817" s="144"/>
      <c r="F817" s="144">
        <v>1</v>
      </c>
      <c r="G817" s="144">
        <v>185</v>
      </c>
      <c r="H817" s="144"/>
      <c r="I817" s="144"/>
      <c r="J817" s="144"/>
      <c r="K817" s="144"/>
      <c r="L817" s="144"/>
      <c r="M817" s="145" t="s">
        <v>2213</v>
      </c>
      <c r="N817" s="144" t="s">
        <v>86</v>
      </c>
      <c r="O817" s="144"/>
      <c r="P817" s="144" t="s">
        <v>3526</v>
      </c>
      <c r="Q817" s="144" t="s">
        <v>4190</v>
      </c>
      <c r="R817" s="144" t="s">
        <v>5288</v>
      </c>
      <c r="S817" s="144"/>
      <c r="T817" s="144"/>
      <c r="U817" s="144" t="s">
        <v>5287</v>
      </c>
      <c r="V817" s="144"/>
      <c r="W817" s="144">
        <v>433360</v>
      </c>
      <c r="X817" s="144" t="s">
        <v>5289</v>
      </c>
      <c r="Y817" s="149">
        <v>88420000000</v>
      </c>
      <c r="Z817" s="144" t="s">
        <v>14373</v>
      </c>
      <c r="AA817" s="160">
        <v>1973</v>
      </c>
    </row>
    <row r="818" spans="1:27" ht="45" customHeight="1" x14ac:dyDescent="0.25">
      <c r="A818" s="144" t="s">
        <v>35576</v>
      </c>
      <c r="B818" s="144" t="s">
        <v>15377</v>
      </c>
      <c r="C818" s="144">
        <v>12</v>
      </c>
      <c r="D818" s="144" t="s">
        <v>35843</v>
      </c>
      <c r="E818" s="144"/>
      <c r="F818" s="144">
        <v>1</v>
      </c>
      <c r="G818" s="144">
        <v>350</v>
      </c>
      <c r="H818" s="144"/>
      <c r="I818" s="144"/>
      <c r="J818" s="144"/>
      <c r="K818" s="144"/>
      <c r="L818" s="144"/>
      <c r="M818" s="145" t="s">
        <v>2213</v>
      </c>
      <c r="N818" s="144" t="s">
        <v>18</v>
      </c>
      <c r="O818" s="144"/>
      <c r="P818" s="144" t="s">
        <v>2375</v>
      </c>
      <c r="Q818" s="144"/>
      <c r="R818" s="144"/>
      <c r="S818" s="144"/>
      <c r="T818" s="144"/>
      <c r="U818" s="144" t="s">
        <v>35576</v>
      </c>
      <c r="V818" s="144"/>
      <c r="W818" s="144">
        <v>308001</v>
      </c>
      <c r="X818" s="144" t="s">
        <v>35577</v>
      </c>
      <c r="Y818" s="144" t="s">
        <v>35844</v>
      </c>
      <c r="Z818" s="144" t="s">
        <v>35578</v>
      </c>
      <c r="AA818" s="161">
        <v>7563</v>
      </c>
    </row>
    <row r="819" spans="1:27" ht="45" customHeight="1" x14ac:dyDescent="0.25">
      <c r="A819" s="144" t="s">
        <v>37193</v>
      </c>
      <c r="B819" s="144" t="s">
        <v>37194</v>
      </c>
      <c r="C819" s="144"/>
      <c r="D819" s="144"/>
      <c r="E819" s="144"/>
      <c r="F819" s="144">
        <v>2</v>
      </c>
      <c r="G819" s="144"/>
      <c r="H819" s="144"/>
      <c r="I819" s="144"/>
      <c r="J819" s="144"/>
      <c r="K819" s="144"/>
      <c r="L819" s="144">
        <v>500</v>
      </c>
      <c r="M819" s="145" t="s">
        <v>2213</v>
      </c>
      <c r="N819" s="144" t="s">
        <v>42</v>
      </c>
      <c r="O819" s="144"/>
      <c r="P819" s="144" t="s">
        <v>2325</v>
      </c>
      <c r="Q819" s="144"/>
      <c r="R819" s="144"/>
      <c r="S819" s="144"/>
      <c r="T819" s="144"/>
      <c r="U819" s="144" t="s">
        <v>37193</v>
      </c>
      <c r="V819" s="144"/>
      <c r="W819" s="144">
        <v>143986</v>
      </c>
      <c r="X819" s="144" t="s">
        <v>37195</v>
      </c>
      <c r="Y819" s="144" t="s">
        <v>37196</v>
      </c>
      <c r="Z819" s="144" t="s">
        <v>37197</v>
      </c>
      <c r="AA819" s="160">
        <v>7900</v>
      </c>
    </row>
    <row r="820" spans="1:27" ht="45" customHeight="1" x14ac:dyDescent="0.25">
      <c r="A820" s="144" t="s">
        <v>37193</v>
      </c>
      <c r="B820" s="144" t="s">
        <v>37194</v>
      </c>
      <c r="C820" s="144"/>
      <c r="D820" s="144"/>
      <c r="E820" s="144" t="s">
        <v>37198</v>
      </c>
      <c r="F820" s="144">
        <v>5</v>
      </c>
      <c r="G820" s="144"/>
      <c r="H820" s="144"/>
      <c r="I820" s="144"/>
      <c r="J820" s="144"/>
      <c r="K820" s="144"/>
      <c r="L820" s="144">
        <v>577</v>
      </c>
      <c r="M820" s="145" t="s">
        <v>2213</v>
      </c>
      <c r="N820" s="144" t="s">
        <v>42</v>
      </c>
      <c r="O820" s="144"/>
      <c r="P820" s="144" t="s">
        <v>2325</v>
      </c>
      <c r="Q820" s="144" t="s">
        <v>13845</v>
      </c>
      <c r="R820" s="144" t="s">
        <v>19396</v>
      </c>
      <c r="S820" s="144"/>
      <c r="T820" s="144"/>
      <c r="U820" s="144" t="s">
        <v>37193</v>
      </c>
      <c r="V820" s="144" t="s">
        <v>37199</v>
      </c>
      <c r="W820" s="144">
        <v>143988</v>
      </c>
      <c r="X820" s="144" t="s">
        <v>19397</v>
      </c>
      <c r="Y820" s="144" t="s">
        <v>19398</v>
      </c>
      <c r="Z820" s="144" t="s">
        <v>37197</v>
      </c>
      <c r="AA820" s="160">
        <v>5328</v>
      </c>
    </row>
    <row r="821" spans="1:27" ht="45" customHeight="1" x14ac:dyDescent="0.25">
      <c r="A821" s="144" t="s">
        <v>27231</v>
      </c>
      <c r="B821" s="144" t="s">
        <v>27232</v>
      </c>
      <c r="C821" s="144"/>
      <c r="D821" s="144"/>
      <c r="E821" s="144"/>
      <c r="F821" s="144">
        <v>2</v>
      </c>
      <c r="G821" s="144"/>
      <c r="H821" s="144"/>
      <c r="I821" s="144"/>
      <c r="J821" s="144"/>
      <c r="K821" s="144"/>
      <c r="L821" s="144">
        <v>1500</v>
      </c>
      <c r="M821" s="145" t="s">
        <v>2213</v>
      </c>
      <c r="N821" s="144" t="s">
        <v>66</v>
      </c>
      <c r="O821" s="144"/>
      <c r="P821" s="144" t="s">
        <v>2489</v>
      </c>
      <c r="Q821" s="144"/>
      <c r="R821" s="144"/>
      <c r="S821" s="144"/>
      <c r="T821" s="144"/>
      <c r="U821" s="144" t="s">
        <v>27231</v>
      </c>
      <c r="V821" s="144"/>
      <c r="W821" s="144">
        <v>362040</v>
      </c>
      <c r="X821" s="144" t="s">
        <v>27238</v>
      </c>
      <c r="Y821" s="144" t="s">
        <v>27236</v>
      </c>
      <c r="Z821" s="151" t="s">
        <v>27237</v>
      </c>
      <c r="AA821" s="160">
        <v>6670</v>
      </c>
    </row>
    <row r="822" spans="1:27" ht="45" customHeight="1" x14ac:dyDescent="0.25">
      <c r="A822" s="144" t="s">
        <v>27231</v>
      </c>
      <c r="B822" s="144" t="s">
        <v>27232</v>
      </c>
      <c r="C822" s="144"/>
      <c r="D822" s="144"/>
      <c r="E822" s="144" t="s">
        <v>27234</v>
      </c>
      <c r="F822" s="144">
        <v>2</v>
      </c>
      <c r="G822" s="144"/>
      <c r="H822" s="144"/>
      <c r="I822" s="144"/>
      <c r="J822" s="144"/>
      <c r="K822" s="144"/>
      <c r="L822" s="144">
        <v>800</v>
      </c>
      <c r="M822" s="145" t="s">
        <v>2213</v>
      </c>
      <c r="N822" s="144" t="s">
        <v>66</v>
      </c>
      <c r="O822" s="144"/>
      <c r="P822" s="144" t="s">
        <v>2489</v>
      </c>
      <c r="Q822" s="144"/>
      <c r="R822" s="144"/>
      <c r="S822" s="144"/>
      <c r="T822" s="144"/>
      <c r="U822" s="144" t="s">
        <v>27231</v>
      </c>
      <c r="V822" s="144" t="s">
        <v>22277</v>
      </c>
      <c r="W822" s="144">
        <v>362040</v>
      </c>
      <c r="X822" s="144" t="s">
        <v>27235</v>
      </c>
      <c r="Y822" s="144" t="s">
        <v>27236</v>
      </c>
      <c r="Z822" s="144" t="s">
        <v>27237</v>
      </c>
      <c r="AA822" s="161">
        <v>6671</v>
      </c>
    </row>
    <row r="823" spans="1:27" ht="45" customHeight="1" x14ac:dyDescent="0.25">
      <c r="A823" s="144" t="s">
        <v>27231</v>
      </c>
      <c r="B823" s="144" t="s">
        <v>27232</v>
      </c>
      <c r="C823" s="144"/>
      <c r="D823" s="144"/>
      <c r="E823" s="144" t="s">
        <v>27239</v>
      </c>
      <c r="F823" s="144">
        <v>2</v>
      </c>
      <c r="G823" s="144"/>
      <c r="H823" s="144"/>
      <c r="I823" s="144"/>
      <c r="J823" s="144"/>
      <c r="K823" s="144"/>
      <c r="L823" s="144">
        <v>250</v>
      </c>
      <c r="M823" s="145" t="s">
        <v>2213</v>
      </c>
      <c r="N823" s="144" t="s">
        <v>66</v>
      </c>
      <c r="O823" s="144"/>
      <c r="P823" s="144" t="s">
        <v>2489</v>
      </c>
      <c r="Q823" s="144"/>
      <c r="R823" s="144"/>
      <c r="S823" s="144"/>
      <c r="T823" s="144"/>
      <c r="U823" s="144" t="s">
        <v>27231</v>
      </c>
      <c r="V823" s="144" t="s">
        <v>19912</v>
      </c>
      <c r="W823" s="144">
        <v>362003</v>
      </c>
      <c r="X823" s="144" t="s">
        <v>22856</v>
      </c>
      <c r="Y823" s="150"/>
      <c r="Z823" s="144" t="s">
        <v>19913</v>
      </c>
      <c r="AA823" s="160">
        <v>5572</v>
      </c>
    </row>
    <row r="824" spans="1:27" ht="45" customHeight="1" x14ac:dyDescent="0.25">
      <c r="A824" s="144" t="s">
        <v>27231</v>
      </c>
      <c r="B824" s="144" t="s">
        <v>27232</v>
      </c>
      <c r="C824" s="144"/>
      <c r="D824" s="144"/>
      <c r="E824" s="144" t="s">
        <v>27233</v>
      </c>
      <c r="F824" s="144">
        <v>2</v>
      </c>
      <c r="G824" s="144"/>
      <c r="H824" s="144"/>
      <c r="I824" s="144"/>
      <c r="J824" s="144"/>
      <c r="K824" s="144"/>
      <c r="L824" s="144">
        <v>350</v>
      </c>
      <c r="M824" s="145" t="s">
        <v>2213</v>
      </c>
      <c r="N824" s="144" t="s">
        <v>66</v>
      </c>
      <c r="O824" s="144"/>
      <c r="P824" s="144" t="s">
        <v>2489</v>
      </c>
      <c r="Q824" s="144"/>
      <c r="R824" s="144"/>
      <c r="S824" s="144"/>
      <c r="T824" s="144"/>
      <c r="U824" s="144" t="s">
        <v>27231</v>
      </c>
      <c r="V824" s="144" t="s">
        <v>20725</v>
      </c>
      <c r="W824" s="144">
        <v>362020</v>
      </c>
      <c r="X824" s="144" t="s">
        <v>20726</v>
      </c>
      <c r="Y824" s="144" t="s">
        <v>20728</v>
      </c>
      <c r="Z824" s="144" t="s">
        <v>20727</v>
      </c>
      <c r="AA824" s="161">
        <v>5483</v>
      </c>
    </row>
    <row r="825" spans="1:27" ht="45" customHeight="1" x14ac:dyDescent="0.25">
      <c r="A825" s="144" t="s">
        <v>27231</v>
      </c>
      <c r="B825" s="144" t="s">
        <v>27232</v>
      </c>
      <c r="C825" s="144"/>
      <c r="D825" s="144"/>
      <c r="E825" s="144" t="s">
        <v>27240</v>
      </c>
      <c r="F825" s="144">
        <v>2</v>
      </c>
      <c r="G825" s="144"/>
      <c r="H825" s="144"/>
      <c r="I825" s="144"/>
      <c r="J825" s="144"/>
      <c r="K825" s="144"/>
      <c r="L825" s="144">
        <v>150</v>
      </c>
      <c r="M825" s="145" t="s">
        <v>2213</v>
      </c>
      <c r="N825" s="144" t="s">
        <v>66</v>
      </c>
      <c r="O825" s="144"/>
      <c r="P825" s="144" t="s">
        <v>2489</v>
      </c>
      <c r="Q825" s="144"/>
      <c r="R825" s="144"/>
      <c r="S825" s="144"/>
      <c r="T825" s="144"/>
      <c r="U825" s="144" t="s">
        <v>27231</v>
      </c>
      <c r="V825" s="144" t="s">
        <v>21687</v>
      </c>
      <c r="W825" s="144">
        <v>362048</v>
      </c>
      <c r="X825" s="144" t="s">
        <v>21689</v>
      </c>
      <c r="Y825" s="144" t="s">
        <v>21691</v>
      </c>
      <c r="Z825" s="144" t="s">
        <v>21690</v>
      </c>
      <c r="AA825" s="161">
        <v>5273</v>
      </c>
    </row>
    <row r="826" spans="1:27" ht="45" customHeight="1" x14ac:dyDescent="0.25">
      <c r="A826" s="144" t="s">
        <v>35845</v>
      </c>
      <c r="B826" s="144" t="s">
        <v>15377</v>
      </c>
      <c r="C826" s="144">
        <v>112</v>
      </c>
      <c r="D826" s="144" t="s">
        <v>4433</v>
      </c>
      <c r="E826" s="144"/>
      <c r="F826" s="144">
        <v>1</v>
      </c>
      <c r="G826" s="144">
        <v>350</v>
      </c>
      <c r="H826" s="144"/>
      <c r="I826" s="144"/>
      <c r="J826" s="144"/>
      <c r="K826" s="144"/>
      <c r="L826" s="144"/>
      <c r="M826" s="145" t="s">
        <v>2213</v>
      </c>
      <c r="N826" s="144" t="s">
        <v>20</v>
      </c>
      <c r="O826" s="144"/>
      <c r="P826" s="144" t="s">
        <v>2377</v>
      </c>
      <c r="Q826" s="144"/>
      <c r="R826" s="144"/>
      <c r="S826" s="144"/>
      <c r="T826" s="144"/>
      <c r="U826" s="144" t="s">
        <v>35845</v>
      </c>
      <c r="V826" s="144"/>
      <c r="W826" s="150">
        <v>600018</v>
      </c>
      <c r="X826" s="144" t="s">
        <v>35846</v>
      </c>
      <c r="Y826" s="144">
        <v>89040000000</v>
      </c>
      <c r="Z826" s="144" t="s">
        <v>35847</v>
      </c>
      <c r="AA826" s="160">
        <v>7648</v>
      </c>
    </row>
    <row r="827" spans="1:27" ht="45" customHeight="1" x14ac:dyDescent="0.25">
      <c r="A827" s="144" t="s">
        <v>35579</v>
      </c>
      <c r="B827" s="144" t="s">
        <v>37200</v>
      </c>
      <c r="C827" s="144"/>
      <c r="D827" s="144" t="s">
        <v>5210</v>
      </c>
      <c r="E827" s="144"/>
      <c r="F827" s="144">
        <v>1</v>
      </c>
      <c r="G827" s="144">
        <v>150</v>
      </c>
      <c r="H827" s="144"/>
      <c r="I827" s="144"/>
      <c r="J827" s="144"/>
      <c r="K827" s="144"/>
      <c r="L827" s="144"/>
      <c r="M827" s="145" t="s">
        <v>2213</v>
      </c>
      <c r="N827" s="144" t="s">
        <v>84</v>
      </c>
      <c r="O827" s="144"/>
      <c r="P827" s="144" t="s">
        <v>3472</v>
      </c>
      <c r="Q827" s="144"/>
      <c r="R827" s="144"/>
      <c r="S827" s="144" t="s">
        <v>4189</v>
      </c>
      <c r="T827" s="144" t="s">
        <v>4684</v>
      </c>
      <c r="U827" s="144" t="s">
        <v>35579</v>
      </c>
      <c r="V827" s="144"/>
      <c r="W827" s="144">
        <v>301470</v>
      </c>
      <c r="X827" s="144" t="s">
        <v>35580</v>
      </c>
      <c r="Y827" s="144" t="s">
        <v>35581</v>
      </c>
      <c r="Z827" s="144" t="s">
        <v>35582</v>
      </c>
      <c r="AA827" s="160">
        <v>1690</v>
      </c>
    </row>
    <row r="828" spans="1:27" ht="45" customHeight="1" x14ac:dyDescent="0.25">
      <c r="A828" s="144" t="s">
        <v>23832</v>
      </c>
      <c r="B828" s="144" t="s">
        <v>15960</v>
      </c>
      <c r="C828" s="144"/>
      <c r="D828" s="144"/>
      <c r="E828" s="144"/>
      <c r="F828" s="144">
        <v>2</v>
      </c>
      <c r="G828" s="144"/>
      <c r="H828" s="144"/>
      <c r="I828" s="144"/>
      <c r="J828" s="144"/>
      <c r="K828" s="144"/>
      <c r="L828" s="144">
        <v>350</v>
      </c>
      <c r="M828" s="145" t="s">
        <v>2213</v>
      </c>
      <c r="N828" s="144" t="s">
        <v>31</v>
      </c>
      <c r="O828" s="144"/>
      <c r="P828" s="144" t="s">
        <v>30554</v>
      </c>
      <c r="Q828" s="144"/>
      <c r="R828" s="144"/>
      <c r="S828" s="144" t="s">
        <v>4190</v>
      </c>
      <c r="T828" s="144" t="s">
        <v>23833</v>
      </c>
      <c r="U828" s="144" t="s">
        <v>23832</v>
      </c>
      <c r="V828" s="144"/>
      <c r="W828" s="144">
        <v>652765</v>
      </c>
      <c r="X828" s="144" t="s">
        <v>23834</v>
      </c>
      <c r="Y828" s="150" t="s">
        <v>23835</v>
      </c>
      <c r="Z828" s="144" t="s">
        <v>23836</v>
      </c>
      <c r="AA828" s="160">
        <v>6104</v>
      </c>
    </row>
    <row r="829" spans="1:27" ht="45" customHeight="1" x14ac:dyDescent="0.25">
      <c r="A829" s="144" t="s">
        <v>25005</v>
      </c>
      <c r="B829" s="144" t="s">
        <v>4205</v>
      </c>
      <c r="C829" s="144">
        <v>39</v>
      </c>
      <c r="D829" s="144" t="s">
        <v>25006</v>
      </c>
      <c r="E829" s="144"/>
      <c r="F829" s="144">
        <v>1</v>
      </c>
      <c r="G829" s="144">
        <v>300</v>
      </c>
      <c r="H829" s="144"/>
      <c r="I829" s="144"/>
      <c r="J829" s="144"/>
      <c r="K829" s="144"/>
      <c r="L829" s="144"/>
      <c r="M829" s="145" t="s">
        <v>2213</v>
      </c>
      <c r="N829" s="144" t="s">
        <v>31</v>
      </c>
      <c r="O829" s="144"/>
      <c r="P829" s="144" t="s">
        <v>13855</v>
      </c>
      <c r="Q829" s="144"/>
      <c r="R829" s="144"/>
      <c r="S829" s="144" t="s">
        <v>4189</v>
      </c>
      <c r="T829" s="144" t="s">
        <v>5051</v>
      </c>
      <c r="U829" s="144" t="s">
        <v>25005</v>
      </c>
      <c r="V829" s="144"/>
      <c r="W829" s="144">
        <v>652870</v>
      </c>
      <c r="X829" s="144" t="s">
        <v>25007</v>
      </c>
      <c r="Y829" s="149" t="s">
        <v>25008</v>
      </c>
      <c r="Z829" s="144" t="s">
        <v>25009</v>
      </c>
      <c r="AA829" s="160">
        <v>6414</v>
      </c>
    </row>
    <row r="830" spans="1:27" ht="45" customHeight="1" x14ac:dyDescent="0.25">
      <c r="A830" s="144" t="s">
        <v>12939</v>
      </c>
      <c r="B830" s="144" t="s">
        <v>4239</v>
      </c>
      <c r="C830" s="144"/>
      <c r="D830" s="144"/>
      <c r="E830" s="144"/>
      <c r="F830" s="144">
        <v>5</v>
      </c>
      <c r="G830" s="144"/>
      <c r="H830" s="144"/>
      <c r="I830" s="144"/>
      <c r="J830" s="144"/>
      <c r="K830" s="144"/>
      <c r="L830" s="144">
        <v>850</v>
      </c>
      <c r="M830" s="145" t="s">
        <v>2213</v>
      </c>
      <c r="N830" s="144" t="s">
        <v>78</v>
      </c>
      <c r="O830" s="144"/>
      <c r="P830" s="144" t="s">
        <v>3995</v>
      </c>
      <c r="Q830" s="144"/>
      <c r="R830" s="144"/>
      <c r="S830" s="144"/>
      <c r="T830" s="144"/>
      <c r="U830" s="144" t="s">
        <v>12939</v>
      </c>
      <c r="V830" s="144"/>
      <c r="W830" s="144">
        <v>623300</v>
      </c>
      <c r="X830" s="144" t="s">
        <v>11817</v>
      </c>
      <c r="Y830" s="144"/>
      <c r="Z830" s="144"/>
      <c r="AA830" s="160">
        <v>1976</v>
      </c>
    </row>
    <row r="831" spans="1:27" ht="45" customHeight="1" x14ac:dyDescent="0.25">
      <c r="A831" s="144" t="s">
        <v>15408</v>
      </c>
      <c r="B831" s="144" t="s">
        <v>15409</v>
      </c>
      <c r="C831" s="144"/>
      <c r="D831" s="144"/>
      <c r="E831" s="144"/>
      <c r="F831" s="144">
        <v>1</v>
      </c>
      <c r="G831" s="144"/>
      <c r="H831" s="144">
        <v>1200</v>
      </c>
      <c r="I831" s="144">
        <v>400</v>
      </c>
      <c r="J831" s="144">
        <v>500</v>
      </c>
      <c r="K831" s="144">
        <v>300</v>
      </c>
      <c r="L831" s="144"/>
      <c r="M831" s="145" t="s">
        <v>2213</v>
      </c>
      <c r="N831" s="144" t="s">
        <v>50</v>
      </c>
      <c r="O831" s="144"/>
      <c r="P831" s="144" t="s">
        <v>13852</v>
      </c>
      <c r="Q831" s="144" t="s">
        <v>4191</v>
      </c>
      <c r="R831" s="144" t="s">
        <v>15410</v>
      </c>
      <c r="S831" s="144"/>
      <c r="T831" s="144"/>
      <c r="U831" s="144" t="s">
        <v>15408</v>
      </c>
      <c r="V831" s="144"/>
      <c r="W831" s="144">
        <v>692537</v>
      </c>
      <c r="X831" s="144" t="s">
        <v>13179</v>
      </c>
      <c r="Y831" s="151" t="s">
        <v>15411</v>
      </c>
      <c r="Z831" s="144" t="s">
        <v>15412</v>
      </c>
      <c r="AA831" s="160">
        <v>4058</v>
      </c>
    </row>
    <row r="832" spans="1:27" ht="45" customHeight="1" x14ac:dyDescent="0.25">
      <c r="A832" s="144" t="s">
        <v>29777</v>
      </c>
      <c r="B832" s="144" t="s">
        <v>15409</v>
      </c>
      <c r="C832" s="144">
        <v>1</v>
      </c>
      <c r="D832" s="144"/>
      <c r="E832" s="144"/>
      <c r="F832" s="144">
        <v>1</v>
      </c>
      <c r="G832" s="144"/>
      <c r="H832" s="144">
        <v>600</v>
      </c>
      <c r="I832" s="144">
        <v>200</v>
      </c>
      <c r="J832" s="144">
        <v>300</v>
      </c>
      <c r="K832" s="144">
        <v>100</v>
      </c>
      <c r="L832" s="144"/>
      <c r="M832" s="145" t="s">
        <v>2213</v>
      </c>
      <c r="N832" s="144" t="s">
        <v>18</v>
      </c>
      <c r="O832" s="144"/>
      <c r="P832" s="144" t="s">
        <v>17727</v>
      </c>
      <c r="Q832" s="144" t="s">
        <v>4189</v>
      </c>
      <c r="R832" s="144" t="s">
        <v>5219</v>
      </c>
      <c r="S832" s="144"/>
      <c r="T832" s="144"/>
      <c r="U832" s="144" t="s">
        <v>29777</v>
      </c>
      <c r="V832" s="144"/>
      <c r="W832" s="144">
        <v>309070</v>
      </c>
      <c r="X832" s="144" t="s">
        <v>9779</v>
      </c>
      <c r="Y832" s="144" t="s">
        <v>29778</v>
      </c>
      <c r="Z832" s="144" t="s">
        <v>29779</v>
      </c>
      <c r="AA832" s="160">
        <v>7121</v>
      </c>
    </row>
    <row r="833" spans="1:27" ht="45" customHeight="1" x14ac:dyDescent="0.25">
      <c r="A833" s="144" t="s">
        <v>5294</v>
      </c>
      <c r="B833" s="144" t="s">
        <v>16168</v>
      </c>
      <c r="C833" s="144"/>
      <c r="D833" s="144"/>
      <c r="E833" s="144"/>
      <c r="F833" s="144">
        <v>3</v>
      </c>
      <c r="G833" s="144"/>
      <c r="H833" s="144"/>
      <c r="I833" s="144"/>
      <c r="J833" s="144"/>
      <c r="K833" s="144"/>
      <c r="L833" s="144">
        <v>150</v>
      </c>
      <c r="M833" s="145" t="s">
        <v>2213</v>
      </c>
      <c r="N833" s="144" t="s">
        <v>72</v>
      </c>
      <c r="O833" s="144"/>
      <c r="P833" s="144" t="s">
        <v>4088</v>
      </c>
      <c r="Q833" s="144"/>
      <c r="R833" s="144"/>
      <c r="S833" s="144"/>
      <c r="T833" s="144"/>
      <c r="U833" s="144" t="s">
        <v>5294</v>
      </c>
      <c r="V833" s="144"/>
      <c r="W833" s="144">
        <v>347916</v>
      </c>
      <c r="X833" s="144" t="s">
        <v>5296</v>
      </c>
      <c r="Y833" s="144" t="s">
        <v>14375</v>
      </c>
      <c r="Z833" s="144" t="s">
        <v>5297</v>
      </c>
      <c r="AA833" s="160">
        <v>1977</v>
      </c>
    </row>
    <row r="834" spans="1:27" ht="45" customHeight="1" x14ac:dyDescent="0.25">
      <c r="A834" s="144" t="s">
        <v>13177</v>
      </c>
      <c r="B834" s="144" t="s">
        <v>4205</v>
      </c>
      <c r="C834" s="144">
        <v>37</v>
      </c>
      <c r="D834" s="144"/>
      <c r="E834" s="144"/>
      <c r="F834" s="144">
        <v>1</v>
      </c>
      <c r="G834" s="144">
        <v>350</v>
      </c>
      <c r="H834" s="144"/>
      <c r="I834" s="144"/>
      <c r="J834" s="144"/>
      <c r="K834" s="144"/>
      <c r="L834" s="144"/>
      <c r="M834" s="145" t="s">
        <v>2213</v>
      </c>
      <c r="N834" s="144" t="s">
        <v>112</v>
      </c>
      <c r="O834" s="144"/>
      <c r="P834" s="144" t="s">
        <v>30556</v>
      </c>
      <c r="Q834" s="144"/>
      <c r="R834" s="144"/>
      <c r="S834" s="144" t="s">
        <v>4189</v>
      </c>
      <c r="T834" s="144" t="s">
        <v>5701</v>
      </c>
      <c r="U834" s="144" t="s">
        <v>13177</v>
      </c>
      <c r="V834" s="144"/>
      <c r="W834" s="144">
        <v>606400</v>
      </c>
      <c r="X834" s="144" t="s">
        <v>18211</v>
      </c>
      <c r="Y834" s="144"/>
      <c r="Z834" s="144"/>
      <c r="AA834" s="160">
        <v>1978</v>
      </c>
    </row>
    <row r="835" spans="1:27" ht="45" customHeight="1" x14ac:dyDescent="0.25">
      <c r="A835" s="144" t="s">
        <v>5298</v>
      </c>
      <c r="B835" s="144" t="s">
        <v>4205</v>
      </c>
      <c r="C835" s="144">
        <v>86</v>
      </c>
      <c r="D835" s="144" t="s">
        <v>4298</v>
      </c>
      <c r="E835" s="144"/>
      <c r="F835" s="144">
        <v>1</v>
      </c>
      <c r="G835" s="144">
        <v>200</v>
      </c>
      <c r="H835" s="144"/>
      <c r="I835" s="144"/>
      <c r="J835" s="144"/>
      <c r="K835" s="144"/>
      <c r="L835" s="144"/>
      <c r="M835" s="145" t="s">
        <v>2213</v>
      </c>
      <c r="N835" s="144" t="s">
        <v>42</v>
      </c>
      <c r="O835" s="144"/>
      <c r="P835" s="144" t="s">
        <v>30591</v>
      </c>
      <c r="Q835" s="144"/>
      <c r="R835" s="144"/>
      <c r="S835" s="144" t="s">
        <v>4191</v>
      </c>
      <c r="T835" s="144" t="s">
        <v>5299</v>
      </c>
      <c r="U835" s="144" t="s">
        <v>5298</v>
      </c>
      <c r="V835" s="144"/>
      <c r="W835" s="144">
        <v>141825</v>
      </c>
      <c r="X835" s="144" t="s">
        <v>5300</v>
      </c>
      <c r="Y835" s="149"/>
      <c r="Z835" s="144"/>
      <c r="AA835" s="160">
        <v>1979</v>
      </c>
    </row>
    <row r="836" spans="1:27" ht="45" customHeight="1" x14ac:dyDescent="0.25">
      <c r="A836" s="144" t="s">
        <v>18212</v>
      </c>
      <c r="B836" s="144" t="s">
        <v>15377</v>
      </c>
      <c r="C836" s="144">
        <v>17</v>
      </c>
      <c r="D836" s="144" t="s">
        <v>5218</v>
      </c>
      <c r="E836" s="144"/>
      <c r="F836" s="144">
        <v>1</v>
      </c>
      <c r="G836" s="144">
        <v>280</v>
      </c>
      <c r="H836" s="144"/>
      <c r="I836" s="144"/>
      <c r="J836" s="144"/>
      <c r="K836" s="144"/>
      <c r="L836" s="144"/>
      <c r="M836" s="145" t="s">
        <v>2213</v>
      </c>
      <c r="N836" s="144" t="s">
        <v>31</v>
      </c>
      <c r="O836" s="144"/>
      <c r="P836" s="144" t="s">
        <v>30554</v>
      </c>
      <c r="Q836" s="144"/>
      <c r="R836" s="144"/>
      <c r="S836" s="144" t="s">
        <v>4189</v>
      </c>
      <c r="T836" s="144" t="s">
        <v>9451</v>
      </c>
      <c r="U836" s="144" t="s">
        <v>18212</v>
      </c>
      <c r="V836" s="144"/>
      <c r="W836" s="144">
        <v>652785</v>
      </c>
      <c r="X836" s="144" t="s">
        <v>18213</v>
      </c>
      <c r="Y836" s="144">
        <v>89230000000</v>
      </c>
      <c r="Z836" s="144" t="s">
        <v>18214</v>
      </c>
      <c r="AA836" s="160">
        <v>4915</v>
      </c>
    </row>
    <row r="837" spans="1:27" ht="45" customHeight="1" x14ac:dyDescent="0.25">
      <c r="A837" s="144" t="s">
        <v>37201</v>
      </c>
      <c r="B837" s="144" t="s">
        <v>37202</v>
      </c>
      <c r="C837" s="144"/>
      <c r="D837" s="144"/>
      <c r="E837" s="144"/>
      <c r="F837" s="144">
        <v>1</v>
      </c>
      <c r="G837" s="144"/>
      <c r="H837" s="144">
        <v>850</v>
      </c>
      <c r="I837" s="144">
        <v>300</v>
      </c>
      <c r="J837" s="144">
        <v>400</v>
      </c>
      <c r="K837" s="144">
        <v>150</v>
      </c>
      <c r="L837" s="144"/>
      <c r="M837" s="145" t="s">
        <v>2213</v>
      </c>
      <c r="N837" s="144" t="s">
        <v>42</v>
      </c>
      <c r="O837" s="144"/>
      <c r="P837" s="144" t="s">
        <v>17731</v>
      </c>
      <c r="Q837" s="144"/>
      <c r="R837" s="144"/>
      <c r="S837" s="144" t="s">
        <v>4189</v>
      </c>
      <c r="T837" s="144" t="s">
        <v>37203</v>
      </c>
      <c r="U837" s="144" t="s">
        <v>37201</v>
      </c>
      <c r="V837" s="144"/>
      <c r="W837" s="144">
        <v>142670</v>
      </c>
      <c r="X837" s="144" t="s">
        <v>37204</v>
      </c>
      <c r="Y837" s="144" t="s">
        <v>37205</v>
      </c>
      <c r="Z837" s="144" t="s">
        <v>37206</v>
      </c>
      <c r="AA837" s="160">
        <v>7888</v>
      </c>
    </row>
    <row r="838" spans="1:27" ht="45" customHeight="1" x14ac:dyDescent="0.25">
      <c r="A838" s="144" t="s">
        <v>37201</v>
      </c>
      <c r="B838" s="144" t="s">
        <v>37202</v>
      </c>
      <c r="C838" s="144"/>
      <c r="D838" s="144"/>
      <c r="E838" s="144" t="s">
        <v>37207</v>
      </c>
      <c r="F838" s="144">
        <v>2</v>
      </c>
      <c r="G838" s="144"/>
      <c r="H838" s="144"/>
      <c r="I838" s="144"/>
      <c r="J838" s="144"/>
      <c r="K838" s="144"/>
      <c r="L838" s="144">
        <v>300</v>
      </c>
      <c r="M838" s="145" t="s">
        <v>2213</v>
      </c>
      <c r="N838" s="144" t="s">
        <v>42</v>
      </c>
      <c r="O838" s="144"/>
      <c r="P838" s="144" t="s">
        <v>17731</v>
      </c>
      <c r="Q838" s="144"/>
      <c r="R838" s="144"/>
      <c r="S838" s="144" t="s">
        <v>4189</v>
      </c>
      <c r="T838" s="144" t="s">
        <v>37203</v>
      </c>
      <c r="U838" s="144" t="s">
        <v>37201</v>
      </c>
      <c r="V838" s="144" t="s">
        <v>37208</v>
      </c>
      <c r="W838" s="150">
        <v>142670</v>
      </c>
      <c r="X838" s="144" t="s">
        <v>37204</v>
      </c>
      <c r="Y838" s="144" t="s">
        <v>37205</v>
      </c>
      <c r="Z838" s="144" t="s">
        <v>37206</v>
      </c>
      <c r="AA838" s="161">
        <v>7889</v>
      </c>
    </row>
    <row r="839" spans="1:27" ht="45" customHeight="1" x14ac:dyDescent="0.25">
      <c r="A839" s="144" t="s">
        <v>29780</v>
      </c>
      <c r="B839" s="144" t="s">
        <v>29781</v>
      </c>
      <c r="C839" s="144"/>
      <c r="D839" s="144"/>
      <c r="E839" s="144"/>
      <c r="F839" s="144">
        <v>1</v>
      </c>
      <c r="G839" s="144"/>
      <c r="H839" s="144">
        <v>120</v>
      </c>
      <c r="I839" s="144">
        <v>50</v>
      </c>
      <c r="J839" s="144">
        <v>50</v>
      </c>
      <c r="K839" s="144">
        <v>20</v>
      </c>
      <c r="L839" s="144"/>
      <c r="M839" s="145" t="s">
        <v>2213</v>
      </c>
      <c r="N839" s="144" t="s">
        <v>46</v>
      </c>
      <c r="O839" s="144"/>
      <c r="P839" s="144" t="s">
        <v>3945</v>
      </c>
      <c r="Q839" s="144"/>
      <c r="R839" s="144"/>
      <c r="S839" s="144" t="s">
        <v>15453</v>
      </c>
      <c r="T839" s="144" t="s">
        <v>22874</v>
      </c>
      <c r="U839" s="144" t="s">
        <v>29780</v>
      </c>
      <c r="V839" s="144"/>
      <c r="W839" s="144">
        <v>462125</v>
      </c>
      <c r="X839" s="144" t="s">
        <v>29782</v>
      </c>
      <c r="Y839" s="144">
        <v>89880000000</v>
      </c>
      <c r="Z839" s="144" t="s">
        <v>29783</v>
      </c>
      <c r="AA839" s="160">
        <v>7144</v>
      </c>
    </row>
    <row r="840" spans="1:27" ht="45" customHeight="1" x14ac:dyDescent="0.25">
      <c r="A840" s="144" t="s">
        <v>25010</v>
      </c>
      <c r="B840" s="144" t="s">
        <v>13672</v>
      </c>
      <c r="C840" s="144">
        <v>1329</v>
      </c>
      <c r="D840" s="144"/>
      <c r="E840" s="144"/>
      <c r="F840" s="144">
        <v>1</v>
      </c>
      <c r="G840" s="144"/>
      <c r="H840" s="144">
        <v>2900</v>
      </c>
      <c r="I840" s="144">
        <v>1000</v>
      </c>
      <c r="J840" s="144">
        <v>1400</v>
      </c>
      <c r="K840" s="144">
        <v>500</v>
      </c>
      <c r="L840" s="144"/>
      <c r="M840" s="145" t="s">
        <v>2213</v>
      </c>
      <c r="N840" s="144" t="s">
        <v>41</v>
      </c>
      <c r="O840" s="144"/>
      <c r="P840" s="144" t="s">
        <v>2393</v>
      </c>
      <c r="Q840" s="144"/>
      <c r="R840" s="144"/>
      <c r="S840" s="144"/>
      <c r="T840" s="144"/>
      <c r="U840" s="144" t="s">
        <v>25010</v>
      </c>
      <c r="V840" s="144"/>
      <c r="W840" s="144">
        <v>119602</v>
      </c>
      <c r="X840" s="144" t="s">
        <v>25011</v>
      </c>
      <c r="Y840" s="144" t="s">
        <v>25012</v>
      </c>
      <c r="Z840" s="144" t="s">
        <v>25013</v>
      </c>
      <c r="AA840" s="160">
        <v>6558</v>
      </c>
    </row>
    <row r="841" spans="1:27" ht="45" customHeight="1" x14ac:dyDescent="0.25">
      <c r="A841" s="144" t="s">
        <v>25010</v>
      </c>
      <c r="B841" s="144" t="s">
        <v>13672</v>
      </c>
      <c r="C841" s="144">
        <v>1329</v>
      </c>
      <c r="D841" s="144"/>
      <c r="E841" s="144" t="s">
        <v>25014</v>
      </c>
      <c r="F841" s="144">
        <v>1</v>
      </c>
      <c r="G841" s="144"/>
      <c r="H841" s="144">
        <v>800</v>
      </c>
      <c r="I841" s="144">
        <v>450</v>
      </c>
      <c r="J841" s="144">
        <v>250</v>
      </c>
      <c r="K841" s="144">
        <v>100</v>
      </c>
      <c r="L841" s="144"/>
      <c r="M841" s="145" t="s">
        <v>2213</v>
      </c>
      <c r="N841" s="144" t="s">
        <v>41</v>
      </c>
      <c r="O841" s="144"/>
      <c r="P841" s="144" t="s">
        <v>2393</v>
      </c>
      <c r="Q841" s="144"/>
      <c r="R841" s="144"/>
      <c r="S841" s="144"/>
      <c r="T841" s="144"/>
      <c r="U841" s="144" t="s">
        <v>25010</v>
      </c>
      <c r="V841" s="144" t="s">
        <v>25010</v>
      </c>
      <c r="W841" s="144">
        <v>119602</v>
      </c>
      <c r="X841" s="144" t="s">
        <v>25011</v>
      </c>
      <c r="Y841" s="150" t="s">
        <v>25012</v>
      </c>
      <c r="Z841" s="144" t="s">
        <v>25013</v>
      </c>
      <c r="AA841" s="160">
        <v>6559</v>
      </c>
    </row>
    <row r="842" spans="1:27" ht="45" customHeight="1" x14ac:dyDescent="0.25">
      <c r="A842" s="144" t="s">
        <v>5306</v>
      </c>
      <c r="B842" s="144" t="s">
        <v>4205</v>
      </c>
      <c r="C842" s="144">
        <v>10</v>
      </c>
      <c r="D842" s="144"/>
      <c r="E842" s="144"/>
      <c r="F842" s="144">
        <v>1</v>
      </c>
      <c r="G842" s="144">
        <v>350</v>
      </c>
      <c r="H842" s="144"/>
      <c r="I842" s="144"/>
      <c r="J842" s="144"/>
      <c r="K842" s="144"/>
      <c r="L842" s="144"/>
      <c r="M842" s="145" t="s">
        <v>2213</v>
      </c>
      <c r="N842" s="144" t="s">
        <v>61</v>
      </c>
      <c r="O842" s="144"/>
      <c r="P842" s="144" t="s">
        <v>3509</v>
      </c>
      <c r="Q842" s="144"/>
      <c r="R842" s="144"/>
      <c r="S842" s="144"/>
      <c r="T842" s="144"/>
      <c r="U842" s="144" t="s">
        <v>5306</v>
      </c>
      <c r="V842" s="144"/>
      <c r="W842" s="144">
        <v>169302</v>
      </c>
      <c r="X842" s="144" t="s">
        <v>5307</v>
      </c>
      <c r="Y842" s="144"/>
      <c r="Z842" s="144"/>
      <c r="AA842" s="160">
        <v>1981</v>
      </c>
    </row>
    <row r="843" spans="1:27" ht="45" customHeight="1" x14ac:dyDescent="0.25">
      <c r="A843" s="144" t="s">
        <v>29784</v>
      </c>
      <c r="B843" s="144" t="s">
        <v>31016</v>
      </c>
      <c r="C843" s="144"/>
      <c r="D843" s="144"/>
      <c r="E843" s="144"/>
      <c r="F843" s="144">
        <v>1</v>
      </c>
      <c r="G843" s="144"/>
      <c r="H843" s="144">
        <v>850</v>
      </c>
      <c r="I843" s="144">
        <v>200</v>
      </c>
      <c r="J843" s="144">
        <v>300</v>
      </c>
      <c r="K843" s="144">
        <v>100</v>
      </c>
      <c r="L843" s="144"/>
      <c r="M843" s="145" t="s">
        <v>2213</v>
      </c>
      <c r="N843" s="144" t="s">
        <v>18</v>
      </c>
      <c r="O843" s="144"/>
      <c r="P843" s="144" t="s">
        <v>2715</v>
      </c>
      <c r="Q843" s="144" t="s">
        <v>4190</v>
      </c>
      <c r="R843" s="144" t="s">
        <v>25729</v>
      </c>
      <c r="S843" s="144"/>
      <c r="T843" s="144"/>
      <c r="U843" s="144" t="s">
        <v>29784</v>
      </c>
      <c r="V843" s="144"/>
      <c r="W843" s="144">
        <v>309665</v>
      </c>
      <c r="X843" s="144" t="s">
        <v>31017</v>
      </c>
      <c r="Y843" s="144" t="s">
        <v>29785</v>
      </c>
      <c r="Z843" s="144" t="s">
        <v>31018</v>
      </c>
      <c r="AA843" s="160">
        <v>7104</v>
      </c>
    </row>
    <row r="844" spans="1:27" ht="45" customHeight="1" x14ac:dyDescent="0.25">
      <c r="A844" s="144" t="s">
        <v>29786</v>
      </c>
      <c r="B844" s="144" t="s">
        <v>29787</v>
      </c>
      <c r="C844" s="144"/>
      <c r="D844" s="144"/>
      <c r="E844" s="144"/>
      <c r="F844" s="144">
        <v>1</v>
      </c>
      <c r="G844" s="144"/>
      <c r="H844" s="144">
        <v>110</v>
      </c>
      <c r="I844" s="144">
        <v>50</v>
      </c>
      <c r="J844" s="144">
        <v>50</v>
      </c>
      <c r="K844" s="144">
        <v>10</v>
      </c>
      <c r="L844" s="144"/>
      <c r="M844" s="145" t="s">
        <v>2213</v>
      </c>
      <c r="N844" s="144" t="s">
        <v>18</v>
      </c>
      <c r="O844" s="144"/>
      <c r="P844" s="144" t="s">
        <v>2545</v>
      </c>
      <c r="Q844" s="144"/>
      <c r="R844" s="144"/>
      <c r="S844" s="144" t="s">
        <v>15453</v>
      </c>
      <c r="T844" s="144" t="s">
        <v>29788</v>
      </c>
      <c r="U844" s="144" t="s">
        <v>29786</v>
      </c>
      <c r="V844" s="144"/>
      <c r="W844" s="144">
        <v>309932</v>
      </c>
      <c r="X844" s="144" t="s">
        <v>29789</v>
      </c>
      <c r="Y844" s="144" t="s">
        <v>29790</v>
      </c>
      <c r="Z844" s="144" t="s">
        <v>29791</v>
      </c>
      <c r="AA844" s="160">
        <v>7162</v>
      </c>
    </row>
    <row r="845" spans="1:27" ht="45" customHeight="1" x14ac:dyDescent="0.25">
      <c r="A845" s="144" t="s">
        <v>18215</v>
      </c>
      <c r="B845" s="144" t="s">
        <v>15409</v>
      </c>
      <c r="C845" s="144">
        <v>50</v>
      </c>
      <c r="D845" s="144"/>
      <c r="E845" s="144"/>
      <c r="F845" s="144">
        <v>1</v>
      </c>
      <c r="G845" s="144"/>
      <c r="H845" s="144">
        <v>510</v>
      </c>
      <c r="I845" s="144">
        <v>250</v>
      </c>
      <c r="J845" s="144">
        <v>160</v>
      </c>
      <c r="K845" s="144">
        <v>100</v>
      </c>
      <c r="L845" s="144"/>
      <c r="M845" s="145" t="s">
        <v>2213</v>
      </c>
      <c r="N845" s="144" t="s">
        <v>66</v>
      </c>
      <c r="O845" s="144"/>
      <c r="P845" s="144" t="s">
        <v>2489</v>
      </c>
      <c r="Q845" s="144"/>
      <c r="R845" s="144"/>
      <c r="S845" s="144"/>
      <c r="T845" s="144"/>
      <c r="U845" s="144" t="s">
        <v>18215</v>
      </c>
      <c r="V845" s="144"/>
      <c r="W845" s="144">
        <v>362040</v>
      </c>
      <c r="X845" s="144" t="s">
        <v>18216</v>
      </c>
      <c r="Y845" s="144" t="s">
        <v>18218</v>
      </c>
      <c r="Z845" s="144" t="s">
        <v>18217</v>
      </c>
      <c r="AA845" s="160">
        <v>5502</v>
      </c>
    </row>
    <row r="846" spans="1:27" ht="45" customHeight="1" x14ac:dyDescent="0.25">
      <c r="A846" s="144" t="s">
        <v>23837</v>
      </c>
      <c r="B846" s="144" t="s">
        <v>15409</v>
      </c>
      <c r="C846" s="144">
        <v>18</v>
      </c>
      <c r="D846" s="144" t="s">
        <v>22386</v>
      </c>
      <c r="E846" s="144"/>
      <c r="F846" s="144">
        <v>1</v>
      </c>
      <c r="G846" s="144"/>
      <c r="H846" s="144">
        <v>860</v>
      </c>
      <c r="I846" s="144">
        <v>160</v>
      </c>
      <c r="J846" s="144">
        <v>720</v>
      </c>
      <c r="K846" s="144">
        <v>50</v>
      </c>
      <c r="L846" s="144"/>
      <c r="M846" s="145" t="s">
        <v>2213</v>
      </c>
      <c r="N846" s="144" t="s">
        <v>66</v>
      </c>
      <c r="O846" s="144"/>
      <c r="P846" s="144" t="s">
        <v>2489</v>
      </c>
      <c r="Q846" s="144"/>
      <c r="R846" s="144"/>
      <c r="S846" s="144"/>
      <c r="T846" s="144"/>
      <c r="U846" s="144" t="s">
        <v>23837</v>
      </c>
      <c r="V846" s="144"/>
      <c r="W846" s="144">
        <v>362019</v>
      </c>
      <c r="X846" s="144" t="s">
        <v>23838</v>
      </c>
      <c r="Y846" s="144" t="s">
        <v>23839</v>
      </c>
      <c r="Z846" s="144" t="s">
        <v>23840</v>
      </c>
      <c r="AA846" s="160">
        <v>5355</v>
      </c>
    </row>
    <row r="847" spans="1:27" ht="45" customHeight="1" x14ac:dyDescent="0.25">
      <c r="A847" s="144" t="s">
        <v>13431</v>
      </c>
      <c r="B847" s="144" t="s">
        <v>13432</v>
      </c>
      <c r="C847" s="144"/>
      <c r="D847" s="144"/>
      <c r="E847" s="144"/>
      <c r="F847" s="144">
        <v>3</v>
      </c>
      <c r="G847" s="144"/>
      <c r="H847" s="144"/>
      <c r="I847" s="144"/>
      <c r="J847" s="144"/>
      <c r="K847" s="144"/>
      <c r="L847" s="144">
        <v>150</v>
      </c>
      <c r="M847" s="145" t="s">
        <v>2213</v>
      </c>
      <c r="N847" s="144" t="s">
        <v>21</v>
      </c>
      <c r="O847" s="144"/>
      <c r="P847" s="144" t="s">
        <v>3109</v>
      </c>
      <c r="Q847" s="144"/>
      <c r="R847" s="144"/>
      <c r="S847" s="144" t="s">
        <v>4190</v>
      </c>
      <c r="T847" s="144" t="s">
        <v>10767</v>
      </c>
      <c r="U847" s="144" t="s">
        <v>13431</v>
      </c>
      <c r="V847" s="144"/>
      <c r="W847" s="144">
        <v>403881</v>
      </c>
      <c r="X847" s="144"/>
      <c r="Y847" s="149" t="s">
        <v>13433</v>
      </c>
      <c r="Z847" s="144" t="s">
        <v>13434</v>
      </c>
      <c r="AA847" s="160">
        <v>1982</v>
      </c>
    </row>
    <row r="848" spans="1:27" ht="45" customHeight="1" x14ac:dyDescent="0.25">
      <c r="A848" s="144" t="s">
        <v>14378</v>
      </c>
      <c r="B848" s="144" t="s">
        <v>4205</v>
      </c>
      <c r="C848" s="144">
        <v>30</v>
      </c>
      <c r="D848" s="144" t="s">
        <v>14379</v>
      </c>
      <c r="E848" s="144"/>
      <c r="F848" s="144">
        <v>1</v>
      </c>
      <c r="G848" s="144">
        <v>250</v>
      </c>
      <c r="H848" s="144"/>
      <c r="I848" s="144"/>
      <c r="J848" s="144"/>
      <c r="K848" s="144"/>
      <c r="L848" s="144"/>
      <c r="M848" s="145" t="s">
        <v>2213</v>
      </c>
      <c r="N848" s="144" t="s">
        <v>42</v>
      </c>
      <c r="O848" s="144"/>
      <c r="P848" s="144" t="s">
        <v>4164</v>
      </c>
      <c r="Q848" s="144"/>
      <c r="R848" s="144"/>
      <c r="S848" s="144"/>
      <c r="T848" s="144"/>
      <c r="U848" s="144" t="s">
        <v>14378</v>
      </c>
      <c r="V848" s="144"/>
      <c r="W848" s="150">
        <v>141401</v>
      </c>
      <c r="X848" s="144" t="s">
        <v>18220</v>
      </c>
      <c r="Y848" s="144">
        <v>84960000000</v>
      </c>
      <c r="Z848" s="144" t="s">
        <v>14380</v>
      </c>
      <c r="AA848" s="160">
        <v>3778</v>
      </c>
    </row>
    <row r="849" spans="1:27" ht="45" customHeight="1" x14ac:dyDescent="0.25">
      <c r="A849" s="144" t="s">
        <v>5310</v>
      </c>
      <c r="B849" s="144" t="s">
        <v>4208</v>
      </c>
      <c r="C849" s="144">
        <v>25</v>
      </c>
      <c r="D849" s="144"/>
      <c r="E849" s="144"/>
      <c r="F849" s="144">
        <v>1</v>
      </c>
      <c r="G849" s="144"/>
      <c r="H849" s="144">
        <v>1199</v>
      </c>
      <c r="I849" s="144">
        <v>436</v>
      </c>
      <c r="J849" s="144">
        <v>545</v>
      </c>
      <c r="K849" s="144">
        <v>218</v>
      </c>
      <c r="L849" s="144"/>
      <c r="M849" s="145" t="s">
        <v>2213</v>
      </c>
      <c r="N849" s="144" t="s">
        <v>84</v>
      </c>
      <c r="O849" s="144"/>
      <c r="P849" s="144" t="s">
        <v>3372</v>
      </c>
      <c r="Q849" s="144"/>
      <c r="R849" s="144"/>
      <c r="S849" s="144"/>
      <c r="T849" s="144"/>
      <c r="U849" s="144" t="s">
        <v>5310</v>
      </c>
      <c r="V849" s="144"/>
      <c r="W849" s="144">
        <v>301650</v>
      </c>
      <c r="X849" s="144" t="s">
        <v>5311</v>
      </c>
      <c r="Y849" s="144" t="s">
        <v>5312</v>
      </c>
      <c r="Z849" s="144" t="s">
        <v>5313</v>
      </c>
      <c r="AA849" s="160">
        <v>1985</v>
      </c>
    </row>
    <row r="850" spans="1:27" ht="45" customHeight="1" x14ac:dyDescent="0.25">
      <c r="A850" s="144" t="s">
        <v>5314</v>
      </c>
      <c r="B850" s="144" t="s">
        <v>4205</v>
      </c>
      <c r="C850" s="144"/>
      <c r="D850" s="144" t="s">
        <v>5315</v>
      </c>
      <c r="E850" s="144"/>
      <c r="F850" s="144">
        <v>1</v>
      </c>
      <c r="G850" s="144">
        <v>350</v>
      </c>
      <c r="H850" s="144"/>
      <c r="I850" s="144"/>
      <c r="J850" s="144"/>
      <c r="K850" s="144"/>
      <c r="L850" s="144"/>
      <c r="M850" s="145" t="s">
        <v>2213</v>
      </c>
      <c r="N850" s="144" t="s">
        <v>92</v>
      </c>
      <c r="O850" s="144"/>
      <c r="P850" s="144" t="s">
        <v>2710</v>
      </c>
      <c r="Q850" s="144"/>
      <c r="R850" s="144"/>
      <c r="S850" s="144"/>
      <c r="T850" s="144"/>
      <c r="U850" s="144" t="s">
        <v>5314</v>
      </c>
      <c r="V850" s="144"/>
      <c r="W850" s="144">
        <v>629320</v>
      </c>
      <c r="X850" s="144" t="s">
        <v>5316</v>
      </c>
      <c r="Y850" s="144"/>
      <c r="Z850" s="144" t="s">
        <v>5317</v>
      </c>
      <c r="AA850" s="161">
        <v>1986</v>
      </c>
    </row>
    <row r="851" spans="1:27" ht="45" customHeight="1" x14ac:dyDescent="0.25">
      <c r="A851" s="144" t="s">
        <v>15413</v>
      </c>
      <c r="B851" s="144" t="s">
        <v>16933</v>
      </c>
      <c r="C851" s="144">
        <v>12</v>
      </c>
      <c r="D851" s="144"/>
      <c r="E851" s="144"/>
      <c r="F851" s="144">
        <v>1</v>
      </c>
      <c r="G851" s="144"/>
      <c r="H851" s="144">
        <v>1026</v>
      </c>
      <c r="I851" s="144">
        <v>450</v>
      </c>
      <c r="J851" s="144">
        <v>450</v>
      </c>
      <c r="K851" s="144">
        <v>126</v>
      </c>
      <c r="L851" s="144"/>
      <c r="M851" s="145" t="s">
        <v>2213</v>
      </c>
      <c r="N851" s="144" t="s">
        <v>16</v>
      </c>
      <c r="O851" s="144"/>
      <c r="P851" s="144" t="s">
        <v>13974</v>
      </c>
      <c r="Q851" s="144"/>
      <c r="R851" s="144"/>
      <c r="S851" s="144"/>
      <c r="T851" s="144"/>
      <c r="U851" s="144" t="s">
        <v>15413</v>
      </c>
      <c r="V851" s="144"/>
      <c r="W851" s="144">
        <v>164170</v>
      </c>
      <c r="X851" s="144" t="s">
        <v>14489</v>
      </c>
      <c r="Y851" s="150" t="s">
        <v>15414</v>
      </c>
      <c r="Z851" s="144" t="s">
        <v>15415</v>
      </c>
      <c r="AA851" s="160">
        <v>3925</v>
      </c>
    </row>
    <row r="852" spans="1:27" ht="45" customHeight="1" x14ac:dyDescent="0.25">
      <c r="A852" s="144" t="s">
        <v>5318</v>
      </c>
      <c r="B852" s="144" t="s">
        <v>5319</v>
      </c>
      <c r="C852" s="144">
        <v>2</v>
      </c>
      <c r="D852" s="144"/>
      <c r="E852" s="144"/>
      <c r="F852" s="144">
        <v>2</v>
      </c>
      <c r="G852" s="144"/>
      <c r="H852" s="144"/>
      <c r="I852" s="144"/>
      <c r="J852" s="144"/>
      <c r="K852" s="144"/>
      <c r="L852" s="144">
        <v>150</v>
      </c>
      <c r="M852" s="145" t="s">
        <v>2213</v>
      </c>
      <c r="N852" s="144" t="s">
        <v>35</v>
      </c>
      <c r="O852" s="144"/>
      <c r="P852" s="144" t="s">
        <v>3901</v>
      </c>
      <c r="Q852" s="144"/>
      <c r="R852" s="144"/>
      <c r="S852" s="144"/>
      <c r="T852" s="144"/>
      <c r="U852" s="144" t="s">
        <v>5318</v>
      </c>
      <c r="V852" s="144"/>
      <c r="W852" s="144">
        <v>660037</v>
      </c>
      <c r="X852" s="144" t="s">
        <v>5320</v>
      </c>
      <c r="Y852" s="144" t="s">
        <v>5321</v>
      </c>
      <c r="Z852" s="144" t="s">
        <v>5322</v>
      </c>
      <c r="AA852" s="160">
        <v>1987</v>
      </c>
    </row>
    <row r="853" spans="1:27" ht="45" customHeight="1" x14ac:dyDescent="0.25">
      <c r="A853" s="144" t="s">
        <v>14381</v>
      </c>
      <c r="B853" s="144" t="s">
        <v>18221</v>
      </c>
      <c r="C853" s="144"/>
      <c r="D853" s="144"/>
      <c r="E853" s="144"/>
      <c r="F853" s="144">
        <v>1</v>
      </c>
      <c r="G853" s="144"/>
      <c r="H853" s="144">
        <v>120</v>
      </c>
      <c r="I853" s="144">
        <v>50</v>
      </c>
      <c r="J853" s="144">
        <v>50</v>
      </c>
      <c r="K853" s="144">
        <v>20</v>
      </c>
      <c r="L853" s="144"/>
      <c r="M853" s="145" t="s">
        <v>2213</v>
      </c>
      <c r="N853" s="144" t="s">
        <v>14</v>
      </c>
      <c r="O853" s="144"/>
      <c r="P853" s="144" t="s">
        <v>4135</v>
      </c>
      <c r="Q853" s="144"/>
      <c r="R853" s="144"/>
      <c r="S853" s="144" t="s">
        <v>4191</v>
      </c>
      <c r="T853" s="144" t="s">
        <v>18222</v>
      </c>
      <c r="U853" s="144" t="s">
        <v>14381</v>
      </c>
      <c r="V853" s="144"/>
      <c r="W853" s="144"/>
      <c r="X853" s="144"/>
      <c r="Y853" s="144"/>
      <c r="Z853" s="144"/>
      <c r="AA853" s="160">
        <v>3687</v>
      </c>
    </row>
    <row r="854" spans="1:27" ht="45" customHeight="1" x14ac:dyDescent="0.25">
      <c r="A854" s="144" t="s">
        <v>14381</v>
      </c>
      <c r="B854" s="144" t="s">
        <v>18221</v>
      </c>
      <c r="C854" s="144"/>
      <c r="D854" s="144"/>
      <c r="E854" s="144" t="s">
        <v>18223</v>
      </c>
      <c r="F854" s="144">
        <v>1</v>
      </c>
      <c r="G854" s="144"/>
      <c r="H854" s="144">
        <v>80</v>
      </c>
      <c r="I854" s="144">
        <v>40</v>
      </c>
      <c r="J854" s="144">
        <v>40</v>
      </c>
      <c r="K854" s="144"/>
      <c r="L854" s="144"/>
      <c r="M854" s="145" t="s">
        <v>2213</v>
      </c>
      <c r="N854" s="144" t="s">
        <v>14</v>
      </c>
      <c r="O854" s="144"/>
      <c r="P854" s="144" t="s">
        <v>4135</v>
      </c>
      <c r="Q854" s="144"/>
      <c r="R854" s="144"/>
      <c r="S854" s="144" t="s">
        <v>4191</v>
      </c>
      <c r="T854" s="144" t="s">
        <v>14382</v>
      </c>
      <c r="U854" s="144" t="s">
        <v>14381</v>
      </c>
      <c r="V854" s="144" t="s">
        <v>4732</v>
      </c>
      <c r="W854" s="144">
        <v>658025</v>
      </c>
      <c r="X854" s="144" t="s">
        <v>4733</v>
      </c>
      <c r="Y854" s="144" t="s">
        <v>14383</v>
      </c>
      <c r="Z854" s="144" t="s">
        <v>4734</v>
      </c>
      <c r="AA854" s="161">
        <v>3835</v>
      </c>
    </row>
    <row r="855" spans="1:27" ht="45" customHeight="1" x14ac:dyDescent="0.25">
      <c r="A855" s="144" t="s">
        <v>25015</v>
      </c>
      <c r="B855" s="144" t="s">
        <v>25016</v>
      </c>
      <c r="C855" s="144"/>
      <c r="D855" s="144" t="s">
        <v>11378</v>
      </c>
      <c r="E855" s="144"/>
      <c r="F855" s="144">
        <v>1</v>
      </c>
      <c r="G855" s="144"/>
      <c r="H855" s="144">
        <v>1799</v>
      </c>
      <c r="I855" s="144">
        <v>654</v>
      </c>
      <c r="J855" s="144">
        <v>818</v>
      </c>
      <c r="K855" s="144">
        <v>327</v>
      </c>
      <c r="L855" s="144"/>
      <c r="M855" s="145" t="s">
        <v>2213</v>
      </c>
      <c r="N855" s="144" t="s">
        <v>67</v>
      </c>
      <c r="O855" s="144"/>
      <c r="P855" s="144" t="s">
        <v>4069</v>
      </c>
      <c r="Q855" s="144"/>
      <c r="R855" s="144"/>
      <c r="S855" s="144" t="s">
        <v>4189</v>
      </c>
      <c r="T855" s="144" t="s">
        <v>4216</v>
      </c>
      <c r="U855" s="144" t="s">
        <v>25015</v>
      </c>
      <c r="V855" s="144"/>
      <c r="W855" s="144">
        <v>422980</v>
      </c>
      <c r="X855" s="144" t="s">
        <v>11379</v>
      </c>
      <c r="Y855" s="144">
        <v>88430000000</v>
      </c>
      <c r="Z855" s="144" t="s">
        <v>25017</v>
      </c>
      <c r="AA855" s="160">
        <v>195</v>
      </c>
    </row>
    <row r="856" spans="1:27" ht="45" customHeight="1" x14ac:dyDescent="0.25">
      <c r="A856" s="144" t="s">
        <v>5323</v>
      </c>
      <c r="B856" s="144" t="s">
        <v>4222</v>
      </c>
      <c r="C856" s="144"/>
      <c r="D856" s="144" t="s">
        <v>4218</v>
      </c>
      <c r="E856" s="144"/>
      <c r="F856" s="144">
        <v>2</v>
      </c>
      <c r="G856" s="144"/>
      <c r="H856" s="144"/>
      <c r="I856" s="144"/>
      <c r="J856" s="144"/>
      <c r="K856" s="144"/>
      <c r="L856" s="144">
        <v>150</v>
      </c>
      <c r="M856" s="145" t="s">
        <v>2213</v>
      </c>
      <c r="N856" s="144" t="s">
        <v>32</v>
      </c>
      <c r="O856" s="144"/>
      <c r="P856" s="144" t="s">
        <v>3117</v>
      </c>
      <c r="Q856" s="144" t="s">
        <v>4187</v>
      </c>
      <c r="R856" s="144" t="s">
        <v>18224</v>
      </c>
      <c r="S856" s="144"/>
      <c r="T856" s="144"/>
      <c r="U856" s="144" t="s">
        <v>5323</v>
      </c>
      <c r="V856" s="144"/>
      <c r="W856" s="144">
        <v>610008</v>
      </c>
      <c r="X856" s="144" t="s">
        <v>13179</v>
      </c>
      <c r="Y856" s="144" t="s">
        <v>5324</v>
      </c>
      <c r="Z856" s="144" t="s">
        <v>5325</v>
      </c>
      <c r="AA856" s="160">
        <v>1988</v>
      </c>
    </row>
    <row r="857" spans="1:27" ht="45" customHeight="1" x14ac:dyDescent="0.25">
      <c r="A857" s="144" t="s">
        <v>5327</v>
      </c>
      <c r="B857" s="144" t="s">
        <v>15730</v>
      </c>
      <c r="C857" s="144">
        <v>65</v>
      </c>
      <c r="D857" s="144"/>
      <c r="E857" s="144"/>
      <c r="F857" s="144">
        <v>1</v>
      </c>
      <c r="G857" s="144"/>
      <c r="H857" s="144">
        <v>1199</v>
      </c>
      <c r="I857" s="144">
        <v>436</v>
      </c>
      <c r="J857" s="144">
        <v>545</v>
      </c>
      <c r="K857" s="144">
        <v>218</v>
      </c>
      <c r="L857" s="144"/>
      <c r="M857" s="145" t="s">
        <v>2213</v>
      </c>
      <c r="N857" s="144" t="s">
        <v>72</v>
      </c>
      <c r="O857" s="144"/>
      <c r="P857" s="144" t="s">
        <v>4061</v>
      </c>
      <c r="Q857" s="144"/>
      <c r="R857" s="144"/>
      <c r="S857" s="144"/>
      <c r="T857" s="144"/>
      <c r="U857" s="144" t="s">
        <v>5327</v>
      </c>
      <c r="V857" s="144"/>
      <c r="W857" s="144">
        <v>344092</v>
      </c>
      <c r="X857" s="144" t="s">
        <v>5328</v>
      </c>
      <c r="Y857" s="144">
        <v>78630000000</v>
      </c>
      <c r="Z857" s="144" t="s">
        <v>5329</v>
      </c>
      <c r="AA857" s="160">
        <v>1990</v>
      </c>
    </row>
    <row r="858" spans="1:27" ht="45" customHeight="1" x14ac:dyDescent="0.25">
      <c r="A858" s="144" t="s">
        <v>27878</v>
      </c>
      <c r="B858" s="144" t="s">
        <v>15542</v>
      </c>
      <c r="C858" s="144"/>
      <c r="D858" s="144"/>
      <c r="E858" s="144"/>
      <c r="F858" s="144">
        <v>1</v>
      </c>
      <c r="G858" s="144"/>
      <c r="H858" s="144">
        <v>300</v>
      </c>
      <c r="I858" s="144">
        <v>100</v>
      </c>
      <c r="J858" s="144">
        <v>200</v>
      </c>
      <c r="K858" s="144"/>
      <c r="L858" s="144"/>
      <c r="M858" s="145" t="s">
        <v>2213</v>
      </c>
      <c r="N858" s="144" t="s">
        <v>66</v>
      </c>
      <c r="O858" s="144"/>
      <c r="P858" s="144" t="s">
        <v>2348</v>
      </c>
      <c r="Q858" s="144"/>
      <c r="R858" s="144"/>
      <c r="S858" s="144" t="s">
        <v>4190</v>
      </c>
      <c r="T858" s="144" t="s">
        <v>27879</v>
      </c>
      <c r="U858" s="144" t="s">
        <v>27878</v>
      </c>
      <c r="V858" s="144"/>
      <c r="W858" s="144">
        <v>363211</v>
      </c>
      <c r="X858" s="144" t="s">
        <v>27880</v>
      </c>
      <c r="Y858" s="144" t="s">
        <v>27881</v>
      </c>
      <c r="Z858" s="144" t="s">
        <v>27882</v>
      </c>
      <c r="AA858" s="160">
        <v>6915</v>
      </c>
    </row>
    <row r="859" spans="1:27" ht="45" customHeight="1" x14ac:dyDescent="0.25">
      <c r="A859" s="144" t="s">
        <v>5330</v>
      </c>
      <c r="B859" s="144" t="s">
        <v>15483</v>
      </c>
      <c r="C859" s="144">
        <v>11</v>
      </c>
      <c r="D859" s="144"/>
      <c r="E859" s="144"/>
      <c r="F859" s="144">
        <v>1</v>
      </c>
      <c r="G859" s="144">
        <v>350</v>
      </c>
      <c r="H859" s="144"/>
      <c r="I859" s="144"/>
      <c r="J859" s="144"/>
      <c r="K859" s="144"/>
      <c r="L859" s="144"/>
      <c r="M859" s="145" t="s">
        <v>2213</v>
      </c>
      <c r="N859" s="144" t="s">
        <v>18</v>
      </c>
      <c r="O859" s="144"/>
      <c r="P859" s="144" t="s">
        <v>17715</v>
      </c>
      <c r="Q859" s="144"/>
      <c r="R859" s="144"/>
      <c r="S859" s="144" t="s">
        <v>4189</v>
      </c>
      <c r="T859" s="144" t="s">
        <v>5331</v>
      </c>
      <c r="U859" s="144" t="s">
        <v>5330</v>
      </c>
      <c r="V859" s="144"/>
      <c r="W859" s="144">
        <v>309991</v>
      </c>
      <c r="X859" s="144" t="s">
        <v>13180</v>
      </c>
      <c r="Y859" s="150" t="s">
        <v>5332</v>
      </c>
      <c r="Z859" s="144" t="s">
        <v>29792</v>
      </c>
      <c r="AA859" s="160">
        <v>1991</v>
      </c>
    </row>
    <row r="860" spans="1:27" ht="45" customHeight="1" x14ac:dyDescent="0.25">
      <c r="A860" s="144" t="s">
        <v>27241</v>
      </c>
      <c r="B860" s="144" t="s">
        <v>16948</v>
      </c>
      <c r="C860" s="144"/>
      <c r="D860" s="144"/>
      <c r="E860" s="144"/>
      <c r="F860" s="144">
        <v>3</v>
      </c>
      <c r="G860" s="144"/>
      <c r="H860" s="144"/>
      <c r="I860" s="144"/>
      <c r="J860" s="144"/>
      <c r="K860" s="144"/>
      <c r="L860" s="144">
        <v>150</v>
      </c>
      <c r="M860" s="145" t="s">
        <v>2213</v>
      </c>
      <c r="N860" s="144" t="s">
        <v>70</v>
      </c>
      <c r="O860" s="144"/>
      <c r="P860" s="144" t="s">
        <v>3088</v>
      </c>
      <c r="Q860" s="144" t="s">
        <v>4189</v>
      </c>
      <c r="R860" s="144" t="s">
        <v>27883</v>
      </c>
      <c r="S860" s="144"/>
      <c r="T860" s="144"/>
      <c r="U860" s="144" t="s">
        <v>27241</v>
      </c>
      <c r="V860" s="144"/>
      <c r="W860" s="144">
        <v>655158</v>
      </c>
      <c r="X860" s="144" t="s">
        <v>14504</v>
      </c>
      <c r="Y860" s="144" t="s">
        <v>14505</v>
      </c>
      <c r="Z860" s="144" t="s">
        <v>27884</v>
      </c>
      <c r="AA860" s="160">
        <v>3668</v>
      </c>
    </row>
    <row r="861" spans="1:27" ht="45" customHeight="1" x14ac:dyDescent="0.25">
      <c r="A861" s="144" t="s">
        <v>32985</v>
      </c>
      <c r="B861" s="144" t="s">
        <v>15409</v>
      </c>
      <c r="C861" s="144">
        <v>42</v>
      </c>
      <c r="D861" s="144"/>
      <c r="E861" s="144"/>
      <c r="F861" s="144">
        <v>1</v>
      </c>
      <c r="G861" s="144"/>
      <c r="H861" s="144">
        <v>1120</v>
      </c>
      <c r="I861" s="144">
        <v>400</v>
      </c>
      <c r="J861" s="144">
        <v>400</v>
      </c>
      <c r="K861" s="144">
        <v>50</v>
      </c>
      <c r="L861" s="144"/>
      <c r="M861" s="145" t="s">
        <v>2213</v>
      </c>
      <c r="N861" s="144" t="s">
        <v>18</v>
      </c>
      <c r="O861" s="144"/>
      <c r="P861" s="144" t="s">
        <v>2375</v>
      </c>
      <c r="Q861" s="144" t="s">
        <v>4188</v>
      </c>
      <c r="R861" s="144" t="s">
        <v>8303</v>
      </c>
      <c r="S861" s="144"/>
      <c r="T861" s="144"/>
      <c r="U861" s="144" t="s">
        <v>32985</v>
      </c>
      <c r="V861" s="144"/>
      <c r="W861" s="144">
        <v>308036</v>
      </c>
      <c r="X861" s="144" t="s">
        <v>25443</v>
      </c>
      <c r="Y861" s="144" t="s">
        <v>32986</v>
      </c>
      <c r="Z861" s="144" t="s">
        <v>32987</v>
      </c>
      <c r="AA861" s="160">
        <v>6136</v>
      </c>
    </row>
    <row r="862" spans="1:27" ht="45" customHeight="1" x14ac:dyDescent="0.25">
      <c r="A862" s="144" t="s">
        <v>18225</v>
      </c>
      <c r="B862" s="144" t="s">
        <v>18226</v>
      </c>
      <c r="C862" s="144"/>
      <c r="D862" s="144"/>
      <c r="E862" s="144"/>
      <c r="F862" s="144">
        <v>1</v>
      </c>
      <c r="G862" s="144"/>
      <c r="H862" s="144">
        <v>360</v>
      </c>
      <c r="I862" s="144">
        <v>200</v>
      </c>
      <c r="J862" s="144">
        <v>100</v>
      </c>
      <c r="K862" s="144">
        <v>60</v>
      </c>
      <c r="L862" s="144"/>
      <c r="M862" s="145" t="s">
        <v>2213</v>
      </c>
      <c r="N862" s="144" t="s">
        <v>69</v>
      </c>
      <c r="O862" s="144"/>
      <c r="P862" s="144" t="s">
        <v>3754</v>
      </c>
      <c r="Q862" s="144"/>
      <c r="R862" s="144"/>
      <c r="S862" s="144" t="s">
        <v>4191</v>
      </c>
      <c r="T862" s="144" t="s">
        <v>18227</v>
      </c>
      <c r="U862" s="144" t="s">
        <v>18225</v>
      </c>
      <c r="V862" s="144"/>
      <c r="W862" s="144">
        <v>427235</v>
      </c>
      <c r="X862" s="144" t="s">
        <v>18228</v>
      </c>
      <c r="Y862" s="144" t="s">
        <v>18230</v>
      </c>
      <c r="Z862" s="144" t="s">
        <v>18229</v>
      </c>
      <c r="AA862" s="160">
        <v>4429</v>
      </c>
    </row>
    <row r="863" spans="1:27" ht="45" customHeight="1" x14ac:dyDescent="0.25">
      <c r="A863" s="144" t="s">
        <v>14384</v>
      </c>
      <c r="B863" s="144" t="s">
        <v>15421</v>
      </c>
      <c r="C863" s="144">
        <v>2</v>
      </c>
      <c r="D863" s="144" t="s">
        <v>29793</v>
      </c>
      <c r="E863" s="144"/>
      <c r="F863" s="144">
        <v>3</v>
      </c>
      <c r="G863" s="144"/>
      <c r="H863" s="144"/>
      <c r="I863" s="144"/>
      <c r="J863" s="144"/>
      <c r="K863" s="144"/>
      <c r="L863" s="144">
        <v>150</v>
      </c>
      <c r="M863" s="145" t="s">
        <v>2213</v>
      </c>
      <c r="N863" s="144" t="s">
        <v>84</v>
      </c>
      <c r="O863" s="144"/>
      <c r="P863" s="144" t="s">
        <v>30552</v>
      </c>
      <c r="Q863" s="144"/>
      <c r="R863" s="144"/>
      <c r="S863" s="144" t="s">
        <v>4189</v>
      </c>
      <c r="T863" s="144" t="s">
        <v>11916</v>
      </c>
      <c r="U863" s="144" t="s">
        <v>14384</v>
      </c>
      <c r="V863" s="144"/>
      <c r="W863" s="144">
        <v>301470</v>
      </c>
      <c r="X863" s="144" t="s">
        <v>11917</v>
      </c>
      <c r="Y863" s="144" t="s">
        <v>18233</v>
      </c>
      <c r="Z863" s="144" t="s">
        <v>18232</v>
      </c>
      <c r="AA863" s="160">
        <v>3129</v>
      </c>
    </row>
    <row r="864" spans="1:27" ht="45" customHeight="1" x14ac:dyDescent="0.25">
      <c r="A864" s="144" t="s">
        <v>14384</v>
      </c>
      <c r="B864" s="144" t="s">
        <v>15421</v>
      </c>
      <c r="C864" s="144">
        <v>2</v>
      </c>
      <c r="D864" s="144" t="s">
        <v>27885</v>
      </c>
      <c r="E864" s="144"/>
      <c r="F864" s="144">
        <v>3</v>
      </c>
      <c r="G864" s="144"/>
      <c r="H864" s="144"/>
      <c r="I864" s="144"/>
      <c r="J864" s="144"/>
      <c r="K864" s="144"/>
      <c r="L864" s="144">
        <v>150</v>
      </c>
      <c r="M864" s="145" t="s">
        <v>2213</v>
      </c>
      <c r="N864" s="144" t="s">
        <v>84</v>
      </c>
      <c r="O864" s="144"/>
      <c r="P864" s="144" t="s">
        <v>2435</v>
      </c>
      <c r="Q864" s="144"/>
      <c r="R864" s="144"/>
      <c r="S864" s="144" t="s">
        <v>4190</v>
      </c>
      <c r="T864" s="144" t="s">
        <v>15419</v>
      </c>
      <c r="U864" s="144" t="s">
        <v>14384</v>
      </c>
      <c r="V864" s="144"/>
      <c r="W864" s="150">
        <v>301510</v>
      </c>
      <c r="X864" s="144" t="s">
        <v>15420</v>
      </c>
      <c r="Y864" s="144" t="s">
        <v>18235</v>
      </c>
      <c r="Z864" s="144" t="s">
        <v>18234</v>
      </c>
      <c r="AA864" s="161">
        <v>3967</v>
      </c>
    </row>
    <row r="865" spans="1:27" ht="45" customHeight="1" x14ac:dyDescent="0.25">
      <c r="A865" s="144" t="s">
        <v>15422</v>
      </c>
      <c r="B865" s="144" t="s">
        <v>23841</v>
      </c>
      <c r="C865" s="144"/>
      <c r="D865" s="144" t="s">
        <v>15424</v>
      </c>
      <c r="E865" s="144"/>
      <c r="F865" s="144">
        <v>1</v>
      </c>
      <c r="G865" s="144"/>
      <c r="H865" s="144">
        <v>1200</v>
      </c>
      <c r="I865" s="144">
        <v>400</v>
      </c>
      <c r="J865" s="144">
        <v>500</v>
      </c>
      <c r="K865" s="144">
        <v>300</v>
      </c>
      <c r="L865" s="144"/>
      <c r="M865" s="145" t="s">
        <v>2213</v>
      </c>
      <c r="N865" s="144" t="s">
        <v>74</v>
      </c>
      <c r="O865" s="144"/>
      <c r="P865" s="144" t="s">
        <v>2780</v>
      </c>
      <c r="Q865" s="144"/>
      <c r="R865" s="144"/>
      <c r="S865" s="144" t="s">
        <v>4190</v>
      </c>
      <c r="T865" s="144" t="s">
        <v>15425</v>
      </c>
      <c r="U865" s="144" t="s">
        <v>15422</v>
      </c>
      <c r="V865" s="144"/>
      <c r="W865" s="144">
        <v>446379</v>
      </c>
      <c r="X865" s="144" t="s">
        <v>15147</v>
      </c>
      <c r="Y865" s="144"/>
      <c r="Z865" s="144" t="s">
        <v>31019</v>
      </c>
      <c r="AA865" s="160">
        <v>3902</v>
      </c>
    </row>
    <row r="866" spans="1:27" ht="45" customHeight="1" x14ac:dyDescent="0.25">
      <c r="A866" s="144" t="s">
        <v>15422</v>
      </c>
      <c r="B866" s="144" t="s">
        <v>23841</v>
      </c>
      <c r="C866" s="144"/>
      <c r="D866" s="144" t="s">
        <v>15424</v>
      </c>
      <c r="E866" s="144" t="s">
        <v>15426</v>
      </c>
      <c r="F866" s="144">
        <v>2</v>
      </c>
      <c r="G866" s="144"/>
      <c r="H866" s="144"/>
      <c r="I866" s="144"/>
      <c r="J866" s="144"/>
      <c r="K866" s="144"/>
      <c r="L866" s="144">
        <v>300</v>
      </c>
      <c r="M866" s="145" t="s">
        <v>2213</v>
      </c>
      <c r="N866" s="144" t="s">
        <v>74</v>
      </c>
      <c r="O866" s="144"/>
      <c r="P866" s="144" t="s">
        <v>2780</v>
      </c>
      <c r="Q866" s="144"/>
      <c r="R866" s="144"/>
      <c r="S866" s="144" t="s">
        <v>4190</v>
      </c>
      <c r="T866" s="144" t="s">
        <v>15425</v>
      </c>
      <c r="U866" s="144" t="s">
        <v>15422</v>
      </c>
      <c r="V866" s="144" t="s">
        <v>15427</v>
      </c>
      <c r="W866" s="144">
        <v>446379</v>
      </c>
      <c r="X866" s="144" t="s">
        <v>15147</v>
      </c>
      <c r="Y866" s="144" t="s">
        <v>15428</v>
      </c>
      <c r="Z866" s="144" t="s">
        <v>15429</v>
      </c>
      <c r="AA866" s="160">
        <v>3903</v>
      </c>
    </row>
    <row r="867" spans="1:27" ht="45" customHeight="1" x14ac:dyDescent="0.25">
      <c r="A867" s="144" t="s">
        <v>5333</v>
      </c>
      <c r="B867" s="144" t="s">
        <v>19124</v>
      </c>
      <c r="C867" s="144"/>
      <c r="D867" s="144"/>
      <c r="E867" s="144"/>
      <c r="F867" s="144">
        <v>2</v>
      </c>
      <c r="G867" s="144"/>
      <c r="H867" s="144"/>
      <c r="I867" s="144"/>
      <c r="J867" s="144"/>
      <c r="K867" s="144"/>
      <c r="L867" s="144">
        <v>50</v>
      </c>
      <c r="M867" s="145" t="s">
        <v>2213</v>
      </c>
      <c r="N867" s="144" t="s">
        <v>80</v>
      </c>
      <c r="O867" s="144"/>
      <c r="P867" s="144" t="s">
        <v>30551</v>
      </c>
      <c r="Q867" s="144"/>
      <c r="R867" s="144"/>
      <c r="S867" s="144" t="s">
        <v>4191</v>
      </c>
      <c r="T867" s="144" t="s">
        <v>5334</v>
      </c>
      <c r="U867" s="144" t="s">
        <v>5333</v>
      </c>
      <c r="V867" s="144"/>
      <c r="W867" s="144">
        <v>356720</v>
      </c>
      <c r="X867" s="144" t="s">
        <v>5335</v>
      </c>
      <c r="Y867" s="144">
        <v>88660000000</v>
      </c>
      <c r="Z867" s="144" t="s">
        <v>15430</v>
      </c>
      <c r="AA867" s="160">
        <v>1992</v>
      </c>
    </row>
    <row r="868" spans="1:27" ht="45" customHeight="1" x14ac:dyDescent="0.25">
      <c r="A868" s="144" t="s">
        <v>18239</v>
      </c>
      <c r="B868" s="144" t="s">
        <v>15647</v>
      </c>
      <c r="C868" s="144"/>
      <c r="D868" s="144" t="s">
        <v>4767</v>
      </c>
      <c r="E868" s="144"/>
      <c r="F868" s="144">
        <v>1</v>
      </c>
      <c r="G868" s="144">
        <v>250</v>
      </c>
      <c r="H868" s="144"/>
      <c r="I868" s="144"/>
      <c r="J868" s="144"/>
      <c r="K868" s="144"/>
      <c r="L868" s="144"/>
      <c r="M868" s="145" t="s">
        <v>2213</v>
      </c>
      <c r="N868" s="144" t="s">
        <v>76</v>
      </c>
      <c r="O868" s="144"/>
      <c r="P868" s="144" t="s">
        <v>2700</v>
      </c>
      <c r="Q868" s="144"/>
      <c r="R868" s="144"/>
      <c r="S868" s="144" t="s">
        <v>4189</v>
      </c>
      <c r="T868" s="144" t="s">
        <v>17736</v>
      </c>
      <c r="U868" s="144" t="s">
        <v>18239</v>
      </c>
      <c r="V868" s="144"/>
      <c r="W868" s="144">
        <v>412309</v>
      </c>
      <c r="X868" s="144" t="s">
        <v>29794</v>
      </c>
      <c r="Y868" s="144"/>
      <c r="Z868" s="144" t="s">
        <v>18240</v>
      </c>
      <c r="AA868" s="160">
        <v>4412</v>
      </c>
    </row>
    <row r="869" spans="1:27" ht="45" customHeight="1" x14ac:dyDescent="0.25">
      <c r="A869" s="144" t="s">
        <v>27886</v>
      </c>
      <c r="B869" s="144" t="s">
        <v>15377</v>
      </c>
      <c r="C869" s="144"/>
      <c r="D869" s="144"/>
      <c r="E869" s="144"/>
      <c r="F869" s="144">
        <v>1</v>
      </c>
      <c r="G869" s="144">
        <v>100</v>
      </c>
      <c r="H869" s="144"/>
      <c r="I869" s="144"/>
      <c r="J869" s="144"/>
      <c r="K869" s="144"/>
      <c r="L869" s="144"/>
      <c r="M869" s="145" t="s">
        <v>2213</v>
      </c>
      <c r="N869" s="144" t="s">
        <v>18</v>
      </c>
      <c r="O869" s="144"/>
      <c r="P869" s="144" t="s">
        <v>17726</v>
      </c>
      <c r="Q869" s="144"/>
      <c r="R869" s="144"/>
      <c r="S869" s="144" t="s">
        <v>15453</v>
      </c>
      <c r="T869" s="144" t="s">
        <v>27887</v>
      </c>
      <c r="U869" s="144" t="s">
        <v>27886</v>
      </c>
      <c r="V869" s="144"/>
      <c r="W869" s="144"/>
      <c r="X869" s="144" t="s">
        <v>27888</v>
      </c>
      <c r="Y869" s="144" t="s">
        <v>27889</v>
      </c>
      <c r="Z869" s="144" t="s">
        <v>27890</v>
      </c>
      <c r="AA869" s="160">
        <v>6933</v>
      </c>
    </row>
    <row r="870" spans="1:27" ht="45" customHeight="1" x14ac:dyDescent="0.25">
      <c r="A870" s="144" t="s">
        <v>5336</v>
      </c>
      <c r="B870" s="144" t="s">
        <v>4205</v>
      </c>
      <c r="C870" s="144">
        <v>46</v>
      </c>
      <c r="D870" s="144" t="s">
        <v>4286</v>
      </c>
      <c r="E870" s="144"/>
      <c r="F870" s="144">
        <v>1</v>
      </c>
      <c r="G870" s="144">
        <v>350</v>
      </c>
      <c r="H870" s="144"/>
      <c r="I870" s="144"/>
      <c r="J870" s="144"/>
      <c r="K870" s="144"/>
      <c r="L870" s="144"/>
      <c r="M870" s="145" t="s">
        <v>2213</v>
      </c>
      <c r="N870" s="144" t="s">
        <v>65</v>
      </c>
      <c r="O870" s="144"/>
      <c r="P870" s="144" t="s">
        <v>3357</v>
      </c>
      <c r="Q870" s="144"/>
      <c r="R870" s="144"/>
      <c r="S870" s="144" t="s">
        <v>4189</v>
      </c>
      <c r="T870" s="144" t="s">
        <v>5337</v>
      </c>
      <c r="U870" s="144" t="s">
        <v>5336</v>
      </c>
      <c r="V870" s="144"/>
      <c r="W870" s="144">
        <v>678188</v>
      </c>
      <c r="X870" s="144" t="s">
        <v>5338</v>
      </c>
      <c r="Y870" s="144" t="s">
        <v>5339</v>
      </c>
      <c r="Z870" s="144" t="s">
        <v>5340</v>
      </c>
      <c r="AA870" s="160">
        <v>1993</v>
      </c>
    </row>
    <row r="871" spans="1:27" ht="45" customHeight="1" x14ac:dyDescent="0.25">
      <c r="A871" s="144" t="s">
        <v>5341</v>
      </c>
      <c r="B871" s="144" t="s">
        <v>16169</v>
      </c>
      <c r="C871" s="144"/>
      <c r="D871" s="144"/>
      <c r="E871" s="144"/>
      <c r="F871" s="144">
        <v>3</v>
      </c>
      <c r="G871" s="144"/>
      <c r="H871" s="144"/>
      <c r="I871" s="144"/>
      <c r="J871" s="144"/>
      <c r="K871" s="144"/>
      <c r="L871" s="144">
        <v>150</v>
      </c>
      <c r="M871" s="145" t="s">
        <v>2213</v>
      </c>
      <c r="N871" s="144" t="s">
        <v>27</v>
      </c>
      <c r="O871" s="144"/>
      <c r="P871" s="144" t="s">
        <v>14238</v>
      </c>
      <c r="Q871" s="144"/>
      <c r="R871" s="144"/>
      <c r="S871" s="144"/>
      <c r="T871" s="144"/>
      <c r="U871" s="144" t="s">
        <v>5341</v>
      </c>
      <c r="V871" s="144"/>
      <c r="W871" s="144">
        <v>666304</v>
      </c>
      <c r="X871" s="144" t="s">
        <v>5342</v>
      </c>
      <c r="Y871" s="144">
        <v>83955352548</v>
      </c>
      <c r="Z871" s="144" t="s">
        <v>16170</v>
      </c>
      <c r="AA871" s="160">
        <v>1994</v>
      </c>
    </row>
    <row r="872" spans="1:27" ht="45" customHeight="1" x14ac:dyDescent="0.25">
      <c r="A872" s="144" t="s">
        <v>5343</v>
      </c>
      <c r="B872" s="144" t="s">
        <v>4773</v>
      </c>
      <c r="C872" s="144">
        <v>50</v>
      </c>
      <c r="D872" s="144"/>
      <c r="E872" s="144"/>
      <c r="F872" s="144">
        <v>1</v>
      </c>
      <c r="G872" s="144"/>
      <c r="H872" s="144">
        <v>1800</v>
      </c>
      <c r="I872" s="144"/>
      <c r="J872" s="144"/>
      <c r="K872" s="144">
        <v>1800</v>
      </c>
      <c r="L872" s="144"/>
      <c r="M872" s="145" t="s">
        <v>2213</v>
      </c>
      <c r="N872" s="144" t="s">
        <v>41</v>
      </c>
      <c r="O872" s="144"/>
      <c r="P872" s="144" t="s">
        <v>2464</v>
      </c>
      <c r="Q872" s="144"/>
      <c r="R872" s="144"/>
      <c r="S872" s="144" t="s">
        <v>4189</v>
      </c>
      <c r="T872" s="144" t="s">
        <v>5344</v>
      </c>
      <c r="U872" s="144" t="s">
        <v>5343</v>
      </c>
      <c r="V872" s="144"/>
      <c r="W872" s="144"/>
      <c r="X872" s="144" t="s">
        <v>5345</v>
      </c>
      <c r="Y872" s="144"/>
      <c r="Z872" s="144"/>
      <c r="AA872" s="160">
        <v>1995</v>
      </c>
    </row>
    <row r="873" spans="1:27" ht="45" customHeight="1" x14ac:dyDescent="0.25">
      <c r="A873" s="144" t="s">
        <v>27891</v>
      </c>
      <c r="B873" s="144" t="s">
        <v>27892</v>
      </c>
      <c r="C873" s="144"/>
      <c r="D873" s="144"/>
      <c r="E873" s="144"/>
      <c r="F873" s="144">
        <v>5</v>
      </c>
      <c r="G873" s="144"/>
      <c r="H873" s="144"/>
      <c r="I873" s="144"/>
      <c r="J873" s="144"/>
      <c r="K873" s="144"/>
      <c r="L873" s="144">
        <v>50</v>
      </c>
      <c r="M873" s="145" t="s">
        <v>2213</v>
      </c>
      <c r="N873" s="144" t="s">
        <v>18</v>
      </c>
      <c r="O873" s="144"/>
      <c r="P873" s="144" t="s">
        <v>3482</v>
      </c>
      <c r="Q873" s="144"/>
      <c r="R873" s="144"/>
      <c r="S873" s="144" t="s">
        <v>15453</v>
      </c>
      <c r="T873" s="144" t="s">
        <v>23929</v>
      </c>
      <c r="U873" s="144" t="s">
        <v>27891</v>
      </c>
      <c r="V873" s="144"/>
      <c r="W873" s="144">
        <v>309574</v>
      </c>
      <c r="X873" s="144" t="s">
        <v>27893</v>
      </c>
      <c r="Y873" s="144" t="s">
        <v>27894</v>
      </c>
      <c r="Z873" s="144" t="s">
        <v>27895</v>
      </c>
      <c r="AA873" s="161">
        <v>6971</v>
      </c>
    </row>
    <row r="874" spans="1:27" ht="45" customHeight="1" x14ac:dyDescent="0.25">
      <c r="A874" s="144" t="s">
        <v>27896</v>
      </c>
      <c r="B874" s="144" t="s">
        <v>16402</v>
      </c>
      <c r="C874" s="144">
        <v>41</v>
      </c>
      <c r="D874" s="144"/>
      <c r="E874" s="144"/>
      <c r="F874" s="144">
        <v>1</v>
      </c>
      <c r="G874" s="144">
        <v>300</v>
      </c>
      <c r="H874" s="144"/>
      <c r="I874" s="144"/>
      <c r="J874" s="144"/>
      <c r="K874" s="144"/>
      <c r="L874" s="144"/>
      <c r="M874" s="145" t="s">
        <v>2213</v>
      </c>
      <c r="N874" s="144" t="s">
        <v>34</v>
      </c>
      <c r="O874" s="144"/>
      <c r="P874" s="144" t="s">
        <v>2531</v>
      </c>
      <c r="Q874" s="145"/>
      <c r="R874" s="144"/>
      <c r="S874" s="144"/>
      <c r="T874" s="144"/>
      <c r="U874" s="144" t="s">
        <v>27896</v>
      </c>
      <c r="V874" s="144"/>
      <c r="W874" s="144">
        <v>352905</v>
      </c>
      <c r="X874" s="144" t="s">
        <v>27897</v>
      </c>
      <c r="Y874" s="144" t="s">
        <v>27898</v>
      </c>
      <c r="Z874" s="144" t="s">
        <v>27899</v>
      </c>
      <c r="AA874" s="160">
        <v>6954</v>
      </c>
    </row>
    <row r="875" spans="1:27" ht="45" customHeight="1" x14ac:dyDescent="0.25">
      <c r="A875" s="144" t="s">
        <v>31694</v>
      </c>
      <c r="B875" s="144" t="s">
        <v>15377</v>
      </c>
      <c r="C875" s="144">
        <v>53</v>
      </c>
      <c r="D875" s="144" t="s">
        <v>31695</v>
      </c>
      <c r="E875" s="144"/>
      <c r="F875" s="144">
        <v>1</v>
      </c>
      <c r="G875" s="144">
        <v>380</v>
      </c>
      <c r="H875" s="144"/>
      <c r="I875" s="144"/>
      <c r="J875" s="144"/>
      <c r="K875" s="144"/>
      <c r="L875" s="144"/>
      <c r="M875" s="145" t="s">
        <v>2213</v>
      </c>
      <c r="N875" s="144" t="s">
        <v>69</v>
      </c>
      <c r="O875" s="144"/>
      <c r="P875" s="144" t="s">
        <v>2693</v>
      </c>
      <c r="Q875" s="144"/>
      <c r="R875" s="144"/>
      <c r="S875" s="144"/>
      <c r="T875" s="144"/>
      <c r="U875" s="144" t="s">
        <v>31694</v>
      </c>
      <c r="V875" s="144"/>
      <c r="W875" s="144">
        <v>427620</v>
      </c>
      <c r="X875" s="144" t="s">
        <v>31696</v>
      </c>
      <c r="Y875" s="144" t="s">
        <v>31697</v>
      </c>
      <c r="Z875" s="144" t="s">
        <v>31698</v>
      </c>
      <c r="AA875" s="161">
        <v>7229</v>
      </c>
    </row>
    <row r="876" spans="1:27" ht="45" customHeight="1" x14ac:dyDescent="0.25">
      <c r="A876" s="144" t="s">
        <v>16847</v>
      </c>
      <c r="B876" s="144" t="s">
        <v>17026</v>
      </c>
      <c r="C876" s="144">
        <v>365</v>
      </c>
      <c r="D876" s="144" t="s">
        <v>16848</v>
      </c>
      <c r="E876" s="144"/>
      <c r="F876" s="144">
        <v>1</v>
      </c>
      <c r="G876" s="144">
        <v>150</v>
      </c>
      <c r="H876" s="144"/>
      <c r="I876" s="144"/>
      <c r="J876" s="144"/>
      <c r="K876" s="144"/>
      <c r="L876" s="144"/>
      <c r="M876" s="145" t="s">
        <v>2213</v>
      </c>
      <c r="N876" s="144" t="s">
        <v>21</v>
      </c>
      <c r="O876" s="144"/>
      <c r="P876" s="144" t="s">
        <v>2449</v>
      </c>
      <c r="Q876" s="144"/>
      <c r="R876" s="144"/>
      <c r="S876" s="144"/>
      <c r="T876" s="144"/>
      <c r="U876" s="144" t="s">
        <v>16847</v>
      </c>
      <c r="V876" s="144"/>
      <c r="W876" s="144">
        <v>400107</v>
      </c>
      <c r="X876" s="144" t="s">
        <v>18243</v>
      </c>
      <c r="Y876" s="144" t="s">
        <v>16849</v>
      </c>
      <c r="Z876" s="144" t="s">
        <v>16850</v>
      </c>
      <c r="AA876" s="160">
        <v>4272</v>
      </c>
    </row>
    <row r="877" spans="1:27" ht="45" customHeight="1" x14ac:dyDescent="0.25">
      <c r="A877" s="144" t="s">
        <v>32988</v>
      </c>
      <c r="B877" s="144" t="s">
        <v>20582</v>
      </c>
      <c r="C877" s="144">
        <v>14</v>
      </c>
      <c r="D877" s="144"/>
      <c r="E877" s="144"/>
      <c r="F877" s="144">
        <v>1</v>
      </c>
      <c r="G877" s="144"/>
      <c r="H877" s="144">
        <v>450</v>
      </c>
      <c r="I877" s="144">
        <v>200</v>
      </c>
      <c r="J877" s="144">
        <v>200</v>
      </c>
      <c r="K877" s="144">
        <v>50</v>
      </c>
      <c r="L877" s="144"/>
      <c r="M877" s="145" t="s">
        <v>2213</v>
      </c>
      <c r="N877" s="144" t="s">
        <v>18</v>
      </c>
      <c r="O877" s="144"/>
      <c r="P877" s="144" t="s">
        <v>2375</v>
      </c>
      <c r="Q877" s="144"/>
      <c r="R877" s="144"/>
      <c r="S877" s="144"/>
      <c r="T877" s="144"/>
      <c r="U877" s="144" t="s">
        <v>32988</v>
      </c>
      <c r="V877" s="144"/>
      <c r="W877" s="144">
        <v>308001</v>
      </c>
      <c r="X877" s="144" t="s">
        <v>32989</v>
      </c>
      <c r="Y877" s="150" t="s">
        <v>32990</v>
      </c>
      <c r="Z877" s="144" t="s">
        <v>32991</v>
      </c>
      <c r="AA877" s="160">
        <v>7473</v>
      </c>
    </row>
    <row r="878" spans="1:27" ht="45" customHeight="1" x14ac:dyDescent="0.25">
      <c r="A878" s="144" t="s">
        <v>5347</v>
      </c>
      <c r="B878" s="144" t="s">
        <v>15431</v>
      </c>
      <c r="C878" s="144">
        <v>6</v>
      </c>
      <c r="D878" s="144"/>
      <c r="E878" s="144"/>
      <c r="F878" s="144">
        <v>1</v>
      </c>
      <c r="G878" s="144"/>
      <c r="H878" s="144">
        <v>553</v>
      </c>
      <c r="I878" s="144">
        <v>250</v>
      </c>
      <c r="J878" s="144">
        <v>250</v>
      </c>
      <c r="K878" s="144">
        <v>53</v>
      </c>
      <c r="L878" s="144"/>
      <c r="M878" s="145" t="s">
        <v>2213</v>
      </c>
      <c r="N878" s="144" t="s">
        <v>42</v>
      </c>
      <c r="O878" s="144"/>
      <c r="P878" s="144" t="s">
        <v>30573</v>
      </c>
      <c r="Q878" s="144"/>
      <c r="R878" s="144"/>
      <c r="S878" s="144" t="s">
        <v>4189</v>
      </c>
      <c r="T878" s="144" t="s">
        <v>5348</v>
      </c>
      <c r="U878" s="144" t="s">
        <v>5347</v>
      </c>
      <c r="V878" s="144"/>
      <c r="W878" s="144">
        <v>140203</v>
      </c>
      <c r="X878" s="144" t="s">
        <v>5349</v>
      </c>
      <c r="Y878" s="150" t="s">
        <v>5350</v>
      </c>
      <c r="Z878" s="144" t="s">
        <v>5351</v>
      </c>
      <c r="AA878" s="160">
        <v>1958</v>
      </c>
    </row>
    <row r="879" spans="1:27" ht="45" customHeight="1" x14ac:dyDescent="0.25">
      <c r="A879" s="144" t="s">
        <v>27900</v>
      </c>
      <c r="B879" s="144" t="s">
        <v>15377</v>
      </c>
      <c r="C879" s="144">
        <v>10</v>
      </c>
      <c r="D879" s="144" t="s">
        <v>4286</v>
      </c>
      <c r="E879" s="144"/>
      <c r="F879" s="144">
        <v>1</v>
      </c>
      <c r="G879" s="144">
        <v>350</v>
      </c>
      <c r="H879" s="144"/>
      <c r="I879" s="144"/>
      <c r="J879" s="144"/>
      <c r="K879" s="144"/>
      <c r="L879" s="144"/>
      <c r="M879" s="145" t="s">
        <v>2213</v>
      </c>
      <c r="N879" s="144" t="s">
        <v>31</v>
      </c>
      <c r="O879" s="144"/>
      <c r="P879" s="144" t="s">
        <v>30538</v>
      </c>
      <c r="Q879" s="144"/>
      <c r="R879" s="144"/>
      <c r="S879" s="144" t="s">
        <v>4189</v>
      </c>
      <c r="T879" s="144" t="s">
        <v>27901</v>
      </c>
      <c r="U879" s="144" t="s">
        <v>27900</v>
      </c>
      <c r="V879" s="144"/>
      <c r="W879" s="144">
        <v>652600</v>
      </c>
      <c r="X879" s="144" t="s">
        <v>12746</v>
      </c>
      <c r="Y879" s="144" t="s">
        <v>27902</v>
      </c>
      <c r="Z879" s="144" t="s">
        <v>12747</v>
      </c>
      <c r="AA879" s="160">
        <v>1516</v>
      </c>
    </row>
    <row r="880" spans="1:27" ht="45" customHeight="1" x14ac:dyDescent="0.25">
      <c r="A880" s="167" t="s">
        <v>15432</v>
      </c>
      <c r="B880" s="167" t="s">
        <v>4208</v>
      </c>
      <c r="C880" s="144"/>
      <c r="D880" s="144"/>
      <c r="E880" s="144"/>
      <c r="F880" s="144">
        <v>1</v>
      </c>
      <c r="G880" s="144"/>
      <c r="H880" s="144">
        <v>800</v>
      </c>
      <c r="I880" s="144">
        <v>600</v>
      </c>
      <c r="J880" s="144">
        <v>400</v>
      </c>
      <c r="K880" s="144">
        <v>200</v>
      </c>
      <c r="L880" s="144"/>
      <c r="M880" s="145" t="s">
        <v>2213</v>
      </c>
      <c r="N880" s="144" t="s">
        <v>85</v>
      </c>
      <c r="O880" s="144"/>
      <c r="P880" s="144" t="s">
        <v>3427</v>
      </c>
      <c r="Q880" s="144"/>
      <c r="R880" s="144"/>
      <c r="S880" s="144" t="s">
        <v>4190</v>
      </c>
      <c r="T880" s="144" t="s">
        <v>15395</v>
      </c>
      <c r="U880" s="144" t="s">
        <v>15432</v>
      </c>
      <c r="V880" s="167"/>
      <c r="W880" s="144">
        <v>626123</v>
      </c>
      <c r="X880" s="167" t="s">
        <v>15433</v>
      </c>
      <c r="Y880" s="144" t="s">
        <v>15434</v>
      </c>
      <c r="Z880" s="148" t="s">
        <v>15435</v>
      </c>
      <c r="AA880" s="160">
        <v>3966</v>
      </c>
    </row>
    <row r="881" spans="1:27" ht="45" customHeight="1" x14ac:dyDescent="0.25">
      <c r="A881" s="144" t="s">
        <v>31020</v>
      </c>
      <c r="B881" s="144" t="s">
        <v>25720</v>
      </c>
      <c r="C881" s="144">
        <v>64</v>
      </c>
      <c r="D881" s="144" t="s">
        <v>31021</v>
      </c>
      <c r="E881" s="144"/>
      <c r="F881" s="144">
        <v>1</v>
      </c>
      <c r="G881" s="144"/>
      <c r="H881" s="144">
        <v>850</v>
      </c>
      <c r="I881" s="144">
        <v>400</v>
      </c>
      <c r="J881" s="144">
        <v>400</v>
      </c>
      <c r="K881" s="144">
        <v>50</v>
      </c>
      <c r="L881" s="144"/>
      <c r="M881" s="145" t="s">
        <v>2213</v>
      </c>
      <c r="N881" s="144" t="s">
        <v>89</v>
      </c>
      <c r="O881" s="144"/>
      <c r="P881" s="144" t="s">
        <v>17558</v>
      </c>
      <c r="Q881" s="144"/>
      <c r="R881" s="144"/>
      <c r="S881" s="144"/>
      <c r="T881" s="144"/>
      <c r="U881" s="144" t="s">
        <v>31020</v>
      </c>
      <c r="V881" s="144"/>
      <c r="W881" s="144">
        <v>455045</v>
      </c>
      <c r="X881" s="144"/>
      <c r="Y881" s="144">
        <v>89530000000</v>
      </c>
      <c r="Z881" s="144" t="s">
        <v>31022</v>
      </c>
      <c r="AA881" s="160">
        <v>7184</v>
      </c>
    </row>
    <row r="882" spans="1:27" ht="45" customHeight="1" x14ac:dyDescent="0.25">
      <c r="A882" s="144" t="s">
        <v>31699</v>
      </c>
      <c r="B882" s="144" t="s">
        <v>31700</v>
      </c>
      <c r="C882" s="144"/>
      <c r="D882" s="144" t="s">
        <v>31701</v>
      </c>
      <c r="E882" s="144"/>
      <c r="F882" s="144">
        <v>1</v>
      </c>
      <c r="G882" s="144"/>
      <c r="H882" s="144">
        <v>120</v>
      </c>
      <c r="I882" s="144">
        <v>50</v>
      </c>
      <c r="J882" s="144">
        <v>50</v>
      </c>
      <c r="K882" s="144">
        <v>20</v>
      </c>
      <c r="L882" s="144"/>
      <c r="M882" s="145" t="s">
        <v>2213</v>
      </c>
      <c r="N882" s="144" t="s">
        <v>69</v>
      </c>
      <c r="O882" s="144"/>
      <c r="P882" s="144" t="s">
        <v>2959</v>
      </c>
      <c r="Q882" s="144"/>
      <c r="R882" s="144"/>
      <c r="S882" s="144" t="s">
        <v>13932</v>
      </c>
      <c r="T882" s="144" t="s">
        <v>31702</v>
      </c>
      <c r="U882" s="144" t="s">
        <v>31699</v>
      </c>
      <c r="V882" s="144"/>
      <c r="W882" s="144">
        <v>427012</v>
      </c>
      <c r="X882" s="144"/>
      <c r="Y882" s="144"/>
      <c r="Z882" s="144" t="s">
        <v>31703</v>
      </c>
      <c r="AA882" s="160">
        <v>7455</v>
      </c>
    </row>
    <row r="883" spans="1:27" ht="45" customHeight="1" x14ac:dyDescent="0.25">
      <c r="A883" s="144" t="s">
        <v>31699</v>
      </c>
      <c r="B883" s="144" t="s">
        <v>31700</v>
      </c>
      <c r="C883" s="144"/>
      <c r="D883" s="144" t="s">
        <v>31701</v>
      </c>
      <c r="E883" s="144" t="s">
        <v>31704</v>
      </c>
      <c r="F883" s="144">
        <v>1</v>
      </c>
      <c r="G883" s="144">
        <v>100</v>
      </c>
      <c r="H883" s="144"/>
      <c r="I883" s="144"/>
      <c r="J883" s="144"/>
      <c r="K883" s="144"/>
      <c r="L883" s="144"/>
      <c r="M883" s="145" t="s">
        <v>2213</v>
      </c>
      <c r="N883" s="144" t="s">
        <v>69</v>
      </c>
      <c r="O883" s="144"/>
      <c r="P883" s="144" t="s">
        <v>2959</v>
      </c>
      <c r="Q883" s="144"/>
      <c r="R883" s="144"/>
      <c r="S883" s="144" t="s">
        <v>13932</v>
      </c>
      <c r="T883" s="144" t="s">
        <v>31702</v>
      </c>
      <c r="U883" s="144" t="s">
        <v>31699</v>
      </c>
      <c r="V883" s="144" t="s">
        <v>31699</v>
      </c>
      <c r="W883" s="144">
        <v>427012</v>
      </c>
      <c r="X883" s="144"/>
      <c r="Y883" s="144"/>
      <c r="Z883" s="144" t="s">
        <v>31703</v>
      </c>
      <c r="AA883" s="160">
        <v>7456</v>
      </c>
    </row>
    <row r="884" spans="1:27" ht="45" customHeight="1" x14ac:dyDescent="0.25">
      <c r="A884" s="144" t="s">
        <v>16171</v>
      </c>
      <c r="B884" s="144" t="s">
        <v>5947</v>
      </c>
      <c r="C884" s="144"/>
      <c r="D884" s="144" t="s">
        <v>16172</v>
      </c>
      <c r="E884" s="144"/>
      <c r="F884" s="144">
        <v>2</v>
      </c>
      <c r="G884" s="144"/>
      <c r="H884" s="144"/>
      <c r="I884" s="144"/>
      <c r="J884" s="144"/>
      <c r="K884" s="144"/>
      <c r="L884" s="144">
        <v>250</v>
      </c>
      <c r="M884" s="145" t="s">
        <v>2213</v>
      </c>
      <c r="N884" s="144" t="s">
        <v>85</v>
      </c>
      <c r="O884" s="144"/>
      <c r="P884" s="144" t="s">
        <v>3525</v>
      </c>
      <c r="Q884" s="144"/>
      <c r="R884" s="144"/>
      <c r="S884" s="144"/>
      <c r="T884" s="144"/>
      <c r="U884" s="144" t="s">
        <v>16171</v>
      </c>
      <c r="V884" s="144"/>
      <c r="W884" s="144">
        <v>625033</v>
      </c>
      <c r="X884" s="144" t="s">
        <v>16173</v>
      </c>
      <c r="Y884" s="144" t="s">
        <v>16174</v>
      </c>
      <c r="Z884" s="144" t="s">
        <v>16175</v>
      </c>
      <c r="AA884" s="161">
        <v>4127</v>
      </c>
    </row>
    <row r="885" spans="1:27" ht="45" customHeight="1" x14ac:dyDescent="0.25">
      <c r="A885" s="144" t="s">
        <v>22389</v>
      </c>
      <c r="B885" s="144" t="s">
        <v>19559</v>
      </c>
      <c r="C885" s="144">
        <v>128</v>
      </c>
      <c r="D885" s="144" t="s">
        <v>4225</v>
      </c>
      <c r="E885" s="144"/>
      <c r="F885" s="144">
        <v>1</v>
      </c>
      <c r="G885" s="144">
        <v>157</v>
      </c>
      <c r="H885" s="144"/>
      <c r="I885" s="144"/>
      <c r="J885" s="144"/>
      <c r="K885" s="144"/>
      <c r="L885" s="144"/>
      <c r="M885" s="145" t="s">
        <v>2213</v>
      </c>
      <c r="N885" s="144" t="s">
        <v>89</v>
      </c>
      <c r="O885" s="144"/>
      <c r="P885" s="144" t="s">
        <v>17558</v>
      </c>
      <c r="Q885" s="144"/>
      <c r="R885" s="144"/>
      <c r="S885" s="144"/>
      <c r="T885" s="144"/>
      <c r="U885" s="144" t="s">
        <v>22389</v>
      </c>
      <c r="V885" s="144"/>
      <c r="W885" s="144">
        <v>455001</v>
      </c>
      <c r="X885" s="144" t="s">
        <v>22390</v>
      </c>
      <c r="Y885" s="144" t="s">
        <v>22391</v>
      </c>
      <c r="Z885" s="144" t="s">
        <v>22392</v>
      </c>
      <c r="AA885" s="161">
        <v>5746</v>
      </c>
    </row>
    <row r="886" spans="1:27" ht="45" customHeight="1" x14ac:dyDescent="0.25">
      <c r="A886" s="144" t="s">
        <v>5353</v>
      </c>
      <c r="B886" s="144" t="s">
        <v>4681</v>
      </c>
      <c r="C886" s="144"/>
      <c r="D886" s="144"/>
      <c r="E886" s="144"/>
      <c r="F886" s="144">
        <v>2</v>
      </c>
      <c r="G886" s="144"/>
      <c r="H886" s="144"/>
      <c r="I886" s="144"/>
      <c r="J886" s="144"/>
      <c r="K886" s="144"/>
      <c r="L886" s="144">
        <v>150</v>
      </c>
      <c r="M886" s="145" t="s">
        <v>2213</v>
      </c>
      <c r="N886" s="144" t="s">
        <v>54</v>
      </c>
      <c r="O886" s="144"/>
      <c r="P886" s="144" t="s">
        <v>4132</v>
      </c>
      <c r="Q886" s="144" t="s">
        <v>4187</v>
      </c>
      <c r="R886" s="144" t="s">
        <v>4240</v>
      </c>
      <c r="S886" s="144"/>
      <c r="T886" s="144"/>
      <c r="U886" s="144" t="s">
        <v>5353</v>
      </c>
      <c r="V886" s="144"/>
      <c r="W886" s="144">
        <v>450106</v>
      </c>
      <c r="X886" s="144" t="s">
        <v>5354</v>
      </c>
      <c r="Y886" s="144"/>
      <c r="Z886" s="144"/>
      <c r="AA886" s="161">
        <v>1998</v>
      </c>
    </row>
    <row r="887" spans="1:27" ht="45" customHeight="1" x14ac:dyDescent="0.25">
      <c r="A887" s="144" t="s">
        <v>25020</v>
      </c>
      <c r="B887" s="144" t="s">
        <v>25021</v>
      </c>
      <c r="C887" s="144"/>
      <c r="D887" s="144"/>
      <c r="E887" s="144"/>
      <c r="F887" s="144">
        <v>1</v>
      </c>
      <c r="G887" s="144"/>
      <c r="H887" s="144">
        <v>550</v>
      </c>
      <c r="I887" s="144">
        <v>250</v>
      </c>
      <c r="J887" s="144">
        <v>200</v>
      </c>
      <c r="K887" s="144">
        <v>100</v>
      </c>
      <c r="L887" s="144"/>
      <c r="M887" s="145" t="s">
        <v>2213</v>
      </c>
      <c r="N887" s="144" t="s">
        <v>42</v>
      </c>
      <c r="O887" s="144"/>
      <c r="P887" s="144" t="s">
        <v>16166</v>
      </c>
      <c r="Q887" s="144"/>
      <c r="R887" s="144"/>
      <c r="S887" s="144" t="s">
        <v>13932</v>
      </c>
      <c r="T887" s="144" t="s">
        <v>25022</v>
      </c>
      <c r="U887" s="144" t="s">
        <v>25020</v>
      </c>
      <c r="V887" s="144"/>
      <c r="W887" s="144">
        <v>140616</v>
      </c>
      <c r="X887" s="144" t="s">
        <v>14799</v>
      </c>
      <c r="Y887" s="144" t="s">
        <v>14800</v>
      </c>
      <c r="Z887" s="144" t="s">
        <v>11843</v>
      </c>
      <c r="AA887" s="160">
        <v>6427</v>
      </c>
    </row>
    <row r="888" spans="1:27" ht="45" customHeight="1" x14ac:dyDescent="0.25">
      <c r="A888" s="144" t="s">
        <v>5356</v>
      </c>
      <c r="B888" s="144" t="s">
        <v>4215</v>
      </c>
      <c r="C888" s="144">
        <v>6</v>
      </c>
      <c r="D888" s="144"/>
      <c r="E888" s="144"/>
      <c r="F888" s="144">
        <v>1</v>
      </c>
      <c r="G888" s="144"/>
      <c r="H888" s="144">
        <v>1199</v>
      </c>
      <c r="I888" s="144">
        <v>436</v>
      </c>
      <c r="J888" s="144">
        <v>545</v>
      </c>
      <c r="K888" s="144">
        <v>218</v>
      </c>
      <c r="L888" s="144"/>
      <c r="M888" s="145" t="s">
        <v>2213</v>
      </c>
      <c r="N888" s="144" t="s">
        <v>90</v>
      </c>
      <c r="O888" s="144"/>
      <c r="P888" s="144" t="s">
        <v>14235</v>
      </c>
      <c r="Q888" s="144"/>
      <c r="R888" s="144"/>
      <c r="S888" s="144"/>
      <c r="T888" s="144"/>
      <c r="U888" s="144" t="s">
        <v>5356</v>
      </c>
      <c r="V888" s="144"/>
      <c r="W888" s="144">
        <v>429955</v>
      </c>
      <c r="X888" s="144" t="s">
        <v>5357</v>
      </c>
      <c r="Y888" s="150" t="s">
        <v>5358</v>
      </c>
      <c r="Z888" s="144" t="s">
        <v>14385</v>
      </c>
      <c r="AA888" s="160">
        <v>2000</v>
      </c>
    </row>
    <row r="889" spans="1:27" ht="45" customHeight="1" x14ac:dyDescent="0.25">
      <c r="A889" s="144" t="s">
        <v>5359</v>
      </c>
      <c r="B889" s="144" t="s">
        <v>4213</v>
      </c>
      <c r="C889" s="144"/>
      <c r="D889" s="144"/>
      <c r="E889" s="144"/>
      <c r="F889" s="144">
        <v>1</v>
      </c>
      <c r="G889" s="144"/>
      <c r="H889" s="144">
        <v>798</v>
      </c>
      <c r="I889" s="144">
        <v>290</v>
      </c>
      <c r="J889" s="144">
        <v>363</v>
      </c>
      <c r="K889" s="144">
        <v>145</v>
      </c>
      <c r="L889" s="144"/>
      <c r="M889" s="145" t="s">
        <v>2213</v>
      </c>
      <c r="N889" s="144" t="s">
        <v>67</v>
      </c>
      <c r="O889" s="144"/>
      <c r="P889" s="144" t="s">
        <v>30722</v>
      </c>
      <c r="Q889" s="144"/>
      <c r="R889" s="144"/>
      <c r="S889" s="144" t="s">
        <v>4191</v>
      </c>
      <c r="T889" s="144" t="s">
        <v>5360</v>
      </c>
      <c r="U889" s="144" t="s">
        <v>5359</v>
      </c>
      <c r="V889" s="144"/>
      <c r="W889" s="144">
        <v>422642</v>
      </c>
      <c r="X889" s="144" t="s">
        <v>5361</v>
      </c>
      <c r="Y889" s="144"/>
      <c r="Z889" s="144" t="s">
        <v>5362</v>
      </c>
      <c r="AA889" s="160">
        <v>2001</v>
      </c>
    </row>
    <row r="890" spans="1:27" ht="45" customHeight="1" x14ac:dyDescent="0.25">
      <c r="A890" s="144" t="s">
        <v>5363</v>
      </c>
      <c r="B890" s="144" t="s">
        <v>4215</v>
      </c>
      <c r="C890" s="144">
        <v>1</v>
      </c>
      <c r="D890" s="144"/>
      <c r="E890" s="144"/>
      <c r="F890" s="144">
        <v>1</v>
      </c>
      <c r="G890" s="144"/>
      <c r="H890" s="144">
        <v>350</v>
      </c>
      <c r="I890" s="144">
        <v>200</v>
      </c>
      <c r="J890" s="144">
        <v>100</v>
      </c>
      <c r="K890" s="144">
        <v>50</v>
      </c>
      <c r="L890" s="144"/>
      <c r="M890" s="145" t="s">
        <v>2213</v>
      </c>
      <c r="N890" s="144" t="s">
        <v>74</v>
      </c>
      <c r="O890" s="144"/>
      <c r="P890" s="144" t="s">
        <v>3683</v>
      </c>
      <c r="Q890" s="144"/>
      <c r="R890" s="144"/>
      <c r="S890" s="144"/>
      <c r="T890" s="144"/>
      <c r="U890" s="144" t="s">
        <v>5363</v>
      </c>
      <c r="V890" s="144"/>
      <c r="W890" s="144"/>
      <c r="X890" s="144"/>
      <c r="Y890" s="144"/>
      <c r="Z890" s="144"/>
      <c r="AA890" s="160">
        <v>3209</v>
      </c>
    </row>
    <row r="891" spans="1:27" ht="45" customHeight="1" x14ac:dyDescent="0.25">
      <c r="A891" s="144" t="s">
        <v>5363</v>
      </c>
      <c r="B891" s="144" t="s">
        <v>4215</v>
      </c>
      <c r="C891" s="144">
        <v>1</v>
      </c>
      <c r="D891" s="144"/>
      <c r="E891" s="144" t="s">
        <v>18245</v>
      </c>
      <c r="F891" s="144">
        <v>2</v>
      </c>
      <c r="G891" s="144"/>
      <c r="H891" s="144"/>
      <c r="I891" s="144"/>
      <c r="J891" s="144"/>
      <c r="K891" s="144"/>
      <c r="L891" s="144">
        <v>150</v>
      </c>
      <c r="M891" s="145" t="s">
        <v>2213</v>
      </c>
      <c r="N891" s="144" t="s">
        <v>74</v>
      </c>
      <c r="O891" s="144"/>
      <c r="P891" s="144" t="s">
        <v>3683</v>
      </c>
      <c r="Q891" s="144"/>
      <c r="R891" s="144"/>
      <c r="S891" s="144"/>
      <c r="T891" s="144"/>
      <c r="U891" s="144" t="s">
        <v>5363</v>
      </c>
      <c r="V891" s="144" t="s">
        <v>5363</v>
      </c>
      <c r="W891" s="144">
        <v>446450</v>
      </c>
      <c r="X891" s="144" t="s">
        <v>5364</v>
      </c>
      <c r="Y891" s="144" t="s">
        <v>5365</v>
      </c>
      <c r="Z891" s="144" t="s">
        <v>5366</v>
      </c>
      <c r="AA891" s="160">
        <v>2002</v>
      </c>
    </row>
    <row r="892" spans="1:27" ht="45" customHeight="1" x14ac:dyDescent="0.25">
      <c r="A892" s="144" t="s">
        <v>5367</v>
      </c>
      <c r="B892" s="144" t="s">
        <v>4239</v>
      </c>
      <c r="C892" s="144"/>
      <c r="D892" s="144"/>
      <c r="E892" s="144"/>
      <c r="F892" s="144">
        <v>5</v>
      </c>
      <c r="G892" s="144"/>
      <c r="H892" s="144"/>
      <c r="I892" s="144"/>
      <c r="J892" s="144"/>
      <c r="K892" s="144"/>
      <c r="L892" s="144">
        <v>250</v>
      </c>
      <c r="M892" s="145" t="s">
        <v>2213</v>
      </c>
      <c r="N892" s="144" t="s">
        <v>30</v>
      </c>
      <c r="O892" s="144"/>
      <c r="P892" s="144" t="s">
        <v>2527</v>
      </c>
      <c r="Q892" s="144"/>
      <c r="R892" s="144"/>
      <c r="S892" s="144" t="s">
        <v>4190</v>
      </c>
      <c r="T892" s="144" t="s">
        <v>5368</v>
      </c>
      <c r="U892" s="144" t="s">
        <v>5367</v>
      </c>
      <c r="V892" s="144"/>
      <c r="W892" s="144">
        <v>684036</v>
      </c>
      <c r="X892" s="144" t="s">
        <v>8692</v>
      </c>
      <c r="Y892" s="144"/>
      <c r="Z892" s="144"/>
      <c r="AA892" s="160">
        <v>2003</v>
      </c>
    </row>
    <row r="893" spans="1:27" ht="45" customHeight="1" x14ac:dyDescent="0.25">
      <c r="A893" s="144" t="s">
        <v>22393</v>
      </c>
      <c r="B893" s="144" t="s">
        <v>4208</v>
      </c>
      <c r="C893" s="144">
        <v>40</v>
      </c>
      <c r="D893" s="144"/>
      <c r="E893" s="144"/>
      <c r="F893" s="144">
        <v>1</v>
      </c>
      <c r="G893" s="144"/>
      <c r="H893" s="144">
        <v>350</v>
      </c>
      <c r="I893" s="144">
        <v>200</v>
      </c>
      <c r="J893" s="144">
        <v>100</v>
      </c>
      <c r="K893" s="144">
        <v>50</v>
      </c>
      <c r="L893" s="144"/>
      <c r="M893" s="145" t="s">
        <v>2213</v>
      </c>
      <c r="N893" s="144" t="s">
        <v>66</v>
      </c>
      <c r="O893" s="144"/>
      <c r="P893" s="144" t="s">
        <v>2489</v>
      </c>
      <c r="Q893" s="144"/>
      <c r="R893" s="144"/>
      <c r="S893" s="144"/>
      <c r="T893" s="144"/>
      <c r="U893" s="144" t="s">
        <v>22393</v>
      </c>
      <c r="V893" s="144"/>
      <c r="W893" s="144">
        <v>362043</v>
      </c>
      <c r="X893" s="144" t="s">
        <v>22394</v>
      </c>
      <c r="Y893" s="144"/>
      <c r="Z893" s="144" t="s">
        <v>22395</v>
      </c>
      <c r="AA893" s="160">
        <v>5785</v>
      </c>
    </row>
    <row r="894" spans="1:27" ht="45" customHeight="1" x14ac:dyDescent="0.25">
      <c r="A894" s="144" t="s">
        <v>31705</v>
      </c>
      <c r="B894" s="144" t="s">
        <v>24322</v>
      </c>
      <c r="C894" s="144"/>
      <c r="D894" s="144" t="s">
        <v>31706</v>
      </c>
      <c r="E894" s="144"/>
      <c r="F894" s="144">
        <v>5</v>
      </c>
      <c r="G894" s="144"/>
      <c r="H894" s="144"/>
      <c r="I894" s="144"/>
      <c r="J894" s="144"/>
      <c r="K894" s="144"/>
      <c r="L894" s="144">
        <v>300</v>
      </c>
      <c r="M894" s="145" t="s">
        <v>2213</v>
      </c>
      <c r="N894" s="144" t="s">
        <v>18</v>
      </c>
      <c r="O894" s="144"/>
      <c r="P894" s="144" t="s">
        <v>17718</v>
      </c>
      <c r="Q894" s="144"/>
      <c r="R894" s="144"/>
      <c r="S894" s="144" t="s">
        <v>4191</v>
      </c>
      <c r="T894" s="144" t="s">
        <v>22784</v>
      </c>
      <c r="U894" s="144" t="s">
        <v>31705</v>
      </c>
      <c r="V894" s="144"/>
      <c r="W894" s="144">
        <v>309376</v>
      </c>
      <c r="X894" s="144" t="s">
        <v>31707</v>
      </c>
      <c r="Y894" s="144">
        <v>84730000000</v>
      </c>
      <c r="Z894" s="144" t="s">
        <v>31708</v>
      </c>
      <c r="AA894" s="160">
        <v>7397</v>
      </c>
    </row>
    <row r="895" spans="1:27" ht="45" customHeight="1" x14ac:dyDescent="0.25">
      <c r="A895" s="144" t="s">
        <v>5369</v>
      </c>
      <c r="B895" s="144" t="s">
        <v>19887</v>
      </c>
      <c r="C895" s="144">
        <v>1</v>
      </c>
      <c r="D895" s="144"/>
      <c r="E895" s="144"/>
      <c r="F895" s="144">
        <v>1</v>
      </c>
      <c r="G895" s="144"/>
      <c r="H895" s="144">
        <v>1199</v>
      </c>
      <c r="I895" s="144">
        <v>436</v>
      </c>
      <c r="J895" s="144">
        <v>545</v>
      </c>
      <c r="K895" s="144">
        <v>218</v>
      </c>
      <c r="L895" s="144"/>
      <c r="M895" s="145" t="s">
        <v>2213</v>
      </c>
      <c r="N895" s="144" t="s">
        <v>23</v>
      </c>
      <c r="O895" s="144"/>
      <c r="P895" s="144" t="s">
        <v>2855</v>
      </c>
      <c r="Q895" s="144"/>
      <c r="R895" s="144"/>
      <c r="S895" s="144"/>
      <c r="T895" s="144"/>
      <c r="U895" s="144" t="s">
        <v>5369</v>
      </c>
      <c r="V895" s="144"/>
      <c r="W895" s="144">
        <v>394068</v>
      </c>
      <c r="X895" s="144" t="s">
        <v>13181</v>
      </c>
      <c r="Y895" s="144" t="s">
        <v>5370</v>
      </c>
      <c r="Z895" s="144" t="s">
        <v>31023</v>
      </c>
      <c r="AA895" s="160">
        <v>2004</v>
      </c>
    </row>
    <row r="896" spans="1:27" ht="45" customHeight="1" x14ac:dyDescent="0.25">
      <c r="A896" s="144" t="s">
        <v>37209</v>
      </c>
      <c r="B896" s="144" t="s">
        <v>37210</v>
      </c>
      <c r="C896" s="144"/>
      <c r="D896" s="144"/>
      <c r="E896" s="144"/>
      <c r="F896" s="144">
        <v>1</v>
      </c>
      <c r="G896" s="144"/>
      <c r="H896" s="144">
        <v>320</v>
      </c>
      <c r="I896" s="144">
        <v>100</v>
      </c>
      <c r="J896" s="144">
        <v>150</v>
      </c>
      <c r="K896" s="144">
        <v>70</v>
      </c>
      <c r="L896" s="144"/>
      <c r="M896" s="145" t="s">
        <v>2213</v>
      </c>
      <c r="N896" s="144" t="s">
        <v>67</v>
      </c>
      <c r="O896" s="144"/>
      <c r="P896" s="144" t="s">
        <v>4037</v>
      </c>
      <c r="Q896" s="145"/>
      <c r="R896" s="144"/>
      <c r="S896" s="144" t="s">
        <v>4191</v>
      </c>
      <c r="T896" s="144" t="s">
        <v>37211</v>
      </c>
      <c r="U896" s="144" t="s">
        <v>37209</v>
      </c>
      <c r="V896" s="144"/>
      <c r="W896" s="144">
        <v>423879</v>
      </c>
      <c r="X896" s="144" t="s">
        <v>37212</v>
      </c>
      <c r="Y896" s="150">
        <v>78550000000</v>
      </c>
      <c r="Z896" s="144" t="s">
        <v>37213</v>
      </c>
      <c r="AA896" s="160">
        <v>7902</v>
      </c>
    </row>
    <row r="897" spans="1:27" ht="45" customHeight="1" x14ac:dyDescent="0.25">
      <c r="A897" s="144" t="s">
        <v>18246</v>
      </c>
      <c r="B897" s="144" t="s">
        <v>18247</v>
      </c>
      <c r="C897" s="144"/>
      <c r="D897" s="144" t="s">
        <v>18248</v>
      </c>
      <c r="E897" s="144"/>
      <c r="F897" s="144">
        <v>1</v>
      </c>
      <c r="G897" s="144"/>
      <c r="H897" s="144">
        <v>1150</v>
      </c>
      <c r="I897" s="144">
        <v>436</v>
      </c>
      <c r="J897" s="144">
        <v>546</v>
      </c>
      <c r="K897" s="144">
        <v>218</v>
      </c>
      <c r="L897" s="144"/>
      <c r="M897" s="145" t="s">
        <v>2213</v>
      </c>
      <c r="N897" s="144" t="s">
        <v>46</v>
      </c>
      <c r="O897" s="144"/>
      <c r="P897" s="144" t="s">
        <v>13870</v>
      </c>
      <c r="Q897" s="144"/>
      <c r="R897" s="144"/>
      <c r="S897" s="144" t="s">
        <v>15453</v>
      </c>
      <c r="T897" s="144" t="s">
        <v>18249</v>
      </c>
      <c r="U897" s="144" t="s">
        <v>18246</v>
      </c>
      <c r="V897" s="144"/>
      <c r="W897" s="144">
        <v>462618</v>
      </c>
      <c r="X897" s="144" t="s">
        <v>6642</v>
      </c>
      <c r="Y897" s="144" t="s">
        <v>18251</v>
      </c>
      <c r="Z897" s="144" t="s">
        <v>18250</v>
      </c>
      <c r="AA897" s="160">
        <v>4597</v>
      </c>
    </row>
    <row r="898" spans="1:27" ht="45" customHeight="1" x14ac:dyDescent="0.25">
      <c r="A898" s="144" t="s">
        <v>5371</v>
      </c>
      <c r="B898" s="144" t="s">
        <v>5372</v>
      </c>
      <c r="C898" s="144"/>
      <c r="D898" s="144"/>
      <c r="E898" s="144"/>
      <c r="F898" s="144">
        <v>2</v>
      </c>
      <c r="G898" s="144"/>
      <c r="H898" s="144"/>
      <c r="I898" s="144"/>
      <c r="J898" s="144"/>
      <c r="K898" s="144"/>
      <c r="L898" s="144">
        <v>50</v>
      </c>
      <c r="M898" s="145" t="s">
        <v>2213</v>
      </c>
      <c r="N898" s="144" t="s">
        <v>54</v>
      </c>
      <c r="O898" s="144"/>
      <c r="P898" s="144" t="s">
        <v>4154</v>
      </c>
      <c r="Q898" s="144"/>
      <c r="R898" s="144"/>
      <c r="S898" s="144" t="s">
        <v>4190</v>
      </c>
      <c r="T898" s="144" t="s">
        <v>5373</v>
      </c>
      <c r="U898" s="144" t="s">
        <v>5371</v>
      </c>
      <c r="V898" s="144"/>
      <c r="W898" s="144">
        <v>452171</v>
      </c>
      <c r="X898" s="144" t="s">
        <v>5374</v>
      </c>
      <c r="Y898" s="144" t="s">
        <v>5375</v>
      </c>
      <c r="Z898" s="144" t="s">
        <v>5376</v>
      </c>
      <c r="AA898" s="160">
        <v>2005</v>
      </c>
    </row>
    <row r="899" spans="1:27" ht="45" customHeight="1" x14ac:dyDescent="0.25">
      <c r="A899" s="144" t="s">
        <v>5377</v>
      </c>
      <c r="B899" s="144" t="s">
        <v>4205</v>
      </c>
      <c r="C899" s="144"/>
      <c r="D899" s="144" t="s">
        <v>5378</v>
      </c>
      <c r="E899" s="144"/>
      <c r="F899" s="144">
        <v>1</v>
      </c>
      <c r="G899" s="144">
        <v>200</v>
      </c>
      <c r="H899" s="144"/>
      <c r="I899" s="144"/>
      <c r="J899" s="144"/>
      <c r="K899" s="144"/>
      <c r="L899" s="144"/>
      <c r="M899" s="145" t="s">
        <v>2213</v>
      </c>
      <c r="N899" s="144" t="s">
        <v>67</v>
      </c>
      <c r="O899" s="144"/>
      <c r="P899" s="144" t="s">
        <v>3306</v>
      </c>
      <c r="Q899" s="144"/>
      <c r="R899" s="144"/>
      <c r="S899" s="144" t="s">
        <v>4191</v>
      </c>
      <c r="T899" s="144" t="s">
        <v>5379</v>
      </c>
      <c r="U899" s="144" t="s">
        <v>5377</v>
      </c>
      <c r="V899" s="144"/>
      <c r="W899" s="144">
        <v>422735</v>
      </c>
      <c r="X899" s="144"/>
      <c r="Y899" s="144"/>
      <c r="Z899" s="144" t="s">
        <v>5380</v>
      </c>
      <c r="AA899" s="160">
        <v>2006</v>
      </c>
    </row>
    <row r="900" spans="1:27" ht="45" customHeight="1" x14ac:dyDescent="0.25">
      <c r="A900" s="144" t="s">
        <v>32992</v>
      </c>
      <c r="B900" s="144" t="s">
        <v>27910</v>
      </c>
      <c r="C900" s="144"/>
      <c r="D900" s="144"/>
      <c r="E900" s="144"/>
      <c r="F900" s="144">
        <v>5</v>
      </c>
      <c r="G900" s="144"/>
      <c r="H900" s="144"/>
      <c r="I900" s="144"/>
      <c r="J900" s="144"/>
      <c r="K900" s="144"/>
      <c r="L900" s="144">
        <v>450</v>
      </c>
      <c r="M900" s="145" t="s">
        <v>2213</v>
      </c>
      <c r="N900" s="144" t="s">
        <v>36</v>
      </c>
      <c r="O900" s="144"/>
      <c r="P900" s="144" t="s">
        <v>2533</v>
      </c>
      <c r="Q900" s="144"/>
      <c r="R900" s="144"/>
      <c r="S900" s="144" t="s">
        <v>4189</v>
      </c>
      <c r="T900" s="144" t="s">
        <v>27911</v>
      </c>
      <c r="U900" s="144" t="s">
        <v>32992</v>
      </c>
      <c r="V900" s="144"/>
      <c r="W900" s="144">
        <v>641750</v>
      </c>
      <c r="X900" s="144" t="s">
        <v>27912</v>
      </c>
      <c r="Y900" s="144"/>
      <c r="Z900" s="144" t="s">
        <v>15758</v>
      </c>
      <c r="AA900" s="160">
        <v>6180</v>
      </c>
    </row>
    <row r="901" spans="1:27" ht="45" customHeight="1" x14ac:dyDescent="0.25">
      <c r="A901" s="144" t="s">
        <v>32992</v>
      </c>
      <c r="B901" s="144" t="s">
        <v>27910</v>
      </c>
      <c r="C901" s="144"/>
      <c r="D901" s="144"/>
      <c r="E901" s="144" t="s">
        <v>27913</v>
      </c>
      <c r="F901" s="144">
        <v>5</v>
      </c>
      <c r="G901" s="144"/>
      <c r="H901" s="144"/>
      <c r="I901" s="144"/>
      <c r="J901" s="144"/>
      <c r="K901" s="144"/>
      <c r="L901" s="144">
        <v>58</v>
      </c>
      <c r="M901" s="145" t="s">
        <v>2213</v>
      </c>
      <c r="N901" s="144" t="s">
        <v>36</v>
      </c>
      <c r="O901" s="144"/>
      <c r="P901" s="144" t="s">
        <v>2533</v>
      </c>
      <c r="Q901" s="144"/>
      <c r="R901" s="144"/>
      <c r="S901" s="144" t="s">
        <v>4191</v>
      </c>
      <c r="T901" s="144" t="s">
        <v>4974</v>
      </c>
      <c r="U901" s="144" t="s">
        <v>32992</v>
      </c>
      <c r="V901" s="144" t="s">
        <v>27914</v>
      </c>
      <c r="W901" s="144">
        <v>641750</v>
      </c>
      <c r="X901" s="144" t="s">
        <v>31709</v>
      </c>
      <c r="Y901" s="144"/>
      <c r="Z901" s="144" t="s">
        <v>15758</v>
      </c>
      <c r="AA901" s="160">
        <v>6898</v>
      </c>
    </row>
    <row r="902" spans="1:27" ht="45" customHeight="1" x14ac:dyDescent="0.25">
      <c r="A902" s="144" t="s">
        <v>27915</v>
      </c>
      <c r="B902" s="144" t="s">
        <v>27916</v>
      </c>
      <c r="C902" s="144">
        <v>10</v>
      </c>
      <c r="D902" s="144"/>
      <c r="E902" s="144"/>
      <c r="F902" s="144">
        <v>1</v>
      </c>
      <c r="G902" s="144">
        <v>577</v>
      </c>
      <c r="H902" s="144">
        <v>526</v>
      </c>
      <c r="I902" s="144">
        <v>436</v>
      </c>
      <c r="J902" s="144">
        <v>545</v>
      </c>
      <c r="K902" s="144">
        <v>218</v>
      </c>
      <c r="L902" s="144"/>
      <c r="M902" s="145" t="s">
        <v>2213</v>
      </c>
      <c r="N902" s="144" t="s">
        <v>42</v>
      </c>
      <c r="O902" s="144"/>
      <c r="P902" s="144" t="s">
        <v>3183</v>
      </c>
      <c r="Q902" s="144"/>
      <c r="R902" s="144"/>
      <c r="S902" s="144"/>
      <c r="T902" s="144"/>
      <c r="U902" s="144" t="s">
        <v>27915</v>
      </c>
      <c r="V902" s="144"/>
      <c r="W902" s="144">
        <v>140180</v>
      </c>
      <c r="X902" s="144" t="s">
        <v>5518</v>
      </c>
      <c r="Y902" s="144" t="s">
        <v>5519</v>
      </c>
      <c r="Z902" s="144" t="s">
        <v>27917</v>
      </c>
      <c r="AA902" s="161">
        <v>2052</v>
      </c>
    </row>
    <row r="903" spans="1:27" ht="45" customHeight="1" x14ac:dyDescent="0.25">
      <c r="A903" s="144" t="s">
        <v>5381</v>
      </c>
      <c r="B903" s="144" t="s">
        <v>4205</v>
      </c>
      <c r="C903" s="144"/>
      <c r="D903" s="144" t="s">
        <v>4218</v>
      </c>
      <c r="E903" s="144"/>
      <c r="F903" s="144">
        <v>1</v>
      </c>
      <c r="G903" s="144">
        <v>200</v>
      </c>
      <c r="H903" s="144"/>
      <c r="I903" s="144"/>
      <c r="J903" s="144"/>
      <c r="K903" s="144"/>
      <c r="L903" s="144"/>
      <c r="M903" s="145" t="s">
        <v>2213</v>
      </c>
      <c r="N903" s="144" t="s">
        <v>84</v>
      </c>
      <c r="O903" s="144"/>
      <c r="P903" s="144" t="s">
        <v>3472</v>
      </c>
      <c r="Q903" s="144"/>
      <c r="R903" s="144"/>
      <c r="S903" s="144" t="s">
        <v>4190</v>
      </c>
      <c r="T903" s="144" t="s">
        <v>4284</v>
      </c>
      <c r="U903" s="144" t="s">
        <v>5381</v>
      </c>
      <c r="V903" s="144"/>
      <c r="W903" s="144">
        <v>301475</v>
      </c>
      <c r="X903" s="144" t="s">
        <v>13182</v>
      </c>
      <c r="Y903" s="150" t="s">
        <v>5382</v>
      </c>
      <c r="Z903" s="144" t="s">
        <v>5383</v>
      </c>
      <c r="AA903" s="160">
        <v>2007</v>
      </c>
    </row>
    <row r="904" spans="1:27" ht="45" customHeight="1" x14ac:dyDescent="0.25">
      <c r="A904" s="144" t="s">
        <v>5384</v>
      </c>
      <c r="B904" s="144" t="s">
        <v>18252</v>
      </c>
      <c r="C904" s="144"/>
      <c r="D904" s="144"/>
      <c r="E904" s="144"/>
      <c r="F904" s="144">
        <v>2</v>
      </c>
      <c r="G904" s="144"/>
      <c r="H904" s="144"/>
      <c r="I904" s="144"/>
      <c r="J904" s="144"/>
      <c r="K904" s="144"/>
      <c r="L904" s="144">
        <v>150</v>
      </c>
      <c r="M904" s="145" t="s">
        <v>2213</v>
      </c>
      <c r="N904" s="144" t="s">
        <v>48</v>
      </c>
      <c r="O904" s="144"/>
      <c r="P904" s="144" t="s">
        <v>2942</v>
      </c>
      <c r="Q904" s="144"/>
      <c r="R904" s="144"/>
      <c r="S904" s="144" t="s">
        <v>4189</v>
      </c>
      <c r="T904" s="144" t="s">
        <v>15865</v>
      </c>
      <c r="U904" s="144" t="s">
        <v>5384</v>
      </c>
      <c r="V904" s="144"/>
      <c r="W904" s="144">
        <v>442241</v>
      </c>
      <c r="X904" s="144" t="s">
        <v>18253</v>
      </c>
      <c r="Y904" s="150">
        <v>89090000000</v>
      </c>
      <c r="Z904" s="144" t="s">
        <v>27918</v>
      </c>
      <c r="AA904" s="160">
        <v>3314</v>
      </c>
    </row>
    <row r="905" spans="1:27" ht="45" customHeight="1" x14ac:dyDescent="0.25">
      <c r="A905" s="144" t="s">
        <v>5384</v>
      </c>
      <c r="B905" s="144" t="s">
        <v>18252</v>
      </c>
      <c r="C905" s="144"/>
      <c r="D905" s="144"/>
      <c r="E905" s="144" t="s">
        <v>5385</v>
      </c>
      <c r="F905" s="144">
        <v>2</v>
      </c>
      <c r="G905" s="144"/>
      <c r="H905" s="144"/>
      <c r="I905" s="144"/>
      <c r="J905" s="144"/>
      <c r="K905" s="144"/>
      <c r="L905" s="144">
        <v>50</v>
      </c>
      <c r="M905" s="145" t="s">
        <v>2213</v>
      </c>
      <c r="N905" s="144" t="s">
        <v>48</v>
      </c>
      <c r="O905" s="144"/>
      <c r="P905" s="144" t="s">
        <v>2942</v>
      </c>
      <c r="Q905" s="144"/>
      <c r="R905" s="144"/>
      <c r="S905" s="144" t="s">
        <v>4191</v>
      </c>
      <c r="T905" s="144" t="s">
        <v>5386</v>
      </c>
      <c r="U905" s="144" t="s">
        <v>5384</v>
      </c>
      <c r="V905" s="144" t="s">
        <v>16701</v>
      </c>
      <c r="W905" s="144">
        <v>442201</v>
      </c>
      <c r="X905" s="144" t="s">
        <v>5387</v>
      </c>
      <c r="Y905" s="144" t="s">
        <v>5388</v>
      </c>
      <c r="Z905" s="144" t="s">
        <v>18254</v>
      </c>
      <c r="AA905" s="160">
        <v>2008</v>
      </c>
    </row>
    <row r="906" spans="1:27" ht="45" customHeight="1" x14ac:dyDescent="0.25">
      <c r="A906" s="144" t="s">
        <v>31024</v>
      </c>
      <c r="B906" s="144" t="s">
        <v>15377</v>
      </c>
      <c r="C906" s="144">
        <v>25</v>
      </c>
      <c r="D906" s="144"/>
      <c r="E906" s="144"/>
      <c r="F906" s="144">
        <v>1</v>
      </c>
      <c r="G906" s="144">
        <v>350</v>
      </c>
      <c r="H906" s="144"/>
      <c r="I906" s="144"/>
      <c r="J906" s="144"/>
      <c r="K906" s="144"/>
      <c r="L906" s="144"/>
      <c r="M906" s="145" t="s">
        <v>2213</v>
      </c>
      <c r="N906" s="144" t="s">
        <v>31</v>
      </c>
      <c r="O906" s="144"/>
      <c r="P906" s="144" t="s">
        <v>3393</v>
      </c>
      <c r="Q906" s="144"/>
      <c r="R906" s="144"/>
      <c r="S906" s="144"/>
      <c r="T906" s="144"/>
      <c r="U906" s="144" t="s">
        <v>31024</v>
      </c>
      <c r="V906" s="144"/>
      <c r="W906" s="144">
        <v>654034</v>
      </c>
      <c r="X906" s="144" t="s">
        <v>31025</v>
      </c>
      <c r="Y906" s="144" t="s">
        <v>31026</v>
      </c>
      <c r="Z906" s="144" t="s">
        <v>31027</v>
      </c>
      <c r="AA906" s="160">
        <v>7176</v>
      </c>
    </row>
    <row r="907" spans="1:27" ht="45" customHeight="1" x14ac:dyDescent="0.25">
      <c r="A907" s="144" t="s">
        <v>5389</v>
      </c>
      <c r="B907" s="144" t="s">
        <v>4217</v>
      </c>
      <c r="C907" s="144"/>
      <c r="D907" s="144"/>
      <c r="E907" s="144"/>
      <c r="F907" s="144">
        <v>2</v>
      </c>
      <c r="G907" s="144"/>
      <c r="H907" s="144"/>
      <c r="I907" s="144"/>
      <c r="J907" s="144"/>
      <c r="K907" s="144"/>
      <c r="L907" s="144">
        <v>150</v>
      </c>
      <c r="M907" s="145" t="s">
        <v>2213</v>
      </c>
      <c r="N907" s="144" t="s">
        <v>45</v>
      </c>
      <c r="O907" s="144"/>
      <c r="P907" s="144" t="s">
        <v>3801</v>
      </c>
      <c r="Q907" s="144"/>
      <c r="R907" s="144"/>
      <c r="S907" s="144" t="s">
        <v>4189</v>
      </c>
      <c r="T907" s="144" t="s">
        <v>5124</v>
      </c>
      <c r="U907" s="144" t="s">
        <v>5389</v>
      </c>
      <c r="V907" s="144"/>
      <c r="W907" s="144">
        <v>646530</v>
      </c>
      <c r="X907" s="144" t="s">
        <v>5390</v>
      </c>
      <c r="Y907" s="150" t="s">
        <v>5391</v>
      </c>
      <c r="Z907" s="144" t="s">
        <v>5392</v>
      </c>
      <c r="AA907" s="160">
        <v>2009</v>
      </c>
    </row>
    <row r="908" spans="1:27" ht="45" customHeight="1" x14ac:dyDescent="0.25">
      <c r="A908" s="144" t="s">
        <v>5393</v>
      </c>
      <c r="B908" s="144" t="s">
        <v>4205</v>
      </c>
      <c r="C908" s="144">
        <v>12</v>
      </c>
      <c r="D908" s="144" t="s">
        <v>4476</v>
      </c>
      <c r="E908" s="144"/>
      <c r="F908" s="144">
        <v>1</v>
      </c>
      <c r="G908" s="144">
        <v>350</v>
      </c>
      <c r="H908" s="144"/>
      <c r="I908" s="144"/>
      <c r="J908" s="144"/>
      <c r="K908" s="144"/>
      <c r="L908" s="144"/>
      <c r="M908" s="145" t="s">
        <v>2213</v>
      </c>
      <c r="N908" s="144" t="s">
        <v>42</v>
      </c>
      <c r="O908" s="144"/>
      <c r="P908" s="144" t="s">
        <v>3960</v>
      </c>
      <c r="Q908" s="144"/>
      <c r="R908" s="144"/>
      <c r="S908" s="144"/>
      <c r="T908" s="144"/>
      <c r="U908" s="144" t="s">
        <v>5393</v>
      </c>
      <c r="V908" s="144"/>
      <c r="W908" s="144">
        <v>140081</v>
      </c>
      <c r="X908" s="144" t="s">
        <v>13183</v>
      </c>
      <c r="Y908" s="144" t="s">
        <v>5394</v>
      </c>
      <c r="Z908" s="144" t="s">
        <v>5395</v>
      </c>
      <c r="AA908" s="160">
        <v>2011</v>
      </c>
    </row>
    <row r="909" spans="1:27" ht="45" customHeight="1" x14ac:dyDescent="0.25">
      <c r="A909" s="144" t="s">
        <v>18257</v>
      </c>
      <c r="B909" s="144" t="s">
        <v>18446</v>
      </c>
      <c r="C909" s="144">
        <v>118</v>
      </c>
      <c r="D909" s="144"/>
      <c r="E909" s="144"/>
      <c r="F909" s="144">
        <v>1</v>
      </c>
      <c r="G909" s="144">
        <v>500</v>
      </c>
      <c r="H909" s="144"/>
      <c r="I909" s="144"/>
      <c r="J909" s="144"/>
      <c r="K909" s="144"/>
      <c r="L909" s="144"/>
      <c r="M909" s="145" t="s">
        <v>2213</v>
      </c>
      <c r="N909" s="144" t="s">
        <v>23</v>
      </c>
      <c r="O909" s="144"/>
      <c r="P909" s="144" t="s">
        <v>2855</v>
      </c>
      <c r="Q909" s="144" t="s">
        <v>4187</v>
      </c>
      <c r="R909" s="144" t="s">
        <v>5087</v>
      </c>
      <c r="S909" s="144"/>
      <c r="T909" s="144"/>
      <c r="U909" s="144" t="s">
        <v>18257</v>
      </c>
      <c r="V909" s="144"/>
      <c r="W909" s="144">
        <v>394005</v>
      </c>
      <c r="X909" s="144" t="s">
        <v>18258</v>
      </c>
      <c r="Y909" s="144" t="s">
        <v>18260</v>
      </c>
      <c r="Z909" s="144" t="s">
        <v>18259</v>
      </c>
      <c r="AA909" s="161">
        <v>4783</v>
      </c>
    </row>
    <row r="910" spans="1:27" ht="45" customHeight="1" x14ac:dyDescent="0.25">
      <c r="A910" s="144" t="s">
        <v>29796</v>
      </c>
      <c r="B910" s="144" t="s">
        <v>29797</v>
      </c>
      <c r="C910" s="144"/>
      <c r="D910" s="144"/>
      <c r="E910" s="144"/>
      <c r="F910" s="144">
        <v>1</v>
      </c>
      <c r="G910" s="144"/>
      <c r="H910" s="144">
        <v>1000</v>
      </c>
      <c r="I910" s="144"/>
      <c r="J910" s="144"/>
      <c r="K910" s="144">
        <v>1000</v>
      </c>
      <c r="L910" s="144"/>
      <c r="M910" s="145" t="s">
        <v>2213</v>
      </c>
      <c r="N910" s="144" t="s">
        <v>18</v>
      </c>
      <c r="O910" s="144"/>
      <c r="P910" s="144" t="s">
        <v>2375</v>
      </c>
      <c r="Q910" s="144"/>
      <c r="R910" s="144"/>
      <c r="S910" s="144"/>
      <c r="T910" s="144"/>
      <c r="U910" s="144" t="s">
        <v>29796</v>
      </c>
      <c r="V910" s="144"/>
      <c r="W910" s="144">
        <v>308036</v>
      </c>
      <c r="X910" s="144" t="s">
        <v>29798</v>
      </c>
      <c r="Y910" s="150"/>
      <c r="Z910" s="144" t="s">
        <v>29799</v>
      </c>
      <c r="AA910" s="160">
        <v>7130</v>
      </c>
    </row>
    <row r="911" spans="1:27" ht="45" customHeight="1" x14ac:dyDescent="0.25">
      <c r="A911" s="144" t="s">
        <v>18261</v>
      </c>
      <c r="B911" s="144" t="s">
        <v>18262</v>
      </c>
      <c r="C911" s="144"/>
      <c r="D911" s="144"/>
      <c r="E911" s="144"/>
      <c r="F911" s="144">
        <v>3</v>
      </c>
      <c r="G911" s="144"/>
      <c r="H911" s="144"/>
      <c r="I911" s="144"/>
      <c r="J911" s="144"/>
      <c r="K911" s="144"/>
      <c r="L911" s="144">
        <v>150</v>
      </c>
      <c r="M911" s="145" t="s">
        <v>2213</v>
      </c>
      <c r="N911" s="144" t="s">
        <v>31</v>
      </c>
      <c r="O911" s="144"/>
      <c r="P911" s="144" t="s">
        <v>13861</v>
      </c>
      <c r="Q911" s="144"/>
      <c r="R911" s="144"/>
      <c r="S911" s="144" t="s">
        <v>4189</v>
      </c>
      <c r="T911" s="144" t="s">
        <v>6054</v>
      </c>
      <c r="U911" s="144" t="s">
        <v>18261</v>
      </c>
      <c r="V911" s="144"/>
      <c r="W911" s="144">
        <v>652470</v>
      </c>
      <c r="X911" s="144" t="s">
        <v>7624</v>
      </c>
      <c r="Y911" s="144" t="s">
        <v>18264</v>
      </c>
      <c r="Z911" s="144" t="s">
        <v>18263</v>
      </c>
      <c r="AA911" s="161">
        <v>812</v>
      </c>
    </row>
    <row r="912" spans="1:27" ht="45" customHeight="1" x14ac:dyDescent="0.25">
      <c r="A912" s="144" t="s">
        <v>37214</v>
      </c>
      <c r="B912" s="144" t="s">
        <v>16402</v>
      </c>
      <c r="C912" s="144">
        <v>30</v>
      </c>
      <c r="D912" s="144"/>
      <c r="E912" s="144"/>
      <c r="F912" s="144">
        <v>1</v>
      </c>
      <c r="G912" s="144">
        <v>300</v>
      </c>
      <c r="H912" s="144"/>
      <c r="I912" s="144"/>
      <c r="J912" s="144"/>
      <c r="K912" s="144"/>
      <c r="L912" s="144"/>
      <c r="M912" s="145" t="s">
        <v>2213</v>
      </c>
      <c r="N912" s="144" t="s">
        <v>74</v>
      </c>
      <c r="O912" s="144"/>
      <c r="P912" s="144" t="s">
        <v>3785</v>
      </c>
      <c r="Q912" s="144"/>
      <c r="R912" s="144"/>
      <c r="S912" s="144"/>
      <c r="T912" s="144"/>
      <c r="U912" s="144" t="s">
        <v>37214</v>
      </c>
      <c r="V912" s="144"/>
      <c r="W912" s="144"/>
      <c r="X912" s="144"/>
      <c r="Y912" s="144">
        <v>89280000000</v>
      </c>
      <c r="Z912" s="144" t="s">
        <v>37215</v>
      </c>
      <c r="AA912" s="160">
        <v>7860</v>
      </c>
    </row>
    <row r="913" spans="1:27" ht="45" customHeight="1" x14ac:dyDescent="0.25">
      <c r="A913" s="144" t="s">
        <v>18265</v>
      </c>
      <c r="B913" s="144" t="s">
        <v>15409</v>
      </c>
      <c r="C913" s="144">
        <v>31</v>
      </c>
      <c r="D913" s="144"/>
      <c r="E913" s="144"/>
      <c r="F913" s="144">
        <v>1</v>
      </c>
      <c r="G913" s="144"/>
      <c r="H913" s="144">
        <v>450</v>
      </c>
      <c r="I913" s="144">
        <v>200</v>
      </c>
      <c r="J913" s="144">
        <v>200</v>
      </c>
      <c r="K913" s="144">
        <v>50</v>
      </c>
      <c r="L913" s="144"/>
      <c r="M913" s="145" t="s">
        <v>2213</v>
      </c>
      <c r="N913" s="144" t="s">
        <v>66</v>
      </c>
      <c r="O913" s="144"/>
      <c r="P913" s="144" t="s">
        <v>2489</v>
      </c>
      <c r="Q913" s="144" t="s">
        <v>4187</v>
      </c>
      <c r="R913" s="144" t="s">
        <v>5279</v>
      </c>
      <c r="S913" s="144" t="s">
        <v>4190</v>
      </c>
      <c r="T913" s="144" t="s">
        <v>4214</v>
      </c>
      <c r="U913" s="144" t="s">
        <v>18265</v>
      </c>
      <c r="V913" s="144"/>
      <c r="W913" s="144">
        <v>362911</v>
      </c>
      <c r="X913" s="144" t="s">
        <v>18266</v>
      </c>
      <c r="Y913" s="144">
        <v>8672000000</v>
      </c>
      <c r="Z913" s="144" t="s">
        <v>18267</v>
      </c>
      <c r="AA913" s="160">
        <v>5269</v>
      </c>
    </row>
    <row r="914" spans="1:27" ht="45" customHeight="1" x14ac:dyDescent="0.25">
      <c r="A914" s="144" t="s">
        <v>16176</v>
      </c>
      <c r="B914" s="144" t="s">
        <v>4205</v>
      </c>
      <c r="C914" s="144">
        <v>171</v>
      </c>
      <c r="D914" s="144" t="s">
        <v>4218</v>
      </c>
      <c r="E914" s="144"/>
      <c r="F914" s="144">
        <v>1</v>
      </c>
      <c r="G914" s="144">
        <v>125</v>
      </c>
      <c r="H914" s="144"/>
      <c r="I914" s="144"/>
      <c r="J914" s="144"/>
      <c r="K914" s="144"/>
      <c r="L914" s="144"/>
      <c r="M914" s="145" t="s">
        <v>2213</v>
      </c>
      <c r="N914" s="144" t="s">
        <v>50</v>
      </c>
      <c r="O914" s="144"/>
      <c r="P914" s="144" t="s">
        <v>30566</v>
      </c>
      <c r="Q914" s="144" t="s">
        <v>4187</v>
      </c>
      <c r="R914" s="144" t="s">
        <v>4244</v>
      </c>
      <c r="S914" s="144"/>
      <c r="T914" s="144"/>
      <c r="U914" s="144" t="s">
        <v>16176</v>
      </c>
      <c r="V914" s="144"/>
      <c r="W914" s="144">
        <v>690068</v>
      </c>
      <c r="X914" s="144" t="s">
        <v>5400</v>
      </c>
      <c r="Y914" s="150">
        <v>84230000000</v>
      </c>
      <c r="Z914" s="144" t="s">
        <v>5401</v>
      </c>
      <c r="AA914" s="160">
        <v>2013</v>
      </c>
    </row>
    <row r="915" spans="1:27" ht="45" customHeight="1" x14ac:dyDescent="0.25">
      <c r="A915" s="144" t="s">
        <v>16177</v>
      </c>
      <c r="B915" s="144" t="s">
        <v>29800</v>
      </c>
      <c r="C915" s="144"/>
      <c r="D915" s="144"/>
      <c r="E915" s="144"/>
      <c r="F915" s="144">
        <v>2</v>
      </c>
      <c r="G915" s="144"/>
      <c r="H915" s="144"/>
      <c r="I915" s="144"/>
      <c r="J915" s="144"/>
      <c r="K915" s="144"/>
      <c r="L915" s="144">
        <v>150</v>
      </c>
      <c r="M915" s="145" t="s">
        <v>2213</v>
      </c>
      <c r="N915" s="144" t="s">
        <v>15</v>
      </c>
      <c r="O915" s="144"/>
      <c r="P915" s="144" t="s">
        <v>30569</v>
      </c>
      <c r="Q915" s="144"/>
      <c r="R915" s="144"/>
      <c r="S915" s="144" t="s">
        <v>4190</v>
      </c>
      <c r="T915" s="144" t="s">
        <v>16178</v>
      </c>
      <c r="U915" s="144" t="s">
        <v>16177</v>
      </c>
      <c r="V915" s="144"/>
      <c r="W915" s="144">
        <v>676722</v>
      </c>
      <c r="X915" s="144" t="s">
        <v>18268</v>
      </c>
      <c r="Y915" s="144" t="s">
        <v>16179</v>
      </c>
      <c r="Z915" s="144" t="s">
        <v>29801</v>
      </c>
      <c r="AA915" s="160">
        <v>4115</v>
      </c>
    </row>
    <row r="916" spans="1:27" ht="45" customHeight="1" x14ac:dyDescent="0.25">
      <c r="A916" s="144" t="s">
        <v>5402</v>
      </c>
      <c r="B916" s="144" t="s">
        <v>4205</v>
      </c>
      <c r="C916" s="144">
        <v>29</v>
      </c>
      <c r="D916" s="144" t="s">
        <v>5403</v>
      </c>
      <c r="E916" s="144"/>
      <c r="F916" s="144">
        <v>1</v>
      </c>
      <c r="G916" s="144">
        <v>110</v>
      </c>
      <c r="H916" s="144"/>
      <c r="I916" s="144"/>
      <c r="J916" s="144"/>
      <c r="K916" s="144"/>
      <c r="L916" s="144"/>
      <c r="M916" s="145" t="s">
        <v>2213</v>
      </c>
      <c r="N916" s="144" t="s">
        <v>42</v>
      </c>
      <c r="O916" s="144"/>
      <c r="P916" s="144" t="s">
        <v>4085</v>
      </c>
      <c r="Q916" s="144" t="s">
        <v>4187</v>
      </c>
      <c r="R916" s="144" t="s">
        <v>11383</v>
      </c>
      <c r="S916" s="144"/>
      <c r="T916" s="144"/>
      <c r="U916" s="144" t="s">
        <v>5402</v>
      </c>
      <c r="V916" s="144"/>
      <c r="W916" s="144">
        <v>142101</v>
      </c>
      <c r="X916" s="144" t="s">
        <v>5404</v>
      </c>
      <c r="Y916" s="144" t="s">
        <v>14386</v>
      </c>
      <c r="Z916" s="144" t="s">
        <v>14387</v>
      </c>
      <c r="AA916" s="161">
        <v>2014</v>
      </c>
    </row>
    <row r="917" spans="1:27" ht="45" customHeight="1" x14ac:dyDescent="0.25">
      <c r="A917" s="144" t="s">
        <v>5405</v>
      </c>
      <c r="B917" s="144" t="s">
        <v>13672</v>
      </c>
      <c r="C917" s="144">
        <v>296</v>
      </c>
      <c r="D917" s="144"/>
      <c r="E917" s="144"/>
      <c r="F917" s="144">
        <v>1</v>
      </c>
      <c r="G917" s="144"/>
      <c r="H917" s="144">
        <v>350</v>
      </c>
      <c r="I917" s="144">
        <v>200</v>
      </c>
      <c r="J917" s="144">
        <v>100</v>
      </c>
      <c r="K917" s="144">
        <v>50</v>
      </c>
      <c r="L917" s="144"/>
      <c r="M917" s="145" t="s">
        <v>2213</v>
      </c>
      <c r="N917" s="144" t="s">
        <v>41</v>
      </c>
      <c r="O917" s="144"/>
      <c r="P917" s="144" t="s">
        <v>2670</v>
      </c>
      <c r="Q917" s="144" t="s">
        <v>4187</v>
      </c>
      <c r="R917" s="144" t="s">
        <v>5407</v>
      </c>
      <c r="S917" s="144"/>
      <c r="T917" s="144"/>
      <c r="U917" s="144" t="s">
        <v>5405</v>
      </c>
      <c r="V917" s="144"/>
      <c r="W917" s="144"/>
      <c r="X917" s="144"/>
      <c r="Y917" s="144"/>
      <c r="Z917" s="144"/>
      <c r="AA917" s="160">
        <v>3195</v>
      </c>
    </row>
    <row r="918" spans="1:27" ht="45" customHeight="1" x14ac:dyDescent="0.25">
      <c r="A918" s="144" t="s">
        <v>5405</v>
      </c>
      <c r="B918" s="144" t="s">
        <v>13672</v>
      </c>
      <c r="C918" s="144">
        <v>296</v>
      </c>
      <c r="D918" s="144"/>
      <c r="E918" s="144" t="s">
        <v>5406</v>
      </c>
      <c r="F918" s="144">
        <v>1</v>
      </c>
      <c r="G918" s="144">
        <v>350</v>
      </c>
      <c r="H918" s="144"/>
      <c r="I918" s="144"/>
      <c r="J918" s="144"/>
      <c r="K918" s="144"/>
      <c r="L918" s="144"/>
      <c r="M918" s="145" t="s">
        <v>2213</v>
      </c>
      <c r="N918" s="144" t="s">
        <v>41</v>
      </c>
      <c r="O918" s="144"/>
      <c r="P918" s="144" t="s">
        <v>2670</v>
      </c>
      <c r="Q918" s="144" t="s">
        <v>4187</v>
      </c>
      <c r="R918" s="144" t="s">
        <v>5407</v>
      </c>
      <c r="S918" s="144"/>
      <c r="T918" s="144"/>
      <c r="U918" s="144" t="s">
        <v>5405</v>
      </c>
      <c r="V918" s="144" t="s">
        <v>5405</v>
      </c>
      <c r="W918" s="144">
        <v>127276</v>
      </c>
      <c r="X918" s="144" t="s">
        <v>13184</v>
      </c>
      <c r="Y918" s="144" t="s">
        <v>5408</v>
      </c>
      <c r="Z918" s="144" t="s">
        <v>5409</v>
      </c>
      <c r="AA918" s="160">
        <v>2015</v>
      </c>
    </row>
    <row r="919" spans="1:27" ht="45" customHeight="1" x14ac:dyDescent="0.25">
      <c r="A919" s="144" t="s">
        <v>25023</v>
      </c>
      <c r="B919" s="144" t="s">
        <v>18837</v>
      </c>
      <c r="C919" s="144">
        <v>2</v>
      </c>
      <c r="D919" s="144" t="s">
        <v>5216</v>
      </c>
      <c r="E919" s="144"/>
      <c r="F919" s="144">
        <v>1</v>
      </c>
      <c r="G919" s="144">
        <v>310</v>
      </c>
      <c r="H919" s="144"/>
      <c r="I919" s="144"/>
      <c r="J919" s="144"/>
      <c r="K919" s="144"/>
      <c r="L919" s="144"/>
      <c r="M919" s="145" t="s">
        <v>2213</v>
      </c>
      <c r="N919" s="144" t="s">
        <v>48</v>
      </c>
      <c r="O919" s="144"/>
      <c r="P919" s="144" t="s">
        <v>3551</v>
      </c>
      <c r="Q919" s="144"/>
      <c r="R919" s="144"/>
      <c r="S919" s="144" t="s">
        <v>4189</v>
      </c>
      <c r="T919" s="144" t="s">
        <v>10479</v>
      </c>
      <c r="U919" s="144" t="s">
        <v>25023</v>
      </c>
      <c r="V919" s="144"/>
      <c r="W919" s="144">
        <v>442150</v>
      </c>
      <c r="X919" s="144" t="s">
        <v>25024</v>
      </c>
      <c r="Y919" s="150" t="s">
        <v>25025</v>
      </c>
      <c r="Z919" s="144" t="s">
        <v>25026</v>
      </c>
      <c r="AA919" s="160">
        <v>6601</v>
      </c>
    </row>
    <row r="920" spans="1:27" ht="45" customHeight="1" x14ac:dyDescent="0.25">
      <c r="A920" s="144" t="s">
        <v>5410</v>
      </c>
      <c r="B920" s="144" t="s">
        <v>17026</v>
      </c>
      <c r="C920" s="144">
        <v>373</v>
      </c>
      <c r="D920" s="144" t="s">
        <v>5411</v>
      </c>
      <c r="E920" s="144"/>
      <c r="F920" s="144">
        <v>1</v>
      </c>
      <c r="G920" s="144">
        <v>300</v>
      </c>
      <c r="H920" s="144"/>
      <c r="I920" s="144"/>
      <c r="J920" s="144"/>
      <c r="K920" s="144"/>
      <c r="L920" s="144"/>
      <c r="M920" s="145" t="s">
        <v>2213</v>
      </c>
      <c r="N920" s="144" t="s">
        <v>21</v>
      </c>
      <c r="O920" s="144"/>
      <c r="P920" s="144" t="s">
        <v>2449</v>
      </c>
      <c r="Q920" s="144"/>
      <c r="R920" s="144"/>
      <c r="S920" s="144"/>
      <c r="T920" s="144"/>
      <c r="U920" s="144" t="s">
        <v>5410</v>
      </c>
      <c r="V920" s="144"/>
      <c r="W920" s="144">
        <v>400064</v>
      </c>
      <c r="X920" s="144" t="s">
        <v>5412</v>
      </c>
      <c r="Y920" s="144" t="s">
        <v>5413</v>
      </c>
      <c r="Z920" s="144" t="s">
        <v>31028</v>
      </c>
      <c r="AA920" s="160">
        <v>2016</v>
      </c>
    </row>
    <row r="921" spans="1:27" ht="45" customHeight="1" x14ac:dyDescent="0.25">
      <c r="A921" s="144" t="s">
        <v>31710</v>
      </c>
      <c r="B921" s="144" t="s">
        <v>15409</v>
      </c>
      <c r="C921" s="144">
        <v>2</v>
      </c>
      <c r="D921" s="144"/>
      <c r="E921" s="144"/>
      <c r="F921" s="144">
        <v>1</v>
      </c>
      <c r="G921" s="144"/>
      <c r="H921" s="144">
        <v>700</v>
      </c>
      <c r="I921" s="144">
        <v>350</v>
      </c>
      <c r="J921" s="144">
        <v>250</v>
      </c>
      <c r="K921" s="144">
        <v>100</v>
      </c>
      <c r="L921" s="144"/>
      <c r="M921" s="145" t="s">
        <v>2213</v>
      </c>
      <c r="N921" s="144" t="s">
        <v>18</v>
      </c>
      <c r="O921" s="144"/>
      <c r="P921" s="144" t="s">
        <v>3482</v>
      </c>
      <c r="Q921" s="144"/>
      <c r="R921" s="144"/>
      <c r="S921" s="144" t="s">
        <v>4190</v>
      </c>
      <c r="T921" s="144" t="s">
        <v>6119</v>
      </c>
      <c r="U921" s="144" t="s">
        <v>31710</v>
      </c>
      <c r="V921" s="144"/>
      <c r="W921" s="144">
        <v>309560</v>
      </c>
      <c r="X921" s="144" t="s">
        <v>31711</v>
      </c>
      <c r="Y921" s="144" t="s">
        <v>31712</v>
      </c>
      <c r="Z921" s="144" t="s">
        <v>31713</v>
      </c>
      <c r="AA921" s="160">
        <v>7215</v>
      </c>
    </row>
    <row r="922" spans="1:27" ht="45" customHeight="1" x14ac:dyDescent="0.25">
      <c r="A922" s="144" t="s">
        <v>18269</v>
      </c>
      <c r="B922" s="144" t="s">
        <v>15998</v>
      </c>
      <c r="C922" s="144"/>
      <c r="D922" s="144"/>
      <c r="E922" s="144"/>
      <c r="F922" s="144">
        <v>5</v>
      </c>
      <c r="G922" s="144"/>
      <c r="H922" s="144"/>
      <c r="I922" s="144"/>
      <c r="J922" s="144"/>
      <c r="K922" s="144"/>
      <c r="L922" s="144">
        <v>215</v>
      </c>
      <c r="M922" s="145" t="s">
        <v>2213</v>
      </c>
      <c r="N922" s="144" t="s">
        <v>27</v>
      </c>
      <c r="O922" s="144"/>
      <c r="P922" s="144" t="s">
        <v>14229</v>
      </c>
      <c r="Q922" s="144" t="s">
        <v>4187</v>
      </c>
      <c r="R922" s="144" t="s">
        <v>11552</v>
      </c>
      <c r="S922" s="144"/>
      <c r="T922" s="144"/>
      <c r="U922" s="144" t="s">
        <v>18269</v>
      </c>
      <c r="V922" s="144"/>
      <c r="W922" s="144">
        <v>665702</v>
      </c>
      <c r="X922" s="144" t="s">
        <v>18270</v>
      </c>
      <c r="Y922" s="149" t="s">
        <v>11553</v>
      </c>
      <c r="Z922" s="144" t="s">
        <v>11554</v>
      </c>
      <c r="AA922" s="160">
        <v>2977</v>
      </c>
    </row>
    <row r="923" spans="1:27" ht="45" customHeight="1" x14ac:dyDescent="0.25">
      <c r="A923" s="144" t="s">
        <v>18271</v>
      </c>
      <c r="B923" s="144" t="s">
        <v>15542</v>
      </c>
      <c r="C923" s="144">
        <v>9</v>
      </c>
      <c r="D923" s="144" t="s">
        <v>18272</v>
      </c>
      <c r="E923" s="144"/>
      <c r="F923" s="144">
        <v>1</v>
      </c>
      <c r="G923" s="144"/>
      <c r="H923" s="144">
        <v>360</v>
      </c>
      <c r="I923" s="144">
        <v>200</v>
      </c>
      <c r="J923" s="144">
        <v>100</v>
      </c>
      <c r="K923" s="144">
        <v>60</v>
      </c>
      <c r="L923" s="144"/>
      <c r="M923" s="145" t="s">
        <v>2213</v>
      </c>
      <c r="N923" s="144" t="s">
        <v>34</v>
      </c>
      <c r="O923" s="144"/>
      <c r="P923" s="144" t="s">
        <v>3942</v>
      </c>
      <c r="Q923" s="144"/>
      <c r="R923" s="144"/>
      <c r="S923" s="144" t="s">
        <v>4228</v>
      </c>
      <c r="T923" s="144" t="s">
        <v>18273</v>
      </c>
      <c r="U923" s="144" t="s">
        <v>18271</v>
      </c>
      <c r="V923" s="144"/>
      <c r="W923" s="144">
        <v>353579</v>
      </c>
      <c r="X923" s="144" t="s">
        <v>18274</v>
      </c>
      <c r="Y923" s="144" t="s">
        <v>18276</v>
      </c>
      <c r="Z923" s="144" t="s">
        <v>18275</v>
      </c>
      <c r="AA923" s="160">
        <v>5392</v>
      </c>
    </row>
    <row r="924" spans="1:27" ht="45" customHeight="1" x14ac:dyDescent="0.25">
      <c r="A924" s="144" t="s">
        <v>31714</v>
      </c>
      <c r="B924" s="144" t="s">
        <v>15507</v>
      </c>
      <c r="C924" s="144"/>
      <c r="D924" s="144"/>
      <c r="E924" s="144"/>
      <c r="F924" s="144">
        <v>2</v>
      </c>
      <c r="G924" s="144"/>
      <c r="H924" s="144"/>
      <c r="I924" s="144"/>
      <c r="J924" s="144"/>
      <c r="K924" s="144"/>
      <c r="L924" s="144">
        <v>480</v>
      </c>
      <c r="M924" s="145" t="s">
        <v>2213</v>
      </c>
      <c r="N924" s="144" t="s">
        <v>78</v>
      </c>
      <c r="O924" s="144"/>
      <c r="P924" s="144" t="s">
        <v>4148</v>
      </c>
      <c r="Q924" s="144"/>
      <c r="R924" s="144"/>
      <c r="S924" s="144" t="s">
        <v>4189</v>
      </c>
      <c r="T924" s="144" t="s">
        <v>16914</v>
      </c>
      <c r="U924" s="144" t="s">
        <v>31714</v>
      </c>
      <c r="V924" s="144"/>
      <c r="W924" s="144">
        <v>624480</v>
      </c>
      <c r="X924" s="144" t="s">
        <v>14478</v>
      </c>
      <c r="Y924" s="144" t="s">
        <v>14479</v>
      </c>
      <c r="Z924" s="144" t="s">
        <v>13445</v>
      </c>
      <c r="AA924" s="160">
        <v>2658</v>
      </c>
    </row>
    <row r="925" spans="1:27" ht="45" customHeight="1" x14ac:dyDescent="0.25">
      <c r="A925" s="144" t="s">
        <v>5414</v>
      </c>
      <c r="B925" s="144" t="s">
        <v>4208</v>
      </c>
      <c r="C925" s="144">
        <v>5</v>
      </c>
      <c r="D925" s="144"/>
      <c r="E925" s="144"/>
      <c r="F925" s="144">
        <v>1</v>
      </c>
      <c r="G925" s="144"/>
      <c r="H925" s="144">
        <v>1199</v>
      </c>
      <c r="I925" s="144">
        <v>436</v>
      </c>
      <c r="J925" s="144">
        <v>545</v>
      </c>
      <c r="K925" s="144">
        <v>218</v>
      </c>
      <c r="L925" s="144"/>
      <c r="M925" s="145" t="s">
        <v>2213</v>
      </c>
      <c r="N925" s="144" t="s">
        <v>62</v>
      </c>
      <c r="O925" s="144"/>
      <c r="P925" s="144" t="s">
        <v>3020</v>
      </c>
      <c r="Q925" s="144"/>
      <c r="R925" s="144"/>
      <c r="S925" s="144"/>
      <c r="T925" s="144"/>
      <c r="U925" s="144" t="s">
        <v>5414</v>
      </c>
      <c r="V925" s="144"/>
      <c r="W925" s="144">
        <v>296000</v>
      </c>
      <c r="X925" s="144" t="s">
        <v>18277</v>
      </c>
      <c r="Y925" s="144" t="s">
        <v>5415</v>
      </c>
      <c r="Z925" s="144" t="s">
        <v>5416</v>
      </c>
      <c r="AA925" s="160">
        <v>2017</v>
      </c>
    </row>
    <row r="926" spans="1:27" ht="45" customHeight="1" x14ac:dyDescent="0.25">
      <c r="A926" s="144" t="s">
        <v>5417</v>
      </c>
      <c r="B926" s="144" t="s">
        <v>4233</v>
      </c>
      <c r="C926" s="144"/>
      <c r="D926" s="144"/>
      <c r="E926" s="144"/>
      <c r="F926" s="144">
        <v>2</v>
      </c>
      <c r="G926" s="144"/>
      <c r="H926" s="144"/>
      <c r="I926" s="144"/>
      <c r="J926" s="144"/>
      <c r="K926" s="144"/>
      <c r="L926" s="144">
        <v>150</v>
      </c>
      <c r="M926" s="145" t="s">
        <v>2213</v>
      </c>
      <c r="N926" s="144" t="s">
        <v>31</v>
      </c>
      <c r="O926" s="144"/>
      <c r="P926" s="144" t="s">
        <v>30621</v>
      </c>
      <c r="Q926" s="144"/>
      <c r="R926" s="144"/>
      <c r="S926" s="144" t="s">
        <v>4189</v>
      </c>
      <c r="T926" s="144" t="s">
        <v>5423</v>
      </c>
      <c r="U926" s="144" t="s">
        <v>5417</v>
      </c>
      <c r="V926" s="144"/>
      <c r="W926" s="144">
        <v>652150</v>
      </c>
      <c r="X926" s="144" t="s">
        <v>5424</v>
      </c>
      <c r="Y926" s="144" t="s">
        <v>16851</v>
      </c>
      <c r="Z926" s="144" t="s">
        <v>16852</v>
      </c>
      <c r="AA926" s="160">
        <v>2019</v>
      </c>
    </row>
    <row r="927" spans="1:27" ht="45" customHeight="1" x14ac:dyDescent="0.25">
      <c r="A927" s="144" t="s">
        <v>5417</v>
      </c>
      <c r="B927" s="144" t="s">
        <v>4233</v>
      </c>
      <c r="C927" s="144"/>
      <c r="D927" s="144"/>
      <c r="E927" s="144" t="s">
        <v>5418</v>
      </c>
      <c r="F927" s="144">
        <v>2</v>
      </c>
      <c r="G927" s="144"/>
      <c r="H927" s="144"/>
      <c r="I927" s="144"/>
      <c r="J927" s="144"/>
      <c r="K927" s="144"/>
      <c r="L927" s="144">
        <v>50</v>
      </c>
      <c r="M927" s="145" t="s">
        <v>2213</v>
      </c>
      <c r="N927" s="144" t="s">
        <v>31</v>
      </c>
      <c r="O927" s="144"/>
      <c r="P927" s="144" t="s">
        <v>30621</v>
      </c>
      <c r="Q927" s="144"/>
      <c r="R927" s="144"/>
      <c r="S927" s="144" t="s">
        <v>4191</v>
      </c>
      <c r="T927" s="144" t="s">
        <v>5419</v>
      </c>
      <c r="U927" s="144" t="s">
        <v>5417</v>
      </c>
      <c r="V927" s="144" t="s">
        <v>5417</v>
      </c>
      <c r="W927" s="144">
        <v>652190</v>
      </c>
      <c r="X927" s="144" t="s">
        <v>5420</v>
      </c>
      <c r="Y927" s="144" t="s">
        <v>5421</v>
      </c>
      <c r="Z927" s="144" t="s">
        <v>5422</v>
      </c>
      <c r="AA927" s="160">
        <v>2018</v>
      </c>
    </row>
    <row r="928" spans="1:27" ht="45" customHeight="1" x14ac:dyDescent="0.25">
      <c r="A928" s="144" t="s">
        <v>22396</v>
      </c>
      <c r="B928" s="144" t="s">
        <v>22397</v>
      </c>
      <c r="C928" s="144"/>
      <c r="D928" s="144"/>
      <c r="E928" s="144"/>
      <c r="F928" s="144">
        <v>1</v>
      </c>
      <c r="G928" s="144"/>
      <c r="H928" s="144">
        <v>400</v>
      </c>
      <c r="I928" s="144">
        <v>100</v>
      </c>
      <c r="J928" s="144">
        <v>200</v>
      </c>
      <c r="K928" s="144">
        <v>100</v>
      </c>
      <c r="L928" s="144"/>
      <c r="M928" s="145" t="s">
        <v>2213</v>
      </c>
      <c r="N928" s="144" t="s">
        <v>73</v>
      </c>
      <c r="O928" s="144"/>
      <c r="P928" s="144" t="s">
        <v>3561</v>
      </c>
      <c r="Q928" s="144"/>
      <c r="R928" s="144"/>
      <c r="S928" s="144" t="s">
        <v>15453</v>
      </c>
      <c r="T928" s="144" t="s">
        <v>22398</v>
      </c>
      <c r="U928" s="144" t="s">
        <v>22396</v>
      </c>
      <c r="V928" s="144"/>
      <c r="W928" s="144">
        <v>391448</v>
      </c>
      <c r="X928" s="144" t="s">
        <v>15904</v>
      </c>
      <c r="Y928" s="151" t="s">
        <v>22399</v>
      </c>
      <c r="Z928" s="144" t="s">
        <v>22400</v>
      </c>
      <c r="AA928" s="160">
        <v>5879</v>
      </c>
    </row>
    <row r="929" spans="1:31" ht="45" customHeight="1" x14ac:dyDescent="0.25">
      <c r="A929" s="144" t="s">
        <v>31715</v>
      </c>
      <c r="B929" s="144" t="s">
        <v>31716</v>
      </c>
      <c r="C929" s="144">
        <v>1</v>
      </c>
      <c r="D929" s="144" t="s">
        <v>31717</v>
      </c>
      <c r="E929" s="144"/>
      <c r="F929" s="144">
        <v>1</v>
      </c>
      <c r="G929" s="144"/>
      <c r="H929" s="144">
        <v>600</v>
      </c>
      <c r="I929" s="144">
        <v>200</v>
      </c>
      <c r="J929" s="144">
        <v>300</v>
      </c>
      <c r="K929" s="144">
        <v>100</v>
      </c>
      <c r="L929" s="144"/>
      <c r="M929" s="145" t="s">
        <v>2213</v>
      </c>
      <c r="N929" s="144" t="s">
        <v>14</v>
      </c>
      <c r="O929" s="144"/>
      <c r="P929" s="144" t="s">
        <v>2443</v>
      </c>
      <c r="Q929" s="144"/>
      <c r="R929" s="144"/>
      <c r="S929" s="144" t="s">
        <v>4191</v>
      </c>
      <c r="T929" s="144" t="s">
        <v>4685</v>
      </c>
      <c r="U929" s="144" t="s">
        <v>31715</v>
      </c>
      <c r="V929" s="144"/>
      <c r="W929" s="144"/>
      <c r="X929" s="144"/>
      <c r="Y929" s="144"/>
      <c r="Z929" s="144"/>
      <c r="AA929" s="160">
        <v>7124</v>
      </c>
    </row>
    <row r="930" spans="1:31" ht="45" customHeight="1" x14ac:dyDescent="0.25">
      <c r="A930" s="144" t="s">
        <v>31715</v>
      </c>
      <c r="B930" s="147" t="s">
        <v>31716</v>
      </c>
      <c r="C930" s="144">
        <v>1</v>
      </c>
      <c r="D930" s="144" t="s">
        <v>31717</v>
      </c>
      <c r="E930" s="144" t="s">
        <v>31718</v>
      </c>
      <c r="F930" s="144">
        <v>1</v>
      </c>
      <c r="G930" s="144">
        <v>200</v>
      </c>
      <c r="H930" s="144"/>
      <c r="I930" s="144"/>
      <c r="J930" s="144"/>
      <c r="K930" s="144"/>
      <c r="L930" s="144"/>
      <c r="M930" s="145" t="s">
        <v>2213</v>
      </c>
      <c r="N930" s="144" t="s">
        <v>14</v>
      </c>
      <c r="O930" s="144"/>
      <c r="P930" s="144" t="s">
        <v>2443</v>
      </c>
      <c r="Q930" s="144"/>
      <c r="R930" s="144"/>
      <c r="S930" s="144" t="s">
        <v>4191</v>
      </c>
      <c r="T930" s="144" t="s">
        <v>4685</v>
      </c>
      <c r="U930" s="144" t="s">
        <v>31715</v>
      </c>
      <c r="V930" s="144" t="s">
        <v>31719</v>
      </c>
      <c r="W930" s="144">
        <v>659650</v>
      </c>
      <c r="X930" s="144" t="s">
        <v>31720</v>
      </c>
      <c r="Y930" s="144"/>
      <c r="Z930" s="144" t="s">
        <v>31721</v>
      </c>
      <c r="AA930" s="160">
        <v>2449</v>
      </c>
    </row>
    <row r="931" spans="1:31" ht="45" customHeight="1" x14ac:dyDescent="0.25">
      <c r="A931" s="144" t="s">
        <v>14388</v>
      </c>
      <c r="B931" s="144" t="s">
        <v>4246</v>
      </c>
      <c r="C931" s="144">
        <v>348</v>
      </c>
      <c r="D931" s="144"/>
      <c r="E931" s="144"/>
      <c r="F931" s="144">
        <v>1</v>
      </c>
      <c r="G931" s="144"/>
      <c r="H931" s="144">
        <v>650</v>
      </c>
      <c r="I931" s="144">
        <v>350</v>
      </c>
      <c r="J931" s="144">
        <v>200</v>
      </c>
      <c r="K931" s="144">
        <v>100</v>
      </c>
      <c r="L931" s="144"/>
      <c r="M931" s="145" t="s">
        <v>2213</v>
      </c>
      <c r="N931" s="144" t="s">
        <v>75</v>
      </c>
      <c r="O931" s="144"/>
      <c r="P931" s="144" t="s">
        <v>3092</v>
      </c>
      <c r="Q931" s="144"/>
      <c r="R931" s="144"/>
      <c r="S931" s="144"/>
      <c r="T931" s="144"/>
      <c r="U931" s="144" t="s">
        <v>14388</v>
      </c>
      <c r="V931" s="144"/>
      <c r="W931" s="144">
        <v>199177</v>
      </c>
      <c r="X931" s="144" t="s">
        <v>18278</v>
      </c>
      <c r="Y931" s="144" t="s">
        <v>14389</v>
      </c>
      <c r="Z931" s="144" t="s">
        <v>14390</v>
      </c>
      <c r="AA931" s="160">
        <v>3751</v>
      </c>
    </row>
    <row r="932" spans="1:31" ht="45" customHeight="1" x14ac:dyDescent="0.25">
      <c r="A932" s="144" t="s">
        <v>29802</v>
      </c>
      <c r="B932" s="144" t="s">
        <v>23642</v>
      </c>
      <c r="C932" s="144">
        <v>22</v>
      </c>
      <c r="D932" s="144"/>
      <c r="E932" s="144"/>
      <c r="F932" s="144">
        <v>1</v>
      </c>
      <c r="G932" s="144"/>
      <c r="H932" s="144">
        <v>900</v>
      </c>
      <c r="I932" s="144">
        <v>300</v>
      </c>
      <c r="J932" s="144">
        <v>400</v>
      </c>
      <c r="K932" s="144">
        <v>200</v>
      </c>
      <c r="L932" s="144"/>
      <c r="M932" s="145" t="s">
        <v>2213</v>
      </c>
      <c r="N932" s="144" t="s">
        <v>81</v>
      </c>
      <c r="O932" s="144"/>
      <c r="P932" s="144" t="s">
        <v>3723</v>
      </c>
      <c r="Q932" s="144"/>
      <c r="R932" s="144"/>
      <c r="S932" s="144"/>
      <c r="T932" s="144"/>
      <c r="U932" s="144" t="s">
        <v>29802</v>
      </c>
      <c r="V932" s="144"/>
      <c r="W932" s="144"/>
      <c r="X932" s="144" t="s">
        <v>29803</v>
      </c>
      <c r="Y932" s="144" t="s">
        <v>29804</v>
      </c>
      <c r="Z932" s="144" t="s">
        <v>29805</v>
      </c>
      <c r="AA932" s="160">
        <v>7110</v>
      </c>
    </row>
    <row r="933" spans="1:31" ht="45" customHeight="1" x14ac:dyDescent="0.25">
      <c r="A933" s="144" t="s">
        <v>5428</v>
      </c>
      <c r="B933" s="144" t="s">
        <v>4874</v>
      </c>
      <c r="C933" s="144"/>
      <c r="D933" s="144"/>
      <c r="E933" s="144"/>
      <c r="F933" s="144">
        <v>2</v>
      </c>
      <c r="G933" s="144"/>
      <c r="H933" s="144"/>
      <c r="I933" s="144"/>
      <c r="J933" s="144"/>
      <c r="K933" s="144"/>
      <c r="L933" s="144">
        <v>50</v>
      </c>
      <c r="M933" s="145" t="s">
        <v>2213</v>
      </c>
      <c r="N933" s="144" t="s">
        <v>40</v>
      </c>
      <c r="O933" s="144"/>
      <c r="P933" s="144" t="s">
        <v>13859</v>
      </c>
      <c r="Q933" s="144"/>
      <c r="R933" s="144"/>
      <c r="S933" s="144" t="s">
        <v>4190</v>
      </c>
      <c r="T933" s="144" t="s">
        <v>5429</v>
      </c>
      <c r="U933" s="144" t="s">
        <v>5428</v>
      </c>
      <c r="V933" s="144"/>
      <c r="W933" s="144">
        <v>686410</v>
      </c>
      <c r="X933" s="144" t="s">
        <v>5430</v>
      </c>
      <c r="Y933" s="144" t="s">
        <v>5431</v>
      </c>
      <c r="Z933" s="144" t="s">
        <v>5432</v>
      </c>
      <c r="AA933" s="160">
        <v>2021</v>
      </c>
    </row>
    <row r="934" spans="1:31" ht="45" customHeight="1" x14ac:dyDescent="0.25">
      <c r="A934" s="144" t="s">
        <v>13989</v>
      </c>
      <c r="B934" s="144" t="s">
        <v>4230</v>
      </c>
      <c r="C934" s="144">
        <v>1</v>
      </c>
      <c r="D934" s="144"/>
      <c r="E934" s="144"/>
      <c r="F934" s="144">
        <v>5</v>
      </c>
      <c r="G934" s="144"/>
      <c r="H934" s="144"/>
      <c r="I934" s="144"/>
      <c r="J934" s="144"/>
      <c r="K934" s="144"/>
      <c r="L934" s="144">
        <v>250</v>
      </c>
      <c r="M934" s="145" t="s">
        <v>2213</v>
      </c>
      <c r="N934" s="144" t="s">
        <v>43</v>
      </c>
      <c r="O934" s="144"/>
      <c r="P934" s="144" t="s">
        <v>30618</v>
      </c>
      <c r="Q934" s="144" t="s">
        <v>4185</v>
      </c>
      <c r="R934" s="144" t="s">
        <v>6096</v>
      </c>
      <c r="S934" s="144" t="s">
        <v>4190</v>
      </c>
      <c r="T934" s="144" t="s">
        <v>6096</v>
      </c>
      <c r="U934" s="144" t="s">
        <v>13989</v>
      </c>
      <c r="V934" s="144"/>
      <c r="W934" s="144">
        <v>184421</v>
      </c>
      <c r="X934" s="144" t="s">
        <v>18280</v>
      </c>
      <c r="Y934" s="144">
        <v>8155450338</v>
      </c>
      <c r="Z934" s="144" t="s">
        <v>6097</v>
      </c>
      <c r="AA934" s="160">
        <v>2235</v>
      </c>
    </row>
    <row r="935" spans="1:31" ht="45" customHeight="1" x14ac:dyDescent="0.25">
      <c r="A935" s="144" t="s">
        <v>5433</v>
      </c>
      <c r="B935" s="144" t="s">
        <v>4205</v>
      </c>
      <c r="C935" s="144">
        <v>5</v>
      </c>
      <c r="D935" s="144" t="s">
        <v>5434</v>
      </c>
      <c r="E935" s="144"/>
      <c r="F935" s="144">
        <v>1</v>
      </c>
      <c r="G935" s="144">
        <v>350</v>
      </c>
      <c r="H935" s="144"/>
      <c r="I935" s="144"/>
      <c r="J935" s="144"/>
      <c r="K935" s="144"/>
      <c r="L935" s="144"/>
      <c r="M935" s="145" t="s">
        <v>2213</v>
      </c>
      <c r="N935" s="144" t="s">
        <v>35</v>
      </c>
      <c r="O935" s="144"/>
      <c r="P935" s="144" t="s">
        <v>4144</v>
      </c>
      <c r="Q935" s="144" t="s">
        <v>4189</v>
      </c>
      <c r="R935" s="144" t="s">
        <v>5435</v>
      </c>
      <c r="S935" s="144"/>
      <c r="T935" s="144"/>
      <c r="U935" s="144" t="s">
        <v>5433</v>
      </c>
      <c r="V935" s="144"/>
      <c r="W935" s="144">
        <v>662311</v>
      </c>
      <c r="X935" s="144" t="s">
        <v>5436</v>
      </c>
      <c r="Y935" s="144" t="s">
        <v>5437</v>
      </c>
      <c r="Z935" s="144" t="s">
        <v>5438</v>
      </c>
      <c r="AA935" s="160">
        <v>2022</v>
      </c>
    </row>
    <row r="936" spans="1:31" ht="45" customHeight="1" x14ac:dyDescent="0.25">
      <c r="A936" s="144" t="s">
        <v>36424</v>
      </c>
      <c r="B936" s="144" t="s">
        <v>36425</v>
      </c>
      <c r="C936" s="144"/>
      <c r="D936" s="144"/>
      <c r="E936" s="144"/>
      <c r="F936" s="144">
        <v>1</v>
      </c>
      <c r="G936" s="144"/>
      <c r="H936" s="144">
        <v>220</v>
      </c>
      <c r="I936" s="144">
        <v>100</v>
      </c>
      <c r="J936" s="144">
        <v>100</v>
      </c>
      <c r="K936" s="144">
        <v>20</v>
      </c>
      <c r="L936" s="144"/>
      <c r="M936" s="145" t="s">
        <v>2213</v>
      </c>
      <c r="N936" s="144" t="s">
        <v>54</v>
      </c>
      <c r="O936" s="144"/>
      <c r="P936" s="144" t="s">
        <v>2585</v>
      </c>
      <c r="Q936" s="144"/>
      <c r="R936" s="144"/>
      <c r="S936" s="144" t="s">
        <v>15453</v>
      </c>
      <c r="T936" s="144" t="s">
        <v>36426</v>
      </c>
      <c r="U936" s="144" t="s">
        <v>36424</v>
      </c>
      <c r="V936" s="144"/>
      <c r="W936" s="144">
        <v>453444</v>
      </c>
      <c r="X936" s="144" t="s">
        <v>36427</v>
      </c>
      <c r="Y936" s="144">
        <v>83476625425</v>
      </c>
      <c r="Z936" s="144" t="s">
        <v>36428</v>
      </c>
      <c r="AA936" s="160">
        <v>7765</v>
      </c>
    </row>
    <row r="937" spans="1:31" ht="45" customHeight="1" x14ac:dyDescent="0.25">
      <c r="A937" s="144" t="s">
        <v>31029</v>
      </c>
      <c r="B937" s="144" t="s">
        <v>15377</v>
      </c>
      <c r="C937" s="144">
        <v>80</v>
      </c>
      <c r="D937" s="144"/>
      <c r="E937" s="144"/>
      <c r="F937" s="144">
        <v>1</v>
      </c>
      <c r="G937" s="144">
        <v>350</v>
      </c>
      <c r="H937" s="144"/>
      <c r="I937" s="144"/>
      <c r="J937" s="144"/>
      <c r="K937" s="144"/>
      <c r="L937" s="144"/>
      <c r="M937" s="145" t="s">
        <v>2213</v>
      </c>
      <c r="N937" s="144" t="s">
        <v>18</v>
      </c>
      <c r="O937" s="144"/>
      <c r="P937" s="144" t="s">
        <v>2375</v>
      </c>
      <c r="Q937" s="144" t="s">
        <v>4188</v>
      </c>
      <c r="R937" s="144" t="s">
        <v>8303</v>
      </c>
      <c r="S937" s="144"/>
      <c r="T937" s="144"/>
      <c r="U937" s="144" t="s">
        <v>31029</v>
      </c>
      <c r="V937" s="144"/>
      <c r="W937" s="144">
        <v>308010</v>
      </c>
      <c r="X937" s="144" t="s">
        <v>31030</v>
      </c>
      <c r="Y937" s="144">
        <v>89210000000</v>
      </c>
      <c r="Z937" s="144" t="s">
        <v>30477</v>
      </c>
      <c r="AA937" s="160">
        <v>248</v>
      </c>
    </row>
    <row r="938" spans="1:31" ht="45" customHeight="1" x14ac:dyDescent="0.25">
      <c r="A938" s="144" t="s">
        <v>18281</v>
      </c>
      <c r="B938" s="144" t="s">
        <v>18282</v>
      </c>
      <c r="C938" s="144"/>
      <c r="D938" s="144"/>
      <c r="E938" s="144"/>
      <c r="F938" s="144">
        <v>5</v>
      </c>
      <c r="G938" s="144"/>
      <c r="H938" s="144"/>
      <c r="I938" s="144"/>
      <c r="J938" s="144"/>
      <c r="K938" s="144"/>
      <c r="L938" s="144">
        <v>250</v>
      </c>
      <c r="M938" s="145" t="s">
        <v>2213</v>
      </c>
      <c r="N938" s="144" t="s">
        <v>33</v>
      </c>
      <c r="O938" s="144"/>
      <c r="P938" s="144" t="s">
        <v>2994</v>
      </c>
      <c r="Q938" s="144"/>
      <c r="R938" s="144"/>
      <c r="S938" s="144" t="s">
        <v>4190</v>
      </c>
      <c r="T938" s="144" t="s">
        <v>18283</v>
      </c>
      <c r="U938" s="144" t="s">
        <v>18281</v>
      </c>
      <c r="V938" s="144"/>
      <c r="W938" s="144">
        <v>156539</v>
      </c>
      <c r="X938" s="144" t="s">
        <v>18284</v>
      </c>
      <c r="Y938" s="144" t="s">
        <v>18286</v>
      </c>
      <c r="Z938" s="144" t="s">
        <v>18285</v>
      </c>
      <c r="AA938" s="160">
        <v>5244</v>
      </c>
    </row>
    <row r="939" spans="1:31" ht="45" customHeight="1" x14ac:dyDescent="0.25">
      <c r="A939" s="144" t="s">
        <v>5439</v>
      </c>
      <c r="B939" s="144" t="s">
        <v>4205</v>
      </c>
      <c r="C939" s="144">
        <v>105</v>
      </c>
      <c r="D939" s="144"/>
      <c r="E939" s="144"/>
      <c r="F939" s="144">
        <v>1</v>
      </c>
      <c r="G939" s="144">
        <v>350</v>
      </c>
      <c r="H939" s="144"/>
      <c r="I939" s="144"/>
      <c r="J939" s="144"/>
      <c r="K939" s="144"/>
      <c r="L939" s="144"/>
      <c r="M939" s="145" t="s">
        <v>2213</v>
      </c>
      <c r="N939" s="144" t="s">
        <v>90</v>
      </c>
      <c r="O939" s="144"/>
      <c r="P939" s="144" t="s">
        <v>30649</v>
      </c>
      <c r="Q939" s="144"/>
      <c r="R939" s="144"/>
      <c r="S939" s="144"/>
      <c r="T939" s="144"/>
      <c r="U939" s="144" t="s">
        <v>5439</v>
      </c>
      <c r="V939" s="144"/>
      <c r="W939" s="144">
        <v>428017</v>
      </c>
      <c r="X939" s="151" t="s">
        <v>5440</v>
      </c>
      <c r="Y939" s="151" t="s">
        <v>5441</v>
      </c>
      <c r="Z939" s="144" t="s">
        <v>5442</v>
      </c>
      <c r="AA939" s="160">
        <v>2023</v>
      </c>
    </row>
    <row r="940" spans="1:31" ht="45" customHeight="1" x14ac:dyDescent="0.25">
      <c r="A940" s="144" t="s">
        <v>5443</v>
      </c>
      <c r="B940" s="144" t="s">
        <v>5444</v>
      </c>
      <c r="C940" s="144">
        <v>301</v>
      </c>
      <c r="D940" s="144"/>
      <c r="E940" s="144"/>
      <c r="F940" s="144">
        <v>3</v>
      </c>
      <c r="G940" s="144"/>
      <c r="H940" s="144"/>
      <c r="I940" s="144"/>
      <c r="J940" s="144"/>
      <c r="K940" s="144"/>
      <c r="L940" s="144">
        <v>150</v>
      </c>
      <c r="M940" s="145" t="s">
        <v>2213</v>
      </c>
      <c r="N940" s="144" t="s">
        <v>45</v>
      </c>
      <c r="O940" s="144"/>
      <c r="P940" s="144" t="s">
        <v>3500</v>
      </c>
      <c r="Q940" s="144"/>
      <c r="R940" s="144"/>
      <c r="S940" s="144"/>
      <c r="T940" s="144"/>
      <c r="U940" s="144" t="s">
        <v>5443</v>
      </c>
      <c r="V940" s="144"/>
      <c r="W940" s="144">
        <v>644086</v>
      </c>
      <c r="X940" s="144" t="s">
        <v>18287</v>
      </c>
      <c r="Y940" s="144"/>
      <c r="Z940" s="144" t="s">
        <v>5445</v>
      </c>
      <c r="AA940" s="160">
        <v>2024</v>
      </c>
    </row>
    <row r="941" spans="1:31" ht="45" customHeight="1" x14ac:dyDescent="0.25">
      <c r="A941" s="144" t="s">
        <v>27919</v>
      </c>
      <c r="B941" s="144" t="s">
        <v>29806</v>
      </c>
      <c r="C941" s="144"/>
      <c r="D941" s="144" t="s">
        <v>27920</v>
      </c>
      <c r="E941" s="144"/>
      <c r="F941" s="144">
        <v>1</v>
      </c>
      <c r="G941" s="144">
        <v>127</v>
      </c>
      <c r="H941" s="144">
        <v>550</v>
      </c>
      <c r="I941" s="144">
        <v>350</v>
      </c>
      <c r="J941" s="144">
        <v>150</v>
      </c>
      <c r="K941" s="144">
        <v>50</v>
      </c>
      <c r="L941" s="144"/>
      <c r="M941" s="145" t="s">
        <v>2213</v>
      </c>
      <c r="N941" s="144" t="s">
        <v>18</v>
      </c>
      <c r="O941" s="144"/>
      <c r="P941" s="144" t="s">
        <v>13858</v>
      </c>
      <c r="Q941" s="144"/>
      <c r="R941" s="144"/>
      <c r="S941" s="144" t="s">
        <v>15453</v>
      </c>
      <c r="T941" s="144" t="s">
        <v>18500</v>
      </c>
      <c r="U941" s="144" t="s">
        <v>27919</v>
      </c>
      <c r="V941" s="144"/>
      <c r="W941" s="144">
        <v>309543</v>
      </c>
      <c r="X941" s="144" t="s">
        <v>31722</v>
      </c>
      <c r="Y941" s="144" t="s">
        <v>31723</v>
      </c>
      <c r="Z941" s="144" t="s">
        <v>31724</v>
      </c>
      <c r="AA941" s="160">
        <v>6819</v>
      </c>
    </row>
    <row r="942" spans="1:31" ht="45" customHeight="1" x14ac:dyDescent="0.25">
      <c r="A942" s="144" t="s">
        <v>27921</v>
      </c>
      <c r="B942" s="144" t="s">
        <v>15483</v>
      </c>
      <c r="C942" s="144">
        <v>13</v>
      </c>
      <c r="D942" s="144"/>
      <c r="E942" s="144"/>
      <c r="F942" s="144">
        <v>1</v>
      </c>
      <c r="G942" s="144">
        <v>538</v>
      </c>
      <c r="H942" s="144"/>
      <c r="I942" s="144"/>
      <c r="J942" s="144"/>
      <c r="K942" s="144"/>
      <c r="L942" s="144"/>
      <c r="M942" s="145" t="s">
        <v>2213</v>
      </c>
      <c r="N942" s="144" t="s">
        <v>42</v>
      </c>
      <c r="O942" s="144"/>
      <c r="P942" s="144" t="s">
        <v>17731</v>
      </c>
      <c r="Q942" s="144"/>
      <c r="R942" s="144"/>
      <c r="S942" s="144" t="s">
        <v>4189</v>
      </c>
      <c r="T942" s="144" t="s">
        <v>27922</v>
      </c>
      <c r="U942" s="144" t="s">
        <v>27921</v>
      </c>
      <c r="V942" s="144"/>
      <c r="W942" s="144">
        <v>142670</v>
      </c>
      <c r="X942" s="144" t="s">
        <v>27923</v>
      </c>
      <c r="Y942" s="144" t="s">
        <v>27924</v>
      </c>
      <c r="Z942" s="144" t="s">
        <v>27925</v>
      </c>
      <c r="AA942" s="160">
        <v>6996</v>
      </c>
    </row>
    <row r="943" spans="1:31" ht="45" customHeight="1" x14ac:dyDescent="0.25">
      <c r="A943" s="144" t="s">
        <v>27921</v>
      </c>
      <c r="B943" s="144" t="s">
        <v>15483</v>
      </c>
      <c r="C943" s="144">
        <v>13</v>
      </c>
      <c r="D943" s="144"/>
      <c r="E943" s="144" t="s">
        <v>28920</v>
      </c>
      <c r="F943" s="144">
        <v>1</v>
      </c>
      <c r="G943" s="144">
        <v>300</v>
      </c>
      <c r="H943" s="144"/>
      <c r="I943" s="144"/>
      <c r="J943" s="144"/>
      <c r="K943" s="144"/>
      <c r="L943" s="144"/>
      <c r="M943" s="145" t="s">
        <v>2213</v>
      </c>
      <c r="N943" s="144" t="s">
        <v>42</v>
      </c>
      <c r="O943" s="144"/>
      <c r="P943" s="144" t="s">
        <v>17731</v>
      </c>
      <c r="Q943" s="144"/>
      <c r="R943" s="144"/>
      <c r="S943" s="144" t="s">
        <v>4189</v>
      </c>
      <c r="T943" s="144" t="s">
        <v>27922</v>
      </c>
      <c r="U943" s="144" t="s">
        <v>27921</v>
      </c>
      <c r="V943" s="144" t="s">
        <v>27921</v>
      </c>
      <c r="W943" s="144">
        <v>142670</v>
      </c>
      <c r="X943" s="144" t="s">
        <v>27927</v>
      </c>
      <c r="Y943" s="151" t="s">
        <v>27928</v>
      </c>
      <c r="Z943" s="144" t="s">
        <v>27929</v>
      </c>
      <c r="AA943" s="160">
        <v>7049</v>
      </c>
    </row>
    <row r="944" spans="1:31" ht="45" customHeight="1" x14ac:dyDescent="0.25">
      <c r="A944" s="144" t="s">
        <v>27921</v>
      </c>
      <c r="B944" s="144" t="s">
        <v>15483</v>
      </c>
      <c r="C944" s="144">
        <v>13</v>
      </c>
      <c r="D944" s="144"/>
      <c r="E944" s="144" t="s">
        <v>27926</v>
      </c>
      <c r="F944" s="144">
        <v>1</v>
      </c>
      <c r="G944" s="144">
        <v>200</v>
      </c>
      <c r="H944" s="144"/>
      <c r="I944" s="144"/>
      <c r="J944" s="144"/>
      <c r="K944" s="144"/>
      <c r="L944" s="144"/>
      <c r="M944" s="145" t="s">
        <v>2213</v>
      </c>
      <c r="N944" s="144" t="s">
        <v>42</v>
      </c>
      <c r="O944" s="144"/>
      <c r="P944" s="144" t="s">
        <v>17731</v>
      </c>
      <c r="Q944" s="144"/>
      <c r="R944" s="144"/>
      <c r="S944" s="144" t="s">
        <v>4189</v>
      </c>
      <c r="T944" s="144" t="s">
        <v>27922</v>
      </c>
      <c r="U944" s="144" t="s">
        <v>27921</v>
      </c>
      <c r="V944" s="144" t="s">
        <v>31725</v>
      </c>
      <c r="W944" s="144">
        <v>142670</v>
      </c>
      <c r="X944" s="144" t="s">
        <v>31726</v>
      </c>
      <c r="Y944" s="144" t="s">
        <v>31727</v>
      </c>
      <c r="Z944" s="144" t="s">
        <v>27929</v>
      </c>
      <c r="AA944" s="160">
        <v>7349</v>
      </c>
      <c r="AE944" s="109" t="s">
        <v>581</v>
      </c>
    </row>
    <row r="945" spans="1:27" ht="45" customHeight="1" x14ac:dyDescent="0.25">
      <c r="A945" s="144" t="s">
        <v>35848</v>
      </c>
      <c r="B945" s="144" t="s">
        <v>35849</v>
      </c>
      <c r="C945" s="144"/>
      <c r="D945" s="144"/>
      <c r="E945" s="144"/>
      <c r="F945" s="144">
        <v>1</v>
      </c>
      <c r="G945" s="144"/>
      <c r="H945" s="144">
        <v>220</v>
      </c>
      <c r="I945" s="144">
        <v>100</v>
      </c>
      <c r="J945" s="144">
        <v>100</v>
      </c>
      <c r="K945" s="144">
        <v>20</v>
      </c>
      <c r="L945" s="144"/>
      <c r="M945" s="145" t="s">
        <v>2213</v>
      </c>
      <c r="N945" s="144" t="s">
        <v>18</v>
      </c>
      <c r="O945" s="144"/>
      <c r="P945" s="144" t="s">
        <v>17726</v>
      </c>
      <c r="Q945" s="144"/>
      <c r="R945" s="144"/>
      <c r="S945" s="144" t="s">
        <v>15453</v>
      </c>
      <c r="T945" s="144" t="s">
        <v>35850</v>
      </c>
      <c r="U945" s="144" t="s">
        <v>35848</v>
      </c>
      <c r="V945" s="144"/>
      <c r="W945" s="144">
        <v>309277</v>
      </c>
      <c r="X945" s="144" t="s">
        <v>35851</v>
      </c>
      <c r="Y945" s="144" t="s">
        <v>35852</v>
      </c>
      <c r="Z945" s="144" t="s">
        <v>35853</v>
      </c>
      <c r="AA945" s="160">
        <v>7636</v>
      </c>
    </row>
    <row r="946" spans="1:27" ht="45" customHeight="1" x14ac:dyDescent="0.25">
      <c r="A946" s="144" t="s">
        <v>29807</v>
      </c>
      <c r="B946" s="144" t="s">
        <v>15377</v>
      </c>
      <c r="C946" s="144">
        <v>56</v>
      </c>
      <c r="D946" s="144" t="s">
        <v>6545</v>
      </c>
      <c r="E946" s="144"/>
      <c r="F946" s="144">
        <v>1</v>
      </c>
      <c r="G946" s="144">
        <v>350</v>
      </c>
      <c r="H946" s="144"/>
      <c r="I946" s="144"/>
      <c r="J946" s="144"/>
      <c r="K946" s="144"/>
      <c r="L946" s="144"/>
      <c r="M946" s="145" t="s">
        <v>2213</v>
      </c>
      <c r="N946" s="144" t="s">
        <v>19</v>
      </c>
      <c r="O946" s="144"/>
      <c r="P946" s="144" t="s">
        <v>2376</v>
      </c>
      <c r="Q946" s="144" t="s">
        <v>4187</v>
      </c>
      <c r="R946" s="144" t="s">
        <v>7165</v>
      </c>
      <c r="S946" s="144"/>
      <c r="T946" s="144"/>
      <c r="U946" s="144" t="s">
        <v>29807</v>
      </c>
      <c r="V946" s="144"/>
      <c r="W946" s="144">
        <v>241016</v>
      </c>
      <c r="X946" s="144" t="s">
        <v>8732</v>
      </c>
      <c r="Y946" s="144"/>
      <c r="Z946" s="144" t="s">
        <v>29808</v>
      </c>
      <c r="AA946" s="160">
        <v>452</v>
      </c>
    </row>
    <row r="947" spans="1:27" ht="45" customHeight="1" x14ac:dyDescent="0.25">
      <c r="A947" s="144" t="s">
        <v>25028</v>
      </c>
      <c r="B947" s="144" t="s">
        <v>15377</v>
      </c>
      <c r="C947" s="144"/>
      <c r="D947" s="144" t="s">
        <v>4286</v>
      </c>
      <c r="E947" s="144"/>
      <c r="F947" s="144">
        <v>1</v>
      </c>
      <c r="G947" s="144">
        <v>200</v>
      </c>
      <c r="H947" s="144"/>
      <c r="I947" s="144"/>
      <c r="J947" s="144"/>
      <c r="K947" s="144"/>
      <c r="L947" s="144"/>
      <c r="M947" s="145" t="s">
        <v>2213</v>
      </c>
      <c r="N947" s="144" t="s">
        <v>18</v>
      </c>
      <c r="O947" s="144"/>
      <c r="P947" s="144" t="s">
        <v>3275</v>
      </c>
      <c r="Q947" s="144"/>
      <c r="R947" s="144"/>
      <c r="S947" s="144" t="s">
        <v>4191</v>
      </c>
      <c r="T947" s="144" t="s">
        <v>25029</v>
      </c>
      <c r="U947" s="144" t="s">
        <v>25028</v>
      </c>
      <c r="V947" s="144"/>
      <c r="W947" s="144">
        <v>309030</v>
      </c>
      <c r="X947" s="144" t="s">
        <v>25030</v>
      </c>
      <c r="Y947" s="144" t="s">
        <v>25031</v>
      </c>
      <c r="Z947" s="144" t="s">
        <v>25032</v>
      </c>
      <c r="AA947" s="160">
        <v>4769</v>
      </c>
    </row>
    <row r="948" spans="1:27" ht="45" customHeight="1" x14ac:dyDescent="0.25">
      <c r="A948" s="144" t="s">
        <v>5449</v>
      </c>
      <c r="B948" s="144" t="s">
        <v>4239</v>
      </c>
      <c r="C948" s="144"/>
      <c r="D948" s="144"/>
      <c r="E948" s="144"/>
      <c r="F948" s="144">
        <v>5</v>
      </c>
      <c r="G948" s="144"/>
      <c r="H948" s="144"/>
      <c r="I948" s="144"/>
      <c r="J948" s="144"/>
      <c r="K948" s="144"/>
      <c r="L948" s="144">
        <v>90</v>
      </c>
      <c r="M948" s="145" t="s">
        <v>2213</v>
      </c>
      <c r="N948" s="144" t="s">
        <v>80</v>
      </c>
      <c r="O948" s="144"/>
      <c r="P948" s="144" t="s">
        <v>17536</v>
      </c>
      <c r="Q948" s="144"/>
      <c r="R948" s="144"/>
      <c r="S948" s="144" t="s">
        <v>4191</v>
      </c>
      <c r="T948" s="144" t="s">
        <v>5450</v>
      </c>
      <c r="U948" s="144" t="s">
        <v>5449</v>
      </c>
      <c r="V948" s="144"/>
      <c r="W948" s="144">
        <v>357904</v>
      </c>
      <c r="X948" s="144" t="s">
        <v>13185</v>
      </c>
      <c r="Y948" s="144" t="s">
        <v>5451</v>
      </c>
      <c r="Z948" s="144" t="s">
        <v>5452</v>
      </c>
      <c r="AA948" s="160">
        <v>2026</v>
      </c>
    </row>
    <row r="949" spans="1:27" ht="45" customHeight="1" x14ac:dyDescent="0.25">
      <c r="A949" s="144" t="s">
        <v>18288</v>
      </c>
      <c r="B949" s="147" t="s">
        <v>14963</v>
      </c>
      <c r="C949" s="144">
        <v>4</v>
      </c>
      <c r="D949" s="144"/>
      <c r="E949" s="144"/>
      <c r="F949" s="144">
        <v>1</v>
      </c>
      <c r="G949" s="144"/>
      <c r="H949" s="144">
        <v>311</v>
      </c>
      <c r="I949" s="144">
        <v>162</v>
      </c>
      <c r="J949" s="144">
        <v>133</v>
      </c>
      <c r="K949" s="144">
        <v>16</v>
      </c>
      <c r="L949" s="144"/>
      <c r="M949" s="145" t="s">
        <v>2213</v>
      </c>
      <c r="N949" s="144" t="s">
        <v>80</v>
      </c>
      <c r="O949" s="144"/>
      <c r="P949" s="144" t="s">
        <v>30534</v>
      </c>
      <c r="Q949" s="144"/>
      <c r="R949" s="144"/>
      <c r="S949" s="144" t="s">
        <v>15453</v>
      </c>
      <c r="T949" s="144" t="s">
        <v>17837</v>
      </c>
      <c r="U949" s="144" t="s">
        <v>18288</v>
      </c>
      <c r="V949" s="144"/>
      <c r="W949" s="144">
        <v>356316</v>
      </c>
      <c r="X949" s="145" t="s">
        <v>17960</v>
      </c>
      <c r="Y949" s="144" t="s">
        <v>18290</v>
      </c>
      <c r="Z949" s="144" t="s">
        <v>18289</v>
      </c>
      <c r="AA949" s="160">
        <v>5434</v>
      </c>
    </row>
    <row r="950" spans="1:27" ht="45" customHeight="1" x14ac:dyDescent="0.25">
      <c r="A950" s="144" t="s">
        <v>13894</v>
      </c>
      <c r="B950" s="144" t="s">
        <v>4246</v>
      </c>
      <c r="C950" s="144">
        <v>1</v>
      </c>
      <c r="D950" s="144"/>
      <c r="E950" s="144"/>
      <c r="F950" s="144">
        <v>1</v>
      </c>
      <c r="G950" s="144"/>
      <c r="H950" s="144">
        <v>1199</v>
      </c>
      <c r="I950" s="144">
        <v>436</v>
      </c>
      <c r="J950" s="144">
        <v>545</v>
      </c>
      <c r="K950" s="144">
        <v>218</v>
      </c>
      <c r="L950" s="144"/>
      <c r="M950" s="145" t="s">
        <v>2213</v>
      </c>
      <c r="N950" s="144" t="s">
        <v>80</v>
      </c>
      <c r="O950" s="144"/>
      <c r="P950" s="144" t="s">
        <v>3813</v>
      </c>
      <c r="Q950" s="144"/>
      <c r="R950" s="144"/>
      <c r="S950" s="144"/>
      <c r="T950" s="144"/>
      <c r="U950" s="144" t="s">
        <v>13894</v>
      </c>
      <c r="V950" s="144"/>
      <c r="W950" s="144">
        <v>357500</v>
      </c>
      <c r="X950" s="144" t="s">
        <v>7821</v>
      </c>
      <c r="Y950" s="144" t="s">
        <v>7822</v>
      </c>
      <c r="Z950" s="144" t="s">
        <v>7823</v>
      </c>
      <c r="AA950" s="160">
        <v>2027</v>
      </c>
    </row>
    <row r="951" spans="1:27" ht="45" customHeight="1" x14ac:dyDescent="0.25">
      <c r="A951" s="144" t="s">
        <v>18291</v>
      </c>
      <c r="B951" s="144" t="s">
        <v>15377</v>
      </c>
      <c r="C951" s="144">
        <v>68</v>
      </c>
      <c r="D951" s="144"/>
      <c r="E951" s="144"/>
      <c r="F951" s="144">
        <v>1</v>
      </c>
      <c r="G951" s="144">
        <v>181</v>
      </c>
      <c r="H951" s="144"/>
      <c r="I951" s="144"/>
      <c r="J951" s="144"/>
      <c r="K951" s="144"/>
      <c r="L951" s="144"/>
      <c r="M951" s="145" t="s">
        <v>2213</v>
      </c>
      <c r="N951" s="144" t="s">
        <v>66</v>
      </c>
      <c r="O951" s="144"/>
      <c r="P951" s="144" t="s">
        <v>2489</v>
      </c>
      <c r="Q951" s="144"/>
      <c r="R951" s="144"/>
      <c r="S951" s="144"/>
      <c r="T951" s="144"/>
      <c r="U951" s="144" t="s">
        <v>18291</v>
      </c>
      <c r="V951" s="144"/>
      <c r="W951" s="144">
        <v>362035</v>
      </c>
      <c r="X951" s="144" t="s">
        <v>18292</v>
      </c>
      <c r="Y951" s="144">
        <v>88670000000</v>
      </c>
      <c r="Z951" s="144" t="s">
        <v>18293</v>
      </c>
      <c r="AA951" s="160">
        <v>5514</v>
      </c>
    </row>
    <row r="952" spans="1:27" ht="45" customHeight="1" x14ac:dyDescent="0.25">
      <c r="A952" s="144" t="s">
        <v>5456</v>
      </c>
      <c r="B952" s="144" t="s">
        <v>4208</v>
      </c>
      <c r="C952" s="144">
        <v>5</v>
      </c>
      <c r="D952" s="144"/>
      <c r="E952" s="144"/>
      <c r="F952" s="144">
        <v>1</v>
      </c>
      <c r="G952" s="144"/>
      <c r="H952" s="144">
        <v>1199</v>
      </c>
      <c r="I952" s="144">
        <v>436</v>
      </c>
      <c r="J952" s="144">
        <v>545</v>
      </c>
      <c r="K952" s="144">
        <v>218</v>
      </c>
      <c r="L952" s="144"/>
      <c r="M952" s="145" t="s">
        <v>2213</v>
      </c>
      <c r="N952" s="144" t="s">
        <v>26</v>
      </c>
      <c r="O952" s="144"/>
      <c r="P952" s="144" t="s">
        <v>3055</v>
      </c>
      <c r="Q952" s="144"/>
      <c r="R952" s="144"/>
      <c r="S952" s="144"/>
      <c r="T952" s="144"/>
      <c r="U952" s="144" t="s">
        <v>5456</v>
      </c>
      <c r="V952" s="144"/>
      <c r="W952" s="144">
        <v>153512</v>
      </c>
      <c r="X952" s="144" t="s">
        <v>5457</v>
      </c>
      <c r="Y952" s="144"/>
      <c r="Z952" s="144" t="s">
        <v>5458</v>
      </c>
      <c r="AA952" s="160">
        <v>2029</v>
      </c>
    </row>
    <row r="953" spans="1:27" ht="45" customHeight="1" x14ac:dyDescent="0.25">
      <c r="A953" s="144" t="s">
        <v>23843</v>
      </c>
      <c r="B953" s="144" t="s">
        <v>15377</v>
      </c>
      <c r="C953" s="144"/>
      <c r="D953" s="144" t="s">
        <v>5218</v>
      </c>
      <c r="E953" s="144"/>
      <c r="F953" s="144">
        <v>1</v>
      </c>
      <c r="G953" s="144">
        <v>350</v>
      </c>
      <c r="H953" s="144"/>
      <c r="I953" s="144"/>
      <c r="J953" s="144"/>
      <c r="K953" s="144"/>
      <c r="L953" s="144"/>
      <c r="M953" s="145" t="s">
        <v>2213</v>
      </c>
      <c r="N953" s="144" t="s">
        <v>20</v>
      </c>
      <c r="O953" s="144"/>
      <c r="P953" s="144" t="s">
        <v>2448</v>
      </c>
      <c r="Q953" s="144"/>
      <c r="R953" s="144"/>
      <c r="S953" s="144" t="s">
        <v>4189</v>
      </c>
      <c r="T953" s="144" t="s">
        <v>4570</v>
      </c>
      <c r="U953" s="144" t="s">
        <v>23843</v>
      </c>
      <c r="V953" s="144"/>
      <c r="W953" s="144">
        <v>601427</v>
      </c>
      <c r="X953" s="144" t="s">
        <v>23844</v>
      </c>
      <c r="Y953" s="144"/>
      <c r="Z953" s="144" t="s">
        <v>19676</v>
      </c>
      <c r="AA953" s="160">
        <v>6146</v>
      </c>
    </row>
    <row r="954" spans="1:27" ht="45" customHeight="1" x14ac:dyDescent="0.25">
      <c r="A954" s="144" t="s">
        <v>5459</v>
      </c>
      <c r="B954" s="144" t="s">
        <v>5460</v>
      </c>
      <c r="C954" s="144"/>
      <c r="D954" s="144" t="s">
        <v>5461</v>
      </c>
      <c r="E954" s="144"/>
      <c r="F954" s="144">
        <v>3</v>
      </c>
      <c r="G954" s="144"/>
      <c r="H954" s="144"/>
      <c r="I954" s="144"/>
      <c r="J954" s="144"/>
      <c r="K954" s="144"/>
      <c r="L954" s="144">
        <v>150</v>
      </c>
      <c r="M954" s="145" t="s">
        <v>2213</v>
      </c>
      <c r="N954" s="144" t="s">
        <v>67</v>
      </c>
      <c r="O954" s="144"/>
      <c r="P954" s="144" t="s">
        <v>3834</v>
      </c>
      <c r="Q954" s="144"/>
      <c r="R954" s="144"/>
      <c r="S954" s="144" t="s">
        <v>4189</v>
      </c>
      <c r="T954" s="144" t="s">
        <v>4587</v>
      </c>
      <c r="U954" s="144" t="s">
        <v>5459</v>
      </c>
      <c r="V954" s="144"/>
      <c r="W954" s="144">
        <v>423700</v>
      </c>
      <c r="X954" s="144" t="s">
        <v>13186</v>
      </c>
      <c r="Y954" s="144"/>
      <c r="Z954" s="144"/>
      <c r="AA954" s="160">
        <v>2030</v>
      </c>
    </row>
    <row r="955" spans="1:27" ht="45" customHeight="1" x14ac:dyDescent="0.25">
      <c r="A955" s="144" t="s">
        <v>5462</v>
      </c>
      <c r="B955" s="144" t="s">
        <v>15647</v>
      </c>
      <c r="C955" s="144">
        <v>15</v>
      </c>
      <c r="D955" s="144" t="s">
        <v>5463</v>
      </c>
      <c r="E955" s="144"/>
      <c r="F955" s="144">
        <v>1</v>
      </c>
      <c r="G955" s="144">
        <v>200</v>
      </c>
      <c r="H955" s="144"/>
      <c r="I955" s="144"/>
      <c r="J955" s="144"/>
      <c r="K955" s="144"/>
      <c r="L955" s="144"/>
      <c r="M955" s="145" t="s">
        <v>2213</v>
      </c>
      <c r="N955" s="144" t="s">
        <v>42</v>
      </c>
      <c r="O955" s="144"/>
      <c r="P955" s="144" t="s">
        <v>30675</v>
      </c>
      <c r="Q955" s="144"/>
      <c r="R955" s="144"/>
      <c r="S955" s="144" t="s">
        <v>4190</v>
      </c>
      <c r="T955" s="144" t="s">
        <v>4716</v>
      </c>
      <c r="U955" s="144" t="s">
        <v>5462</v>
      </c>
      <c r="V955" s="144"/>
      <c r="W955" s="144">
        <v>142717</v>
      </c>
      <c r="X955" s="144" t="s">
        <v>18294</v>
      </c>
      <c r="Y955" s="144" t="s">
        <v>5464</v>
      </c>
      <c r="Z955" s="144" t="s">
        <v>18295</v>
      </c>
      <c r="AA955" s="160">
        <v>2031</v>
      </c>
    </row>
    <row r="956" spans="1:27" ht="45" customHeight="1" x14ac:dyDescent="0.25">
      <c r="A956" s="144" t="s">
        <v>5465</v>
      </c>
      <c r="B956" s="144" t="s">
        <v>5466</v>
      </c>
      <c r="C956" s="144"/>
      <c r="D956" s="144"/>
      <c r="E956" s="144"/>
      <c r="F956" s="144">
        <v>3</v>
      </c>
      <c r="G956" s="144"/>
      <c r="H956" s="144"/>
      <c r="I956" s="144"/>
      <c r="J956" s="144"/>
      <c r="K956" s="144"/>
      <c r="L956" s="144">
        <v>150</v>
      </c>
      <c r="M956" s="145" t="s">
        <v>2213</v>
      </c>
      <c r="N956" s="144" t="s">
        <v>74</v>
      </c>
      <c r="O956" s="144"/>
      <c r="P956" s="144" t="s">
        <v>3951</v>
      </c>
      <c r="Q956" s="144"/>
      <c r="R956" s="144"/>
      <c r="S956" s="144"/>
      <c r="T956" s="144"/>
      <c r="U956" s="144" t="s">
        <v>5465</v>
      </c>
      <c r="V956" s="144"/>
      <c r="W956" s="144">
        <v>446100</v>
      </c>
      <c r="X956" s="144" t="s">
        <v>5467</v>
      </c>
      <c r="Y956" s="150" t="s">
        <v>5468</v>
      </c>
      <c r="Z956" s="144" t="s">
        <v>5469</v>
      </c>
      <c r="AA956" s="160">
        <v>2032</v>
      </c>
    </row>
    <row r="957" spans="1:27" ht="45" customHeight="1" x14ac:dyDescent="0.25">
      <c r="A957" s="167" t="s">
        <v>5472</v>
      </c>
      <c r="B957" s="144" t="s">
        <v>4303</v>
      </c>
      <c r="C957" s="144"/>
      <c r="D957" s="167" t="s">
        <v>5473</v>
      </c>
      <c r="E957" s="144"/>
      <c r="F957" s="144">
        <v>2</v>
      </c>
      <c r="G957" s="144"/>
      <c r="H957" s="144"/>
      <c r="I957" s="144"/>
      <c r="J957" s="144"/>
      <c r="K957" s="144"/>
      <c r="L957" s="144">
        <v>150</v>
      </c>
      <c r="M957" s="145" t="s">
        <v>2213</v>
      </c>
      <c r="N957" s="144" t="s">
        <v>74</v>
      </c>
      <c r="O957" s="144"/>
      <c r="P957" s="144" t="s">
        <v>3912</v>
      </c>
      <c r="Q957" s="144" t="s">
        <v>4187</v>
      </c>
      <c r="R957" s="144" t="s">
        <v>4893</v>
      </c>
      <c r="S957" s="144"/>
      <c r="T957" s="144"/>
      <c r="U957" s="144" t="s">
        <v>5472</v>
      </c>
      <c r="V957" s="167"/>
      <c r="W957" s="144">
        <v>445039</v>
      </c>
      <c r="X957" s="167" t="s">
        <v>5474</v>
      </c>
      <c r="Y957" s="151" t="s">
        <v>5475</v>
      </c>
      <c r="Z957" s="148" t="s">
        <v>5476</v>
      </c>
      <c r="AA957" s="160">
        <v>2034</v>
      </c>
    </row>
    <row r="958" spans="1:27" ht="45" customHeight="1" x14ac:dyDescent="0.25">
      <c r="A958" s="144" t="s">
        <v>14053</v>
      </c>
      <c r="B958" s="144" t="s">
        <v>4290</v>
      </c>
      <c r="C958" s="144"/>
      <c r="D958" s="144"/>
      <c r="E958" s="144"/>
      <c r="F958" s="144">
        <v>1</v>
      </c>
      <c r="G958" s="144"/>
      <c r="H958" s="144">
        <v>798</v>
      </c>
      <c r="I958" s="144">
        <v>290</v>
      </c>
      <c r="J958" s="144">
        <v>363</v>
      </c>
      <c r="K958" s="144">
        <v>145</v>
      </c>
      <c r="L958" s="144"/>
      <c r="M958" s="145" t="s">
        <v>2213</v>
      </c>
      <c r="N958" s="144" t="s">
        <v>42</v>
      </c>
      <c r="O958" s="144"/>
      <c r="P958" s="144" t="s">
        <v>16156</v>
      </c>
      <c r="Q958" s="144" t="s">
        <v>4186</v>
      </c>
      <c r="R958" s="144" t="s">
        <v>15436</v>
      </c>
      <c r="S958" s="144" t="s">
        <v>4190</v>
      </c>
      <c r="T958" s="144" t="s">
        <v>10025</v>
      </c>
      <c r="U958" s="144" t="s">
        <v>14053</v>
      </c>
      <c r="V958" s="144"/>
      <c r="W958" s="144">
        <v>140500</v>
      </c>
      <c r="X958" s="144" t="s">
        <v>10026</v>
      </c>
      <c r="Y958" s="144" t="s">
        <v>10027</v>
      </c>
      <c r="Z958" s="144" t="s">
        <v>14054</v>
      </c>
      <c r="AA958" s="160">
        <v>2036</v>
      </c>
    </row>
    <row r="959" spans="1:27" ht="45" customHeight="1" x14ac:dyDescent="0.25">
      <c r="A959" s="144" t="s">
        <v>15437</v>
      </c>
      <c r="B959" s="144" t="s">
        <v>4208</v>
      </c>
      <c r="C959" s="144"/>
      <c r="D959" s="144"/>
      <c r="E959" s="144"/>
      <c r="F959" s="144">
        <v>1</v>
      </c>
      <c r="G959" s="144"/>
      <c r="H959" s="144">
        <v>240</v>
      </c>
      <c r="I959" s="144">
        <v>100</v>
      </c>
      <c r="J959" s="144">
        <v>90</v>
      </c>
      <c r="K959" s="144">
        <v>50</v>
      </c>
      <c r="L959" s="144"/>
      <c r="M959" s="145" t="s">
        <v>2213</v>
      </c>
      <c r="N959" s="144" t="s">
        <v>69</v>
      </c>
      <c r="O959" s="144"/>
      <c r="P959" s="144" t="s">
        <v>3462</v>
      </c>
      <c r="Q959" s="144"/>
      <c r="R959" s="144"/>
      <c r="S959" s="144"/>
      <c r="T959" s="144" t="s">
        <v>15438</v>
      </c>
      <c r="U959" s="144" t="s">
        <v>15437</v>
      </c>
      <c r="V959" s="144"/>
      <c r="W959" s="144">
        <v>427802</v>
      </c>
      <c r="X959" s="144" t="s">
        <v>18121</v>
      </c>
      <c r="Y959" s="144">
        <v>83410000000</v>
      </c>
      <c r="Z959" s="144" t="s">
        <v>15439</v>
      </c>
      <c r="AA959" s="160">
        <v>3932</v>
      </c>
    </row>
    <row r="960" spans="1:27" ht="45" customHeight="1" x14ac:dyDescent="0.25">
      <c r="A960" s="144" t="s">
        <v>18296</v>
      </c>
      <c r="B960" s="144" t="s">
        <v>15377</v>
      </c>
      <c r="C960" s="144">
        <v>2</v>
      </c>
      <c r="D960" s="144"/>
      <c r="E960" s="144"/>
      <c r="F960" s="144">
        <v>1</v>
      </c>
      <c r="G960" s="144">
        <v>190</v>
      </c>
      <c r="H960" s="144"/>
      <c r="I960" s="144"/>
      <c r="J960" s="144"/>
      <c r="K960" s="144"/>
      <c r="L960" s="144"/>
      <c r="M960" s="145" t="s">
        <v>2213</v>
      </c>
      <c r="N960" s="144" t="s">
        <v>20</v>
      </c>
      <c r="O960" s="144"/>
      <c r="P960" s="144" t="s">
        <v>3225</v>
      </c>
      <c r="Q960" s="144"/>
      <c r="R960" s="144"/>
      <c r="S960" s="144" t="s">
        <v>4189</v>
      </c>
      <c r="T960" s="144" t="s">
        <v>18297</v>
      </c>
      <c r="U960" s="144" t="s">
        <v>18296</v>
      </c>
      <c r="V960" s="144"/>
      <c r="W960" s="144">
        <v>601120</v>
      </c>
      <c r="X960" s="144" t="s">
        <v>18298</v>
      </c>
      <c r="Y960" s="144" t="s">
        <v>18300</v>
      </c>
      <c r="Z960" s="144" t="s">
        <v>18299</v>
      </c>
      <c r="AA960" s="160">
        <v>4543</v>
      </c>
    </row>
    <row r="961" spans="1:27" ht="45" customHeight="1" x14ac:dyDescent="0.25">
      <c r="A961" s="144" t="s">
        <v>31728</v>
      </c>
      <c r="B961" s="144" t="s">
        <v>15377</v>
      </c>
      <c r="C961" s="144">
        <v>10</v>
      </c>
      <c r="D961" s="144"/>
      <c r="E961" s="144"/>
      <c r="F961" s="144">
        <v>1</v>
      </c>
      <c r="G961" s="144">
        <v>200</v>
      </c>
      <c r="H961" s="144"/>
      <c r="I961" s="144"/>
      <c r="J961" s="144"/>
      <c r="K961" s="144"/>
      <c r="L961" s="144"/>
      <c r="M961" s="145" t="s">
        <v>2213</v>
      </c>
      <c r="N961" s="144" t="s">
        <v>50</v>
      </c>
      <c r="O961" s="144"/>
      <c r="P961" s="144" t="s">
        <v>13852</v>
      </c>
      <c r="Q961" s="144"/>
      <c r="R961" s="144"/>
      <c r="S961" s="144" t="s">
        <v>4189</v>
      </c>
      <c r="T961" s="144" t="s">
        <v>4613</v>
      </c>
      <c r="U961" s="144" t="s">
        <v>31728</v>
      </c>
      <c r="V961" s="144"/>
      <c r="W961" s="144">
        <v>692519</v>
      </c>
      <c r="X961" s="144" t="s">
        <v>31729</v>
      </c>
      <c r="Y961" s="144">
        <v>84230000000</v>
      </c>
      <c r="Z961" s="144" t="s">
        <v>31730</v>
      </c>
      <c r="AA961" s="160">
        <v>7325</v>
      </c>
    </row>
    <row r="962" spans="1:27" ht="45" customHeight="1" x14ac:dyDescent="0.25">
      <c r="A962" s="144" t="s">
        <v>18302</v>
      </c>
      <c r="B962" s="144" t="s">
        <v>18303</v>
      </c>
      <c r="C962" s="144"/>
      <c r="D962" s="144"/>
      <c r="E962" s="144"/>
      <c r="F962" s="144">
        <v>2</v>
      </c>
      <c r="G962" s="144"/>
      <c r="H962" s="144"/>
      <c r="I962" s="144"/>
      <c r="J962" s="144"/>
      <c r="K962" s="144"/>
      <c r="L962" s="144">
        <v>50</v>
      </c>
      <c r="M962" s="145" t="s">
        <v>2213</v>
      </c>
      <c r="N962" s="144" t="s">
        <v>47</v>
      </c>
      <c r="O962" s="144"/>
      <c r="P962" s="144" t="s">
        <v>30651</v>
      </c>
      <c r="Q962" s="144"/>
      <c r="R962" s="144"/>
      <c r="S962" s="144" t="s">
        <v>13932</v>
      </c>
      <c r="T962" s="144" t="s">
        <v>18304</v>
      </c>
      <c r="U962" s="144" t="s">
        <v>18302</v>
      </c>
      <c r="V962" s="144"/>
      <c r="W962" s="144">
        <v>302507</v>
      </c>
      <c r="X962" s="144" t="s">
        <v>18305</v>
      </c>
      <c r="Y962" s="144"/>
      <c r="Z962" s="144"/>
      <c r="AA962" s="160">
        <v>4022</v>
      </c>
    </row>
    <row r="963" spans="1:27" ht="45" customHeight="1" x14ac:dyDescent="0.25">
      <c r="A963" s="144" t="s">
        <v>25033</v>
      </c>
      <c r="B963" s="144" t="s">
        <v>9616</v>
      </c>
      <c r="C963" s="144"/>
      <c r="D963" s="144"/>
      <c r="E963" s="144"/>
      <c r="F963" s="144">
        <v>5</v>
      </c>
      <c r="G963" s="144"/>
      <c r="H963" s="144"/>
      <c r="I963" s="144"/>
      <c r="J963" s="144"/>
      <c r="K963" s="144"/>
      <c r="L963" s="144">
        <v>250</v>
      </c>
      <c r="M963" s="145" t="s">
        <v>2213</v>
      </c>
      <c r="N963" s="144" t="s">
        <v>112</v>
      </c>
      <c r="O963" s="144"/>
      <c r="P963" s="144" t="s">
        <v>13880</v>
      </c>
      <c r="Q963" s="144"/>
      <c r="R963" s="144"/>
      <c r="S963" s="144" t="s">
        <v>4190</v>
      </c>
      <c r="T963" s="144" t="s">
        <v>9617</v>
      </c>
      <c r="U963" s="144" t="s">
        <v>25033</v>
      </c>
      <c r="V963" s="144"/>
      <c r="W963" s="144">
        <v>607023</v>
      </c>
      <c r="X963" s="144" t="s">
        <v>4529</v>
      </c>
      <c r="Y963" s="144" t="s">
        <v>9618</v>
      </c>
      <c r="Z963" s="144" t="s">
        <v>9619</v>
      </c>
      <c r="AA963" s="160">
        <v>1875</v>
      </c>
    </row>
    <row r="964" spans="1:27" ht="45" customHeight="1" x14ac:dyDescent="0.25">
      <c r="A964" s="144" t="s">
        <v>31731</v>
      </c>
      <c r="B964" s="144" t="s">
        <v>4222</v>
      </c>
      <c r="C964" s="144"/>
      <c r="D964" s="144" t="s">
        <v>31732</v>
      </c>
      <c r="E964" s="144"/>
      <c r="F964" s="144">
        <v>2</v>
      </c>
      <c r="G964" s="144"/>
      <c r="H964" s="144"/>
      <c r="I964" s="144"/>
      <c r="J964" s="144"/>
      <c r="K964" s="144"/>
      <c r="L964" s="144">
        <v>500</v>
      </c>
      <c r="M964" s="145" t="s">
        <v>2213</v>
      </c>
      <c r="N964" s="144" t="s">
        <v>23</v>
      </c>
      <c r="O964" s="144"/>
      <c r="P964" s="144" t="s">
        <v>2855</v>
      </c>
      <c r="Q964" s="144"/>
      <c r="R964" s="144"/>
      <c r="S964" s="144"/>
      <c r="T964" s="144"/>
      <c r="U964" s="144" t="s">
        <v>31731</v>
      </c>
      <c r="V964" s="144"/>
      <c r="W964" s="144"/>
      <c r="X964" s="144"/>
      <c r="Y964" s="144"/>
      <c r="Z964" s="144"/>
      <c r="AA964" s="160">
        <v>5047</v>
      </c>
    </row>
    <row r="965" spans="1:27" ht="45" customHeight="1" x14ac:dyDescent="0.25">
      <c r="A965" s="144" t="s">
        <v>5478</v>
      </c>
      <c r="B965" s="144" t="s">
        <v>4762</v>
      </c>
      <c r="C965" s="144"/>
      <c r="D965" s="144" t="s">
        <v>5479</v>
      </c>
      <c r="E965" s="144"/>
      <c r="F965" s="144">
        <v>3</v>
      </c>
      <c r="G965" s="144"/>
      <c r="H965" s="144"/>
      <c r="I965" s="144"/>
      <c r="J965" s="144"/>
      <c r="K965" s="144"/>
      <c r="L965" s="144">
        <v>150</v>
      </c>
      <c r="M965" s="145" t="s">
        <v>2213</v>
      </c>
      <c r="N965" s="144" t="s">
        <v>31</v>
      </c>
      <c r="O965" s="144"/>
      <c r="P965" s="144" t="s">
        <v>2528</v>
      </c>
      <c r="Q965" s="144"/>
      <c r="R965" s="144"/>
      <c r="S965" s="144"/>
      <c r="T965" s="144"/>
      <c r="U965" s="144" t="s">
        <v>5478</v>
      </c>
      <c r="V965" s="144"/>
      <c r="W965" s="144">
        <v>652420</v>
      </c>
      <c r="X965" s="144" t="s">
        <v>5480</v>
      </c>
      <c r="Y965" s="144" t="s">
        <v>5481</v>
      </c>
      <c r="Z965" s="144" t="s">
        <v>5482</v>
      </c>
      <c r="AA965" s="160">
        <v>2037</v>
      </c>
    </row>
    <row r="966" spans="1:27" ht="45" customHeight="1" x14ac:dyDescent="0.25">
      <c r="A966" s="144" t="s">
        <v>31031</v>
      </c>
      <c r="B966" s="144" t="s">
        <v>15377</v>
      </c>
      <c r="C966" s="144">
        <v>1</v>
      </c>
      <c r="D966" s="144" t="s">
        <v>6355</v>
      </c>
      <c r="E966" s="144"/>
      <c r="F966" s="144">
        <v>1</v>
      </c>
      <c r="G966" s="144">
        <v>133</v>
      </c>
      <c r="H966" s="144"/>
      <c r="I966" s="144"/>
      <c r="J966" s="144"/>
      <c r="K966" s="144"/>
      <c r="L966" s="144"/>
      <c r="M966" s="145" t="s">
        <v>2213</v>
      </c>
      <c r="N966" s="144" t="s">
        <v>62</v>
      </c>
      <c r="O966" s="144"/>
      <c r="P966" s="144" t="s">
        <v>2545</v>
      </c>
      <c r="Q966" s="144"/>
      <c r="R966" s="144"/>
      <c r="S966" s="144" t="s">
        <v>28025</v>
      </c>
      <c r="T966" s="144" t="s">
        <v>4235</v>
      </c>
      <c r="U966" s="144" t="s">
        <v>31031</v>
      </c>
      <c r="V966" s="144"/>
      <c r="W966" s="144">
        <v>297060</v>
      </c>
      <c r="X966" s="144" t="s">
        <v>31032</v>
      </c>
      <c r="Y966" s="144">
        <v>73660000000</v>
      </c>
      <c r="Z966" s="144" t="s">
        <v>31033</v>
      </c>
      <c r="AA966" s="160">
        <v>7180</v>
      </c>
    </row>
    <row r="967" spans="1:27" ht="45" customHeight="1" x14ac:dyDescent="0.25">
      <c r="A967" s="144" t="s">
        <v>22401</v>
      </c>
      <c r="B967" s="144" t="s">
        <v>22402</v>
      </c>
      <c r="C967" s="144">
        <v>4</v>
      </c>
      <c r="D967" s="144"/>
      <c r="E967" s="144"/>
      <c r="F967" s="144">
        <v>1</v>
      </c>
      <c r="G967" s="144">
        <v>150</v>
      </c>
      <c r="H967" s="144"/>
      <c r="I967" s="144"/>
      <c r="J967" s="144"/>
      <c r="K967" s="144"/>
      <c r="L967" s="144"/>
      <c r="M967" s="145" t="s">
        <v>2213</v>
      </c>
      <c r="N967" s="144" t="s">
        <v>55</v>
      </c>
      <c r="O967" s="144"/>
      <c r="P967" s="144" t="s">
        <v>3555</v>
      </c>
      <c r="Q967" s="144"/>
      <c r="R967" s="144"/>
      <c r="S967" s="144" t="s">
        <v>15453</v>
      </c>
      <c r="T967" s="144" t="s">
        <v>11422</v>
      </c>
      <c r="U967" s="144" t="s">
        <v>22401</v>
      </c>
      <c r="V967" s="144"/>
      <c r="W967" s="144">
        <v>671010</v>
      </c>
      <c r="X967" s="144" t="s">
        <v>27934</v>
      </c>
      <c r="Y967" s="144">
        <v>89520000000</v>
      </c>
      <c r="Z967" s="144" t="s">
        <v>27935</v>
      </c>
      <c r="AA967" s="160">
        <v>5856</v>
      </c>
    </row>
    <row r="968" spans="1:27" ht="45" customHeight="1" x14ac:dyDescent="0.25">
      <c r="A968" s="144" t="s">
        <v>29809</v>
      </c>
      <c r="B968" s="144" t="s">
        <v>29810</v>
      </c>
      <c r="C968" s="144"/>
      <c r="D968" s="144"/>
      <c r="E968" s="144"/>
      <c r="F968" s="144">
        <v>1</v>
      </c>
      <c r="G968" s="144"/>
      <c r="H968" s="144">
        <v>110</v>
      </c>
      <c r="I968" s="144">
        <v>50</v>
      </c>
      <c r="J968" s="144">
        <v>50</v>
      </c>
      <c r="K968" s="144">
        <v>20</v>
      </c>
      <c r="L968" s="144"/>
      <c r="M968" s="145" t="s">
        <v>2213</v>
      </c>
      <c r="N968" s="144" t="s">
        <v>18</v>
      </c>
      <c r="O968" s="144"/>
      <c r="P968" s="144" t="s">
        <v>17473</v>
      </c>
      <c r="Q968" s="144"/>
      <c r="R968" s="144"/>
      <c r="S968" s="144" t="s">
        <v>15453</v>
      </c>
      <c r="T968" s="144" t="s">
        <v>6665</v>
      </c>
      <c r="U968" s="144" t="s">
        <v>29809</v>
      </c>
      <c r="V968" s="144"/>
      <c r="W968" s="144">
        <v>309813</v>
      </c>
      <c r="X968" s="144"/>
      <c r="Y968" s="144">
        <v>84720000000</v>
      </c>
      <c r="Z968" s="144" t="s">
        <v>29811</v>
      </c>
      <c r="AA968" s="160">
        <v>7160</v>
      </c>
    </row>
    <row r="969" spans="1:27" ht="45" customHeight="1" x14ac:dyDescent="0.25">
      <c r="A969" s="144" t="s">
        <v>5483</v>
      </c>
      <c r="B969" s="144" t="s">
        <v>5484</v>
      </c>
      <c r="C969" s="144"/>
      <c r="D969" s="144" t="s">
        <v>5485</v>
      </c>
      <c r="E969" s="144"/>
      <c r="F969" s="144">
        <v>2</v>
      </c>
      <c r="G969" s="144"/>
      <c r="H969" s="144"/>
      <c r="I969" s="144"/>
      <c r="J969" s="144"/>
      <c r="K969" s="144"/>
      <c r="L969" s="144">
        <v>150</v>
      </c>
      <c r="M969" s="145" t="s">
        <v>2213</v>
      </c>
      <c r="N969" s="144" t="s">
        <v>45</v>
      </c>
      <c r="O969" s="144"/>
      <c r="P969" s="144" t="s">
        <v>3500</v>
      </c>
      <c r="Q969" s="144" t="s">
        <v>4188</v>
      </c>
      <c r="R969" s="144" t="s">
        <v>4244</v>
      </c>
      <c r="S969" s="144"/>
      <c r="T969" s="144"/>
      <c r="U969" s="144" t="s">
        <v>5483</v>
      </c>
      <c r="V969" s="144"/>
      <c r="W969" s="144">
        <v>644029</v>
      </c>
      <c r="X969" s="144" t="s">
        <v>5486</v>
      </c>
      <c r="Y969" s="144" t="s">
        <v>5487</v>
      </c>
      <c r="Z969" s="150" t="s">
        <v>5488</v>
      </c>
      <c r="AA969" s="160">
        <v>2038</v>
      </c>
    </row>
    <row r="970" spans="1:27" ht="45" customHeight="1" x14ac:dyDescent="0.25">
      <c r="A970" s="144" t="s">
        <v>23848</v>
      </c>
      <c r="B970" s="144" t="s">
        <v>29812</v>
      </c>
      <c r="C970" s="144"/>
      <c r="D970" s="144"/>
      <c r="E970" s="144"/>
      <c r="F970" s="144">
        <v>1</v>
      </c>
      <c r="G970" s="144"/>
      <c r="H970" s="144">
        <v>150</v>
      </c>
      <c r="I970" s="144">
        <v>50</v>
      </c>
      <c r="J970" s="144">
        <v>50</v>
      </c>
      <c r="K970" s="144">
        <v>50</v>
      </c>
      <c r="L970" s="144"/>
      <c r="M970" s="145" t="s">
        <v>2213</v>
      </c>
      <c r="N970" s="144" t="s">
        <v>18</v>
      </c>
      <c r="O970" s="144"/>
      <c r="P970" s="144" t="s">
        <v>3383</v>
      </c>
      <c r="Q970" s="144"/>
      <c r="R970" s="144"/>
      <c r="S970" s="144" t="s">
        <v>15453</v>
      </c>
      <c r="T970" s="144" t="s">
        <v>23849</v>
      </c>
      <c r="U970" s="144" t="s">
        <v>23848</v>
      </c>
      <c r="V970" s="144"/>
      <c r="W970" s="144">
        <v>309771</v>
      </c>
      <c r="X970" s="144" t="s">
        <v>23850</v>
      </c>
      <c r="Y970" s="144" t="s">
        <v>23851</v>
      </c>
      <c r="Z970" s="144" t="s">
        <v>23852</v>
      </c>
      <c r="AA970" s="160">
        <v>6088</v>
      </c>
    </row>
    <row r="971" spans="1:27" ht="45" customHeight="1" x14ac:dyDescent="0.25">
      <c r="A971" s="144" t="s">
        <v>23848</v>
      </c>
      <c r="B971" s="144" t="s">
        <v>29812</v>
      </c>
      <c r="C971" s="144"/>
      <c r="D971" s="144"/>
      <c r="E971" s="144" t="s">
        <v>16479</v>
      </c>
      <c r="F971" s="144">
        <v>1</v>
      </c>
      <c r="G971" s="144">
        <v>30</v>
      </c>
      <c r="H971" s="144"/>
      <c r="I971" s="144"/>
      <c r="J971" s="144"/>
      <c r="K971" s="144"/>
      <c r="L971" s="144"/>
      <c r="M971" s="145" t="s">
        <v>2213</v>
      </c>
      <c r="N971" s="144" t="s">
        <v>18</v>
      </c>
      <c r="O971" s="144"/>
      <c r="P971" s="144" t="s">
        <v>3383</v>
      </c>
      <c r="Q971" s="144"/>
      <c r="R971" s="144"/>
      <c r="S971" s="144" t="s">
        <v>15453</v>
      </c>
      <c r="T971" s="144" t="s">
        <v>23849</v>
      </c>
      <c r="U971" s="144" t="s">
        <v>23848</v>
      </c>
      <c r="V971" s="144" t="s">
        <v>26412</v>
      </c>
      <c r="W971" s="144">
        <v>309771</v>
      </c>
      <c r="X971" s="144" t="s">
        <v>27939</v>
      </c>
      <c r="Y971" s="144" t="s">
        <v>23851</v>
      </c>
      <c r="Z971" s="144" t="s">
        <v>23852</v>
      </c>
      <c r="AA971" s="160">
        <v>6620</v>
      </c>
    </row>
    <row r="972" spans="1:27" ht="45" customHeight="1" x14ac:dyDescent="0.25">
      <c r="A972" s="144" t="s">
        <v>22403</v>
      </c>
      <c r="B972" s="144" t="s">
        <v>15542</v>
      </c>
      <c r="C972" s="144">
        <v>36</v>
      </c>
      <c r="D972" s="144"/>
      <c r="E972" s="144"/>
      <c r="F972" s="144">
        <v>1</v>
      </c>
      <c r="G972" s="144"/>
      <c r="H972" s="144">
        <v>500</v>
      </c>
      <c r="I972" s="144">
        <v>250</v>
      </c>
      <c r="J972" s="144">
        <v>150</v>
      </c>
      <c r="K972" s="144">
        <v>100</v>
      </c>
      <c r="L972" s="144"/>
      <c r="M972" s="145" t="s">
        <v>2213</v>
      </c>
      <c r="N972" s="144" t="s">
        <v>31</v>
      </c>
      <c r="O972" s="144"/>
      <c r="P972" s="144" t="s">
        <v>13861</v>
      </c>
      <c r="Q972" s="144"/>
      <c r="R972" s="144"/>
      <c r="S972" s="144"/>
      <c r="T972" s="144"/>
      <c r="U972" s="144" t="s">
        <v>22403</v>
      </c>
      <c r="V972" s="144"/>
      <c r="W972" s="144">
        <v>652470</v>
      </c>
      <c r="X972" s="144" t="s">
        <v>22404</v>
      </c>
      <c r="Y972" s="144" t="s">
        <v>9023</v>
      </c>
      <c r="Z972" s="144"/>
      <c r="AA972" s="160">
        <v>5820</v>
      </c>
    </row>
    <row r="973" spans="1:27" ht="45" customHeight="1" x14ac:dyDescent="0.25">
      <c r="A973" s="144" t="s">
        <v>31733</v>
      </c>
      <c r="B973" s="144" t="s">
        <v>31734</v>
      </c>
      <c r="C973" s="144"/>
      <c r="D973" s="144"/>
      <c r="E973" s="144"/>
      <c r="F973" s="144">
        <v>1</v>
      </c>
      <c r="G973" s="144"/>
      <c r="H973" s="144">
        <v>320</v>
      </c>
      <c r="I973" s="144">
        <v>100</v>
      </c>
      <c r="J973" s="144">
        <v>150</v>
      </c>
      <c r="K973" s="144">
        <v>70</v>
      </c>
      <c r="L973" s="144"/>
      <c r="M973" s="145" t="s">
        <v>2213</v>
      </c>
      <c r="N973" s="144" t="s">
        <v>69</v>
      </c>
      <c r="O973" s="144"/>
      <c r="P973" s="144" t="s">
        <v>3754</v>
      </c>
      <c r="Q973" s="144"/>
      <c r="R973" s="144"/>
      <c r="S973" s="144" t="s">
        <v>13932</v>
      </c>
      <c r="T973" s="144" t="s">
        <v>31735</v>
      </c>
      <c r="U973" s="144" t="s">
        <v>31733</v>
      </c>
      <c r="V973" s="144"/>
      <c r="W973" s="144">
        <v>427251</v>
      </c>
      <c r="X973" s="144" t="s">
        <v>31736</v>
      </c>
      <c r="Y973" s="144" t="s">
        <v>31737</v>
      </c>
      <c r="Z973" s="144" t="s">
        <v>31738</v>
      </c>
      <c r="AA973" s="160">
        <v>7442</v>
      </c>
    </row>
    <row r="974" spans="1:27" ht="45" customHeight="1" x14ac:dyDescent="0.25">
      <c r="A974" s="144" t="s">
        <v>5490</v>
      </c>
      <c r="B974" s="144" t="s">
        <v>5491</v>
      </c>
      <c r="C974" s="144"/>
      <c r="D974" s="144"/>
      <c r="E974" s="144"/>
      <c r="F974" s="144">
        <v>1</v>
      </c>
      <c r="G974" s="144"/>
      <c r="H974" s="144">
        <v>1799</v>
      </c>
      <c r="I974" s="144">
        <v>654</v>
      </c>
      <c r="J974" s="144">
        <v>818</v>
      </c>
      <c r="K974" s="144">
        <v>327</v>
      </c>
      <c r="L974" s="144"/>
      <c r="M974" s="145" t="s">
        <v>2213</v>
      </c>
      <c r="N974" s="144" t="s">
        <v>42</v>
      </c>
      <c r="O974" s="144"/>
      <c r="P974" s="144" t="s">
        <v>13860</v>
      </c>
      <c r="Q974" s="144"/>
      <c r="R974" s="144"/>
      <c r="S974" s="144" t="s">
        <v>4189</v>
      </c>
      <c r="T974" s="144" t="s">
        <v>5492</v>
      </c>
      <c r="U974" s="144" t="s">
        <v>5490</v>
      </c>
      <c r="V974" s="144"/>
      <c r="W974" s="144">
        <v>142921</v>
      </c>
      <c r="X974" s="144" t="s">
        <v>5493</v>
      </c>
      <c r="Y974" s="144"/>
      <c r="Z974" s="144" t="s">
        <v>5494</v>
      </c>
      <c r="AA974" s="160">
        <v>2040</v>
      </c>
    </row>
    <row r="975" spans="1:27" ht="45" customHeight="1" x14ac:dyDescent="0.25">
      <c r="A975" s="144" t="s">
        <v>5495</v>
      </c>
      <c r="B975" s="144" t="s">
        <v>4205</v>
      </c>
      <c r="C975" s="144">
        <v>1</v>
      </c>
      <c r="D975" s="144"/>
      <c r="E975" s="144"/>
      <c r="F975" s="144">
        <v>1</v>
      </c>
      <c r="G975" s="144">
        <v>350</v>
      </c>
      <c r="H975" s="144"/>
      <c r="I975" s="144"/>
      <c r="J975" s="144"/>
      <c r="K975" s="144"/>
      <c r="L975" s="144"/>
      <c r="M975" s="145" t="s">
        <v>2213</v>
      </c>
      <c r="N975" s="144" t="s">
        <v>84</v>
      </c>
      <c r="O975" s="144"/>
      <c r="P975" s="144" t="s">
        <v>3372</v>
      </c>
      <c r="Q975" s="144"/>
      <c r="R975" s="144"/>
      <c r="S975" s="144"/>
      <c r="T975" s="144"/>
      <c r="U975" s="144" t="s">
        <v>5495</v>
      </c>
      <c r="V975" s="144"/>
      <c r="W975" s="144">
        <v>301650</v>
      </c>
      <c r="X975" s="144" t="s">
        <v>5496</v>
      </c>
      <c r="Y975" s="144" t="s">
        <v>5497</v>
      </c>
      <c r="Z975" s="144" t="s">
        <v>5498</v>
      </c>
      <c r="AA975" s="160">
        <v>2041</v>
      </c>
    </row>
    <row r="976" spans="1:27" ht="45" customHeight="1" x14ac:dyDescent="0.25">
      <c r="A976" s="144" t="s">
        <v>25034</v>
      </c>
      <c r="B976" s="144" t="s">
        <v>16062</v>
      </c>
      <c r="C976" s="144"/>
      <c r="D976" s="144"/>
      <c r="E976" s="144"/>
      <c r="F976" s="144">
        <v>5</v>
      </c>
      <c r="G976" s="144"/>
      <c r="H976" s="144"/>
      <c r="I976" s="144"/>
      <c r="J976" s="144"/>
      <c r="K976" s="144"/>
      <c r="L976" s="144">
        <v>500</v>
      </c>
      <c r="M976" s="145" t="s">
        <v>2213</v>
      </c>
      <c r="N976" s="144" t="s">
        <v>112</v>
      </c>
      <c r="O976" s="144"/>
      <c r="P976" s="144" t="s">
        <v>23380</v>
      </c>
      <c r="Q976" s="144"/>
      <c r="R976" s="144"/>
      <c r="S976" s="144"/>
      <c r="T976" s="144"/>
      <c r="U976" s="144" t="s">
        <v>25034</v>
      </c>
      <c r="V976" s="144"/>
      <c r="W976" s="144">
        <v>606651</v>
      </c>
      <c r="X976" s="144" t="s">
        <v>25035</v>
      </c>
      <c r="Y976" s="151" t="s">
        <v>25036</v>
      </c>
      <c r="Z976" s="144" t="s">
        <v>25037</v>
      </c>
      <c r="AA976" s="160">
        <v>6577</v>
      </c>
    </row>
    <row r="977" spans="1:31" ht="45" customHeight="1" x14ac:dyDescent="0.25">
      <c r="A977" s="144" t="s">
        <v>22405</v>
      </c>
      <c r="B977" s="144" t="s">
        <v>4205</v>
      </c>
      <c r="C977" s="144">
        <v>29</v>
      </c>
      <c r="D977" s="144" t="s">
        <v>4433</v>
      </c>
      <c r="E977" s="144"/>
      <c r="F977" s="144">
        <v>1</v>
      </c>
      <c r="G977" s="144">
        <v>300</v>
      </c>
      <c r="H977" s="144"/>
      <c r="I977" s="144"/>
      <c r="J977" s="144"/>
      <c r="K977" s="144"/>
      <c r="L977" s="144"/>
      <c r="M977" s="145" t="s">
        <v>2213</v>
      </c>
      <c r="N977" s="144" t="s">
        <v>47</v>
      </c>
      <c r="O977" s="144"/>
      <c r="P977" s="144" t="s">
        <v>3451</v>
      </c>
      <c r="Q977" s="144"/>
      <c r="R977" s="144"/>
      <c r="S977" s="144"/>
      <c r="T977" s="144"/>
      <c r="U977" s="144" t="s">
        <v>22405</v>
      </c>
      <c r="V977" s="144"/>
      <c r="W977" s="144"/>
      <c r="X977" s="144" t="s">
        <v>22406</v>
      </c>
      <c r="Y977" s="144"/>
      <c r="Z977" s="144"/>
      <c r="AA977" s="160">
        <v>5923</v>
      </c>
    </row>
    <row r="978" spans="1:31" ht="45" customHeight="1" x14ac:dyDescent="0.25">
      <c r="A978" s="144" t="s">
        <v>5499</v>
      </c>
      <c r="B978" s="144" t="s">
        <v>15647</v>
      </c>
      <c r="C978" s="144">
        <v>25</v>
      </c>
      <c r="D978" s="144" t="s">
        <v>5500</v>
      </c>
      <c r="E978" s="144"/>
      <c r="F978" s="144">
        <v>1</v>
      </c>
      <c r="G978" s="144">
        <v>350</v>
      </c>
      <c r="H978" s="144"/>
      <c r="I978" s="144"/>
      <c r="J978" s="144"/>
      <c r="K978" s="144"/>
      <c r="L978" s="144"/>
      <c r="M978" s="145" t="s">
        <v>2213</v>
      </c>
      <c r="N978" s="144" t="s">
        <v>88</v>
      </c>
      <c r="O978" s="144"/>
      <c r="P978" s="144" t="s">
        <v>2911</v>
      </c>
      <c r="Q978" s="144"/>
      <c r="R978" s="144"/>
      <c r="S978" s="144"/>
      <c r="T978" s="144"/>
      <c r="U978" s="144" t="s">
        <v>5499</v>
      </c>
      <c r="V978" s="144"/>
      <c r="W978" s="144">
        <v>628616</v>
      </c>
      <c r="X978" s="144" t="s">
        <v>5501</v>
      </c>
      <c r="Y978" s="144"/>
      <c r="Z978" s="144"/>
      <c r="AA978" s="160">
        <v>2042</v>
      </c>
    </row>
    <row r="979" spans="1:31" ht="45" customHeight="1" x14ac:dyDescent="0.25">
      <c r="A979" s="144" t="s">
        <v>18306</v>
      </c>
      <c r="B979" s="144" t="s">
        <v>15377</v>
      </c>
      <c r="C979" s="144">
        <v>21</v>
      </c>
      <c r="D979" s="144" t="s">
        <v>16456</v>
      </c>
      <c r="E979" s="144"/>
      <c r="F979" s="144">
        <v>1</v>
      </c>
      <c r="G979" s="144">
        <v>200</v>
      </c>
      <c r="H979" s="144"/>
      <c r="I979" s="144"/>
      <c r="J979" s="144"/>
      <c r="K979" s="144"/>
      <c r="L979" s="144"/>
      <c r="M979" s="145" t="s">
        <v>2213</v>
      </c>
      <c r="N979" s="144" t="s">
        <v>50</v>
      </c>
      <c r="O979" s="144"/>
      <c r="P979" s="144" t="s">
        <v>30566</v>
      </c>
      <c r="Q979" s="144" t="s">
        <v>4187</v>
      </c>
      <c r="R979" s="144" t="s">
        <v>4244</v>
      </c>
      <c r="S979" s="144" t="s">
        <v>4190</v>
      </c>
      <c r="T979" s="144" t="s">
        <v>12160</v>
      </c>
      <c r="U979" s="144" t="s">
        <v>18306</v>
      </c>
      <c r="V979" s="144"/>
      <c r="W979" s="144">
        <v>690912</v>
      </c>
      <c r="X979" s="144" t="s">
        <v>18307</v>
      </c>
      <c r="Y979" s="144" t="s">
        <v>14960</v>
      </c>
      <c r="Z979" s="144" t="s">
        <v>15473</v>
      </c>
      <c r="AA979" s="160">
        <v>3694</v>
      </c>
    </row>
    <row r="980" spans="1:31" ht="45" customHeight="1" x14ac:dyDescent="0.25">
      <c r="A980" s="144" t="s">
        <v>5502</v>
      </c>
      <c r="B980" s="144" t="s">
        <v>4205</v>
      </c>
      <c r="C980" s="144">
        <v>34</v>
      </c>
      <c r="D980" s="144" t="s">
        <v>5503</v>
      </c>
      <c r="E980" s="144"/>
      <c r="F980" s="144">
        <v>1</v>
      </c>
      <c r="G980" s="144">
        <v>350</v>
      </c>
      <c r="H980" s="144"/>
      <c r="I980" s="144"/>
      <c r="J980" s="144"/>
      <c r="K980" s="144"/>
      <c r="L980" s="144"/>
      <c r="M980" s="145" t="s">
        <v>2213</v>
      </c>
      <c r="N980" s="144" t="s">
        <v>69</v>
      </c>
      <c r="O980" s="144"/>
      <c r="P980" s="144" t="s">
        <v>3602</v>
      </c>
      <c r="Q980" s="144"/>
      <c r="R980" s="144"/>
      <c r="S980" s="144"/>
      <c r="T980" s="144"/>
      <c r="U980" s="144" t="s">
        <v>5502</v>
      </c>
      <c r="V980" s="144"/>
      <c r="W980" s="144">
        <v>427960</v>
      </c>
      <c r="X980" s="144" t="s">
        <v>18308</v>
      </c>
      <c r="Y980" s="144"/>
      <c r="Z980" s="144"/>
      <c r="AA980" s="160">
        <v>2043</v>
      </c>
    </row>
    <row r="981" spans="1:31" ht="45" customHeight="1" x14ac:dyDescent="0.25">
      <c r="A981" s="144" t="s">
        <v>13895</v>
      </c>
      <c r="B981" s="144" t="s">
        <v>4208</v>
      </c>
      <c r="C981" s="144"/>
      <c r="D981" s="144"/>
      <c r="E981" s="144"/>
      <c r="F981" s="144">
        <v>1</v>
      </c>
      <c r="G981" s="144"/>
      <c r="H981" s="144">
        <v>340</v>
      </c>
      <c r="I981" s="144">
        <v>200</v>
      </c>
      <c r="J981" s="144">
        <v>90</v>
      </c>
      <c r="K981" s="144">
        <v>50</v>
      </c>
      <c r="L981" s="144"/>
      <c r="M981" s="145" t="s">
        <v>2213</v>
      </c>
      <c r="N981" s="144" t="s">
        <v>27</v>
      </c>
      <c r="O981" s="144"/>
      <c r="P981" s="144" t="s">
        <v>14234</v>
      </c>
      <c r="Q981" s="144"/>
      <c r="R981" s="144"/>
      <c r="S981" s="144" t="s">
        <v>4191</v>
      </c>
      <c r="T981" s="144" t="s">
        <v>13896</v>
      </c>
      <c r="U981" s="144" t="s">
        <v>13895</v>
      </c>
      <c r="V981" s="144"/>
      <c r="W981" s="144">
        <v>664513</v>
      </c>
      <c r="X981" s="144" t="s">
        <v>18309</v>
      </c>
      <c r="Y981" s="144" t="s">
        <v>13897</v>
      </c>
      <c r="Z981" s="144" t="s">
        <v>13898</v>
      </c>
      <c r="AA981" s="161">
        <v>2044</v>
      </c>
    </row>
    <row r="982" spans="1:31" ht="45" customHeight="1" x14ac:dyDescent="0.25">
      <c r="A982" s="144" t="s">
        <v>27940</v>
      </c>
      <c r="B982" s="144" t="s">
        <v>27941</v>
      </c>
      <c r="C982" s="144">
        <v>1</v>
      </c>
      <c r="D982" s="144"/>
      <c r="E982" s="144"/>
      <c r="F982" s="144">
        <v>5</v>
      </c>
      <c r="G982" s="144"/>
      <c r="H982" s="144"/>
      <c r="I982" s="144"/>
      <c r="J982" s="144"/>
      <c r="K982" s="144"/>
      <c r="L982" s="144">
        <v>350</v>
      </c>
      <c r="M982" s="145" t="s">
        <v>2213</v>
      </c>
      <c r="N982" s="144" t="s">
        <v>88</v>
      </c>
      <c r="O982" s="144"/>
      <c r="P982" s="144" t="s">
        <v>3376</v>
      </c>
      <c r="Q982" s="144"/>
      <c r="R982" s="144"/>
      <c r="S982" s="144" t="s">
        <v>4189</v>
      </c>
      <c r="T982" s="144" t="s">
        <v>27942</v>
      </c>
      <c r="U982" s="144" t="s">
        <v>27940</v>
      </c>
      <c r="V982" s="144"/>
      <c r="W982" s="144">
        <v>628414</v>
      </c>
      <c r="X982" s="144" t="s">
        <v>27943</v>
      </c>
      <c r="Y982" s="144" t="s">
        <v>27944</v>
      </c>
      <c r="Z982" s="144" t="s">
        <v>27945</v>
      </c>
      <c r="AA982" s="160">
        <v>6913</v>
      </c>
    </row>
    <row r="983" spans="1:31" ht="45" customHeight="1" x14ac:dyDescent="0.25">
      <c r="A983" s="144" t="s">
        <v>27244</v>
      </c>
      <c r="B983" s="144" t="s">
        <v>16436</v>
      </c>
      <c r="C983" s="144"/>
      <c r="D983" s="144" t="s">
        <v>4243</v>
      </c>
      <c r="E983" s="144"/>
      <c r="F983" s="144">
        <v>2</v>
      </c>
      <c r="G983" s="144"/>
      <c r="H983" s="144"/>
      <c r="I983" s="144"/>
      <c r="J983" s="144"/>
      <c r="K983" s="144"/>
      <c r="L983" s="144">
        <v>80</v>
      </c>
      <c r="M983" s="145" t="s">
        <v>2213</v>
      </c>
      <c r="N983" s="144" t="s">
        <v>78</v>
      </c>
      <c r="O983" s="144"/>
      <c r="P983" s="144" t="s">
        <v>3649</v>
      </c>
      <c r="Q983" s="144"/>
      <c r="R983" s="144"/>
      <c r="S983" s="144"/>
      <c r="T983" s="144"/>
      <c r="U983" s="144" t="s">
        <v>27244</v>
      </c>
      <c r="V983" s="144"/>
      <c r="W983" s="144"/>
      <c r="X983" s="144"/>
      <c r="Y983" s="144"/>
      <c r="Z983" s="144"/>
      <c r="AA983" s="160">
        <v>6678</v>
      </c>
    </row>
    <row r="984" spans="1:31" ht="45" customHeight="1" x14ac:dyDescent="0.25">
      <c r="A984" s="144" t="s">
        <v>25039</v>
      </c>
      <c r="B984" s="144" t="s">
        <v>25040</v>
      </c>
      <c r="C984" s="144"/>
      <c r="D984" s="144"/>
      <c r="E984" s="144"/>
      <c r="F984" s="144">
        <v>1</v>
      </c>
      <c r="G984" s="144"/>
      <c r="H984" s="144">
        <v>1500</v>
      </c>
      <c r="I984" s="144">
        <v>500</v>
      </c>
      <c r="J984" s="144">
        <v>700</v>
      </c>
      <c r="K984" s="144">
        <v>300</v>
      </c>
      <c r="L984" s="144"/>
      <c r="M984" s="145" t="s">
        <v>2213</v>
      </c>
      <c r="N984" s="144" t="s">
        <v>18</v>
      </c>
      <c r="O984" s="144"/>
      <c r="P984" s="144" t="s">
        <v>2375</v>
      </c>
      <c r="Q984" s="144"/>
      <c r="R984" s="144"/>
      <c r="S984" s="144"/>
      <c r="T984" s="144"/>
      <c r="U984" s="144" t="s">
        <v>25039</v>
      </c>
      <c r="V984" s="144"/>
      <c r="W984" s="144">
        <v>308027</v>
      </c>
      <c r="X984" s="144" t="s">
        <v>25041</v>
      </c>
      <c r="Y984" s="144" t="s">
        <v>25042</v>
      </c>
      <c r="Z984" s="144" t="s">
        <v>25043</v>
      </c>
      <c r="AA984" s="160">
        <v>6433</v>
      </c>
    </row>
    <row r="985" spans="1:31" ht="45" customHeight="1" x14ac:dyDescent="0.25">
      <c r="A985" s="144" t="s">
        <v>25039</v>
      </c>
      <c r="B985" s="144" t="s">
        <v>25040</v>
      </c>
      <c r="C985" s="144"/>
      <c r="D985" s="144"/>
      <c r="E985" s="144" t="s">
        <v>22425</v>
      </c>
      <c r="F985" s="144">
        <v>3</v>
      </c>
      <c r="G985" s="144"/>
      <c r="H985" s="144"/>
      <c r="I985" s="144"/>
      <c r="J985" s="144"/>
      <c r="K985" s="144"/>
      <c r="L985" s="144">
        <v>150</v>
      </c>
      <c r="M985" s="145" t="s">
        <v>2213</v>
      </c>
      <c r="N985" s="144" t="s">
        <v>18</v>
      </c>
      <c r="O985" s="144"/>
      <c r="P985" s="144" t="s">
        <v>2375</v>
      </c>
      <c r="Q985" s="144" t="s">
        <v>4188</v>
      </c>
      <c r="R985" s="144" t="s">
        <v>8303</v>
      </c>
      <c r="S985" s="144"/>
      <c r="T985" s="144"/>
      <c r="U985" s="144" t="s">
        <v>25039</v>
      </c>
      <c r="V985" s="144" t="s">
        <v>27245</v>
      </c>
      <c r="W985" s="144">
        <v>308027</v>
      </c>
      <c r="X985" s="144" t="s">
        <v>25041</v>
      </c>
      <c r="Y985" s="144" t="s">
        <v>25042</v>
      </c>
      <c r="Z985" s="144" t="s">
        <v>25043</v>
      </c>
      <c r="AA985" s="160">
        <v>6655</v>
      </c>
    </row>
    <row r="986" spans="1:31" ht="45" customHeight="1" x14ac:dyDescent="0.25">
      <c r="A986" s="144" t="s">
        <v>36429</v>
      </c>
      <c r="B986" s="144" t="s">
        <v>36430</v>
      </c>
      <c r="C986" s="144"/>
      <c r="D986" s="144"/>
      <c r="E986" s="144"/>
      <c r="F986" s="144">
        <v>1</v>
      </c>
      <c r="G986" s="144"/>
      <c r="H986" s="144">
        <v>450</v>
      </c>
      <c r="I986" s="144">
        <v>200</v>
      </c>
      <c r="J986" s="144">
        <v>200</v>
      </c>
      <c r="K986" s="144">
        <v>50</v>
      </c>
      <c r="L986" s="144"/>
      <c r="M986" s="145" t="s">
        <v>2213</v>
      </c>
      <c r="N986" s="144" t="s">
        <v>76</v>
      </c>
      <c r="O986" s="144"/>
      <c r="P986" s="144" t="s">
        <v>3913</v>
      </c>
      <c r="Q986" s="144"/>
      <c r="R986" s="144"/>
      <c r="S986" s="144" t="s">
        <v>4190</v>
      </c>
      <c r="T986" s="144" t="s">
        <v>36431</v>
      </c>
      <c r="U986" s="144" t="s">
        <v>36429</v>
      </c>
      <c r="V986" s="144"/>
      <c r="W986" s="144">
        <v>412392</v>
      </c>
      <c r="X986" s="144" t="s">
        <v>36432</v>
      </c>
      <c r="Y986" s="144">
        <v>88450000000</v>
      </c>
      <c r="Z986" s="144" t="s">
        <v>36433</v>
      </c>
      <c r="AA986" s="160">
        <v>7784</v>
      </c>
    </row>
    <row r="987" spans="1:31" ht="45" customHeight="1" x14ac:dyDescent="0.25">
      <c r="A987" s="144" t="s">
        <v>5505</v>
      </c>
      <c r="B987" s="144" t="s">
        <v>5506</v>
      </c>
      <c r="C987" s="144">
        <v>1537</v>
      </c>
      <c r="D987" s="144"/>
      <c r="E987" s="144"/>
      <c r="F987" s="144">
        <v>1</v>
      </c>
      <c r="G987" s="144"/>
      <c r="H987" s="144">
        <v>350</v>
      </c>
      <c r="I987" s="144">
        <v>200</v>
      </c>
      <c r="J987" s="144">
        <v>100</v>
      </c>
      <c r="K987" s="144">
        <v>50</v>
      </c>
      <c r="L987" s="144"/>
      <c r="M987" s="145" t="s">
        <v>2213</v>
      </c>
      <c r="N987" s="144" t="s">
        <v>41</v>
      </c>
      <c r="O987" s="144"/>
      <c r="P987" s="144" t="s">
        <v>2670</v>
      </c>
      <c r="Q987" s="144" t="s">
        <v>4187</v>
      </c>
      <c r="R987" s="144" t="s">
        <v>5507</v>
      </c>
      <c r="S987" s="144"/>
      <c r="T987" s="144"/>
      <c r="U987" s="144" t="s">
        <v>5505</v>
      </c>
      <c r="V987" s="144"/>
      <c r="W987" s="144"/>
      <c r="X987" s="144"/>
      <c r="Y987" s="144"/>
      <c r="Z987" s="144"/>
      <c r="AA987" s="160">
        <v>3251</v>
      </c>
      <c r="AE987" s="109" t="s">
        <v>1137</v>
      </c>
    </row>
    <row r="988" spans="1:31" ht="45" customHeight="1" x14ac:dyDescent="0.25">
      <c r="A988" s="144" t="s">
        <v>5505</v>
      </c>
      <c r="B988" s="144" t="s">
        <v>5506</v>
      </c>
      <c r="C988" s="144">
        <v>1537</v>
      </c>
      <c r="D988" s="144"/>
      <c r="E988" s="144" t="s">
        <v>16853</v>
      </c>
      <c r="F988" s="144">
        <v>1</v>
      </c>
      <c r="G988" s="144">
        <v>350</v>
      </c>
      <c r="H988" s="144"/>
      <c r="I988" s="144"/>
      <c r="J988" s="144"/>
      <c r="K988" s="144"/>
      <c r="L988" s="144"/>
      <c r="M988" s="145" t="s">
        <v>2213</v>
      </c>
      <c r="N988" s="144" t="s">
        <v>41</v>
      </c>
      <c r="O988" s="144"/>
      <c r="P988" s="144" t="s">
        <v>2670</v>
      </c>
      <c r="Q988" s="144" t="s">
        <v>4187</v>
      </c>
      <c r="R988" s="144" t="s">
        <v>5507</v>
      </c>
      <c r="S988" s="144"/>
      <c r="T988" s="144"/>
      <c r="U988" s="144" t="s">
        <v>5505</v>
      </c>
      <c r="V988" s="144" t="s">
        <v>5505</v>
      </c>
      <c r="W988" s="144">
        <v>129347</v>
      </c>
      <c r="X988" s="144" t="s">
        <v>13187</v>
      </c>
      <c r="Y988" s="144"/>
      <c r="Z988" s="144" t="s">
        <v>31034</v>
      </c>
      <c r="AA988" s="160">
        <v>2046</v>
      </c>
    </row>
    <row r="989" spans="1:31" ht="45" customHeight="1" x14ac:dyDescent="0.25">
      <c r="A989" s="144" t="s">
        <v>5508</v>
      </c>
      <c r="B989" s="144" t="s">
        <v>4205</v>
      </c>
      <c r="C989" s="144">
        <v>42</v>
      </c>
      <c r="D989" s="144"/>
      <c r="E989" s="144"/>
      <c r="F989" s="144">
        <v>1</v>
      </c>
      <c r="G989" s="144">
        <v>350</v>
      </c>
      <c r="H989" s="144"/>
      <c r="I989" s="144"/>
      <c r="J989" s="144"/>
      <c r="K989" s="144"/>
      <c r="L989" s="144"/>
      <c r="M989" s="145" t="s">
        <v>2213</v>
      </c>
      <c r="N989" s="144" t="s">
        <v>31</v>
      </c>
      <c r="O989" s="144"/>
      <c r="P989" s="144" t="s">
        <v>30584</v>
      </c>
      <c r="Q989" s="144"/>
      <c r="R989" s="144"/>
      <c r="S989" s="144"/>
      <c r="T989" s="144"/>
      <c r="U989" s="144" t="s">
        <v>5508</v>
      </c>
      <c r="V989" s="144"/>
      <c r="W989" s="144">
        <v>650000</v>
      </c>
      <c r="X989" s="144" t="s">
        <v>5509</v>
      </c>
      <c r="Y989" s="144"/>
      <c r="Z989" s="144"/>
      <c r="AA989" s="160">
        <v>2047</v>
      </c>
    </row>
    <row r="990" spans="1:31" ht="45" customHeight="1" x14ac:dyDescent="0.25">
      <c r="A990" s="144" t="s">
        <v>35854</v>
      </c>
      <c r="B990" s="144" t="s">
        <v>16779</v>
      </c>
      <c r="C990" s="144">
        <v>5</v>
      </c>
      <c r="D990" s="144"/>
      <c r="E990" s="144"/>
      <c r="F990" s="144">
        <v>1</v>
      </c>
      <c r="G990" s="144"/>
      <c r="H990" s="144">
        <v>850</v>
      </c>
      <c r="I990" s="144">
        <v>300</v>
      </c>
      <c r="J990" s="144">
        <v>400</v>
      </c>
      <c r="K990" s="144">
        <v>150</v>
      </c>
      <c r="L990" s="144"/>
      <c r="M990" s="145" t="s">
        <v>2213</v>
      </c>
      <c r="N990" s="144" t="s">
        <v>42</v>
      </c>
      <c r="O990" s="144"/>
      <c r="P990" s="144" t="s">
        <v>14255</v>
      </c>
      <c r="Q990" s="144"/>
      <c r="R990" s="144"/>
      <c r="S990" s="144"/>
      <c r="T990" s="144"/>
      <c r="U990" s="144" t="s">
        <v>35854</v>
      </c>
      <c r="V990" s="144"/>
      <c r="W990" s="144">
        <v>140090</v>
      </c>
      <c r="X990" s="144" t="s">
        <v>35855</v>
      </c>
      <c r="Y990" s="167">
        <v>89180000000</v>
      </c>
      <c r="Z990" s="148" t="s">
        <v>35856</v>
      </c>
      <c r="AA990" s="160">
        <v>7671</v>
      </c>
    </row>
    <row r="991" spans="1:31" ht="45" customHeight="1" x14ac:dyDescent="0.25">
      <c r="A991" s="144" t="s">
        <v>36434</v>
      </c>
      <c r="B991" s="144" t="s">
        <v>16402</v>
      </c>
      <c r="C991" s="144"/>
      <c r="D991" s="144" t="s">
        <v>6065</v>
      </c>
      <c r="E991" s="144"/>
      <c r="F991" s="144">
        <v>1</v>
      </c>
      <c r="G991" s="144">
        <v>150</v>
      </c>
      <c r="H991" s="144"/>
      <c r="I991" s="144"/>
      <c r="J991" s="144"/>
      <c r="K991" s="144"/>
      <c r="L991" s="144"/>
      <c r="M991" s="145" t="s">
        <v>2213</v>
      </c>
      <c r="N991" s="144" t="s">
        <v>67</v>
      </c>
      <c r="O991" s="144"/>
      <c r="P991" s="144" t="s">
        <v>4037</v>
      </c>
      <c r="Q991" s="144"/>
      <c r="R991" s="144"/>
      <c r="S991" s="144" t="s">
        <v>13932</v>
      </c>
      <c r="T991" s="144" t="s">
        <v>36435</v>
      </c>
      <c r="U991" s="144" t="s">
        <v>36434</v>
      </c>
      <c r="V991" s="144"/>
      <c r="W991" s="144">
        <v>423887</v>
      </c>
      <c r="X991" s="144" t="s">
        <v>36436</v>
      </c>
      <c r="Y991" s="144">
        <v>88550000000</v>
      </c>
      <c r="Z991" s="144" t="s">
        <v>36437</v>
      </c>
      <c r="AA991" s="160">
        <v>7740</v>
      </c>
    </row>
    <row r="992" spans="1:31" ht="45" customHeight="1" x14ac:dyDescent="0.25">
      <c r="A992" s="144" t="s">
        <v>13662</v>
      </c>
      <c r="B992" s="144" t="s">
        <v>4208</v>
      </c>
      <c r="C992" s="144"/>
      <c r="D992" s="144"/>
      <c r="E992" s="144"/>
      <c r="F992" s="144">
        <v>1</v>
      </c>
      <c r="G992" s="144"/>
      <c r="H992" s="144">
        <v>351</v>
      </c>
      <c r="I992" s="144">
        <v>200</v>
      </c>
      <c r="J992" s="144">
        <v>100</v>
      </c>
      <c r="K992" s="144">
        <v>51</v>
      </c>
      <c r="L992" s="144"/>
      <c r="M992" s="145" t="s">
        <v>2213</v>
      </c>
      <c r="N992" s="144" t="s">
        <v>67</v>
      </c>
      <c r="O992" s="144"/>
      <c r="P992" s="144" t="s">
        <v>2825</v>
      </c>
      <c r="Q992" s="144"/>
      <c r="R992" s="144"/>
      <c r="S992" s="144" t="s">
        <v>4191</v>
      </c>
      <c r="T992" s="144" t="s">
        <v>13663</v>
      </c>
      <c r="U992" s="144" t="s">
        <v>13662</v>
      </c>
      <c r="V992" s="144"/>
      <c r="W992" s="144">
        <v>422355</v>
      </c>
      <c r="X992" s="144" t="s">
        <v>13664</v>
      </c>
      <c r="Y992" s="144" t="s">
        <v>13665</v>
      </c>
      <c r="Z992" s="144" t="s">
        <v>13666</v>
      </c>
      <c r="AA992" s="160">
        <v>2048</v>
      </c>
    </row>
    <row r="993" spans="1:27" ht="45" customHeight="1" x14ac:dyDescent="0.25">
      <c r="A993" s="144" t="s">
        <v>5510</v>
      </c>
      <c r="B993" s="144" t="s">
        <v>5511</v>
      </c>
      <c r="C993" s="144">
        <v>1</v>
      </c>
      <c r="D993" s="144"/>
      <c r="E993" s="144"/>
      <c r="F993" s="144">
        <v>1</v>
      </c>
      <c r="G993" s="144"/>
      <c r="H993" s="144">
        <v>1199</v>
      </c>
      <c r="I993" s="144">
        <v>436</v>
      </c>
      <c r="J993" s="144">
        <v>545</v>
      </c>
      <c r="K993" s="144">
        <v>218</v>
      </c>
      <c r="L993" s="144"/>
      <c r="M993" s="145" t="s">
        <v>2213</v>
      </c>
      <c r="N993" s="144" t="s">
        <v>62</v>
      </c>
      <c r="O993" s="144"/>
      <c r="P993" s="144" t="s">
        <v>3598</v>
      </c>
      <c r="Q993" s="144"/>
      <c r="R993" s="144"/>
      <c r="S993" s="144"/>
      <c r="T993" s="144"/>
      <c r="U993" s="144" t="s">
        <v>5510</v>
      </c>
      <c r="V993" s="144"/>
      <c r="W993" s="144"/>
      <c r="X993" s="144" t="s">
        <v>5512</v>
      </c>
      <c r="Y993" s="144"/>
      <c r="Z993" s="144"/>
      <c r="AA993" s="160">
        <v>2049</v>
      </c>
    </row>
    <row r="994" spans="1:27" ht="45" customHeight="1" x14ac:dyDescent="0.25">
      <c r="A994" s="144" t="s">
        <v>5513</v>
      </c>
      <c r="B994" s="144" t="s">
        <v>5514</v>
      </c>
      <c r="C994" s="144">
        <v>91</v>
      </c>
      <c r="D994" s="144"/>
      <c r="E994" s="144"/>
      <c r="F994" s="144">
        <v>1</v>
      </c>
      <c r="G994" s="144"/>
      <c r="H994" s="144">
        <v>1200</v>
      </c>
      <c r="I994" s="144"/>
      <c r="J994" s="144"/>
      <c r="K994" s="144">
        <v>1200</v>
      </c>
      <c r="L994" s="144"/>
      <c r="M994" s="145" t="s">
        <v>2213</v>
      </c>
      <c r="N994" s="144" t="s">
        <v>54</v>
      </c>
      <c r="O994" s="144"/>
      <c r="P994" s="144" t="s">
        <v>4067</v>
      </c>
      <c r="Q994" s="144"/>
      <c r="R994" s="144"/>
      <c r="S994" s="144"/>
      <c r="T994" s="144"/>
      <c r="U994" s="144" t="s">
        <v>5513</v>
      </c>
      <c r="V994" s="144"/>
      <c r="W994" s="144">
        <v>452681</v>
      </c>
      <c r="X994" s="144" t="s">
        <v>5515</v>
      </c>
      <c r="Y994" s="144" t="s">
        <v>5516</v>
      </c>
      <c r="Z994" s="144" t="s">
        <v>5517</v>
      </c>
      <c r="AA994" s="160">
        <v>2050</v>
      </c>
    </row>
    <row r="995" spans="1:27" ht="45" customHeight="1" x14ac:dyDescent="0.25">
      <c r="A995" s="144" t="s">
        <v>5520</v>
      </c>
      <c r="B995" s="144" t="s">
        <v>4205</v>
      </c>
      <c r="C995" s="144">
        <v>39</v>
      </c>
      <c r="D995" s="144" t="s">
        <v>5521</v>
      </c>
      <c r="E995" s="144"/>
      <c r="F995" s="144">
        <v>1</v>
      </c>
      <c r="G995" s="144">
        <v>350</v>
      </c>
      <c r="H995" s="144"/>
      <c r="I995" s="144"/>
      <c r="J995" s="144"/>
      <c r="K995" s="144"/>
      <c r="L995" s="144"/>
      <c r="M995" s="145" t="s">
        <v>2213</v>
      </c>
      <c r="N995" s="144" t="s">
        <v>84</v>
      </c>
      <c r="O995" s="144"/>
      <c r="P995" s="144" t="s">
        <v>3372</v>
      </c>
      <c r="Q995" s="144"/>
      <c r="R995" s="144"/>
      <c r="S995" s="144"/>
      <c r="T995" s="144"/>
      <c r="U995" s="144" t="s">
        <v>5520</v>
      </c>
      <c r="V995" s="144"/>
      <c r="W995" s="144">
        <v>301650</v>
      </c>
      <c r="X995" s="144" t="s">
        <v>5522</v>
      </c>
      <c r="Y995" s="151" t="s">
        <v>5523</v>
      </c>
      <c r="Z995" s="144" t="s">
        <v>5524</v>
      </c>
      <c r="AA995" s="160">
        <v>2053</v>
      </c>
    </row>
    <row r="996" spans="1:27" ht="45" customHeight="1" x14ac:dyDescent="0.25">
      <c r="A996" s="144" t="s">
        <v>5525</v>
      </c>
      <c r="B996" s="144" t="s">
        <v>4208</v>
      </c>
      <c r="C996" s="144">
        <v>1</v>
      </c>
      <c r="D996" s="144"/>
      <c r="E996" s="144"/>
      <c r="F996" s="144">
        <v>1</v>
      </c>
      <c r="G996" s="144"/>
      <c r="H996" s="144">
        <v>580</v>
      </c>
      <c r="I996" s="144">
        <v>290</v>
      </c>
      <c r="J996" s="144">
        <v>363</v>
      </c>
      <c r="K996" s="144">
        <v>145</v>
      </c>
      <c r="L996" s="144"/>
      <c r="M996" s="145" t="s">
        <v>2213</v>
      </c>
      <c r="N996" s="144" t="s">
        <v>80</v>
      </c>
      <c r="O996" s="144"/>
      <c r="P996" s="144" t="s">
        <v>30551</v>
      </c>
      <c r="Q996" s="144"/>
      <c r="R996" s="144"/>
      <c r="S996" s="144" t="s">
        <v>4191</v>
      </c>
      <c r="T996" s="144" t="s">
        <v>5334</v>
      </c>
      <c r="U996" s="144" t="s">
        <v>5525</v>
      </c>
      <c r="V996" s="144"/>
      <c r="W996" s="150">
        <v>356720</v>
      </c>
      <c r="X996" s="144" t="s">
        <v>5526</v>
      </c>
      <c r="Y996" s="144" t="s">
        <v>5527</v>
      </c>
      <c r="Z996" s="144" t="s">
        <v>5528</v>
      </c>
      <c r="AA996" s="160">
        <v>2054</v>
      </c>
    </row>
    <row r="997" spans="1:27" ht="45" customHeight="1" x14ac:dyDescent="0.25">
      <c r="A997" s="144" t="s">
        <v>18310</v>
      </c>
      <c r="B997" s="144" t="s">
        <v>5372</v>
      </c>
      <c r="C997" s="144"/>
      <c r="D997" s="144"/>
      <c r="E997" s="144"/>
      <c r="F997" s="144">
        <v>2</v>
      </c>
      <c r="G997" s="144"/>
      <c r="H997" s="144"/>
      <c r="I997" s="144"/>
      <c r="J997" s="144"/>
      <c r="K997" s="144"/>
      <c r="L997" s="144">
        <v>350</v>
      </c>
      <c r="M997" s="145" t="s">
        <v>2213</v>
      </c>
      <c r="N997" s="144" t="s">
        <v>2286</v>
      </c>
      <c r="O997" s="144"/>
      <c r="P997" s="144" t="s">
        <v>13969</v>
      </c>
      <c r="Q997" s="144"/>
      <c r="R997" s="144"/>
      <c r="S997" s="144"/>
      <c r="T997" s="144"/>
      <c r="U997" s="144" t="s">
        <v>18310</v>
      </c>
      <c r="V997" s="144"/>
      <c r="W997" s="144">
        <v>299022</v>
      </c>
      <c r="X997" s="144" t="s">
        <v>6493</v>
      </c>
      <c r="Y997" s="151" t="s">
        <v>6494</v>
      </c>
      <c r="Z997" s="144" t="s">
        <v>18311</v>
      </c>
      <c r="AA997" s="160">
        <v>1137</v>
      </c>
    </row>
    <row r="998" spans="1:27" ht="45" customHeight="1" x14ac:dyDescent="0.25">
      <c r="A998" s="144" t="s">
        <v>5529</v>
      </c>
      <c r="B998" s="144" t="s">
        <v>4208</v>
      </c>
      <c r="C998" s="144">
        <v>25</v>
      </c>
      <c r="D998" s="144"/>
      <c r="E998" s="144"/>
      <c r="F998" s="144">
        <v>1</v>
      </c>
      <c r="G998" s="144"/>
      <c r="H998" s="144">
        <v>1199</v>
      </c>
      <c r="I998" s="144">
        <v>436</v>
      </c>
      <c r="J998" s="144">
        <v>545</v>
      </c>
      <c r="K998" s="144">
        <v>218</v>
      </c>
      <c r="L998" s="144"/>
      <c r="M998" s="145" t="s">
        <v>2213</v>
      </c>
      <c r="N998" s="144" t="s">
        <v>79</v>
      </c>
      <c r="O998" s="144"/>
      <c r="P998" s="144" t="s">
        <v>3468</v>
      </c>
      <c r="Q998" s="144" t="s">
        <v>4187</v>
      </c>
      <c r="R998" s="144" t="s">
        <v>5279</v>
      </c>
      <c r="S998" s="144"/>
      <c r="T998" s="144"/>
      <c r="U998" s="144" t="s">
        <v>5529</v>
      </c>
      <c r="V998" s="144"/>
      <c r="W998" s="144">
        <v>214018</v>
      </c>
      <c r="X998" s="144" t="s">
        <v>5530</v>
      </c>
      <c r="Y998" s="151" t="s">
        <v>5531</v>
      </c>
      <c r="Z998" s="144" t="s">
        <v>5532</v>
      </c>
      <c r="AA998" s="160">
        <v>2055</v>
      </c>
    </row>
    <row r="999" spans="1:27" ht="45" customHeight="1" x14ac:dyDescent="0.25">
      <c r="A999" s="144" t="s">
        <v>36438</v>
      </c>
      <c r="B999" s="144" t="s">
        <v>24109</v>
      </c>
      <c r="C999" s="144">
        <v>303</v>
      </c>
      <c r="D999" s="144" t="s">
        <v>36439</v>
      </c>
      <c r="E999" s="144"/>
      <c r="F999" s="144">
        <v>1</v>
      </c>
      <c r="G999" s="144"/>
      <c r="H999" s="144">
        <v>850</v>
      </c>
      <c r="I999" s="144">
        <v>400</v>
      </c>
      <c r="J999" s="144">
        <v>400</v>
      </c>
      <c r="K999" s="144">
        <v>50</v>
      </c>
      <c r="L999" s="144"/>
      <c r="M999" s="145" t="s">
        <v>2213</v>
      </c>
      <c r="N999" s="144" t="s">
        <v>75</v>
      </c>
      <c r="O999" s="144"/>
      <c r="P999" s="144" t="s">
        <v>3364</v>
      </c>
      <c r="Q999" s="144"/>
      <c r="R999" s="144"/>
      <c r="S999" s="144" t="s">
        <v>4189</v>
      </c>
      <c r="T999" s="144" t="s">
        <v>75</v>
      </c>
      <c r="U999" s="144" t="s">
        <v>36438</v>
      </c>
      <c r="V999" s="144"/>
      <c r="W999" s="144">
        <v>192241</v>
      </c>
      <c r="X999" s="144" t="s">
        <v>36440</v>
      </c>
      <c r="Y999" s="144" t="s">
        <v>36441</v>
      </c>
      <c r="Z999" s="144" t="s">
        <v>36442</v>
      </c>
      <c r="AA999" s="160">
        <v>7760</v>
      </c>
    </row>
    <row r="1000" spans="1:27" ht="45" customHeight="1" x14ac:dyDescent="0.25">
      <c r="A1000" s="144" t="s">
        <v>35857</v>
      </c>
      <c r="B1000" s="144" t="s">
        <v>33148</v>
      </c>
      <c r="C1000" s="144"/>
      <c r="D1000" s="144"/>
      <c r="E1000" s="144"/>
      <c r="F1000" s="144">
        <v>1</v>
      </c>
      <c r="G1000" s="144"/>
      <c r="H1000" s="144">
        <v>1300</v>
      </c>
      <c r="I1000" s="144">
        <v>500</v>
      </c>
      <c r="J1000" s="144">
        <v>600</v>
      </c>
      <c r="K1000" s="144">
        <v>200</v>
      </c>
      <c r="L1000" s="144"/>
      <c r="M1000" s="145" t="s">
        <v>2213</v>
      </c>
      <c r="N1000" s="144" t="s">
        <v>18</v>
      </c>
      <c r="O1000" s="144"/>
      <c r="P1000" s="144" t="s">
        <v>2375</v>
      </c>
      <c r="Q1000" s="144"/>
      <c r="R1000" s="144"/>
      <c r="S1000" s="144"/>
      <c r="T1000" s="144"/>
      <c r="U1000" s="144" t="s">
        <v>35857</v>
      </c>
      <c r="V1000" s="144"/>
      <c r="W1000" s="144">
        <v>308002</v>
      </c>
      <c r="X1000" s="144" t="s">
        <v>35858</v>
      </c>
      <c r="Y1000" s="144" t="s">
        <v>35859</v>
      </c>
      <c r="Z1000" s="144" t="s">
        <v>35860</v>
      </c>
      <c r="AA1000" s="160">
        <v>7452</v>
      </c>
    </row>
    <row r="1001" spans="1:27" ht="45" customHeight="1" x14ac:dyDescent="0.25">
      <c r="A1001" s="144" t="s">
        <v>25044</v>
      </c>
      <c r="B1001" s="144" t="s">
        <v>25045</v>
      </c>
      <c r="C1001" s="144"/>
      <c r="D1001" s="144" t="s">
        <v>5733</v>
      </c>
      <c r="E1001" s="144"/>
      <c r="F1001" s="144">
        <v>2</v>
      </c>
      <c r="G1001" s="144"/>
      <c r="H1001" s="144"/>
      <c r="I1001" s="144"/>
      <c r="J1001" s="144"/>
      <c r="K1001" s="144"/>
      <c r="L1001" s="144">
        <v>200</v>
      </c>
      <c r="M1001" s="145" t="s">
        <v>2213</v>
      </c>
      <c r="N1001" s="144" t="s">
        <v>41</v>
      </c>
      <c r="O1001" s="144"/>
      <c r="P1001" s="144" t="s">
        <v>2936</v>
      </c>
      <c r="Q1001" s="144" t="s">
        <v>4187</v>
      </c>
      <c r="R1001" s="144" t="s">
        <v>5734</v>
      </c>
      <c r="S1001" s="144"/>
      <c r="T1001" s="144"/>
      <c r="U1001" s="144" t="s">
        <v>25044</v>
      </c>
      <c r="V1001" s="144"/>
      <c r="W1001" s="144">
        <v>114546</v>
      </c>
      <c r="X1001" s="144" t="s">
        <v>25046</v>
      </c>
      <c r="Y1001" s="144">
        <v>89100000000</v>
      </c>
      <c r="Z1001" s="144" t="s">
        <v>5735</v>
      </c>
      <c r="AA1001" s="160">
        <v>2123</v>
      </c>
    </row>
    <row r="1002" spans="1:27" ht="45" customHeight="1" x14ac:dyDescent="0.25">
      <c r="A1002" s="144" t="s">
        <v>25047</v>
      </c>
      <c r="B1002" s="144" t="s">
        <v>15483</v>
      </c>
      <c r="C1002" s="144">
        <v>4</v>
      </c>
      <c r="D1002" s="144"/>
      <c r="E1002" s="144"/>
      <c r="F1002" s="144">
        <v>1</v>
      </c>
      <c r="G1002" s="144">
        <v>148</v>
      </c>
      <c r="H1002" s="144"/>
      <c r="I1002" s="144"/>
      <c r="J1002" s="144"/>
      <c r="K1002" s="144"/>
      <c r="L1002" s="144"/>
      <c r="M1002" s="145" t="s">
        <v>2213</v>
      </c>
      <c r="N1002" s="144" t="s">
        <v>82</v>
      </c>
      <c r="O1002" s="144"/>
      <c r="P1002" s="144" t="s">
        <v>30720</v>
      </c>
      <c r="Q1002" s="144" t="s">
        <v>4185</v>
      </c>
      <c r="R1002" s="144" t="s">
        <v>25048</v>
      </c>
      <c r="S1002" s="144" t="s">
        <v>4190</v>
      </c>
      <c r="T1002" s="144" t="s">
        <v>25048</v>
      </c>
      <c r="U1002" s="144" t="s">
        <v>25047</v>
      </c>
      <c r="V1002" s="144"/>
      <c r="W1002" s="144">
        <v>171170</v>
      </c>
      <c r="X1002" s="144" t="s">
        <v>25049</v>
      </c>
      <c r="Y1002" s="144" t="s">
        <v>25050</v>
      </c>
      <c r="Z1002" s="144" t="s">
        <v>25051</v>
      </c>
      <c r="AA1002" s="160">
        <v>6475</v>
      </c>
    </row>
    <row r="1003" spans="1:27" ht="45" customHeight="1" x14ac:dyDescent="0.25">
      <c r="A1003" s="144" t="s">
        <v>27950</v>
      </c>
      <c r="B1003" s="147" t="s">
        <v>15409</v>
      </c>
      <c r="C1003" s="144">
        <v>48</v>
      </c>
      <c r="D1003" s="144"/>
      <c r="E1003" s="144"/>
      <c r="F1003" s="144">
        <v>1</v>
      </c>
      <c r="G1003" s="144"/>
      <c r="H1003" s="144">
        <v>1500</v>
      </c>
      <c r="I1003" s="144">
        <v>500</v>
      </c>
      <c r="J1003" s="144">
        <v>700</v>
      </c>
      <c r="K1003" s="144">
        <v>300</v>
      </c>
      <c r="L1003" s="144"/>
      <c r="M1003" s="145" t="s">
        <v>2213</v>
      </c>
      <c r="N1003" s="144" t="s">
        <v>18</v>
      </c>
      <c r="O1003" s="144"/>
      <c r="P1003" s="144" t="s">
        <v>2375</v>
      </c>
      <c r="Q1003" s="144" t="s">
        <v>4188</v>
      </c>
      <c r="R1003" s="144" t="s">
        <v>8871</v>
      </c>
      <c r="S1003" s="144"/>
      <c r="T1003" s="144"/>
      <c r="U1003" s="144" t="s">
        <v>27950</v>
      </c>
      <c r="V1003" s="144"/>
      <c r="W1003" s="144">
        <v>308001</v>
      </c>
      <c r="X1003" s="145" t="s">
        <v>31739</v>
      </c>
      <c r="Y1003" s="150">
        <v>89090000000</v>
      </c>
      <c r="Z1003" s="145" t="s">
        <v>31740</v>
      </c>
      <c r="AA1003" s="160">
        <v>6676</v>
      </c>
    </row>
    <row r="1004" spans="1:27" ht="45" customHeight="1" x14ac:dyDescent="0.25">
      <c r="A1004" s="144" t="s">
        <v>15442</v>
      </c>
      <c r="B1004" s="144" t="s">
        <v>15377</v>
      </c>
      <c r="C1004" s="144"/>
      <c r="D1004" s="144" t="s">
        <v>15443</v>
      </c>
      <c r="E1004" s="144"/>
      <c r="F1004" s="144">
        <v>1</v>
      </c>
      <c r="G1004" s="144">
        <v>200</v>
      </c>
      <c r="H1004" s="144"/>
      <c r="I1004" s="144"/>
      <c r="J1004" s="144"/>
      <c r="K1004" s="144"/>
      <c r="L1004" s="144"/>
      <c r="M1004" s="145" t="s">
        <v>2213</v>
      </c>
      <c r="N1004" s="144" t="s">
        <v>65</v>
      </c>
      <c r="O1004" s="144"/>
      <c r="P1004" s="144" t="s">
        <v>3752</v>
      </c>
      <c r="Q1004" s="144"/>
      <c r="R1004" s="144"/>
      <c r="S1004" s="144" t="s">
        <v>4191</v>
      </c>
      <c r="T1004" s="144" t="s">
        <v>15444</v>
      </c>
      <c r="U1004" s="144" t="s">
        <v>15442</v>
      </c>
      <c r="V1004" s="144"/>
      <c r="W1004" s="144">
        <v>678782</v>
      </c>
      <c r="X1004" s="144" t="s">
        <v>18312</v>
      </c>
      <c r="Y1004" s="144" t="s">
        <v>15445</v>
      </c>
      <c r="Z1004" s="144" t="s">
        <v>15446</v>
      </c>
      <c r="AA1004" s="160">
        <v>3880</v>
      </c>
    </row>
    <row r="1005" spans="1:27" ht="45" customHeight="1" x14ac:dyDescent="0.25">
      <c r="A1005" s="144" t="s">
        <v>23853</v>
      </c>
      <c r="B1005" s="144" t="s">
        <v>4205</v>
      </c>
      <c r="C1005" s="144">
        <v>69</v>
      </c>
      <c r="D1005" s="144" t="s">
        <v>23854</v>
      </c>
      <c r="E1005" s="144"/>
      <c r="F1005" s="144">
        <v>1</v>
      </c>
      <c r="G1005" s="144">
        <v>80</v>
      </c>
      <c r="H1005" s="144"/>
      <c r="I1005" s="144"/>
      <c r="J1005" s="144"/>
      <c r="K1005" s="144"/>
      <c r="L1005" s="144"/>
      <c r="M1005" s="145" t="s">
        <v>2213</v>
      </c>
      <c r="N1005" s="144" t="s">
        <v>75</v>
      </c>
      <c r="O1005" s="144"/>
      <c r="P1005" s="144" t="s">
        <v>2545</v>
      </c>
      <c r="Q1005" s="144"/>
      <c r="R1005" s="144"/>
      <c r="S1005" s="144"/>
      <c r="T1005" s="144"/>
      <c r="U1005" s="144" t="s">
        <v>23853</v>
      </c>
      <c r="V1005" s="144"/>
      <c r="W1005" s="144">
        <v>195027</v>
      </c>
      <c r="X1005" s="144" t="s">
        <v>23855</v>
      </c>
      <c r="Y1005" s="144">
        <v>89120000000</v>
      </c>
      <c r="Z1005" s="144" t="s">
        <v>23856</v>
      </c>
      <c r="AA1005" s="160">
        <v>6208</v>
      </c>
    </row>
    <row r="1006" spans="1:27" ht="45" customHeight="1" x14ac:dyDescent="0.25">
      <c r="A1006" s="144" t="s">
        <v>23853</v>
      </c>
      <c r="B1006" s="144" t="s">
        <v>4205</v>
      </c>
      <c r="C1006" s="144">
        <v>69</v>
      </c>
      <c r="D1006" s="144" t="s">
        <v>23854</v>
      </c>
      <c r="E1006" s="144" t="s">
        <v>6696</v>
      </c>
      <c r="F1006" s="144">
        <v>1</v>
      </c>
      <c r="G1006" s="144">
        <v>80</v>
      </c>
      <c r="H1006" s="144"/>
      <c r="I1006" s="144"/>
      <c r="J1006" s="144"/>
      <c r="K1006" s="144"/>
      <c r="L1006" s="144"/>
      <c r="M1006" s="145" t="s">
        <v>2213</v>
      </c>
      <c r="N1006" s="144" t="s">
        <v>75</v>
      </c>
      <c r="O1006" s="144"/>
      <c r="P1006" s="144" t="s">
        <v>2545</v>
      </c>
      <c r="Q1006" s="144"/>
      <c r="R1006" s="144"/>
      <c r="S1006" s="144"/>
      <c r="T1006" s="144"/>
      <c r="U1006" s="144" t="s">
        <v>23853</v>
      </c>
      <c r="V1006" s="144" t="s">
        <v>23857</v>
      </c>
      <c r="W1006" s="144">
        <v>195027</v>
      </c>
      <c r="X1006" s="144" t="s">
        <v>23855</v>
      </c>
      <c r="Y1006" s="150">
        <v>89120000000</v>
      </c>
      <c r="Z1006" s="144" t="s">
        <v>23856</v>
      </c>
      <c r="AA1006" s="160">
        <v>6209</v>
      </c>
    </row>
    <row r="1007" spans="1:27" ht="45" customHeight="1" x14ac:dyDescent="0.25">
      <c r="A1007" s="144" t="s">
        <v>27951</v>
      </c>
      <c r="B1007" s="144" t="s">
        <v>27952</v>
      </c>
      <c r="C1007" s="144"/>
      <c r="D1007" s="144"/>
      <c r="E1007" s="144"/>
      <c r="F1007" s="144">
        <v>3</v>
      </c>
      <c r="G1007" s="144"/>
      <c r="H1007" s="144"/>
      <c r="I1007" s="144"/>
      <c r="J1007" s="144"/>
      <c r="K1007" s="144"/>
      <c r="L1007" s="144">
        <v>150</v>
      </c>
      <c r="M1007" s="145" t="s">
        <v>2213</v>
      </c>
      <c r="N1007" s="144" t="s">
        <v>65</v>
      </c>
      <c r="O1007" s="144"/>
      <c r="P1007" s="144" t="s">
        <v>3979</v>
      </c>
      <c r="Q1007" s="144"/>
      <c r="R1007" s="144"/>
      <c r="S1007" s="144"/>
      <c r="T1007" s="144"/>
      <c r="U1007" s="144" t="s">
        <v>27951</v>
      </c>
      <c r="V1007" s="144"/>
      <c r="W1007" s="144">
        <v>677014</v>
      </c>
      <c r="X1007" s="144" t="s">
        <v>11122</v>
      </c>
      <c r="Y1007" s="144" t="s">
        <v>27953</v>
      </c>
      <c r="Z1007" s="144" t="s">
        <v>27954</v>
      </c>
      <c r="AA1007" s="160">
        <v>1733</v>
      </c>
    </row>
    <row r="1008" spans="1:27" ht="45" customHeight="1" x14ac:dyDescent="0.25">
      <c r="A1008" s="144" t="s">
        <v>16854</v>
      </c>
      <c r="B1008" s="144" t="s">
        <v>15970</v>
      </c>
      <c r="C1008" s="144">
        <v>52</v>
      </c>
      <c r="D1008" s="144"/>
      <c r="E1008" s="144"/>
      <c r="F1008" s="144">
        <v>1</v>
      </c>
      <c r="G1008" s="144">
        <v>250</v>
      </c>
      <c r="H1008" s="144"/>
      <c r="I1008" s="144"/>
      <c r="J1008" s="144"/>
      <c r="K1008" s="144"/>
      <c r="L1008" s="144"/>
      <c r="M1008" s="145" t="s">
        <v>2213</v>
      </c>
      <c r="N1008" s="144" t="s">
        <v>75</v>
      </c>
      <c r="O1008" s="144"/>
      <c r="P1008" s="144" t="s">
        <v>3261</v>
      </c>
      <c r="Q1008" s="144"/>
      <c r="R1008" s="144"/>
      <c r="S1008" s="144"/>
      <c r="T1008" s="144"/>
      <c r="U1008" s="144" t="s">
        <v>16854</v>
      </c>
      <c r="V1008" s="144"/>
      <c r="W1008" s="144">
        <v>197345</v>
      </c>
      <c r="X1008" s="144" t="s">
        <v>16855</v>
      </c>
      <c r="Y1008" s="144">
        <v>4316112</v>
      </c>
      <c r="Z1008" s="144" t="s">
        <v>16856</v>
      </c>
      <c r="AA1008" s="160">
        <v>4285</v>
      </c>
    </row>
    <row r="1009" spans="1:27" ht="45" customHeight="1" x14ac:dyDescent="0.25">
      <c r="A1009" s="144" t="s">
        <v>13435</v>
      </c>
      <c r="B1009" s="144" t="s">
        <v>13436</v>
      </c>
      <c r="C1009" s="144"/>
      <c r="D1009" s="144"/>
      <c r="E1009" s="144"/>
      <c r="F1009" s="144">
        <v>1</v>
      </c>
      <c r="G1009" s="144"/>
      <c r="H1009" s="144">
        <v>1200</v>
      </c>
      <c r="I1009" s="144"/>
      <c r="J1009" s="144"/>
      <c r="K1009" s="144">
        <v>1200</v>
      </c>
      <c r="L1009" s="144"/>
      <c r="M1009" s="145" t="s">
        <v>2213</v>
      </c>
      <c r="N1009" s="144" t="s">
        <v>25</v>
      </c>
      <c r="O1009" s="144"/>
      <c r="P1009" s="144" t="s">
        <v>3898</v>
      </c>
      <c r="Q1009" s="144" t="s">
        <v>4187</v>
      </c>
      <c r="R1009" s="144" t="s">
        <v>8877</v>
      </c>
      <c r="S1009" s="144"/>
      <c r="T1009" s="144"/>
      <c r="U1009" s="144" t="s">
        <v>13435</v>
      </c>
      <c r="V1009" s="144"/>
      <c r="W1009" s="144">
        <v>672039</v>
      </c>
      <c r="X1009" s="144" t="s">
        <v>8878</v>
      </c>
      <c r="Y1009" s="144" t="s">
        <v>8879</v>
      </c>
      <c r="Z1009" s="144" t="s">
        <v>13437</v>
      </c>
      <c r="AA1009" s="160">
        <v>2057</v>
      </c>
    </row>
    <row r="1010" spans="1:27" ht="45" customHeight="1" x14ac:dyDescent="0.25">
      <c r="A1010" s="144" t="s">
        <v>5536</v>
      </c>
      <c r="B1010" s="144" t="s">
        <v>4205</v>
      </c>
      <c r="C1010" s="144">
        <v>16</v>
      </c>
      <c r="D1010" s="144" t="s">
        <v>5216</v>
      </c>
      <c r="E1010" s="144"/>
      <c r="F1010" s="144">
        <v>1</v>
      </c>
      <c r="G1010" s="144">
        <v>350</v>
      </c>
      <c r="H1010" s="144"/>
      <c r="I1010" s="144"/>
      <c r="J1010" s="144"/>
      <c r="K1010" s="144"/>
      <c r="L1010" s="144"/>
      <c r="M1010" s="145" t="s">
        <v>2213</v>
      </c>
      <c r="N1010" s="144" t="s">
        <v>42</v>
      </c>
      <c r="O1010" s="144"/>
      <c r="P1010" s="144" t="s">
        <v>4085</v>
      </c>
      <c r="Q1010" s="144" t="s">
        <v>4187</v>
      </c>
      <c r="R1010" s="144" t="s">
        <v>6539</v>
      </c>
      <c r="S1010" s="144"/>
      <c r="T1010" s="144"/>
      <c r="U1010" s="144" t="s">
        <v>5536</v>
      </c>
      <c r="V1010" s="144"/>
      <c r="W1010" s="144">
        <v>142116</v>
      </c>
      <c r="X1010" s="144" t="s">
        <v>5537</v>
      </c>
      <c r="Y1010" s="151" t="s">
        <v>5538</v>
      </c>
      <c r="Z1010" s="144" t="s">
        <v>5539</v>
      </c>
      <c r="AA1010" s="160">
        <v>2058</v>
      </c>
    </row>
    <row r="1011" spans="1:27" ht="45" customHeight="1" x14ac:dyDescent="0.25">
      <c r="A1011" s="144" t="s">
        <v>25052</v>
      </c>
      <c r="B1011" s="144" t="s">
        <v>18325</v>
      </c>
      <c r="C1011" s="144">
        <v>80</v>
      </c>
      <c r="D1011" s="144"/>
      <c r="E1011" s="144"/>
      <c r="F1011" s="144">
        <v>1</v>
      </c>
      <c r="G1011" s="144">
        <v>315</v>
      </c>
      <c r="H1011" s="144"/>
      <c r="I1011" s="144"/>
      <c r="J1011" s="144"/>
      <c r="K1011" s="144"/>
      <c r="L1011" s="144"/>
      <c r="M1011" s="145" t="s">
        <v>2213</v>
      </c>
      <c r="N1011" s="144" t="s">
        <v>64</v>
      </c>
      <c r="O1011" s="144"/>
      <c r="P1011" s="144" t="s">
        <v>3413</v>
      </c>
      <c r="Q1011" s="144"/>
      <c r="R1011" s="144"/>
      <c r="S1011" s="144"/>
      <c r="T1011" s="144"/>
      <c r="U1011" s="144" t="s">
        <v>25052</v>
      </c>
      <c r="V1011" s="144"/>
      <c r="W1011" s="144">
        <v>430024</v>
      </c>
      <c r="X1011" s="144" t="s">
        <v>25053</v>
      </c>
      <c r="Y1011" s="151" t="s">
        <v>25054</v>
      </c>
      <c r="Z1011" s="144" t="s">
        <v>25055</v>
      </c>
      <c r="AA1011" s="160">
        <v>6523</v>
      </c>
    </row>
    <row r="1012" spans="1:27" ht="45" customHeight="1" x14ac:dyDescent="0.25">
      <c r="A1012" s="144" t="s">
        <v>5540</v>
      </c>
      <c r="B1012" s="144" t="s">
        <v>4205</v>
      </c>
      <c r="C1012" s="144">
        <v>1</v>
      </c>
      <c r="D1012" s="144" t="s">
        <v>5210</v>
      </c>
      <c r="E1012" s="144"/>
      <c r="F1012" s="144">
        <v>1</v>
      </c>
      <c r="G1012" s="144">
        <v>200</v>
      </c>
      <c r="H1012" s="144"/>
      <c r="I1012" s="144"/>
      <c r="J1012" s="144"/>
      <c r="K1012" s="144"/>
      <c r="L1012" s="144"/>
      <c r="M1012" s="145" t="s">
        <v>2213</v>
      </c>
      <c r="N1012" s="144" t="s">
        <v>67</v>
      </c>
      <c r="O1012" s="144"/>
      <c r="P1012" s="144" t="s">
        <v>3681</v>
      </c>
      <c r="Q1012" s="144"/>
      <c r="R1012" s="144"/>
      <c r="S1012" s="144" t="s">
        <v>4190</v>
      </c>
      <c r="T1012" s="144" t="s">
        <v>4741</v>
      </c>
      <c r="U1012" s="144" t="s">
        <v>5540</v>
      </c>
      <c r="V1012" s="144"/>
      <c r="W1012" s="144">
        <v>422110</v>
      </c>
      <c r="X1012" s="144" t="s">
        <v>5541</v>
      </c>
      <c r="Y1012" s="144" t="s">
        <v>5542</v>
      </c>
      <c r="Z1012" s="144" t="s">
        <v>5543</v>
      </c>
      <c r="AA1012" s="161">
        <v>2059</v>
      </c>
    </row>
    <row r="1013" spans="1:27" ht="45" customHeight="1" x14ac:dyDescent="0.25">
      <c r="A1013" s="145" t="s">
        <v>5544</v>
      </c>
      <c r="B1013" s="144" t="s">
        <v>4205</v>
      </c>
      <c r="C1013" s="144">
        <v>12</v>
      </c>
      <c r="D1013" s="144" t="s">
        <v>5463</v>
      </c>
      <c r="E1013" s="144"/>
      <c r="F1013" s="144">
        <v>1</v>
      </c>
      <c r="G1013" s="144">
        <v>350</v>
      </c>
      <c r="H1013" s="144"/>
      <c r="I1013" s="144"/>
      <c r="J1013" s="144"/>
      <c r="K1013" s="144"/>
      <c r="L1013" s="144"/>
      <c r="M1013" s="145" t="s">
        <v>2213</v>
      </c>
      <c r="N1013" s="144" t="s">
        <v>27</v>
      </c>
      <c r="O1013" s="144"/>
      <c r="P1013" s="144" t="s">
        <v>3538</v>
      </c>
      <c r="Q1013" s="144"/>
      <c r="R1013" s="144"/>
      <c r="S1013" s="144" t="s">
        <v>4189</v>
      </c>
      <c r="T1013" s="144" t="s">
        <v>5545</v>
      </c>
      <c r="U1013" s="144" t="s">
        <v>5544</v>
      </c>
      <c r="V1013" s="145"/>
      <c r="W1013" s="144">
        <v>665653</v>
      </c>
      <c r="X1013" s="144" t="s">
        <v>5546</v>
      </c>
      <c r="Y1013" s="144" t="s">
        <v>5547</v>
      </c>
      <c r="Z1013" s="144" t="s">
        <v>5548</v>
      </c>
      <c r="AA1013" s="160">
        <v>2060</v>
      </c>
    </row>
    <row r="1014" spans="1:27" ht="45" customHeight="1" x14ac:dyDescent="0.25">
      <c r="A1014" s="145" t="s">
        <v>23858</v>
      </c>
      <c r="B1014" s="144" t="s">
        <v>23859</v>
      </c>
      <c r="C1014" s="144"/>
      <c r="D1014" s="144"/>
      <c r="E1014" s="144"/>
      <c r="F1014" s="144">
        <v>2</v>
      </c>
      <c r="G1014" s="144"/>
      <c r="H1014" s="144"/>
      <c r="I1014" s="144"/>
      <c r="J1014" s="144"/>
      <c r="K1014" s="144"/>
      <c r="L1014" s="144">
        <v>150</v>
      </c>
      <c r="M1014" s="145" t="s">
        <v>2213</v>
      </c>
      <c r="N1014" s="144" t="s">
        <v>74</v>
      </c>
      <c r="O1014" s="144"/>
      <c r="P1014" s="144" t="s">
        <v>3091</v>
      </c>
      <c r="Q1014" s="144"/>
      <c r="R1014" s="144"/>
      <c r="S1014" s="144"/>
      <c r="T1014" s="144"/>
      <c r="U1014" s="144" t="s">
        <v>23858</v>
      </c>
      <c r="V1014" s="145"/>
      <c r="W1014" s="144">
        <v>446430</v>
      </c>
      <c r="X1014" s="144" t="s">
        <v>23860</v>
      </c>
      <c r="Y1014" s="144" t="s">
        <v>23861</v>
      </c>
      <c r="Z1014" s="144" t="s">
        <v>23862</v>
      </c>
      <c r="AA1014" s="160">
        <v>6163</v>
      </c>
    </row>
    <row r="1015" spans="1:27" ht="45" customHeight="1" x14ac:dyDescent="0.25">
      <c r="A1015" s="144" t="s">
        <v>31035</v>
      </c>
      <c r="B1015" s="144" t="s">
        <v>31036</v>
      </c>
      <c r="C1015" s="144"/>
      <c r="D1015" s="144"/>
      <c r="E1015" s="144"/>
      <c r="F1015" s="144">
        <v>1</v>
      </c>
      <c r="G1015" s="144"/>
      <c r="H1015" s="144">
        <v>798</v>
      </c>
      <c r="I1015" s="144">
        <v>290</v>
      </c>
      <c r="J1015" s="144">
        <v>363</v>
      </c>
      <c r="K1015" s="144">
        <v>145</v>
      </c>
      <c r="L1015" s="144"/>
      <c r="M1015" s="145" t="s">
        <v>2213</v>
      </c>
      <c r="N1015" s="144" t="s">
        <v>21</v>
      </c>
      <c r="O1015" s="144"/>
      <c r="P1015" s="144" t="s">
        <v>3917</v>
      </c>
      <c r="Q1015" s="144"/>
      <c r="R1015" s="144"/>
      <c r="S1015" s="144" t="s">
        <v>4193</v>
      </c>
      <c r="T1015" s="144" t="s">
        <v>7075</v>
      </c>
      <c r="U1015" s="144" t="s">
        <v>31035</v>
      </c>
      <c r="V1015" s="144"/>
      <c r="W1015" s="144">
        <v>404440</v>
      </c>
      <c r="X1015" s="144"/>
      <c r="Y1015" s="144" t="s">
        <v>7076</v>
      </c>
      <c r="Z1015" s="144" t="s">
        <v>31037</v>
      </c>
      <c r="AA1015" s="160">
        <v>1351</v>
      </c>
    </row>
    <row r="1016" spans="1:27" ht="45" customHeight="1" x14ac:dyDescent="0.25">
      <c r="A1016" s="144" t="s">
        <v>5549</v>
      </c>
      <c r="B1016" s="144" t="s">
        <v>4205</v>
      </c>
      <c r="C1016" s="144">
        <v>1</v>
      </c>
      <c r="D1016" s="144" t="s">
        <v>5550</v>
      </c>
      <c r="E1016" s="144"/>
      <c r="F1016" s="144">
        <v>1</v>
      </c>
      <c r="G1016" s="144">
        <v>350</v>
      </c>
      <c r="H1016" s="144"/>
      <c r="I1016" s="144"/>
      <c r="J1016" s="144"/>
      <c r="K1016" s="144"/>
      <c r="L1016" s="144"/>
      <c r="M1016" s="145" t="s">
        <v>2213</v>
      </c>
      <c r="N1016" s="144" t="s">
        <v>78</v>
      </c>
      <c r="O1016" s="144"/>
      <c r="P1016" s="144" t="s">
        <v>2429</v>
      </c>
      <c r="Q1016" s="144"/>
      <c r="R1016" s="144"/>
      <c r="S1016" s="144"/>
      <c r="T1016" s="144"/>
      <c r="U1016" s="144" t="s">
        <v>5549</v>
      </c>
      <c r="V1016" s="144"/>
      <c r="W1016" s="144">
        <v>624000</v>
      </c>
      <c r="X1016" s="144" t="s">
        <v>18314</v>
      </c>
      <c r="Y1016" s="144"/>
      <c r="Z1016" s="144"/>
      <c r="AA1016" s="160">
        <v>2061</v>
      </c>
    </row>
    <row r="1017" spans="1:27" ht="45" customHeight="1" x14ac:dyDescent="0.25">
      <c r="A1017" s="144" t="s">
        <v>14392</v>
      </c>
      <c r="B1017" s="144" t="s">
        <v>4205</v>
      </c>
      <c r="C1017" s="144">
        <v>32</v>
      </c>
      <c r="D1017" s="144" t="s">
        <v>5479</v>
      </c>
      <c r="E1017" s="144"/>
      <c r="F1017" s="144">
        <v>1</v>
      </c>
      <c r="G1017" s="144">
        <v>80</v>
      </c>
      <c r="H1017" s="144"/>
      <c r="I1017" s="144"/>
      <c r="J1017" s="144"/>
      <c r="K1017" s="144"/>
      <c r="L1017" s="144"/>
      <c r="M1017" s="145" t="s">
        <v>2213</v>
      </c>
      <c r="N1017" s="144" t="s">
        <v>42</v>
      </c>
      <c r="O1017" s="144"/>
      <c r="P1017" s="144" t="s">
        <v>4145</v>
      </c>
      <c r="Q1017" s="144"/>
      <c r="R1017" s="144"/>
      <c r="S1017" s="144"/>
      <c r="T1017" s="144"/>
      <c r="U1017" s="144" t="s">
        <v>14392</v>
      </c>
      <c r="V1017" s="144"/>
      <c r="W1017" s="144">
        <v>142209</v>
      </c>
      <c r="X1017" s="144" t="s">
        <v>18315</v>
      </c>
      <c r="Y1017" s="151" t="s">
        <v>14393</v>
      </c>
      <c r="Z1017" s="144" t="s">
        <v>14394</v>
      </c>
      <c r="AA1017" s="160">
        <v>3421</v>
      </c>
    </row>
    <row r="1018" spans="1:27" ht="45" customHeight="1" x14ac:dyDescent="0.25">
      <c r="A1018" s="144" t="s">
        <v>5551</v>
      </c>
      <c r="B1018" s="144" t="s">
        <v>5552</v>
      </c>
      <c r="C1018" s="144"/>
      <c r="D1018" s="144"/>
      <c r="E1018" s="144"/>
      <c r="F1018" s="144">
        <v>2</v>
      </c>
      <c r="G1018" s="144"/>
      <c r="H1018" s="144"/>
      <c r="I1018" s="144"/>
      <c r="J1018" s="144"/>
      <c r="K1018" s="144"/>
      <c r="L1018" s="144">
        <v>50</v>
      </c>
      <c r="M1018" s="145" t="s">
        <v>2213</v>
      </c>
      <c r="N1018" s="144" t="s">
        <v>21</v>
      </c>
      <c r="O1018" s="144"/>
      <c r="P1018" s="144" t="s">
        <v>3985</v>
      </c>
      <c r="Q1018" s="144"/>
      <c r="R1018" s="144"/>
      <c r="S1018" s="144" t="s">
        <v>4193</v>
      </c>
      <c r="T1018" s="144" t="s">
        <v>5553</v>
      </c>
      <c r="U1018" s="144" t="s">
        <v>5551</v>
      </c>
      <c r="V1018" s="144"/>
      <c r="W1018" s="144">
        <v>403520</v>
      </c>
      <c r="X1018" s="144"/>
      <c r="Y1018" s="144"/>
      <c r="Z1018" s="144" t="s">
        <v>5554</v>
      </c>
      <c r="AA1018" s="160">
        <v>2062</v>
      </c>
    </row>
    <row r="1019" spans="1:27" ht="45" customHeight="1" x14ac:dyDescent="0.25">
      <c r="A1019" s="144" t="s">
        <v>35861</v>
      </c>
      <c r="B1019" s="144" t="s">
        <v>35862</v>
      </c>
      <c r="C1019" s="144"/>
      <c r="D1019" s="144"/>
      <c r="E1019" s="144"/>
      <c r="F1019" s="144">
        <v>1</v>
      </c>
      <c r="G1019" s="144"/>
      <c r="H1019" s="144">
        <v>320</v>
      </c>
      <c r="I1019" s="144">
        <v>100</v>
      </c>
      <c r="J1019" s="144">
        <v>150</v>
      </c>
      <c r="K1019" s="144">
        <v>70</v>
      </c>
      <c r="L1019" s="144"/>
      <c r="M1019" s="145" t="s">
        <v>2213</v>
      </c>
      <c r="N1019" s="144" t="s">
        <v>18</v>
      </c>
      <c r="O1019" s="144"/>
      <c r="P1019" s="144" t="s">
        <v>13858</v>
      </c>
      <c r="Q1019" s="144"/>
      <c r="R1019" s="144"/>
      <c r="S1019" s="144" t="s">
        <v>15453</v>
      </c>
      <c r="T1019" s="144" t="s">
        <v>14427</v>
      </c>
      <c r="U1019" s="144" t="s">
        <v>35861</v>
      </c>
      <c r="V1019" s="144"/>
      <c r="W1019" s="144">
        <v>309541</v>
      </c>
      <c r="X1019" s="144" t="s">
        <v>35863</v>
      </c>
      <c r="Y1019" s="144" t="s">
        <v>35864</v>
      </c>
      <c r="Z1019" s="144" t="s">
        <v>35865</v>
      </c>
      <c r="AA1019" s="160">
        <v>7612</v>
      </c>
    </row>
    <row r="1020" spans="1:27" ht="45" customHeight="1" x14ac:dyDescent="0.25">
      <c r="A1020" s="144" t="s">
        <v>5555</v>
      </c>
      <c r="B1020" s="144" t="s">
        <v>4205</v>
      </c>
      <c r="C1020" s="144">
        <v>21</v>
      </c>
      <c r="D1020" s="144"/>
      <c r="E1020" s="144"/>
      <c r="F1020" s="144">
        <v>1</v>
      </c>
      <c r="G1020" s="144">
        <v>350</v>
      </c>
      <c r="H1020" s="144"/>
      <c r="I1020" s="144"/>
      <c r="J1020" s="144"/>
      <c r="K1020" s="144"/>
      <c r="L1020" s="144"/>
      <c r="M1020" s="145" t="s">
        <v>2213</v>
      </c>
      <c r="N1020" s="144" t="s">
        <v>43</v>
      </c>
      <c r="O1020" s="144"/>
      <c r="P1020" s="144" t="s">
        <v>3002</v>
      </c>
      <c r="Q1020" s="145"/>
      <c r="R1020" s="144"/>
      <c r="S1020" s="144"/>
      <c r="T1020" s="144"/>
      <c r="U1020" s="144" t="s">
        <v>5555</v>
      </c>
      <c r="V1020" s="144"/>
      <c r="W1020" s="144">
        <v>183032</v>
      </c>
      <c r="X1020" s="144" t="s">
        <v>5556</v>
      </c>
      <c r="Y1020" s="150" t="s">
        <v>5557</v>
      </c>
      <c r="Z1020" s="144"/>
      <c r="AA1020" s="160">
        <v>2063</v>
      </c>
    </row>
    <row r="1021" spans="1:27" ht="45" customHeight="1" x14ac:dyDescent="0.25">
      <c r="A1021" s="144" t="s">
        <v>5558</v>
      </c>
      <c r="B1021" s="144" t="s">
        <v>5559</v>
      </c>
      <c r="C1021" s="144"/>
      <c r="D1021" s="144"/>
      <c r="E1021" s="144"/>
      <c r="F1021" s="144">
        <v>1</v>
      </c>
      <c r="G1021" s="144"/>
      <c r="H1021" s="144">
        <v>1200</v>
      </c>
      <c r="I1021" s="144"/>
      <c r="J1021" s="144"/>
      <c r="K1021" s="144">
        <v>1200</v>
      </c>
      <c r="L1021" s="144"/>
      <c r="M1021" s="145" t="s">
        <v>2213</v>
      </c>
      <c r="N1021" s="144" t="s">
        <v>39</v>
      </c>
      <c r="O1021" s="144"/>
      <c r="P1021" s="144" t="s">
        <v>3182</v>
      </c>
      <c r="Q1021" s="144"/>
      <c r="R1021" s="144"/>
      <c r="S1021" s="144"/>
      <c r="T1021" s="144"/>
      <c r="U1021" s="144" t="s">
        <v>5558</v>
      </c>
      <c r="V1021" s="144"/>
      <c r="W1021" s="144">
        <v>398001</v>
      </c>
      <c r="X1021" s="144" t="s">
        <v>5560</v>
      </c>
      <c r="Y1021" s="144" t="s">
        <v>5561</v>
      </c>
      <c r="Z1021" s="144" t="s">
        <v>5562</v>
      </c>
      <c r="AA1021" s="160">
        <v>2064</v>
      </c>
    </row>
    <row r="1022" spans="1:27" ht="45" customHeight="1" x14ac:dyDescent="0.25">
      <c r="A1022" s="144" t="s">
        <v>5563</v>
      </c>
      <c r="B1022" s="144" t="s">
        <v>4205</v>
      </c>
      <c r="C1022" s="144">
        <v>45</v>
      </c>
      <c r="D1022" s="144"/>
      <c r="E1022" s="144"/>
      <c r="F1022" s="144">
        <v>1</v>
      </c>
      <c r="G1022" s="144">
        <v>350</v>
      </c>
      <c r="H1022" s="144"/>
      <c r="I1022" s="144"/>
      <c r="J1022" s="144"/>
      <c r="K1022" s="144"/>
      <c r="L1022" s="144"/>
      <c r="M1022" s="145" t="s">
        <v>2213</v>
      </c>
      <c r="N1022" s="144" t="s">
        <v>28</v>
      </c>
      <c r="O1022" s="144"/>
      <c r="P1022" s="144" t="s">
        <v>2723</v>
      </c>
      <c r="Q1022" s="144"/>
      <c r="R1022" s="144"/>
      <c r="S1022" s="144"/>
      <c r="T1022" s="144"/>
      <c r="U1022" s="144" t="s">
        <v>5563</v>
      </c>
      <c r="V1022" s="144"/>
      <c r="W1022" s="144">
        <v>236039</v>
      </c>
      <c r="X1022" s="144" t="s">
        <v>5564</v>
      </c>
      <c r="Y1022" s="144"/>
      <c r="Z1022" s="144"/>
      <c r="AA1022" s="160">
        <v>2065</v>
      </c>
    </row>
    <row r="1023" spans="1:27" ht="45" customHeight="1" x14ac:dyDescent="0.25">
      <c r="A1023" s="144" t="s">
        <v>31038</v>
      </c>
      <c r="B1023" s="144" t="s">
        <v>18446</v>
      </c>
      <c r="C1023" s="144">
        <v>93</v>
      </c>
      <c r="D1023" s="144"/>
      <c r="E1023" s="144"/>
      <c r="F1023" s="144">
        <v>1</v>
      </c>
      <c r="G1023" s="144">
        <v>250</v>
      </c>
      <c r="H1023" s="144"/>
      <c r="I1023" s="144"/>
      <c r="J1023" s="144"/>
      <c r="K1023" s="144"/>
      <c r="L1023" s="144"/>
      <c r="M1023" s="145" t="s">
        <v>2213</v>
      </c>
      <c r="N1023" s="144" t="s">
        <v>23</v>
      </c>
      <c r="O1023" s="144"/>
      <c r="P1023" s="144" t="s">
        <v>2855</v>
      </c>
      <c r="Q1023" s="144"/>
      <c r="R1023" s="144"/>
      <c r="S1023" s="144"/>
      <c r="T1023" s="144"/>
      <c r="U1023" s="144" t="s">
        <v>31038</v>
      </c>
      <c r="V1023" s="144"/>
      <c r="W1023" s="144"/>
      <c r="X1023" s="144"/>
      <c r="Y1023" s="144"/>
      <c r="Z1023" s="144" t="s">
        <v>31039</v>
      </c>
      <c r="AA1023" s="160">
        <v>4870</v>
      </c>
    </row>
    <row r="1024" spans="1:27" ht="45" customHeight="1" x14ac:dyDescent="0.25">
      <c r="A1024" s="144" t="s">
        <v>18316</v>
      </c>
      <c r="B1024" s="144" t="s">
        <v>15605</v>
      </c>
      <c r="C1024" s="144">
        <v>3</v>
      </c>
      <c r="D1024" s="144"/>
      <c r="E1024" s="144"/>
      <c r="F1024" s="144">
        <v>5</v>
      </c>
      <c r="G1024" s="144"/>
      <c r="H1024" s="144"/>
      <c r="I1024" s="144"/>
      <c r="J1024" s="144"/>
      <c r="K1024" s="144"/>
      <c r="L1024" s="144">
        <v>850</v>
      </c>
      <c r="M1024" s="145" t="s">
        <v>2213</v>
      </c>
      <c r="N1024" s="144" t="s">
        <v>89</v>
      </c>
      <c r="O1024" s="144"/>
      <c r="P1024" s="144" t="s">
        <v>30717</v>
      </c>
      <c r="Q1024" s="144"/>
      <c r="R1024" s="144"/>
      <c r="S1024" s="144"/>
      <c r="T1024" s="144"/>
      <c r="U1024" s="144" t="s">
        <v>18316</v>
      </c>
      <c r="V1024" s="144"/>
      <c r="W1024" s="144">
        <v>457100</v>
      </c>
      <c r="X1024" s="144" t="s">
        <v>18317</v>
      </c>
      <c r="Y1024" s="149" t="s">
        <v>23863</v>
      </c>
      <c r="Z1024" s="144" t="s">
        <v>23864</v>
      </c>
      <c r="AA1024" s="160">
        <v>4924</v>
      </c>
    </row>
    <row r="1025" spans="1:27" ht="45" customHeight="1" x14ac:dyDescent="0.25">
      <c r="A1025" s="144" t="s">
        <v>5565</v>
      </c>
      <c r="B1025" s="144" t="s">
        <v>4205</v>
      </c>
      <c r="C1025" s="144"/>
      <c r="D1025" s="144" t="s">
        <v>5566</v>
      </c>
      <c r="E1025" s="144"/>
      <c r="F1025" s="144">
        <v>1</v>
      </c>
      <c r="G1025" s="144">
        <v>350</v>
      </c>
      <c r="H1025" s="144"/>
      <c r="I1025" s="144"/>
      <c r="J1025" s="144"/>
      <c r="K1025" s="144"/>
      <c r="L1025" s="144"/>
      <c r="M1025" s="145" t="s">
        <v>2213</v>
      </c>
      <c r="N1025" s="144" t="s">
        <v>92</v>
      </c>
      <c r="O1025" s="144"/>
      <c r="P1025" s="144" t="s">
        <v>2582</v>
      </c>
      <c r="Q1025" s="144"/>
      <c r="R1025" s="144"/>
      <c r="S1025" s="144"/>
      <c r="T1025" s="144"/>
      <c r="U1025" s="144" t="s">
        <v>5565</v>
      </c>
      <c r="V1025" s="144"/>
      <c r="W1025" s="144">
        <v>629601</v>
      </c>
      <c r="X1025" s="144" t="s">
        <v>18318</v>
      </c>
      <c r="Y1025" s="144" t="s">
        <v>5567</v>
      </c>
      <c r="Z1025" s="144" t="s">
        <v>5568</v>
      </c>
      <c r="AA1025" s="160">
        <v>2066</v>
      </c>
    </row>
    <row r="1026" spans="1:27" ht="45" customHeight="1" x14ac:dyDescent="0.25">
      <c r="A1026" s="144" t="s">
        <v>37216</v>
      </c>
      <c r="B1026" s="147" t="s">
        <v>19136</v>
      </c>
      <c r="C1026" s="144">
        <v>17</v>
      </c>
      <c r="D1026" s="144"/>
      <c r="E1026" s="144"/>
      <c r="F1026" s="144">
        <v>1</v>
      </c>
      <c r="G1026" s="144">
        <v>240</v>
      </c>
      <c r="H1026" s="144"/>
      <c r="I1026" s="144"/>
      <c r="J1026" s="144"/>
      <c r="K1026" s="144"/>
      <c r="L1026" s="144"/>
      <c r="M1026" s="145" t="s">
        <v>2213</v>
      </c>
      <c r="N1026" s="144" t="s">
        <v>18</v>
      </c>
      <c r="O1026" s="144"/>
      <c r="P1026" s="144" t="s">
        <v>17473</v>
      </c>
      <c r="Q1026" s="145" t="s">
        <v>4189</v>
      </c>
      <c r="R1026" s="144" t="s">
        <v>4947</v>
      </c>
      <c r="S1026" s="144"/>
      <c r="T1026" s="144"/>
      <c r="U1026" s="144" t="s">
        <v>37216</v>
      </c>
      <c r="V1026" s="144"/>
      <c r="W1026" s="144">
        <v>309850</v>
      </c>
      <c r="X1026" s="145" t="s">
        <v>25359</v>
      </c>
      <c r="Y1026" s="144">
        <v>79210000000</v>
      </c>
      <c r="Z1026" s="144" t="s">
        <v>36869</v>
      </c>
      <c r="AA1026" s="160">
        <v>2529</v>
      </c>
    </row>
    <row r="1027" spans="1:27" ht="45" customHeight="1" x14ac:dyDescent="0.25">
      <c r="A1027" s="144" t="s">
        <v>26638</v>
      </c>
      <c r="B1027" s="144" t="s">
        <v>27246</v>
      </c>
      <c r="C1027" s="144"/>
      <c r="D1027" s="144" t="s">
        <v>27247</v>
      </c>
      <c r="E1027" s="144"/>
      <c r="F1027" s="144">
        <v>2</v>
      </c>
      <c r="G1027" s="144"/>
      <c r="H1027" s="144"/>
      <c r="I1027" s="144"/>
      <c r="J1027" s="144"/>
      <c r="K1027" s="144"/>
      <c r="L1027" s="144">
        <v>60</v>
      </c>
      <c r="M1027" s="145" t="s">
        <v>2213</v>
      </c>
      <c r="N1027" s="144" t="s">
        <v>80</v>
      </c>
      <c r="O1027" s="144"/>
      <c r="P1027" s="144" t="s">
        <v>3037</v>
      </c>
      <c r="Q1027" s="144"/>
      <c r="R1027" s="144"/>
      <c r="S1027" s="144"/>
      <c r="T1027" s="144"/>
      <c r="U1027" s="144" t="s">
        <v>26638</v>
      </c>
      <c r="V1027" s="144"/>
      <c r="W1027" s="144"/>
      <c r="X1027" s="144"/>
      <c r="Y1027" s="151">
        <v>89290000000</v>
      </c>
      <c r="Z1027" s="144" t="s">
        <v>27248</v>
      </c>
      <c r="AA1027" s="160">
        <v>6665</v>
      </c>
    </row>
    <row r="1028" spans="1:27" ht="45" customHeight="1" x14ac:dyDescent="0.25">
      <c r="A1028" s="144" t="s">
        <v>22407</v>
      </c>
      <c r="B1028" s="144" t="s">
        <v>15377</v>
      </c>
      <c r="C1028" s="144">
        <v>11</v>
      </c>
      <c r="D1028" s="144"/>
      <c r="E1028" s="144"/>
      <c r="F1028" s="144">
        <v>1</v>
      </c>
      <c r="G1028" s="144">
        <v>132</v>
      </c>
      <c r="H1028" s="144"/>
      <c r="I1028" s="144"/>
      <c r="J1028" s="144"/>
      <c r="K1028" s="144"/>
      <c r="L1028" s="144"/>
      <c r="M1028" s="145" t="s">
        <v>2213</v>
      </c>
      <c r="N1028" s="144" t="s">
        <v>48</v>
      </c>
      <c r="O1028" s="144"/>
      <c r="P1028" s="144" t="s">
        <v>3551</v>
      </c>
      <c r="Q1028" s="144"/>
      <c r="R1028" s="144"/>
      <c r="S1028" s="144" t="s">
        <v>4189</v>
      </c>
      <c r="T1028" s="144" t="s">
        <v>10479</v>
      </c>
      <c r="U1028" s="144" t="s">
        <v>22407</v>
      </c>
      <c r="V1028" s="144"/>
      <c r="W1028" s="144">
        <v>442150</v>
      </c>
      <c r="X1028" s="144" t="s">
        <v>22408</v>
      </c>
      <c r="Y1028" s="151" t="s">
        <v>22409</v>
      </c>
      <c r="Z1028" s="144" t="s">
        <v>22410</v>
      </c>
      <c r="AA1028" s="160">
        <v>5817</v>
      </c>
    </row>
    <row r="1029" spans="1:27" ht="45" customHeight="1" x14ac:dyDescent="0.25">
      <c r="A1029" s="144" t="s">
        <v>14395</v>
      </c>
      <c r="B1029" s="144" t="s">
        <v>5068</v>
      </c>
      <c r="C1029" s="144"/>
      <c r="D1029" s="144" t="s">
        <v>14396</v>
      </c>
      <c r="E1029" s="144"/>
      <c r="F1029" s="144">
        <v>2</v>
      </c>
      <c r="G1029" s="144"/>
      <c r="H1029" s="144"/>
      <c r="I1029" s="144"/>
      <c r="J1029" s="144"/>
      <c r="K1029" s="144"/>
      <c r="L1029" s="144">
        <v>500</v>
      </c>
      <c r="M1029" s="145" t="s">
        <v>2213</v>
      </c>
      <c r="N1029" s="144" t="s">
        <v>42</v>
      </c>
      <c r="O1029" s="144"/>
      <c r="P1029" s="144" t="s">
        <v>13850</v>
      </c>
      <c r="Q1029" s="144"/>
      <c r="R1029" s="144"/>
      <c r="S1029" s="144"/>
      <c r="T1029" s="144"/>
      <c r="U1029" s="144" t="s">
        <v>14395</v>
      </c>
      <c r="V1029" s="144"/>
      <c r="W1029" s="144">
        <v>141008</v>
      </c>
      <c r="X1029" s="144" t="s">
        <v>18319</v>
      </c>
      <c r="Y1029" s="144">
        <v>89040000000</v>
      </c>
      <c r="Z1029" s="144" t="s">
        <v>14397</v>
      </c>
      <c r="AA1029" s="161">
        <v>3351</v>
      </c>
    </row>
    <row r="1030" spans="1:27" ht="45" customHeight="1" x14ac:dyDescent="0.25">
      <c r="A1030" s="144" t="s">
        <v>5569</v>
      </c>
      <c r="B1030" s="144" t="s">
        <v>4205</v>
      </c>
      <c r="C1030" s="144">
        <v>15</v>
      </c>
      <c r="D1030" s="144" t="s">
        <v>5570</v>
      </c>
      <c r="E1030" s="144"/>
      <c r="F1030" s="144">
        <v>1</v>
      </c>
      <c r="G1030" s="144">
        <v>350</v>
      </c>
      <c r="H1030" s="144"/>
      <c r="I1030" s="144"/>
      <c r="J1030" s="144"/>
      <c r="K1030" s="144"/>
      <c r="L1030" s="144"/>
      <c r="M1030" s="145" t="s">
        <v>2213</v>
      </c>
      <c r="N1030" s="144" t="s">
        <v>69</v>
      </c>
      <c r="O1030" s="144"/>
      <c r="P1030" s="144" t="s">
        <v>2693</v>
      </c>
      <c r="Q1030" s="144"/>
      <c r="R1030" s="144"/>
      <c r="S1030" s="144"/>
      <c r="T1030" s="144"/>
      <c r="U1030" s="144" t="s">
        <v>5569</v>
      </c>
      <c r="V1030" s="144"/>
      <c r="W1030" s="144">
        <v>427620</v>
      </c>
      <c r="X1030" s="144" t="s">
        <v>5571</v>
      </c>
      <c r="Y1030" s="150" t="s">
        <v>5572</v>
      </c>
      <c r="Z1030" s="144" t="s">
        <v>5573</v>
      </c>
      <c r="AA1030" s="160">
        <v>2067</v>
      </c>
    </row>
    <row r="1031" spans="1:27" ht="45" customHeight="1" x14ac:dyDescent="0.25">
      <c r="A1031" s="144" t="s">
        <v>36443</v>
      </c>
      <c r="B1031" s="144" t="s">
        <v>36444</v>
      </c>
      <c r="C1031" s="144">
        <v>2</v>
      </c>
      <c r="D1031" s="144"/>
      <c r="E1031" s="144"/>
      <c r="F1031" s="144">
        <v>1</v>
      </c>
      <c r="G1031" s="144"/>
      <c r="H1031" s="144">
        <v>150</v>
      </c>
      <c r="I1031" s="144">
        <v>50</v>
      </c>
      <c r="J1031" s="144">
        <v>50</v>
      </c>
      <c r="K1031" s="144">
        <v>50</v>
      </c>
      <c r="L1031" s="144"/>
      <c r="M1031" s="145" t="s">
        <v>2213</v>
      </c>
      <c r="N1031" s="144" t="s">
        <v>84</v>
      </c>
      <c r="O1031" s="144"/>
      <c r="P1031" s="144" t="s">
        <v>3216</v>
      </c>
      <c r="Q1031" s="144"/>
      <c r="R1031" s="144"/>
      <c r="S1031" s="144" t="s">
        <v>4190</v>
      </c>
      <c r="T1031" s="144" t="s">
        <v>12831</v>
      </c>
      <c r="U1031" s="144" t="s">
        <v>36443</v>
      </c>
      <c r="V1031" s="144"/>
      <c r="W1031" s="144">
        <v>301940</v>
      </c>
      <c r="X1031" s="144" t="s">
        <v>36445</v>
      </c>
      <c r="Y1031" s="144" t="s">
        <v>36446</v>
      </c>
      <c r="Z1031" s="144" t="s">
        <v>36447</v>
      </c>
      <c r="AA1031" s="160">
        <v>7702</v>
      </c>
    </row>
    <row r="1032" spans="1:27" ht="45" customHeight="1" x14ac:dyDescent="0.25">
      <c r="A1032" s="144" t="s">
        <v>36443</v>
      </c>
      <c r="B1032" s="144" t="s">
        <v>36444</v>
      </c>
      <c r="C1032" s="144">
        <v>2</v>
      </c>
      <c r="D1032" s="144"/>
      <c r="E1032" s="144" t="s">
        <v>36448</v>
      </c>
      <c r="F1032" s="144">
        <v>1</v>
      </c>
      <c r="G1032" s="144">
        <v>100</v>
      </c>
      <c r="H1032" s="144"/>
      <c r="I1032" s="144"/>
      <c r="J1032" s="144"/>
      <c r="K1032" s="144"/>
      <c r="L1032" s="144"/>
      <c r="M1032" s="145" t="s">
        <v>2213</v>
      </c>
      <c r="N1032" s="144" t="s">
        <v>84</v>
      </c>
      <c r="O1032" s="144"/>
      <c r="P1032" s="144" t="s">
        <v>3216</v>
      </c>
      <c r="Q1032" s="144"/>
      <c r="R1032" s="144"/>
      <c r="S1032" s="144" t="s">
        <v>4190</v>
      </c>
      <c r="T1032" s="144" t="s">
        <v>12831</v>
      </c>
      <c r="U1032" s="144" t="s">
        <v>36443</v>
      </c>
      <c r="V1032" s="144" t="s">
        <v>36443</v>
      </c>
      <c r="W1032" s="144">
        <v>301940</v>
      </c>
      <c r="X1032" s="144" t="s">
        <v>36445</v>
      </c>
      <c r="Y1032" s="144" t="s">
        <v>36446</v>
      </c>
      <c r="Z1032" s="144" t="s">
        <v>36447</v>
      </c>
      <c r="AA1032" s="160">
        <v>7703</v>
      </c>
    </row>
    <row r="1033" spans="1:27" ht="45" customHeight="1" x14ac:dyDescent="0.25">
      <c r="A1033" s="144" t="s">
        <v>35585</v>
      </c>
      <c r="B1033" s="144" t="s">
        <v>15377</v>
      </c>
      <c r="C1033" s="144">
        <v>30</v>
      </c>
      <c r="D1033" s="144" t="s">
        <v>8441</v>
      </c>
      <c r="E1033" s="144"/>
      <c r="F1033" s="144">
        <v>1</v>
      </c>
      <c r="G1033" s="144">
        <v>280</v>
      </c>
      <c r="H1033" s="144"/>
      <c r="I1033" s="144"/>
      <c r="J1033" s="144"/>
      <c r="K1033" s="144"/>
      <c r="L1033" s="144"/>
      <c r="M1033" s="145" t="s">
        <v>2213</v>
      </c>
      <c r="N1033" s="144" t="s">
        <v>69</v>
      </c>
      <c r="O1033" s="144"/>
      <c r="P1033" s="144" t="s">
        <v>2693</v>
      </c>
      <c r="Q1033" s="144"/>
      <c r="R1033" s="144"/>
      <c r="S1033" s="144"/>
      <c r="T1033" s="144"/>
      <c r="U1033" s="144" t="s">
        <v>35585</v>
      </c>
      <c r="V1033" s="144"/>
      <c r="W1033" s="144">
        <v>427620</v>
      </c>
      <c r="X1033" s="144" t="s">
        <v>19957</v>
      </c>
      <c r="Y1033" s="150" t="s">
        <v>8442</v>
      </c>
      <c r="Z1033" s="144" t="s">
        <v>36449</v>
      </c>
      <c r="AA1033" s="160">
        <v>352</v>
      </c>
    </row>
    <row r="1034" spans="1:27" ht="45" customHeight="1" x14ac:dyDescent="0.25">
      <c r="A1034" s="144" t="s">
        <v>27958</v>
      </c>
      <c r="B1034" s="144" t="s">
        <v>20582</v>
      </c>
      <c r="C1034" s="144">
        <v>30</v>
      </c>
      <c r="D1034" s="144"/>
      <c r="E1034" s="144"/>
      <c r="F1034" s="144">
        <v>1</v>
      </c>
      <c r="G1034" s="144"/>
      <c r="H1034" s="144">
        <v>850</v>
      </c>
      <c r="I1034" s="144">
        <v>300</v>
      </c>
      <c r="J1034" s="144">
        <v>400</v>
      </c>
      <c r="K1034" s="144">
        <v>150</v>
      </c>
      <c r="L1034" s="144"/>
      <c r="M1034" s="145" t="s">
        <v>2213</v>
      </c>
      <c r="N1034" s="144" t="s">
        <v>42</v>
      </c>
      <c r="O1034" s="144"/>
      <c r="P1034" s="144" t="s">
        <v>4085</v>
      </c>
      <c r="Q1034" s="144"/>
      <c r="R1034" s="144"/>
      <c r="S1034" s="144"/>
      <c r="T1034" s="144"/>
      <c r="U1034" s="144" t="s">
        <v>27958</v>
      </c>
      <c r="V1034" s="144"/>
      <c r="W1034" s="144">
        <v>162130</v>
      </c>
      <c r="X1034" s="144" t="s">
        <v>6964</v>
      </c>
      <c r="Y1034" s="151"/>
      <c r="Z1034" s="144" t="s">
        <v>33196</v>
      </c>
      <c r="AA1034" s="160">
        <v>6865</v>
      </c>
    </row>
    <row r="1035" spans="1:27" ht="45" customHeight="1" x14ac:dyDescent="0.25">
      <c r="A1035" s="144" t="s">
        <v>27958</v>
      </c>
      <c r="B1035" s="144" t="s">
        <v>20582</v>
      </c>
      <c r="C1035" s="144">
        <v>30</v>
      </c>
      <c r="D1035" s="144"/>
      <c r="E1035" s="144" t="s">
        <v>4466</v>
      </c>
      <c r="F1035" s="144">
        <v>1</v>
      </c>
      <c r="G1035" s="144">
        <v>350</v>
      </c>
      <c r="H1035" s="144"/>
      <c r="I1035" s="144"/>
      <c r="J1035" s="144"/>
      <c r="K1035" s="144"/>
      <c r="L1035" s="144"/>
      <c r="M1035" s="145" t="s">
        <v>2213</v>
      </c>
      <c r="N1035" s="144" t="s">
        <v>42</v>
      </c>
      <c r="O1035" s="144"/>
      <c r="P1035" s="144" t="s">
        <v>4085</v>
      </c>
      <c r="Q1035" s="144" t="s">
        <v>4187</v>
      </c>
      <c r="R1035" s="144" t="s">
        <v>10073</v>
      </c>
      <c r="S1035" s="144"/>
      <c r="T1035" s="144"/>
      <c r="U1035" s="144" t="s">
        <v>27958</v>
      </c>
      <c r="V1035" s="144" t="s">
        <v>5270</v>
      </c>
      <c r="W1035" s="144">
        <v>142121</v>
      </c>
      <c r="X1035" s="144" t="s">
        <v>18191</v>
      </c>
      <c r="Y1035" s="144" t="s">
        <v>5272</v>
      </c>
      <c r="Z1035" s="144" t="s">
        <v>33195</v>
      </c>
      <c r="AA1035" s="160">
        <v>1969</v>
      </c>
    </row>
    <row r="1036" spans="1:27" ht="45" customHeight="1" x14ac:dyDescent="0.25">
      <c r="A1036" s="144" t="s">
        <v>16857</v>
      </c>
      <c r="B1036" s="144" t="s">
        <v>16858</v>
      </c>
      <c r="C1036" s="144">
        <v>7</v>
      </c>
      <c r="D1036" s="144"/>
      <c r="E1036" s="144"/>
      <c r="F1036" s="144">
        <v>3</v>
      </c>
      <c r="G1036" s="144"/>
      <c r="H1036" s="144"/>
      <c r="I1036" s="144"/>
      <c r="J1036" s="144"/>
      <c r="K1036" s="144"/>
      <c r="L1036" s="144">
        <v>150</v>
      </c>
      <c r="M1036" s="145" t="s">
        <v>2213</v>
      </c>
      <c r="N1036" s="144" t="s">
        <v>42</v>
      </c>
      <c r="O1036" s="144"/>
      <c r="P1036" s="144" t="s">
        <v>16233</v>
      </c>
      <c r="Q1036" s="144"/>
      <c r="R1036" s="144"/>
      <c r="S1036" s="144" t="s">
        <v>4190</v>
      </c>
      <c r="T1036" s="144" t="s">
        <v>16859</v>
      </c>
      <c r="U1036" s="144" t="s">
        <v>16857</v>
      </c>
      <c r="V1036" s="144"/>
      <c r="W1036" s="144">
        <v>143513</v>
      </c>
      <c r="X1036" s="144" t="s">
        <v>16860</v>
      </c>
      <c r="Y1036" s="144" t="s">
        <v>16861</v>
      </c>
      <c r="Z1036" s="144" t="s">
        <v>16862</v>
      </c>
      <c r="AA1036" s="160">
        <v>4309</v>
      </c>
    </row>
    <row r="1037" spans="1:27" ht="45" customHeight="1" x14ac:dyDescent="0.25">
      <c r="A1037" s="144" t="s">
        <v>25056</v>
      </c>
      <c r="B1037" s="144" t="s">
        <v>23152</v>
      </c>
      <c r="C1037" s="144"/>
      <c r="D1037" s="144"/>
      <c r="E1037" s="144"/>
      <c r="F1037" s="144">
        <v>2</v>
      </c>
      <c r="G1037" s="144"/>
      <c r="H1037" s="144"/>
      <c r="I1037" s="144"/>
      <c r="J1037" s="144"/>
      <c r="K1037" s="144"/>
      <c r="L1037" s="144">
        <v>50</v>
      </c>
      <c r="M1037" s="145" t="s">
        <v>2213</v>
      </c>
      <c r="N1037" s="144" t="s">
        <v>42</v>
      </c>
      <c r="O1037" s="144"/>
      <c r="P1037" s="144" t="s">
        <v>16132</v>
      </c>
      <c r="Q1037" s="144"/>
      <c r="R1037" s="144"/>
      <c r="S1037" s="144" t="s">
        <v>4191</v>
      </c>
      <c r="T1037" s="144" t="s">
        <v>10345</v>
      </c>
      <c r="U1037" s="144" t="s">
        <v>25056</v>
      </c>
      <c r="V1037" s="144"/>
      <c r="W1037" s="144">
        <v>142833</v>
      </c>
      <c r="X1037" s="144" t="s">
        <v>10346</v>
      </c>
      <c r="Y1037" s="144" t="s">
        <v>23153</v>
      </c>
      <c r="Z1037" s="144" t="s">
        <v>10347</v>
      </c>
      <c r="AA1037" s="160">
        <v>2900</v>
      </c>
    </row>
    <row r="1038" spans="1:27" ht="45" customHeight="1" x14ac:dyDescent="0.25">
      <c r="A1038" s="144" t="s">
        <v>25018</v>
      </c>
      <c r="B1038" s="144" t="s">
        <v>15421</v>
      </c>
      <c r="C1038" s="144">
        <v>2</v>
      </c>
      <c r="D1038" s="144" t="s">
        <v>29813</v>
      </c>
      <c r="E1038" s="144"/>
      <c r="F1038" s="144">
        <v>3</v>
      </c>
      <c r="G1038" s="144"/>
      <c r="H1038" s="144"/>
      <c r="I1038" s="144"/>
      <c r="J1038" s="144"/>
      <c r="K1038" s="144"/>
      <c r="L1038" s="144">
        <v>150</v>
      </c>
      <c r="M1038" s="145" t="s">
        <v>2213</v>
      </c>
      <c r="N1038" s="144" t="s">
        <v>84</v>
      </c>
      <c r="O1038" s="144"/>
      <c r="P1038" s="144" t="s">
        <v>3472</v>
      </c>
      <c r="Q1038" s="144"/>
      <c r="R1038" s="144"/>
      <c r="S1038" s="144" t="s">
        <v>4189</v>
      </c>
      <c r="T1038" s="144" t="s">
        <v>4684</v>
      </c>
      <c r="U1038" s="144" t="s">
        <v>25018</v>
      </c>
      <c r="V1038" s="144"/>
      <c r="W1038" s="144">
        <v>301470</v>
      </c>
      <c r="X1038" s="144" t="s">
        <v>18236</v>
      </c>
      <c r="Y1038" s="144" t="s">
        <v>18238</v>
      </c>
      <c r="Z1038" s="144" t="s">
        <v>18237</v>
      </c>
      <c r="AA1038" s="160">
        <v>5136</v>
      </c>
    </row>
    <row r="1039" spans="1:27" ht="45" customHeight="1" x14ac:dyDescent="0.25">
      <c r="A1039" s="144" t="s">
        <v>5574</v>
      </c>
      <c r="B1039" s="144" t="s">
        <v>4208</v>
      </c>
      <c r="C1039" s="144">
        <v>51</v>
      </c>
      <c r="D1039" s="144"/>
      <c r="E1039" s="144"/>
      <c r="F1039" s="144">
        <v>1</v>
      </c>
      <c r="G1039" s="144"/>
      <c r="H1039" s="144">
        <v>1199</v>
      </c>
      <c r="I1039" s="144">
        <v>436</v>
      </c>
      <c r="J1039" s="144">
        <v>545</v>
      </c>
      <c r="K1039" s="144">
        <v>218</v>
      </c>
      <c r="L1039" s="144"/>
      <c r="M1039" s="145" t="s">
        <v>2213</v>
      </c>
      <c r="N1039" s="144" t="s">
        <v>67</v>
      </c>
      <c r="O1039" s="144"/>
      <c r="P1039" s="144" t="s">
        <v>3887</v>
      </c>
      <c r="Q1039" s="144"/>
      <c r="R1039" s="144"/>
      <c r="S1039" s="144"/>
      <c r="T1039" s="144"/>
      <c r="U1039" s="144" t="s">
        <v>5574</v>
      </c>
      <c r="V1039" s="144"/>
      <c r="W1039" s="144">
        <v>423827</v>
      </c>
      <c r="X1039" s="144" t="s">
        <v>5575</v>
      </c>
      <c r="Y1039" s="144"/>
      <c r="Z1039" s="144"/>
      <c r="AA1039" s="160">
        <v>2069</v>
      </c>
    </row>
    <row r="1040" spans="1:27" ht="45" customHeight="1" x14ac:dyDescent="0.25">
      <c r="A1040" s="144" t="s">
        <v>32993</v>
      </c>
      <c r="B1040" s="144" t="s">
        <v>15409</v>
      </c>
      <c r="C1040" s="144">
        <v>3</v>
      </c>
      <c r="D1040" s="144"/>
      <c r="E1040" s="144"/>
      <c r="F1040" s="144">
        <v>1</v>
      </c>
      <c r="G1040" s="144"/>
      <c r="H1040" s="144">
        <v>1300</v>
      </c>
      <c r="I1040" s="144">
        <v>500</v>
      </c>
      <c r="J1040" s="144">
        <v>600</v>
      </c>
      <c r="K1040" s="144">
        <v>200</v>
      </c>
      <c r="L1040" s="144"/>
      <c r="M1040" s="145" t="s">
        <v>2213</v>
      </c>
      <c r="N1040" s="144" t="s">
        <v>42</v>
      </c>
      <c r="O1040" s="144"/>
      <c r="P1040" s="144" t="s">
        <v>13850</v>
      </c>
      <c r="Q1040" s="144"/>
      <c r="R1040" s="144"/>
      <c r="S1040" s="144"/>
      <c r="T1040" s="144"/>
      <c r="U1040" s="144" t="s">
        <v>32993</v>
      </c>
      <c r="V1040" s="144"/>
      <c r="W1040" s="144">
        <v>141009</v>
      </c>
      <c r="X1040" s="144" t="s">
        <v>32994</v>
      </c>
      <c r="Y1040" s="144">
        <v>84960000000</v>
      </c>
      <c r="Z1040" s="144" t="s">
        <v>32995</v>
      </c>
      <c r="AA1040" s="160">
        <v>7477</v>
      </c>
    </row>
    <row r="1041" spans="1:27" ht="45" customHeight="1" x14ac:dyDescent="0.25">
      <c r="A1041" s="144" t="s">
        <v>32993</v>
      </c>
      <c r="B1041" s="144" t="s">
        <v>15409</v>
      </c>
      <c r="C1041" s="144">
        <v>3</v>
      </c>
      <c r="D1041" s="144"/>
      <c r="E1041" s="144" t="s">
        <v>32996</v>
      </c>
      <c r="F1041" s="144">
        <v>1</v>
      </c>
      <c r="G1041" s="144">
        <v>200</v>
      </c>
      <c r="H1041" s="144"/>
      <c r="I1041" s="144"/>
      <c r="J1041" s="144"/>
      <c r="K1041" s="144"/>
      <c r="L1041" s="144"/>
      <c r="M1041" s="145" t="s">
        <v>2213</v>
      </c>
      <c r="N1041" s="144" t="s">
        <v>42</v>
      </c>
      <c r="O1041" s="144"/>
      <c r="P1041" s="144" t="s">
        <v>13850</v>
      </c>
      <c r="Q1041" s="144"/>
      <c r="R1041" s="144"/>
      <c r="S1041" s="144"/>
      <c r="T1041" s="144"/>
      <c r="U1041" s="144" t="s">
        <v>32993</v>
      </c>
      <c r="V1041" s="144"/>
      <c r="W1041" s="144">
        <v>141008</v>
      </c>
      <c r="X1041" s="144" t="s">
        <v>32997</v>
      </c>
      <c r="Y1041" s="144"/>
      <c r="Z1041" s="144" t="s">
        <v>32998</v>
      </c>
      <c r="AA1041" s="160">
        <v>3445</v>
      </c>
    </row>
    <row r="1042" spans="1:27" ht="45" customHeight="1" x14ac:dyDescent="0.25">
      <c r="A1042" s="144" t="s">
        <v>32993</v>
      </c>
      <c r="B1042" s="144" t="s">
        <v>15409</v>
      </c>
      <c r="C1042" s="144">
        <v>3</v>
      </c>
      <c r="D1042" s="144"/>
      <c r="E1042" s="144" t="s">
        <v>32999</v>
      </c>
      <c r="F1042" s="144">
        <v>1</v>
      </c>
      <c r="G1042" s="144">
        <v>200</v>
      </c>
      <c r="H1042" s="144"/>
      <c r="I1042" s="144"/>
      <c r="J1042" s="144"/>
      <c r="K1042" s="144"/>
      <c r="L1042" s="144"/>
      <c r="M1042" s="145" t="s">
        <v>2213</v>
      </c>
      <c r="N1042" s="144" t="s">
        <v>42</v>
      </c>
      <c r="O1042" s="144"/>
      <c r="P1042" s="144" t="s">
        <v>13850</v>
      </c>
      <c r="Q1042" s="144"/>
      <c r="R1042" s="144"/>
      <c r="S1042" s="144"/>
      <c r="T1042" s="144"/>
      <c r="U1042" s="144" t="s">
        <v>32993</v>
      </c>
      <c r="V1042" s="144" t="s">
        <v>19187</v>
      </c>
      <c r="W1042" s="144">
        <v>141009</v>
      </c>
      <c r="X1042" s="144" t="s">
        <v>19188</v>
      </c>
      <c r="Y1042" s="144" t="s">
        <v>19190</v>
      </c>
      <c r="Z1042" s="144" t="s">
        <v>19189</v>
      </c>
      <c r="AA1042" s="160">
        <v>4530</v>
      </c>
    </row>
    <row r="1043" spans="1:27" ht="45" customHeight="1" x14ac:dyDescent="0.25">
      <c r="A1043" s="144" t="s">
        <v>32993</v>
      </c>
      <c r="B1043" s="144" t="s">
        <v>15409</v>
      </c>
      <c r="C1043" s="144">
        <v>3</v>
      </c>
      <c r="D1043" s="144"/>
      <c r="E1043" s="144" t="s">
        <v>33000</v>
      </c>
      <c r="F1043" s="144">
        <v>1</v>
      </c>
      <c r="G1043" s="144">
        <v>200</v>
      </c>
      <c r="H1043" s="144"/>
      <c r="I1043" s="144"/>
      <c r="J1043" s="144"/>
      <c r="K1043" s="144"/>
      <c r="L1043" s="144"/>
      <c r="M1043" s="145" t="s">
        <v>2213</v>
      </c>
      <c r="N1043" s="144" t="s">
        <v>42</v>
      </c>
      <c r="O1043" s="144"/>
      <c r="P1043" s="144" t="s">
        <v>13850</v>
      </c>
      <c r="Q1043" s="144"/>
      <c r="R1043" s="144"/>
      <c r="S1043" s="144"/>
      <c r="T1043" s="144"/>
      <c r="U1043" s="144" t="s">
        <v>32993</v>
      </c>
      <c r="V1043" s="144" t="s">
        <v>19024</v>
      </c>
      <c r="W1043" s="144">
        <v>141007</v>
      </c>
      <c r="X1043" s="144" t="s">
        <v>19026</v>
      </c>
      <c r="Y1043" s="144" t="s">
        <v>19027</v>
      </c>
      <c r="Z1043" s="144" t="s">
        <v>33001</v>
      </c>
      <c r="AA1043" s="160">
        <v>5464</v>
      </c>
    </row>
    <row r="1044" spans="1:27" ht="45" customHeight="1" x14ac:dyDescent="0.25">
      <c r="A1044" s="144" t="s">
        <v>32993</v>
      </c>
      <c r="B1044" s="144" t="s">
        <v>15409</v>
      </c>
      <c r="C1044" s="144">
        <v>3</v>
      </c>
      <c r="D1044" s="144"/>
      <c r="E1044" s="144" t="s">
        <v>33002</v>
      </c>
      <c r="F1044" s="144">
        <v>1</v>
      </c>
      <c r="G1044" s="144">
        <v>200</v>
      </c>
      <c r="H1044" s="144"/>
      <c r="I1044" s="144"/>
      <c r="J1044" s="144"/>
      <c r="K1044" s="144"/>
      <c r="L1044" s="144"/>
      <c r="M1044" s="145" t="s">
        <v>2213</v>
      </c>
      <c r="N1044" s="144" t="s">
        <v>42</v>
      </c>
      <c r="O1044" s="144"/>
      <c r="P1044" s="144" t="s">
        <v>13850</v>
      </c>
      <c r="Q1044" s="144"/>
      <c r="R1044" s="144"/>
      <c r="S1044" s="144"/>
      <c r="T1044" s="144"/>
      <c r="U1044" s="144" t="s">
        <v>32993</v>
      </c>
      <c r="V1044" s="144" t="s">
        <v>15831</v>
      </c>
      <c r="W1044" s="144">
        <v>141007</v>
      </c>
      <c r="X1044" s="144" t="s">
        <v>9590</v>
      </c>
      <c r="Y1044" s="151" t="s">
        <v>15832</v>
      </c>
      <c r="Z1044" s="144" t="s">
        <v>15833</v>
      </c>
      <c r="AA1044" s="160">
        <v>1862</v>
      </c>
    </row>
    <row r="1045" spans="1:27" ht="45" customHeight="1" x14ac:dyDescent="0.25">
      <c r="A1045" s="144" t="s">
        <v>32993</v>
      </c>
      <c r="B1045" s="144" t="s">
        <v>15409</v>
      </c>
      <c r="C1045" s="144">
        <v>3</v>
      </c>
      <c r="D1045" s="144"/>
      <c r="E1045" s="144" t="s">
        <v>33003</v>
      </c>
      <c r="F1045" s="144">
        <v>1</v>
      </c>
      <c r="G1045" s="144">
        <v>200</v>
      </c>
      <c r="H1045" s="144"/>
      <c r="I1045" s="144"/>
      <c r="J1045" s="144"/>
      <c r="K1045" s="144"/>
      <c r="L1045" s="144"/>
      <c r="M1045" s="145" t="s">
        <v>2213</v>
      </c>
      <c r="N1045" s="144" t="s">
        <v>42</v>
      </c>
      <c r="O1045" s="144"/>
      <c r="P1045" s="144" t="s">
        <v>13850</v>
      </c>
      <c r="Q1045" s="144"/>
      <c r="R1045" s="144"/>
      <c r="S1045" s="144"/>
      <c r="T1045" s="144"/>
      <c r="U1045" s="144" t="s">
        <v>32993</v>
      </c>
      <c r="V1045" s="144" t="s">
        <v>28417</v>
      </c>
      <c r="W1045" s="144">
        <v>141009</v>
      </c>
      <c r="X1045" s="144" t="s">
        <v>7188</v>
      </c>
      <c r="Y1045" s="144" t="s">
        <v>25405</v>
      </c>
      <c r="Z1045" s="144" t="s">
        <v>25406</v>
      </c>
      <c r="AA1045" s="160">
        <v>1393</v>
      </c>
    </row>
    <row r="1046" spans="1:27" ht="45" customHeight="1" x14ac:dyDescent="0.25">
      <c r="A1046" s="144" t="s">
        <v>5576</v>
      </c>
      <c r="B1046" s="144" t="s">
        <v>15409</v>
      </c>
      <c r="C1046" s="144">
        <v>23</v>
      </c>
      <c r="D1046" s="144"/>
      <c r="E1046" s="144"/>
      <c r="F1046" s="144">
        <v>1</v>
      </c>
      <c r="G1046" s="144"/>
      <c r="H1046" s="144">
        <v>1199</v>
      </c>
      <c r="I1046" s="144">
        <v>436</v>
      </c>
      <c r="J1046" s="144">
        <v>545</v>
      </c>
      <c r="K1046" s="144">
        <v>218</v>
      </c>
      <c r="L1046" s="144"/>
      <c r="M1046" s="145" t="s">
        <v>2213</v>
      </c>
      <c r="N1046" s="144" t="s">
        <v>17</v>
      </c>
      <c r="O1046" s="144"/>
      <c r="P1046" s="144" t="s">
        <v>2305</v>
      </c>
      <c r="Q1046" s="144" t="s">
        <v>4187</v>
      </c>
      <c r="R1046" s="144" t="s">
        <v>4240</v>
      </c>
      <c r="S1046" s="144"/>
      <c r="T1046" s="144"/>
      <c r="U1046" s="144" t="s">
        <v>5576</v>
      </c>
      <c r="V1046" s="144"/>
      <c r="W1046" s="144">
        <v>414041</v>
      </c>
      <c r="X1046" s="144" t="s">
        <v>5577</v>
      </c>
      <c r="Y1046" s="150" t="s">
        <v>5578</v>
      </c>
      <c r="Z1046" s="144" t="s">
        <v>5579</v>
      </c>
      <c r="AA1046" s="160">
        <v>2070</v>
      </c>
    </row>
    <row r="1047" spans="1:27" ht="45" customHeight="1" x14ac:dyDescent="0.25">
      <c r="A1047" s="144" t="s">
        <v>35586</v>
      </c>
      <c r="B1047" s="144" t="s">
        <v>35587</v>
      </c>
      <c r="C1047" s="144"/>
      <c r="D1047" s="144"/>
      <c r="E1047" s="144"/>
      <c r="F1047" s="144">
        <v>3</v>
      </c>
      <c r="G1047" s="144"/>
      <c r="H1047" s="144"/>
      <c r="I1047" s="144"/>
      <c r="J1047" s="144"/>
      <c r="K1047" s="144"/>
      <c r="L1047" s="144">
        <v>150</v>
      </c>
      <c r="M1047" s="145" t="s">
        <v>2213</v>
      </c>
      <c r="N1047" s="144" t="s">
        <v>61</v>
      </c>
      <c r="O1047" s="144"/>
      <c r="P1047" s="144" t="s">
        <v>2554</v>
      </c>
      <c r="Q1047" s="144"/>
      <c r="R1047" s="144"/>
      <c r="S1047" s="144"/>
      <c r="T1047" s="144"/>
      <c r="U1047" s="144" t="s">
        <v>35586</v>
      </c>
      <c r="V1047" s="144"/>
      <c r="W1047" s="144">
        <v>169841</v>
      </c>
      <c r="X1047" s="144" t="s">
        <v>35588</v>
      </c>
      <c r="Y1047" s="150" t="s">
        <v>35589</v>
      </c>
      <c r="Z1047" s="144" t="s">
        <v>35590</v>
      </c>
      <c r="AA1047" s="160">
        <v>7564</v>
      </c>
    </row>
    <row r="1048" spans="1:27" ht="45" customHeight="1" x14ac:dyDescent="0.25">
      <c r="A1048" s="144" t="s">
        <v>5580</v>
      </c>
      <c r="B1048" s="144" t="s">
        <v>4208</v>
      </c>
      <c r="C1048" s="144"/>
      <c r="D1048" s="144"/>
      <c r="E1048" s="144"/>
      <c r="F1048" s="144">
        <v>1</v>
      </c>
      <c r="G1048" s="144"/>
      <c r="H1048" s="144">
        <v>798</v>
      </c>
      <c r="I1048" s="144">
        <v>290</v>
      </c>
      <c r="J1048" s="144">
        <v>363</v>
      </c>
      <c r="K1048" s="144">
        <v>145</v>
      </c>
      <c r="L1048" s="144"/>
      <c r="M1048" s="145" t="s">
        <v>2213</v>
      </c>
      <c r="N1048" s="144" t="s">
        <v>64</v>
      </c>
      <c r="O1048" s="144"/>
      <c r="P1048" s="144" t="s">
        <v>3200</v>
      </c>
      <c r="Q1048" s="144" t="s">
        <v>4186</v>
      </c>
      <c r="R1048" s="144" t="s">
        <v>16180</v>
      </c>
      <c r="S1048" s="144" t="s">
        <v>4191</v>
      </c>
      <c r="T1048" s="144" t="s">
        <v>5581</v>
      </c>
      <c r="U1048" s="144" t="s">
        <v>5580</v>
      </c>
      <c r="V1048" s="144"/>
      <c r="W1048" s="144">
        <v>431282</v>
      </c>
      <c r="X1048" s="144" t="s">
        <v>5582</v>
      </c>
      <c r="Y1048" s="149"/>
      <c r="Z1048" s="144" t="s">
        <v>5583</v>
      </c>
      <c r="AA1048" s="160">
        <v>2071</v>
      </c>
    </row>
    <row r="1049" spans="1:27" ht="45" customHeight="1" x14ac:dyDescent="0.25">
      <c r="A1049" s="144" t="s">
        <v>18320</v>
      </c>
      <c r="B1049" s="144" t="s">
        <v>18321</v>
      </c>
      <c r="C1049" s="144"/>
      <c r="D1049" s="144"/>
      <c r="E1049" s="144"/>
      <c r="F1049" s="144">
        <v>2</v>
      </c>
      <c r="G1049" s="144"/>
      <c r="H1049" s="144"/>
      <c r="I1049" s="144"/>
      <c r="J1049" s="144"/>
      <c r="K1049" s="144"/>
      <c r="L1049" s="144">
        <v>350</v>
      </c>
      <c r="M1049" s="145" t="s">
        <v>2213</v>
      </c>
      <c r="N1049" s="144" t="s">
        <v>48</v>
      </c>
      <c r="O1049" s="144"/>
      <c r="P1049" s="144" t="s">
        <v>13385</v>
      </c>
      <c r="Q1049" s="144"/>
      <c r="R1049" s="144"/>
      <c r="S1049" s="144"/>
      <c r="T1049" s="144"/>
      <c r="U1049" s="144" t="s">
        <v>18320</v>
      </c>
      <c r="V1049" s="144"/>
      <c r="W1049" s="144">
        <v>442960</v>
      </c>
      <c r="X1049" s="144" t="s">
        <v>18322</v>
      </c>
      <c r="Y1049" s="144" t="s">
        <v>18324</v>
      </c>
      <c r="Z1049" s="144" t="s">
        <v>18323</v>
      </c>
      <c r="AA1049" s="160">
        <v>5205</v>
      </c>
    </row>
    <row r="1050" spans="1:27" ht="45" customHeight="1" x14ac:dyDescent="0.25">
      <c r="A1050" s="144" t="s">
        <v>5584</v>
      </c>
      <c r="B1050" s="144" t="s">
        <v>4205</v>
      </c>
      <c r="C1050" s="144">
        <v>52</v>
      </c>
      <c r="D1050" s="144"/>
      <c r="E1050" s="144"/>
      <c r="F1050" s="144">
        <v>1</v>
      </c>
      <c r="G1050" s="144">
        <v>350</v>
      </c>
      <c r="H1050" s="144"/>
      <c r="I1050" s="144"/>
      <c r="J1050" s="144"/>
      <c r="K1050" s="144"/>
      <c r="L1050" s="144"/>
      <c r="M1050" s="145" t="s">
        <v>2213</v>
      </c>
      <c r="N1050" s="144" t="s">
        <v>84</v>
      </c>
      <c r="O1050" s="144"/>
      <c r="P1050" s="144" t="s">
        <v>3372</v>
      </c>
      <c r="Q1050" s="144"/>
      <c r="R1050" s="144"/>
      <c r="S1050" s="144"/>
      <c r="T1050" s="144"/>
      <c r="U1050" s="144" t="s">
        <v>5584</v>
      </c>
      <c r="V1050" s="144"/>
      <c r="W1050" s="144">
        <v>301650</v>
      </c>
      <c r="X1050" s="144" t="s">
        <v>5585</v>
      </c>
      <c r="Y1050" s="144" t="s">
        <v>5586</v>
      </c>
      <c r="Z1050" s="144" t="s">
        <v>5587</v>
      </c>
      <c r="AA1050" s="160">
        <v>2072</v>
      </c>
    </row>
    <row r="1051" spans="1:27" ht="45" customHeight="1" x14ac:dyDescent="0.25">
      <c r="A1051" s="144" t="s">
        <v>13667</v>
      </c>
      <c r="B1051" s="144" t="s">
        <v>4239</v>
      </c>
      <c r="C1051" s="144"/>
      <c r="D1051" s="144"/>
      <c r="E1051" s="144"/>
      <c r="F1051" s="144">
        <v>5</v>
      </c>
      <c r="G1051" s="144"/>
      <c r="H1051" s="144"/>
      <c r="I1051" s="144"/>
      <c r="J1051" s="144"/>
      <c r="K1051" s="144"/>
      <c r="L1051" s="144">
        <v>640</v>
      </c>
      <c r="M1051" s="145" t="s">
        <v>2213</v>
      </c>
      <c r="N1051" s="144" t="s">
        <v>48</v>
      </c>
      <c r="O1051" s="144"/>
      <c r="P1051" s="144" t="s">
        <v>2588</v>
      </c>
      <c r="Q1051" s="144"/>
      <c r="R1051" s="144"/>
      <c r="S1051" s="144" t="s">
        <v>4189</v>
      </c>
      <c r="T1051" s="144" t="s">
        <v>13668</v>
      </c>
      <c r="U1051" s="144" t="s">
        <v>13667</v>
      </c>
      <c r="V1051" s="144"/>
      <c r="W1051" s="144"/>
      <c r="X1051" s="144"/>
      <c r="Y1051" s="144"/>
      <c r="Z1051" s="144" t="s">
        <v>13669</v>
      </c>
      <c r="AA1051" s="160">
        <v>2073</v>
      </c>
    </row>
    <row r="1052" spans="1:27" ht="45" customHeight="1" x14ac:dyDescent="0.25">
      <c r="A1052" s="144" t="s">
        <v>5588</v>
      </c>
      <c r="B1052" s="144" t="s">
        <v>4447</v>
      </c>
      <c r="C1052" s="144"/>
      <c r="D1052" s="144"/>
      <c r="E1052" s="144"/>
      <c r="F1052" s="144">
        <v>2</v>
      </c>
      <c r="G1052" s="144"/>
      <c r="H1052" s="144"/>
      <c r="I1052" s="144"/>
      <c r="J1052" s="144"/>
      <c r="K1052" s="144"/>
      <c r="L1052" s="144">
        <v>50</v>
      </c>
      <c r="M1052" s="145" t="s">
        <v>2213</v>
      </c>
      <c r="N1052" s="144" t="s">
        <v>40</v>
      </c>
      <c r="O1052" s="144"/>
      <c r="P1052" s="144" t="s">
        <v>13856</v>
      </c>
      <c r="Q1052" s="144"/>
      <c r="R1052" s="144"/>
      <c r="S1052" s="144" t="s">
        <v>4190</v>
      </c>
      <c r="T1052" s="144" t="s">
        <v>5093</v>
      </c>
      <c r="U1052" s="144" t="s">
        <v>5588</v>
      </c>
      <c r="V1052" s="144"/>
      <c r="W1052" s="144">
        <v>685910</v>
      </c>
      <c r="X1052" s="144" t="s">
        <v>5589</v>
      </c>
      <c r="Y1052" s="144" t="s">
        <v>5590</v>
      </c>
      <c r="Z1052" s="144" t="s">
        <v>5591</v>
      </c>
      <c r="AA1052" s="160">
        <v>2074</v>
      </c>
    </row>
    <row r="1053" spans="1:27" ht="45" customHeight="1" x14ac:dyDescent="0.25">
      <c r="A1053" s="144" t="s">
        <v>13670</v>
      </c>
      <c r="B1053" s="144" t="s">
        <v>18325</v>
      </c>
      <c r="C1053" s="144">
        <v>26</v>
      </c>
      <c r="D1053" s="144" t="s">
        <v>14523</v>
      </c>
      <c r="E1053" s="144"/>
      <c r="F1053" s="144">
        <v>1</v>
      </c>
      <c r="G1053" s="144">
        <v>308</v>
      </c>
      <c r="H1053" s="144"/>
      <c r="I1053" s="144"/>
      <c r="J1053" s="144"/>
      <c r="K1053" s="144"/>
      <c r="L1053" s="144"/>
      <c r="M1053" s="145" t="s">
        <v>2213</v>
      </c>
      <c r="N1053" s="144" t="s">
        <v>42</v>
      </c>
      <c r="O1053" s="144"/>
      <c r="P1053" s="144" t="s">
        <v>16132</v>
      </c>
      <c r="Q1053" s="144"/>
      <c r="R1053" s="144"/>
      <c r="S1053" s="144"/>
      <c r="T1053" s="144"/>
      <c r="U1053" s="144" t="s">
        <v>13670</v>
      </c>
      <c r="V1053" s="144"/>
      <c r="W1053" s="144">
        <v>142900</v>
      </c>
      <c r="X1053" s="144" t="s">
        <v>18326</v>
      </c>
      <c r="Y1053" s="144" t="s">
        <v>18328</v>
      </c>
      <c r="Z1053" s="144" t="s">
        <v>18327</v>
      </c>
      <c r="AA1053" s="160">
        <v>2075</v>
      </c>
    </row>
    <row r="1054" spans="1:27" ht="45" customHeight="1" x14ac:dyDescent="0.25">
      <c r="A1054" s="144" t="s">
        <v>16863</v>
      </c>
      <c r="B1054" s="144" t="s">
        <v>15377</v>
      </c>
      <c r="C1054" s="144">
        <v>30</v>
      </c>
      <c r="D1054" s="144" t="s">
        <v>4298</v>
      </c>
      <c r="E1054" s="144"/>
      <c r="F1054" s="144">
        <v>1</v>
      </c>
      <c r="G1054" s="144">
        <v>350</v>
      </c>
      <c r="H1054" s="144"/>
      <c r="I1054" s="144"/>
      <c r="J1054" s="144"/>
      <c r="K1054" s="144"/>
      <c r="L1054" s="144"/>
      <c r="M1054" s="145" t="s">
        <v>2213</v>
      </c>
      <c r="N1054" s="144" t="s">
        <v>42</v>
      </c>
      <c r="O1054" s="144"/>
      <c r="P1054" s="144" t="s">
        <v>17731</v>
      </c>
      <c r="Q1054" s="144"/>
      <c r="R1054" s="144"/>
      <c r="S1054" s="144" t="s">
        <v>4189</v>
      </c>
      <c r="T1054" s="144" t="s">
        <v>5038</v>
      </c>
      <c r="U1054" s="144" t="s">
        <v>16863</v>
      </c>
      <c r="V1054" s="144"/>
      <c r="W1054" s="144">
        <v>142620</v>
      </c>
      <c r="X1054" s="144" t="s">
        <v>18329</v>
      </c>
      <c r="Y1054" s="144" t="s">
        <v>16864</v>
      </c>
      <c r="Z1054" s="144" t="s">
        <v>16865</v>
      </c>
      <c r="AA1054" s="160">
        <v>4305</v>
      </c>
    </row>
    <row r="1055" spans="1:27" ht="45" customHeight="1" x14ac:dyDescent="0.25">
      <c r="A1055" s="144" t="s">
        <v>18330</v>
      </c>
      <c r="B1055" s="144" t="s">
        <v>21941</v>
      </c>
      <c r="C1055" s="144"/>
      <c r="D1055" s="144"/>
      <c r="E1055" s="144"/>
      <c r="F1055" s="144">
        <v>2</v>
      </c>
      <c r="G1055" s="144"/>
      <c r="H1055" s="144"/>
      <c r="I1055" s="144"/>
      <c r="J1055" s="144"/>
      <c r="K1055" s="144"/>
      <c r="L1055" s="144">
        <v>250</v>
      </c>
      <c r="M1055" s="145" t="s">
        <v>2213</v>
      </c>
      <c r="N1055" s="144" t="s">
        <v>61</v>
      </c>
      <c r="O1055" s="144"/>
      <c r="P1055" s="144" t="s">
        <v>2622</v>
      </c>
      <c r="Q1055" s="144"/>
      <c r="R1055" s="144"/>
      <c r="S1055" s="144" t="s">
        <v>4189</v>
      </c>
      <c r="T1055" s="144" t="s">
        <v>8551</v>
      </c>
      <c r="U1055" s="144" t="s">
        <v>18330</v>
      </c>
      <c r="V1055" s="144"/>
      <c r="W1055" s="144">
        <v>169200</v>
      </c>
      <c r="X1055" s="144" t="s">
        <v>18331</v>
      </c>
      <c r="Y1055" s="144">
        <v>89510000000</v>
      </c>
      <c r="Z1055" s="144" t="s">
        <v>18332</v>
      </c>
      <c r="AA1055" s="160">
        <v>5226</v>
      </c>
    </row>
    <row r="1056" spans="1:27" ht="45" customHeight="1" x14ac:dyDescent="0.25">
      <c r="A1056" s="144" t="s">
        <v>5592</v>
      </c>
      <c r="B1056" s="144" t="s">
        <v>4208</v>
      </c>
      <c r="C1056" s="144">
        <v>15</v>
      </c>
      <c r="D1056" s="144"/>
      <c r="E1056" s="144"/>
      <c r="F1056" s="144">
        <v>1</v>
      </c>
      <c r="G1056" s="144"/>
      <c r="H1056" s="144">
        <v>798</v>
      </c>
      <c r="I1056" s="144">
        <v>290</v>
      </c>
      <c r="J1056" s="144">
        <v>363</v>
      </c>
      <c r="K1056" s="144">
        <v>145</v>
      </c>
      <c r="L1056" s="144"/>
      <c r="M1056" s="145" t="s">
        <v>2213</v>
      </c>
      <c r="N1056" s="144" t="s">
        <v>65</v>
      </c>
      <c r="O1056" s="144"/>
      <c r="P1056" s="144" t="s">
        <v>3357</v>
      </c>
      <c r="Q1056" s="144"/>
      <c r="R1056" s="144"/>
      <c r="S1056" s="144" t="s">
        <v>4190</v>
      </c>
      <c r="T1056" s="144" t="s">
        <v>4768</v>
      </c>
      <c r="U1056" s="144" t="s">
        <v>5592</v>
      </c>
      <c r="V1056" s="144"/>
      <c r="W1056" s="144">
        <v>678196</v>
      </c>
      <c r="X1056" s="144" t="s">
        <v>4277</v>
      </c>
      <c r="Y1056" s="144" t="s">
        <v>5593</v>
      </c>
      <c r="Z1056" s="144" t="s">
        <v>5594</v>
      </c>
      <c r="AA1056" s="160">
        <v>2076</v>
      </c>
    </row>
    <row r="1057" spans="1:27" ht="45" customHeight="1" x14ac:dyDescent="0.25">
      <c r="A1057" s="145" t="s">
        <v>18333</v>
      </c>
      <c r="B1057" s="144" t="s">
        <v>23907</v>
      </c>
      <c r="C1057" s="144"/>
      <c r="D1057" s="144" t="s">
        <v>4579</v>
      </c>
      <c r="E1057" s="144"/>
      <c r="F1057" s="144">
        <v>1</v>
      </c>
      <c r="G1057" s="144">
        <v>200</v>
      </c>
      <c r="H1057" s="144"/>
      <c r="I1057" s="144"/>
      <c r="J1057" s="144"/>
      <c r="K1057" s="144"/>
      <c r="L1057" s="144"/>
      <c r="M1057" s="145" t="s">
        <v>2213</v>
      </c>
      <c r="N1057" s="144" t="s">
        <v>76</v>
      </c>
      <c r="O1057" s="144"/>
      <c r="P1057" s="144" t="s">
        <v>2700</v>
      </c>
      <c r="Q1057" s="144" t="s">
        <v>4189</v>
      </c>
      <c r="R1057" s="144" t="s">
        <v>17736</v>
      </c>
      <c r="S1057" s="144"/>
      <c r="T1057" s="144"/>
      <c r="U1057" s="144" t="s">
        <v>18333</v>
      </c>
      <c r="V1057" s="145"/>
      <c r="W1057" s="144">
        <v>412316</v>
      </c>
      <c r="X1057" s="144" t="s">
        <v>27959</v>
      </c>
      <c r="Y1057" s="144" t="s">
        <v>27960</v>
      </c>
      <c r="Z1057" s="144" t="s">
        <v>23865</v>
      </c>
      <c r="AA1057" s="160">
        <v>4525</v>
      </c>
    </row>
    <row r="1058" spans="1:27" ht="45" customHeight="1" x14ac:dyDescent="0.25">
      <c r="A1058" s="144" t="s">
        <v>16181</v>
      </c>
      <c r="B1058" s="144" t="s">
        <v>15538</v>
      </c>
      <c r="C1058" s="144"/>
      <c r="D1058" s="144" t="s">
        <v>16182</v>
      </c>
      <c r="E1058" s="144"/>
      <c r="F1058" s="144">
        <v>1</v>
      </c>
      <c r="G1058" s="144">
        <v>250</v>
      </c>
      <c r="H1058" s="144"/>
      <c r="I1058" s="144"/>
      <c r="J1058" s="144"/>
      <c r="K1058" s="144"/>
      <c r="L1058" s="144"/>
      <c r="M1058" s="145" t="s">
        <v>2213</v>
      </c>
      <c r="N1058" s="144" t="s">
        <v>59</v>
      </c>
      <c r="O1058" s="144"/>
      <c r="P1058" s="144" t="s">
        <v>2950</v>
      </c>
      <c r="Q1058" s="144"/>
      <c r="R1058" s="144"/>
      <c r="S1058" s="144" t="s">
        <v>4190</v>
      </c>
      <c r="T1058" s="144" t="s">
        <v>5875</v>
      </c>
      <c r="U1058" s="144" t="s">
        <v>16181</v>
      </c>
      <c r="V1058" s="144"/>
      <c r="W1058" s="144">
        <v>359240</v>
      </c>
      <c r="X1058" s="144" t="s">
        <v>16183</v>
      </c>
      <c r="Y1058" s="144"/>
      <c r="Z1058" s="144" t="s">
        <v>16184</v>
      </c>
      <c r="AA1058" s="160">
        <v>4136</v>
      </c>
    </row>
    <row r="1059" spans="1:27" ht="45" customHeight="1" x14ac:dyDescent="0.25">
      <c r="A1059" s="144" t="s">
        <v>37217</v>
      </c>
      <c r="B1059" s="144" t="s">
        <v>15730</v>
      </c>
      <c r="C1059" s="144">
        <v>12</v>
      </c>
      <c r="D1059" s="144"/>
      <c r="E1059" s="144"/>
      <c r="F1059" s="144">
        <v>1</v>
      </c>
      <c r="G1059" s="144"/>
      <c r="H1059" s="144">
        <v>450</v>
      </c>
      <c r="I1059" s="144">
        <v>200</v>
      </c>
      <c r="J1059" s="144">
        <v>200</v>
      </c>
      <c r="K1059" s="144">
        <v>50</v>
      </c>
      <c r="L1059" s="144"/>
      <c r="M1059" s="145" t="s">
        <v>2213</v>
      </c>
      <c r="N1059" s="144" t="s">
        <v>31527</v>
      </c>
      <c r="O1059" s="144"/>
      <c r="P1059" s="144" t="s">
        <v>37218</v>
      </c>
      <c r="Q1059" s="144"/>
      <c r="R1059" s="144"/>
      <c r="S1059" s="144"/>
      <c r="T1059" s="144"/>
      <c r="U1059" s="144" t="s">
        <v>37217</v>
      </c>
      <c r="V1059" s="144"/>
      <c r="W1059" s="144">
        <v>286793</v>
      </c>
      <c r="X1059" s="144" t="s">
        <v>37219</v>
      </c>
      <c r="Y1059" s="144" t="s">
        <v>37220</v>
      </c>
      <c r="Z1059" s="144" t="s">
        <v>37221</v>
      </c>
      <c r="AA1059" s="160">
        <v>7864</v>
      </c>
    </row>
    <row r="1060" spans="1:27" ht="45" customHeight="1" x14ac:dyDescent="0.25">
      <c r="A1060" s="144" t="s">
        <v>18334</v>
      </c>
      <c r="B1060" s="144" t="s">
        <v>18335</v>
      </c>
      <c r="C1060" s="144"/>
      <c r="D1060" s="144"/>
      <c r="E1060" s="144"/>
      <c r="F1060" s="144">
        <v>1</v>
      </c>
      <c r="G1060" s="144"/>
      <c r="H1060" s="144">
        <v>350</v>
      </c>
      <c r="I1060" s="144">
        <v>200</v>
      </c>
      <c r="J1060" s="144">
        <v>100</v>
      </c>
      <c r="K1060" s="144">
        <v>50</v>
      </c>
      <c r="L1060" s="144"/>
      <c r="M1060" s="145" t="s">
        <v>2213</v>
      </c>
      <c r="N1060" s="144" t="s">
        <v>14</v>
      </c>
      <c r="O1060" s="144"/>
      <c r="P1060" s="144" t="s">
        <v>3915</v>
      </c>
      <c r="Q1060" s="144"/>
      <c r="R1060" s="144"/>
      <c r="S1060" s="144" t="s">
        <v>15453</v>
      </c>
      <c r="T1060" s="144" t="s">
        <v>18336</v>
      </c>
      <c r="U1060" s="144" t="s">
        <v>18334</v>
      </c>
      <c r="V1060" s="144"/>
      <c r="W1060" s="144">
        <v>658574</v>
      </c>
      <c r="X1060" s="144" t="s">
        <v>18337</v>
      </c>
      <c r="Y1060" s="144" t="s">
        <v>18339</v>
      </c>
      <c r="Z1060" s="144" t="s">
        <v>18338</v>
      </c>
      <c r="AA1060" s="160">
        <v>5141</v>
      </c>
    </row>
    <row r="1061" spans="1:27" ht="45" customHeight="1" x14ac:dyDescent="0.25">
      <c r="A1061" s="144" t="s">
        <v>18334</v>
      </c>
      <c r="B1061" s="144" t="s">
        <v>18335</v>
      </c>
      <c r="C1061" s="144"/>
      <c r="D1061" s="144"/>
      <c r="E1061" s="144" t="s">
        <v>18340</v>
      </c>
      <c r="F1061" s="144">
        <v>1</v>
      </c>
      <c r="G1061" s="144">
        <v>56</v>
      </c>
      <c r="H1061" s="144"/>
      <c r="I1061" s="144"/>
      <c r="J1061" s="144"/>
      <c r="K1061" s="144"/>
      <c r="L1061" s="144"/>
      <c r="M1061" s="145" t="s">
        <v>2213</v>
      </c>
      <c r="N1061" s="144" t="s">
        <v>14</v>
      </c>
      <c r="O1061" s="144"/>
      <c r="P1061" s="144" t="s">
        <v>3915</v>
      </c>
      <c r="Q1061" s="144"/>
      <c r="R1061" s="144"/>
      <c r="S1061" s="144" t="s">
        <v>15453</v>
      </c>
      <c r="T1061" s="144" t="s">
        <v>18336</v>
      </c>
      <c r="U1061" s="144" t="s">
        <v>18334</v>
      </c>
      <c r="V1061" s="144" t="s">
        <v>18341</v>
      </c>
      <c r="W1061" s="144">
        <v>658574</v>
      </c>
      <c r="X1061" s="144" t="s">
        <v>18337</v>
      </c>
      <c r="Y1061" s="144" t="s">
        <v>18339</v>
      </c>
      <c r="Z1061" s="144" t="s">
        <v>18338</v>
      </c>
      <c r="AA1061" s="160">
        <v>5142</v>
      </c>
    </row>
    <row r="1062" spans="1:27" ht="45" customHeight="1" x14ac:dyDescent="0.25">
      <c r="A1062" s="144" t="s">
        <v>5596</v>
      </c>
      <c r="B1062" s="144" t="s">
        <v>4242</v>
      </c>
      <c r="C1062" s="144"/>
      <c r="D1062" s="144"/>
      <c r="E1062" s="144"/>
      <c r="F1062" s="144">
        <v>3</v>
      </c>
      <c r="G1062" s="144"/>
      <c r="H1062" s="144"/>
      <c r="I1062" s="144"/>
      <c r="J1062" s="144"/>
      <c r="K1062" s="144"/>
      <c r="L1062" s="144">
        <v>150</v>
      </c>
      <c r="M1062" s="145" t="s">
        <v>2213</v>
      </c>
      <c r="N1062" s="144" t="s">
        <v>89</v>
      </c>
      <c r="O1062" s="144"/>
      <c r="P1062" s="144" t="s">
        <v>3221</v>
      </c>
      <c r="Q1062" s="144"/>
      <c r="R1062" s="144"/>
      <c r="S1062" s="144" t="s">
        <v>4189</v>
      </c>
      <c r="T1062" s="144" t="s">
        <v>5598</v>
      </c>
      <c r="U1062" s="144" t="s">
        <v>5596</v>
      </c>
      <c r="V1062" s="144"/>
      <c r="W1062" s="144">
        <v>456110</v>
      </c>
      <c r="X1062" s="144" t="s">
        <v>5599</v>
      </c>
      <c r="Y1062" s="144" t="s">
        <v>5600</v>
      </c>
      <c r="Z1062" s="144" t="s">
        <v>18342</v>
      </c>
      <c r="AA1062" s="160">
        <v>2078</v>
      </c>
    </row>
    <row r="1063" spans="1:27" ht="45" customHeight="1" x14ac:dyDescent="0.25">
      <c r="A1063" s="144" t="s">
        <v>18343</v>
      </c>
      <c r="B1063" s="144" t="s">
        <v>25058</v>
      </c>
      <c r="C1063" s="144"/>
      <c r="D1063" s="144"/>
      <c r="E1063" s="144"/>
      <c r="F1063" s="144">
        <v>1</v>
      </c>
      <c r="G1063" s="144"/>
      <c r="H1063" s="144">
        <v>350</v>
      </c>
      <c r="I1063" s="144">
        <v>200</v>
      </c>
      <c r="J1063" s="144">
        <v>100</v>
      </c>
      <c r="K1063" s="144">
        <v>50</v>
      </c>
      <c r="L1063" s="144"/>
      <c r="M1063" s="145" t="s">
        <v>2213</v>
      </c>
      <c r="N1063" s="144" t="s">
        <v>46</v>
      </c>
      <c r="O1063" s="144"/>
      <c r="P1063" s="144" t="s">
        <v>3501</v>
      </c>
      <c r="Q1063" s="144"/>
      <c r="R1063" s="144"/>
      <c r="S1063" s="144" t="s">
        <v>4191</v>
      </c>
      <c r="T1063" s="144" t="s">
        <v>18344</v>
      </c>
      <c r="U1063" s="144" t="s">
        <v>18343</v>
      </c>
      <c r="V1063" s="144"/>
      <c r="W1063" s="144">
        <v>461070</v>
      </c>
      <c r="X1063" s="144" t="s">
        <v>9934</v>
      </c>
      <c r="Y1063" s="144">
        <v>12787</v>
      </c>
      <c r="Z1063" s="144" t="s">
        <v>18345</v>
      </c>
      <c r="AA1063" s="160">
        <v>4551</v>
      </c>
    </row>
    <row r="1064" spans="1:27" ht="45" customHeight="1" x14ac:dyDescent="0.25">
      <c r="A1064" s="144" t="s">
        <v>18343</v>
      </c>
      <c r="B1064" s="144" t="s">
        <v>25058</v>
      </c>
      <c r="C1064" s="144"/>
      <c r="D1064" s="144"/>
      <c r="E1064" s="144" t="s">
        <v>23891</v>
      </c>
      <c r="F1064" s="144">
        <v>1</v>
      </c>
      <c r="G1064" s="144">
        <v>250</v>
      </c>
      <c r="H1064" s="144"/>
      <c r="I1064" s="144"/>
      <c r="J1064" s="144"/>
      <c r="K1064" s="144"/>
      <c r="L1064" s="144"/>
      <c r="M1064" s="145" t="s">
        <v>2213</v>
      </c>
      <c r="N1064" s="144" t="s">
        <v>46</v>
      </c>
      <c r="O1064" s="144"/>
      <c r="P1064" s="144" t="s">
        <v>3501</v>
      </c>
      <c r="Q1064" s="144"/>
      <c r="R1064" s="144"/>
      <c r="S1064" s="144" t="s">
        <v>4191</v>
      </c>
      <c r="T1064" s="144" t="s">
        <v>18344</v>
      </c>
      <c r="U1064" s="144" t="s">
        <v>18343</v>
      </c>
      <c r="V1064" s="144" t="s">
        <v>18346</v>
      </c>
      <c r="W1064" s="144">
        <v>461070</v>
      </c>
      <c r="X1064" s="144" t="s">
        <v>18347</v>
      </c>
      <c r="Y1064" s="167">
        <v>12787</v>
      </c>
      <c r="Z1064" s="148" t="s">
        <v>18345</v>
      </c>
      <c r="AA1064" s="160">
        <v>4552</v>
      </c>
    </row>
    <row r="1065" spans="1:27" ht="45" customHeight="1" x14ac:dyDescent="0.25">
      <c r="A1065" s="144" t="s">
        <v>25059</v>
      </c>
      <c r="B1065" s="144" t="s">
        <v>4205</v>
      </c>
      <c r="C1065" s="144">
        <v>11</v>
      </c>
      <c r="D1065" s="144" t="s">
        <v>7385</v>
      </c>
      <c r="E1065" s="144"/>
      <c r="F1065" s="144">
        <v>1</v>
      </c>
      <c r="G1065" s="144">
        <v>200</v>
      </c>
      <c r="H1065" s="144"/>
      <c r="I1065" s="144"/>
      <c r="J1065" s="144"/>
      <c r="K1065" s="144"/>
      <c r="L1065" s="144"/>
      <c r="M1065" s="145" t="s">
        <v>2213</v>
      </c>
      <c r="N1065" s="144" t="s">
        <v>35</v>
      </c>
      <c r="O1065" s="144"/>
      <c r="P1065" s="144" t="s">
        <v>4010</v>
      </c>
      <c r="Q1065" s="144"/>
      <c r="R1065" s="144"/>
      <c r="S1065" s="144" t="s">
        <v>4189</v>
      </c>
      <c r="T1065" s="144" t="s">
        <v>25060</v>
      </c>
      <c r="U1065" s="144" t="s">
        <v>25059</v>
      </c>
      <c r="V1065" s="144"/>
      <c r="W1065" s="144">
        <v>662200</v>
      </c>
      <c r="X1065" s="144" t="s">
        <v>25061</v>
      </c>
      <c r="Y1065" s="144" t="s">
        <v>25062</v>
      </c>
      <c r="Z1065" s="144" t="s">
        <v>25063</v>
      </c>
      <c r="AA1065" s="160">
        <v>6384</v>
      </c>
    </row>
    <row r="1066" spans="1:27" ht="45" customHeight="1" x14ac:dyDescent="0.25">
      <c r="A1066" s="144" t="s">
        <v>14398</v>
      </c>
      <c r="B1066" s="144" t="s">
        <v>15650</v>
      </c>
      <c r="C1066" s="144">
        <v>12</v>
      </c>
      <c r="D1066" s="144" t="s">
        <v>25064</v>
      </c>
      <c r="E1066" s="144"/>
      <c r="F1066" s="144">
        <v>1</v>
      </c>
      <c r="G1066" s="144"/>
      <c r="H1066" s="144">
        <v>1700</v>
      </c>
      <c r="I1066" s="144">
        <v>200</v>
      </c>
      <c r="J1066" s="144">
        <v>100</v>
      </c>
      <c r="K1066" s="144">
        <v>50</v>
      </c>
      <c r="L1066" s="144"/>
      <c r="M1066" s="145" t="s">
        <v>2213</v>
      </c>
      <c r="N1066" s="144" t="s">
        <v>34</v>
      </c>
      <c r="O1066" s="144"/>
      <c r="P1066" s="144" t="s">
        <v>3958</v>
      </c>
      <c r="Q1066" s="144" t="s">
        <v>4187</v>
      </c>
      <c r="R1066" s="144" t="s">
        <v>4249</v>
      </c>
      <c r="S1066" s="144"/>
      <c r="T1066" s="144"/>
      <c r="U1066" s="144" t="s">
        <v>14398</v>
      </c>
      <c r="V1066" s="144"/>
      <c r="W1066" s="144">
        <v>354068</v>
      </c>
      <c r="X1066" s="144" t="s">
        <v>25065</v>
      </c>
      <c r="Y1066" s="144">
        <v>8623000000</v>
      </c>
      <c r="Z1066" s="144" t="s">
        <v>14399</v>
      </c>
      <c r="AA1066" s="160">
        <v>3529</v>
      </c>
    </row>
    <row r="1067" spans="1:27" ht="45" customHeight="1" x14ac:dyDescent="0.25">
      <c r="A1067" s="144" t="s">
        <v>5601</v>
      </c>
      <c r="B1067" s="144" t="s">
        <v>4215</v>
      </c>
      <c r="C1067" s="144">
        <v>125</v>
      </c>
      <c r="D1067" s="144"/>
      <c r="E1067" s="144"/>
      <c r="F1067" s="144">
        <v>1</v>
      </c>
      <c r="G1067" s="144"/>
      <c r="H1067" s="144">
        <v>350</v>
      </c>
      <c r="I1067" s="144">
        <v>200</v>
      </c>
      <c r="J1067" s="144">
        <v>100</v>
      </c>
      <c r="K1067" s="144">
        <v>50</v>
      </c>
      <c r="L1067" s="144"/>
      <c r="M1067" s="145" t="s">
        <v>2213</v>
      </c>
      <c r="N1067" s="144" t="s">
        <v>67</v>
      </c>
      <c r="O1067" s="144"/>
      <c r="P1067" s="144" t="s">
        <v>3559</v>
      </c>
      <c r="Q1067" s="144" t="s">
        <v>4187</v>
      </c>
      <c r="R1067" s="144" t="s">
        <v>4244</v>
      </c>
      <c r="S1067" s="144"/>
      <c r="T1067" s="144"/>
      <c r="U1067" s="144" t="s">
        <v>5601</v>
      </c>
      <c r="V1067" s="144"/>
      <c r="W1067" s="144"/>
      <c r="X1067" s="144"/>
      <c r="Y1067" s="144"/>
      <c r="Z1067" s="144"/>
      <c r="AA1067" s="160">
        <v>3210</v>
      </c>
    </row>
    <row r="1068" spans="1:27" ht="45" customHeight="1" x14ac:dyDescent="0.25">
      <c r="A1068" s="144" t="s">
        <v>5601</v>
      </c>
      <c r="B1068" s="144" t="s">
        <v>4215</v>
      </c>
      <c r="C1068" s="144">
        <v>125</v>
      </c>
      <c r="D1068" s="144"/>
      <c r="E1068" s="144" t="s">
        <v>18348</v>
      </c>
      <c r="F1068" s="144">
        <v>2</v>
      </c>
      <c r="G1068" s="144"/>
      <c r="H1068" s="144"/>
      <c r="I1068" s="144"/>
      <c r="J1068" s="144"/>
      <c r="K1068" s="144"/>
      <c r="L1068" s="144">
        <v>150</v>
      </c>
      <c r="M1068" s="145" t="s">
        <v>2213</v>
      </c>
      <c r="N1068" s="144" t="s">
        <v>67</v>
      </c>
      <c r="O1068" s="144"/>
      <c r="P1068" s="144" t="s">
        <v>3559</v>
      </c>
      <c r="Q1068" s="144" t="s">
        <v>4187</v>
      </c>
      <c r="R1068" s="144" t="s">
        <v>4244</v>
      </c>
      <c r="S1068" s="144"/>
      <c r="T1068" s="144"/>
      <c r="U1068" s="144" t="s">
        <v>5601</v>
      </c>
      <c r="V1068" s="144" t="s">
        <v>5601</v>
      </c>
      <c r="W1068" s="144">
        <v>420140</v>
      </c>
      <c r="X1068" s="144" t="s">
        <v>5603</v>
      </c>
      <c r="Y1068" s="144"/>
      <c r="Z1068" s="144" t="s">
        <v>5604</v>
      </c>
      <c r="AA1068" s="160">
        <v>2079</v>
      </c>
    </row>
    <row r="1069" spans="1:27" ht="45" customHeight="1" x14ac:dyDescent="0.25">
      <c r="A1069" s="144" t="s">
        <v>13671</v>
      </c>
      <c r="B1069" s="144" t="s">
        <v>13672</v>
      </c>
      <c r="C1069" s="144">
        <v>281</v>
      </c>
      <c r="D1069" s="144"/>
      <c r="E1069" s="144"/>
      <c r="F1069" s="144">
        <v>1</v>
      </c>
      <c r="G1069" s="144"/>
      <c r="H1069" s="144">
        <v>350</v>
      </c>
      <c r="I1069" s="144">
        <v>200</v>
      </c>
      <c r="J1069" s="144">
        <v>100</v>
      </c>
      <c r="K1069" s="144">
        <v>50</v>
      </c>
      <c r="L1069" s="144"/>
      <c r="M1069" s="145" t="s">
        <v>2213</v>
      </c>
      <c r="N1069" s="144" t="s">
        <v>41</v>
      </c>
      <c r="O1069" s="144"/>
      <c r="P1069" s="144" t="s">
        <v>2670</v>
      </c>
      <c r="Q1069" s="144" t="s">
        <v>4187</v>
      </c>
      <c r="R1069" s="144" t="s">
        <v>13674</v>
      </c>
      <c r="S1069" s="144"/>
      <c r="T1069" s="144"/>
      <c r="U1069" s="144" t="s">
        <v>13671</v>
      </c>
      <c r="V1069" s="144"/>
      <c r="W1069" s="144"/>
      <c r="X1069" s="144"/>
      <c r="Y1069" s="144"/>
      <c r="Z1069" s="144"/>
      <c r="AA1069" s="160">
        <v>3194</v>
      </c>
    </row>
    <row r="1070" spans="1:27" ht="45" customHeight="1" x14ac:dyDescent="0.25">
      <c r="A1070" s="144" t="s">
        <v>13671</v>
      </c>
      <c r="B1070" s="144" t="s">
        <v>13672</v>
      </c>
      <c r="C1070" s="144">
        <v>281</v>
      </c>
      <c r="D1070" s="144"/>
      <c r="E1070" s="144" t="s">
        <v>13673</v>
      </c>
      <c r="F1070" s="144">
        <v>1</v>
      </c>
      <c r="G1070" s="144">
        <v>286</v>
      </c>
      <c r="H1070" s="144"/>
      <c r="I1070" s="144"/>
      <c r="J1070" s="144"/>
      <c r="K1070" s="144"/>
      <c r="L1070" s="144"/>
      <c r="M1070" s="145" t="s">
        <v>2213</v>
      </c>
      <c r="N1070" s="144" t="s">
        <v>41</v>
      </c>
      <c r="O1070" s="144"/>
      <c r="P1070" s="144" t="s">
        <v>2670</v>
      </c>
      <c r="Q1070" s="144" t="s">
        <v>4187</v>
      </c>
      <c r="R1070" s="144" t="s">
        <v>13674</v>
      </c>
      <c r="S1070" s="144"/>
      <c r="T1070" s="144"/>
      <c r="U1070" s="144" t="s">
        <v>13671</v>
      </c>
      <c r="V1070" s="144" t="s">
        <v>13671</v>
      </c>
      <c r="W1070" s="144"/>
      <c r="X1070" s="144" t="s">
        <v>13675</v>
      </c>
      <c r="Y1070" s="149" t="s">
        <v>13676</v>
      </c>
      <c r="Z1070" s="144" t="s">
        <v>13677</v>
      </c>
      <c r="AA1070" s="160">
        <v>2080</v>
      </c>
    </row>
    <row r="1071" spans="1:27" ht="45" customHeight="1" x14ac:dyDescent="0.25">
      <c r="A1071" s="144" t="s">
        <v>14400</v>
      </c>
      <c r="B1071" s="144" t="s">
        <v>27961</v>
      </c>
      <c r="C1071" s="144"/>
      <c r="D1071" s="144"/>
      <c r="E1071" s="144"/>
      <c r="F1071" s="144">
        <v>5</v>
      </c>
      <c r="G1071" s="144"/>
      <c r="H1071" s="144"/>
      <c r="I1071" s="144"/>
      <c r="J1071" s="144"/>
      <c r="K1071" s="144"/>
      <c r="L1071" s="144">
        <v>850</v>
      </c>
      <c r="M1071" s="145" t="s">
        <v>2213</v>
      </c>
      <c r="N1071" s="144" t="s">
        <v>27</v>
      </c>
      <c r="O1071" s="144"/>
      <c r="P1071" s="144" t="s">
        <v>14232</v>
      </c>
      <c r="Q1071" s="144" t="s">
        <v>4187</v>
      </c>
      <c r="R1071" s="144" t="s">
        <v>4797</v>
      </c>
      <c r="S1071" s="144"/>
      <c r="T1071" s="144"/>
      <c r="U1071" s="144" t="s">
        <v>14400</v>
      </c>
      <c r="V1071" s="144"/>
      <c r="W1071" s="144">
        <v>664011</v>
      </c>
      <c r="X1071" s="144" t="s">
        <v>6035</v>
      </c>
      <c r="Y1071" s="149" t="s">
        <v>6036</v>
      </c>
      <c r="Z1071" s="144" t="s">
        <v>15449</v>
      </c>
      <c r="AA1071" s="160">
        <v>2217</v>
      </c>
    </row>
    <row r="1072" spans="1:27" ht="45" customHeight="1" x14ac:dyDescent="0.25">
      <c r="A1072" s="144" t="s">
        <v>5605</v>
      </c>
      <c r="B1072" s="144" t="s">
        <v>4205</v>
      </c>
      <c r="C1072" s="144">
        <v>6</v>
      </c>
      <c r="D1072" s="144"/>
      <c r="E1072" s="144"/>
      <c r="F1072" s="144">
        <v>1</v>
      </c>
      <c r="G1072" s="144">
        <v>350</v>
      </c>
      <c r="H1072" s="144"/>
      <c r="I1072" s="144"/>
      <c r="J1072" s="144"/>
      <c r="K1072" s="144"/>
      <c r="L1072" s="144"/>
      <c r="M1072" s="145" t="s">
        <v>2213</v>
      </c>
      <c r="N1072" s="144" t="s">
        <v>84</v>
      </c>
      <c r="O1072" s="144"/>
      <c r="P1072" s="144" t="s">
        <v>3372</v>
      </c>
      <c r="Q1072" s="144"/>
      <c r="R1072" s="144"/>
      <c r="S1072" s="144"/>
      <c r="T1072" s="144"/>
      <c r="U1072" s="144" t="s">
        <v>5605</v>
      </c>
      <c r="V1072" s="144"/>
      <c r="W1072" s="144">
        <v>301654</v>
      </c>
      <c r="X1072" s="144" t="s">
        <v>5606</v>
      </c>
      <c r="Y1072" s="144" t="s">
        <v>5607</v>
      </c>
      <c r="Z1072" s="144" t="s">
        <v>5608</v>
      </c>
      <c r="AA1072" s="160">
        <v>2081</v>
      </c>
    </row>
    <row r="1073" spans="1:27" ht="45" customHeight="1" x14ac:dyDescent="0.25">
      <c r="A1073" s="144" t="s">
        <v>5609</v>
      </c>
      <c r="B1073" s="144" t="s">
        <v>4208</v>
      </c>
      <c r="C1073" s="144">
        <v>86</v>
      </c>
      <c r="D1073" s="144"/>
      <c r="E1073" s="144"/>
      <c r="F1073" s="144">
        <v>1</v>
      </c>
      <c r="G1073" s="144"/>
      <c r="H1073" s="144">
        <v>1199</v>
      </c>
      <c r="I1073" s="144">
        <v>436</v>
      </c>
      <c r="J1073" s="144">
        <v>545</v>
      </c>
      <c r="K1073" s="144">
        <v>218</v>
      </c>
      <c r="L1073" s="144"/>
      <c r="M1073" s="145" t="s">
        <v>2213</v>
      </c>
      <c r="N1073" s="144" t="s">
        <v>78</v>
      </c>
      <c r="O1073" s="144"/>
      <c r="P1073" s="144" t="s">
        <v>3649</v>
      </c>
      <c r="Q1073" s="144"/>
      <c r="R1073" s="144"/>
      <c r="S1073" s="144"/>
      <c r="T1073" s="144"/>
      <c r="U1073" s="144" t="s">
        <v>5609</v>
      </c>
      <c r="V1073" s="144"/>
      <c r="W1073" s="144">
        <v>620010</v>
      </c>
      <c r="X1073" s="144" t="s">
        <v>5610</v>
      </c>
      <c r="Y1073" s="144" t="s">
        <v>5611</v>
      </c>
      <c r="Z1073" s="144" t="s">
        <v>5612</v>
      </c>
      <c r="AA1073" s="161">
        <v>2082</v>
      </c>
    </row>
    <row r="1074" spans="1:27" ht="45" customHeight="1" x14ac:dyDescent="0.25">
      <c r="A1074" s="144" t="s">
        <v>37222</v>
      </c>
      <c r="B1074" s="144" t="s">
        <v>35758</v>
      </c>
      <c r="C1074" s="144"/>
      <c r="D1074" s="144"/>
      <c r="E1074" s="144"/>
      <c r="F1074" s="144">
        <v>1</v>
      </c>
      <c r="G1074" s="144">
        <v>350</v>
      </c>
      <c r="H1074" s="144"/>
      <c r="I1074" s="144"/>
      <c r="J1074" s="144"/>
      <c r="K1074" s="144"/>
      <c r="L1074" s="144"/>
      <c r="M1074" s="145" t="s">
        <v>2213</v>
      </c>
      <c r="N1074" s="144" t="s">
        <v>18</v>
      </c>
      <c r="O1074" s="144"/>
      <c r="P1074" s="144" t="s">
        <v>17473</v>
      </c>
      <c r="Q1074" s="144"/>
      <c r="R1074" s="144"/>
      <c r="S1074" s="144"/>
      <c r="T1074" s="144"/>
      <c r="U1074" s="144" t="s">
        <v>37222</v>
      </c>
      <c r="V1074" s="144"/>
      <c r="W1074" s="144">
        <v>309826</v>
      </c>
      <c r="X1074" s="144" t="s">
        <v>35759</v>
      </c>
      <c r="Y1074" s="144" t="s">
        <v>35760</v>
      </c>
      <c r="Z1074" s="144" t="s">
        <v>35761</v>
      </c>
      <c r="AA1074" s="160">
        <v>7627</v>
      </c>
    </row>
    <row r="1075" spans="1:27" ht="45" customHeight="1" x14ac:dyDescent="0.25">
      <c r="A1075" s="144" t="s">
        <v>12941</v>
      </c>
      <c r="B1075" s="144" t="s">
        <v>4208</v>
      </c>
      <c r="C1075" s="144">
        <v>518</v>
      </c>
      <c r="D1075" s="144"/>
      <c r="E1075" s="144"/>
      <c r="F1075" s="144">
        <v>1</v>
      </c>
      <c r="G1075" s="144"/>
      <c r="H1075" s="144">
        <v>1799</v>
      </c>
      <c r="I1075" s="144">
        <v>654</v>
      </c>
      <c r="J1075" s="144">
        <v>818</v>
      </c>
      <c r="K1075" s="144">
        <v>327</v>
      </c>
      <c r="L1075" s="144"/>
      <c r="M1075" s="145" t="s">
        <v>2213</v>
      </c>
      <c r="N1075" s="144" t="s">
        <v>75</v>
      </c>
      <c r="O1075" s="144"/>
      <c r="P1075" s="144" t="s">
        <v>2497</v>
      </c>
      <c r="Q1075" s="144"/>
      <c r="R1075" s="144"/>
      <c r="S1075" s="144"/>
      <c r="T1075" s="144"/>
      <c r="U1075" s="144" t="s">
        <v>12941</v>
      </c>
      <c r="V1075" s="144"/>
      <c r="W1075" s="144">
        <v>194358</v>
      </c>
      <c r="X1075" s="144" t="s">
        <v>18349</v>
      </c>
      <c r="Y1075" s="144"/>
      <c r="Z1075" s="144" t="s">
        <v>12942</v>
      </c>
      <c r="AA1075" s="161">
        <v>2083</v>
      </c>
    </row>
    <row r="1076" spans="1:27" ht="45" customHeight="1" x14ac:dyDescent="0.25">
      <c r="A1076" s="144" t="s">
        <v>14401</v>
      </c>
      <c r="B1076" s="144" t="s">
        <v>29814</v>
      </c>
      <c r="C1076" s="144"/>
      <c r="D1076" s="144"/>
      <c r="E1076" s="144"/>
      <c r="F1076" s="144">
        <v>1</v>
      </c>
      <c r="G1076" s="144"/>
      <c r="H1076" s="144">
        <v>500</v>
      </c>
      <c r="I1076" s="144"/>
      <c r="J1076" s="144"/>
      <c r="K1076" s="144">
        <v>500</v>
      </c>
      <c r="L1076" s="144"/>
      <c r="M1076" s="145" t="s">
        <v>2213</v>
      </c>
      <c r="N1076" s="144" t="s">
        <v>18</v>
      </c>
      <c r="O1076" s="144"/>
      <c r="P1076" s="144" t="s">
        <v>17715</v>
      </c>
      <c r="Q1076" s="144"/>
      <c r="R1076" s="144"/>
      <c r="S1076" s="144" t="s">
        <v>4189</v>
      </c>
      <c r="T1076" s="144" t="s">
        <v>5331</v>
      </c>
      <c r="U1076" s="144" t="s">
        <v>14401</v>
      </c>
      <c r="V1076" s="144"/>
      <c r="W1076" s="144">
        <v>309996</v>
      </c>
      <c r="X1076" s="144" t="s">
        <v>14402</v>
      </c>
      <c r="Y1076" s="150" t="s">
        <v>14403</v>
      </c>
      <c r="Z1076" s="144" t="s">
        <v>29815</v>
      </c>
      <c r="AA1076" s="160">
        <v>3718</v>
      </c>
    </row>
    <row r="1077" spans="1:27" ht="45" customHeight="1" x14ac:dyDescent="0.25">
      <c r="A1077" s="144" t="s">
        <v>22411</v>
      </c>
      <c r="B1077" s="144" t="s">
        <v>4233</v>
      </c>
      <c r="C1077" s="144"/>
      <c r="D1077" s="144"/>
      <c r="E1077" s="144"/>
      <c r="F1077" s="144">
        <v>2</v>
      </c>
      <c r="G1077" s="144"/>
      <c r="H1077" s="144"/>
      <c r="I1077" s="144"/>
      <c r="J1077" s="144"/>
      <c r="K1077" s="144"/>
      <c r="L1077" s="144">
        <v>150</v>
      </c>
      <c r="M1077" s="145" t="s">
        <v>2213</v>
      </c>
      <c r="N1077" s="144" t="s">
        <v>66</v>
      </c>
      <c r="O1077" s="144"/>
      <c r="P1077" s="144" t="s">
        <v>2892</v>
      </c>
      <c r="Q1077" s="144"/>
      <c r="R1077" s="144"/>
      <c r="S1077" s="144" t="s">
        <v>15453</v>
      </c>
      <c r="T1077" s="144" t="s">
        <v>19742</v>
      </c>
      <c r="U1077" s="144" t="s">
        <v>22411</v>
      </c>
      <c r="V1077" s="144"/>
      <c r="W1077" s="144">
        <v>363100</v>
      </c>
      <c r="X1077" s="144" t="s">
        <v>22412</v>
      </c>
      <c r="Y1077" s="144">
        <v>89190000000</v>
      </c>
      <c r="Z1077" s="144" t="s">
        <v>22413</v>
      </c>
      <c r="AA1077" s="160">
        <v>5672</v>
      </c>
    </row>
    <row r="1078" spans="1:27" ht="45" customHeight="1" x14ac:dyDescent="0.25">
      <c r="A1078" s="144" t="s">
        <v>5613</v>
      </c>
      <c r="B1078" s="144" t="s">
        <v>4205</v>
      </c>
      <c r="C1078" s="144">
        <v>28</v>
      </c>
      <c r="D1078" s="144" t="s">
        <v>4648</v>
      </c>
      <c r="E1078" s="144"/>
      <c r="F1078" s="144">
        <v>1</v>
      </c>
      <c r="G1078" s="144">
        <v>350</v>
      </c>
      <c r="H1078" s="144"/>
      <c r="I1078" s="144"/>
      <c r="J1078" s="144"/>
      <c r="K1078" s="144"/>
      <c r="L1078" s="144"/>
      <c r="M1078" s="145" t="s">
        <v>2213</v>
      </c>
      <c r="N1078" s="144" t="s">
        <v>80</v>
      </c>
      <c r="O1078" s="144"/>
      <c r="P1078" s="144" t="s">
        <v>17533</v>
      </c>
      <c r="Q1078" s="144"/>
      <c r="R1078" s="144"/>
      <c r="S1078" s="144" t="s">
        <v>4189</v>
      </c>
      <c r="T1078" s="144" t="s">
        <v>5614</v>
      </c>
      <c r="U1078" s="144" t="s">
        <v>5613</v>
      </c>
      <c r="V1078" s="144"/>
      <c r="W1078" s="144">
        <v>356010</v>
      </c>
      <c r="X1078" s="144" t="s">
        <v>18350</v>
      </c>
      <c r="Y1078" s="144"/>
      <c r="Z1078" s="144" t="s">
        <v>5615</v>
      </c>
      <c r="AA1078" s="160">
        <v>2084</v>
      </c>
    </row>
    <row r="1079" spans="1:27" ht="45" customHeight="1" x14ac:dyDescent="0.25">
      <c r="A1079" s="144" t="s">
        <v>31741</v>
      </c>
      <c r="B1079" s="144" t="s">
        <v>31742</v>
      </c>
      <c r="C1079" s="144">
        <v>2</v>
      </c>
      <c r="D1079" s="144"/>
      <c r="E1079" s="144"/>
      <c r="F1079" s="144">
        <v>1</v>
      </c>
      <c r="G1079" s="144"/>
      <c r="H1079" s="144">
        <v>250</v>
      </c>
      <c r="I1079" s="144">
        <v>100</v>
      </c>
      <c r="J1079" s="144">
        <v>100</v>
      </c>
      <c r="K1079" s="144">
        <v>50</v>
      </c>
      <c r="L1079" s="144"/>
      <c r="M1079" s="145" t="s">
        <v>2213</v>
      </c>
      <c r="N1079" s="144" t="s">
        <v>18</v>
      </c>
      <c r="O1079" s="144"/>
      <c r="P1079" s="144" t="s">
        <v>3383</v>
      </c>
      <c r="Q1079" s="144"/>
      <c r="R1079" s="144"/>
      <c r="S1079" s="144" t="s">
        <v>4190</v>
      </c>
      <c r="T1079" s="144" t="s">
        <v>21643</v>
      </c>
      <c r="U1079" s="144" t="s">
        <v>31741</v>
      </c>
      <c r="V1079" s="144"/>
      <c r="W1079" s="144">
        <v>309740</v>
      </c>
      <c r="X1079" s="144" t="s">
        <v>31743</v>
      </c>
      <c r="Y1079" s="144">
        <v>84720000000</v>
      </c>
      <c r="Z1079" s="144" t="s">
        <v>31744</v>
      </c>
      <c r="AA1079" s="160">
        <v>7341</v>
      </c>
    </row>
    <row r="1080" spans="1:27" ht="45" customHeight="1" x14ac:dyDescent="0.25">
      <c r="A1080" s="144" t="s">
        <v>5616</v>
      </c>
      <c r="B1080" s="144" t="s">
        <v>4208</v>
      </c>
      <c r="C1080" s="144">
        <v>37</v>
      </c>
      <c r="D1080" s="144"/>
      <c r="E1080" s="144"/>
      <c r="F1080" s="144">
        <v>1</v>
      </c>
      <c r="G1080" s="144"/>
      <c r="H1080" s="144">
        <v>350</v>
      </c>
      <c r="I1080" s="144">
        <v>290</v>
      </c>
      <c r="J1080" s="144">
        <v>363</v>
      </c>
      <c r="K1080" s="144">
        <v>145</v>
      </c>
      <c r="L1080" s="144"/>
      <c r="M1080" s="145" t="s">
        <v>2213</v>
      </c>
      <c r="N1080" s="144" t="s">
        <v>2286</v>
      </c>
      <c r="O1080" s="144"/>
      <c r="P1080" s="144" t="s">
        <v>13963</v>
      </c>
      <c r="Q1080" s="144"/>
      <c r="R1080" s="144"/>
      <c r="S1080" s="144"/>
      <c r="T1080" s="144"/>
      <c r="U1080" s="144" t="s">
        <v>5616</v>
      </c>
      <c r="V1080" s="144"/>
      <c r="W1080" s="144">
        <v>299038</v>
      </c>
      <c r="X1080" s="144" t="s">
        <v>5617</v>
      </c>
      <c r="Y1080" s="144" t="s">
        <v>5618</v>
      </c>
      <c r="Z1080" s="144" t="s">
        <v>5619</v>
      </c>
      <c r="AA1080" s="160">
        <v>2085</v>
      </c>
    </row>
    <row r="1081" spans="1:27" ht="45" customHeight="1" x14ac:dyDescent="0.25">
      <c r="A1081" s="144" t="s">
        <v>5620</v>
      </c>
      <c r="B1081" s="144" t="s">
        <v>4213</v>
      </c>
      <c r="C1081" s="144"/>
      <c r="D1081" s="144"/>
      <c r="E1081" s="144"/>
      <c r="F1081" s="144">
        <v>1</v>
      </c>
      <c r="G1081" s="144"/>
      <c r="H1081" s="144">
        <v>798</v>
      </c>
      <c r="I1081" s="144">
        <v>290</v>
      </c>
      <c r="J1081" s="144">
        <v>363</v>
      </c>
      <c r="K1081" s="144">
        <v>145</v>
      </c>
      <c r="L1081" s="144"/>
      <c r="M1081" s="145" t="s">
        <v>2213</v>
      </c>
      <c r="N1081" s="144" t="s">
        <v>72</v>
      </c>
      <c r="O1081" s="144"/>
      <c r="P1081" s="144" t="s">
        <v>4099</v>
      </c>
      <c r="Q1081" s="144" t="s">
        <v>4186</v>
      </c>
      <c r="R1081" s="144" t="s">
        <v>5621</v>
      </c>
      <c r="S1081" s="144" t="s">
        <v>4193</v>
      </c>
      <c r="T1081" s="144" t="s">
        <v>5622</v>
      </c>
      <c r="U1081" s="144" t="s">
        <v>5620</v>
      </c>
      <c r="V1081" s="144"/>
      <c r="W1081" s="144">
        <v>347066</v>
      </c>
      <c r="X1081" s="144" t="s">
        <v>5623</v>
      </c>
      <c r="Y1081" s="144" t="s">
        <v>5624</v>
      </c>
      <c r="Z1081" s="144" t="s">
        <v>5625</v>
      </c>
      <c r="AA1081" s="160">
        <v>2087</v>
      </c>
    </row>
    <row r="1082" spans="1:27" ht="45" customHeight="1" x14ac:dyDescent="0.25">
      <c r="A1082" s="144" t="s">
        <v>5626</v>
      </c>
      <c r="B1082" s="144" t="s">
        <v>4222</v>
      </c>
      <c r="C1082" s="144"/>
      <c r="D1082" s="144"/>
      <c r="E1082" s="144"/>
      <c r="F1082" s="144">
        <v>2</v>
      </c>
      <c r="G1082" s="144"/>
      <c r="H1082" s="144"/>
      <c r="I1082" s="144"/>
      <c r="J1082" s="144"/>
      <c r="K1082" s="144"/>
      <c r="L1082" s="144">
        <v>150</v>
      </c>
      <c r="M1082" s="145" t="s">
        <v>2213</v>
      </c>
      <c r="N1082" s="144" t="s">
        <v>46</v>
      </c>
      <c r="O1082" s="144"/>
      <c r="P1082" s="144" t="s">
        <v>2739</v>
      </c>
      <c r="Q1082" s="144"/>
      <c r="R1082" s="144"/>
      <c r="S1082" s="144"/>
      <c r="T1082" s="144"/>
      <c r="U1082" s="144" t="s">
        <v>5626</v>
      </c>
      <c r="V1082" s="144"/>
      <c r="W1082" s="144">
        <v>461630</v>
      </c>
      <c r="X1082" s="144" t="s">
        <v>18351</v>
      </c>
      <c r="Y1082" s="144" t="s">
        <v>5627</v>
      </c>
      <c r="Z1082" s="144" t="s">
        <v>5628</v>
      </c>
      <c r="AA1082" s="160">
        <v>2088</v>
      </c>
    </row>
    <row r="1083" spans="1:27" ht="45" customHeight="1" x14ac:dyDescent="0.25">
      <c r="A1083" s="144" t="s">
        <v>18352</v>
      </c>
      <c r="B1083" s="144" t="s">
        <v>15409</v>
      </c>
      <c r="C1083" s="144">
        <v>67</v>
      </c>
      <c r="D1083" s="144"/>
      <c r="E1083" s="144"/>
      <c r="F1083" s="144">
        <v>1</v>
      </c>
      <c r="G1083" s="144"/>
      <c r="H1083" s="144">
        <v>350</v>
      </c>
      <c r="I1083" s="144">
        <v>200</v>
      </c>
      <c r="J1083" s="144">
        <v>100</v>
      </c>
      <c r="K1083" s="144">
        <v>50</v>
      </c>
      <c r="L1083" s="144"/>
      <c r="M1083" s="145" t="s">
        <v>2213</v>
      </c>
      <c r="N1083" s="144" t="s">
        <v>48</v>
      </c>
      <c r="O1083" s="144"/>
      <c r="P1083" s="144" t="s">
        <v>3674</v>
      </c>
      <c r="Q1083" s="144"/>
      <c r="R1083" s="144"/>
      <c r="S1083" s="144"/>
      <c r="T1083" s="144"/>
      <c r="U1083" s="144" t="s">
        <v>18352</v>
      </c>
      <c r="V1083" s="144"/>
      <c r="W1083" s="144">
        <v>440071</v>
      </c>
      <c r="X1083" s="144" t="s">
        <v>18353</v>
      </c>
      <c r="Y1083" s="144">
        <v>79270000000</v>
      </c>
      <c r="Z1083" s="144" t="s">
        <v>18354</v>
      </c>
      <c r="AA1083" s="160">
        <v>5310</v>
      </c>
    </row>
    <row r="1084" spans="1:27" ht="45" customHeight="1" x14ac:dyDescent="0.25">
      <c r="A1084" s="144" t="s">
        <v>18355</v>
      </c>
      <c r="B1084" s="144" t="s">
        <v>18356</v>
      </c>
      <c r="C1084" s="144"/>
      <c r="D1084" s="144" t="s">
        <v>18357</v>
      </c>
      <c r="E1084" s="144"/>
      <c r="F1084" s="144">
        <v>2</v>
      </c>
      <c r="G1084" s="144"/>
      <c r="H1084" s="144"/>
      <c r="I1084" s="144"/>
      <c r="J1084" s="144"/>
      <c r="K1084" s="144"/>
      <c r="L1084" s="144">
        <v>350</v>
      </c>
      <c r="M1084" s="145" t="s">
        <v>2213</v>
      </c>
      <c r="N1084" s="144" t="s">
        <v>25</v>
      </c>
      <c r="O1084" s="144"/>
      <c r="P1084" s="144" t="s">
        <v>3898</v>
      </c>
      <c r="Q1084" s="144"/>
      <c r="R1084" s="144"/>
      <c r="S1084" s="144"/>
      <c r="T1084" s="144"/>
      <c r="U1084" s="144" t="s">
        <v>18355</v>
      </c>
      <c r="V1084" s="144"/>
      <c r="W1084" s="144">
        <v>672000</v>
      </c>
      <c r="X1084" s="144" t="s">
        <v>18358</v>
      </c>
      <c r="Y1084" s="144">
        <v>217004</v>
      </c>
      <c r="Z1084" s="144" t="s">
        <v>18359</v>
      </c>
      <c r="AA1084" s="160">
        <v>4545</v>
      </c>
    </row>
    <row r="1085" spans="1:27" ht="45" customHeight="1" x14ac:dyDescent="0.25">
      <c r="A1085" s="144" t="s">
        <v>36450</v>
      </c>
      <c r="B1085" s="144" t="s">
        <v>4208</v>
      </c>
      <c r="C1085" s="144">
        <v>1</v>
      </c>
      <c r="D1085" s="144"/>
      <c r="E1085" s="144"/>
      <c r="F1085" s="144">
        <v>1</v>
      </c>
      <c r="G1085" s="144"/>
      <c r="H1085" s="144">
        <v>798</v>
      </c>
      <c r="I1085" s="144">
        <v>290</v>
      </c>
      <c r="J1085" s="144">
        <v>363</v>
      </c>
      <c r="K1085" s="144">
        <v>145</v>
      </c>
      <c r="L1085" s="144"/>
      <c r="M1085" s="145" t="s">
        <v>2213</v>
      </c>
      <c r="N1085" s="144" t="s">
        <v>72</v>
      </c>
      <c r="O1085" s="144"/>
      <c r="P1085" s="144" t="s">
        <v>2494</v>
      </c>
      <c r="Q1085" s="144"/>
      <c r="R1085" s="144"/>
      <c r="S1085" s="144" t="s">
        <v>4228</v>
      </c>
      <c r="T1085" s="144" t="s">
        <v>10554</v>
      </c>
      <c r="U1085" s="144" t="s">
        <v>36450</v>
      </c>
      <c r="V1085" s="144"/>
      <c r="W1085" s="144">
        <v>346702</v>
      </c>
      <c r="X1085" s="144" t="s">
        <v>36451</v>
      </c>
      <c r="Y1085" s="144" t="s">
        <v>36452</v>
      </c>
      <c r="Z1085" s="144" t="s">
        <v>36453</v>
      </c>
      <c r="AA1085" s="161">
        <v>39</v>
      </c>
    </row>
    <row r="1086" spans="1:27" ht="45" customHeight="1" x14ac:dyDescent="0.25">
      <c r="A1086" s="144" t="s">
        <v>5630</v>
      </c>
      <c r="B1086" s="144" t="s">
        <v>4205</v>
      </c>
      <c r="C1086" s="144">
        <v>7</v>
      </c>
      <c r="D1086" s="144" t="s">
        <v>5271</v>
      </c>
      <c r="E1086" s="144"/>
      <c r="F1086" s="144">
        <v>1</v>
      </c>
      <c r="G1086" s="144">
        <v>350</v>
      </c>
      <c r="H1086" s="144"/>
      <c r="I1086" s="144"/>
      <c r="J1086" s="144"/>
      <c r="K1086" s="144"/>
      <c r="L1086" s="144"/>
      <c r="M1086" s="145" t="s">
        <v>2213</v>
      </c>
      <c r="N1086" s="144" t="s">
        <v>33</v>
      </c>
      <c r="O1086" s="144"/>
      <c r="P1086" s="144" t="s">
        <v>2530</v>
      </c>
      <c r="Q1086" s="144"/>
      <c r="R1086" s="144"/>
      <c r="S1086" s="144"/>
      <c r="T1086" s="144"/>
      <c r="U1086" s="144" t="s">
        <v>5630</v>
      </c>
      <c r="V1086" s="144"/>
      <c r="W1086" s="144">
        <v>156901</v>
      </c>
      <c r="X1086" s="144" t="s">
        <v>18360</v>
      </c>
      <c r="Y1086" s="149" t="s">
        <v>5631</v>
      </c>
      <c r="Z1086" s="144" t="s">
        <v>5632</v>
      </c>
      <c r="AA1086" s="160">
        <v>2090</v>
      </c>
    </row>
    <row r="1087" spans="1:27" ht="45" customHeight="1" x14ac:dyDescent="0.25">
      <c r="A1087" s="144" t="s">
        <v>5633</v>
      </c>
      <c r="B1087" s="144" t="s">
        <v>4208</v>
      </c>
      <c r="C1087" s="144"/>
      <c r="D1087" s="144"/>
      <c r="E1087" s="144"/>
      <c r="F1087" s="144">
        <v>1</v>
      </c>
      <c r="G1087" s="144"/>
      <c r="H1087" s="144">
        <v>798</v>
      </c>
      <c r="I1087" s="144">
        <v>290</v>
      </c>
      <c r="J1087" s="144">
        <v>363</v>
      </c>
      <c r="K1087" s="144">
        <v>145</v>
      </c>
      <c r="L1087" s="144"/>
      <c r="M1087" s="145" t="s">
        <v>2213</v>
      </c>
      <c r="N1087" s="144" t="s">
        <v>62</v>
      </c>
      <c r="O1087" s="144"/>
      <c r="P1087" s="144" t="s">
        <v>2444</v>
      </c>
      <c r="Q1087" s="144"/>
      <c r="R1087" s="144"/>
      <c r="S1087" s="144" t="s">
        <v>4191</v>
      </c>
      <c r="T1087" s="144" t="s">
        <v>5634</v>
      </c>
      <c r="U1087" s="144" t="s">
        <v>5633</v>
      </c>
      <c r="V1087" s="144"/>
      <c r="W1087" s="144">
        <v>297640</v>
      </c>
      <c r="X1087" s="144" t="s">
        <v>5635</v>
      </c>
      <c r="Y1087" s="144"/>
      <c r="Z1087" s="144" t="s">
        <v>5636</v>
      </c>
      <c r="AA1087" s="160">
        <v>2091</v>
      </c>
    </row>
    <row r="1088" spans="1:27" ht="45" customHeight="1" x14ac:dyDescent="0.25">
      <c r="A1088" s="144" t="s">
        <v>25066</v>
      </c>
      <c r="B1088" s="144" t="s">
        <v>14963</v>
      </c>
      <c r="C1088" s="144">
        <v>24</v>
      </c>
      <c r="D1088" s="144"/>
      <c r="E1088" s="144"/>
      <c r="F1088" s="144">
        <v>1</v>
      </c>
      <c r="G1088" s="144"/>
      <c r="H1088" s="144">
        <v>650</v>
      </c>
      <c r="I1088" s="144">
        <v>300</v>
      </c>
      <c r="J1088" s="144">
        <v>300</v>
      </c>
      <c r="K1088" s="144">
        <v>50</v>
      </c>
      <c r="L1088" s="144"/>
      <c r="M1088" s="145" t="s">
        <v>2213</v>
      </c>
      <c r="N1088" s="144" t="s">
        <v>42</v>
      </c>
      <c r="O1088" s="144"/>
      <c r="P1088" s="144" t="s">
        <v>4085</v>
      </c>
      <c r="Q1088" s="144"/>
      <c r="R1088" s="144"/>
      <c r="S1088" s="144"/>
      <c r="T1088" s="144"/>
      <c r="U1088" s="144" t="s">
        <v>25066</v>
      </c>
      <c r="V1088" s="144"/>
      <c r="W1088" s="144">
        <v>142119</v>
      </c>
      <c r="X1088" s="144"/>
      <c r="Y1088" s="144"/>
      <c r="Z1088" s="144" t="s">
        <v>25067</v>
      </c>
      <c r="AA1088" s="160">
        <v>6470</v>
      </c>
    </row>
    <row r="1089" spans="1:27" ht="45" customHeight="1" x14ac:dyDescent="0.25">
      <c r="A1089" s="144" t="s">
        <v>25066</v>
      </c>
      <c r="B1089" s="144" t="s">
        <v>14963</v>
      </c>
      <c r="C1089" s="144">
        <v>24</v>
      </c>
      <c r="D1089" s="144"/>
      <c r="E1089" s="144" t="s">
        <v>25068</v>
      </c>
      <c r="F1089" s="144">
        <v>1</v>
      </c>
      <c r="G1089" s="144">
        <v>350</v>
      </c>
      <c r="H1089" s="144"/>
      <c r="I1089" s="144"/>
      <c r="J1089" s="144"/>
      <c r="K1089" s="144"/>
      <c r="L1089" s="144"/>
      <c r="M1089" s="145" t="s">
        <v>2213</v>
      </c>
      <c r="N1089" s="144" t="s">
        <v>42</v>
      </c>
      <c r="O1089" s="144"/>
      <c r="P1089" s="144" t="s">
        <v>4085</v>
      </c>
      <c r="Q1089" s="144"/>
      <c r="R1089" s="144"/>
      <c r="S1089" s="144"/>
      <c r="T1089" s="144"/>
      <c r="U1089" s="144" t="s">
        <v>25066</v>
      </c>
      <c r="V1089" s="144" t="s">
        <v>27962</v>
      </c>
      <c r="W1089" s="144">
        <v>142119</v>
      </c>
      <c r="X1089" s="144" t="s">
        <v>27963</v>
      </c>
      <c r="Y1089" s="144"/>
      <c r="Z1089" s="144" t="s">
        <v>27964</v>
      </c>
      <c r="AA1089" s="161">
        <v>6471</v>
      </c>
    </row>
    <row r="1090" spans="1:27" ht="45" customHeight="1" x14ac:dyDescent="0.25">
      <c r="A1090" s="144" t="s">
        <v>22414</v>
      </c>
      <c r="B1090" s="144" t="s">
        <v>25069</v>
      </c>
      <c r="C1090" s="144"/>
      <c r="D1090" s="144"/>
      <c r="E1090" s="144"/>
      <c r="F1090" s="144">
        <v>2</v>
      </c>
      <c r="G1090" s="144"/>
      <c r="H1090" s="144"/>
      <c r="I1090" s="144"/>
      <c r="J1090" s="144"/>
      <c r="K1090" s="144"/>
      <c r="L1090" s="144">
        <v>800</v>
      </c>
      <c r="M1090" s="145" t="s">
        <v>2213</v>
      </c>
      <c r="N1090" s="144" t="s">
        <v>90</v>
      </c>
      <c r="O1090" s="144"/>
      <c r="P1090" s="144" t="s">
        <v>30649</v>
      </c>
      <c r="Q1090" s="144"/>
      <c r="R1090" s="144"/>
      <c r="S1090" s="144"/>
      <c r="T1090" s="144"/>
      <c r="U1090" s="144" t="s">
        <v>22414</v>
      </c>
      <c r="V1090" s="144"/>
      <c r="W1090" s="144">
        <v>428027</v>
      </c>
      <c r="X1090" s="150" t="s">
        <v>22415</v>
      </c>
      <c r="Y1090" s="150">
        <v>513652</v>
      </c>
      <c r="Z1090" s="144" t="s">
        <v>22416</v>
      </c>
      <c r="AA1090" s="160">
        <v>6006</v>
      </c>
    </row>
    <row r="1091" spans="1:27" ht="45" customHeight="1" x14ac:dyDescent="0.25">
      <c r="A1091" s="144" t="s">
        <v>25070</v>
      </c>
      <c r="B1091" s="144" t="s">
        <v>25071</v>
      </c>
      <c r="C1091" s="144"/>
      <c r="D1091" s="144"/>
      <c r="E1091" s="144"/>
      <c r="F1091" s="144">
        <v>3</v>
      </c>
      <c r="G1091" s="144"/>
      <c r="H1091" s="144"/>
      <c r="I1091" s="144"/>
      <c r="J1091" s="144"/>
      <c r="K1091" s="144"/>
      <c r="L1091" s="144">
        <v>150</v>
      </c>
      <c r="M1091" s="145" t="s">
        <v>2213</v>
      </c>
      <c r="N1091" s="144" t="s">
        <v>72</v>
      </c>
      <c r="O1091" s="144"/>
      <c r="P1091" s="144" t="s">
        <v>3783</v>
      </c>
      <c r="Q1091" s="144"/>
      <c r="R1091" s="144"/>
      <c r="S1091" s="144" t="s">
        <v>15453</v>
      </c>
      <c r="T1091" s="144" t="s">
        <v>9237</v>
      </c>
      <c r="U1091" s="144" t="s">
        <v>25070</v>
      </c>
      <c r="V1091" s="144"/>
      <c r="W1091" s="144">
        <v>346660</v>
      </c>
      <c r="X1091" s="144" t="s">
        <v>25072</v>
      </c>
      <c r="Y1091" s="144">
        <v>88640000000</v>
      </c>
      <c r="Z1091" s="144" t="s">
        <v>25073</v>
      </c>
      <c r="AA1091" s="160">
        <v>6361</v>
      </c>
    </row>
    <row r="1092" spans="1:27" ht="45" customHeight="1" x14ac:dyDescent="0.25">
      <c r="A1092" s="144" t="s">
        <v>18361</v>
      </c>
      <c r="B1092" s="144" t="s">
        <v>15551</v>
      </c>
      <c r="C1092" s="144"/>
      <c r="D1092" s="144"/>
      <c r="E1092" s="144"/>
      <c r="F1092" s="144">
        <v>1</v>
      </c>
      <c r="G1092" s="144"/>
      <c r="H1092" s="144">
        <v>1200</v>
      </c>
      <c r="I1092" s="144">
        <v>400</v>
      </c>
      <c r="J1092" s="144">
        <v>500</v>
      </c>
      <c r="K1092" s="144">
        <v>300</v>
      </c>
      <c r="L1092" s="144"/>
      <c r="M1092" s="145" t="s">
        <v>2213</v>
      </c>
      <c r="N1092" s="144" t="s">
        <v>92</v>
      </c>
      <c r="O1092" s="144"/>
      <c r="P1092" s="144" t="s">
        <v>2511</v>
      </c>
      <c r="Q1092" s="144"/>
      <c r="R1092" s="144"/>
      <c r="S1092" s="144"/>
      <c r="T1092" s="144"/>
      <c r="U1092" s="144" t="s">
        <v>18361</v>
      </c>
      <c r="V1092" s="144"/>
      <c r="W1092" s="144">
        <v>629400</v>
      </c>
      <c r="X1092" s="144" t="s">
        <v>6968</v>
      </c>
      <c r="Y1092" s="144"/>
      <c r="Z1092" s="144" t="s">
        <v>18362</v>
      </c>
      <c r="AA1092" s="160">
        <v>3824</v>
      </c>
    </row>
    <row r="1093" spans="1:27" ht="45" customHeight="1" x14ac:dyDescent="0.25">
      <c r="A1093" s="144" t="s">
        <v>37223</v>
      </c>
      <c r="B1093" s="144" t="s">
        <v>15377</v>
      </c>
      <c r="C1093" s="144">
        <v>321</v>
      </c>
      <c r="D1093" s="144"/>
      <c r="E1093" s="144"/>
      <c r="F1093" s="144">
        <v>1</v>
      </c>
      <c r="G1093" s="144">
        <v>300</v>
      </c>
      <c r="H1093" s="144"/>
      <c r="I1093" s="144"/>
      <c r="J1093" s="144"/>
      <c r="K1093" s="144"/>
      <c r="L1093" s="144"/>
      <c r="M1093" s="145" t="s">
        <v>2213</v>
      </c>
      <c r="N1093" s="144" t="s">
        <v>74</v>
      </c>
      <c r="O1093" s="144"/>
      <c r="P1093" s="144" t="s">
        <v>3785</v>
      </c>
      <c r="Q1093" s="144"/>
      <c r="R1093" s="144"/>
      <c r="S1093" s="144"/>
      <c r="T1093" s="144"/>
      <c r="U1093" s="144" t="s">
        <v>37223</v>
      </c>
      <c r="V1093" s="144"/>
      <c r="W1093" s="144"/>
      <c r="X1093" s="144"/>
      <c r="Y1093" s="144" t="s">
        <v>37224</v>
      </c>
      <c r="Z1093" s="144" t="s">
        <v>37225</v>
      </c>
      <c r="AA1093" s="160">
        <v>7861</v>
      </c>
    </row>
    <row r="1094" spans="1:27" ht="45" customHeight="1" x14ac:dyDescent="0.25">
      <c r="A1094" s="144" t="s">
        <v>27965</v>
      </c>
      <c r="B1094" s="144" t="s">
        <v>15409</v>
      </c>
      <c r="C1094" s="144">
        <v>46</v>
      </c>
      <c r="D1094" s="144"/>
      <c r="E1094" s="144"/>
      <c r="F1094" s="144">
        <v>1</v>
      </c>
      <c r="G1094" s="144"/>
      <c r="H1094" s="144">
        <v>750</v>
      </c>
      <c r="I1094" s="144">
        <v>500</v>
      </c>
      <c r="J1094" s="144">
        <v>600</v>
      </c>
      <c r="K1094" s="144">
        <v>150</v>
      </c>
      <c r="L1094" s="144"/>
      <c r="M1094" s="145" t="s">
        <v>2213</v>
      </c>
      <c r="N1094" s="144" t="s">
        <v>18</v>
      </c>
      <c r="O1094" s="144"/>
      <c r="P1094" s="144" t="s">
        <v>2375</v>
      </c>
      <c r="Q1094" s="144" t="s">
        <v>4188</v>
      </c>
      <c r="R1094" s="144" t="s">
        <v>8303</v>
      </c>
      <c r="S1094" s="144"/>
      <c r="T1094" s="144"/>
      <c r="U1094" s="144" t="s">
        <v>27965</v>
      </c>
      <c r="V1094" s="144"/>
      <c r="W1094" s="144">
        <v>308036</v>
      </c>
      <c r="X1094" s="144" t="s">
        <v>31745</v>
      </c>
      <c r="Y1094" s="144" t="s">
        <v>27427</v>
      </c>
      <c r="Z1094" s="144" t="s">
        <v>27428</v>
      </c>
      <c r="AA1094" s="160">
        <v>6682</v>
      </c>
    </row>
    <row r="1095" spans="1:27" ht="45" customHeight="1" x14ac:dyDescent="0.25">
      <c r="A1095" s="144" t="s">
        <v>36454</v>
      </c>
      <c r="B1095" s="144" t="s">
        <v>36455</v>
      </c>
      <c r="C1095" s="144"/>
      <c r="D1095" s="144"/>
      <c r="E1095" s="144"/>
      <c r="F1095" s="144">
        <v>1</v>
      </c>
      <c r="G1095" s="144">
        <v>100</v>
      </c>
      <c r="H1095" s="144"/>
      <c r="I1095" s="144"/>
      <c r="J1095" s="144"/>
      <c r="K1095" s="144"/>
      <c r="L1095" s="144"/>
      <c r="M1095" s="145" t="s">
        <v>2213</v>
      </c>
      <c r="N1095" s="144" t="s">
        <v>44</v>
      </c>
      <c r="O1095" s="144"/>
      <c r="P1095" s="144" t="s">
        <v>2328</v>
      </c>
      <c r="Q1095" s="144"/>
      <c r="R1095" s="144"/>
      <c r="S1095" s="144" t="s">
        <v>15453</v>
      </c>
      <c r="T1095" s="144" t="s">
        <v>36456</v>
      </c>
      <c r="U1095" s="144" t="s">
        <v>36454</v>
      </c>
      <c r="V1095" s="144"/>
      <c r="W1095" s="144">
        <v>632776</v>
      </c>
      <c r="X1095" s="144" t="s">
        <v>36457</v>
      </c>
      <c r="Y1095" s="144">
        <v>83840000000</v>
      </c>
      <c r="Z1095" s="144" t="s">
        <v>36458</v>
      </c>
      <c r="AA1095" s="160">
        <v>7723</v>
      </c>
    </row>
    <row r="1096" spans="1:27" ht="45" customHeight="1" x14ac:dyDescent="0.25">
      <c r="A1096" s="144" t="s">
        <v>27249</v>
      </c>
      <c r="B1096" s="144" t="s">
        <v>4205</v>
      </c>
      <c r="C1096" s="144">
        <v>9</v>
      </c>
      <c r="D1096" s="144" t="s">
        <v>5035</v>
      </c>
      <c r="E1096" s="144"/>
      <c r="F1096" s="144">
        <v>1</v>
      </c>
      <c r="G1096" s="144">
        <v>150</v>
      </c>
      <c r="H1096" s="144"/>
      <c r="I1096" s="144"/>
      <c r="J1096" s="144"/>
      <c r="K1096" s="144"/>
      <c r="L1096" s="144"/>
      <c r="M1096" s="145" t="s">
        <v>2213</v>
      </c>
      <c r="N1096" s="144" t="s">
        <v>42</v>
      </c>
      <c r="O1096" s="144"/>
      <c r="P1096" s="144" t="s">
        <v>3960</v>
      </c>
      <c r="Q1096" s="144"/>
      <c r="R1096" s="144"/>
      <c r="S1096" s="144"/>
      <c r="T1096" s="144"/>
      <c r="U1096" s="144" t="s">
        <v>27249</v>
      </c>
      <c r="V1096" s="144"/>
      <c r="W1096" s="144">
        <v>140082</v>
      </c>
      <c r="X1096" s="144" t="s">
        <v>7567</v>
      </c>
      <c r="Y1096" s="144">
        <v>84960000000</v>
      </c>
      <c r="Z1096" s="144" t="s">
        <v>27250</v>
      </c>
      <c r="AA1096" s="161">
        <v>4220</v>
      </c>
    </row>
    <row r="1097" spans="1:27" ht="45" customHeight="1" x14ac:dyDescent="0.25">
      <c r="A1097" s="144" t="s">
        <v>5638</v>
      </c>
      <c r="B1097" s="144" t="s">
        <v>4205</v>
      </c>
      <c r="C1097" s="144">
        <v>50</v>
      </c>
      <c r="D1097" s="144" t="s">
        <v>5639</v>
      </c>
      <c r="E1097" s="144"/>
      <c r="F1097" s="144">
        <v>1</v>
      </c>
      <c r="G1097" s="144">
        <v>350</v>
      </c>
      <c r="H1097" s="144"/>
      <c r="I1097" s="144"/>
      <c r="J1097" s="144"/>
      <c r="K1097" s="144"/>
      <c r="L1097" s="144"/>
      <c r="M1097" s="145" t="s">
        <v>2213</v>
      </c>
      <c r="N1097" s="144" t="s">
        <v>35</v>
      </c>
      <c r="O1097" s="144"/>
      <c r="P1097" s="144" t="s">
        <v>3703</v>
      </c>
      <c r="Q1097" s="144"/>
      <c r="R1097" s="144"/>
      <c r="S1097" s="144"/>
      <c r="T1097" s="144"/>
      <c r="U1097" s="144" t="s">
        <v>5638</v>
      </c>
      <c r="V1097" s="144"/>
      <c r="W1097" s="144">
        <v>663604</v>
      </c>
      <c r="X1097" s="144" t="s">
        <v>18363</v>
      </c>
      <c r="Y1097" s="150" t="s">
        <v>5640</v>
      </c>
      <c r="Z1097" s="144"/>
      <c r="AA1097" s="160">
        <v>2094</v>
      </c>
    </row>
    <row r="1098" spans="1:27" ht="45" customHeight="1" x14ac:dyDescent="0.25">
      <c r="A1098" s="144" t="s">
        <v>31746</v>
      </c>
      <c r="B1098" s="144" t="s">
        <v>23642</v>
      </c>
      <c r="C1098" s="144">
        <v>4</v>
      </c>
      <c r="D1098" s="144"/>
      <c r="E1098" s="144"/>
      <c r="F1098" s="144">
        <v>1</v>
      </c>
      <c r="G1098" s="144"/>
      <c r="H1098" s="144">
        <v>1300</v>
      </c>
      <c r="I1098" s="144">
        <v>500</v>
      </c>
      <c r="J1098" s="144">
        <v>600</v>
      </c>
      <c r="K1098" s="144">
        <v>200</v>
      </c>
      <c r="L1098" s="144"/>
      <c r="M1098" s="145" t="s">
        <v>2213</v>
      </c>
      <c r="N1098" s="144" t="s">
        <v>78</v>
      </c>
      <c r="O1098" s="144"/>
      <c r="P1098" s="144" t="s">
        <v>4119</v>
      </c>
      <c r="Q1098" s="144"/>
      <c r="R1098" s="144"/>
      <c r="S1098" s="144"/>
      <c r="T1098" s="144"/>
      <c r="U1098" s="144" t="s">
        <v>31746</v>
      </c>
      <c r="V1098" s="144"/>
      <c r="W1098" s="144">
        <v>623101</v>
      </c>
      <c r="X1098" s="144" t="s">
        <v>33004</v>
      </c>
      <c r="Y1098" s="149" t="s">
        <v>31747</v>
      </c>
      <c r="Z1098" s="144" t="s">
        <v>31748</v>
      </c>
      <c r="AA1098" s="160">
        <v>7407</v>
      </c>
    </row>
    <row r="1099" spans="1:27" ht="45" customHeight="1" x14ac:dyDescent="0.25">
      <c r="A1099" s="144" t="s">
        <v>5641</v>
      </c>
      <c r="B1099" s="144" t="s">
        <v>4205</v>
      </c>
      <c r="C1099" s="144"/>
      <c r="D1099" s="144"/>
      <c r="E1099" s="144"/>
      <c r="F1099" s="144">
        <v>1</v>
      </c>
      <c r="G1099" s="144">
        <v>200</v>
      </c>
      <c r="H1099" s="144"/>
      <c r="I1099" s="144"/>
      <c r="J1099" s="144"/>
      <c r="K1099" s="144"/>
      <c r="L1099" s="144"/>
      <c r="M1099" s="145" t="s">
        <v>2213</v>
      </c>
      <c r="N1099" s="144" t="s">
        <v>78</v>
      </c>
      <c r="O1099" s="144"/>
      <c r="P1099" s="144" t="s">
        <v>3812</v>
      </c>
      <c r="Q1099" s="144"/>
      <c r="R1099" s="144"/>
      <c r="S1099" s="144" t="s">
        <v>4191</v>
      </c>
      <c r="T1099" s="144" t="s">
        <v>5642</v>
      </c>
      <c r="U1099" s="144" t="s">
        <v>5641</v>
      </c>
      <c r="V1099" s="144"/>
      <c r="W1099" s="144"/>
      <c r="X1099" s="144"/>
      <c r="Y1099" s="144"/>
      <c r="Z1099" s="144" t="s">
        <v>5643</v>
      </c>
      <c r="AA1099" s="160">
        <v>2095</v>
      </c>
    </row>
    <row r="1100" spans="1:27" ht="45" customHeight="1" x14ac:dyDescent="0.25">
      <c r="A1100" s="144" t="s">
        <v>5644</v>
      </c>
      <c r="B1100" s="144" t="s">
        <v>4217</v>
      </c>
      <c r="C1100" s="144"/>
      <c r="D1100" s="144" t="s">
        <v>5645</v>
      </c>
      <c r="E1100" s="144"/>
      <c r="F1100" s="144">
        <v>2</v>
      </c>
      <c r="G1100" s="144"/>
      <c r="H1100" s="144"/>
      <c r="I1100" s="144"/>
      <c r="J1100" s="144"/>
      <c r="K1100" s="144"/>
      <c r="L1100" s="144">
        <v>150</v>
      </c>
      <c r="M1100" s="145" t="s">
        <v>2213</v>
      </c>
      <c r="N1100" s="144" t="s">
        <v>49</v>
      </c>
      <c r="O1100" s="144"/>
      <c r="P1100" s="144" t="s">
        <v>30712</v>
      </c>
      <c r="Q1100" s="144" t="s">
        <v>4187</v>
      </c>
      <c r="R1100" s="144" t="s">
        <v>5646</v>
      </c>
      <c r="S1100" s="144"/>
      <c r="T1100" s="144"/>
      <c r="U1100" s="144" t="s">
        <v>5644</v>
      </c>
      <c r="V1100" s="144"/>
      <c r="W1100" s="144">
        <v>614046</v>
      </c>
      <c r="X1100" s="144" t="s">
        <v>5647</v>
      </c>
      <c r="Y1100" s="144">
        <v>89820000000</v>
      </c>
      <c r="Z1100" s="144" t="s">
        <v>5648</v>
      </c>
      <c r="AA1100" s="160">
        <v>2097</v>
      </c>
    </row>
    <row r="1101" spans="1:27" ht="45" customHeight="1" x14ac:dyDescent="0.25">
      <c r="A1101" s="144" t="s">
        <v>16866</v>
      </c>
      <c r="B1101" s="144" t="s">
        <v>15377</v>
      </c>
      <c r="C1101" s="144">
        <v>18</v>
      </c>
      <c r="D1101" s="144" t="s">
        <v>7848</v>
      </c>
      <c r="E1101" s="144"/>
      <c r="F1101" s="144">
        <v>1</v>
      </c>
      <c r="G1101" s="144">
        <v>75</v>
      </c>
      <c r="H1101" s="144"/>
      <c r="I1101" s="144"/>
      <c r="J1101" s="144"/>
      <c r="K1101" s="144"/>
      <c r="L1101" s="144"/>
      <c r="M1101" s="145" t="s">
        <v>2213</v>
      </c>
      <c r="N1101" s="144" t="s">
        <v>31</v>
      </c>
      <c r="O1101" s="144"/>
      <c r="P1101" s="144" t="s">
        <v>30554</v>
      </c>
      <c r="Q1101" s="144"/>
      <c r="R1101" s="144"/>
      <c r="S1101" s="144" t="s">
        <v>4189</v>
      </c>
      <c r="T1101" s="144" t="s">
        <v>9451</v>
      </c>
      <c r="U1101" s="144" t="s">
        <v>16866</v>
      </c>
      <c r="V1101" s="144"/>
      <c r="W1101" s="144">
        <v>652780</v>
      </c>
      <c r="X1101" s="144" t="s">
        <v>18366</v>
      </c>
      <c r="Y1101" s="144" t="s">
        <v>16867</v>
      </c>
      <c r="Z1101" s="144" t="s">
        <v>16868</v>
      </c>
      <c r="AA1101" s="160">
        <v>4269</v>
      </c>
    </row>
    <row r="1102" spans="1:27" ht="45" customHeight="1" x14ac:dyDescent="0.25">
      <c r="A1102" s="144" t="s">
        <v>18367</v>
      </c>
      <c r="B1102" s="144" t="s">
        <v>18368</v>
      </c>
      <c r="C1102" s="144">
        <v>14</v>
      </c>
      <c r="D1102" s="144" t="s">
        <v>8572</v>
      </c>
      <c r="E1102" s="144"/>
      <c r="F1102" s="144">
        <v>1</v>
      </c>
      <c r="G1102" s="144"/>
      <c r="H1102" s="144">
        <v>845</v>
      </c>
      <c r="I1102" s="144">
        <v>408</v>
      </c>
      <c r="J1102" s="144">
        <v>353</v>
      </c>
      <c r="K1102" s="144">
        <v>84</v>
      </c>
      <c r="L1102" s="144"/>
      <c r="M1102" s="145" t="s">
        <v>2213</v>
      </c>
      <c r="N1102" s="144" t="s">
        <v>42</v>
      </c>
      <c r="O1102" s="144"/>
      <c r="P1102" s="144" t="s">
        <v>17472</v>
      </c>
      <c r="Q1102" s="144"/>
      <c r="R1102" s="144"/>
      <c r="S1102" s="144"/>
      <c r="T1102" s="144"/>
      <c r="U1102" s="144" t="s">
        <v>18367</v>
      </c>
      <c r="V1102" s="144"/>
      <c r="W1102" s="144">
        <v>141103</v>
      </c>
      <c r="X1102" s="144" t="s">
        <v>18369</v>
      </c>
      <c r="Y1102" s="144" t="s">
        <v>18371</v>
      </c>
      <c r="Z1102" s="144" t="s">
        <v>18370</v>
      </c>
      <c r="AA1102" s="160">
        <v>4534</v>
      </c>
    </row>
    <row r="1103" spans="1:27" ht="45" customHeight="1" x14ac:dyDescent="0.25">
      <c r="A1103" s="144" t="s">
        <v>5650</v>
      </c>
      <c r="B1103" s="144" t="s">
        <v>4208</v>
      </c>
      <c r="C1103" s="144">
        <v>6</v>
      </c>
      <c r="D1103" s="144"/>
      <c r="E1103" s="144"/>
      <c r="F1103" s="144">
        <v>1</v>
      </c>
      <c r="G1103" s="144"/>
      <c r="H1103" s="144">
        <v>798</v>
      </c>
      <c r="I1103" s="144">
        <v>290</v>
      </c>
      <c r="J1103" s="144">
        <v>363</v>
      </c>
      <c r="K1103" s="144">
        <v>145</v>
      </c>
      <c r="L1103" s="144"/>
      <c r="M1103" s="145" t="s">
        <v>2213</v>
      </c>
      <c r="N1103" s="144" t="s">
        <v>80</v>
      </c>
      <c r="O1103" s="144"/>
      <c r="P1103" s="144" t="s">
        <v>17728</v>
      </c>
      <c r="Q1103" s="144"/>
      <c r="R1103" s="144"/>
      <c r="S1103" s="144" t="s">
        <v>4190</v>
      </c>
      <c r="T1103" s="144" t="s">
        <v>5651</v>
      </c>
      <c r="U1103" s="144" t="s">
        <v>5650</v>
      </c>
      <c r="V1103" s="144"/>
      <c r="W1103" s="144">
        <v>356871</v>
      </c>
      <c r="X1103" s="144" t="s">
        <v>18372</v>
      </c>
      <c r="Y1103" s="144" t="s">
        <v>5652</v>
      </c>
      <c r="Z1103" s="144" t="s">
        <v>5653</v>
      </c>
      <c r="AA1103" s="161">
        <v>2099</v>
      </c>
    </row>
    <row r="1104" spans="1:27" ht="45" customHeight="1" x14ac:dyDescent="0.25">
      <c r="A1104" s="144" t="s">
        <v>5654</v>
      </c>
      <c r="B1104" s="144" t="s">
        <v>4208</v>
      </c>
      <c r="C1104" s="144">
        <v>13</v>
      </c>
      <c r="D1104" s="144"/>
      <c r="E1104" s="144"/>
      <c r="F1104" s="144">
        <v>1</v>
      </c>
      <c r="G1104" s="144">
        <v>350</v>
      </c>
      <c r="H1104" s="144"/>
      <c r="I1104" s="144"/>
      <c r="J1104" s="144"/>
      <c r="K1104" s="144"/>
      <c r="L1104" s="144"/>
      <c r="M1104" s="145" t="s">
        <v>2213</v>
      </c>
      <c r="N1104" s="144" t="s">
        <v>74</v>
      </c>
      <c r="O1104" s="144"/>
      <c r="P1104" s="144" t="s">
        <v>3951</v>
      </c>
      <c r="Q1104" s="144"/>
      <c r="R1104" s="144"/>
      <c r="S1104" s="144"/>
      <c r="T1104" s="144"/>
      <c r="U1104" s="144" t="s">
        <v>5654</v>
      </c>
      <c r="V1104" s="144"/>
      <c r="W1104" s="144"/>
      <c r="X1104" s="144"/>
      <c r="Y1104" s="144"/>
      <c r="Z1104" s="144"/>
      <c r="AA1104" s="160">
        <v>3292</v>
      </c>
    </row>
    <row r="1105" spans="1:27" ht="45" customHeight="1" x14ac:dyDescent="0.25">
      <c r="A1105" s="144" t="s">
        <v>5654</v>
      </c>
      <c r="B1105" s="144" t="s">
        <v>4208</v>
      </c>
      <c r="C1105" s="144">
        <v>13</v>
      </c>
      <c r="D1105" s="144"/>
      <c r="E1105" s="144" t="s">
        <v>18373</v>
      </c>
      <c r="F1105" s="144">
        <v>1</v>
      </c>
      <c r="G1105" s="144">
        <v>350</v>
      </c>
      <c r="H1105" s="144"/>
      <c r="I1105" s="144"/>
      <c r="J1105" s="144"/>
      <c r="K1105" s="144"/>
      <c r="L1105" s="144"/>
      <c r="M1105" s="145" t="s">
        <v>2213</v>
      </c>
      <c r="N1105" s="144" t="s">
        <v>74</v>
      </c>
      <c r="O1105" s="144"/>
      <c r="P1105" s="144" t="s">
        <v>3951</v>
      </c>
      <c r="Q1105" s="144"/>
      <c r="R1105" s="144"/>
      <c r="S1105" s="144"/>
      <c r="T1105" s="144"/>
      <c r="U1105" s="144" t="s">
        <v>5654</v>
      </c>
      <c r="V1105" s="144" t="s">
        <v>5654</v>
      </c>
      <c r="W1105" s="144">
        <v>446100</v>
      </c>
      <c r="X1105" s="144" t="s">
        <v>5656</v>
      </c>
      <c r="Y1105" s="144"/>
      <c r="Z1105" s="144" t="s">
        <v>5657</v>
      </c>
      <c r="AA1105" s="160">
        <v>2100</v>
      </c>
    </row>
    <row r="1106" spans="1:27" ht="45" customHeight="1" x14ac:dyDescent="0.25">
      <c r="A1106" s="144" t="s">
        <v>5658</v>
      </c>
      <c r="B1106" s="144" t="s">
        <v>27967</v>
      </c>
      <c r="C1106" s="144"/>
      <c r="D1106" s="144"/>
      <c r="E1106" s="144"/>
      <c r="F1106" s="144">
        <v>5</v>
      </c>
      <c r="G1106" s="144"/>
      <c r="H1106" s="144"/>
      <c r="I1106" s="144"/>
      <c r="J1106" s="144"/>
      <c r="K1106" s="144"/>
      <c r="L1106" s="144">
        <v>200</v>
      </c>
      <c r="M1106" s="145" t="s">
        <v>2213</v>
      </c>
      <c r="N1106" s="144" t="s">
        <v>84</v>
      </c>
      <c r="O1106" s="144"/>
      <c r="P1106" s="144" t="s">
        <v>3652</v>
      </c>
      <c r="Q1106" s="144" t="s">
        <v>4187</v>
      </c>
      <c r="R1106" s="144" t="s">
        <v>4251</v>
      </c>
      <c r="S1106" s="144" t="s">
        <v>4190</v>
      </c>
      <c r="T1106" s="144" t="s">
        <v>25075</v>
      </c>
      <c r="U1106" s="144" t="s">
        <v>5658</v>
      </c>
      <c r="V1106" s="144"/>
      <c r="W1106" s="144">
        <v>301131</v>
      </c>
      <c r="X1106" s="144" t="s">
        <v>5659</v>
      </c>
      <c r="Y1106" s="144" t="s">
        <v>5660</v>
      </c>
      <c r="Z1106" s="144" t="s">
        <v>5661</v>
      </c>
      <c r="AA1106" s="160">
        <v>2101</v>
      </c>
    </row>
    <row r="1107" spans="1:27" ht="45" customHeight="1" x14ac:dyDescent="0.25">
      <c r="A1107" s="144" t="s">
        <v>16869</v>
      </c>
      <c r="B1107" s="144" t="s">
        <v>15960</v>
      </c>
      <c r="C1107" s="144"/>
      <c r="D1107" s="144" t="s">
        <v>16871</v>
      </c>
      <c r="E1107" s="144"/>
      <c r="F1107" s="144">
        <v>2</v>
      </c>
      <c r="G1107" s="144"/>
      <c r="H1107" s="144"/>
      <c r="I1107" s="144"/>
      <c r="J1107" s="144"/>
      <c r="K1107" s="144"/>
      <c r="L1107" s="144">
        <v>715</v>
      </c>
      <c r="M1107" s="145" t="s">
        <v>2213</v>
      </c>
      <c r="N1107" s="144" t="s">
        <v>42</v>
      </c>
      <c r="O1107" s="144"/>
      <c r="P1107" s="144" t="s">
        <v>30742</v>
      </c>
      <c r="Q1107" s="144"/>
      <c r="R1107" s="144"/>
      <c r="S1107" s="144" t="s">
        <v>4189</v>
      </c>
      <c r="T1107" s="144" t="s">
        <v>13910</v>
      </c>
      <c r="U1107" s="144" t="s">
        <v>16869</v>
      </c>
      <c r="V1107" s="144"/>
      <c r="W1107" s="144">
        <v>141307</v>
      </c>
      <c r="X1107" s="144" t="s">
        <v>18374</v>
      </c>
      <c r="Y1107" s="144" t="s">
        <v>16872</v>
      </c>
      <c r="Z1107" s="144" t="s">
        <v>16873</v>
      </c>
      <c r="AA1107" s="160">
        <v>4213</v>
      </c>
    </row>
    <row r="1108" spans="1:27" ht="45" customHeight="1" x14ac:dyDescent="0.25">
      <c r="A1108" s="144" t="s">
        <v>36459</v>
      </c>
      <c r="B1108" s="144" t="s">
        <v>22241</v>
      </c>
      <c r="C1108" s="144">
        <v>22</v>
      </c>
      <c r="D1108" s="144"/>
      <c r="E1108" s="144"/>
      <c r="F1108" s="144">
        <v>1</v>
      </c>
      <c r="G1108" s="144">
        <v>300</v>
      </c>
      <c r="H1108" s="144"/>
      <c r="I1108" s="144"/>
      <c r="J1108" s="144"/>
      <c r="K1108" s="144"/>
      <c r="L1108" s="144"/>
      <c r="M1108" s="145" t="s">
        <v>2213</v>
      </c>
      <c r="N1108" s="144" t="s">
        <v>112</v>
      </c>
      <c r="O1108" s="144"/>
      <c r="P1108" s="144" t="s">
        <v>3924</v>
      </c>
      <c r="Q1108" s="144"/>
      <c r="R1108" s="144"/>
      <c r="S1108" s="144"/>
      <c r="T1108" s="144"/>
      <c r="U1108" s="144" t="s">
        <v>36459</v>
      </c>
      <c r="V1108" s="144"/>
      <c r="W1108" s="144">
        <v>603101</v>
      </c>
      <c r="X1108" s="144" t="s">
        <v>36460</v>
      </c>
      <c r="Y1108" s="144">
        <v>89160000000</v>
      </c>
      <c r="Z1108" s="144" t="s">
        <v>36461</v>
      </c>
      <c r="AA1108" s="160">
        <v>7839</v>
      </c>
    </row>
    <row r="1109" spans="1:27" ht="45" customHeight="1" x14ac:dyDescent="0.25">
      <c r="A1109" s="144" t="s">
        <v>5662</v>
      </c>
      <c r="B1109" s="144" t="s">
        <v>4208</v>
      </c>
      <c r="C1109" s="144">
        <v>137</v>
      </c>
      <c r="D1109" s="144"/>
      <c r="E1109" s="144"/>
      <c r="F1109" s="144">
        <v>1</v>
      </c>
      <c r="G1109" s="144"/>
      <c r="H1109" s="144">
        <v>1199</v>
      </c>
      <c r="I1109" s="144">
        <v>436</v>
      </c>
      <c r="J1109" s="144">
        <v>545</v>
      </c>
      <c r="K1109" s="144">
        <v>218</v>
      </c>
      <c r="L1109" s="144"/>
      <c r="M1109" s="145" t="s">
        <v>2213</v>
      </c>
      <c r="N1109" s="144" t="s">
        <v>67</v>
      </c>
      <c r="O1109" s="144"/>
      <c r="P1109" s="144" t="s">
        <v>3559</v>
      </c>
      <c r="Q1109" s="144"/>
      <c r="R1109" s="144"/>
      <c r="S1109" s="144"/>
      <c r="T1109" s="144"/>
      <c r="U1109" s="144" t="s">
        <v>5662</v>
      </c>
      <c r="V1109" s="144"/>
      <c r="W1109" s="150">
        <v>420004</v>
      </c>
      <c r="X1109" s="144" t="s">
        <v>5663</v>
      </c>
      <c r="Y1109" s="149"/>
      <c r="Z1109" s="144"/>
      <c r="AA1109" s="160">
        <v>2102</v>
      </c>
    </row>
    <row r="1110" spans="1:27" ht="45" customHeight="1" x14ac:dyDescent="0.25">
      <c r="A1110" s="144" t="s">
        <v>14404</v>
      </c>
      <c r="B1110" s="144" t="s">
        <v>4919</v>
      </c>
      <c r="C1110" s="144"/>
      <c r="D1110" s="144" t="s">
        <v>14405</v>
      </c>
      <c r="E1110" s="144"/>
      <c r="F1110" s="144">
        <v>2</v>
      </c>
      <c r="G1110" s="144"/>
      <c r="H1110" s="144"/>
      <c r="I1110" s="144"/>
      <c r="J1110" s="144"/>
      <c r="K1110" s="144"/>
      <c r="L1110" s="144">
        <v>40</v>
      </c>
      <c r="M1110" s="145" t="s">
        <v>2213</v>
      </c>
      <c r="N1110" s="144" t="s">
        <v>34</v>
      </c>
      <c r="O1110" s="144"/>
      <c r="P1110" s="144" t="s">
        <v>3823</v>
      </c>
      <c r="Q1110" s="144"/>
      <c r="R1110" s="144"/>
      <c r="S1110" s="144" t="s">
        <v>4228</v>
      </c>
      <c r="T1110" s="144" t="s">
        <v>14406</v>
      </c>
      <c r="U1110" s="144" t="s">
        <v>14404</v>
      </c>
      <c r="V1110" s="144"/>
      <c r="W1110" s="144">
        <v>353983</v>
      </c>
      <c r="X1110" s="144" t="s">
        <v>14407</v>
      </c>
      <c r="Y1110" s="144" t="s">
        <v>14408</v>
      </c>
      <c r="Z1110" s="144" t="s">
        <v>14409</v>
      </c>
      <c r="AA1110" s="160">
        <v>3738</v>
      </c>
    </row>
    <row r="1111" spans="1:27" ht="45" customHeight="1" x14ac:dyDescent="0.25">
      <c r="A1111" s="144" t="s">
        <v>14404</v>
      </c>
      <c r="B1111" s="144" t="s">
        <v>4919</v>
      </c>
      <c r="C1111" s="144"/>
      <c r="D1111" s="144" t="s">
        <v>14405</v>
      </c>
      <c r="E1111" s="144" t="s">
        <v>14410</v>
      </c>
      <c r="F1111" s="144">
        <v>2</v>
      </c>
      <c r="G1111" s="144"/>
      <c r="H1111" s="144"/>
      <c r="I1111" s="144"/>
      <c r="J1111" s="144"/>
      <c r="K1111" s="144"/>
      <c r="L1111" s="144">
        <v>40</v>
      </c>
      <c r="M1111" s="145" t="s">
        <v>2213</v>
      </c>
      <c r="N1111" s="144" t="s">
        <v>34</v>
      </c>
      <c r="O1111" s="144"/>
      <c r="P1111" s="144" t="s">
        <v>3823</v>
      </c>
      <c r="Q1111" s="144"/>
      <c r="R1111" s="144"/>
      <c r="S1111" s="144" t="s">
        <v>4228</v>
      </c>
      <c r="T1111" s="144" t="s">
        <v>14406</v>
      </c>
      <c r="U1111" s="144" t="s">
        <v>14404</v>
      </c>
      <c r="V1111" s="144" t="s">
        <v>14411</v>
      </c>
      <c r="W1111" s="144">
        <v>353983</v>
      </c>
      <c r="X1111" s="144" t="s">
        <v>14407</v>
      </c>
      <c r="Y1111" s="144">
        <v>79190000000</v>
      </c>
      <c r="Z1111" s="144" t="s">
        <v>14409</v>
      </c>
      <c r="AA1111" s="160">
        <v>3739</v>
      </c>
    </row>
    <row r="1112" spans="1:27" ht="45" customHeight="1" x14ac:dyDescent="0.25">
      <c r="A1112" s="144" t="s">
        <v>16874</v>
      </c>
      <c r="B1112" s="144" t="s">
        <v>18375</v>
      </c>
      <c r="C1112" s="144"/>
      <c r="D1112" s="144"/>
      <c r="E1112" s="144"/>
      <c r="F1112" s="144">
        <v>1</v>
      </c>
      <c r="G1112" s="144"/>
      <c r="H1112" s="144">
        <v>100</v>
      </c>
      <c r="I1112" s="144">
        <v>40</v>
      </c>
      <c r="J1112" s="144">
        <v>40</v>
      </c>
      <c r="K1112" s="144">
        <v>20</v>
      </c>
      <c r="L1112" s="144"/>
      <c r="M1112" s="145" t="s">
        <v>2213</v>
      </c>
      <c r="N1112" s="144" t="s">
        <v>69</v>
      </c>
      <c r="O1112" s="144"/>
      <c r="P1112" s="144" t="s">
        <v>3782</v>
      </c>
      <c r="Q1112" s="144"/>
      <c r="R1112" s="144"/>
      <c r="S1112" s="144" t="s">
        <v>4191</v>
      </c>
      <c r="T1112" s="144" t="s">
        <v>4291</v>
      </c>
      <c r="U1112" s="144" t="s">
        <v>16874</v>
      </c>
      <c r="V1112" s="144"/>
      <c r="W1112" s="144">
        <v>427077</v>
      </c>
      <c r="X1112" s="144" t="s">
        <v>18376</v>
      </c>
      <c r="Y1112" s="144" t="s">
        <v>16875</v>
      </c>
      <c r="Z1112" s="144" t="s">
        <v>16876</v>
      </c>
      <c r="AA1112" s="160">
        <v>4348</v>
      </c>
    </row>
    <row r="1113" spans="1:27" ht="45" customHeight="1" x14ac:dyDescent="0.25">
      <c r="A1113" s="144" t="s">
        <v>5664</v>
      </c>
      <c r="B1113" s="144" t="s">
        <v>4213</v>
      </c>
      <c r="C1113" s="144"/>
      <c r="D1113" s="144" t="s">
        <v>14412</v>
      </c>
      <c r="E1113" s="144"/>
      <c r="F1113" s="144">
        <v>1</v>
      </c>
      <c r="G1113" s="144"/>
      <c r="H1113" s="144">
        <v>798</v>
      </c>
      <c r="I1113" s="144">
        <v>290</v>
      </c>
      <c r="J1113" s="144">
        <v>363</v>
      </c>
      <c r="K1113" s="144">
        <v>145</v>
      </c>
      <c r="L1113" s="144"/>
      <c r="M1113" s="145" t="s">
        <v>2213</v>
      </c>
      <c r="N1113" s="144" t="s">
        <v>42</v>
      </c>
      <c r="O1113" s="144"/>
      <c r="P1113" s="144" t="s">
        <v>16188</v>
      </c>
      <c r="Q1113" s="144"/>
      <c r="R1113" s="144"/>
      <c r="S1113" s="144" t="s">
        <v>4191</v>
      </c>
      <c r="T1113" s="144" t="s">
        <v>5665</v>
      </c>
      <c r="U1113" s="144" t="s">
        <v>5664</v>
      </c>
      <c r="V1113" s="144"/>
      <c r="W1113" s="144">
        <v>140760</v>
      </c>
      <c r="X1113" s="144" t="s">
        <v>5666</v>
      </c>
      <c r="Y1113" s="144" t="s">
        <v>14413</v>
      </c>
      <c r="Z1113" s="144" t="s">
        <v>14414</v>
      </c>
      <c r="AA1113" s="160">
        <v>2103</v>
      </c>
    </row>
    <row r="1114" spans="1:27" ht="45" customHeight="1" x14ac:dyDescent="0.25">
      <c r="A1114" s="144" t="s">
        <v>22420</v>
      </c>
      <c r="B1114" s="144" t="s">
        <v>22421</v>
      </c>
      <c r="C1114" s="144">
        <v>28</v>
      </c>
      <c r="D1114" s="144"/>
      <c r="E1114" s="144"/>
      <c r="F1114" s="144">
        <v>3</v>
      </c>
      <c r="G1114" s="144"/>
      <c r="H1114" s="144"/>
      <c r="I1114" s="144"/>
      <c r="J1114" s="144"/>
      <c r="K1114" s="144"/>
      <c r="L1114" s="144">
        <v>150</v>
      </c>
      <c r="M1114" s="145" t="s">
        <v>2213</v>
      </c>
      <c r="N1114" s="144" t="s">
        <v>72</v>
      </c>
      <c r="O1114" s="144"/>
      <c r="P1114" s="144" t="s">
        <v>4061</v>
      </c>
      <c r="Q1114" s="144"/>
      <c r="R1114" s="144"/>
      <c r="S1114" s="144"/>
      <c r="T1114" s="144"/>
      <c r="U1114" s="144" t="s">
        <v>22420</v>
      </c>
      <c r="V1114" s="144"/>
      <c r="W1114" s="144">
        <v>344019</v>
      </c>
      <c r="X1114" s="144" t="s">
        <v>22422</v>
      </c>
      <c r="Y1114" s="149" t="s">
        <v>22423</v>
      </c>
      <c r="Z1114" s="144" t="s">
        <v>22424</v>
      </c>
      <c r="AA1114" s="160">
        <v>5743</v>
      </c>
    </row>
    <row r="1115" spans="1:27" ht="45" customHeight="1" x14ac:dyDescent="0.25">
      <c r="A1115" s="144" t="s">
        <v>22420</v>
      </c>
      <c r="B1115" s="144" t="s">
        <v>22421</v>
      </c>
      <c r="C1115" s="144">
        <v>28</v>
      </c>
      <c r="D1115" s="144"/>
      <c r="E1115" s="144" t="s">
        <v>22425</v>
      </c>
      <c r="F1115" s="144">
        <v>3</v>
      </c>
      <c r="G1115" s="144"/>
      <c r="H1115" s="144"/>
      <c r="I1115" s="144"/>
      <c r="J1115" s="144"/>
      <c r="K1115" s="144"/>
      <c r="L1115" s="144">
        <v>150</v>
      </c>
      <c r="M1115" s="145" t="s">
        <v>2213</v>
      </c>
      <c r="N1115" s="144" t="s">
        <v>72</v>
      </c>
      <c r="O1115" s="144"/>
      <c r="P1115" s="144" t="s">
        <v>4061</v>
      </c>
      <c r="Q1115" s="144"/>
      <c r="R1115" s="144"/>
      <c r="S1115" s="144"/>
      <c r="T1115" s="144"/>
      <c r="U1115" s="144" t="s">
        <v>22420</v>
      </c>
      <c r="V1115" s="144" t="s">
        <v>22426</v>
      </c>
      <c r="W1115" s="144">
        <v>344019</v>
      </c>
      <c r="X1115" s="144" t="s">
        <v>22427</v>
      </c>
      <c r="Y1115" s="167" t="s">
        <v>22428</v>
      </c>
      <c r="Z1115" s="148" t="s">
        <v>22429</v>
      </c>
      <c r="AA1115" s="160">
        <v>5854</v>
      </c>
    </row>
    <row r="1116" spans="1:27" ht="45" customHeight="1" x14ac:dyDescent="0.25">
      <c r="A1116" s="144" t="s">
        <v>13438</v>
      </c>
      <c r="B1116" s="144" t="s">
        <v>4215</v>
      </c>
      <c r="C1116" s="144">
        <v>1569</v>
      </c>
      <c r="D1116" s="144" t="s">
        <v>4778</v>
      </c>
      <c r="E1116" s="144"/>
      <c r="F1116" s="144">
        <v>1</v>
      </c>
      <c r="G1116" s="144"/>
      <c r="H1116" s="144">
        <v>350</v>
      </c>
      <c r="I1116" s="144">
        <v>200</v>
      </c>
      <c r="J1116" s="144">
        <v>100</v>
      </c>
      <c r="K1116" s="144">
        <v>50</v>
      </c>
      <c r="L1116" s="144"/>
      <c r="M1116" s="145" t="s">
        <v>2213</v>
      </c>
      <c r="N1116" s="144" t="s">
        <v>41</v>
      </c>
      <c r="O1116" s="144"/>
      <c r="P1116" s="144" t="s">
        <v>2936</v>
      </c>
      <c r="Q1116" s="144"/>
      <c r="R1116" s="144"/>
      <c r="S1116" s="144"/>
      <c r="T1116" s="144"/>
      <c r="U1116" s="144" t="s">
        <v>13438</v>
      </c>
      <c r="V1116" s="144"/>
      <c r="W1116" s="144"/>
      <c r="X1116" s="144"/>
      <c r="Y1116" s="144"/>
      <c r="Z1116" s="144"/>
      <c r="AA1116" s="160">
        <v>3214</v>
      </c>
    </row>
    <row r="1117" spans="1:27" ht="45" customHeight="1" x14ac:dyDescent="0.25">
      <c r="A1117" s="144" t="s">
        <v>13438</v>
      </c>
      <c r="B1117" s="144" t="s">
        <v>4215</v>
      </c>
      <c r="C1117" s="144">
        <v>1569</v>
      </c>
      <c r="D1117" s="144" t="s">
        <v>4778</v>
      </c>
      <c r="E1117" s="144" t="s">
        <v>15057</v>
      </c>
      <c r="F1117" s="144">
        <v>1</v>
      </c>
      <c r="G1117" s="144">
        <v>350</v>
      </c>
      <c r="H1117" s="144"/>
      <c r="I1117" s="144"/>
      <c r="J1117" s="144"/>
      <c r="K1117" s="144"/>
      <c r="L1117" s="144"/>
      <c r="M1117" s="145" t="s">
        <v>2213</v>
      </c>
      <c r="N1117" s="144" t="s">
        <v>41</v>
      </c>
      <c r="O1117" s="144"/>
      <c r="P1117" s="144" t="s">
        <v>2936</v>
      </c>
      <c r="Q1117" s="144"/>
      <c r="R1117" s="144"/>
      <c r="S1117" s="144"/>
      <c r="T1117" s="144"/>
      <c r="U1117" s="144" t="s">
        <v>13438</v>
      </c>
      <c r="V1117" s="144" t="s">
        <v>25076</v>
      </c>
      <c r="W1117" s="144">
        <v>115573</v>
      </c>
      <c r="X1117" s="144" t="s">
        <v>25077</v>
      </c>
      <c r="Y1117" s="144" t="s">
        <v>13439</v>
      </c>
      <c r="Z1117" s="144" t="s">
        <v>25078</v>
      </c>
      <c r="AA1117" s="160">
        <v>2104</v>
      </c>
    </row>
    <row r="1118" spans="1:27" ht="45" customHeight="1" x14ac:dyDescent="0.25">
      <c r="A1118" s="144" t="s">
        <v>27251</v>
      </c>
      <c r="B1118" s="144" t="s">
        <v>36462</v>
      </c>
      <c r="C1118" s="144"/>
      <c r="D1118" s="144"/>
      <c r="E1118" s="144"/>
      <c r="F1118" s="144">
        <v>1</v>
      </c>
      <c r="G1118" s="144"/>
      <c r="H1118" s="144">
        <v>470</v>
      </c>
      <c r="I1118" s="144">
        <v>200</v>
      </c>
      <c r="J1118" s="144">
        <v>200</v>
      </c>
      <c r="K1118" s="144">
        <v>70</v>
      </c>
      <c r="L1118" s="144"/>
      <c r="M1118" s="145" t="s">
        <v>2213</v>
      </c>
      <c r="N1118" s="144" t="s">
        <v>18</v>
      </c>
      <c r="O1118" s="144"/>
      <c r="P1118" s="144" t="s">
        <v>17726</v>
      </c>
      <c r="Q1118" s="144"/>
      <c r="R1118" s="144"/>
      <c r="S1118" s="144" t="s">
        <v>4189</v>
      </c>
      <c r="T1118" s="144" t="s">
        <v>5698</v>
      </c>
      <c r="U1118" s="144" t="s">
        <v>27251</v>
      </c>
      <c r="V1118" s="144"/>
      <c r="W1118" s="144">
        <v>309292</v>
      </c>
      <c r="X1118" s="144" t="s">
        <v>27252</v>
      </c>
      <c r="Y1118" s="150" t="s">
        <v>27253</v>
      </c>
      <c r="Z1118" s="144" t="s">
        <v>27254</v>
      </c>
      <c r="AA1118" s="160">
        <v>6651</v>
      </c>
    </row>
    <row r="1119" spans="1:27" ht="45" customHeight="1" x14ac:dyDescent="0.25">
      <c r="A1119" s="144" t="s">
        <v>5667</v>
      </c>
      <c r="B1119" s="144" t="s">
        <v>4205</v>
      </c>
      <c r="C1119" s="144"/>
      <c r="D1119" s="144" t="s">
        <v>4241</v>
      </c>
      <c r="E1119" s="144"/>
      <c r="F1119" s="144">
        <v>1</v>
      </c>
      <c r="G1119" s="144">
        <v>200</v>
      </c>
      <c r="H1119" s="144"/>
      <c r="I1119" s="144"/>
      <c r="J1119" s="144"/>
      <c r="K1119" s="144"/>
      <c r="L1119" s="144"/>
      <c r="M1119" s="145" t="s">
        <v>2213</v>
      </c>
      <c r="N1119" s="144" t="s">
        <v>27</v>
      </c>
      <c r="O1119" s="144"/>
      <c r="P1119" s="144" t="s">
        <v>3489</v>
      </c>
      <c r="Q1119" s="144"/>
      <c r="R1119" s="144"/>
      <c r="S1119" s="144" t="s">
        <v>4190</v>
      </c>
      <c r="T1119" s="144" t="s">
        <v>5668</v>
      </c>
      <c r="U1119" s="144" t="s">
        <v>5667</v>
      </c>
      <c r="V1119" s="144"/>
      <c r="W1119" s="144">
        <v>666832</v>
      </c>
      <c r="X1119" s="144" t="s">
        <v>5669</v>
      </c>
      <c r="Y1119" s="144" t="s">
        <v>5670</v>
      </c>
      <c r="Z1119" s="144" t="s">
        <v>5671</v>
      </c>
      <c r="AA1119" s="160">
        <v>2105</v>
      </c>
    </row>
    <row r="1120" spans="1:27" ht="45" customHeight="1" x14ac:dyDescent="0.25">
      <c r="A1120" s="144" t="s">
        <v>23868</v>
      </c>
      <c r="B1120" s="144" t="s">
        <v>15409</v>
      </c>
      <c r="C1120" s="144">
        <v>34</v>
      </c>
      <c r="D1120" s="144"/>
      <c r="E1120" s="144"/>
      <c r="F1120" s="144">
        <v>1</v>
      </c>
      <c r="G1120" s="144"/>
      <c r="H1120" s="144">
        <v>850</v>
      </c>
      <c r="I1120" s="144">
        <v>400</v>
      </c>
      <c r="J1120" s="144">
        <v>400</v>
      </c>
      <c r="K1120" s="144">
        <v>50</v>
      </c>
      <c r="L1120" s="144"/>
      <c r="M1120" s="145" t="s">
        <v>2213</v>
      </c>
      <c r="N1120" s="144" t="s">
        <v>31</v>
      </c>
      <c r="O1120" s="144"/>
      <c r="P1120" s="144" t="s">
        <v>30584</v>
      </c>
      <c r="Q1120" s="144"/>
      <c r="R1120" s="144"/>
      <c r="S1120" s="144"/>
      <c r="T1120" s="144"/>
      <c r="U1120" s="144" t="s">
        <v>23868</v>
      </c>
      <c r="V1120" s="144"/>
      <c r="W1120" s="144">
        <v>650002</v>
      </c>
      <c r="X1120" s="144" t="s">
        <v>23869</v>
      </c>
      <c r="Y1120" s="144">
        <v>641767</v>
      </c>
      <c r="Z1120" s="144" t="s">
        <v>23870</v>
      </c>
      <c r="AA1120" s="160">
        <v>6264</v>
      </c>
    </row>
    <row r="1121" spans="1:31" ht="45" customHeight="1" x14ac:dyDescent="0.25">
      <c r="A1121" s="144" t="s">
        <v>25079</v>
      </c>
      <c r="B1121" s="144" t="s">
        <v>25080</v>
      </c>
      <c r="C1121" s="144"/>
      <c r="D1121" s="144"/>
      <c r="E1121" s="144"/>
      <c r="F1121" s="144">
        <v>1</v>
      </c>
      <c r="G1121" s="144"/>
      <c r="H1121" s="144">
        <v>200</v>
      </c>
      <c r="I1121" s="144">
        <v>120</v>
      </c>
      <c r="J1121" s="144">
        <v>60</v>
      </c>
      <c r="K1121" s="144">
        <v>20</v>
      </c>
      <c r="L1121" s="144"/>
      <c r="M1121" s="145" t="s">
        <v>2213</v>
      </c>
      <c r="N1121" s="144" t="s">
        <v>62</v>
      </c>
      <c r="O1121" s="144"/>
      <c r="P1121" s="144" t="s">
        <v>3679</v>
      </c>
      <c r="Q1121" s="144"/>
      <c r="R1121" s="144"/>
      <c r="S1121" s="144" t="s">
        <v>15453</v>
      </c>
      <c r="T1121" s="144" t="s">
        <v>25081</v>
      </c>
      <c r="U1121" s="144" t="s">
        <v>25079</v>
      </c>
      <c r="V1121" s="144"/>
      <c r="W1121" s="144">
        <v>296412</v>
      </c>
      <c r="X1121" s="144" t="s">
        <v>25082</v>
      </c>
      <c r="Y1121" s="144">
        <v>79790000000</v>
      </c>
      <c r="Z1121" s="144" t="s">
        <v>25083</v>
      </c>
      <c r="AA1121" s="160">
        <v>6339</v>
      </c>
    </row>
    <row r="1122" spans="1:31" ht="45" customHeight="1" x14ac:dyDescent="0.25">
      <c r="A1122" s="144" t="s">
        <v>5672</v>
      </c>
      <c r="B1122" s="144" t="s">
        <v>4239</v>
      </c>
      <c r="C1122" s="144"/>
      <c r="D1122" s="144"/>
      <c r="E1122" s="144"/>
      <c r="F1122" s="144">
        <v>5</v>
      </c>
      <c r="G1122" s="144"/>
      <c r="H1122" s="144"/>
      <c r="I1122" s="144"/>
      <c r="J1122" s="144"/>
      <c r="K1122" s="144"/>
      <c r="L1122" s="144">
        <v>250</v>
      </c>
      <c r="M1122" s="145" t="s">
        <v>2213</v>
      </c>
      <c r="N1122" s="144" t="s">
        <v>72</v>
      </c>
      <c r="O1122" s="144"/>
      <c r="P1122" s="144" t="s">
        <v>2564</v>
      </c>
      <c r="Q1122" s="144"/>
      <c r="R1122" s="144"/>
      <c r="S1122" s="144" t="s">
        <v>4228</v>
      </c>
      <c r="T1122" s="144" t="s">
        <v>5673</v>
      </c>
      <c r="U1122" s="144" t="s">
        <v>5672</v>
      </c>
      <c r="V1122" s="144"/>
      <c r="W1122" s="144">
        <v>346612</v>
      </c>
      <c r="X1122" s="144" t="s">
        <v>5674</v>
      </c>
      <c r="Y1122" s="144"/>
      <c r="Z1122" s="144"/>
      <c r="AA1122" s="161">
        <v>2106</v>
      </c>
    </row>
    <row r="1123" spans="1:31" ht="45" customHeight="1" x14ac:dyDescent="0.25">
      <c r="A1123" s="144" t="s">
        <v>14415</v>
      </c>
      <c r="B1123" s="144" t="s">
        <v>4205</v>
      </c>
      <c r="C1123" s="144"/>
      <c r="D1123" s="144" t="s">
        <v>4519</v>
      </c>
      <c r="E1123" s="144"/>
      <c r="F1123" s="144">
        <v>1</v>
      </c>
      <c r="G1123" s="144">
        <v>167</v>
      </c>
      <c r="H1123" s="144"/>
      <c r="I1123" s="144"/>
      <c r="J1123" s="144"/>
      <c r="K1123" s="144"/>
      <c r="L1123" s="144"/>
      <c r="M1123" s="145" t="s">
        <v>2213</v>
      </c>
      <c r="N1123" s="144" t="s">
        <v>78</v>
      </c>
      <c r="O1123" s="144"/>
      <c r="P1123" s="144" t="s">
        <v>15456</v>
      </c>
      <c r="Q1123" s="144"/>
      <c r="R1123" s="144"/>
      <c r="S1123" s="144" t="s">
        <v>4189</v>
      </c>
      <c r="T1123" s="144" t="s">
        <v>15687</v>
      </c>
      <c r="U1123" s="144" t="s">
        <v>14415</v>
      </c>
      <c r="V1123" s="144"/>
      <c r="W1123" s="144">
        <v>624130</v>
      </c>
      <c r="X1123" s="144" t="s">
        <v>18377</v>
      </c>
      <c r="Y1123" s="151" t="s">
        <v>14416</v>
      </c>
      <c r="Z1123" s="144" t="s">
        <v>14417</v>
      </c>
      <c r="AA1123" s="160">
        <v>3703</v>
      </c>
    </row>
    <row r="1124" spans="1:31" ht="45" customHeight="1" x14ac:dyDescent="0.25">
      <c r="A1124" s="144" t="s">
        <v>14415</v>
      </c>
      <c r="B1124" s="144" t="s">
        <v>4205</v>
      </c>
      <c r="C1124" s="144"/>
      <c r="D1124" s="144" t="s">
        <v>4519</v>
      </c>
      <c r="E1124" s="144" t="s">
        <v>18378</v>
      </c>
      <c r="F1124" s="144">
        <v>1</v>
      </c>
      <c r="G1124" s="144">
        <v>167</v>
      </c>
      <c r="H1124" s="144"/>
      <c r="I1124" s="144"/>
      <c r="J1124" s="144"/>
      <c r="K1124" s="144"/>
      <c r="L1124" s="144"/>
      <c r="M1124" s="145" t="s">
        <v>2213</v>
      </c>
      <c r="N1124" s="144" t="s">
        <v>78</v>
      </c>
      <c r="O1124" s="144"/>
      <c r="P1124" s="144" t="s">
        <v>15456</v>
      </c>
      <c r="Q1124" s="144"/>
      <c r="R1124" s="144"/>
      <c r="S1124" s="144" t="s">
        <v>4189</v>
      </c>
      <c r="T1124" s="144" t="s">
        <v>15687</v>
      </c>
      <c r="U1124" s="144" t="s">
        <v>14415</v>
      </c>
      <c r="V1124" s="144" t="s">
        <v>14418</v>
      </c>
      <c r="W1124" s="144">
        <v>624130</v>
      </c>
      <c r="X1124" s="144" t="s">
        <v>18377</v>
      </c>
      <c r="Y1124" s="144" t="s">
        <v>14416</v>
      </c>
      <c r="Z1124" s="144" t="s">
        <v>14417</v>
      </c>
      <c r="AA1124" s="160">
        <v>3704</v>
      </c>
    </row>
    <row r="1125" spans="1:31" ht="45" customHeight="1" x14ac:dyDescent="0.25">
      <c r="A1125" s="144" t="s">
        <v>31040</v>
      </c>
      <c r="B1125" s="144" t="s">
        <v>15377</v>
      </c>
      <c r="C1125" s="144">
        <v>46</v>
      </c>
      <c r="D1125" s="144" t="s">
        <v>14162</v>
      </c>
      <c r="E1125" s="144"/>
      <c r="F1125" s="144">
        <v>1</v>
      </c>
      <c r="G1125" s="144">
        <v>200</v>
      </c>
      <c r="H1125" s="144"/>
      <c r="I1125" s="144"/>
      <c r="J1125" s="144"/>
      <c r="K1125" s="144"/>
      <c r="L1125" s="144"/>
      <c r="M1125" s="145" t="s">
        <v>2213</v>
      </c>
      <c r="N1125" s="144" t="s">
        <v>20</v>
      </c>
      <c r="O1125" s="144"/>
      <c r="P1125" s="144" t="s">
        <v>2852</v>
      </c>
      <c r="Q1125" s="144"/>
      <c r="R1125" s="144"/>
      <c r="S1125" s="144"/>
      <c r="T1125" s="144"/>
      <c r="U1125" s="144" t="s">
        <v>31040</v>
      </c>
      <c r="V1125" s="144"/>
      <c r="W1125" s="144">
        <v>601900</v>
      </c>
      <c r="X1125" s="144" t="s">
        <v>31041</v>
      </c>
      <c r="Y1125" s="150"/>
      <c r="Z1125" s="144" t="s">
        <v>31042</v>
      </c>
      <c r="AA1125" s="160">
        <v>3429</v>
      </c>
    </row>
    <row r="1126" spans="1:31" ht="45" customHeight="1" x14ac:dyDescent="0.25">
      <c r="A1126" s="144" t="s">
        <v>5677</v>
      </c>
      <c r="B1126" s="144" t="s">
        <v>5678</v>
      </c>
      <c r="C1126" s="144"/>
      <c r="D1126" s="144"/>
      <c r="E1126" s="144"/>
      <c r="F1126" s="144">
        <v>1</v>
      </c>
      <c r="G1126" s="144"/>
      <c r="H1126" s="144">
        <v>800</v>
      </c>
      <c r="I1126" s="144"/>
      <c r="J1126" s="144"/>
      <c r="K1126" s="144">
        <v>800</v>
      </c>
      <c r="L1126" s="144"/>
      <c r="M1126" s="145" t="s">
        <v>2213</v>
      </c>
      <c r="N1126" s="144" t="s">
        <v>50</v>
      </c>
      <c r="O1126" s="144"/>
      <c r="P1126" s="144" t="s">
        <v>3675</v>
      </c>
      <c r="Q1126" s="144"/>
      <c r="R1126" s="144"/>
      <c r="S1126" s="144" t="s">
        <v>4191</v>
      </c>
      <c r="T1126" s="144" t="s">
        <v>4690</v>
      </c>
      <c r="U1126" s="144" t="s">
        <v>5677</v>
      </c>
      <c r="V1126" s="144"/>
      <c r="W1126" s="144">
        <v>692211</v>
      </c>
      <c r="X1126" s="144" t="s">
        <v>5679</v>
      </c>
      <c r="Y1126" s="144" t="s">
        <v>5680</v>
      </c>
      <c r="Z1126" s="144" t="s">
        <v>14419</v>
      </c>
      <c r="AA1126" s="160">
        <v>2086</v>
      </c>
    </row>
    <row r="1127" spans="1:31" ht="45" customHeight="1" x14ac:dyDescent="0.25">
      <c r="A1127" s="144" t="s">
        <v>25084</v>
      </c>
      <c r="B1127" s="144" t="s">
        <v>25085</v>
      </c>
      <c r="C1127" s="144"/>
      <c r="D1127" s="144"/>
      <c r="E1127" s="144"/>
      <c r="F1127" s="144">
        <v>1</v>
      </c>
      <c r="G1127" s="144"/>
      <c r="H1127" s="144"/>
      <c r="I1127" s="144"/>
      <c r="J1127" s="144"/>
      <c r="K1127" s="144">
        <v>300</v>
      </c>
      <c r="L1127" s="144"/>
      <c r="M1127" s="145" t="s">
        <v>2213</v>
      </c>
      <c r="N1127" s="144" t="s">
        <v>17</v>
      </c>
      <c r="O1127" s="144"/>
      <c r="P1127" s="144" t="s">
        <v>2305</v>
      </c>
      <c r="Q1127" s="144"/>
      <c r="R1127" s="144"/>
      <c r="S1127" s="144"/>
      <c r="T1127" s="144"/>
      <c r="U1127" s="144" t="s">
        <v>25084</v>
      </c>
      <c r="V1127" s="144"/>
      <c r="W1127" s="144">
        <v>414018</v>
      </c>
      <c r="X1127" s="144" t="s">
        <v>25086</v>
      </c>
      <c r="Y1127" s="150" t="s">
        <v>25087</v>
      </c>
      <c r="Z1127" s="144" t="s">
        <v>25088</v>
      </c>
      <c r="AA1127" s="160">
        <v>6417</v>
      </c>
    </row>
    <row r="1128" spans="1:31" ht="45" customHeight="1" x14ac:dyDescent="0.25">
      <c r="A1128" s="167" t="s">
        <v>27255</v>
      </c>
      <c r="B1128" s="167" t="s">
        <v>17241</v>
      </c>
      <c r="C1128" s="144"/>
      <c r="D1128" s="144"/>
      <c r="E1128" s="167"/>
      <c r="F1128" s="144">
        <v>5</v>
      </c>
      <c r="G1128" s="144"/>
      <c r="H1128" s="144"/>
      <c r="I1128" s="144"/>
      <c r="J1128" s="144"/>
      <c r="K1128" s="144"/>
      <c r="L1128" s="144">
        <v>350</v>
      </c>
      <c r="M1128" s="145" t="s">
        <v>2213</v>
      </c>
      <c r="N1128" s="144" t="s">
        <v>45</v>
      </c>
      <c r="O1128" s="144"/>
      <c r="P1128" s="144" t="s">
        <v>3344</v>
      </c>
      <c r="Q1128" s="144" t="s">
        <v>4185</v>
      </c>
      <c r="R1128" s="144" t="s">
        <v>20507</v>
      </c>
      <c r="S1128" s="144" t="s">
        <v>4190</v>
      </c>
      <c r="T1128" s="144" t="s">
        <v>9613</v>
      </c>
      <c r="U1128" s="144" t="s">
        <v>27255</v>
      </c>
      <c r="V1128" s="167"/>
      <c r="W1128" s="144">
        <v>646830</v>
      </c>
      <c r="X1128" s="144" t="s">
        <v>20508</v>
      </c>
      <c r="Y1128" s="167" t="s">
        <v>27256</v>
      </c>
      <c r="Z1128" s="148" t="s">
        <v>20509</v>
      </c>
      <c r="AA1128" s="160">
        <v>1873</v>
      </c>
    </row>
    <row r="1129" spans="1:31" ht="45" customHeight="1" x14ac:dyDescent="0.25">
      <c r="A1129" s="144" t="s">
        <v>25089</v>
      </c>
      <c r="B1129" s="144" t="s">
        <v>25090</v>
      </c>
      <c r="C1129" s="144"/>
      <c r="D1129" s="144"/>
      <c r="E1129" s="144"/>
      <c r="F1129" s="144">
        <v>1</v>
      </c>
      <c r="G1129" s="144"/>
      <c r="H1129" s="144">
        <v>120</v>
      </c>
      <c r="I1129" s="144">
        <v>50</v>
      </c>
      <c r="J1129" s="144">
        <v>50</v>
      </c>
      <c r="K1129" s="144">
        <v>20</v>
      </c>
      <c r="L1129" s="144"/>
      <c r="M1129" s="145" t="s">
        <v>2213</v>
      </c>
      <c r="N1129" s="144" t="s">
        <v>109</v>
      </c>
      <c r="O1129" s="144"/>
      <c r="P1129" s="144" t="s">
        <v>2411</v>
      </c>
      <c r="Q1129" s="144"/>
      <c r="R1129" s="144"/>
      <c r="S1129" s="144" t="s">
        <v>4192</v>
      </c>
      <c r="T1129" s="144" t="s">
        <v>25091</v>
      </c>
      <c r="U1129" s="144" t="s">
        <v>25089</v>
      </c>
      <c r="V1129" s="144"/>
      <c r="W1129" s="144">
        <v>369330</v>
      </c>
      <c r="X1129" s="144" t="s">
        <v>25092</v>
      </c>
      <c r="Y1129" s="144" t="s">
        <v>25093</v>
      </c>
      <c r="Z1129" s="144" t="s">
        <v>25094</v>
      </c>
      <c r="AA1129" s="160">
        <v>6587</v>
      </c>
    </row>
    <row r="1130" spans="1:31" ht="45" customHeight="1" x14ac:dyDescent="0.25">
      <c r="A1130" s="144" t="s">
        <v>5681</v>
      </c>
      <c r="B1130" s="144" t="s">
        <v>4239</v>
      </c>
      <c r="C1130" s="144"/>
      <c r="D1130" s="144"/>
      <c r="E1130" s="144"/>
      <c r="F1130" s="144">
        <v>5</v>
      </c>
      <c r="G1130" s="144"/>
      <c r="H1130" s="144"/>
      <c r="I1130" s="144"/>
      <c r="J1130" s="144"/>
      <c r="K1130" s="144"/>
      <c r="L1130" s="144">
        <v>850</v>
      </c>
      <c r="M1130" s="145" t="s">
        <v>2213</v>
      </c>
      <c r="N1130" s="144" t="s">
        <v>77</v>
      </c>
      <c r="O1130" s="144"/>
      <c r="P1130" s="144" t="s">
        <v>17723</v>
      </c>
      <c r="Q1130" s="144"/>
      <c r="R1130" s="144"/>
      <c r="S1130" s="144" t="s">
        <v>4190</v>
      </c>
      <c r="T1130" s="144" t="s">
        <v>18379</v>
      </c>
      <c r="U1130" s="144" t="s">
        <v>5681</v>
      </c>
      <c r="V1130" s="144"/>
      <c r="W1130" s="144">
        <v>694910</v>
      </c>
      <c r="X1130" s="144" t="s">
        <v>5682</v>
      </c>
      <c r="Y1130" s="150"/>
      <c r="Z1130" s="144" t="s">
        <v>5683</v>
      </c>
      <c r="AA1130" s="160">
        <v>2108</v>
      </c>
    </row>
    <row r="1131" spans="1:31" ht="45" customHeight="1" x14ac:dyDescent="0.25">
      <c r="A1131" s="144" t="s">
        <v>5684</v>
      </c>
      <c r="B1131" s="144" t="s">
        <v>4205</v>
      </c>
      <c r="C1131" s="144">
        <v>37</v>
      </c>
      <c r="D1131" s="144"/>
      <c r="E1131" s="144"/>
      <c r="F1131" s="144">
        <v>1</v>
      </c>
      <c r="G1131" s="144">
        <v>350</v>
      </c>
      <c r="H1131" s="144"/>
      <c r="I1131" s="144"/>
      <c r="J1131" s="144"/>
      <c r="K1131" s="144"/>
      <c r="L1131" s="144"/>
      <c r="M1131" s="145" t="s">
        <v>2213</v>
      </c>
      <c r="N1131" s="144" t="s">
        <v>66</v>
      </c>
      <c r="O1131" s="144"/>
      <c r="P1131" s="144" t="s">
        <v>2756</v>
      </c>
      <c r="Q1131" s="144"/>
      <c r="R1131" s="144"/>
      <c r="S1131" s="144" t="s">
        <v>4189</v>
      </c>
      <c r="T1131" s="144" t="s">
        <v>4847</v>
      </c>
      <c r="U1131" s="144" t="s">
        <v>5684</v>
      </c>
      <c r="V1131" s="144"/>
      <c r="W1131" s="144">
        <v>363760</v>
      </c>
      <c r="X1131" s="144" t="s">
        <v>4848</v>
      </c>
      <c r="Y1131" s="144"/>
      <c r="Z1131" s="144"/>
      <c r="AA1131" s="160">
        <v>2109</v>
      </c>
    </row>
    <row r="1132" spans="1:31" ht="45" customHeight="1" x14ac:dyDescent="0.25">
      <c r="A1132" s="144" t="s">
        <v>5685</v>
      </c>
      <c r="B1132" s="144" t="s">
        <v>35866</v>
      </c>
      <c r="C1132" s="144"/>
      <c r="D1132" s="144"/>
      <c r="E1132" s="144"/>
      <c r="F1132" s="144">
        <v>5</v>
      </c>
      <c r="G1132" s="144"/>
      <c r="H1132" s="144"/>
      <c r="I1132" s="144"/>
      <c r="J1132" s="144"/>
      <c r="K1132" s="144"/>
      <c r="L1132" s="144">
        <v>850</v>
      </c>
      <c r="M1132" s="145" t="s">
        <v>2213</v>
      </c>
      <c r="N1132" s="144" t="s">
        <v>29</v>
      </c>
      <c r="O1132" s="144"/>
      <c r="P1132" s="144" t="s">
        <v>2455</v>
      </c>
      <c r="Q1132" s="144"/>
      <c r="R1132" s="144"/>
      <c r="S1132" s="144" t="s">
        <v>4189</v>
      </c>
      <c r="T1132" s="144" t="s">
        <v>5686</v>
      </c>
      <c r="U1132" s="144" t="s">
        <v>5685</v>
      </c>
      <c r="V1132" s="144"/>
      <c r="W1132" s="144">
        <v>249000</v>
      </c>
      <c r="X1132" s="144" t="s">
        <v>5687</v>
      </c>
      <c r="Y1132" s="144" t="s">
        <v>5688</v>
      </c>
      <c r="Z1132" s="144" t="s">
        <v>14420</v>
      </c>
      <c r="AA1132" s="160">
        <v>2110</v>
      </c>
    </row>
    <row r="1133" spans="1:31" ht="45" customHeight="1" x14ac:dyDescent="0.25">
      <c r="A1133" s="144" t="s">
        <v>5689</v>
      </c>
      <c r="B1133" s="144" t="s">
        <v>4205</v>
      </c>
      <c r="C1133" s="144">
        <v>19</v>
      </c>
      <c r="D1133" s="144" t="s">
        <v>4298</v>
      </c>
      <c r="E1133" s="144"/>
      <c r="F1133" s="144">
        <v>1</v>
      </c>
      <c r="G1133" s="144">
        <v>350</v>
      </c>
      <c r="H1133" s="144"/>
      <c r="I1133" s="144"/>
      <c r="J1133" s="144"/>
      <c r="K1133" s="144"/>
      <c r="L1133" s="144"/>
      <c r="M1133" s="145" t="s">
        <v>2213</v>
      </c>
      <c r="N1133" s="144" t="s">
        <v>42</v>
      </c>
      <c r="O1133" s="144"/>
      <c r="P1133" s="144" t="s">
        <v>4085</v>
      </c>
      <c r="Q1133" s="144" t="s">
        <v>4186</v>
      </c>
      <c r="R1133" s="144" t="s">
        <v>5690</v>
      </c>
      <c r="S1133" s="144" t="s">
        <v>4190</v>
      </c>
      <c r="T1133" s="144" t="s">
        <v>5691</v>
      </c>
      <c r="U1133" s="144" t="s">
        <v>5689</v>
      </c>
      <c r="V1133" s="144"/>
      <c r="W1133" s="144">
        <v>142113</v>
      </c>
      <c r="X1133" s="144" t="s">
        <v>5692</v>
      </c>
      <c r="Y1133" s="150" t="s">
        <v>5693</v>
      </c>
      <c r="Z1133" s="144" t="s">
        <v>5694</v>
      </c>
      <c r="AA1133" s="160">
        <v>2111</v>
      </c>
      <c r="AE1133" s="109" t="s">
        <v>31517</v>
      </c>
    </row>
    <row r="1134" spans="1:31" ht="45" customHeight="1" x14ac:dyDescent="0.25">
      <c r="A1134" s="144" t="s">
        <v>5695</v>
      </c>
      <c r="B1134" s="144" t="s">
        <v>17026</v>
      </c>
      <c r="C1134" s="144">
        <v>315</v>
      </c>
      <c r="D1134" s="144" t="s">
        <v>5696</v>
      </c>
      <c r="E1134" s="144"/>
      <c r="F1134" s="144">
        <v>1</v>
      </c>
      <c r="G1134" s="144">
        <v>178</v>
      </c>
      <c r="H1134" s="144"/>
      <c r="I1134" s="144"/>
      <c r="J1134" s="144"/>
      <c r="K1134" s="144"/>
      <c r="L1134" s="144"/>
      <c r="M1134" s="145" t="s">
        <v>2213</v>
      </c>
      <c r="N1134" s="144" t="s">
        <v>21</v>
      </c>
      <c r="O1134" s="144"/>
      <c r="P1134" s="144" t="s">
        <v>2449</v>
      </c>
      <c r="Q1134" s="144" t="s">
        <v>4187</v>
      </c>
      <c r="R1134" s="144" t="s">
        <v>4249</v>
      </c>
      <c r="S1134" s="144"/>
      <c r="T1134" s="144"/>
      <c r="U1134" s="144" t="s">
        <v>5695</v>
      </c>
      <c r="V1134" s="144"/>
      <c r="W1134" s="144">
        <v>400087</v>
      </c>
      <c r="X1134" s="144" t="s">
        <v>35867</v>
      </c>
      <c r="Y1134" s="144" t="s">
        <v>5697</v>
      </c>
      <c r="Z1134" s="144" t="s">
        <v>31043</v>
      </c>
      <c r="AA1134" s="160">
        <v>2112</v>
      </c>
    </row>
    <row r="1135" spans="1:31" ht="45" customHeight="1" x14ac:dyDescent="0.25">
      <c r="A1135" s="144" t="s">
        <v>18382</v>
      </c>
      <c r="B1135" s="144" t="s">
        <v>4208</v>
      </c>
      <c r="C1135" s="144">
        <v>5</v>
      </c>
      <c r="D1135" s="144"/>
      <c r="E1135" s="144"/>
      <c r="F1135" s="144">
        <v>1</v>
      </c>
      <c r="G1135" s="144"/>
      <c r="H1135" s="144">
        <v>230</v>
      </c>
      <c r="I1135" s="144">
        <v>150</v>
      </c>
      <c r="J1135" s="144">
        <v>50</v>
      </c>
      <c r="K1135" s="144">
        <v>30</v>
      </c>
      <c r="L1135" s="144"/>
      <c r="M1135" s="145" t="s">
        <v>2213</v>
      </c>
      <c r="N1135" s="144" t="s">
        <v>24</v>
      </c>
      <c r="O1135" s="144"/>
      <c r="P1135" s="144" t="s">
        <v>2656</v>
      </c>
      <c r="Q1135" s="144"/>
      <c r="R1135" s="144"/>
      <c r="S1135" s="144" t="s">
        <v>15453</v>
      </c>
      <c r="T1135" s="144" t="s">
        <v>18383</v>
      </c>
      <c r="U1135" s="144" t="s">
        <v>18382</v>
      </c>
      <c r="V1135" s="144"/>
      <c r="W1135" s="144">
        <v>679175</v>
      </c>
      <c r="X1135" s="144" t="s">
        <v>4277</v>
      </c>
      <c r="Y1135" s="144">
        <v>84260000000</v>
      </c>
      <c r="Z1135" s="144" t="s">
        <v>18384</v>
      </c>
      <c r="AA1135" s="160">
        <v>5451</v>
      </c>
    </row>
    <row r="1136" spans="1:31" ht="45" customHeight="1" x14ac:dyDescent="0.25">
      <c r="A1136" s="144" t="s">
        <v>5700</v>
      </c>
      <c r="B1136" s="144" t="s">
        <v>4205</v>
      </c>
      <c r="C1136" s="144">
        <v>17</v>
      </c>
      <c r="D1136" s="144"/>
      <c r="E1136" s="144"/>
      <c r="F1136" s="144">
        <v>1</v>
      </c>
      <c r="G1136" s="144">
        <v>350</v>
      </c>
      <c r="H1136" s="144"/>
      <c r="I1136" s="144"/>
      <c r="J1136" s="144"/>
      <c r="K1136" s="144"/>
      <c r="L1136" s="144"/>
      <c r="M1136" s="145" t="s">
        <v>2213</v>
      </c>
      <c r="N1136" s="144" t="s">
        <v>112</v>
      </c>
      <c r="O1136" s="144"/>
      <c r="P1136" s="144" t="s">
        <v>30556</v>
      </c>
      <c r="Q1136" s="144"/>
      <c r="R1136" s="144"/>
      <c r="S1136" s="144" t="s">
        <v>4189</v>
      </c>
      <c r="T1136" s="144" t="s">
        <v>5701</v>
      </c>
      <c r="U1136" s="144" t="s">
        <v>5700</v>
      </c>
      <c r="V1136" s="144"/>
      <c r="W1136" s="144">
        <v>606408</v>
      </c>
      <c r="X1136" s="144" t="s">
        <v>5702</v>
      </c>
      <c r="Y1136" s="144" t="s">
        <v>5703</v>
      </c>
      <c r="Z1136" s="144" t="s">
        <v>5704</v>
      </c>
      <c r="AA1136" s="160">
        <v>2114</v>
      </c>
    </row>
    <row r="1137" spans="1:27" ht="45" customHeight="1" x14ac:dyDescent="0.25">
      <c r="A1137" s="144" t="s">
        <v>5705</v>
      </c>
      <c r="B1137" s="144" t="s">
        <v>4205</v>
      </c>
      <c r="C1137" s="144">
        <v>23</v>
      </c>
      <c r="D1137" s="144" t="s">
        <v>5210</v>
      </c>
      <c r="E1137" s="144"/>
      <c r="F1137" s="144">
        <v>1</v>
      </c>
      <c r="G1137" s="144">
        <v>350</v>
      </c>
      <c r="H1137" s="144"/>
      <c r="I1137" s="144"/>
      <c r="J1137" s="144"/>
      <c r="K1137" s="144"/>
      <c r="L1137" s="144"/>
      <c r="M1137" s="145" t="s">
        <v>2213</v>
      </c>
      <c r="N1137" s="144" t="s">
        <v>52</v>
      </c>
      <c r="O1137" s="144"/>
      <c r="P1137" s="144" t="s">
        <v>2612</v>
      </c>
      <c r="Q1137" s="144"/>
      <c r="R1137" s="144"/>
      <c r="S1137" s="144"/>
      <c r="T1137" s="144"/>
      <c r="U1137" s="144" t="s">
        <v>5705</v>
      </c>
      <c r="V1137" s="144"/>
      <c r="W1137" s="144">
        <v>385000</v>
      </c>
      <c r="X1137" s="144" t="s">
        <v>13188</v>
      </c>
      <c r="Y1137" s="144" t="s">
        <v>5706</v>
      </c>
      <c r="Z1137" s="144" t="s">
        <v>5707</v>
      </c>
      <c r="AA1137" s="160">
        <v>2115</v>
      </c>
    </row>
    <row r="1138" spans="1:27" ht="45" customHeight="1" x14ac:dyDescent="0.25">
      <c r="A1138" s="144" t="s">
        <v>5708</v>
      </c>
      <c r="B1138" s="144" t="s">
        <v>4205</v>
      </c>
      <c r="C1138" s="144"/>
      <c r="D1138" s="144" t="s">
        <v>5315</v>
      </c>
      <c r="E1138" s="144"/>
      <c r="F1138" s="144">
        <v>1</v>
      </c>
      <c r="G1138" s="144">
        <v>350</v>
      </c>
      <c r="H1138" s="144"/>
      <c r="I1138" s="144"/>
      <c r="J1138" s="144"/>
      <c r="K1138" s="144"/>
      <c r="L1138" s="144"/>
      <c r="M1138" s="145" t="s">
        <v>2213</v>
      </c>
      <c r="N1138" s="144" t="s">
        <v>67</v>
      </c>
      <c r="O1138" s="144"/>
      <c r="P1138" s="144" t="s">
        <v>3460</v>
      </c>
      <c r="Q1138" s="144"/>
      <c r="R1138" s="144"/>
      <c r="S1138" s="144" t="s">
        <v>4189</v>
      </c>
      <c r="T1138" s="144" t="s">
        <v>5709</v>
      </c>
      <c r="U1138" s="144" t="s">
        <v>5708</v>
      </c>
      <c r="V1138" s="144"/>
      <c r="W1138" s="144">
        <v>423520</v>
      </c>
      <c r="X1138" s="144" t="s">
        <v>5710</v>
      </c>
      <c r="Y1138" s="144"/>
      <c r="Z1138" s="144"/>
      <c r="AA1138" s="160">
        <v>2116</v>
      </c>
    </row>
    <row r="1139" spans="1:27" ht="45" customHeight="1" x14ac:dyDescent="0.25">
      <c r="A1139" s="144" t="s">
        <v>5711</v>
      </c>
      <c r="B1139" s="144" t="s">
        <v>4208</v>
      </c>
      <c r="C1139" s="144">
        <v>16</v>
      </c>
      <c r="D1139" s="144"/>
      <c r="E1139" s="144"/>
      <c r="F1139" s="144">
        <v>1</v>
      </c>
      <c r="G1139" s="144"/>
      <c r="H1139" s="144">
        <v>798</v>
      </c>
      <c r="I1139" s="144">
        <v>290</v>
      </c>
      <c r="J1139" s="144">
        <v>363</v>
      </c>
      <c r="K1139" s="144">
        <v>145</v>
      </c>
      <c r="L1139" s="144"/>
      <c r="M1139" s="145" t="s">
        <v>2213</v>
      </c>
      <c r="N1139" s="144" t="s">
        <v>54</v>
      </c>
      <c r="O1139" s="144"/>
      <c r="P1139" s="144" t="s">
        <v>2946</v>
      </c>
      <c r="Q1139" s="144"/>
      <c r="R1139" s="144"/>
      <c r="S1139" s="144" t="s">
        <v>4190</v>
      </c>
      <c r="T1139" s="144" t="s">
        <v>5712</v>
      </c>
      <c r="U1139" s="144" t="s">
        <v>5711</v>
      </c>
      <c r="V1139" s="144"/>
      <c r="W1139" s="144">
        <v>452017</v>
      </c>
      <c r="X1139" s="144" t="s">
        <v>5713</v>
      </c>
      <c r="Y1139" s="144"/>
      <c r="Z1139" s="144"/>
      <c r="AA1139" s="160">
        <v>2117</v>
      </c>
    </row>
    <row r="1140" spans="1:27" ht="45" customHeight="1" x14ac:dyDescent="0.25">
      <c r="A1140" s="144" t="s">
        <v>5714</v>
      </c>
      <c r="B1140" s="144" t="s">
        <v>4205</v>
      </c>
      <c r="C1140" s="144">
        <v>3</v>
      </c>
      <c r="D1140" s="144" t="s">
        <v>5715</v>
      </c>
      <c r="E1140" s="144"/>
      <c r="F1140" s="144">
        <v>1</v>
      </c>
      <c r="G1140" s="144">
        <v>200</v>
      </c>
      <c r="H1140" s="144"/>
      <c r="I1140" s="144"/>
      <c r="J1140" s="144"/>
      <c r="K1140" s="144"/>
      <c r="L1140" s="144"/>
      <c r="M1140" s="145" t="s">
        <v>2213</v>
      </c>
      <c r="N1140" s="144" t="s">
        <v>67</v>
      </c>
      <c r="O1140" s="144"/>
      <c r="P1140" s="144" t="s">
        <v>4049</v>
      </c>
      <c r="Q1140" s="144"/>
      <c r="R1140" s="144"/>
      <c r="S1140" s="144" t="s">
        <v>4191</v>
      </c>
      <c r="T1140" s="144" t="s">
        <v>5716</v>
      </c>
      <c r="U1140" s="144" t="s">
        <v>5714</v>
      </c>
      <c r="V1140" s="144"/>
      <c r="W1140" s="144">
        <v>422080</v>
      </c>
      <c r="X1140" s="144" t="s">
        <v>5717</v>
      </c>
      <c r="Y1140" s="144"/>
      <c r="Z1140" s="144"/>
      <c r="AA1140" s="160">
        <v>2118</v>
      </c>
    </row>
    <row r="1141" spans="1:27" ht="45" customHeight="1" x14ac:dyDescent="0.25">
      <c r="A1141" s="144" t="s">
        <v>33197</v>
      </c>
      <c r="B1141" s="144" t="s">
        <v>33198</v>
      </c>
      <c r="C1141" s="144"/>
      <c r="D1141" s="144"/>
      <c r="E1141" s="144"/>
      <c r="F1141" s="144">
        <v>3</v>
      </c>
      <c r="G1141" s="144"/>
      <c r="H1141" s="144"/>
      <c r="I1141" s="144"/>
      <c r="J1141" s="144"/>
      <c r="K1141" s="144"/>
      <c r="L1141" s="144">
        <v>150</v>
      </c>
      <c r="M1141" s="145" t="s">
        <v>2213</v>
      </c>
      <c r="N1141" s="144" t="s">
        <v>34</v>
      </c>
      <c r="O1141" s="144"/>
      <c r="P1141" s="144" t="s">
        <v>3582</v>
      </c>
      <c r="Q1141" s="144"/>
      <c r="R1141" s="144"/>
      <c r="S1141" s="144" t="s">
        <v>4190</v>
      </c>
      <c r="T1141" s="144" t="s">
        <v>33199</v>
      </c>
      <c r="U1141" s="144" t="s">
        <v>33197</v>
      </c>
      <c r="V1141" s="144"/>
      <c r="W1141" s="144">
        <v>352421</v>
      </c>
      <c r="X1141" s="144" t="s">
        <v>33200</v>
      </c>
      <c r="Y1141" s="144">
        <v>88610000000</v>
      </c>
      <c r="Z1141" s="144" t="s">
        <v>33201</v>
      </c>
      <c r="AA1141" s="160">
        <v>7549</v>
      </c>
    </row>
    <row r="1142" spans="1:27" ht="45" customHeight="1" x14ac:dyDescent="0.25">
      <c r="A1142" s="144" t="s">
        <v>5718</v>
      </c>
      <c r="B1142" s="144" t="s">
        <v>5719</v>
      </c>
      <c r="C1142" s="144">
        <v>14</v>
      </c>
      <c r="D1142" s="144"/>
      <c r="E1142" s="144"/>
      <c r="F1142" s="144">
        <v>1</v>
      </c>
      <c r="G1142" s="144"/>
      <c r="H1142" s="144">
        <v>1199</v>
      </c>
      <c r="I1142" s="144">
        <v>436</v>
      </c>
      <c r="J1142" s="144">
        <v>545</v>
      </c>
      <c r="K1142" s="144">
        <v>218</v>
      </c>
      <c r="L1142" s="144"/>
      <c r="M1142" s="145" t="s">
        <v>2213</v>
      </c>
      <c r="N1142" s="144" t="s">
        <v>62</v>
      </c>
      <c r="O1142" s="144"/>
      <c r="P1142" s="144" t="s">
        <v>2752</v>
      </c>
      <c r="Q1142" s="144"/>
      <c r="R1142" s="144"/>
      <c r="S1142" s="144"/>
      <c r="T1142" s="144"/>
      <c r="U1142" s="144" t="s">
        <v>5718</v>
      </c>
      <c r="V1142" s="144"/>
      <c r="W1142" s="144">
        <v>297400</v>
      </c>
      <c r="X1142" s="144" t="s">
        <v>5720</v>
      </c>
      <c r="Y1142" s="144" t="s">
        <v>5721</v>
      </c>
      <c r="Z1142" s="144" t="s">
        <v>5722</v>
      </c>
      <c r="AA1142" s="160">
        <v>2119</v>
      </c>
    </row>
    <row r="1143" spans="1:27" ht="45" customHeight="1" x14ac:dyDescent="0.25">
      <c r="A1143" s="144" t="s">
        <v>27968</v>
      </c>
      <c r="B1143" s="144" t="s">
        <v>19136</v>
      </c>
      <c r="C1143" s="144">
        <v>63</v>
      </c>
      <c r="D1143" s="144" t="s">
        <v>8079</v>
      </c>
      <c r="E1143" s="144"/>
      <c r="F1143" s="144">
        <v>1</v>
      </c>
      <c r="G1143" s="144">
        <v>150</v>
      </c>
      <c r="H1143" s="144"/>
      <c r="I1143" s="144"/>
      <c r="J1143" s="144"/>
      <c r="K1143" s="144"/>
      <c r="L1143" s="144"/>
      <c r="M1143" s="145" t="s">
        <v>2213</v>
      </c>
      <c r="N1143" s="144" t="s">
        <v>67</v>
      </c>
      <c r="O1143" s="144"/>
      <c r="P1143" s="144" t="s">
        <v>2757</v>
      </c>
      <c r="Q1143" s="144"/>
      <c r="R1143" s="144"/>
      <c r="S1143" s="144" t="s">
        <v>4190</v>
      </c>
      <c r="T1143" s="144" t="s">
        <v>27969</v>
      </c>
      <c r="U1143" s="144" t="s">
        <v>27968</v>
      </c>
      <c r="V1143" s="144"/>
      <c r="W1143" s="144">
        <v>423440</v>
      </c>
      <c r="X1143" s="144" t="s">
        <v>27970</v>
      </c>
      <c r="Y1143" s="144" t="s">
        <v>27971</v>
      </c>
      <c r="Z1143" s="144" t="s">
        <v>27972</v>
      </c>
      <c r="AA1143" s="160">
        <v>7014</v>
      </c>
    </row>
    <row r="1144" spans="1:27" ht="45" customHeight="1" x14ac:dyDescent="0.25">
      <c r="A1144" s="144" t="s">
        <v>5723</v>
      </c>
      <c r="B1144" s="144" t="s">
        <v>4205</v>
      </c>
      <c r="C1144" s="144"/>
      <c r="D1144" s="144" t="s">
        <v>5210</v>
      </c>
      <c r="E1144" s="144"/>
      <c r="F1144" s="144">
        <v>1</v>
      </c>
      <c r="G1144" s="144">
        <v>200</v>
      </c>
      <c r="H1144" s="144"/>
      <c r="I1144" s="144"/>
      <c r="J1144" s="144"/>
      <c r="K1144" s="144"/>
      <c r="L1144" s="144"/>
      <c r="M1144" s="145" t="s">
        <v>2213</v>
      </c>
      <c r="N1144" s="144" t="s">
        <v>67</v>
      </c>
      <c r="O1144" s="144"/>
      <c r="P1144" s="144" t="s">
        <v>30722</v>
      </c>
      <c r="Q1144" s="144"/>
      <c r="R1144" s="144"/>
      <c r="S1144" s="144" t="s">
        <v>4190</v>
      </c>
      <c r="T1144" s="144" t="s">
        <v>5724</v>
      </c>
      <c r="U1144" s="144" t="s">
        <v>5723</v>
      </c>
      <c r="V1144" s="144"/>
      <c r="W1144" s="144">
        <v>422650</v>
      </c>
      <c r="X1144" s="144" t="s">
        <v>5725</v>
      </c>
      <c r="Y1144" s="144"/>
      <c r="Z1144" s="144"/>
      <c r="AA1144" s="160">
        <v>2120</v>
      </c>
    </row>
    <row r="1145" spans="1:27" ht="45" customHeight="1" x14ac:dyDescent="0.25">
      <c r="A1145" s="144" t="s">
        <v>15461</v>
      </c>
      <c r="B1145" s="144" t="s">
        <v>15462</v>
      </c>
      <c r="C1145" s="144"/>
      <c r="D1145" s="144"/>
      <c r="E1145" s="144"/>
      <c r="F1145" s="144">
        <v>5</v>
      </c>
      <c r="G1145" s="144"/>
      <c r="H1145" s="144"/>
      <c r="I1145" s="144"/>
      <c r="J1145" s="144"/>
      <c r="K1145" s="144"/>
      <c r="L1145" s="144">
        <v>850</v>
      </c>
      <c r="M1145" s="145" t="s">
        <v>2213</v>
      </c>
      <c r="N1145" s="144" t="s">
        <v>20</v>
      </c>
      <c r="O1145" s="144"/>
      <c r="P1145" s="144" t="s">
        <v>3225</v>
      </c>
      <c r="Q1145" s="144"/>
      <c r="R1145" s="144"/>
      <c r="S1145" s="144" t="s">
        <v>4189</v>
      </c>
      <c r="T1145" s="144" t="s">
        <v>15463</v>
      </c>
      <c r="U1145" s="144" t="s">
        <v>15461</v>
      </c>
      <c r="V1145" s="144"/>
      <c r="W1145" s="144">
        <v>601144</v>
      </c>
      <c r="X1145" s="144" t="s">
        <v>5430</v>
      </c>
      <c r="Y1145" s="150" t="s">
        <v>15464</v>
      </c>
      <c r="Z1145" s="144" t="s">
        <v>15465</v>
      </c>
      <c r="AA1145" s="161">
        <v>3882</v>
      </c>
    </row>
    <row r="1146" spans="1:27" ht="45" customHeight="1" x14ac:dyDescent="0.25">
      <c r="A1146" s="144" t="s">
        <v>17667</v>
      </c>
      <c r="B1146" s="144" t="s">
        <v>22430</v>
      </c>
      <c r="C1146" s="144"/>
      <c r="D1146" s="144"/>
      <c r="E1146" s="144"/>
      <c r="F1146" s="144">
        <v>2</v>
      </c>
      <c r="G1146" s="144"/>
      <c r="H1146" s="144"/>
      <c r="I1146" s="144"/>
      <c r="J1146" s="144"/>
      <c r="K1146" s="144"/>
      <c r="L1146" s="144">
        <v>250</v>
      </c>
      <c r="M1146" s="145" t="s">
        <v>2213</v>
      </c>
      <c r="N1146" s="144" t="s">
        <v>73</v>
      </c>
      <c r="O1146" s="144"/>
      <c r="P1146" s="144" t="s">
        <v>3837</v>
      </c>
      <c r="Q1146" s="144"/>
      <c r="R1146" s="144"/>
      <c r="S1146" s="144" t="s">
        <v>4190</v>
      </c>
      <c r="T1146" s="144" t="s">
        <v>4283</v>
      </c>
      <c r="U1146" s="144" t="s">
        <v>17667</v>
      </c>
      <c r="V1146" s="144"/>
      <c r="W1146" s="144">
        <v>391500</v>
      </c>
      <c r="X1146" s="144" t="s">
        <v>11577</v>
      </c>
      <c r="Y1146" s="150" t="s">
        <v>11578</v>
      </c>
      <c r="Z1146" s="144" t="s">
        <v>11578</v>
      </c>
      <c r="AA1146" s="160">
        <v>3974</v>
      </c>
    </row>
    <row r="1147" spans="1:27" ht="45" customHeight="1" x14ac:dyDescent="0.25">
      <c r="A1147" s="144" t="s">
        <v>22431</v>
      </c>
      <c r="B1147" s="144" t="s">
        <v>29818</v>
      </c>
      <c r="C1147" s="144"/>
      <c r="D1147" s="144" t="s">
        <v>29819</v>
      </c>
      <c r="E1147" s="144"/>
      <c r="F1147" s="144">
        <v>1</v>
      </c>
      <c r="G1147" s="144"/>
      <c r="H1147" s="144">
        <v>1000</v>
      </c>
      <c r="I1147" s="144">
        <v>250</v>
      </c>
      <c r="J1147" s="144">
        <v>500</v>
      </c>
      <c r="K1147" s="144">
        <v>250</v>
      </c>
      <c r="L1147" s="144"/>
      <c r="M1147" s="145" t="s">
        <v>2213</v>
      </c>
      <c r="N1147" s="144" t="s">
        <v>62</v>
      </c>
      <c r="O1147" s="144"/>
      <c r="P1147" s="144" t="s">
        <v>3457</v>
      </c>
      <c r="Q1147" s="144"/>
      <c r="R1147" s="144"/>
      <c r="S1147" s="144"/>
      <c r="T1147" s="144"/>
      <c r="U1147" s="144" t="s">
        <v>22431</v>
      </c>
      <c r="V1147" s="144"/>
      <c r="W1147" s="144">
        <v>295034</v>
      </c>
      <c r="X1147" s="144" t="s">
        <v>22434</v>
      </c>
      <c r="Y1147" s="144" t="s">
        <v>22435</v>
      </c>
      <c r="Z1147" s="144" t="s">
        <v>22436</v>
      </c>
      <c r="AA1147" s="160">
        <v>6010</v>
      </c>
    </row>
    <row r="1148" spans="1:27" ht="45" customHeight="1" x14ac:dyDescent="0.25">
      <c r="A1148" s="144" t="s">
        <v>22431</v>
      </c>
      <c r="B1148" s="144" t="s">
        <v>29818</v>
      </c>
      <c r="C1148" s="144"/>
      <c r="D1148" s="144" t="s">
        <v>29819</v>
      </c>
      <c r="E1148" s="144" t="s">
        <v>22432</v>
      </c>
      <c r="F1148" s="144">
        <v>1</v>
      </c>
      <c r="G1148" s="144"/>
      <c r="H1148" s="144">
        <v>600</v>
      </c>
      <c r="I1148" s="144">
        <v>150</v>
      </c>
      <c r="J1148" s="144">
        <v>200</v>
      </c>
      <c r="K1148" s="144">
        <v>250</v>
      </c>
      <c r="L1148" s="144"/>
      <c r="M1148" s="145" t="s">
        <v>2213</v>
      </c>
      <c r="N1148" s="144" t="s">
        <v>62</v>
      </c>
      <c r="O1148" s="144"/>
      <c r="P1148" s="144" t="s">
        <v>3457</v>
      </c>
      <c r="Q1148" s="144"/>
      <c r="R1148" s="144"/>
      <c r="S1148" s="144"/>
      <c r="T1148" s="144"/>
      <c r="U1148" s="144" t="s">
        <v>22431</v>
      </c>
      <c r="V1148" s="144" t="s">
        <v>22433</v>
      </c>
      <c r="W1148" s="144">
        <v>295034</v>
      </c>
      <c r="X1148" s="144" t="s">
        <v>22434</v>
      </c>
      <c r="Y1148" s="144" t="s">
        <v>22435</v>
      </c>
      <c r="Z1148" s="144" t="s">
        <v>22436</v>
      </c>
      <c r="AA1148" s="160">
        <v>6011</v>
      </c>
    </row>
    <row r="1149" spans="1:27" ht="45" customHeight="1" x14ac:dyDescent="0.25">
      <c r="A1149" s="144" t="s">
        <v>27974</v>
      </c>
      <c r="B1149" s="144" t="s">
        <v>27975</v>
      </c>
      <c r="C1149" s="144"/>
      <c r="D1149" s="144"/>
      <c r="E1149" s="144"/>
      <c r="F1149" s="144">
        <v>2</v>
      </c>
      <c r="G1149" s="144"/>
      <c r="H1149" s="144"/>
      <c r="I1149" s="144"/>
      <c r="J1149" s="144"/>
      <c r="K1149" s="144"/>
      <c r="L1149" s="144">
        <v>200</v>
      </c>
      <c r="M1149" s="145" t="s">
        <v>2213</v>
      </c>
      <c r="N1149" s="144" t="s">
        <v>84</v>
      </c>
      <c r="O1149" s="144"/>
      <c r="P1149" s="144" t="s">
        <v>3652</v>
      </c>
      <c r="Q1149" s="144"/>
      <c r="R1149" s="144"/>
      <c r="S1149" s="144"/>
      <c r="T1149" s="144"/>
      <c r="U1149" s="144" t="s">
        <v>27974</v>
      </c>
      <c r="V1149" s="144"/>
      <c r="W1149" s="144">
        <v>300004</v>
      </c>
      <c r="X1149" s="144" t="s">
        <v>27976</v>
      </c>
      <c r="Y1149" s="144" t="s">
        <v>27977</v>
      </c>
      <c r="Z1149" s="144" t="s">
        <v>27978</v>
      </c>
      <c r="AA1149" s="160">
        <v>6875</v>
      </c>
    </row>
    <row r="1150" spans="1:27" ht="45" customHeight="1" x14ac:dyDescent="0.25">
      <c r="A1150" s="144" t="s">
        <v>27974</v>
      </c>
      <c r="B1150" s="144" t="s">
        <v>27975</v>
      </c>
      <c r="C1150" s="144"/>
      <c r="D1150" s="144"/>
      <c r="E1150" s="144" t="s">
        <v>27979</v>
      </c>
      <c r="F1150" s="144">
        <v>2</v>
      </c>
      <c r="G1150" s="144"/>
      <c r="H1150" s="144"/>
      <c r="I1150" s="144"/>
      <c r="J1150" s="144"/>
      <c r="K1150" s="144"/>
      <c r="L1150" s="144">
        <v>200</v>
      </c>
      <c r="M1150" s="145" t="s">
        <v>2213</v>
      </c>
      <c r="N1150" s="144" t="s">
        <v>84</v>
      </c>
      <c r="O1150" s="144"/>
      <c r="P1150" s="144" t="s">
        <v>3652</v>
      </c>
      <c r="Q1150" s="144" t="s">
        <v>4187</v>
      </c>
      <c r="R1150" s="144" t="s">
        <v>6500</v>
      </c>
      <c r="S1150" s="144"/>
      <c r="T1150" s="144"/>
      <c r="U1150" s="144" t="s">
        <v>27974</v>
      </c>
      <c r="V1150" s="144" t="s">
        <v>27980</v>
      </c>
      <c r="W1150" s="144">
        <v>300004</v>
      </c>
      <c r="X1150" s="144" t="s">
        <v>27976</v>
      </c>
      <c r="Y1150" s="144" t="s">
        <v>27977</v>
      </c>
      <c r="Z1150" s="144" t="s">
        <v>27978</v>
      </c>
      <c r="AA1150" s="160">
        <v>6876</v>
      </c>
    </row>
    <row r="1151" spans="1:27" ht="45" customHeight="1" x14ac:dyDescent="0.25">
      <c r="A1151" s="144" t="s">
        <v>5726</v>
      </c>
      <c r="B1151" s="144" t="s">
        <v>17392</v>
      </c>
      <c r="C1151" s="144">
        <v>6</v>
      </c>
      <c r="D1151" s="144"/>
      <c r="E1151" s="144"/>
      <c r="F1151" s="144">
        <v>1</v>
      </c>
      <c r="G1151" s="144"/>
      <c r="H1151" s="144">
        <v>1199</v>
      </c>
      <c r="I1151" s="144">
        <v>436</v>
      </c>
      <c r="J1151" s="144">
        <v>545</v>
      </c>
      <c r="K1151" s="144">
        <v>218</v>
      </c>
      <c r="L1151" s="144"/>
      <c r="M1151" s="145" t="s">
        <v>2213</v>
      </c>
      <c r="N1151" s="144" t="s">
        <v>21</v>
      </c>
      <c r="O1151" s="144"/>
      <c r="P1151" s="144" t="s">
        <v>2449</v>
      </c>
      <c r="Q1151" s="144"/>
      <c r="R1151" s="144"/>
      <c r="S1151" s="144"/>
      <c r="T1151" s="144"/>
      <c r="U1151" s="144" t="s">
        <v>5726</v>
      </c>
      <c r="V1151" s="144"/>
      <c r="W1151" s="144">
        <v>400050</v>
      </c>
      <c r="X1151" s="144" t="s">
        <v>5727</v>
      </c>
      <c r="Y1151" s="144" t="s">
        <v>14422</v>
      </c>
      <c r="Z1151" s="144" t="s">
        <v>31044</v>
      </c>
      <c r="AA1151" s="160">
        <v>2121</v>
      </c>
    </row>
    <row r="1152" spans="1:27" ht="45" customHeight="1" x14ac:dyDescent="0.25">
      <c r="A1152" s="144" t="s">
        <v>5728</v>
      </c>
      <c r="B1152" s="144" t="s">
        <v>29820</v>
      </c>
      <c r="C1152" s="144"/>
      <c r="D1152" s="144"/>
      <c r="E1152" s="144"/>
      <c r="F1152" s="144">
        <v>5</v>
      </c>
      <c r="G1152" s="144"/>
      <c r="H1152" s="144"/>
      <c r="I1152" s="144"/>
      <c r="J1152" s="144"/>
      <c r="K1152" s="144"/>
      <c r="L1152" s="144">
        <v>250</v>
      </c>
      <c r="M1152" s="145" t="s">
        <v>2213</v>
      </c>
      <c r="N1152" s="144" t="s">
        <v>14</v>
      </c>
      <c r="O1152" s="144"/>
      <c r="P1152" s="144" t="s">
        <v>2443</v>
      </c>
      <c r="Q1152" s="144" t="s">
        <v>18386</v>
      </c>
      <c r="R1152" s="144" t="s">
        <v>18387</v>
      </c>
      <c r="S1152" s="144" t="s">
        <v>4191</v>
      </c>
      <c r="T1152" s="144" t="s">
        <v>4685</v>
      </c>
      <c r="U1152" s="144" t="s">
        <v>5728</v>
      </c>
      <c r="V1152" s="144"/>
      <c r="W1152" s="144">
        <v>659650</v>
      </c>
      <c r="X1152" s="144" t="s">
        <v>5729</v>
      </c>
      <c r="Y1152" s="144" t="s">
        <v>5730</v>
      </c>
      <c r="Z1152" s="144" t="s">
        <v>5731</v>
      </c>
      <c r="AA1152" s="160">
        <v>2122</v>
      </c>
    </row>
    <row r="1153" spans="1:27" ht="45" customHeight="1" x14ac:dyDescent="0.25">
      <c r="A1153" s="144" t="s">
        <v>31749</v>
      </c>
      <c r="B1153" s="144" t="s">
        <v>31750</v>
      </c>
      <c r="C1153" s="144">
        <v>23</v>
      </c>
      <c r="D1153" s="144" t="s">
        <v>4722</v>
      </c>
      <c r="E1153" s="144"/>
      <c r="F1153" s="144">
        <v>1</v>
      </c>
      <c r="G1153" s="144">
        <v>100</v>
      </c>
      <c r="H1153" s="144"/>
      <c r="I1153" s="144"/>
      <c r="J1153" s="144"/>
      <c r="K1153" s="144"/>
      <c r="L1153" s="144"/>
      <c r="M1153" s="145" t="s">
        <v>2213</v>
      </c>
      <c r="N1153" s="144" t="s">
        <v>18</v>
      </c>
      <c r="O1153" s="144"/>
      <c r="P1153" s="144" t="s">
        <v>2369</v>
      </c>
      <c r="Q1153" s="144"/>
      <c r="R1153" s="144"/>
      <c r="S1153" s="144" t="s">
        <v>4191</v>
      </c>
      <c r="T1153" s="144" t="s">
        <v>7742</v>
      </c>
      <c r="U1153" s="144" t="s">
        <v>31749</v>
      </c>
      <c r="V1153" s="144"/>
      <c r="W1153" s="144">
        <v>309162</v>
      </c>
      <c r="X1153" s="144" t="s">
        <v>8385</v>
      </c>
      <c r="Y1153" s="144">
        <v>84720000000</v>
      </c>
      <c r="Z1153" s="144" t="s">
        <v>31751</v>
      </c>
      <c r="AA1153" s="161">
        <v>7418</v>
      </c>
    </row>
    <row r="1154" spans="1:27" ht="45" customHeight="1" x14ac:dyDescent="0.25">
      <c r="A1154" s="144" t="s">
        <v>37226</v>
      </c>
      <c r="B1154" s="144" t="s">
        <v>37227</v>
      </c>
      <c r="C1154" s="144"/>
      <c r="D1154" s="144" t="s">
        <v>37228</v>
      </c>
      <c r="E1154" s="144"/>
      <c r="F1154" s="144">
        <v>1</v>
      </c>
      <c r="G1154" s="144">
        <v>350</v>
      </c>
      <c r="H1154" s="144"/>
      <c r="I1154" s="144"/>
      <c r="J1154" s="144"/>
      <c r="K1154" s="144"/>
      <c r="L1154" s="144"/>
      <c r="M1154" s="145" t="s">
        <v>2213</v>
      </c>
      <c r="N1154" s="144" t="s">
        <v>18</v>
      </c>
      <c r="O1154" s="144"/>
      <c r="P1154" s="144" t="s">
        <v>13858</v>
      </c>
      <c r="Q1154" s="144"/>
      <c r="R1154" s="144"/>
      <c r="S1154" s="144"/>
      <c r="T1154" s="144"/>
      <c r="U1154" s="144" t="s">
        <v>37226</v>
      </c>
      <c r="V1154" s="144"/>
      <c r="W1154" s="144">
        <v>309510</v>
      </c>
      <c r="X1154" s="144" t="s">
        <v>37229</v>
      </c>
      <c r="Y1154" s="144" t="s">
        <v>37230</v>
      </c>
      <c r="Z1154" s="144" t="s">
        <v>37231</v>
      </c>
      <c r="AA1154" s="160">
        <v>7886</v>
      </c>
    </row>
    <row r="1155" spans="1:27" ht="45" customHeight="1" x14ac:dyDescent="0.25">
      <c r="A1155" s="144" t="s">
        <v>18388</v>
      </c>
      <c r="B1155" s="144" t="s">
        <v>15409</v>
      </c>
      <c r="C1155" s="144">
        <v>38</v>
      </c>
      <c r="D1155" s="144"/>
      <c r="E1155" s="144"/>
      <c r="F1155" s="144">
        <v>1</v>
      </c>
      <c r="G1155" s="144"/>
      <c r="H1155" s="144">
        <v>400</v>
      </c>
      <c r="I1155" s="144">
        <v>170</v>
      </c>
      <c r="J1155" s="144">
        <v>210</v>
      </c>
      <c r="K1155" s="144">
        <v>20</v>
      </c>
      <c r="L1155" s="144"/>
      <c r="M1155" s="145" t="s">
        <v>2213</v>
      </c>
      <c r="N1155" s="144" t="s">
        <v>46</v>
      </c>
      <c r="O1155" s="144"/>
      <c r="P1155" s="144" t="s">
        <v>13955</v>
      </c>
      <c r="Q1155" s="144"/>
      <c r="R1155" s="144"/>
      <c r="S1155" s="144" t="s">
        <v>4189</v>
      </c>
      <c r="T1155" s="144" t="s">
        <v>18389</v>
      </c>
      <c r="U1155" s="144" t="s">
        <v>18388</v>
      </c>
      <c r="V1155" s="144"/>
      <c r="W1155" s="144">
        <v>461740</v>
      </c>
      <c r="X1155" s="144" t="s">
        <v>18390</v>
      </c>
      <c r="Y1155" s="144">
        <v>1.53E+16</v>
      </c>
      <c r="Z1155" s="144" t="s">
        <v>18391</v>
      </c>
      <c r="AA1155" s="160">
        <v>4632</v>
      </c>
    </row>
    <row r="1156" spans="1:27" ht="45" customHeight="1" x14ac:dyDescent="0.25">
      <c r="A1156" s="144" t="s">
        <v>5736</v>
      </c>
      <c r="B1156" s="144" t="s">
        <v>4205</v>
      </c>
      <c r="C1156" s="144"/>
      <c r="D1156" s="144" t="s">
        <v>5218</v>
      </c>
      <c r="E1156" s="144"/>
      <c r="F1156" s="144">
        <v>1</v>
      </c>
      <c r="G1156" s="144">
        <v>350</v>
      </c>
      <c r="H1156" s="144"/>
      <c r="I1156" s="144"/>
      <c r="J1156" s="144"/>
      <c r="K1156" s="144"/>
      <c r="L1156" s="144"/>
      <c r="M1156" s="145" t="s">
        <v>2213</v>
      </c>
      <c r="N1156" s="144" t="s">
        <v>32</v>
      </c>
      <c r="O1156" s="144"/>
      <c r="P1156" s="144" t="s">
        <v>14423</v>
      </c>
      <c r="Q1156" s="144"/>
      <c r="R1156" s="144"/>
      <c r="S1156" s="144"/>
      <c r="T1156" s="144"/>
      <c r="U1156" s="144" t="s">
        <v>5736</v>
      </c>
      <c r="V1156" s="144"/>
      <c r="W1156" s="144">
        <v>613648</v>
      </c>
      <c r="X1156" s="144" t="s">
        <v>5738</v>
      </c>
      <c r="Y1156" s="144" t="s">
        <v>5739</v>
      </c>
      <c r="Z1156" s="144" t="s">
        <v>5740</v>
      </c>
      <c r="AA1156" s="160">
        <v>2124</v>
      </c>
    </row>
    <row r="1157" spans="1:27" ht="45" customHeight="1" x14ac:dyDescent="0.25">
      <c r="A1157" s="144" t="s">
        <v>5741</v>
      </c>
      <c r="B1157" s="144" t="s">
        <v>4205</v>
      </c>
      <c r="C1157" s="144">
        <v>149</v>
      </c>
      <c r="D1157" s="144" t="s">
        <v>5742</v>
      </c>
      <c r="E1157" s="144"/>
      <c r="F1157" s="144">
        <v>1</v>
      </c>
      <c r="G1157" s="144">
        <v>350</v>
      </c>
      <c r="H1157" s="144"/>
      <c r="I1157" s="144"/>
      <c r="J1157" s="144"/>
      <c r="K1157" s="144"/>
      <c r="L1157" s="144"/>
      <c r="M1157" s="145" t="s">
        <v>2213</v>
      </c>
      <c r="N1157" s="144" t="s">
        <v>84</v>
      </c>
      <c r="O1157" s="144"/>
      <c r="P1157" s="144" t="s">
        <v>3652</v>
      </c>
      <c r="Q1157" s="144"/>
      <c r="R1157" s="144"/>
      <c r="S1157" s="144"/>
      <c r="T1157" s="144"/>
      <c r="U1157" s="144" t="s">
        <v>5741</v>
      </c>
      <c r="V1157" s="144"/>
      <c r="W1157" s="144">
        <v>300041</v>
      </c>
      <c r="X1157" s="144" t="s">
        <v>13189</v>
      </c>
      <c r="Y1157" s="144" t="s">
        <v>5743</v>
      </c>
      <c r="Z1157" s="144" t="s">
        <v>5744</v>
      </c>
      <c r="AA1157" s="160">
        <v>2125</v>
      </c>
    </row>
    <row r="1158" spans="1:27" ht="45" customHeight="1" x14ac:dyDescent="0.25">
      <c r="A1158" s="144" t="s">
        <v>27981</v>
      </c>
      <c r="B1158" s="144" t="s">
        <v>16893</v>
      </c>
      <c r="C1158" s="144">
        <v>52</v>
      </c>
      <c r="D1158" s="144"/>
      <c r="E1158" s="144"/>
      <c r="F1158" s="144">
        <v>1</v>
      </c>
      <c r="G1158" s="144"/>
      <c r="H1158" s="144">
        <v>772</v>
      </c>
      <c r="I1158" s="144">
        <v>350</v>
      </c>
      <c r="J1158" s="144">
        <v>350</v>
      </c>
      <c r="K1158" s="144">
        <v>72</v>
      </c>
      <c r="L1158" s="144"/>
      <c r="M1158" s="145" t="s">
        <v>2213</v>
      </c>
      <c r="N1158" s="144" t="s">
        <v>73</v>
      </c>
      <c r="O1158" s="144"/>
      <c r="P1158" s="144" t="s">
        <v>3363</v>
      </c>
      <c r="Q1158" s="144"/>
      <c r="R1158" s="144"/>
      <c r="S1158" s="144"/>
      <c r="T1158" s="144"/>
      <c r="U1158" s="144" t="s">
        <v>27981</v>
      </c>
      <c r="V1158" s="144"/>
      <c r="W1158" s="144">
        <v>390042</v>
      </c>
      <c r="X1158" s="144" t="s">
        <v>29821</v>
      </c>
      <c r="Y1158" s="144" t="s">
        <v>27982</v>
      </c>
      <c r="Z1158" s="144"/>
      <c r="AA1158" s="160">
        <v>7005</v>
      </c>
    </row>
    <row r="1159" spans="1:27" ht="45" customHeight="1" x14ac:dyDescent="0.25">
      <c r="A1159" s="145" t="s">
        <v>27257</v>
      </c>
      <c r="B1159" s="144" t="s">
        <v>27258</v>
      </c>
      <c r="C1159" s="144"/>
      <c r="D1159" s="144"/>
      <c r="E1159" s="144"/>
      <c r="F1159" s="144">
        <v>1</v>
      </c>
      <c r="G1159" s="144"/>
      <c r="H1159" s="144">
        <v>250</v>
      </c>
      <c r="I1159" s="144">
        <v>100</v>
      </c>
      <c r="J1159" s="144">
        <v>100</v>
      </c>
      <c r="K1159" s="144">
        <v>50</v>
      </c>
      <c r="L1159" s="144"/>
      <c r="M1159" s="145" t="s">
        <v>2213</v>
      </c>
      <c r="N1159" s="144" t="s">
        <v>18</v>
      </c>
      <c r="O1159" s="144"/>
      <c r="P1159" s="144" t="s">
        <v>17722</v>
      </c>
      <c r="Q1159" s="144"/>
      <c r="R1159" s="144"/>
      <c r="S1159" s="144" t="s">
        <v>4191</v>
      </c>
      <c r="T1159" s="144" t="s">
        <v>25159</v>
      </c>
      <c r="U1159" s="144" t="s">
        <v>27257</v>
      </c>
      <c r="V1159" s="145"/>
      <c r="W1159" s="144">
        <v>309612</v>
      </c>
      <c r="X1159" s="144" t="s">
        <v>27259</v>
      </c>
      <c r="Y1159" s="144" t="s">
        <v>27260</v>
      </c>
      <c r="Z1159" s="144" t="s">
        <v>27261</v>
      </c>
      <c r="AA1159" s="160">
        <v>6621</v>
      </c>
    </row>
    <row r="1160" spans="1:27" ht="45" customHeight="1" x14ac:dyDescent="0.25">
      <c r="A1160" s="144" t="s">
        <v>18392</v>
      </c>
      <c r="B1160" s="144" t="s">
        <v>18393</v>
      </c>
      <c r="C1160" s="144">
        <v>5</v>
      </c>
      <c r="D1160" s="144"/>
      <c r="E1160" s="144"/>
      <c r="F1160" s="144">
        <v>1</v>
      </c>
      <c r="G1160" s="144"/>
      <c r="H1160" s="144">
        <v>800</v>
      </c>
      <c r="I1160" s="144"/>
      <c r="J1160" s="144"/>
      <c r="K1160" s="144">
        <v>800</v>
      </c>
      <c r="L1160" s="144"/>
      <c r="M1160" s="145" t="s">
        <v>2213</v>
      </c>
      <c r="N1160" s="144" t="s">
        <v>66</v>
      </c>
      <c r="O1160" s="144"/>
      <c r="P1160" s="144" t="s">
        <v>2489</v>
      </c>
      <c r="Q1160" s="144"/>
      <c r="R1160" s="144"/>
      <c r="S1160" s="144"/>
      <c r="T1160" s="144"/>
      <c r="U1160" s="144" t="s">
        <v>18392</v>
      </c>
      <c r="V1160" s="144"/>
      <c r="W1160" s="144">
        <v>362043</v>
      </c>
      <c r="X1160" s="144" t="s">
        <v>18394</v>
      </c>
      <c r="Y1160" s="144" t="s">
        <v>18396</v>
      </c>
      <c r="Z1160" s="144" t="s">
        <v>18395</v>
      </c>
      <c r="AA1160" s="160">
        <v>5300</v>
      </c>
    </row>
    <row r="1161" spans="1:27" ht="45" customHeight="1" x14ac:dyDescent="0.25">
      <c r="A1161" s="144" t="s">
        <v>25095</v>
      </c>
      <c r="B1161" s="144" t="s">
        <v>25096</v>
      </c>
      <c r="C1161" s="144"/>
      <c r="D1161" s="144"/>
      <c r="E1161" s="144"/>
      <c r="F1161" s="144">
        <v>1</v>
      </c>
      <c r="G1161" s="144"/>
      <c r="H1161" s="144">
        <v>650</v>
      </c>
      <c r="I1161" s="144">
        <v>300</v>
      </c>
      <c r="J1161" s="144">
        <v>300</v>
      </c>
      <c r="K1161" s="144">
        <v>50</v>
      </c>
      <c r="L1161" s="144"/>
      <c r="M1161" s="145" t="s">
        <v>2213</v>
      </c>
      <c r="N1161" s="144" t="s">
        <v>66</v>
      </c>
      <c r="O1161" s="144"/>
      <c r="P1161" s="144" t="s">
        <v>2489</v>
      </c>
      <c r="Q1161" s="144"/>
      <c r="R1161" s="144"/>
      <c r="S1161" s="144"/>
      <c r="T1161" s="144"/>
      <c r="U1161" s="144" t="s">
        <v>25095</v>
      </c>
      <c r="V1161" s="144"/>
      <c r="W1161" s="144"/>
      <c r="X1161" s="144" t="s">
        <v>25097</v>
      </c>
      <c r="Y1161" s="150">
        <v>89630000000</v>
      </c>
      <c r="Z1161" s="144" t="s">
        <v>25098</v>
      </c>
      <c r="AA1161" s="160">
        <v>6576</v>
      </c>
    </row>
    <row r="1162" spans="1:27" ht="45" customHeight="1" x14ac:dyDescent="0.25">
      <c r="A1162" s="144" t="s">
        <v>22437</v>
      </c>
      <c r="B1162" s="144" t="s">
        <v>15377</v>
      </c>
      <c r="C1162" s="144">
        <v>8</v>
      </c>
      <c r="D1162" s="144"/>
      <c r="E1162" s="144"/>
      <c r="F1162" s="144">
        <v>1</v>
      </c>
      <c r="G1162" s="144">
        <v>190</v>
      </c>
      <c r="H1162" s="144"/>
      <c r="I1162" s="144"/>
      <c r="J1162" s="144"/>
      <c r="K1162" s="144"/>
      <c r="L1162" s="144"/>
      <c r="M1162" s="145" t="s">
        <v>2213</v>
      </c>
      <c r="N1162" s="144" t="s">
        <v>66</v>
      </c>
      <c r="O1162" s="144"/>
      <c r="P1162" s="144" t="s">
        <v>2824</v>
      </c>
      <c r="Q1162" s="144"/>
      <c r="R1162" s="144"/>
      <c r="S1162" s="144" t="s">
        <v>4189</v>
      </c>
      <c r="T1162" s="144" t="s">
        <v>16934</v>
      </c>
      <c r="U1162" s="144" t="s">
        <v>22437</v>
      </c>
      <c r="V1162" s="144"/>
      <c r="W1162" s="144">
        <v>363029</v>
      </c>
      <c r="X1162" s="144" t="s">
        <v>22438</v>
      </c>
      <c r="Y1162" s="144" t="s">
        <v>22439</v>
      </c>
      <c r="Z1162" s="144" t="s">
        <v>22440</v>
      </c>
      <c r="AA1162" s="160">
        <v>5671</v>
      </c>
    </row>
    <row r="1163" spans="1:27" ht="45" customHeight="1" x14ac:dyDescent="0.25">
      <c r="A1163" s="144" t="s">
        <v>22441</v>
      </c>
      <c r="B1163" s="144" t="s">
        <v>15409</v>
      </c>
      <c r="C1163" s="144"/>
      <c r="D1163" s="144"/>
      <c r="E1163" s="144"/>
      <c r="F1163" s="144">
        <v>1</v>
      </c>
      <c r="G1163" s="144"/>
      <c r="H1163" s="144">
        <v>201</v>
      </c>
      <c r="I1163" s="144">
        <v>85</v>
      </c>
      <c r="J1163" s="144">
        <v>95</v>
      </c>
      <c r="K1163" s="144">
        <v>21</v>
      </c>
      <c r="L1163" s="144"/>
      <c r="M1163" s="145" t="s">
        <v>2213</v>
      </c>
      <c r="N1163" s="144" t="s">
        <v>66</v>
      </c>
      <c r="O1163" s="144"/>
      <c r="P1163" s="144" t="s">
        <v>2417</v>
      </c>
      <c r="Q1163" s="144"/>
      <c r="R1163" s="144"/>
      <c r="S1163" s="144" t="s">
        <v>4191</v>
      </c>
      <c r="T1163" s="144" t="s">
        <v>22442</v>
      </c>
      <c r="U1163" s="144" t="s">
        <v>22441</v>
      </c>
      <c r="V1163" s="144"/>
      <c r="W1163" s="144">
        <v>363301</v>
      </c>
      <c r="X1163" s="144" t="s">
        <v>22443</v>
      </c>
      <c r="Y1163" s="144" t="s">
        <v>22444</v>
      </c>
      <c r="Z1163" s="144" t="s">
        <v>22445</v>
      </c>
      <c r="AA1163" s="160">
        <v>5819</v>
      </c>
    </row>
    <row r="1164" spans="1:27" ht="45" customHeight="1" x14ac:dyDescent="0.25">
      <c r="A1164" s="144" t="s">
        <v>5745</v>
      </c>
      <c r="B1164" s="144" t="s">
        <v>16037</v>
      </c>
      <c r="C1164" s="144"/>
      <c r="D1164" s="144"/>
      <c r="E1164" s="144"/>
      <c r="F1164" s="144">
        <v>2</v>
      </c>
      <c r="G1164" s="144"/>
      <c r="H1164" s="144"/>
      <c r="I1164" s="144"/>
      <c r="J1164" s="144"/>
      <c r="K1164" s="144"/>
      <c r="L1164" s="144">
        <v>50</v>
      </c>
      <c r="M1164" s="145" t="s">
        <v>2213</v>
      </c>
      <c r="N1164" s="144" t="s">
        <v>56</v>
      </c>
      <c r="O1164" s="144"/>
      <c r="P1164" s="144" t="s">
        <v>2407</v>
      </c>
      <c r="Q1164" s="144"/>
      <c r="R1164" s="144"/>
      <c r="S1164" s="144" t="s">
        <v>4191</v>
      </c>
      <c r="T1164" s="144" t="s">
        <v>5747</v>
      </c>
      <c r="U1164" s="144" t="s">
        <v>5745</v>
      </c>
      <c r="V1164" s="144"/>
      <c r="W1164" s="144">
        <v>368280</v>
      </c>
      <c r="X1164" s="144" t="s">
        <v>14424</v>
      </c>
      <c r="Y1164" s="144">
        <v>89640000000</v>
      </c>
      <c r="Z1164" s="144" t="s">
        <v>14425</v>
      </c>
      <c r="AA1164" s="160">
        <v>2126</v>
      </c>
    </row>
    <row r="1165" spans="1:27" ht="45" customHeight="1" x14ac:dyDescent="0.25">
      <c r="A1165" s="145" t="s">
        <v>31752</v>
      </c>
      <c r="B1165" s="144" t="s">
        <v>31753</v>
      </c>
      <c r="C1165" s="144"/>
      <c r="D1165" s="144"/>
      <c r="E1165" s="144"/>
      <c r="F1165" s="144">
        <v>1</v>
      </c>
      <c r="G1165" s="144"/>
      <c r="H1165" s="144">
        <v>120</v>
      </c>
      <c r="I1165" s="144">
        <v>50</v>
      </c>
      <c r="J1165" s="144">
        <v>50</v>
      </c>
      <c r="K1165" s="144">
        <v>20</v>
      </c>
      <c r="L1165" s="144"/>
      <c r="M1165" s="145" t="s">
        <v>2213</v>
      </c>
      <c r="N1165" s="144" t="s">
        <v>56</v>
      </c>
      <c r="O1165" s="144"/>
      <c r="P1165" s="144" t="s">
        <v>3713</v>
      </c>
      <c r="Q1165" s="144"/>
      <c r="R1165" s="144"/>
      <c r="S1165" s="144" t="s">
        <v>15453</v>
      </c>
      <c r="T1165" s="144" t="s">
        <v>5926</v>
      </c>
      <c r="U1165" s="144" t="s">
        <v>31752</v>
      </c>
      <c r="V1165" s="145"/>
      <c r="W1165" s="144">
        <v>368105</v>
      </c>
      <c r="X1165" s="144" t="s">
        <v>31754</v>
      </c>
      <c r="Y1165" s="144" t="s">
        <v>31755</v>
      </c>
      <c r="Z1165" s="144" t="s">
        <v>31756</v>
      </c>
      <c r="AA1165" s="160">
        <v>7425</v>
      </c>
    </row>
    <row r="1166" spans="1:27" ht="45" customHeight="1" x14ac:dyDescent="0.25">
      <c r="A1166" s="144" t="s">
        <v>14426</v>
      </c>
      <c r="B1166" s="144" t="s">
        <v>15819</v>
      </c>
      <c r="C1166" s="144">
        <v>6</v>
      </c>
      <c r="D1166" s="144"/>
      <c r="E1166" s="144"/>
      <c r="F1166" s="144">
        <v>1</v>
      </c>
      <c r="G1166" s="144"/>
      <c r="H1166" s="144">
        <v>800</v>
      </c>
      <c r="I1166" s="144">
        <v>400</v>
      </c>
      <c r="J1166" s="144">
        <v>500</v>
      </c>
      <c r="K1166" s="144">
        <v>300</v>
      </c>
      <c r="L1166" s="144"/>
      <c r="M1166" s="145" t="s">
        <v>2213</v>
      </c>
      <c r="N1166" s="144" t="s">
        <v>21</v>
      </c>
      <c r="O1166" s="144"/>
      <c r="P1166" s="144" t="s">
        <v>3331</v>
      </c>
      <c r="Q1166" s="144"/>
      <c r="R1166" s="144"/>
      <c r="S1166" s="144" t="s">
        <v>4189</v>
      </c>
      <c r="T1166" s="144" t="s">
        <v>14427</v>
      </c>
      <c r="U1166" s="144" t="s">
        <v>14426</v>
      </c>
      <c r="V1166" s="144"/>
      <c r="W1166" s="144">
        <v>403805</v>
      </c>
      <c r="X1166" s="144" t="s">
        <v>25099</v>
      </c>
      <c r="Y1166" s="150">
        <v>8445541965</v>
      </c>
      <c r="Z1166" s="144" t="s">
        <v>25100</v>
      </c>
      <c r="AA1166" s="160">
        <v>3786</v>
      </c>
    </row>
    <row r="1167" spans="1:27" ht="45" customHeight="1" x14ac:dyDescent="0.25">
      <c r="A1167" s="144" t="s">
        <v>25101</v>
      </c>
      <c r="B1167" s="144" t="s">
        <v>25102</v>
      </c>
      <c r="C1167" s="144"/>
      <c r="D1167" s="144"/>
      <c r="E1167" s="144"/>
      <c r="F1167" s="144">
        <v>1</v>
      </c>
      <c r="G1167" s="144"/>
      <c r="H1167" s="144">
        <v>300</v>
      </c>
      <c r="I1167" s="144">
        <v>100</v>
      </c>
      <c r="J1167" s="144">
        <v>150</v>
      </c>
      <c r="K1167" s="144">
        <v>50</v>
      </c>
      <c r="L1167" s="144"/>
      <c r="M1167" s="145" t="s">
        <v>2213</v>
      </c>
      <c r="N1167" s="144" t="s">
        <v>56</v>
      </c>
      <c r="O1167" s="144"/>
      <c r="P1167" s="144" t="s">
        <v>3713</v>
      </c>
      <c r="Q1167" s="144"/>
      <c r="R1167" s="144"/>
      <c r="S1167" s="144" t="s">
        <v>4191</v>
      </c>
      <c r="T1167" s="144" t="s">
        <v>7208</v>
      </c>
      <c r="U1167" s="144" t="s">
        <v>25101</v>
      </c>
      <c r="V1167" s="144"/>
      <c r="W1167" s="144">
        <v>368115</v>
      </c>
      <c r="X1167" s="144" t="s">
        <v>22565</v>
      </c>
      <c r="Y1167" s="144"/>
      <c r="Z1167" s="144" t="s">
        <v>7209</v>
      </c>
      <c r="AA1167" s="160">
        <v>1402</v>
      </c>
    </row>
    <row r="1168" spans="1:27" ht="45" customHeight="1" x14ac:dyDescent="0.25">
      <c r="A1168" s="144" t="s">
        <v>18397</v>
      </c>
      <c r="B1168" s="144" t="s">
        <v>15409</v>
      </c>
      <c r="C1168" s="144">
        <v>34</v>
      </c>
      <c r="D1168" s="144" t="s">
        <v>18398</v>
      </c>
      <c r="E1168" s="144"/>
      <c r="F1168" s="144">
        <v>1</v>
      </c>
      <c r="G1168" s="144"/>
      <c r="H1168" s="144">
        <v>500</v>
      </c>
      <c r="I1168" s="144">
        <v>200</v>
      </c>
      <c r="J1168" s="144">
        <v>200</v>
      </c>
      <c r="K1168" s="144">
        <v>100</v>
      </c>
      <c r="L1168" s="144"/>
      <c r="M1168" s="145" t="s">
        <v>2213</v>
      </c>
      <c r="N1168" s="144" t="s">
        <v>66</v>
      </c>
      <c r="O1168" s="144"/>
      <c r="P1168" s="144" t="s">
        <v>2489</v>
      </c>
      <c r="Q1168" s="144" t="s">
        <v>4187</v>
      </c>
      <c r="R1168" s="144" t="s">
        <v>4214</v>
      </c>
      <c r="S1168" s="144" t="s">
        <v>4190</v>
      </c>
      <c r="T1168" s="144" t="s">
        <v>4214</v>
      </c>
      <c r="U1168" s="144" t="s">
        <v>18397</v>
      </c>
      <c r="V1168" s="144"/>
      <c r="W1168" s="144">
        <v>362910</v>
      </c>
      <c r="X1168" s="144" t="s">
        <v>18399</v>
      </c>
      <c r="Y1168" s="144">
        <v>88670000000</v>
      </c>
      <c r="Z1168" s="144" t="s">
        <v>18400</v>
      </c>
      <c r="AA1168" s="160">
        <v>5253</v>
      </c>
    </row>
    <row r="1169" spans="1:27" ht="45" customHeight="1" x14ac:dyDescent="0.25">
      <c r="A1169" s="144" t="s">
        <v>18397</v>
      </c>
      <c r="B1169" s="144" t="s">
        <v>15409</v>
      </c>
      <c r="C1169" s="144">
        <v>34</v>
      </c>
      <c r="D1169" s="144"/>
      <c r="E1169" s="144"/>
      <c r="F1169" s="144">
        <v>1</v>
      </c>
      <c r="G1169" s="144">
        <v>300</v>
      </c>
      <c r="H1169" s="144">
        <v>600</v>
      </c>
      <c r="I1169" s="144">
        <v>300</v>
      </c>
      <c r="J1169" s="144">
        <v>200</v>
      </c>
      <c r="K1169" s="144">
        <v>100</v>
      </c>
      <c r="L1169" s="144"/>
      <c r="M1169" s="145" t="s">
        <v>2213</v>
      </c>
      <c r="N1169" s="144" t="s">
        <v>66</v>
      </c>
      <c r="O1169" s="144"/>
      <c r="P1169" s="144" t="s">
        <v>2892</v>
      </c>
      <c r="Q1169" s="144"/>
      <c r="R1169" s="144"/>
      <c r="S1169" s="144" t="s">
        <v>4190</v>
      </c>
      <c r="T1169" s="144" t="s">
        <v>4214</v>
      </c>
      <c r="U1169" s="144" t="s">
        <v>18397</v>
      </c>
      <c r="V1169" s="144"/>
      <c r="W1169" s="144">
        <v>362910</v>
      </c>
      <c r="X1169" s="144" t="s">
        <v>18401</v>
      </c>
      <c r="Y1169" s="144" t="s">
        <v>18403</v>
      </c>
      <c r="Z1169" s="144" t="s">
        <v>18402</v>
      </c>
      <c r="AA1169" s="160">
        <v>5641</v>
      </c>
    </row>
    <row r="1170" spans="1:27" ht="45" customHeight="1" x14ac:dyDescent="0.25">
      <c r="A1170" s="144" t="s">
        <v>5748</v>
      </c>
      <c r="B1170" s="144" t="s">
        <v>20824</v>
      </c>
      <c r="C1170" s="144">
        <v>69</v>
      </c>
      <c r="D1170" s="144" t="s">
        <v>5216</v>
      </c>
      <c r="E1170" s="144"/>
      <c r="F1170" s="144">
        <v>1</v>
      </c>
      <c r="G1170" s="144">
        <v>310</v>
      </c>
      <c r="H1170" s="144"/>
      <c r="I1170" s="144"/>
      <c r="J1170" s="144"/>
      <c r="K1170" s="144"/>
      <c r="L1170" s="144"/>
      <c r="M1170" s="145" t="s">
        <v>2213</v>
      </c>
      <c r="N1170" s="144" t="s">
        <v>87</v>
      </c>
      <c r="O1170" s="144"/>
      <c r="P1170" s="144" t="s">
        <v>2977</v>
      </c>
      <c r="Q1170" s="144"/>
      <c r="R1170" s="144"/>
      <c r="S1170" s="144"/>
      <c r="T1170" s="144"/>
      <c r="U1170" s="144" t="s">
        <v>5748</v>
      </c>
      <c r="V1170" s="144"/>
      <c r="W1170" s="144">
        <v>681035</v>
      </c>
      <c r="X1170" s="144" t="s">
        <v>5749</v>
      </c>
      <c r="Y1170" s="144">
        <v>89100000000</v>
      </c>
      <c r="Z1170" s="144" t="s">
        <v>5750</v>
      </c>
      <c r="AA1170" s="160">
        <v>2127</v>
      </c>
    </row>
    <row r="1171" spans="1:27" ht="45" customHeight="1" x14ac:dyDescent="0.25">
      <c r="A1171" s="144" t="s">
        <v>25103</v>
      </c>
      <c r="B1171" s="144" t="s">
        <v>25104</v>
      </c>
      <c r="C1171" s="144"/>
      <c r="D1171" s="144"/>
      <c r="E1171" s="144"/>
      <c r="F1171" s="144">
        <v>1</v>
      </c>
      <c r="G1171" s="144"/>
      <c r="H1171" s="144">
        <v>550</v>
      </c>
      <c r="I1171" s="144">
        <v>350</v>
      </c>
      <c r="J1171" s="144">
        <v>150</v>
      </c>
      <c r="K1171" s="144">
        <v>50</v>
      </c>
      <c r="L1171" s="144"/>
      <c r="M1171" s="145" t="s">
        <v>2213</v>
      </c>
      <c r="N1171" s="144" t="s">
        <v>37</v>
      </c>
      <c r="O1171" s="144"/>
      <c r="P1171" s="144" t="s">
        <v>3446</v>
      </c>
      <c r="Q1171" s="144"/>
      <c r="R1171" s="144"/>
      <c r="S1171" s="144" t="s">
        <v>15453</v>
      </c>
      <c r="T1171" s="144" t="s">
        <v>25105</v>
      </c>
      <c r="U1171" s="144" t="s">
        <v>25103</v>
      </c>
      <c r="V1171" s="144"/>
      <c r="W1171" s="144">
        <v>307052</v>
      </c>
      <c r="X1171" s="144" t="s">
        <v>25106</v>
      </c>
      <c r="Y1171" s="144" t="s">
        <v>25107</v>
      </c>
      <c r="Z1171" s="144" t="s">
        <v>25108</v>
      </c>
      <c r="AA1171" s="160">
        <v>6585</v>
      </c>
    </row>
    <row r="1172" spans="1:27" ht="45" customHeight="1" x14ac:dyDescent="0.25">
      <c r="A1172" s="144" t="s">
        <v>31757</v>
      </c>
      <c r="B1172" s="144" t="s">
        <v>20582</v>
      </c>
      <c r="C1172" s="144">
        <v>2</v>
      </c>
      <c r="D1172" s="144"/>
      <c r="E1172" s="144"/>
      <c r="F1172" s="144">
        <v>1</v>
      </c>
      <c r="G1172" s="144"/>
      <c r="H1172" s="144">
        <v>450</v>
      </c>
      <c r="I1172" s="144">
        <v>200</v>
      </c>
      <c r="J1172" s="144">
        <v>200</v>
      </c>
      <c r="K1172" s="144">
        <v>50</v>
      </c>
      <c r="L1172" s="144"/>
      <c r="M1172" s="145" t="s">
        <v>2213</v>
      </c>
      <c r="N1172" s="144" t="s">
        <v>66</v>
      </c>
      <c r="O1172" s="144"/>
      <c r="P1172" s="144" t="s">
        <v>2558</v>
      </c>
      <c r="Q1172" s="144"/>
      <c r="R1172" s="144"/>
      <c r="S1172" s="144" t="s">
        <v>4189</v>
      </c>
      <c r="T1172" s="144" t="s">
        <v>19276</v>
      </c>
      <c r="U1172" s="144" t="s">
        <v>31757</v>
      </c>
      <c r="V1172" s="144"/>
      <c r="W1172" s="144">
        <v>363410</v>
      </c>
      <c r="X1172" s="144" t="s">
        <v>31758</v>
      </c>
      <c r="Y1172" s="144" t="s">
        <v>31759</v>
      </c>
      <c r="Z1172" s="144" t="s">
        <v>31760</v>
      </c>
      <c r="AA1172" s="160">
        <v>7415</v>
      </c>
    </row>
    <row r="1173" spans="1:27" ht="45" customHeight="1" x14ac:dyDescent="0.25">
      <c r="A1173" s="144" t="s">
        <v>5751</v>
      </c>
      <c r="B1173" s="144" t="s">
        <v>4208</v>
      </c>
      <c r="C1173" s="144">
        <v>55</v>
      </c>
      <c r="D1173" s="144"/>
      <c r="E1173" s="144"/>
      <c r="F1173" s="144">
        <v>1</v>
      </c>
      <c r="G1173" s="144"/>
      <c r="H1173" s="144">
        <v>1199</v>
      </c>
      <c r="I1173" s="144">
        <v>436</v>
      </c>
      <c r="J1173" s="144">
        <v>545</v>
      </c>
      <c r="K1173" s="144">
        <v>218</v>
      </c>
      <c r="L1173" s="144"/>
      <c r="M1173" s="145" t="s">
        <v>2213</v>
      </c>
      <c r="N1173" s="144" t="s">
        <v>74</v>
      </c>
      <c r="O1173" s="144"/>
      <c r="P1173" s="144" t="s">
        <v>3785</v>
      </c>
      <c r="Q1173" s="144" t="s">
        <v>4187</v>
      </c>
      <c r="R1173" s="144" t="s">
        <v>5752</v>
      </c>
      <c r="S1173" s="144"/>
      <c r="T1173" s="144"/>
      <c r="U1173" s="144" t="s">
        <v>5751</v>
      </c>
      <c r="V1173" s="144"/>
      <c r="W1173" s="144">
        <v>443042</v>
      </c>
      <c r="X1173" s="144" t="s">
        <v>18404</v>
      </c>
      <c r="Y1173" s="167" t="s">
        <v>5753</v>
      </c>
      <c r="Z1173" s="148" t="s">
        <v>5754</v>
      </c>
      <c r="AA1173" s="160">
        <v>2128</v>
      </c>
    </row>
    <row r="1174" spans="1:27" ht="45" customHeight="1" x14ac:dyDescent="0.25">
      <c r="A1174" s="144" t="s">
        <v>22446</v>
      </c>
      <c r="B1174" s="144" t="s">
        <v>19136</v>
      </c>
      <c r="C1174" s="144">
        <v>52</v>
      </c>
      <c r="D1174" s="144"/>
      <c r="E1174" s="144"/>
      <c r="F1174" s="144">
        <v>1</v>
      </c>
      <c r="G1174" s="144">
        <v>350</v>
      </c>
      <c r="H1174" s="144"/>
      <c r="I1174" s="144"/>
      <c r="J1174" s="144"/>
      <c r="K1174" s="144"/>
      <c r="L1174" s="144"/>
      <c r="M1174" s="145" t="s">
        <v>2213</v>
      </c>
      <c r="N1174" s="144" t="s">
        <v>66</v>
      </c>
      <c r="O1174" s="144"/>
      <c r="P1174" s="144" t="s">
        <v>2489</v>
      </c>
      <c r="Q1174" s="144"/>
      <c r="R1174" s="144"/>
      <c r="S1174" s="144"/>
      <c r="T1174" s="144"/>
      <c r="U1174" s="144" t="s">
        <v>22446</v>
      </c>
      <c r="V1174" s="144"/>
      <c r="W1174" s="144">
        <v>362031</v>
      </c>
      <c r="X1174" s="144" t="s">
        <v>22447</v>
      </c>
      <c r="Y1174" s="144" t="s">
        <v>22448</v>
      </c>
      <c r="Z1174" s="144" t="s">
        <v>22449</v>
      </c>
      <c r="AA1174" s="160">
        <v>5751</v>
      </c>
    </row>
    <row r="1175" spans="1:27" ht="45" customHeight="1" x14ac:dyDescent="0.25">
      <c r="A1175" s="144" t="s">
        <v>18405</v>
      </c>
      <c r="B1175" s="144" t="s">
        <v>15409</v>
      </c>
      <c r="C1175" s="144">
        <v>46</v>
      </c>
      <c r="D1175" s="144" t="s">
        <v>18406</v>
      </c>
      <c r="E1175" s="144"/>
      <c r="F1175" s="144">
        <v>1</v>
      </c>
      <c r="G1175" s="144"/>
      <c r="H1175" s="144">
        <v>850</v>
      </c>
      <c r="I1175" s="144">
        <v>400</v>
      </c>
      <c r="J1175" s="144">
        <v>400</v>
      </c>
      <c r="K1175" s="144">
        <v>50</v>
      </c>
      <c r="L1175" s="144"/>
      <c r="M1175" s="145" t="s">
        <v>2213</v>
      </c>
      <c r="N1175" s="144" t="s">
        <v>66</v>
      </c>
      <c r="O1175" s="144"/>
      <c r="P1175" s="144" t="s">
        <v>2489</v>
      </c>
      <c r="Q1175" s="144"/>
      <c r="R1175" s="144"/>
      <c r="S1175" s="144"/>
      <c r="T1175" s="144"/>
      <c r="U1175" s="144" t="s">
        <v>18405</v>
      </c>
      <c r="V1175" s="144"/>
      <c r="W1175" s="144">
        <v>362045</v>
      </c>
      <c r="X1175" s="144" t="s">
        <v>18407</v>
      </c>
      <c r="Y1175" s="144" t="s">
        <v>18409</v>
      </c>
      <c r="Z1175" s="144" t="s">
        <v>18408</v>
      </c>
      <c r="AA1175" s="160">
        <v>5416</v>
      </c>
    </row>
    <row r="1176" spans="1:27" ht="45" customHeight="1" x14ac:dyDescent="0.25">
      <c r="A1176" s="144" t="s">
        <v>29822</v>
      </c>
      <c r="B1176" s="144" t="s">
        <v>15409</v>
      </c>
      <c r="C1176" s="144">
        <v>40</v>
      </c>
      <c r="D1176" s="144"/>
      <c r="E1176" s="144"/>
      <c r="F1176" s="144">
        <v>1</v>
      </c>
      <c r="G1176" s="144"/>
      <c r="H1176" s="144">
        <v>1199</v>
      </c>
      <c r="I1176" s="144">
        <v>436</v>
      </c>
      <c r="J1176" s="144">
        <v>545</v>
      </c>
      <c r="K1176" s="144">
        <v>218</v>
      </c>
      <c r="L1176" s="144"/>
      <c r="M1176" s="145" t="s">
        <v>2213</v>
      </c>
      <c r="N1176" s="144" t="s">
        <v>17</v>
      </c>
      <c r="O1176" s="144"/>
      <c r="P1176" s="144" t="s">
        <v>2305</v>
      </c>
      <c r="Q1176" s="144"/>
      <c r="R1176" s="144"/>
      <c r="S1176" s="144"/>
      <c r="T1176" s="144"/>
      <c r="U1176" s="144" t="s">
        <v>29822</v>
      </c>
      <c r="V1176" s="144"/>
      <c r="W1176" s="144">
        <v>414004</v>
      </c>
      <c r="X1176" s="144" t="s">
        <v>8261</v>
      </c>
      <c r="Y1176" s="144" t="s">
        <v>8262</v>
      </c>
      <c r="Z1176" s="144" t="s">
        <v>8263</v>
      </c>
      <c r="AA1176" s="160">
        <v>1032</v>
      </c>
    </row>
    <row r="1177" spans="1:27" ht="45" customHeight="1" x14ac:dyDescent="0.25">
      <c r="A1177" s="144" t="s">
        <v>5758</v>
      </c>
      <c r="B1177" s="144" t="s">
        <v>4213</v>
      </c>
      <c r="C1177" s="144"/>
      <c r="D1177" s="144"/>
      <c r="E1177" s="144"/>
      <c r="F1177" s="144">
        <v>1</v>
      </c>
      <c r="G1177" s="144"/>
      <c r="H1177" s="144">
        <v>798</v>
      </c>
      <c r="I1177" s="144">
        <v>290</v>
      </c>
      <c r="J1177" s="144">
        <v>363</v>
      </c>
      <c r="K1177" s="144">
        <v>145</v>
      </c>
      <c r="L1177" s="144"/>
      <c r="M1177" s="145" t="s">
        <v>2213</v>
      </c>
      <c r="N1177" s="144" t="s">
        <v>47</v>
      </c>
      <c r="O1177" s="144"/>
      <c r="P1177" s="144" t="s">
        <v>2805</v>
      </c>
      <c r="Q1177" s="145"/>
      <c r="R1177" s="144"/>
      <c r="S1177" s="144" t="s">
        <v>4191</v>
      </c>
      <c r="T1177" s="144" t="s">
        <v>5759</v>
      </c>
      <c r="U1177" s="144" t="s">
        <v>5758</v>
      </c>
      <c r="V1177" s="144"/>
      <c r="W1177" s="144">
        <v>303400</v>
      </c>
      <c r="X1177" s="144" t="s">
        <v>5760</v>
      </c>
      <c r="Y1177" s="144"/>
      <c r="Z1177" s="144"/>
      <c r="AA1177" s="160">
        <v>2129</v>
      </c>
    </row>
    <row r="1178" spans="1:27" ht="45" customHeight="1" x14ac:dyDescent="0.25">
      <c r="A1178" s="144" t="s">
        <v>25109</v>
      </c>
      <c r="B1178" s="144" t="s">
        <v>25110</v>
      </c>
      <c r="C1178" s="144">
        <v>1</v>
      </c>
      <c r="D1178" s="144"/>
      <c r="E1178" s="144"/>
      <c r="F1178" s="144">
        <v>1</v>
      </c>
      <c r="G1178" s="144">
        <v>300</v>
      </c>
      <c r="H1178" s="144">
        <v>800</v>
      </c>
      <c r="I1178" s="144">
        <v>300</v>
      </c>
      <c r="J1178" s="144">
        <v>400</v>
      </c>
      <c r="K1178" s="144">
        <v>100</v>
      </c>
      <c r="L1178" s="144"/>
      <c r="M1178" s="145" t="s">
        <v>2213</v>
      </c>
      <c r="N1178" s="144" t="s">
        <v>18</v>
      </c>
      <c r="O1178" s="144"/>
      <c r="P1178" s="144" t="s">
        <v>2918</v>
      </c>
      <c r="Q1178" s="144"/>
      <c r="R1178" s="144"/>
      <c r="S1178" s="144" t="s">
        <v>4190</v>
      </c>
      <c r="T1178" s="144" t="s">
        <v>25111</v>
      </c>
      <c r="U1178" s="144" t="s">
        <v>25109</v>
      </c>
      <c r="V1178" s="144"/>
      <c r="W1178" s="144">
        <v>309110</v>
      </c>
      <c r="X1178" s="144" t="s">
        <v>27983</v>
      </c>
      <c r="Y1178" s="144">
        <v>89520000000</v>
      </c>
      <c r="Z1178" s="144" t="s">
        <v>27984</v>
      </c>
      <c r="AA1178" s="160">
        <v>6647</v>
      </c>
    </row>
    <row r="1179" spans="1:27" ht="45" customHeight="1" x14ac:dyDescent="0.25">
      <c r="A1179" s="144" t="s">
        <v>18410</v>
      </c>
      <c r="B1179" s="144" t="s">
        <v>16893</v>
      </c>
      <c r="C1179" s="144">
        <v>5</v>
      </c>
      <c r="D1179" s="144"/>
      <c r="E1179" s="144"/>
      <c r="F1179" s="144">
        <v>1</v>
      </c>
      <c r="G1179" s="144">
        <v>200</v>
      </c>
      <c r="H1179" s="144">
        <v>622</v>
      </c>
      <c r="I1179" s="144">
        <v>200</v>
      </c>
      <c r="J1179" s="144">
        <v>200</v>
      </c>
      <c r="K1179" s="144">
        <v>50</v>
      </c>
      <c r="L1179" s="144"/>
      <c r="M1179" s="145" t="s">
        <v>2213</v>
      </c>
      <c r="N1179" s="144" t="s">
        <v>72</v>
      </c>
      <c r="O1179" s="144"/>
      <c r="P1179" s="144" t="s">
        <v>3603</v>
      </c>
      <c r="Q1179" s="144"/>
      <c r="R1179" s="144"/>
      <c r="S1179" s="144"/>
      <c r="T1179" s="144"/>
      <c r="U1179" s="144" t="s">
        <v>18410</v>
      </c>
      <c r="V1179" s="144"/>
      <c r="W1179" s="144">
        <v>347800</v>
      </c>
      <c r="X1179" s="144" t="s">
        <v>18411</v>
      </c>
      <c r="Y1179" s="144" t="s">
        <v>18412</v>
      </c>
      <c r="Z1179" s="144" t="s">
        <v>27262</v>
      </c>
      <c r="AA1179" s="160">
        <v>5515</v>
      </c>
    </row>
    <row r="1180" spans="1:27" ht="45" customHeight="1" x14ac:dyDescent="0.25">
      <c r="A1180" s="144" t="s">
        <v>25112</v>
      </c>
      <c r="B1180" s="144" t="s">
        <v>25113</v>
      </c>
      <c r="C1180" s="144">
        <v>2</v>
      </c>
      <c r="D1180" s="144" t="s">
        <v>4286</v>
      </c>
      <c r="E1180" s="144"/>
      <c r="F1180" s="144">
        <v>1</v>
      </c>
      <c r="G1180" s="144">
        <v>200</v>
      </c>
      <c r="H1180" s="144"/>
      <c r="I1180" s="144"/>
      <c r="J1180" s="144"/>
      <c r="K1180" s="144"/>
      <c r="L1180" s="144"/>
      <c r="M1180" s="145" t="s">
        <v>2213</v>
      </c>
      <c r="N1180" s="144" t="s">
        <v>37</v>
      </c>
      <c r="O1180" s="144"/>
      <c r="P1180" s="144" t="s">
        <v>3446</v>
      </c>
      <c r="Q1180" s="144"/>
      <c r="R1180" s="144"/>
      <c r="S1180" s="144" t="s">
        <v>4190</v>
      </c>
      <c r="T1180" s="144" t="s">
        <v>25114</v>
      </c>
      <c r="U1180" s="144" t="s">
        <v>25112</v>
      </c>
      <c r="V1180" s="144"/>
      <c r="W1180" s="144">
        <v>307030</v>
      </c>
      <c r="X1180" s="144" t="s">
        <v>25115</v>
      </c>
      <c r="Y1180" s="144" t="s">
        <v>25116</v>
      </c>
      <c r="Z1180" s="144" t="s">
        <v>25117</v>
      </c>
      <c r="AA1180" s="160">
        <v>6626</v>
      </c>
    </row>
    <row r="1181" spans="1:27" ht="45" customHeight="1" x14ac:dyDescent="0.25">
      <c r="A1181" s="144" t="s">
        <v>29823</v>
      </c>
      <c r="B1181" s="144" t="s">
        <v>29824</v>
      </c>
      <c r="C1181" s="144"/>
      <c r="D1181" s="144"/>
      <c r="E1181" s="144"/>
      <c r="F1181" s="144">
        <v>1</v>
      </c>
      <c r="G1181" s="144"/>
      <c r="H1181" s="144">
        <v>320</v>
      </c>
      <c r="I1181" s="144">
        <v>100</v>
      </c>
      <c r="J1181" s="144">
        <v>150</v>
      </c>
      <c r="K1181" s="144">
        <v>70</v>
      </c>
      <c r="L1181" s="144"/>
      <c r="M1181" s="145" t="s">
        <v>2213</v>
      </c>
      <c r="N1181" s="144" t="s">
        <v>18</v>
      </c>
      <c r="O1181" s="144"/>
      <c r="P1181" s="144" t="s">
        <v>17473</v>
      </c>
      <c r="Q1181" s="144"/>
      <c r="R1181" s="144"/>
      <c r="S1181" s="144" t="s">
        <v>15453</v>
      </c>
      <c r="T1181" s="144" t="s">
        <v>29825</v>
      </c>
      <c r="U1181" s="144" t="s">
        <v>29823</v>
      </c>
      <c r="V1181" s="144"/>
      <c r="W1181" s="144">
        <v>309812</v>
      </c>
      <c r="X1181" s="144" t="s">
        <v>5084</v>
      </c>
      <c r="Y1181" s="144" t="s">
        <v>29826</v>
      </c>
      <c r="Z1181" s="144" t="s">
        <v>29827</v>
      </c>
      <c r="AA1181" s="161">
        <v>5005</v>
      </c>
    </row>
    <row r="1182" spans="1:27" ht="45" customHeight="1" x14ac:dyDescent="0.25">
      <c r="A1182" s="144" t="s">
        <v>23871</v>
      </c>
      <c r="B1182" s="144" t="s">
        <v>4205</v>
      </c>
      <c r="C1182" s="144"/>
      <c r="D1182" s="144" t="s">
        <v>4218</v>
      </c>
      <c r="E1182" s="144"/>
      <c r="F1182" s="144">
        <v>1</v>
      </c>
      <c r="G1182" s="144">
        <v>150</v>
      </c>
      <c r="H1182" s="144"/>
      <c r="I1182" s="144"/>
      <c r="J1182" s="144"/>
      <c r="K1182" s="144"/>
      <c r="L1182" s="144"/>
      <c r="M1182" s="145" t="s">
        <v>2213</v>
      </c>
      <c r="N1182" s="144" t="s">
        <v>67</v>
      </c>
      <c r="O1182" s="144"/>
      <c r="P1182" s="144" t="s">
        <v>2490</v>
      </c>
      <c r="Q1182" s="144"/>
      <c r="R1182" s="144"/>
      <c r="S1182" s="144" t="s">
        <v>4190</v>
      </c>
      <c r="T1182" s="144" t="s">
        <v>23872</v>
      </c>
      <c r="U1182" s="144" t="s">
        <v>23871</v>
      </c>
      <c r="V1182" s="144"/>
      <c r="W1182" s="144">
        <v>423060</v>
      </c>
      <c r="X1182" s="144" t="s">
        <v>23873</v>
      </c>
      <c r="Y1182" s="149"/>
      <c r="Z1182" s="144" t="s">
        <v>23874</v>
      </c>
      <c r="AA1182" s="160">
        <v>6129</v>
      </c>
    </row>
    <row r="1183" spans="1:27" ht="45" customHeight="1" x14ac:dyDescent="0.25">
      <c r="A1183" s="144" t="s">
        <v>5761</v>
      </c>
      <c r="B1183" s="144" t="s">
        <v>4208</v>
      </c>
      <c r="C1183" s="144">
        <v>3</v>
      </c>
      <c r="D1183" s="144"/>
      <c r="E1183" s="144"/>
      <c r="F1183" s="144">
        <v>1</v>
      </c>
      <c r="G1183" s="144"/>
      <c r="H1183" s="144">
        <v>1799</v>
      </c>
      <c r="I1183" s="144">
        <v>654</v>
      </c>
      <c r="J1183" s="144">
        <v>818</v>
      </c>
      <c r="K1183" s="144">
        <v>327</v>
      </c>
      <c r="L1183" s="144"/>
      <c r="M1183" s="145" t="s">
        <v>2213</v>
      </c>
      <c r="N1183" s="144" t="s">
        <v>49</v>
      </c>
      <c r="O1183" s="144"/>
      <c r="P1183" s="144" t="s">
        <v>30593</v>
      </c>
      <c r="Q1183" s="144"/>
      <c r="R1183" s="144"/>
      <c r="S1183" s="144" t="s">
        <v>4189</v>
      </c>
      <c r="T1183" s="144" t="s">
        <v>5762</v>
      </c>
      <c r="U1183" s="144" t="s">
        <v>5761</v>
      </c>
      <c r="V1183" s="144"/>
      <c r="W1183" s="144">
        <v>618270</v>
      </c>
      <c r="X1183" s="144" t="s">
        <v>5763</v>
      </c>
      <c r="Y1183" s="144"/>
      <c r="Z1183" s="144" t="s">
        <v>5764</v>
      </c>
      <c r="AA1183" s="160">
        <v>2130</v>
      </c>
    </row>
    <row r="1184" spans="1:27" ht="45" customHeight="1" x14ac:dyDescent="0.25">
      <c r="A1184" s="144" t="s">
        <v>18413</v>
      </c>
      <c r="B1184" s="144" t="s">
        <v>15377</v>
      </c>
      <c r="C1184" s="144">
        <v>15</v>
      </c>
      <c r="D1184" s="144" t="s">
        <v>18414</v>
      </c>
      <c r="E1184" s="144"/>
      <c r="F1184" s="144">
        <v>1</v>
      </c>
      <c r="G1184" s="144">
        <v>150</v>
      </c>
      <c r="H1184" s="144"/>
      <c r="I1184" s="144"/>
      <c r="J1184" s="144"/>
      <c r="K1184" s="144"/>
      <c r="L1184" s="144"/>
      <c r="M1184" s="145" t="s">
        <v>2213</v>
      </c>
      <c r="N1184" s="144" t="s">
        <v>71</v>
      </c>
      <c r="O1184" s="144"/>
      <c r="P1184" s="144" t="s">
        <v>2695</v>
      </c>
      <c r="Q1184" s="144"/>
      <c r="R1184" s="144"/>
      <c r="S1184" s="144" t="s">
        <v>4189</v>
      </c>
      <c r="T1184" s="144" t="s">
        <v>14817</v>
      </c>
      <c r="U1184" s="144" t="s">
        <v>18413</v>
      </c>
      <c r="V1184" s="144"/>
      <c r="W1184" s="144">
        <v>366204</v>
      </c>
      <c r="X1184" s="144" t="s">
        <v>18415</v>
      </c>
      <c r="Y1184" s="144">
        <v>89290000000</v>
      </c>
      <c r="Z1184" s="144" t="s">
        <v>18416</v>
      </c>
      <c r="AA1184" s="160">
        <v>5637</v>
      </c>
    </row>
    <row r="1185" spans="1:27" ht="45" customHeight="1" x14ac:dyDescent="0.25">
      <c r="A1185" s="144" t="s">
        <v>5765</v>
      </c>
      <c r="B1185" s="144" t="s">
        <v>4208</v>
      </c>
      <c r="C1185" s="144">
        <v>20</v>
      </c>
      <c r="D1185" s="144"/>
      <c r="E1185" s="144"/>
      <c r="F1185" s="144">
        <v>1</v>
      </c>
      <c r="G1185" s="144"/>
      <c r="H1185" s="144">
        <v>1799</v>
      </c>
      <c r="I1185" s="144">
        <v>654</v>
      </c>
      <c r="J1185" s="144">
        <v>818</v>
      </c>
      <c r="K1185" s="144">
        <v>327</v>
      </c>
      <c r="L1185" s="144"/>
      <c r="M1185" s="145" t="s">
        <v>2213</v>
      </c>
      <c r="N1185" s="144" t="s">
        <v>67</v>
      </c>
      <c r="O1185" s="144"/>
      <c r="P1185" s="144" t="s">
        <v>2757</v>
      </c>
      <c r="Q1185" s="144"/>
      <c r="R1185" s="144"/>
      <c r="S1185" s="144" t="s">
        <v>4189</v>
      </c>
      <c r="T1185" s="144" t="s">
        <v>5766</v>
      </c>
      <c r="U1185" s="144" t="s">
        <v>5765</v>
      </c>
      <c r="V1185" s="144"/>
      <c r="W1185" s="144">
        <v>423450</v>
      </c>
      <c r="X1185" s="144" t="s">
        <v>5767</v>
      </c>
      <c r="Y1185" s="144" t="s">
        <v>5768</v>
      </c>
      <c r="Z1185" s="144" t="s">
        <v>5769</v>
      </c>
      <c r="AA1185" s="160">
        <v>2131</v>
      </c>
    </row>
    <row r="1186" spans="1:27" ht="45" customHeight="1" x14ac:dyDescent="0.25">
      <c r="A1186" s="144" t="s">
        <v>27985</v>
      </c>
      <c r="B1186" s="144" t="s">
        <v>27986</v>
      </c>
      <c r="C1186" s="144">
        <v>2</v>
      </c>
      <c r="D1186" s="144"/>
      <c r="E1186" s="144"/>
      <c r="F1186" s="144">
        <v>5</v>
      </c>
      <c r="G1186" s="144"/>
      <c r="H1186" s="144"/>
      <c r="I1186" s="144"/>
      <c r="J1186" s="144"/>
      <c r="K1186" s="144"/>
      <c r="L1186" s="144">
        <v>850</v>
      </c>
      <c r="M1186" s="145" t="s">
        <v>2213</v>
      </c>
      <c r="N1186" s="144" t="s">
        <v>69</v>
      </c>
      <c r="O1186" s="144"/>
      <c r="P1186" s="144" t="s">
        <v>3602</v>
      </c>
      <c r="Q1186" s="144"/>
      <c r="R1186" s="144"/>
      <c r="S1186" s="144"/>
      <c r="T1186" s="144"/>
      <c r="U1186" s="144" t="s">
        <v>27985</v>
      </c>
      <c r="V1186" s="144"/>
      <c r="W1186" s="144">
        <v>427961</v>
      </c>
      <c r="X1186" s="144" t="s">
        <v>27987</v>
      </c>
      <c r="Y1186" s="144">
        <v>83410000000</v>
      </c>
      <c r="Z1186" s="144" t="s">
        <v>27988</v>
      </c>
      <c r="AA1186" s="160">
        <v>6919</v>
      </c>
    </row>
    <row r="1187" spans="1:27" ht="45" customHeight="1" x14ac:dyDescent="0.25">
      <c r="A1187" s="144" t="s">
        <v>18417</v>
      </c>
      <c r="B1187" s="144" t="s">
        <v>18418</v>
      </c>
      <c r="C1187" s="144"/>
      <c r="D1187" s="144" t="s">
        <v>7749</v>
      </c>
      <c r="E1187" s="144"/>
      <c r="F1187" s="144">
        <v>1</v>
      </c>
      <c r="G1187" s="144">
        <v>500</v>
      </c>
      <c r="H1187" s="144">
        <v>450</v>
      </c>
      <c r="I1187" s="144">
        <v>200</v>
      </c>
      <c r="J1187" s="144">
        <v>200</v>
      </c>
      <c r="K1187" s="144">
        <v>50</v>
      </c>
      <c r="L1187" s="144"/>
      <c r="M1187" s="145" t="s">
        <v>2213</v>
      </c>
      <c r="N1187" s="144" t="s">
        <v>66</v>
      </c>
      <c r="O1187" s="144"/>
      <c r="P1187" s="144" t="s">
        <v>2489</v>
      </c>
      <c r="Q1187" s="144"/>
      <c r="R1187" s="144"/>
      <c r="S1187" s="144"/>
      <c r="T1187" s="144"/>
      <c r="U1187" s="144" t="s">
        <v>18417</v>
      </c>
      <c r="V1187" s="144"/>
      <c r="W1187" s="144">
        <v>362047</v>
      </c>
      <c r="X1187" s="144" t="s">
        <v>31761</v>
      </c>
      <c r="Y1187" s="144">
        <v>88672611413</v>
      </c>
      <c r="Z1187" s="144" t="s">
        <v>31762</v>
      </c>
      <c r="AA1187" s="160">
        <v>5342</v>
      </c>
    </row>
    <row r="1188" spans="1:27" ht="45" customHeight="1" x14ac:dyDescent="0.25">
      <c r="A1188" s="144" t="s">
        <v>18419</v>
      </c>
      <c r="B1188" s="144" t="s">
        <v>29828</v>
      </c>
      <c r="C1188" s="144"/>
      <c r="D1188" s="144"/>
      <c r="E1188" s="144"/>
      <c r="F1188" s="144">
        <v>3</v>
      </c>
      <c r="G1188" s="144"/>
      <c r="H1188" s="144"/>
      <c r="I1188" s="144"/>
      <c r="J1188" s="144"/>
      <c r="K1188" s="144"/>
      <c r="L1188" s="144">
        <v>150</v>
      </c>
      <c r="M1188" s="145" t="s">
        <v>2213</v>
      </c>
      <c r="N1188" s="144" t="s">
        <v>72</v>
      </c>
      <c r="O1188" s="144"/>
      <c r="P1188" s="144" t="s">
        <v>2564</v>
      </c>
      <c r="Q1188" s="144"/>
      <c r="R1188" s="144"/>
      <c r="S1188" s="144" t="s">
        <v>4193</v>
      </c>
      <c r="T1188" s="144" t="s">
        <v>18420</v>
      </c>
      <c r="U1188" s="144" t="s">
        <v>18419</v>
      </c>
      <c r="V1188" s="144"/>
      <c r="W1188" s="144">
        <v>346621</v>
      </c>
      <c r="X1188" s="144" t="s">
        <v>18421</v>
      </c>
      <c r="Y1188" s="144">
        <v>88640000000</v>
      </c>
      <c r="Z1188" s="144" t="s">
        <v>25118</v>
      </c>
      <c r="AA1188" s="160">
        <v>5497</v>
      </c>
    </row>
    <row r="1189" spans="1:27" ht="45" customHeight="1" x14ac:dyDescent="0.25">
      <c r="A1189" s="144" t="s">
        <v>23875</v>
      </c>
      <c r="B1189" s="144" t="s">
        <v>15409</v>
      </c>
      <c r="C1189" s="144">
        <v>50</v>
      </c>
      <c r="D1189" s="144"/>
      <c r="E1189" s="144"/>
      <c r="F1189" s="144">
        <v>1</v>
      </c>
      <c r="G1189" s="144"/>
      <c r="H1189" s="144">
        <v>1450</v>
      </c>
      <c r="I1189" s="144">
        <v>350</v>
      </c>
      <c r="J1189" s="144">
        <v>350</v>
      </c>
      <c r="K1189" s="144">
        <v>100</v>
      </c>
      <c r="L1189" s="144"/>
      <c r="M1189" s="145" t="s">
        <v>2213</v>
      </c>
      <c r="N1189" s="144" t="s">
        <v>18</v>
      </c>
      <c r="O1189" s="144"/>
      <c r="P1189" s="144" t="s">
        <v>2375</v>
      </c>
      <c r="Q1189" s="144" t="s">
        <v>4188</v>
      </c>
      <c r="R1189" s="144" t="s">
        <v>8303</v>
      </c>
      <c r="S1189" s="144"/>
      <c r="T1189" s="144"/>
      <c r="U1189" s="144" t="s">
        <v>23875</v>
      </c>
      <c r="V1189" s="144"/>
      <c r="W1189" s="144">
        <v>308000</v>
      </c>
      <c r="X1189" s="144" t="s">
        <v>29829</v>
      </c>
      <c r="Y1189" s="144" t="s">
        <v>31763</v>
      </c>
      <c r="Z1189" s="144" t="s">
        <v>31764</v>
      </c>
      <c r="AA1189" s="160">
        <v>6255</v>
      </c>
    </row>
    <row r="1190" spans="1:27" ht="45" customHeight="1" x14ac:dyDescent="0.25">
      <c r="A1190" s="144" t="s">
        <v>17616</v>
      </c>
      <c r="B1190" s="144" t="s">
        <v>18422</v>
      </c>
      <c r="C1190" s="144"/>
      <c r="D1190" s="144"/>
      <c r="E1190" s="144"/>
      <c r="F1190" s="144">
        <v>1</v>
      </c>
      <c r="G1190" s="144"/>
      <c r="H1190" s="144">
        <v>350</v>
      </c>
      <c r="I1190" s="144">
        <v>200</v>
      </c>
      <c r="J1190" s="144">
        <v>100</v>
      </c>
      <c r="K1190" s="144">
        <v>50</v>
      </c>
      <c r="L1190" s="144"/>
      <c r="M1190" s="145" t="s">
        <v>2213</v>
      </c>
      <c r="N1190" s="144" t="s">
        <v>42</v>
      </c>
      <c r="O1190" s="144"/>
      <c r="P1190" s="144" t="s">
        <v>16164</v>
      </c>
      <c r="Q1190" s="144"/>
      <c r="R1190" s="144"/>
      <c r="S1190" s="144" t="s">
        <v>13932</v>
      </c>
      <c r="T1190" s="144" t="s">
        <v>6019</v>
      </c>
      <c r="U1190" s="144" t="s">
        <v>17616</v>
      </c>
      <c r="V1190" s="144"/>
      <c r="W1190" s="144">
        <v>143310</v>
      </c>
      <c r="X1190" s="144" t="s">
        <v>18423</v>
      </c>
      <c r="Y1190" s="144" t="s">
        <v>18425</v>
      </c>
      <c r="Z1190" s="144" t="s">
        <v>18424</v>
      </c>
      <c r="AA1190" s="160">
        <v>4695</v>
      </c>
    </row>
    <row r="1191" spans="1:27" ht="45" customHeight="1" x14ac:dyDescent="0.25">
      <c r="A1191" s="144" t="s">
        <v>36463</v>
      </c>
      <c r="B1191" s="144" t="s">
        <v>36464</v>
      </c>
      <c r="C1191" s="144"/>
      <c r="D1191" s="144"/>
      <c r="E1191" s="144"/>
      <c r="F1191" s="144">
        <v>1</v>
      </c>
      <c r="G1191" s="144"/>
      <c r="H1191" s="144">
        <v>230</v>
      </c>
      <c r="I1191" s="144">
        <v>100</v>
      </c>
      <c r="J1191" s="144">
        <v>100</v>
      </c>
      <c r="K1191" s="144">
        <v>30</v>
      </c>
      <c r="L1191" s="144"/>
      <c r="M1191" s="145" t="s">
        <v>2213</v>
      </c>
      <c r="N1191" s="144" t="s">
        <v>67</v>
      </c>
      <c r="O1191" s="144"/>
      <c r="P1191" s="144" t="s">
        <v>4037</v>
      </c>
      <c r="Q1191" s="144"/>
      <c r="R1191" s="144"/>
      <c r="S1191" s="144" t="s">
        <v>15453</v>
      </c>
      <c r="T1191" s="144" t="s">
        <v>12375</v>
      </c>
      <c r="U1191" s="144" t="s">
        <v>36463</v>
      </c>
      <c r="V1191" s="144"/>
      <c r="W1191" s="144">
        <v>423883</v>
      </c>
      <c r="X1191" s="144" t="s">
        <v>36465</v>
      </c>
      <c r="Y1191" s="144" t="s">
        <v>36466</v>
      </c>
      <c r="Z1191" s="144" t="s">
        <v>12378</v>
      </c>
      <c r="AA1191" s="160">
        <v>7751</v>
      </c>
    </row>
    <row r="1192" spans="1:27" ht="45" customHeight="1" x14ac:dyDescent="0.25">
      <c r="A1192" s="144" t="s">
        <v>33005</v>
      </c>
      <c r="B1192" s="144" t="s">
        <v>20105</v>
      </c>
      <c r="C1192" s="144">
        <v>2</v>
      </c>
      <c r="D1192" s="144" t="s">
        <v>4298</v>
      </c>
      <c r="E1192" s="144"/>
      <c r="F1192" s="144">
        <v>1</v>
      </c>
      <c r="G1192" s="144">
        <v>200</v>
      </c>
      <c r="H1192" s="144"/>
      <c r="I1192" s="144"/>
      <c r="J1192" s="144"/>
      <c r="K1192" s="144"/>
      <c r="L1192" s="144"/>
      <c r="M1192" s="145" t="s">
        <v>2213</v>
      </c>
      <c r="N1192" s="144" t="s">
        <v>54</v>
      </c>
      <c r="O1192" s="144"/>
      <c r="P1192" s="144" t="s">
        <v>2946</v>
      </c>
      <c r="Q1192" s="144"/>
      <c r="R1192" s="144"/>
      <c r="S1192" s="144" t="s">
        <v>4190</v>
      </c>
      <c r="T1192" s="144" t="s">
        <v>6066</v>
      </c>
      <c r="U1192" s="144" t="s">
        <v>33005</v>
      </c>
      <c r="V1192" s="144"/>
      <c r="W1192" s="144">
        <v>452000</v>
      </c>
      <c r="X1192" s="144" t="s">
        <v>33006</v>
      </c>
      <c r="Y1192" s="151"/>
      <c r="Z1192" s="144" t="s">
        <v>27686</v>
      </c>
      <c r="AA1192" s="160">
        <v>7483</v>
      </c>
    </row>
    <row r="1193" spans="1:27" ht="45" customHeight="1" x14ac:dyDescent="0.25">
      <c r="A1193" s="144" t="s">
        <v>5770</v>
      </c>
      <c r="B1193" s="144" t="s">
        <v>4205</v>
      </c>
      <c r="C1193" s="144">
        <v>4</v>
      </c>
      <c r="D1193" s="144"/>
      <c r="E1193" s="144"/>
      <c r="F1193" s="144">
        <v>1</v>
      </c>
      <c r="G1193" s="144">
        <v>200</v>
      </c>
      <c r="H1193" s="144"/>
      <c r="I1193" s="144"/>
      <c r="J1193" s="144"/>
      <c r="K1193" s="144"/>
      <c r="L1193" s="144"/>
      <c r="M1193" s="145" t="s">
        <v>2213</v>
      </c>
      <c r="N1193" s="144" t="s">
        <v>54</v>
      </c>
      <c r="O1193" s="144"/>
      <c r="P1193" s="144" t="s">
        <v>3884</v>
      </c>
      <c r="Q1193" s="144"/>
      <c r="R1193" s="144"/>
      <c r="S1193" s="144" t="s">
        <v>4191</v>
      </c>
      <c r="T1193" s="144" t="s">
        <v>5771</v>
      </c>
      <c r="U1193" s="144" t="s">
        <v>5770</v>
      </c>
      <c r="V1193" s="144"/>
      <c r="W1193" s="144">
        <v>452360</v>
      </c>
      <c r="X1193" s="144" t="s">
        <v>5772</v>
      </c>
      <c r="Y1193" s="144"/>
      <c r="Z1193" s="144"/>
      <c r="AA1193" s="160">
        <v>2132</v>
      </c>
    </row>
    <row r="1194" spans="1:27" ht="45" customHeight="1" x14ac:dyDescent="0.25">
      <c r="A1194" s="144" t="s">
        <v>5773</v>
      </c>
      <c r="B1194" s="144" t="s">
        <v>4215</v>
      </c>
      <c r="C1194" s="144">
        <v>104</v>
      </c>
      <c r="D1194" s="144" t="s">
        <v>5774</v>
      </c>
      <c r="E1194" s="144"/>
      <c r="F1194" s="144">
        <v>1</v>
      </c>
      <c r="G1194" s="144"/>
      <c r="H1194" s="144">
        <v>1199</v>
      </c>
      <c r="I1194" s="144">
        <v>436</v>
      </c>
      <c r="J1194" s="144">
        <v>545</v>
      </c>
      <c r="K1194" s="144">
        <v>218</v>
      </c>
      <c r="L1194" s="144"/>
      <c r="M1194" s="145" t="s">
        <v>2213</v>
      </c>
      <c r="N1194" s="144" t="s">
        <v>78</v>
      </c>
      <c r="O1194" s="144"/>
      <c r="P1194" s="144" t="s">
        <v>3649</v>
      </c>
      <c r="Q1194" s="144" t="s">
        <v>4187</v>
      </c>
      <c r="R1194" s="144" t="s">
        <v>4781</v>
      </c>
      <c r="S1194" s="144"/>
      <c r="T1194" s="144"/>
      <c r="U1194" s="144" t="s">
        <v>5773</v>
      </c>
      <c r="V1194" s="144"/>
      <c r="W1194" s="150">
        <v>620133</v>
      </c>
      <c r="X1194" s="144" t="s">
        <v>5775</v>
      </c>
      <c r="Y1194" s="170" t="s">
        <v>5776</v>
      </c>
      <c r="Z1194" s="148" t="s">
        <v>5777</v>
      </c>
      <c r="AA1194" s="160">
        <v>2134</v>
      </c>
    </row>
    <row r="1195" spans="1:27" ht="45" customHeight="1" x14ac:dyDescent="0.25">
      <c r="A1195" s="144" t="s">
        <v>5778</v>
      </c>
      <c r="B1195" s="144" t="s">
        <v>4208</v>
      </c>
      <c r="C1195" s="144">
        <v>2</v>
      </c>
      <c r="D1195" s="144"/>
      <c r="E1195" s="144"/>
      <c r="F1195" s="144">
        <v>1</v>
      </c>
      <c r="G1195" s="144"/>
      <c r="H1195" s="144">
        <v>1199</v>
      </c>
      <c r="I1195" s="144">
        <v>436</v>
      </c>
      <c r="J1195" s="144">
        <v>545</v>
      </c>
      <c r="K1195" s="144">
        <v>218</v>
      </c>
      <c r="L1195" s="144"/>
      <c r="M1195" s="145" t="s">
        <v>2213</v>
      </c>
      <c r="N1195" s="144" t="s">
        <v>77</v>
      </c>
      <c r="O1195" s="144"/>
      <c r="P1195" s="144" t="s">
        <v>2835</v>
      </c>
      <c r="Q1195" s="144"/>
      <c r="R1195" s="144"/>
      <c r="S1195" s="144" t="s">
        <v>4190</v>
      </c>
      <c r="T1195" s="144" t="s">
        <v>5779</v>
      </c>
      <c r="U1195" s="144" t="s">
        <v>5778</v>
      </c>
      <c r="V1195" s="144"/>
      <c r="W1195" s="144">
        <v>694450</v>
      </c>
      <c r="X1195" s="144" t="s">
        <v>5780</v>
      </c>
      <c r="Y1195" s="151" t="s">
        <v>5781</v>
      </c>
      <c r="Z1195" s="144" t="s">
        <v>5782</v>
      </c>
      <c r="AA1195" s="160">
        <v>2135</v>
      </c>
    </row>
    <row r="1196" spans="1:27" ht="45" customHeight="1" x14ac:dyDescent="0.25">
      <c r="A1196" s="144" t="s">
        <v>18426</v>
      </c>
      <c r="B1196" s="144" t="s">
        <v>15377</v>
      </c>
      <c r="C1196" s="144">
        <v>13</v>
      </c>
      <c r="D1196" s="144" t="s">
        <v>4433</v>
      </c>
      <c r="E1196" s="144"/>
      <c r="F1196" s="144">
        <v>1</v>
      </c>
      <c r="G1196" s="144">
        <v>120</v>
      </c>
      <c r="H1196" s="144"/>
      <c r="I1196" s="144"/>
      <c r="J1196" s="144"/>
      <c r="K1196" s="144"/>
      <c r="L1196" s="144"/>
      <c r="M1196" s="145" t="s">
        <v>2213</v>
      </c>
      <c r="N1196" s="144" t="s">
        <v>72</v>
      </c>
      <c r="O1196" s="144"/>
      <c r="P1196" s="144" t="s">
        <v>3603</v>
      </c>
      <c r="Q1196" s="145"/>
      <c r="R1196" s="144"/>
      <c r="S1196" s="144"/>
      <c r="T1196" s="144"/>
      <c r="U1196" s="144" t="s">
        <v>18426</v>
      </c>
      <c r="V1196" s="144"/>
      <c r="W1196" s="144">
        <v>347812</v>
      </c>
      <c r="X1196" s="144" t="s">
        <v>18427</v>
      </c>
      <c r="Y1196" s="144">
        <v>89060000000</v>
      </c>
      <c r="Z1196" s="144" t="s">
        <v>18428</v>
      </c>
      <c r="AA1196" s="160">
        <v>5419</v>
      </c>
    </row>
    <row r="1197" spans="1:27" ht="45" customHeight="1" x14ac:dyDescent="0.25">
      <c r="A1197" s="144" t="s">
        <v>18429</v>
      </c>
      <c r="B1197" s="144" t="s">
        <v>4205</v>
      </c>
      <c r="C1197" s="144"/>
      <c r="D1197" s="144" t="s">
        <v>13365</v>
      </c>
      <c r="E1197" s="144"/>
      <c r="F1197" s="144">
        <v>1</v>
      </c>
      <c r="G1197" s="144">
        <v>150</v>
      </c>
      <c r="H1197" s="144"/>
      <c r="I1197" s="144"/>
      <c r="J1197" s="144"/>
      <c r="K1197" s="144"/>
      <c r="L1197" s="144"/>
      <c r="M1197" s="145" t="s">
        <v>2213</v>
      </c>
      <c r="N1197" s="144" t="s">
        <v>76</v>
      </c>
      <c r="O1197" s="144"/>
      <c r="P1197" s="144" t="s">
        <v>2966</v>
      </c>
      <c r="Q1197" s="144"/>
      <c r="R1197" s="144"/>
      <c r="S1197" s="144" t="s">
        <v>4190</v>
      </c>
      <c r="T1197" s="144" t="s">
        <v>18430</v>
      </c>
      <c r="U1197" s="144" t="s">
        <v>18429</v>
      </c>
      <c r="V1197" s="144"/>
      <c r="W1197" s="144">
        <v>413441</v>
      </c>
      <c r="X1197" s="144" t="s">
        <v>18431</v>
      </c>
      <c r="Y1197" s="144" t="s">
        <v>18433</v>
      </c>
      <c r="Z1197" s="144" t="s">
        <v>18432</v>
      </c>
      <c r="AA1197" s="160">
        <v>5622</v>
      </c>
    </row>
    <row r="1198" spans="1:27" ht="45" customHeight="1" x14ac:dyDescent="0.25">
      <c r="A1198" s="144" t="s">
        <v>16877</v>
      </c>
      <c r="B1198" s="144" t="s">
        <v>15377</v>
      </c>
      <c r="C1198" s="144">
        <v>18</v>
      </c>
      <c r="D1198" s="144"/>
      <c r="E1198" s="144"/>
      <c r="F1198" s="144">
        <v>1</v>
      </c>
      <c r="G1198" s="144">
        <v>82</v>
      </c>
      <c r="H1198" s="144"/>
      <c r="I1198" s="144"/>
      <c r="J1198" s="144"/>
      <c r="K1198" s="144"/>
      <c r="L1198" s="144"/>
      <c r="M1198" s="145" t="s">
        <v>2213</v>
      </c>
      <c r="N1198" s="144" t="s">
        <v>42</v>
      </c>
      <c r="O1198" s="144"/>
      <c r="P1198" s="144" t="s">
        <v>30742</v>
      </c>
      <c r="Q1198" s="144"/>
      <c r="R1198" s="144"/>
      <c r="S1198" s="144" t="s">
        <v>4189</v>
      </c>
      <c r="T1198" s="144" t="s">
        <v>13910</v>
      </c>
      <c r="U1198" s="144" t="s">
        <v>16877</v>
      </c>
      <c r="V1198" s="144"/>
      <c r="W1198" s="144">
        <v>141300</v>
      </c>
      <c r="X1198" s="144" t="s">
        <v>16878</v>
      </c>
      <c r="Y1198" s="144" t="s">
        <v>16879</v>
      </c>
      <c r="Z1198" s="144" t="s">
        <v>16880</v>
      </c>
      <c r="AA1198" s="160">
        <v>4288</v>
      </c>
    </row>
    <row r="1199" spans="1:27" ht="45" customHeight="1" x14ac:dyDescent="0.25">
      <c r="A1199" s="144" t="s">
        <v>14428</v>
      </c>
      <c r="B1199" s="144" t="s">
        <v>15409</v>
      </c>
      <c r="C1199" s="144">
        <v>9</v>
      </c>
      <c r="D1199" s="144"/>
      <c r="E1199" s="144"/>
      <c r="F1199" s="144">
        <v>1</v>
      </c>
      <c r="G1199" s="144"/>
      <c r="H1199" s="144">
        <v>1060</v>
      </c>
      <c r="I1199" s="144">
        <v>400</v>
      </c>
      <c r="J1199" s="144">
        <v>600</v>
      </c>
      <c r="K1199" s="144">
        <v>60</v>
      </c>
      <c r="L1199" s="144"/>
      <c r="M1199" s="145" t="s">
        <v>2213</v>
      </c>
      <c r="N1199" s="144" t="s">
        <v>72</v>
      </c>
      <c r="O1199" s="144"/>
      <c r="P1199" s="144" t="s">
        <v>2632</v>
      </c>
      <c r="Q1199" s="144"/>
      <c r="R1199" s="144"/>
      <c r="S1199" s="144"/>
      <c r="T1199" s="144"/>
      <c r="U1199" s="144" t="s">
        <v>14428</v>
      </c>
      <c r="V1199" s="144"/>
      <c r="W1199" s="144">
        <v>346880</v>
      </c>
      <c r="X1199" s="144" t="s">
        <v>14429</v>
      </c>
      <c r="Y1199" s="144">
        <v>88640000000</v>
      </c>
      <c r="Z1199" s="144" t="s">
        <v>14430</v>
      </c>
      <c r="AA1199" s="160">
        <v>3663</v>
      </c>
    </row>
    <row r="1200" spans="1:27" ht="45" customHeight="1" x14ac:dyDescent="0.25">
      <c r="A1200" s="144" t="s">
        <v>5786</v>
      </c>
      <c r="B1200" s="144" t="s">
        <v>5787</v>
      </c>
      <c r="C1200" s="144"/>
      <c r="D1200" s="144"/>
      <c r="E1200" s="144"/>
      <c r="F1200" s="144">
        <v>1</v>
      </c>
      <c r="G1200" s="144"/>
      <c r="H1200" s="144">
        <v>798</v>
      </c>
      <c r="I1200" s="144">
        <v>290</v>
      </c>
      <c r="J1200" s="144">
        <v>363</v>
      </c>
      <c r="K1200" s="144">
        <v>145</v>
      </c>
      <c r="L1200" s="144"/>
      <c r="M1200" s="145" t="s">
        <v>2213</v>
      </c>
      <c r="N1200" s="144" t="s">
        <v>63</v>
      </c>
      <c r="O1200" s="144"/>
      <c r="P1200" s="144" t="s">
        <v>3303</v>
      </c>
      <c r="Q1200" s="144" t="s">
        <v>4186</v>
      </c>
      <c r="R1200" s="144" t="s">
        <v>16189</v>
      </c>
      <c r="S1200" s="144" t="s">
        <v>4191</v>
      </c>
      <c r="T1200" s="144" t="s">
        <v>5788</v>
      </c>
      <c r="U1200" s="144" t="s">
        <v>5786</v>
      </c>
      <c r="V1200" s="144"/>
      <c r="W1200" s="144">
        <v>425418</v>
      </c>
      <c r="X1200" s="144" t="s">
        <v>5789</v>
      </c>
      <c r="Y1200" s="144"/>
      <c r="Z1200" s="144" t="s">
        <v>5790</v>
      </c>
      <c r="AA1200" s="160">
        <v>2137</v>
      </c>
    </row>
    <row r="1201" spans="1:31" ht="45" customHeight="1" x14ac:dyDescent="0.25">
      <c r="A1201" s="144" t="s">
        <v>5791</v>
      </c>
      <c r="B1201" s="144" t="s">
        <v>31045</v>
      </c>
      <c r="C1201" s="144"/>
      <c r="D1201" s="144"/>
      <c r="E1201" s="144"/>
      <c r="F1201" s="144">
        <v>3</v>
      </c>
      <c r="G1201" s="144"/>
      <c r="H1201" s="144"/>
      <c r="I1201" s="144"/>
      <c r="J1201" s="144"/>
      <c r="K1201" s="144"/>
      <c r="L1201" s="144">
        <v>150</v>
      </c>
      <c r="M1201" s="145" t="s">
        <v>2213</v>
      </c>
      <c r="N1201" s="144" t="s">
        <v>20</v>
      </c>
      <c r="O1201" s="144"/>
      <c r="P1201" s="144" t="s">
        <v>3051</v>
      </c>
      <c r="Q1201" s="144"/>
      <c r="R1201" s="144"/>
      <c r="S1201" s="144" t="s">
        <v>4191</v>
      </c>
      <c r="T1201" s="144" t="s">
        <v>5792</v>
      </c>
      <c r="U1201" s="144" t="s">
        <v>5791</v>
      </c>
      <c r="V1201" s="144"/>
      <c r="W1201" s="144">
        <v>602144</v>
      </c>
      <c r="X1201" s="144" t="s">
        <v>5793</v>
      </c>
      <c r="Y1201" s="144">
        <v>517211</v>
      </c>
      <c r="Z1201" s="144" t="s">
        <v>25119</v>
      </c>
      <c r="AA1201" s="160">
        <v>2138</v>
      </c>
    </row>
    <row r="1202" spans="1:31" ht="45" customHeight="1" x14ac:dyDescent="0.25">
      <c r="A1202" s="144" t="s">
        <v>27263</v>
      </c>
      <c r="B1202" s="144" t="s">
        <v>15377</v>
      </c>
      <c r="C1202" s="144">
        <v>10</v>
      </c>
      <c r="D1202" s="144" t="s">
        <v>27264</v>
      </c>
      <c r="E1202" s="144"/>
      <c r="F1202" s="144">
        <v>1</v>
      </c>
      <c r="G1202" s="144">
        <v>157</v>
      </c>
      <c r="H1202" s="144"/>
      <c r="I1202" s="144"/>
      <c r="J1202" s="144"/>
      <c r="K1202" s="144"/>
      <c r="L1202" s="144"/>
      <c r="M1202" s="145" t="s">
        <v>2213</v>
      </c>
      <c r="N1202" s="144" t="s">
        <v>18</v>
      </c>
      <c r="O1202" s="144"/>
      <c r="P1202" s="144" t="s">
        <v>2375</v>
      </c>
      <c r="Q1202" s="144" t="s">
        <v>4188</v>
      </c>
      <c r="R1202" s="144" t="s">
        <v>8303</v>
      </c>
      <c r="S1202" s="144"/>
      <c r="T1202" s="144"/>
      <c r="U1202" s="144" t="s">
        <v>27263</v>
      </c>
      <c r="V1202" s="144"/>
      <c r="W1202" s="144">
        <v>308007</v>
      </c>
      <c r="X1202" s="144" t="s">
        <v>27265</v>
      </c>
      <c r="Y1202" s="144">
        <v>89800000000</v>
      </c>
      <c r="Z1202" s="144" t="s">
        <v>27266</v>
      </c>
      <c r="AA1202" s="160">
        <v>6718</v>
      </c>
    </row>
    <row r="1203" spans="1:31" ht="45" customHeight="1" x14ac:dyDescent="0.25">
      <c r="A1203" s="144" t="s">
        <v>27267</v>
      </c>
      <c r="B1203" s="144" t="s">
        <v>15409</v>
      </c>
      <c r="C1203" s="144">
        <v>21</v>
      </c>
      <c r="D1203" s="144"/>
      <c r="E1203" s="144"/>
      <c r="F1203" s="144">
        <v>1</v>
      </c>
      <c r="G1203" s="144"/>
      <c r="H1203" s="144">
        <v>1248</v>
      </c>
      <c r="I1203" s="144">
        <v>500</v>
      </c>
      <c r="J1203" s="144">
        <v>500</v>
      </c>
      <c r="K1203" s="144">
        <v>248</v>
      </c>
      <c r="L1203" s="144"/>
      <c r="M1203" s="145" t="s">
        <v>2213</v>
      </c>
      <c r="N1203" s="144" t="s">
        <v>18</v>
      </c>
      <c r="O1203" s="144"/>
      <c r="P1203" s="144" t="s">
        <v>2375</v>
      </c>
      <c r="Q1203" s="144"/>
      <c r="R1203" s="144"/>
      <c r="S1203" s="144"/>
      <c r="T1203" s="144"/>
      <c r="U1203" s="144" t="s">
        <v>27267</v>
      </c>
      <c r="V1203" s="144"/>
      <c r="W1203" s="144">
        <v>308015</v>
      </c>
      <c r="X1203" s="144" t="s">
        <v>27268</v>
      </c>
      <c r="Y1203" s="144">
        <v>74722232854</v>
      </c>
      <c r="Z1203" s="144" t="s">
        <v>31765</v>
      </c>
      <c r="AA1203" s="160">
        <v>6741</v>
      </c>
    </row>
    <row r="1204" spans="1:31" ht="45" customHeight="1" x14ac:dyDescent="0.25">
      <c r="A1204" s="144" t="s">
        <v>5794</v>
      </c>
      <c r="B1204" s="144" t="s">
        <v>4205</v>
      </c>
      <c r="C1204" s="144"/>
      <c r="D1204" s="144" t="s">
        <v>5795</v>
      </c>
      <c r="E1204" s="144"/>
      <c r="F1204" s="144">
        <v>1</v>
      </c>
      <c r="G1204" s="144">
        <v>350</v>
      </c>
      <c r="H1204" s="144"/>
      <c r="I1204" s="144"/>
      <c r="J1204" s="144"/>
      <c r="K1204" s="144"/>
      <c r="L1204" s="144"/>
      <c r="M1204" s="145" t="s">
        <v>2213</v>
      </c>
      <c r="N1204" s="144" t="s">
        <v>92</v>
      </c>
      <c r="O1204" s="144"/>
      <c r="P1204" s="144" t="s">
        <v>2775</v>
      </c>
      <c r="Q1204" s="144"/>
      <c r="R1204" s="144"/>
      <c r="S1204" s="144"/>
      <c r="T1204" s="144"/>
      <c r="U1204" s="144" t="s">
        <v>5794</v>
      </c>
      <c r="V1204" s="144"/>
      <c r="W1204" s="144">
        <v>629807</v>
      </c>
      <c r="X1204" s="144" t="s">
        <v>5796</v>
      </c>
      <c r="Y1204" s="144" t="s">
        <v>5797</v>
      </c>
      <c r="Z1204" s="144" t="s">
        <v>5798</v>
      </c>
      <c r="AA1204" s="160">
        <v>2139</v>
      </c>
      <c r="AE1204" s="109" t="s">
        <v>1873</v>
      </c>
    </row>
    <row r="1205" spans="1:31" ht="45" customHeight="1" x14ac:dyDescent="0.25">
      <c r="A1205" s="144" t="s">
        <v>35868</v>
      </c>
      <c r="B1205" s="144" t="s">
        <v>16893</v>
      </c>
      <c r="C1205" s="144">
        <v>65</v>
      </c>
      <c r="D1205" s="144"/>
      <c r="E1205" s="144"/>
      <c r="F1205" s="144">
        <v>1</v>
      </c>
      <c r="G1205" s="144"/>
      <c r="H1205" s="144">
        <v>650</v>
      </c>
      <c r="I1205" s="144">
        <v>300</v>
      </c>
      <c r="J1205" s="144">
        <v>300</v>
      </c>
      <c r="K1205" s="144">
        <v>50</v>
      </c>
      <c r="L1205" s="144"/>
      <c r="M1205" s="145" t="s">
        <v>2213</v>
      </c>
      <c r="N1205" s="144" t="s">
        <v>23</v>
      </c>
      <c r="O1205" s="144"/>
      <c r="P1205" s="144" t="s">
        <v>2855</v>
      </c>
      <c r="Q1205" s="144"/>
      <c r="R1205" s="144"/>
      <c r="S1205" s="144"/>
      <c r="T1205" s="144"/>
      <c r="U1205" s="144" t="s">
        <v>35868</v>
      </c>
      <c r="V1205" s="144"/>
      <c r="W1205" s="144">
        <v>394030</v>
      </c>
      <c r="X1205" s="144" t="s">
        <v>35869</v>
      </c>
      <c r="Y1205" s="144" t="s">
        <v>35870</v>
      </c>
      <c r="Z1205" s="144" t="s">
        <v>35871</v>
      </c>
      <c r="AA1205" s="160">
        <v>7688</v>
      </c>
    </row>
    <row r="1206" spans="1:31" ht="45" customHeight="1" x14ac:dyDescent="0.25">
      <c r="A1206" s="144" t="s">
        <v>5801</v>
      </c>
      <c r="B1206" s="144" t="s">
        <v>4230</v>
      </c>
      <c r="C1206" s="144"/>
      <c r="D1206" s="144" t="s">
        <v>5802</v>
      </c>
      <c r="E1206" s="144"/>
      <c r="F1206" s="144">
        <v>5</v>
      </c>
      <c r="G1206" s="144"/>
      <c r="H1206" s="144"/>
      <c r="I1206" s="144"/>
      <c r="J1206" s="144"/>
      <c r="K1206" s="144"/>
      <c r="L1206" s="144">
        <v>850</v>
      </c>
      <c r="M1206" s="145" t="s">
        <v>2213</v>
      </c>
      <c r="N1206" s="144" t="s">
        <v>67</v>
      </c>
      <c r="O1206" s="144"/>
      <c r="P1206" s="144" t="s">
        <v>3753</v>
      </c>
      <c r="Q1206" s="144"/>
      <c r="R1206" s="144"/>
      <c r="S1206" s="144" t="s">
        <v>4189</v>
      </c>
      <c r="T1206" s="144" t="s">
        <v>5803</v>
      </c>
      <c r="U1206" s="144" t="s">
        <v>5801</v>
      </c>
      <c r="V1206" s="144"/>
      <c r="W1206" s="144">
        <v>423250</v>
      </c>
      <c r="X1206" s="144" t="s">
        <v>5804</v>
      </c>
      <c r="Y1206" s="144" t="s">
        <v>5805</v>
      </c>
      <c r="Z1206" s="144" t="s">
        <v>5806</v>
      </c>
      <c r="AA1206" s="160">
        <v>2141</v>
      </c>
    </row>
    <row r="1207" spans="1:31" ht="45" customHeight="1" x14ac:dyDescent="0.25">
      <c r="A1207" s="144" t="s">
        <v>5807</v>
      </c>
      <c r="B1207" s="144" t="s">
        <v>4208</v>
      </c>
      <c r="C1207" s="144"/>
      <c r="D1207" s="144"/>
      <c r="E1207" s="144"/>
      <c r="F1207" s="144">
        <v>1</v>
      </c>
      <c r="G1207" s="144"/>
      <c r="H1207" s="144">
        <v>798</v>
      </c>
      <c r="I1207" s="144">
        <v>290</v>
      </c>
      <c r="J1207" s="144">
        <v>363</v>
      </c>
      <c r="K1207" s="144">
        <v>145</v>
      </c>
      <c r="L1207" s="144"/>
      <c r="M1207" s="145" t="s">
        <v>2213</v>
      </c>
      <c r="N1207" s="144" t="s">
        <v>67</v>
      </c>
      <c r="O1207" s="144"/>
      <c r="P1207" s="144" t="s">
        <v>3306</v>
      </c>
      <c r="Q1207" s="144"/>
      <c r="R1207" s="144"/>
      <c r="S1207" s="144" t="s">
        <v>4191</v>
      </c>
      <c r="T1207" s="144" t="s">
        <v>5808</v>
      </c>
      <c r="U1207" s="144" t="s">
        <v>5807</v>
      </c>
      <c r="V1207" s="144"/>
      <c r="W1207" s="144">
        <v>422708</v>
      </c>
      <c r="X1207" s="144" t="s">
        <v>4322</v>
      </c>
      <c r="Y1207" s="144" t="s">
        <v>5809</v>
      </c>
      <c r="Z1207" s="144" t="s">
        <v>5810</v>
      </c>
      <c r="AA1207" s="160">
        <v>2142</v>
      </c>
    </row>
    <row r="1208" spans="1:31" ht="45" customHeight="1" x14ac:dyDescent="0.25">
      <c r="A1208" s="144" t="s">
        <v>5811</v>
      </c>
      <c r="B1208" s="144" t="s">
        <v>4208</v>
      </c>
      <c r="C1208" s="144">
        <v>18</v>
      </c>
      <c r="D1208" s="144"/>
      <c r="E1208" s="144"/>
      <c r="F1208" s="144">
        <v>1</v>
      </c>
      <c r="G1208" s="144"/>
      <c r="H1208" s="144">
        <v>1799</v>
      </c>
      <c r="I1208" s="144">
        <v>654</v>
      </c>
      <c r="J1208" s="144">
        <v>818</v>
      </c>
      <c r="K1208" s="144">
        <v>327</v>
      </c>
      <c r="L1208" s="144"/>
      <c r="M1208" s="145" t="s">
        <v>2213</v>
      </c>
      <c r="N1208" s="144" t="s">
        <v>34</v>
      </c>
      <c r="O1208" s="144"/>
      <c r="P1208" s="144" t="s">
        <v>4009</v>
      </c>
      <c r="Q1208" s="144"/>
      <c r="R1208" s="144"/>
      <c r="S1208" s="144" t="s">
        <v>4189</v>
      </c>
      <c r="T1208" s="144" t="s">
        <v>5812</v>
      </c>
      <c r="U1208" s="144" t="s">
        <v>5811</v>
      </c>
      <c r="V1208" s="144"/>
      <c r="W1208" s="144">
        <v>352705</v>
      </c>
      <c r="X1208" s="144" t="s">
        <v>5813</v>
      </c>
      <c r="Y1208" s="144"/>
      <c r="Z1208" s="144"/>
      <c r="AA1208" s="160">
        <v>2143</v>
      </c>
    </row>
    <row r="1209" spans="1:31" ht="45" customHeight="1" x14ac:dyDescent="0.25">
      <c r="A1209" s="144" t="s">
        <v>18434</v>
      </c>
      <c r="B1209" s="144" t="s">
        <v>15538</v>
      </c>
      <c r="C1209" s="144">
        <v>9</v>
      </c>
      <c r="D1209" s="144"/>
      <c r="E1209" s="144"/>
      <c r="F1209" s="144">
        <v>1</v>
      </c>
      <c r="G1209" s="144">
        <v>250</v>
      </c>
      <c r="H1209" s="144"/>
      <c r="I1209" s="144"/>
      <c r="J1209" s="144"/>
      <c r="K1209" s="144"/>
      <c r="L1209" s="144"/>
      <c r="M1209" s="145" t="s">
        <v>2213</v>
      </c>
      <c r="N1209" s="144" t="s">
        <v>23</v>
      </c>
      <c r="O1209" s="144"/>
      <c r="P1209" s="144" t="s">
        <v>3228</v>
      </c>
      <c r="Q1209" s="144"/>
      <c r="R1209" s="144"/>
      <c r="S1209" s="144" t="s">
        <v>4189</v>
      </c>
      <c r="T1209" s="144" t="s">
        <v>14351</v>
      </c>
      <c r="U1209" s="144" t="s">
        <v>18434</v>
      </c>
      <c r="V1209" s="144"/>
      <c r="W1209" s="144"/>
      <c r="X1209" s="144" t="s">
        <v>18435</v>
      </c>
      <c r="Y1209" s="144">
        <v>84740000000</v>
      </c>
      <c r="Z1209" s="144" t="s">
        <v>18436</v>
      </c>
      <c r="AA1209" s="160">
        <v>5657</v>
      </c>
    </row>
    <row r="1210" spans="1:31" ht="45" customHeight="1" x14ac:dyDescent="0.25">
      <c r="A1210" s="144" t="s">
        <v>5814</v>
      </c>
      <c r="B1210" s="144" t="s">
        <v>15483</v>
      </c>
      <c r="C1210" s="144"/>
      <c r="D1210" s="144" t="s">
        <v>5037</v>
      </c>
      <c r="E1210" s="144"/>
      <c r="F1210" s="144">
        <v>1</v>
      </c>
      <c r="G1210" s="144">
        <v>200</v>
      </c>
      <c r="H1210" s="144"/>
      <c r="I1210" s="144"/>
      <c r="J1210" s="144"/>
      <c r="K1210" s="144"/>
      <c r="L1210" s="144"/>
      <c r="M1210" s="145" t="s">
        <v>2213</v>
      </c>
      <c r="N1210" s="144" t="s">
        <v>18</v>
      </c>
      <c r="O1210" s="144"/>
      <c r="P1210" s="144" t="s">
        <v>17726</v>
      </c>
      <c r="Q1210" s="144"/>
      <c r="R1210" s="144"/>
      <c r="S1210" s="144" t="s">
        <v>4191</v>
      </c>
      <c r="T1210" s="144" t="s">
        <v>5815</v>
      </c>
      <c r="U1210" s="144" t="s">
        <v>5814</v>
      </c>
      <c r="V1210" s="144"/>
      <c r="W1210" s="144">
        <v>309273</v>
      </c>
      <c r="X1210" s="144" t="s">
        <v>5816</v>
      </c>
      <c r="Y1210" s="144" t="s">
        <v>5817</v>
      </c>
      <c r="Z1210" s="144" t="s">
        <v>5818</v>
      </c>
      <c r="AA1210" s="160">
        <v>2144</v>
      </c>
    </row>
    <row r="1211" spans="1:31" ht="45" customHeight="1" x14ac:dyDescent="0.25">
      <c r="A1211" s="144" t="s">
        <v>15466</v>
      </c>
      <c r="B1211" s="144" t="s">
        <v>13899</v>
      </c>
      <c r="C1211" s="144"/>
      <c r="D1211" s="144" t="s">
        <v>5411</v>
      </c>
      <c r="E1211" s="144"/>
      <c r="F1211" s="144">
        <v>1</v>
      </c>
      <c r="G1211" s="144"/>
      <c r="H1211" s="144">
        <v>247</v>
      </c>
      <c r="I1211" s="144">
        <v>105</v>
      </c>
      <c r="J1211" s="144">
        <v>114</v>
      </c>
      <c r="K1211" s="144">
        <v>28</v>
      </c>
      <c r="L1211" s="144"/>
      <c r="M1211" s="145" t="s">
        <v>2213</v>
      </c>
      <c r="N1211" s="144" t="s">
        <v>34</v>
      </c>
      <c r="O1211" s="144"/>
      <c r="P1211" s="144" t="s">
        <v>2387</v>
      </c>
      <c r="Q1211" s="144"/>
      <c r="R1211" s="144"/>
      <c r="S1211" s="144"/>
      <c r="T1211" s="144"/>
      <c r="U1211" s="144" t="s">
        <v>15466</v>
      </c>
      <c r="V1211" s="144"/>
      <c r="W1211" s="144">
        <v>335440</v>
      </c>
      <c r="X1211" s="144" t="s">
        <v>18437</v>
      </c>
      <c r="Y1211" s="144" t="s">
        <v>13900</v>
      </c>
      <c r="Z1211" s="144" t="s">
        <v>13901</v>
      </c>
      <c r="AA1211" s="160">
        <v>2145</v>
      </c>
    </row>
    <row r="1212" spans="1:31" ht="45" customHeight="1" x14ac:dyDescent="0.25">
      <c r="A1212" s="144" t="s">
        <v>36467</v>
      </c>
      <c r="B1212" s="144" t="s">
        <v>36468</v>
      </c>
      <c r="C1212" s="144"/>
      <c r="D1212" s="144"/>
      <c r="E1212" s="144"/>
      <c r="F1212" s="144">
        <v>1</v>
      </c>
      <c r="G1212" s="144"/>
      <c r="H1212" s="144">
        <v>250</v>
      </c>
      <c r="I1212" s="144">
        <v>100</v>
      </c>
      <c r="J1212" s="144">
        <v>100</v>
      </c>
      <c r="K1212" s="144">
        <v>50</v>
      </c>
      <c r="L1212" s="144"/>
      <c r="M1212" s="145" t="s">
        <v>2213</v>
      </c>
      <c r="N1212" s="144" t="s">
        <v>47</v>
      </c>
      <c r="O1212" s="144"/>
      <c r="P1212" s="144" t="s">
        <v>3294</v>
      </c>
      <c r="Q1212" s="144"/>
      <c r="R1212" s="144"/>
      <c r="S1212" s="144" t="s">
        <v>13932</v>
      </c>
      <c r="T1212" s="144" t="s">
        <v>36469</v>
      </c>
      <c r="U1212" s="144" t="s">
        <v>36467</v>
      </c>
      <c r="V1212" s="144"/>
      <c r="W1212" s="144">
        <v>303017</v>
      </c>
      <c r="X1212" s="144" t="s">
        <v>36470</v>
      </c>
      <c r="Y1212" s="144" t="s">
        <v>36471</v>
      </c>
      <c r="Z1212" s="144" t="s">
        <v>36472</v>
      </c>
      <c r="AA1212" s="160">
        <v>7718</v>
      </c>
    </row>
    <row r="1213" spans="1:31" ht="45" customHeight="1" x14ac:dyDescent="0.25">
      <c r="A1213" s="144" t="s">
        <v>24759</v>
      </c>
      <c r="B1213" s="144" t="s">
        <v>15377</v>
      </c>
      <c r="C1213" s="144"/>
      <c r="D1213" s="144" t="s">
        <v>4241</v>
      </c>
      <c r="E1213" s="144"/>
      <c r="F1213" s="144">
        <v>1</v>
      </c>
      <c r="G1213" s="144">
        <v>160</v>
      </c>
      <c r="H1213" s="144"/>
      <c r="I1213" s="144"/>
      <c r="J1213" s="144"/>
      <c r="K1213" s="144"/>
      <c r="L1213" s="144"/>
      <c r="M1213" s="145" t="s">
        <v>2213</v>
      </c>
      <c r="N1213" s="144" t="s">
        <v>45</v>
      </c>
      <c r="O1213" s="144"/>
      <c r="P1213" s="144" t="s">
        <v>3589</v>
      </c>
      <c r="Q1213" s="144" t="s">
        <v>4185</v>
      </c>
      <c r="R1213" s="144" t="s">
        <v>31766</v>
      </c>
      <c r="S1213" s="144" t="s">
        <v>4190</v>
      </c>
      <c r="T1213" s="144" t="s">
        <v>6043</v>
      </c>
      <c r="U1213" s="144" t="s">
        <v>24759</v>
      </c>
      <c r="V1213" s="144"/>
      <c r="W1213" s="144">
        <v>646760</v>
      </c>
      <c r="X1213" s="144" t="s">
        <v>25120</v>
      </c>
      <c r="Y1213" s="150" t="s">
        <v>25121</v>
      </c>
      <c r="Z1213" s="150" t="s">
        <v>25122</v>
      </c>
      <c r="AA1213" s="160">
        <v>5575</v>
      </c>
    </row>
    <row r="1214" spans="1:31" ht="45" customHeight="1" x14ac:dyDescent="0.25">
      <c r="A1214" s="144" t="s">
        <v>5819</v>
      </c>
      <c r="B1214" s="144" t="s">
        <v>4208</v>
      </c>
      <c r="C1214" s="144">
        <v>4</v>
      </c>
      <c r="D1214" s="144"/>
      <c r="E1214" s="144"/>
      <c r="F1214" s="144">
        <v>1</v>
      </c>
      <c r="G1214" s="144"/>
      <c r="H1214" s="144">
        <v>1799</v>
      </c>
      <c r="I1214" s="144">
        <v>654</v>
      </c>
      <c r="J1214" s="144">
        <v>818</v>
      </c>
      <c r="K1214" s="144">
        <v>327</v>
      </c>
      <c r="L1214" s="144"/>
      <c r="M1214" s="145" t="s">
        <v>2213</v>
      </c>
      <c r="N1214" s="144" t="s">
        <v>27</v>
      </c>
      <c r="O1214" s="144"/>
      <c r="P1214" s="144" t="s">
        <v>2594</v>
      </c>
      <c r="Q1214" s="144"/>
      <c r="R1214" s="144"/>
      <c r="S1214" s="144" t="s">
        <v>4189</v>
      </c>
      <c r="T1214" s="144" t="s">
        <v>5820</v>
      </c>
      <c r="U1214" s="144" t="s">
        <v>5819</v>
      </c>
      <c r="V1214" s="144"/>
      <c r="W1214" s="144">
        <v>666901</v>
      </c>
      <c r="X1214" s="144" t="s">
        <v>5821</v>
      </c>
      <c r="Y1214" s="144"/>
      <c r="Z1214" s="144"/>
      <c r="AA1214" s="160">
        <v>2146</v>
      </c>
    </row>
    <row r="1215" spans="1:31" ht="45" customHeight="1" x14ac:dyDescent="0.25">
      <c r="A1215" s="144" t="s">
        <v>22450</v>
      </c>
      <c r="B1215" s="144" t="s">
        <v>15377</v>
      </c>
      <c r="C1215" s="144"/>
      <c r="D1215" s="144"/>
      <c r="E1215" s="144"/>
      <c r="F1215" s="144">
        <v>1</v>
      </c>
      <c r="G1215" s="144">
        <v>150</v>
      </c>
      <c r="H1215" s="144"/>
      <c r="I1215" s="144"/>
      <c r="J1215" s="144"/>
      <c r="K1215" s="144"/>
      <c r="L1215" s="144"/>
      <c r="M1215" s="145" t="s">
        <v>2213</v>
      </c>
      <c r="N1215" s="144" t="s">
        <v>66</v>
      </c>
      <c r="O1215" s="144"/>
      <c r="P1215" s="144" t="s">
        <v>2824</v>
      </c>
      <c r="Q1215" s="144"/>
      <c r="R1215" s="144"/>
      <c r="S1215" s="144" t="s">
        <v>15453</v>
      </c>
      <c r="T1215" s="144" t="s">
        <v>18798</v>
      </c>
      <c r="U1215" s="144" t="s">
        <v>22450</v>
      </c>
      <c r="V1215" s="144"/>
      <c r="W1215" s="144">
        <v>363014</v>
      </c>
      <c r="X1215" s="144" t="s">
        <v>22451</v>
      </c>
      <c r="Y1215" s="144" t="s">
        <v>22452</v>
      </c>
      <c r="Z1215" s="144" t="s">
        <v>22453</v>
      </c>
      <c r="AA1215" s="160">
        <v>5762</v>
      </c>
    </row>
    <row r="1216" spans="1:31" ht="45" customHeight="1" x14ac:dyDescent="0.25">
      <c r="A1216" s="144" t="s">
        <v>5822</v>
      </c>
      <c r="B1216" s="144" t="s">
        <v>4205</v>
      </c>
      <c r="C1216" s="144">
        <v>38</v>
      </c>
      <c r="D1216" s="144" t="s">
        <v>4654</v>
      </c>
      <c r="E1216" s="144"/>
      <c r="F1216" s="144">
        <v>1</v>
      </c>
      <c r="G1216" s="144">
        <v>146</v>
      </c>
      <c r="H1216" s="144"/>
      <c r="I1216" s="144"/>
      <c r="J1216" s="144"/>
      <c r="K1216" s="144"/>
      <c r="L1216" s="144"/>
      <c r="M1216" s="145" t="s">
        <v>2213</v>
      </c>
      <c r="N1216" s="144" t="s">
        <v>42</v>
      </c>
      <c r="O1216" s="144"/>
      <c r="P1216" s="144" t="s">
        <v>16192</v>
      </c>
      <c r="Q1216" s="144" t="s">
        <v>4186</v>
      </c>
      <c r="R1216" s="144" t="s">
        <v>16193</v>
      </c>
      <c r="S1216" s="144" t="s">
        <v>4190</v>
      </c>
      <c r="T1216" s="144" t="s">
        <v>5823</v>
      </c>
      <c r="U1216" s="144" t="s">
        <v>5822</v>
      </c>
      <c r="V1216" s="144"/>
      <c r="W1216" s="144">
        <v>142327</v>
      </c>
      <c r="X1216" s="144" t="s">
        <v>5824</v>
      </c>
      <c r="Y1216" s="144" t="s">
        <v>16881</v>
      </c>
      <c r="Z1216" s="144" t="s">
        <v>16882</v>
      </c>
      <c r="AA1216" s="160">
        <v>2147</v>
      </c>
    </row>
    <row r="1217" spans="1:27" ht="45" customHeight="1" x14ac:dyDescent="0.25">
      <c r="A1217" s="144" t="s">
        <v>29458</v>
      </c>
      <c r="B1217" s="144" t="s">
        <v>31767</v>
      </c>
      <c r="C1217" s="144"/>
      <c r="D1217" s="144"/>
      <c r="E1217" s="144"/>
      <c r="F1217" s="144">
        <v>2</v>
      </c>
      <c r="G1217" s="144"/>
      <c r="H1217" s="144"/>
      <c r="I1217" s="144"/>
      <c r="J1217" s="144"/>
      <c r="K1217" s="144"/>
      <c r="L1217" s="144">
        <v>150</v>
      </c>
      <c r="M1217" s="145" t="s">
        <v>2213</v>
      </c>
      <c r="N1217" s="144" t="s">
        <v>42</v>
      </c>
      <c r="O1217" s="144"/>
      <c r="P1217" s="144" t="s">
        <v>3705</v>
      </c>
      <c r="Q1217" s="144"/>
      <c r="R1217" s="144"/>
      <c r="S1217" s="144"/>
      <c r="T1217" s="144"/>
      <c r="U1217" s="144" t="s">
        <v>29458</v>
      </c>
      <c r="V1217" s="144"/>
      <c r="W1217" s="144">
        <v>141070</v>
      </c>
      <c r="X1217" s="144" t="s">
        <v>31768</v>
      </c>
      <c r="Y1217" s="144" t="s">
        <v>31769</v>
      </c>
      <c r="Z1217" s="144" t="s">
        <v>31770</v>
      </c>
      <c r="AA1217" s="160">
        <v>7303</v>
      </c>
    </row>
    <row r="1218" spans="1:27" ht="45" customHeight="1" x14ac:dyDescent="0.25">
      <c r="A1218" s="144" t="s">
        <v>5825</v>
      </c>
      <c r="B1218" s="144" t="s">
        <v>5826</v>
      </c>
      <c r="C1218" s="144">
        <v>11</v>
      </c>
      <c r="D1218" s="144"/>
      <c r="E1218" s="144"/>
      <c r="F1218" s="144">
        <v>1</v>
      </c>
      <c r="G1218" s="144"/>
      <c r="H1218" s="144">
        <v>1199</v>
      </c>
      <c r="I1218" s="144">
        <v>436</v>
      </c>
      <c r="J1218" s="144">
        <v>545</v>
      </c>
      <c r="K1218" s="144">
        <v>218</v>
      </c>
      <c r="L1218" s="144"/>
      <c r="M1218" s="145" t="s">
        <v>2213</v>
      </c>
      <c r="N1218" s="144" t="s">
        <v>54</v>
      </c>
      <c r="O1218" s="144"/>
      <c r="P1218" s="144" t="s">
        <v>4132</v>
      </c>
      <c r="Q1218" s="144" t="s">
        <v>4187</v>
      </c>
      <c r="R1218" s="144" t="s">
        <v>5827</v>
      </c>
      <c r="S1218" s="144"/>
      <c r="T1218" s="144"/>
      <c r="U1218" s="144" t="s">
        <v>5825</v>
      </c>
      <c r="V1218" s="144"/>
      <c r="W1218" s="144">
        <v>450022</v>
      </c>
      <c r="X1218" s="144" t="s">
        <v>5828</v>
      </c>
      <c r="Y1218" s="144" t="s">
        <v>15467</v>
      </c>
      <c r="Z1218" s="144" t="s">
        <v>5829</v>
      </c>
      <c r="AA1218" s="160">
        <v>2148</v>
      </c>
    </row>
    <row r="1219" spans="1:27" ht="45" customHeight="1" x14ac:dyDescent="0.25">
      <c r="A1219" s="144" t="s">
        <v>31771</v>
      </c>
      <c r="B1219" s="144" t="s">
        <v>15377</v>
      </c>
      <c r="C1219" s="144"/>
      <c r="D1219" s="144"/>
      <c r="E1219" s="144"/>
      <c r="F1219" s="144">
        <v>1</v>
      </c>
      <c r="G1219" s="144">
        <v>74</v>
      </c>
      <c r="H1219" s="144"/>
      <c r="I1219" s="144"/>
      <c r="J1219" s="144"/>
      <c r="K1219" s="144"/>
      <c r="L1219" s="144"/>
      <c r="M1219" s="145" t="s">
        <v>2213</v>
      </c>
      <c r="N1219" s="144" t="s">
        <v>18</v>
      </c>
      <c r="O1219" s="144"/>
      <c r="P1219" s="144" t="s">
        <v>17727</v>
      </c>
      <c r="Q1219" s="144" t="s">
        <v>19102</v>
      </c>
      <c r="R1219" s="144" t="s">
        <v>21310</v>
      </c>
      <c r="S1219" s="144" t="s">
        <v>4191</v>
      </c>
      <c r="T1219" s="144" t="s">
        <v>21310</v>
      </c>
      <c r="U1219" s="144" t="s">
        <v>31771</v>
      </c>
      <c r="V1219" s="144"/>
      <c r="W1219" s="144">
        <v>309087</v>
      </c>
      <c r="X1219" s="144" t="s">
        <v>31772</v>
      </c>
      <c r="Y1219" s="144" t="s">
        <v>31773</v>
      </c>
      <c r="Z1219" s="144" t="s">
        <v>31774</v>
      </c>
      <c r="AA1219" s="161">
        <v>4872</v>
      </c>
    </row>
    <row r="1220" spans="1:27" ht="45" customHeight="1" x14ac:dyDescent="0.25">
      <c r="A1220" s="144" t="s">
        <v>18443</v>
      </c>
      <c r="B1220" s="144" t="s">
        <v>15423</v>
      </c>
      <c r="C1220" s="144">
        <v>1</v>
      </c>
      <c r="D1220" s="144"/>
      <c r="E1220" s="144"/>
      <c r="F1220" s="144">
        <v>1</v>
      </c>
      <c r="G1220" s="144"/>
      <c r="H1220" s="144">
        <v>700</v>
      </c>
      <c r="I1220" s="144">
        <v>200</v>
      </c>
      <c r="J1220" s="144">
        <v>300</v>
      </c>
      <c r="K1220" s="144">
        <v>200</v>
      </c>
      <c r="L1220" s="144"/>
      <c r="M1220" s="145" t="s">
        <v>2213</v>
      </c>
      <c r="N1220" s="144" t="s">
        <v>66</v>
      </c>
      <c r="O1220" s="144"/>
      <c r="P1220" s="144" t="s">
        <v>2824</v>
      </c>
      <c r="Q1220" s="144"/>
      <c r="R1220" s="144"/>
      <c r="S1220" s="144" t="s">
        <v>4189</v>
      </c>
      <c r="T1220" s="144" t="s">
        <v>16934</v>
      </c>
      <c r="U1220" s="144" t="s">
        <v>18443</v>
      </c>
      <c r="V1220" s="144"/>
      <c r="W1220" s="144">
        <v>363029</v>
      </c>
      <c r="X1220" s="144" t="s">
        <v>18444</v>
      </c>
      <c r="Y1220" s="144">
        <v>9618000000</v>
      </c>
      <c r="Z1220" s="144" t="s">
        <v>23876</v>
      </c>
      <c r="AA1220" s="160">
        <v>4540</v>
      </c>
    </row>
    <row r="1221" spans="1:27" ht="45" customHeight="1" x14ac:dyDescent="0.25">
      <c r="A1221" s="144" t="s">
        <v>27989</v>
      </c>
      <c r="B1221" s="144" t="s">
        <v>19136</v>
      </c>
      <c r="C1221" s="144">
        <v>13</v>
      </c>
      <c r="D1221" s="144"/>
      <c r="E1221" s="144"/>
      <c r="F1221" s="144">
        <v>1</v>
      </c>
      <c r="G1221" s="144">
        <v>200</v>
      </c>
      <c r="H1221" s="144"/>
      <c r="I1221" s="144"/>
      <c r="J1221" s="144"/>
      <c r="K1221" s="144"/>
      <c r="L1221" s="144"/>
      <c r="M1221" s="145" t="s">
        <v>2213</v>
      </c>
      <c r="N1221" s="144" t="s">
        <v>18</v>
      </c>
      <c r="O1221" s="144"/>
      <c r="P1221" s="144" t="s">
        <v>17473</v>
      </c>
      <c r="Q1221" s="144" t="s">
        <v>4189</v>
      </c>
      <c r="R1221" s="144" t="s">
        <v>4947</v>
      </c>
      <c r="S1221" s="144"/>
      <c r="T1221" s="144"/>
      <c r="U1221" s="144" t="s">
        <v>27989</v>
      </c>
      <c r="V1221" s="144"/>
      <c r="W1221" s="144">
        <v>309855</v>
      </c>
      <c r="X1221" s="144" t="s">
        <v>35872</v>
      </c>
      <c r="Y1221" s="144">
        <v>84720000000</v>
      </c>
      <c r="Z1221" s="144" t="s">
        <v>36473</v>
      </c>
      <c r="AA1221" s="160">
        <v>2883</v>
      </c>
    </row>
    <row r="1222" spans="1:27" ht="45" customHeight="1" x14ac:dyDescent="0.25">
      <c r="A1222" s="144" t="s">
        <v>18445</v>
      </c>
      <c r="B1222" s="144" t="s">
        <v>18446</v>
      </c>
      <c r="C1222" s="144">
        <v>7</v>
      </c>
      <c r="D1222" s="144"/>
      <c r="E1222" s="144"/>
      <c r="F1222" s="144">
        <v>1</v>
      </c>
      <c r="G1222" s="144">
        <v>134</v>
      </c>
      <c r="H1222" s="144"/>
      <c r="I1222" s="144"/>
      <c r="J1222" s="144"/>
      <c r="K1222" s="144"/>
      <c r="L1222" s="144"/>
      <c r="M1222" s="145" t="s">
        <v>2213</v>
      </c>
      <c r="N1222" s="144" t="s">
        <v>61</v>
      </c>
      <c r="O1222" s="144"/>
      <c r="P1222" s="144" t="s">
        <v>3019</v>
      </c>
      <c r="Q1222" s="144"/>
      <c r="R1222" s="144"/>
      <c r="S1222" s="144" t="s">
        <v>15453</v>
      </c>
      <c r="T1222" s="144" t="s">
        <v>18447</v>
      </c>
      <c r="U1222" s="144" t="s">
        <v>18445</v>
      </c>
      <c r="V1222" s="144"/>
      <c r="W1222" s="144">
        <v>168220</v>
      </c>
      <c r="X1222" s="144" t="s">
        <v>18448</v>
      </c>
      <c r="Y1222" s="144" t="s">
        <v>18450</v>
      </c>
      <c r="Z1222" s="144" t="s">
        <v>18449</v>
      </c>
      <c r="AA1222" s="160">
        <v>5271</v>
      </c>
    </row>
    <row r="1223" spans="1:27" ht="45" customHeight="1" x14ac:dyDescent="0.25">
      <c r="A1223" s="144" t="s">
        <v>5830</v>
      </c>
      <c r="B1223" s="144" t="s">
        <v>5678</v>
      </c>
      <c r="C1223" s="144">
        <v>1</v>
      </c>
      <c r="D1223" s="144"/>
      <c r="E1223" s="144"/>
      <c r="F1223" s="144">
        <v>1</v>
      </c>
      <c r="G1223" s="144"/>
      <c r="H1223" s="144">
        <v>1800</v>
      </c>
      <c r="I1223" s="144"/>
      <c r="J1223" s="144"/>
      <c r="K1223" s="144">
        <v>1800</v>
      </c>
      <c r="L1223" s="144"/>
      <c r="M1223" s="145" t="s">
        <v>2213</v>
      </c>
      <c r="N1223" s="144" t="s">
        <v>23</v>
      </c>
      <c r="O1223" s="144"/>
      <c r="P1223" s="144" t="s">
        <v>3218</v>
      </c>
      <c r="Q1223" s="144"/>
      <c r="R1223" s="144"/>
      <c r="S1223" s="144" t="s">
        <v>4189</v>
      </c>
      <c r="T1223" s="144" t="s">
        <v>5831</v>
      </c>
      <c r="U1223" s="144" t="s">
        <v>5830</v>
      </c>
      <c r="V1223" s="144"/>
      <c r="W1223" s="144">
        <v>396422</v>
      </c>
      <c r="X1223" s="144" t="s">
        <v>5832</v>
      </c>
      <c r="Y1223" s="144" t="s">
        <v>5833</v>
      </c>
      <c r="Z1223" s="144" t="s">
        <v>5834</v>
      </c>
      <c r="AA1223" s="160">
        <v>2149</v>
      </c>
    </row>
    <row r="1224" spans="1:27" ht="45" customHeight="1" x14ac:dyDescent="0.25">
      <c r="A1224" s="144" t="s">
        <v>31775</v>
      </c>
      <c r="B1224" s="144" t="s">
        <v>20582</v>
      </c>
      <c r="C1224" s="144"/>
      <c r="D1224" s="144"/>
      <c r="E1224" s="144"/>
      <c r="F1224" s="144">
        <v>1</v>
      </c>
      <c r="G1224" s="144"/>
      <c r="H1224" s="144">
        <v>120</v>
      </c>
      <c r="I1224" s="144">
        <v>55</v>
      </c>
      <c r="J1224" s="144">
        <v>45</v>
      </c>
      <c r="K1224" s="144">
        <v>20</v>
      </c>
      <c r="L1224" s="144"/>
      <c r="M1224" s="145" t="s">
        <v>2213</v>
      </c>
      <c r="N1224" s="144" t="s">
        <v>54</v>
      </c>
      <c r="O1224" s="144"/>
      <c r="P1224" s="144" t="s">
        <v>4157</v>
      </c>
      <c r="Q1224" s="144"/>
      <c r="R1224" s="144"/>
      <c r="S1224" s="144" t="s">
        <v>13932</v>
      </c>
      <c r="T1224" s="144" t="s">
        <v>31776</v>
      </c>
      <c r="U1224" s="144" t="s">
        <v>31775</v>
      </c>
      <c r="V1224" s="144"/>
      <c r="W1224" s="144">
        <v>452644</v>
      </c>
      <c r="X1224" s="144" t="s">
        <v>31777</v>
      </c>
      <c r="Y1224" s="150" t="s">
        <v>31778</v>
      </c>
      <c r="Z1224" s="144" t="s">
        <v>31779</v>
      </c>
      <c r="AA1224" s="160">
        <v>7195</v>
      </c>
    </row>
    <row r="1225" spans="1:27" ht="45" customHeight="1" x14ac:dyDescent="0.25">
      <c r="A1225" s="144" t="s">
        <v>5835</v>
      </c>
      <c r="B1225" s="144" t="s">
        <v>4208</v>
      </c>
      <c r="C1225" s="144"/>
      <c r="D1225" s="144"/>
      <c r="E1225" s="144"/>
      <c r="F1225" s="144">
        <v>1</v>
      </c>
      <c r="G1225" s="144"/>
      <c r="H1225" s="144">
        <v>798</v>
      </c>
      <c r="I1225" s="144">
        <v>290</v>
      </c>
      <c r="J1225" s="144">
        <v>363</v>
      </c>
      <c r="K1225" s="144">
        <v>145</v>
      </c>
      <c r="L1225" s="144"/>
      <c r="M1225" s="145" t="s">
        <v>2213</v>
      </c>
      <c r="N1225" s="144" t="s">
        <v>32</v>
      </c>
      <c r="O1225" s="144"/>
      <c r="P1225" s="144" t="s">
        <v>2790</v>
      </c>
      <c r="Q1225" s="144"/>
      <c r="R1225" s="144"/>
      <c r="S1225" s="144" t="s">
        <v>4191</v>
      </c>
      <c r="T1225" s="144" t="s">
        <v>5836</v>
      </c>
      <c r="U1225" s="144" t="s">
        <v>5835</v>
      </c>
      <c r="V1225" s="144"/>
      <c r="W1225" s="144">
        <v>612955</v>
      </c>
      <c r="X1225" s="144" t="s">
        <v>13190</v>
      </c>
      <c r="Y1225" s="150" t="s">
        <v>5837</v>
      </c>
      <c r="Z1225" s="144" t="s">
        <v>5838</v>
      </c>
      <c r="AA1225" s="160">
        <v>2150</v>
      </c>
    </row>
    <row r="1226" spans="1:27" ht="45" customHeight="1" x14ac:dyDescent="0.25">
      <c r="A1226" s="144" t="s">
        <v>18451</v>
      </c>
      <c r="B1226" s="144" t="s">
        <v>18452</v>
      </c>
      <c r="C1226" s="144"/>
      <c r="D1226" s="144"/>
      <c r="E1226" s="144"/>
      <c r="F1226" s="144">
        <v>1</v>
      </c>
      <c r="G1226" s="144">
        <v>200</v>
      </c>
      <c r="H1226" s="144"/>
      <c r="I1226" s="144"/>
      <c r="J1226" s="144"/>
      <c r="K1226" s="144"/>
      <c r="L1226" s="144"/>
      <c r="M1226" s="145" t="s">
        <v>2213</v>
      </c>
      <c r="N1226" s="144" t="s">
        <v>27</v>
      </c>
      <c r="O1226" s="144"/>
      <c r="P1226" s="144" t="s">
        <v>2314</v>
      </c>
      <c r="Q1226" s="144"/>
      <c r="R1226" s="144"/>
      <c r="S1226" s="144" t="s">
        <v>15453</v>
      </c>
      <c r="T1226" s="144" t="s">
        <v>18453</v>
      </c>
      <c r="U1226" s="144" t="s">
        <v>18451</v>
      </c>
      <c r="V1226" s="144"/>
      <c r="W1226" s="144">
        <v>669475</v>
      </c>
      <c r="X1226" s="144" t="s">
        <v>18454</v>
      </c>
      <c r="Y1226" s="144" t="s">
        <v>18456</v>
      </c>
      <c r="Z1226" s="144" t="s">
        <v>18455</v>
      </c>
      <c r="AA1226" s="160">
        <v>5654</v>
      </c>
    </row>
    <row r="1227" spans="1:27" ht="45" customHeight="1" x14ac:dyDescent="0.25">
      <c r="A1227" s="144" t="s">
        <v>5839</v>
      </c>
      <c r="B1227" s="144" t="s">
        <v>4239</v>
      </c>
      <c r="C1227" s="144"/>
      <c r="D1227" s="144"/>
      <c r="E1227" s="144"/>
      <c r="F1227" s="144">
        <v>5</v>
      </c>
      <c r="G1227" s="144"/>
      <c r="H1227" s="144"/>
      <c r="I1227" s="144"/>
      <c r="J1227" s="144"/>
      <c r="K1227" s="144"/>
      <c r="L1227" s="144">
        <v>850</v>
      </c>
      <c r="M1227" s="145" t="s">
        <v>2213</v>
      </c>
      <c r="N1227" s="144" t="s">
        <v>77</v>
      </c>
      <c r="O1227" s="144"/>
      <c r="P1227" s="144" t="s">
        <v>2765</v>
      </c>
      <c r="Q1227" s="144"/>
      <c r="R1227" s="144"/>
      <c r="S1227" s="144"/>
      <c r="T1227" s="144"/>
      <c r="U1227" s="144" t="s">
        <v>5839</v>
      </c>
      <c r="V1227" s="144"/>
      <c r="W1227" s="144">
        <v>694670</v>
      </c>
      <c r="X1227" s="144" t="s">
        <v>5840</v>
      </c>
      <c r="Y1227" s="150" t="s">
        <v>5841</v>
      </c>
      <c r="Z1227" s="144" t="s">
        <v>5842</v>
      </c>
      <c r="AA1227" s="160">
        <v>2151</v>
      </c>
    </row>
    <row r="1228" spans="1:27" ht="45" customHeight="1" x14ac:dyDescent="0.25">
      <c r="A1228" s="144" t="s">
        <v>36474</v>
      </c>
      <c r="B1228" s="144" t="s">
        <v>15409</v>
      </c>
      <c r="C1228" s="144">
        <v>11</v>
      </c>
      <c r="D1228" s="144"/>
      <c r="E1228" s="144"/>
      <c r="F1228" s="144">
        <v>1</v>
      </c>
      <c r="G1228" s="144"/>
      <c r="H1228" s="144">
        <v>850</v>
      </c>
      <c r="I1228" s="144">
        <v>300</v>
      </c>
      <c r="J1228" s="144">
        <v>400</v>
      </c>
      <c r="K1228" s="144">
        <v>150</v>
      </c>
      <c r="L1228" s="144"/>
      <c r="M1228" s="145" t="s">
        <v>2213</v>
      </c>
      <c r="N1228" s="144" t="s">
        <v>89</v>
      </c>
      <c r="O1228" s="144"/>
      <c r="P1228" s="144" t="s">
        <v>3377</v>
      </c>
      <c r="Q1228" s="144"/>
      <c r="R1228" s="144"/>
      <c r="S1228" s="144" t="s">
        <v>28500</v>
      </c>
      <c r="T1228" s="144" t="s">
        <v>36475</v>
      </c>
      <c r="U1228" s="144" t="s">
        <v>36474</v>
      </c>
      <c r="V1228" s="144"/>
      <c r="W1228" s="144">
        <v>456553</v>
      </c>
      <c r="X1228" s="144" t="s">
        <v>36476</v>
      </c>
      <c r="Y1228" s="144">
        <v>89190000000</v>
      </c>
      <c r="Z1228" s="144" t="s">
        <v>36477</v>
      </c>
      <c r="AA1228" s="160">
        <v>7814</v>
      </c>
    </row>
    <row r="1229" spans="1:27" ht="45" customHeight="1" x14ac:dyDescent="0.25">
      <c r="A1229" s="144" t="s">
        <v>5843</v>
      </c>
      <c r="B1229" s="144" t="s">
        <v>4874</v>
      </c>
      <c r="C1229" s="144"/>
      <c r="D1229" s="144"/>
      <c r="E1229" s="144"/>
      <c r="F1229" s="144">
        <v>2</v>
      </c>
      <c r="G1229" s="144"/>
      <c r="H1229" s="144"/>
      <c r="I1229" s="144"/>
      <c r="J1229" s="144"/>
      <c r="K1229" s="144"/>
      <c r="L1229" s="144">
        <v>150</v>
      </c>
      <c r="M1229" s="145" t="s">
        <v>2213</v>
      </c>
      <c r="N1229" s="144" t="s">
        <v>80</v>
      </c>
      <c r="O1229" s="144"/>
      <c r="P1229" s="144" t="s">
        <v>17531</v>
      </c>
      <c r="Q1229" s="144"/>
      <c r="R1229" s="144"/>
      <c r="S1229" s="144" t="s">
        <v>4189</v>
      </c>
      <c r="T1229" s="144" t="s">
        <v>5844</v>
      </c>
      <c r="U1229" s="144" t="s">
        <v>5843</v>
      </c>
      <c r="V1229" s="144"/>
      <c r="W1229" s="144">
        <v>356630</v>
      </c>
      <c r="X1229" s="144" t="s">
        <v>18457</v>
      </c>
      <c r="Y1229" s="144" t="s">
        <v>5845</v>
      </c>
      <c r="Z1229" s="144" t="s">
        <v>5846</v>
      </c>
      <c r="AA1229" s="160">
        <v>2152</v>
      </c>
    </row>
    <row r="1230" spans="1:27" ht="45" customHeight="1" x14ac:dyDescent="0.25">
      <c r="A1230" s="144" t="s">
        <v>29830</v>
      </c>
      <c r="B1230" s="144" t="s">
        <v>17081</v>
      </c>
      <c r="C1230" s="144">
        <v>54</v>
      </c>
      <c r="D1230" s="144" t="s">
        <v>5352</v>
      </c>
      <c r="E1230" s="144"/>
      <c r="F1230" s="144">
        <v>1</v>
      </c>
      <c r="G1230" s="144">
        <v>250</v>
      </c>
      <c r="H1230" s="144"/>
      <c r="I1230" s="144"/>
      <c r="J1230" s="144"/>
      <c r="K1230" s="144"/>
      <c r="L1230" s="144"/>
      <c r="M1230" s="145" t="s">
        <v>2213</v>
      </c>
      <c r="N1230" s="144" t="s">
        <v>14</v>
      </c>
      <c r="O1230" s="144"/>
      <c r="P1230" s="144" t="s">
        <v>4078</v>
      </c>
      <c r="Q1230" s="144"/>
      <c r="R1230" s="144"/>
      <c r="S1230" s="144"/>
      <c r="T1230" s="144"/>
      <c r="U1230" s="144" t="s">
        <v>29830</v>
      </c>
      <c r="V1230" s="144"/>
      <c r="W1230" s="144"/>
      <c r="X1230" s="144"/>
      <c r="Y1230" s="144"/>
      <c r="Z1230" s="144" t="s">
        <v>29831</v>
      </c>
      <c r="AA1230" s="160">
        <v>5046</v>
      </c>
    </row>
    <row r="1231" spans="1:27" ht="45" customHeight="1" x14ac:dyDescent="0.25">
      <c r="A1231" s="144" t="s">
        <v>5850</v>
      </c>
      <c r="B1231" s="144" t="s">
        <v>4217</v>
      </c>
      <c r="C1231" s="144"/>
      <c r="D1231" s="144" t="s">
        <v>4218</v>
      </c>
      <c r="E1231" s="144"/>
      <c r="F1231" s="144">
        <v>2</v>
      </c>
      <c r="G1231" s="144"/>
      <c r="H1231" s="144"/>
      <c r="I1231" s="144"/>
      <c r="J1231" s="144"/>
      <c r="K1231" s="144"/>
      <c r="L1231" s="144">
        <v>50</v>
      </c>
      <c r="M1231" s="145" t="s">
        <v>2213</v>
      </c>
      <c r="N1231" s="144" t="s">
        <v>54</v>
      </c>
      <c r="O1231" s="144"/>
      <c r="P1231" s="144" t="s">
        <v>4150</v>
      </c>
      <c r="Q1231" s="144"/>
      <c r="R1231" s="144"/>
      <c r="S1231" s="144" t="s">
        <v>4191</v>
      </c>
      <c r="T1231" s="144" t="s">
        <v>5851</v>
      </c>
      <c r="U1231" s="144" t="s">
        <v>5850</v>
      </c>
      <c r="V1231" s="144"/>
      <c r="W1231" s="150">
        <v>452200</v>
      </c>
      <c r="X1231" s="144" t="s">
        <v>5852</v>
      </c>
      <c r="Y1231" s="144" t="s">
        <v>5853</v>
      </c>
      <c r="Z1231" s="144" t="s">
        <v>5854</v>
      </c>
      <c r="AA1231" s="160">
        <v>2154</v>
      </c>
    </row>
    <row r="1232" spans="1:27" ht="45" customHeight="1" x14ac:dyDescent="0.25">
      <c r="A1232" s="144" t="s">
        <v>5855</v>
      </c>
      <c r="B1232" s="144" t="s">
        <v>4239</v>
      </c>
      <c r="C1232" s="144">
        <v>6</v>
      </c>
      <c r="D1232" s="144" t="s">
        <v>5856</v>
      </c>
      <c r="E1232" s="144"/>
      <c r="F1232" s="144">
        <v>5</v>
      </c>
      <c r="G1232" s="144"/>
      <c r="H1232" s="144"/>
      <c r="I1232" s="144"/>
      <c r="J1232" s="144"/>
      <c r="K1232" s="144"/>
      <c r="L1232" s="144">
        <v>850</v>
      </c>
      <c r="M1232" s="145" t="s">
        <v>2213</v>
      </c>
      <c r="N1232" s="144" t="s">
        <v>67</v>
      </c>
      <c r="O1232" s="144"/>
      <c r="P1232" s="144" t="s">
        <v>3887</v>
      </c>
      <c r="Q1232" s="144" t="s">
        <v>4187</v>
      </c>
      <c r="R1232" s="144" t="s">
        <v>4249</v>
      </c>
      <c r="S1232" s="144"/>
      <c r="T1232" s="144"/>
      <c r="U1232" s="144" t="s">
        <v>5855</v>
      </c>
      <c r="V1232" s="144"/>
      <c r="W1232" s="144">
        <v>423809</v>
      </c>
      <c r="X1232" s="144" t="s">
        <v>13191</v>
      </c>
      <c r="Y1232" s="144" t="s">
        <v>5857</v>
      </c>
      <c r="Z1232" s="144" t="s">
        <v>5858</v>
      </c>
      <c r="AA1232" s="160">
        <v>2155</v>
      </c>
    </row>
    <row r="1233" spans="1:27" ht="45" customHeight="1" x14ac:dyDescent="0.25">
      <c r="A1233" s="144" t="s">
        <v>5859</v>
      </c>
      <c r="B1233" s="144" t="s">
        <v>4208</v>
      </c>
      <c r="C1233" s="144">
        <v>28</v>
      </c>
      <c r="D1233" s="144"/>
      <c r="E1233" s="144"/>
      <c r="F1233" s="144">
        <v>1</v>
      </c>
      <c r="G1233" s="144"/>
      <c r="H1233" s="144">
        <v>133</v>
      </c>
      <c r="I1233" s="144">
        <v>60</v>
      </c>
      <c r="J1233" s="144">
        <v>58</v>
      </c>
      <c r="K1233" s="144">
        <v>15</v>
      </c>
      <c r="L1233" s="144"/>
      <c r="M1233" s="145" t="s">
        <v>2213</v>
      </c>
      <c r="N1233" s="144" t="s">
        <v>57</v>
      </c>
      <c r="O1233" s="144"/>
      <c r="P1233" s="144" t="s">
        <v>2617</v>
      </c>
      <c r="Q1233" s="144"/>
      <c r="R1233" s="144"/>
      <c r="S1233" s="144" t="s">
        <v>4191</v>
      </c>
      <c r="T1233" s="144" t="s">
        <v>5860</v>
      </c>
      <c r="U1233" s="144" t="s">
        <v>5859</v>
      </c>
      <c r="V1233" s="144"/>
      <c r="W1233" s="144">
        <v>386336</v>
      </c>
      <c r="X1233" s="144" t="s">
        <v>5861</v>
      </c>
      <c r="Y1233" s="144">
        <v>89060000000</v>
      </c>
      <c r="Z1233" s="144" t="s">
        <v>5862</v>
      </c>
      <c r="AA1233" s="160">
        <v>2156</v>
      </c>
    </row>
    <row r="1234" spans="1:27" ht="45" customHeight="1" x14ac:dyDescent="0.25">
      <c r="A1234" s="144" t="s">
        <v>18458</v>
      </c>
      <c r="B1234" s="144" t="s">
        <v>15377</v>
      </c>
      <c r="C1234" s="144">
        <v>9</v>
      </c>
      <c r="D1234" s="144" t="s">
        <v>18459</v>
      </c>
      <c r="E1234" s="144"/>
      <c r="F1234" s="144">
        <v>1</v>
      </c>
      <c r="G1234" s="144">
        <v>126</v>
      </c>
      <c r="H1234" s="144"/>
      <c r="I1234" s="144"/>
      <c r="J1234" s="144"/>
      <c r="K1234" s="144"/>
      <c r="L1234" s="144"/>
      <c r="M1234" s="145" t="s">
        <v>2213</v>
      </c>
      <c r="N1234" s="144" t="s">
        <v>72</v>
      </c>
      <c r="O1234" s="144"/>
      <c r="P1234" s="144" t="s">
        <v>2632</v>
      </c>
      <c r="Q1234" s="144"/>
      <c r="R1234" s="144"/>
      <c r="S1234" s="144"/>
      <c r="T1234" s="144"/>
      <c r="U1234" s="144" t="s">
        <v>18458</v>
      </c>
      <c r="V1234" s="144"/>
      <c r="W1234" s="144">
        <v>346880</v>
      </c>
      <c r="X1234" s="144" t="s">
        <v>18460</v>
      </c>
      <c r="Y1234" s="150">
        <v>88640000000</v>
      </c>
      <c r="Z1234" s="144" t="s">
        <v>18461</v>
      </c>
      <c r="AA1234" s="160">
        <v>4550</v>
      </c>
    </row>
    <row r="1235" spans="1:27" ht="45" customHeight="1" x14ac:dyDescent="0.25">
      <c r="A1235" s="144" t="s">
        <v>5863</v>
      </c>
      <c r="B1235" s="144" t="s">
        <v>4208</v>
      </c>
      <c r="C1235" s="144">
        <v>2</v>
      </c>
      <c r="D1235" s="144"/>
      <c r="E1235" s="144"/>
      <c r="F1235" s="144">
        <v>1</v>
      </c>
      <c r="G1235" s="144"/>
      <c r="H1235" s="144">
        <v>1799</v>
      </c>
      <c r="I1235" s="144">
        <v>654</v>
      </c>
      <c r="J1235" s="144">
        <v>818</v>
      </c>
      <c r="K1235" s="144">
        <v>327</v>
      </c>
      <c r="L1235" s="144"/>
      <c r="M1235" s="145" t="s">
        <v>2213</v>
      </c>
      <c r="N1235" s="144" t="s">
        <v>67</v>
      </c>
      <c r="O1235" s="144"/>
      <c r="P1235" s="144" t="s">
        <v>4024</v>
      </c>
      <c r="Q1235" s="144"/>
      <c r="R1235" s="144"/>
      <c r="S1235" s="144" t="s">
        <v>4189</v>
      </c>
      <c r="T1235" s="144" t="s">
        <v>5864</v>
      </c>
      <c r="U1235" s="144" t="s">
        <v>5863</v>
      </c>
      <c r="V1235" s="144"/>
      <c r="W1235" s="144">
        <v>422370</v>
      </c>
      <c r="X1235" s="144" t="s">
        <v>5865</v>
      </c>
      <c r="Y1235" s="144" t="s">
        <v>5866</v>
      </c>
      <c r="Z1235" s="144" t="s">
        <v>5867</v>
      </c>
      <c r="AA1235" s="160">
        <v>2157</v>
      </c>
    </row>
    <row r="1236" spans="1:27" ht="45" customHeight="1" x14ac:dyDescent="0.25">
      <c r="A1236" s="144" t="s">
        <v>23877</v>
      </c>
      <c r="B1236" s="144" t="s">
        <v>15377</v>
      </c>
      <c r="C1236" s="144">
        <v>71</v>
      </c>
      <c r="D1236" s="144" t="s">
        <v>23878</v>
      </c>
      <c r="E1236" s="144"/>
      <c r="F1236" s="144">
        <v>1</v>
      </c>
      <c r="G1236" s="144">
        <v>303</v>
      </c>
      <c r="H1236" s="144"/>
      <c r="I1236" s="144"/>
      <c r="J1236" s="144"/>
      <c r="K1236" s="144"/>
      <c r="L1236" s="144"/>
      <c r="M1236" s="145" t="s">
        <v>2213</v>
      </c>
      <c r="N1236" s="144" t="s">
        <v>18</v>
      </c>
      <c r="O1236" s="144"/>
      <c r="P1236" s="144" t="s">
        <v>13858</v>
      </c>
      <c r="Q1236" s="144"/>
      <c r="R1236" s="144"/>
      <c r="S1236" s="144"/>
      <c r="T1236" s="144"/>
      <c r="U1236" s="144" t="s">
        <v>23877</v>
      </c>
      <c r="V1236" s="144"/>
      <c r="W1236" s="144">
        <v>309511</v>
      </c>
      <c r="X1236" s="144" t="s">
        <v>23879</v>
      </c>
      <c r="Y1236" s="144" t="s">
        <v>23880</v>
      </c>
      <c r="Z1236" s="144" t="s">
        <v>29832</v>
      </c>
      <c r="AA1236" s="160">
        <v>6266</v>
      </c>
    </row>
    <row r="1237" spans="1:27" ht="45" customHeight="1" x14ac:dyDescent="0.25">
      <c r="A1237" s="144" t="s">
        <v>13678</v>
      </c>
      <c r="B1237" s="144" t="s">
        <v>13679</v>
      </c>
      <c r="C1237" s="144"/>
      <c r="D1237" s="144" t="s">
        <v>13680</v>
      </c>
      <c r="E1237" s="144"/>
      <c r="F1237" s="144">
        <v>2</v>
      </c>
      <c r="G1237" s="144">
        <v>46</v>
      </c>
      <c r="H1237" s="144"/>
      <c r="I1237" s="144">
        <v>49</v>
      </c>
      <c r="J1237" s="144"/>
      <c r="K1237" s="144"/>
      <c r="L1237" s="144">
        <v>15</v>
      </c>
      <c r="M1237" s="145" t="s">
        <v>2213</v>
      </c>
      <c r="N1237" s="144" t="s">
        <v>41</v>
      </c>
      <c r="O1237" s="144"/>
      <c r="P1237" s="144" t="s">
        <v>2670</v>
      </c>
      <c r="Q1237" s="144" t="s">
        <v>4187</v>
      </c>
      <c r="R1237" s="144" t="s">
        <v>7143</v>
      </c>
      <c r="S1237" s="144"/>
      <c r="T1237" s="144"/>
      <c r="U1237" s="144" t="s">
        <v>13678</v>
      </c>
      <c r="V1237" s="144"/>
      <c r="W1237" s="144">
        <v>124346</v>
      </c>
      <c r="X1237" s="144" t="s">
        <v>13681</v>
      </c>
      <c r="Y1237" s="144" t="s">
        <v>13682</v>
      </c>
      <c r="Z1237" s="144" t="s">
        <v>13683</v>
      </c>
      <c r="AA1237" s="160">
        <v>2158</v>
      </c>
    </row>
    <row r="1238" spans="1:27" ht="45" customHeight="1" x14ac:dyDescent="0.25">
      <c r="A1238" s="144" t="s">
        <v>35591</v>
      </c>
      <c r="B1238" s="144" t="s">
        <v>17812</v>
      </c>
      <c r="C1238" s="144"/>
      <c r="D1238" s="144"/>
      <c r="E1238" s="144"/>
      <c r="F1238" s="144">
        <v>3</v>
      </c>
      <c r="G1238" s="144"/>
      <c r="H1238" s="144"/>
      <c r="I1238" s="144"/>
      <c r="J1238" s="144"/>
      <c r="K1238" s="144"/>
      <c r="L1238" s="144">
        <v>150</v>
      </c>
      <c r="M1238" s="145" t="s">
        <v>2213</v>
      </c>
      <c r="N1238" s="144" t="s">
        <v>34</v>
      </c>
      <c r="O1238" s="144"/>
      <c r="P1238" s="144" t="s">
        <v>2664</v>
      </c>
      <c r="Q1238" s="144" t="s">
        <v>4191</v>
      </c>
      <c r="R1238" s="144" t="s">
        <v>17813</v>
      </c>
      <c r="S1238" s="144" t="s">
        <v>15453</v>
      </c>
      <c r="T1238" s="144" t="s">
        <v>17813</v>
      </c>
      <c r="U1238" s="144" t="s">
        <v>35591</v>
      </c>
      <c r="V1238" s="144"/>
      <c r="W1238" s="144">
        <v>352626</v>
      </c>
      <c r="X1238" s="144" t="s">
        <v>17814</v>
      </c>
      <c r="Y1238" s="144">
        <v>89180000000</v>
      </c>
      <c r="Z1238" s="144" t="s">
        <v>32681</v>
      </c>
      <c r="AA1238" s="160">
        <v>5104</v>
      </c>
    </row>
    <row r="1239" spans="1:27" ht="45" customHeight="1" x14ac:dyDescent="0.25">
      <c r="A1239" s="144" t="s">
        <v>18462</v>
      </c>
      <c r="B1239" s="144" t="s">
        <v>15377</v>
      </c>
      <c r="C1239" s="144">
        <v>176</v>
      </c>
      <c r="D1239" s="144" t="s">
        <v>10490</v>
      </c>
      <c r="E1239" s="144"/>
      <c r="F1239" s="144">
        <v>1</v>
      </c>
      <c r="G1239" s="144">
        <v>360</v>
      </c>
      <c r="H1239" s="144"/>
      <c r="I1239" s="144"/>
      <c r="J1239" s="144"/>
      <c r="K1239" s="144"/>
      <c r="L1239" s="144"/>
      <c r="M1239" s="145" t="s">
        <v>2213</v>
      </c>
      <c r="N1239" s="144" t="s">
        <v>66</v>
      </c>
      <c r="O1239" s="144"/>
      <c r="P1239" s="144" t="s">
        <v>2489</v>
      </c>
      <c r="Q1239" s="144"/>
      <c r="R1239" s="144"/>
      <c r="S1239" s="144"/>
      <c r="T1239" s="144"/>
      <c r="U1239" s="144" t="s">
        <v>18462</v>
      </c>
      <c r="V1239" s="144"/>
      <c r="W1239" s="144">
        <v>362000</v>
      </c>
      <c r="X1239" s="144" t="s">
        <v>18463</v>
      </c>
      <c r="Y1239" s="144">
        <v>88670000000</v>
      </c>
      <c r="Z1239" s="144" t="s">
        <v>18464</v>
      </c>
      <c r="AA1239" s="160">
        <v>5356</v>
      </c>
    </row>
    <row r="1240" spans="1:27" ht="45" customHeight="1" x14ac:dyDescent="0.25">
      <c r="A1240" s="144" t="s">
        <v>31780</v>
      </c>
      <c r="B1240" s="144" t="s">
        <v>15542</v>
      </c>
      <c r="C1240" s="144">
        <v>6</v>
      </c>
      <c r="D1240" s="144"/>
      <c r="E1240" s="144"/>
      <c r="F1240" s="144">
        <v>1</v>
      </c>
      <c r="G1240" s="144"/>
      <c r="H1240" s="144">
        <v>450</v>
      </c>
      <c r="I1240" s="144">
        <v>200</v>
      </c>
      <c r="J1240" s="144">
        <v>250</v>
      </c>
      <c r="K1240" s="144"/>
      <c r="L1240" s="144"/>
      <c r="M1240" s="145" t="s">
        <v>2213</v>
      </c>
      <c r="N1240" s="144" t="s">
        <v>18</v>
      </c>
      <c r="O1240" s="144"/>
      <c r="P1240" s="144" t="s">
        <v>17473</v>
      </c>
      <c r="Q1240" s="144" t="s">
        <v>4189</v>
      </c>
      <c r="R1240" s="144" t="s">
        <v>4947</v>
      </c>
      <c r="S1240" s="144"/>
      <c r="T1240" s="144"/>
      <c r="U1240" s="144" t="s">
        <v>31780</v>
      </c>
      <c r="V1240" s="144"/>
      <c r="W1240" s="144">
        <v>309850</v>
      </c>
      <c r="X1240" s="144" t="s">
        <v>31781</v>
      </c>
      <c r="Y1240" s="150">
        <v>84720000000</v>
      </c>
      <c r="Z1240" s="144" t="s">
        <v>31782</v>
      </c>
      <c r="AA1240" s="160">
        <v>6540</v>
      </c>
    </row>
    <row r="1241" spans="1:27" ht="45" customHeight="1" x14ac:dyDescent="0.25">
      <c r="A1241" s="144" t="s">
        <v>5870</v>
      </c>
      <c r="B1241" s="144" t="s">
        <v>15409</v>
      </c>
      <c r="C1241" s="144">
        <v>46</v>
      </c>
      <c r="D1241" s="144"/>
      <c r="E1241" s="144"/>
      <c r="F1241" s="144">
        <v>1</v>
      </c>
      <c r="G1241" s="144"/>
      <c r="H1241" s="144">
        <v>1530</v>
      </c>
      <c r="I1241" s="144">
        <v>450</v>
      </c>
      <c r="J1241" s="144">
        <v>560</v>
      </c>
      <c r="K1241" s="144">
        <v>520</v>
      </c>
      <c r="L1241" s="144"/>
      <c r="M1241" s="145" t="s">
        <v>2213</v>
      </c>
      <c r="N1241" s="144" t="s">
        <v>88</v>
      </c>
      <c r="O1241" s="144"/>
      <c r="P1241" s="144" t="s">
        <v>3376</v>
      </c>
      <c r="Q1241" s="144"/>
      <c r="R1241" s="144"/>
      <c r="S1241" s="144"/>
      <c r="T1241" s="144"/>
      <c r="U1241" s="144" t="s">
        <v>5870</v>
      </c>
      <c r="V1241" s="144"/>
      <c r="W1241" s="144">
        <v>628400</v>
      </c>
      <c r="X1241" s="144" t="s">
        <v>5871</v>
      </c>
      <c r="Y1241" s="144" t="s">
        <v>5872</v>
      </c>
      <c r="Z1241" s="144" t="s">
        <v>5873</v>
      </c>
      <c r="AA1241" s="160">
        <v>3549</v>
      </c>
    </row>
    <row r="1242" spans="1:27" ht="45" customHeight="1" x14ac:dyDescent="0.25">
      <c r="A1242" s="144" t="s">
        <v>5870</v>
      </c>
      <c r="B1242" s="144" t="s">
        <v>4208</v>
      </c>
      <c r="C1242" s="144">
        <v>46</v>
      </c>
      <c r="D1242" s="144"/>
      <c r="E1242" s="144"/>
      <c r="F1242" s="144">
        <v>1</v>
      </c>
      <c r="G1242" s="144"/>
      <c r="H1242" s="144">
        <v>1199</v>
      </c>
      <c r="I1242" s="144">
        <v>436</v>
      </c>
      <c r="J1242" s="144">
        <v>545</v>
      </c>
      <c r="K1242" s="144">
        <v>218</v>
      </c>
      <c r="L1242" s="144"/>
      <c r="M1242" s="145" t="s">
        <v>2213</v>
      </c>
      <c r="N1242" s="144" t="s">
        <v>88</v>
      </c>
      <c r="O1242" s="144"/>
      <c r="P1242" s="144" t="s">
        <v>3430</v>
      </c>
      <c r="Q1242" s="144"/>
      <c r="R1242" s="144"/>
      <c r="S1242" s="144"/>
      <c r="T1242" s="144"/>
      <c r="U1242" s="144" t="s">
        <v>5870</v>
      </c>
      <c r="V1242" s="144"/>
      <c r="W1242" s="144">
        <v>628400</v>
      </c>
      <c r="X1242" s="144" t="s">
        <v>5871</v>
      </c>
      <c r="Y1242" s="150" t="s">
        <v>5872</v>
      </c>
      <c r="Z1242" s="144" t="s">
        <v>5873</v>
      </c>
      <c r="AA1242" s="160">
        <v>2160</v>
      </c>
    </row>
    <row r="1243" spans="1:27" ht="45" customHeight="1" x14ac:dyDescent="0.25">
      <c r="A1243" s="144" t="s">
        <v>15468</v>
      </c>
      <c r="B1243" s="144" t="s">
        <v>4208</v>
      </c>
      <c r="C1243" s="144">
        <v>3</v>
      </c>
      <c r="D1243" s="144"/>
      <c r="E1243" s="144"/>
      <c r="F1243" s="144">
        <v>1</v>
      </c>
      <c r="G1243" s="144"/>
      <c r="H1243" s="144">
        <v>800</v>
      </c>
      <c r="I1243" s="144">
        <v>600</v>
      </c>
      <c r="J1243" s="144">
        <v>400</v>
      </c>
      <c r="K1243" s="144">
        <v>200</v>
      </c>
      <c r="L1243" s="144"/>
      <c r="M1243" s="145" t="s">
        <v>2213</v>
      </c>
      <c r="N1243" s="144" t="s">
        <v>28</v>
      </c>
      <c r="O1243" s="144"/>
      <c r="P1243" s="144" t="s">
        <v>2595</v>
      </c>
      <c r="Q1243" s="144"/>
      <c r="R1243" s="144"/>
      <c r="S1243" s="144" t="s">
        <v>4189</v>
      </c>
      <c r="T1243" s="144" t="s">
        <v>6825</v>
      </c>
      <c r="U1243" s="144" t="s">
        <v>15468</v>
      </c>
      <c r="V1243" s="144"/>
      <c r="W1243" s="144">
        <v>238051</v>
      </c>
      <c r="X1243" s="144" t="s">
        <v>18465</v>
      </c>
      <c r="Y1243" s="144" t="s">
        <v>15469</v>
      </c>
      <c r="Z1243" s="144" t="s">
        <v>15470</v>
      </c>
      <c r="AA1243" s="160">
        <v>3542</v>
      </c>
    </row>
    <row r="1244" spans="1:27" ht="45" customHeight="1" x14ac:dyDescent="0.25">
      <c r="A1244" s="144" t="s">
        <v>5874</v>
      </c>
      <c r="B1244" s="144" t="s">
        <v>4208</v>
      </c>
      <c r="C1244" s="144"/>
      <c r="D1244" s="144"/>
      <c r="E1244" s="144"/>
      <c r="F1244" s="144">
        <v>1</v>
      </c>
      <c r="G1244" s="144"/>
      <c r="H1244" s="144">
        <v>798</v>
      </c>
      <c r="I1244" s="144">
        <v>290</v>
      </c>
      <c r="J1244" s="144">
        <v>363</v>
      </c>
      <c r="K1244" s="144">
        <v>145</v>
      </c>
      <c r="L1244" s="144"/>
      <c r="M1244" s="145" t="s">
        <v>2213</v>
      </c>
      <c r="N1244" s="144" t="s">
        <v>87</v>
      </c>
      <c r="O1244" s="144"/>
      <c r="P1244" s="144" t="s">
        <v>2910</v>
      </c>
      <c r="Q1244" s="144"/>
      <c r="R1244" s="144"/>
      <c r="S1244" s="144" t="s">
        <v>4191</v>
      </c>
      <c r="T1244" s="144" t="s">
        <v>5876</v>
      </c>
      <c r="U1244" s="144" t="s">
        <v>5874</v>
      </c>
      <c r="V1244" s="144"/>
      <c r="W1244" s="144"/>
      <c r="X1244" s="144" t="s">
        <v>5877</v>
      </c>
      <c r="Y1244" s="150" t="s">
        <v>5878</v>
      </c>
      <c r="Z1244" s="144"/>
      <c r="AA1244" s="160">
        <v>2161</v>
      </c>
    </row>
    <row r="1245" spans="1:27" ht="45" customHeight="1" x14ac:dyDescent="0.25">
      <c r="A1245" s="144" t="s">
        <v>16194</v>
      </c>
      <c r="B1245" s="144" t="s">
        <v>16195</v>
      </c>
      <c r="C1245" s="144"/>
      <c r="D1245" s="144"/>
      <c r="E1245" s="144"/>
      <c r="F1245" s="144">
        <v>1</v>
      </c>
      <c r="G1245" s="144"/>
      <c r="H1245" s="144">
        <v>1200</v>
      </c>
      <c r="I1245" s="144">
        <v>400</v>
      </c>
      <c r="J1245" s="144">
        <v>500</v>
      </c>
      <c r="K1245" s="144">
        <v>300</v>
      </c>
      <c r="L1245" s="144"/>
      <c r="M1245" s="145" t="s">
        <v>2213</v>
      </c>
      <c r="N1245" s="144" t="s">
        <v>23</v>
      </c>
      <c r="O1245" s="144"/>
      <c r="P1245" s="144" t="s">
        <v>3621</v>
      </c>
      <c r="Q1245" s="144"/>
      <c r="R1245" s="144"/>
      <c r="S1245" s="144" t="s">
        <v>4191</v>
      </c>
      <c r="T1245" s="144" t="s">
        <v>16196</v>
      </c>
      <c r="U1245" s="144" t="s">
        <v>16194</v>
      </c>
      <c r="V1245" s="144"/>
      <c r="W1245" s="144">
        <v>396143</v>
      </c>
      <c r="X1245" s="144" t="s">
        <v>18466</v>
      </c>
      <c r="Y1245" s="144" t="s">
        <v>16197</v>
      </c>
      <c r="Z1245" s="144" t="s">
        <v>16198</v>
      </c>
      <c r="AA1245" s="161">
        <v>4119</v>
      </c>
    </row>
    <row r="1246" spans="1:27" ht="45" customHeight="1" x14ac:dyDescent="0.25">
      <c r="A1246" s="144" t="s">
        <v>16194</v>
      </c>
      <c r="B1246" s="144" t="s">
        <v>16195</v>
      </c>
      <c r="C1246" s="144"/>
      <c r="D1246" s="144"/>
      <c r="E1246" s="144" t="s">
        <v>14434</v>
      </c>
      <c r="F1246" s="144">
        <v>1</v>
      </c>
      <c r="G1246" s="144">
        <v>150</v>
      </c>
      <c r="H1246" s="144"/>
      <c r="I1246" s="144"/>
      <c r="J1246" s="144"/>
      <c r="K1246" s="144"/>
      <c r="L1246" s="144"/>
      <c r="M1246" s="145" t="s">
        <v>2213</v>
      </c>
      <c r="N1246" s="144" t="s">
        <v>23</v>
      </c>
      <c r="O1246" s="144"/>
      <c r="P1246" s="144" t="s">
        <v>3621</v>
      </c>
      <c r="Q1246" s="144"/>
      <c r="R1246" s="144"/>
      <c r="S1246" s="144" t="s">
        <v>4191</v>
      </c>
      <c r="T1246" s="144" t="s">
        <v>16196</v>
      </c>
      <c r="U1246" s="144" t="s">
        <v>16194</v>
      </c>
      <c r="V1246" s="144"/>
      <c r="W1246" s="144">
        <v>396143</v>
      </c>
      <c r="X1246" s="144" t="s">
        <v>18466</v>
      </c>
      <c r="Y1246" s="149" t="s">
        <v>16197</v>
      </c>
      <c r="Z1246" s="144" t="s">
        <v>16198</v>
      </c>
      <c r="AA1246" s="160">
        <v>4120</v>
      </c>
    </row>
    <row r="1247" spans="1:27" ht="45" customHeight="1" x14ac:dyDescent="0.25">
      <c r="A1247" s="144" t="s">
        <v>23881</v>
      </c>
      <c r="B1247" s="144" t="s">
        <v>16933</v>
      </c>
      <c r="C1247" s="144">
        <v>1</v>
      </c>
      <c r="D1247" s="144"/>
      <c r="E1247" s="144"/>
      <c r="F1247" s="144">
        <v>1</v>
      </c>
      <c r="G1247" s="144"/>
      <c r="H1247" s="144">
        <v>120</v>
      </c>
      <c r="I1247" s="144">
        <v>50</v>
      </c>
      <c r="J1247" s="144">
        <v>50</v>
      </c>
      <c r="K1247" s="144">
        <v>20</v>
      </c>
      <c r="L1247" s="144"/>
      <c r="M1247" s="145" t="s">
        <v>2213</v>
      </c>
      <c r="N1247" s="144" t="s">
        <v>58</v>
      </c>
      <c r="O1247" s="144"/>
      <c r="P1247" s="144" t="s">
        <v>2747</v>
      </c>
      <c r="Q1247" s="144"/>
      <c r="R1247" s="144"/>
      <c r="S1247" s="144" t="s">
        <v>15453</v>
      </c>
      <c r="T1247" s="144" t="s">
        <v>23882</v>
      </c>
      <c r="U1247" s="144" t="s">
        <v>23881</v>
      </c>
      <c r="V1247" s="144"/>
      <c r="W1247" s="144">
        <v>361026</v>
      </c>
      <c r="X1247" s="144" t="s">
        <v>23883</v>
      </c>
      <c r="Y1247" s="144">
        <v>88660000000</v>
      </c>
      <c r="Z1247" s="144" t="s">
        <v>23884</v>
      </c>
      <c r="AA1247" s="160">
        <v>6128</v>
      </c>
    </row>
    <row r="1248" spans="1:27" ht="45" customHeight="1" x14ac:dyDescent="0.25">
      <c r="A1248" s="144" t="s">
        <v>5879</v>
      </c>
      <c r="B1248" s="144" t="s">
        <v>4222</v>
      </c>
      <c r="C1248" s="144"/>
      <c r="D1248" s="144" t="s">
        <v>5411</v>
      </c>
      <c r="E1248" s="144"/>
      <c r="F1248" s="144">
        <v>2</v>
      </c>
      <c r="G1248" s="144"/>
      <c r="H1248" s="144"/>
      <c r="I1248" s="144"/>
      <c r="J1248" s="144"/>
      <c r="K1248" s="144"/>
      <c r="L1248" s="144">
        <v>150</v>
      </c>
      <c r="M1248" s="145" t="s">
        <v>2213</v>
      </c>
      <c r="N1248" s="144" t="s">
        <v>90</v>
      </c>
      <c r="O1248" s="144"/>
      <c r="P1248" s="144" t="s">
        <v>30649</v>
      </c>
      <c r="Q1248" s="144" t="s">
        <v>4187</v>
      </c>
      <c r="R1248" s="144" t="s">
        <v>4251</v>
      </c>
      <c r="S1248" s="144"/>
      <c r="T1248" s="144"/>
      <c r="U1248" s="144" t="s">
        <v>5879</v>
      </c>
      <c r="V1248" s="144"/>
      <c r="W1248" s="144">
        <v>428027</v>
      </c>
      <c r="X1248" s="144" t="s">
        <v>15471</v>
      </c>
      <c r="Y1248" s="144" t="s">
        <v>15472</v>
      </c>
      <c r="Z1248" s="144" t="s">
        <v>18470</v>
      </c>
      <c r="AA1248" s="160">
        <v>2162</v>
      </c>
    </row>
    <row r="1249" spans="1:27" ht="45" customHeight="1" x14ac:dyDescent="0.25">
      <c r="A1249" s="144" t="s">
        <v>5880</v>
      </c>
      <c r="B1249" s="144" t="s">
        <v>4208</v>
      </c>
      <c r="C1249" s="144"/>
      <c r="D1249" s="144"/>
      <c r="E1249" s="144"/>
      <c r="F1249" s="144">
        <v>1</v>
      </c>
      <c r="G1249" s="144"/>
      <c r="H1249" s="144">
        <v>798</v>
      </c>
      <c r="I1249" s="144">
        <v>290</v>
      </c>
      <c r="J1249" s="144">
        <v>363</v>
      </c>
      <c r="K1249" s="144">
        <v>145</v>
      </c>
      <c r="L1249" s="144"/>
      <c r="M1249" s="145" t="s">
        <v>2213</v>
      </c>
      <c r="N1249" s="144" t="s">
        <v>67</v>
      </c>
      <c r="O1249" s="144"/>
      <c r="P1249" s="144" t="s">
        <v>3949</v>
      </c>
      <c r="Q1249" s="144"/>
      <c r="R1249" s="144"/>
      <c r="S1249" s="144" t="s">
        <v>4191</v>
      </c>
      <c r="T1249" s="144" t="s">
        <v>5881</v>
      </c>
      <c r="U1249" s="144" t="s">
        <v>5880</v>
      </c>
      <c r="V1249" s="144"/>
      <c r="W1249" s="144">
        <v>423006</v>
      </c>
      <c r="X1249" s="144" t="s">
        <v>5882</v>
      </c>
      <c r="Y1249" s="144"/>
      <c r="Z1249" s="144"/>
      <c r="AA1249" s="160">
        <v>2163</v>
      </c>
    </row>
    <row r="1250" spans="1:27" ht="45" customHeight="1" x14ac:dyDescent="0.25">
      <c r="A1250" s="144" t="s">
        <v>14078</v>
      </c>
      <c r="B1250" s="144" t="s">
        <v>4205</v>
      </c>
      <c r="C1250" s="144">
        <v>28</v>
      </c>
      <c r="D1250" s="144" t="s">
        <v>7476</v>
      </c>
      <c r="E1250" s="144"/>
      <c r="F1250" s="144">
        <v>1</v>
      </c>
      <c r="G1250" s="144">
        <v>350</v>
      </c>
      <c r="H1250" s="144"/>
      <c r="I1250" s="144"/>
      <c r="J1250" s="144"/>
      <c r="K1250" s="144"/>
      <c r="L1250" s="144"/>
      <c r="M1250" s="145" t="s">
        <v>2213</v>
      </c>
      <c r="N1250" s="144" t="s">
        <v>42</v>
      </c>
      <c r="O1250" s="144"/>
      <c r="P1250" s="144" t="s">
        <v>2325</v>
      </c>
      <c r="Q1250" s="144"/>
      <c r="R1250" s="144"/>
      <c r="S1250" s="144"/>
      <c r="T1250" s="144"/>
      <c r="U1250" s="144" t="s">
        <v>14078</v>
      </c>
      <c r="V1250" s="144"/>
      <c r="W1250" s="144"/>
      <c r="X1250" s="144"/>
      <c r="Y1250" s="144"/>
      <c r="Z1250" s="144" t="s">
        <v>14079</v>
      </c>
      <c r="AA1250" s="160">
        <v>2164</v>
      </c>
    </row>
    <row r="1251" spans="1:27" ht="45" customHeight="1" x14ac:dyDescent="0.25">
      <c r="A1251" s="144" t="s">
        <v>5883</v>
      </c>
      <c r="B1251" s="144" t="s">
        <v>4213</v>
      </c>
      <c r="C1251" s="144"/>
      <c r="D1251" s="144" t="s">
        <v>5884</v>
      </c>
      <c r="E1251" s="144"/>
      <c r="F1251" s="144">
        <v>1</v>
      </c>
      <c r="G1251" s="144"/>
      <c r="H1251" s="144">
        <v>798</v>
      </c>
      <c r="I1251" s="144">
        <v>290</v>
      </c>
      <c r="J1251" s="144">
        <v>363</v>
      </c>
      <c r="K1251" s="144">
        <v>145</v>
      </c>
      <c r="L1251" s="144"/>
      <c r="M1251" s="145" t="s">
        <v>2213</v>
      </c>
      <c r="N1251" s="144" t="s">
        <v>84</v>
      </c>
      <c r="O1251" s="144"/>
      <c r="P1251" s="144" t="s">
        <v>3154</v>
      </c>
      <c r="Q1251" s="144" t="s">
        <v>4186</v>
      </c>
      <c r="R1251" s="144" t="s">
        <v>5885</v>
      </c>
      <c r="S1251" s="144" t="s">
        <v>4191</v>
      </c>
      <c r="T1251" s="144" t="s">
        <v>5886</v>
      </c>
      <c r="U1251" s="144" t="s">
        <v>5883</v>
      </c>
      <c r="V1251" s="144"/>
      <c r="W1251" s="144">
        <v>301268</v>
      </c>
      <c r="X1251" s="144" t="s">
        <v>5887</v>
      </c>
      <c r="Y1251" s="144" t="s">
        <v>5888</v>
      </c>
      <c r="Z1251" s="144" t="s">
        <v>5889</v>
      </c>
      <c r="AA1251" s="160">
        <v>2165</v>
      </c>
    </row>
    <row r="1252" spans="1:27" ht="45" customHeight="1" x14ac:dyDescent="0.25">
      <c r="A1252" s="144" t="s">
        <v>29833</v>
      </c>
      <c r="B1252" s="147" t="s">
        <v>29834</v>
      </c>
      <c r="C1252" s="144">
        <v>18</v>
      </c>
      <c r="D1252" s="144" t="s">
        <v>29835</v>
      </c>
      <c r="E1252" s="144"/>
      <c r="F1252" s="144">
        <v>2</v>
      </c>
      <c r="G1252" s="144"/>
      <c r="H1252" s="144"/>
      <c r="I1252" s="144"/>
      <c r="J1252" s="144"/>
      <c r="K1252" s="144"/>
      <c r="L1252" s="144">
        <v>50</v>
      </c>
      <c r="M1252" s="145" t="s">
        <v>2213</v>
      </c>
      <c r="N1252" s="144" t="s">
        <v>18</v>
      </c>
      <c r="O1252" s="144"/>
      <c r="P1252" s="144" t="s">
        <v>17722</v>
      </c>
      <c r="Q1252" s="144"/>
      <c r="R1252" s="144"/>
      <c r="S1252" s="144" t="s">
        <v>4189</v>
      </c>
      <c r="T1252" s="144" t="s">
        <v>6907</v>
      </c>
      <c r="U1252" s="144" t="s">
        <v>29833</v>
      </c>
      <c r="V1252" s="144"/>
      <c r="W1252" s="144"/>
      <c r="X1252" s="145"/>
      <c r="Y1252" s="144"/>
      <c r="Z1252" s="144" t="s">
        <v>29836</v>
      </c>
      <c r="AA1252" s="160">
        <v>4702</v>
      </c>
    </row>
    <row r="1253" spans="1:27" ht="45" customHeight="1" x14ac:dyDescent="0.25">
      <c r="A1253" s="144" t="s">
        <v>31046</v>
      </c>
      <c r="B1253" s="144" t="s">
        <v>16402</v>
      </c>
      <c r="C1253" s="144">
        <v>79</v>
      </c>
      <c r="D1253" s="144"/>
      <c r="E1253" s="144"/>
      <c r="F1253" s="144">
        <v>1</v>
      </c>
      <c r="G1253" s="144">
        <v>154</v>
      </c>
      <c r="H1253" s="144"/>
      <c r="I1253" s="144"/>
      <c r="J1253" s="144"/>
      <c r="K1253" s="144"/>
      <c r="L1253" s="144"/>
      <c r="M1253" s="145" t="s">
        <v>2213</v>
      </c>
      <c r="N1253" s="144" t="s">
        <v>18</v>
      </c>
      <c r="O1253" s="144"/>
      <c r="P1253" s="144" t="s">
        <v>2375</v>
      </c>
      <c r="Q1253" s="144" t="s">
        <v>4188</v>
      </c>
      <c r="R1253" s="144" t="s">
        <v>8303</v>
      </c>
      <c r="S1253" s="144"/>
      <c r="T1253" s="144"/>
      <c r="U1253" s="144" t="s">
        <v>31046</v>
      </c>
      <c r="V1253" s="144"/>
      <c r="W1253" s="144">
        <v>308036</v>
      </c>
      <c r="X1253" s="144" t="s">
        <v>31047</v>
      </c>
      <c r="Y1253" s="144" t="s">
        <v>31048</v>
      </c>
      <c r="Z1253" s="144" t="s">
        <v>31049</v>
      </c>
      <c r="AA1253" s="160">
        <v>7173</v>
      </c>
    </row>
    <row r="1254" spans="1:27" ht="45" customHeight="1" x14ac:dyDescent="0.25">
      <c r="A1254" s="144" t="s">
        <v>5890</v>
      </c>
      <c r="B1254" s="144" t="s">
        <v>5891</v>
      </c>
      <c r="C1254" s="144">
        <v>698</v>
      </c>
      <c r="D1254" s="144"/>
      <c r="E1254" s="144"/>
      <c r="F1254" s="144">
        <v>1</v>
      </c>
      <c r="G1254" s="144"/>
      <c r="H1254" s="144">
        <v>1799</v>
      </c>
      <c r="I1254" s="144">
        <v>654</v>
      </c>
      <c r="J1254" s="144">
        <v>818</v>
      </c>
      <c r="K1254" s="144">
        <v>327</v>
      </c>
      <c r="L1254" s="144"/>
      <c r="M1254" s="145" t="s">
        <v>2213</v>
      </c>
      <c r="N1254" s="144" t="s">
        <v>75</v>
      </c>
      <c r="O1254" s="144"/>
      <c r="P1254" s="144" t="s">
        <v>3032</v>
      </c>
      <c r="Q1254" s="144"/>
      <c r="R1254" s="144"/>
      <c r="S1254" s="144"/>
      <c r="T1254" s="144"/>
      <c r="U1254" s="144" t="s">
        <v>5890</v>
      </c>
      <c r="V1254" s="144"/>
      <c r="W1254" s="144">
        <v>196244</v>
      </c>
      <c r="X1254" s="144" t="s">
        <v>18471</v>
      </c>
      <c r="Y1254" s="144"/>
      <c r="Z1254" s="144" t="s">
        <v>5892</v>
      </c>
      <c r="AA1254" s="160">
        <v>2166</v>
      </c>
    </row>
    <row r="1255" spans="1:27" ht="45" customHeight="1" x14ac:dyDescent="0.25">
      <c r="A1255" s="144" t="s">
        <v>18472</v>
      </c>
      <c r="B1255" s="144" t="s">
        <v>18473</v>
      </c>
      <c r="C1255" s="144"/>
      <c r="D1255" s="144"/>
      <c r="E1255" s="144"/>
      <c r="F1255" s="144">
        <v>1</v>
      </c>
      <c r="G1255" s="144"/>
      <c r="H1255" s="144">
        <v>250</v>
      </c>
      <c r="I1255" s="144">
        <v>100</v>
      </c>
      <c r="J1255" s="144">
        <v>100</v>
      </c>
      <c r="K1255" s="144">
        <v>50</v>
      </c>
      <c r="L1255" s="144"/>
      <c r="M1255" s="145" t="s">
        <v>2213</v>
      </c>
      <c r="N1255" s="144" t="s">
        <v>45</v>
      </c>
      <c r="O1255" s="144"/>
      <c r="P1255" s="144" t="s">
        <v>3589</v>
      </c>
      <c r="Q1255" s="144"/>
      <c r="R1255" s="144"/>
      <c r="S1255" s="144" t="s">
        <v>15453</v>
      </c>
      <c r="T1255" s="144" t="s">
        <v>18474</v>
      </c>
      <c r="U1255" s="144" t="s">
        <v>18472</v>
      </c>
      <c r="V1255" s="144"/>
      <c r="W1255" s="144">
        <v>646768</v>
      </c>
      <c r="X1255" s="144" t="s">
        <v>17124</v>
      </c>
      <c r="Y1255" s="144">
        <v>83820000000</v>
      </c>
      <c r="Z1255" s="144" t="s">
        <v>18475</v>
      </c>
      <c r="AA1255" s="160">
        <v>5526</v>
      </c>
    </row>
    <row r="1256" spans="1:27" ht="45" customHeight="1" x14ac:dyDescent="0.25">
      <c r="A1256" s="144" t="s">
        <v>18472</v>
      </c>
      <c r="B1256" s="144" t="s">
        <v>18473</v>
      </c>
      <c r="C1256" s="144"/>
      <c r="D1256" s="144"/>
      <c r="E1256" s="144" t="s">
        <v>4205</v>
      </c>
      <c r="F1256" s="144">
        <v>1</v>
      </c>
      <c r="G1256" s="144">
        <v>33</v>
      </c>
      <c r="H1256" s="144"/>
      <c r="I1256" s="144"/>
      <c r="J1256" s="144"/>
      <c r="K1256" s="144"/>
      <c r="L1256" s="144"/>
      <c r="M1256" s="145" t="s">
        <v>2213</v>
      </c>
      <c r="N1256" s="144" t="s">
        <v>45</v>
      </c>
      <c r="O1256" s="144"/>
      <c r="P1256" s="144" t="s">
        <v>3589</v>
      </c>
      <c r="Q1256" s="144"/>
      <c r="R1256" s="144"/>
      <c r="S1256" s="144" t="s">
        <v>15453</v>
      </c>
      <c r="T1256" s="144" t="s">
        <v>18474</v>
      </c>
      <c r="U1256" s="144" t="s">
        <v>18472</v>
      </c>
      <c r="V1256" s="144" t="s">
        <v>18476</v>
      </c>
      <c r="W1256" s="144">
        <v>646768</v>
      </c>
      <c r="X1256" s="144" t="s">
        <v>17124</v>
      </c>
      <c r="Y1256" s="144" t="s">
        <v>18478</v>
      </c>
      <c r="Z1256" s="144" t="s">
        <v>18477</v>
      </c>
      <c r="AA1256" s="160">
        <v>5547</v>
      </c>
    </row>
    <row r="1257" spans="1:27" ht="45" customHeight="1" x14ac:dyDescent="0.25">
      <c r="A1257" s="144" t="s">
        <v>5895</v>
      </c>
      <c r="B1257" s="144" t="s">
        <v>31050</v>
      </c>
      <c r="C1257" s="144"/>
      <c r="D1257" s="144"/>
      <c r="E1257" s="144"/>
      <c r="F1257" s="144">
        <v>1</v>
      </c>
      <c r="G1257" s="144"/>
      <c r="H1257" s="144">
        <v>798</v>
      </c>
      <c r="I1257" s="144">
        <v>290</v>
      </c>
      <c r="J1257" s="144">
        <v>363</v>
      </c>
      <c r="K1257" s="144">
        <v>145</v>
      </c>
      <c r="L1257" s="144"/>
      <c r="M1257" s="145" t="s">
        <v>2213</v>
      </c>
      <c r="N1257" s="144" t="s">
        <v>23</v>
      </c>
      <c r="O1257" s="144"/>
      <c r="P1257" s="144" t="s">
        <v>3733</v>
      </c>
      <c r="Q1257" s="144"/>
      <c r="R1257" s="144"/>
      <c r="S1257" s="144" t="s">
        <v>4191</v>
      </c>
      <c r="T1257" s="144" t="s">
        <v>5896</v>
      </c>
      <c r="U1257" s="144" t="s">
        <v>5895</v>
      </c>
      <c r="V1257" s="144"/>
      <c r="W1257" s="144">
        <v>396574</v>
      </c>
      <c r="X1257" s="144" t="s">
        <v>5897</v>
      </c>
      <c r="Y1257" s="144" t="s">
        <v>5898</v>
      </c>
      <c r="Z1257" s="144" t="s">
        <v>5899</v>
      </c>
      <c r="AA1257" s="160">
        <v>2168</v>
      </c>
    </row>
    <row r="1258" spans="1:27" ht="45" customHeight="1" x14ac:dyDescent="0.25">
      <c r="A1258" s="144" t="s">
        <v>5900</v>
      </c>
      <c r="B1258" s="144" t="s">
        <v>4208</v>
      </c>
      <c r="C1258" s="144">
        <v>40</v>
      </c>
      <c r="D1258" s="144"/>
      <c r="E1258" s="144"/>
      <c r="F1258" s="144">
        <v>1</v>
      </c>
      <c r="G1258" s="144"/>
      <c r="H1258" s="144">
        <v>1199</v>
      </c>
      <c r="I1258" s="144">
        <v>436</v>
      </c>
      <c r="J1258" s="144">
        <v>545</v>
      </c>
      <c r="K1258" s="144">
        <v>218</v>
      </c>
      <c r="L1258" s="144"/>
      <c r="M1258" s="145" t="s">
        <v>2213</v>
      </c>
      <c r="N1258" s="144" t="s">
        <v>61</v>
      </c>
      <c r="O1258" s="144"/>
      <c r="P1258" s="144" t="s">
        <v>2344</v>
      </c>
      <c r="Q1258" s="144"/>
      <c r="R1258" s="144"/>
      <c r="S1258" s="144"/>
      <c r="T1258" s="144"/>
      <c r="U1258" s="144" t="s">
        <v>5900</v>
      </c>
      <c r="V1258" s="144"/>
      <c r="W1258" s="144">
        <v>169900</v>
      </c>
      <c r="X1258" s="144" t="s">
        <v>5901</v>
      </c>
      <c r="Y1258" s="144"/>
      <c r="Z1258" s="144"/>
      <c r="AA1258" s="160">
        <v>2169</v>
      </c>
    </row>
    <row r="1259" spans="1:27" ht="45" customHeight="1" x14ac:dyDescent="0.25">
      <c r="A1259" s="144" t="s">
        <v>16199</v>
      </c>
      <c r="B1259" s="144" t="s">
        <v>4213</v>
      </c>
      <c r="C1259" s="144">
        <v>27</v>
      </c>
      <c r="D1259" s="144"/>
      <c r="E1259" s="144"/>
      <c r="F1259" s="144">
        <v>1</v>
      </c>
      <c r="G1259" s="144"/>
      <c r="H1259" s="144">
        <v>200</v>
      </c>
      <c r="I1259" s="144">
        <v>100</v>
      </c>
      <c r="J1259" s="144">
        <v>50</v>
      </c>
      <c r="K1259" s="144">
        <v>50</v>
      </c>
      <c r="L1259" s="144"/>
      <c r="M1259" s="145" t="s">
        <v>2213</v>
      </c>
      <c r="N1259" s="144" t="s">
        <v>57</v>
      </c>
      <c r="O1259" s="144"/>
      <c r="P1259" s="144" t="s">
        <v>2617</v>
      </c>
      <c r="Q1259" s="144"/>
      <c r="R1259" s="144"/>
      <c r="S1259" s="144" t="s">
        <v>4190</v>
      </c>
      <c r="T1259" s="144" t="s">
        <v>16200</v>
      </c>
      <c r="U1259" s="144" t="s">
        <v>16199</v>
      </c>
      <c r="V1259" s="144"/>
      <c r="W1259" s="144">
        <v>386323</v>
      </c>
      <c r="X1259" s="144" t="s">
        <v>18479</v>
      </c>
      <c r="Y1259" s="151">
        <v>89290000000</v>
      </c>
      <c r="Z1259" s="144" t="s">
        <v>16201</v>
      </c>
      <c r="AA1259" s="160">
        <v>4097</v>
      </c>
    </row>
    <row r="1260" spans="1:27" ht="45" customHeight="1" x14ac:dyDescent="0.25">
      <c r="A1260" s="144" t="s">
        <v>16202</v>
      </c>
      <c r="B1260" s="144" t="s">
        <v>16203</v>
      </c>
      <c r="C1260" s="144"/>
      <c r="D1260" s="144"/>
      <c r="E1260" s="144"/>
      <c r="F1260" s="144">
        <v>2</v>
      </c>
      <c r="G1260" s="144"/>
      <c r="H1260" s="144"/>
      <c r="I1260" s="144"/>
      <c r="J1260" s="144"/>
      <c r="K1260" s="144"/>
      <c r="L1260" s="144">
        <v>500</v>
      </c>
      <c r="M1260" s="145" t="s">
        <v>2213</v>
      </c>
      <c r="N1260" s="144" t="s">
        <v>59</v>
      </c>
      <c r="O1260" s="144"/>
      <c r="P1260" s="144" t="s">
        <v>3135</v>
      </c>
      <c r="Q1260" s="144"/>
      <c r="R1260" s="144"/>
      <c r="S1260" s="144" t="s">
        <v>4191</v>
      </c>
      <c r="T1260" s="144" t="s">
        <v>15361</v>
      </c>
      <c r="U1260" s="144" t="s">
        <v>16202</v>
      </c>
      <c r="V1260" s="144"/>
      <c r="W1260" s="144">
        <v>359010</v>
      </c>
      <c r="X1260" s="144" t="s">
        <v>18480</v>
      </c>
      <c r="Y1260" s="150">
        <v>88470000000</v>
      </c>
      <c r="Z1260" s="144" t="s">
        <v>16204</v>
      </c>
      <c r="AA1260" s="160">
        <v>4167</v>
      </c>
    </row>
    <row r="1261" spans="1:27" ht="45" customHeight="1" x14ac:dyDescent="0.25">
      <c r="A1261" s="144" t="s">
        <v>29837</v>
      </c>
      <c r="B1261" s="144" t="s">
        <v>29838</v>
      </c>
      <c r="C1261" s="144">
        <v>1</v>
      </c>
      <c r="D1261" s="144"/>
      <c r="E1261" s="144"/>
      <c r="F1261" s="144">
        <v>5</v>
      </c>
      <c r="G1261" s="144"/>
      <c r="H1261" s="144"/>
      <c r="I1261" s="144"/>
      <c r="J1261" s="144"/>
      <c r="K1261" s="144"/>
      <c r="L1261" s="144">
        <v>850</v>
      </c>
      <c r="M1261" s="145" t="s">
        <v>2213</v>
      </c>
      <c r="N1261" s="144" t="s">
        <v>14</v>
      </c>
      <c r="O1261" s="144"/>
      <c r="P1261" s="144" t="s">
        <v>2584</v>
      </c>
      <c r="Q1261" s="144"/>
      <c r="R1261" s="144"/>
      <c r="S1261" s="144"/>
      <c r="T1261" s="144"/>
      <c r="U1261" s="144" t="s">
        <v>29837</v>
      </c>
      <c r="V1261" s="144"/>
      <c r="W1261" s="144">
        <v>656056</v>
      </c>
      <c r="X1261" s="144" t="s">
        <v>29839</v>
      </c>
      <c r="Y1261" s="144">
        <v>-4030</v>
      </c>
      <c r="Z1261" s="144" t="s">
        <v>29840</v>
      </c>
      <c r="AA1261" s="160">
        <v>3363</v>
      </c>
    </row>
    <row r="1262" spans="1:27" ht="45" customHeight="1" x14ac:dyDescent="0.25">
      <c r="A1262" s="144" t="s">
        <v>5904</v>
      </c>
      <c r="B1262" s="144" t="s">
        <v>4695</v>
      </c>
      <c r="C1262" s="144">
        <v>49</v>
      </c>
      <c r="D1262" s="144"/>
      <c r="E1262" s="144"/>
      <c r="F1262" s="144">
        <v>5</v>
      </c>
      <c r="G1262" s="144"/>
      <c r="H1262" s="144"/>
      <c r="I1262" s="144"/>
      <c r="J1262" s="144"/>
      <c r="K1262" s="144"/>
      <c r="L1262" s="144">
        <v>150</v>
      </c>
      <c r="M1262" s="145" t="s">
        <v>2213</v>
      </c>
      <c r="N1262" s="144" t="s">
        <v>31</v>
      </c>
      <c r="O1262" s="144"/>
      <c r="P1262" s="144" t="s">
        <v>30663</v>
      </c>
      <c r="Q1262" s="144"/>
      <c r="R1262" s="144"/>
      <c r="S1262" s="144" t="s">
        <v>4190</v>
      </c>
      <c r="T1262" s="144" t="s">
        <v>5905</v>
      </c>
      <c r="U1262" s="144" t="s">
        <v>5904</v>
      </c>
      <c r="V1262" s="144"/>
      <c r="W1262" s="144">
        <v>653250</v>
      </c>
      <c r="X1262" s="144" t="s">
        <v>5906</v>
      </c>
      <c r="Y1262" s="144"/>
      <c r="Z1262" s="144"/>
      <c r="AA1262" s="160">
        <v>2133</v>
      </c>
    </row>
    <row r="1263" spans="1:27" ht="45" customHeight="1" x14ac:dyDescent="0.25">
      <c r="A1263" s="144" t="s">
        <v>18481</v>
      </c>
      <c r="B1263" s="144" t="s">
        <v>8988</v>
      </c>
      <c r="C1263" s="144"/>
      <c r="D1263" s="144" t="s">
        <v>22454</v>
      </c>
      <c r="E1263" s="144"/>
      <c r="F1263" s="144">
        <v>2</v>
      </c>
      <c r="G1263" s="144"/>
      <c r="H1263" s="144"/>
      <c r="I1263" s="144"/>
      <c r="J1263" s="144"/>
      <c r="K1263" s="144"/>
      <c r="L1263" s="144">
        <v>30</v>
      </c>
      <c r="M1263" s="145" t="s">
        <v>2213</v>
      </c>
      <c r="N1263" s="144" t="s">
        <v>41</v>
      </c>
      <c r="O1263" s="144"/>
      <c r="P1263" s="144" t="s">
        <v>3000</v>
      </c>
      <c r="Q1263" s="144"/>
      <c r="R1263" s="144"/>
      <c r="S1263" s="144"/>
      <c r="T1263" s="144"/>
      <c r="U1263" s="144" t="s">
        <v>18481</v>
      </c>
      <c r="V1263" s="144"/>
      <c r="W1263" s="144">
        <v>109451</v>
      </c>
      <c r="X1263" s="144" t="s">
        <v>18482</v>
      </c>
      <c r="Y1263" s="144" t="s">
        <v>18484</v>
      </c>
      <c r="Z1263" s="144" t="s">
        <v>18483</v>
      </c>
      <c r="AA1263" s="160">
        <v>4951</v>
      </c>
    </row>
    <row r="1264" spans="1:27" ht="45" customHeight="1" x14ac:dyDescent="0.25">
      <c r="A1264" s="144" t="s">
        <v>5907</v>
      </c>
      <c r="B1264" s="144" t="s">
        <v>29841</v>
      </c>
      <c r="C1264" s="144">
        <v>8</v>
      </c>
      <c r="D1264" s="144"/>
      <c r="E1264" s="144"/>
      <c r="F1264" s="144">
        <v>1</v>
      </c>
      <c r="G1264" s="144"/>
      <c r="H1264" s="144">
        <v>1199</v>
      </c>
      <c r="I1264" s="144">
        <v>436</v>
      </c>
      <c r="J1264" s="144">
        <v>545</v>
      </c>
      <c r="K1264" s="144">
        <v>218</v>
      </c>
      <c r="L1264" s="144"/>
      <c r="M1264" s="145" t="s">
        <v>2213</v>
      </c>
      <c r="N1264" s="144" t="s">
        <v>15</v>
      </c>
      <c r="O1264" s="144"/>
      <c r="P1264" s="144" t="s">
        <v>3692</v>
      </c>
      <c r="Q1264" s="144"/>
      <c r="R1264" s="144"/>
      <c r="S1264" s="144"/>
      <c r="T1264" s="144"/>
      <c r="U1264" s="144" t="s">
        <v>5907</v>
      </c>
      <c r="V1264" s="144"/>
      <c r="W1264" s="144">
        <v>676282</v>
      </c>
      <c r="X1264" s="144" t="s">
        <v>18485</v>
      </c>
      <c r="Y1264" s="144" t="s">
        <v>5908</v>
      </c>
      <c r="Z1264" s="144" t="s">
        <v>29842</v>
      </c>
      <c r="AA1264" s="160">
        <v>2172</v>
      </c>
    </row>
    <row r="1265" spans="1:27" ht="45" customHeight="1" x14ac:dyDescent="0.25">
      <c r="A1265" s="144" t="s">
        <v>16205</v>
      </c>
      <c r="B1265" s="147" t="s">
        <v>16206</v>
      </c>
      <c r="C1265" s="144"/>
      <c r="D1265" s="144"/>
      <c r="E1265" s="144"/>
      <c r="F1265" s="144">
        <v>3</v>
      </c>
      <c r="G1265" s="144"/>
      <c r="H1265" s="144"/>
      <c r="I1265" s="144"/>
      <c r="J1265" s="144"/>
      <c r="K1265" s="144"/>
      <c r="L1265" s="144">
        <v>150</v>
      </c>
      <c r="M1265" s="145" t="s">
        <v>2213</v>
      </c>
      <c r="N1265" s="144" t="s">
        <v>54</v>
      </c>
      <c r="O1265" s="144"/>
      <c r="P1265" s="144" t="s">
        <v>3012</v>
      </c>
      <c r="Q1265" s="144"/>
      <c r="R1265" s="144"/>
      <c r="S1265" s="144" t="s">
        <v>4191</v>
      </c>
      <c r="T1265" s="144" t="s">
        <v>16207</v>
      </c>
      <c r="U1265" s="144" t="s">
        <v>16205</v>
      </c>
      <c r="V1265" s="144"/>
      <c r="W1265" s="144">
        <v>452584</v>
      </c>
      <c r="X1265" s="145" t="s">
        <v>16208</v>
      </c>
      <c r="Y1265" s="144">
        <v>83480000000</v>
      </c>
      <c r="Z1265" s="144" t="s">
        <v>16209</v>
      </c>
      <c r="AA1265" s="160">
        <v>4139</v>
      </c>
    </row>
    <row r="1266" spans="1:27" ht="45" customHeight="1" x14ac:dyDescent="0.25">
      <c r="A1266" s="144" t="s">
        <v>18486</v>
      </c>
      <c r="B1266" s="144" t="s">
        <v>15377</v>
      </c>
      <c r="C1266" s="144">
        <v>9</v>
      </c>
      <c r="D1266" s="144" t="s">
        <v>18487</v>
      </c>
      <c r="E1266" s="144"/>
      <c r="F1266" s="144">
        <v>1</v>
      </c>
      <c r="G1266" s="144">
        <v>90</v>
      </c>
      <c r="H1266" s="144"/>
      <c r="I1266" s="144"/>
      <c r="J1266" s="144"/>
      <c r="K1266" s="144"/>
      <c r="L1266" s="144"/>
      <c r="M1266" s="145" t="s">
        <v>2213</v>
      </c>
      <c r="N1266" s="144" t="s">
        <v>30</v>
      </c>
      <c r="O1266" s="144"/>
      <c r="P1266" s="144" t="s">
        <v>3174</v>
      </c>
      <c r="Q1266" s="144"/>
      <c r="R1266" s="144"/>
      <c r="S1266" s="144" t="s">
        <v>4190</v>
      </c>
      <c r="T1266" s="144" t="s">
        <v>14315</v>
      </c>
      <c r="U1266" s="144" t="s">
        <v>18486</v>
      </c>
      <c r="V1266" s="144"/>
      <c r="W1266" s="144">
        <v>684400</v>
      </c>
      <c r="X1266" s="144" t="s">
        <v>18488</v>
      </c>
      <c r="Y1266" s="144">
        <v>84150000000</v>
      </c>
      <c r="Z1266" s="144" t="s">
        <v>18489</v>
      </c>
      <c r="AA1266" s="160">
        <v>4693</v>
      </c>
    </row>
    <row r="1267" spans="1:27" ht="45" customHeight="1" x14ac:dyDescent="0.25">
      <c r="A1267" s="144" t="s">
        <v>5909</v>
      </c>
      <c r="B1267" s="144" t="s">
        <v>4213</v>
      </c>
      <c r="C1267" s="144">
        <v>4</v>
      </c>
      <c r="D1267" s="144"/>
      <c r="E1267" s="144"/>
      <c r="F1267" s="144">
        <v>1</v>
      </c>
      <c r="G1267" s="144"/>
      <c r="H1267" s="144">
        <v>798</v>
      </c>
      <c r="I1267" s="144">
        <v>290</v>
      </c>
      <c r="J1267" s="144">
        <v>363</v>
      </c>
      <c r="K1267" s="144">
        <v>145</v>
      </c>
      <c r="L1267" s="144"/>
      <c r="M1267" s="145" t="s">
        <v>2213</v>
      </c>
      <c r="N1267" s="144" t="s">
        <v>67</v>
      </c>
      <c r="O1267" s="144"/>
      <c r="P1267" s="144" t="s">
        <v>4075</v>
      </c>
      <c r="Q1267" s="144"/>
      <c r="R1267" s="144"/>
      <c r="S1267" s="144" t="s">
        <v>4190</v>
      </c>
      <c r="T1267" s="144" t="s">
        <v>5910</v>
      </c>
      <c r="U1267" s="144" t="s">
        <v>5909</v>
      </c>
      <c r="V1267" s="144"/>
      <c r="W1267" s="144">
        <v>423951</v>
      </c>
      <c r="X1267" s="144" t="s">
        <v>5911</v>
      </c>
      <c r="Y1267" s="144"/>
      <c r="Z1267" s="144" t="s">
        <v>5912</v>
      </c>
      <c r="AA1267" s="160">
        <v>2173</v>
      </c>
    </row>
    <row r="1268" spans="1:27" ht="45" customHeight="1" x14ac:dyDescent="0.25">
      <c r="A1268" s="144" t="s">
        <v>5913</v>
      </c>
      <c r="B1268" s="144" t="s">
        <v>4208</v>
      </c>
      <c r="C1268" s="144">
        <v>1</v>
      </c>
      <c r="D1268" s="144"/>
      <c r="E1268" s="144"/>
      <c r="F1268" s="144">
        <v>1</v>
      </c>
      <c r="G1268" s="144"/>
      <c r="H1268" s="144">
        <v>798</v>
      </c>
      <c r="I1268" s="144">
        <v>290</v>
      </c>
      <c r="J1268" s="144">
        <v>363</v>
      </c>
      <c r="K1268" s="144">
        <v>145</v>
      </c>
      <c r="L1268" s="144"/>
      <c r="M1268" s="145" t="s">
        <v>2213</v>
      </c>
      <c r="N1268" s="144" t="s">
        <v>67</v>
      </c>
      <c r="O1268" s="144"/>
      <c r="P1268" s="144" t="s">
        <v>3306</v>
      </c>
      <c r="Q1268" s="144"/>
      <c r="R1268" s="144"/>
      <c r="S1268" s="144" t="s">
        <v>4228</v>
      </c>
      <c r="T1268" s="144" t="s">
        <v>5914</v>
      </c>
      <c r="U1268" s="144" t="s">
        <v>5913</v>
      </c>
      <c r="V1268" s="144"/>
      <c r="W1268" s="144">
        <v>422700</v>
      </c>
      <c r="X1268" s="144" t="s">
        <v>5915</v>
      </c>
      <c r="Y1268" s="144"/>
      <c r="Z1268" s="144" t="s">
        <v>5916</v>
      </c>
      <c r="AA1268" s="160">
        <v>2174</v>
      </c>
    </row>
    <row r="1269" spans="1:27" ht="45" customHeight="1" x14ac:dyDescent="0.25">
      <c r="A1269" s="144" t="s">
        <v>224</v>
      </c>
      <c r="B1269" s="144" t="s">
        <v>16210</v>
      </c>
      <c r="C1269" s="144"/>
      <c r="D1269" s="144"/>
      <c r="E1269" s="144"/>
      <c r="F1269" s="144">
        <v>5</v>
      </c>
      <c r="G1269" s="144"/>
      <c r="H1269" s="144"/>
      <c r="I1269" s="144"/>
      <c r="J1269" s="144"/>
      <c r="K1269" s="144"/>
      <c r="L1269" s="144">
        <v>250</v>
      </c>
      <c r="M1269" s="145" t="s">
        <v>2213</v>
      </c>
      <c r="N1269" s="144" t="s">
        <v>67</v>
      </c>
      <c r="O1269" s="144"/>
      <c r="P1269" s="144" t="s">
        <v>4004</v>
      </c>
      <c r="Q1269" s="144"/>
      <c r="R1269" s="144"/>
      <c r="S1269" s="144" t="s">
        <v>4190</v>
      </c>
      <c r="T1269" s="144" t="s">
        <v>5917</v>
      </c>
      <c r="U1269" s="144" t="s">
        <v>224</v>
      </c>
      <c r="V1269" s="144"/>
      <c r="W1269" s="144">
        <v>423368</v>
      </c>
      <c r="X1269" s="144" t="s">
        <v>5918</v>
      </c>
      <c r="Y1269" s="144" t="s">
        <v>5919</v>
      </c>
      <c r="Z1269" s="144" t="s">
        <v>5920</v>
      </c>
      <c r="AA1269" s="161">
        <v>2175</v>
      </c>
    </row>
    <row r="1270" spans="1:27" ht="45" customHeight="1" x14ac:dyDescent="0.25">
      <c r="A1270" s="144" t="s">
        <v>5921</v>
      </c>
      <c r="B1270" s="144" t="s">
        <v>5922</v>
      </c>
      <c r="C1270" s="144"/>
      <c r="D1270" s="144" t="s">
        <v>5923</v>
      </c>
      <c r="E1270" s="144"/>
      <c r="F1270" s="144">
        <v>1</v>
      </c>
      <c r="G1270" s="144"/>
      <c r="H1270" s="144">
        <v>798</v>
      </c>
      <c r="I1270" s="144">
        <v>290</v>
      </c>
      <c r="J1270" s="144">
        <v>363</v>
      </c>
      <c r="K1270" s="144">
        <v>145</v>
      </c>
      <c r="L1270" s="144"/>
      <c r="M1270" s="145" t="s">
        <v>2213</v>
      </c>
      <c r="N1270" s="144" t="s">
        <v>67</v>
      </c>
      <c r="O1270" s="144"/>
      <c r="P1270" s="144" t="s">
        <v>3306</v>
      </c>
      <c r="Q1270" s="144"/>
      <c r="R1270" s="144"/>
      <c r="S1270" s="144" t="s">
        <v>4190</v>
      </c>
      <c r="T1270" s="144" t="s">
        <v>5914</v>
      </c>
      <c r="U1270" s="144" t="s">
        <v>5921</v>
      </c>
      <c r="V1270" s="144"/>
      <c r="W1270" s="144">
        <v>422700</v>
      </c>
      <c r="X1270" s="144" t="s">
        <v>18490</v>
      </c>
      <c r="Y1270" s="144"/>
      <c r="Z1270" s="144" t="s">
        <v>5924</v>
      </c>
      <c r="AA1270" s="160">
        <v>2176</v>
      </c>
    </row>
    <row r="1271" spans="1:27" ht="45" customHeight="1" x14ac:dyDescent="0.25">
      <c r="A1271" s="144" t="s">
        <v>5925</v>
      </c>
      <c r="B1271" s="144" t="s">
        <v>4215</v>
      </c>
      <c r="C1271" s="144"/>
      <c r="D1271" s="144"/>
      <c r="E1271" s="144"/>
      <c r="F1271" s="144">
        <v>1</v>
      </c>
      <c r="G1271" s="144"/>
      <c r="H1271" s="144">
        <v>798</v>
      </c>
      <c r="I1271" s="144">
        <v>290</v>
      </c>
      <c r="J1271" s="144">
        <v>363</v>
      </c>
      <c r="K1271" s="144">
        <v>145</v>
      </c>
      <c r="L1271" s="144"/>
      <c r="M1271" s="145" t="s">
        <v>2213</v>
      </c>
      <c r="N1271" s="144" t="s">
        <v>56</v>
      </c>
      <c r="O1271" s="144"/>
      <c r="P1271" s="144" t="s">
        <v>3713</v>
      </c>
      <c r="Q1271" s="144"/>
      <c r="R1271" s="144"/>
      <c r="S1271" s="144" t="s">
        <v>4191</v>
      </c>
      <c r="T1271" s="144" t="s">
        <v>5926</v>
      </c>
      <c r="U1271" s="144" t="s">
        <v>5925</v>
      </c>
      <c r="V1271" s="144"/>
      <c r="W1271" s="144">
        <v>368105</v>
      </c>
      <c r="X1271" s="144" t="s">
        <v>5927</v>
      </c>
      <c r="Y1271" s="144"/>
      <c r="Z1271" s="144" t="s">
        <v>5928</v>
      </c>
      <c r="AA1271" s="160">
        <v>2177</v>
      </c>
    </row>
    <row r="1272" spans="1:27" ht="45" customHeight="1" x14ac:dyDescent="0.25">
      <c r="A1272" s="144" t="s">
        <v>18491</v>
      </c>
      <c r="B1272" s="144" t="s">
        <v>15650</v>
      </c>
      <c r="C1272" s="144"/>
      <c r="D1272" s="144"/>
      <c r="E1272" s="144"/>
      <c r="F1272" s="144">
        <v>1</v>
      </c>
      <c r="G1272" s="144"/>
      <c r="H1272" s="144">
        <v>250</v>
      </c>
      <c r="I1272" s="144">
        <v>100</v>
      </c>
      <c r="J1272" s="144">
        <v>100</v>
      </c>
      <c r="K1272" s="144">
        <v>50</v>
      </c>
      <c r="L1272" s="144"/>
      <c r="M1272" s="145" t="s">
        <v>2213</v>
      </c>
      <c r="N1272" s="144" t="s">
        <v>54</v>
      </c>
      <c r="O1272" s="144"/>
      <c r="P1272" s="144" t="s">
        <v>4091</v>
      </c>
      <c r="Q1272" s="144"/>
      <c r="R1272" s="144"/>
      <c r="S1272" s="144" t="s">
        <v>4191</v>
      </c>
      <c r="T1272" s="144" t="s">
        <v>18492</v>
      </c>
      <c r="U1272" s="144" t="s">
        <v>18491</v>
      </c>
      <c r="V1272" s="144"/>
      <c r="W1272" s="144">
        <v>452492</v>
      </c>
      <c r="X1272" s="144" t="s">
        <v>4221</v>
      </c>
      <c r="Y1272" s="144" t="s">
        <v>18494</v>
      </c>
      <c r="Z1272" s="144" t="s">
        <v>18493</v>
      </c>
      <c r="AA1272" s="160">
        <v>4507</v>
      </c>
    </row>
    <row r="1273" spans="1:27" ht="45" customHeight="1" x14ac:dyDescent="0.25">
      <c r="A1273" s="144" t="s">
        <v>5929</v>
      </c>
      <c r="B1273" s="144" t="s">
        <v>5930</v>
      </c>
      <c r="C1273" s="144">
        <v>122</v>
      </c>
      <c r="D1273" s="144"/>
      <c r="E1273" s="144"/>
      <c r="F1273" s="144">
        <v>1</v>
      </c>
      <c r="G1273" s="144"/>
      <c r="H1273" s="144">
        <v>350</v>
      </c>
      <c r="I1273" s="144">
        <v>436</v>
      </c>
      <c r="J1273" s="144">
        <v>545</v>
      </c>
      <c r="K1273" s="144">
        <v>218</v>
      </c>
      <c r="L1273" s="144"/>
      <c r="M1273" s="145" t="s">
        <v>2213</v>
      </c>
      <c r="N1273" s="144" t="s">
        <v>54</v>
      </c>
      <c r="O1273" s="144"/>
      <c r="P1273" s="144" t="s">
        <v>4132</v>
      </c>
      <c r="Q1273" s="144" t="s">
        <v>4187</v>
      </c>
      <c r="R1273" s="144" t="s">
        <v>4825</v>
      </c>
      <c r="S1273" s="144"/>
      <c r="T1273" s="144"/>
      <c r="U1273" s="144" t="s">
        <v>5929</v>
      </c>
      <c r="V1273" s="144"/>
      <c r="W1273" s="144">
        <v>450069</v>
      </c>
      <c r="X1273" s="144" t="s">
        <v>5931</v>
      </c>
      <c r="Y1273" s="144">
        <v>2672331</v>
      </c>
      <c r="Z1273" s="144" t="s">
        <v>14431</v>
      </c>
      <c r="AA1273" s="160">
        <v>2178</v>
      </c>
    </row>
    <row r="1274" spans="1:27" ht="45" customHeight="1" x14ac:dyDescent="0.25">
      <c r="A1274" s="144" t="s">
        <v>27990</v>
      </c>
      <c r="B1274" s="144" t="s">
        <v>27991</v>
      </c>
      <c r="C1274" s="144">
        <v>2</v>
      </c>
      <c r="D1274" s="144" t="s">
        <v>8515</v>
      </c>
      <c r="E1274" s="144"/>
      <c r="F1274" s="144">
        <v>1</v>
      </c>
      <c r="G1274" s="144">
        <v>310</v>
      </c>
      <c r="H1274" s="144"/>
      <c r="I1274" s="144"/>
      <c r="J1274" s="144"/>
      <c r="K1274" s="144"/>
      <c r="L1274" s="144"/>
      <c r="M1274" s="145" t="s">
        <v>2213</v>
      </c>
      <c r="N1274" s="144" t="s">
        <v>67</v>
      </c>
      <c r="O1274" s="144"/>
      <c r="P1274" s="144" t="s">
        <v>2757</v>
      </c>
      <c r="Q1274" s="144"/>
      <c r="R1274" s="144"/>
      <c r="S1274" s="144" t="s">
        <v>4189</v>
      </c>
      <c r="T1274" s="144" t="s">
        <v>5766</v>
      </c>
      <c r="U1274" s="144" t="s">
        <v>27990</v>
      </c>
      <c r="V1274" s="144"/>
      <c r="W1274" s="144">
        <v>423455</v>
      </c>
      <c r="X1274" s="144" t="s">
        <v>27992</v>
      </c>
      <c r="Y1274" s="144" t="s">
        <v>27993</v>
      </c>
      <c r="Z1274" s="144" t="s">
        <v>27994</v>
      </c>
      <c r="AA1274" s="160">
        <v>6946</v>
      </c>
    </row>
    <row r="1275" spans="1:27" ht="45" customHeight="1" x14ac:dyDescent="0.25">
      <c r="A1275" s="144" t="s">
        <v>18495</v>
      </c>
      <c r="B1275" s="144" t="s">
        <v>15377</v>
      </c>
      <c r="C1275" s="144">
        <v>30</v>
      </c>
      <c r="D1275" s="144"/>
      <c r="E1275" s="144"/>
      <c r="F1275" s="144">
        <v>1</v>
      </c>
      <c r="G1275" s="144">
        <v>220</v>
      </c>
      <c r="H1275" s="144"/>
      <c r="I1275" s="144"/>
      <c r="J1275" s="144"/>
      <c r="K1275" s="144"/>
      <c r="L1275" s="144"/>
      <c r="M1275" s="145" t="s">
        <v>2213</v>
      </c>
      <c r="N1275" s="144" t="s">
        <v>66</v>
      </c>
      <c r="O1275" s="144"/>
      <c r="P1275" s="144" t="s">
        <v>2489</v>
      </c>
      <c r="Q1275" s="144"/>
      <c r="R1275" s="144"/>
      <c r="S1275" s="144"/>
      <c r="T1275" s="144"/>
      <c r="U1275" s="144" t="s">
        <v>18495</v>
      </c>
      <c r="V1275" s="144"/>
      <c r="W1275" s="144">
        <v>362020</v>
      </c>
      <c r="X1275" s="144" t="s">
        <v>18496</v>
      </c>
      <c r="Y1275" s="144" t="s">
        <v>18498</v>
      </c>
      <c r="Z1275" s="144" t="s">
        <v>18497</v>
      </c>
      <c r="AA1275" s="160">
        <v>5536</v>
      </c>
    </row>
    <row r="1276" spans="1:27" ht="45" customHeight="1" x14ac:dyDescent="0.25">
      <c r="A1276" s="144" t="s">
        <v>18499</v>
      </c>
      <c r="B1276" s="144" t="s">
        <v>15647</v>
      </c>
      <c r="C1276" s="144">
        <v>8</v>
      </c>
      <c r="D1276" s="144"/>
      <c r="E1276" s="144"/>
      <c r="F1276" s="144">
        <v>1</v>
      </c>
      <c r="G1276" s="144">
        <v>100</v>
      </c>
      <c r="H1276" s="144"/>
      <c r="I1276" s="144"/>
      <c r="J1276" s="144"/>
      <c r="K1276" s="144"/>
      <c r="L1276" s="144"/>
      <c r="M1276" s="145" t="s">
        <v>2213</v>
      </c>
      <c r="N1276" s="144" t="s">
        <v>113</v>
      </c>
      <c r="O1276" s="144"/>
      <c r="P1276" s="144" t="s">
        <v>3125</v>
      </c>
      <c r="Q1276" s="144" t="s">
        <v>4185</v>
      </c>
      <c r="R1276" s="144" t="s">
        <v>15181</v>
      </c>
      <c r="S1276" s="144" t="s">
        <v>13932</v>
      </c>
      <c r="T1276" s="144" t="s">
        <v>18500</v>
      </c>
      <c r="U1276" s="144" t="s">
        <v>18499</v>
      </c>
      <c r="V1276" s="144"/>
      <c r="W1276" s="144">
        <v>174358</v>
      </c>
      <c r="X1276" s="144" t="s">
        <v>18501</v>
      </c>
      <c r="Y1276" s="144"/>
      <c r="Z1276" s="144"/>
      <c r="AA1276" s="160">
        <v>5192</v>
      </c>
    </row>
    <row r="1277" spans="1:27" ht="45" customHeight="1" x14ac:dyDescent="0.25">
      <c r="A1277" s="144" t="s">
        <v>14432</v>
      </c>
      <c r="B1277" s="144" t="s">
        <v>22455</v>
      </c>
      <c r="C1277" s="144">
        <v>1</v>
      </c>
      <c r="D1277" s="144" t="s">
        <v>12431</v>
      </c>
      <c r="E1277" s="144"/>
      <c r="F1277" s="144">
        <v>1</v>
      </c>
      <c r="G1277" s="144">
        <v>400</v>
      </c>
      <c r="H1277" s="144"/>
      <c r="I1277" s="144"/>
      <c r="J1277" s="144"/>
      <c r="K1277" s="144"/>
      <c r="L1277" s="144"/>
      <c r="M1277" s="145" t="s">
        <v>2213</v>
      </c>
      <c r="N1277" s="144" t="s">
        <v>20</v>
      </c>
      <c r="O1277" s="144"/>
      <c r="P1277" s="144" t="s">
        <v>2987</v>
      </c>
      <c r="Q1277" s="144"/>
      <c r="R1277" s="144"/>
      <c r="S1277" s="144" t="s">
        <v>4189</v>
      </c>
      <c r="T1277" s="144" t="s">
        <v>6809</v>
      </c>
      <c r="U1277" s="144" t="s">
        <v>14432</v>
      </c>
      <c r="V1277" s="144"/>
      <c r="W1277" s="144">
        <v>601787</v>
      </c>
      <c r="X1277" s="144" t="s">
        <v>27269</v>
      </c>
      <c r="Y1277" s="144">
        <v>89090000000</v>
      </c>
      <c r="Z1277" s="144" t="s">
        <v>22456</v>
      </c>
      <c r="AA1277" s="160">
        <v>1067</v>
      </c>
    </row>
    <row r="1278" spans="1:27" ht="45" customHeight="1" x14ac:dyDescent="0.25">
      <c r="A1278" s="144" t="s">
        <v>5932</v>
      </c>
      <c r="B1278" s="144" t="s">
        <v>27995</v>
      </c>
      <c r="C1278" s="144"/>
      <c r="D1278" s="144"/>
      <c r="E1278" s="144"/>
      <c r="F1278" s="144">
        <v>2</v>
      </c>
      <c r="G1278" s="144"/>
      <c r="H1278" s="144"/>
      <c r="I1278" s="144"/>
      <c r="J1278" s="144"/>
      <c r="K1278" s="144"/>
      <c r="L1278" s="144">
        <v>150</v>
      </c>
      <c r="M1278" s="145" t="s">
        <v>2213</v>
      </c>
      <c r="N1278" s="144" t="s">
        <v>84</v>
      </c>
      <c r="O1278" s="144"/>
      <c r="P1278" s="144" t="s">
        <v>13890</v>
      </c>
      <c r="Q1278" s="144" t="s">
        <v>4189</v>
      </c>
      <c r="R1278" s="144" t="s">
        <v>15474</v>
      </c>
      <c r="S1278" s="144"/>
      <c r="T1278" s="144"/>
      <c r="U1278" s="144" t="s">
        <v>5932</v>
      </c>
      <c r="V1278" s="144"/>
      <c r="W1278" s="144">
        <v>301840</v>
      </c>
      <c r="X1278" s="144" t="s">
        <v>5934</v>
      </c>
      <c r="Y1278" s="144" t="s">
        <v>15475</v>
      </c>
      <c r="Z1278" s="144" t="s">
        <v>15476</v>
      </c>
      <c r="AA1278" s="160">
        <v>2179</v>
      </c>
    </row>
    <row r="1279" spans="1:27" ht="45" customHeight="1" x14ac:dyDescent="0.25">
      <c r="A1279" s="144" t="s">
        <v>18502</v>
      </c>
      <c r="B1279" s="144" t="s">
        <v>18503</v>
      </c>
      <c r="C1279" s="144"/>
      <c r="D1279" s="144"/>
      <c r="E1279" s="144"/>
      <c r="F1279" s="144">
        <v>1</v>
      </c>
      <c r="G1279" s="144"/>
      <c r="H1279" s="144">
        <v>800</v>
      </c>
      <c r="I1279" s="144"/>
      <c r="J1279" s="144"/>
      <c r="K1279" s="144">
        <v>800</v>
      </c>
      <c r="L1279" s="144"/>
      <c r="M1279" s="145" t="s">
        <v>2213</v>
      </c>
      <c r="N1279" s="144" t="s">
        <v>34</v>
      </c>
      <c r="O1279" s="144"/>
      <c r="P1279" s="144" t="s">
        <v>3177</v>
      </c>
      <c r="Q1279" s="144"/>
      <c r="R1279" s="144"/>
      <c r="S1279" s="144" t="s">
        <v>4189</v>
      </c>
      <c r="T1279" s="144" t="s">
        <v>18504</v>
      </c>
      <c r="U1279" s="144" t="s">
        <v>18502</v>
      </c>
      <c r="V1279" s="144"/>
      <c r="W1279" s="144">
        <v>352380</v>
      </c>
      <c r="X1279" s="144" t="s">
        <v>18505</v>
      </c>
      <c r="Y1279" s="144" t="s">
        <v>18507</v>
      </c>
      <c r="Z1279" s="144" t="s">
        <v>18506</v>
      </c>
      <c r="AA1279" s="160">
        <v>4556</v>
      </c>
    </row>
    <row r="1280" spans="1:27" ht="45" customHeight="1" x14ac:dyDescent="0.25">
      <c r="A1280" s="144" t="s">
        <v>26536</v>
      </c>
      <c r="B1280" s="144" t="s">
        <v>20559</v>
      </c>
      <c r="C1280" s="144">
        <v>27</v>
      </c>
      <c r="D1280" s="144" t="s">
        <v>4218</v>
      </c>
      <c r="E1280" s="144"/>
      <c r="F1280" s="144">
        <v>1</v>
      </c>
      <c r="G1280" s="144">
        <v>120</v>
      </c>
      <c r="H1280" s="144"/>
      <c r="I1280" s="144"/>
      <c r="J1280" s="144"/>
      <c r="K1280" s="144"/>
      <c r="L1280" s="144"/>
      <c r="M1280" s="145" t="s">
        <v>2213</v>
      </c>
      <c r="N1280" s="144" t="s">
        <v>50</v>
      </c>
      <c r="O1280" s="144"/>
      <c r="P1280" s="144" t="s">
        <v>30699</v>
      </c>
      <c r="Q1280" s="144"/>
      <c r="R1280" s="144"/>
      <c r="S1280" s="144" t="s">
        <v>15453</v>
      </c>
      <c r="T1280" s="144" t="s">
        <v>6356</v>
      </c>
      <c r="U1280" s="144" t="s">
        <v>26536</v>
      </c>
      <c r="V1280" s="144"/>
      <c r="W1280" s="144">
        <v>692252</v>
      </c>
      <c r="X1280" s="144" t="s">
        <v>20560</v>
      </c>
      <c r="Y1280" s="144" t="s">
        <v>29843</v>
      </c>
      <c r="Z1280" s="144" t="s">
        <v>20561</v>
      </c>
      <c r="AA1280" s="160">
        <v>5067</v>
      </c>
    </row>
    <row r="1281" spans="1:27" ht="45" customHeight="1" x14ac:dyDescent="0.25">
      <c r="A1281" s="144" t="s">
        <v>22457</v>
      </c>
      <c r="B1281" s="144" t="s">
        <v>22458</v>
      </c>
      <c r="C1281" s="144">
        <v>1</v>
      </c>
      <c r="D1281" s="144"/>
      <c r="E1281" s="144"/>
      <c r="F1281" s="144">
        <v>1</v>
      </c>
      <c r="G1281" s="144"/>
      <c r="H1281" s="144">
        <v>350</v>
      </c>
      <c r="I1281" s="144">
        <v>200</v>
      </c>
      <c r="J1281" s="144">
        <v>100</v>
      </c>
      <c r="K1281" s="144">
        <v>50</v>
      </c>
      <c r="L1281" s="144"/>
      <c r="M1281" s="145" t="s">
        <v>2213</v>
      </c>
      <c r="N1281" s="144" t="s">
        <v>46</v>
      </c>
      <c r="O1281" s="144"/>
      <c r="P1281" s="144" t="s">
        <v>13882</v>
      </c>
      <c r="Q1281" s="144"/>
      <c r="R1281" s="144"/>
      <c r="S1281" s="144" t="s">
        <v>4190</v>
      </c>
      <c r="T1281" s="144" t="s">
        <v>22459</v>
      </c>
      <c r="U1281" s="144" t="s">
        <v>22457</v>
      </c>
      <c r="V1281" s="144"/>
      <c r="W1281" s="144">
        <v>461930</v>
      </c>
      <c r="X1281" s="144" t="s">
        <v>22460</v>
      </c>
      <c r="Y1281" s="144">
        <v>83530000000</v>
      </c>
      <c r="Z1281" s="144" t="s">
        <v>22461</v>
      </c>
      <c r="AA1281" s="161">
        <v>5722</v>
      </c>
    </row>
    <row r="1282" spans="1:27" ht="45" customHeight="1" x14ac:dyDescent="0.25">
      <c r="A1282" s="144" t="s">
        <v>37232</v>
      </c>
      <c r="B1282" s="144" t="s">
        <v>37233</v>
      </c>
      <c r="C1282" s="144"/>
      <c r="D1282" s="144"/>
      <c r="E1282" s="144"/>
      <c r="F1282" s="144">
        <v>5</v>
      </c>
      <c r="G1282" s="144"/>
      <c r="H1282" s="144"/>
      <c r="I1282" s="144"/>
      <c r="J1282" s="144"/>
      <c r="K1282" s="144"/>
      <c r="L1282" s="144">
        <v>400</v>
      </c>
      <c r="M1282" s="145" t="s">
        <v>2213</v>
      </c>
      <c r="N1282" s="144" t="s">
        <v>88</v>
      </c>
      <c r="O1282" s="144"/>
      <c r="P1282" s="144" t="s">
        <v>3220</v>
      </c>
      <c r="Q1282" s="144"/>
      <c r="R1282" s="144"/>
      <c r="S1282" s="144"/>
      <c r="T1282" s="144"/>
      <c r="U1282" s="144" t="s">
        <v>37232</v>
      </c>
      <c r="V1282" s="144"/>
      <c r="W1282" s="144"/>
      <c r="X1282" s="144"/>
      <c r="Y1282" s="144">
        <v>79320000000</v>
      </c>
      <c r="Z1282" s="144" t="s">
        <v>37234</v>
      </c>
      <c r="AA1282" s="160">
        <v>7862</v>
      </c>
    </row>
    <row r="1283" spans="1:27" ht="45" customHeight="1" x14ac:dyDescent="0.25">
      <c r="A1283" s="144" t="s">
        <v>5935</v>
      </c>
      <c r="B1283" s="144" t="s">
        <v>4230</v>
      </c>
      <c r="C1283" s="144">
        <v>2</v>
      </c>
      <c r="D1283" s="144"/>
      <c r="E1283" s="144"/>
      <c r="F1283" s="144">
        <v>5</v>
      </c>
      <c r="G1283" s="144"/>
      <c r="H1283" s="144"/>
      <c r="I1283" s="144"/>
      <c r="J1283" s="144"/>
      <c r="K1283" s="144"/>
      <c r="L1283" s="144">
        <v>850</v>
      </c>
      <c r="M1283" s="145" t="s">
        <v>2213</v>
      </c>
      <c r="N1283" s="144" t="s">
        <v>35</v>
      </c>
      <c r="O1283" s="144"/>
      <c r="P1283" s="144" t="s">
        <v>3901</v>
      </c>
      <c r="Q1283" s="144" t="s">
        <v>4187</v>
      </c>
      <c r="R1283" s="144" t="s">
        <v>4244</v>
      </c>
      <c r="S1283" s="144"/>
      <c r="T1283" s="144"/>
      <c r="U1283" s="144" t="s">
        <v>5935</v>
      </c>
      <c r="V1283" s="144"/>
      <c r="W1283" s="144">
        <v>660112</v>
      </c>
      <c r="X1283" s="144" t="s">
        <v>5936</v>
      </c>
      <c r="Y1283" s="144"/>
      <c r="Z1283" s="144"/>
      <c r="AA1283" s="160">
        <v>2180</v>
      </c>
    </row>
    <row r="1284" spans="1:27" ht="45" customHeight="1" x14ac:dyDescent="0.25">
      <c r="A1284" s="144" t="s">
        <v>5937</v>
      </c>
      <c r="B1284" s="144" t="s">
        <v>5938</v>
      </c>
      <c r="C1284" s="144">
        <v>15</v>
      </c>
      <c r="D1284" s="144" t="s">
        <v>5939</v>
      </c>
      <c r="E1284" s="144"/>
      <c r="F1284" s="144">
        <v>1</v>
      </c>
      <c r="G1284" s="144"/>
      <c r="H1284" s="144">
        <v>1199</v>
      </c>
      <c r="I1284" s="144">
        <v>436</v>
      </c>
      <c r="J1284" s="144">
        <v>545</v>
      </c>
      <c r="K1284" s="144">
        <v>218</v>
      </c>
      <c r="L1284" s="144"/>
      <c r="M1284" s="145" t="s">
        <v>2213</v>
      </c>
      <c r="N1284" s="144" t="s">
        <v>62</v>
      </c>
      <c r="O1284" s="144"/>
      <c r="P1284" s="144" t="s">
        <v>3714</v>
      </c>
      <c r="Q1284" s="144"/>
      <c r="R1284" s="144"/>
      <c r="S1284" s="144"/>
      <c r="T1284" s="144"/>
      <c r="U1284" s="144" t="s">
        <v>5937</v>
      </c>
      <c r="V1284" s="144"/>
      <c r="W1284" s="144">
        <v>298612</v>
      </c>
      <c r="X1284" s="144" t="s">
        <v>5940</v>
      </c>
      <c r="Y1284" s="144" t="s">
        <v>5941</v>
      </c>
      <c r="Z1284" s="144" t="s">
        <v>5942</v>
      </c>
      <c r="AA1284" s="160">
        <v>2181</v>
      </c>
    </row>
    <row r="1285" spans="1:27" ht="45" customHeight="1" x14ac:dyDescent="0.25">
      <c r="A1285" s="144" t="s">
        <v>25124</v>
      </c>
      <c r="B1285" s="144" t="s">
        <v>17969</v>
      </c>
      <c r="C1285" s="144">
        <v>59</v>
      </c>
      <c r="D1285" s="144" t="s">
        <v>5943</v>
      </c>
      <c r="E1285" s="144"/>
      <c r="F1285" s="144">
        <v>1</v>
      </c>
      <c r="G1285" s="144"/>
      <c r="H1285" s="144">
        <v>1199</v>
      </c>
      <c r="I1285" s="144">
        <v>436</v>
      </c>
      <c r="J1285" s="144">
        <v>545</v>
      </c>
      <c r="K1285" s="144">
        <v>218</v>
      </c>
      <c r="L1285" s="144"/>
      <c r="M1285" s="145" t="s">
        <v>2213</v>
      </c>
      <c r="N1285" s="144" t="s">
        <v>39</v>
      </c>
      <c r="O1285" s="144"/>
      <c r="P1285" s="144" t="s">
        <v>3182</v>
      </c>
      <c r="Q1285" s="144" t="s">
        <v>4188</v>
      </c>
      <c r="R1285" s="144" t="s">
        <v>4244</v>
      </c>
      <c r="S1285" s="144"/>
      <c r="T1285" s="144"/>
      <c r="U1285" s="144" t="s">
        <v>25124</v>
      </c>
      <c r="V1285" s="144"/>
      <c r="W1285" s="144">
        <v>398055</v>
      </c>
      <c r="X1285" s="144" t="s">
        <v>25125</v>
      </c>
      <c r="Y1285" s="144" t="s">
        <v>5944</v>
      </c>
      <c r="Z1285" s="144" t="s">
        <v>5945</v>
      </c>
      <c r="AA1285" s="160">
        <v>2182</v>
      </c>
    </row>
    <row r="1286" spans="1:27" ht="45" customHeight="1" x14ac:dyDescent="0.25">
      <c r="A1286" s="144" t="s">
        <v>25124</v>
      </c>
      <c r="B1286" s="144" t="s">
        <v>17969</v>
      </c>
      <c r="C1286" s="144">
        <v>59</v>
      </c>
      <c r="D1286" s="144" t="s">
        <v>5943</v>
      </c>
      <c r="E1286" s="144" t="s">
        <v>4466</v>
      </c>
      <c r="F1286" s="144">
        <v>1</v>
      </c>
      <c r="G1286" s="144">
        <v>250</v>
      </c>
      <c r="H1286" s="144"/>
      <c r="I1286" s="144"/>
      <c r="J1286" s="144"/>
      <c r="K1286" s="144"/>
      <c r="L1286" s="144"/>
      <c r="M1286" s="145" t="s">
        <v>2213</v>
      </c>
      <c r="N1286" s="144" t="s">
        <v>39</v>
      </c>
      <c r="O1286" s="144"/>
      <c r="P1286" s="144" t="s">
        <v>3182</v>
      </c>
      <c r="Q1286" s="144" t="s">
        <v>4188</v>
      </c>
      <c r="R1286" s="144" t="s">
        <v>4244</v>
      </c>
      <c r="S1286" s="144"/>
      <c r="T1286" s="144"/>
      <c r="U1286" s="144" t="s">
        <v>25124</v>
      </c>
      <c r="V1286" s="144"/>
      <c r="W1286" s="144">
        <v>398055</v>
      </c>
      <c r="X1286" s="144" t="s">
        <v>25125</v>
      </c>
      <c r="Y1286" s="144"/>
      <c r="Z1286" s="144"/>
      <c r="AA1286" s="160">
        <v>6374</v>
      </c>
    </row>
    <row r="1287" spans="1:27" ht="45" customHeight="1" x14ac:dyDescent="0.25">
      <c r="A1287" s="144" t="s">
        <v>16211</v>
      </c>
      <c r="B1287" s="144" t="s">
        <v>4205</v>
      </c>
      <c r="C1287" s="144"/>
      <c r="D1287" s="144" t="s">
        <v>5216</v>
      </c>
      <c r="E1287" s="144"/>
      <c r="F1287" s="144">
        <v>1</v>
      </c>
      <c r="G1287" s="144">
        <v>150</v>
      </c>
      <c r="H1287" s="144"/>
      <c r="I1287" s="144"/>
      <c r="J1287" s="144"/>
      <c r="K1287" s="144"/>
      <c r="L1287" s="144"/>
      <c r="M1287" s="145" t="s">
        <v>2213</v>
      </c>
      <c r="N1287" s="144" t="s">
        <v>59</v>
      </c>
      <c r="O1287" s="144"/>
      <c r="P1287" s="144" t="s">
        <v>2341</v>
      </c>
      <c r="Q1287" s="145"/>
      <c r="R1287" s="144"/>
      <c r="S1287" s="144" t="s">
        <v>4190</v>
      </c>
      <c r="T1287" s="144" t="s">
        <v>16212</v>
      </c>
      <c r="U1287" s="144" t="s">
        <v>16211</v>
      </c>
      <c r="V1287" s="144"/>
      <c r="W1287" s="144">
        <v>359051</v>
      </c>
      <c r="X1287" s="144" t="s">
        <v>16213</v>
      </c>
      <c r="Y1287" s="144" t="s">
        <v>16214</v>
      </c>
      <c r="Z1287" s="144" t="s">
        <v>16215</v>
      </c>
      <c r="AA1287" s="160">
        <v>4156</v>
      </c>
    </row>
    <row r="1288" spans="1:27" ht="45" customHeight="1" x14ac:dyDescent="0.25">
      <c r="A1288" s="144" t="s">
        <v>5946</v>
      </c>
      <c r="B1288" s="144" t="s">
        <v>18508</v>
      </c>
      <c r="C1288" s="144"/>
      <c r="D1288" s="144" t="s">
        <v>18509</v>
      </c>
      <c r="E1288" s="144"/>
      <c r="F1288" s="144">
        <v>2</v>
      </c>
      <c r="G1288" s="144"/>
      <c r="H1288" s="144"/>
      <c r="I1288" s="144"/>
      <c r="J1288" s="144"/>
      <c r="K1288" s="144"/>
      <c r="L1288" s="144">
        <v>150</v>
      </c>
      <c r="M1288" s="145" t="s">
        <v>2213</v>
      </c>
      <c r="N1288" s="144" t="s">
        <v>89</v>
      </c>
      <c r="O1288" s="144"/>
      <c r="P1288" s="144" t="s">
        <v>3868</v>
      </c>
      <c r="Q1288" s="144"/>
      <c r="R1288" s="144"/>
      <c r="S1288" s="144" t="s">
        <v>4189</v>
      </c>
      <c r="T1288" s="144" t="s">
        <v>5948</v>
      </c>
      <c r="U1288" s="144" t="s">
        <v>5946</v>
      </c>
      <c r="V1288" s="144"/>
      <c r="W1288" s="144">
        <v>456910</v>
      </c>
      <c r="X1288" s="144" t="s">
        <v>5949</v>
      </c>
      <c r="Y1288" s="144" t="s">
        <v>18510</v>
      </c>
      <c r="Z1288" s="144" t="s">
        <v>5950</v>
      </c>
      <c r="AA1288" s="160">
        <v>2183</v>
      </c>
    </row>
    <row r="1289" spans="1:27" ht="45" customHeight="1" x14ac:dyDescent="0.25">
      <c r="A1289" s="144" t="s">
        <v>14433</v>
      </c>
      <c r="B1289" s="144" t="s">
        <v>13672</v>
      </c>
      <c r="C1289" s="144">
        <v>1284</v>
      </c>
      <c r="D1289" s="144"/>
      <c r="E1289" s="144"/>
      <c r="F1289" s="144">
        <v>1</v>
      </c>
      <c r="G1289" s="144"/>
      <c r="H1289" s="144">
        <v>350</v>
      </c>
      <c r="I1289" s="144">
        <v>200</v>
      </c>
      <c r="J1289" s="144">
        <v>100</v>
      </c>
      <c r="K1289" s="144">
        <v>50</v>
      </c>
      <c r="L1289" s="144"/>
      <c r="M1289" s="145" t="s">
        <v>2213</v>
      </c>
      <c r="N1289" s="144" t="s">
        <v>41</v>
      </c>
      <c r="O1289" s="144"/>
      <c r="P1289" s="144" t="s">
        <v>2868</v>
      </c>
      <c r="Q1289" s="144" t="s">
        <v>4187</v>
      </c>
      <c r="R1289" s="144" t="s">
        <v>4497</v>
      </c>
      <c r="S1289" s="144"/>
      <c r="T1289" s="144"/>
      <c r="U1289" s="144" t="s">
        <v>14433</v>
      </c>
      <c r="V1289" s="144"/>
      <c r="W1289" s="144"/>
      <c r="X1289" s="144"/>
      <c r="Y1289" s="144"/>
      <c r="Z1289" s="144"/>
      <c r="AA1289" s="160">
        <v>3172</v>
      </c>
    </row>
    <row r="1290" spans="1:27" ht="45" customHeight="1" x14ac:dyDescent="0.25">
      <c r="A1290" s="144" t="s">
        <v>14433</v>
      </c>
      <c r="B1290" s="144" t="s">
        <v>13672</v>
      </c>
      <c r="C1290" s="144">
        <v>1284</v>
      </c>
      <c r="D1290" s="144"/>
      <c r="E1290" s="144" t="s">
        <v>14434</v>
      </c>
      <c r="F1290" s="144">
        <v>1</v>
      </c>
      <c r="G1290" s="144">
        <v>120</v>
      </c>
      <c r="H1290" s="144"/>
      <c r="I1290" s="144"/>
      <c r="J1290" s="144"/>
      <c r="K1290" s="144"/>
      <c r="L1290" s="144"/>
      <c r="M1290" s="145" t="s">
        <v>2213</v>
      </c>
      <c r="N1290" s="144" t="s">
        <v>41</v>
      </c>
      <c r="O1290" s="144"/>
      <c r="P1290" s="144" t="s">
        <v>2868</v>
      </c>
      <c r="Q1290" s="144" t="s">
        <v>4187</v>
      </c>
      <c r="R1290" s="144" t="s">
        <v>4497</v>
      </c>
      <c r="S1290" s="144"/>
      <c r="T1290" s="144"/>
      <c r="U1290" s="144" t="s">
        <v>14433</v>
      </c>
      <c r="V1290" s="144" t="s">
        <v>6610</v>
      </c>
      <c r="W1290" s="144">
        <v>107042</v>
      </c>
      <c r="X1290" s="144" t="s">
        <v>14435</v>
      </c>
      <c r="Y1290" s="144" t="s">
        <v>14436</v>
      </c>
      <c r="Z1290" s="144" t="s">
        <v>14437</v>
      </c>
      <c r="AA1290" s="160">
        <v>2393</v>
      </c>
    </row>
    <row r="1291" spans="1:27" ht="45" customHeight="1" x14ac:dyDescent="0.25">
      <c r="A1291" s="144" t="s">
        <v>5951</v>
      </c>
      <c r="B1291" s="144" t="s">
        <v>4205</v>
      </c>
      <c r="C1291" s="144">
        <v>15</v>
      </c>
      <c r="D1291" s="144"/>
      <c r="E1291" s="144"/>
      <c r="F1291" s="144">
        <v>1</v>
      </c>
      <c r="G1291" s="144">
        <v>350</v>
      </c>
      <c r="H1291" s="144"/>
      <c r="I1291" s="144"/>
      <c r="J1291" s="144"/>
      <c r="K1291" s="144"/>
      <c r="L1291" s="144"/>
      <c r="M1291" s="145" t="s">
        <v>2213</v>
      </c>
      <c r="N1291" s="144" t="s">
        <v>90</v>
      </c>
      <c r="O1291" s="144"/>
      <c r="P1291" s="144" t="s">
        <v>30649</v>
      </c>
      <c r="Q1291" s="144"/>
      <c r="R1291" s="144"/>
      <c r="S1291" s="144"/>
      <c r="T1291" s="144"/>
      <c r="U1291" s="144" t="s">
        <v>5951</v>
      </c>
      <c r="V1291" s="144"/>
      <c r="W1291" s="144">
        <v>428012</v>
      </c>
      <c r="X1291" s="144" t="s">
        <v>13192</v>
      </c>
      <c r="Y1291" s="144"/>
      <c r="Z1291" s="144"/>
      <c r="AA1291" s="160">
        <v>2185</v>
      </c>
    </row>
    <row r="1292" spans="1:27" ht="45" customHeight="1" x14ac:dyDescent="0.25">
      <c r="A1292" s="144" t="s">
        <v>31783</v>
      </c>
      <c r="B1292" s="144" t="s">
        <v>20582</v>
      </c>
      <c r="C1292" s="144">
        <v>10</v>
      </c>
      <c r="D1292" s="144"/>
      <c r="E1292" s="144"/>
      <c r="F1292" s="144">
        <v>1</v>
      </c>
      <c r="G1292" s="144"/>
      <c r="H1292" s="144">
        <v>320</v>
      </c>
      <c r="I1292" s="144">
        <v>100</v>
      </c>
      <c r="J1292" s="144">
        <v>150</v>
      </c>
      <c r="K1292" s="144">
        <v>70</v>
      </c>
      <c r="L1292" s="144"/>
      <c r="M1292" s="145" t="s">
        <v>2213</v>
      </c>
      <c r="N1292" s="144" t="s">
        <v>72</v>
      </c>
      <c r="O1292" s="144"/>
      <c r="P1292" s="144" t="s">
        <v>3950</v>
      </c>
      <c r="Q1292" s="144"/>
      <c r="R1292" s="144"/>
      <c r="S1292" s="144" t="s">
        <v>4190</v>
      </c>
      <c r="T1292" s="144" t="s">
        <v>11004</v>
      </c>
      <c r="U1292" s="144" t="s">
        <v>31783</v>
      </c>
      <c r="V1292" s="144"/>
      <c r="W1292" s="144">
        <v>346348</v>
      </c>
      <c r="X1292" s="144" t="s">
        <v>31784</v>
      </c>
      <c r="Y1292" s="144"/>
      <c r="Z1292" s="144" t="s">
        <v>16008</v>
      </c>
      <c r="AA1292" s="160">
        <v>7373</v>
      </c>
    </row>
    <row r="1293" spans="1:27" ht="45" customHeight="1" x14ac:dyDescent="0.25">
      <c r="A1293" s="144" t="s">
        <v>18511</v>
      </c>
      <c r="B1293" s="144" t="s">
        <v>15377</v>
      </c>
      <c r="C1293" s="144">
        <v>2</v>
      </c>
      <c r="D1293" s="144" t="s">
        <v>6065</v>
      </c>
      <c r="E1293" s="144"/>
      <c r="F1293" s="144">
        <v>1</v>
      </c>
      <c r="G1293" s="144">
        <v>100</v>
      </c>
      <c r="H1293" s="144"/>
      <c r="I1293" s="144"/>
      <c r="J1293" s="144"/>
      <c r="K1293" s="144"/>
      <c r="L1293" s="144"/>
      <c r="M1293" s="145" t="s">
        <v>2213</v>
      </c>
      <c r="N1293" s="144" t="s">
        <v>72</v>
      </c>
      <c r="O1293" s="144"/>
      <c r="P1293" s="144" t="s">
        <v>3502</v>
      </c>
      <c r="Q1293" s="144"/>
      <c r="R1293" s="144"/>
      <c r="S1293" s="144" t="s">
        <v>4190</v>
      </c>
      <c r="T1293" s="144" t="s">
        <v>4708</v>
      </c>
      <c r="U1293" s="144" t="s">
        <v>18511</v>
      </c>
      <c r="V1293" s="144"/>
      <c r="W1293" s="144">
        <v>347510</v>
      </c>
      <c r="X1293" s="144" t="s">
        <v>18512</v>
      </c>
      <c r="Y1293" s="150">
        <v>89190000000</v>
      </c>
      <c r="Z1293" s="144" t="s">
        <v>18513</v>
      </c>
      <c r="AA1293" s="160">
        <v>4419</v>
      </c>
    </row>
    <row r="1294" spans="1:27" ht="45" customHeight="1" x14ac:dyDescent="0.25">
      <c r="A1294" s="144" t="s">
        <v>25126</v>
      </c>
      <c r="B1294" s="144" t="s">
        <v>15377</v>
      </c>
      <c r="C1294" s="144">
        <v>27</v>
      </c>
      <c r="D1294" s="144" t="s">
        <v>9057</v>
      </c>
      <c r="E1294" s="144"/>
      <c r="F1294" s="144">
        <v>1</v>
      </c>
      <c r="G1294" s="144">
        <v>300</v>
      </c>
      <c r="H1294" s="144"/>
      <c r="I1294" s="144"/>
      <c r="J1294" s="144"/>
      <c r="K1294" s="144"/>
      <c r="L1294" s="144"/>
      <c r="M1294" s="145" t="s">
        <v>2213</v>
      </c>
      <c r="N1294" s="144" t="s">
        <v>18</v>
      </c>
      <c r="O1294" s="144"/>
      <c r="P1294" s="144" t="s">
        <v>2375</v>
      </c>
      <c r="Q1294" s="144" t="s">
        <v>4188</v>
      </c>
      <c r="R1294" s="144" t="s">
        <v>8871</v>
      </c>
      <c r="S1294" s="144"/>
      <c r="T1294" s="144"/>
      <c r="U1294" s="144" t="s">
        <v>25126</v>
      </c>
      <c r="V1294" s="144"/>
      <c r="W1294" s="144">
        <v>308000</v>
      </c>
      <c r="X1294" s="144" t="s">
        <v>25127</v>
      </c>
      <c r="Y1294" s="144">
        <v>732770</v>
      </c>
      <c r="Z1294" s="144" t="s">
        <v>37235</v>
      </c>
      <c r="AA1294" s="160">
        <v>6625</v>
      </c>
    </row>
    <row r="1295" spans="1:27" ht="45" customHeight="1" x14ac:dyDescent="0.25">
      <c r="A1295" s="144" t="s">
        <v>5952</v>
      </c>
      <c r="B1295" s="144" t="s">
        <v>4208</v>
      </c>
      <c r="C1295" s="144">
        <v>35</v>
      </c>
      <c r="D1295" s="144"/>
      <c r="E1295" s="144"/>
      <c r="F1295" s="144">
        <v>1</v>
      </c>
      <c r="G1295" s="144"/>
      <c r="H1295" s="144">
        <v>1199</v>
      </c>
      <c r="I1295" s="144">
        <v>436</v>
      </c>
      <c r="J1295" s="144">
        <v>545</v>
      </c>
      <c r="K1295" s="144">
        <v>218</v>
      </c>
      <c r="L1295" s="144"/>
      <c r="M1295" s="145" t="s">
        <v>2213</v>
      </c>
      <c r="N1295" s="144" t="s">
        <v>67</v>
      </c>
      <c r="O1295" s="144"/>
      <c r="P1295" s="144" t="s">
        <v>3559</v>
      </c>
      <c r="Q1295" s="144" t="s">
        <v>4187</v>
      </c>
      <c r="R1295" s="144" t="s">
        <v>5953</v>
      </c>
      <c r="S1295" s="144"/>
      <c r="T1295" s="144"/>
      <c r="U1295" s="144" t="s">
        <v>5952</v>
      </c>
      <c r="V1295" s="144"/>
      <c r="W1295" s="144">
        <v>420011</v>
      </c>
      <c r="X1295" s="144" t="s">
        <v>13193</v>
      </c>
      <c r="Y1295" s="144"/>
      <c r="Z1295" s="144"/>
      <c r="AA1295" s="161">
        <v>2186</v>
      </c>
    </row>
    <row r="1296" spans="1:27" ht="45" customHeight="1" x14ac:dyDescent="0.25">
      <c r="A1296" s="144" t="s">
        <v>13902</v>
      </c>
      <c r="B1296" s="144" t="s">
        <v>22462</v>
      </c>
      <c r="C1296" s="144">
        <v>27</v>
      </c>
      <c r="D1296" s="144"/>
      <c r="E1296" s="144"/>
      <c r="F1296" s="144">
        <v>1</v>
      </c>
      <c r="G1296" s="144"/>
      <c r="H1296" s="144">
        <v>1000</v>
      </c>
      <c r="I1296" s="144">
        <v>330</v>
      </c>
      <c r="J1296" s="144">
        <v>470</v>
      </c>
      <c r="K1296" s="144">
        <v>200</v>
      </c>
      <c r="L1296" s="144"/>
      <c r="M1296" s="145" t="s">
        <v>2213</v>
      </c>
      <c r="N1296" s="144" t="s">
        <v>15</v>
      </c>
      <c r="O1296" s="144"/>
      <c r="P1296" s="144" t="s">
        <v>2514</v>
      </c>
      <c r="Q1296" s="144"/>
      <c r="R1296" s="144"/>
      <c r="S1296" s="144"/>
      <c r="T1296" s="144"/>
      <c r="U1296" s="144" t="s">
        <v>13902</v>
      </c>
      <c r="V1296" s="144"/>
      <c r="W1296" s="144">
        <v>675016</v>
      </c>
      <c r="X1296" s="144" t="s">
        <v>18514</v>
      </c>
      <c r="Y1296" s="144" t="s">
        <v>13903</v>
      </c>
      <c r="Z1296" s="144" t="s">
        <v>22463</v>
      </c>
      <c r="AA1296" s="161">
        <v>2187</v>
      </c>
    </row>
    <row r="1297" spans="1:31" ht="45" customHeight="1" x14ac:dyDescent="0.25">
      <c r="A1297" s="144" t="s">
        <v>25129</v>
      </c>
      <c r="B1297" s="144" t="s">
        <v>15416</v>
      </c>
      <c r="C1297" s="144"/>
      <c r="D1297" s="144"/>
      <c r="E1297" s="144"/>
      <c r="F1297" s="144">
        <v>5</v>
      </c>
      <c r="G1297" s="144"/>
      <c r="H1297" s="144"/>
      <c r="I1297" s="144"/>
      <c r="J1297" s="144"/>
      <c r="K1297" s="144"/>
      <c r="L1297" s="144">
        <v>500</v>
      </c>
      <c r="M1297" s="145" t="s">
        <v>2213</v>
      </c>
      <c r="N1297" s="144" t="s">
        <v>87</v>
      </c>
      <c r="O1297" s="144"/>
      <c r="P1297" s="144" t="s">
        <v>2976</v>
      </c>
      <c r="Q1297" s="144"/>
      <c r="R1297" s="144"/>
      <c r="S1297" s="144" t="s">
        <v>4190</v>
      </c>
      <c r="T1297" s="144" t="s">
        <v>25130</v>
      </c>
      <c r="U1297" s="144" t="s">
        <v>25129</v>
      </c>
      <c r="V1297" s="144"/>
      <c r="W1297" s="144">
        <v>682449</v>
      </c>
      <c r="X1297" s="144" t="s">
        <v>25131</v>
      </c>
      <c r="Y1297" s="144" t="s">
        <v>25132</v>
      </c>
      <c r="Z1297" s="144" t="s">
        <v>25133</v>
      </c>
      <c r="AA1297" s="160">
        <v>4880</v>
      </c>
    </row>
    <row r="1298" spans="1:31" ht="45" customHeight="1" x14ac:dyDescent="0.25">
      <c r="A1298" s="144" t="s">
        <v>18515</v>
      </c>
      <c r="B1298" s="144" t="s">
        <v>4208</v>
      </c>
      <c r="C1298" s="144"/>
      <c r="D1298" s="144"/>
      <c r="E1298" s="144"/>
      <c r="F1298" s="144">
        <v>1</v>
      </c>
      <c r="G1298" s="144"/>
      <c r="H1298" s="144">
        <v>400</v>
      </c>
      <c r="I1298" s="144">
        <v>300</v>
      </c>
      <c r="J1298" s="144">
        <v>75</v>
      </c>
      <c r="K1298" s="144">
        <v>25</v>
      </c>
      <c r="L1298" s="144"/>
      <c r="M1298" s="145" t="s">
        <v>2213</v>
      </c>
      <c r="N1298" s="144" t="s">
        <v>48</v>
      </c>
      <c r="O1298" s="144"/>
      <c r="P1298" s="144" t="s">
        <v>3008</v>
      </c>
      <c r="Q1298" s="144"/>
      <c r="R1298" s="144"/>
      <c r="S1298" s="144" t="s">
        <v>4191</v>
      </c>
      <c r="T1298" s="144" t="s">
        <v>18516</v>
      </c>
      <c r="U1298" s="144" t="s">
        <v>18515</v>
      </c>
      <c r="V1298" s="144"/>
      <c r="W1298" s="144"/>
      <c r="X1298" s="144"/>
      <c r="Y1298" s="144"/>
      <c r="Z1298" s="144"/>
      <c r="AA1298" s="160">
        <v>4430</v>
      </c>
    </row>
    <row r="1299" spans="1:31" ht="45" customHeight="1" x14ac:dyDescent="0.25">
      <c r="A1299" s="144" t="s">
        <v>18515</v>
      </c>
      <c r="B1299" s="144" t="s">
        <v>4208</v>
      </c>
      <c r="C1299" s="144"/>
      <c r="D1299" s="144"/>
      <c r="E1299" s="144" t="s">
        <v>18517</v>
      </c>
      <c r="F1299" s="144">
        <v>1</v>
      </c>
      <c r="G1299" s="144"/>
      <c r="H1299" s="144">
        <v>400</v>
      </c>
      <c r="I1299" s="144">
        <v>300</v>
      </c>
      <c r="J1299" s="144">
        <v>75</v>
      </c>
      <c r="K1299" s="144">
        <v>25</v>
      </c>
      <c r="L1299" s="144"/>
      <c r="M1299" s="145" t="s">
        <v>2213</v>
      </c>
      <c r="N1299" s="144" t="s">
        <v>48</v>
      </c>
      <c r="O1299" s="144"/>
      <c r="P1299" s="144" t="s">
        <v>3008</v>
      </c>
      <c r="Q1299" s="144"/>
      <c r="R1299" s="144"/>
      <c r="S1299" s="144" t="s">
        <v>4191</v>
      </c>
      <c r="T1299" s="144" t="s">
        <v>18518</v>
      </c>
      <c r="U1299" s="144" t="s">
        <v>18515</v>
      </c>
      <c r="V1299" s="144" t="s">
        <v>18519</v>
      </c>
      <c r="W1299" s="144">
        <v>442455</v>
      </c>
      <c r="X1299" s="144" t="s">
        <v>18520</v>
      </c>
      <c r="Y1299" s="144">
        <v>88410000000</v>
      </c>
      <c r="Z1299" s="144" t="s">
        <v>18521</v>
      </c>
      <c r="AA1299" s="160">
        <v>4431</v>
      </c>
    </row>
    <row r="1300" spans="1:31" ht="45" customHeight="1" x14ac:dyDescent="0.25">
      <c r="A1300" s="144" t="s">
        <v>18522</v>
      </c>
      <c r="B1300" s="144" t="s">
        <v>18523</v>
      </c>
      <c r="C1300" s="144"/>
      <c r="D1300" s="144"/>
      <c r="E1300" s="144"/>
      <c r="F1300" s="144">
        <v>1</v>
      </c>
      <c r="G1300" s="144"/>
      <c r="H1300" s="144">
        <v>150</v>
      </c>
      <c r="I1300" s="144">
        <v>50</v>
      </c>
      <c r="J1300" s="144">
        <v>50</v>
      </c>
      <c r="K1300" s="144">
        <v>50</v>
      </c>
      <c r="L1300" s="144"/>
      <c r="M1300" s="145" t="s">
        <v>2213</v>
      </c>
      <c r="N1300" s="144" t="s">
        <v>62</v>
      </c>
      <c r="O1300" s="144"/>
      <c r="P1300" s="144" t="s">
        <v>2485</v>
      </c>
      <c r="Q1300" s="144"/>
      <c r="R1300" s="144"/>
      <c r="S1300" s="144" t="s">
        <v>15453</v>
      </c>
      <c r="T1300" s="144" t="s">
        <v>7288</v>
      </c>
      <c r="U1300" s="144" t="s">
        <v>18522</v>
      </c>
      <c r="V1300" s="144"/>
      <c r="W1300" s="144">
        <v>298471</v>
      </c>
      <c r="X1300" s="144" t="s">
        <v>18524</v>
      </c>
      <c r="Y1300" s="144" t="s">
        <v>18526</v>
      </c>
      <c r="Z1300" s="144" t="s">
        <v>18525</v>
      </c>
      <c r="AA1300" s="160">
        <v>5454</v>
      </c>
    </row>
    <row r="1301" spans="1:31" ht="45" customHeight="1" x14ac:dyDescent="0.25">
      <c r="A1301" s="144" t="s">
        <v>37236</v>
      </c>
      <c r="B1301" s="144" t="s">
        <v>5719</v>
      </c>
      <c r="C1301" s="144">
        <v>17</v>
      </c>
      <c r="D1301" s="144" t="s">
        <v>37237</v>
      </c>
      <c r="E1301" s="144"/>
      <c r="F1301" s="144">
        <v>1</v>
      </c>
      <c r="G1301" s="144"/>
      <c r="H1301" s="144">
        <v>650</v>
      </c>
      <c r="I1301" s="144">
        <v>300</v>
      </c>
      <c r="J1301" s="144">
        <v>300</v>
      </c>
      <c r="K1301" s="144">
        <v>50</v>
      </c>
      <c r="L1301" s="144"/>
      <c r="M1301" s="145" t="s">
        <v>2213</v>
      </c>
      <c r="N1301" s="144" t="s">
        <v>62</v>
      </c>
      <c r="O1301" s="144"/>
      <c r="P1301" s="144" t="s">
        <v>3457</v>
      </c>
      <c r="Q1301" s="144"/>
      <c r="R1301" s="144"/>
      <c r="S1301" s="144"/>
      <c r="T1301" s="144"/>
      <c r="U1301" s="144" t="s">
        <v>37236</v>
      </c>
      <c r="V1301" s="144"/>
      <c r="W1301" s="144"/>
      <c r="X1301" s="144"/>
      <c r="Y1301" s="144"/>
      <c r="Z1301" s="144" t="s">
        <v>37238</v>
      </c>
      <c r="AA1301" s="160">
        <v>7852</v>
      </c>
    </row>
    <row r="1302" spans="1:31" ht="45" customHeight="1" x14ac:dyDescent="0.25">
      <c r="A1302" s="144" t="s">
        <v>27271</v>
      </c>
      <c r="B1302" s="144" t="s">
        <v>29844</v>
      </c>
      <c r="C1302" s="144"/>
      <c r="D1302" s="144" t="s">
        <v>29845</v>
      </c>
      <c r="E1302" s="144"/>
      <c r="F1302" s="144">
        <v>1</v>
      </c>
      <c r="G1302" s="144">
        <v>74</v>
      </c>
      <c r="H1302" s="144">
        <v>220</v>
      </c>
      <c r="I1302" s="144">
        <v>100</v>
      </c>
      <c r="J1302" s="144">
        <v>100</v>
      </c>
      <c r="K1302" s="144">
        <v>20</v>
      </c>
      <c r="L1302" s="144"/>
      <c r="M1302" s="145" t="s">
        <v>2213</v>
      </c>
      <c r="N1302" s="144" t="s">
        <v>42</v>
      </c>
      <c r="O1302" s="144"/>
      <c r="P1302" s="144" t="s">
        <v>16126</v>
      </c>
      <c r="Q1302" s="144"/>
      <c r="R1302" s="144"/>
      <c r="S1302" s="144" t="s">
        <v>13932</v>
      </c>
      <c r="T1302" s="144" t="s">
        <v>6822</v>
      </c>
      <c r="U1302" s="144" t="s">
        <v>27271</v>
      </c>
      <c r="V1302" s="144"/>
      <c r="W1302" s="144">
        <v>141644</v>
      </c>
      <c r="X1302" s="144" t="s">
        <v>27272</v>
      </c>
      <c r="Y1302" s="149" t="s">
        <v>27273</v>
      </c>
      <c r="Z1302" s="144" t="s">
        <v>27274</v>
      </c>
      <c r="AA1302" s="160">
        <v>6724</v>
      </c>
    </row>
    <row r="1303" spans="1:31" ht="45" customHeight="1" x14ac:dyDescent="0.25">
      <c r="A1303" s="144" t="s">
        <v>13904</v>
      </c>
      <c r="B1303" s="147" t="s">
        <v>4205</v>
      </c>
      <c r="C1303" s="144">
        <v>8</v>
      </c>
      <c r="D1303" s="144"/>
      <c r="E1303" s="144"/>
      <c r="F1303" s="144">
        <v>1</v>
      </c>
      <c r="G1303" s="144">
        <v>146</v>
      </c>
      <c r="H1303" s="144"/>
      <c r="I1303" s="144"/>
      <c r="J1303" s="144"/>
      <c r="K1303" s="144"/>
      <c r="L1303" s="144"/>
      <c r="M1303" s="145" t="s">
        <v>2213</v>
      </c>
      <c r="N1303" s="144" t="s">
        <v>61</v>
      </c>
      <c r="O1303" s="144"/>
      <c r="P1303" s="144" t="s">
        <v>2622</v>
      </c>
      <c r="Q1303" s="145"/>
      <c r="R1303" s="144"/>
      <c r="S1303" s="144" t="s">
        <v>4189</v>
      </c>
      <c r="T1303" s="144" t="s">
        <v>8551</v>
      </c>
      <c r="U1303" s="144" t="s">
        <v>13904</v>
      </c>
      <c r="V1303" s="144"/>
      <c r="W1303" s="144">
        <v>169200</v>
      </c>
      <c r="X1303" s="144" t="s">
        <v>18527</v>
      </c>
      <c r="Y1303" s="144"/>
      <c r="Z1303" s="144" t="s">
        <v>13905</v>
      </c>
      <c r="AA1303" s="160">
        <v>2189</v>
      </c>
    </row>
    <row r="1304" spans="1:31" ht="45" customHeight="1" x14ac:dyDescent="0.25">
      <c r="A1304" s="144" t="s">
        <v>5954</v>
      </c>
      <c r="B1304" s="144" t="s">
        <v>4205</v>
      </c>
      <c r="C1304" s="144"/>
      <c r="D1304" s="144" t="s">
        <v>5434</v>
      </c>
      <c r="E1304" s="144"/>
      <c r="F1304" s="144">
        <v>1</v>
      </c>
      <c r="G1304" s="144">
        <v>350</v>
      </c>
      <c r="H1304" s="144"/>
      <c r="I1304" s="144"/>
      <c r="J1304" s="144"/>
      <c r="K1304" s="144"/>
      <c r="L1304" s="144"/>
      <c r="M1304" s="145" t="s">
        <v>2213</v>
      </c>
      <c r="N1304" s="144" t="s">
        <v>92</v>
      </c>
      <c r="O1304" s="144"/>
      <c r="P1304" s="144" t="s">
        <v>2582</v>
      </c>
      <c r="Q1304" s="144"/>
      <c r="R1304" s="144"/>
      <c r="S1304" s="144"/>
      <c r="T1304" s="144"/>
      <c r="U1304" s="144" t="s">
        <v>5954</v>
      </c>
      <c r="V1304" s="144"/>
      <c r="W1304" s="144">
        <v>629603</v>
      </c>
      <c r="X1304" s="144" t="s">
        <v>5955</v>
      </c>
      <c r="Y1304" s="144" t="s">
        <v>5956</v>
      </c>
      <c r="Z1304" s="144" t="s">
        <v>5957</v>
      </c>
      <c r="AA1304" s="160">
        <v>2190</v>
      </c>
    </row>
    <row r="1305" spans="1:31" ht="45" customHeight="1" x14ac:dyDescent="0.25">
      <c r="A1305" s="144" t="s">
        <v>5958</v>
      </c>
      <c r="B1305" s="144" t="s">
        <v>15377</v>
      </c>
      <c r="C1305" s="144">
        <v>127</v>
      </c>
      <c r="D1305" s="144" t="s">
        <v>18528</v>
      </c>
      <c r="E1305" s="144"/>
      <c r="F1305" s="144">
        <v>1</v>
      </c>
      <c r="G1305" s="144">
        <v>350</v>
      </c>
      <c r="H1305" s="144"/>
      <c r="I1305" s="144"/>
      <c r="J1305" s="144"/>
      <c r="K1305" s="144"/>
      <c r="L1305" s="144"/>
      <c r="M1305" s="145" t="s">
        <v>2213</v>
      </c>
      <c r="N1305" s="144" t="s">
        <v>36</v>
      </c>
      <c r="O1305" s="144"/>
      <c r="P1305" s="144" t="s">
        <v>2865</v>
      </c>
      <c r="Q1305" s="144" t="s">
        <v>4187</v>
      </c>
      <c r="R1305" s="144" t="s">
        <v>5737</v>
      </c>
      <c r="S1305" s="144"/>
      <c r="T1305" s="144"/>
      <c r="U1305" s="144" t="s">
        <v>5958</v>
      </c>
      <c r="V1305" s="144"/>
      <c r="W1305" s="144">
        <v>640023</v>
      </c>
      <c r="X1305" s="144" t="s">
        <v>5959</v>
      </c>
      <c r="Y1305" s="144"/>
      <c r="Z1305" s="144"/>
      <c r="AA1305" s="160">
        <v>2191</v>
      </c>
    </row>
    <row r="1306" spans="1:31" ht="45" customHeight="1" x14ac:dyDescent="0.25">
      <c r="A1306" s="144" t="s">
        <v>23887</v>
      </c>
      <c r="B1306" s="144" t="s">
        <v>16933</v>
      </c>
      <c r="C1306" s="144"/>
      <c r="D1306" s="144" t="s">
        <v>23888</v>
      </c>
      <c r="E1306" s="144"/>
      <c r="F1306" s="144">
        <v>1</v>
      </c>
      <c r="G1306" s="144"/>
      <c r="H1306" s="144">
        <v>120</v>
      </c>
      <c r="I1306" s="144">
        <v>50</v>
      </c>
      <c r="J1306" s="144">
        <v>50</v>
      </c>
      <c r="K1306" s="144">
        <v>20</v>
      </c>
      <c r="L1306" s="144"/>
      <c r="M1306" s="145" t="s">
        <v>2213</v>
      </c>
      <c r="N1306" s="144" t="s">
        <v>66</v>
      </c>
      <c r="O1306" s="144"/>
      <c r="P1306" s="144" t="s">
        <v>2627</v>
      </c>
      <c r="Q1306" s="144"/>
      <c r="R1306" s="144"/>
      <c r="S1306" s="144" t="s">
        <v>15453</v>
      </c>
      <c r="T1306" s="144" t="s">
        <v>23889</v>
      </c>
      <c r="U1306" s="144" t="s">
        <v>23887</v>
      </c>
      <c r="V1306" s="144"/>
      <c r="W1306" s="144">
        <v>363514</v>
      </c>
      <c r="X1306" s="144"/>
      <c r="Y1306" s="144"/>
      <c r="Z1306" s="144" t="s">
        <v>23890</v>
      </c>
      <c r="AA1306" s="160">
        <v>6237</v>
      </c>
      <c r="AE1306" s="109" t="s">
        <v>1835</v>
      </c>
    </row>
    <row r="1307" spans="1:31" ht="45" customHeight="1" x14ac:dyDescent="0.25">
      <c r="A1307" s="144" t="s">
        <v>37239</v>
      </c>
      <c r="B1307" s="144" t="s">
        <v>16518</v>
      </c>
      <c r="C1307" s="144">
        <v>34</v>
      </c>
      <c r="D1307" s="144"/>
      <c r="E1307" s="144"/>
      <c r="F1307" s="144">
        <v>1</v>
      </c>
      <c r="G1307" s="144"/>
      <c r="H1307" s="144">
        <v>850</v>
      </c>
      <c r="I1307" s="144">
        <v>300</v>
      </c>
      <c r="J1307" s="144">
        <v>400</v>
      </c>
      <c r="K1307" s="144">
        <v>150</v>
      </c>
      <c r="L1307" s="144"/>
      <c r="M1307" s="145" t="s">
        <v>2213</v>
      </c>
      <c r="N1307" s="144" t="s">
        <v>78</v>
      </c>
      <c r="O1307" s="144"/>
      <c r="P1307" s="144" t="s">
        <v>3840</v>
      </c>
      <c r="Q1307" s="144"/>
      <c r="R1307" s="144"/>
      <c r="S1307" s="144"/>
      <c r="T1307" s="144"/>
      <c r="U1307" s="144" t="s">
        <v>37239</v>
      </c>
      <c r="V1307" s="144"/>
      <c r="W1307" s="144">
        <v>623430</v>
      </c>
      <c r="X1307" s="144" t="s">
        <v>37240</v>
      </c>
      <c r="Y1307" s="144">
        <v>89040000000</v>
      </c>
      <c r="Z1307" s="144" t="s">
        <v>37241</v>
      </c>
      <c r="AA1307" s="160">
        <v>7896</v>
      </c>
    </row>
    <row r="1308" spans="1:31" ht="45" customHeight="1" x14ac:dyDescent="0.25">
      <c r="A1308" s="144" t="s">
        <v>36478</v>
      </c>
      <c r="B1308" s="144" t="s">
        <v>36479</v>
      </c>
      <c r="C1308" s="144">
        <v>23</v>
      </c>
      <c r="D1308" s="144"/>
      <c r="E1308" s="144"/>
      <c r="F1308" s="144">
        <v>1</v>
      </c>
      <c r="G1308" s="144"/>
      <c r="H1308" s="144">
        <v>850</v>
      </c>
      <c r="I1308" s="144">
        <v>400</v>
      </c>
      <c r="J1308" s="144">
        <v>400</v>
      </c>
      <c r="K1308" s="144">
        <v>50</v>
      </c>
      <c r="L1308" s="144"/>
      <c r="M1308" s="145" t="s">
        <v>2213</v>
      </c>
      <c r="N1308" s="144" t="s">
        <v>18</v>
      </c>
      <c r="O1308" s="144"/>
      <c r="P1308" s="144" t="s">
        <v>2375</v>
      </c>
      <c r="Q1308" s="144"/>
      <c r="R1308" s="144"/>
      <c r="S1308" s="144"/>
      <c r="T1308" s="144"/>
      <c r="U1308" s="144" t="s">
        <v>36478</v>
      </c>
      <c r="V1308" s="144"/>
      <c r="W1308" s="144">
        <v>308036</v>
      </c>
      <c r="X1308" s="144" t="s">
        <v>36480</v>
      </c>
      <c r="Y1308" s="144" t="s">
        <v>36481</v>
      </c>
      <c r="Z1308" s="144" t="s">
        <v>36482</v>
      </c>
      <c r="AA1308" s="160">
        <v>7715</v>
      </c>
    </row>
    <row r="1309" spans="1:31" ht="45" customHeight="1" x14ac:dyDescent="0.25">
      <c r="A1309" s="144" t="s">
        <v>5961</v>
      </c>
      <c r="B1309" s="144" t="s">
        <v>4239</v>
      </c>
      <c r="C1309" s="144">
        <v>18</v>
      </c>
      <c r="D1309" s="144"/>
      <c r="E1309" s="144"/>
      <c r="F1309" s="144">
        <v>5</v>
      </c>
      <c r="G1309" s="144"/>
      <c r="H1309" s="144"/>
      <c r="I1309" s="144"/>
      <c r="J1309" s="144"/>
      <c r="K1309" s="144"/>
      <c r="L1309" s="144">
        <v>850</v>
      </c>
      <c r="M1309" s="145" t="s">
        <v>2213</v>
      </c>
      <c r="N1309" s="144" t="s">
        <v>23</v>
      </c>
      <c r="O1309" s="144"/>
      <c r="P1309" s="144" t="s">
        <v>2855</v>
      </c>
      <c r="Q1309" s="144"/>
      <c r="R1309" s="144"/>
      <c r="S1309" s="144" t="s">
        <v>4190</v>
      </c>
      <c r="T1309" s="144" t="s">
        <v>4283</v>
      </c>
      <c r="U1309" s="144" t="s">
        <v>5961</v>
      </c>
      <c r="V1309" s="144"/>
      <c r="W1309" s="144">
        <v>394048</v>
      </c>
      <c r="X1309" s="144" t="s">
        <v>5962</v>
      </c>
      <c r="Y1309" s="144"/>
      <c r="Z1309" s="144"/>
      <c r="AA1309" s="161">
        <v>2193</v>
      </c>
    </row>
    <row r="1310" spans="1:31" ht="45" customHeight="1" x14ac:dyDescent="0.25">
      <c r="A1310" s="144" t="s">
        <v>18529</v>
      </c>
      <c r="B1310" s="144" t="s">
        <v>15409</v>
      </c>
      <c r="C1310" s="144">
        <v>1</v>
      </c>
      <c r="D1310" s="144"/>
      <c r="E1310" s="144"/>
      <c r="F1310" s="144">
        <v>1</v>
      </c>
      <c r="G1310" s="144"/>
      <c r="H1310" s="144">
        <v>250</v>
      </c>
      <c r="I1310" s="144">
        <v>100</v>
      </c>
      <c r="J1310" s="144">
        <v>100</v>
      </c>
      <c r="K1310" s="144">
        <v>50</v>
      </c>
      <c r="L1310" s="144"/>
      <c r="M1310" s="145" t="s">
        <v>2213</v>
      </c>
      <c r="N1310" s="144" t="s">
        <v>62</v>
      </c>
      <c r="O1310" s="144"/>
      <c r="P1310" s="144" t="s">
        <v>2485</v>
      </c>
      <c r="Q1310" s="144"/>
      <c r="R1310" s="144"/>
      <c r="S1310" s="144" t="s">
        <v>15453</v>
      </c>
      <c r="T1310" s="144" t="s">
        <v>18530</v>
      </c>
      <c r="U1310" s="144" t="s">
        <v>18529</v>
      </c>
      <c r="V1310" s="144"/>
      <c r="W1310" s="144">
        <v>298433</v>
      </c>
      <c r="X1310" s="144" t="s">
        <v>18531</v>
      </c>
      <c r="Y1310" s="144" t="s">
        <v>18533</v>
      </c>
      <c r="Z1310" s="144" t="s">
        <v>18532</v>
      </c>
      <c r="AA1310" s="161">
        <v>5227</v>
      </c>
    </row>
    <row r="1311" spans="1:31" ht="45" customHeight="1" x14ac:dyDescent="0.25">
      <c r="A1311" s="144" t="s">
        <v>25134</v>
      </c>
      <c r="B1311" s="144" t="s">
        <v>25135</v>
      </c>
      <c r="C1311" s="144">
        <v>22</v>
      </c>
      <c r="D1311" s="144"/>
      <c r="E1311" s="144"/>
      <c r="F1311" s="144">
        <v>1</v>
      </c>
      <c r="G1311" s="144"/>
      <c r="H1311" s="144">
        <v>650</v>
      </c>
      <c r="I1311" s="144">
        <v>300</v>
      </c>
      <c r="J1311" s="144">
        <v>300</v>
      </c>
      <c r="K1311" s="144">
        <v>50</v>
      </c>
      <c r="L1311" s="144"/>
      <c r="M1311" s="145" t="s">
        <v>2213</v>
      </c>
      <c r="N1311" s="144" t="s">
        <v>18</v>
      </c>
      <c r="O1311" s="144"/>
      <c r="P1311" s="144" t="s">
        <v>13858</v>
      </c>
      <c r="Q1311" s="144"/>
      <c r="R1311" s="144"/>
      <c r="S1311" s="144" t="s">
        <v>4189</v>
      </c>
      <c r="T1311" s="144" t="s">
        <v>12937</v>
      </c>
      <c r="U1311" s="144" t="s">
        <v>25134</v>
      </c>
      <c r="V1311" s="144"/>
      <c r="W1311" s="144">
        <v>309511</v>
      </c>
      <c r="X1311" s="144" t="s">
        <v>25136</v>
      </c>
      <c r="Y1311" s="144" t="s">
        <v>25137</v>
      </c>
      <c r="Z1311" s="144" t="s">
        <v>25138</v>
      </c>
      <c r="AA1311" s="160">
        <v>6456</v>
      </c>
    </row>
    <row r="1312" spans="1:31" ht="45" customHeight="1" x14ac:dyDescent="0.25">
      <c r="A1312" s="144" t="s">
        <v>16884</v>
      </c>
      <c r="B1312" s="144" t="s">
        <v>15891</v>
      </c>
      <c r="C1312" s="144">
        <v>1</v>
      </c>
      <c r="D1312" s="144"/>
      <c r="E1312" s="144"/>
      <c r="F1312" s="144">
        <v>1</v>
      </c>
      <c r="G1312" s="144"/>
      <c r="H1312" s="144">
        <v>400</v>
      </c>
      <c r="I1312" s="144">
        <v>300</v>
      </c>
      <c r="J1312" s="144">
        <v>200</v>
      </c>
      <c r="K1312" s="144">
        <v>100</v>
      </c>
      <c r="L1312" s="144"/>
      <c r="M1312" s="145" t="s">
        <v>2213</v>
      </c>
      <c r="N1312" s="144" t="s">
        <v>21</v>
      </c>
      <c r="O1312" s="144"/>
      <c r="P1312" s="144" t="s">
        <v>2783</v>
      </c>
      <c r="Q1312" s="144"/>
      <c r="R1312" s="144"/>
      <c r="S1312" s="144" t="s">
        <v>4191</v>
      </c>
      <c r="T1312" s="144" t="s">
        <v>10244</v>
      </c>
      <c r="U1312" s="144" t="s">
        <v>16884</v>
      </c>
      <c r="V1312" s="144"/>
      <c r="W1312" s="144">
        <v>403732</v>
      </c>
      <c r="X1312" s="144" t="s">
        <v>15689</v>
      </c>
      <c r="Y1312" s="144" t="s">
        <v>15690</v>
      </c>
      <c r="Z1312" s="144" t="s">
        <v>15691</v>
      </c>
      <c r="AA1312" s="161">
        <v>3979</v>
      </c>
    </row>
    <row r="1313" spans="1:27" ht="45" customHeight="1" x14ac:dyDescent="0.25">
      <c r="A1313" s="144" t="s">
        <v>16216</v>
      </c>
      <c r="B1313" s="144" t="s">
        <v>16217</v>
      </c>
      <c r="C1313" s="144"/>
      <c r="D1313" s="144"/>
      <c r="E1313" s="144"/>
      <c r="F1313" s="144">
        <v>3</v>
      </c>
      <c r="G1313" s="144"/>
      <c r="H1313" s="144"/>
      <c r="I1313" s="144"/>
      <c r="J1313" s="144"/>
      <c r="K1313" s="144"/>
      <c r="L1313" s="144">
        <v>150</v>
      </c>
      <c r="M1313" s="145" t="s">
        <v>2213</v>
      </c>
      <c r="N1313" s="144" t="s">
        <v>72</v>
      </c>
      <c r="O1313" s="144"/>
      <c r="P1313" s="144" t="s">
        <v>2962</v>
      </c>
      <c r="Q1313" s="144"/>
      <c r="R1313" s="144"/>
      <c r="S1313" s="144"/>
      <c r="T1313" s="144"/>
      <c r="U1313" s="144" t="s">
        <v>16216</v>
      </c>
      <c r="V1313" s="144"/>
      <c r="W1313" s="144">
        <v>347380</v>
      </c>
      <c r="X1313" s="144" t="s">
        <v>18534</v>
      </c>
      <c r="Y1313" s="144">
        <v>88640000000</v>
      </c>
      <c r="Z1313" s="144" t="s">
        <v>16218</v>
      </c>
      <c r="AA1313" s="160">
        <v>4157</v>
      </c>
    </row>
    <row r="1314" spans="1:27" ht="45" customHeight="1" x14ac:dyDescent="0.25">
      <c r="A1314" s="144" t="s">
        <v>15482</v>
      </c>
      <c r="B1314" s="144" t="s">
        <v>15483</v>
      </c>
      <c r="C1314" s="144">
        <v>23</v>
      </c>
      <c r="D1314" s="144"/>
      <c r="E1314" s="144"/>
      <c r="F1314" s="144">
        <v>1</v>
      </c>
      <c r="G1314" s="144">
        <v>200</v>
      </c>
      <c r="H1314" s="144"/>
      <c r="I1314" s="144"/>
      <c r="J1314" s="144"/>
      <c r="K1314" s="144"/>
      <c r="L1314" s="144"/>
      <c r="M1314" s="145" t="s">
        <v>2213</v>
      </c>
      <c r="N1314" s="144" t="s">
        <v>42</v>
      </c>
      <c r="O1314" s="144"/>
      <c r="P1314" s="144" t="s">
        <v>30736</v>
      </c>
      <c r="Q1314" s="144"/>
      <c r="R1314" s="144"/>
      <c r="S1314" s="144" t="s">
        <v>4190</v>
      </c>
      <c r="T1314" s="144" t="s">
        <v>15484</v>
      </c>
      <c r="U1314" s="144" t="s">
        <v>15482</v>
      </c>
      <c r="V1314" s="144"/>
      <c r="W1314" s="144">
        <v>140166</v>
      </c>
      <c r="X1314" s="144"/>
      <c r="Y1314" s="144" t="s">
        <v>15485</v>
      </c>
      <c r="Z1314" s="144" t="s">
        <v>15486</v>
      </c>
      <c r="AA1314" s="160">
        <v>3938</v>
      </c>
    </row>
    <row r="1315" spans="1:27" ht="45" customHeight="1" x14ac:dyDescent="0.25">
      <c r="A1315" s="144" t="s">
        <v>5963</v>
      </c>
      <c r="B1315" s="144" t="s">
        <v>4208</v>
      </c>
      <c r="C1315" s="144">
        <v>54</v>
      </c>
      <c r="D1315" s="144"/>
      <c r="E1315" s="144"/>
      <c r="F1315" s="144">
        <v>1</v>
      </c>
      <c r="G1315" s="144"/>
      <c r="H1315" s="144">
        <v>350</v>
      </c>
      <c r="I1315" s="144">
        <v>436</v>
      </c>
      <c r="J1315" s="144">
        <v>545</v>
      </c>
      <c r="K1315" s="144">
        <v>218</v>
      </c>
      <c r="L1315" s="144"/>
      <c r="M1315" s="145" t="s">
        <v>2213</v>
      </c>
      <c r="N1315" s="144" t="s">
        <v>78</v>
      </c>
      <c r="O1315" s="144"/>
      <c r="P1315" s="144" t="s">
        <v>15456</v>
      </c>
      <c r="Q1315" s="144"/>
      <c r="R1315" s="144"/>
      <c r="S1315" s="144" t="s">
        <v>4189</v>
      </c>
      <c r="T1315" s="144" t="s">
        <v>15687</v>
      </c>
      <c r="U1315" s="144" t="s">
        <v>5963</v>
      </c>
      <c r="V1315" s="144"/>
      <c r="W1315" s="144">
        <v>624130</v>
      </c>
      <c r="X1315" s="144" t="s">
        <v>5965</v>
      </c>
      <c r="Y1315" s="144" t="s">
        <v>5966</v>
      </c>
      <c r="Z1315" s="144" t="s">
        <v>5967</v>
      </c>
      <c r="AA1315" s="160">
        <v>2194</v>
      </c>
    </row>
    <row r="1316" spans="1:27" ht="45" customHeight="1" x14ac:dyDescent="0.25">
      <c r="A1316" s="144" t="s">
        <v>33007</v>
      </c>
      <c r="B1316" s="144" t="s">
        <v>15379</v>
      </c>
      <c r="C1316" s="144">
        <v>3</v>
      </c>
      <c r="D1316" s="144"/>
      <c r="E1316" s="144"/>
      <c r="F1316" s="144">
        <v>2</v>
      </c>
      <c r="G1316" s="144"/>
      <c r="H1316" s="144"/>
      <c r="I1316" s="144"/>
      <c r="J1316" s="144"/>
      <c r="K1316" s="144"/>
      <c r="L1316" s="144">
        <v>350</v>
      </c>
      <c r="M1316" s="145" t="s">
        <v>2213</v>
      </c>
      <c r="N1316" s="144" t="s">
        <v>27</v>
      </c>
      <c r="O1316" s="144"/>
      <c r="P1316" s="144" t="s">
        <v>14232</v>
      </c>
      <c r="Q1316" s="144"/>
      <c r="R1316" s="144"/>
      <c r="S1316" s="144"/>
      <c r="T1316" s="144"/>
      <c r="U1316" s="144" t="s">
        <v>33007</v>
      </c>
      <c r="V1316" s="144"/>
      <c r="W1316" s="144">
        <v>664056</v>
      </c>
      <c r="X1316" s="144" t="s">
        <v>24403</v>
      </c>
      <c r="Y1316" s="144">
        <v>73950000000</v>
      </c>
      <c r="Z1316" s="144" t="s">
        <v>16484</v>
      </c>
      <c r="AA1316" s="160">
        <v>4141</v>
      </c>
    </row>
    <row r="1317" spans="1:27" ht="45" customHeight="1" x14ac:dyDescent="0.25">
      <c r="A1317" s="144" t="s">
        <v>36483</v>
      </c>
      <c r="B1317" s="144" t="s">
        <v>18824</v>
      </c>
      <c r="C1317" s="144">
        <v>12</v>
      </c>
      <c r="D1317" s="144"/>
      <c r="E1317" s="144"/>
      <c r="F1317" s="144">
        <v>1</v>
      </c>
      <c r="G1317" s="144">
        <v>150</v>
      </c>
      <c r="H1317" s="144"/>
      <c r="I1317" s="144"/>
      <c r="J1317" s="144"/>
      <c r="K1317" s="144"/>
      <c r="L1317" s="144"/>
      <c r="M1317" s="145" t="s">
        <v>2213</v>
      </c>
      <c r="N1317" s="144" t="s">
        <v>18</v>
      </c>
      <c r="O1317" s="144"/>
      <c r="P1317" s="144" t="s">
        <v>2446</v>
      </c>
      <c r="Q1317" s="144" t="s">
        <v>19102</v>
      </c>
      <c r="R1317" s="144" t="s">
        <v>28186</v>
      </c>
      <c r="S1317" s="144" t="s">
        <v>15453</v>
      </c>
      <c r="T1317" s="144" t="s">
        <v>28968</v>
      </c>
      <c r="U1317" s="144" t="s">
        <v>36483</v>
      </c>
      <c r="V1317" s="144"/>
      <c r="W1317" s="144">
        <v>308515</v>
      </c>
      <c r="X1317" s="144" t="s">
        <v>36484</v>
      </c>
      <c r="Y1317" s="144" t="s">
        <v>36485</v>
      </c>
      <c r="Z1317" s="144" t="s">
        <v>36486</v>
      </c>
      <c r="AA1317" s="160">
        <v>7789</v>
      </c>
    </row>
    <row r="1318" spans="1:27" ht="45" customHeight="1" x14ac:dyDescent="0.25">
      <c r="A1318" s="144" t="s">
        <v>5969</v>
      </c>
      <c r="B1318" s="144" t="s">
        <v>4217</v>
      </c>
      <c r="C1318" s="144"/>
      <c r="D1318" s="144"/>
      <c r="E1318" s="144"/>
      <c r="F1318" s="144">
        <v>2</v>
      </c>
      <c r="G1318" s="144"/>
      <c r="H1318" s="144"/>
      <c r="I1318" s="144"/>
      <c r="J1318" s="144"/>
      <c r="K1318" s="144"/>
      <c r="L1318" s="144">
        <v>150</v>
      </c>
      <c r="M1318" s="145" t="s">
        <v>2213</v>
      </c>
      <c r="N1318" s="144" t="s">
        <v>78</v>
      </c>
      <c r="O1318" s="144"/>
      <c r="P1318" s="144" t="s">
        <v>3969</v>
      </c>
      <c r="Q1318" s="144"/>
      <c r="R1318" s="144"/>
      <c r="S1318" s="144"/>
      <c r="T1318" s="144"/>
      <c r="U1318" s="144" t="s">
        <v>5969</v>
      </c>
      <c r="V1318" s="144"/>
      <c r="W1318" s="144">
        <v>624449</v>
      </c>
      <c r="X1318" s="144" t="s">
        <v>5970</v>
      </c>
      <c r="Y1318" s="151"/>
      <c r="Z1318" s="144"/>
      <c r="AA1318" s="160">
        <v>2195</v>
      </c>
    </row>
    <row r="1319" spans="1:27" ht="45" customHeight="1" x14ac:dyDescent="0.25">
      <c r="A1319" s="144" t="s">
        <v>18535</v>
      </c>
      <c r="B1319" s="144" t="s">
        <v>15538</v>
      </c>
      <c r="C1319" s="144">
        <v>4</v>
      </c>
      <c r="D1319" s="144" t="s">
        <v>14807</v>
      </c>
      <c r="E1319" s="144"/>
      <c r="F1319" s="144">
        <v>1</v>
      </c>
      <c r="G1319" s="144">
        <v>290</v>
      </c>
      <c r="H1319" s="144"/>
      <c r="I1319" s="144"/>
      <c r="J1319" s="144"/>
      <c r="K1319" s="144"/>
      <c r="L1319" s="144"/>
      <c r="M1319" s="145" t="s">
        <v>2213</v>
      </c>
      <c r="N1319" s="144" t="s">
        <v>21</v>
      </c>
      <c r="O1319" s="144"/>
      <c r="P1319" s="144" t="s">
        <v>2988</v>
      </c>
      <c r="Q1319" s="144"/>
      <c r="R1319" s="144"/>
      <c r="S1319" s="144" t="s">
        <v>4189</v>
      </c>
      <c r="T1319" s="144" t="s">
        <v>18536</v>
      </c>
      <c r="U1319" s="144" t="s">
        <v>18535</v>
      </c>
      <c r="V1319" s="144"/>
      <c r="W1319" s="144">
        <v>404503</v>
      </c>
      <c r="X1319" s="144" t="s">
        <v>18537</v>
      </c>
      <c r="Y1319" s="144" t="s">
        <v>18539</v>
      </c>
      <c r="Z1319" s="144" t="s">
        <v>18538</v>
      </c>
      <c r="AA1319" s="160">
        <v>5418</v>
      </c>
    </row>
    <row r="1320" spans="1:27" ht="45" customHeight="1" x14ac:dyDescent="0.25">
      <c r="A1320" s="144" t="s">
        <v>12943</v>
      </c>
      <c r="B1320" s="144" t="s">
        <v>4208</v>
      </c>
      <c r="C1320" s="144">
        <v>4</v>
      </c>
      <c r="D1320" s="144" t="s">
        <v>6186</v>
      </c>
      <c r="E1320" s="144"/>
      <c r="F1320" s="144">
        <v>1</v>
      </c>
      <c r="G1320" s="144"/>
      <c r="H1320" s="144">
        <v>1199</v>
      </c>
      <c r="I1320" s="144">
        <v>436</v>
      </c>
      <c r="J1320" s="144">
        <v>545</v>
      </c>
      <c r="K1320" s="144">
        <v>218</v>
      </c>
      <c r="L1320" s="144"/>
      <c r="M1320" s="145" t="s">
        <v>2213</v>
      </c>
      <c r="N1320" s="144" t="s">
        <v>42</v>
      </c>
      <c r="O1320" s="144"/>
      <c r="P1320" s="144" t="s">
        <v>14254</v>
      </c>
      <c r="Q1320" s="144"/>
      <c r="R1320" s="144"/>
      <c r="S1320" s="144"/>
      <c r="T1320" s="144"/>
      <c r="U1320" s="144" t="s">
        <v>12943</v>
      </c>
      <c r="V1320" s="144"/>
      <c r="W1320" s="144">
        <v>143090</v>
      </c>
      <c r="X1320" s="144" t="s">
        <v>13194</v>
      </c>
      <c r="Y1320" s="144" t="s">
        <v>14438</v>
      </c>
      <c r="Z1320" s="144" t="s">
        <v>7104</v>
      </c>
      <c r="AA1320" s="160">
        <v>2197</v>
      </c>
    </row>
    <row r="1321" spans="1:27" ht="45" customHeight="1" x14ac:dyDescent="0.25">
      <c r="A1321" s="144" t="s">
        <v>31785</v>
      </c>
      <c r="B1321" s="144" t="s">
        <v>31786</v>
      </c>
      <c r="C1321" s="144"/>
      <c r="D1321" s="144" t="s">
        <v>31787</v>
      </c>
      <c r="E1321" s="144"/>
      <c r="F1321" s="144">
        <v>1</v>
      </c>
      <c r="G1321" s="144"/>
      <c r="H1321" s="144">
        <v>320</v>
      </c>
      <c r="I1321" s="144">
        <v>100</v>
      </c>
      <c r="J1321" s="144">
        <v>150</v>
      </c>
      <c r="K1321" s="144">
        <v>70</v>
      </c>
      <c r="L1321" s="144"/>
      <c r="M1321" s="145" t="s">
        <v>2213</v>
      </c>
      <c r="N1321" s="144" t="s">
        <v>18</v>
      </c>
      <c r="O1321" s="144"/>
      <c r="P1321" s="144" t="s">
        <v>2516</v>
      </c>
      <c r="Q1321" s="144"/>
      <c r="R1321" s="144"/>
      <c r="S1321" s="144" t="s">
        <v>4190</v>
      </c>
      <c r="T1321" s="144" t="s">
        <v>6851</v>
      </c>
      <c r="U1321" s="144" t="s">
        <v>31785</v>
      </c>
      <c r="V1321" s="144"/>
      <c r="W1321" s="144">
        <v>309340</v>
      </c>
      <c r="X1321" s="144" t="s">
        <v>6852</v>
      </c>
      <c r="Y1321" s="144" t="s">
        <v>6853</v>
      </c>
      <c r="Z1321" s="144" t="s">
        <v>6854</v>
      </c>
      <c r="AA1321" s="160">
        <v>1273</v>
      </c>
    </row>
    <row r="1322" spans="1:27" ht="45" customHeight="1" x14ac:dyDescent="0.25">
      <c r="A1322" s="144" t="s">
        <v>31788</v>
      </c>
      <c r="B1322" s="144" t="s">
        <v>15377</v>
      </c>
      <c r="C1322" s="144">
        <v>86</v>
      </c>
      <c r="D1322" s="144" t="s">
        <v>12431</v>
      </c>
      <c r="E1322" s="144"/>
      <c r="F1322" s="144">
        <v>1</v>
      </c>
      <c r="G1322" s="144">
        <v>300</v>
      </c>
      <c r="H1322" s="144"/>
      <c r="I1322" s="144"/>
      <c r="J1322" s="144"/>
      <c r="K1322" s="144"/>
      <c r="L1322" s="144"/>
      <c r="M1322" s="145" t="s">
        <v>2213</v>
      </c>
      <c r="N1322" s="144" t="s">
        <v>18</v>
      </c>
      <c r="O1322" s="144"/>
      <c r="P1322" s="144" t="s">
        <v>2375</v>
      </c>
      <c r="Q1322" s="144" t="s">
        <v>4188</v>
      </c>
      <c r="R1322" s="144" t="s">
        <v>8303</v>
      </c>
      <c r="S1322" s="144"/>
      <c r="T1322" s="144"/>
      <c r="U1322" s="144" t="s">
        <v>31788</v>
      </c>
      <c r="V1322" s="144"/>
      <c r="W1322" s="144">
        <v>308000</v>
      </c>
      <c r="X1322" s="144" t="s">
        <v>31789</v>
      </c>
      <c r="Y1322" s="144">
        <v>89090000000</v>
      </c>
      <c r="Z1322" s="144" t="s">
        <v>31790</v>
      </c>
      <c r="AA1322" s="161">
        <v>7374</v>
      </c>
    </row>
    <row r="1323" spans="1:27" ht="45" customHeight="1" x14ac:dyDescent="0.25">
      <c r="A1323" s="144" t="s">
        <v>14439</v>
      </c>
      <c r="B1323" s="144" t="s">
        <v>4205</v>
      </c>
      <c r="C1323" s="144">
        <v>28</v>
      </c>
      <c r="D1323" s="144" t="s">
        <v>4433</v>
      </c>
      <c r="E1323" s="144"/>
      <c r="F1323" s="144">
        <v>1</v>
      </c>
      <c r="G1323" s="144">
        <v>94</v>
      </c>
      <c r="H1323" s="144"/>
      <c r="I1323" s="144"/>
      <c r="J1323" s="144"/>
      <c r="K1323" s="144"/>
      <c r="L1323" s="144"/>
      <c r="M1323" s="145" t="s">
        <v>2213</v>
      </c>
      <c r="N1323" s="144" t="s">
        <v>42</v>
      </c>
      <c r="O1323" s="144"/>
      <c r="P1323" s="144" t="s">
        <v>16126</v>
      </c>
      <c r="Q1323" s="144" t="s">
        <v>4186</v>
      </c>
      <c r="R1323" s="144" t="s">
        <v>14440</v>
      </c>
      <c r="S1323" s="144" t="s">
        <v>4190</v>
      </c>
      <c r="T1323" s="144" t="s">
        <v>14441</v>
      </c>
      <c r="U1323" s="144" t="s">
        <v>14439</v>
      </c>
      <c r="V1323" s="144"/>
      <c r="W1323" s="144">
        <v>141642</v>
      </c>
      <c r="X1323" s="144" t="s">
        <v>18540</v>
      </c>
      <c r="Y1323" s="144" t="s">
        <v>15487</v>
      </c>
      <c r="Z1323" s="144" t="s">
        <v>14442</v>
      </c>
      <c r="AA1323" s="160">
        <v>3770</v>
      </c>
    </row>
    <row r="1324" spans="1:27" ht="45" customHeight="1" x14ac:dyDescent="0.25">
      <c r="A1324" s="144" t="s">
        <v>14443</v>
      </c>
      <c r="B1324" s="144" t="s">
        <v>35593</v>
      </c>
      <c r="C1324" s="144"/>
      <c r="D1324" s="144"/>
      <c r="E1324" s="144"/>
      <c r="F1324" s="144">
        <v>1</v>
      </c>
      <c r="G1324" s="144"/>
      <c r="H1324" s="144">
        <v>200</v>
      </c>
      <c r="I1324" s="144">
        <v>70</v>
      </c>
      <c r="J1324" s="144">
        <v>100</v>
      </c>
      <c r="K1324" s="144">
        <v>30</v>
      </c>
      <c r="L1324" s="144"/>
      <c r="M1324" s="145" t="s">
        <v>2213</v>
      </c>
      <c r="N1324" s="144" t="s">
        <v>32</v>
      </c>
      <c r="O1324" s="144"/>
      <c r="P1324" s="144" t="s">
        <v>3941</v>
      </c>
      <c r="Q1324" s="144"/>
      <c r="R1324" s="144"/>
      <c r="S1324" s="144" t="s">
        <v>4191</v>
      </c>
      <c r="T1324" s="144" t="s">
        <v>14444</v>
      </c>
      <c r="U1324" s="144" t="s">
        <v>14443</v>
      </c>
      <c r="V1324" s="144"/>
      <c r="W1324" s="144">
        <v>612045</v>
      </c>
      <c r="X1324" s="144" t="s">
        <v>14445</v>
      </c>
      <c r="Y1324" s="150">
        <v>88340000000</v>
      </c>
      <c r="Z1324" s="144" t="s">
        <v>14446</v>
      </c>
      <c r="AA1324" s="160">
        <v>3635</v>
      </c>
    </row>
    <row r="1325" spans="1:27" ht="45" customHeight="1" x14ac:dyDescent="0.25">
      <c r="A1325" s="144" t="s">
        <v>14443</v>
      </c>
      <c r="B1325" s="144" t="s">
        <v>35593</v>
      </c>
      <c r="C1325" s="144"/>
      <c r="D1325" s="144"/>
      <c r="E1325" s="144" t="s">
        <v>23891</v>
      </c>
      <c r="F1325" s="144">
        <v>1</v>
      </c>
      <c r="G1325" s="144">
        <v>50</v>
      </c>
      <c r="H1325" s="144"/>
      <c r="I1325" s="144"/>
      <c r="J1325" s="144"/>
      <c r="K1325" s="144"/>
      <c r="L1325" s="144"/>
      <c r="M1325" s="145" t="s">
        <v>2213</v>
      </c>
      <c r="N1325" s="144" t="s">
        <v>32</v>
      </c>
      <c r="O1325" s="144"/>
      <c r="P1325" s="144" t="s">
        <v>3941</v>
      </c>
      <c r="Q1325" s="144"/>
      <c r="R1325" s="144"/>
      <c r="S1325" s="144" t="s">
        <v>4191</v>
      </c>
      <c r="T1325" s="144" t="s">
        <v>14444</v>
      </c>
      <c r="U1325" s="144" t="s">
        <v>14443</v>
      </c>
      <c r="V1325" s="144"/>
      <c r="W1325" s="144">
        <v>612045</v>
      </c>
      <c r="X1325" s="144" t="s">
        <v>14445</v>
      </c>
      <c r="Y1325" s="144">
        <v>89200000000</v>
      </c>
      <c r="Z1325" s="144" t="s">
        <v>14446</v>
      </c>
      <c r="AA1325" s="160">
        <v>3636</v>
      </c>
    </row>
    <row r="1326" spans="1:27" ht="45" customHeight="1" x14ac:dyDescent="0.25">
      <c r="A1326" s="144" t="s">
        <v>18541</v>
      </c>
      <c r="B1326" s="144" t="s">
        <v>15409</v>
      </c>
      <c r="C1326" s="144">
        <v>1</v>
      </c>
      <c r="D1326" s="144"/>
      <c r="E1326" s="144"/>
      <c r="F1326" s="144">
        <v>1</v>
      </c>
      <c r="G1326" s="144"/>
      <c r="H1326" s="144">
        <v>700</v>
      </c>
      <c r="I1326" s="144">
        <v>300</v>
      </c>
      <c r="J1326" s="144">
        <v>200</v>
      </c>
      <c r="K1326" s="144">
        <v>200</v>
      </c>
      <c r="L1326" s="144"/>
      <c r="M1326" s="145" t="s">
        <v>2213</v>
      </c>
      <c r="N1326" s="144" t="s">
        <v>89</v>
      </c>
      <c r="O1326" s="144"/>
      <c r="P1326" s="144" t="s">
        <v>13875</v>
      </c>
      <c r="Q1326" s="144"/>
      <c r="R1326" s="144"/>
      <c r="S1326" s="144"/>
      <c r="T1326" s="144"/>
      <c r="U1326" s="144" t="s">
        <v>18541</v>
      </c>
      <c r="V1326" s="144"/>
      <c r="W1326" s="144">
        <v>456800</v>
      </c>
      <c r="X1326" s="144" t="s">
        <v>18542</v>
      </c>
      <c r="Y1326" s="144">
        <v>83520000000</v>
      </c>
      <c r="Z1326" s="144" t="s">
        <v>18543</v>
      </c>
      <c r="AA1326" s="160">
        <v>5220</v>
      </c>
    </row>
    <row r="1327" spans="1:27" ht="45" customHeight="1" x14ac:dyDescent="0.25">
      <c r="A1327" s="144" t="s">
        <v>5971</v>
      </c>
      <c r="B1327" s="144" t="s">
        <v>4208</v>
      </c>
      <c r="C1327" s="144">
        <v>18</v>
      </c>
      <c r="D1327" s="144"/>
      <c r="E1327" s="144"/>
      <c r="F1327" s="144">
        <v>1</v>
      </c>
      <c r="G1327" s="144"/>
      <c r="H1327" s="144">
        <v>350</v>
      </c>
      <c r="I1327" s="144">
        <v>436</v>
      </c>
      <c r="J1327" s="144">
        <v>545</v>
      </c>
      <c r="K1327" s="144">
        <v>218</v>
      </c>
      <c r="L1327" s="144"/>
      <c r="M1327" s="145" t="s">
        <v>2213</v>
      </c>
      <c r="N1327" s="144" t="s">
        <v>80</v>
      </c>
      <c r="O1327" s="144"/>
      <c r="P1327" s="144" t="s">
        <v>3609</v>
      </c>
      <c r="Q1327" s="144"/>
      <c r="R1327" s="144"/>
      <c r="S1327" s="144"/>
      <c r="T1327" s="144"/>
      <c r="U1327" s="144" t="s">
        <v>5971</v>
      </c>
      <c r="V1327" s="144"/>
      <c r="W1327" s="144">
        <v>357100</v>
      </c>
      <c r="X1327" s="144" t="s">
        <v>5972</v>
      </c>
      <c r="Y1327" s="144" t="s">
        <v>5973</v>
      </c>
      <c r="Z1327" s="144" t="s">
        <v>5974</v>
      </c>
      <c r="AA1327" s="160">
        <v>2198</v>
      </c>
    </row>
    <row r="1328" spans="1:27" ht="45" customHeight="1" x14ac:dyDescent="0.25">
      <c r="A1328" s="144" t="s">
        <v>5975</v>
      </c>
      <c r="B1328" s="144" t="s">
        <v>4205</v>
      </c>
      <c r="C1328" s="144">
        <v>394</v>
      </c>
      <c r="D1328" s="144"/>
      <c r="E1328" s="144"/>
      <c r="F1328" s="144">
        <v>1</v>
      </c>
      <c r="G1328" s="144">
        <v>350</v>
      </c>
      <c r="H1328" s="144"/>
      <c r="I1328" s="144"/>
      <c r="J1328" s="144"/>
      <c r="K1328" s="144"/>
      <c r="L1328" s="144"/>
      <c r="M1328" s="145" t="s">
        <v>2213</v>
      </c>
      <c r="N1328" s="144" t="s">
        <v>74</v>
      </c>
      <c r="O1328" s="144"/>
      <c r="P1328" s="144" t="s">
        <v>3785</v>
      </c>
      <c r="Q1328" s="144"/>
      <c r="R1328" s="144"/>
      <c r="S1328" s="144"/>
      <c r="T1328" s="144"/>
      <c r="U1328" s="144" t="s">
        <v>5975</v>
      </c>
      <c r="V1328" s="144"/>
      <c r="W1328" s="144">
        <v>443110</v>
      </c>
      <c r="X1328" s="144" t="s">
        <v>5976</v>
      </c>
      <c r="Y1328" s="150"/>
      <c r="Z1328" s="144"/>
      <c r="AA1328" s="160">
        <v>2199</v>
      </c>
    </row>
    <row r="1329" spans="1:27" ht="45" customHeight="1" x14ac:dyDescent="0.25">
      <c r="A1329" s="144" t="s">
        <v>27996</v>
      </c>
      <c r="B1329" s="144" t="s">
        <v>15960</v>
      </c>
      <c r="C1329" s="144">
        <v>4</v>
      </c>
      <c r="D1329" s="144"/>
      <c r="E1329" s="144"/>
      <c r="F1329" s="144">
        <v>2</v>
      </c>
      <c r="G1329" s="144"/>
      <c r="H1329" s="144"/>
      <c r="I1329" s="144"/>
      <c r="J1329" s="144"/>
      <c r="K1329" s="144"/>
      <c r="L1329" s="144">
        <v>250</v>
      </c>
      <c r="M1329" s="145" t="s">
        <v>2213</v>
      </c>
      <c r="N1329" s="144" t="s">
        <v>26</v>
      </c>
      <c r="O1329" s="144"/>
      <c r="P1329" s="144" t="s">
        <v>2658</v>
      </c>
      <c r="Q1329" s="144" t="s">
        <v>4187</v>
      </c>
      <c r="R1329" s="144" t="s">
        <v>4284</v>
      </c>
      <c r="S1329" s="144"/>
      <c r="T1329" s="144"/>
      <c r="U1329" s="144" t="s">
        <v>27996</v>
      </c>
      <c r="V1329" s="144"/>
      <c r="W1329" s="144">
        <v>153000</v>
      </c>
      <c r="X1329" s="144" t="s">
        <v>16810</v>
      </c>
      <c r="Y1329" s="149" t="s">
        <v>16811</v>
      </c>
      <c r="Z1329" s="144" t="s">
        <v>16812</v>
      </c>
      <c r="AA1329" s="160">
        <v>4219</v>
      </c>
    </row>
    <row r="1330" spans="1:27" ht="45" customHeight="1" x14ac:dyDescent="0.25">
      <c r="A1330" s="144" t="s">
        <v>14447</v>
      </c>
      <c r="B1330" s="144" t="s">
        <v>14448</v>
      </c>
      <c r="C1330" s="144"/>
      <c r="D1330" s="144" t="s">
        <v>16219</v>
      </c>
      <c r="E1330" s="144"/>
      <c r="F1330" s="144">
        <v>2</v>
      </c>
      <c r="G1330" s="144"/>
      <c r="H1330" s="144"/>
      <c r="I1330" s="144"/>
      <c r="J1330" s="144"/>
      <c r="K1330" s="144"/>
      <c r="L1330" s="144">
        <v>150</v>
      </c>
      <c r="M1330" s="145" t="s">
        <v>2213</v>
      </c>
      <c r="N1330" s="144" t="s">
        <v>23</v>
      </c>
      <c r="O1330" s="144"/>
      <c r="P1330" s="144" t="s">
        <v>2855</v>
      </c>
      <c r="Q1330" s="144" t="s">
        <v>4187</v>
      </c>
      <c r="R1330" s="144" t="s">
        <v>4244</v>
      </c>
      <c r="S1330" s="144"/>
      <c r="T1330" s="144"/>
      <c r="U1330" s="144" t="s">
        <v>14447</v>
      </c>
      <c r="V1330" s="144"/>
      <c r="W1330" s="144">
        <v>394051</v>
      </c>
      <c r="X1330" s="144" t="s">
        <v>18544</v>
      </c>
      <c r="Y1330" s="144" t="s">
        <v>16888</v>
      </c>
      <c r="Z1330" s="144" t="s">
        <v>15488</v>
      </c>
      <c r="AA1330" s="160">
        <v>3744</v>
      </c>
    </row>
    <row r="1331" spans="1:27" ht="45" customHeight="1" x14ac:dyDescent="0.25">
      <c r="A1331" s="144" t="s">
        <v>27997</v>
      </c>
      <c r="B1331" s="144" t="s">
        <v>25957</v>
      </c>
      <c r="C1331" s="144">
        <v>2</v>
      </c>
      <c r="D1331" s="144"/>
      <c r="E1331" s="144"/>
      <c r="F1331" s="144">
        <v>1</v>
      </c>
      <c r="G1331" s="144">
        <v>225</v>
      </c>
      <c r="H1331" s="144">
        <v>400</v>
      </c>
      <c r="I1331" s="144">
        <v>200</v>
      </c>
      <c r="J1331" s="144">
        <v>150</v>
      </c>
      <c r="K1331" s="144">
        <v>50</v>
      </c>
      <c r="L1331" s="144"/>
      <c r="M1331" s="145" t="s">
        <v>2213</v>
      </c>
      <c r="N1331" s="144" t="s">
        <v>18</v>
      </c>
      <c r="O1331" s="144"/>
      <c r="P1331" s="144" t="s">
        <v>3164</v>
      </c>
      <c r="Q1331" s="144"/>
      <c r="R1331" s="144"/>
      <c r="S1331" s="144" t="s">
        <v>4190</v>
      </c>
      <c r="T1331" s="144" t="s">
        <v>5067</v>
      </c>
      <c r="U1331" s="144" t="s">
        <v>27997</v>
      </c>
      <c r="V1331" s="144"/>
      <c r="W1331" s="144">
        <v>309421</v>
      </c>
      <c r="X1331" s="144" t="s">
        <v>25958</v>
      </c>
      <c r="Y1331" s="150" t="s">
        <v>25959</v>
      </c>
      <c r="Z1331" s="144" t="s">
        <v>25960</v>
      </c>
      <c r="AA1331" s="160">
        <v>6420</v>
      </c>
    </row>
    <row r="1332" spans="1:27" ht="45" customHeight="1" x14ac:dyDescent="0.25">
      <c r="A1332" s="144" t="s">
        <v>5977</v>
      </c>
      <c r="B1332" s="144" t="s">
        <v>4205</v>
      </c>
      <c r="C1332" s="144">
        <v>34</v>
      </c>
      <c r="D1332" s="144" t="s">
        <v>4272</v>
      </c>
      <c r="E1332" s="144"/>
      <c r="F1332" s="144">
        <v>1</v>
      </c>
      <c r="G1332" s="144">
        <v>350</v>
      </c>
      <c r="H1332" s="144"/>
      <c r="I1332" s="144"/>
      <c r="J1332" s="144"/>
      <c r="K1332" s="144"/>
      <c r="L1332" s="144"/>
      <c r="M1332" s="145" t="s">
        <v>2213</v>
      </c>
      <c r="N1332" s="144" t="s">
        <v>34</v>
      </c>
      <c r="O1332" s="144"/>
      <c r="P1332" s="144" t="s">
        <v>4031</v>
      </c>
      <c r="Q1332" s="144"/>
      <c r="R1332" s="144"/>
      <c r="S1332" s="144" t="s">
        <v>4189</v>
      </c>
      <c r="T1332" s="144" t="s">
        <v>4871</v>
      </c>
      <c r="U1332" s="144" t="s">
        <v>5977</v>
      </c>
      <c r="V1332" s="144"/>
      <c r="W1332" s="144">
        <v>352800</v>
      </c>
      <c r="X1332" s="144" t="s">
        <v>5978</v>
      </c>
      <c r="Y1332" s="144" t="s">
        <v>5979</v>
      </c>
      <c r="Z1332" s="144" t="s">
        <v>5980</v>
      </c>
      <c r="AA1332" s="160">
        <v>2200</v>
      </c>
    </row>
    <row r="1333" spans="1:27" ht="45" customHeight="1" x14ac:dyDescent="0.25">
      <c r="A1333" s="144" t="s">
        <v>16889</v>
      </c>
      <c r="B1333" s="144" t="s">
        <v>15819</v>
      </c>
      <c r="C1333" s="144">
        <v>6</v>
      </c>
      <c r="D1333" s="144" t="s">
        <v>25139</v>
      </c>
      <c r="E1333" s="144"/>
      <c r="F1333" s="144">
        <v>1</v>
      </c>
      <c r="G1333" s="144"/>
      <c r="H1333" s="144">
        <v>700</v>
      </c>
      <c r="I1333" s="144">
        <v>400</v>
      </c>
      <c r="J1333" s="144">
        <v>150</v>
      </c>
      <c r="K1333" s="144">
        <v>150</v>
      </c>
      <c r="L1333" s="144"/>
      <c r="M1333" s="145" t="s">
        <v>2213</v>
      </c>
      <c r="N1333" s="144" t="s">
        <v>73</v>
      </c>
      <c r="O1333" s="144"/>
      <c r="P1333" s="144" t="s">
        <v>2633</v>
      </c>
      <c r="Q1333" s="144"/>
      <c r="R1333" s="144"/>
      <c r="S1333" s="144"/>
      <c r="T1333" s="144"/>
      <c r="U1333" s="144" t="s">
        <v>16889</v>
      </c>
      <c r="V1333" s="144"/>
      <c r="W1333" s="144">
        <v>391303</v>
      </c>
      <c r="X1333" s="144" t="s">
        <v>18545</v>
      </c>
      <c r="Y1333" s="144" t="s">
        <v>16890</v>
      </c>
      <c r="Z1333" s="144" t="s">
        <v>16891</v>
      </c>
      <c r="AA1333" s="160">
        <v>4208</v>
      </c>
    </row>
    <row r="1334" spans="1:27" ht="45" customHeight="1" x14ac:dyDescent="0.25">
      <c r="A1334" s="144" t="s">
        <v>5981</v>
      </c>
      <c r="B1334" s="144" t="s">
        <v>4205</v>
      </c>
      <c r="C1334" s="144"/>
      <c r="D1334" s="144" t="s">
        <v>5982</v>
      </c>
      <c r="E1334" s="144"/>
      <c r="F1334" s="144">
        <v>1</v>
      </c>
      <c r="G1334" s="144">
        <v>200</v>
      </c>
      <c r="H1334" s="144"/>
      <c r="I1334" s="144"/>
      <c r="J1334" s="144"/>
      <c r="K1334" s="144"/>
      <c r="L1334" s="144"/>
      <c r="M1334" s="145" t="s">
        <v>2213</v>
      </c>
      <c r="N1334" s="144" t="s">
        <v>70</v>
      </c>
      <c r="O1334" s="144"/>
      <c r="P1334" s="144" t="s">
        <v>2443</v>
      </c>
      <c r="Q1334" s="144"/>
      <c r="R1334" s="144"/>
      <c r="S1334" s="144" t="s">
        <v>4191</v>
      </c>
      <c r="T1334" s="144" t="s">
        <v>5983</v>
      </c>
      <c r="U1334" s="144" t="s">
        <v>5981</v>
      </c>
      <c r="V1334" s="144"/>
      <c r="W1334" s="144">
        <v>655650</v>
      </c>
      <c r="X1334" s="144" t="s">
        <v>5984</v>
      </c>
      <c r="Y1334" s="144" t="s">
        <v>5985</v>
      </c>
      <c r="Z1334" s="144" t="s">
        <v>5986</v>
      </c>
      <c r="AA1334" s="160">
        <v>2201</v>
      </c>
    </row>
    <row r="1335" spans="1:27" ht="45" customHeight="1" x14ac:dyDescent="0.25">
      <c r="A1335" s="144" t="s">
        <v>23892</v>
      </c>
      <c r="B1335" s="144" t="s">
        <v>15377</v>
      </c>
      <c r="C1335" s="144"/>
      <c r="D1335" s="144"/>
      <c r="E1335" s="144"/>
      <c r="F1335" s="144">
        <v>1</v>
      </c>
      <c r="G1335" s="144">
        <v>50</v>
      </c>
      <c r="H1335" s="144"/>
      <c r="I1335" s="144"/>
      <c r="J1335" s="144"/>
      <c r="K1335" s="144"/>
      <c r="L1335" s="144"/>
      <c r="M1335" s="145" t="s">
        <v>2213</v>
      </c>
      <c r="N1335" s="144" t="s">
        <v>18</v>
      </c>
      <c r="O1335" s="144"/>
      <c r="P1335" s="144" t="s">
        <v>17722</v>
      </c>
      <c r="Q1335" s="144"/>
      <c r="R1335" s="144"/>
      <c r="S1335" s="144" t="s">
        <v>15453</v>
      </c>
      <c r="T1335" s="144" t="s">
        <v>23893</v>
      </c>
      <c r="U1335" s="144" t="s">
        <v>23892</v>
      </c>
      <c r="V1335" s="144"/>
      <c r="W1335" s="144"/>
      <c r="X1335" s="144"/>
      <c r="Y1335" s="144"/>
      <c r="Z1335" s="144" t="s">
        <v>23894</v>
      </c>
      <c r="AA1335" s="160">
        <v>6206</v>
      </c>
    </row>
    <row r="1336" spans="1:27" ht="45" customHeight="1" x14ac:dyDescent="0.25">
      <c r="A1336" s="144" t="s">
        <v>5987</v>
      </c>
      <c r="B1336" s="144" t="s">
        <v>4208</v>
      </c>
      <c r="C1336" s="144"/>
      <c r="D1336" s="144"/>
      <c r="E1336" s="144"/>
      <c r="F1336" s="144">
        <v>1</v>
      </c>
      <c r="G1336" s="144"/>
      <c r="H1336" s="144">
        <v>798</v>
      </c>
      <c r="I1336" s="144">
        <v>290</v>
      </c>
      <c r="J1336" s="144">
        <v>363</v>
      </c>
      <c r="K1336" s="144">
        <v>145</v>
      </c>
      <c r="L1336" s="144"/>
      <c r="M1336" s="145" t="s">
        <v>2213</v>
      </c>
      <c r="N1336" s="144" t="s">
        <v>111</v>
      </c>
      <c r="O1336" s="144"/>
      <c r="P1336" s="144" t="s">
        <v>2395</v>
      </c>
      <c r="Q1336" s="144"/>
      <c r="R1336" s="144"/>
      <c r="S1336" s="144" t="s">
        <v>4191</v>
      </c>
      <c r="T1336" s="144" t="s">
        <v>5989</v>
      </c>
      <c r="U1336" s="144" t="s">
        <v>5987</v>
      </c>
      <c r="V1336" s="144"/>
      <c r="W1336" s="144">
        <v>166730</v>
      </c>
      <c r="X1336" s="144" t="s">
        <v>5990</v>
      </c>
      <c r="Y1336" s="150"/>
      <c r="Z1336" s="144"/>
      <c r="AA1336" s="160">
        <v>2202</v>
      </c>
    </row>
    <row r="1337" spans="1:27" ht="45" customHeight="1" x14ac:dyDescent="0.25">
      <c r="A1337" s="144" t="s">
        <v>27998</v>
      </c>
      <c r="B1337" s="144" t="s">
        <v>20582</v>
      </c>
      <c r="C1337" s="144"/>
      <c r="D1337" s="144" t="s">
        <v>21832</v>
      </c>
      <c r="E1337" s="144"/>
      <c r="F1337" s="144">
        <v>1</v>
      </c>
      <c r="G1337" s="144"/>
      <c r="H1337" s="144">
        <v>850</v>
      </c>
      <c r="I1337" s="144">
        <v>400</v>
      </c>
      <c r="J1337" s="144">
        <v>400</v>
      </c>
      <c r="K1337" s="144">
        <v>50</v>
      </c>
      <c r="L1337" s="144"/>
      <c r="M1337" s="145" t="s">
        <v>2213</v>
      </c>
      <c r="N1337" s="144" t="s">
        <v>28</v>
      </c>
      <c r="O1337" s="144"/>
      <c r="P1337" s="144" t="s">
        <v>30554</v>
      </c>
      <c r="Q1337" s="144"/>
      <c r="R1337" s="144"/>
      <c r="S1337" s="144"/>
      <c r="T1337" s="144"/>
      <c r="U1337" s="144" t="s">
        <v>27998</v>
      </c>
      <c r="V1337" s="144"/>
      <c r="W1337" s="144">
        <v>238324</v>
      </c>
      <c r="X1337" s="144" t="s">
        <v>27999</v>
      </c>
      <c r="Y1337" s="144"/>
      <c r="Z1337" s="144" t="s">
        <v>28000</v>
      </c>
      <c r="AA1337" s="160">
        <v>6801</v>
      </c>
    </row>
    <row r="1338" spans="1:27" ht="45" customHeight="1" x14ac:dyDescent="0.25">
      <c r="A1338" s="144" t="s">
        <v>23895</v>
      </c>
      <c r="B1338" s="144" t="s">
        <v>23896</v>
      </c>
      <c r="C1338" s="144"/>
      <c r="D1338" s="144" t="s">
        <v>9429</v>
      </c>
      <c r="E1338" s="144"/>
      <c r="F1338" s="144">
        <v>2</v>
      </c>
      <c r="G1338" s="144"/>
      <c r="H1338" s="144"/>
      <c r="I1338" s="144"/>
      <c r="J1338" s="144"/>
      <c r="K1338" s="144"/>
      <c r="L1338" s="144">
        <v>300</v>
      </c>
      <c r="M1338" s="145" t="s">
        <v>2213</v>
      </c>
      <c r="N1338" s="144" t="s">
        <v>42</v>
      </c>
      <c r="O1338" s="144"/>
      <c r="P1338" s="144" t="s">
        <v>17731</v>
      </c>
      <c r="Q1338" s="144"/>
      <c r="R1338" s="144"/>
      <c r="S1338" s="144" t="s">
        <v>13932</v>
      </c>
      <c r="T1338" s="144" t="s">
        <v>14481</v>
      </c>
      <c r="U1338" s="144" t="s">
        <v>23895</v>
      </c>
      <c r="V1338" s="144"/>
      <c r="W1338" s="144">
        <v>142643</v>
      </c>
      <c r="X1338" s="144" t="s">
        <v>23897</v>
      </c>
      <c r="Y1338" s="144" t="s">
        <v>23898</v>
      </c>
      <c r="Z1338" s="144" t="s">
        <v>23899</v>
      </c>
      <c r="AA1338" s="161">
        <v>6117</v>
      </c>
    </row>
    <row r="1339" spans="1:27" ht="45" customHeight="1" x14ac:dyDescent="0.25">
      <c r="A1339" s="144" t="s">
        <v>15491</v>
      </c>
      <c r="B1339" s="144" t="s">
        <v>15483</v>
      </c>
      <c r="C1339" s="144">
        <v>43</v>
      </c>
      <c r="D1339" s="144" t="s">
        <v>5210</v>
      </c>
      <c r="E1339" s="144"/>
      <c r="F1339" s="144">
        <v>1</v>
      </c>
      <c r="G1339" s="144">
        <v>61</v>
      </c>
      <c r="H1339" s="144"/>
      <c r="I1339" s="144"/>
      <c r="J1339" s="144"/>
      <c r="K1339" s="144"/>
      <c r="L1339" s="144"/>
      <c r="M1339" s="145" t="s">
        <v>2213</v>
      </c>
      <c r="N1339" s="144" t="s">
        <v>42</v>
      </c>
      <c r="O1339" s="144"/>
      <c r="P1339" s="144" t="s">
        <v>30573</v>
      </c>
      <c r="Q1339" s="144"/>
      <c r="R1339" s="144"/>
      <c r="S1339" s="144" t="s">
        <v>13932</v>
      </c>
      <c r="T1339" s="144" t="s">
        <v>15492</v>
      </c>
      <c r="U1339" s="144" t="s">
        <v>15491</v>
      </c>
      <c r="V1339" s="144"/>
      <c r="W1339" s="144">
        <v>140207</v>
      </c>
      <c r="X1339" s="144" t="s">
        <v>18546</v>
      </c>
      <c r="Y1339" s="144" t="s">
        <v>15493</v>
      </c>
      <c r="Z1339" s="144" t="s">
        <v>15494</v>
      </c>
      <c r="AA1339" s="161">
        <v>3939</v>
      </c>
    </row>
    <row r="1340" spans="1:27" ht="45" customHeight="1" x14ac:dyDescent="0.25">
      <c r="A1340" s="144" t="s">
        <v>28001</v>
      </c>
      <c r="B1340" s="144" t="s">
        <v>28002</v>
      </c>
      <c r="C1340" s="144"/>
      <c r="D1340" s="144"/>
      <c r="E1340" s="144"/>
      <c r="F1340" s="144">
        <v>2</v>
      </c>
      <c r="G1340" s="144"/>
      <c r="H1340" s="144"/>
      <c r="I1340" s="144"/>
      <c r="J1340" s="144"/>
      <c r="K1340" s="144"/>
      <c r="L1340" s="144">
        <v>300</v>
      </c>
      <c r="M1340" s="145" t="s">
        <v>2213</v>
      </c>
      <c r="N1340" s="144" t="s">
        <v>58</v>
      </c>
      <c r="O1340" s="144"/>
      <c r="P1340" s="144" t="s">
        <v>2747</v>
      </c>
      <c r="Q1340" s="144"/>
      <c r="R1340" s="144"/>
      <c r="S1340" s="144" t="s">
        <v>4193</v>
      </c>
      <c r="T1340" s="144" t="s">
        <v>28003</v>
      </c>
      <c r="U1340" s="144" t="s">
        <v>28001</v>
      </c>
      <c r="V1340" s="144"/>
      <c r="W1340" s="144">
        <v>361031</v>
      </c>
      <c r="X1340" s="144" t="s">
        <v>28004</v>
      </c>
      <c r="Y1340" s="144">
        <v>88660000000</v>
      </c>
      <c r="Z1340" s="144" t="s">
        <v>23884</v>
      </c>
      <c r="AA1340" s="160">
        <v>6844</v>
      </c>
    </row>
    <row r="1341" spans="1:27" ht="45" customHeight="1" x14ac:dyDescent="0.25">
      <c r="A1341" s="144" t="s">
        <v>14449</v>
      </c>
      <c r="B1341" s="144" t="s">
        <v>4205</v>
      </c>
      <c r="C1341" s="144"/>
      <c r="D1341" s="144"/>
      <c r="E1341" s="144"/>
      <c r="F1341" s="144">
        <v>1</v>
      </c>
      <c r="G1341" s="144">
        <v>150</v>
      </c>
      <c r="H1341" s="144"/>
      <c r="I1341" s="144"/>
      <c r="J1341" s="144"/>
      <c r="K1341" s="144"/>
      <c r="L1341" s="144"/>
      <c r="M1341" s="145" t="s">
        <v>2213</v>
      </c>
      <c r="N1341" s="144" t="s">
        <v>78</v>
      </c>
      <c r="O1341" s="144"/>
      <c r="P1341" s="144" t="s">
        <v>4155</v>
      </c>
      <c r="Q1341" s="144"/>
      <c r="R1341" s="144"/>
      <c r="S1341" s="144" t="s">
        <v>4191</v>
      </c>
      <c r="T1341" s="144" t="s">
        <v>14450</v>
      </c>
      <c r="U1341" s="144" t="s">
        <v>14449</v>
      </c>
      <c r="V1341" s="144"/>
      <c r="W1341" s="144">
        <v>623937</v>
      </c>
      <c r="X1341" s="144" t="s">
        <v>18547</v>
      </c>
      <c r="Y1341" s="144" t="s">
        <v>14451</v>
      </c>
      <c r="Z1341" s="144" t="s">
        <v>14452</v>
      </c>
      <c r="AA1341" s="161">
        <v>3737</v>
      </c>
    </row>
    <row r="1342" spans="1:27" ht="45" customHeight="1" x14ac:dyDescent="0.25">
      <c r="A1342" s="144" t="s">
        <v>35873</v>
      </c>
      <c r="B1342" s="144" t="s">
        <v>35874</v>
      </c>
      <c r="C1342" s="144"/>
      <c r="D1342" s="144"/>
      <c r="E1342" s="144"/>
      <c r="F1342" s="144">
        <v>1</v>
      </c>
      <c r="G1342" s="144"/>
      <c r="H1342" s="144">
        <v>320</v>
      </c>
      <c r="I1342" s="144">
        <v>100</v>
      </c>
      <c r="J1342" s="144">
        <v>150</v>
      </c>
      <c r="K1342" s="144">
        <v>70</v>
      </c>
      <c r="L1342" s="144"/>
      <c r="M1342" s="145" t="s">
        <v>2213</v>
      </c>
      <c r="N1342" s="144" t="s">
        <v>18</v>
      </c>
      <c r="O1342" s="144"/>
      <c r="P1342" s="144" t="s">
        <v>17718</v>
      </c>
      <c r="Q1342" s="144"/>
      <c r="R1342" s="144"/>
      <c r="S1342" s="144" t="s">
        <v>4191</v>
      </c>
      <c r="T1342" s="144" t="s">
        <v>35875</v>
      </c>
      <c r="U1342" s="144" t="s">
        <v>35873</v>
      </c>
      <c r="V1342" s="144"/>
      <c r="W1342" s="144">
        <v>309381</v>
      </c>
      <c r="X1342" s="144" t="s">
        <v>35876</v>
      </c>
      <c r="Y1342" s="150" t="s">
        <v>35877</v>
      </c>
      <c r="Z1342" s="144" t="s">
        <v>35878</v>
      </c>
      <c r="AA1342" s="160">
        <v>7678</v>
      </c>
    </row>
    <row r="1343" spans="1:27" ht="45" customHeight="1" x14ac:dyDescent="0.25">
      <c r="A1343" s="144" t="s">
        <v>18548</v>
      </c>
      <c r="B1343" s="144" t="s">
        <v>4205</v>
      </c>
      <c r="C1343" s="144">
        <v>25</v>
      </c>
      <c r="D1343" s="144" t="s">
        <v>18549</v>
      </c>
      <c r="E1343" s="144"/>
      <c r="F1343" s="144">
        <v>1</v>
      </c>
      <c r="G1343" s="144">
        <v>242</v>
      </c>
      <c r="H1343" s="144"/>
      <c r="I1343" s="144"/>
      <c r="J1343" s="144"/>
      <c r="K1343" s="144"/>
      <c r="L1343" s="144"/>
      <c r="M1343" s="145" t="s">
        <v>2213</v>
      </c>
      <c r="N1343" s="144" t="s">
        <v>42</v>
      </c>
      <c r="O1343" s="144"/>
      <c r="P1343" s="144" t="s">
        <v>16399</v>
      </c>
      <c r="Q1343" s="144"/>
      <c r="R1343" s="144"/>
      <c r="S1343" s="144"/>
      <c r="T1343" s="144"/>
      <c r="U1343" s="144" t="s">
        <v>18548</v>
      </c>
      <c r="V1343" s="144"/>
      <c r="W1343" s="144">
        <v>143408</v>
      </c>
      <c r="X1343" s="144" t="s">
        <v>18550</v>
      </c>
      <c r="Y1343" s="144" t="s">
        <v>18552</v>
      </c>
      <c r="Z1343" s="144" t="s">
        <v>18551</v>
      </c>
      <c r="AA1343" s="160">
        <v>5548</v>
      </c>
    </row>
    <row r="1344" spans="1:27" ht="45" customHeight="1" x14ac:dyDescent="0.25">
      <c r="A1344" s="144" t="s">
        <v>5991</v>
      </c>
      <c r="B1344" s="144" t="s">
        <v>16501</v>
      </c>
      <c r="C1344" s="144"/>
      <c r="D1344" s="144" t="s">
        <v>5210</v>
      </c>
      <c r="E1344" s="144"/>
      <c r="F1344" s="144">
        <v>1</v>
      </c>
      <c r="G1344" s="144">
        <v>350</v>
      </c>
      <c r="H1344" s="144"/>
      <c r="I1344" s="144"/>
      <c r="J1344" s="144"/>
      <c r="K1344" s="144"/>
      <c r="L1344" s="144"/>
      <c r="M1344" s="145" t="s">
        <v>2213</v>
      </c>
      <c r="N1344" s="144" t="s">
        <v>27</v>
      </c>
      <c r="O1344" s="144"/>
      <c r="P1344" s="144" t="s">
        <v>2787</v>
      </c>
      <c r="Q1344" s="144"/>
      <c r="R1344" s="144"/>
      <c r="S1344" s="144" t="s">
        <v>4189</v>
      </c>
      <c r="T1344" s="144" t="s">
        <v>5992</v>
      </c>
      <c r="U1344" s="144" t="s">
        <v>5991</v>
      </c>
      <c r="V1344" s="144"/>
      <c r="W1344" s="144">
        <v>665770</v>
      </c>
      <c r="X1344" s="144" t="s">
        <v>5993</v>
      </c>
      <c r="Y1344" s="144" t="s">
        <v>5994</v>
      </c>
      <c r="Z1344" s="144" t="s">
        <v>5995</v>
      </c>
      <c r="AA1344" s="160">
        <v>2203</v>
      </c>
    </row>
    <row r="1345" spans="1:27" ht="45" customHeight="1" x14ac:dyDescent="0.25">
      <c r="A1345" s="144" t="s">
        <v>5991</v>
      </c>
      <c r="B1345" s="144" t="s">
        <v>16501</v>
      </c>
      <c r="C1345" s="144"/>
      <c r="D1345" s="144" t="s">
        <v>5210</v>
      </c>
      <c r="E1345" s="144" t="s">
        <v>37242</v>
      </c>
      <c r="F1345" s="144">
        <v>1</v>
      </c>
      <c r="G1345" s="144">
        <v>350</v>
      </c>
      <c r="H1345" s="144"/>
      <c r="I1345" s="144"/>
      <c r="J1345" s="144"/>
      <c r="K1345" s="144"/>
      <c r="L1345" s="144"/>
      <c r="M1345" s="145" t="s">
        <v>2213</v>
      </c>
      <c r="N1345" s="144" t="s">
        <v>27</v>
      </c>
      <c r="O1345" s="144"/>
      <c r="P1345" s="144" t="s">
        <v>2787</v>
      </c>
      <c r="Q1345" s="144"/>
      <c r="R1345" s="144"/>
      <c r="S1345" s="144" t="s">
        <v>4189</v>
      </c>
      <c r="T1345" s="144" t="s">
        <v>5992</v>
      </c>
      <c r="U1345" s="144" t="s">
        <v>5991</v>
      </c>
      <c r="V1345" s="144" t="s">
        <v>37243</v>
      </c>
      <c r="W1345" s="144">
        <v>665770</v>
      </c>
      <c r="X1345" s="144" t="s">
        <v>37244</v>
      </c>
      <c r="Y1345" s="144">
        <v>89250000000</v>
      </c>
      <c r="Z1345" s="144" t="s">
        <v>37245</v>
      </c>
      <c r="AA1345" s="160">
        <v>7890</v>
      </c>
    </row>
    <row r="1346" spans="1:27" ht="45" customHeight="1" x14ac:dyDescent="0.25">
      <c r="A1346" s="144" t="s">
        <v>29846</v>
      </c>
      <c r="B1346" s="144" t="s">
        <v>29847</v>
      </c>
      <c r="C1346" s="144"/>
      <c r="D1346" s="144"/>
      <c r="E1346" s="144"/>
      <c r="F1346" s="144">
        <v>1</v>
      </c>
      <c r="G1346" s="144">
        <v>100</v>
      </c>
      <c r="H1346" s="144"/>
      <c r="I1346" s="144"/>
      <c r="J1346" s="144"/>
      <c r="K1346" s="144"/>
      <c r="L1346" s="144"/>
      <c r="M1346" s="145" t="s">
        <v>2213</v>
      </c>
      <c r="N1346" s="144" t="s">
        <v>18</v>
      </c>
      <c r="O1346" s="144"/>
      <c r="P1346" s="144" t="s">
        <v>17473</v>
      </c>
      <c r="Q1346" s="144" t="s">
        <v>28121</v>
      </c>
      <c r="R1346" s="144" t="s">
        <v>29848</v>
      </c>
      <c r="S1346" s="144" t="s">
        <v>4191</v>
      </c>
      <c r="T1346" s="144" t="s">
        <v>29825</v>
      </c>
      <c r="U1346" s="144" t="s">
        <v>29846</v>
      </c>
      <c r="V1346" s="144"/>
      <c r="W1346" s="144"/>
      <c r="X1346" s="144"/>
      <c r="Y1346" s="144"/>
      <c r="Z1346" s="144" t="s">
        <v>29849</v>
      </c>
      <c r="AA1346" s="160">
        <v>4871</v>
      </c>
    </row>
    <row r="1347" spans="1:27" ht="45" customHeight="1" x14ac:dyDescent="0.25">
      <c r="A1347" s="144" t="s">
        <v>5996</v>
      </c>
      <c r="B1347" s="144" t="s">
        <v>4208</v>
      </c>
      <c r="C1347" s="144">
        <v>8</v>
      </c>
      <c r="D1347" s="144"/>
      <c r="E1347" s="144"/>
      <c r="F1347" s="144">
        <v>1</v>
      </c>
      <c r="G1347" s="144"/>
      <c r="H1347" s="144">
        <v>1199</v>
      </c>
      <c r="I1347" s="144">
        <v>436</v>
      </c>
      <c r="J1347" s="144">
        <v>545</v>
      </c>
      <c r="K1347" s="144">
        <v>218</v>
      </c>
      <c r="L1347" s="144"/>
      <c r="M1347" s="145" t="s">
        <v>2213</v>
      </c>
      <c r="N1347" s="144" t="s">
        <v>92</v>
      </c>
      <c r="O1347" s="144"/>
      <c r="P1347" s="144" t="s">
        <v>2775</v>
      </c>
      <c r="Q1347" s="144"/>
      <c r="R1347" s="144"/>
      <c r="S1347" s="144"/>
      <c r="T1347" s="144"/>
      <c r="U1347" s="144" t="s">
        <v>5996</v>
      </c>
      <c r="V1347" s="144"/>
      <c r="W1347" s="144">
        <v>629807</v>
      </c>
      <c r="X1347" s="144" t="s">
        <v>13195</v>
      </c>
      <c r="Y1347" s="144" t="s">
        <v>5997</v>
      </c>
      <c r="Z1347" s="144" t="s">
        <v>5998</v>
      </c>
      <c r="AA1347" s="160">
        <v>2204</v>
      </c>
    </row>
    <row r="1348" spans="1:27" ht="45" customHeight="1" x14ac:dyDescent="0.25">
      <c r="A1348" s="144" t="s">
        <v>31791</v>
      </c>
      <c r="B1348" s="144" t="s">
        <v>31792</v>
      </c>
      <c r="C1348" s="144"/>
      <c r="D1348" s="144" t="s">
        <v>35594</v>
      </c>
      <c r="E1348" s="144"/>
      <c r="F1348" s="144">
        <v>1</v>
      </c>
      <c r="G1348" s="144"/>
      <c r="H1348" s="144">
        <v>320</v>
      </c>
      <c r="I1348" s="144">
        <v>100</v>
      </c>
      <c r="J1348" s="144">
        <v>150</v>
      </c>
      <c r="K1348" s="144">
        <v>70</v>
      </c>
      <c r="L1348" s="144"/>
      <c r="M1348" s="145" t="s">
        <v>2213</v>
      </c>
      <c r="N1348" s="144" t="s">
        <v>18</v>
      </c>
      <c r="O1348" s="144"/>
      <c r="P1348" s="144" t="s">
        <v>2985</v>
      </c>
      <c r="Q1348" s="144"/>
      <c r="R1348" s="144"/>
      <c r="S1348" s="144" t="s">
        <v>15453</v>
      </c>
      <c r="T1348" s="144" t="s">
        <v>31793</v>
      </c>
      <c r="U1348" s="144" t="s">
        <v>31791</v>
      </c>
      <c r="V1348" s="144"/>
      <c r="W1348" s="144">
        <v>309233</v>
      </c>
      <c r="X1348" s="144" t="s">
        <v>31794</v>
      </c>
      <c r="Y1348" s="144">
        <v>84720000000</v>
      </c>
      <c r="Z1348" s="144" t="s">
        <v>31795</v>
      </c>
      <c r="AA1348" s="160">
        <v>7299</v>
      </c>
    </row>
    <row r="1349" spans="1:27" ht="45" customHeight="1" x14ac:dyDescent="0.25">
      <c r="A1349" s="144" t="s">
        <v>36487</v>
      </c>
      <c r="B1349" s="144" t="s">
        <v>15532</v>
      </c>
      <c r="C1349" s="144"/>
      <c r="D1349" s="144"/>
      <c r="E1349" s="144"/>
      <c r="F1349" s="144">
        <v>2</v>
      </c>
      <c r="G1349" s="144"/>
      <c r="H1349" s="144"/>
      <c r="I1349" s="144"/>
      <c r="J1349" s="144"/>
      <c r="K1349" s="144"/>
      <c r="L1349" s="144">
        <v>500</v>
      </c>
      <c r="M1349" s="145" t="s">
        <v>2213</v>
      </c>
      <c r="N1349" s="144" t="s">
        <v>18</v>
      </c>
      <c r="O1349" s="144"/>
      <c r="P1349" s="144" t="s">
        <v>3328</v>
      </c>
      <c r="Q1349" s="144"/>
      <c r="R1349" s="144"/>
      <c r="S1349" s="144" t="s">
        <v>4190</v>
      </c>
      <c r="T1349" s="144" t="s">
        <v>6283</v>
      </c>
      <c r="U1349" s="144" t="s">
        <v>36487</v>
      </c>
      <c r="V1349" s="144"/>
      <c r="W1349" s="144">
        <v>309310</v>
      </c>
      <c r="X1349" s="144" t="s">
        <v>15759</v>
      </c>
      <c r="Y1349" s="144" t="s">
        <v>15760</v>
      </c>
      <c r="Z1349" s="144" t="s">
        <v>36488</v>
      </c>
      <c r="AA1349" s="161">
        <v>3968</v>
      </c>
    </row>
    <row r="1350" spans="1:27" ht="45" customHeight="1" x14ac:dyDescent="0.25">
      <c r="A1350" s="144" t="s">
        <v>5999</v>
      </c>
      <c r="B1350" s="144" t="s">
        <v>4208</v>
      </c>
      <c r="C1350" s="144"/>
      <c r="D1350" s="144"/>
      <c r="E1350" s="144"/>
      <c r="F1350" s="144">
        <v>1</v>
      </c>
      <c r="G1350" s="144"/>
      <c r="H1350" s="144">
        <v>798</v>
      </c>
      <c r="I1350" s="144">
        <v>290</v>
      </c>
      <c r="J1350" s="144">
        <v>363</v>
      </c>
      <c r="K1350" s="144">
        <v>145</v>
      </c>
      <c r="L1350" s="144"/>
      <c r="M1350" s="145" t="s">
        <v>2213</v>
      </c>
      <c r="N1350" s="144" t="s">
        <v>36</v>
      </c>
      <c r="O1350" s="144"/>
      <c r="P1350" s="144" t="s">
        <v>30603</v>
      </c>
      <c r="Q1350" s="144"/>
      <c r="R1350" s="144"/>
      <c r="S1350" s="144" t="s">
        <v>4190</v>
      </c>
      <c r="T1350" s="144" t="s">
        <v>6000</v>
      </c>
      <c r="U1350" s="144" t="s">
        <v>5999</v>
      </c>
      <c r="V1350" s="144"/>
      <c r="W1350" s="144">
        <v>641500</v>
      </c>
      <c r="X1350" s="144" t="s">
        <v>6001</v>
      </c>
      <c r="Y1350" s="144" t="s">
        <v>6002</v>
      </c>
      <c r="Z1350" s="144" t="s">
        <v>6003</v>
      </c>
      <c r="AA1350" s="160">
        <v>2205</v>
      </c>
    </row>
    <row r="1351" spans="1:27" ht="45" customHeight="1" x14ac:dyDescent="0.25">
      <c r="A1351" s="144" t="s">
        <v>6004</v>
      </c>
      <c r="B1351" s="144" t="s">
        <v>4233</v>
      </c>
      <c r="C1351" s="144"/>
      <c r="D1351" s="144"/>
      <c r="E1351" s="144"/>
      <c r="F1351" s="144">
        <v>2</v>
      </c>
      <c r="G1351" s="144"/>
      <c r="H1351" s="144"/>
      <c r="I1351" s="144"/>
      <c r="J1351" s="144"/>
      <c r="K1351" s="144"/>
      <c r="L1351" s="144">
        <v>250</v>
      </c>
      <c r="M1351" s="145" t="s">
        <v>2213</v>
      </c>
      <c r="N1351" s="144" t="s">
        <v>72</v>
      </c>
      <c r="O1351" s="144"/>
      <c r="P1351" s="144" t="s">
        <v>4099</v>
      </c>
      <c r="Q1351" s="144"/>
      <c r="R1351" s="144"/>
      <c r="S1351" s="144" t="s">
        <v>4228</v>
      </c>
      <c r="T1351" s="144" t="s">
        <v>6005</v>
      </c>
      <c r="U1351" s="144" t="s">
        <v>6004</v>
      </c>
      <c r="V1351" s="144"/>
      <c r="W1351" s="144">
        <v>347061</v>
      </c>
      <c r="X1351" s="144" t="s">
        <v>6006</v>
      </c>
      <c r="Y1351" s="144" t="s">
        <v>6007</v>
      </c>
      <c r="Z1351" s="144"/>
      <c r="AA1351" s="160">
        <v>2206</v>
      </c>
    </row>
    <row r="1352" spans="1:27" ht="45" customHeight="1" x14ac:dyDescent="0.25">
      <c r="A1352" s="144" t="s">
        <v>25140</v>
      </c>
      <c r="B1352" s="144" t="s">
        <v>16995</v>
      </c>
      <c r="C1352" s="144"/>
      <c r="D1352" s="144"/>
      <c r="E1352" s="144"/>
      <c r="F1352" s="144">
        <v>5</v>
      </c>
      <c r="G1352" s="144"/>
      <c r="H1352" s="144"/>
      <c r="I1352" s="144"/>
      <c r="J1352" s="144"/>
      <c r="K1352" s="144"/>
      <c r="L1352" s="144">
        <v>500</v>
      </c>
      <c r="M1352" s="145" t="s">
        <v>2213</v>
      </c>
      <c r="N1352" s="144" t="s">
        <v>18</v>
      </c>
      <c r="O1352" s="144"/>
      <c r="P1352" s="144" t="s">
        <v>2918</v>
      </c>
      <c r="Q1352" s="144"/>
      <c r="R1352" s="144"/>
      <c r="S1352" s="144" t="s">
        <v>4190</v>
      </c>
      <c r="T1352" s="144" t="s">
        <v>25111</v>
      </c>
      <c r="U1352" s="144" t="s">
        <v>25140</v>
      </c>
      <c r="V1352" s="144"/>
      <c r="W1352" s="144">
        <v>309110</v>
      </c>
      <c r="X1352" s="144" t="s">
        <v>6117</v>
      </c>
      <c r="Y1352" s="144">
        <v>84720000000</v>
      </c>
      <c r="Z1352" s="144" t="s">
        <v>25141</v>
      </c>
      <c r="AA1352" s="160">
        <v>4739</v>
      </c>
    </row>
    <row r="1353" spans="1:27" ht="45" customHeight="1" x14ac:dyDescent="0.25">
      <c r="A1353" s="144" t="s">
        <v>12944</v>
      </c>
      <c r="B1353" s="144" t="s">
        <v>18553</v>
      </c>
      <c r="C1353" s="144"/>
      <c r="D1353" s="144"/>
      <c r="E1353" s="144"/>
      <c r="F1353" s="144">
        <v>5</v>
      </c>
      <c r="G1353" s="144"/>
      <c r="H1353" s="144"/>
      <c r="I1353" s="144"/>
      <c r="J1353" s="144"/>
      <c r="K1353" s="144"/>
      <c r="L1353" s="144">
        <v>800</v>
      </c>
      <c r="M1353" s="145" t="s">
        <v>2213</v>
      </c>
      <c r="N1353" s="144" t="s">
        <v>65</v>
      </c>
      <c r="O1353" s="144"/>
      <c r="P1353" s="144" t="s">
        <v>3357</v>
      </c>
      <c r="Q1353" s="144"/>
      <c r="R1353" s="144"/>
      <c r="S1353" s="144" t="s">
        <v>4189</v>
      </c>
      <c r="T1353" s="144" t="s">
        <v>5337</v>
      </c>
      <c r="U1353" s="144" t="s">
        <v>12944</v>
      </c>
      <c r="V1353" s="144"/>
      <c r="W1353" s="144">
        <v>678188</v>
      </c>
      <c r="X1353" s="144" t="s">
        <v>12945</v>
      </c>
      <c r="Y1353" s="144"/>
      <c r="Z1353" s="144"/>
      <c r="AA1353" s="160">
        <v>3359</v>
      </c>
    </row>
    <row r="1354" spans="1:27" ht="45" customHeight="1" x14ac:dyDescent="0.25">
      <c r="A1354" s="144" t="s">
        <v>6008</v>
      </c>
      <c r="B1354" s="144" t="s">
        <v>16995</v>
      </c>
      <c r="C1354" s="144">
        <v>2</v>
      </c>
      <c r="D1354" s="144"/>
      <c r="E1354" s="144"/>
      <c r="F1354" s="144">
        <v>5</v>
      </c>
      <c r="G1354" s="144"/>
      <c r="H1354" s="144"/>
      <c r="I1354" s="144"/>
      <c r="J1354" s="144"/>
      <c r="K1354" s="144"/>
      <c r="L1354" s="144">
        <v>850</v>
      </c>
      <c r="M1354" s="145" t="s">
        <v>2213</v>
      </c>
      <c r="N1354" s="144" t="s">
        <v>17</v>
      </c>
      <c r="O1354" s="144"/>
      <c r="P1354" s="144" t="s">
        <v>2305</v>
      </c>
      <c r="Q1354" s="144" t="s">
        <v>4187</v>
      </c>
      <c r="R1354" s="144" t="s">
        <v>4244</v>
      </c>
      <c r="S1354" s="144"/>
      <c r="T1354" s="144"/>
      <c r="U1354" s="144" t="s">
        <v>6008</v>
      </c>
      <c r="V1354" s="144"/>
      <c r="W1354" s="144">
        <v>414045</v>
      </c>
      <c r="X1354" s="144" t="s">
        <v>6009</v>
      </c>
      <c r="Y1354" s="144" t="s">
        <v>6010</v>
      </c>
      <c r="Z1354" s="144" t="s">
        <v>6011</v>
      </c>
      <c r="AA1354" s="160">
        <v>2208</v>
      </c>
    </row>
    <row r="1355" spans="1:27" ht="45" customHeight="1" x14ac:dyDescent="0.25">
      <c r="A1355" s="144" t="s">
        <v>6012</v>
      </c>
      <c r="B1355" s="144" t="s">
        <v>4205</v>
      </c>
      <c r="C1355" s="144">
        <v>20</v>
      </c>
      <c r="D1355" s="144" t="s">
        <v>6013</v>
      </c>
      <c r="E1355" s="144"/>
      <c r="F1355" s="144">
        <v>1</v>
      </c>
      <c r="G1355" s="144">
        <v>200</v>
      </c>
      <c r="H1355" s="144"/>
      <c r="I1355" s="144"/>
      <c r="J1355" s="144"/>
      <c r="K1355" s="144"/>
      <c r="L1355" s="144"/>
      <c r="M1355" s="145" t="s">
        <v>2213</v>
      </c>
      <c r="N1355" s="144" t="s">
        <v>34</v>
      </c>
      <c r="O1355" s="144"/>
      <c r="P1355" s="144" t="s">
        <v>3702</v>
      </c>
      <c r="Q1355" s="144"/>
      <c r="R1355" s="144"/>
      <c r="S1355" s="144" t="s">
        <v>4191</v>
      </c>
      <c r="T1355" s="144" t="s">
        <v>6014</v>
      </c>
      <c r="U1355" s="144" t="s">
        <v>6012</v>
      </c>
      <c r="V1355" s="144"/>
      <c r="W1355" s="144">
        <v>353762</v>
      </c>
      <c r="X1355" s="144" t="s">
        <v>18554</v>
      </c>
      <c r="Y1355" s="144"/>
      <c r="Z1355" s="144" t="s">
        <v>6015</v>
      </c>
      <c r="AA1355" s="160">
        <v>2209</v>
      </c>
    </row>
    <row r="1356" spans="1:27" ht="45" customHeight="1" x14ac:dyDescent="0.25">
      <c r="A1356" s="144" t="s">
        <v>6016</v>
      </c>
      <c r="B1356" s="144" t="s">
        <v>6017</v>
      </c>
      <c r="C1356" s="144"/>
      <c r="D1356" s="144" t="s">
        <v>6018</v>
      </c>
      <c r="E1356" s="144"/>
      <c r="F1356" s="144">
        <v>2</v>
      </c>
      <c r="G1356" s="144"/>
      <c r="H1356" s="144"/>
      <c r="I1356" s="144"/>
      <c r="J1356" s="144"/>
      <c r="K1356" s="144"/>
      <c r="L1356" s="144">
        <v>50</v>
      </c>
      <c r="M1356" s="145" t="s">
        <v>2213</v>
      </c>
      <c r="N1356" s="144" t="s">
        <v>42</v>
      </c>
      <c r="O1356" s="144"/>
      <c r="P1356" s="144" t="s">
        <v>16164</v>
      </c>
      <c r="Q1356" s="144"/>
      <c r="R1356" s="144"/>
      <c r="S1356" s="144" t="s">
        <v>4191</v>
      </c>
      <c r="T1356" s="144" t="s">
        <v>6019</v>
      </c>
      <c r="U1356" s="144" t="s">
        <v>6016</v>
      </c>
      <c r="V1356" s="144"/>
      <c r="W1356" s="144">
        <v>143310</v>
      </c>
      <c r="X1356" s="144" t="s">
        <v>6020</v>
      </c>
      <c r="Y1356" s="167"/>
      <c r="Z1356" s="148"/>
      <c r="AA1356" s="160">
        <v>2210</v>
      </c>
    </row>
    <row r="1357" spans="1:27" ht="45" customHeight="1" x14ac:dyDescent="0.25">
      <c r="A1357" s="144" t="s">
        <v>6021</v>
      </c>
      <c r="B1357" s="144" t="s">
        <v>4205</v>
      </c>
      <c r="C1357" s="144">
        <v>24</v>
      </c>
      <c r="D1357" s="144"/>
      <c r="E1357" s="144"/>
      <c r="F1357" s="144">
        <v>1</v>
      </c>
      <c r="G1357" s="144">
        <v>200</v>
      </c>
      <c r="H1357" s="144"/>
      <c r="I1357" s="144"/>
      <c r="J1357" s="144"/>
      <c r="K1357" s="144"/>
      <c r="L1357" s="144"/>
      <c r="M1357" s="145" t="s">
        <v>2213</v>
      </c>
      <c r="N1357" s="144" t="s">
        <v>66</v>
      </c>
      <c r="O1357" s="144"/>
      <c r="P1357" s="144" t="s">
        <v>2756</v>
      </c>
      <c r="Q1357" s="144"/>
      <c r="R1357" s="144"/>
      <c r="S1357" s="144" t="s">
        <v>4191</v>
      </c>
      <c r="T1357" s="144" t="s">
        <v>6022</v>
      </c>
      <c r="U1357" s="144" t="s">
        <v>6021</v>
      </c>
      <c r="V1357" s="144"/>
      <c r="W1357" s="144">
        <v>363704</v>
      </c>
      <c r="X1357" s="144" t="s">
        <v>6023</v>
      </c>
      <c r="Y1357" s="144" t="s">
        <v>6024</v>
      </c>
      <c r="Z1357" s="144" t="s">
        <v>6025</v>
      </c>
      <c r="AA1357" s="160">
        <v>2211</v>
      </c>
    </row>
    <row r="1358" spans="1:27" ht="45" customHeight="1" x14ac:dyDescent="0.25">
      <c r="A1358" s="144" t="s">
        <v>13440</v>
      </c>
      <c r="B1358" s="144" t="s">
        <v>15377</v>
      </c>
      <c r="C1358" s="144">
        <v>11</v>
      </c>
      <c r="D1358" s="144" t="s">
        <v>4722</v>
      </c>
      <c r="E1358" s="144"/>
      <c r="F1358" s="144">
        <v>1</v>
      </c>
      <c r="G1358" s="144">
        <v>200</v>
      </c>
      <c r="H1358" s="144"/>
      <c r="I1358" s="144"/>
      <c r="J1358" s="144"/>
      <c r="K1358" s="144"/>
      <c r="L1358" s="144"/>
      <c r="M1358" s="145" t="s">
        <v>2213</v>
      </c>
      <c r="N1358" s="144" t="s">
        <v>18</v>
      </c>
      <c r="O1358" s="144"/>
      <c r="P1358" s="144" t="s">
        <v>17473</v>
      </c>
      <c r="Q1358" s="144" t="s">
        <v>4189</v>
      </c>
      <c r="R1358" s="144" t="s">
        <v>4947</v>
      </c>
      <c r="S1358" s="144"/>
      <c r="T1358" s="144"/>
      <c r="U1358" s="144" t="s">
        <v>13440</v>
      </c>
      <c r="V1358" s="144"/>
      <c r="W1358" s="144">
        <v>309850</v>
      </c>
      <c r="X1358" s="144" t="s">
        <v>6026</v>
      </c>
      <c r="Y1358" s="144">
        <v>84720000000</v>
      </c>
      <c r="Z1358" s="144" t="s">
        <v>15495</v>
      </c>
      <c r="AA1358" s="160">
        <v>2212</v>
      </c>
    </row>
    <row r="1359" spans="1:27" ht="45" customHeight="1" x14ac:dyDescent="0.25">
      <c r="A1359" s="144" t="s">
        <v>6027</v>
      </c>
      <c r="B1359" s="144" t="s">
        <v>13672</v>
      </c>
      <c r="C1359" s="144">
        <v>648</v>
      </c>
      <c r="D1359" s="144" t="s">
        <v>14454</v>
      </c>
      <c r="E1359" s="144"/>
      <c r="F1359" s="144">
        <v>1</v>
      </c>
      <c r="G1359" s="144"/>
      <c r="H1359" s="144">
        <v>1799</v>
      </c>
      <c r="I1359" s="144">
        <v>654</v>
      </c>
      <c r="J1359" s="144">
        <v>818</v>
      </c>
      <c r="K1359" s="144">
        <v>327</v>
      </c>
      <c r="L1359" s="144"/>
      <c r="M1359" s="145" t="s">
        <v>2213</v>
      </c>
      <c r="N1359" s="144" t="s">
        <v>41</v>
      </c>
      <c r="O1359" s="144"/>
      <c r="P1359" s="144" t="s">
        <v>2604</v>
      </c>
      <c r="Q1359" s="144" t="s">
        <v>4187</v>
      </c>
      <c r="R1359" s="144" t="s">
        <v>6028</v>
      </c>
      <c r="S1359" s="144"/>
      <c r="T1359" s="144"/>
      <c r="U1359" s="144" t="s">
        <v>6027</v>
      </c>
      <c r="V1359" s="144"/>
      <c r="W1359" s="144">
        <v>125581</v>
      </c>
      <c r="X1359" s="144" t="s">
        <v>5025</v>
      </c>
      <c r="Y1359" s="144" t="s">
        <v>6029</v>
      </c>
      <c r="Z1359" s="144" t="s">
        <v>6030</v>
      </c>
      <c r="AA1359" s="160">
        <v>2213</v>
      </c>
    </row>
    <row r="1360" spans="1:27" ht="45" customHeight="1" x14ac:dyDescent="0.25">
      <c r="A1360" s="144" t="s">
        <v>6027</v>
      </c>
      <c r="B1360" s="144" t="s">
        <v>13672</v>
      </c>
      <c r="C1360" s="144">
        <v>648</v>
      </c>
      <c r="D1360" s="144" t="s">
        <v>14454</v>
      </c>
      <c r="E1360" s="144" t="s">
        <v>18555</v>
      </c>
      <c r="F1360" s="144">
        <v>2</v>
      </c>
      <c r="G1360" s="144"/>
      <c r="H1360" s="144"/>
      <c r="I1360" s="144"/>
      <c r="J1360" s="144"/>
      <c r="K1360" s="144"/>
      <c r="L1360" s="144">
        <v>350</v>
      </c>
      <c r="M1360" s="145" t="s">
        <v>2213</v>
      </c>
      <c r="N1360" s="144" t="s">
        <v>41</v>
      </c>
      <c r="O1360" s="144"/>
      <c r="P1360" s="144" t="s">
        <v>2604</v>
      </c>
      <c r="Q1360" s="144" t="s">
        <v>4187</v>
      </c>
      <c r="R1360" s="144" t="s">
        <v>6028</v>
      </c>
      <c r="S1360" s="144"/>
      <c r="T1360" s="144"/>
      <c r="U1360" s="144" t="s">
        <v>6027</v>
      </c>
      <c r="V1360" s="144"/>
      <c r="W1360" s="144">
        <v>125581</v>
      </c>
      <c r="X1360" s="144" t="s">
        <v>5025</v>
      </c>
      <c r="Y1360" s="144" t="s">
        <v>6029</v>
      </c>
      <c r="Z1360" s="144" t="s">
        <v>6030</v>
      </c>
      <c r="AA1360" s="160">
        <v>5593</v>
      </c>
    </row>
    <row r="1361" spans="1:27" ht="45" customHeight="1" x14ac:dyDescent="0.25">
      <c r="A1361" s="144" t="s">
        <v>6027</v>
      </c>
      <c r="B1361" s="144" t="s">
        <v>13672</v>
      </c>
      <c r="C1361" s="144">
        <v>648</v>
      </c>
      <c r="D1361" s="144" t="s">
        <v>14454</v>
      </c>
      <c r="E1361" s="144" t="s">
        <v>28005</v>
      </c>
      <c r="F1361" s="144">
        <v>3</v>
      </c>
      <c r="G1361" s="144"/>
      <c r="H1361" s="144"/>
      <c r="I1361" s="144"/>
      <c r="J1361" s="144"/>
      <c r="K1361" s="144"/>
      <c r="L1361" s="144">
        <v>150</v>
      </c>
      <c r="M1361" s="145" t="s">
        <v>2213</v>
      </c>
      <c r="N1361" s="144" t="s">
        <v>41</v>
      </c>
      <c r="O1361" s="144"/>
      <c r="P1361" s="144" t="s">
        <v>2604</v>
      </c>
      <c r="Q1361" s="144" t="s">
        <v>4187</v>
      </c>
      <c r="R1361" s="144" t="s">
        <v>6028</v>
      </c>
      <c r="S1361" s="144"/>
      <c r="T1361" s="144"/>
      <c r="U1361" s="144" t="s">
        <v>6027</v>
      </c>
      <c r="V1361" s="144"/>
      <c r="W1361" s="144">
        <v>125581</v>
      </c>
      <c r="X1361" s="144" t="s">
        <v>5025</v>
      </c>
      <c r="Y1361" s="144" t="s">
        <v>6029</v>
      </c>
      <c r="Z1361" s="144" t="s">
        <v>6030</v>
      </c>
      <c r="AA1361" s="160">
        <v>7074</v>
      </c>
    </row>
    <row r="1362" spans="1:27" ht="45" customHeight="1" x14ac:dyDescent="0.25">
      <c r="A1362" s="144" t="s">
        <v>6031</v>
      </c>
      <c r="B1362" s="144" t="s">
        <v>29850</v>
      </c>
      <c r="C1362" s="144"/>
      <c r="D1362" s="144"/>
      <c r="E1362" s="144"/>
      <c r="F1362" s="144">
        <v>5</v>
      </c>
      <c r="G1362" s="144"/>
      <c r="H1362" s="144"/>
      <c r="I1362" s="144"/>
      <c r="J1362" s="144"/>
      <c r="K1362" s="144"/>
      <c r="L1362" s="144">
        <v>850</v>
      </c>
      <c r="M1362" s="145" t="s">
        <v>2213</v>
      </c>
      <c r="N1362" s="144" t="s">
        <v>19</v>
      </c>
      <c r="O1362" s="144"/>
      <c r="P1362" s="144" t="s">
        <v>2724</v>
      </c>
      <c r="Q1362" s="145"/>
      <c r="R1362" s="144"/>
      <c r="S1362" s="144" t="s">
        <v>6032</v>
      </c>
      <c r="T1362" s="144" t="s">
        <v>4920</v>
      </c>
      <c r="U1362" s="144" t="s">
        <v>6031</v>
      </c>
      <c r="V1362" s="144"/>
      <c r="W1362" s="144">
        <v>242700</v>
      </c>
      <c r="X1362" s="144" t="s">
        <v>5635</v>
      </c>
      <c r="Y1362" s="144" t="s">
        <v>6033</v>
      </c>
      <c r="Z1362" s="144" t="s">
        <v>29851</v>
      </c>
      <c r="AA1362" s="160">
        <v>2214</v>
      </c>
    </row>
    <row r="1363" spans="1:27" ht="45" customHeight="1" x14ac:dyDescent="0.25">
      <c r="A1363" s="144" t="s">
        <v>12946</v>
      </c>
      <c r="B1363" s="144" t="s">
        <v>4303</v>
      </c>
      <c r="C1363" s="144"/>
      <c r="D1363" s="144"/>
      <c r="E1363" s="144"/>
      <c r="F1363" s="144">
        <v>2</v>
      </c>
      <c r="G1363" s="144"/>
      <c r="H1363" s="144"/>
      <c r="I1363" s="144"/>
      <c r="J1363" s="144"/>
      <c r="K1363" s="144"/>
      <c r="L1363" s="144">
        <v>150</v>
      </c>
      <c r="M1363" s="145" t="s">
        <v>2213</v>
      </c>
      <c r="N1363" s="144" t="s">
        <v>34</v>
      </c>
      <c r="O1363" s="144"/>
      <c r="P1363" s="144" t="s">
        <v>3119</v>
      </c>
      <c r="Q1363" s="144"/>
      <c r="R1363" s="144"/>
      <c r="S1363" s="144" t="s">
        <v>4189</v>
      </c>
      <c r="T1363" s="144" t="s">
        <v>6034</v>
      </c>
      <c r="U1363" s="144" t="s">
        <v>12946</v>
      </c>
      <c r="V1363" s="144"/>
      <c r="W1363" s="144">
        <v>353680</v>
      </c>
      <c r="X1363" s="144" t="s">
        <v>13441</v>
      </c>
      <c r="Y1363" s="144" t="s">
        <v>13442</v>
      </c>
      <c r="Z1363" s="144" t="s">
        <v>13443</v>
      </c>
      <c r="AA1363" s="160">
        <v>2215</v>
      </c>
    </row>
    <row r="1364" spans="1:27" ht="45" customHeight="1" x14ac:dyDescent="0.25">
      <c r="A1364" s="144" t="s">
        <v>18557</v>
      </c>
      <c r="B1364" s="144" t="s">
        <v>18558</v>
      </c>
      <c r="C1364" s="144"/>
      <c r="D1364" s="144"/>
      <c r="E1364" s="144"/>
      <c r="F1364" s="144">
        <v>1</v>
      </c>
      <c r="G1364" s="144"/>
      <c r="H1364" s="144">
        <v>250</v>
      </c>
      <c r="I1364" s="144">
        <v>100</v>
      </c>
      <c r="J1364" s="144">
        <v>100</v>
      </c>
      <c r="K1364" s="144">
        <v>50</v>
      </c>
      <c r="L1364" s="144"/>
      <c r="M1364" s="145" t="s">
        <v>2213</v>
      </c>
      <c r="N1364" s="144" t="s">
        <v>64</v>
      </c>
      <c r="O1364" s="144"/>
      <c r="P1364" s="144" t="s">
        <v>2625</v>
      </c>
      <c r="Q1364" s="144"/>
      <c r="R1364" s="144"/>
      <c r="S1364" s="144" t="s">
        <v>15453</v>
      </c>
      <c r="T1364" s="144" t="s">
        <v>18559</v>
      </c>
      <c r="U1364" s="144" t="s">
        <v>18557</v>
      </c>
      <c r="V1364" s="144"/>
      <c r="W1364" s="144">
        <v>431683</v>
      </c>
      <c r="X1364" s="144" t="s">
        <v>18560</v>
      </c>
      <c r="Y1364" s="144"/>
      <c r="Z1364" s="144" t="s">
        <v>18561</v>
      </c>
      <c r="AA1364" s="160">
        <v>5330</v>
      </c>
    </row>
    <row r="1365" spans="1:27" ht="45" customHeight="1" x14ac:dyDescent="0.25">
      <c r="A1365" s="144" t="s">
        <v>18557</v>
      </c>
      <c r="B1365" s="144" t="s">
        <v>18558</v>
      </c>
      <c r="C1365" s="144"/>
      <c r="D1365" s="144"/>
      <c r="E1365" s="144" t="s">
        <v>18562</v>
      </c>
      <c r="F1365" s="144">
        <v>1</v>
      </c>
      <c r="G1365" s="144"/>
      <c r="H1365" s="144">
        <v>250</v>
      </c>
      <c r="I1365" s="144">
        <v>100</v>
      </c>
      <c r="J1365" s="144">
        <v>100</v>
      </c>
      <c r="K1365" s="144">
        <v>50</v>
      </c>
      <c r="L1365" s="144"/>
      <c r="M1365" s="145" t="s">
        <v>2213</v>
      </c>
      <c r="N1365" s="144" t="s">
        <v>64</v>
      </c>
      <c r="O1365" s="144"/>
      <c r="P1365" s="144" t="s">
        <v>2625</v>
      </c>
      <c r="Q1365" s="144"/>
      <c r="R1365" s="144"/>
      <c r="S1365" s="144" t="s">
        <v>15453</v>
      </c>
      <c r="T1365" s="144" t="s">
        <v>18559</v>
      </c>
      <c r="U1365" s="144" t="s">
        <v>18557</v>
      </c>
      <c r="V1365" s="144" t="s">
        <v>18563</v>
      </c>
      <c r="W1365" s="144">
        <v>431683</v>
      </c>
      <c r="X1365" s="144" t="s">
        <v>18560</v>
      </c>
      <c r="Y1365" s="144"/>
      <c r="Z1365" s="144" t="s">
        <v>18561</v>
      </c>
      <c r="AA1365" s="161">
        <v>5331</v>
      </c>
    </row>
    <row r="1366" spans="1:27" ht="45" customHeight="1" x14ac:dyDescent="0.25">
      <c r="A1366" s="144" t="s">
        <v>22467</v>
      </c>
      <c r="B1366" s="144" t="s">
        <v>13217</v>
      </c>
      <c r="C1366" s="144"/>
      <c r="D1366" s="144" t="s">
        <v>13000</v>
      </c>
      <c r="E1366" s="144"/>
      <c r="F1366" s="144">
        <v>2</v>
      </c>
      <c r="G1366" s="144"/>
      <c r="H1366" s="144"/>
      <c r="I1366" s="144"/>
      <c r="J1366" s="144"/>
      <c r="K1366" s="144"/>
      <c r="L1366" s="144">
        <v>150</v>
      </c>
      <c r="M1366" s="145" t="s">
        <v>2213</v>
      </c>
      <c r="N1366" s="144" t="s">
        <v>41</v>
      </c>
      <c r="O1366" s="144"/>
      <c r="P1366" s="144" t="s">
        <v>2324</v>
      </c>
      <c r="Q1366" s="144" t="s">
        <v>4187</v>
      </c>
      <c r="R1366" s="144" t="s">
        <v>13001</v>
      </c>
      <c r="S1366" s="144"/>
      <c r="T1366" s="144"/>
      <c r="U1366" s="144" t="s">
        <v>22467</v>
      </c>
      <c r="V1366" s="144"/>
      <c r="W1366" s="144">
        <v>105216</v>
      </c>
      <c r="X1366" s="144" t="s">
        <v>14137</v>
      </c>
      <c r="Y1366" s="144" t="s">
        <v>14708</v>
      </c>
      <c r="Z1366" s="144" t="s">
        <v>17094</v>
      </c>
      <c r="AA1366" s="160">
        <v>953</v>
      </c>
    </row>
    <row r="1367" spans="1:27" ht="45" customHeight="1" x14ac:dyDescent="0.25">
      <c r="A1367" s="144" t="s">
        <v>16892</v>
      </c>
      <c r="B1367" s="144" t="s">
        <v>16893</v>
      </c>
      <c r="C1367" s="144">
        <v>40</v>
      </c>
      <c r="D1367" s="144"/>
      <c r="E1367" s="144"/>
      <c r="F1367" s="144">
        <v>1</v>
      </c>
      <c r="G1367" s="144"/>
      <c r="H1367" s="144">
        <v>650</v>
      </c>
      <c r="I1367" s="144">
        <v>400</v>
      </c>
      <c r="J1367" s="144">
        <v>100</v>
      </c>
      <c r="K1367" s="144">
        <v>50</v>
      </c>
      <c r="L1367" s="144"/>
      <c r="M1367" s="145" t="s">
        <v>2213</v>
      </c>
      <c r="N1367" s="144" t="s">
        <v>86</v>
      </c>
      <c r="O1367" s="144"/>
      <c r="P1367" s="144" t="s">
        <v>3568</v>
      </c>
      <c r="Q1367" s="144"/>
      <c r="R1367" s="144"/>
      <c r="S1367" s="144"/>
      <c r="T1367" s="144"/>
      <c r="U1367" s="144" t="s">
        <v>16892</v>
      </c>
      <c r="V1367" s="144"/>
      <c r="W1367" s="144">
        <v>432048</v>
      </c>
      <c r="X1367" s="144" t="s">
        <v>22468</v>
      </c>
      <c r="Y1367" s="144">
        <v>322543</v>
      </c>
      <c r="Z1367" s="144" t="s">
        <v>16894</v>
      </c>
      <c r="AA1367" s="160">
        <v>4358</v>
      </c>
    </row>
    <row r="1368" spans="1:27" ht="45" customHeight="1" x14ac:dyDescent="0.25">
      <c r="A1368" s="144" t="s">
        <v>25142</v>
      </c>
      <c r="B1368" s="144" t="s">
        <v>25143</v>
      </c>
      <c r="C1368" s="144"/>
      <c r="D1368" s="144"/>
      <c r="E1368" s="144"/>
      <c r="F1368" s="144">
        <v>1</v>
      </c>
      <c r="G1368" s="144"/>
      <c r="H1368" s="144">
        <v>350</v>
      </c>
      <c r="I1368" s="144">
        <v>150</v>
      </c>
      <c r="J1368" s="144">
        <v>150</v>
      </c>
      <c r="K1368" s="144">
        <v>50</v>
      </c>
      <c r="L1368" s="144"/>
      <c r="M1368" s="145" t="s">
        <v>2213</v>
      </c>
      <c r="N1368" s="144" t="s">
        <v>22</v>
      </c>
      <c r="O1368" s="144"/>
      <c r="P1368" s="144" t="s">
        <v>3278</v>
      </c>
      <c r="Q1368" s="144"/>
      <c r="R1368" s="144"/>
      <c r="S1368" s="144" t="s">
        <v>13932</v>
      </c>
      <c r="T1368" s="144" t="s">
        <v>25144</v>
      </c>
      <c r="U1368" s="144" t="s">
        <v>25142</v>
      </c>
      <c r="V1368" s="144"/>
      <c r="W1368" s="144">
        <v>161465</v>
      </c>
      <c r="X1368" s="144" t="s">
        <v>25145</v>
      </c>
      <c r="Y1368" s="144" t="s">
        <v>25146</v>
      </c>
      <c r="Z1368" s="144" t="s">
        <v>25147</v>
      </c>
      <c r="AA1368" s="160">
        <v>6501</v>
      </c>
    </row>
    <row r="1369" spans="1:27" ht="45" customHeight="1" x14ac:dyDescent="0.25">
      <c r="A1369" s="144" t="s">
        <v>14455</v>
      </c>
      <c r="B1369" s="144" t="s">
        <v>4208</v>
      </c>
      <c r="C1369" s="144">
        <v>2</v>
      </c>
      <c r="D1369" s="144"/>
      <c r="E1369" s="144"/>
      <c r="F1369" s="144">
        <v>1</v>
      </c>
      <c r="G1369" s="144"/>
      <c r="H1369" s="144">
        <v>452</v>
      </c>
      <c r="I1369" s="144">
        <v>300</v>
      </c>
      <c r="J1369" s="144">
        <v>100</v>
      </c>
      <c r="K1369" s="144">
        <v>52</v>
      </c>
      <c r="L1369" s="144"/>
      <c r="M1369" s="145" t="s">
        <v>2213</v>
      </c>
      <c r="N1369" s="144" t="s">
        <v>64</v>
      </c>
      <c r="O1369" s="144"/>
      <c r="P1369" s="144" t="s">
        <v>3083</v>
      </c>
      <c r="Q1369" s="144"/>
      <c r="R1369" s="144"/>
      <c r="S1369" s="144" t="s">
        <v>4189</v>
      </c>
      <c r="T1369" s="144" t="s">
        <v>12149</v>
      </c>
      <c r="U1369" s="144" t="s">
        <v>14455</v>
      </c>
      <c r="V1369" s="144"/>
      <c r="W1369" s="144">
        <v>431350</v>
      </c>
      <c r="X1369" s="144" t="s">
        <v>14456</v>
      </c>
      <c r="Y1369" s="144" t="s">
        <v>14457</v>
      </c>
      <c r="Z1369" s="144" t="s">
        <v>14458</v>
      </c>
      <c r="AA1369" s="160">
        <v>3671</v>
      </c>
    </row>
    <row r="1370" spans="1:27" ht="45" customHeight="1" x14ac:dyDescent="0.25">
      <c r="A1370" s="144" t="s">
        <v>6037</v>
      </c>
      <c r="B1370" s="144" t="s">
        <v>4208</v>
      </c>
      <c r="C1370" s="144"/>
      <c r="D1370" s="144" t="s">
        <v>6038</v>
      </c>
      <c r="E1370" s="144"/>
      <c r="F1370" s="144">
        <v>1</v>
      </c>
      <c r="G1370" s="144"/>
      <c r="H1370" s="144">
        <v>798</v>
      </c>
      <c r="I1370" s="144">
        <v>290</v>
      </c>
      <c r="J1370" s="144">
        <v>363</v>
      </c>
      <c r="K1370" s="144">
        <v>145</v>
      </c>
      <c r="L1370" s="144"/>
      <c r="M1370" s="145" t="s">
        <v>2213</v>
      </c>
      <c r="N1370" s="144" t="s">
        <v>64</v>
      </c>
      <c r="O1370" s="144"/>
      <c r="P1370" s="144" t="s">
        <v>3083</v>
      </c>
      <c r="Q1370" s="144" t="s">
        <v>4186</v>
      </c>
      <c r="R1370" s="144" t="s">
        <v>6039</v>
      </c>
      <c r="S1370" s="144" t="s">
        <v>4190</v>
      </c>
      <c r="T1370" s="144" t="s">
        <v>6040</v>
      </c>
      <c r="U1370" s="144" t="s">
        <v>6037</v>
      </c>
      <c r="V1370" s="144"/>
      <c r="W1370" s="144">
        <v>431308</v>
      </c>
      <c r="X1370" s="144" t="s">
        <v>6041</v>
      </c>
      <c r="Y1370" s="144"/>
      <c r="Z1370" s="144"/>
      <c r="AA1370" s="160">
        <v>2218</v>
      </c>
    </row>
    <row r="1371" spans="1:27" ht="45" customHeight="1" x14ac:dyDescent="0.25">
      <c r="A1371" s="144" t="s">
        <v>18568</v>
      </c>
      <c r="B1371" s="144" t="s">
        <v>16518</v>
      </c>
      <c r="C1371" s="144">
        <v>3</v>
      </c>
      <c r="D1371" s="144"/>
      <c r="E1371" s="144"/>
      <c r="F1371" s="144">
        <v>1</v>
      </c>
      <c r="G1371" s="144"/>
      <c r="H1371" s="144">
        <v>350</v>
      </c>
      <c r="I1371" s="144">
        <v>200</v>
      </c>
      <c r="J1371" s="144">
        <v>100</v>
      </c>
      <c r="K1371" s="144">
        <v>50</v>
      </c>
      <c r="L1371" s="144"/>
      <c r="M1371" s="145" t="s">
        <v>2213</v>
      </c>
      <c r="N1371" s="144" t="s">
        <v>42</v>
      </c>
      <c r="O1371" s="144"/>
      <c r="P1371" s="144" t="s">
        <v>16164</v>
      </c>
      <c r="Q1371" s="144"/>
      <c r="R1371" s="144"/>
      <c r="S1371" s="144"/>
      <c r="T1371" s="144"/>
      <c r="U1371" s="144" t="s">
        <v>18568</v>
      </c>
      <c r="V1371" s="144"/>
      <c r="W1371" s="144">
        <v>143300</v>
      </c>
      <c r="X1371" s="144" t="s">
        <v>18569</v>
      </c>
      <c r="Y1371" s="144">
        <v>84960000000</v>
      </c>
      <c r="Z1371" s="144" t="s">
        <v>18570</v>
      </c>
      <c r="AA1371" s="160">
        <v>4665</v>
      </c>
    </row>
    <row r="1372" spans="1:27" ht="45" customHeight="1" x14ac:dyDescent="0.25">
      <c r="A1372" s="144" t="s">
        <v>18571</v>
      </c>
      <c r="B1372" s="144" t="s">
        <v>18572</v>
      </c>
      <c r="C1372" s="144"/>
      <c r="D1372" s="144"/>
      <c r="E1372" s="144"/>
      <c r="F1372" s="144">
        <v>5</v>
      </c>
      <c r="G1372" s="144"/>
      <c r="H1372" s="144"/>
      <c r="I1372" s="144"/>
      <c r="J1372" s="144"/>
      <c r="K1372" s="144"/>
      <c r="L1372" s="144">
        <v>130</v>
      </c>
      <c r="M1372" s="145" t="s">
        <v>2213</v>
      </c>
      <c r="N1372" s="144" t="s">
        <v>72</v>
      </c>
      <c r="O1372" s="144"/>
      <c r="P1372" s="144" t="s">
        <v>3836</v>
      </c>
      <c r="Q1372" s="144"/>
      <c r="R1372" s="144"/>
      <c r="S1372" s="144" t="s">
        <v>4195</v>
      </c>
      <c r="T1372" s="144" t="s">
        <v>18573</v>
      </c>
      <c r="U1372" s="144" t="s">
        <v>18571</v>
      </c>
      <c r="V1372" s="144"/>
      <c r="W1372" s="144">
        <v>346140</v>
      </c>
      <c r="X1372" s="144" t="s">
        <v>18574</v>
      </c>
      <c r="Y1372" s="144" t="s">
        <v>18576</v>
      </c>
      <c r="Z1372" s="144" t="s">
        <v>18575</v>
      </c>
      <c r="AA1372" s="160">
        <v>5326</v>
      </c>
    </row>
    <row r="1373" spans="1:27" ht="45" customHeight="1" x14ac:dyDescent="0.25">
      <c r="A1373" s="144" t="s">
        <v>6042</v>
      </c>
      <c r="B1373" s="144" t="s">
        <v>16220</v>
      </c>
      <c r="C1373" s="144"/>
      <c r="D1373" s="144"/>
      <c r="E1373" s="144"/>
      <c r="F1373" s="144">
        <v>5</v>
      </c>
      <c r="G1373" s="144"/>
      <c r="H1373" s="144"/>
      <c r="I1373" s="144"/>
      <c r="J1373" s="144"/>
      <c r="K1373" s="144"/>
      <c r="L1373" s="144">
        <v>350</v>
      </c>
      <c r="M1373" s="145" t="s">
        <v>2213</v>
      </c>
      <c r="N1373" s="144" t="s">
        <v>45</v>
      </c>
      <c r="O1373" s="144"/>
      <c r="P1373" s="144" t="s">
        <v>3589</v>
      </c>
      <c r="Q1373" s="144" t="s">
        <v>4185</v>
      </c>
      <c r="R1373" s="144" t="s">
        <v>18577</v>
      </c>
      <c r="S1373" s="144" t="s">
        <v>4190</v>
      </c>
      <c r="T1373" s="144" t="s">
        <v>6043</v>
      </c>
      <c r="U1373" s="144" t="s">
        <v>6042</v>
      </c>
      <c r="V1373" s="144"/>
      <c r="W1373" s="144">
        <v>646760</v>
      </c>
      <c r="X1373" s="144" t="s">
        <v>6044</v>
      </c>
      <c r="Y1373" s="144" t="s">
        <v>16895</v>
      </c>
      <c r="Z1373" s="144" t="s">
        <v>6045</v>
      </c>
      <c r="AA1373" s="161">
        <v>2219</v>
      </c>
    </row>
    <row r="1374" spans="1:27" ht="45" customHeight="1" x14ac:dyDescent="0.25">
      <c r="A1374" s="144" t="s">
        <v>18578</v>
      </c>
      <c r="B1374" s="144" t="s">
        <v>15462</v>
      </c>
      <c r="C1374" s="144"/>
      <c r="D1374" s="144"/>
      <c r="E1374" s="144"/>
      <c r="F1374" s="144">
        <v>5</v>
      </c>
      <c r="G1374" s="144"/>
      <c r="H1374" s="144"/>
      <c r="I1374" s="144"/>
      <c r="J1374" s="144"/>
      <c r="K1374" s="144"/>
      <c r="L1374" s="144">
        <v>250</v>
      </c>
      <c r="M1374" s="145" t="s">
        <v>2213</v>
      </c>
      <c r="N1374" s="144" t="s">
        <v>34</v>
      </c>
      <c r="O1374" s="144"/>
      <c r="P1374" s="144" t="s">
        <v>4018</v>
      </c>
      <c r="Q1374" s="144"/>
      <c r="R1374" s="144"/>
      <c r="S1374" s="144" t="s">
        <v>4228</v>
      </c>
      <c r="T1374" s="144" t="s">
        <v>18579</v>
      </c>
      <c r="U1374" s="144" t="s">
        <v>18578</v>
      </c>
      <c r="V1374" s="144"/>
      <c r="W1374" s="144">
        <v>352117</v>
      </c>
      <c r="X1374" s="144" t="s">
        <v>18580</v>
      </c>
      <c r="Y1374" s="150">
        <v>88620000000</v>
      </c>
      <c r="Z1374" s="144" t="s">
        <v>18581</v>
      </c>
      <c r="AA1374" s="160">
        <v>4674</v>
      </c>
    </row>
    <row r="1375" spans="1:27" ht="45" customHeight="1" x14ac:dyDescent="0.25">
      <c r="A1375" s="144" t="s">
        <v>31796</v>
      </c>
      <c r="B1375" s="144" t="s">
        <v>31797</v>
      </c>
      <c r="C1375" s="144">
        <v>675</v>
      </c>
      <c r="D1375" s="144" t="s">
        <v>31798</v>
      </c>
      <c r="E1375" s="144"/>
      <c r="F1375" s="144">
        <v>1</v>
      </c>
      <c r="G1375" s="144"/>
      <c r="H1375" s="144">
        <v>450</v>
      </c>
      <c r="I1375" s="144">
        <v>200</v>
      </c>
      <c r="J1375" s="144">
        <v>200</v>
      </c>
      <c r="K1375" s="144">
        <v>50</v>
      </c>
      <c r="L1375" s="144"/>
      <c r="M1375" s="145" t="s">
        <v>2213</v>
      </c>
      <c r="N1375" s="144" t="s">
        <v>75</v>
      </c>
      <c r="O1375" s="144"/>
      <c r="P1375" s="144" t="s">
        <v>2833</v>
      </c>
      <c r="Q1375" s="144"/>
      <c r="R1375" s="144"/>
      <c r="S1375" s="144"/>
      <c r="T1375" s="144"/>
      <c r="U1375" s="144" t="s">
        <v>31796</v>
      </c>
      <c r="V1375" s="144"/>
      <c r="W1375" s="144">
        <v>198332</v>
      </c>
      <c r="X1375" s="144" t="s">
        <v>31799</v>
      </c>
      <c r="Y1375" s="144" t="s">
        <v>31800</v>
      </c>
      <c r="Z1375" s="144" t="s">
        <v>31801</v>
      </c>
      <c r="AA1375" s="160">
        <v>7404</v>
      </c>
    </row>
    <row r="1376" spans="1:27" ht="45" customHeight="1" x14ac:dyDescent="0.25">
      <c r="A1376" s="144" t="s">
        <v>31796</v>
      </c>
      <c r="B1376" s="144" t="s">
        <v>31797</v>
      </c>
      <c r="C1376" s="144">
        <v>675</v>
      </c>
      <c r="D1376" s="144" t="s">
        <v>31798</v>
      </c>
      <c r="E1376" s="144" t="s">
        <v>23891</v>
      </c>
      <c r="F1376" s="144">
        <v>1</v>
      </c>
      <c r="G1376" s="144">
        <v>150</v>
      </c>
      <c r="H1376" s="144"/>
      <c r="I1376" s="144"/>
      <c r="J1376" s="144"/>
      <c r="K1376" s="144"/>
      <c r="L1376" s="144"/>
      <c r="M1376" s="145" t="s">
        <v>2213</v>
      </c>
      <c r="N1376" s="144" t="s">
        <v>75</v>
      </c>
      <c r="O1376" s="144"/>
      <c r="P1376" s="144" t="s">
        <v>2833</v>
      </c>
      <c r="Q1376" s="144"/>
      <c r="R1376" s="144"/>
      <c r="S1376" s="144"/>
      <c r="T1376" s="144"/>
      <c r="U1376" s="144" t="s">
        <v>31796</v>
      </c>
      <c r="V1376" s="144" t="s">
        <v>31802</v>
      </c>
      <c r="W1376" s="144">
        <v>198332</v>
      </c>
      <c r="X1376" s="144" t="s">
        <v>31799</v>
      </c>
      <c r="Y1376" s="144" t="s">
        <v>31800</v>
      </c>
      <c r="Z1376" s="144" t="s">
        <v>31801</v>
      </c>
      <c r="AA1376" s="161">
        <v>7405</v>
      </c>
    </row>
    <row r="1377" spans="1:27" ht="45" customHeight="1" x14ac:dyDescent="0.25">
      <c r="A1377" s="144" t="s">
        <v>6046</v>
      </c>
      <c r="B1377" s="144" t="s">
        <v>4209</v>
      </c>
      <c r="C1377" s="144"/>
      <c r="D1377" s="144" t="s">
        <v>6047</v>
      </c>
      <c r="E1377" s="144"/>
      <c r="F1377" s="144">
        <v>1</v>
      </c>
      <c r="G1377" s="144"/>
      <c r="H1377" s="144">
        <v>1199</v>
      </c>
      <c r="I1377" s="144">
        <v>436</v>
      </c>
      <c r="J1377" s="144">
        <v>545</v>
      </c>
      <c r="K1377" s="144">
        <v>218</v>
      </c>
      <c r="L1377" s="144"/>
      <c r="M1377" s="145" t="s">
        <v>2213</v>
      </c>
      <c r="N1377" s="144" t="s">
        <v>72</v>
      </c>
      <c r="O1377" s="144"/>
      <c r="P1377" s="144" t="s">
        <v>4061</v>
      </c>
      <c r="Q1377" s="144"/>
      <c r="R1377" s="144"/>
      <c r="S1377" s="144"/>
      <c r="T1377" s="144"/>
      <c r="U1377" s="144" t="s">
        <v>6046</v>
      </c>
      <c r="V1377" s="144"/>
      <c r="W1377" s="144">
        <v>344058</v>
      </c>
      <c r="X1377" s="144" t="s">
        <v>6048</v>
      </c>
      <c r="Y1377" s="144"/>
      <c r="Z1377" s="144" t="s">
        <v>6049</v>
      </c>
      <c r="AA1377" s="160">
        <v>2220</v>
      </c>
    </row>
    <row r="1378" spans="1:27" ht="45" customHeight="1" x14ac:dyDescent="0.25">
      <c r="A1378" s="144" t="s">
        <v>23900</v>
      </c>
      <c r="B1378" s="144" t="s">
        <v>20528</v>
      </c>
      <c r="C1378" s="144">
        <v>60</v>
      </c>
      <c r="D1378" s="144" t="s">
        <v>4410</v>
      </c>
      <c r="E1378" s="144"/>
      <c r="F1378" s="144">
        <v>1</v>
      </c>
      <c r="G1378" s="144">
        <v>268</v>
      </c>
      <c r="H1378" s="144"/>
      <c r="I1378" s="144"/>
      <c r="J1378" s="144"/>
      <c r="K1378" s="144"/>
      <c r="L1378" s="144"/>
      <c r="M1378" s="145" t="s">
        <v>2213</v>
      </c>
      <c r="N1378" s="144" t="s">
        <v>15</v>
      </c>
      <c r="O1378" s="144"/>
      <c r="P1378" s="144" t="s">
        <v>2514</v>
      </c>
      <c r="Q1378" s="144"/>
      <c r="R1378" s="144"/>
      <c r="S1378" s="144" t="s">
        <v>4189</v>
      </c>
      <c r="T1378" s="144" t="s">
        <v>7528</v>
      </c>
      <c r="U1378" s="144" t="s">
        <v>23900</v>
      </c>
      <c r="V1378" s="144"/>
      <c r="W1378" s="144">
        <v>675028</v>
      </c>
      <c r="X1378" s="144" t="s">
        <v>23901</v>
      </c>
      <c r="Y1378" s="144"/>
      <c r="Z1378" s="144" t="s">
        <v>29852</v>
      </c>
      <c r="AA1378" s="160">
        <v>6150</v>
      </c>
    </row>
    <row r="1379" spans="1:27" ht="45" customHeight="1" x14ac:dyDescent="0.25">
      <c r="A1379" s="144" t="s">
        <v>23900</v>
      </c>
      <c r="B1379" s="144" t="s">
        <v>20528</v>
      </c>
      <c r="C1379" s="144">
        <v>60</v>
      </c>
      <c r="D1379" s="144" t="s">
        <v>4410</v>
      </c>
      <c r="E1379" s="144" t="s">
        <v>23903</v>
      </c>
      <c r="F1379" s="144">
        <v>1</v>
      </c>
      <c r="G1379" s="144">
        <v>268</v>
      </c>
      <c r="H1379" s="144"/>
      <c r="I1379" s="144"/>
      <c r="J1379" s="144"/>
      <c r="K1379" s="144"/>
      <c r="L1379" s="144"/>
      <c r="M1379" s="145" t="s">
        <v>2213</v>
      </c>
      <c r="N1379" s="144" t="s">
        <v>15</v>
      </c>
      <c r="O1379" s="144"/>
      <c r="P1379" s="144" t="s">
        <v>2514</v>
      </c>
      <c r="Q1379" s="144"/>
      <c r="R1379" s="144"/>
      <c r="S1379" s="144" t="s">
        <v>4189</v>
      </c>
      <c r="T1379" s="144" t="s">
        <v>7528</v>
      </c>
      <c r="U1379" s="144" t="s">
        <v>23900</v>
      </c>
      <c r="V1379" s="144" t="s">
        <v>23904</v>
      </c>
      <c r="W1379" s="144">
        <v>675028</v>
      </c>
      <c r="X1379" s="167" t="s">
        <v>23901</v>
      </c>
      <c r="Y1379" s="167"/>
      <c r="Z1379" s="148" t="s">
        <v>23902</v>
      </c>
      <c r="AA1379" s="160">
        <v>6151</v>
      </c>
    </row>
    <row r="1380" spans="1:27" ht="45" customHeight="1" x14ac:dyDescent="0.25">
      <c r="A1380" s="144" t="s">
        <v>6052</v>
      </c>
      <c r="B1380" s="144" t="s">
        <v>15377</v>
      </c>
      <c r="C1380" s="144">
        <v>7</v>
      </c>
      <c r="D1380" s="144" t="s">
        <v>6053</v>
      </c>
      <c r="E1380" s="144"/>
      <c r="F1380" s="144">
        <v>1</v>
      </c>
      <c r="G1380" s="144">
        <v>350</v>
      </c>
      <c r="H1380" s="144"/>
      <c r="I1380" s="144"/>
      <c r="J1380" s="144"/>
      <c r="K1380" s="144"/>
      <c r="L1380" s="144"/>
      <c r="M1380" s="145" t="s">
        <v>2213</v>
      </c>
      <c r="N1380" s="144" t="s">
        <v>31</v>
      </c>
      <c r="O1380" s="144"/>
      <c r="P1380" s="144" t="s">
        <v>13861</v>
      </c>
      <c r="Q1380" s="144" t="s">
        <v>4189</v>
      </c>
      <c r="R1380" s="144" t="s">
        <v>6054</v>
      </c>
      <c r="S1380" s="144"/>
      <c r="T1380" s="144"/>
      <c r="U1380" s="144" t="s">
        <v>6052</v>
      </c>
      <c r="V1380" s="144"/>
      <c r="W1380" s="144">
        <v>652476</v>
      </c>
      <c r="X1380" s="144" t="s">
        <v>22469</v>
      </c>
      <c r="Y1380" s="144" t="s">
        <v>22470</v>
      </c>
      <c r="Z1380" s="144" t="s">
        <v>22471</v>
      </c>
      <c r="AA1380" s="161">
        <v>2222</v>
      </c>
    </row>
    <row r="1381" spans="1:27" ht="45" customHeight="1" x14ac:dyDescent="0.25">
      <c r="A1381" s="144" t="s">
        <v>35879</v>
      </c>
      <c r="B1381" s="144" t="s">
        <v>25123</v>
      </c>
      <c r="C1381" s="144"/>
      <c r="D1381" s="144"/>
      <c r="E1381" s="144"/>
      <c r="F1381" s="144">
        <v>2</v>
      </c>
      <c r="G1381" s="144"/>
      <c r="H1381" s="144"/>
      <c r="I1381" s="144"/>
      <c r="J1381" s="144"/>
      <c r="K1381" s="144"/>
      <c r="L1381" s="144">
        <v>30</v>
      </c>
      <c r="M1381" s="145" t="s">
        <v>2213</v>
      </c>
      <c r="N1381" s="144" t="s">
        <v>26</v>
      </c>
      <c r="O1381" s="144"/>
      <c r="P1381" s="144" t="s">
        <v>2857</v>
      </c>
      <c r="Q1381" s="144"/>
      <c r="R1381" s="144"/>
      <c r="S1381" s="144" t="s">
        <v>4189</v>
      </c>
      <c r="T1381" s="144" t="s">
        <v>4962</v>
      </c>
      <c r="U1381" s="144" t="s">
        <v>35879</v>
      </c>
      <c r="V1381" s="144"/>
      <c r="W1381" s="144">
        <v>155830</v>
      </c>
      <c r="X1381" s="144" t="s">
        <v>35880</v>
      </c>
      <c r="Y1381" s="144" t="s">
        <v>35881</v>
      </c>
      <c r="Z1381" s="144" t="s">
        <v>35882</v>
      </c>
      <c r="AA1381" s="160">
        <v>2662</v>
      </c>
    </row>
    <row r="1382" spans="1:27" ht="45" customHeight="1" x14ac:dyDescent="0.25">
      <c r="A1382" s="144" t="s">
        <v>6055</v>
      </c>
      <c r="B1382" s="144" t="s">
        <v>4208</v>
      </c>
      <c r="C1382" s="144">
        <v>13</v>
      </c>
      <c r="D1382" s="144"/>
      <c r="E1382" s="144"/>
      <c r="F1382" s="144">
        <v>1</v>
      </c>
      <c r="G1382" s="144"/>
      <c r="H1382" s="144">
        <v>1799</v>
      </c>
      <c r="I1382" s="144">
        <v>654</v>
      </c>
      <c r="J1382" s="144">
        <v>818</v>
      </c>
      <c r="K1382" s="144">
        <v>327</v>
      </c>
      <c r="L1382" s="144"/>
      <c r="M1382" s="145" t="s">
        <v>2213</v>
      </c>
      <c r="N1382" s="144" t="s">
        <v>72</v>
      </c>
      <c r="O1382" s="144"/>
      <c r="P1382" s="144" t="s">
        <v>3603</v>
      </c>
      <c r="Q1382" s="144"/>
      <c r="R1382" s="144"/>
      <c r="S1382" s="144" t="s">
        <v>4189</v>
      </c>
      <c r="T1382" s="144" t="s">
        <v>6056</v>
      </c>
      <c r="U1382" s="144" t="s">
        <v>6055</v>
      </c>
      <c r="V1382" s="144"/>
      <c r="W1382" s="144">
        <v>346330</v>
      </c>
      <c r="X1382" s="144" t="s">
        <v>6057</v>
      </c>
      <c r="Y1382" s="144" t="s">
        <v>6058</v>
      </c>
      <c r="Z1382" s="144" t="s">
        <v>6059</v>
      </c>
      <c r="AA1382" s="160">
        <v>2223</v>
      </c>
    </row>
    <row r="1383" spans="1:27" ht="45" customHeight="1" x14ac:dyDescent="0.25">
      <c r="A1383" s="144" t="s">
        <v>6060</v>
      </c>
      <c r="B1383" s="144" t="s">
        <v>31051</v>
      </c>
      <c r="C1383" s="144">
        <v>2</v>
      </c>
      <c r="D1383" s="144"/>
      <c r="E1383" s="144"/>
      <c r="F1383" s="144">
        <v>1</v>
      </c>
      <c r="G1383" s="144"/>
      <c r="H1383" s="144">
        <v>798</v>
      </c>
      <c r="I1383" s="144">
        <v>290</v>
      </c>
      <c r="J1383" s="144">
        <v>363</v>
      </c>
      <c r="K1383" s="144">
        <v>145</v>
      </c>
      <c r="L1383" s="144"/>
      <c r="M1383" s="145" t="s">
        <v>2213</v>
      </c>
      <c r="N1383" s="144" t="s">
        <v>21</v>
      </c>
      <c r="O1383" s="144"/>
      <c r="P1383" s="144" t="s">
        <v>3659</v>
      </c>
      <c r="Q1383" s="144"/>
      <c r="R1383" s="144"/>
      <c r="S1383" s="144" t="s">
        <v>4190</v>
      </c>
      <c r="T1383" s="144" t="s">
        <v>6061</v>
      </c>
      <c r="U1383" s="144" t="s">
        <v>6060</v>
      </c>
      <c r="V1383" s="144"/>
      <c r="W1383" s="144">
        <v>403901</v>
      </c>
      <c r="X1383" s="144" t="s">
        <v>6062</v>
      </c>
      <c r="Y1383" s="144" t="s">
        <v>6063</v>
      </c>
      <c r="Z1383" s="144" t="s">
        <v>6064</v>
      </c>
      <c r="AA1383" s="160">
        <v>2224</v>
      </c>
    </row>
    <row r="1384" spans="1:27" ht="45" customHeight="1" x14ac:dyDescent="0.25">
      <c r="A1384" s="144" t="s">
        <v>6068</v>
      </c>
      <c r="B1384" s="144" t="s">
        <v>4205</v>
      </c>
      <c r="C1384" s="144">
        <v>47</v>
      </c>
      <c r="D1384" s="144"/>
      <c r="E1384" s="144"/>
      <c r="F1384" s="144">
        <v>1</v>
      </c>
      <c r="G1384" s="144">
        <v>350</v>
      </c>
      <c r="H1384" s="144"/>
      <c r="I1384" s="144"/>
      <c r="J1384" s="144"/>
      <c r="K1384" s="144"/>
      <c r="L1384" s="144"/>
      <c r="M1384" s="145" t="s">
        <v>2213</v>
      </c>
      <c r="N1384" s="144" t="s">
        <v>43</v>
      </c>
      <c r="O1384" s="144"/>
      <c r="P1384" s="144" t="s">
        <v>30632</v>
      </c>
      <c r="Q1384" s="144"/>
      <c r="R1384" s="144"/>
      <c r="S1384" s="144"/>
      <c r="T1384" s="144"/>
      <c r="U1384" s="144" t="s">
        <v>6068</v>
      </c>
      <c r="V1384" s="144"/>
      <c r="W1384" s="144">
        <v>184604</v>
      </c>
      <c r="X1384" s="144" t="s">
        <v>6069</v>
      </c>
      <c r="Y1384" s="144"/>
      <c r="Z1384" s="144"/>
      <c r="AA1384" s="160">
        <v>2226</v>
      </c>
    </row>
    <row r="1385" spans="1:27" ht="45" customHeight="1" x14ac:dyDescent="0.25">
      <c r="A1385" s="144" t="s">
        <v>6070</v>
      </c>
      <c r="B1385" s="144" t="s">
        <v>4239</v>
      </c>
      <c r="C1385" s="144">
        <v>2</v>
      </c>
      <c r="D1385" s="144"/>
      <c r="E1385" s="144"/>
      <c r="F1385" s="144">
        <v>5</v>
      </c>
      <c r="G1385" s="144"/>
      <c r="H1385" s="144"/>
      <c r="I1385" s="144"/>
      <c r="J1385" s="144"/>
      <c r="K1385" s="144"/>
      <c r="L1385" s="144">
        <v>850</v>
      </c>
      <c r="M1385" s="145" t="s">
        <v>2213</v>
      </c>
      <c r="N1385" s="144" t="s">
        <v>88</v>
      </c>
      <c r="O1385" s="144"/>
      <c r="P1385" s="144" t="s">
        <v>2911</v>
      </c>
      <c r="Q1385" s="144"/>
      <c r="R1385" s="144"/>
      <c r="S1385" s="144"/>
      <c r="T1385" s="144"/>
      <c r="U1385" s="144" t="s">
        <v>6070</v>
      </c>
      <c r="V1385" s="144"/>
      <c r="W1385" s="144">
        <v>628605</v>
      </c>
      <c r="X1385" s="144" t="s">
        <v>6071</v>
      </c>
      <c r="Y1385" s="144" t="s">
        <v>6072</v>
      </c>
      <c r="Z1385" s="144" t="s">
        <v>16221</v>
      </c>
      <c r="AA1385" s="160">
        <v>2227</v>
      </c>
    </row>
    <row r="1386" spans="1:27" ht="45" customHeight="1" x14ac:dyDescent="0.25">
      <c r="A1386" s="144" t="s">
        <v>6073</v>
      </c>
      <c r="B1386" s="144" t="s">
        <v>4205</v>
      </c>
      <c r="C1386" s="144">
        <v>7</v>
      </c>
      <c r="D1386" s="144"/>
      <c r="E1386" s="144"/>
      <c r="F1386" s="144">
        <v>1</v>
      </c>
      <c r="G1386" s="144">
        <v>58</v>
      </c>
      <c r="H1386" s="144"/>
      <c r="I1386" s="144"/>
      <c r="J1386" s="144"/>
      <c r="K1386" s="144"/>
      <c r="L1386" s="144"/>
      <c r="M1386" s="145" t="s">
        <v>2213</v>
      </c>
      <c r="N1386" s="144" t="s">
        <v>78</v>
      </c>
      <c r="O1386" s="144"/>
      <c r="P1386" s="144" t="s">
        <v>3035</v>
      </c>
      <c r="Q1386" s="144"/>
      <c r="R1386" s="144"/>
      <c r="S1386" s="144" t="s">
        <v>4190</v>
      </c>
      <c r="T1386" s="144" t="s">
        <v>6074</v>
      </c>
      <c r="U1386" s="144" t="s">
        <v>6073</v>
      </c>
      <c r="V1386" s="144"/>
      <c r="W1386" s="144">
        <v>623503</v>
      </c>
      <c r="X1386" s="150" t="s">
        <v>6075</v>
      </c>
      <c r="Y1386" s="150" t="s">
        <v>6076</v>
      </c>
      <c r="Z1386" s="144" t="s">
        <v>6077</v>
      </c>
      <c r="AA1386" s="160">
        <v>2228</v>
      </c>
    </row>
    <row r="1387" spans="1:27" ht="45" customHeight="1" x14ac:dyDescent="0.25">
      <c r="A1387" s="144" t="s">
        <v>33008</v>
      </c>
      <c r="B1387" s="144" t="s">
        <v>14963</v>
      </c>
      <c r="C1387" s="144">
        <v>34</v>
      </c>
      <c r="D1387" s="144"/>
      <c r="E1387" s="144"/>
      <c r="F1387" s="144">
        <v>1</v>
      </c>
      <c r="G1387" s="144"/>
      <c r="H1387" s="144">
        <v>850</v>
      </c>
      <c r="I1387" s="144">
        <v>300</v>
      </c>
      <c r="J1387" s="144">
        <v>400</v>
      </c>
      <c r="K1387" s="144">
        <v>150</v>
      </c>
      <c r="L1387" s="144"/>
      <c r="M1387" s="145" t="s">
        <v>2213</v>
      </c>
      <c r="N1387" s="144" t="s">
        <v>42</v>
      </c>
      <c r="O1387" s="144"/>
      <c r="P1387" s="144" t="s">
        <v>4085</v>
      </c>
      <c r="Q1387" s="144"/>
      <c r="R1387" s="144"/>
      <c r="S1387" s="144"/>
      <c r="T1387" s="144"/>
      <c r="U1387" s="144" t="s">
        <v>33008</v>
      </c>
      <c r="V1387" s="144"/>
      <c r="W1387" s="144">
        <v>142118</v>
      </c>
      <c r="X1387" s="144" t="s">
        <v>36489</v>
      </c>
      <c r="Y1387" s="150" t="s">
        <v>36490</v>
      </c>
      <c r="Z1387" s="144" t="s">
        <v>36491</v>
      </c>
      <c r="AA1387" s="160">
        <v>7499</v>
      </c>
    </row>
    <row r="1388" spans="1:27" ht="45" customHeight="1" x14ac:dyDescent="0.25">
      <c r="A1388" s="144" t="s">
        <v>33008</v>
      </c>
      <c r="B1388" s="144" t="s">
        <v>14963</v>
      </c>
      <c r="C1388" s="144">
        <v>34</v>
      </c>
      <c r="D1388" s="144"/>
      <c r="E1388" s="144" t="s">
        <v>36492</v>
      </c>
      <c r="F1388" s="144">
        <v>1</v>
      </c>
      <c r="G1388" s="144">
        <v>300</v>
      </c>
      <c r="H1388" s="144"/>
      <c r="I1388" s="144"/>
      <c r="J1388" s="144"/>
      <c r="K1388" s="144"/>
      <c r="L1388" s="144"/>
      <c r="M1388" s="145" t="s">
        <v>2213</v>
      </c>
      <c r="N1388" s="144" t="s">
        <v>42</v>
      </c>
      <c r="O1388" s="144"/>
      <c r="P1388" s="144" t="s">
        <v>4085</v>
      </c>
      <c r="Q1388" s="144"/>
      <c r="R1388" s="144"/>
      <c r="S1388" s="144"/>
      <c r="T1388" s="144"/>
      <c r="U1388" s="144" t="s">
        <v>33008</v>
      </c>
      <c r="V1388" s="144" t="s">
        <v>32496</v>
      </c>
      <c r="W1388" s="144">
        <v>142118</v>
      </c>
      <c r="X1388" s="144" t="s">
        <v>33009</v>
      </c>
      <c r="Y1388" s="150" t="s">
        <v>36493</v>
      </c>
      <c r="Z1388" s="144" t="s">
        <v>36494</v>
      </c>
      <c r="AA1388" s="160">
        <v>7500</v>
      </c>
    </row>
    <row r="1389" spans="1:27" ht="45" customHeight="1" x14ac:dyDescent="0.25">
      <c r="A1389" s="144" t="s">
        <v>33008</v>
      </c>
      <c r="B1389" s="144" t="s">
        <v>14963</v>
      </c>
      <c r="C1389" s="144">
        <v>34</v>
      </c>
      <c r="D1389" s="144"/>
      <c r="E1389" s="144" t="s">
        <v>36495</v>
      </c>
      <c r="F1389" s="144">
        <v>1</v>
      </c>
      <c r="G1389" s="144">
        <v>200</v>
      </c>
      <c r="H1389" s="144"/>
      <c r="I1389" s="144"/>
      <c r="J1389" s="144"/>
      <c r="K1389" s="144"/>
      <c r="L1389" s="144"/>
      <c r="M1389" s="145" t="s">
        <v>2213</v>
      </c>
      <c r="N1389" s="144" t="s">
        <v>42</v>
      </c>
      <c r="O1389" s="144"/>
      <c r="P1389" s="144" t="s">
        <v>4085</v>
      </c>
      <c r="Q1389" s="144" t="s">
        <v>4187</v>
      </c>
      <c r="R1389" s="144" t="s">
        <v>10337</v>
      </c>
      <c r="S1389" s="144"/>
      <c r="T1389" s="144"/>
      <c r="U1389" s="144" t="s">
        <v>33008</v>
      </c>
      <c r="V1389" s="144" t="s">
        <v>23845</v>
      </c>
      <c r="W1389" s="144">
        <v>142121</v>
      </c>
      <c r="X1389" s="144" t="s">
        <v>23846</v>
      </c>
      <c r="Y1389" s="144" t="s">
        <v>36496</v>
      </c>
      <c r="Z1389" s="144" t="s">
        <v>23847</v>
      </c>
      <c r="AA1389" s="160">
        <v>6216</v>
      </c>
    </row>
    <row r="1390" spans="1:27" ht="45" customHeight="1" x14ac:dyDescent="0.25">
      <c r="A1390" s="144" t="s">
        <v>33008</v>
      </c>
      <c r="B1390" s="144" t="s">
        <v>14963</v>
      </c>
      <c r="C1390" s="144">
        <v>34</v>
      </c>
      <c r="D1390" s="144"/>
      <c r="E1390" s="144" t="s">
        <v>36497</v>
      </c>
      <c r="F1390" s="144">
        <v>1</v>
      </c>
      <c r="G1390" s="144">
        <v>300</v>
      </c>
      <c r="H1390" s="144"/>
      <c r="I1390" s="144"/>
      <c r="J1390" s="144"/>
      <c r="K1390" s="144"/>
      <c r="L1390" s="144"/>
      <c r="M1390" s="145" t="s">
        <v>2213</v>
      </c>
      <c r="N1390" s="144" t="s">
        <v>42</v>
      </c>
      <c r="O1390" s="144"/>
      <c r="P1390" s="144" t="s">
        <v>4085</v>
      </c>
      <c r="Q1390" s="144" t="s">
        <v>4187</v>
      </c>
      <c r="R1390" s="144" t="s">
        <v>10337</v>
      </c>
      <c r="S1390" s="144"/>
      <c r="T1390" s="144"/>
      <c r="U1390" s="144" t="s">
        <v>33008</v>
      </c>
      <c r="V1390" s="144" t="s">
        <v>10072</v>
      </c>
      <c r="W1390" s="144">
        <v>142118</v>
      </c>
      <c r="X1390" s="144" t="s">
        <v>36498</v>
      </c>
      <c r="Y1390" s="144"/>
      <c r="Z1390" s="144"/>
      <c r="AA1390" s="160">
        <v>2804</v>
      </c>
    </row>
    <row r="1391" spans="1:27" ht="45" customHeight="1" x14ac:dyDescent="0.25">
      <c r="A1391" s="144" t="s">
        <v>33008</v>
      </c>
      <c r="B1391" s="144" t="s">
        <v>14963</v>
      </c>
      <c r="C1391" s="144">
        <v>34</v>
      </c>
      <c r="D1391" s="144"/>
      <c r="E1391" s="144" t="s">
        <v>36499</v>
      </c>
      <c r="F1391" s="144">
        <v>1</v>
      </c>
      <c r="G1391" s="144">
        <v>350</v>
      </c>
      <c r="H1391" s="144"/>
      <c r="I1391" s="144"/>
      <c r="J1391" s="144"/>
      <c r="K1391" s="144"/>
      <c r="L1391" s="144"/>
      <c r="M1391" s="145" t="s">
        <v>2213</v>
      </c>
      <c r="N1391" s="144" t="s">
        <v>42</v>
      </c>
      <c r="O1391" s="144"/>
      <c r="P1391" s="144" t="s">
        <v>4085</v>
      </c>
      <c r="Q1391" s="144" t="s">
        <v>4187</v>
      </c>
      <c r="R1391" s="144" t="s">
        <v>10337</v>
      </c>
      <c r="S1391" s="144"/>
      <c r="T1391" s="144"/>
      <c r="U1391" s="144" t="s">
        <v>33008</v>
      </c>
      <c r="V1391" s="144" t="s">
        <v>10336</v>
      </c>
      <c r="W1391" s="144">
        <v>142118</v>
      </c>
      <c r="X1391" s="144" t="s">
        <v>35883</v>
      </c>
      <c r="Y1391" s="144" t="s">
        <v>10338</v>
      </c>
      <c r="Z1391" s="144" t="s">
        <v>35884</v>
      </c>
      <c r="AA1391" s="160">
        <v>2897</v>
      </c>
    </row>
    <row r="1392" spans="1:27" ht="45" customHeight="1" x14ac:dyDescent="0.25">
      <c r="A1392" s="144" t="s">
        <v>16897</v>
      </c>
      <c r="B1392" s="144" t="s">
        <v>18582</v>
      </c>
      <c r="C1392" s="144"/>
      <c r="D1392" s="144"/>
      <c r="E1392" s="144"/>
      <c r="F1392" s="144">
        <v>1</v>
      </c>
      <c r="G1392" s="144"/>
      <c r="H1392" s="144">
        <v>800</v>
      </c>
      <c r="I1392" s="144"/>
      <c r="J1392" s="144"/>
      <c r="K1392" s="144">
        <v>800</v>
      </c>
      <c r="L1392" s="144"/>
      <c r="M1392" s="145" t="s">
        <v>2213</v>
      </c>
      <c r="N1392" s="144" t="s">
        <v>82</v>
      </c>
      <c r="O1392" s="144"/>
      <c r="P1392" s="144" t="s">
        <v>4006</v>
      </c>
      <c r="Q1392" s="144" t="s">
        <v>4187</v>
      </c>
      <c r="R1392" s="144" t="s">
        <v>4555</v>
      </c>
      <c r="S1392" s="144"/>
      <c r="T1392" s="144"/>
      <c r="U1392" s="144" t="s">
        <v>16897</v>
      </c>
      <c r="V1392" s="144"/>
      <c r="W1392" s="144">
        <v>170100</v>
      </c>
      <c r="X1392" s="144" t="s">
        <v>18583</v>
      </c>
      <c r="Y1392" s="144" t="s">
        <v>16898</v>
      </c>
      <c r="Z1392" s="144" t="s">
        <v>18584</v>
      </c>
      <c r="AA1392" s="160">
        <v>4040</v>
      </c>
    </row>
    <row r="1393" spans="1:27" ht="45" customHeight="1" x14ac:dyDescent="0.25">
      <c r="A1393" s="167" t="s">
        <v>31803</v>
      </c>
      <c r="B1393" s="144" t="s">
        <v>31804</v>
      </c>
      <c r="C1393" s="144"/>
      <c r="D1393" s="144" t="s">
        <v>6191</v>
      </c>
      <c r="E1393" s="167"/>
      <c r="F1393" s="144">
        <v>3</v>
      </c>
      <c r="G1393" s="144"/>
      <c r="H1393" s="144"/>
      <c r="I1393" s="144"/>
      <c r="J1393" s="144"/>
      <c r="K1393" s="144"/>
      <c r="L1393" s="144">
        <v>150</v>
      </c>
      <c r="M1393" s="145" t="s">
        <v>2213</v>
      </c>
      <c r="N1393" s="144" t="s">
        <v>42</v>
      </c>
      <c r="O1393" s="144"/>
      <c r="P1393" s="144" t="s">
        <v>16399</v>
      </c>
      <c r="Q1393" s="144"/>
      <c r="R1393" s="144"/>
      <c r="S1393" s="144"/>
      <c r="T1393" s="144"/>
      <c r="U1393" s="144" t="s">
        <v>31803</v>
      </c>
      <c r="V1393" s="167"/>
      <c r="W1393" s="144">
        <v>143403</v>
      </c>
      <c r="X1393" s="144" t="s">
        <v>31805</v>
      </c>
      <c r="Y1393" s="144" t="s">
        <v>31806</v>
      </c>
      <c r="Z1393" s="144" t="s">
        <v>31807</v>
      </c>
      <c r="AA1393" s="160">
        <v>7344</v>
      </c>
    </row>
    <row r="1394" spans="1:27" ht="45" customHeight="1" x14ac:dyDescent="0.25">
      <c r="A1394" s="144" t="s">
        <v>22472</v>
      </c>
      <c r="B1394" s="144" t="s">
        <v>22473</v>
      </c>
      <c r="C1394" s="144"/>
      <c r="D1394" s="144"/>
      <c r="E1394" s="144"/>
      <c r="F1394" s="144">
        <v>1</v>
      </c>
      <c r="G1394" s="144">
        <v>250</v>
      </c>
      <c r="H1394" s="144"/>
      <c r="I1394" s="144"/>
      <c r="J1394" s="144"/>
      <c r="K1394" s="144"/>
      <c r="L1394" s="144"/>
      <c r="M1394" s="145" t="s">
        <v>2213</v>
      </c>
      <c r="N1394" s="144" t="s">
        <v>27</v>
      </c>
      <c r="O1394" s="144"/>
      <c r="P1394" s="144" t="s">
        <v>2314</v>
      </c>
      <c r="Q1394" s="144"/>
      <c r="R1394" s="144"/>
      <c r="S1394" s="144" t="s">
        <v>15453</v>
      </c>
      <c r="T1394" s="144" t="s">
        <v>21366</v>
      </c>
      <c r="U1394" s="144" t="s">
        <v>22472</v>
      </c>
      <c r="V1394" s="144"/>
      <c r="W1394" s="144">
        <v>669459</v>
      </c>
      <c r="X1394" s="144" t="s">
        <v>22474</v>
      </c>
      <c r="Y1394" s="144">
        <v>89640000000</v>
      </c>
      <c r="Z1394" s="144" t="s">
        <v>22475</v>
      </c>
      <c r="AA1394" s="160">
        <v>5802</v>
      </c>
    </row>
    <row r="1395" spans="1:27" ht="45" customHeight="1" x14ac:dyDescent="0.25">
      <c r="A1395" s="144" t="s">
        <v>6078</v>
      </c>
      <c r="B1395" s="144" t="s">
        <v>6079</v>
      </c>
      <c r="C1395" s="144"/>
      <c r="D1395" s="144" t="s">
        <v>6080</v>
      </c>
      <c r="E1395" s="144"/>
      <c r="F1395" s="144">
        <v>2</v>
      </c>
      <c r="G1395" s="144"/>
      <c r="H1395" s="144"/>
      <c r="I1395" s="144"/>
      <c r="J1395" s="144"/>
      <c r="K1395" s="144"/>
      <c r="L1395" s="144">
        <v>150</v>
      </c>
      <c r="M1395" s="145" t="s">
        <v>2213</v>
      </c>
      <c r="N1395" s="144" t="s">
        <v>74</v>
      </c>
      <c r="O1395" s="144"/>
      <c r="P1395" s="144" t="s">
        <v>3785</v>
      </c>
      <c r="Q1395" s="144" t="s">
        <v>4187</v>
      </c>
      <c r="R1395" s="144" t="s">
        <v>4244</v>
      </c>
      <c r="S1395" s="144"/>
      <c r="T1395" s="144"/>
      <c r="U1395" s="144" t="s">
        <v>6078</v>
      </c>
      <c r="V1395" s="144"/>
      <c r="W1395" s="144"/>
      <c r="X1395" s="144"/>
      <c r="Y1395" s="144"/>
      <c r="Z1395" s="144"/>
      <c r="AA1395" s="160">
        <v>3317</v>
      </c>
    </row>
    <row r="1396" spans="1:27" ht="45" customHeight="1" x14ac:dyDescent="0.25">
      <c r="A1396" s="144" t="s">
        <v>6078</v>
      </c>
      <c r="B1396" s="144" t="s">
        <v>6079</v>
      </c>
      <c r="C1396" s="144"/>
      <c r="D1396" s="144" t="s">
        <v>6080</v>
      </c>
      <c r="E1396" s="144" t="s">
        <v>4450</v>
      </c>
      <c r="F1396" s="144">
        <v>2</v>
      </c>
      <c r="G1396" s="144"/>
      <c r="H1396" s="144"/>
      <c r="I1396" s="144"/>
      <c r="J1396" s="144"/>
      <c r="K1396" s="144"/>
      <c r="L1396" s="144">
        <v>150</v>
      </c>
      <c r="M1396" s="145" t="s">
        <v>2213</v>
      </c>
      <c r="N1396" s="144" t="s">
        <v>74</v>
      </c>
      <c r="O1396" s="144"/>
      <c r="P1396" s="144" t="s">
        <v>3785</v>
      </c>
      <c r="Q1396" s="144" t="s">
        <v>4187</v>
      </c>
      <c r="R1396" s="144" t="s">
        <v>4244</v>
      </c>
      <c r="S1396" s="144"/>
      <c r="T1396" s="144"/>
      <c r="U1396" s="144" t="s">
        <v>6078</v>
      </c>
      <c r="V1396" s="144" t="s">
        <v>6078</v>
      </c>
      <c r="W1396" s="144">
        <v>443074</v>
      </c>
      <c r="X1396" s="144" t="s">
        <v>4451</v>
      </c>
      <c r="Y1396" s="144" t="s">
        <v>4268</v>
      </c>
      <c r="Z1396" s="144" t="s">
        <v>6081</v>
      </c>
      <c r="AA1396" s="160">
        <v>2229</v>
      </c>
    </row>
    <row r="1397" spans="1:27" ht="45" customHeight="1" x14ac:dyDescent="0.25">
      <c r="A1397" s="144" t="s">
        <v>18585</v>
      </c>
      <c r="B1397" s="144" t="s">
        <v>15647</v>
      </c>
      <c r="C1397" s="144">
        <v>184</v>
      </c>
      <c r="D1397" s="144" t="s">
        <v>5434</v>
      </c>
      <c r="E1397" s="144"/>
      <c r="F1397" s="144">
        <v>1</v>
      </c>
      <c r="G1397" s="144">
        <v>200</v>
      </c>
      <c r="H1397" s="144"/>
      <c r="I1397" s="144"/>
      <c r="J1397" s="144"/>
      <c r="K1397" s="144"/>
      <c r="L1397" s="144"/>
      <c r="M1397" s="145" t="s">
        <v>2213</v>
      </c>
      <c r="N1397" s="144" t="s">
        <v>78</v>
      </c>
      <c r="O1397" s="144"/>
      <c r="P1397" s="144" t="s">
        <v>4089</v>
      </c>
      <c r="Q1397" s="144"/>
      <c r="R1397" s="144"/>
      <c r="S1397" s="144"/>
      <c r="T1397" s="144"/>
      <c r="U1397" s="144" t="s">
        <v>18585</v>
      </c>
      <c r="V1397" s="144"/>
      <c r="W1397" s="144">
        <v>622049</v>
      </c>
      <c r="X1397" s="144" t="s">
        <v>18586</v>
      </c>
      <c r="Y1397" s="144" t="s">
        <v>18588</v>
      </c>
      <c r="Z1397" s="144" t="s">
        <v>18587</v>
      </c>
      <c r="AA1397" s="160">
        <v>4487</v>
      </c>
    </row>
    <row r="1398" spans="1:27" ht="45" customHeight="1" x14ac:dyDescent="0.25">
      <c r="A1398" s="144" t="s">
        <v>18589</v>
      </c>
      <c r="B1398" s="144" t="s">
        <v>15409</v>
      </c>
      <c r="C1398" s="144">
        <v>9</v>
      </c>
      <c r="D1398" s="144" t="s">
        <v>35885</v>
      </c>
      <c r="E1398" s="144"/>
      <c r="F1398" s="144">
        <v>1</v>
      </c>
      <c r="G1398" s="144">
        <v>300</v>
      </c>
      <c r="H1398" s="144">
        <v>350</v>
      </c>
      <c r="I1398" s="144">
        <v>200</v>
      </c>
      <c r="J1398" s="144">
        <v>100</v>
      </c>
      <c r="K1398" s="144">
        <v>50</v>
      </c>
      <c r="L1398" s="144"/>
      <c r="M1398" s="145" t="s">
        <v>2213</v>
      </c>
      <c r="N1398" s="144" t="s">
        <v>72</v>
      </c>
      <c r="O1398" s="144"/>
      <c r="P1398" s="144" t="s">
        <v>3603</v>
      </c>
      <c r="Q1398" s="144" t="s">
        <v>4189</v>
      </c>
      <c r="R1398" s="144" t="s">
        <v>23141</v>
      </c>
      <c r="S1398" s="144"/>
      <c r="T1398" s="144"/>
      <c r="U1398" s="144" t="s">
        <v>18589</v>
      </c>
      <c r="V1398" s="144"/>
      <c r="W1398" s="150">
        <v>347805</v>
      </c>
      <c r="X1398" s="144" t="s">
        <v>18590</v>
      </c>
      <c r="Y1398" s="144" t="s">
        <v>18591</v>
      </c>
      <c r="Z1398" s="144" t="s">
        <v>28006</v>
      </c>
      <c r="AA1398" s="160">
        <v>5343</v>
      </c>
    </row>
    <row r="1399" spans="1:27" ht="45" customHeight="1" x14ac:dyDescent="0.25">
      <c r="A1399" s="144" t="s">
        <v>18592</v>
      </c>
      <c r="B1399" s="144" t="s">
        <v>15647</v>
      </c>
      <c r="C1399" s="144">
        <v>408</v>
      </c>
      <c r="D1399" s="144" t="s">
        <v>8540</v>
      </c>
      <c r="E1399" s="144"/>
      <c r="F1399" s="144">
        <v>1</v>
      </c>
      <c r="G1399" s="144">
        <v>250</v>
      </c>
      <c r="H1399" s="144"/>
      <c r="I1399" s="144"/>
      <c r="J1399" s="144"/>
      <c r="K1399" s="144"/>
      <c r="L1399" s="144"/>
      <c r="M1399" s="145" t="s">
        <v>2213</v>
      </c>
      <c r="N1399" s="144" t="s">
        <v>67</v>
      </c>
      <c r="O1399" s="144"/>
      <c r="P1399" s="144" t="s">
        <v>3559</v>
      </c>
      <c r="Q1399" s="144"/>
      <c r="R1399" s="144"/>
      <c r="S1399" s="144"/>
      <c r="T1399" s="144"/>
      <c r="U1399" s="144" t="s">
        <v>18592</v>
      </c>
      <c r="V1399" s="144"/>
      <c r="W1399" s="144">
        <v>420100</v>
      </c>
      <c r="X1399" s="144" t="s">
        <v>18593</v>
      </c>
      <c r="Y1399" s="144">
        <v>89000000000</v>
      </c>
      <c r="Z1399" s="144" t="s">
        <v>18594</v>
      </c>
      <c r="AA1399" s="160">
        <v>4694</v>
      </c>
    </row>
    <row r="1400" spans="1:27" ht="45" customHeight="1" x14ac:dyDescent="0.25">
      <c r="A1400" s="144" t="s">
        <v>29853</v>
      </c>
      <c r="B1400" s="144" t="s">
        <v>28654</v>
      </c>
      <c r="C1400" s="144"/>
      <c r="D1400" s="144"/>
      <c r="E1400" s="144"/>
      <c r="F1400" s="144">
        <v>2</v>
      </c>
      <c r="G1400" s="144"/>
      <c r="H1400" s="144"/>
      <c r="I1400" s="144"/>
      <c r="J1400" s="144"/>
      <c r="K1400" s="144"/>
      <c r="L1400" s="144">
        <v>150</v>
      </c>
      <c r="M1400" s="145" t="s">
        <v>2213</v>
      </c>
      <c r="N1400" s="144" t="s">
        <v>15</v>
      </c>
      <c r="O1400" s="144"/>
      <c r="P1400" s="144" t="s">
        <v>3692</v>
      </c>
      <c r="Q1400" s="144"/>
      <c r="R1400" s="144"/>
      <c r="S1400" s="144"/>
      <c r="T1400" s="144"/>
      <c r="U1400" s="144" t="s">
        <v>29853</v>
      </c>
      <c r="V1400" s="144"/>
      <c r="W1400" s="144">
        <v>676282</v>
      </c>
      <c r="X1400" s="144" t="s">
        <v>10714</v>
      </c>
      <c r="Y1400" s="144" t="s">
        <v>10715</v>
      </c>
      <c r="Z1400" s="144" t="s">
        <v>10716</v>
      </c>
      <c r="AA1400" s="160">
        <v>97</v>
      </c>
    </row>
    <row r="1401" spans="1:27" ht="45" customHeight="1" x14ac:dyDescent="0.25">
      <c r="A1401" s="144" t="s">
        <v>18595</v>
      </c>
      <c r="B1401" s="144" t="s">
        <v>37246</v>
      </c>
      <c r="C1401" s="144"/>
      <c r="D1401" s="144"/>
      <c r="E1401" s="144"/>
      <c r="F1401" s="144">
        <v>1</v>
      </c>
      <c r="G1401" s="144"/>
      <c r="H1401" s="144">
        <v>800</v>
      </c>
      <c r="I1401" s="144"/>
      <c r="J1401" s="144"/>
      <c r="K1401" s="144">
        <v>800</v>
      </c>
      <c r="L1401" s="144"/>
      <c r="M1401" s="145" t="s">
        <v>2213</v>
      </c>
      <c r="N1401" s="144" t="s">
        <v>46</v>
      </c>
      <c r="O1401" s="144"/>
      <c r="P1401" s="144" t="s">
        <v>3828</v>
      </c>
      <c r="Q1401" s="144"/>
      <c r="R1401" s="144"/>
      <c r="S1401" s="144"/>
      <c r="T1401" s="144"/>
      <c r="U1401" s="144" t="s">
        <v>18595</v>
      </c>
      <c r="V1401" s="144"/>
      <c r="W1401" s="144">
        <v>462429</v>
      </c>
      <c r="X1401" s="144" t="s">
        <v>18596</v>
      </c>
      <c r="Y1401" s="150">
        <v>89990000000</v>
      </c>
      <c r="Z1401" s="144" t="s">
        <v>37247</v>
      </c>
      <c r="AA1401" s="160">
        <v>4666</v>
      </c>
    </row>
    <row r="1402" spans="1:27" ht="45" customHeight="1" x14ac:dyDescent="0.25">
      <c r="A1402" s="144" t="s">
        <v>6082</v>
      </c>
      <c r="B1402" s="144" t="s">
        <v>4208</v>
      </c>
      <c r="C1402" s="144">
        <v>30</v>
      </c>
      <c r="D1402" s="144"/>
      <c r="E1402" s="144"/>
      <c r="F1402" s="144">
        <v>1</v>
      </c>
      <c r="G1402" s="144"/>
      <c r="H1402" s="144">
        <v>1199</v>
      </c>
      <c r="I1402" s="144">
        <v>436</v>
      </c>
      <c r="J1402" s="144">
        <v>545</v>
      </c>
      <c r="K1402" s="144">
        <v>218</v>
      </c>
      <c r="L1402" s="144"/>
      <c r="M1402" s="145" t="s">
        <v>2213</v>
      </c>
      <c r="N1402" s="144" t="s">
        <v>63</v>
      </c>
      <c r="O1402" s="144"/>
      <c r="P1402" s="144" t="s">
        <v>2624</v>
      </c>
      <c r="Q1402" s="144"/>
      <c r="R1402" s="144"/>
      <c r="S1402" s="144"/>
      <c r="T1402" s="144"/>
      <c r="U1402" s="144" t="s">
        <v>6082</v>
      </c>
      <c r="V1402" s="144"/>
      <c r="W1402" s="144">
        <v>424037</v>
      </c>
      <c r="X1402" s="144" t="s">
        <v>6083</v>
      </c>
      <c r="Y1402" s="150"/>
      <c r="Z1402" s="144"/>
      <c r="AA1402" s="160">
        <v>2230</v>
      </c>
    </row>
    <row r="1403" spans="1:27" ht="45" customHeight="1" x14ac:dyDescent="0.25">
      <c r="A1403" s="144" t="s">
        <v>29854</v>
      </c>
      <c r="B1403" s="144" t="s">
        <v>16518</v>
      </c>
      <c r="C1403" s="144">
        <v>17</v>
      </c>
      <c r="D1403" s="144"/>
      <c r="E1403" s="144"/>
      <c r="F1403" s="144">
        <v>1</v>
      </c>
      <c r="G1403" s="144"/>
      <c r="H1403" s="144">
        <v>1305</v>
      </c>
      <c r="I1403" s="144">
        <v>300</v>
      </c>
      <c r="J1403" s="144">
        <v>500</v>
      </c>
      <c r="K1403" s="144">
        <v>200</v>
      </c>
      <c r="L1403" s="144"/>
      <c r="M1403" s="145" t="s">
        <v>2213</v>
      </c>
      <c r="N1403" s="144" t="s">
        <v>18</v>
      </c>
      <c r="O1403" s="144"/>
      <c r="P1403" s="144" t="s">
        <v>2369</v>
      </c>
      <c r="Q1403" s="144" t="s">
        <v>4189</v>
      </c>
      <c r="R1403" s="144" t="s">
        <v>4941</v>
      </c>
      <c r="S1403" s="144"/>
      <c r="T1403" s="144"/>
      <c r="U1403" s="144" t="s">
        <v>29854</v>
      </c>
      <c r="V1403" s="144"/>
      <c r="W1403" s="144">
        <v>309183</v>
      </c>
      <c r="X1403" s="144" t="s">
        <v>29855</v>
      </c>
      <c r="Y1403" s="144" t="s">
        <v>29856</v>
      </c>
      <c r="Z1403" s="144" t="s">
        <v>29857</v>
      </c>
      <c r="AA1403" s="160">
        <v>7120</v>
      </c>
    </row>
    <row r="1404" spans="1:27" ht="45" customHeight="1" x14ac:dyDescent="0.25">
      <c r="A1404" s="144" t="s">
        <v>16899</v>
      </c>
      <c r="B1404" s="144" t="s">
        <v>15377</v>
      </c>
      <c r="C1404" s="144">
        <v>36</v>
      </c>
      <c r="D1404" s="144" t="s">
        <v>16900</v>
      </c>
      <c r="E1404" s="144"/>
      <c r="F1404" s="144">
        <v>1</v>
      </c>
      <c r="G1404" s="144">
        <v>130</v>
      </c>
      <c r="H1404" s="144"/>
      <c r="I1404" s="144"/>
      <c r="J1404" s="144"/>
      <c r="K1404" s="144"/>
      <c r="L1404" s="144"/>
      <c r="M1404" s="145" t="s">
        <v>2213</v>
      </c>
      <c r="N1404" s="144" t="s">
        <v>20</v>
      </c>
      <c r="O1404" s="144"/>
      <c r="P1404" s="144" t="s">
        <v>2308</v>
      </c>
      <c r="Q1404" s="144"/>
      <c r="R1404" s="144"/>
      <c r="S1404" s="144" t="s">
        <v>4189</v>
      </c>
      <c r="T1404" s="144" t="s">
        <v>16901</v>
      </c>
      <c r="U1404" s="144" t="s">
        <v>16899</v>
      </c>
      <c r="V1404" s="144"/>
      <c r="W1404" s="144">
        <v>601672</v>
      </c>
      <c r="X1404" s="144" t="s">
        <v>18597</v>
      </c>
      <c r="Y1404" s="144" t="s">
        <v>16902</v>
      </c>
      <c r="Z1404" s="144" t="s">
        <v>16903</v>
      </c>
      <c r="AA1404" s="160">
        <v>4236</v>
      </c>
    </row>
    <row r="1405" spans="1:27" ht="45" customHeight="1" x14ac:dyDescent="0.25">
      <c r="A1405" s="144" t="s">
        <v>25148</v>
      </c>
      <c r="B1405" s="144" t="s">
        <v>19136</v>
      </c>
      <c r="C1405" s="144"/>
      <c r="D1405" s="144" t="s">
        <v>7034</v>
      </c>
      <c r="E1405" s="144"/>
      <c r="F1405" s="144">
        <v>1</v>
      </c>
      <c r="G1405" s="144">
        <v>200</v>
      </c>
      <c r="H1405" s="144"/>
      <c r="I1405" s="144"/>
      <c r="J1405" s="144"/>
      <c r="K1405" s="144"/>
      <c r="L1405" s="144"/>
      <c r="M1405" s="145" t="s">
        <v>2213</v>
      </c>
      <c r="N1405" s="144" t="s">
        <v>18</v>
      </c>
      <c r="O1405" s="144"/>
      <c r="P1405" s="144" t="s">
        <v>17718</v>
      </c>
      <c r="Q1405" s="144" t="s">
        <v>4189</v>
      </c>
      <c r="R1405" s="144" t="s">
        <v>25149</v>
      </c>
      <c r="S1405" s="144"/>
      <c r="T1405" s="144"/>
      <c r="U1405" s="144" t="s">
        <v>25148</v>
      </c>
      <c r="V1405" s="144"/>
      <c r="W1405" s="144">
        <v>309370</v>
      </c>
      <c r="X1405" s="144" t="s">
        <v>31808</v>
      </c>
      <c r="Y1405" s="144" t="s">
        <v>31809</v>
      </c>
      <c r="Z1405" s="144" t="s">
        <v>27275</v>
      </c>
      <c r="AA1405" s="160">
        <v>6322</v>
      </c>
    </row>
    <row r="1406" spans="1:27" ht="45" customHeight="1" x14ac:dyDescent="0.25">
      <c r="A1406" s="144" t="s">
        <v>6088</v>
      </c>
      <c r="B1406" s="144" t="s">
        <v>4205</v>
      </c>
      <c r="C1406" s="144">
        <v>15</v>
      </c>
      <c r="D1406" s="144"/>
      <c r="E1406" s="144"/>
      <c r="F1406" s="144">
        <v>1</v>
      </c>
      <c r="G1406" s="144">
        <v>350</v>
      </c>
      <c r="H1406" s="144"/>
      <c r="I1406" s="144"/>
      <c r="J1406" s="144"/>
      <c r="K1406" s="144"/>
      <c r="L1406" s="144"/>
      <c r="M1406" s="145" t="s">
        <v>2213</v>
      </c>
      <c r="N1406" s="144" t="s">
        <v>84</v>
      </c>
      <c r="O1406" s="144"/>
      <c r="P1406" s="144" t="s">
        <v>3372</v>
      </c>
      <c r="Q1406" s="144"/>
      <c r="R1406" s="144"/>
      <c r="S1406" s="144"/>
      <c r="T1406" s="144"/>
      <c r="U1406" s="144" t="s">
        <v>6088</v>
      </c>
      <c r="V1406" s="144"/>
      <c r="W1406" s="144">
        <v>301651</v>
      </c>
      <c r="X1406" s="144" t="s">
        <v>6089</v>
      </c>
      <c r="Y1406" s="144"/>
      <c r="Z1406" s="144" t="s">
        <v>6090</v>
      </c>
      <c r="AA1406" s="160">
        <v>2232</v>
      </c>
    </row>
    <row r="1407" spans="1:27" ht="45" customHeight="1" x14ac:dyDescent="0.25">
      <c r="A1407" s="144" t="s">
        <v>18598</v>
      </c>
      <c r="B1407" s="144" t="s">
        <v>18599</v>
      </c>
      <c r="C1407" s="144"/>
      <c r="D1407" s="144"/>
      <c r="E1407" s="144"/>
      <c r="F1407" s="144">
        <v>1</v>
      </c>
      <c r="G1407" s="144"/>
      <c r="H1407" s="144">
        <v>500</v>
      </c>
      <c r="I1407" s="144"/>
      <c r="J1407" s="144"/>
      <c r="K1407" s="144">
        <v>500</v>
      </c>
      <c r="L1407" s="144"/>
      <c r="M1407" s="145" t="s">
        <v>2213</v>
      </c>
      <c r="N1407" s="144" t="s">
        <v>83</v>
      </c>
      <c r="O1407" s="144"/>
      <c r="P1407" s="144" t="s">
        <v>3371</v>
      </c>
      <c r="Q1407" s="144"/>
      <c r="R1407" s="144"/>
      <c r="S1407" s="144"/>
      <c r="T1407" s="144"/>
      <c r="U1407" s="144" t="s">
        <v>18598</v>
      </c>
      <c r="V1407" s="144"/>
      <c r="W1407" s="144">
        <v>634050</v>
      </c>
      <c r="X1407" s="144" t="s">
        <v>18600</v>
      </c>
      <c r="Y1407" s="150" t="s">
        <v>18602</v>
      </c>
      <c r="Z1407" s="144" t="s">
        <v>18601</v>
      </c>
      <c r="AA1407" s="160">
        <v>5224</v>
      </c>
    </row>
    <row r="1408" spans="1:27" ht="45" customHeight="1" x14ac:dyDescent="0.25">
      <c r="A1408" s="144" t="s">
        <v>6092</v>
      </c>
      <c r="B1408" s="144" t="s">
        <v>19009</v>
      </c>
      <c r="C1408" s="144"/>
      <c r="D1408" s="144"/>
      <c r="E1408" s="144"/>
      <c r="F1408" s="144">
        <v>2</v>
      </c>
      <c r="G1408" s="144"/>
      <c r="H1408" s="144"/>
      <c r="I1408" s="144"/>
      <c r="J1408" s="144"/>
      <c r="K1408" s="144"/>
      <c r="L1408" s="144">
        <v>150</v>
      </c>
      <c r="M1408" s="145" t="s">
        <v>2213</v>
      </c>
      <c r="N1408" s="144" t="s">
        <v>76</v>
      </c>
      <c r="O1408" s="144"/>
      <c r="P1408" s="144" t="s">
        <v>3811</v>
      </c>
      <c r="Q1408" s="144"/>
      <c r="R1408" s="144"/>
      <c r="S1408" s="144" t="s">
        <v>4189</v>
      </c>
      <c r="T1408" s="144" t="s">
        <v>6093</v>
      </c>
      <c r="U1408" s="144" t="s">
        <v>6092</v>
      </c>
      <c r="V1408" s="144"/>
      <c r="W1408" s="144">
        <v>413726</v>
      </c>
      <c r="X1408" s="144" t="s">
        <v>6094</v>
      </c>
      <c r="Y1408" s="144" t="s">
        <v>6095</v>
      </c>
      <c r="Z1408" s="144" t="s">
        <v>15497</v>
      </c>
      <c r="AA1408" s="160">
        <v>2234</v>
      </c>
    </row>
    <row r="1409" spans="1:27" ht="45" customHeight="1" x14ac:dyDescent="0.25">
      <c r="A1409" s="144" t="s">
        <v>16222</v>
      </c>
      <c r="B1409" s="144" t="s">
        <v>4246</v>
      </c>
      <c r="C1409" s="144">
        <v>2</v>
      </c>
      <c r="D1409" s="144"/>
      <c r="E1409" s="144"/>
      <c r="F1409" s="144">
        <v>1</v>
      </c>
      <c r="G1409" s="144"/>
      <c r="H1409" s="144">
        <v>400</v>
      </c>
      <c r="I1409" s="144">
        <v>200</v>
      </c>
      <c r="J1409" s="144">
        <v>100</v>
      </c>
      <c r="K1409" s="144">
        <v>100</v>
      </c>
      <c r="L1409" s="144"/>
      <c r="M1409" s="145" t="s">
        <v>2213</v>
      </c>
      <c r="N1409" s="144" t="s">
        <v>59</v>
      </c>
      <c r="O1409" s="144"/>
      <c r="P1409" s="144" t="s">
        <v>2950</v>
      </c>
      <c r="Q1409" s="144"/>
      <c r="R1409" s="144"/>
      <c r="S1409" s="144" t="s">
        <v>4190</v>
      </c>
      <c r="T1409" s="144" t="s">
        <v>16223</v>
      </c>
      <c r="U1409" s="144" t="s">
        <v>16222</v>
      </c>
      <c r="V1409" s="144"/>
      <c r="W1409" s="144">
        <v>359231</v>
      </c>
      <c r="X1409" s="144" t="s">
        <v>6968</v>
      </c>
      <c r="Y1409" s="144" t="s">
        <v>16224</v>
      </c>
      <c r="Z1409" s="144" t="s">
        <v>16225</v>
      </c>
      <c r="AA1409" s="160">
        <v>4113</v>
      </c>
    </row>
    <row r="1410" spans="1:27" ht="45" customHeight="1" x14ac:dyDescent="0.25">
      <c r="A1410" s="144" t="s">
        <v>31052</v>
      </c>
      <c r="B1410" s="144" t="s">
        <v>15409</v>
      </c>
      <c r="C1410" s="144">
        <v>62</v>
      </c>
      <c r="D1410" s="144"/>
      <c r="E1410" s="144"/>
      <c r="F1410" s="144">
        <v>1</v>
      </c>
      <c r="G1410" s="144"/>
      <c r="H1410" s="144">
        <v>350</v>
      </c>
      <c r="I1410" s="144">
        <v>200</v>
      </c>
      <c r="J1410" s="144">
        <v>100</v>
      </c>
      <c r="K1410" s="144">
        <v>50</v>
      </c>
      <c r="L1410" s="144"/>
      <c r="M1410" s="145" t="s">
        <v>2213</v>
      </c>
      <c r="N1410" s="144" t="s">
        <v>23</v>
      </c>
      <c r="O1410" s="144"/>
      <c r="P1410" s="144" t="s">
        <v>2855</v>
      </c>
      <c r="Q1410" s="144"/>
      <c r="R1410" s="144"/>
      <c r="S1410" s="144"/>
      <c r="T1410" s="144"/>
      <c r="U1410" s="144" t="s">
        <v>31052</v>
      </c>
      <c r="V1410" s="144"/>
      <c r="W1410" s="144">
        <v>394043</v>
      </c>
      <c r="X1410" s="144"/>
      <c r="Y1410" s="144"/>
      <c r="Z1410" s="144" t="s">
        <v>31053</v>
      </c>
      <c r="AA1410" s="160">
        <v>5713</v>
      </c>
    </row>
    <row r="1411" spans="1:27" ht="45" customHeight="1" x14ac:dyDescent="0.25">
      <c r="A1411" s="144" t="s">
        <v>18603</v>
      </c>
      <c r="B1411" s="144" t="s">
        <v>18604</v>
      </c>
      <c r="C1411" s="144"/>
      <c r="D1411" s="144" t="s">
        <v>5891</v>
      </c>
      <c r="E1411" s="144"/>
      <c r="F1411" s="144">
        <v>1</v>
      </c>
      <c r="G1411" s="144">
        <v>390</v>
      </c>
      <c r="H1411" s="144">
        <v>150</v>
      </c>
      <c r="I1411" s="144">
        <v>150</v>
      </c>
      <c r="J1411" s="144"/>
      <c r="K1411" s="144"/>
      <c r="L1411" s="144"/>
      <c r="M1411" s="145" t="s">
        <v>2213</v>
      </c>
      <c r="N1411" s="144" t="s">
        <v>88</v>
      </c>
      <c r="O1411" s="144"/>
      <c r="P1411" s="144" t="s">
        <v>3376</v>
      </c>
      <c r="Q1411" s="144"/>
      <c r="R1411" s="144"/>
      <c r="S1411" s="144"/>
      <c r="T1411" s="144"/>
      <c r="U1411" s="144" t="s">
        <v>18603</v>
      </c>
      <c r="V1411" s="144"/>
      <c r="W1411" s="144">
        <v>628400</v>
      </c>
      <c r="X1411" s="144" t="s">
        <v>18605</v>
      </c>
      <c r="Y1411" s="144" t="s">
        <v>18607</v>
      </c>
      <c r="Z1411" s="144" t="s">
        <v>18606</v>
      </c>
      <c r="AA1411" s="161">
        <v>4475</v>
      </c>
    </row>
    <row r="1412" spans="1:27" ht="45" customHeight="1" x14ac:dyDescent="0.25">
      <c r="A1412" s="144" t="s">
        <v>18603</v>
      </c>
      <c r="B1412" s="144" t="s">
        <v>18604</v>
      </c>
      <c r="C1412" s="144"/>
      <c r="D1412" s="144" t="s">
        <v>5891</v>
      </c>
      <c r="E1412" s="144" t="s">
        <v>15057</v>
      </c>
      <c r="F1412" s="144">
        <v>1</v>
      </c>
      <c r="G1412" s="144">
        <v>390</v>
      </c>
      <c r="H1412" s="144"/>
      <c r="I1412" s="144"/>
      <c r="J1412" s="144"/>
      <c r="K1412" s="144"/>
      <c r="L1412" s="144"/>
      <c r="M1412" s="145" t="s">
        <v>2213</v>
      </c>
      <c r="N1412" s="144" t="s">
        <v>88</v>
      </c>
      <c r="O1412" s="144"/>
      <c r="P1412" s="144" t="s">
        <v>3376</v>
      </c>
      <c r="Q1412" s="144"/>
      <c r="R1412" s="144"/>
      <c r="S1412" s="144"/>
      <c r="T1412" s="144"/>
      <c r="U1412" s="144" t="s">
        <v>18603</v>
      </c>
      <c r="V1412" s="144" t="s">
        <v>18608</v>
      </c>
      <c r="W1412" s="144">
        <v>628400</v>
      </c>
      <c r="X1412" s="144" t="s">
        <v>18605</v>
      </c>
      <c r="Y1412" s="144" t="s">
        <v>18607</v>
      </c>
      <c r="Z1412" s="144" t="s">
        <v>18606</v>
      </c>
      <c r="AA1412" s="161">
        <v>4476</v>
      </c>
    </row>
    <row r="1413" spans="1:27" ht="45" customHeight="1" x14ac:dyDescent="0.25">
      <c r="A1413" s="144" t="s">
        <v>6101</v>
      </c>
      <c r="B1413" s="144" t="s">
        <v>4919</v>
      </c>
      <c r="C1413" s="144"/>
      <c r="D1413" s="144" t="s">
        <v>5645</v>
      </c>
      <c r="E1413" s="144"/>
      <c r="F1413" s="144">
        <v>2</v>
      </c>
      <c r="G1413" s="144"/>
      <c r="H1413" s="144"/>
      <c r="I1413" s="144"/>
      <c r="J1413" s="144"/>
      <c r="K1413" s="144"/>
      <c r="L1413" s="144">
        <v>50</v>
      </c>
      <c r="M1413" s="145" t="s">
        <v>2213</v>
      </c>
      <c r="N1413" s="144" t="s">
        <v>42</v>
      </c>
      <c r="O1413" s="144"/>
      <c r="P1413" s="144" t="s">
        <v>30742</v>
      </c>
      <c r="Q1413" s="144" t="s">
        <v>4186</v>
      </c>
      <c r="R1413" s="144" t="s">
        <v>16226</v>
      </c>
      <c r="S1413" s="144" t="s">
        <v>4191</v>
      </c>
      <c r="T1413" s="144" t="s">
        <v>6102</v>
      </c>
      <c r="U1413" s="144" t="s">
        <v>6101</v>
      </c>
      <c r="V1413" s="144"/>
      <c r="W1413" s="144">
        <v>141357</v>
      </c>
      <c r="X1413" s="144" t="s">
        <v>13196</v>
      </c>
      <c r="Y1413" s="144">
        <v>9161000000</v>
      </c>
      <c r="Z1413" s="144" t="s">
        <v>6103</v>
      </c>
      <c r="AA1413" s="160">
        <v>2237</v>
      </c>
    </row>
    <row r="1414" spans="1:27" ht="45" customHeight="1" x14ac:dyDescent="0.25">
      <c r="A1414" s="144" t="s">
        <v>31054</v>
      </c>
      <c r="B1414" s="144" t="s">
        <v>31055</v>
      </c>
      <c r="C1414" s="144"/>
      <c r="D1414" s="144"/>
      <c r="E1414" s="144"/>
      <c r="F1414" s="144">
        <v>1</v>
      </c>
      <c r="G1414" s="144"/>
      <c r="H1414" s="144">
        <v>798</v>
      </c>
      <c r="I1414" s="144">
        <v>290</v>
      </c>
      <c r="J1414" s="144">
        <v>363</v>
      </c>
      <c r="K1414" s="144">
        <v>145</v>
      </c>
      <c r="L1414" s="144"/>
      <c r="M1414" s="145" t="s">
        <v>2213</v>
      </c>
      <c r="N1414" s="144" t="s">
        <v>23</v>
      </c>
      <c r="O1414" s="144"/>
      <c r="P1414" s="144" t="s">
        <v>3793</v>
      </c>
      <c r="Q1414" s="144"/>
      <c r="R1414" s="144"/>
      <c r="S1414" s="144" t="s">
        <v>4191</v>
      </c>
      <c r="T1414" s="144" t="s">
        <v>6627</v>
      </c>
      <c r="U1414" s="144" t="s">
        <v>31054</v>
      </c>
      <c r="V1414" s="144"/>
      <c r="W1414" s="144">
        <v>396370</v>
      </c>
      <c r="X1414" s="144" t="s">
        <v>6628</v>
      </c>
      <c r="Y1414" s="144" t="s">
        <v>6629</v>
      </c>
      <c r="Z1414" s="144" t="s">
        <v>6630</v>
      </c>
      <c r="AA1414" s="160">
        <v>1187</v>
      </c>
    </row>
    <row r="1415" spans="1:27" ht="45" customHeight="1" x14ac:dyDescent="0.25">
      <c r="A1415" s="144" t="s">
        <v>18609</v>
      </c>
      <c r="B1415" s="144" t="s">
        <v>15377</v>
      </c>
      <c r="C1415" s="144">
        <v>3</v>
      </c>
      <c r="D1415" s="144"/>
      <c r="E1415" s="144"/>
      <c r="F1415" s="144">
        <v>1</v>
      </c>
      <c r="G1415" s="144">
        <v>200</v>
      </c>
      <c r="H1415" s="144"/>
      <c r="I1415" s="144"/>
      <c r="J1415" s="144"/>
      <c r="K1415" s="144"/>
      <c r="L1415" s="144"/>
      <c r="M1415" s="145" t="s">
        <v>2213</v>
      </c>
      <c r="N1415" s="144" t="s">
        <v>66</v>
      </c>
      <c r="O1415" s="144"/>
      <c r="P1415" s="144" t="s">
        <v>2824</v>
      </c>
      <c r="Q1415" s="144"/>
      <c r="R1415" s="144"/>
      <c r="S1415" s="144" t="s">
        <v>4189</v>
      </c>
      <c r="T1415" s="144" t="s">
        <v>16934</v>
      </c>
      <c r="U1415" s="144" t="s">
        <v>18609</v>
      </c>
      <c r="V1415" s="144"/>
      <c r="W1415" s="144">
        <v>363027</v>
      </c>
      <c r="X1415" s="144" t="s">
        <v>18610</v>
      </c>
      <c r="Y1415" s="144" t="s">
        <v>18612</v>
      </c>
      <c r="Z1415" s="144" t="s">
        <v>18611</v>
      </c>
      <c r="AA1415" s="160">
        <v>5481</v>
      </c>
    </row>
    <row r="1416" spans="1:27" ht="45" customHeight="1" x14ac:dyDescent="0.25">
      <c r="A1416" s="144" t="s">
        <v>6104</v>
      </c>
      <c r="B1416" s="144" t="s">
        <v>17732</v>
      </c>
      <c r="C1416" s="144"/>
      <c r="D1416" s="144"/>
      <c r="E1416" s="144"/>
      <c r="F1416" s="144">
        <v>2</v>
      </c>
      <c r="G1416" s="144"/>
      <c r="H1416" s="144"/>
      <c r="I1416" s="144"/>
      <c r="J1416" s="144"/>
      <c r="K1416" s="144"/>
      <c r="L1416" s="144">
        <v>150</v>
      </c>
      <c r="M1416" s="145" t="s">
        <v>2213</v>
      </c>
      <c r="N1416" s="144" t="s">
        <v>26</v>
      </c>
      <c r="O1416" s="144"/>
      <c r="P1416" s="144" t="s">
        <v>3623</v>
      </c>
      <c r="Q1416" s="144"/>
      <c r="R1416" s="144"/>
      <c r="S1416" s="144" t="s">
        <v>4189</v>
      </c>
      <c r="T1416" s="144" t="s">
        <v>6105</v>
      </c>
      <c r="U1416" s="144" t="s">
        <v>6104</v>
      </c>
      <c r="V1416" s="144"/>
      <c r="W1416" s="144">
        <v>155523</v>
      </c>
      <c r="X1416" s="144" t="s">
        <v>18613</v>
      </c>
      <c r="Y1416" s="144" t="s">
        <v>6106</v>
      </c>
      <c r="Z1416" s="144" t="s">
        <v>6107</v>
      </c>
      <c r="AA1416" s="160">
        <v>2238</v>
      </c>
    </row>
    <row r="1417" spans="1:27" ht="45" customHeight="1" x14ac:dyDescent="0.25">
      <c r="A1417" s="144" t="s">
        <v>6108</v>
      </c>
      <c r="B1417" s="144" t="s">
        <v>6109</v>
      </c>
      <c r="C1417" s="144"/>
      <c r="D1417" s="144" t="s">
        <v>6110</v>
      </c>
      <c r="E1417" s="144"/>
      <c r="F1417" s="144">
        <v>2</v>
      </c>
      <c r="G1417" s="144"/>
      <c r="H1417" s="144"/>
      <c r="I1417" s="144"/>
      <c r="J1417" s="144"/>
      <c r="K1417" s="144"/>
      <c r="L1417" s="144">
        <v>150</v>
      </c>
      <c r="M1417" s="145" t="s">
        <v>2213</v>
      </c>
      <c r="N1417" s="144" t="s">
        <v>85</v>
      </c>
      <c r="O1417" s="144"/>
      <c r="P1417" s="144" t="s">
        <v>3525</v>
      </c>
      <c r="Q1417" s="144" t="s">
        <v>4187</v>
      </c>
      <c r="R1417" s="144" t="s">
        <v>4249</v>
      </c>
      <c r="S1417" s="144"/>
      <c r="T1417" s="144"/>
      <c r="U1417" s="144" t="s">
        <v>6108</v>
      </c>
      <c r="V1417" s="144"/>
      <c r="W1417" s="144">
        <v>625043</v>
      </c>
      <c r="X1417" s="144" t="s">
        <v>6111</v>
      </c>
      <c r="Y1417" s="150" t="s">
        <v>6112</v>
      </c>
      <c r="Z1417" s="144" t="s">
        <v>6113</v>
      </c>
      <c r="AA1417" s="160">
        <v>2239</v>
      </c>
    </row>
    <row r="1418" spans="1:27" ht="45" customHeight="1" x14ac:dyDescent="0.25">
      <c r="A1418" s="144" t="s">
        <v>6114</v>
      </c>
      <c r="B1418" s="144" t="s">
        <v>4205</v>
      </c>
      <c r="C1418" s="144"/>
      <c r="D1418" s="144" t="s">
        <v>4241</v>
      </c>
      <c r="E1418" s="144"/>
      <c r="F1418" s="144">
        <v>1</v>
      </c>
      <c r="G1418" s="144">
        <v>170</v>
      </c>
      <c r="H1418" s="144"/>
      <c r="I1418" s="144"/>
      <c r="J1418" s="144"/>
      <c r="K1418" s="144"/>
      <c r="L1418" s="144"/>
      <c r="M1418" s="145" t="s">
        <v>2213</v>
      </c>
      <c r="N1418" s="144" t="s">
        <v>92</v>
      </c>
      <c r="O1418" s="144"/>
      <c r="P1418" s="144" t="s">
        <v>2369</v>
      </c>
      <c r="Q1418" s="144"/>
      <c r="R1418" s="144"/>
      <c r="S1418" s="144"/>
      <c r="T1418" s="144"/>
      <c r="U1418" s="144" t="s">
        <v>6114</v>
      </c>
      <c r="V1418" s="144"/>
      <c r="W1418" s="144">
        <v>629830</v>
      </c>
      <c r="X1418" s="144" t="s">
        <v>13197</v>
      </c>
      <c r="Y1418" s="150" t="s">
        <v>6115</v>
      </c>
      <c r="Z1418" s="144" t="s">
        <v>16227</v>
      </c>
      <c r="AA1418" s="160">
        <v>2240</v>
      </c>
    </row>
    <row r="1419" spans="1:27" ht="45" customHeight="1" x14ac:dyDescent="0.25">
      <c r="A1419" s="144" t="s">
        <v>31810</v>
      </c>
      <c r="B1419" s="144" t="s">
        <v>31811</v>
      </c>
      <c r="C1419" s="144">
        <v>1</v>
      </c>
      <c r="D1419" s="144"/>
      <c r="E1419" s="144"/>
      <c r="F1419" s="144">
        <v>1</v>
      </c>
      <c r="G1419" s="144"/>
      <c r="H1419" s="144">
        <v>120</v>
      </c>
      <c r="I1419" s="144">
        <v>50</v>
      </c>
      <c r="J1419" s="144">
        <v>50</v>
      </c>
      <c r="K1419" s="144">
        <v>20</v>
      </c>
      <c r="L1419" s="144"/>
      <c r="M1419" s="145" t="s">
        <v>2213</v>
      </c>
      <c r="N1419" s="144" t="s">
        <v>42</v>
      </c>
      <c r="O1419" s="144"/>
      <c r="P1419" s="144" t="s">
        <v>30675</v>
      </c>
      <c r="Q1419" s="144"/>
      <c r="R1419" s="145"/>
      <c r="S1419" s="144" t="s">
        <v>13932</v>
      </c>
      <c r="T1419" s="144" t="s">
        <v>31812</v>
      </c>
      <c r="U1419" s="144" t="s">
        <v>31810</v>
      </c>
      <c r="V1419" s="144"/>
      <c r="W1419" s="144">
        <v>142714</v>
      </c>
      <c r="X1419" s="144" t="s">
        <v>31813</v>
      </c>
      <c r="Y1419" s="144" t="s">
        <v>31814</v>
      </c>
      <c r="Z1419" s="144" t="s">
        <v>31815</v>
      </c>
      <c r="AA1419" s="160">
        <v>7364</v>
      </c>
    </row>
    <row r="1420" spans="1:27" ht="45" customHeight="1" x14ac:dyDescent="0.25">
      <c r="A1420" s="144" t="s">
        <v>31810</v>
      </c>
      <c r="B1420" s="144" t="s">
        <v>31811</v>
      </c>
      <c r="C1420" s="144">
        <v>1</v>
      </c>
      <c r="D1420" s="144"/>
      <c r="E1420" s="144" t="s">
        <v>36500</v>
      </c>
      <c r="F1420" s="144">
        <v>1</v>
      </c>
      <c r="G1420" s="144">
        <v>150</v>
      </c>
      <c r="H1420" s="144"/>
      <c r="I1420" s="144"/>
      <c r="J1420" s="144"/>
      <c r="K1420" s="144"/>
      <c r="L1420" s="144"/>
      <c r="M1420" s="145" t="s">
        <v>2213</v>
      </c>
      <c r="N1420" s="144" t="s">
        <v>42</v>
      </c>
      <c r="O1420" s="144"/>
      <c r="P1420" s="144" t="s">
        <v>30675</v>
      </c>
      <c r="Q1420" s="144"/>
      <c r="R1420" s="144"/>
      <c r="S1420" s="144" t="s">
        <v>13932</v>
      </c>
      <c r="T1420" s="144" t="s">
        <v>31812</v>
      </c>
      <c r="U1420" s="144" t="s">
        <v>31810</v>
      </c>
      <c r="V1420" s="144" t="s">
        <v>36501</v>
      </c>
      <c r="W1420" s="144">
        <v>142714</v>
      </c>
      <c r="X1420" s="144" t="s">
        <v>31813</v>
      </c>
      <c r="Y1420" s="144" t="s">
        <v>31814</v>
      </c>
      <c r="Z1420" s="144" t="s">
        <v>31815</v>
      </c>
      <c r="AA1420" s="160">
        <v>7365</v>
      </c>
    </row>
    <row r="1421" spans="1:27" ht="45" customHeight="1" x14ac:dyDescent="0.25">
      <c r="A1421" s="144" t="s">
        <v>6116</v>
      </c>
      <c r="B1421" s="144" t="s">
        <v>18614</v>
      </c>
      <c r="C1421" s="144"/>
      <c r="D1421" s="144"/>
      <c r="E1421" s="144"/>
      <c r="F1421" s="144">
        <v>2</v>
      </c>
      <c r="G1421" s="144"/>
      <c r="H1421" s="144"/>
      <c r="I1421" s="144"/>
      <c r="J1421" s="144"/>
      <c r="K1421" s="144"/>
      <c r="L1421" s="144">
        <v>150</v>
      </c>
      <c r="M1421" s="145" t="s">
        <v>2213</v>
      </c>
      <c r="N1421" s="144" t="s">
        <v>20</v>
      </c>
      <c r="O1421" s="144"/>
      <c r="P1421" s="144" t="s">
        <v>2448</v>
      </c>
      <c r="Q1421" s="144"/>
      <c r="R1421" s="144"/>
      <c r="S1421" s="144" t="s">
        <v>4189</v>
      </c>
      <c r="T1421" s="144" t="s">
        <v>4570</v>
      </c>
      <c r="U1421" s="144" t="s">
        <v>6116</v>
      </c>
      <c r="V1421" s="144"/>
      <c r="W1421" s="144">
        <v>601441</v>
      </c>
      <c r="X1421" s="144" t="s">
        <v>18615</v>
      </c>
      <c r="Y1421" s="144">
        <v>89210000000</v>
      </c>
      <c r="Z1421" s="144" t="s">
        <v>18616</v>
      </c>
      <c r="AA1421" s="160">
        <v>2241</v>
      </c>
    </row>
    <row r="1422" spans="1:27" ht="45" customHeight="1" x14ac:dyDescent="0.25">
      <c r="A1422" s="144" t="s">
        <v>31816</v>
      </c>
      <c r="B1422" s="144" t="s">
        <v>31817</v>
      </c>
      <c r="C1422" s="144"/>
      <c r="D1422" s="144"/>
      <c r="E1422" s="144"/>
      <c r="F1422" s="144">
        <v>1</v>
      </c>
      <c r="G1422" s="144"/>
      <c r="H1422" s="144">
        <v>250</v>
      </c>
      <c r="I1422" s="144">
        <v>100</v>
      </c>
      <c r="J1422" s="144">
        <v>100</v>
      </c>
      <c r="K1422" s="144">
        <v>50</v>
      </c>
      <c r="L1422" s="144"/>
      <c r="M1422" s="145" t="s">
        <v>2213</v>
      </c>
      <c r="N1422" s="144" t="s">
        <v>18</v>
      </c>
      <c r="O1422" s="144"/>
      <c r="P1422" s="144" t="s">
        <v>3383</v>
      </c>
      <c r="Q1422" s="144"/>
      <c r="R1422" s="144"/>
      <c r="S1422" s="144" t="s">
        <v>15453</v>
      </c>
      <c r="T1422" s="144" t="s">
        <v>31818</v>
      </c>
      <c r="U1422" s="144" t="s">
        <v>31816</v>
      </c>
      <c r="V1422" s="144"/>
      <c r="W1422" s="144">
        <v>309764</v>
      </c>
      <c r="X1422" s="144" t="s">
        <v>25489</v>
      </c>
      <c r="Y1422" s="144">
        <v>84720000000</v>
      </c>
      <c r="Z1422" s="144" t="s">
        <v>31819</v>
      </c>
      <c r="AA1422" s="161">
        <v>7310</v>
      </c>
    </row>
    <row r="1423" spans="1:27" ht="45" customHeight="1" x14ac:dyDescent="0.25">
      <c r="A1423" s="144" t="s">
        <v>14462</v>
      </c>
      <c r="B1423" s="144" t="s">
        <v>4205</v>
      </c>
      <c r="C1423" s="144"/>
      <c r="D1423" s="144" t="s">
        <v>4757</v>
      </c>
      <c r="E1423" s="144"/>
      <c r="F1423" s="144">
        <v>1</v>
      </c>
      <c r="G1423" s="144">
        <v>226</v>
      </c>
      <c r="H1423" s="144"/>
      <c r="I1423" s="144"/>
      <c r="J1423" s="144"/>
      <c r="K1423" s="144"/>
      <c r="L1423" s="144"/>
      <c r="M1423" s="145" t="s">
        <v>2213</v>
      </c>
      <c r="N1423" s="144" t="s">
        <v>73</v>
      </c>
      <c r="O1423" s="144"/>
      <c r="P1423" s="144" t="s">
        <v>3311</v>
      </c>
      <c r="Q1423" s="144"/>
      <c r="R1423" s="144"/>
      <c r="S1423" s="144" t="s">
        <v>4191</v>
      </c>
      <c r="T1423" s="144" t="s">
        <v>14463</v>
      </c>
      <c r="U1423" s="144" t="s">
        <v>14462</v>
      </c>
      <c r="V1423" s="144"/>
      <c r="W1423" s="144">
        <v>390525</v>
      </c>
      <c r="X1423" s="144" t="s">
        <v>14464</v>
      </c>
      <c r="Y1423" s="144">
        <v>89110000000</v>
      </c>
      <c r="Z1423" s="144" t="s">
        <v>14465</v>
      </c>
      <c r="AA1423" s="160">
        <v>3784</v>
      </c>
    </row>
    <row r="1424" spans="1:27" ht="45" customHeight="1" x14ac:dyDescent="0.25">
      <c r="A1424" s="144" t="s">
        <v>28007</v>
      </c>
      <c r="B1424" s="144" t="s">
        <v>15377</v>
      </c>
      <c r="C1424" s="144"/>
      <c r="D1424" s="144" t="s">
        <v>6118</v>
      </c>
      <c r="E1424" s="144"/>
      <c r="F1424" s="144">
        <v>1</v>
      </c>
      <c r="G1424" s="144">
        <v>200</v>
      </c>
      <c r="H1424" s="144"/>
      <c r="I1424" s="144"/>
      <c r="J1424" s="144"/>
      <c r="K1424" s="144"/>
      <c r="L1424" s="144"/>
      <c r="M1424" s="145" t="s">
        <v>2213</v>
      </c>
      <c r="N1424" s="144" t="s">
        <v>18</v>
      </c>
      <c r="O1424" s="144"/>
      <c r="P1424" s="144" t="s">
        <v>3482</v>
      </c>
      <c r="Q1424" s="144" t="s">
        <v>4185</v>
      </c>
      <c r="R1424" s="144" t="s">
        <v>31820</v>
      </c>
      <c r="S1424" s="144" t="s">
        <v>4190</v>
      </c>
      <c r="T1424" s="144" t="s">
        <v>6119</v>
      </c>
      <c r="U1424" s="144" t="s">
        <v>28007</v>
      </c>
      <c r="V1424" s="144"/>
      <c r="W1424" s="144">
        <v>309560</v>
      </c>
      <c r="X1424" s="144" t="s">
        <v>23905</v>
      </c>
      <c r="Y1424" s="144" t="s">
        <v>28008</v>
      </c>
      <c r="Z1424" s="144" t="s">
        <v>28009</v>
      </c>
      <c r="AA1424" s="160">
        <v>2242</v>
      </c>
    </row>
    <row r="1425" spans="1:27" ht="45" customHeight="1" x14ac:dyDescent="0.25">
      <c r="A1425" s="144" t="s">
        <v>25155</v>
      </c>
      <c r="B1425" s="144" t="s">
        <v>27664</v>
      </c>
      <c r="C1425" s="144">
        <v>1</v>
      </c>
      <c r="D1425" s="144" t="s">
        <v>28010</v>
      </c>
      <c r="E1425" s="144"/>
      <c r="F1425" s="144">
        <v>1</v>
      </c>
      <c r="G1425" s="144"/>
      <c r="H1425" s="144">
        <v>1000</v>
      </c>
      <c r="I1425" s="144">
        <v>450</v>
      </c>
      <c r="J1425" s="144">
        <v>300</v>
      </c>
      <c r="K1425" s="144">
        <v>250</v>
      </c>
      <c r="L1425" s="144"/>
      <c r="M1425" s="145" t="s">
        <v>2213</v>
      </c>
      <c r="N1425" s="144" t="s">
        <v>18</v>
      </c>
      <c r="O1425" s="144"/>
      <c r="P1425" s="144" t="s">
        <v>2375</v>
      </c>
      <c r="Q1425" s="144" t="s">
        <v>4188</v>
      </c>
      <c r="R1425" s="144" t="s">
        <v>8871</v>
      </c>
      <c r="S1425" s="144"/>
      <c r="T1425" s="144"/>
      <c r="U1425" s="144" t="s">
        <v>25155</v>
      </c>
      <c r="V1425" s="144"/>
      <c r="W1425" s="144">
        <v>308001</v>
      </c>
      <c r="X1425" s="144" t="s">
        <v>25156</v>
      </c>
      <c r="Y1425" s="144" t="s">
        <v>25157</v>
      </c>
      <c r="Z1425" s="144" t="s">
        <v>25158</v>
      </c>
      <c r="AA1425" s="160">
        <v>6314</v>
      </c>
    </row>
    <row r="1426" spans="1:27" ht="45" customHeight="1" x14ac:dyDescent="0.25">
      <c r="A1426" s="144" t="s">
        <v>6120</v>
      </c>
      <c r="B1426" s="144" t="s">
        <v>4227</v>
      </c>
      <c r="C1426" s="144"/>
      <c r="D1426" s="144"/>
      <c r="E1426" s="144"/>
      <c r="F1426" s="144">
        <v>2</v>
      </c>
      <c r="G1426" s="144"/>
      <c r="H1426" s="144"/>
      <c r="I1426" s="144"/>
      <c r="J1426" s="144"/>
      <c r="K1426" s="144"/>
      <c r="L1426" s="144">
        <v>150</v>
      </c>
      <c r="M1426" s="145" t="s">
        <v>2213</v>
      </c>
      <c r="N1426" s="144" t="s">
        <v>23</v>
      </c>
      <c r="O1426" s="144"/>
      <c r="P1426" s="144" t="s">
        <v>3696</v>
      </c>
      <c r="Q1426" s="144"/>
      <c r="R1426" s="144"/>
      <c r="S1426" s="144" t="s">
        <v>4189</v>
      </c>
      <c r="T1426" s="144" t="s">
        <v>6121</v>
      </c>
      <c r="U1426" s="144" t="s">
        <v>6120</v>
      </c>
      <c r="V1426" s="144"/>
      <c r="W1426" s="144">
        <v>397350</v>
      </c>
      <c r="X1426" s="144" t="s">
        <v>6122</v>
      </c>
      <c r="Y1426" s="144"/>
      <c r="Z1426" s="144"/>
      <c r="AA1426" s="161">
        <v>2243</v>
      </c>
    </row>
    <row r="1427" spans="1:27" ht="45" customHeight="1" x14ac:dyDescent="0.25">
      <c r="A1427" s="144" t="s">
        <v>18617</v>
      </c>
      <c r="B1427" s="144" t="s">
        <v>23907</v>
      </c>
      <c r="C1427" s="144">
        <v>36</v>
      </c>
      <c r="D1427" s="144" t="s">
        <v>9401</v>
      </c>
      <c r="E1427" s="144"/>
      <c r="F1427" s="144">
        <v>1</v>
      </c>
      <c r="G1427" s="144">
        <v>230</v>
      </c>
      <c r="H1427" s="144"/>
      <c r="I1427" s="144"/>
      <c r="J1427" s="144"/>
      <c r="K1427" s="144"/>
      <c r="L1427" s="144"/>
      <c r="M1427" s="145" t="s">
        <v>2213</v>
      </c>
      <c r="N1427" s="144" t="s">
        <v>76</v>
      </c>
      <c r="O1427" s="144"/>
      <c r="P1427" s="144" t="s">
        <v>2700</v>
      </c>
      <c r="Q1427" s="144"/>
      <c r="R1427" s="144"/>
      <c r="S1427" s="144" t="s">
        <v>4189</v>
      </c>
      <c r="T1427" s="144" t="s">
        <v>17736</v>
      </c>
      <c r="U1427" s="144" t="s">
        <v>18617</v>
      </c>
      <c r="V1427" s="144"/>
      <c r="W1427" s="144">
        <v>412307</v>
      </c>
      <c r="X1427" s="144" t="s">
        <v>18618</v>
      </c>
      <c r="Y1427" s="144" t="s">
        <v>23906</v>
      </c>
      <c r="Z1427" s="144" t="s">
        <v>18619</v>
      </c>
      <c r="AA1427" s="160">
        <v>6127</v>
      </c>
    </row>
    <row r="1428" spans="1:27" ht="45" customHeight="1" x14ac:dyDescent="0.25">
      <c r="A1428" s="144" t="s">
        <v>23908</v>
      </c>
      <c r="B1428" s="144" t="s">
        <v>23642</v>
      </c>
      <c r="C1428" s="144">
        <v>2</v>
      </c>
      <c r="D1428" s="144" t="s">
        <v>23909</v>
      </c>
      <c r="E1428" s="144"/>
      <c r="F1428" s="144">
        <v>1</v>
      </c>
      <c r="G1428" s="144"/>
      <c r="H1428" s="144">
        <v>900</v>
      </c>
      <c r="I1428" s="144">
        <v>300</v>
      </c>
      <c r="J1428" s="144">
        <v>350</v>
      </c>
      <c r="K1428" s="144">
        <v>250</v>
      </c>
      <c r="L1428" s="144"/>
      <c r="M1428" s="145" t="s">
        <v>2213</v>
      </c>
      <c r="N1428" s="144" t="s">
        <v>92</v>
      </c>
      <c r="O1428" s="144"/>
      <c r="P1428" s="144" t="s">
        <v>2775</v>
      </c>
      <c r="Q1428" s="144"/>
      <c r="R1428" s="144"/>
      <c r="S1428" s="144"/>
      <c r="T1428" s="144"/>
      <c r="U1428" s="144" t="s">
        <v>23908</v>
      </c>
      <c r="V1428" s="144"/>
      <c r="W1428" s="144">
        <v>629807</v>
      </c>
      <c r="X1428" s="144" t="s">
        <v>23910</v>
      </c>
      <c r="Y1428" s="144"/>
      <c r="Z1428" s="144" t="s">
        <v>23911</v>
      </c>
      <c r="AA1428" s="160">
        <v>6190</v>
      </c>
    </row>
    <row r="1429" spans="1:27" ht="45" customHeight="1" x14ac:dyDescent="0.25">
      <c r="A1429" s="144" t="s">
        <v>6123</v>
      </c>
      <c r="B1429" s="144" t="s">
        <v>4205</v>
      </c>
      <c r="C1429" s="144">
        <v>4</v>
      </c>
      <c r="D1429" s="144"/>
      <c r="E1429" s="144"/>
      <c r="F1429" s="144">
        <v>1</v>
      </c>
      <c r="G1429" s="144">
        <v>350</v>
      </c>
      <c r="H1429" s="144"/>
      <c r="I1429" s="144"/>
      <c r="J1429" s="144"/>
      <c r="K1429" s="144"/>
      <c r="L1429" s="144"/>
      <c r="M1429" s="145" t="s">
        <v>2213</v>
      </c>
      <c r="N1429" s="144" t="s">
        <v>47</v>
      </c>
      <c r="O1429" s="144"/>
      <c r="P1429" s="144" t="s">
        <v>2330</v>
      </c>
      <c r="Q1429" s="144"/>
      <c r="R1429" s="144"/>
      <c r="S1429" s="144" t="s">
        <v>4189</v>
      </c>
      <c r="T1429" s="144" t="s">
        <v>4632</v>
      </c>
      <c r="U1429" s="144" t="s">
        <v>6123</v>
      </c>
      <c r="V1429" s="144"/>
      <c r="W1429" s="144">
        <v>303140</v>
      </c>
      <c r="X1429" s="144" t="s">
        <v>6124</v>
      </c>
      <c r="Y1429" s="144" t="s">
        <v>6125</v>
      </c>
      <c r="Z1429" s="144" t="s">
        <v>6126</v>
      </c>
      <c r="AA1429" s="160">
        <v>2244</v>
      </c>
    </row>
    <row r="1430" spans="1:27" ht="45" customHeight="1" x14ac:dyDescent="0.25">
      <c r="A1430" s="144" t="s">
        <v>33010</v>
      </c>
      <c r="B1430" s="144" t="s">
        <v>33011</v>
      </c>
      <c r="C1430" s="144"/>
      <c r="D1430" s="144" t="s">
        <v>26267</v>
      </c>
      <c r="E1430" s="144"/>
      <c r="F1430" s="144">
        <v>3</v>
      </c>
      <c r="G1430" s="144"/>
      <c r="H1430" s="144"/>
      <c r="I1430" s="144"/>
      <c r="J1430" s="144"/>
      <c r="K1430" s="144"/>
      <c r="L1430" s="144">
        <v>150</v>
      </c>
      <c r="M1430" s="145" t="s">
        <v>2213</v>
      </c>
      <c r="N1430" s="144" t="s">
        <v>50</v>
      </c>
      <c r="O1430" s="144"/>
      <c r="P1430" s="144" t="s">
        <v>2877</v>
      </c>
      <c r="Q1430" s="144"/>
      <c r="R1430" s="144"/>
      <c r="S1430" s="144" t="s">
        <v>4190</v>
      </c>
      <c r="T1430" s="144" t="s">
        <v>28655</v>
      </c>
      <c r="U1430" s="144" t="s">
        <v>33010</v>
      </c>
      <c r="V1430" s="144"/>
      <c r="W1430" s="144"/>
      <c r="X1430" s="144" t="s">
        <v>33012</v>
      </c>
      <c r="Y1430" s="144" t="s">
        <v>33013</v>
      </c>
      <c r="Z1430" s="144" t="s">
        <v>33014</v>
      </c>
      <c r="AA1430" s="160">
        <v>7497</v>
      </c>
    </row>
    <row r="1431" spans="1:27" ht="45" customHeight="1" x14ac:dyDescent="0.25">
      <c r="A1431" s="144" t="s">
        <v>12947</v>
      </c>
      <c r="B1431" s="144" t="s">
        <v>4341</v>
      </c>
      <c r="C1431" s="144">
        <v>8</v>
      </c>
      <c r="D1431" s="144"/>
      <c r="E1431" s="144"/>
      <c r="F1431" s="144">
        <v>1</v>
      </c>
      <c r="G1431" s="144">
        <v>350</v>
      </c>
      <c r="H1431" s="144"/>
      <c r="I1431" s="144"/>
      <c r="J1431" s="144"/>
      <c r="K1431" s="144"/>
      <c r="L1431" s="144"/>
      <c r="M1431" s="145" t="s">
        <v>2213</v>
      </c>
      <c r="N1431" s="144" t="s">
        <v>47</v>
      </c>
      <c r="O1431" s="144"/>
      <c r="P1431" s="144" t="s">
        <v>3128</v>
      </c>
      <c r="Q1431" s="144"/>
      <c r="R1431" s="144"/>
      <c r="S1431" s="144"/>
      <c r="T1431" s="144"/>
      <c r="U1431" s="144" t="s">
        <v>12947</v>
      </c>
      <c r="V1431" s="144"/>
      <c r="W1431" s="144">
        <v>303851</v>
      </c>
      <c r="X1431" s="144" t="s">
        <v>18620</v>
      </c>
      <c r="Y1431" s="144" t="s">
        <v>12948</v>
      </c>
      <c r="Z1431" s="144" t="s">
        <v>12949</v>
      </c>
      <c r="AA1431" s="161">
        <v>2245</v>
      </c>
    </row>
    <row r="1432" spans="1:27" ht="45" customHeight="1" x14ac:dyDescent="0.25">
      <c r="A1432" s="144" t="s">
        <v>27276</v>
      </c>
      <c r="B1432" s="144" t="s">
        <v>16779</v>
      </c>
      <c r="C1432" s="144">
        <v>3</v>
      </c>
      <c r="D1432" s="144"/>
      <c r="E1432" s="144"/>
      <c r="F1432" s="144">
        <v>1</v>
      </c>
      <c r="G1432" s="144"/>
      <c r="H1432" s="144">
        <v>1199</v>
      </c>
      <c r="I1432" s="144">
        <v>436</v>
      </c>
      <c r="J1432" s="144">
        <v>545</v>
      </c>
      <c r="K1432" s="144">
        <v>218</v>
      </c>
      <c r="L1432" s="144"/>
      <c r="M1432" s="145" t="s">
        <v>2213</v>
      </c>
      <c r="N1432" s="144" t="s">
        <v>18</v>
      </c>
      <c r="O1432" s="144"/>
      <c r="P1432" s="144" t="s">
        <v>2375</v>
      </c>
      <c r="Q1432" s="144" t="s">
        <v>4188</v>
      </c>
      <c r="R1432" s="144" t="s">
        <v>8303</v>
      </c>
      <c r="S1432" s="144"/>
      <c r="T1432" s="144"/>
      <c r="U1432" s="144" t="s">
        <v>27276</v>
      </c>
      <c r="V1432" s="144"/>
      <c r="W1432" s="144">
        <v>308036</v>
      </c>
      <c r="X1432" s="144" t="s">
        <v>13232</v>
      </c>
      <c r="Y1432" s="144" t="s">
        <v>27280</v>
      </c>
      <c r="Z1432" s="144" t="s">
        <v>29858</v>
      </c>
      <c r="AA1432" s="161">
        <v>1285</v>
      </c>
    </row>
    <row r="1433" spans="1:27" ht="45" customHeight="1" x14ac:dyDescent="0.25">
      <c r="A1433" s="144" t="s">
        <v>27276</v>
      </c>
      <c r="B1433" s="144" t="s">
        <v>16779</v>
      </c>
      <c r="C1433" s="144">
        <v>3</v>
      </c>
      <c r="D1433" s="144"/>
      <c r="E1433" s="144" t="s">
        <v>16325</v>
      </c>
      <c r="F1433" s="144">
        <v>1</v>
      </c>
      <c r="G1433" s="144">
        <v>350</v>
      </c>
      <c r="H1433" s="144"/>
      <c r="I1433" s="144"/>
      <c r="J1433" s="144"/>
      <c r="K1433" s="144"/>
      <c r="L1433" s="144"/>
      <c r="M1433" s="145" t="s">
        <v>2213</v>
      </c>
      <c r="N1433" s="144" t="s">
        <v>18</v>
      </c>
      <c r="O1433" s="144"/>
      <c r="P1433" s="144" t="s">
        <v>2375</v>
      </c>
      <c r="Q1433" s="144" t="s">
        <v>4188</v>
      </c>
      <c r="R1433" s="144" t="s">
        <v>8303</v>
      </c>
      <c r="S1433" s="144"/>
      <c r="T1433" s="144"/>
      <c r="U1433" s="144" t="s">
        <v>27276</v>
      </c>
      <c r="V1433" s="144" t="s">
        <v>27277</v>
      </c>
      <c r="W1433" s="144">
        <v>308031</v>
      </c>
      <c r="X1433" s="144" t="s">
        <v>27278</v>
      </c>
      <c r="Y1433" s="144">
        <v>89190000000</v>
      </c>
      <c r="Z1433" s="144" t="s">
        <v>27279</v>
      </c>
      <c r="AA1433" s="160">
        <v>6684</v>
      </c>
    </row>
    <row r="1434" spans="1:27" ht="45" customHeight="1" x14ac:dyDescent="0.25">
      <c r="A1434" s="144" t="s">
        <v>160</v>
      </c>
      <c r="B1434" s="144" t="s">
        <v>6127</v>
      </c>
      <c r="C1434" s="144"/>
      <c r="D1434" s="144" t="s">
        <v>6128</v>
      </c>
      <c r="E1434" s="144"/>
      <c r="F1434" s="144">
        <v>2</v>
      </c>
      <c r="G1434" s="144"/>
      <c r="H1434" s="144"/>
      <c r="I1434" s="144"/>
      <c r="J1434" s="144"/>
      <c r="K1434" s="144"/>
      <c r="L1434" s="144">
        <v>150</v>
      </c>
      <c r="M1434" s="145" t="s">
        <v>2213</v>
      </c>
      <c r="N1434" s="144" t="s">
        <v>46</v>
      </c>
      <c r="O1434" s="144"/>
      <c r="P1434" s="144" t="s">
        <v>3774</v>
      </c>
      <c r="Q1434" s="144" t="s">
        <v>4187</v>
      </c>
      <c r="R1434" s="144" t="s">
        <v>5279</v>
      </c>
      <c r="S1434" s="144"/>
      <c r="T1434" s="144"/>
      <c r="U1434" s="144" t="s">
        <v>160</v>
      </c>
      <c r="V1434" s="144"/>
      <c r="W1434" s="144">
        <v>460009</v>
      </c>
      <c r="X1434" s="144" t="s">
        <v>18621</v>
      </c>
      <c r="Y1434" s="144" t="s">
        <v>6129</v>
      </c>
      <c r="Z1434" s="144" t="s">
        <v>6130</v>
      </c>
      <c r="AA1434" s="160">
        <v>2246</v>
      </c>
    </row>
    <row r="1435" spans="1:27" ht="45" customHeight="1" x14ac:dyDescent="0.25">
      <c r="A1435" s="144" t="s">
        <v>18622</v>
      </c>
      <c r="B1435" s="144" t="s">
        <v>18623</v>
      </c>
      <c r="C1435" s="144"/>
      <c r="D1435" s="144" t="s">
        <v>18624</v>
      </c>
      <c r="E1435" s="144"/>
      <c r="F1435" s="144">
        <v>1</v>
      </c>
      <c r="G1435" s="144">
        <v>158</v>
      </c>
      <c r="H1435" s="144">
        <v>250</v>
      </c>
      <c r="I1435" s="144">
        <v>100</v>
      </c>
      <c r="J1435" s="144">
        <v>100</v>
      </c>
      <c r="K1435" s="144">
        <v>50</v>
      </c>
      <c r="L1435" s="144"/>
      <c r="M1435" s="145" t="s">
        <v>2213</v>
      </c>
      <c r="N1435" s="144" t="s">
        <v>66</v>
      </c>
      <c r="O1435" s="144"/>
      <c r="P1435" s="144" t="s">
        <v>2756</v>
      </c>
      <c r="Q1435" s="144"/>
      <c r="R1435" s="144"/>
      <c r="S1435" s="144" t="s">
        <v>4189</v>
      </c>
      <c r="T1435" s="144" t="s">
        <v>4847</v>
      </c>
      <c r="U1435" s="144" t="s">
        <v>18622</v>
      </c>
      <c r="V1435" s="144"/>
      <c r="W1435" s="144">
        <v>363750</v>
      </c>
      <c r="X1435" s="144" t="s">
        <v>18625</v>
      </c>
      <c r="Y1435" s="144" t="s">
        <v>18627</v>
      </c>
      <c r="Z1435" s="144" t="s">
        <v>18626</v>
      </c>
      <c r="AA1435" s="160">
        <v>5527</v>
      </c>
    </row>
    <row r="1436" spans="1:27" ht="45" customHeight="1" x14ac:dyDescent="0.25">
      <c r="A1436" s="144" t="s">
        <v>6131</v>
      </c>
      <c r="B1436" s="144" t="s">
        <v>6132</v>
      </c>
      <c r="C1436" s="144">
        <v>5</v>
      </c>
      <c r="D1436" s="144" t="s">
        <v>6133</v>
      </c>
      <c r="E1436" s="144"/>
      <c r="F1436" s="144">
        <v>1</v>
      </c>
      <c r="G1436" s="144"/>
      <c r="H1436" s="144">
        <v>850</v>
      </c>
      <c r="I1436" s="144">
        <v>400</v>
      </c>
      <c r="J1436" s="144">
        <v>400</v>
      </c>
      <c r="K1436" s="144">
        <v>50</v>
      </c>
      <c r="L1436" s="144"/>
      <c r="M1436" s="145" t="s">
        <v>2213</v>
      </c>
      <c r="N1436" s="144" t="s">
        <v>55</v>
      </c>
      <c r="O1436" s="144"/>
      <c r="P1436" s="144" t="s">
        <v>3596</v>
      </c>
      <c r="Q1436" s="144"/>
      <c r="R1436" s="144"/>
      <c r="S1436" s="144"/>
      <c r="T1436" s="144"/>
      <c r="U1436" s="144" t="s">
        <v>6131</v>
      </c>
      <c r="V1436" s="144"/>
      <c r="W1436" s="144"/>
      <c r="X1436" s="144"/>
      <c r="Y1436" s="144"/>
      <c r="Z1436" s="144"/>
      <c r="AA1436" s="160">
        <v>3255</v>
      </c>
    </row>
    <row r="1437" spans="1:27" ht="45" customHeight="1" x14ac:dyDescent="0.25">
      <c r="A1437" s="144" t="s">
        <v>6131</v>
      </c>
      <c r="B1437" s="144" t="s">
        <v>6132</v>
      </c>
      <c r="C1437" s="144">
        <v>5</v>
      </c>
      <c r="D1437" s="144" t="s">
        <v>6133</v>
      </c>
      <c r="E1437" s="144" t="s">
        <v>18628</v>
      </c>
      <c r="F1437" s="144">
        <v>5</v>
      </c>
      <c r="G1437" s="144"/>
      <c r="H1437" s="144"/>
      <c r="I1437" s="144"/>
      <c r="J1437" s="144"/>
      <c r="K1437" s="144"/>
      <c r="L1437" s="144">
        <v>850</v>
      </c>
      <c r="M1437" s="145" t="s">
        <v>2213</v>
      </c>
      <c r="N1437" s="144" t="s">
        <v>55</v>
      </c>
      <c r="O1437" s="144"/>
      <c r="P1437" s="144" t="s">
        <v>3596</v>
      </c>
      <c r="Q1437" s="144"/>
      <c r="R1437" s="144"/>
      <c r="S1437" s="144"/>
      <c r="T1437" s="144"/>
      <c r="U1437" s="144" t="s">
        <v>6131</v>
      </c>
      <c r="V1437" s="144" t="s">
        <v>6131</v>
      </c>
      <c r="W1437" s="144">
        <v>670004</v>
      </c>
      <c r="X1437" s="144" t="s">
        <v>6134</v>
      </c>
      <c r="Y1437" s="144"/>
      <c r="Z1437" s="144" t="s">
        <v>6135</v>
      </c>
      <c r="AA1437" s="160">
        <v>2247</v>
      </c>
    </row>
    <row r="1438" spans="1:27" ht="45" customHeight="1" x14ac:dyDescent="0.25">
      <c r="A1438" s="144" t="s">
        <v>18629</v>
      </c>
      <c r="B1438" s="144" t="s">
        <v>15377</v>
      </c>
      <c r="C1438" s="144">
        <v>3</v>
      </c>
      <c r="D1438" s="144" t="s">
        <v>4243</v>
      </c>
      <c r="E1438" s="144"/>
      <c r="F1438" s="144">
        <v>1</v>
      </c>
      <c r="G1438" s="144">
        <v>107</v>
      </c>
      <c r="H1438" s="144"/>
      <c r="I1438" s="144"/>
      <c r="J1438" s="144"/>
      <c r="K1438" s="144"/>
      <c r="L1438" s="144"/>
      <c r="M1438" s="145" t="s">
        <v>2213</v>
      </c>
      <c r="N1438" s="144" t="s">
        <v>77</v>
      </c>
      <c r="O1438" s="144"/>
      <c r="P1438" s="144" t="s">
        <v>3210</v>
      </c>
      <c r="Q1438" s="144"/>
      <c r="R1438" s="144"/>
      <c r="S1438" s="144" t="s">
        <v>4190</v>
      </c>
      <c r="T1438" s="144" t="s">
        <v>16789</v>
      </c>
      <c r="U1438" s="144" t="s">
        <v>18629</v>
      </c>
      <c r="V1438" s="144"/>
      <c r="W1438" s="144">
        <v>694400</v>
      </c>
      <c r="X1438" s="144" t="s">
        <v>18630</v>
      </c>
      <c r="Y1438" s="144" t="s">
        <v>18632</v>
      </c>
      <c r="Z1438" s="144" t="s">
        <v>18631</v>
      </c>
      <c r="AA1438" s="160">
        <v>4436</v>
      </c>
    </row>
    <row r="1439" spans="1:27" ht="45" customHeight="1" x14ac:dyDescent="0.25">
      <c r="A1439" s="144" t="s">
        <v>6136</v>
      </c>
      <c r="B1439" s="144" t="s">
        <v>18633</v>
      </c>
      <c r="C1439" s="144"/>
      <c r="D1439" s="144"/>
      <c r="E1439" s="144"/>
      <c r="F1439" s="144">
        <v>1</v>
      </c>
      <c r="G1439" s="144"/>
      <c r="H1439" s="144">
        <v>655</v>
      </c>
      <c r="I1439" s="144">
        <v>290</v>
      </c>
      <c r="J1439" s="144">
        <v>363</v>
      </c>
      <c r="K1439" s="144">
        <v>145</v>
      </c>
      <c r="L1439" s="144"/>
      <c r="M1439" s="145" t="s">
        <v>2213</v>
      </c>
      <c r="N1439" s="144" t="s">
        <v>42</v>
      </c>
      <c r="O1439" s="144"/>
      <c r="P1439" s="144" t="s">
        <v>30747</v>
      </c>
      <c r="Q1439" s="144" t="s">
        <v>4185</v>
      </c>
      <c r="R1439" s="144" t="s">
        <v>6137</v>
      </c>
      <c r="S1439" s="144" t="s">
        <v>4190</v>
      </c>
      <c r="T1439" s="144" t="s">
        <v>6137</v>
      </c>
      <c r="U1439" s="144" t="s">
        <v>6136</v>
      </c>
      <c r="V1439" s="144"/>
      <c r="W1439" s="144">
        <v>141960</v>
      </c>
      <c r="X1439" s="144" t="s">
        <v>13198</v>
      </c>
      <c r="Y1439" s="144" t="s">
        <v>6138</v>
      </c>
      <c r="Z1439" s="144" t="s">
        <v>14466</v>
      </c>
      <c r="AA1439" s="160">
        <v>2248</v>
      </c>
    </row>
    <row r="1440" spans="1:27" ht="45" customHeight="1" x14ac:dyDescent="0.25">
      <c r="A1440" s="144" t="s">
        <v>6139</v>
      </c>
      <c r="B1440" s="144" t="s">
        <v>4205</v>
      </c>
      <c r="C1440" s="144"/>
      <c r="D1440" s="144" t="s">
        <v>6140</v>
      </c>
      <c r="E1440" s="144"/>
      <c r="F1440" s="144">
        <v>1</v>
      </c>
      <c r="G1440" s="144">
        <v>280</v>
      </c>
      <c r="H1440" s="144"/>
      <c r="I1440" s="144"/>
      <c r="J1440" s="144"/>
      <c r="K1440" s="144"/>
      <c r="L1440" s="144"/>
      <c r="M1440" s="145" t="s">
        <v>2213</v>
      </c>
      <c r="N1440" s="144" t="s">
        <v>72</v>
      </c>
      <c r="O1440" s="144"/>
      <c r="P1440" s="144" t="s">
        <v>3515</v>
      </c>
      <c r="Q1440" s="144" t="s">
        <v>4186</v>
      </c>
      <c r="R1440" s="144" t="s">
        <v>6141</v>
      </c>
      <c r="S1440" s="144" t="s">
        <v>4191</v>
      </c>
      <c r="T1440" s="144" t="s">
        <v>6142</v>
      </c>
      <c r="U1440" s="144" t="s">
        <v>6139</v>
      </c>
      <c r="V1440" s="144"/>
      <c r="W1440" s="144">
        <v>347704</v>
      </c>
      <c r="X1440" s="144" t="s">
        <v>6143</v>
      </c>
      <c r="Y1440" s="144" t="s">
        <v>6144</v>
      </c>
      <c r="Z1440" s="144" t="s">
        <v>6145</v>
      </c>
      <c r="AA1440" s="160">
        <v>2249</v>
      </c>
    </row>
    <row r="1441" spans="1:31" ht="45" customHeight="1" x14ac:dyDescent="0.25">
      <c r="A1441" s="144" t="s">
        <v>23912</v>
      </c>
      <c r="B1441" s="144" t="s">
        <v>4205</v>
      </c>
      <c r="C1441" s="144">
        <v>120</v>
      </c>
      <c r="D1441" s="144"/>
      <c r="E1441" s="144"/>
      <c r="F1441" s="144">
        <v>1</v>
      </c>
      <c r="G1441" s="144">
        <v>350</v>
      </c>
      <c r="H1441" s="144"/>
      <c r="I1441" s="144"/>
      <c r="J1441" s="144"/>
      <c r="K1441" s="144"/>
      <c r="L1441" s="144"/>
      <c r="M1441" s="145" t="s">
        <v>2213</v>
      </c>
      <c r="N1441" s="144" t="s">
        <v>74</v>
      </c>
      <c r="O1441" s="144"/>
      <c r="P1441" s="144" t="s">
        <v>3785</v>
      </c>
      <c r="Q1441" s="144"/>
      <c r="R1441" s="144"/>
      <c r="S1441" s="144"/>
      <c r="T1441" s="144"/>
      <c r="U1441" s="144" t="s">
        <v>23912</v>
      </c>
      <c r="V1441" s="144"/>
      <c r="W1441" s="144">
        <v>443095</v>
      </c>
      <c r="X1441" s="150" t="s">
        <v>23913</v>
      </c>
      <c r="Y1441" s="150" t="s">
        <v>23914</v>
      </c>
      <c r="Z1441" s="144" t="s">
        <v>23915</v>
      </c>
      <c r="AA1441" s="160">
        <v>2051</v>
      </c>
    </row>
    <row r="1442" spans="1:31" ht="45" customHeight="1" x14ac:dyDescent="0.25">
      <c r="A1442" s="144" t="s">
        <v>6146</v>
      </c>
      <c r="B1442" s="144" t="s">
        <v>13672</v>
      </c>
      <c r="C1442" s="144">
        <v>1794</v>
      </c>
      <c r="D1442" s="144"/>
      <c r="E1442" s="144"/>
      <c r="F1442" s="144">
        <v>1</v>
      </c>
      <c r="G1442" s="144"/>
      <c r="H1442" s="144">
        <v>350</v>
      </c>
      <c r="I1442" s="144">
        <v>200</v>
      </c>
      <c r="J1442" s="144">
        <v>100</v>
      </c>
      <c r="K1442" s="144">
        <v>50</v>
      </c>
      <c r="L1442" s="144"/>
      <c r="M1442" s="145" t="s">
        <v>2213</v>
      </c>
      <c r="N1442" s="144" t="s">
        <v>41</v>
      </c>
      <c r="O1442" s="144"/>
      <c r="P1442" s="144" t="s">
        <v>2604</v>
      </c>
      <c r="Q1442" s="144" t="s">
        <v>4187</v>
      </c>
      <c r="R1442" s="144" t="s">
        <v>6148</v>
      </c>
      <c r="S1442" s="144"/>
      <c r="T1442" s="144"/>
      <c r="U1442" s="144" t="s">
        <v>6146</v>
      </c>
      <c r="V1442" s="144"/>
      <c r="W1442" s="144"/>
      <c r="X1442" s="144"/>
      <c r="Y1442" s="144"/>
      <c r="Z1442" s="144"/>
      <c r="AA1442" s="160">
        <v>3184</v>
      </c>
    </row>
    <row r="1443" spans="1:31" ht="45" customHeight="1" x14ac:dyDescent="0.25">
      <c r="A1443" s="144" t="s">
        <v>6146</v>
      </c>
      <c r="B1443" s="144" t="s">
        <v>13672</v>
      </c>
      <c r="C1443" s="144">
        <v>1794</v>
      </c>
      <c r="D1443" s="144"/>
      <c r="E1443" s="144" t="s">
        <v>6147</v>
      </c>
      <c r="F1443" s="144">
        <v>1</v>
      </c>
      <c r="G1443" s="144">
        <v>350</v>
      </c>
      <c r="H1443" s="144"/>
      <c r="I1443" s="144"/>
      <c r="J1443" s="144"/>
      <c r="K1443" s="144"/>
      <c r="L1443" s="144"/>
      <c r="M1443" s="145" t="s">
        <v>2213</v>
      </c>
      <c r="N1443" s="144" t="s">
        <v>41</v>
      </c>
      <c r="O1443" s="144"/>
      <c r="P1443" s="144" t="s">
        <v>2604</v>
      </c>
      <c r="Q1443" s="144" t="s">
        <v>4187</v>
      </c>
      <c r="R1443" s="144" t="s">
        <v>6148</v>
      </c>
      <c r="S1443" s="144"/>
      <c r="T1443" s="144"/>
      <c r="U1443" s="144" t="s">
        <v>6146</v>
      </c>
      <c r="V1443" s="144" t="s">
        <v>6146</v>
      </c>
      <c r="W1443" s="144">
        <v>127474</v>
      </c>
      <c r="X1443" s="144" t="s">
        <v>6149</v>
      </c>
      <c r="Y1443" s="144" t="s">
        <v>6150</v>
      </c>
      <c r="Z1443" s="144"/>
      <c r="AA1443" s="160">
        <v>2250</v>
      </c>
    </row>
    <row r="1444" spans="1:31" ht="45" customHeight="1" x14ac:dyDescent="0.25">
      <c r="A1444" s="144" t="s">
        <v>16904</v>
      </c>
      <c r="B1444" s="144" t="s">
        <v>15409</v>
      </c>
      <c r="C1444" s="144">
        <v>19</v>
      </c>
      <c r="D1444" s="144"/>
      <c r="E1444" s="144"/>
      <c r="F1444" s="144">
        <v>1</v>
      </c>
      <c r="G1444" s="144"/>
      <c r="H1444" s="144">
        <v>450</v>
      </c>
      <c r="I1444" s="144">
        <v>250</v>
      </c>
      <c r="J1444" s="144">
        <v>100</v>
      </c>
      <c r="K1444" s="144">
        <v>100</v>
      </c>
      <c r="L1444" s="144"/>
      <c r="M1444" s="145" t="s">
        <v>2213</v>
      </c>
      <c r="N1444" s="144" t="s">
        <v>42</v>
      </c>
      <c r="O1444" s="144"/>
      <c r="P1444" s="144" t="s">
        <v>30742</v>
      </c>
      <c r="Q1444" s="144"/>
      <c r="R1444" s="144"/>
      <c r="S1444" s="144" t="s">
        <v>4189</v>
      </c>
      <c r="T1444" s="144" t="s">
        <v>16905</v>
      </c>
      <c r="U1444" s="144" t="s">
        <v>16904</v>
      </c>
      <c r="V1444" s="144"/>
      <c r="W1444" s="144">
        <v>141300</v>
      </c>
      <c r="X1444" s="144" t="s">
        <v>16906</v>
      </c>
      <c r="Y1444" s="144">
        <v>89270000000</v>
      </c>
      <c r="Z1444" s="144" t="s">
        <v>16907</v>
      </c>
      <c r="AA1444" s="161">
        <v>4350</v>
      </c>
    </row>
    <row r="1445" spans="1:31" ht="45" customHeight="1" x14ac:dyDescent="0.25">
      <c r="A1445" s="144" t="s">
        <v>27281</v>
      </c>
      <c r="B1445" s="144" t="s">
        <v>15377</v>
      </c>
      <c r="C1445" s="144">
        <v>25</v>
      </c>
      <c r="D1445" s="144"/>
      <c r="E1445" s="144"/>
      <c r="F1445" s="144">
        <v>1</v>
      </c>
      <c r="G1445" s="144">
        <v>133</v>
      </c>
      <c r="H1445" s="144"/>
      <c r="I1445" s="144"/>
      <c r="J1445" s="144"/>
      <c r="K1445" s="144"/>
      <c r="L1445" s="144"/>
      <c r="M1445" s="145" t="s">
        <v>2213</v>
      </c>
      <c r="N1445" s="144" t="s">
        <v>18</v>
      </c>
      <c r="O1445" s="144"/>
      <c r="P1445" s="144" t="s">
        <v>2375</v>
      </c>
      <c r="Q1445" s="144" t="s">
        <v>4188</v>
      </c>
      <c r="R1445" s="144" t="s">
        <v>8303</v>
      </c>
      <c r="S1445" s="144"/>
      <c r="T1445" s="144"/>
      <c r="U1445" s="144" t="s">
        <v>27281</v>
      </c>
      <c r="V1445" s="144"/>
      <c r="W1445" s="144">
        <v>308007</v>
      </c>
      <c r="X1445" s="144" t="s">
        <v>27282</v>
      </c>
      <c r="Y1445" s="144">
        <v>341605</v>
      </c>
      <c r="Z1445" s="144" t="s">
        <v>27283</v>
      </c>
      <c r="AA1445" s="160">
        <v>6795</v>
      </c>
    </row>
    <row r="1446" spans="1:31" ht="45" customHeight="1" x14ac:dyDescent="0.25">
      <c r="A1446" s="144" t="s">
        <v>31821</v>
      </c>
      <c r="B1446" s="144" t="s">
        <v>31822</v>
      </c>
      <c r="C1446" s="144"/>
      <c r="D1446" s="144"/>
      <c r="E1446" s="144"/>
      <c r="F1446" s="144">
        <v>1</v>
      </c>
      <c r="G1446" s="144"/>
      <c r="H1446" s="144">
        <v>320</v>
      </c>
      <c r="I1446" s="144">
        <v>100</v>
      </c>
      <c r="J1446" s="144">
        <v>150</v>
      </c>
      <c r="K1446" s="144">
        <v>70</v>
      </c>
      <c r="L1446" s="144"/>
      <c r="M1446" s="145" t="s">
        <v>2213</v>
      </c>
      <c r="N1446" s="144" t="s">
        <v>90</v>
      </c>
      <c r="O1446" s="144"/>
      <c r="P1446" s="144" t="s">
        <v>3478</v>
      </c>
      <c r="Q1446" s="144"/>
      <c r="R1446" s="144"/>
      <c r="S1446" s="144" t="s">
        <v>4190</v>
      </c>
      <c r="T1446" s="144" t="s">
        <v>31823</v>
      </c>
      <c r="U1446" s="144" t="s">
        <v>31821</v>
      </c>
      <c r="V1446" s="144"/>
      <c r="W1446" s="144">
        <v>429500</v>
      </c>
      <c r="X1446" s="144" t="s">
        <v>31824</v>
      </c>
      <c r="Y1446" s="144" t="s">
        <v>31825</v>
      </c>
      <c r="Z1446" s="144" t="s">
        <v>31826</v>
      </c>
      <c r="AA1446" s="160">
        <v>7424</v>
      </c>
    </row>
    <row r="1447" spans="1:31" ht="45" customHeight="1" x14ac:dyDescent="0.25">
      <c r="A1447" s="144" t="s">
        <v>18634</v>
      </c>
      <c r="B1447" s="144" t="s">
        <v>15377</v>
      </c>
      <c r="C1447" s="144">
        <v>80</v>
      </c>
      <c r="D1447" s="144" t="s">
        <v>4757</v>
      </c>
      <c r="E1447" s="144"/>
      <c r="F1447" s="144">
        <v>1</v>
      </c>
      <c r="G1447" s="144">
        <v>250</v>
      </c>
      <c r="H1447" s="144"/>
      <c r="I1447" s="144"/>
      <c r="J1447" s="144"/>
      <c r="K1447" s="144"/>
      <c r="L1447" s="144"/>
      <c r="M1447" s="145" t="s">
        <v>2213</v>
      </c>
      <c r="N1447" s="144" t="s">
        <v>31</v>
      </c>
      <c r="O1447" s="144"/>
      <c r="P1447" s="144" t="s">
        <v>3579</v>
      </c>
      <c r="Q1447" s="144"/>
      <c r="R1447" s="144"/>
      <c r="S1447" s="144"/>
      <c r="T1447" s="144"/>
      <c r="U1447" s="144" t="s">
        <v>18634</v>
      </c>
      <c r="V1447" s="144"/>
      <c r="W1447" s="144">
        <v>653000</v>
      </c>
      <c r="X1447" s="144" t="s">
        <v>18635</v>
      </c>
      <c r="Y1447" s="144" t="s">
        <v>18637</v>
      </c>
      <c r="Z1447" s="144" t="s">
        <v>18636</v>
      </c>
      <c r="AA1447" s="160">
        <v>4449</v>
      </c>
    </row>
    <row r="1448" spans="1:31" ht="45" customHeight="1" x14ac:dyDescent="0.25">
      <c r="A1448" s="144" t="s">
        <v>6151</v>
      </c>
      <c r="B1448" s="144" t="s">
        <v>4208</v>
      </c>
      <c r="C1448" s="144">
        <v>14</v>
      </c>
      <c r="D1448" s="144"/>
      <c r="E1448" s="144"/>
      <c r="F1448" s="144">
        <v>1</v>
      </c>
      <c r="G1448" s="144"/>
      <c r="H1448" s="144">
        <v>798</v>
      </c>
      <c r="I1448" s="144">
        <v>290</v>
      </c>
      <c r="J1448" s="144">
        <v>363</v>
      </c>
      <c r="K1448" s="144">
        <v>145</v>
      </c>
      <c r="L1448" s="144"/>
      <c r="M1448" s="145" t="s">
        <v>2213</v>
      </c>
      <c r="N1448" s="144" t="s">
        <v>34</v>
      </c>
      <c r="O1448" s="144"/>
      <c r="P1448" s="144" t="s">
        <v>4031</v>
      </c>
      <c r="Q1448" s="145" t="s">
        <v>4186</v>
      </c>
      <c r="R1448" s="144" t="s">
        <v>6152</v>
      </c>
      <c r="S1448" s="144" t="s">
        <v>4191</v>
      </c>
      <c r="T1448" s="144" t="s">
        <v>6152</v>
      </c>
      <c r="U1448" s="144" t="s">
        <v>6151</v>
      </c>
      <c r="V1448" s="144"/>
      <c r="W1448" s="144">
        <v>352823</v>
      </c>
      <c r="X1448" s="144" t="s">
        <v>6153</v>
      </c>
      <c r="Y1448" s="144"/>
      <c r="Z1448" s="144"/>
      <c r="AA1448" s="160">
        <v>2251</v>
      </c>
    </row>
    <row r="1449" spans="1:31" ht="45" customHeight="1" x14ac:dyDescent="0.25">
      <c r="A1449" s="144" t="s">
        <v>6154</v>
      </c>
      <c r="B1449" s="144" t="s">
        <v>4208</v>
      </c>
      <c r="C1449" s="144">
        <v>54</v>
      </c>
      <c r="D1449" s="144"/>
      <c r="E1449" s="144"/>
      <c r="F1449" s="144">
        <v>1</v>
      </c>
      <c r="G1449" s="144"/>
      <c r="H1449" s="144">
        <v>1199</v>
      </c>
      <c r="I1449" s="144">
        <v>436</v>
      </c>
      <c r="J1449" s="144">
        <v>545</v>
      </c>
      <c r="K1449" s="144">
        <v>218</v>
      </c>
      <c r="L1449" s="144"/>
      <c r="M1449" s="145" t="s">
        <v>2213</v>
      </c>
      <c r="N1449" s="144" t="s">
        <v>90</v>
      </c>
      <c r="O1449" s="144"/>
      <c r="P1449" s="144" t="s">
        <v>30649</v>
      </c>
      <c r="Q1449" s="144"/>
      <c r="R1449" s="144"/>
      <c r="S1449" s="144"/>
      <c r="T1449" s="144"/>
      <c r="U1449" s="144" t="s">
        <v>6154</v>
      </c>
      <c r="V1449" s="144"/>
      <c r="W1449" s="144">
        <v>428035</v>
      </c>
      <c r="X1449" s="144" t="s">
        <v>6155</v>
      </c>
      <c r="Y1449" s="144" t="s">
        <v>6156</v>
      </c>
      <c r="Z1449" s="144" t="s">
        <v>5072</v>
      </c>
      <c r="AA1449" s="160">
        <v>2252</v>
      </c>
    </row>
    <row r="1450" spans="1:31" ht="45" customHeight="1" x14ac:dyDescent="0.25">
      <c r="A1450" s="144" t="s">
        <v>16908</v>
      </c>
      <c r="B1450" s="144" t="s">
        <v>15377</v>
      </c>
      <c r="C1450" s="144"/>
      <c r="D1450" s="144" t="s">
        <v>4241</v>
      </c>
      <c r="E1450" s="144"/>
      <c r="F1450" s="144">
        <v>1</v>
      </c>
      <c r="G1450" s="144">
        <v>280</v>
      </c>
      <c r="H1450" s="144"/>
      <c r="I1450" s="144"/>
      <c r="J1450" s="144"/>
      <c r="K1450" s="144"/>
      <c r="L1450" s="144"/>
      <c r="M1450" s="145" t="s">
        <v>2213</v>
      </c>
      <c r="N1450" s="144" t="s">
        <v>46</v>
      </c>
      <c r="O1450" s="144"/>
      <c r="P1450" s="144" t="s">
        <v>3802</v>
      </c>
      <c r="Q1450" s="144"/>
      <c r="R1450" s="144"/>
      <c r="S1450" s="144" t="s">
        <v>4191</v>
      </c>
      <c r="T1450" s="144" t="s">
        <v>16909</v>
      </c>
      <c r="U1450" s="144" t="s">
        <v>16908</v>
      </c>
      <c r="V1450" s="144"/>
      <c r="W1450" s="144">
        <v>460520</v>
      </c>
      <c r="X1450" s="144" t="s">
        <v>16910</v>
      </c>
      <c r="Y1450" s="144">
        <v>374672</v>
      </c>
      <c r="Z1450" s="144" t="s">
        <v>16911</v>
      </c>
      <c r="AA1450" s="160">
        <v>4386</v>
      </c>
    </row>
    <row r="1451" spans="1:31" ht="45" customHeight="1" x14ac:dyDescent="0.25">
      <c r="A1451" s="144" t="s">
        <v>6157</v>
      </c>
      <c r="B1451" s="144" t="s">
        <v>4205</v>
      </c>
      <c r="C1451" s="144">
        <v>9</v>
      </c>
      <c r="D1451" s="144" t="s">
        <v>6158</v>
      </c>
      <c r="E1451" s="144"/>
      <c r="F1451" s="144">
        <v>1</v>
      </c>
      <c r="G1451" s="144">
        <v>200</v>
      </c>
      <c r="H1451" s="144"/>
      <c r="I1451" s="144"/>
      <c r="J1451" s="144"/>
      <c r="K1451" s="144"/>
      <c r="L1451" s="144"/>
      <c r="M1451" s="145" t="s">
        <v>2213</v>
      </c>
      <c r="N1451" s="144" t="s">
        <v>35</v>
      </c>
      <c r="O1451" s="144"/>
      <c r="P1451" s="144" t="s">
        <v>4121</v>
      </c>
      <c r="Q1451" s="144"/>
      <c r="R1451" s="144"/>
      <c r="S1451" s="144" t="s">
        <v>4191</v>
      </c>
      <c r="T1451" s="144" t="s">
        <v>6159</v>
      </c>
      <c r="U1451" s="144" t="s">
        <v>6157</v>
      </c>
      <c r="V1451" s="144"/>
      <c r="W1451" s="144">
        <v>663771</v>
      </c>
      <c r="X1451" s="144" t="s">
        <v>18638</v>
      </c>
      <c r="Y1451" s="150" t="s">
        <v>6160</v>
      </c>
      <c r="Z1451" s="144" t="s">
        <v>6161</v>
      </c>
      <c r="AA1451" s="160">
        <v>2628</v>
      </c>
      <c r="AE1451" s="109" t="s">
        <v>1371</v>
      </c>
    </row>
    <row r="1452" spans="1:31" ht="45" customHeight="1" x14ac:dyDescent="0.25">
      <c r="A1452" s="144" t="s">
        <v>6162</v>
      </c>
      <c r="B1452" s="144" t="s">
        <v>4205</v>
      </c>
      <c r="C1452" s="144"/>
      <c r="D1452" s="144" t="s">
        <v>5210</v>
      </c>
      <c r="E1452" s="144"/>
      <c r="F1452" s="144">
        <v>1</v>
      </c>
      <c r="G1452" s="144">
        <v>200</v>
      </c>
      <c r="H1452" s="144"/>
      <c r="I1452" s="144"/>
      <c r="J1452" s="144"/>
      <c r="K1452" s="144"/>
      <c r="L1452" s="144"/>
      <c r="M1452" s="145" t="s">
        <v>2213</v>
      </c>
      <c r="N1452" s="144" t="s">
        <v>76</v>
      </c>
      <c r="O1452" s="144"/>
      <c r="P1452" s="144" t="s">
        <v>3811</v>
      </c>
      <c r="Q1452" s="144"/>
      <c r="R1452" s="144"/>
      <c r="S1452" s="144" t="s">
        <v>4190</v>
      </c>
      <c r="T1452" s="144" t="s">
        <v>6163</v>
      </c>
      <c r="U1452" s="144" t="s">
        <v>6162</v>
      </c>
      <c r="V1452" s="144"/>
      <c r="W1452" s="144">
        <v>413705</v>
      </c>
      <c r="X1452" s="144" t="s">
        <v>13199</v>
      </c>
      <c r="Y1452" s="144"/>
      <c r="Z1452" s="144"/>
      <c r="AA1452" s="160">
        <v>2629</v>
      </c>
    </row>
    <row r="1453" spans="1:31" ht="45" customHeight="1" x14ac:dyDescent="0.25">
      <c r="A1453" s="144" t="s">
        <v>15498</v>
      </c>
      <c r="B1453" s="144" t="s">
        <v>15499</v>
      </c>
      <c r="C1453" s="144"/>
      <c r="D1453" s="144"/>
      <c r="E1453" s="144"/>
      <c r="F1453" s="144">
        <v>2</v>
      </c>
      <c r="G1453" s="144"/>
      <c r="H1453" s="144"/>
      <c r="I1453" s="144"/>
      <c r="J1453" s="144"/>
      <c r="K1453" s="144"/>
      <c r="L1453" s="144">
        <v>500</v>
      </c>
      <c r="M1453" s="145" t="s">
        <v>2213</v>
      </c>
      <c r="N1453" s="144" t="s">
        <v>90</v>
      </c>
      <c r="O1453" s="144"/>
      <c r="P1453" s="144" t="s">
        <v>30649</v>
      </c>
      <c r="Q1453" s="144"/>
      <c r="R1453" s="144"/>
      <c r="S1453" s="144"/>
      <c r="T1453" s="144"/>
      <c r="U1453" s="144" t="s">
        <v>15498</v>
      </c>
      <c r="V1453" s="144"/>
      <c r="W1453" s="144"/>
      <c r="X1453" s="144" t="s">
        <v>15500</v>
      </c>
      <c r="Y1453" s="144"/>
      <c r="Z1453" s="144" t="s">
        <v>15501</v>
      </c>
      <c r="AA1453" s="160">
        <v>3970</v>
      </c>
    </row>
    <row r="1454" spans="1:31" ht="45" customHeight="1" x14ac:dyDescent="0.25">
      <c r="A1454" s="144" t="s">
        <v>31056</v>
      </c>
      <c r="B1454" s="144" t="s">
        <v>31057</v>
      </c>
      <c r="C1454" s="144"/>
      <c r="D1454" s="144"/>
      <c r="E1454" s="144"/>
      <c r="F1454" s="144">
        <v>3</v>
      </c>
      <c r="G1454" s="144"/>
      <c r="H1454" s="144"/>
      <c r="I1454" s="144"/>
      <c r="J1454" s="144"/>
      <c r="K1454" s="144"/>
      <c r="L1454" s="144">
        <v>150</v>
      </c>
      <c r="M1454" s="145" t="s">
        <v>2213</v>
      </c>
      <c r="N1454" s="144" t="s">
        <v>89</v>
      </c>
      <c r="O1454" s="144"/>
      <c r="P1454" s="144" t="s">
        <v>3937</v>
      </c>
      <c r="Q1454" s="144"/>
      <c r="R1454" s="144"/>
      <c r="S1454" s="144"/>
      <c r="T1454" s="144"/>
      <c r="U1454" s="144" t="s">
        <v>31056</v>
      </c>
      <c r="V1454" s="144"/>
      <c r="W1454" s="144">
        <v>456080</v>
      </c>
      <c r="X1454" s="144" t="s">
        <v>31058</v>
      </c>
      <c r="Y1454" s="150" t="s">
        <v>31059</v>
      </c>
      <c r="Z1454" s="144" t="s">
        <v>31060</v>
      </c>
      <c r="AA1454" s="160">
        <v>7167</v>
      </c>
    </row>
    <row r="1455" spans="1:31" ht="45" customHeight="1" x14ac:dyDescent="0.25">
      <c r="A1455" s="144" t="s">
        <v>29859</v>
      </c>
      <c r="B1455" s="144" t="s">
        <v>20582</v>
      </c>
      <c r="C1455" s="144">
        <v>108</v>
      </c>
      <c r="D1455" s="144" t="s">
        <v>22374</v>
      </c>
      <c r="E1455" s="144"/>
      <c r="F1455" s="144">
        <v>1</v>
      </c>
      <c r="G1455" s="144"/>
      <c r="H1455" s="144">
        <v>500</v>
      </c>
      <c r="I1455" s="144">
        <v>160</v>
      </c>
      <c r="J1455" s="144">
        <v>200</v>
      </c>
      <c r="K1455" s="144">
        <v>140</v>
      </c>
      <c r="L1455" s="144"/>
      <c r="M1455" s="145" t="s">
        <v>2213</v>
      </c>
      <c r="N1455" s="144" t="s">
        <v>66</v>
      </c>
      <c r="O1455" s="144"/>
      <c r="P1455" s="144" t="s">
        <v>2756</v>
      </c>
      <c r="Q1455" s="144"/>
      <c r="R1455" s="144"/>
      <c r="S1455" s="144" t="s">
        <v>4189</v>
      </c>
      <c r="T1455" s="144" t="s">
        <v>4847</v>
      </c>
      <c r="U1455" s="144" t="s">
        <v>29859</v>
      </c>
      <c r="V1455" s="144"/>
      <c r="W1455" s="144">
        <v>363755</v>
      </c>
      <c r="X1455" s="144" t="s">
        <v>29860</v>
      </c>
      <c r="Y1455" s="144" t="s">
        <v>22375</v>
      </c>
      <c r="Z1455" s="144" t="s">
        <v>29861</v>
      </c>
      <c r="AA1455" s="160">
        <v>5791</v>
      </c>
    </row>
    <row r="1456" spans="1:31" ht="45" customHeight="1" x14ac:dyDescent="0.25">
      <c r="A1456" s="144" t="s">
        <v>6164</v>
      </c>
      <c r="B1456" s="144" t="s">
        <v>4208</v>
      </c>
      <c r="C1456" s="144">
        <v>1</v>
      </c>
      <c r="D1456" s="144" t="s">
        <v>6165</v>
      </c>
      <c r="E1456" s="144"/>
      <c r="F1456" s="144">
        <v>1</v>
      </c>
      <c r="G1456" s="144"/>
      <c r="H1456" s="144">
        <v>1199</v>
      </c>
      <c r="I1456" s="144">
        <v>436</v>
      </c>
      <c r="J1456" s="144">
        <v>545</v>
      </c>
      <c r="K1456" s="144">
        <v>218</v>
      </c>
      <c r="L1456" s="144"/>
      <c r="M1456" s="145" t="s">
        <v>2213</v>
      </c>
      <c r="N1456" s="144" t="s">
        <v>87</v>
      </c>
      <c r="O1456" s="144"/>
      <c r="P1456" s="144" t="s">
        <v>3429</v>
      </c>
      <c r="Q1456" s="144"/>
      <c r="R1456" s="144"/>
      <c r="S1456" s="144"/>
      <c r="T1456" s="144"/>
      <c r="U1456" s="144" t="s">
        <v>6164</v>
      </c>
      <c r="V1456" s="144"/>
      <c r="W1456" s="144">
        <v>680022</v>
      </c>
      <c r="X1456" s="144" t="s">
        <v>6166</v>
      </c>
      <c r="Y1456" s="151"/>
      <c r="Z1456" s="144"/>
      <c r="AA1456" s="160">
        <v>2630</v>
      </c>
    </row>
    <row r="1457" spans="1:27" ht="45" customHeight="1" x14ac:dyDescent="0.25">
      <c r="A1457" s="144" t="s">
        <v>31827</v>
      </c>
      <c r="B1457" s="144" t="s">
        <v>31828</v>
      </c>
      <c r="C1457" s="144"/>
      <c r="D1457" s="144"/>
      <c r="E1457" s="144"/>
      <c r="F1457" s="144">
        <v>1</v>
      </c>
      <c r="G1457" s="144"/>
      <c r="H1457" s="144">
        <v>320</v>
      </c>
      <c r="I1457" s="144">
        <v>100</v>
      </c>
      <c r="J1457" s="144">
        <v>150</v>
      </c>
      <c r="K1457" s="144">
        <v>70</v>
      </c>
      <c r="L1457" s="144"/>
      <c r="M1457" s="145" t="s">
        <v>2213</v>
      </c>
      <c r="N1457" s="144" t="s">
        <v>18</v>
      </c>
      <c r="O1457" s="144"/>
      <c r="P1457" s="144" t="s">
        <v>2516</v>
      </c>
      <c r="Q1457" s="144"/>
      <c r="R1457" s="144"/>
      <c r="S1457" s="144" t="s">
        <v>4191</v>
      </c>
      <c r="T1457" s="144" t="s">
        <v>31829</v>
      </c>
      <c r="U1457" s="144" t="s">
        <v>31827</v>
      </c>
      <c r="V1457" s="144"/>
      <c r="W1457" s="144">
        <v>309360</v>
      </c>
      <c r="X1457" s="150" t="s">
        <v>31830</v>
      </c>
      <c r="Y1457" s="150" t="s">
        <v>31831</v>
      </c>
      <c r="Z1457" s="144" t="s">
        <v>31832</v>
      </c>
      <c r="AA1457" s="160">
        <v>7394</v>
      </c>
    </row>
    <row r="1458" spans="1:27" ht="45" customHeight="1" x14ac:dyDescent="0.25">
      <c r="A1458" s="144" t="s">
        <v>31833</v>
      </c>
      <c r="B1458" s="144" t="s">
        <v>28967</v>
      </c>
      <c r="C1458" s="144"/>
      <c r="D1458" s="144"/>
      <c r="E1458" s="144"/>
      <c r="F1458" s="144">
        <v>1</v>
      </c>
      <c r="G1458" s="144"/>
      <c r="H1458" s="144">
        <v>600</v>
      </c>
      <c r="I1458" s="144">
        <v>200</v>
      </c>
      <c r="J1458" s="144">
        <v>300</v>
      </c>
      <c r="K1458" s="144">
        <v>100</v>
      </c>
      <c r="L1458" s="144"/>
      <c r="M1458" s="145" t="s">
        <v>2213</v>
      </c>
      <c r="N1458" s="144" t="s">
        <v>18</v>
      </c>
      <c r="O1458" s="144"/>
      <c r="P1458" s="144" t="s">
        <v>2446</v>
      </c>
      <c r="Q1458" s="144" t="s">
        <v>19102</v>
      </c>
      <c r="R1458" s="144" t="s">
        <v>37248</v>
      </c>
      <c r="S1458" s="144" t="s">
        <v>15453</v>
      </c>
      <c r="T1458" s="144" t="s">
        <v>28968</v>
      </c>
      <c r="U1458" s="144" t="s">
        <v>31833</v>
      </c>
      <c r="V1458" s="144"/>
      <c r="W1458" s="144">
        <v>308515</v>
      </c>
      <c r="X1458" s="144" t="s">
        <v>31834</v>
      </c>
      <c r="Y1458" s="144" t="s">
        <v>31835</v>
      </c>
      <c r="Z1458" s="144" t="s">
        <v>31836</v>
      </c>
      <c r="AA1458" s="160">
        <v>6870</v>
      </c>
    </row>
    <row r="1459" spans="1:27" ht="45" customHeight="1" x14ac:dyDescent="0.25">
      <c r="A1459" s="144" t="s">
        <v>31833</v>
      </c>
      <c r="B1459" s="144" t="s">
        <v>28967</v>
      </c>
      <c r="C1459" s="144"/>
      <c r="D1459" s="144"/>
      <c r="E1459" s="144" t="s">
        <v>16325</v>
      </c>
      <c r="F1459" s="144">
        <v>1</v>
      </c>
      <c r="G1459" s="144">
        <v>100</v>
      </c>
      <c r="H1459" s="144"/>
      <c r="I1459" s="144"/>
      <c r="J1459" s="144"/>
      <c r="K1459" s="144"/>
      <c r="L1459" s="144"/>
      <c r="M1459" s="145" t="s">
        <v>2213</v>
      </c>
      <c r="N1459" s="144" t="s">
        <v>18</v>
      </c>
      <c r="O1459" s="144"/>
      <c r="P1459" s="144" t="s">
        <v>2446</v>
      </c>
      <c r="Q1459" s="144" t="s">
        <v>19102</v>
      </c>
      <c r="R1459" s="144" t="s">
        <v>28186</v>
      </c>
      <c r="S1459" s="144" t="s">
        <v>15453</v>
      </c>
      <c r="T1459" s="144" t="s">
        <v>28968</v>
      </c>
      <c r="U1459" s="144" t="s">
        <v>31833</v>
      </c>
      <c r="V1459" s="144" t="s">
        <v>30492</v>
      </c>
      <c r="W1459" s="144">
        <v>308515</v>
      </c>
      <c r="X1459" s="144" t="s">
        <v>5789</v>
      </c>
      <c r="Y1459" s="151" t="s">
        <v>31835</v>
      </c>
      <c r="Z1459" s="144" t="s">
        <v>31836</v>
      </c>
      <c r="AA1459" s="160">
        <v>6871</v>
      </c>
    </row>
    <row r="1460" spans="1:27" ht="45" customHeight="1" x14ac:dyDescent="0.25">
      <c r="A1460" s="144" t="s">
        <v>31837</v>
      </c>
      <c r="B1460" s="144" t="s">
        <v>31838</v>
      </c>
      <c r="C1460" s="144">
        <v>38</v>
      </c>
      <c r="D1460" s="144" t="s">
        <v>31839</v>
      </c>
      <c r="E1460" s="144"/>
      <c r="F1460" s="144">
        <v>1</v>
      </c>
      <c r="G1460" s="144"/>
      <c r="H1460" s="144">
        <v>850</v>
      </c>
      <c r="I1460" s="144">
        <v>300</v>
      </c>
      <c r="J1460" s="144">
        <v>400</v>
      </c>
      <c r="K1460" s="144">
        <v>150</v>
      </c>
      <c r="L1460" s="144"/>
      <c r="M1460" s="145" t="s">
        <v>2213</v>
      </c>
      <c r="N1460" s="144" t="s">
        <v>18</v>
      </c>
      <c r="O1460" s="144"/>
      <c r="P1460" s="144" t="s">
        <v>13858</v>
      </c>
      <c r="Q1460" s="144"/>
      <c r="R1460" s="144"/>
      <c r="S1460" s="144" t="s">
        <v>4189</v>
      </c>
      <c r="T1460" s="144" t="s">
        <v>12937</v>
      </c>
      <c r="U1460" s="144" t="s">
        <v>31837</v>
      </c>
      <c r="V1460" s="144"/>
      <c r="W1460" s="144">
        <v>309518</v>
      </c>
      <c r="X1460" s="144" t="s">
        <v>31840</v>
      </c>
      <c r="Y1460" s="144" t="s">
        <v>31841</v>
      </c>
      <c r="Z1460" s="144" t="s">
        <v>31842</v>
      </c>
      <c r="AA1460" s="160">
        <v>7379</v>
      </c>
    </row>
    <row r="1461" spans="1:27" ht="45" customHeight="1" x14ac:dyDescent="0.25">
      <c r="A1461" s="144" t="s">
        <v>28011</v>
      </c>
      <c r="B1461" s="144" t="s">
        <v>35886</v>
      </c>
      <c r="C1461" s="144"/>
      <c r="D1461" s="144"/>
      <c r="E1461" s="144"/>
      <c r="F1461" s="144">
        <v>1</v>
      </c>
      <c r="G1461" s="144"/>
      <c r="H1461" s="144">
        <v>850</v>
      </c>
      <c r="I1461" s="144">
        <v>400</v>
      </c>
      <c r="J1461" s="144">
        <v>400</v>
      </c>
      <c r="K1461" s="144">
        <v>50</v>
      </c>
      <c r="L1461" s="144"/>
      <c r="M1461" s="145" t="s">
        <v>2213</v>
      </c>
      <c r="N1461" s="144" t="s">
        <v>18</v>
      </c>
      <c r="O1461" s="144"/>
      <c r="P1461" s="144" t="s">
        <v>13858</v>
      </c>
      <c r="Q1461" s="144"/>
      <c r="R1461" s="144"/>
      <c r="S1461" s="144" t="s">
        <v>4189</v>
      </c>
      <c r="T1461" s="144" t="s">
        <v>12937</v>
      </c>
      <c r="U1461" s="144" t="s">
        <v>28011</v>
      </c>
      <c r="V1461" s="144"/>
      <c r="W1461" s="144">
        <v>309514</v>
      </c>
      <c r="X1461" s="144" t="s">
        <v>11731</v>
      </c>
      <c r="Y1461" s="144" t="s">
        <v>28012</v>
      </c>
      <c r="Z1461" s="144" t="s">
        <v>28013</v>
      </c>
      <c r="AA1461" s="160">
        <v>6879</v>
      </c>
    </row>
    <row r="1462" spans="1:27" ht="45" customHeight="1" x14ac:dyDescent="0.25">
      <c r="A1462" s="144" t="s">
        <v>6169</v>
      </c>
      <c r="B1462" s="144" t="s">
        <v>4303</v>
      </c>
      <c r="C1462" s="144"/>
      <c r="D1462" s="144" t="s">
        <v>4778</v>
      </c>
      <c r="E1462" s="144"/>
      <c r="F1462" s="144">
        <v>2</v>
      </c>
      <c r="G1462" s="144"/>
      <c r="H1462" s="144"/>
      <c r="I1462" s="144"/>
      <c r="J1462" s="144"/>
      <c r="K1462" s="144"/>
      <c r="L1462" s="144">
        <v>150</v>
      </c>
      <c r="M1462" s="145" t="s">
        <v>2213</v>
      </c>
      <c r="N1462" s="144" t="s">
        <v>31</v>
      </c>
      <c r="O1462" s="144"/>
      <c r="P1462" s="144" t="s">
        <v>30683</v>
      </c>
      <c r="Q1462" s="144"/>
      <c r="R1462" s="144"/>
      <c r="S1462" s="144" t="s">
        <v>4189</v>
      </c>
      <c r="T1462" s="144" t="s">
        <v>6170</v>
      </c>
      <c r="U1462" s="144" t="s">
        <v>6169</v>
      </c>
      <c r="V1462" s="144"/>
      <c r="W1462" s="144">
        <v>652992</v>
      </c>
      <c r="X1462" s="144" t="s">
        <v>6171</v>
      </c>
      <c r="Y1462" s="144" t="s">
        <v>6172</v>
      </c>
      <c r="Z1462" s="144" t="s">
        <v>6173</v>
      </c>
      <c r="AA1462" s="160">
        <v>2632</v>
      </c>
    </row>
    <row r="1463" spans="1:27" ht="45" customHeight="1" x14ac:dyDescent="0.25">
      <c r="A1463" s="144" t="s">
        <v>6174</v>
      </c>
      <c r="B1463" s="144" t="s">
        <v>12916</v>
      </c>
      <c r="C1463" s="144"/>
      <c r="D1463" s="144"/>
      <c r="E1463" s="144"/>
      <c r="F1463" s="144">
        <v>2</v>
      </c>
      <c r="G1463" s="144"/>
      <c r="H1463" s="144"/>
      <c r="I1463" s="144"/>
      <c r="J1463" s="144"/>
      <c r="K1463" s="144"/>
      <c r="L1463" s="144">
        <v>150</v>
      </c>
      <c r="M1463" s="145" t="s">
        <v>2213</v>
      </c>
      <c r="N1463" s="144" t="s">
        <v>67</v>
      </c>
      <c r="O1463" s="144"/>
      <c r="P1463" s="144" t="s">
        <v>4069</v>
      </c>
      <c r="Q1463" s="144"/>
      <c r="R1463" s="144"/>
      <c r="S1463" s="144" t="s">
        <v>4189</v>
      </c>
      <c r="T1463" s="144" t="s">
        <v>4216</v>
      </c>
      <c r="U1463" s="144" t="s">
        <v>6174</v>
      </c>
      <c r="V1463" s="144"/>
      <c r="W1463" s="144">
        <v>422980</v>
      </c>
      <c r="X1463" s="144" t="s">
        <v>18641</v>
      </c>
      <c r="Y1463" s="144"/>
      <c r="Z1463" s="144" t="s">
        <v>6175</v>
      </c>
      <c r="AA1463" s="160">
        <v>2633</v>
      </c>
    </row>
    <row r="1464" spans="1:27" ht="45" customHeight="1" x14ac:dyDescent="0.25">
      <c r="A1464" s="144" t="s">
        <v>18642</v>
      </c>
      <c r="B1464" s="144" t="s">
        <v>18643</v>
      </c>
      <c r="C1464" s="144"/>
      <c r="D1464" s="144"/>
      <c r="E1464" s="144"/>
      <c r="F1464" s="144">
        <v>2</v>
      </c>
      <c r="G1464" s="144"/>
      <c r="H1464" s="144"/>
      <c r="I1464" s="144"/>
      <c r="J1464" s="144"/>
      <c r="K1464" s="144"/>
      <c r="L1464" s="144">
        <v>350</v>
      </c>
      <c r="M1464" s="145" t="s">
        <v>2213</v>
      </c>
      <c r="N1464" s="144" t="s">
        <v>73</v>
      </c>
      <c r="O1464" s="144"/>
      <c r="P1464" s="144" t="s">
        <v>3516</v>
      </c>
      <c r="Q1464" s="144"/>
      <c r="R1464" s="144"/>
      <c r="S1464" s="144"/>
      <c r="T1464" s="144"/>
      <c r="U1464" s="144" t="s">
        <v>18642</v>
      </c>
      <c r="V1464" s="144"/>
      <c r="W1464" s="144">
        <v>391430</v>
      </c>
      <c r="X1464" s="144" t="s">
        <v>18644</v>
      </c>
      <c r="Y1464" s="144" t="s">
        <v>18646</v>
      </c>
      <c r="Z1464" s="144" t="s">
        <v>18645</v>
      </c>
      <c r="AA1464" s="160">
        <v>5092</v>
      </c>
    </row>
    <row r="1465" spans="1:27" ht="45" customHeight="1" x14ac:dyDescent="0.25">
      <c r="A1465" s="144" t="s">
        <v>6176</v>
      </c>
      <c r="B1465" s="144" t="s">
        <v>4230</v>
      </c>
      <c r="C1465" s="144"/>
      <c r="D1465" s="144"/>
      <c r="E1465" s="144"/>
      <c r="F1465" s="144">
        <v>5</v>
      </c>
      <c r="G1465" s="144"/>
      <c r="H1465" s="144"/>
      <c r="I1465" s="144"/>
      <c r="J1465" s="144"/>
      <c r="K1465" s="144"/>
      <c r="L1465" s="144">
        <v>850</v>
      </c>
      <c r="M1465" s="145" t="s">
        <v>2213</v>
      </c>
      <c r="N1465" s="144" t="s">
        <v>50</v>
      </c>
      <c r="O1465" s="144"/>
      <c r="P1465" s="144" t="s">
        <v>13852</v>
      </c>
      <c r="Q1465" s="144"/>
      <c r="R1465" s="144"/>
      <c r="S1465" s="144" t="s">
        <v>4189</v>
      </c>
      <c r="T1465" s="144" t="s">
        <v>4613</v>
      </c>
      <c r="U1465" s="144" t="s">
        <v>6176</v>
      </c>
      <c r="V1465" s="144"/>
      <c r="W1465" s="144">
        <v>692519</v>
      </c>
      <c r="X1465" s="144" t="s">
        <v>6177</v>
      </c>
      <c r="Y1465" s="144" t="s">
        <v>6178</v>
      </c>
      <c r="Z1465" s="144" t="s">
        <v>6179</v>
      </c>
      <c r="AA1465" s="160">
        <v>2634</v>
      </c>
    </row>
    <row r="1466" spans="1:27" ht="45" customHeight="1" x14ac:dyDescent="0.25">
      <c r="A1466" s="144" t="s">
        <v>25160</v>
      </c>
      <c r="B1466" s="144" t="s">
        <v>16933</v>
      </c>
      <c r="C1466" s="144"/>
      <c r="D1466" s="144"/>
      <c r="E1466" s="144"/>
      <c r="F1466" s="144">
        <v>1</v>
      </c>
      <c r="G1466" s="144"/>
      <c r="H1466" s="144">
        <v>1500</v>
      </c>
      <c r="I1466" s="144">
        <v>400</v>
      </c>
      <c r="J1466" s="144">
        <v>700</v>
      </c>
      <c r="K1466" s="144">
        <v>400</v>
      </c>
      <c r="L1466" s="144"/>
      <c r="M1466" s="145" t="s">
        <v>2213</v>
      </c>
      <c r="N1466" s="144" t="s">
        <v>58</v>
      </c>
      <c r="O1466" s="144"/>
      <c r="P1466" s="144" t="s">
        <v>2618</v>
      </c>
      <c r="Q1466" s="144"/>
      <c r="R1466" s="144"/>
      <c r="S1466" s="144" t="s">
        <v>4189</v>
      </c>
      <c r="T1466" s="144" t="s">
        <v>11291</v>
      </c>
      <c r="U1466" s="144" t="s">
        <v>25160</v>
      </c>
      <c r="V1466" s="144"/>
      <c r="W1466" s="144">
        <v>361112</v>
      </c>
      <c r="X1466" s="144" t="s">
        <v>25161</v>
      </c>
      <c r="Y1466" s="144">
        <v>88663321835</v>
      </c>
      <c r="Z1466" s="144" t="s">
        <v>25162</v>
      </c>
      <c r="AA1466" s="160">
        <v>6520</v>
      </c>
    </row>
    <row r="1467" spans="1:27" ht="45" customHeight="1" x14ac:dyDescent="0.25">
      <c r="A1467" s="144" t="s">
        <v>25160</v>
      </c>
      <c r="B1467" s="144" t="s">
        <v>16933</v>
      </c>
      <c r="C1467" s="144"/>
      <c r="D1467" s="144"/>
      <c r="E1467" s="144" t="s">
        <v>25163</v>
      </c>
      <c r="F1467" s="144">
        <v>1</v>
      </c>
      <c r="G1467" s="144">
        <v>148</v>
      </c>
      <c r="H1467" s="144"/>
      <c r="I1467" s="144"/>
      <c r="J1467" s="144"/>
      <c r="K1467" s="144"/>
      <c r="L1467" s="144"/>
      <c r="M1467" s="145" t="s">
        <v>2213</v>
      </c>
      <c r="N1467" s="144" t="s">
        <v>58</v>
      </c>
      <c r="O1467" s="144"/>
      <c r="P1467" s="144" t="s">
        <v>2618</v>
      </c>
      <c r="Q1467" s="144"/>
      <c r="R1467" s="144"/>
      <c r="S1467" s="144" t="s">
        <v>4189</v>
      </c>
      <c r="T1467" s="144" t="s">
        <v>11291</v>
      </c>
      <c r="U1467" s="144" t="s">
        <v>25160</v>
      </c>
      <c r="V1467" s="144" t="s">
        <v>25164</v>
      </c>
      <c r="W1467" s="144">
        <v>361112</v>
      </c>
      <c r="X1467" s="144" t="s">
        <v>25161</v>
      </c>
      <c r="Y1467" s="144">
        <v>88663321835</v>
      </c>
      <c r="Z1467" s="144" t="s">
        <v>25162</v>
      </c>
      <c r="AA1467" s="160">
        <v>6521</v>
      </c>
    </row>
    <row r="1468" spans="1:27" ht="45" customHeight="1" x14ac:dyDescent="0.25">
      <c r="A1468" s="144" t="s">
        <v>6180</v>
      </c>
      <c r="B1468" s="144" t="s">
        <v>4205</v>
      </c>
      <c r="C1468" s="144">
        <v>25</v>
      </c>
      <c r="D1468" s="144" t="s">
        <v>4757</v>
      </c>
      <c r="E1468" s="144"/>
      <c r="F1468" s="144">
        <v>1</v>
      </c>
      <c r="G1468" s="144">
        <v>71</v>
      </c>
      <c r="H1468" s="144"/>
      <c r="I1468" s="144"/>
      <c r="J1468" s="144"/>
      <c r="K1468" s="144"/>
      <c r="L1468" s="144"/>
      <c r="M1468" s="145" t="s">
        <v>2213</v>
      </c>
      <c r="N1468" s="144" t="s">
        <v>31</v>
      </c>
      <c r="O1468" s="144"/>
      <c r="P1468" s="144" t="s">
        <v>13855</v>
      </c>
      <c r="Q1468" s="144" t="s">
        <v>4189</v>
      </c>
      <c r="R1468" s="144" t="s">
        <v>5051</v>
      </c>
      <c r="S1468" s="144" t="s">
        <v>4189</v>
      </c>
      <c r="T1468" s="144" t="s">
        <v>5051</v>
      </c>
      <c r="U1468" s="144" t="s">
        <v>6180</v>
      </c>
      <c r="V1468" s="144"/>
      <c r="W1468" s="144">
        <v>652870</v>
      </c>
      <c r="X1468" s="144" t="s">
        <v>22476</v>
      </c>
      <c r="Y1468" s="144" t="s">
        <v>15502</v>
      </c>
      <c r="Z1468" s="144" t="s">
        <v>6181</v>
      </c>
      <c r="AA1468" s="160">
        <v>2635</v>
      </c>
    </row>
    <row r="1469" spans="1:27" ht="45" customHeight="1" x14ac:dyDescent="0.25">
      <c r="A1469" s="144" t="s">
        <v>6182</v>
      </c>
      <c r="B1469" s="144" t="s">
        <v>20214</v>
      </c>
      <c r="C1469" s="144">
        <v>3</v>
      </c>
      <c r="D1469" s="144"/>
      <c r="E1469" s="144"/>
      <c r="F1469" s="144">
        <v>1</v>
      </c>
      <c r="G1469" s="144"/>
      <c r="H1469" s="144">
        <v>1199</v>
      </c>
      <c r="I1469" s="144">
        <v>436</v>
      </c>
      <c r="J1469" s="144">
        <v>545</v>
      </c>
      <c r="K1469" s="144">
        <v>218</v>
      </c>
      <c r="L1469" s="144"/>
      <c r="M1469" s="145" t="s">
        <v>2213</v>
      </c>
      <c r="N1469" s="144" t="s">
        <v>21</v>
      </c>
      <c r="O1469" s="144"/>
      <c r="P1469" s="144" t="s">
        <v>2449</v>
      </c>
      <c r="Q1469" s="144" t="s">
        <v>4187</v>
      </c>
      <c r="R1469" s="144" t="s">
        <v>4249</v>
      </c>
      <c r="S1469" s="144"/>
      <c r="T1469" s="144"/>
      <c r="U1469" s="144" t="s">
        <v>6182</v>
      </c>
      <c r="V1469" s="144"/>
      <c r="W1469" s="144">
        <v>400131</v>
      </c>
      <c r="X1469" s="144" t="s">
        <v>6183</v>
      </c>
      <c r="Y1469" s="144" t="s">
        <v>6184</v>
      </c>
      <c r="Z1469" s="144" t="s">
        <v>31061</v>
      </c>
      <c r="AA1469" s="160">
        <v>2636</v>
      </c>
    </row>
    <row r="1470" spans="1:27" ht="45" customHeight="1" x14ac:dyDescent="0.25">
      <c r="A1470" s="144" t="s">
        <v>18648</v>
      </c>
      <c r="B1470" s="144" t="s">
        <v>15538</v>
      </c>
      <c r="C1470" s="144">
        <v>6</v>
      </c>
      <c r="D1470" s="144" t="s">
        <v>4218</v>
      </c>
      <c r="E1470" s="144"/>
      <c r="F1470" s="144">
        <v>1</v>
      </c>
      <c r="G1470" s="144">
        <v>163</v>
      </c>
      <c r="H1470" s="144"/>
      <c r="I1470" s="144"/>
      <c r="J1470" s="144"/>
      <c r="K1470" s="144"/>
      <c r="L1470" s="144"/>
      <c r="M1470" s="145" t="s">
        <v>2213</v>
      </c>
      <c r="N1470" s="144" t="s">
        <v>21</v>
      </c>
      <c r="O1470" s="144"/>
      <c r="P1470" s="144" t="s">
        <v>2988</v>
      </c>
      <c r="Q1470" s="144"/>
      <c r="R1470" s="144"/>
      <c r="S1470" s="144" t="s">
        <v>4189</v>
      </c>
      <c r="T1470" s="144" t="s">
        <v>18536</v>
      </c>
      <c r="U1470" s="144" t="s">
        <v>18648</v>
      </c>
      <c r="V1470" s="144"/>
      <c r="W1470" s="144">
        <v>404503</v>
      </c>
      <c r="X1470" s="144" t="s">
        <v>18649</v>
      </c>
      <c r="Y1470" s="144">
        <v>8447000000</v>
      </c>
      <c r="Z1470" s="144" t="s">
        <v>18650</v>
      </c>
      <c r="AA1470" s="161">
        <v>5301</v>
      </c>
    </row>
    <row r="1471" spans="1:27" ht="45" customHeight="1" x14ac:dyDescent="0.25">
      <c r="A1471" s="144" t="s">
        <v>18651</v>
      </c>
      <c r="B1471" s="144" t="s">
        <v>18652</v>
      </c>
      <c r="C1471" s="144"/>
      <c r="D1471" s="144"/>
      <c r="E1471" s="144"/>
      <c r="F1471" s="144">
        <v>1</v>
      </c>
      <c r="G1471" s="144"/>
      <c r="H1471" s="144">
        <v>450</v>
      </c>
      <c r="I1471" s="144">
        <v>300</v>
      </c>
      <c r="J1471" s="144">
        <v>100</v>
      </c>
      <c r="K1471" s="144">
        <v>50</v>
      </c>
      <c r="L1471" s="144"/>
      <c r="M1471" s="145" t="s">
        <v>2213</v>
      </c>
      <c r="N1471" s="144" t="s">
        <v>72</v>
      </c>
      <c r="O1471" s="144"/>
      <c r="P1471" s="144" t="s">
        <v>3502</v>
      </c>
      <c r="Q1471" s="144"/>
      <c r="R1471" s="144"/>
      <c r="S1471" s="144" t="s">
        <v>4190</v>
      </c>
      <c r="T1471" s="144" t="s">
        <v>4491</v>
      </c>
      <c r="U1471" s="144" t="s">
        <v>18651</v>
      </c>
      <c r="V1471" s="144"/>
      <c r="W1471" s="144">
        <v>347500</v>
      </c>
      <c r="X1471" s="144" t="s">
        <v>18653</v>
      </c>
      <c r="Y1471" s="144">
        <v>88640000000</v>
      </c>
      <c r="Z1471" s="144" t="s">
        <v>18654</v>
      </c>
      <c r="AA1471" s="160">
        <v>4422</v>
      </c>
    </row>
    <row r="1472" spans="1:27" ht="45" customHeight="1" x14ac:dyDescent="0.25">
      <c r="A1472" s="144" t="s">
        <v>28014</v>
      </c>
      <c r="B1472" s="144" t="s">
        <v>28015</v>
      </c>
      <c r="C1472" s="144"/>
      <c r="D1472" s="144"/>
      <c r="E1472" s="144"/>
      <c r="F1472" s="144">
        <v>5</v>
      </c>
      <c r="G1472" s="144"/>
      <c r="H1472" s="144"/>
      <c r="I1472" s="144"/>
      <c r="J1472" s="144"/>
      <c r="K1472" s="144"/>
      <c r="L1472" s="144">
        <v>250</v>
      </c>
      <c r="M1472" s="145" t="s">
        <v>2213</v>
      </c>
      <c r="N1472" s="144" t="s">
        <v>40</v>
      </c>
      <c r="O1472" s="144"/>
      <c r="P1472" s="144" t="s">
        <v>13856</v>
      </c>
      <c r="Q1472" s="144"/>
      <c r="R1472" s="144"/>
      <c r="S1472" s="144" t="s">
        <v>4190</v>
      </c>
      <c r="T1472" s="144" t="s">
        <v>5093</v>
      </c>
      <c r="U1472" s="144" t="s">
        <v>28014</v>
      </c>
      <c r="V1472" s="144"/>
      <c r="W1472" s="144">
        <v>685910</v>
      </c>
      <c r="X1472" s="144" t="s">
        <v>28016</v>
      </c>
      <c r="Y1472" s="144" t="s">
        <v>5094</v>
      </c>
      <c r="Z1472" s="144" t="s">
        <v>5095</v>
      </c>
      <c r="AA1472" s="160">
        <v>2581</v>
      </c>
    </row>
    <row r="1473" spans="1:27" ht="45" customHeight="1" x14ac:dyDescent="0.25">
      <c r="A1473" s="144" t="s">
        <v>22477</v>
      </c>
      <c r="B1473" s="144" t="s">
        <v>19559</v>
      </c>
      <c r="C1473" s="144">
        <v>13</v>
      </c>
      <c r="D1473" s="144" t="s">
        <v>4298</v>
      </c>
      <c r="E1473" s="144"/>
      <c r="F1473" s="144">
        <v>1</v>
      </c>
      <c r="G1473" s="144">
        <v>150</v>
      </c>
      <c r="H1473" s="144"/>
      <c r="I1473" s="144"/>
      <c r="J1473" s="144"/>
      <c r="K1473" s="144"/>
      <c r="L1473" s="144"/>
      <c r="M1473" s="145" t="s">
        <v>2213</v>
      </c>
      <c r="N1473" s="144" t="s">
        <v>42</v>
      </c>
      <c r="O1473" s="144"/>
      <c r="P1473" s="144" t="s">
        <v>13985</v>
      </c>
      <c r="Q1473" s="144"/>
      <c r="R1473" s="144"/>
      <c r="S1473" s="144" t="s">
        <v>15453</v>
      </c>
      <c r="T1473" s="144" t="s">
        <v>22478</v>
      </c>
      <c r="U1473" s="144" t="s">
        <v>22477</v>
      </c>
      <c r="V1473" s="144"/>
      <c r="W1473" s="144">
        <v>142955</v>
      </c>
      <c r="X1473" s="144" t="s">
        <v>22479</v>
      </c>
      <c r="Y1473" s="144" t="s">
        <v>22480</v>
      </c>
      <c r="Z1473" s="148" t="s">
        <v>22481</v>
      </c>
      <c r="AA1473" s="160">
        <v>6046</v>
      </c>
    </row>
    <row r="1474" spans="1:27" ht="45" customHeight="1" x14ac:dyDescent="0.25">
      <c r="A1474" s="144" t="s">
        <v>35887</v>
      </c>
      <c r="B1474" s="144" t="s">
        <v>15377</v>
      </c>
      <c r="C1474" s="144"/>
      <c r="D1474" s="144" t="s">
        <v>4353</v>
      </c>
      <c r="E1474" s="144"/>
      <c r="F1474" s="144">
        <v>1</v>
      </c>
      <c r="G1474" s="144">
        <v>200</v>
      </c>
      <c r="H1474" s="144"/>
      <c r="I1474" s="144"/>
      <c r="J1474" s="144"/>
      <c r="K1474" s="144"/>
      <c r="L1474" s="144"/>
      <c r="M1474" s="145" t="s">
        <v>2213</v>
      </c>
      <c r="N1474" s="144" t="s">
        <v>79</v>
      </c>
      <c r="O1474" s="144"/>
      <c r="P1474" s="144" t="s">
        <v>2702</v>
      </c>
      <c r="Q1474" s="144"/>
      <c r="R1474" s="144"/>
      <c r="S1474" s="144"/>
      <c r="T1474" s="144"/>
      <c r="U1474" s="144" t="s">
        <v>35887</v>
      </c>
      <c r="V1474" s="144"/>
      <c r="W1474" s="144">
        <v>216400</v>
      </c>
      <c r="X1474" s="144" t="s">
        <v>20973</v>
      </c>
      <c r="Y1474" s="150" t="s">
        <v>20975</v>
      </c>
      <c r="Z1474" s="144" t="s">
        <v>20974</v>
      </c>
      <c r="AA1474" s="160">
        <v>4691</v>
      </c>
    </row>
    <row r="1475" spans="1:27" ht="45" customHeight="1" x14ac:dyDescent="0.25">
      <c r="A1475" s="144" t="s">
        <v>6185</v>
      </c>
      <c r="B1475" s="144" t="s">
        <v>4208</v>
      </c>
      <c r="C1475" s="144">
        <v>7</v>
      </c>
      <c r="D1475" s="144" t="s">
        <v>6186</v>
      </c>
      <c r="E1475" s="144"/>
      <c r="F1475" s="144">
        <v>1</v>
      </c>
      <c r="G1475" s="144"/>
      <c r="H1475" s="144">
        <v>1199</v>
      </c>
      <c r="I1475" s="144">
        <v>436</v>
      </c>
      <c r="J1475" s="144">
        <v>545</v>
      </c>
      <c r="K1475" s="144">
        <v>218</v>
      </c>
      <c r="L1475" s="144"/>
      <c r="M1475" s="145" t="s">
        <v>2213</v>
      </c>
      <c r="N1475" s="144" t="s">
        <v>42</v>
      </c>
      <c r="O1475" s="144"/>
      <c r="P1475" s="144" t="s">
        <v>4122</v>
      </c>
      <c r="Q1475" s="144"/>
      <c r="R1475" s="144"/>
      <c r="S1475" s="144"/>
      <c r="T1475" s="144"/>
      <c r="U1475" s="144" t="s">
        <v>6185</v>
      </c>
      <c r="V1475" s="144"/>
      <c r="W1475" s="144">
        <v>143960</v>
      </c>
      <c r="X1475" s="144" t="s">
        <v>6187</v>
      </c>
      <c r="Y1475" s="144" t="s">
        <v>6188</v>
      </c>
      <c r="Z1475" s="144" t="s">
        <v>6189</v>
      </c>
      <c r="AA1475" s="161">
        <v>2637</v>
      </c>
    </row>
    <row r="1476" spans="1:27" ht="45" customHeight="1" x14ac:dyDescent="0.25">
      <c r="A1476" s="144" t="s">
        <v>36502</v>
      </c>
      <c r="B1476" s="144" t="s">
        <v>36503</v>
      </c>
      <c r="C1476" s="144"/>
      <c r="D1476" s="144"/>
      <c r="E1476" s="144"/>
      <c r="F1476" s="144">
        <v>1</v>
      </c>
      <c r="G1476" s="144"/>
      <c r="H1476" s="144">
        <v>250</v>
      </c>
      <c r="I1476" s="144">
        <v>100</v>
      </c>
      <c r="J1476" s="144">
        <v>100</v>
      </c>
      <c r="K1476" s="144">
        <v>50</v>
      </c>
      <c r="L1476" s="144"/>
      <c r="M1476" s="145" t="s">
        <v>2213</v>
      </c>
      <c r="N1476" s="144" t="s">
        <v>44</v>
      </c>
      <c r="O1476" s="144"/>
      <c r="P1476" s="144" t="s">
        <v>3449</v>
      </c>
      <c r="Q1476" s="144"/>
      <c r="R1476" s="144"/>
      <c r="S1476" s="144" t="s">
        <v>15453</v>
      </c>
      <c r="T1476" s="144" t="s">
        <v>36504</v>
      </c>
      <c r="U1476" s="144" t="s">
        <v>36502</v>
      </c>
      <c r="V1476" s="144"/>
      <c r="W1476" s="144">
        <v>632276</v>
      </c>
      <c r="X1476" s="144" t="s">
        <v>36505</v>
      </c>
      <c r="Y1476" s="144" t="s">
        <v>36506</v>
      </c>
      <c r="Z1476" s="144"/>
      <c r="AA1476" s="160">
        <v>7758</v>
      </c>
    </row>
    <row r="1477" spans="1:27" ht="45" customHeight="1" x14ac:dyDescent="0.25">
      <c r="A1477" s="144" t="s">
        <v>22482</v>
      </c>
      <c r="B1477" s="144" t="s">
        <v>22483</v>
      </c>
      <c r="C1477" s="144"/>
      <c r="D1477" s="144"/>
      <c r="E1477" s="144"/>
      <c r="F1477" s="144">
        <v>1</v>
      </c>
      <c r="G1477" s="144"/>
      <c r="H1477" s="144">
        <v>250</v>
      </c>
      <c r="I1477" s="144">
        <v>100</v>
      </c>
      <c r="J1477" s="144">
        <v>100</v>
      </c>
      <c r="K1477" s="144">
        <v>50</v>
      </c>
      <c r="L1477" s="144"/>
      <c r="M1477" s="145" t="s">
        <v>2213</v>
      </c>
      <c r="N1477" s="144" t="s">
        <v>14</v>
      </c>
      <c r="O1477" s="144"/>
      <c r="P1477" s="144" t="s">
        <v>2885</v>
      </c>
      <c r="Q1477" s="144"/>
      <c r="R1477" s="144"/>
      <c r="S1477" s="144" t="s">
        <v>15453</v>
      </c>
      <c r="T1477" s="144" t="s">
        <v>22484</v>
      </c>
      <c r="U1477" s="144" t="s">
        <v>22482</v>
      </c>
      <c r="V1477" s="144"/>
      <c r="W1477" s="144">
        <v>659440</v>
      </c>
      <c r="X1477" s="144" t="s">
        <v>22485</v>
      </c>
      <c r="Y1477" s="144"/>
      <c r="Z1477" s="144" t="s">
        <v>22486</v>
      </c>
      <c r="AA1477" s="160">
        <v>6012</v>
      </c>
    </row>
    <row r="1478" spans="1:27" ht="45" customHeight="1" x14ac:dyDescent="0.25">
      <c r="A1478" s="144" t="s">
        <v>6190</v>
      </c>
      <c r="B1478" s="144" t="s">
        <v>4205</v>
      </c>
      <c r="C1478" s="144">
        <v>28</v>
      </c>
      <c r="D1478" s="144"/>
      <c r="E1478" s="144"/>
      <c r="F1478" s="144">
        <v>1</v>
      </c>
      <c r="G1478" s="144">
        <v>200</v>
      </c>
      <c r="H1478" s="144"/>
      <c r="I1478" s="144"/>
      <c r="J1478" s="144"/>
      <c r="K1478" s="144"/>
      <c r="L1478" s="144"/>
      <c r="M1478" s="145" t="s">
        <v>2213</v>
      </c>
      <c r="N1478" s="144" t="s">
        <v>89</v>
      </c>
      <c r="O1478" s="144"/>
      <c r="P1478" s="144" t="s">
        <v>2846</v>
      </c>
      <c r="Q1478" s="144"/>
      <c r="R1478" s="144"/>
      <c r="S1478" s="144" t="s">
        <v>4190</v>
      </c>
      <c r="T1478" s="144" t="s">
        <v>6191</v>
      </c>
      <c r="U1478" s="144" t="s">
        <v>6190</v>
      </c>
      <c r="V1478" s="144"/>
      <c r="W1478" s="144">
        <v>456592</v>
      </c>
      <c r="X1478" s="144" t="s">
        <v>6192</v>
      </c>
      <c r="Y1478" s="144"/>
      <c r="Z1478" s="144" t="s">
        <v>6193</v>
      </c>
      <c r="AA1478" s="160">
        <v>2638</v>
      </c>
    </row>
    <row r="1479" spans="1:27" ht="45" customHeight="1" x14ac:dyDescent="0.25">
      <c r="A1479" s="144" t="s">
        <v>18655</v>
      </c>
      <c r="B1479" s="144" t="s">
        <v>18656</v>
      </c>
      <c r="C1479" s="144"/>
      <c r="D1479" s="144"/>
      <c r="E1479" s="144"/>
      <c r="F1479" s="144">
        <v>2</v>
      </c>
      <c r="G1479" s="144"/>
      <c r="H1479" s="144"/>
      <c r="I1479" s="144"/>
      <c r="J1479" s="144"/>
      <c r="K1479" s="144"/>
      <c r="L1479" s="144">
        <v>350</v>
      </c>
      <c r="M1479" s="145" t="s">
        <v>2213</v>
      </c>
      <c r="N1479" s="144" t="s">
        <v>27</v>
      </c>
      <c r="O1479" s="144"/>
      <c r="P1479" s="144" t="s">
        <v>3282</v>
      </c>
      <c r="Q1479" s="144"/>
      <c r="R1479" s="144"/>
      <c r="S1479" s="144" t="s">
        <v>15453</v>
      </c>
      <c r="T1479" s="144" t="s">
        <v>18657</v>
      </c>
      <c r="U1479" s="144" t="s">
        <v>18655</v>
      </c>
      <c r="V1479" s="144"/>
      <c r="W1479" s="144">
        <v>666611</v>
      </c>
      <c r="X1479" s="144" t="s">
        <v>18658</v>
      </c>
      <c r="Y1479" s="144">
        <v>83960000000</v>
      </c>
      <c r="Z1479" s="144" t="s">
        <v>18659</v>
      </c>
      <c r="AA1479" s="161">
        <v>5086</v>
      </c>
    </row>
    <row r="1480" spans="1:27" ht="45" customHeight="1" x14ac:dyDescent="0.25">
      <c r="A1480" s="144" t="s">
        <v>18660</v>
      </c>
      <c r="B1480" s="144" t="s">
        <v>18661</v>
      </c>
      <c r="C1480" s="144">
        <v>2</v>
      </c>
      <c r="D1480" s="144"/>
      <c r="E1480" s="144"/>
      <c r="F1480" s="144">
        <v>1</v>
      </c>
      <c r="G1480" s="144"/>
      <c r="H1480" s="144">
        <v>300</v>
      </c>
      <c r="I1480" s="144">
        <v>100</v>
      </c>
      <c r="J1480" s="144">
        <v>100</v>
      </c>
      <c r="K1480" s="144">
        <v>100</v>
      </c>
      <c r="L1480" s="144"/>
      <c r="M1480" s="145" t="s">
        <v>2213</v>
      </c>
      <c r="N1480" s="144" t="s">
        <v>72</v>
      </c>
      <c r="O1480" s="144"/>
      <c r="P1480" s="144" t="s">
        <v>3502</v>
      </c>
      <c r="Q1480" s="144"/>
      <c r="R1480" s="144"/>
      <c r="S1480" s="144" t="s">
        <v>4190</v>
      </c>
      <c r="T1480" s="144" t="s">
        <v>4708</v>
      </c>
      <c r="U1480" s="144" t="s">
        <v>18660</v>
      </c>
      <c r="V1480" s="144"/>
      <c r="W1480" s="144">
        <v>347512</v>
      </c>
      <c r="X1480" s="144" t="s">
        <v>4709</v>
      </c>
      <c r="Y1480" s="144" t="s">
        <v>18663</v>
      </c>
      <c r="Z1480" s="144" t="s">
        <v>18662</v>
      </c>
      <c r="AA1480" s="161">
        <v>2456</v>
      </c>
    </row>
    <row r="1481" spans="1:27" ht="45" customHeight="1" x14ac:dyDescent="0.25">
      <c r="A1481" s="144" t="s">
        <v>22487</v>
      </c>
      <c r="B1481" s="144" t="s">
        <v>19062</v>
      </c>
      <c r="C1481" s="144">
        <v>10</v>
      </c>
      <c r="D1481" s="144"/>
      <c r="E1481" s="144"/>
      <c r="F1481" s="144">
        <v>1</v>
      </c>
      <c r="G1481" s="144"/>
      <c r="H1481" s="144">
        <v>233</v>
      </c>
      <c r="I1481" s="144">
        <v>200</v>
      </c>
      <c r="J1481" s="144">
        <v>39</v>
      </c>
      <c r="K1481" s="144">
        <v>39</v>
      </c>
      <c r="L1481" s="144"/>
      <c r="M1481" s="145" t="s">
        <v>2213</v>
      </c>
      <c r="N1481" s="144" t="s">
        <v>46</v>
      </c>
      <c r="O1481" s="144"/>
      <c r="P1481" s="144" t="s">
        <v>3708</v>
      </c>
      <c r="Q1481" s="144"/>
      <c r="R1481" s="144"/>
      <c r="S1481" s="144"/>
      <c r="T1481" s="144"/>
      <c r="U1481" s="144" t="s">
        <v>22487</v>
      </c>
      <c r="V1481" s="144"/>
      <c r="W1481" s="144">
        <v>462356</v>
      </c>
      <c r="X1481" s="144" t="s">
        <v>28017</v>
      </c>
      <c r="Y1481" s="144"/>
      <c r="Z1481" s="144" t="s">
        <v>19063</v>
      </c>
      <c r="AA1481" s="160">
        <v>4483</v>
      </c>
    </row>
    <row r="1482" spans="1:27" ht="45" customHeight="1" x14ac:dyDescent="0.25">
      <c r="A1482" s="144" t="s">
        <v>6194</v>
      </c>
      <c r="B1482" s="144" t="s">
        <v>29862</v>
      </c>
      <c r="C1482" s="144">
        <v>9</v>
      </c>
      <c r="D1482" s="144"/>
      <c r="E1482" s="144"/>
      <c r="F1482" s="144">
        <v>5</v>
      </c>
      <c r="G1482" s="144"/>
      <c r="H1482" s="144"/>
      <c r="I1482" s="144"/>
      <c r="J1482" s="144"/>
      <c r="K1482" s="144"/>
      <c r="L1482" s="144">
        <v>850</v>
      </c>
      <c r="M1482" s="145" t="s">
        <v>2213</v>
      </c>
      <c r="N1482" s="144" t="s">
        <v>19</v>
      </c>
      <c r="O1482" s="144"/>
      <c r="P1482" s="144" t="s">
        <v>2376</v>
      </c>
      <c r="Q1482" s="144"/>
      <c r="R1482" s="144"/>
      <c r="S1482" s="144"/>
      <c r="T1482" s="144"/>
      <c r="U1482" s="144" t="s">
        <v>6194</v>
      </c>
      <c r="V1482" s="144"/>
      <c r="W1482" s="144">
        <v>241010</v>
      </c>
      <c r="X1482" s="144" t="s">
        <v>6195</v>
      </c>
      <c r="Y1482" s="144"/>
      <c r="Z1482" s="144" t="s">
        <v>29863</v>
      </c>
      <c r="AA1482" s="160">
        <v>2639</v>
      </c>
    </row>
    <row r="1483" spans="1:27" ht="45" customHeight="1" x14ac:dyDescent="0.25">
      <c r="A1483" s="144" t="s">
        <v>28018</v>
      </c>
      <c r="B1483" s="144" t="s">
        <v>28019</v>
      </c>
      <c r="C1483" s="144"/>
      <c r="D1483" s="144" t="s">
        <v>28020</v>
      </c>
      <c r="E1483" s="144"/>
      <c r="F1483" s="144">
        <v>1</v>
      </c>
      <c r="G1483" s="144"/>
      <c r="H1483" s="144">
        <v>400</v>
      </c>
      <c r="I1483" s="144">
        <v>200</v>
      </c>
      <c r="J1483" s="144">
        <v>150</v>
      </c>
      <c r="K1483" s="144">
        <v>50</v>
      </c>
      <c r="L1483" s="144"/>
      <c r="M1483" s="145" t="s">
        <v>2213</v>
      </c>
      <c r="N1483" s="144" t="s">
        <v>22</v>
      </c>
      <c r="O1483" s="144"/>
      <c r="P1483" s="144" t="s">
        <v>2989</v>
      </c>
      <c r="Q1483" s="144"/>
      <c r="R1483" s="144"/>
      <c r="S1483" s="144" t="s">
        <v>13932</v>
      </c>
      <c r="T1483" s="144" t="s">
        <v>6822</v>
      </c>
      <c r="U1483" s="144" t="s">
        <v>28018</v>
      </c>
      <c r="V1483" s="144"/>
      <c r="W1483" s="144">
        <v>162017</v>
      </c>
      <c r="X1483" s="144"/>
      <c r="Y1483" s="144">
        <v>88180000000</v>
      </c>
      <c r="Z1483" s="144" t="s">
        <v>28021</v>
      </c>
      <c r="AA1483" s="160">
        <v>6914</v>
      </c>
    </row>
    <row r="1484" spans="1:27" ht="45" customHeight="1" x14ac:dyDescent="0.25">
      <c r="A1484" s="144" t="s">
        <v>6196</v>
      </c>
      <c r="B1484" s="144" t="s">
        <v>4205</v>
      </c>
      <c r="C1484" s="144">
        <v>18</v>
      </c>
      <c r="D1484" s="144" t="s">
        <v>6197</v>
      </c>
      <c r="E1484" s="144"/>
      <c r="F1484" s="144">
        <v>1</v>
      </c>
      <c r="G1484" s="144">
        <v>350</v>
      </c>
      <c r="H1484" s="144"/>
      <c r="I1484" s="144"/>
      <c r="J1484" s="144"/>
      <c r="K1484" s="144"/>
      <c r="L1484" s="144"/>
      <c r="M1484" s="145" t="s">
        <v>2213</v>
      </c>
      <c r="N1484" s="144" t="s">
        <v>34</v>
      </c>
      <c r="O1484" s="144"/>
      <c r="P1484" s="144" t="s">
        <v>2387</v>
      </c>
      <c r="Q1484" s="144"/>
      <c r="R1484" s="144"/>
      <c r="S1484" s="144"/>
      <c r="T1484" s="144"/>
      <c r="U1484" s="144" t="s">
        <v>6196</v>
      </c>
      <c r="V1484" s="144"/>
      <c r="W1484" s="144">
        <v>353454</v>
      </c>
      <c r="X1484" s="144" t="s">
        <v>6198</v>
      </c>
      <c r="Y1484" s="144" t="s">
        <v>6199</v>
      </c>
      <c r="Z1484" s="144" t="s">
        <v>6200</v>
      </c>
      <c r="AA1484" s="160">
        <v>2640</v>
      </c>
    </row>
    <row r="1485" spans="1:27" ht="45" customHeight="1" x14ac:dyDescent="0.25">
      <c r="A1485" s="144" t="s">
        <v>18664</v>
      </c>
      <c r="B1485" s="144" t="s">
        <v>24322</v>
      </c>
      <c r="C1485" s="144">
        <v>56</v>
      </c>
      <c r="D1485" s="144"/>
      <c r="E1485" s="144"/>
      <c r="F1485" s="144">
        <v>5</v>
      </c>
      <c r="G1485" s="144"/>
      <c r="H1485" s="144"/>
      <c r="I1485" s="144"/>
      <c r="J1485" s="144"/>
      <c r="K1485" s="144"/>
      <c r="L1485" s="144">
        <v>850</v>
      </c>
      <c r="M1485" s="145" t="s">
        <v>2213</v>
      </c>
      <c r="N1485" s="144" t="s">
        <v>31</v>
      </c>
      <c r="O1485" s="144"/>
      <c r="P1485" s="144" t="s">
        <v>13861</v>
      </c>
      <c r="Q1485" s="144"/>
      <c r="R1485" s="144"/>
      <c r="S1485" s="144" t="s">
        <v>4190</v>
      </c>
      <c r="T1485" s="144" t="s">
        <v>12086</v>
      </c>
      <c r="U1485" s="144" t="s">
        <v>18664</v>
      </c>
      <c r="V1485" s="144"/>
      <c r="W1485" s="144">
        <v>652491</v>
      </c>
      <c r="X1485" s="144" t="s">
        <v>18665</v>
      </c>
      <c r="Y1485" s="144" t="s">
        <v>14467</v>
      </c>
      <c r="Z1485" s="144" t="s">
        <v>31843</v>
      </c>
      <c r="AA1485" s="160">
        <v>3725</v>
      </c>
    </row>
    <row r="1486" spans="1:27" ht="45" customHeight="1" x14ac:dyDescent="0.25">
      <c r="A1486" s="144" t="s">
        <v>14468</v>
      </c>
      <c r="B1486" s="144" t="s">
        <v>4205</v>
      </c>
      <c r="C1486" s="144">
        <v>42</v>
      </c>
      <c r="D1486" s="144" t="s">
        <v>4722</v>
      </c>
      <c r="E1486" s="144"/>
      <c r="F1486" s="144">
        <v>1</v>
      </c>
      <c r="G1486" s="144">
        <v>231</v>
      </c>
      <c r="H1486" s="144"/>
      <c r="I1486" s="144"/>
      <c r="J1486" s="144"/>
      <c r="K1486" s="144"/>
      <c r="L1486" s="144"/>
      <c r="M1486" s="145" t="s">
        <v>2213</v>
      </c>
      <c r="N1486" s="144" t="s">
        <v>42</v>
      </c>
      <c r="O1486" s="144"/>
      <c r="P1486" s="144" t="s">
        <v>13850</v>
      </c>
      <c r="Q1486" s="144"/>
      <c r="R1486" s="144"/>
      <c r="S1486" s="144" t="s">
        <v>4190</v>
      </c>
      <c r="T1486" s="144" t="s">
        <v>14469</v>
      </c>
      <c r="U1486" s="144" t="s">
        <v>14468</v>
      </c>
      <c r="V1486" s="144"/>
      <c r="W1486" s="144">
        <v>141044</v>
      </c>
      <c r="X1486" s="144" t="s">
        <v>14470</v>
      </c>
      <c r="Y1486" s="144" t="s">
        <v>14471</v>
      </c>
      <c r="Z1486" s="144" t="s">
        <v>14472</v>
      </c>
      <c r="AA1486" s="160">
        <v>780</v>
      </c>
    </row>
    <row r="1487" spans="1:27" ht="45" customHeight="1" x14ac:dyDescent="0.25">
      <c r="A1487" s="144" t="s">
        <v>22488</v>
      </c>
      <c r="B1487" s="144" t="s">
        <v>4874</v>
      </c>
      <c r="C1487" s="144"/>
      <c r="D1487" s="144"/>
      <c r="E1487" s="144"/>
      <c r="F1487" s="144">
        <v>2</v>
      </c>
      <c r="G1487" s="144"/>
      <c r="H1487" s="144"/>
      <c r="I1487" s="144"/>
      <c r="J1487" s="144"/>
      <c r="K1487" s="144"/>
      <c r="L1487" s="144">
        <v>150</v>
      </c>
      <c r="M1487" s="145" t="s">
        <v>2213</v>
      </c>
      <c r="N1487" s="144" t="s">
        <v>84</v>
      </c>
      <c r="O1487" s="144"/>
      <c r="P1487" s="144" t="s">
        <v>3652</v>
      </c>
      <c r="Q1487" s="144"/>
      <c r="R1487" s="144"/>
      <c r="S1487" s="144"/>
      <c r="T1487" s="144"/>
      <c r="U1487" s="144" t="s">
        <v>22488</v>
      </c>
      <c r="V1487" s="144"/>
      <c r="W1487" s="144">
        <v>300041</v>
      </c>
      <c r="X1487" s="144" t="s">
        <v>13272</v>
      </c>
      <c r="Y1487" s="144" t="s">
        <v>8740</v>
      </c>
      <c r="Z1487" s="144" t="s">
        <v>8741</v>
      </c>
      <c r="AA1487" s="160">
        <v>458</v>
      </c>
    </row>
    <row r="1488" spans="1:27" ht="45" customHeight="1" x14ac:dyDescent="0.25">
      <c r="A1488" s="144" t="s">
        <v>18666</v>
      </c>
      <c r="B1488" s="144" t="s">
        <v>18667</v>
      </c>
      <c r="C1488" s="144">
        <v>8</v>
      </c>
      <c r="D1488" s="144"/>
      <c r="E1488" s="144"/>
      <c r="F1488" s="144">
        <v>5</v>
      </c>
      <c r="G1488" s="144"/>
      <c r="H1488" s="144"/>
      <c r="I1488" s="144"/>
      <c r="J1488" s="144"/>
      <c r="K1488" s="144"/>
      <c r="L1488" s="144">
        <v>500</v>
      </c>
      <c r="M1488" s="145" t="s">
        <v>2213</v>
      </c>
      <c r="N1488" s="144" t="s">
        <v>29</v>
      </c>
      <c r="O1488" s="144"/>
      <c r="P1488" s="144" t="s">
        <v>2860</v>
      </c>
      <c r="Q1488" s="144"/>
      <c r="R1488" s="144"/>
      <c r="S1488" s="144"/>
      <c r="T1488" s="144"/>
      <c r="U1488" s="144" t="s">
        <v>18666</v>
      </c>
      <c r="V1488" s="144"/>
      <c r="W1488" s="144">
        <v>248012</v>
      </c>
      <c r="X1488" s="144" t="s">
        <v>18668</v>
      </c>
      <c r="Y1488" s="144" t="s">
        <v>18670</v>
      </c>
      <c r="Z1488" s="144" t="s">
        <v>18669</v>
      </c>
      <c r="AA1488" s="160">
        <v>4922</v>
      </c>
    </row>
    <row r="1489" spans="1:27" ht="45" customHeight="1" x14ac:dyDescent="0.25">
      <c r="A1489" s="144" t="s">
        <v>27284</v>
      </c>
      <c r="B1489" s="144" t="s">
        <v>15409</v>
      </c>
      <c r="C1489" s="144">
        <v>3</v>
      </c>
      <c r="D1489" s="144"/>
      <c r="E1489" s="144"/>
      <c r="F1489" s="144">
        <v>1</v>
      </c>
      <c r="G1489" s="144"/>
      <c r="H1489" s="144">
        <v>900</v>
      </c>
      <c r="I1489" s="144">
        <v>400</v>
      </c>
      <c r="J1489" s="144">
        <v>350</v>
      </c>
      <c r="K1489" s="144">
        <v>150</v>
      </c>
      <c r="L1489" s="144"/>
      <c r="M1489" s="145" t="s">
        <v>2213</v>
      </c>
      <c r="N1489" s="144" t="s">
        <v>18</v>
      </c>
      <c r="O1489" s="144"/>
      <c r="P1489" s="144" t="s">
        <v>17726</v>
      </c>
      <c r="Q1489" s="144"/>
      <c r="R1489" s="144"/>
      <c r="S1489" s="144" t="s">
        <v>4189</v>
      </c>
      <c r="T1489" s="144" t="s">
        <v>5698</v>
      </c>
      <c r="U1489" s="144" t="s">
        <v>27284</v>
      </c>
      <c r="V1489" s="144"/>
      <c r="W1489" s="144">
        <v>309296</v>
      </c>
      <c r="X1489" s="144" t="s">
        <v>27285</v>
      </c>
      <c r="Y1489" s="144"/>
      <c r="Z1489" s="144" t="s">
        <v>27286</v>
      </c>
      <c r="AA1489" s="161">
        <v>6791</v>
      </c>
    </row>
    <row r="1490" spans="1:27" ht="45" customHeight="1" x14ac:dyDescent="0.25">
      <c r="A1490" s="144" t="s">
        <v>6201</v>
      </c>
      <c r="B1490" s="144" t="s">
        <v>4205</v>
      </c>
      <c r="C1490" s="144">
        <v>25</v>
      </c>
      <c r="D1490" s="144" t="s">
        <v>4255</v>
      </c>
      <c r="E1490" s="144"/>
      <c r="F1490" s="144">
        <v>1</v>
      </c>
      <c r="G1490" s="144">
        <v>350</v>
      </c>
      <c r="H1490" s="144"/>
      <c r="I1490" s="144"/>
      <c r="J1490" s="144"/>
      <c r="K1490" s="144"/>
      <c r="L1490" s="144"/>
      <c r="M1490" s="145" t="s">
        <v>2213</v>
      </c>
      <c r="N1490" s="144" t="s">
        <v>27</v>
      </c>
      <c r="O1490" s="144"/>
      <c r="P1490" s="144" t="s">
        <v>14238</v>
      </c>
      <c r="Q1490" s="144"/>
      <c r="R1490" s="144"/>
      <c r="S1490" s="144"/>
      <c r="T1490" s="144"/>
      <c r="U1490" s="144" t="s">
        <v>6201</v>
      </c>
      <c r="V1490" s="144"/>
      <c r="W1490" s="144">
        <v>666302</v>
      </c>
      <c r="X1490" s="144" t="s">
        <v>18671</v>
      </c>
      <c r="Y1490" s="144"/>
      <c r="Z1490" s="144" t="s">
        <v>6202</v>
      </c>
      <c r="AA1490" s="160">
        <v>2641</v>
      </c>
    </row>
    <row r="1491" spans="1:27" ht="45" customHeight="1" x14ac:dyDescent="0.25">
      <c r="A1491" s="144" t="s">
        <v>29864</v>
      </c>
      <c r="B1491" s="144" t="s">
        <v>15421</v>
      </c>
      <c r="C1491" s="144">
        <v>2</v>
      </c>
      <c r="D1491" s="144" t="s">
        <v>29865</v>
      </c>
      <c r="E1491" s="144"/>
      <c r="F1491" s="144">
        <v>3</v>
      </c>
      <c r="G1491" s="144"/>
      <c r="H1491" s="144"/>
      <c r="I1491" s="144"/>
      <c r="J1491" s="144"/>
      <c r="K1491" s="144"/>
      <c r="L1491" s="144">
        <v>150</v>
      </c>
      <c r="M1491" s="145" t="s">
        <v>2213</v>
      </c>
      <c r="N1491" s="144" t="s">
        <v>84</v>
      </c>
      <c r="O1491" s="144"/>
      <c r="P1491" s="144" t="s">
        <v>3426</v>
      </c>
      <c r="Q1491" s="144"/>
      <c r="R1491" s="144"/>
      <c r="S1491" s="144" t="s">
        <v>4190</v>
      </c>
      <c r="T1491" s="144" t="s">
        <v>6904</v>
      </c>
      <c r="U1491" s="144" t="s">
        <v>29864</v>
      </c>
      <c r="V1491" s="144"/>
      <c r="W1491" s="144">
        <v>301440</v>
      </c>
      <c r="X1491" s="144" t="s">
        <v>6905</v>
      </c>
      <c r="Y1491" s="144" t="s">
        <v>18231</v>
      </c>
      <c r="Z1491" s="144" t="s">
        <v>6906</v>
      </c>
      <c r="AA1491" s="160">
        <v>1294</v>
      </c>
    </row>
    <row r="1492" spans="1:27" ht="45" customHeight="1" x14ac:dyDescent="0.25">
      <c r="A1492" s="144" t="s">
        <v>31844</v>
      </c>
      <c r="B1492" s="144" t="s">
        <v>23642</v>
      </c>
      <c r="C1492" s="144">
        <v>17</v>
      </c>
      <c r="D1492" s="144"/>
      <c r="E1492" s="144"/>
      <c r="F1492" s="144">
        <v>1</v>
      </c>
      <c r="G1492" s="144"/>
      <c r="H1492" s="144">
        <v>650</v>
      </c>
      <c r="I1492" s="144">
        <v>300</v>
      </c>
      <c r="J1492" s="144">
        <v>300</v>
      </c>
      <c r="K1492" s="144">
        <v>50</v>
      </c>
      <c r="L1492" s="144"/>
      <c r="M1492" s="145" t="s">
        <v>2213</v>
      </c>
      <c r="N1492" s="144" t="s">
        <v>42</v>
      </c>
      <c r="O1492" s="144"/>
      <c r="P1492" s="144" t="s">
        <v>17472</v>
      </c>
      <c r="Q1492" s="144"/>
      <c r="R1492" s="144"/>
      <c r="S1492" s="144"/>
      <c r="T1492" s="144"/>
      <c r="U1492" s="144" t="s">
        <v>31844</v>
      </c>
      <c r="V1492" s="144"/>
      <c r="W1492" s="144">
        <v>141107</v>
      </c>
      <c r="X1492" s="144" t="s">
        <v>31845</v>
      </c>
      <c r="Y1492" s="144">
        <v>89160000000</v>
      </c>
      <c r="Z1492" s="144" t="s">
        <v>31846</v>
      </c>
      <c r="AA1492" s="160">
        <v>7234</v>
      </c>
    </row>
    <row r="1493" spans="1:27" ht="45" customHeight="1" x14ac:dyDescent="0.25">
      <c r="A1493" s="144" t="s">
        <v>31847</v>
      </c>
      <c r="B1493" s="144" t="s">
        <v>15431</v>
      </c>
      <c r="C1493" s="144">
        <v>1</v>
      </c>
      <c r="D1493" s="144"/>
      <c r="E1493" s="144"/>
      <c r="F1493" s="144">
        <v>1</v>
      </c>
      <c r="G1493" s="144"/>
      <c r="H1493" s="144">
        <v>1300</v>
      </c>
      <c r="I1493" s="144">
        <v>500</v>
      </c>
      <c r="J1493" s="144">
        <v>600</v>
      </c>
      <c r="K1493" s="144">
        <v>200</v>
      </c>
      <c r="L1493" s="144"/>
      <c r="M1493" s="145" t="s">
        <v>2213</v>
      </c>
      <c r="N1493" s="144" t="s">
        <v>42</v>
      </c>
      <c r="O1493" s="144"/>
      <c r="P1493" s="144" t="s">
        <v>16232</v>
      </c>
      <c r="Q1493" s="144"/>
      <c r="R1493" s="144"/>
      <c r="S1493" s="144"/>
      <c r="T1493" s="144"/>
      <c r="U1493" s="144" t="s">
        <v>31847</v>
      </c>
      <c r="V1493" s="144"/>
      <c r="W1493" s="144">
        <v>142506</v>
      </c>
      <c r="X1493" s="144" t="s">
        <v>31848</v>
      </c>
      <c r="Y1493" s="144" t="s">
        <v>13450</v>
      </c>
      <c r="Z1493" s="144" t="s">
        <v>18744</v>
      </c>
      <c r="AA1493" s="160">
        <v>7435</v>
      </c>
    </row>
    <row r="1494" spans="1:27" ht="45" customHeight="1" x14ac:dyDescent="0.25">
      <c r="A1494" s="144" t="s">
        <v>15504</v>
      </c>
      <c r="B1494" s="144" t="s">
        <v>16228</v>
      </c>
      <c r="C1494" s="144"/>
      <c r="D1494" s="144"/>
      <c r="E1494" s="144"/>
      <c r="F1494" s="144">
        <v>3</v>
      </c>
      <c r="G1494" s="144"/>
      <c r="H1494" s="144"/>
      <c r="I1494" s="144"/>
      <c r="J1494" s="144"/>
      <c r="K1494" s="144"/>
      <c r="L1494" s="144">
        <v>150</v>
      </c>
      <c r="M1494" s="145" t="s">
        <v>2213</v>
      </c>
      <c r="N1494" s="144" t="s">
        <v>84</v>
      </c>
      <c r="O1494" s="144"/>
      <c r="P1494" s="144" t="s">
        <v>3566</v>
      </c>
      <c r="Q1494" s="144" t="s">
        <v>4185</v>
      </c>
      <c r="R1494" s="144" t="s">
        <v>7159</v>
      </c>
      <c r="S1494" s="144" t="s">
        <v>4189</v>
      </c>
      <c r="T1494" s="144" t="s">
        <v>7159</v>
      </c>
      <c r="U1494" s="144" t="s">
        <v>15504</v>
      </c>
      <c r="V1494" s="144"/>
      <c r="W1494" s="144">
        <v>301430</v>
      </c>
      <c r="X1494" s="144" t="s">
        <v>4650</v>
      </c>
      <c r="Y1494" s="150" t="s">
        <v>15505</v>
      </c>
      <c r="Z1494" s="144" t="s">
        <v>15506</v>
      </c>
      <c r="AA1494" s="160">
        <v>3913</v>
      </c>
    </row>
    <row r="1495" spans="1:27" ht="45" customHeight="1" x14ac:dyDescent="0.25">
      <c r="A1495" s="144" t="s">
        <v>14473</v>
      </c>
      <c r="B1495" s="147" t="s">
        <v>17026</v>
      </c>
      <c r="C1495" s="144">
        <v>266</v>
      </c>
      <c r="D1495" s="144"/>
      <c r="E1495" s="144"/>
      <c r="F1495" s="144">
        <v>1</v>
      </c>
      <c r="G1495" s="144">
        <v>214</v>
      </c>
      <c r="H1495" s="144"/>
      <c r="I1495" s="144"/>
      <c r="J1495" s="144"/>
      <c r="K1495" s="144"/>
      <c r="L1495" s="144"/>
      <c r="M1495" s="145" t="s">
        <v>2213</v>
      </c>
      <c r="N1495" s="144" t="s">
        <v>21</v>
      </c>
      <c r="O1495" s="144"/>
      <c r="P1495" s="144" t="s">
        <v>2449</v>
      </c>
      <c r="Q1495" s="145" t="s">
        <v>4187</v>
      </c>
      <c r="R1495" s="144" t="s">
        <v>5646</v>
      </c>
      <c r="S1495" s="144"/>
      <c r="T1495" s="144"/>
      <c r="U1495" s="144" t="s">
        <v>14473</v>
      </c>
      <c r="V1495" s="144"/>
      <c r="W1495" s="144">
        <v>400074</v>
      </c>
      <c r="X1495" s="145" t="s">
        <v>18672</v>
      </c>
      <c r="Y1495" s="144"/>
      <c r="Z1495" s="144" t="s">
        <v>31062</v>
      </c>
      <c r="AA1495" s="160">
        <v>3823</v>
      </c>
    </row>
    <row r="1496" spans="1:27" ht="45" customHeight="1" x14ac:dyDescent="0.25">
      <c r="A1496" s="144" t="s">
        <v>6203</v>
      </c>
      <c r="B1496" s="144" t="s">
        <v>4205</v>
      </c>
      <c r="C1496" s="144">
        <v>4</v>
      </c>
      <c r="D1496" s="144" t="s">
        <v>4286</v>
      </c>
      <c r="E1496" s="144"/>
      <c r="F1496" s="144">
        <v>1</v>
      </c>
      <c r="G1496" s="144">
        <v>350</v>
      </c>
      <c r="H1496" s="144"/>
      <c r="I1496" s="144"/>
      <c r="J1496" s="144"/>
      <c r="K1496" s="144"/>
      <c r="L1496" s="144"/>
      <c r="M1496" s="145" t="s">
        <v>2213</v>
      </c>
      <c r="N1496" s="144" t="s">
        <v>78</v>
      </c>
      <c r="O1496" s="144"/>
      <c r="P1496" s="144" t="s">
        <v>4100</v>
      </c>
      <c r="Q1496" s="144"/>
      <c r="R1496" s="144"/>
      <c r="S1496" s="144" t="s">
        <v>4189</v>
      </c>
      <c r="T1496" s="144" t="s">
        <v>6204</v>
      </c>
      <c r="U1496" s="144" t="s">
        <v>6203</v>
      </c>
      <c r="V1496" s="144"/>
      <c r="W1496" s="144">
        <v>624400</v>
      </c>
      <c r="X1496" s="144" t="s">
        <v>6205</v>
      </c>
      <c r="Y1496" s="144" t="s">
        <v>6206</v>
      </c>
      <c r="Z1496" s="144" t="s">
        <v>6207</v>
      </c>
      <c r="AA1496" s="160">
        <v>2642</v>
      </c>
    </row>
    <row r="1497" spans="1:27" ht="45" customHeight="1" x14ac:dyDescent="0.25">
      <c r="A1497" s="144" t="s">
        <v>6208</v>
      </c>
      <c r="B1497" s="144" t="s">
        <v>4205</v>
      </c>
      <c r="C1497" s="144">
        <v>4</v>
      </c>
      <c r="D1497" s="144"/>
      <c r="E1497" s="144"/>
      <c r="F1497" s="144">
        <v>1</v>
      </c>
      <c r="G1497" s="144">
        <v>350</v>
      </c>
      <c r="H1497" s="144"/>
      <c r="I1497" s="144"/>
      <c r="J1497" s="144"/>
      <c r="K1497" s="144"/>
      <c r="L1497" s="144"/>
      <c r="M1497" s="145" t="s">
        <v>2213</v>
      </c>
      <c r="N1497" s="144" t="s">
        <v>80</v>
      </c>
      <c r="O1497" s="144"/>
      <c r="P1497" s="144" t="s">
        <v>30713</v>
      </c>
      <c r="Q1497" s="144"/>
      <c r="R1497" s="144"/>
      <c r="S1497" s="144" t="s">
        <v>4189</v>
      </c>
      <c r="T1497" s="144" t="s">
        <v>6209</v>
      </c>
      <c r="U1497" s="144" t="s">
        <v>6208</v>
      </c>
      <c r="V1497" s="144"/>
      <c r="W1497" s="144">
        <v>356240</v>
      </c>
      <c r="X1497" s="144" t="s">
        <v>6210</v>
      </c>
      <c r="Y1497" s="144" t="s">
        <v>6211</v>
      </c>
      <c r="Z1497" s="144" t="s">
        <v>6212</v>
      </c>
      <c r="AA1497" s="160">
        <v>2643</v>
      </c>
    </row>
    <row r="1498" spans="1:27" ht="45" customHeight="1" x14ac:dyDescent="0.25">
      <c r="A1498" s="144" t="s">
        <v>37249</v>
      </c>
      <c r="B1498" s="144" t="s">
        <v>15377</v>
      </c>
      <c r="C1498" s="144">
        <v>280</v>
      </c>
      <c r="D1498" s="144"/>
      <c r="E1498" s="144"/>
      <c r="F1498" s="144">
        <v>1</v>
      </c>
      <c r="G1498" s="144">
        <v>300</v>
      </c>
      <c r="H1498" s="144"/>
      <c r="I1498" s="144"/>
      <c r="J1498" s="144"/>
      <c r="K1498" s="144"/>
      <c r="L1498" s="144"/>
      <c r="M1498" s="145" t="s">
        <v>2213</v>
      </c>
      <c r="N1498" s="144" t="s">
        <v>74</v>
      </c>
      <c r="O1498" s="144"/>
      <c r="P1498" s="144" t="s">
        <v>3785</v>
      </c>
      <c r="Q1498" s="144"/>
      <c r="R1498" s="144"/>
      <c r="S1498" s="144"/>
      <c r="T1498" s="144"/>
      <c r="U1498" s="144" t="s">
        <v>37249</v>
      </c>
      <c r="V1498" s="144"/>
      <c r="W1498" s="144"/>
      <c r="X1498" s="144"/>
      <c r="Y1498" s="144"/>
      <c r="Z1498" s="144"/>
      <c r="AA1498" s="160">
        <v>7878</v>
      </c>
    </row>
    <row r="1499" spans="1:27" ht="45" customHeight="1" x14ac:dyDescent="0.25">
      <c r="A1499" s="144" t="s">
        <v>6213</v>
      </c>
      <c r="B1499" s="144" t="s">
        <v>4205</v>
      </c>
      <c r="C1499" s="144"/>
      <c r="D1499" s="144" t="s">
        <v>4241</v>
      </c>
      <c r="E1499" s="144"/>
      <c r="F1499" s="144">
        <v>1</v>
      </c>
      <c r="G1499" s="144">
        <v>200</v>
      </c>
      <c r="H1499" s="144"/>
      <c r="I1499" s="144"/>
      <c r="J1499" s="144"/>
      <c r="K1499" s="144"/>
      <c r="L1499" s="144"/>
      <c r="M1499" s="145" t="s">
        <v>2213</v>
      </c>
      <c r="N1499" s="144" t="s">
        <v>32</v>
      </c>
      <c r="O1499" s="144"/>
      <c r="P1499" s="144" t="s">
        <v>2529</v>
      </c>
      <c r="Q1499" s="144"/>
      <c r="R1499" s="144"/>
      <c r="S1499" s="144" t="s">
        <v>4190</v>
      </c>
      <c r="T1499" s="144" t="s">
        <v>6214</v>
      </c>
      <c r="U1499" s="144" t="s">
        <v>6213</v>
      </c>
      <c r="V1499" s="144"/>
      <c r="W1499" s="144">
        <v>612470</v>
      </c>
      <c r="X1499" s="144" t="s">
        <v>6215</v>
      </c>
      <c r="Y1499" s="144"/>
      <c r="Z1499" s="144"/>
      <c r="AA1499" s="160">
        <v>2644</v>
      </c>
    </row>
    <row r="1500" spans="1:27" ht="45" customHeight="1" x14ac:dyDescent="0.25">
      <c r="A1500" s="144" t="s">
        <v>6216</v>
      </c>
      <c r="B1500" s="144" t="s">
        <v>4205</v>
      </c>
      <c r="C1500" s="144"/>
      <c r="D1500" s="144" t="s">
        <v>4218</v>
      </c>
      <c r="E1500" s="144"/>
      <c r="F1500" s="144">
        <v>1</v>
      </c>
      <c r="G1500" s="144">
        <v>350</v>
      </c>
      <c r="H1500" s="144"/>
      <c r="I1500" s="144"/>
      <c r="J1500" s="144"/>
      <c r="K1500" s="144"/>
      <c r="L1500" s="144"/>
      <c r="M1500" s="145" t="s">
        <v>2213</v>
      </c>
      <c r="N1500" s="144" t="s">
        <v>39</v>
      </c>
      <c r="O1500" s="144"/>
      <c r="P1500" s="144" t="s">
        <v>3398</v>
      </c>
      <c r="Q1500" s="144"/>
      <c r="R1500" s="144"/>
      <c r="S1500" s="144" t="s">
        <v>4189</v>
      </c>
      <c r="T1500" s="144" t="s">
        <v>6217</v>
      </c>
      <c r="U1500" s="144" t="s">
        <v>6216</v>
      </c>
      <c r="V1500" s="144"/>
      <c r="W1500" s="144">
        <v>399373</v>
      </c>
      <c r="X1500" s="144" t="s">
        <v>18673</v>
      </c>
      <c r="Y1500" s="144" t="s">
        <v>6218</v>
      </c>
      <c r="Z1500" s="144" t="s">
        <v>6219</v>
      </c>
      <c r="AA1500" s="160">
        <v>2645</v>
      </c>
    </row>
    <row r="1501" spans="1:27" ht="45" customHeight="1" x14ac:dyDescent="0.25">
      <c r="A1501" s="144" t="s">
        <v>27287</v>
      </c>
      <c r="B1501" s="144" t="s">
        <v>28022</v>
      </c>
      <c r="C1501" s="144">
        <v>1</v>
      </c>
      <c r="D1501" s="144"/>
      <c r="E1501" s="144"/>
      <c r="F1501" s="144">
        <v>1</v>
      </c>
      <c r="G1501" s="144"/>
      <c r="H1501" s="144">
        <v>798</v>
      </c>
      <c r="I1501" s="144">
        <v>290</v>
      </c>
      <c r="J1501" s="144">
        <v>363</v>
      </c>
      <c r="K1501" s="144">
        <v>145</v>
      </c>
      <c r="L1501" s="144"/>
      <c r="M1501" s="145" t="s">
        <v>2213</v>
      </c>
      <c r="N1501" s="144" t="s">
        <v>18</v>
      </c>
      <c r="O1501" s="144"/>
      <c r="P1501" s="144" t="s">
        <v>2715</v>
      </c>
      <c r="Q1501" s="144"/>
      <c r="R1501" s="144"/>
      <c r="S1501" s="144" t="s">
        <v>4190</v>
      </c>
      <c r="T1501" s="144" t="s">
        <v>6091</v>
      </c>
      <c r="U1501" s="144" t="s">
        <v>27287</v>
      </c>
      <c r="V1501" s="144"/>
      <c r="W1501" s="144">
        <v>309650</v>
      </c>
      <c r="X1501" s="144" t="s">
        <v>18331</v>
      </c>
      <c r="Y1501" s="144" t="s">
        <v>28023</v>
      </c>
      <c r="Z1501" s="144" t="s">
        <v>28024</v>
      </c>
      <c r="AA1501" s="160">
        <v>2233</v>
      </c>
    </row>
    <row r="1502" spans="1:27" ht="45" customHeight="1" x14ac:dyDescent="0.25">
      <c r="A1502" s="144" t="s">
        <v>22489</v>
      </c>
      <c r="B1502" s="144" t="s">
        <v>22490</v>
      </c>
      <c r="C1502" s="144">
        <v>56</v>
      </c>
      <c r="D1502" s="144"/>
      <c r="E1502" s="144"/>
      <c r="F1502" s="144">
        <v>1</v>
      </c>
      <c r="G1502" s="144"/>
      <c r="H1502" s="144">
        <v>800</v>
      </c>
      <c r="I1502" s="144">
        <v>200</v>
      </c>
      <c r="J1502" s="144">
        <v>300</v>
      </c>
      <c r="K1502" s="144">
        <v>200</v>
      </c>
      <c r="L1502" s="144"/>
      <c r="M1502" s="145" t="s">
        <v>2213</v>
      </c>
      <c r="N1502" s="144" t="s">
        <v>31</v>
      </c>
      <c r="O1502" s="144"/>
      <c r="P1502" s="144" t="s">
        <v>30668</v>
      </c>
      <c r="Q1502" s="144"/>
      <c r="R1502" s="144"/>
      <c r="S1502" s="144" t="s">
        <v>28025</v>
      </c>
      <c r="T1502" s="144" t="s">
        <v>28026</v>
      </c>
      <c r="U1502" s="144" t="s">
        <v>22489</v>
      </c>
      <c r="V1502" s="144"/>
      <c r="W1502" s="144"/>
      <c r="X1502" s="144" t="s">
        <v>22491</v>
      </c>
      <c r="Y1502" s="144" t="s">
        <v>22492</v>
      </c>
      <c r="Z1502" s="144" t="s">
        <v>22493</v>
      </c>
      <c r="AA1502" s="160">
        <v>5888</v>
      </c>
    </row>
    <row r="1503" spans="1:27" ht="45" customHeight="1" x14ac:dyDescent="0.25">
      <c r="A1503" s="144" t="s">
        <v>31849</v>
      </c>
      <c r="B1503" s="144" t="s">
        <v>15377</v>
      </c>
      <c r="C1503" s="144">
        <v>5</v>
      </c>
      <c r="D1503" s="144" t="s">
        <v>4433</v>
      </c>
      <c r="E1503" s="144"/>
      <c r="F1503" s="144">
        <v>1</v>
      </c>
      <c r="G1503" s="144">
        <v>70</v>
      </c>
      <c r="H1503" s="144"/>
      <c r="I1503" s="144"/>
      <c r="J1503" s="144"/>
      <c r="K1503" s="144"/>
      <c r="L1503" s="144"/>
      <c r="M1503" s="145" t="s">
        <v>2213</v>
      </c>
      <c r="N1503" s="144" t="s">
        <v>71</v>
      </c>
      <c r="O1503" s="144"/>
      <c r="P1503" s="144" t="s">
        <v>2493</v>
      </c>
      <c r="Q1503" s="144"/>
      <c r="R1503" s="144"/>
      <c r="S1503" s="144" t="s">
        <v>4191</v>
      </c>
      <c r="T1503" s="144" t="s">
        <v>31850</v>
      </c>
      <c r="U1503" s="144" t="s">
        <v>31849</v>
      </c>
      <c r="V1503" s="144"/>
      <c r="W1503" s="144">
        <v>366340</v>
      </c>
      <c r="X1503" s="144" t="s">
        <v>31851</v>
      </c>
      <c r="Y1503" s="144" t="s">
        <v>31852</v>
      </c>
      <c r="Z1503" s="144" t="s">
        <v>31853</v>
      </c>
      <c r="AA1503" s="160">
        <v>6297</v>
      </c>
    </row>
    <row r="1504" spans="1:27" ht="45" customHeight="1" x14ac:dyDescent="0.25">
      <c r="A1504" s="144" t="s">
        <v>28027</v>
      </c>
      <c r="B1504" s="144" t="s">
        <v>28028</v>
      </c>
      <c r="C1504" s="144">
        <v>36</v>
      </c>
      <c r="D1504" s="144" t="s">
        <v>28029</v>
      </c>
      <c r="E1504" s="144"/>
      <c r="F1504" s="144">
        <v>1</v>
      </c>
      <c r="G1504" s="144">
        <v>340</v>
      </c>
      <c r="H1504" s="144"/>
      <c r="I1504" s="144"/>
      <c r="J1504" s="144"/>
      <c r="K1504" s="144"/>
      <c r="L1504" s="144"/>
      <c r="M1504" s="145" t="s">
        <v>2213</v>
      </c>
      <c r="N1504" s="144" t="s">
        <v>67</v>
      </c>
      <c r="O1504" s="144"/>
      <c r="P1504" s="144" t="s">
        <v>2757</v>
      </c>
      <c r="Q1504" s="144"/>
      <c r="R1504" s="144"/>
      <c r="S1504" s="144" t="s">
        <v>4189</v>
      </c>
      <c r="T1504" s="144" t="s">
        <v>5766</v>
      </c>
      <c r="U1504" s="144" t="s">
        <v>28027</v>
      </c>
      <c r="V1504" s="144"/>
      <c r="W1504" s="144">
        <v>423450</v>
      </c>
      <c r="X1504" s="144" t="s">
        <v>28030</v>
      </c>
      <c r="Y1504" s="144">
        <v>89600000000</v>
      </c>
      <c r="Z1504" s="144" t="s">
        <v>28031</v>
      </c>
      <c r="AA1504" s="160">
        <v>7001</v>
      </c>
    </row>
    <row r="1505" spans="1:27" ht="45" customHeight="1" x14ac:dyDescent="0.25">
      <c r="A1505" s="144" t="s">
        <v>35888</v>
      </c>
      <c r="B1505" s="144" t="s">
        <v>35889</v>
      </c>
      <c r="C1505" s="144"/>
      <c r="D1505" s="144"/>
      <c r="E1505" s="144"/>
      <c r="F1505" s="144">
        <v>1</v>
      </c>
      <c r="G1505" s="144"/>
      <c r="H1505" s="144">
        <v>320</v>
      </c>
      <c r="I1505" s="144">
        <v>100</v>
      </c>
      <c r="J1505" s="144">
        <v>150</v>
      </c>
      <c r="K1505" s="144">
        <v>70</v>
      </c>
      <c r="L1505" s="144"/>
      <c r="M1505" s="145" t="s">
        <v>2213</v>
      </c>
      <c r="N1505" s="144" t="s">
        <v>18</v>
      </c>
      <c r="O1505" s="144"/>
      <c r="P1505" s="144" t="s">
        <v>13858</v>
      </c>
      <c r="Q1505" s="144"/>
      <c r="R1505" s="144"/>
      <c r="S1505" s="144" t="s">
        <v>15453</v>
      </c>
      <c r="T1505" s="144" t="s">
        <v>10668</v>
      </c>
      <c r="U1505" s="144" t="s">
        <v>35888</v>
      </c>
      <c r="V1505" s="144"/>
      <c r="W1505" s="144">
        <v>309553</v>
      </c>
      <c r="X1505" s="144" t="s">
        <v>35890</v>
      </c>
      <c r="Y1505" s="144">
        <v>84730000000</v>
      </c>
      <c r="Z1505" s="144" t="s">
        <v>35891</v>
      </c>
      <c r="AA1505" s="160">
        <v>7613</v>
      </c>
    </row>
    <row r="1506" spans="1:27" ht="45" customHeight="1" x14ac:dyDescent="0.25">
      <c r="A1506" s="144" t="s">
        <v>14080</v>
      </c>
      <c r="B1506" s="144" t="s">
        <v>16912</v>
      </c>
      <c r="C1506" s="144"/>
      <c r="D1506" s="144"/>
      <c r="E1506" s="144"/>
      <c r="F1506" s="144">
        <v>5</v>
      </c>
      <c r="G1506" s="144"/>
      <c r="H1506" s="144"/>
      <c r="I1506" s="144"/>
      <c r="J1506" s="144"/>
      <c r="K1506" s="144"/>
      <c r="L1506" s="144">
        <v>150</v>
      </c>
      <c r="M1506" s="145" t="s">
        <v>2213</v>
      </c>
      <c r="N1506" s="144" t="s">
        <v>48</v>
      </c>
      <c r="O1506" s="144"/>
      <c r="P1506" s="144" t="s">
        <v>2331</v>
      </c>
      <c r="Q1506" s="144"/>
      <c r="R1506" s="144"/>
      <c r="S1506" s="144" t="s">
        <v>4191</v>
      </c>
      <c r="T1506" s="144" t="s">
        <v>14081</v>
      </c>
      <c r="U1506" s="144" t="s">
        <v>14080</v>
      </c>
      <c r="V1506" s="144"/>
      <c r="W1506" s="144">
        <v>442084</v>
      </c>
      <c r="X1506" s="144" t="s">
        <v>14082</v>
      </c>
      <c r="Y1506" s="144">
        <v>88400000000</v>
      </c>
      <c r="Z1506" s="144" t="s">
        <v>14083</v>
      </c>
      <c r="AA1506" s="160">
        <v>2646</v>
      </c>
    </row>
    <row r="1507" spans="1:27" ht="45" customHeight="1" x14ac:dyDescent="0.25">
      <c r="A1507" s="144" t="s">
        <v>27288</v>
      </c>
      <c r="B1507" s="144" t="s">
        <v>27289</v>
      </c>
      <c r="C1507" s="144"/>
      <c r="D1507" s="144"/>
      <c r="E1507" s="144"/>
      <c r="F1507" s="144">
        <v>1</v>
      </c>
      <c r="G1507" s="144"/>
      <c r="H1507" s="144">
        <v>450</v>
      </c>
      <c r="I1507" s="144">
        <v>200</v>
      </c>
      <c r="J1507" s="144">
        <v>200</v>
      </c>
      <c r="K1507" s="144">
        <v>50</v>
      </c>
      <c r="L1507" s="144"/>
      <c r="M1507" s="145" t="s">
        <v>2213</v>
      </c>
      <c r="N1507" s="144" t="s">
        <v>18</v>
      </c>
      <c r="O1507" s="144"/>
      <c r="P1507" s="144" t="s">
        <v>17715</v>
      </c>
      <c r="Q1507" s="144"/>
      <c r="R1507" s="144"/>
      <c r="S1507" s="144" t="s">
        <v>4190</v>
      </c>
      <c r="T1507" s="144" t="s">
        <v>27290</v>
      </c>
      <c r="U1507" s="144" t="s">
        <v>27288</v>
      </c>
      <c r="V1507" s="144"/>
      <c r="W1507" s="144">
        <v>309979</v>
      </c>
      <c r="X1507" s="144" t="s">
        <v>27291</v>
      </c>
      <c r="Y1507" s="144" t="s">
        <v>27292</v>
      </c>
      <c r="Z1507" s="144" t="s">
        <v>27293</v>
      </c>
      <c r="AA1507" s="160">
        <v>6672</v>
      </c>
    </row>
    <row r="1508" spans="1:27" ht="45" customHeight="1" x14ac:dyDescent="0.25">
      <c r="A1508" s="144" t="s">
        <v>6220</v>
      </c>
      <c r="B1508" s="144" t="s">
        <v>15423</v>
      </c>
      <c r="C1508" s="144">
        <v>57</v>
      </c>
      <c r="D1508" s="144"/>
      <c r="E1508" s="144"/>
      <c r="F1508" s="144">
        <v>1</v>
      </c>
      <c r="G1508" s="144"/>
      <c r="H1508" s="144">
        <v>798</v>
      </c>
      <c r="I1508" s="144">
        <v>290</v>
      </c>
      <c r="J1508" s="144">
        <v>363</v>
      </c>
      <c r="K1508" s="144">
        <v>145</v>
      </c>
      <c r="L1508" s="144"/>
      <c r="M1508" s="145" t="s">
        <v>2213</v>
      </c>
      <c r="N1508" s="144" t="s">
        <v>2286</v>
      </c>
      <c r="O1508" s="144"/>
      <c r="P1508" s="144" t="s">
        <v>13963</v>
      </c>
      <c r="Q1508" s="144"/>
      <c r="R1508" s="144"/>
      <c r="S1508" s="144"/>
      <c r="T1508" s="144"/>
      <c r="U1508" s="144" t="s">
        <v>6220</v>
      </c>
      <c r="V1508" s="144"/>
      <c r="W1508" s="144">
        <v>299006</v>
      </c>
      <c r="X1508" s="144" t="s">
        <v>6221</v>
      </c>
      <c r="Y1508" s="144" t="s">
        <v>6222</v>
      </c>
      <c r="Z1508" s="144" t="s">
        <v>6223</v>
      </c>
      <c r="AA1508" s="160">
        <v>2647</v>
      </c>
    </row>
    <row r="1509" spans="1:27" ht="45" customHeight="1" x14ac:dyDescent="0.25">
      <c r="A1509" s="144" t="s">
        <v>29866</v>
      </c>
      <c r="B1509" s="144" t="s">
        <v>29867</v>
      </c>
      <c r="C1509" s="144">
        <v>8</v>
      </c>
      <c r="D1509" s="144" t="s">
        <v>5203</v>
      </c>
      <c r="E1509" s="144"/>
      <c r="F1509" s="144">
        <v>1</v>
      </c>
      <c r="G1509" s="144">
        <v>350</v>
      </c>
      <c r="H1509" s="144"/>
      <c r="I1509" s="144"/>
      <c r="J1509" s="144"/>
      <c r="K1509" s="144"/>
      <c r="L1509" s="144"/>
      <c r="M1509" s="145" t="s">
        <v>2213</v>
      </c>
      <c r="N1509" s="144" t="s">
        <v>31</v>
      </c>
      <c r="O1509" s="144"/>
      <c r="P1509" s="144" t="s">
        <v>13861</v>
      </c>
      <c r="Q1509" s="144"/>
      <c r="R1509" s="144"/>
      <c r="S1509" s="144"/>
      <c r="T1509" s="144"/>
      <c r="U1509" s="144" t="s">
        <v>29866</v>
      </c>
      <c r="V1509" s="144"/>
      <c r="W1509" s="144">
        <v>652475</v>
      </c>
      <c r="X1509" s="144"/>
      <c r="Y1509" s="144" t="s">
        <v>29868</v>
      </c>
      <c r="Z1509" s="144" t="s">
        <v>29869</v>
      </c>
      <c r="AA1509" s="160">
        <v>7149</v>
      </c>
    </row>
    <row r="1510" spans="1:27" ht="45" customHeight="1" x14ac:dyDescent="0.25">
      <c r="A1510" s="144" t="s">
        <v>22494</v>
      </c>
      <c r="B1510" s="144" t="s">
        <v>15423</v>
      </c>
      <c r="C1510" s="144">
        <v>3</v>
      </c>
      <c r="D1510" s="144"/>
      <c r="E1510" s="144"/>
      <c r="F1510" s="144">
        <v>1</v>
      </c>
      <c r="G1510" s="144"/>
      <c r="H1510" s="144">
        <v>450</v>
      </c>
      <c r="I1510" s="144">
        <v>200</v>
      </c>
      <c r="J1510" s="144">
        <v>200</v>
      </c>
      <c r="K1510" s="144">
        <v>50</v>
      </c>
      <c r="L1510" s="144"/>
      <c r="M1510" s="145" t="s">
        <v>2213</v>
      </c>
      <c r="N1510" s="144" t="s">
        <v>57</v>
      </c>
      <c r="O1510" s="144"/>
      <c r="P1510" s="144" t="s">
        <v>2814</v>
      </c>
      <c r="Q1510" s="144" t="s">
        <v>4186</v>
      </c>
      <c r="R1510" s="144" t="s">
        <v>22495</v>
      </c>
      <c r="S1510" s="144" t="s">
        <v>4228</v>
      </c>
      <c r="T1510" s="144" t="s">
        <v>28032</v>
      </c>
      <c r="U1510" s="144" t="s">
        <v>22494</v>
      </c>
      <c r="V1510" s="144"/>
      <c r="W1510" s="144">
        <v>386250</v>
      </c>
      <c r="X1510" s="144" t="s">
        <v>28033</v>
      </c>
      <c r="Y1510" s="150">
        <v>89290000000</v>
      </c>
      <c r="Z1510" s="144" t="s">
        <v>22496</v>
      </c>
      <c r="AA1510" s="160">
        <v>6059</v>
      </c>
    </row>
    <row r="1511" spans="1:27" ht="45" customHeight="1" x14ac:dyDescent="0.25">
      <c r="A1511" s="144" t="s">
        <v>6229</v>
      </c>
      <c r="B1511" s="144" t="s">
        <v>18674</v>
      </c>
      <c r="C1511" s="144"/>
      <c r="D1511" s="144"/>
      <c r="E1511" s="144"/>
      <c r="F1511" s="144">
        <v>1</v>
      </c>
      <c r="G1511" s="144">
        <v>100</v>
      </c>
      <c r="H1511" s="144"/>
      <c r="I1511" s="144"/>
      <c r="J1511" s="144"/>
      <c r="K1511" s="144"/>
      <c r="L1511" s="144"/>
      <c r="M1511" s="145" t="s">
        <v>2213</v>
      </c>
      <c r="N1511" s="144" t="s">
        <v>111</v>
      </c>
      <c r="O1511" s="144"/>
      <c r="P1511" s="144" t="s">
        <v>2395</v>
      </c>
      <c r="Q1511" s="144"/>
      <c r="R1511" s="144"/>
      <c r="S1511" s="144" t="s">
        <v>4191</v>
      </c>
      <c r="T1511" s="144" t="s">
        <v>5989</v>
      </c>
      <c r="U1511" s="144" t="s">
        <v>6229</v>
      </c>
      <c r="V1511" s="144"/>
      <c r="W1511" s="144">
        <v>166730</v>
      </c>
      <c r="X1511" s="144" t="s">
        <v>6230</v>
      </c>
      <c r="Y1511" s="144" t="s">
        <v>6231</v>
      </c>
      <c r="Z1511" s="144" t="s">
        <v>6232</v>
      </c>
      <c r="AA1511" s="160">
        <v>2650</v>
      </c>
    </row>
    <row r="1512" spans="1:27" ht="45" customHeight="1" x14ac:dyDescent="0.25">
      <c r="A1512" s="144" t="s">
        <v>6233</v>
      </c>
      <c r="B1512" s="144" t="s">
        <v>4208</v>
      </c>
      <c r="C1512" s="144"/>
      <c r="D1512" s="144"/>
      <c r="E1512" s="144"/>
      <c r="F1512" s="144">
        <v>1</v>
      </c>
      <c r="G1512" s="144"/>
      <c r="H1512" s="144">
        <v>798</v>
      </c>
      <c r="I1512" s="144">
        <v>290</v>
      </c>
      <c r="J1512" s="144">
        <v>363</v>
      </c>
      <c r="K1512" s="144">
        <v>145</v>
      </c>
      <c r="L1512" s="144"/>
      <c r="M1512" s="145" t="s">
        <v>2213</v>
      </c>
      <c r="N1512" s="144" t="s">
        <v>64</v>
      </c>
      <c r="O1512" s="144"/>
      <c r="P1512" s="144" t="s">
        <v>3139</v>
      </c>
      <c r="Q1512" s="145"/>
      <c r="R1512" s="144"/>
      <c r="S1512" s="144" t="s">
        <v>4191</v>
      </c>
      <c r="T1512" s="144" t="s">
        <v>6234</v>
      </c>
      <c r="U1512" s="144" t="s">
        <v>6233</v>
      </c>
      <c r="V1512" s="144"/>
      <c r="W1512" s="144">
        <v>431586</v>
      </c>
      <c r="X1512" s="144" t="s">
        <v>5852</v>
      </c>
      <c r="Y1512" s="144" t="s">
        <v>6235</v>
      </c>
      <c r="Z1512" s="144" t="s">
        <v>6236</v>
      </c>
      <c r="AA1512" s="160">
        <v>2651</v>
      </c>
    </row>
    <row r="1513" spans="1:27" ht="45" customHeight="1" x14ac:dyDescent="0.25">
      <c r="A1513" s="144" t="s">
        <v>13444</v>
      </c>
      <c r="B1513" s="144" t="s">
        <v>35892</v>
      </c>
      <c r="C1513" s="144"/>
      <c r="D1513" s="144" t="s">
        <v>29870</v>
      </c>
      <c r="E1513" s="144"/>
      <c r="F1513" s="144">
        <v>2</v>
      </c>
      <c r="G1513" s="144"/>
      <c r="H1513" s="144"/>
      <c r="I1513" s="144"/>
      <c r="J1513" s="144"/>
      <c r="K1513" s="144"/>
      <c r="L1513" s="144">
        <v>400</v>
      </c>
      <c r="M1513" s="145" t="s">
        <v>2213</v>
      </c>
      <c r="N1513" s="144" t="s">
        <v>31</v>
      </c>
      <c r="O1513" s="144"/>
      <c r="P1513" s="144" t="s">
        <v>13851</v>
      </c>
      <c r="Q1513" s="144"/>
      <c r="R1513" s="144"/>
      <c r="S1513" s="144" t="s">
        <v>4189</v>
      </c>
      <c r="T1513" s="144" t="s">
        <v>4471</v>
      </c>
      <c r="U1513" s="144" t="s">
        <v>13444</v>
      </c>
      <c r="V1513" s="144"/>
      <c r="W1513" s="144">
        <v>652845</v>
      </c>
      <c r="X1513" s="144" t="s">
        <v>12119</v>
      </c>
      <c r="Y1513" s="144" t="s">
        <v>12632</v>
      </c>
      <c r="Z1513" s="144" t="s">
        <v>12633</v>
      </c>
      <c r="AA1513" s="160">
        <v>2652</v>
      </c>
    </row>
    <row r="1514" spans="1:27" ht="45" customHeight="1" x14ac:dyDescent="0.25">
      <c r="A1514" s="144" t="s">
        <v>31854</v>
      </c>
      <c r="B1514" s="144" t="s">
        <v>18446</v>
      </c>
      <c r="C1514" s="144">
        <v>5</v>
      </c>
      <c r="D1514" s="144" t="s">
        <v>5210</v>
      </c>
      <c r="E1514" s="144"/>
      <c r="F1514" s="144">
        <v>1</v>
      </c>
      <c r="G1514" s="144">
        <v>300</v>
      </c>
      <c r="H1514" s="144"/>
      <c r="I1514" s="144"/>
      <c r="J1514" s="144"/>
      <c r="K1514" s="144"/>
      <c r="L1514" s="144"/>
      <c r="M1514" s="145" t="s">
        <v>2213</v>
      </c>
      <c r="N1514" s="144" t="s">
        <v>18</v>
      </c>
      <c r="O1514" s="144"/>
      <c r="P1514" s="144" t="s">
        <v>2369</v>
      </c>
      <c r="Q1514" s="144"/>
      <c r="R1514" s="144"/>
      <c r="S1514" s="144"/>
      <c r="T1514" s="144"/>
      <c r="U1514" s="144" t="s">
        <v>31854</v>
      </c>
      <c r="V1514" s="144"/>
      <c r="W1514" s="144">
        <v>309186</v>
      </c>
      <c r="X1514" s="144" t="s">
        <v>31855</v>
      </c>
      <c r="Y1514" s="144">
        <v>84720000000</v>
      </c>
      <c r="Z1514" s="144" t="s">
        <v>31856</v>
      </c>
      <c r="AA1514" s="160">
        <v>7194</v>
      </c>
    </row>
    <row r="1515" spans="1:27" ht="45" customHeight="1" x14ac:dyDescent="0.25">
      <c r="A1515" s="144" t="s">
        <v>28034</v>
      </c>
      <c r="B1515" s="144" t="s">
        <v>15377</v>
      </c>
      <c r="C1515" s="144"/>
      <c r="D1515" s="144" t="s">
        <v>9608</v>
      </c>
      <c r="E1515" s="144"/>
      <c r="F1515" s="144">
        <v>1</v>
      </c>
      <c r="G1515" s="144">
        <v>300</v>
      </c>
      <c r="H1515" s="144"/>
      <c r="I1515" s="144"/>
      <c r="J1515" s="144"/>
      <c r="K1515" s="144"/>
      <c r="L1515" s="144"/>
      <c r="M1515" s="145" t="s">
        <v>2213</v>
      </c>
      <c r="N1515" s="144" t="s">
        <v>67</v>
      </c>
      <c r="O1515" s="144"/>
      <c r="P1515" s="144" t="s">
        <v>2757</v>
      </c>
      <c r="Q1515" s="144"/>
      <c r="R1515" s="144"/>
      <c r="S1515" s="144" t="s">
        <v>4191</v>
      </c>
      <c r="T1515" s="144" t="s">
        <v>28035</v>
      </c>
      <c r="U1515" s="144" t="s">
        <v>28034</v>
      </c>
      <c r="V1515" s="144"/>
      <c r="W1515" s="144">
        <v>423441</v>
      </c>
      <c r="X1515" s="144" t="s">
        <v>28036</v>
      </c>
      <c r="Y1515" s="144"/>
      <c r="Z1515" s="144" t="s">
        <v>28037</v>
      </c>
      <c r="AA1515" s="160">
        <v>7019</v>
      </c>
    </row>
    <row r="1516" spans="1:27" ht="45" customHeight="1" x14ac:dyDescent="0.25">
      <c r="A1516" s="144" t="s">
        <v>14085</v>
      </c>
      <c r="B1516" s="144" t="s">
        <v>16229</v>
      </c>
      <c r="C1516" s="144"/>
      <c r="D1516" s="144"/>
      <c r="E1516" s="144"/>
      <c r="F1516" s="144">
        <v>2</v>
      </c>
      <c r="G1516" s="144"/>
      <c r="H1516" s="144"/>
      <c r="I1516" s="144"/>
      <c r="J1516" s="144"/>
      <c r="K1516" s="144"/>
      <c r="L1516" s="144">
        <v>65</v>
      </c>
      <c r="M1516" s="145" t="s">
        <v>2213</v>
      </c>
      <c r="N1516" s="144" t="s">
        <v>21</v>
      </c>
      <c r="O1516" s="144"/>
      <c r="P1516" s="144" t="s">
        <v>3659</v>
      </c>
      <c r="Q1516" s="144"/>
      <c r="R1516" s="144"/>
      <c r="S1516" s="144" t="s">
        <v>4190</v>
      </c>
      <c r="T1516" s="144" t="s">
        <v>6061</v>
      </c>
      <c r="U1516" s="144" t="s">
        <v>14085</v>
      </c>
      <c r="V1516" s="144"/>
      <c r="W1516" s="144">
        <v>403901</v>
      </c>
      <c r="X1516" s="144" t="s">
        <v>18675</v>
      </c>
      <c r="Y1516" s="144">
        <v>88440000000</v>
      </c>
      <c r="Z1516" s="144" t="s">
        <v>14086</v>
      </c>
      <c r="AA1516" s="160">
        <v>2654</v>
      </c>
    </row>
    <row r="1517" spans="1:27" ht="45" customHeight="1" x14ac:dyDescent="0.25">
      <c r="A1517" s="144" t="s">
        <v>31063</v>
      </c>
      <c r="B1517" s="144" t="s">
        <v>31064</v>
      </c>
      <c r="C1517" s="144"/>
      <c r="D1517" s="144"/>
      <c r="E1517" s="144"/>
      <c r="F1517" s="144">
        <v>2</v>
      </c>
      <c r="G1517" s="144"/>
      <c r="H1517" s="144"/>
      <c r="I1517" s="144"/>
      <c r="J1517" s="144"/>
      <c r="K1517" s="144"/>
      <c r="L1517" s="144">
        <v>150</v>
      </c>
      <c r="M1517" s="145" t="s">
        <v>2213</v>
      </c>
      <c r="N1517" s="144" t="s">
        <v>21</v>
      </c>
      <c r="O1517" s="144"/>
      <c r="P1517" s="144" t="s">
        <v>2449</v>
      </c>
      <c r="Q1517" s="144"/>
      <c r="R1517" s="144"/>
      <c r="S1517" s="144"/>
      <c r="T1517" s="144"/>
      <c r="U1517" s="144" t="s">
        <v>31063</v>
      </c>
      <c r="V1517" s="144"/>
      <c r="W1517" s="144">
        <v>400082</v>
      </c>
      <c r="X1517" s="144" t="s">
        <v>20506</v>
      </c>
      <c r="Y1517" s="144" t="s">
        <v>14844</v>
      </c>
      <c r="Z1517" s="144" t="s">
        <v>31065</v>
      </c>
      <c r="AA1517" s="161">
        <v>3741</v>
      </c>
    </row>
    <row r="1518" spans="1:27" ht="45" customHeight="1" x14ac:dyDescent="0.25">
      <c r="A1518" s="144" t="s">
        <v>6240</v>
      </c>
      <c r="B1518" s="144" t="s">
        <v>6241</v>
      </c>
      <c r="C1518" s="144"/>
      <c r="D1518" s="144"/>
      <c r="E1518" s="144"/>
      <c r="F1518" s="144">
        <v>2</v>
      </c>
      <c r="G1518" s="144"/>
      <c r="H1518" s="144"/>
      <c r="I1518" s="144"/>
      <c r="J1518" s="144"/>
      <c r="K1518" s="144"/>
      <c r="L1518" s="144">
        <v>150</v>
      </c>
      <c r="M1518" s="145" t="s">
        <v>2213</v>
      </c>
      <c r="N1518" s="144" t="s">
        <v>85</v>
      </c>
      <c r="O1518" s="144"/>
      <c r="P1518" s="144" t="s">
        <v>3373</v>
      </c>
      <c r="Q1518" s="144"/>
      <c r="R1518" s="144"/>
      <c r="S1518" s="144"/>
      <c r="T1518" s="144"/>
      <c r="U1518" s="144" t="s">
        <v>6240</v>
      </c>
      <c r="V1518" s="144"/>
      <c r="W1518" s="144">
        <v>626150</v>
      </c>
      <c r="X1518" s="144" t="s">
        <v>6243</v>
      </c>
      <c r="Y1518" s="144" t="s">
        <v>6244</v>
      </c>
      <c r="Z1518" s="144" t="s">
        <v>6245</v>
      </c>
      <c r="AA1518" s="161">
        <v>2655</v>
      </c>
    </row>
    <row r="1519" spans="1:27" ht="45" customHeight="1" x14ac:dyDescent="0.25">
      <c r="A1519" s="144" t="s">
        <v>18676</v>
      </c>
      <c r="B1519" s="144" t="s">
        <v>15409</v>
      </c>
      <c r="C1519" s="144">
        <v>28</v>
      </c>
      <c r="D1519" s="144" t="s">
        <v>18677</v>
      </c>
      <c r="E1519" s="144"/>
      <c r="F1519" s="144">
        <v>1</v>
      </c>
      <c r="G1519" s="144"/>
      <c r="H1519" s="144">
        <v>850</v>
      </c>
      <c r="I1519" s="144">
        <v>400</v>
      </c>
      <c r="J1519" s="144">
        <v>400</v>
      </c>
      <c r="K1519" s="144">
        <v>50</v>
      </c>
      <c r="L1519" s="144"/>
      <c r="M1519" s="145" t="s">
        <v>2213</v>
      </c>
      <c r="N1519" s="144" t="s">
        <v>66</v>
      </c>
      <c r="O1519" s="144"/>
      <c r="P1519" s="144" t="s">
        <v>2489</v>
      </c>
      <c r="Q1519" s="144"/>
      <c r="R1519" s="144"/>
      <c r="S1519" s="144"/>
      <c r="T1519" s="144"/>
      <c r="U1519" s="144" t="s">
        <v>18676</v>
      </c>
      <c r="V1519" s="144"/>
      <c r="W1519" s="144">
        <v>362025</v>
      </c>
      <c r="X1519" s="144" t="s">
        <v>18678</v>
      </c>
      <c r="Y1519" s="144" t="s">
        <v>18680</v>
      </c>
      <c r="Z1519" s="144" t="s">
        <v>18679</v>
      </c>
      <c r="AA1519" s="161">
        <v>5462</v>
      </c>
    </row>
    <row r="1520" spans="1:27" ht="45" customHeight="1" x14ac:dyDescent="0.25">
      <c r="A1520" s="144" t="s">
        <v>25166</v>
      </c>
      <c r="B1520" s="144" t="s">
        <v>31857</v>
      </c>
      <c r="C1520" s="144"/>
      <c r="D1520" s="144" t="s">
        <v>29871</v>
      </c>
      <c r="E1520" s="144"/>
      <c r="F1520" s="144">
        <v>1</v>
      </c>
      <c r="G1520" s="144"/>
      <c r="H1520" s="144">
        <v>540</v>
      </c>
      <c r="I1520" s="144">
        <v>230</v>
      </c>
      <c r="J1520" s="144">
        <v>260</v>
      </c>
      <c r="K1520" s="144">
        <v>50</v>
      </c>
      <c r="L1520" s="144"/>
      <c r="M1520" s="145" t="s">
        <v>2213</v>
      </c>
      <c r="N1520" s="144" t="s">
        <v>18</v>
      </c>
      <c r="O1520" s="144"/>
      <c r="P1520" s="144" t="s">
        <v>17726</v>
      </c>
      <c r="Q1520" s="144"/>
      <c r="R1520" s="144"/>
      <c r="S1520" s="144" t="s">
        <v>15453</v>
      </c>
      <c r="T1520" s="144" t="s">
        <v>24948</v>
      </c>
      <c r="U1520" s="144" t="s">
        <v>25166</v>
      </c>
      <c r="V1520" s="144"/>
      <c r="W1520" s="144">
        <v>309255</v>
      </c>
      <c r="X1520" s="144" t="s">
        <v>25167</v>
      </c>
      <c r="Y1520" s="149" t="s">
        <v>28038</v>
      </c>
      <c r="Z1520" s="144" t="s">
        <v>28039</v>
      </c>
      <c r="AA1520" s="160">
        <v>6535</v>
      </c>
    </row>
    <row r="1521" spans="1:27" ht="45" customHeight="1" x14ac:dyDescent="0.25">
      <c r="A1521" s="144" t="s">
        <v>18681</v>
      </c>
      <c r="B1521" s="144" t="s">
        <v>17774</v>
      </c>
      <c r="C1521" s="144"/>
      <c r="D1521" s="144" t="s">
        <v>18682</v>
      </c>
      <c r="E1521" s="144"/>
      <c r="F1521" s="144">
        <v>2</v>
      </c>
      <c r="G1521" s="144"/>
      <c r="H1521" s="144"/>
      <c r="I1521" s="144"/>
      <c r="J1521" s="144"/>
      <c r="K1521" s="144"/>
      <c r="L1521" s="144">
        <v>350</v>
      </c>
      <c r="M1521" s="145" t="s">
        <v>2213</v>
      </c>
      <c r="N1521" s="144" t="s">
        <v>82</v>
      </c>
      <c r="O1521" s="144"/>
      <c r="P1521" s="144" t="s">
        <v>3370</v>
      </c>
      <c r="Q1521" s="144"/>
      <c r="R1521" s="144"/>
      <c r="S1521" s="144"/>
      <c r="T1521" s="144"/>
      <c r="U1521" s="144" t="s">
        <v>18681</v>
      </c>
      <c r="V1521" s="144"/>
      <c r="W1521" s="144"/>
      <c r="X1521" s="144"/>
      <c r="Y1521" s="144"/>
      <c r="Z1521" s="144"/>
      <c r="AA1521" s="160">
        <v>4878</v>
      </c>
    </row>
    <row r="1522" spans="1:27" ht="45" customHeight="1" x14ac:dyDescent="0.25">
      <c r="A1522" s="144" t="s">
        <v>18681</v>
      </c>
      <c r="B1522" s="144" t="s">
        <v>17774</v>
      </c>
      <c r="C1522" s="144"/>
      <c r="D1522" s="144" t="s">
        <v>18682</v>
      </c>
      <c r="E1522" s="144" t="s">
        <v>18683</v>
      </c>
      <c r="F1522" s="144">
        <v>2</v>
      </c>
      <c r="G1522" s="144"/>
      <c r="H1522" s="144"/>
      <c r="I1522" s="144"/>
      <c r="J1522" s="144"/>
      <c r="K1522" s="144"/>
      <c r="L1522" s="144">
        <v>150</v>
      </c>
      <c r="M1522" s="145" t="s">
        <v>2213</v>
      </c>
      <c r="N1522" s="144" t="s">
        <v>82</v>
      </c>
      <c r="O1522" s="144"/>
      <c r="P1522" s="144" t="s">
        <v>3370</v>
      </c>
      <c r="Q1522" s="144"/>
      <c r="R1522" s="144"/>
      <c r="S1522" s="144" t="s">
        <v>4189</v>
      </c>
      <c r="T1522" s="144" t="s">
        <v>7998</v>
      </c>
      <c r="U1522" s="144" t="s">
        <v>18681</v>
      </c>
      <c r="V1522" s="144" t="s">
        <v>18684</v>
      </c>
      <c r="W1522" s="144">
        <v>171251</v>
      </c>
      <c r="X1522" s="144" t="s">
        <v>18685</v>
      </c>
      <c r="Y1522" s="144">
        <v>89060000000</v>
      </c>
      <c r="Z1522" s="144" t="s">
        <v>18686</v>
      </c>
      <c r="AA1522" s="160">
        <v>5298</v>
      </c>
    </row>
    <row r="1523" spans="1:27" ht="45" customHeight="1" x14ac:dyDescent="0.25">
      <c r="A1523" s="144" t="s">
        <v>18690</v>
      </c>
      <c r="B1523" s="144" t="s">
        <v>18691</v>
      </c>
      <c r="C1523" s="144"/>
      <c r="D1523" s="144" t="s">
        <v>18692</v>
      </c>
      <c r="E1523" s="144"/>
      <c r="F1523" s="144">
        <v>2</v>
      </c>
      <c r="G1523" s="144"/>
      <c r="H1523" s="144"/>
      <c r="I1523" s="144"/>
      <c r="J1523" s="144"/>
      <c r="K1523" s="144"/>
      <c r="L1523" s="144">
        <v>150</v>
      </c>
      <c r="M1523" s="145" t="s">
        <v>2213</v>
      </c>
      <c r="N1523" s="144" t="s">
        <v>15</v>
      </c>
      <c r="O1523" s="144"/>
      <c r="P1523" s="144" t="s">
        <v>2849</v>
      </c>
      <c r="Q1523" s="144"/>
      <c r="R1523" s="144"/>
      <c r="S1523" s="144"/>
      <c r="T1523" s="144"/>
      <c r="U1523" s="144" t="s">
        <v>18690</v>
      </c>
      <c r="V1523" s="144"/>
      <c r="W1523" s="144">
        <v>676244</v>
      </c>
      <c r="X1523" s="144" t="s">
        <v>18693</v>
      </c>
      <c r="Y1523" s="144" t="s">
        <v>18695</v>
      </c>
      <c r="Z1523" s="144" t="s">
        <v>18694</v>
      </c>
      <c r="AA1523" s="160">
        <v>4604</v>
      </c>
    </row>
    <row r="1524" spans="1:27" ht="45" customHeight="1" x14ac:dyDescent="0.25">
      <c r="A1524" s="144" t="s">
        <v>16913</v>
      </c>
      <c r="B1524" s="144" t="s">
        <v>12916</v>
      </c>
      <c r="C1524" s="144"/>
      <c r="D1524" s="144" t="s">
        <v>8871</v>
      </c>
      <c r="E1524" s="144"/>
      <c r="F1524" s="144">
        <v>2</v>
      </c>
      <c r="G1524" s="144"/>
      <c r="H1524" s="144"/>
      <c r="I1524" s="144"/>
      <c r="J1524" s="144"/>
      <c r="K1524" s="144"/>
      <c r="L1524" s="144">
        <v>500</v>
      </c>
      <c r="M1524" s="145" t="s">
        <v>2213</v>
      </c>
      <c r="N1524" s="144" t="s">
        <v>41</v>
      </c>
      <c r="O1524" s="144"/>
      <c r="P1524" s="144" t="s">
        <v>2324</v>
      </c>
      <c r="Q1524" s="144" t="s">
        <v>4187</v>
      </c>
      <c r="R1524" s="144" t="s">
        <v>14508</v>
      </c>
      <c r="S1524" s="144"/>
      <c r="T1524" s="144"/>
      <c r="U1524" s="144" t="s">
        <v>16913</v>
      </c>
      <c r="V1524" s="144"/>
      <c r="W1524" s="144">
        <v>111675</v>
      </c>
      <c r="X1524" s="144" t="s">
        <v>18696</v>
      </c>
      <c r="Y1524" s="144">
        <v>89067713191</v>
      </c>
      <c r="Z1524" s="144" t="s">
        <v>14509</v>
      </c>
      <c r="AA1524" s="160">
        <v>3689</v>
      </c>
    </row>
    <row r="1525" spans="1:27" ht="45" customHeight="1" x14ac:dyDescent="0.25">
      <c r="A1525" s="144" t="s">
        <v>16913</v>
      </c>
      <c r="B1525" s="144" t="s">
        <v>12916</v>
      </c>
      <c r="C1525" s="144"/>
      <c r="D1525" s="144" t="s">
        <v>8871</v>
      </c>
      <c r="E1525" s="144" t="s">
        <v>14510</v>
      </c>
      <c r="F1525" s="144">
        <v>2</v>
      </c>
      <c r="G1525" s="144"/>
      <c r="H1525" s="144"/>
      <c r="I1525" s="144"/>
      <c r="J1525" s="144"/>
      <c r="K1525" s="144"/>
      <c r="L1525" s="144">
        <v>250</v>
      </c>
      <c r="M1525" s="145" t="s">
        <v>2213</v>
      </c>
      <c r="N1525" s="144" t="s">
        <v>41</v>
      </c>
      <c r="O1525" s="144"/>
      <c r="P1525" s="144" t="s">
        <v>2324</v>
      </c>
      <c r="Q1525" s="144" t="s">
        <v>4187</v>
      </c>
      <c r="R1525" s="144" t="s">
        <v>14508</v>
      </c>
      <c r="S1525" s="144"/>
      <c r="T1525" s="144"/>
      <c r="U1525" s="144" t="s">
        <v>16913</v>
      </c>
      <c r="V1525" s="144" t="s">
        <v>18697</v>
      </c>
      <c r="W1525" s="144">
        <v>111674</v>
      </c>
      <c r="X1525" s="144" t="s">
        <v>18696</v>
      </c>
      <c r="Y1525" s="144" t="s">
        <v>15531</v>
      </c>
      <c r="Z1525" s="144" t="s">
        <v>14509</v>
      </c>
      <c r="AA1525" s="161">
        <v>3690</v>
      </c>
    </row>
    <row r="1526" spans="1:27" ht="45" customHeight="1" x14ac:dyDescent="0.25">
      <c r="A1526" s="144" t="s">
        <v>6246</v>
      </c>
      <c r="B1526" s="144" t="s">
        <v>4208</v>
      </c>
      <c r="C1526" s="144">
        <v>61</v>
      </c>
      <c r="D1526" s="144"/>
      <c r="E1526" s="144"/>
      <c r="F1526" s="144">
        <v>1</v>
      </c>
      <c r="G1526" s="144"/>
      <c r="H1526" s="144">
        <v>1199</v>
      </c>
      <c r="I1526" s="144">
        <v>436</v>
      </c>
      <c r="J1526" s="144">
        <v>545</v>
      </c>
      <c r="K1526" s="144">
        <v>218</v>
      </c>
      <c r="L1526" s="144"/>
      <c r="M1526" s="145" t="s">
        <v>2213</v>
      </c>
      <c r="N1526" s="144" t="s">
        <v>90</v>
      </c>
      <c r="O1526" s="144"/>
      <c r="P1526" s="144" t="s">
        <v>30649</v>
      </c>
      <c r="Q1526" s="144"/>
      <c r="R1526" s="144"/>
      <c r="S1526" s="144"/>
      <c r="T1526" s="144"/>
      <c r="U1526" s="144" t="s">
        <v>6246</v>
      </c>
      <c r="V1526" s="144"/>
      <c r="W1526" s="144">
        <v>428038</v>
      </c>
      <c r="X1526" s="144" t="s">
        <v>13906</v>
      </c>
      <c r="Y1526" s="144"/>
      <c r="Z1526" s="144" t="s">
        <v>13907</v>
      </c>
      <c r="AA1526" s="161">
        <v>2657</v>
      </c>
    </row>
    <row r="1527" spans="1:27" ht="45" customHeight="1" x14ac:dyDescent="0.25">
      <c r="A1527" s="144" t="s">
        <v>31858</v>
      </c>
      <c r="B1527" s="144" t="s">
        <v>20582</v>
      </c>
      <c r="C1527" s="144">
        <v>55</v>
      </c>
      <c r="D1527" s="144"/>
      <c r="E1527" s="144"/>
      <c r="F1527" s="144">
        <v>1</v>
      </c>
      <c r="G1527" s="144"/>
      <c r="H1527" s="144">
        <v>850</v>
      </c>
      <c r="I1527" s="144">
        <v>350</v>
      </c>
      <c r="J1527" s="144">
        <v>350</v>
      </c>
      <c r="K1527" s="144">
        <v>100</v>
      </c>
      <c r="L1527" s="144"/>
      <c r="M1527" s="145" t="s">
        <v>2213</v>
      </c>
      <c r="N1527" s="144" t="s">
        <v>90</v>
      </c>
      <c r="O1527" s="144"/>
      <c r="P1527" s="144" t="s">
        <v>30649</v>
      </c>
      <c r="Q1527" s="144"/>
      <c r="R1527" s="144"/>
      <c r="S1527" s="144"/>
      <c r="T1527" s="144"/>
      <c r="U1527" s="144" t="s">
        <v>31858</v>
      </c>
      <c r="V1527" s="144"/>
      <c r="W1527" s="144">
        <v>428037</v>
      </c>
      <c r="X1527" s="144" t="s">
        <v>31859</v>
      </c>
      <c r="Y1527" s="150">
        <v>89030000000</v>
      </c>
      <c r="Z1527" s="144" t="s">
        <v>31860</v>
      </c>
      <c r="AA1527" s="161">
        <v>7453</v>
      </c>
    </row>
    <row r="1528" spans="1:27" ht="45" customHeight="1" x14ac:dyDescent="0.25">
      <c r="A1528" s="144" t="s">
        <v>36507</v>
      </c>
      <c r="B1528" s="144" t="s">
        <v>19062</v>
      </c>
      <c r="C1528" s="144">
        <v>50</v>
      </c>
      <c r="D1528" s="144" t="s">
        <v>7097</v>
      </c>
      <c r="E1528" s="144"/>
      <c r="F1528" s="144">
        <v>1</v>
      </c>
      <c r="G1528" s="144"/>
      <c r="H1528" s="144">
        <v>1199</v>
      </c>
      <c r="I1528" s="144">
        <v>436</v>
      </c>
      <c r="J1528" s="144">
        <v>545</v>
      </c>
      <c r="K1528" s="144">
        <v>218</v>
      </c>
      <c r="L1528" s="144"/>
      <c r="M1528" s="145" t="s">
        <v>2213</v>
      </c>
      <c r="N1528" s="144" t="s">
        <v>46</v>
      </c>
      <c r="O1528" s="144"/>
      <c r="P1528" s="144" t="s">
        <v>3828</v>
      </c>
      <c r="Q1528" s="144" t="s">
        <v>4187</v>
      </c>
      <c r="R1528" s="144" t="s">
        <v>4251</v>
      </c>
      <c r="S1528" s="144"/>
      <c r="T1528" s="144"/>
      <c r="U1528" s="144" t="s">
        <v>36507</v>
      </c>
      <c r="V1528" s="144"/>
      <c r="W1528" s="144">
        <v>462428</v>
      </c>
      <c r="X1528" s="144" t="s">
        <v>36508</v>
      </c>
      <c r="Y1528" s="144" t="s">
        <v>36509</v>
      </c>
      <c r="Z1528" s="144" t="s">
        <v>7098</v>
      </c>
      <c r="AA1528" s="161">
        <v>1360</v>
      </c>
    </row>
    <row r="1529" spans="1:27" ht="45" customHeight="1" x14ac:dyDescent="0.25">
      <c r="A1529" s="144" t="s">
        <v>18698</v>
      </c>
      <c r="B1529" s="144" t="s">
        <v>18699</v>
      </c>
      <c r="C1529" s="144"/>
      <c r="D1529" s="144"/>
      <c r="E1529" s="144"/>
      <c r="F1529" s="144">
        <v>1</v>
      </c>
      <c r="G1529" s="144">
        <v>250</v>
      </c>
      <c r="H1529" s="144"/>
      <c r="I1529" s="144"/>
      <c r="J1529" s="144"/>
      <c r="K1529" s="144"/>
      <c r="L1529" s="144"/>
      <c r="M1529" s="145" t="s">
        <v>2213</v>
      </c>
      <c r="N1529" s="144" t="s">
        <v>46</v>
      </c>
      <c r="O1529" s="144"/>
      <c r="P1529" s="144" t="s">
        <v>3501</v>
      </c>
      <c r="Q1529" s="144"/>
      <c r="R1529" s="144"/>
      <c r="S1529" s="144" t="s">
        <v>4191</v>
      </c>
      <c r="T1529" s="144" t="s">
        <v>18700</v>
      </c>
      <c r="U1529" s="144" t="s">
        <v>18698</v>
      </c>
      <c r="V1529" s="144"/>
      <c r="W1529" s="144">
        <v>461067</v>
      </c>
      <c r="X1529" s="144" t="s">
        <v>18701</v>
      </c>
      <c r="Y1529" s="144" t="s">
        <v>18703</v>
      </c>
      <c r="Z1529" s="144" t="s">
        <v>18702</v>
      </c>
      <c r="AA1529" s="161">
        <v>4493</v>
      </c>
    </row>
    <row r="1530" spans="1:27" ht="45" customHeight="1" x14ac:dyDescent="0.25">
      <c r="A1530" s="144" t="s">
        <v>6247</v>
      </c>
      <c r="B1530" s="144" t="s">
        <v>4603</v>
      </c>
      <c r="C1530" s="144"/>
      <c r="D1530" s="144"/>
      <c r="E1530" s="144"/>
      <c r="F1530" s="144">
        <v>1</v>
      </c>
      <c r="G1530" s="144"/>
      <c r="H1530" s="144">
        <v>850</v>
      </c>
      <c r="I1530" s="144"/>
      <c r="J1530" s="144"/>
      <c r="K1530" s="144">
        <v>850</v>
      </c>
      <c r="L1530" s="144"/>
      <c r="M1530" s="145" t="s">
        <v>2213</v>
      </c>
      <c r="N1530" s="144" t="s">
        <v>64</v>
      </c>
      <c r="O1530" s="144"/>
      <c r="P1530" s="144" t="s">
        <v>3511</v>
      </c>
      <c r="Q1530" s="144"/>
      <c r="R1530" s="144"/>
      <c r="S1530" s="144" t="s">
        <v>4189</v>
      </c>
      <c r="T1530" s="144" t="s">
        <v>6248</v>
      </c>
      <c r="U1530" s="144" t="s">
        <v>6247</v>
      </c>
      <c r="V1530" s="144"/>
      <c r="W1530" s="144">
        <v>431220</v>
      </c>
      <c r="X1530" s="144" t="s">
        <v>6249</v>
      </c>
      <c r="Y1530" s="144"/>
      <c r="Z1530" s="144"/>
      <c r="AA1530" s="161">
        <v>2659</v>
      </c>
    </row>
    <row r="1531" spans="1:27" ht="45" customHeight="1" x14ac:dyDescent="0.25">
      <c r="A1531" s="144" t="s">
        <v>13908</v>
      </c>
      <c r="B1531" s="144" t="s">
        <v>13909</v>
      </c>
      <c r="C1531" s="144"/>
      <c r="D1531" s="144"/>
      <c r="E1531" s="144"/>
      <c r="F1531" s="144">
        <v>1</v>
      </c>
      <c r="G1531" s="144"/>
      <c r="H1531" s="144">
        <v>552</v>
      </c>
      <c r="I1531" s="144"/>
      <c r="J1531" s="144"/>
      <c r="K1531" s="144">
        <v>552</v>
      </c>
      <c r="L1531" s="144"/>
      <c r="M1531" s="145" t="s">
        <v>2213</v>
      </c>
      <c r="N1531" s="144" t="s">
        <v>42</v>
      </c>
      <c r="O1531" s="144"/>
      <c r="P1531" s="144" t="s">
        <v>30742</v>
      </c>
      <c r="Q1531" s="144"/>
      <c r="R1531" s="144"/>
      <c r="S1531" s="144" t="s">
        <v>4189</v>
      </c>
      <c r="T1531" s="144" t="s">
        <v>13910</v>
      </c>
      <c r="U1531" s="144" t="s">
        <v>13908</v>
      </c>
      <c r="V1531" s="144"/>
      <c r="W1531" s="144">
        <v>141307</v>
      </c>
      <c r="X1531" s="144" t="s">
        <v>18704</v>
      </c>
      <c r="Y1531" s="144" t="s">
        <v>13911</v>
      </c>
      <c r="Z1531" s="144" t="s">
        <v>13912</v>
      </c>
      <c r="AA1531" s="160">
        <v>2660</v>
      </c>
    </row>
    <row r="1532" spans="1:27" ht="45" customHeight="1" x14ac:dyDescent="0.25">
      <c r="A1532" s="144" t="s">
        <v>6250</v>
      </c>
      <c r="B1532" s="144" t="s">
        <v>4208</v>
      </c>
      <c r="C1532" s="144">
        <v>16</v>
      </c>
      <c r="D1532" s="144"/>
      <c r="E1532" s="144"/>
      <c r="F1532" s="144">
        <v>1</v>
      </c>
      <c r="G1532" s="144"/>
      <c r="H1532" s="144">
        <v>798</v>
      </c>
      <c r="I1532" s="144">
        <v>290</v>
      </c>
      <c r="J1532" s="144">
        <v>363</v>
      </c>
      <c r="K1532" s="144">
        <v>145</v>
      </c>
      <c r="L1532" s="144"/>
      <c r="M1532" s="145" t="s">
        <v>2213</v>
      </c>
      <c r="N1532" s="144" t="s">
        <v>80</v>
      </c>
      <c r="O1532" s="144"/>
      <c r="P1532" s="144" t="s">
        <v>30534</v>
      </c>
      <c r="Q1532" s="144"/>
      <c r="R1532" s="144"/>
      <c r="S1532" s="144" t="s">
        <v>4191</v>
      </c>
      <c r="T1532" s="144" t="s">
        <v>6251</v>
      </c>
      <c r="U1532" s="144" t="s">
        <v>6250</v>
      </c>
      <c r="V1532" s="144"/>
      <c r="W1532" s="144">
        <v>356300</v>
      </c>
      <c r="X1532" s="144" t="s">
        <v>6252</v>
      </c>
      <c r="Y1532" s="144" t="s">
        <v>6253</v>
      </c>
      <c r="Z1532" s="144" t="s">
        <v>6254</v>
      </c>
      <c r="AA1532" s="160">
        <v>2661</v>
      </c>
    </row>
    <row r="1533" spans="1:27" ht="45" customHeight="1" x14ac:dyDescent="0.25">
      <c r="A1533" s="144" t="s">
        <v>12849</v>
      </c>
      <c r="B1533" s="144" t="s">
        <v>18705</v>
      </c>
      <c r="C1533" s="144">
        <v>19</v>
      </c>
      <c r="D1533" s="144" t="s">
        <v>11494</v>
      </c>
      <c r="E1533" s="144"/>
      <c r="F1533" s="144">
        <v>1</v>
      </c>
      <c r="G1533" s="144">
        <v>350</v>
      </c>
      <c r="H1533" s="144"/>
      <c r="I1533" s="144"/>
      <c r="J1533" s="144"/>
      <c r="K1533" s="144"/>
      <c r="L1533" s="144"/>
      <c r="M1533" s="145" t="s">
        <v>2213</v>
      </c>
      <c r="N1533" s="144" t="s">
        <v>15</v>
      </c>
      <c r="O1533" s="144"/>
      <c r="P1533" s="144" t="s">
        <v>2849</v>
      </c>
      <c r="Q1533" s="144"/>
      <c r="R1533" s="144"/>
      <c r="S1533" s="144"/>
      <c r="T1533" s="144"/>
      <c r="U1533" s="144" t="s">
        <v>12849</v>
      </c>
      <c r="V1533" s="144"/>
      <c r="W1533" s="144">
        <v>676246</v>
      </c>
      <c r="X1533" s="144" t="s">
        <v>13446</v>
      </c>
      <c r="Y1533" s="144" t="s">
        <v>13447</v>
      </c>
      <c r="Z1533" s="144" t="s">
        <v>18706</v>
      </c>
      <c r="AA1533" s="161">
        <v>2663</v>
      </c>
    </row>
    <row r="1534" spans="1:27" ht="45" customHeight="1" x14ac:dyDescent="0.25">
      <c r="A1534" s="144" t="s">
        <v>6255</v>
      </c>
      <c r="B1534" s="144" t="s">
        <v>6256</v>
      </c>
      <c r="C1534" s="144"/>
      <c r="D1534" s="144" t="s">
        <v>6257</v>
      </c>
      <c r="E1534" s="144"/>
      <c r="F1534" s="144">
        <v>2</v>
      </c>
      <c r="G1534" s="144"/>
      <c r="H1534" s="144"/>
      <c r="I1534" s="144"/>
      <c r="J1534" s="144"/>
      <c r="K1534" s="144"/>
      <c r="L1534" s="144">
        <v>150</v>
      </c>
      <c r="M1534" s="145" t="s">
        <v>2213</v>
      </c>
      <c r="N1534" s="144" t="s">
        <v>75</v>
      </c>
      <c r="O1534" s="144"/>
      <c r="P1534" s="144" t="s">
        <v>2497</v>
      </c>
      <c r="Q1534" s="144"/>
      <c r="R1534" s="144"/>
      <c r="S1534" s="144"/>
      <c r="T1534" s="144"/>
      <c r="U1534" s="144" t="s">
        <v>6255</v>
      </c>
      <c r="V1534" s="144"/>
      <c r="W1534" s="144">
        <v>194352</v>
      </c>
      <c r="X1534" s="144" t="s">
        <v>13200</v>
      </c>
      <c r="Y1534" s="144"/>
      <c r="Z1534" s="144"/>
      <c r="AA1534" s="160">
        <v>2664</v>
      </c>
    </row>
    <row r="1535" spans="1:27" ht="45" customHeight="1" x14ac:dyDescent="0.25">
      <c r="A1535" s="144" t="s">
        <v>18707</v>
      </c>
      <c r="B1535" s="144" t="s">
        <v>15377</v>
      </c>
      <c r="C1535" s="144">
        <v>14</v>
      </c>
      <c r="D1535" s="144"/>
      <c r="E1535" s="144"/>
      <c r="F1535" s="144">
        <v>1</v>
      </c>
      <c r="G1535" s="144">
        <v>250</v>
      </c>
      <c r="H1535" s="144"/>
      <c r="I1535" s="144"/>
      <c r="J1535" s="144"/>
      <c r="K1535" s="144"/>
      <c r="L1535" s="144"/>
      <c r="M1535" s="145" t="s">
        <v>2213</v>
      </c>
      <c r="N1535" s="144" t="s">
        <v>66</v>
      </c>
      <c r="O1535" s="144"/>
      <c r="P1535" s="144" t="s">
        <v>2824</v>
      </c>
      <c r="Q1535" s="144"/>
      <c r="R1535" s="144"/>
      <c r="S1535" s="144" t="s">
        <v>4189</v>
      </c>
      <c r="T1535" s="144" t="s">
        <v>16934</v>
      </c>
      <c r="U1535" s="144" t="s">
        <v>18707</v>
      </c>
      <c r="V1535" s="144"/>
      <c r="W1535" s="144">
        <v>363029</v>
      </c>
      <c r="X1535" s="144" t="s">
        <v>18708</v>
      </c>
      <c r="Y1535" s="144">
        <v>88670000000</v>
      </c>
      <c r="Z1535" s="144" t="s">
        <v>18709</v>
      </c>
      <c r="AA1535" s="160">
        <v>5335</v>
      </c>
    </row>
    <row r="1536" spans="1:27" ht="45" customHeight="1" x14ac:dyDescent="0.25">
      <c r="A1536" s="144" t="s">
        <v>6258</v>
      </c>
      <c r="B1536" s="144" t="s">
        <v>4209</v>
      </c>
      <c r="C1536" s="144"/>
      <c r="D1536" s="144"/>
      <c r="E1536" s="144"/>
      <c r="F1536" s="144">
        <v>1</v>
      </c>
      <c r="G1536" s="144"/>
      <c r="H1536" s="144">
        <v>1199</v>
      </c>
      <c r="I1536" s="144">
        <v>436</v>
      </c>
      <c r="J1536" s="144">
        <v>545</v>
      </c>
      <c r="K1536" s="144">
        <v>218</v>
      </c>
      <c r="L1536" s="144"/>
      <c r="M1536" s="145" t="s">
        <v>2213</v>
      </c>
      <c r="N1536" s="144" t="s">
        <v>112</v>
      </c>
      <c r="O1536" s="144"/>
      <c r="P1536" s="144" t="s">
        <v>2800</v>
      </c>
      <c r="Q1536" s="144"/>
      <c r="R1536" s="144"/>
      <c r="S1536" s="144"/>
      <c r="T1536" s="144"/>
      <c r="U1536" s="144" t="s">
        <v>6258</v>
      </c>
      <c r="V1536" s="144"/>
      <c r="W1536" s="144">
        <v>606443</v>
      </c>
      <c r="X1536" s="144" t="s">
        <v>6259</v>
      </c>
      <c r="Y1536" s="144"/>
      <c r="Z1536" s="144"/>
      <c r="AA1536" s="160">
        <v>2665</v>
      </c>
    </row>
    <row r="1537" spans="1:27" ht="45" customHeight="1" x14ac:dyDescent="0.25">
      <c r="A1537" s="144" t="s">
        <v>14480</v>
      </c>
      <c r="B1537" s="144" t="s">
        <v>4208</v>
      </c>
      <c r="C1537" s="144"/>
      <c r="D1537" s="144"/>
      <c r="E1537" s="144"/>
      <c r="F1537" s="144">
        <v>1</v>
      </c>
      <c r="G1537" s="144">
        <v>26</v>
      </c>
      <c r="H1537" s="144">
        <v>800</v>
      </c>
      <c r="I1537" s="144">
        <v>600</v>
      </c>
      <c r="J1537" s="144">
        <v>200</v>
      </c>
      <c r="K1537" s="144">
        <v>100</v>
      </c>
      <c r="L1537" s="144"/>
      <c r="M1537" s="145" t="s">
        <v>2213</v>
      </c>
      <c r="N1537" s="144" t="s">
        <v>77</v>
      </c>
      <c r="O1537" s="144"/>
      <c r="P1537" s="144" t="s">
        <v>2701</v>
      </c>
      <c r="Q1537" s="144"/>
      <c r="R1537" s="144"/>
      <c r="S1537" s="144" t="s">
        <v>4191</v>
      </c>
      <c r="T1537" s="144" t="s">
        <v>14481</v>
      </c>
      <c r="U1537" s="144" t="s">
        <v>14480</v>
      </c>
      <c r="V1537" s="144"/>
      <c r="W1537" s="144">
        <v>694160</v>
      </c>
      <c r="X1537" s="144" t="s">
        <v>14482</v>
      </c>
      <c r="Y1537" s="144">
        <v>84240000000</v>
      </c>
      <c r="Z1537" s="144" t="s">
        <v>14483</v>
      </c>
      <c r="AA1537" s="160">
        <v>3811</v>
      </c>
    </row>
    <row r="1538" spans="1:27" ht="45" customHeight="1" x14ac:dyDescent="0.25">
      <c r="A1538" s="144" t="s">
        <v>25168</v>
      </c>
      <c r="B1538" s="144" t="s">
        <v>15377</v>
      </c>
      <c r="C1538" s="144"/>
      <c r="D1538" s="144"/>
      <c r="E1538" s="144"/>
      <c r="F1538" s="144">
        <v>1</v>
      </c>
      <c r="G1538" s="144">
        <v>100</v>
      </c>
      <c r="H1538" s="144"/>
      <c r="I1538" s="144"/>
      <c r="J1538" s="144"/>
      <c r="K1538" s="144"/>
      <c r="L1538" s="144"/>
      <c r="M1538" s="145" t="s">
        <v>2213</v>
      </c>
      <c r="N1538" s="144" t="s">
        <v>66</v>
      </c>
      <c r="O1538" s="144"/>
      <c r="P1538" s="144" t="s">
        <v>2417</v>
      </c>
      <c r="Q1538" s="144" t="s">
        <v>4191</v>
      </c>
      <c r="R1538" s="144" t="s">
        <v>21875</v>
      </c>
      <c r="S1538" s="144"/>
      <c r="T1538" s="144"/>
      <c r="U1538" s="144" t="s">
        <v>25168</v>
      </c>
      <c r="V1538" s="144"/>
      <c r="W1538" s="144">
        <v>363307</v>
      </c>
      <c r="X1538" s="144" t="s">
        <v>25169</v>
      </c>
      <c r="Y1538" s="144" t="s">
        <v>25170</v>
      </c>
      <c r="Z1538" s="144" t="s">
        <v>25171</v>
      </c>
      <c r="AA1538" s="160">
        <v>6492</v>
      </c>
    </row>
    <row r="1539" spans="1:27" ht="45" customHeight="1" x14ac:dyDescent="0.25">
      <c r="A1539" s="144" t="s">
        <v>18710</v>
      </c>
      <c r="B1539" s="144" t="s">
        <v>18711</v>
      </c>
      <c r="C1539" s="144"/>
      <c r="D1539" s="144" t="s">
        <v>18712</v>
      </c>
      <c r="E1539" s="144"/>
      <c r="F1539" s="144">
        <v>2</v>
      </c>
      <c r="G1539" s="144"/>
      <c r="H1539" s="144"/>
      <c r="I1539" s="144"/>
      <c r="J1539" s="144"/>
      <c r="K1539" s="144"/>
      <c r="L1539" s="144">
        <v>210</v>
      </c>
      <c r="M1539" s="145" t="s">
        <v>2213</v>
      </c>
      <c r="N1539" s="144" t="s">
        <v>67</v>
      </c>
      <c r="O1539" s="144"/>
      <c r="P1539" s="144" t="s">
        <v>3559</v>
      </c>
      <c r="Q1539" s="144"/>
      <c r="R1539" s="144"/>
      <c r="S1539" s="144" t="s">
        <v>4190</v>
      </c>
      <c r="T1539" s="144" t="s">
        <v>18712</v>
      </c>
      <c r="U1539" s="144" t="s">
        <v>18710</v>
      </c>
      <c r="V1539" s="144"/>
      <c r="W1539" s="144">
        <v>420083</v>
      </c>
      <c r="X1539" s="144" t="s">
        <v>18713</v>
      </c>
      <c r="Y1539" s="144" t="s">
        <v>18715</v>
      </c>
      <c r="Z1539" s="144" t="s">
        <v>18714</v>
      </c>
      <c r="AA1539" s="160">
        <v>5272</v>
      </c>
    </row>
    <row r="1540" spans="1:27" ht="45" customHeight="1" x14ac:dyDescent="0.25">
      <c r="A1540" s="144" t="s">
        <v>202</v>
      </c>
      <c r="B1540" s="144" t="s">
        <v>4208</v>
      </c>
      <c r="C1540" s="144"/>
      <c r="D1540" s="144"/>
      <c r="E1540" s="144"/>
      <c r="F1540" s="144">
        <v>1</v>
      </c>
      <c r="G1540" s="144"/>
      <c r="H1540" s="144">
        <v>798</v>
      </c>
      <c r="I1540" s="144">
        <v>290</v>
      </c>
      <c r="J1540" s="144">
        <v>363</v>
      </c>
      <c r="K1540" s="144">
        <v>145</v>
      </c>
      <c r="L1540" s="144"/>
      <c r="M1540" s="145" t="s">
        <v>2213</v>
      </c>
      <c r="N1540" s="144" t="s">
        <v>67</v>
      </c>
      <c r="O1540" s="144"/>
      <c r="P1540" s="144" t="s">
        <v>4037</v>
      </c>
      <c r="Q1540" s="144"/>
      <c r="R1540" s="144"/>
      <c r="S1540" s="144" t="s">
        <v>4190</v>
      </c>
      <c r="T1540" s="144" t="s">
        <v>6261</v>
      </c>
      <c r="U1540" s="144" t="s">
        <v>202</v>
      </c>
      <c r="V1540" s="144"/>
      <c r="W1540" s="144">
        <v>423841</v>
      </c>
      <c r="X1540" s="144" t="s">
        <v>6262</v>
      </c>
      <c r="Y1540" s="144" t="s">
        <v>6263</v>
      </c>
      <c r="Z1540" s="144" t="s">
        <v>6264</v>
      </c>
      <c r="AA1540" s="160">
        <v>2667</v>
      </c>
    </row>
    <row r="1541" spans="1:27" ht="45" customHeight="1" x14ac:dyDescent="0.25">
      <c r="A1541" s="144" t="s">
        <v>18719</v>
      </c>
      <c r="B1541" s="144" t="s">
        <v>15377</v>
      </c>
      <c r="C1541" s="144">
        <v>51</v>
      </c>
      <c r="D1541" s="144"/>
      <c r="E1541" s="144"/>
      <c r="F1541" s="144">
        <v>1</v>
      </c>
      <c r="G1541" s="144">
        <v>187</v>
      </c>
      <c r="H1541" s="144"/>
      <c r="I1541" s="144"/>
      <c r="J1541" s="144"/>
      <c r="K1541" s="144"/>
      <c r="L1541" s="144"/>
      <c r="M1541" s="145" t="s">
        <v>2213</v>
      </c>
      <c r="N1541" s="144" t="s">
        <v>66</v>
      </c>
      <c r="O1541" s="144"/>
      <c r="P1541" s="144" t="s">
        <v>2489</v>
      </c>
      <c r="Q1541" s="144"/>
      <c r="R1541" s="144"/>
      <c r="S1541" s="144"/>
      <c r="T1541" s="144"/>
      <c r="U1541" s="144" t="s">
        <v>18719</v>
      </c>
      <c r="V1541" s="144"/>
      <c r="W1541" s="144">
        <v>362040</v>
      </c>
      <c r="X1541" s="144" t="s">
        <v>18208</v>
      </c>
      <c r="Y1541" s="144" t="s">
        <v>18721</v>
      </c>
      <c r="Z1541" s="144" t="s">
        <v>18720</v>
      </c>
      <c r="AA1541" s="160">
        <v>5534</v>
      </c>
    </row>
    <row r="1542" spans="1:27" ht="45" customHeight="1" x14ac:dyDescent="0.25">
      <c r="A1542" s="144" t="s">
        <v>23916</v>
      </c>
      <c r="B1542" s="144" t="s">
        <v>18446</v>
      </c>
      <c r="C1542" s="144">
        <v>12</v>
      </c>
      <c r="D1542" s="144"/>
      <c r="E1542" s="144"/>
      <c r="F1542" s="144">
        <v>1</v>
      </c>
      <c r="G1542" s="144">
        <v>99</v>
      </c>
      <c r="H1542" s="144"/>
      <c r="I1542" s="144"/>
      <c r="J1542" s="144"/>
      <c r="K1542" s="144"/>
      <c r="L1542" s="144"/>
      <c r="M1542" s="145" t="s">
        <v>2213</v>
      </c>
      <c r="N1542" s="144" t="s">
        <v>50</v>
      </c>
      <c r="O1542" s="144"/>
      <c r="P1542" s="144" t="s">
        <v>3245</v>
      </c>
      <c r="Q1542" s="144"/>
      <c r="R1542" s="144"/>
      <c r="S1542" s="144" t="s">
        <v>4190</v>
      </c>
      <c r="T1542" s="144" t="s">
        <v>6566</v>
      </c>
      <c r="U1542" s="144" t="s">
        <v>23916</v>
      </c>
      <c r="V1542" s="144"/>
      <c r="W1542" s="144">
        <v>692488</v>
      </c>
      <c r="X1542" s="144" t="s">
        <v>23917</v>
      </c>
      <c r="Y1542" s="150" t="s">
        <v>23918</v>
      </c>
      <c r="Z1542" s="144" t="s">
        <v>23919</v>
      </c>
      <c r="AA1542" s="160">
        <v>6201</v>
      </c>
    </row>
    <row r="1543" spans="1:27" ht="45" customHeight="1" x14ac:dyDescent="0.25">
      <c r="A1543" s="144" t="s">
        <v>13201</v>
      </c>
      <c r="B1543" s="144" t="s">
        <v>4208</v>
      </c>
      <c r="C1543" s="144"/>
      <c r="D1543" s="144"/>
      <c r="E1543" s="144"/>
      <c r="F1543" s="144">
        <v>1</v>
      </c>
      <c r="G1543" s="144"/>
      <c r="H1543" s="144">
        <v>798</v>
      </c>
      <c r="I1543" s="144">
        <v>290</v>
      </c>
      <c r="J1543" s="144">
        <v>363</v>
      </c>
      <c r="K1543" s="144">
        <v>145</v>
      </c>
      <c r="L1543" s="144"/>
      <c r="M1543" s="145" t="s">
        <v>2213</v>
      </c>
      <c r="N1543" s="144" t="s">
        <v>46</v>
      </c>
      <c r="O1543" s="144"/>
      <c r="P1543" s="144" t="s">
        <v>3882</v>
      </c>
      <c r="Q1543" s="144"/>
      <c r="R1543" s="144"/>
      <c r="S1543" s="144" t="s">
        <v>4191</v>
      </c>
      <c r="T1543" s="144" t="s">
        <v>13202</v>
      </c>
      <c r="U1543" s="144" t="s">
        <v>13201</v>
      </c>
      <c r="V1543" s="144"/>
      <c r="W1543" s="144">
        <v>461281</v>
      </c>
      <c r="X1543" s="144" t="s">
        <v>4221</v>
      </c>
      <c r="Y1543" s="144"/>
      <c r="Z1543" s="144"/>
      <c r="AA1543" s="160">
        <v>2668</v>
      </c>
    </row>
    <row r="1544" spans="1:27" ht="45" customHeight="1" x14ac:dyDescent="0.25">
      <c r="A1544" s="144" t="s">
        <v>16915</v>
      </c>
      <c r="B1544" s="144" t="s">
        <v>15377</v>
      </c>
      <c r="C1544" s="144">
        <v>18</v>
      </c>
      <c r="D1544" s="144"/>
      <c r="E1544" s="144"/>
      <c r="F1544" s="144">
        <v>1</v>
      </c>
      <c r="G1544" s="144">
        <v>36</v>
      </c>
      <c r="H1544" s="144"/>
      <c r="I1544" s="144"/>
      <c r="J1544" s="144"/>
      <c r="K1544" s="144"/>
      <c r="L1544" s="144"/>
      <c r="M1544" s="145" t="s">
        <v>2213</v>
      </c>
      <c r="N1544" s="144" t="s">
        <v>42</v>
      </c>
      <c r="O1544" s="144"/>
      <c r="P1544" s="144" t="s">
        <v>16188</v>
      </c>
      <c r="Q1544" s="144"/>
      <c r="R1544" s="144"/>
      <c r="S1544" s="144" t="s">
        <v>4190</v>
      </c>
      <c r="T1544" s="144" t="s">
        <v>16916</v>
      </c>
      <c r="U1544" s="144" t="s">
        <v>16915</v>
      </c>
      <c r="V1544" s="144"/>
      <c r="W1544" s="144">
        <v>140746</v>
      </c>
      <c r="X1544" s="144" t="s">
        <v>5623</v>
      </c>
      <c r="Y1544" s="144">
        <v>84960000000</v>
      </c>
      <c r="Z1544" s="144" t="s">
        <v>16917</v>
      </c>
      <c r="AA1544" s="160">
        <v>4217</v>
      </c>
    </row>
    <row r="1545" spans="1:27" ht="45" customHeight="1" x14ac:dyDescent="0.25">
      <c r="A1545" s="144" t="s">
        <v>6266</v>
      </c>
      <c r="B1545" s="144" t="s">
        <v>4208</v>
      </c>
      <c r="C1545" s="144"/>
      <c r="D1545" s="144"/>
      <c r="E1545" s="144"/>
      <c r="F1545" s="144">
        <v>1</v>
      </c>
      <c r="G1545" s="144"/>
      <c r="H1545" s="144">
        <v>798</v>
      </c>
      <c r="I1545" s="144">
        <v>290</v>
      </c>
      <c r="J1545" s="144">
        <v>363</v>
      </c>
      <c r="K1545" s="144">
        <v>145</v>
      </c>
      <c r="L1545" s="144"/>
      <c r="M1545" s="145" t="s">
        <v>2213</v>
      </c>
      <c r="N1545" s="144" t="s">
        <v>50</v>
      </c>
      <c r="O1545" s="144"/>
      <c r="P1545" s="144" t="s">
        <v>2807</v>
      </c>
      <c r="Q1545" s="145"/>
      <c r="R1545" s="144"/>
      <c r="S1545" s="144" t="s">
        <v>4191</v>
      </c>
      <c r="T1545" s="144" t="s">
        <v>6267</v>
      </c>
      <c r="U1545" s="144" t="s">
        <v>6266</v>
      </c>
      <c r="V1545" s="144"/>
      <c r="W1545" s="144">
        <v>692109</v>
      </c>
      <c r="X1545" s="144" t="s">
        <v>6268</v>
      </c>
      <c r="Y1545" s="144"/>
      <c r="Z1545" s="144" t="s">
        <v>6269</v>
      </c>
      <c r="AA1545" s="160">
        <v>2669</v>
      </c>
    </row>
    <row r="1546" spans="1:27" ht="45" customHeight="1" x14ac:dyDescent="0.25">
      <c r="A1546" s="144" t="s">
        <v>25172</v>
      </c>
      <c r="B1546" s="144" t="s">
        <v>15462</v>
      </c>
      <c r="C1546" s="144"/>
      <c r="D1546" s="144"/>
      <c r="E1546" s="144"/>
      <c r="F1546" s="144">
        <v>5</v>
      </c>
      <c r="G1546" s="144"/>
      <c r="H1546" s="144"/>
      <c r="I1546" s="144"/>
      <c r="J1546" s="144"/>
      <c r="K1546" s="144"/>
      <c r="L1546" s="144">
        <v>250</v>
      </c>
      <c r="M1546" s="145" t="s">
        <v>2213</v>
      </c>
      <c r="N1546" s="144" t="s">
        <v>48</v>
      </c>
      <c r="O1546" s="144"/>
      <c r="P1546" s="144" t="s">
        <v>3190</v>
      </c>
      <c r="Q1546" s="144"/>
      <c r="R1546" s="144"/>
      <c r="S1546" s="144" t="s">
        <v>4190</v>
      </c>
      <c r="T1546" s="144" t="s">
        <v>12246</v>
      </c>
      <c r="U1546" s="144" t="s">
        <v>25172</v>
      </c>
      <c r="V1546" s="144"/>
      <c r="W1546" s="144">
        <v>442508</v>
      </c>
      <c r="X1546" s="144" t="s">
        <v>12247</v>
      </c>
      <c r="Y1546" s="144" t="s">
        <v>12248</v>
      </c>
      <c r="Z1546" s="144" t="s">
        <v>15167</v>
      </c>
      <c r="AA1546" s="160">
        <v>282</v>
      </c>
    </row>
    <row r="1547" spans="1:27" ht="45" customHeight="1" x14ac:dyDescent="0.25">
      <c r="A1547" s="144" t="s">
        <v>22497</v>
      </c>
      <c r="B1547" s="144" t="s">
        <v>22498</v>
      </c>
      <c r="C1547" s="144">
        <v>1</v>
      </c>
      <c r="D1547" s="144" t="s">
        <v>6355</v>
      </c>
      <c r="E1547" s="144"/>
      <c r="F1547" s="144">
        <v>1</v>
      </c>
      <c r="G1547" s="144">
        <v>129</v>
      </c>
      <c r="H1547" s="144"/>
      <c r="I1547" s="144"/>
      <c r="J1547" s="144"/>
      <c r="K1547" s="144"/>
      <c r="L1547" s="144"/>
      <c r="M1547" s="145" t="s">
        <v>2213</v>
      </c>
      <c r="N1547" s="144" t="s">
        <v>67</v>
      </c>
      <c r="O1547" s="144"/>
      <c r="P1547" s="144" t="s">
        <v>4049</v>
      </c>
      <c r="Q1547" s="144"/>
      <c r="R1547" s="144"/>
      <c r="S1547" s="144" t="s">
        <v>4191</v>
      </c>
      <c r="T1547" s="144" t="s">
        <v>5716</v>
      </c>
      <c r="U1547" s="144" t="s">
        <v>22497</v>
      </c>
      <c r="V1547" s="144"/>
      <c r="W1547" s="144">
        <v>422080</v>
      </c>
      <c r="X1547" s="144" t="s">
        <v>21109</v>
      </c>
      <c r="Y1547" s="144">
        <v>88440000000</v>
      </c>
      <c r="Z1547" s="144" t="s">
        <v>14484</v>
      </c>
      <c r="AA1547" s="160">
        <v>2671</v>
      </c>
    </row>
    <row r="1548" spans="1:27" ht="45" customHeight="1" x14ac:dyDescent="0.25">
      <c r="A1548" s="144" t="s">
        <v>31861</v>
      </c>
      <c r="B1548" s="144" t="s">
        <v>15319</v>
      </c>
      <c r="C1548" s="144">
        <v>6</v>
      </c>
      <c r="D1548" s="144" t="s">
        <v>5943</v>
      </c>
      <c r="E1548" s="144"/>
      <c r="F1548" s="144">
        <v>1</v>
      </c>
      <c r="G1548" s="144"/>
      <c r="H1548" s="144">
        <v>152</v>
      </c>
      <c r="I1548" s="144">
        <v>60</v>
      </c>
      <c r="J1548" s="144">
        <v>60</v>
      </c>
      <c r="K1548" s="144">
        <v>32</v>
      </c>
      <c r="L1548" s="144"/>
      <c r="M1548" s="145" t="s">
        <v>2213</v>
      </c>
      <c r="N1548" s="144" t="s">
        <v>18</v>
      </c>
      <c r="O1548" s="144"/>
      <c r="P1548" s="144" t="s">
        <v>2375</v>
      </c>
      <c r="Q1548" s="144"/>
      <c r="R1548" s="144"/>
      <c r="S1548" s="144"/>
      <c r="T1548" s="144"/>
      <c r="U1548" s="144" t="s">
        <v>31861</v>
      </c>
      <c r="V1548" s="144"/>
      <c r="W1548" s="144">
        <v>308030</v>
      </c>
      <c r="X1548" s="144" t="s">
        <v>25248</v>
      </c>
      <c r="Y1548" s="144" t="s">
        <v>25249</v>
      </c>
      <c r="Z1548" s="144" t="s">
        <v>25250</v>
      </c>
      <c r="AA1548" s="160">
        <v>6463</v>
      </c>
    </row>
    <row r="1549" spans="1:27" ht="45" customHeight="1" x14ac:dyDescent="0.25">
      <c r="A1549" s="144" t="s">
        <v>16230</v>
      </c>
      <c r="B1549" s="144" t="s">
        <v>4215</v>
      </c>
      <c r="C1549" s="144"/>
      <c r="D1549" s="144"/>
      <c r="E1549" s="144"/>
      <c r="F1549" s="144">
        <v>1</v>
      </c>
      <c r="G1549" s="144"/>
      <c r="H1549" s="144">
        <v>800</v>
      </c>
      <c r="I1549" s="144">
        <v>400</v>
      </c>
      <c r="J1549" s="144">
        <v>300</v>
      </c>
      <c r="K1549" s="144">
        <v>100</v>
      </c>
      <c r="L1549" s="144"/>
      <c r="M1549" s="145" t="s">
        <v>2213</v>
      </c>
      <c r="N1549" s="144" t="s">
        <v>54</v>
      </c>
      <c r="O1549" s="144"/>
      <c r="P1549" s="144" t="s">
        <v>4086</v>
      </c>
      <c r="Q1549" s="144"/>
      <c r="R1549" s="144"/>
      <c r="S1549" s="144"/>
      <c r="T1549" s="144"/>
      <c r="U1549" s="144" t="s">
        <v>16230</v>
      </c>
      <c r="V1549" s="144"/>
      <c r="W1549" s="144">
        <v>453261</v>
      </c>
      <c r="X1549" s="144"/>
      <c r="Y1549" s="144"/>
      <c r="Z1549" s="144" t="s">
        <v>16231</v>
      </c>
      <c r="AA1549" s="160">
        <v>4114</v>
      </c>
    </row>
    <row r="1550" spans="1:27" ht="45" customHeight="1" x14ac:dyDescent="0.25">
      <c r="A1550" s="144" t="s">
        <v>13448</v>
      </c>
      <c r="B1550" s="144" t="s">
        <v>13672</v>
      </c>
      <c r="C1550" s="144">
        <v>1400</v>
      </c>
      <c r="D1550" s="144"/>
      <c r="E1550" s="144"/>
      <c r="F1550" s="144">
        <v>1</v>
      </c>
      <c r="G1550" s="144"/>
      <c r="H1550" s="144">
        <v>350</v>
      </c>
      <c r="I1550" s="144">
        <v>200</v>
      </c>
      <c r="J1550" s="144">
        <v>100</v>
      </c>
      <c r="K1550" s="144">
        <v>50</v>
      </c>
      <c r="L1550" s="144"/>
      <c r="M1550" s="145" t="s">
        <v>2213</v>
      </c>
      <c r="N1550" s="144" t="s">
        <v>41</v>
      </c>
      <c r="O1550" s="144"/>
      <c r="P1550" s="144" t="s">
        <v>2393</v>
      </c>
      <c r="Q1550" s="144" t="s">
        <v>4187</v>
      </c>
      <c r="R1550" s="144" t="s">
        <v>4736</v>
      </c>
      <c r="S1550" s="144"/>
      <c r="T1550" s="144"/>
      <c r="U1550" s="144" t="s">
        <v>13448</v>
      </c>
      <c r="V1550" s="144"/>
      <c r="W1550" s="144"/>
      <c r="X1550" s="144"/>
      <c r="Y1550" s="144"/>
      <c r="Z1550" s="144"/>
      <c r="AA1550" s="160">
        <v>3179</v>
      </c>
    </row>
    <row r="1551" spans="1:27" ht="45" customHeight="1" x14ac:dyDescent="0.25">
      <c r="A1551" s="144" t="s">
        <v>13448</v>
      </c>
      <c r="B1551" s="144" t="s">
        <v>13672</v>
      </c>
      <c r="C1551" s="144">
        <v>1400</v>
      </c>
      <c r="D1551" s="144"/>
      <c r="E1551" s="144" t="s">
        <v>4735</v>
      </c>
      <c r="F1551" s="144">
        <v>2</v>
      </c>
      <c r="G1551" s="144"/>
      <c r="H1551" s="144"/>
      <c r="I1551" s="144">
        <v>1800</v>
      </c>
      <c r="J1551" s="144"/>
      <c r="K1551" s="144"/>
      <c r="L1551" s="144">
        <v>120</v>
      </c>
      <c r="M1551" s="145" t="s">
        <v>2213</v>
      </c>
      <c r="N1551" s="144" t="s">
        <v>41</v>
      </c>
      <c r="O1551" s="144"/>
      <c r="P1551" s="144" t="s">
        <v>2393</v>
      </c>
      <c r="Q1551" s="144" t="s">
        <v>4187</v>
      </c>
      <c r="R1551" s="144" t="s">
        <v>4736</v>
      </c>
      <c r="S1551" s="144"/>
      <c r="T1551" s="144"/>
      <c r="U1551" s="144" t="s">
        <v>13448</v>
      </c>
      <c r="V1551" s="144" t="s">
        <v>13448</v>
      </c>
      <c r="W1551" s="144">
        <v>121596</v>
      </c>
      <c r="X1551" s="144" t="s">
        <v>13165</v>
      </c>
      <c r="Y1551" s="144" t="s">
        <v>4737</v>
      </c>
      <c r="Z1551" s="144" t="s">
        <v>4738</v>
      </c>
      <c r="AA1551" s="160">
        <v>2672</v>
      </c>
    </row>
    <row r="1552" spans="1:27" ht="45" customHeight="1" x14ac:dyDescent="0.25">
      <c r="A1552" s="144" t="s">
        <v>31862</v>
      </c>
      <c r="B1552" s="144" t="s">
        <v>31863</v>
      </c>
      <c r="C1552" s="144"/>
      <c r="D1552" s="144" t="s">
        <v>31864</v>
      </c>
      <c r="E1552" s="144"/>
      <c r="F1552" s="144">
        <v>3</v>
      </c>
      <c r="G1552" s="144"/>
      <c r="H1552" s="144"/>
      <c r="I1552" s="144"/>
      <c r="J1552" s="144"/>
      <c r="K1552" s="144"/>
      <c r="L1552" s="144">
        <v>150</v>
      </c>
      <c r="M1552" s="145" t="s">
        <v>2213</v>
      </c>
      <c r="N1552" s="144" t="s">
        <v>25</v>
      </c>
      <c r="O1552" s="144"/>
      <c r="P1552" s="144" t="s">
        <v>3170</v>
      </c>
      <c r="Q1552" s="144"/>
      <c r="R1552" s="144"/>
      <c r="S1552" s="144" t="s">
        <v>4189</v>
      </c>
      <c r="T1552" s="144" t="s">
        <v>8754</v>
      </c>
      <c r="U1552" s="144" t="s">
        <v>31862</v>
      </c>
      <c r="V1552" s="144"/>
      <c r="W1552" s="144">
        <v>674673</v>
      </c>
      <c r="X1552" s="144" t="s">
        <v>31865</v>
      </c>
      <c r="Y1552" s="167" t="s">
        <v>31866</v>
      </c>
      <c r="Z1552" s="144" t="s">
        <v>31867</v>
      </c>
      <c r="AA1552" s="160">
        <v>7217</v>
      </c>
    </row>
    <row r="1553" spans="1:27" ht="45" customHeight="1" x14ac:dyDescent="0.25">
      <c r="A1553" s="144" t="s">
        <v>25173</v>
      </c>
      <c r="B1553" s="144" t="s">
        <v>25174</v>
      </c>
      <c r="C1553" s="144"/>
      <c r="D1553" s="144" t="s">
        <v>25175</v>
      </c>
      <c r="E1553" s="144"/>
      <c r="F1553" s="144">
        <v>2</v>
      </c>
      <c r="G1553" s="144"/>
      <c r="H1553" s="144"/>
      <c r="I1553" s="144"/>
      <c r="J1553" s="144"/>
      <c r="K1553" s="144"/>
      <c r="L1553" s="144">
        <v>150</v>
      </c>
      <c r="M1553" s="145" t="s">
        <v>2213</v>
      </c>
      <c r="N1553" s="144" t="s">
        <v>62</v>
      </c>
      <c r="O1553" s="144"/>
      <c r="P1553" s="144" t="s">
        <v>3640</v>
      </c>
      <c r="Q1553" s="144"/>
      <c r="R1553" s="144"/>
      <c r="S1553" s="144"/>
      <c r="T1553" s="144"/>
      <c r="U1553" s="144" t="s">
        <v>25173</v>
      </c>
      <c r="V1553" s="144"/>
      <c r="W1553" s="144">
        <v>298100</v>
      </c>
      <c r="X1553" s="144" t="s">
        <v>25176</v>
      </c>
      <c r="Y1553" s="144">
        <v>89780000000</v>
      </c>
      <c r="Z1553" s="144" t="s">
        <v>25177</v>
      </c>
      <c r="AA1553" s="160">
        <v>6514</v>
      </c>
    </row>
    <row r="1554" spans="1:27" ht="45" customHeight="1" x14ac:dyDescent="0.25">
      <c r="A1554" s="144" t="s">
        <v>18727</v>
      </c>
      <c r="B1554" s="144" t="s">
        <v>18728</v>
      </c>
      <c r="C1554" s="144">
        <v>3</v>
      </c>
      <c r="D1554" s="144" t="s">
        <v>18729</v>
      </c>
      <c r="E1554" s="144"/>
      <c r="F1554" s="144">
        <v>1</v>
      </c>
      <c r="G1554" s="144"/>
      <c r="H1554" s="144">
        <v>350</v>
      </c>
      <c r="I1554" s="144">
        <v>200</v>
      </c>
      <c r="J1554" s="144">
        <v>100</v>
      </c>
      <c r="K1554" s="144">
        <v>50</v>
      </c>
      <c r="L1554" s="144"/>
      <c r="M1554" s="145" t="s">
        <v>2213</v>
      </c>
      <c r="N1554" s="144" t="s">
        <v>71</v>
      </c>
      <c r="O1554" s="144"/>
      <c r="P1554" s="144" t="s">
        <v>2695</v>
      </c>
      <c r="Q1554" s="144"/>
      <c r="R1554" s="144"/>
      <c r="S1554" s="144" t="s">
        <v>4189</v>
      </c>
      <c r="T1554" s="144" t="s">
        <v>14817</v>
      </c>
      <c r="U1554" s="144" t="s">
        <v>18727</v>
      </c>
      <c r="V1554" s="144"/>
      <c r="W1554" s="144">
        <v>366208</v>
      </c>
      <c r="X1554" s="144" t="s">
        <v>18730</v>
      </c>
      <c r="Y1554" s="144" t="s">
        <v>18731</v>
      </c>
      <c r="Z1554" s="144" t="s">
        <v>14299</v>
      </c>
      <c r="AA1554" s="160">
        <v>5584</v>
      </c>
    </row>
    <row r="1555" spans="1:27" ht="45" customHeight="1" x14ac:dyDescent="0.25">
      <c r="A1555" s="145" t="s">
        <v>22499</v>
      </c>
      <c r="B1555" s="144" t="s">
        <v>15409</v>
      </c>
      <c r="C1555" s="144">
        <v>2</v>
      </c>
      <c r="D1555" s="144"/>
      <c r="E1555" s="144"/>
      <c r="F1555" s="144">
        <v>1</v>
      </c>
      <c r="G1555" s="144"/>
      <c r="H1555" s="144">
        <v>350</v>
      </c>
      <c r="I1555" s="144">
        <v>200</v>
      </c>
      <c r="J1555" s="144">
        <v>100</v>
      </c>
      <c r="K1555" s="144">
        <v>50</v>
      </c>
      <c r="L1555" s="144"/>
      <c r="M1555" s="145" t="s">
        <v>2213</v>
      </c>
      <c r="N1555" s="144" t="s">
        <v>66</v>
      </c>
      <c r="O1555" s="144"/>
      <c r="P1555" s="144" t="s">
        <v>2756</v>
      </c>
      <c r="Q1555" s="144"/>
      <c r="R1555" s="144"/>
      <c r="S1555" s="144" t="s">
        <v>4191</v>
      </c>
      <c r="T1555" s="144" t="s">
        <v>17735</v>
      </c>
      <c r="U1555" s="145" t="s">
        <v>22499</v>
      </c>
      <c r="V1555" s="144"/>
      <c r="W1555" s="144">
        <v>363711</v>
      </c>
      <c r="X1555" s="144" t="s">
        <v>22500</v>
      </c>
      <c r="Y1555" s="149" t="s">
        <v>22501</v>
      </c>
      <c r="Z1555" s="144" t="s">
        <v>22502</v>
      </c>
      <c r="AA1555" s="160">
        <v>5775</v>
      </c>
    </row>
    <row r="1556" spans="1:27" ht="45" customHeight="1" x14ac:dyDescent="0.25">
      <c r="A1556" s="144" t="s">
        <v>6273</v>
      </c>
      <c r="B1556" s="144" t="s">
        <v>4205</v>
      </c>
      <c r="C1556" s="144">
        <v>30</v>
      </c>
      <c r="D1556" s="144"/>
      <c r="E1556" s="144"/>
      <c r="F1556" s="144">
        <v>1</v>
      </c>
      <c r="G1556" s="144">
        <v>350</v>
      </c>
      <c r="H1556" s="144"/>
      <c r="I1556" s="144"/>
      <c r="J1556" s="144"/>
      <c r="K1556" s="144"/>
      <c r="L1556" s="144"/>
      <c r="M1556" s="145" t="s">
        <v>2213</v>
      </c>
      <c r="N1556" s="144" t="s">
        <v>84</v>
      </c>
      <c r="O1556" s="144"/>
      <c r="P1556" s="144" t="s">
        <v>3372</v>
      </c>
      <c r="Q1556" s="144"/>
      <c r="R1556" s="144"/>
      <c r="S1556" s="144"/>
      <c r="T1556" s="144"/>
      <c r="U1556" s="144" t="s">
        <v>6273</v>
      </c>
      <c r="V1556" s="144"/>
      <c r="W1556" s="144">
        <v>301666</v>
      </c>
      <c r="X1556" s="144" t="s">
        <v>6274</v>
      </c>
      <c r="Y1556" s="144" t="s">
        <v>6275</v>
      </c>
      <c r="Z1556" s="144" t="s">
        <v>6276</v>
      </c>
      <c r="AA1556" s="160">
        <v>2674</v>
      </c>
    </row>
    <row r="1557" spans="1:27" ht="45" customHeight="1" x14ac:dyDescent="0.25">
      <c r="A1557" s="144" t="s">
        <v>31868</v>
      </c>
      <c r="B1557" s="144" t="s">
        <v>31869</v>
      </c>
      <c r="C1557" s="144"/>
      <c r="D1557" s="144"/>
      <c r="E1557" s="144"/>
      <c r="F1557" s="144">
        <v>1</v>
      </c>
      <c r="G1557" s="144"/>
      <c r="H1557" s="144">
        <v>120</v>
      </c>
      <c r="I1557" s="144">
        <v>50</v>
      </c>
      <c r="J1557" s="144">
        <v>50</v>
      </c>
      <c r="K1557" s="144">
        <v>20</v>
      </c>
      <c r="L1557" s="144"/>
      <c r="M1557" s="145" t="s">
        <v>2213</v>
      </c>
      <c r="N1557" s="144" t="s">
        <v>14</v>
      </c>
      <c r="O1557" s="144"/>
      <c r="P1557" s="144" t="s">
        <v>3329</v>
      </c>
      <c r="Q1557" s="144"/>
      <c r="R1557" s="144"/>
      <c r="S1557" s="144" t="s">
        <v>4191</v>
      </c>
      <c r="T1557" s="144" t="s">
        <v>31870</v>
      </c>
      <c r="U1557" s="144" t="s">
        <v>31868</v>
      </c>
      <c r="V1557" s="144"/>
      <c r="W1557" s="144">
        <v>659500</v>
      </c>
      <c r="X1557" s="144" t="s">
        <v>31871</v>
      </c>
      <c r="Y1557" s="144" t="s">
        <v>31872</v>
      </c>
      <c r="Z1557" s="144" t="s">
        <v>31873</v>
      </c>
      <c r="AA1557" s="160">
        <v>7449</v>
      </c>
    </row>
    <row r="1558" spans="1:27" ht="45" customHeight="1" x14ac:dyDescent="0.25">
      <c r="A1558" s="144" t="s">
        <v>6277</v>
      </c>
      <c r="B1558" s="144" t="s">
        <v>4205</v>
      </c>
      <c r="C1558" s="144">
        <v>8</v>
      </c>
      <c r="D1558" s="144" t="s">
        <v>5119</v>
      </c>
      <c r="E1558" s="144"/>
      <c r="F1558" s="144">
        <v>1</v>
      </c>
      <c r="G1558" s="144">
        <v>350</v>
      </c>
      <c r="H1558" s="144"/>
      <c r="I1558" s="144"/>
      <c r="J1558" s="144"/>
      <c r="K1558" s="144"/>
      <c r="L1558" s="144"/>
      <c r="M1558" s="145" t="s">
        <v>2213</v>
      </c>
      <c r="N1558" s="144" t="s">
        <v>109</v>
      </c>
      <c r="O1558" s="144"/>
      <c r="P1558" s="144" t="s">
        <v>30611</v>
      </c>
      <c r="Q1558" s="144"/>
      <c r="R1558" s="144"/>
      <c r="S1558" s="144"/>
      <c r="T1558" s="144"/>
      <c r="U1558" s="144" t="s">
        <v>6277</v>
      </c>
      <c r="V1558" s="144"/>
      <c r="W1558" s="144">
        <v>369000</v>
      </c>
      <c r="X1558" s="144" t="s">
        <v>6278</v>
      </c>
      <c r="Y1558" s="144"/>
      <c r="Z1558" s="144"/>
      <c r="AA1558" s="160">
        <v>2675</v>
      </c>
    </row>
    <row r="1559" spans="1:27" ht="45" customHeight="1" x14ac:dyDescent="0.25">
      <c r="A1559" s="144" t="s">
        <v>28041</v>
      </c>
      <c r="B1559" s="144" t="s">
        <v>28042</v>
      </c>
      <c r="C1559" s="144"/>
      <c r="D1559" s="145" t="s">
        <v>25151</v>
      </c>
      <c r="E1559" s="144"/>
      <c r="F1559" s="144">
        <v>1</v>
      </c>
      <c r="G1559" s="144"/>
      <c r="H1559" s="144">
        <v>850</v>
      </c>
      <c r="I1559" s="144">
        <v>100</v>
      </c>
      <c r="J1559" s="144">
        <v>100</v>
      </c>
      <c r="K1559" s="144">
        <v>20</v>
      </c>
      <c r="L1559" s="144"/>
      <c r="M1559" s="145" t="s">
        <v>2213</v>
      </c>
      <c r="N1559" s="144" t="s">
        <v>18</v>
      </c>
      <c r="O1559" s="144"/>
      <c r="P1559" s="144" t="s">
        <v>17726</v>
      </c>
      <c r="Q1559" s="144" t="s">
        <v>4186</v>
      </c>
      <c r="R1559" s="144" t="s">
        <v>31874</v>
      </c>
      <c r="S1559" s="144" t="s">
        <v>15453</v>
      </c>
      <c r="T1559" s="144" t="s">
        <v>25152</v>
      </c>
      <c r="U1559" s="144" t="s">
        <v>28041</v>
      </c>
      <c r="V1559" s="144"/>
      <c r="W1559" s="144">
        <v>309265</v>
      </c>
      <c r="X1559" s="144" t="s">
        <v>25153</v>
      </c>
      <c r="Y1559" s="144" t="s">
        <v>25154</v>
      </c>
      <c r="Z1559" s="144" t="s">
        <v>28043</v>
      </c>
      <c r="AA1559" s="160">
        <v>6564</v>
      </c>
    </row>
    <row r="1560" spans="1:27" ht="45" customHeight="1" x14ac:dyDescent="0.25">
      <c r="A1560" s="144" t="s">
        <v>6285</v>
      </c>
      <c r="B1560" s="144" t="s">
        <v>37250</v>
      </c>
      <c r="C1560" s="144"/>
      <c r="D1560" s="144"/>
      <c r="E1560" s="144"/>
      <c r="F1560" s="144">
        <v>3</v>
      </c>
      <c r="G1560" s="144"/>
      <c r="H1560" s="144"/>
      <c r="I1560" s="144"/>
      <c r="J1560" s="144"/>
      <c r="K1560" s="144"/>
      <c r="L1560" s="144">
        <v>150</v>
      </c>
      <c r="M1560" s="145" t="s">
        <v>2213</v>
      </c>
      <c r="N1560" s="144" t="s">
        <v>50</v>
      </c>
      <c r="O1560" s="144"/>
      <c r="P1560" s="144" t="s">
        <v>2500</v>
      </c>
      <c r="Q1560" s="144"/>
      <c r="R1560" s="144"/>
      <c r="S1560" s="144" t="s">
        <v>4189</v>
      </c>
      <c r="T1560" s="144" t="s">
        <v>6286</v>
      </c>
      <c r="U1560" s="144" t="s">
        <v>6285</v>
      </c>
      <c r="V1560" s="144"/>
      <c r="W1560" s="144">
        <v>692764</v>
      </c>
      <c r="X1560" s="144" t="s">
        <v>6287</v>
      </c>
      <c r="Y1560" s="144" t="s">
        <v>6288</v>
      </c>
      <c r="Z1560" s="144" t="s">
        <v>6289</v>
      </c>
      <c r="AA1560" s="160">
        <v>2678</v>
      </c>
    </row>
    <row r="1561" spans="1:27" ht="45" customHeight="1" x14ac:dyDescent="0.25">
      <c r="A1561" s="144" t="s">
        <v>31875</v>
      </c>
      <c r="B1561" s="144" t="s">
        <v>20582</v>
      </c>
      <c r="C1561" s="144">
        <v>27</v>
      </c>
      <c r="D1561" s="144"/>
      <c r="E1561" s="144"/>
      <c r="F1561" s="144">
        <v>1</v>
      </c>
      <c r="G1561" s="144"/>
      <c r="H1561" s="144">
        <v>1200</v>
      </c>
      <c r="I1561" s="144">
        <v>500</v>
      </c>
      <c r="J1561" s="144">
        <v>500</v>
      </c>
      <c r="K1561" s="144">
        <v>200</v>
      </c>
      <c r="L1561" s="144"/>
      <c r="M1561" s="145" t="s">
        <v>2213</v>
      </c>
      <c r="N1561" s="144" t="s">
        <v>42</v>
      </c>
      <c r="O1561" s="144"/>
      <c r="P1561" s="144" t="s">
        <v>13850</v>
      </c>
      <c r="Q1561" s="144"/>
      <c r="R1561" s="144"/>
      <c r="S1561" s="144"/>
      <c r="T1561" s="144"/>
      <c r="U1561" s="144" t="s">
        <v>31875</v>
      </c>
      <c r="V1561" s="144"/>
      <c r="W1561" s="144">
        <v>141021</v>
      </c>
      <c r="X1561" s="144" t="s">
        <v>31876</v>
      </c>
      <c r="Y1561" s="144" t="s">
        <v>31877</v>
      </c>
      <c r="Z1561" s="144"/>
      <c r="AA1561" s="160">
        <v>7293</v>
      </c>
    </row>
    <row r="1562" spans="1:27" ht="45" customHeight="1" x14ac:dyDescent="0.25">
      <c r="A1562" s="144" t="s">
        <v>31875</v>
      </c>
      <c r="B1562" s="144" t="s">
        <v>20582</v>
      </c>
      <c r="C1562" s="144">
        <v>27</v>
      </c>
      <c r="D1562" s="144"/>
      <c r="E1562" s="144" t="s">
        <v>33202</v>
      </c>
      <c r="F1562" s="144">
        <v>1</v>
      </c>
      <c r="G1562" s="144">
        <v>1200</v>
      </c>
      <c r="H1562" s="144"/>
      <c r="I1562" s="144"/>
      <c r="J1562" s="144"/>
      <c r="K1562" s="144"/>
      <c r="L1562" s="144"/>
      <c r="M1562" s="145" t="s">
        <v>2213</v>
      </c>
      <c r="N1562" s="144" t="s">
        <v>42</v>
      </c>
      <c r="O1562" s="144"/>
      <c r="P1562" s="144" t="s">
        <v>13850</v>
      </c>
      <c r="Q1562" s="144"/>
      <c r="R1562" s="144"/>
      <c r="S1562" s="144"/>
      <c r="T1562" s="144"/>
      <c r="U1562" s="144" t="s">
        <v>31875</v>
      </c>
      <c r="V1562" s="144" t="s">
        <v>7348</v>
      </c>
      <c r="W1562" s="144">
        <v>141021</v>
      </c>
      <c r="X1562" s="144" t="s">
        <v>31876</v>
      </c>
      <c r="Y1562" s="150" t="s">
        <v>31877</v>
      </c>
      <c r="Z1562" s="144" t="s">
        <v>35893</v>
      </c>
      <c r="AA1562" s="160">
        <v>7294</v>
      </c>
    </row>
    <row r="1563" spans="1:27" ht="45" customHeight="1" x14ac:dyDescent="0.25">
      <c r="A1563" s="144" t="s">
        <v>6290</v>
      </c>
      <c r="B1563" s="144" t="s">
        <v>13672</v>
      </c>
      <c r="C1563" s="144">
        <v>417</v>
      </c>
      <c r="D1563" s="144"/>
      <c r="E1563" s="144"/>
      <c r="F1563" s="144">
        <v>1</v>
      </c>
      <c r="G1563" s="144"/>
      <c r="H1563" s="144">
        <v>350</v>
      </c>
      <c r="I1563" s="144">
        <v>200</v>
      </c>
      <c r="J1563" s="144">
        <v>100</v>
      </c>
      <c r="K1563" s="144">
        <v>50</v>
      </c>
      <c r="L1563" s="144"/>
      <c r="M1563" s="145" t="s">
        <v>2213</v>
      </c>
      <c r="N1563" s="144" t="s">
        <v>41</v>
      </c>
      <c r="O1563" s="144"/>
      <c r="P1563" s="144" t="s">
        <v>3000</v>
      </c>
      <c r="Q1563" s="144"/>
      <c r="R1563" s="144"/>
      <c r="S1563" s="144"/>
      <c r="T1563" s="144"/>
      <c r="U1563" s="144" t="s">
        <v>6290</v>
      </c>
      <c r="V1563" s="144"/>
      <c r="W1563" s="144"/>
      <c r="X1563" s="144"/>
      <c r="Y1563" s="144"/>
      <c r="Z1563" s="144"/>
      <c r="AA1563" s="161">
        <v>3196</v>
      </c>
    </row>
    <row r="1564" spans="1:27" ht="45" customHeight="1" x14ac:dyDescent="0.25">
      <c r="A1564" s="144" t="s">
        <v>6290</v>
      </c>
      <c r="B1564" s="144" t="s">
        <v>13672</v>
      </c>
      <c r="C1564" s="144">
        <v>417</v>
      </c>
      <c r="D1564" s="144"/>
      <c r="E1564" s="144" t="s">
        <v>6291</v>
      </c>
      <c r="F1564" s="144">
        <v>1</v>
      </c>
      <c r="G1564" s="144">
        <v>350</v>
      </c>
      <c r="H1564" s="144"/>
      <c r="I1564" s="144"/>
      <c r="J1564" s="144"/>
      <c r="K1564" s="144"/>
      <c r="L1564" s="144"/>
      <c r="M1564" s="145" t="s">
        <v>2213</v>
      </c>
      <c r="N1564" s="144" t="s">
        <v>41</v>
      </c>
      <c r="O1564" s="144"/>
      <c r="P1564" s="144" t="s">
        <v>3000</v>
      </c>
      <c r="Q1564" s="144"/>
      <c r="R1564" s="144"/>
      <c r="S1564" s="144"/>
      <c r="T1564" s="144"/>
      <c r="U1564" s="144" t="s">
        <v>6290</v>
      </c>
      <c r="V1564" s="144" t="s">
        <v>6290</v>
      </c>
      <c r="W1564" s="144">
        <v>111250</v>
      </c>
      <c r="X1564" s="144" t="s">
        <v>6292</v>
      </c>
      <c r="Y1564" s="144" t="s">
        <v>6293</v>
      </c>
      <c r="Z1564" s="144"/>
      <c r="AA1564" s="161">
        <v>2679</v>
      </c>
    </row>
    <row r="1565" spans="1:27" ht="45" customHeight="1" x14ac:dyDescent="0.25">
      <c r="A1565" s="144" t="s">
        <v>6294</v>
      </c>
      <c r="B1565" s="144" t="s">
        <v>12916</v>
      </c>
      <c r="C1565" s="144"/>
      <c r="D1565" s="144" t="s">
        <v>6295</v>
      </c>
      <c r="E1565" s="144"/>
      <c r="F1565" s="144">
        <v>2</v>
      </c>
      <c r="G1565" s="144"/>
      <c r="H1565" s="144"/>
      <c r="I1565" s="144"/>
      <c r="J1565" s="144"/>
      <c r="K1565" s="144"/>
      <c r="L1565" s="144">
        <v>200</v>
      </c>
      <c r="M1565" s="145" t="s">
        <v>2213</v>
      </c>
      <c r="N1565" s="144" t="s">
        <v>31</v>
      </c>
      <c r="O1565" s="144"/>
      <c r="P1565" s="144" t="s">
        <v>30538</v>
      </c>
      <c r="Q1565" s="144"/>
      <c r="R1565" s="144"/>
      <c r="S1565" s="144"/>
      <c r="T1565" s="144"/>
      <c r="U1565" s="144" t="s">
        <v>6294</v>
      </c>
      <c r="V1565" s="144"/>
      <c r="W1565" s="144">
        <v>652600</v>
      </c>
      <c r="X1565" s="144" t="s">
        <v>6296</v>
      </c>
      <c r="Y1565" s="144" t="s">
        <v>6297</v>
      </c>
      <c r="Z1565" s="144" t="s">
        <v>6298</v>
      </c>
      <c r="AA1565" s="160">
        <v>2680</v>
      </c>
    </row>
    <row r="1566" spans="1:27" ht="45" customHeight="1" x14ac:dyDescent="0.25">
      <c r="A1566" s="144" t="s">
        <v>6299</v>
      </c>
      <c r="B1566" s="144" t="s">
        <v>13672</v>
      </c>
      <c r="C1566" s="144">
        <v>544</v>
      </c>
      <c r="D1566" s="144"/>
      <c r="E1566" s="144"/>
      <c r="F1566" s="144">
        <v>1</v>
      </c>
      <c r="G1566" s="144"/>
      <c r="H1566" s="144">
        <v>350</v>
      </c>
      <c r="I1566" s="144">
        <v>200</v>
      </c>
      <c r="J1566" s="144">
        <v>100</v>
      </c>
      <c r="K1566" s="144">
        <v>50</v>
      </c>
      <c r="L1566" s="144"/>
      <c r="M1566" s="145" t="s">
        <v>2213</v>
      </c>
      <c r="N1566" s="144" t="s">
        <v>41</v>
      </c>
      <c r="O1566" s="144"/>
      <c r="P1566" s="144" t="s">
        <v>2936</v>
      </c>
      <c r="Q1566" s="144" t="s">
        <v>4187</v>
      </c>
      <c r="R1566" s="144" t="s">
        <v>6301</v>
      </c>
      <c r="S1566" s="144"/>
      <c r="T1566" s="144"/>
      <c r="U1566" s="144" t="s">
        <v>6299</v>
      </c>
      <c r="V1566" s="144"/>
      <c r="W1566" s="144"/>
      <c r="X1566" s="144"/>
      <c r="Y1566" s="144"/>
      <c r="Z1566" s="144"/>
      <c r="AA1566" s="160">
        <v>3197</v>
      </c>
    </row>
    <row r="1567" spans="1:27" ht="45" customHeight="1" x14ac:dyDescent="0.25">
      <c r="A1567" s="144" t="s">
        <v>6299</v>
      </c>
      <c r="B1567" s="144" t="s">
        <v>13672</v>
      </c>
      <c r="C1567" s="144">
        <v>544</v>
      </c>
      <c r="D1567" s="144"/>
      <c r="E1567" s="144" t="s">
        <v>6300</v>
      </c>
      <c r="F1567" s="144">
        <v>1</v>
      </c>
      <c r="G1567" s="144">
        <v>350</v>
      </c>
      <c r="H1567" s="144"/>
      <c r="I1567" s="144"/>
      <c r="J1567" s="144"/>
      <c r="K1567" s="144"/>
      <c r="L1567" s="144"/>
      <c r="M1567" s="145" t="s">
        <v>2213</v>
      </c>
      <c r="N1567" s="144" t="s">
        <v>41</v>
      </c>
      <c r="O1567" s="144"/>
      <c r="P1567" s="144" t="s">
        <v>2936</v>
      </c>
      <c r="Q1567" s="144" t="s">
        <v>4187</v>
      </c>
      <c r="R1567" s="144" t="s">
        <v>6301</v>
      </c>
      <c r="S1567" s="144"/>
      <c r="T1567" s="144"/>
      <c r="U1567" s="144" t="s">
        <v>6299</v>
      </c>
      <c r="V1567" s="144" t="s">
        <v>6299</v>
      </c>
      <c r="W1567" s="144">
        <v>115582</v>
      </c>
      <c r="X1567" s="144" t="s">
        <v>6302</v>
      </c>
      <c r="Y1567" s="144" t="s">
        <v>14485</v>
      </c>
      <c r="Z1567" s="144"/>
      <c r="AA1567" s="160">
        <v>2681</v>
      </c>
    </row>
    <row r="1568" spans="1:27" ht="45" customHeight="1" x14ac:dyDescent="0.25">
      <c r="A1568" s="144" t="s">
        <v>28044</v>
      </c>
      <c r="B1568" s="144" t="s">
        <v>28045</v>
      </c>
      <c r="C1568" s="144">
        <v>1</v>
      </c>
      <c r="D1568" s="144" t="s">
        <v>29872</v>
      </c>
      <c r="E1568" s="144"/>
      <c r="F1568" s="144">
        <v>1</v>
      </c>
      <c r="G1568" s="144"/>
      <c r="H1568" s="144">
        <v>700</v>
      </c>
      <c r="I1568" s="144">
        <v>350</v>
      </c>
      <c r="J1568" s="144">
        <v>250</v>
      </c>
      <c r="K1568" s="144">
        <v>100</v>
      </c>
      <c r="L1568" s="144"/>
      <c r="M1568" s="145" t="s">
        <v>2213</v>
      </c>
      <c r="N1568" s="144" t="s">
        <v>18</v>
      </c>
      <c r="O1568" s="144"/>
      <c r="P1568" s="144" t="s">
        <v>17727</v>
      </c>
      <c r="Q1568" s="144"/>
      <c r="R1568" s="144"/>
      <c r="S1568" s="144" t="s">
        <v>4185</v>
      </c>
      <c r="T1568" s="144" t="s">
        <v>7675</v>
      </c>
      <c r="U1568" s="144" t="s">
        <v>28044</v>
      </c>
      <c r="V1568" s="144"/>
      <c r="W1568" s="144">
        <v>309085</v>
      </c>
      <c r="X1568" s="144" t="s">
        <v>28046</v>
      </c>
      <c r="Y1568" s="150">
        <v>89800000000</v>
      </c>
      <c r="Z1568" s="144" t="s">
        <v>28047</v>
      </c>
      <c r="AA1568" s="160">
        <v>6981</v>
      </c>
    </row>
    <row r="1569" spans="1:27" ht="45" customHeight="1" x14ac:dyDescent="0.25">
      <c r="A1569" s="144" t="s">
        <v>12950</v>
      </c>
      <c r="B1569" s="144" t="s">
        <v>4205</v>
      </c>
      <c r="C1569" s="144">
        <v>25</v>
      </c>
      <c r="D1569" s="144" t="s">
        <v>4286</v>
      </c>
      <c r="E1569" s="144"/>
      <c r="F1569" s="144">
        <v>1</v>
      </c>
      <c r="G1569" s="144">
        <v>350</v>
      </c>
      <c r="H1569" s="144"/>
      <c r="I1569" s="144"/>
      <c r="J1569" s="144"/>
      <c r="K1569" s="144"/>
      <c r="L1569" s="144"/>
      <c r="M1569" s="145" t="s">
        <v>2213</v>
      </c>
      <c r="N1569" s="144" t="s">
        <v>67</v>
      </c>
      <c r="O1569" s="144"/>
      <c r="P1569" s="144" t="s">
        <v>3559</v>
      </c>
      <c r="Q1569" s="144" t="s">
        <v>4187</v>
      </c>
      <c r="R1569" s="144" t="s">
        <v>12951</v>
      </c>
      <c r="S1569" s="144"/>
      <c r="T1569" s="144"/>
      <c r="U1569" s="144" t="s">
        <v>12950</v>
      </c>
      <c r="V1569" s="144"/>
      <c r="W1569" s="144">
        <v>420138</v>
      </c>
      <c r="X1569" s="144" t="s">
        <v>13204</v>
      </c>
      <c r="Y1569" s="144" t="s">
        <v>12952</v>
      </c>
      <c r="Z1569" s="144" t="s">
        <v>28048</v>
      </c>
      <c r="AA1569" s="160">
        <v>2682</v>
      </c>
    </row>
    <row r="1570" spans="1:27" ht="45" customHeight="1" x14ac:dyDescent="0.25">
      <c r="A1570" s="144" t="s">
        <v>31878</v>
      </c>
      <c r="B1570" s="144" t="s">
        <v>15409</v>
      </c>
      <c r="C1570" s="144">
        <v>22</v>
      </c>
      <c r="D1570" s="144"/>
      <c r="E1570" s="144"/>
      <c r="F1570" s="144">
        <v>1</v>
      </c>
      <c r="G1570" s="144"/>
      <c r="H1570" s="144">
        <v>1300</v>
      </c>
      <c r="I1570" s="144">
        <v>500</v>
      </c>
      <c r="J1570" s="144">
        <v>600</v>
      </c>
      <c r="K1570" s="144">
        <v>200</v>
      </c>
      <c r="L1570" s="144"/>
      <c r="M1570" s="145" t="s">
        <v>2213</v>
      </c>
      <c r="N1570" s="144" t="s">
        <v>42</v>
      </c>
      <c r="O1570" s="144"/>
      <c r="P1570" s="144" t="s">
        <v>13850</v>
      </c>
      <c r="Q1570" s="144"/>
      <c r="R1570" s="144"/>
      <c r="S1570" s="144" t="s">
        <v>4190</v>
      </c>
      <c r="T1570" s="144" t="s">
        <v>31879</v>
      </c>
      <c r="U1570" s="144" t="s">
        <v>31878</v>
      </c>
      <c r="V1570" s="144"/>
      <c r="W1570" s="144"/>
      <c r="X1570" s="144" t="s">
        <v>31880</v>
      </c>
      <c r="Y1570" s="144" t="s">
        <v>31881</v>
      </c>
      <c r="Z1570" s="144" t="s">
        <v>31882</v>
      </c>
      <c r="AA1570" s="160">
        <v>7383</v>
      </c>
    </row>
    <row r="1571" spans="1:27" ht="45" customHeight="1" x14ac:dyDescent="0.25">
      <c r="A1571" s="144" t="s">
        <v>31878</v>
      </c>
      <c r="B1571" s="144" t="s">
        <v>15409</v>
      </c>
      <c r="C1571" s="144">
        <v>22</v>
      </c>
      <c r="D1571" s="144"/>
      <c r="E1571" s="144" t="s">
        <v>14434</v>
      </c>
      <c r="F1571" s="144">
        <v>1</v>
      </c>
      <c r="G1571" s="144">
        <v>200</v>
      </c>
      <c r="H1571" s="144"/>
      <c r="I1571" s="144"/>
      <c r="J1571" s="144"/>
      <c r="K1571" s="144"/>
      <c r="L1571" s="144"/>
      <c r="M1571" s="145" t="s">
        <v>2213</v>
      </c>
      <c r="N1571" s="144" t="s">
        <v>42</v>
      </c>
      <c r="O1571" s="144"/>
      <c r="P1571" s="144" t="s">
        <v>13850</v>
      </c>
      <c r="Q1571" s="144"/>
      <c r="R1571" s="144"/>
      <c r="S1571" s="144" t="s">
        <v>4190</v>
      </c>
      <c r="T1571" s="144" t="s">
        <v>15478</v>
      </c>
      <c r="U1571" s="144" t="s">
        <v>31878</v>
      </c>
      <c r="V1571" s="144" t="s">
        <v>15477</v>
      </c>
      <c r="W1571" s="144">
        <v>141036</v>
      </c>
      <c r="X1571" s="144" t="s">
        <v>15479</v>
      </c>
      <c r="Y1571" s="144" t="s">
        <v>15480</v>
      </c>
      <c r="Z1571" s="144" t="s">
        <v>15481</v>
      </c>
      <c r="AA1571" s="160">
        <v>3941</v>
      </c>
    </row>
    <row r="1572" spans="1:27" ht="45" customHeight="1" x14ac:dyDescent="0.25">
      <c r="A1572" s="144" t="s">
        <v>6303</v>
      </c>
      <c r="B1572" s="144" t="s">
        <v>4208</v>
      </c>
      <c r="C1572" s="144">
        <v>5</v>
      </c>
      <c r="D1572" s="144"/>
      <c r="E1572" s="144"/>
      <c r="F1572" s="144">
        <v>1</v>
      </c>
      <c r="G1572" s="144"/>
      <c r="H1572" s="144">
        <v>1199</v>
      </c>
      <c r="I1572" s="144">
        <v>436</v>
      </c>
      <c r="J1572" s="144">
        <v>545</v>
      </c>
      <c r="K1572" s="144">
        <v>218</v>
      </c>
      <c r="L1572" s="144"/>
      <c r="M1572" s="145" t="s">
        <v>2213</v>
      </c>
      <c r="N1572" s="144" t="s">
        <v>61</v>
      </c>
      <c r="O1572" s="144"/>
      <c r="P1572" s="144" t="s">
        <v>2953</v>
      </c>
      <c r="Q1572" s="144"/>
      <c r="R1572" s="144"/>
      <c r="S1572" s="144"/>
      <c r="T1572" s="144"/>
      <c r="U1572" s="144" t="s">
        <v>6303</v>
      </c>
      <c r="V1572" s="144"/>
      <c r="W1572" s="144">
        <v>169500</v>
      </c>
      <c r="X1572" s="144" t="s">
        <v>18733</v>
      </c>
      <c r="Y1572" s="144" t="s">
        <v>6304</v>
      </c>
      <c r="Z1572" s="144" t="s">
        <v>6305</v>
      </c>
      <c r="AA1572" s="160">
        <v>2683</v>
      </c>
    </row>
    <row r="1573" spans="1:27" ht="45" customHeight="1" x14ac:dyDescent="0.25">
      <c r="A1573" s="144" t="s">
        <v>18734</v>
      </c>
      <c r="B1573" s="144" t="s">
        <v>15377</v>
      </c>
      <c r="C1573" s="144">
        <v>134</v>
      </c>
      <c r="D1573" s="144" t="s">
        <v>10119</v>
      </c>
      <c r="E1573" s="144"/>
      <c r="F1573" s="144">
        <v>1</v>
      </c>
      <c r="G1573" s="144">
        <v>350</v>
      </c>
      <c r="H1573" s="144"/>
      <c r="I1573" s="144"/>
      <c r="J1573" s="144"/>
      <c r="K1573" s="144"/>
      <c r="L1573" s="144"/>
      <c r="M1573" s="145" t="s">
        <v>2213</v>
      </c>
      <c r="N1573" s="144" t="s">
        <v>36</v>
      </c>
      <c r="O1573" s="144"/>
      <c r="P1573" s="144" t="s">
        <v>2865</v>
      </c>
      <c r="Q1573" s="144"/>
      <c r="R1573" s="144"/>
      <c r="S1573" s="144"/>
      <c r="T1573" s="144"/>
      <c r="U1573" s="144" t="s">
        <v>18734</v>
      </c>
      <c r="V1573" s="144"/>
      <c r="W1573" s="144">
        <v>640023</v>
      </c>
      <c r="X1573" s="144" t="s">
        <v>10120</v>
      </c>
      <c r="Y1573" s="144" t="s">
        <v>18736</v>
      </c>
      <c r="Z1573" s="144" t="s">
        <v>18735</v>
      </c>
      <c r="AA1573" s="160">
        <v>2817</v>
      </c>
    </row>
    <row r="1574" spans="1:27" ht="45" customHeight="1" x14ac:dyDescent="0.25">
      <c r="A1574" s="144" t="s">
        <v>6306</v>
      </c>
      <c r="B1574" s="144" t="s">
        <v>4205</v>
      </c>
      <c r="C1574" s="144"/>
      <c r="D1574" s="144" t="s">
        <v>5795</v>
      </c>
      <c r="E1574" s="144"/>
      <c r="F1574" s="144">
        <v>1</v>
      </c>
      <c r="G1574" s="144">
        <v>200</v>
      </c>
      <c r="H1574" s="144"/>
      <c r="I1574" s="144"/>
      <c r="J1574" s="144"/>
      <c r="K1574" s="144"/>
      <c r="L1574" s="144"/>
      <c r="M1574" s="145" t="s">
        <v>2213</v>
      </c>
      <c r="N1574" s="144" t="s">
        <v>88</v>
      </c>
      <c r="O1574" s="144"/>
      <c r="P1574" s="144" t="s">
        <v>2845</v>
      </c>
      <c r="Q1574" s="144"/>
      <c r="R1574" s="144"/>
      <c r="S1574" s="144" t="s">
        <v>4190</v>
      </c>
      <c r="T1574" s="144" t="s">
        <v>6307</v>
      </c>
      <c r="U1574" s="144" t="s">
        <v>6306</v>
      </c>
      <c r="V1574" s="144"/>
      <c r="W1574" s="144">
        <v>628320</v>
      </c>
      <c r="X1574" s="144" t="s">
        <v>6051</v>
      </c>
      <c r="Y1574" s="144"/>
      <c r="Z1574" s="144" t="s">
        <v>5205</v>
      </c>
      <c r="AA1574" s="160">
        <v>2685</v>
      </c>
    </row>
    <row r="1575" spans="1:27" ht="45" customHeight="1" x14ac:dyDescent="0.25">
      <c r="A1575" s="144" t="s">
        <v>18737</v>
      </c>
      <c r="B1575" s="144" t="s">
        <v>18738</v>
      </c>
      <c r="C1575" s="144"/>
      <c r="D1575" s="144"/>
      <c r="E1575" s="144"/>
      <c r="F1575" s="144">
        <v>1</v>
      </c>
      <c r="G1575" s="144"/>
      <c r="H1575" s="144">
        <v>380</v>
      </c>
      <c r="I1575" s="144">
        <v>200</v>
      </c>
      <c r="J1575" s="144">
        <v>100</v>
      </c>
      <c r="K1575" s="144">
        <v>80</v>
      </c>
      <c r="L1575" s="144"/>
      <c r="M1575" s="145" t="s">
        <v>2213</v>
      </c>
      <c r="N1575" s="144" t="s">
        <v>36</v>
      </c>
      <c r="O1575" s="144"/>
      <c r="P1575" s="144" t="s">
        <v>2389</v>
      </c>
      <c r="Q1575" s="144"/>
      <c r="R1575" s="144"/>
      <c r="S1575" s="144" t="s">
        <v>15453</v>
      </c>
      <c r="T1575" s="144" t="s">
        <v>18739</v>
      </c>
      <c r="U1575" s="144" t="s">
        <v>18737</v>
      </c>
      <c r="V1575" s="144"/>
      <c r="W1575" s="144">
        <v>641363</v>
      </c>
      <c r="X1575" s="144" t="s">
        <v>18740</v>
      </c>
      <c r="Y1575" s="144" t="s">
        <v>18742</v>
      </c>
      <c r="Z1575" s="144" t="s">
        <v>18741</v>
      </c>
      <c r="AA1575" s="160">
        <v>5470</v>
      </c>
    </row>
    <row r="1576" spans="1:27" ht="45" customHeight="1" x14ac:dyDescent="0.25">
      <c r="A1576" s="144" t="s">
        <v>13449</v>
      </c>
      <c r="B1576" s="144" t="s">
        <v>4208</v>
      </c>
      <c r="C1576" s="144">
        <v>124</v>
      </c>
      <c r="D1576" s="144"/>
      <c r="E1576" s="144"/>
      <c r="F1576" s="144">
        <v>1</v>
      </c>
      <c r="G1576" s="144"/>
      <c r="H1576" s="144">
        <v>1799</v>
      </c>
      <c r="I1576" s="144">
        <v>654</v>
      </c>
      <c r="J1576" s="144">
        <v>818</v>
      </c>
      <c r="K1576" s="144">
        <v>327</v>
      </c>
      <c r="L1576" s="144"/>
      <c r="M1576" s="145" t="s">
        <v>2213</v>
      </c>
      <c r="N1576" s="144" t="s">
        <v>42</v>
      </c>
      <c r="O1576" s="144"/>
      <c r="P1576" s="144" t="s">
        <v>16232</v>
      </c>
      <c r="Q1576" s="144"/>
      <c r="R1576" s="144"/>
      <c r="S1576" s="144"/>
      <c r="T1576" s="144"/>
      <c r="U1576" s="144" t="s">
        <v>13449</v>
      </c>
      <c r="V1576" s="144"/>
      <c r="W1576" s="144">
        <v>142500</v>
      </c>
      <c r="X1576" s="144" t="s">
        <v>18743</v>
      </c>
      <c r="Y1576" s="144" t="s">
        <v>13450</v>
      </c>
      <c r="Z1576" s="144" t="s">
        <v>18744</v>
      </c>
      <c r="AA1576" s="160">
        <v>2686</v>
      </c>
    </row>
    <row r="1577" spans="1:27" ht="45" customHeight="1" x14ac:dyDescent="0.25">
      <c r="A1577" s="144" t="s">
        <v>18745</v>
      </c>
      <c r="B1577" s="144" t="s">
        <v>15377</v>
      </c>
      <c r="C1577" s="144">
        <v>12</v>
      </c>
      <c r="D1577" s="144" t="s">
        <v>4767</v>
      </c>
      <c r="E1577" s="144"/>
      <c r="F1577" s="144">
        <v>1</v>
      </c>
      <c r="G1577" s="144">
        <v>200</v>
      </c>
      <c r="H1577" s="144"/>
      <c r="I1577" s="144"/>
      <c r="J1577" s="144"/>
      <c r="K1577" s="144"/>
      <c r="L1577" s="144"/>
      <c r="M1577" s="145" t="s">
        <v>2213</v>
      </c>
      <c r="N1577" s="144" t="s">
        <v>50</v>
      </c>
      <c r="O1577" s="144"/>
      <c r="P1577" s="144" t="s">
        <v>30566</v>
      </c>
      <c r="Q1577" s="144" t="s">
        <v>4187</v>
      </c>
      <c r="R1577" s="144" t="s">
        <v>4244</v>
      </c>
      <c r="S1577" s="144" t="s">
        <v>4190</v>
      </c>
      <c r="T1577" s="144" t="s">
        <v>12160</v>
      </c>
      <c r="U1577" s="144" t="s">
        <v>18745</v>
      </c>
      <c r="V1577" s="144"/>
      <c r="W1577" s="144">
        <v>690910</v>
      </c>
      <c r="X1577" s="144" t="s">
        <v>18747</v>
      </c>
      <c r="Y1577" s="144" t="s">
        <v>18749</v>
      </c>
      <c r="Z1577" s="144" t="s">
        <v>18748</v>
      </c>
      <c r="AA1577" s="160">
        <v>5399</v>
      </c>
    </row>
    <row r="1578" spans="1:27" ht="45" customHeight="1" x14ac:dyDescent="0.25">
      <c r="A1578" s="144" t="s">
        <v>6308</v>
      </c>
      <c r="B1578" s="144" t="s">
        <v>23920</v>
      </c>
      <c r="C1578" s="144"/>
      <c r="D1578" s="144"/>
      <c r="E1578" s="144"/>
      <c r="F1578" s="144">
        <v>2</v>
      </c>
      <c r="G1578" s="144"/>
      <c r="H1578" s="144"/>
      <c r="I1578" s="144"/>
      <c r="J1578" s="144"/>
      <c r="K1578" s="144"/>
      <c r="L1578" s="144">
        <v>500</v>
      </c>
      <c r="M1578" s="145" t="s">
        <v>2213</v>
      </c>
      <c r="N1578" s="144" t="s">
        <v>31</v>
      </c>
      <c r="O1578" s="144"/>
      <c r="P1578" s="144" t="s">
        <v>3393</v>
      </c>
      <c r="Q1578" s="144" t="s">
        <v>4187</v>
      </c>
      <c r="R1578" s="144" t="s">
        <v>5105</v>
      </c>
      <c r="S1578" s="144"/>
      <c r="T1578" s="144"/>
      <c r="U1578" s="144" t="s">
        <v>6308</v>
      </c>
      <c r="V1578" s="144"/>
      <c r="W1578" s="144">
        <v>654002</v>
      </c>
      <c r="X1578" s="144" t="s">
        <v>23921</v>
      </c>
      <c r="Y1578" s="144" t="s">
        <v>23922</v>
      </c>
      <c r="Z1578" s="144" t="s">
        <v>23923</v>
      </c>
      <c r="AA1578" s="160">
        <v>6080</v>
      </c>
    </row>
    <row r="1579" spans="1:27" ht="45" customHeight="1" x14ac:dyDescent="0.25">
      <c r="A1579" s="144" t="s">
        <v>6308</v>
      </c>
      <c r="B1579" s="144" t="s">
        <v>23920</v>
      </c>
      <c r="C1579" s="144"/>
      <c r="D1579" s="144"/>
      <c r="E1579" s="144" t="s">
        <v>31883</v>
      </c>
      <c r="F1579" s="144">
        <v>2</v>
      </c>
      <c r="G1579" s="144"/>
      <c r="H1579" s="144"/>
      <c r="I1579" s="144"/>
      <c r="J1579" s="144"/>
      <c r="K1579" s="144"/>
      <c r="L1579" s="144">
        <v>150</v>
      </c>
      <c r="M1579" s="145" t="s">
        <v>2213</v>
      </c>
      <c r="N1579" s="144" t="s">
        <v>31</v>
      </c>
      <c r="O1579" s="144"/>
      <c r="P1579" s="144" t="s">
        <v>3393</v>
      </c>
      <c r="Q1579" s="144" t="s">
        <v>4187</v>
      </c>
      <c r="R1579" s="144" t="s">
        <v>5105</v>
      </c>
      <c r="S1579" s="144"/>
      <c r="T1579" s="144"/>
      <c r="U1579" s="144" t="s">
        <v>6308</v>
      </c>
      <c r="V1579" s="144" t="s">
        <v>6308</v>
      </c>
      <c r="W1579" s="144">
        <v>654103</v>
      </c>
      <c r="X1579" s="151" t="s">
        <v>6309</v>
      </c>
      <c r="Y1579" s="151" t="s">
        <v>6310</v>
      </c>
      <c r="Z1579" s="144" t="s">
        <v>6311</v>
      </c>
      <c r="AA1579" s="160">
        <v>2687</v>
      </c>
    </row>
    <row r="1580" spans="1:27" ht="45" customHeight="1" x14ac:dyDescent="0.25">
      <c r="A1580" s="144" t="s">
        <v>28049</v>
      </c>
      <c r="B1580" s="144" t="s">
        <v>29873</v>
      </c>
      <c r="C1580" s="144"/>
      <c r="D1580" s="144"/>
      <c r="E1580" s="144"/>
      <c r="F1580" s="144">
        <v>1</v>
      </c>
      <c r="G1580" s="144"/>
      <c r="H1580" s="144">
        <v>300</v>
      </c>
      <c r="I1580" s="144">
        <v>100</v>
      </c>
      <c r="J1580" s="144">
        <v>200</v>
      </c>
      <c r="K1580" s="144"/>
      <c r="L1580" s="144"/>
      <c r="M1580" s="145" t="s">
        <v>2213</v>
      </c>
      <c r="N1580" s="144" t="s">
        <v>18</v>
      </c>
      <c r="O1580" s="144"/>
      <c r="P1580" s="144" t="s">
        <v>17715</v>
      </c>
      <c r="Q1580" s="144"/>
      <c r="R1580" s="144"/>
      <c r="S1580" s="144" t="s">
        <v>15453</v>
      </c>
      <c r="T1580" s="144" t="s">
        <v>27593</v>
      </c>
      <c r="U1580" s="144" t="s">
        <v>28049</v>
      </c>
      <c r="V1580" s="144"/>
      <c r="W1580" s="144">
        <v>309953</v>
      </c>
      <c r="X1580" s="144" t="s">
        <v>28050</v>
      </c>
      <c r="Y1580" s="144" t="s">
        <v>28051</v>
      </c>
      <c r="Z1580" s="144" t="s">
        <v>28052</v>
      </c>
      <c r="AA1580" s="160">
        <v>6916</v>
      </c>
    </row>
    <row r="1581" spans="1:27" ht="45" customHeight="1" x14ac:dyDescent="0.25">
      <c r="A1581" s="144" t="s">
        <v>6312</v>
      </c>
      <c r="B1581" s="144" t="s">
        <v>4208</v>
      </c>
      <c r="C1581" s="144">
        <v>12</v>
      </c>
      <c r="D1581" s="144" t="s">
        <v>6313</v>
      </c>
      <c r="E1581" s="144"/>
      <c r="F1581" s="144">
        <v>1</v>
      </c>
      <c r="G1581" s="144"/>
      <c r="H1581" s="144">
        <v>1199</v>
      </c>
      <c r="I1581" s="144">
        <v>436</v>
      </c>
      <c r="J1581" s="144">
        <v>545</v>
      </c>
      <c r="K1581" s="144">
        <v>218</v>
      </c>
      <c r="L1581" s="144"/>
      <c r="M1581" s="145" t="s">
        <v>2213</v>
      </c>
      <c r="N1581" s="144" t="s">
        <v>51</v>
      </c>
      <c r="O1581" s="144"/>
      <c r="P1581" s="144" t="s">
        <v>30541</v>
      </c>
      <c r="Q1581" s="144"/>
      <c r="R1581" s="144"/>
      <c r="S1581" s="144"/>
      <c r="T1581" s="144"/>
      <c r="U1581" s="144" t="s">
        <v>6312</v>
      </c>
      <c r="V1581" s="144"/>
      <c r="W1581" s="144">
        <v>182115</v>
      </c>
      <c r="X1581" s="144" t="s">
        <v>13205</v>
      </c>
      <c r="Y1581" s="144"/>
      <c r="Z1581" s="144"/>
      <c r="AA1581" s="160">
        <v>2688</v>
      </c>
    </row>
    <row r="1582" spans="1:27" ht="45" customHeight="1" x14ac:dyDescent="0.25">
      <c r="A1582" s="144" t="s">
        <v>13451</v>
      </c>
      <c r="B1582" s="144" t="s">
        <v>13452</v>
      </c>
      <c r="C1582" s="144"/>
      <c r="D1582" s="144" t="s">
        <v>13453</v>
      </c>
      <c r="E1582" s="144"/>
      <c r="F1582" s="144">
        <v>1</v>
      </c>
      <c r="G1582" s="144"/>
      <c r="H1582" s="144">
        <v>1800</v>
      </c>
      <c r="I1582" s="144"/>
      <c r="J1582" s="144"/>
      <c r="K1582" s="144">
        <v>1800</v>
      </c>
      <c r="L1582" s="144"/>
      <c r="M1582" s="145" t="s">
        <v>2213</v>
      </c>
      <c r="N1582" s="144" t="s">
        <v>42</v>
      </c>
      <c r="O1582" s="144"/>
      <c r="P1582" s="144" t="s">
        <v>16132</v>
      </c>
      <c r="Q1582" s="144"/>
      <c r="R1582" s="144"/>
      <c r="S1582" s="144"/>
      <c r="T1582" s="144"/>
      <c r="U1582" s="144" t="s">
        <v>13451</v>
      </c>
      <c r="V1582" s="144"/>
      <c r="W1582" s="144">
        <v>142800</v>
      </c>
      <c r="X1582" s="144"/>
      <c r="Y1582" s="144"/>
      <c r="Z1582" s="144" t="s">
        <v>13454</v>
      </c>
      <c r="AA1582" s="160">
        <v>2689</v>
      </c>
    </row>
    <row r="1583" spans="1:27" ht="45" customHeight="1" x14ac:dyDescent="0.25">
      <c r="A1583" s="144" t="s">
        <v>25179</v>
      </c>
      <c r="B1583" s="144" t="s">
        <v>25180</v>
      </c>
      <c r="C1583" s="144"/>
      <c r="D1583" s="144"/>
      <c r="E1583" s="144"/>
      <c r="F1583" s="144">
        <v>2</v>
      </c>
      <c r="G1583" s="144"/>
      <c r="H1583" s="144"/>
      <c r="I1583" s="144"/>
      <c r="J1583" s="144"/>
      <c r="K1583" s="144"/>
      <c r="L1583" s="144">
        <v>350</v>
      </c>
      <c r="M1583" s="145" t="s">
        <v>2213</v>
      </c>
      <c r="N1583" s="144" t="s">
        <v>71</v>
      </c>
      <c r="O1583" s="144"/>
      <c r="P1583" s="144" t="s">
        <v>2695</v>
      </c>
      <c r="Q1583" s="144"/>
      <c r="R1583" s="144"/>
      <c r="S1583" s="144" t="s">
        <v>4189</v>
      </c>
      <c r="T1583" s="144" t="s">
        <v>14817</v>
      </c>
      <c r="U1583" s="144" t="s">
        <v>25179</v>
      </c>
      <c r="V1583" s="144"/>
      <c r="W1583" s="144">
        <v>366208</v>
      </c>
      <c r="X1583" s="144" t="s">
        <v>25181</v>
      </c>
      <c r="Y1583" s="144"/>
      <c r="Z1583" s="144" t="s">
        <v>14299</v>
      </c>
      <c r="AA1583" s="160">
        <v>6405</v>
      </c>
    </row>
    <row r="1584" spans="1:27" ht="45" customHeight="1" x14ac:dyDescent="0.25">
      <c r="A1584" s="144" t="s">
        <v>35894</v>
      </c>
      <c r="B1584" s="144" t="s">
        <v>35895</v>
      </c>
      <c r="C1584" s="144"/>
      <c r="D1584" s="144"/>
      <c r="E1584" s="144"/>
      <c r="F1584" s="144">
        <v>1</v>
      </c>
      <c r="G1584" s="144"/>
      <c r="H1584" s="144">
        <v>100</v>
      </c>
      <c r="I1584" s="144">
        <v>35</v>
      </c>
      <c r="J1584" s="144">
        <v>61</v>
      </c>
      <c r="K1584" s="144">
        <v>4</v>
      </c>
      <c r="L1584" s="144"/>
      <c r="M1584" s="145" t="s">
        <v>2213</v>
      </c>
      <c r="N1584" s="144" t="s">
        <v>18</v>
      </c>
      <c r="O1584" s="144"/>
      <c r="P1584" s="144" t="s">
        <v>17722</v>
      </c>
      <c r="Q1584" s="144"/>
      <c r="R1584" s="144"/>
      <c r="S1584" s="144" t="s">
        <v>4191</v>
      </c>
      <c r="T1584" s="144" t="s">
        <v>27931</v>
      </c>
      <c r="U1584" s="144" t="s">
        <v>35894</v>
      </c>
      <c r="V1584" s="144"/>
      <c r="W1584" s="144">
        <v>309627</v>
      </c>
      <c r="X1584" s="144" t="s">
        <v>35896</v>
      </c>
      <c r="Y1584" s="167">
        <v>84720000000</v>
      </c>
      <c r="Z1584" s="144" t="s">
        <v>35897</v>
      </c>
      <c r="AA1584" s="160">
        <v>4531</v>
      </c>
    </row>
    <row r="1585" spans="1:27" ht="45" customHeight="1" x14ac:dyDescent="0.25">
      <c r="A1585" s="144" t="s">
        <v>35894</v>
      </c>
      <c r="B1585" s="144" t="s">
        <v>35895</v>
      </c>
      <c r="C1585" s="144"/>
      <c r="D1585" s="144"/>
      <c r="E1585" s="144" t="s">
        <v>27930</v>
      </c>
      <c r="F1585" s="144">
        <v>1</v>
      </c>
      <c r="G1585" s="144">
        <v>100</v>
      </c>
      <c r="H1585" s="144"/>
      <c r="I1585" s="144"/>
      <c r="J1585" s="144"/>
      <c r="K1585" s="144"/>
      <c r="L1585" s="144"/>
      <c r="M1585" s="145" t="s">
        <v>2213</v>
      </c>
      <c r="N1585" s="144" t="s">
        <v>18</v>
      </c>
      <c r="O1585" s="144"/>
      <c r="P1585" s="144" t="s">
        <v>17722</v>
      </c>
      <c r="Q1585" s="144"/>
      <c r="R1585" s="144"/>
      <c r="S1585" s="144" t="s">
        <v>4191</v>
      </c>
      <c r="T1585" s="144" t="s">
        <v>27931</v>
      </c>
      <c r="U1585" s="144" t="s">
        <v>35894</v>
      </c>
      <c r="V1585" s="144"/>
      <c r="W1585" s="144">
        <v>309627</v>
      </c>
      <c r="X1585" s="144" t="s">
        <v>18301</v>
      </c>
      <c r="Y1585" s="144">
        <v>84720000000</v>
      </c>
      <c r="Z1585" s="144" t="s">
        <v>27932</v>
      </c>
      <c r="AA1585" s="160">
        <v>6864</v>
      </c>
    </row>
    <row r="1586" spans="1:27" ht="45" customHeight="1" x14ac:dyDescent="0.25">
      <c r="A1586" s="144" t="s">
        <v>16918</v>
      </c>
      <c r="B1586" s="144" t="s">
        <v>16919</v>
      </c>
      <c r="C1586" s="144"/>
      <c r="D1586" s="144"/>
      <c r="E1586" s="144"/>
      <c r="F1586" s="144">
        <v>2</v>
      </c>
      <c r="G1586" s="144"/>
      <c r="H1586" s="144"/>
      <c r="I1586" s="144"/>
      <c r="J1586" s="144"/>
      <c r="K1586" s="144"/>
      <c r="L1586" s="144">
        <v>150</v>
      </c>
      <c r="M1586" s="145" t="s">
        <v>2213</v>
      </c>
      <c r="N1586" s="144" t="s">
        <v>2286</v>
      </c>
      <c r="O1586" s="144"/>
      <c r="P1586" s="144" t="s">
        <v>13968</v>
      </c>
      <c r="Q1586" s="144"/>
      <c r="R1586" s="144"/>
      <c r="S1586" s="144"/>
      <c r="T1586" s="144"/>
      <c r="U1586" s="144" t="s">
        <v>16918</v>
      </c>
      <c r="V1586" s="144"/>
      <c r="W1586" s="144">
        <v>290040</v>
      </c>
      <c r="X1586" s="144" t="s">
        <v>14155</v>
      </c>
      <c r="Y1586" s="144" t="s">
        <v>14156</v>
      </c>
      <c r="Z1586" s="144" t="s">
        <v>14157</v>
      </c>
      <c r="AA1586" s="160">
        <v>1936</v>
      </c>
    </row>
    <row r="1587" spans="1:27" ht="45" customHeight="1" x14ac:dyDescent="0.25">
      <c r="A1587" s="144" t="s">
        <v>13684</v>
      </c>
      <c r="B1587" s="144" t="s">
        <v>4205</v>
      </c>
      <c r="C1587" s="144"/>
      <c r="D1587" s="144" t="s">
        <v>5411</v>
      </c>
      <c r="E1587" s="144"/>
      <c r="F1587" s="144">
        <v>1</v>
      </c>
      <c r="G1587" s="144">
        <v>102</v>
      </c>
      <c r="H1587" s="144"/>
      <c r="I1587" s="144"/>
      <c r="J1587" s="144"/>
      <c r="K1587" s="144"/>
      <c r="L1587" s="144"/>
      <c r="M1587" s="145" t="s">
        <v>2213</v>
      </c>
      <c r="N1587" s="144" t="s">
        <v>111</v>
      </c>
      <c r="O1587" s="144"/>
      <c r="P1587" s="144" t="s">
        <v>2465</v>
      </c>
      <c r="Q1587" s="144"/>
      <c r="R1587" s="144"/>
      <c r="S1587" s="144"/>
      <c r="T1587" s="144"/>
      <c r="U1587" s="144" t="s">
        <v>13684</v>
      </c>
      <c r="V1587" s="144"/>
      <c r="W1587" s="144">
        <v>166000</v>
      </c>
      <c r="X1587" s="144" t="s">
        <v>13685</v>
      </c>
      <c r="Y1587" s="144"/>
      <c r="Z1587" s="144"/>
      <c r="AA1587" s="160">
        <v>2690</v>
      </c>
    </row>
    <row r="1588" spans="1:27" ht="45" customHeight="1" x14ac:dyDescent="0.25">
      <c r="A1588" s="144" t="s">
        <v>6317</v>
      </c>
      <c r="B1588" s="144" t="s">
        <v>15508</v>
      </c>
      <c r="C1588" s="144"/>
      <c r="D1588" s="144"/>
      <c r="E1588" s="144"/>
      <c r="F1588" s="144">
        <v>5</v>
      </c>
      <c r="G1588" s="144"/>
      <c r="H1588" s="144"/>
      <c r="I1588" s="144"/>
      <c r="J1588" s="144"/>
      <c r="K1588" s="144"/>
      <c r="L1588" s="144">
        <v>850</v>
      </c>
      <c r="M1588" s="145" t="s">
        <v>2213</v>
      </c>
      <c r="N1588" s="144" t="s">
        <v>92</v>
      </c>
      <c r="O1588" s="144"/>
      <c r="P1588" s="144" t="s">
        <v>30594</v>
      </c>
      <c r="Q1588" s="144"/>
      <c r="R1588" s="144"/>
      <c r="S1588" s="144" t="s">
        <v>4190</v>
      </c>
      <c r="T1588" s="144" t="s">
        <v>6318</v>
      </c>
      <c r="U1588" s="144" t="s">
        <v>6317</v>
      </c>
      <c r="V1588" s="144"/>
      <c r="W1588" s="144">
        <v>629840</v>
      </c>
      <c r="X1588" s="144" t="s">
        <v>6319</v>
      </c>
      <c r="Y1588" s="144" t="s">
        <v>6320</v>
      </c>
      <c r="Z1588" s="144" t="s">
        <v>6321</v>
      </c>
      <c r="AA1588" s="160">
        <v>2691</v>
      </c>
    </row>
    <row r="1589" spans="1:27" ht="45" customHeight="1" x14ac:dyDescent="0.25">
      <c r="A1589" s="144" t="s">
        <v>28053</v>
      </c>
      <c r="B1589" s="144" t="s">
        <v>29874</v>
      </c>
      <c r="C1589" s="144"/>
      <c r="D1589" s="144" t="s">
        <v>25882</v>
      </c>
      <c r="E1589" s="144"/>
      <c r="F1589" s="144">
        <v>1</v>
      </c>
      <c r="G1589" s="144"/>
      <c r="H1589" s="144">
        <v>300</v>
      </c>
      <c r="I1589" s="144">
        <v>150</v>
      </c>
      <c r="J1589" s="144">
        <v>100</v>
      </c>
      <c r="K1589" s="144">
        <v>50</v>
      </c>
      <c r="L1589" s="144"/>
      <c r="M1589" s="145" t="s">
        <v>2213</v>
      </c>
      <c r="N1589" s="144" t="s">
        <v>18</v>
      </c>
      <c r="O1589" s="144"/>
      <c r="P1589" s="144" t="s">
        <v>2715</v>
      </c>
      <c r="Q1589" s="144"/>
      <c r="R1589" s="144"/>
      <c r="S1589" s="144" t="s">
        <v>15453</v>
      </c>
      <c r="T1589" s="144" t="s">
        <v>25883</v>
      </c>
      <c r="U1589" s="144" t="s">
        <v>28053</v>
      </c>
      <c r="V1589" s="144"/>
      <c r="W1589" s="144">
        <v>309666</v>
      </c>
      <c r="X1589" s="144" t="s">
        <v>4733</v>
      </c>
      <c r="Y1589" s="144" t="s">
        <v>25884</v>
      </c>
      <c r="Z1589" s="144" t="s">
        <v>29875</v>
      </c>
      <c r="AA1589" s="160">
        <v>6328</v>
      </c>
    </row>
    <row r="1590" spans="1:27" ht="45" customHeight="1" x14ac:dyDescent="0.25">
      <c r="A1590" s="144" t="s">
        <v>6322</v>
      </c>
      <c r="B1590" s="144" t="s">
        <v>4215</v>
      </c>
      <c r="C1590" s="144">
        <v>1583</v>
      </c>
      <c r="D1590" s="144"/>
      <c r="E1590" s="144"/>
      <c r="F1590" s="144">
        <v>1</v>
      </c>
      <c r="G1590" s="144"/>
      <c r="H1590" s="144">
        <v>350</v>
      </c>
      <c r="I1590" s="144">
        <v>200</v>
      </c>
      <c r="J1590" s="144">
        <v>100</v>
      </c>
      <c r="K1590" s="144">
        <v>50</v>
      </c>
      <c r="L1590" s="144"/>
      <c r="M1590" s="145" t="s">
        <v>2213</v>
      </c>
      <c r="N1590" s="144" t="s">
        <v>41</v>
      </c>
      <c r="O1590" s="144"/>
      <c r="P1590" s="144" t="s">
        <v>2604</v>
      </c>
      <c r="Q1590" s="144" t="s">
        <v>4185</v>
      </c>
      <c r="R1590" s="144" t="s">
        <v>4944</v>
      </c>
      <c r="S1590" s="144"/>
      <c r="T1590" s="144"/>
      <c r="U1590" s="144" t="s">
        <v>6322</v>
      </c>
      <c r="V1590" s="144"/>
      <c r="W1590" s="144"/>
      <c r="X1590" s="144"/>
      <c r="Y1590" s="144"/>
      <c r="Z1590" s="144"/>
      <c r="AA1590" s="160">
        <v>3215</v>
      </c>
    </row>
    <row r="1591" spans="1:27" ht="45" customHeight="1" x14ac:dyDescent="0.25">
      <c r="A1591" s="144" t="s">
        <v>6322</v>
      </c>
      <c r="B1591" s="144" t="s">
        <v>4215</v>
      </c>
      <c r="C1591" s="144">
        <v>1583</v>
      </c>
      <c r="D1591" s="144"/>
      <c r="E1591" s="144" t="s">
        <v>6323</v>
      </c>
      <c r="F1591" s="144">
        <v>1</v>
      </c>
      <c r="G1591" s="144">
        <v>350</v>
      </c>
      <c r="H1591" s="144"/>
      <c r="I1591" s="144"/>
      <c r="J1591" s="144"/>
      <c r="K1591" s="144"/>
      <c r="L1591" s="144"/>
      <c r="M1591" s="145" t="s">
        <v>2213</v>
      </c>
      <c r="N1591" s="144" t="s">
        <v>41</v>
      </c>
      <c r="O1591" s="144"/>
      <c r="P1591" s="144" t="s">
        <v>2604</v>
      </c>
      <c r="Q1591" s="144" t="s">
        <v>4185</v>
      </c>
      <c r="R1591" s="144" t="s">
        <v>4944</v>
      </c>
      <c r="S1591" s="144"/>
      <c r="T1591" s="144"/>
      <c r="U1591" s="144" t="s">
        <v>6322</v>
      </c>
      <c r="V1591" s="144" t="s">
        <v>6322</v>
      </c>
      <c r="W1591" s="144">
        <v>125493</v>
      </c>
      <c r="X1591" s="144" t="s">
        <v>6324</v>
      </c>
      <c r="Y1591" s="144" t="s">
        <v>6325</v>
      </c>
      <c r="Z1591" s="144"/>
      <c r="AA1591" s="160">
        <v>2692</v>
      </c>
    </row>
    <row r="1592" spans="1:27" ht="45" customHeight="1" x14ac:dyDescent="0.25">
      <c r="A1592" s="144" t="s">
        <v>6326</v>
      </c>
      <c r="B1592" s="144" t="s">
        <v>28054</v>
      </c>
      <c r="C1592" s="144">
        <v>151</v>
      </c>
      <c r="D1592" s="144"/>
      <c r="E1592" s="144"/>
      <c r="F1592" s="144">
        <v>1</v>
      </c>
      <c r="G1592" s="144"/>
      <c r="H1592" s="144">
        <v>1199</v>
      </c>
      <c r="I1592" s="144">
        <v>436</v>
      </c>
      <c r="J1592" s="144">
        <v>545</v>
      </c>
      <c r="K1592" s="144">
        <v>218</v>
      </c>
      <c r="L1592" s="144"/>
      <c r="M1592" s="145" t="s">
        <v>2213</v>
      </c>
      <c r="N1592" s="144" t="s">
        <v>35</v>
      </c>
      <c r="O1592" s="144"/>
      <c r="P1592" s="144" t="s">
        <v>3901</v>
      </c>
      <c r="Q1592" s="144"/>
      <c r="R1592" s="144"/>
      <c r="S1592" s="144"/>
      <c r="T1592" s="144"/>
      <c r="U1592" s="144" t="s">
        <v>6326</v>
      </c>
      <c r="V1592" s="144"/>
      <c r="W1592" s="144">
        <v>660118</v>
      </c>
      <c r="X1592" s="144" t="s">
        <v>18750</v>
      </c>
      <c r="Y1592" s="144"/>
      <c r="Z1592" s="144" t="s">
        <v>28055</v>
      </c>
      <c r="AA1592" s="160">
        <v>2693</v>
      </c>
    </row>
    <row r="1593" spans="1:27" ht="45" customHeight="1" x14ac:dyDescent="0.25">
      <c r="A1593" s="144" t="s">
        <v>6328</v>
      </c>
      <c r="B1593" s="147" t="s">
        <v>4208</v>
      </c>
      <c r="C1593" s="144"/>
      <c r="D1593" s="144"/>
      <c r="E1593" s="144"/>
      <c r="F1593" s="144">
        <v>1</v>
      </c>
      <c r="G1593" s="144"/>
      <c r="H1593" s="144">
        <v>798</v>
      </c>
      <c r="I1593" s="144">
        <v>290</v>
      </c>
      <c r="J1593" s="144">
        <v>363</v>
      </c>
      <c r="K1593" s="144">
        <v>145</v>
      </c>
      <c r="L1593" s="144"/>
      <c r="M1593" s="145" t="s">
        <v>2213</v>
      </c>
      <c r="N1593" s="144" t="s">
        <v>48</v>
      </c>
      <c r="O1593" s="144"/>
      <c r="P1593" s="144" t="s">
        <v>2542</v>
      </c>
      <c r="Q1593" s="145"/>
      <c r="R1593" s="144"/>
      <c r="S1593" s="144" t="s">
        <v>4191</v>
      </c>
      <c r="T1593" s="144" t="s">
        <v>4291</v>
      </c>
      <c r="U1593" s="144" t="s">
        <v>6328</v>
      </c>
      <c r="V1593" s="144"/>
      <c r="W1593" s="144">
        <v>442762</v>
      </c>
      <c r="X1593" s="144" t="s">
        <v>6329</v>
      </c>
      <c r="Y1593" s="144" t="s">
        <v>6330</v>
      </c>
      <c r="Z1593" s="144" t="s">
        <v>6331</v>
      </c>
      <c r="AA1593" s="160">
        <v>2694</v>
      </c>
    </row>
    <row r="1594" spans="1:27" ht="45" customHeight="1" x14ac:dyDescent="0.25">
      <c r="A1594" s="144" t="s">
        <v>6332</v>
      </c>
      <c r="B1594" s="144" t="s">
        <v>4208</v>
      </c>
      <c r="C1594" s="144">
        <v>4</v>
      </c>
      <c r="D1594" s="144"/>
      <c r="E1594" s="144"/>
      <c r="F1594" s="144">
        <v>1</v>
      </c>
      <c r="G1594" s="144"/>
      <c r="H1594" s="144">
        <v>798</v>
      </c>
      <c r="I1594" s="144">
        <v>290</v>
      </c>
      <c r="J1594" s="144">
        <v>363</v>
      </c>
      <c r="K1594" s="144">
        <v>145</v>
      </c>
      <c r="L1594" s="144"/>
      <c r="M1594" s="145" t="s">
        <v>2213</v>
      </c>
      <c r="N1594" s="144" t="s">
        <v>72</v>
      </c>
      <c r="O1594" s="144"/>
      <c r="P1594" s="144" t="s">
        <v>2591</v>
      </c>
      <c r="Q1594" s="144"/>
      <c r="R1594" s="144"/>
      <c r="S1594" s="144" t="s">
        <v>4193</v>
      </c>
      <c r="T1594" s="144" t="s">
        <v>6333</v>
      </c>
      <c r="U1594" s="144" t="s">
        <v>6332</v>
      </c>
      <c r="V1594" s="144"/>
      <c r="W1594" s="144">
        <v>346478</v>
      </c>
      <c r="X1594" s="144" t="s">
        <v>6334</v>
      </c>
      <c r="Y1594" s="144" t="s">
        <v>6335</v>
      </c>
      <c r="Z1594" s="144" t="s">
        <v>6336</v>
      </c>
      <c r="AA1594" s="160">
        <v>2695</v>
      </c>
    </row>
    <row r="1595" spans="1:27" ht="45" customHeight="1" x14ac:dyDescent="0.25">
      <c r="A1595" s="144" t="s">
        <v>6337</v>
      </c>
      <c r="B1595" s="144" t="s">
        <v>6338</v>
      </c>
      <c r="C1595" s="144"/>
      <c r="D1595" s="144"/>
      <c r="E1595" s="144"/>
      <c r="F1595" s="144">
        <v>2</v>
      </c>
      <c r="G1595" s="144"/>
      <c r="H1595" s="144"/>
      <c r="I1595" s="144"/>
      <c r="J1595" s="144"/>
      <c r="K1595" s="144"/>
      <c r="L1595" s="144">
        <v>150</v>
      </c>
      <c r="M1595" s="145" t="s">
        <v>2213</v>
      </c>
      <c r="N1595" s="144" t="s">
        <v>37</v>
      </c>
      <c r="O1595" s="144"/>
      <c r="P1595" s="144" t="s">
        <v>3061</v>
      </c>
      <c r="Q1595" s="144"/>
      <c r="R1595" s="144"/>
      <c r="S1595" s="144"/>
      <c r="T1595" s="144"/>
      <c r="U1595" s="144" t="s">
        <v>6337</v>
      </c>
      <c r="V1595" s="144"/>
      <c r="W1595" s="144">
        <v>305000</v>
      </c>
      <c r="X1595" s="144" t="s">
        <v>6339</v>
      </c>
      <c r="Y1595" s="144" t="s">
        <v>6340</v>
      </c>
      <c r="Z1595" s="144" t="s">
        <v>6341</v>
      </c>
      <c r="AA1595" s="160">
        <v>2696</v>
      </c>
    </row>
    <row r="1596" spans="1:27" ht="45" customHeight="1" x14ac:dyDescent="0.25">
      <c r="A1596" s="144" t="s">
        <v>6342</v>
      </c>
      <c r="B1596" s="144" t="s">
        <v>4213</v>
      </c>
      <c r="C1596" s="144"/>
      <c r="D1596" s="144"/>
      <c r="E1596" s="144"/>
      <c r="F1596" s="144">
        <v>1</v>
      </c>
      <c r="G1596" s="144"/>
      <c r="H1596" s="144">
        <v>798</v>
      </c>
      <c r="I1596" s="144">
        <v>290</v>
      </c>
      <c r="J1596" s="144">
        <v>363</v>
      </c>
      <c r="K1596" s="144">
        <v>145</v>
      </c>
      <c r="L1596" s="144"/>
      <c r="M1596" s="145" t="s">
        <v>2213</v>
      </c>
      <c r="N1596" s="144" t="s">
        <v>37</v>
      </c>
      <c r="O1596" s="144"/>
      <c r="P1596" s="144" t="s">
        <v>2320</v>
      </c>
      <c r="Q1596" s="144"/>
      <c r="R1596" s="144"/>
      <c r="S1596" s="144" t="s">
        <v>4191</v>
      </c>
      <c r="T1596" s="144" t="s">
        <v>6343</v>
      </c>
      <c r="U1596" s="144" t="s">
        <v>6342</v>
      </c>
      <c r="V1596" s="144"/>
      <c r="W1596" s="144">
        <v>307901</v>
      </c>
      <c r="X1596" s="144" t="s">
        <v>6344</v>
      </c>
      <c r="Y1596" s="144"/>
      <c r="Z1596" s="144" t="s">
        <v>6345</v>
      </c>
      <c r="AA1596" s="160">
        <v>2697</v>
      </c>
    </row>
    <row r="1597" spans="1:27" ht="45" customHeight="1" x14ac:dyDescent="0.25">
      <c r="A1597" s="144" t="s">
        <v>186</v>
      </c>
      <c r="B1597" s="144" t="s">
        <v>4553</v>
      </c>
      <c r="C1597" s="144"/>
      <c r="D1597" s="144" t="s">
        <v>14486</v>
      </c>
      <c r="E1597" s="144"/>
      <c r="F1597" s="144">
        <v>2</v>
      </c>
      <c r="G1597" s="144"/>
      <c r="H1597" s="144"/>
      <c r="I1597" s="144"/>
      <c r="J1597" s="144"/>
      <c r="K1597" s="144"/>
      <c r="L1597" s="144">
        <v>200</v>
      </c>
      <c r="M1597" s="145" t="s">
        <v>2213</v>
      </c>
      <c r="N1597" s="144" t="s">
        <v>42</v>
      </c>
      <c r="O1597" s="144"/>
      <c r="P1597" s="144" t="s">
        <v>4085</v>
      </c>
      <c r="Q1597" s="144" t="s">
        <v>4187</v>
      </c>
      <c r="R1597" s="144" t="s">
        <v>12964</v>
      </c>
      <c r="S1597" s="144"/>
      <c r="T1597" s="144"/>
      <c r="U1597" s="144" t="s">
        <v>186</v>
      </c>
      <c r="V1597" s="144"/>
      <c r="W1597" s="144">
        <v>142104</v>
      </c>
      <c r="X1597" s="144" t="s">
        <v>18751</v>
      </c>
      <c r="Y1597" s="144">
        <v>89030000000</v>
      </c>
      <c r="Z1597" s="144" t="s">
        <v>14487</v>
      </c>
      <c r="AA1597" s="160">
        <v>3776</v>
      </c>
    </row>
    <row r="1598" spans="1:27" ht="45" customHeight="1" x14ac:dyDescent="0.25">
      <c r="A1598" s="144" t="s">
        <v>28056</v>
      </c>
      <c r="B1598" s="144" t="s">
        <v>31066</v>
      </c>
      <c r="C1598" s="144"/>
      <c r="D1598" s="144"/>
      <c r="E1598" s="144"/>
      <c r="F1598" s="144">
        <v>5</v>
      </c>
      <c r="G1598" s="144"/>
      <c r="H1598" s="144"/>
      <c r="I1598" s="144"/>
      <c r="J1598" s="144"/>
      <c r="K1598" s="144"/>
      <c r="L1598" s="144">
        <v>850</v>
      </c>
      <c r="M1598" s="145" t="s">
        <v>2213</v>
      </c>
      <c r="N1598" s="144" t="s">
        <v>18</v>
      </c>
      <c r="O1598" s="144"/>
      <c r="P1598" s="144" t="s">
        <v>17473</v>
      </c>
      <c r="Q1598" s="144" t="s">
        <v>4189</v>
      </c>
      <c r="R1598" s="144" t="s">
        <v>4947</v>
      </c>
      <c r="S1598" s="144"/>
      <c r="T1598" s="144"/>
      <c r="U1598" s="144" t="s">
        <v>28056</v>
      </c>
      <c r="V1598" s="144"/>
      <c r="W1598" s="144">
        <v>309850</v>
      </c>
      <c r="X1598" s="144" t="s">
        <v>28057</v>
      </c>
      <c r="Y1598" s="144" t="s">
        <v>28058</v>
      </c>
      <c r="Z1598" s="144" t="s">
        <v>28059</v>
      </c>
      <c r="AA1598" s="160">
        <v>6920</v>
      </c>
    </row>
    <row r="1599" spans="1:27" ht="45" customHeight="1" x14ac:dyDescent="0.25">
      <c r="A1599" s="144" t="s">
        <v>28056</v>
      </c>
      <c r="B1599" s="144" t="s">
        <v>31066</v>
      </c>
      <c r="C1599" s="144"/>
      <c r="D1599" s="144"/>
      <c r="E1599" s="144" t="s">
        <v>31884</v>
      </c>
      <c r="F1599" s="144">
        <v>5</v>
      </c>
      <c r="G1599" s="144"/>
      <c r="H1599" s="144"/>
      <c r="I1599" s="144"/>
      <c r="J1599" s="144"/>
      <c r="K1599" s="144"/>
      <c r="L1599" s="144">
        <v>300</v>
      </c>
      <c r="M1599" s="145" t="s">
        <v>2213</v>
      </c>
      <c r="N1599" s="144" t="s">
        <v>18</v>
      </c>
      <c r="O1599" s="144"/>
      <c r="P1599" s="144" t="s">
        <v>17473</v>
      </c>
      <c r="Q1599" s="144"/>
      <c r="R1599" s="144"/>
      <c r="S1599" s="144" t="s">
        <v>4191</v>
      </c>
      <c r="T1599" s="144" t="s">
        <v>19512</v>
      </c>
      <c r="U1599" s="144" t="s">
        <v>28056</v>
      </c>
      <c r="V1599" s="144" t="s">
        <v>31885</v>
      </c>
      <c r="W1599" s="144">
        <v>309850</v>
      </c>
      <c r="X1599" s="150" t="s">
        <v>4275</v>
      </c>
      <c r="Y1599" s="150" t="s">
        <v>28058</v>
      </c>
      <c r="Z1599" s="144" t="s">
        <v>33203</v>
      </c>
      <c r="AA1599" s="160">
        <v>7372</v>
      </c>
    </row>
    <row r="1600" spans="1:27" ht="45" customHeight="1" x14ac:dyDescent="0.25">
      <c r="A1600" s="144" t="s">
        <v>35595</v>
      </c>
      <c r="B1600" s="147" t="s">
        <v>27903</v>
      </c>
      <c r="C1600" s="144"/>
      <c r="D1600" s="144"/>
      <c r="E1600" s="144"/>
      <c r="F1600" s="144">
        <v>1</v>
      </c>
      <c r="G1600" s="144">
        <v>300</v>
      </c>
      <c r="H1600" s="144">
        <v>500</v>
      </c>
      <c r="I1600" s="144">
        <v>200</v>
      </c>
      <c r="J1600" s="144">
        <v>160</v>
      </c>
      <c r="K1600" s="144">
        <v>140</v>
      </c>
      <c r="L1600" s="144"/>
      <c r="M1600" s="145" t="s">
        <v>2213</v>
      </c>
      <c r="N1600" s="144" t="s">
        <v>18</v>
      </c>
      <c r="O1600" s="144"/>
      <c r="P1600" s="144" t="s">
        <v>17473</v>
      </c>
      <c r="Q1600" s="144" t="s">
        <v>28121</v>
      </c>
      <c r="R1600" s="144" t="s">
        <v>29795</v>
      </c>
      <c r="S1600" s="144" t="s">
        <v>15453</v>
      </c>
      <c r="T1600" s="144" t="s">
        <v>27904</v>
      </c>
      <c r="U1600" s="144" t="s">
        <v>35595</v>
      </c>
      <c r="V1600" s="144"/>
      <c r="W1600" s="144">
        <v>309826</v>
      </c>
      <c r="X1600" s="145" t="s">
        <v>35898</v>
      </c>
      <c r="Y1600" s="144" t="s">
        <v>35899</v>
      </c>
      <c r="Z1600" s="144" t="s">
        <v>35900</v>
      </c>
      <c r="AA1600" s="160">
        <v>6909</v>
      </c>
    </row>
    <row r="1601" spans="1:31" ht="45" customHeight="1" x14ac:dyDescent="0.25">
      <c r="A1601" s="144" t="s">
        <v>33204</v>
      </c>
      <c r="B1601" s="144" t="s">
        <v>31886</v>
      </c>
      <c r="C1601" s="144"/>
      <c r="D1601" s="144"/>
      <c r="E1601" s="144"/>
      <c r="F1601" s="144">
        <v>1</v>
      </c>
      <c r="G1601" s="144"/>
      <c r="H1601" s="144">
        <v>600</v>
      </c>
      <c r="I1601" s="144">
        <v>200</v>
      </c>
      <c r="J1601" s="144">
        <v>300</v>
      </c>
      <c r="K1601" s="144">
        <v>100</v>
      </c>
      <c r="L1601" s="144"/>
      <c r="M1601" s="145" t="s">
        <v>2213</v>
      </c>
      <c r="N1601" s="144" t="s">
        <v>18</v>
      </c>
      <c r="O1601" s="144"/>
      <c r="P1601" s="144" t="s">
        <v>17473</v>
      </c>
      <c r="Q1601" s="144"/>
      <c r="R1601" s="144"/>
      <c r="S1601" s="144" t="s">
        <v>4191</v>
      </c>
      <c r="T1601" s="144" t="s">
        <v>7978</v>
      </c>
      <c r="U1601" s="144" t="s">
        <v>33204</v>
      </c>
      <c r="V1601" s="144"/>
      <c r="W1601" s="144">
        <v>309814</v>
      </c>
      <c r="X1601" s="144" t="s">
        <v>33205</v>
      </c>
      <c r="Y1601" s="144">
        <v>89210000000</v>
      </c>
      <c r="Z1601" s="144" t="s">
        <v>31887</v>
      </c>
      <c r="AA1601" s="160">
        <v>7255</v>
      </c>
    </row>
    <row r="1602" spans="1:31" ht="45" customHeight="1" x14ac:dyDescent="0.25">
      <c r="A1602" s="144" t="s">
        <v>33204</v>
      </c>
      <c r="B1602" s="144" t="s">
        <v>31886</v>
      </c>
      <c r="C1602" s="144"/>
      <c r="D1602" s="144"/>
      <c r="E1602" s="144" t="s">
        <v>16325</v>
      </c>
      <c r="F1602" s="144">
        <v>1</v>
      </c>
      <c r="G1602" s="144">
        <v>150</v>
      </c>
      <c r="H1602" s="144"/>
      <c r="I1602" s="144"/>
      <c r="J1602" s="144"/>
      <c r="K1602" s="144"/>
      <c r="L1602" s="144"/>
      <c r="M1602" s="145" t="s">
        <v>2213</v>
      </c>
      <c r="N1602" s="144" t="s">
        <v>18</v>
      </c>
      <c r="O1602" s="144"/>
      <c r="P1602" s="144" t="s">
        <v>17473</v>
      </c>
      <c r="Q1602" s="144" t="s">
        <v>19102</v>
      </c>
      <c r="R1602" s="144" t="s">
        <v>28769</v>
      </c>
      <c r="S1602" s="144" t="s">
        <v>4191</v>
      </c>
      <c r="T1602" s="144" t="s">
        <v>7978</v>
      </c>
      <c r="U1602" s="144" t="s">
        <v>33204</v>
      </c>
      <c r="V1602" s="144" t="s">
        <v>31888</v>
      </c>
      <c r="W1602" s="144">
        <v>309814</v>
      </c>
      <c r="X1602" s="144" t="s">
        <v>31889</v>
      </c>
      <c r="Y1602" s="144" t="s">
        <v>31890</v>
      </c>
      <c r="Z1602" s="144" t="s">
        <v>31891</v>
      </c>
      <c r="AA1602" s="160">
        <v>7256</v>
      </c>
    </row>
    <row r="1603" spans="1:31" ht="45" customHeight="1" x14ac:dyDescent="0.25">
      <c r="A1603" s="144" t="s">
        <v>12954</v>
      </c>
      <c r="B1603" s="144" t="s">
        <v>4205</v>
      </c>
      <c r="C1603" s="144">
        <v>1</v>
      </c>
      <c r="D1603" s="144"/>
      <c r="E1603" s="144"/>
      <c r="F1603" s="144">
        <v>1</v>
      </c>
      <c r="G1603" s="144">
        <v>200</v>
      </c>
      <c r="H1603" s="144"/>
      <c r="I1603" s="144"/>
      <c r="J1603" s="144"/>
      <c r="K1603" s="144"/>
      <c r="L1603" s="144"/>
      <c r="M1603" s="145" t="s">
        <v>2213</v>
      </c>
      <c r="N1603" s="144" t="s">
        <v>42</v>
      </c>
      <c r="O1603" s="144"/>
      <c r="P1603" s="144" t="s">
        <v>16188</v>
      </c>
      <c r="Q1603" s="144" t="s">
        <v>4186</v>
      </c>
      <c r="R1603" s="144" t="s">
        <v>12955</v>
      </c>
      <c r="S1603" s="144" t="s">
        <v>4190</v>
      </c>
      <c r="T1603" s="144" t="s">
        <v>12956</v>
      </c>
      <c r="U1603" s="144" t="s">
        <v>12954</v>
      </c>
      <c r="V1603" s="144"/>
      <c r="W1603" s="144">
        <v>140741</v>
      </c>
      <c r="X1603" s="144" t="s">
        <v>13206</v>
      </c>
      <c r="Y1603" s="151" t="s">
        <v>12957</v>
      </c>
      <c r="Z1603" s="144" t="s">
        <v>12958</v>
      </c>
      <c r="AA1603" s="160">
        <v>2699</v>
      </c>
    </row>
    <row r="1604" spans="1:31" ht="45" customHeight="1" x14ac:dyDescent="0.25">
      <c r="A1604" s="144" t="s">
        <v>29876</v>
      </c>
      <c r="B1604" s="144" t="s">
        <v>15409</v>
      </c>
      <c r="C1604" s="144">
        <v>4</v>
      </c>
      <c r="D1604" s="144"/>
      <c r="E1604" s="144"/>
      <c r="F1604" s="144">
        <v>1</v>
      </c>
      <c r="G1604" s="144"/>
      <c r="H1604" s="144">
        <v>850</v>
      </c>
      <c r="I1604" s="144">
        <v>400</v>
      </c>
      <c r="J1604" s="144">
        <v>400</v>
      </c>
      <c r="K1604" s="144">
        <v>50</v>
      </c>
      <c r="L1604" s="144"/>
      <c r="M1604" s="145" t="s">
        <v>2213</v>
      </c>
      <c r="N1604" s="144" t="s">
        <v>18</v>
      </c>
      <c r="O1604" s="144"/>
      <c r="P1604" s="144" t="s">
        <v>2375</v>
      </c>
      <c r="Q1604" s="144" t="s">
        <v>4188</v>
      </c>
      <c r="R1604" s="144" t="s">
        <v>8303</v>
      </c>
      <c r="S1604" s="144"/>
      <c r="T1604" s="144"/>
      <c r="U1604" s="144" t="s">
        <v>29876</v>
      </c>
      <c r="V1604" s="144"/>
      <c r="W1604" s="144">
        <v>308009</v>
      </c>
      <c r="X1604" s="144" t="s">
        <v>23925</v>
      </c>
      <c r="Y1604" s="144">
        <v>89290000000</v>
      </c>
      <c r="Z1604" s="144" t="s">
        <v>29877</v>
      </c>
      <c r="AA1604" s="160">
        <v>6160</v>
      </c>
    </row>
    <row r="1605" spans="1:31" ht="45" customHeight="1" x14ac:dyDescent="0.25">
      <c r="A1605" s="144" t="s">
        <v>6348</v>
      </c>
      <c r="B1605" s="144" t="s">
        <v>4205</v>
      </c>
      <c r="C1605" s="144">
        <v>22</v>
      </c>
      <c r="D1605" s="144" t="s">
        <v>6349</v>
      </c>
      <c r="E1605" s="144"/>
      <c r="F1605" s="144">
        <v>1</v>
      </c>
      <c r="G1605" s="144">
        <v>350</v>
      </c>
      <c r="H1605" s="144"/>
      <c r="I1605" s="144"/>
      <c r="J1605" s="144"/>
      <c r="K1605" s="144"/>
      <c r="L1605" s="144"/>
      <c r="M1605" s="145" t="s">
        <v>2213</v>
      </c>
      <c r="N1605" s="144" t="s">
        <v>34</v>
      </c>
      <c r="O1605" s="144"/>
      <c r="P1605" s="144" t="s">
        <v>4031</v>
      </c>
      <c r="Q1605" s="144"/>
      <c r="R1605" s="144"/>
      <c r="S1605" s="144" t="s">
        <v>4189</v>
      </c>
      <c r="T1605" s="144" t="s">
        <v>4871</v>
      </c>
      <c r="U1605" s="144" t="s">
        <v>6348</v>
      </c>
      <c r="V1605" s="144"/>
      <c r="W1605" s="144">
        <v>352800</v>
      </c>
      <c r="X1605" s="144" t="s">
        <v>13207</v>
      </c>
      <c r="Y1605" s="144" t="s">
        <v>6350</v>
      </c>
      <c r="Z1605" s="144" t="s">
        <v>6351</v>
      </c>
      <c r="AA1605" s="160">
        <v>2700</v>
      </c>
    </row>
    <row r="1606" spans="1:31" ht="45" customHeight="1" x14ac:dyDescent="0.25">
      <c r="A1606" s="144" t="s">
        <v>36510</v>
      </c>
      <c r="B1606" s="144" t="s">
        <v>36511</v>
      </c>
      <c r="C1606" s="144">
        <v>18</v>
      </c>
      <c r="D1606" s="144"/>
      <c r="E1606" s="144"/>
      <c r="F1606" s="144">
        <v>1</v>
      </c>
      <c r="G1606" s="144"/>
      <c r="H1606" s="144">
        <v>850</v>
      </c>
      <c r="I1606" s="144">
        <v>300</v>
      </c>
      <c r="J1606" s="144">
        <v>400</v>
      </c>
      <c r="K1606" s="144">
        <v>150</v>
      </c>
      <c r="L1606" s="144"/>
      <c r="M1606" s="145" t="s">
        <v>2213</v>
      </c>
      <c r="N1606" s="144" t="s">
        <v>89</v>
      </c>
      <c r="O1606" s="144"/>
      <c r="P1606" s="144" t="s">
        <v>17558</v>
      </c>
      <c r="Q1606" s="144"/>
      <c r="R1606" s="144"/>
      <c r="S1606" s="144" t="s">
        <v>4189</v>
      </c>
      <c r="T1606" s="144" t="s">
        <v>28210</v>
      </c>
      <c r="U1606" s="144" t="s">
        <v>36510</v>
      </c>
      <c r="V1606" s="144"/>
      <c r="W1606" s="144">
        <v>455049</v>
      </c>
      <c r="X1606" s="144" t="s">
        <v>36512</v>
      </c>
      <c r="Y1606" s="144">
        <v>89070000000</v>
      </c>
      <c r="Z1606" s="144" t="s">
        <v>24941</v>
      </c>
      <c r="AA1606" s="160">
        <v>7745</v>
      </c>
    </row>
    <row r="1607" spans="1:31" ht="45" customHeight="1" x14ac:dyDescent="0.25">
      <c r="A1607" s="144" t="s">
        <v>13686</v>
      </c>
      <c r="B1607" s="144" t="s">
        <v>4208</v>
      </c>
      <c r="C1607" s="144">
        <v>19</v>
      </c>
      <c r="D1607" s="144" t="s">
        <v>13687</v>
      </c>
      <c r="E1607" s="144"/>
      <c r="F1607" s="144">
        <v>1</v>
      </c>
      <c r="G1607" s="144"/>
      <c r="H1607" s="144">
        <v>631</v>
      </c>
      <c r="I1607" s="144">
        <v>300</v>
      </c>
      <c r="J1607" s="144">
        <v>200</v>
      </c>
      <c r="K1607" s="144">
        <v>131</v>
      </c>
      <c r="L1607" s="144"/>
      <c r="M1607" s="145" t="s">
        <v>2213</v>
      </c>
      <c r="N1607" s="144" t="s">
        <v>86</v>
      </c>
      <c r="O1607" s="144"/>
      <c r="P1607" s="144" t="s">
        <v>2577</v>
      </c>
      <c r="Q1607" s="144"/>
      <c r="R1607" s="144"/>
      <c r="S1607" s="144"/>
      <c r="T1607" s="144"/>
      <c r="U1607" s="144" t="s">
        <v>13686</v>
      </c>
      <c r="V1607" s="144"/>
      <c r="W1607" s="144">
        <v>433580</v>
      </c>
      <c r="X1607" s="144" t="s">
        <v>22503</v>
      </c>
      <c r="Y1607" s="144"/>
      <c r="Z1607" s="144" t="s">
        <v>5183</v>
      </c>
      <c r="AA1607" s="160">
        <v>2701</v>
      </c>
    </row>
    <row r="1608" spans="1:31" ht="45" customHeight="1" x14ac:dyDescent="0.25">
      <c r="A1608" s="144" t="s">
        <v>6352</v>
      </c>
      <c r="B1608" s="144" t="s">
        <v>4205</v>
      </c>
      <c r="C1608" s="144">
        <v>12</v>
      </c>
      <c r="D1608" s="144"/>
      <c r="E1608" s="144"/>
      <c r="F1608" s="144">
        <v>1</v>
      </c>
      <c r="G1608" s="144">
        <v>200</v>
      </c>
      <c r="H1608" s="144"/>
      <c r="I1608" s="144"/>
      <c r="J1608" s="144"/>
      <c r="K1608" s="144"/>
      <c r="L1608" s="144"/>
      <c r="M1608" s="145" t="s">
        <v>2213</v>
      </c>
      <c r="N1608" s="144" t="s">
        <v>50</v>
      </c>
      <c r="O1608" s="144"/>
      <c r="P1608" s="144" t="s">
        <v>30699</v>
      </c>
      <c r="Q1608" s="144"/>
      <c r="R1608" s="144"/>
      <c r="S1608" s="144" t="s">
        <v>4190</v>
      </c>
      <c r="T1608" s="144" t="s">
        <v>5507</v>
      </c>
      <c r="U1608" s="144" t="s">
        <v>6352</v>
      </c>
      <c r="V1608" s="144"/>
      <c r="W1608" s="144">
        <v>692271</v>
      </c>
      <c r="X1608" s="144" t="s">
        <v>6353</v>
      </c>
      <c r="Y1608" s="150"/>
      <c r="Z1608" s="144"/>
      <c r="AA1608" s="160">
        <v>2702</v>
      </c>
    </row>
    <row r="1609" spans="1:31" ht="45" customHeight="1" x14ac:dyDescent="0.25">
      <c r="A1609" s="144" t="s">
        <v>33015</v>
      </c>
      <c r="B1609" s="144" t="s">
        <v>33016</v>
      </c>
      <c r="C1609" s="144"/>
      <c r="D1609" s="144"/>
      <c r="E1609" s="144"/>
      <c r="F1609" s="144">
        <v>1</v>
      </c>
      <c r="G1609" s="144"/>
      <c r="H1609" s="144">
        <v>250</v>
      </c>
      <c r="I1609" s="144">
        <v>100</v>
      </c>
      <c r="J1609" s="144">
        <v>150</v>
      </c>
      <c r="K1609" s="144"/>
      <c r="L1609" s="144"/>
      <c r="M1609" s="145" t="s">
        <v>2213</v>
      </c>
      <c r="N1609" s="144" t="s">
        <v>89</v>
      </c>
      <c r="O1609" s="144"/>
      <c r="P1609" s="144" t="s">
        <v>2708</v>
      </c>
      <c r="Q1609" s="144"/>
      <c r="R1609" s="144"/>
      <c r="S1609" s="144" t="s">
        <v>4190</v>
      </c>
      <c r="T1609" s="144" t="s">
        <v>33017</v>
      </c>
      <c r="U1609" s="144" t="s">
        <v>33015</v>
      </c>
      <c r="V1609" s="144"/>
      <c r="W1609" s="144"/>
      <c r="X1609" s="144" t="s">
        <v>33018</v>
      </c>
      <c r="Y1609" s="151">
        <v>79090000000</v>
      </c>
      <c r="Z1609" s="144" t="s">
        <v>33019</v>
      </c>
      <c r="AA1609" s="161">
        <v>7486</v>
      </c>
    </row>
    <row r="1610" spans="1:31" ht="45" customHeight="1" x14ac:dyDescent="0.25">
      <c r="A1610" s="144" t="s">
        <v>31892</v>
      </c>
      <c r="B1610" s="144" t="s">
        <v>31893</v>
      </c>
      <c r="C1610" s="144"/>
      <c r="D1610" s="144"/>
      <c r="E1610" s="144"/>
      <c r="F1610" s="144">
        <v>1</v>
      </c>
      <c r="G1610" s="144"/>
      <c r="H1610" s="144">
        <v>135</v>
      </c>
      <c r="I1610" s="144">
        <v>60</v>
      </c>
      <c r="J1610" s="144">
        <v>50</v>
      </c>
      <c r="K1610" s="144">
        <v>25</v>
      </c>
      <c r="L1610" s="144"/>
      <c r="M1610" s="145" t="s">
        <v>2213</v>
      </c>
      <c r="N1610" s="144" t="s">
        <v>18</v>
      </c>
      <c r="O1610" s="144"/>
      <c r="P1610" s="144" t="s">
        <v>2651</v>
      </c>
      <c r="Q1610" s="144"/>
      <c r="R1610" s="144"/>
      <c r="S1610" s="144" t="s">
        <v>15453</v>
      </c>
      <c r="T1610" s="144" t="s">
        <v>28553</v>
      </c>
      <c r="U1610" s="144" t="s">
        <v>31892</v>
      </c>
      <c r="V1610" s="144"/>
      <c r="W1610" s="144">
        <v>309735</v>
      </c>
      <c r="X1610" s="144" t="s">
        <v>5623</v>
      </c>
      <c r="Y1610" s="151" t="s">
        <v>31894</v>
      </c>
      <c r="Z1610" s="144" t="s">
        <v>31895</v>
      </c>
      <c r="AA1610" s="161">
        <v>7196</v>
      </c>
    </row>
    <row r="1611" spans="1:31" ht="45" customHeight="1" x14ac:dyDescent="0.25">
      <c r="A1611" s="144" t="s">
        <v>28060</v>
      </c>
      <c r="B1611" s="144" t="s">
        <v>15409</v>
      </c>
      <c r="C1611" s="144">
        <v>13</v>
      </c>
      <c r="D1611" s="144"/>
      <c r="E1611" s="144"/>
      <c r="F1611" s="144">
        <v>1</v>
      </c>
      <c r="G1611" s="144"/>
      <c r="H1611" s="144">
        <v>850</v>
      </c>
      <c r="I1611" s="144">
        <v>400</v>
      </c>
      <c r="J1611" s="144">
        <v>400</v>
      </c>
      <c r="K1611" s="144">
        <v>50</v>
      </c>
      <c r="L1611" s="144"/>
      <c r="M1611" s="145" t="s">
        <v>2213</v>
      </c>
      <c r="N1611" s="144" t="s">
        <v>18</v>
      </c>
      <c r="O1611" s="144"/>
      <c r="P1611" s="144" t="s">
        <v>2375</v>
      </c>
      <c r="Q1611" s="144"/>
      <c r="R1611" s="144"/>
      <c r="S1611" s="144"/>
      <c r="T1611" s="144"/>
      <c r="U1611" s="144" t="s">
        <v>28060</v>
      </c>
      <c r="V1611" s="144"/>
      <c r="W1611" s="144">
        <v>308036</v>
      </c>
      <c r="X1611" s="144" t="s">
        <v>28061</v>
      </c>
      <c r="Y1611" s="144">
        <v>8.4722380814895001E+21</v>
      </c>
      <c r="Z1611" s="144" t="s">
        <v>28062</v>
      </c>
      <c r="AA1611" s="161">
        <v>7003</v>
      </c>
    </row>
    <row r="1612" spans="1:31" ht="45" customHeight="1" x14ac:dyDescent="0.25">
      <c r="A1612" s="144" t="s">
        <v>31896</v>
      </c>
      <c r="B1612" s="144" t="s">
        <v>20582</v>
      </c>
      <c r="C1612" s="144">
        <v>13</v>
      </c>
      <c r="D1612" s="144"/>
      <c r="E1612" s="144"/>
      <c r="F1612" s="144">
        <v>1</v>
      </c>
      <c r="G1612" s="144"/>
      <c r="H1612" s="144">
        <v>1300</v>
      </c>
      <c r="I1612" s="144">
        <v>500</v>
      </c>
      <c r="J1612" s="144">
        <v>600</v>
      </c>
      <c r="K1612" s="144">
        <v>200</v>
      </c>
      <c r="L1612" s="144"/>
      <c r="M1612" s="145" t="s">
        <v>2213</v>
      </c>
      <c r="N1612" s="144" t="s">
        <v>18</v>
      </c>
      <c r="O1612" s="144"/>
      <c r="P1612" s="144" t="s">
        <v>2375</v>
      </c>
      <c r="Q1612" s="144"/>
      <c r="R1612" s="144"/>
      <c r="S1612" s="144"/>
      <c r="T1612" s="144"/>
      <c r="U1612" s="144" t="s">
        <v>31896</v>
      </c>
      <c r="V1612" s="144"/>
      <c r="W1612" s="144">
        <v>30800</v>
      </c>
      <c r="X1612" s="144" t="s">
        <v>31897</v>
      </c>
      <c r="Y1612" s="150" t="s">
        <v>31898</v>
      </c>
      <c r="Z1612" s="144" t="s">
        <v>31899</v>
      </c>
      <c r="AA1612" s="160">
        <v>7371</v>
      </c>
    </row>
    <row r="1613" spans="1:31" ht="45" customHeight="1" x14ac:dyDescent="0.25">
      <c r="A1613" s="144" t="s">
        <v>35596</v>
      </c>
      <c r="B1613" s="144" t="s">
        <v>35901</v>
      </c>
      <c r="C1613" s="144"/>
      <c r="D1613" s="144"/>
      <c r="E1613" s="144"/>
      <c r="F1613" s="144">
        <v>3</v>
      </c>
      <c r="G1613" s="144"/>
      <c r="H1613" s="144"/>
      <c r="I1613" s="144"/>
      <c r="J1613" s="144"/>
      <c r="K1613" s="144"/>
      <c r="L1613" s="144">
        <v>150</v>
      </c>
      <c r="M1613" s="145" t="s">
        <v>2213</v>
      </c>
      <c r="N1613" s="144" t="s">
        <v>18</v>
      </c>
      <c r="O1613" s="144"/>
      <c r="P1613" s="144" t="s">
        <v>2446</v>
      </c>
      <c r="Q1613" s="144"/>
      <c r="R1613" s="144"/>
      <c r="S1613" s="144" t="s">
        <v>4190</v>
      </c>
      <c r="T1613" s="144" t="s">
        <v>13109</v>
      </c>
      <c r="U1613" s="144" t="s">
        <v>35596</v>
      </c>
      <c r="V1613" s="144"/>
      <c r="W1613" s="144">
        <v>308510</v>
      </c>
      <c r="X1613" s="144" t="s">
        <v>28063</v>
      </c>
      <c r="Y1613" s="150" t="s">
        <v>31900</v>
      </c>
      <c r="Z1613" s="144" t="s">
        <v>31901</v>
      </c>
      <c r="AA1613" s="160">
        <v>7042</v>
      </c>
    </row>
    <row r="1614" spans="1:31" ht="45" customHeight="1" x14ac:dyDescent="0.25">
      <c r="A1614" s="144" t="s">
        <v>35596</v>
      </c>
      <c r="B1614" s="147" t="s">
        <v>35901</v>
      </c>
      <c r="C1614" s="144"/>
      <c r="D1614" s="144"/>
      <c r="E1614" s="144" t="s">
        <v>17454</v>
      </c>
      <c r="F1614" s="144">
        <v>3</v>
      </c>
      <c r="G1614" s="144"/>
      <c r="H1614" s="144"/>
      <c r="I1614" s="144"/>
      <c r="J1614" s="144"/>
      <c r="K1614" s="144"/>
      <c r="L1614" s="144">
        <v>150</v>
      </c>
      <c r="M1614" s="145" t="s">
        <v>2213</v>
      </c>
      <c r="N1614" s="144" t="s">
        <v>18</v>
      </c>
      <c r="O1614" s="144"/>
      <c r="P1614" s="144" t="s">
        <v>2446</v>
      </c>
      <c r="Q1614" s="144"/>
      <c r="R1614" s="144"/>
      <c r="S1614" s="144" t="s">
        <v>4190</v>
      </c>
      <c r="T1614" s="144" t="s">
        <v>13109</v>
      </c>
      <c r="U1614" s="144" t="s">
        <v>35596</v>
      </c>
      <c r="V1614" s="144" t="s">
        <v>35597</v>
      </c>
      <c r="W1614" s="144">
        <v>308510</v>
      </c>
      <c r="X1614" s="145" t="s">
        <v>28065</v>
      </c>
      <c r="Y1614" s="144" t="s">
        <v>28064</v>
      </c>
      <c r="Z1614" s="144" t="s">
        <v>31901</v>
      </c>
      <c r="AA1614" s="160">
        <v>7043</v>
      </c>
    </row>
    <row r="1615" spans="1:31" ht="45" customHeight="1" x14ac:dyDescent="0.25">
      <c r="A1615" s="144" t="s">
        <v>18752</v>
      </c>
      <c r="B1615" s="144" t="s">
        <v>16933</v>
      </c>
      <c r="C1615" s="144">
        <v>2</v>
      </c>
      <c r="D1615" s="144"/>
      <c r="E1615" s="144"/>
      <c r="F1615" s="144">
        <v>1</v>
      </c>
      <c r="G1615" s="144"/>
      <c r="H1615" s="144">
        <v>295</v>
      </c>
      <c r="I1615" s="144">
        <v>132</v>
      </c>
      <c r="J1615" s="144">
        <v>144</v>
      </c>
      <c r="K1615" s="144">
        <v>19</v>
      </c>
      <c r="L1615" s="144"/>
      <c r="M1615" s="145" t="s">
        <v>2213</v>
      </c>
      <c r="N1615" s="144" t="s">
        <v>66</v>
      </c>
      <c r="O1615" s="144"/>
      <c r="P1615" s="144" t="s">
        <v>2627</v>
      </c>
      <c r="Q1615" s="144"/>
      <c r="R1615" s="144"/>
      <c r="S1615" s="144" t="s">
        <v>15453</v>
      </c>
      <c r="T1615" s="144" t="s">
        <v>18722</v>
      </c>
      <c r="U1615" s="144" t="s">
        <v>18752</v>
      </c>
      <c r="V1615" s="144"/>
      <c r="W1615" s="144">
        <v>363500</v>
      </c>
      <c r="X1615" s="144" t="s">
        <v>18753</v>
      </c>
      <c r="Y1615" s="144">
        <v>88670000000</v>
      </c>
      <c r="Z1615" s="144" t="s">
        <v>18754</v>
      </c>
      <c r="AA1615" s="160">
        <v>5441</v>
      </c>
    </row>
    <row r="1616" spans="1:31" ht="45" customHeight="1" x14ac:dyDescent="0.25">
      <c r="A1616" s="144" t="s">
        <v>6354</v>
      </c>
      <c r="B1616" s="144" t="s">
        <v>4205</v>
      </c>
      <c r="C1616" s="144">
        <v>5</v>
      </c>
      <c r="D1616" s="144" t="s">
        <v>6355</v>
      </c>
      <c r="E1616" s="144"/>
      <c r="F1616" s="144">
        <v>1</v>
      </c>
      <c r="G1616" s="144">
        <v>200</v>
      </c>
      <c r="H1616" s="144"/>
      <c r="I1616" s="144"/>
      <c r="J1616" s="144"/>
      <c r="K1616" s="144"/>
      <c r="L1616" s="144"/>
      <c r="M1616" s="145" t="s">
        <v>2213</v>
      </c>
      <c r="N1616" s="144" t="s">
        <v>50</v>
      </c>
      <c r="O1616" s="144"/>
      <c r="P1616" s="144" t="s">
        <v>30699</v>
      </c>
      <c r="Q1616" s="144"/>
      <c r="R1616" s="144"/>
      <c r="S1616" s="144" t="s">
        <v>4191</v>
      </c>
      <c r="T1616" s="144" t="s">
        <v>6356</v>
      </c>
      <c r="U1616" s="144" t="s">
        <v>6354</v>
      </c>
      <c r="V1616" s="144"/>
      <c r="W1616" s="144">
        <v>692254</v>
      </c>
      <c r="X1616" s="144" t="s">
        <v>6357</v>
      </c>
      <c r="Y1616" s="144"/>
      <c r="Z1616" s="144"/>
      <c r="AA1616" s="161">
        <v>2704</v>
      </c>
      <c r="AE1616" s="109" t="s">
        <v>14263</v>
      </c>
    </row>
    <row r="1617" spans="1:27" ht="45" customHeight="1" x14ac:dyDescent="0.25">
      <c r="A1617" s="144" t="s">
        <v>31067</v>
      </c>
      <c r="B1617" s="144" t="s">
        <v>15377</v>
      </c>
      <c r="C1617" s="144">
        <v>93</v>
      </c>
      <c r="D1617" s="144"/>
      <c r="E1617" s="144"/>
      <c r="F1617" s="144">
        <v>1</v>
      </c>
      <c r="G1617" s="144">
        <v>264</v>
      </c>
      <c r="H1617" s="144"/>
      <c r="I1617" s="144"/>
      <c r="J1617" s="144"/>
      <c r="K1617" s="144"/>
      <c r="L1617" s="144"/>
      <c r="M1617" s="145" t="s">
        <v>2213</v>
      </c>
      <c r="N1617" s="144" t="s">
        <v>34</v>
      </c>
      <c r="O1617" s="144"/>
      <c r="P1617" s="144" t="s">
        <v>3445</v>
      </c>
      <c r="Q1617" s="144"/>
      <c r="R1617" s="144"/>
      <c r="S1617" s="144"/>
      <c r="T1617" s="144"/>
      <c r="U1617" s="144" t="s">
        <v>31067</v>
      </c>
      <c r="V1617" s="144"/>
      <c r="W1617" s="144">
        <v>350047</v>
      </c>
      <c r="X1617" s="144" t="s">
        <v>31068</v>
      </c>
      <c r="Y1617" s="144">
        <v>88610000000</v>
      </c>
      <c r="Z1617" s="144" t="s">
        <v>31069</v>
      </c>
      <c r="AA1617" s="160">
        <v>7170</v>
      </c>
    </row>
    <row r="1618" spans="1:27" ht="45" customHeight="1" x14ac:dyDescent="0.25">
      <c r="A1618" s="144" t="s">
        <v>14091</v>
      </c>
      <c r="B1618" s="144" t="s">
        <v>4213</v>
      </c>
      <c r="C1618" s="144"/>
      <c r="D1618" s="144"/>
      <c r="E1618" s="144"/>
      <c r="F1618" s="144">
        <v>1</v>
      </c>
      <c r="G1618" s="144"/>
      <c r="H1618" s="144">
        <v>260</v>
      </c>
      <c r="I1618" s="144">
        <v>112</v>
      </c>
      <c r="J1618" s="144">
        <v>98</v>
      </c>
      <c r="K1618" s="144">
        <v>50</v>
      </c>
      <c r="L1618" s="144"/>
      <c r="M1618" s="145" t="s">
        <v>2213</v>
      </c>
      <c r="N1618" s="144" t="s">
        <v>33</v>
      </c>
      <c r="O1618" s="144"/>
      <c r="P1618" s="144" t="s">
        <v>3738</v>
      </c>
      <c r="Q1618" s="144"/>
      <c r="R1618" s="144"/>
      <c r="S1618" s="144" t="s">
        <v>4190</v>
      </c>
      <c r="T1618" s="144" t="s">
        <v>14092</v>
      </c>
      <c r="U1618" s="144" t="s">
        <v>14091</v>
      </c>
      <c r="V1618" s="144"/>
      <c r="W1618" s="144">
        <v>157860</v>
      </c>
      <c r="X1618" s="144" t="s">
        <v>14093</v>
      </c>
      <c r="Y1618" s="144"/>
      <c r="Z1618" s="144" t="s">
        <v>14094</v>
      </c>
      <c r="AA1618" s="160">
        <v>2705</v>
      </c>
    </row>
    <row r="1619" spans="1:27" ht="45" customHeight="1" x14ac:dyDescent="0.25">
      <c r="A1619" s="144" t="s">
        <v>25182</v>
      </c>
      <c r="B1619" s="144" t="s">
        <v>16203</v>
      </c>
      <c r="C1619" s="144"/>
      <c r="D1619" s="144"/>
      <c r="E1619" s="144"/>
      <c r="F1619" s="144">
        <v>2</v>
      </c>
      <c r="G1619" s="144"/>
      <c r="H1619" s="144"/>
      <c r="I1619" s="144"/>
      <c r="J1619" s="144"/>
      <c r="K1619" s="144"/>
      <c r="L1619" s="144">
        <v>250</v>
      </c>
      <c r="M1619" s="145" t="s">
        <v>2213</v>
      </c>
      <c r="N1619" s="144" t="s">
        <v>48</v>
      </c>
      <c r="O1619" s="144"/>
      <c r="P1619" s="144" t="s">
        <v>3503</v>
      </c>
      <c r="Q1619" s="144"/>
      <c r="R1619" s="144"/>
      <c r="S1619" s="144" t="s">
        <v>4190</v>
      </c>
      <c r="T1619" s="144" t="s">
        <v>25183</v>
      </c>
      <c r="U1619" s="144" t="s">
        <v>25182</v>
      </c>
      <c r="V1619" s="144"/>
      <c r="W1619" s="144">
        <v>442480</v>
      </c>
      <c r="X1619" s="144" t="s">
        <v>25184</v>
      </c>
      <c r="Y1619" s="144">
        <v>89610000000</v>
      </c>
      <c r="Z1619" s="144" t="s">
        <v>25185</v>
      </c>
      <c r="AA1619" s="160">
        <v>6393</v>
      </c>
    </row>
    <row r="1620" spans="1:27" ht="45" customHeight="1" x14ac:dyDescent="0.25">
      <c r="A1620" s="144" t="s">
        <v>18755</v>
      </c>
      <c r="B1620" s="144" t="s">
        <v>15923</v>
      </c>
      <c r="C1620" s="144">
        <v>21</v>
      </c>
      <c r="D1620" s="144"/>
      <c r="E1620" s="144"/>
      <c r="F1620" s="144">
        <v>1</v>
      </c>
      <c r="G1620" s="144"/>
      <c r="H1620" s="144">
        <v>1000</v>
      </c>
      <c r="I1620" s="144">
        <v>400</v>
      </c>
      <c r="J1620" s="144">
        <v>350</v>
      </c>
      <c r="K1620" s="144">
        <v>250</v>
      </c>
      <c r="L1620" s="144"/>
      <c r="M1620" s="145" t="s">
        <v>2213</v>
      </c>
      <c r="N1620" s="144" t="s">
        <v>78</v>
      </c>
      <c r="O1620" s="144"/>
      <c r="P1620" s="144" t="s">
        <v>4119</v>
      </c>
      <c r="Q1620" s="144"/>
      <c r="R1620" s="144"/>
      <c r="S1620" s="144"/>
      <c r="T1620" s="144"/>
      <c r="U1620" s="144" t="s">
        <v>18755</v>
      </c>
      <c r="V1620" s="144"/>
      <c r="W1620" s="144">
        <v>623113</v>
      </c>
      <c r="X1620" s="144" t="s">
        <v>18756</v>
      </c>
      <c r="Y1620" s="144" t="s">
        <v>18758</v>
      </c>
      <c r="Z1620" s="144" t="s">
        <v>18757</v>
      </c>
      <c r="AA1620" s="160">
        <v>5461</v>
      </c>
    </row>
    <row r="1621" spans="1:27" ht="45" customHeight="1" x14ac:dyDescent="0.25">
      <c r="A1621" s="144" t="s">
        <v>14488</v>
      </c>
      <c r="B1621" s="144" t="s">
        <v>15496</v>
      </c>
      <c r="C1621" s="144">
        <v>12</v>
      </c>
      <c r="D1621" s="144"/>
      <c r="E1621" s="144"/>
      <c r="F1621" s="144">
        <v>5</v>
      </c>
      <c r="G1621" s="144"/>
      <c r="H1621" s="144"/>
      <c r="I1621" s="144"/>
      <c r="J1621" s="144"/>
      <c r="K1621" s="144"/>
      <c r="L1621" s="144">
        <v>150</v>
      </c>
      <c r="M1621" s="145" t="s">
        <v>2213</v>
      </c>
      <c r="N1621" s="144" t="s">
        <v>16</v>
      </c>
      <c r="O1621" s="144"/>
      <c r="P1621" s="144" t="s">
        <v>13974</v>
      </c>
      <c r="Q1621" s="144"/>
      <c r="R1621" s="144"/>
      <c r="S1621" s="144"/>
      <c r="T1621" s="144"/>
      <c r="U1621" s="144" t="s">
        <v>14488</v>
      </c>
      <c r="V1621" s="144"/>
      <c r="W1621" s="144">
        <v>164170</v>
      </c>
      <c r="X1621" s="144" t="s">
        <v>16920</v>
      </c>
      <c r="Y1621" s="150" t="s">
        <v>18759</v>
      </c>
      <c r="Z1621" s="144" t="s">
        <v>16921</v>
      </c>
      <c r="AA1621" s="160">
        <v>3528</v>
      </c>
    </row>
    <row r="1622" spans="1:27" ht="45" customHeight="1" x14ac:dyDescent="0.25">
      <c r="A1622" s="144" t="s">
        <v>25186</v>
      </c>
      <c r="B1622" s="144" t="s">
        <v>25187</v>
      </c>
      <c r="C1622" s="144">
        <v>298</v>
      </c>
      <c r="D1622" s="144"/>
      <c r="E1622" s="144"/>
      <c r="F1622" s="144">
        <v>1</v>
      </c>
      <c r="G1622" s="144"/>
      <c r="H1622" s="144">
        <v>850</v>
      </c>
      <c r="I1622" s="144">
        <v>400</v>
      </c>
      <c r="J1622" s="144">
        <v>350</v>
      </c>
      <c r="K1622" s="144">
        <v>100</v>
      </c>
      <c r="L1622" s="144"/>
      <c r="M1622" s="145" t="s">
        <v>2213</v>
      </c>
      <c r="N1622" s="144" t="s">
        <v>75</v>
      </c>
      <c r="O1622" s="144"/>
      <c r="P1622" s="144" t="s">
        <v>3364</v>
      </c>
      <c r="Q1622" s="144"/>
      <c r="R1622" s="144"/>
      <c r="S1622" s="144"/>
      <c r="T1622" s="144"/>
      <c r="U1622" s="144" t="s">
        <v>25186</v>
      </c>
      <c r="V1622" s="144"/>
      <c r="W1622" s="144">
        <v>192239</v>
      </c>
      <c r="X1622" s="144" t="s">
        <v>25188</v>
      </c>
      <c r="Y1622" s="144">
        <v>79820000000</v>
      </c>
      <c r="Z1622" s="144" t="s">
        <v>25189</v>
      </c>
      <c r="AA1622" s="160">
        <v>6606</v>
      </c>
    </row>
    <row r="1623" spans="1:27" ht="45" customHeight="1" x14ac:dyDescent="0.25">
      <c r="A1623" s="144" t="s">
        <v>33020</v>
      </c>
      <c r="B1623" s="144" t="s">
        <v>20105</v>
      </c>
      <c r="C1623" s="144">
        <v>62</v>
      </c>
      <c r="D1623" s="144" t="s">
        <v>31902</v>
      </c>
      <c r="E1623" s="144"/>
      <c r="F1623" s="144">
        <v>1</v>
      </c>
      <c r="G1623" s="144">
        <v>350</v>
      </c>
      <c r="H1623" s="144"/>
      <c r="I1623" s="144"/>
      <c r="J1623" s="144"/>
      <c r="K1623" s="144"/>
      <c r="L1623" s="144"/>
      <c r="M1623" s="145" t="s">
        <v>2213</v>
      </c>
      <c r="N1623" s="144" t="s">
        <v>78</v>
      </c>
      <c r="O1623" s="144"/>
      <c r="P1623" s="144" t="s">
        <v>4015</v>
      </c>
      <c r="Q1623" s="144"/>
      <c r="R1623" s="144"/>
      <c r="S1623" s="144" t="s">
        <v>4189</v>
      </c>
      <c r="T1623" s="144" t="s">
        <v>31903</v>
      </c>
      <c r="U1623" s="144" t="s">
        <v>33020</v>
      </c>
      <c r="V1623" s="144"/>
      <c r="W1623" s="144">
        <v>624300</v>
      </c>
      <c r="X1623" s="144" t="s">
        <v>6358</v>
      </c>
      <c r="Y1623" s="144" t="s">
        <v>31904</v>
      </c>
      <c r="Z1623" s="144" t="s">
        <v>31905</v>
      </c>
      <c r="AA1623" s="160">
        <v>2706</v>
      </c>
    </row>
    <row r="1624" spans="1:27" ht="45" customHeight="1" x14ac:dyDescent="0.25">
      <c r="A1624" s="144" t="s">
        <v>28066</v>
      </c>
      <c r="B1624" s="144" t="s">
        <v>16402</v>
      </c>
      <c r="C1624" s="144">
        <v>146</v>
      </c>
      <c r="D1624" s="144"/>
      <c r="E1624" s="144"/>
      <c r="F1624" s="144">
        <v>1</v>
      </c>
      <c r="G1624" s="144">
        <v>150</v>
      </c>
      <c r="H1624" s="144"/>
      <c r="I1624" s="144"/>
      <c r="J1624" s="144"/>
      <c r="K1624" s="144"/>
      <c r="L1624" s="144"/>
      <c r="M1624" s="145" t="s">
        <v>2213</v>
      </c>
      <c r="N1624" s="144" t="s">
        <v>78</v>
      </c>
      <c r="O1624" s="144"/>
      <c r="P1624" s="144" t="s">
        <v>3649</v>
      </c>
      <c r="Q1624" s="144"/>
      <c r="R1624" s="144"/>
      <c r="S1624" s="144"/>
      <c r="T1624" s="144"/>
      <c r="U1624" s="144" t="s">
        <v>28066</v>
      </c>
      <c r="V1624" s="144"/>
      <c r="W1624" s="144">
        <v>620000</v>
      </c>
      <c r="X1624" s="144" t="s">
        <v>8796</v>
      </c>
      <c r="Y1624" s="151" t="s">
        <v>28067</v>
      </c>
      <c r="Z1624" s="144" t="s">
        <v>28068</v>
      </c>
      <c r="AA1624" s="160">
        <v>475</v>
      </c>
    </row>
    <row r="1625" spans="1:27" ht="45" customHeight="1" x14ac:dyDescent="0.25">
      <c r="A1625" s="144" t="s">
        <v>6359</v>
      </c>
      <c r="B1625" s="144" t="s">
        <v>4230</v>
      </c>
      <c r="C1625" s="144"/>
      <c r="D1625" s="144"/>
      <c r="E1625" s="144"/>
      <c r="F1625" s="144">
        <v>5</v>
      </c>
      <c r="G1625" s="144"/>
      <c r="H1625" s="144"/>
      <c r="I1625" s="144"/>
      <c r="J1625" s="144"/>
      <c r="K1625" s="144"/>
      <c r="L1625" s="144">
        <v>850</v>
      </c>
      <c r="M1625" s="145" t="s">
        <v>2213</v>
      </c>
      <c r="N1625" s="144" t="s">
        <v>27</v>
      </c>
      <c r="O1625" s="144"/>
      <c r="P1625" s="144" t="s">
        <v>14238</v>
      </c>
      <c r="Q1625" s="144"/>
      <c r="R1625" s="144"/>
      <c r="S1625" s="144"/>
      <c r="T1625" s="144"/>
      <c r="U1625" s="144" t="s">
        <v>6359</v>
      </c>
      <c r="V1625" s="144"/>
      <c r="W1625" s="144">
        <v>666301</v>
      </c>
      <c r="X1625" s="144" t="s">
        <v>13208</v>
      </c>
      <c r="Y1625" s="151"/>
      <c r="Z1625" s="144" t="s">
        <v>6360</v>
      </c>
      <c r="AA1625" s="160">
        <v>2707</v>
      </c>
    </row>
    <row r="1626" spans="1:27" ht="45" customHeight="1" x14ac:dyDescent="0.25">
      <c r="A1626" s="144" t="s">
        <v>6361</v>
      </c>
      <c r="B1626" s="144" t="s">
        <v>4205</v>
      </c>
      <c r="C1626" s="144"/>
      <c r="D1626" s="144" t="s">
        <v>5894</v>
      </c>
      <c r="E1626" s="144"/>
      <c r="F1626" s="144">
        <v>1</v>
      </c>
      <c r="G1626" s="144">
        <v>200</v>
      </c>
      <c r="H1626" s="144"/>
      <c r="I1626" s="144"/>
      <c r="J1626" s="144"/>
      <c r="K1626" s="144"/>
      <c r="L1626" s="144"/>
      <c r="M1626" s="145" t="s">
        <v>2213</v>
      </c>
      <c r="N1626" s="144" t="s">
        <v>92</v>
      </c>
      <c r="O1626" s="144"/>
      <c r="P1626" s="144" t="s">
        <v>30594</v>
      </c>
      <c r="Q1626" s="144"/>
      <c r="R1626" s="144"/>
      <c r="S1626" s="144" t="s">
        <v>4190</v>
      </c>
      <c r="T1626" s="144" t="s">
        <v>6362</v>
      </c>
      <c r="U1626" s="144" t="s">
        <v>6361</v>
      </c>
      <c r="V1626" s="144"/>
      <c r="W1626" s="144">
        <v>629860</v>
      </c>
      <c r="X1626" s="144" t="s">
        <v>22504</v>
      </c>
      <c r="Y1626" s="144" t="s">
        <v>6363</v>
      </c>
      <c r="Z1626" s="144" t="s">
        <v>6364</v>
      </c>
      <c r="AA1626" s="160">
        <v>2708</v>
      </c>
    </row>
    <row r="1627" spans="1:27" ht="45" customHeight="1" x14ac:dyDescent="0.25">
      <c r="A1627" s="144" t="s">
        <v>6365</v>
      </c>
      <c r="B1627" s="144" t="s">
        <v>15325</v>
      </c>
      <c r="C1627" s="144"/>
      <c r="D1627" s="144"/>
      <c r="E1627" s="144"/>
      <c r="F1627" s="144">
        <v>5</v>
      </c>
      <c r="G1627" s="144"/>
      <c r="H1627" s="144"/>
      <c r="I1627" s="144"/>
      <c r="J1627" s="144"/>
      <c r="K1627" s="144"/>
      <c r="L1627" s="144">
        <v>850</v>
      </c>
      <c r="M1627" s="145" t="s">
        <v>2213</v>
      </c>
      <c r="N1627" s="144" t="s">
        <v>21</v>
      </c>
      <c r="O1627" s="144"/>
      <c r="P1627" s="144" t="s">
        <v>3938</v>
      </c>
      <c r="Q1627" s="144"/>
      <c r="R1627" s="144"/>
      <c r="S1627" s="144"/>
      <c r="T1627" s="144"/>
      <c r="U1627" s="144" t="s">
        <v>6365</v>
      </c>
      <c r="V1627" s="144"/>
      <c r="W1627" s="144">
        <v>403113</v>
      </c>
      <c r="X1627" s="144" t="s">
        <v>6366</v>
      </c>
      <c r="Y1627" s="149" t="s">
        <v>6367</v>
      </c>
      <c r="Z1627" s="144" t="s">
        <v>6368</v>
      </c>
      <c r="AA1627" s="160">
        <v>2709</v>
      </c>
    </row>
    <row r="1628" spans="1:27" ht="45" customHeight="1" x14ac:dyDescent="0.25">
      <c r="A1628" s="144" t="s">
        <v>6369</v>
      </c>
      <c r="B1628" s="144" t="s">
        <v>4205</v>
      </c>
      <c r="C1628" s="144">
        <v>1</v>
      </c>
      <c r="D1628" s="144"/>
      <c r="E1628" s="144"/>
      <c r="F1628" s="144">
        <v>1</v>
      </c>
      <c r="G1628" s="144">
        <v>200</v>
      </c>
      <c r="H1628" s="144"/>
      <c r="I1628" s="144"/>
      <c r="J1628" s="144"/>
      <c r="K1628" s="144"/>
      <c r="L1628" s="144"/>
      <c r="M1628" s="145" t="s">
        <v>2213</v>
      </c>
      <c r="N1628" s="144" t="s">
        <v>112</v>
      </c>
      <c r="O1628" s="144"/>
      <c r="P1628" s="144" t="s">
        <v>2466</v>
      </c>
      <c r="Q1628" s="144" t="s">
        <v>4186</v>
      </c>
      <c r="R1628" s="144" t="s">
        <v>6370</v>
      </c>
      <c r="S1628" s="144" t="s">
        <v>4191</v>
      </c>
      <c r="T1628" s="144" t="s">
        <v>6371</v>
      </c>
      <c r="U1628" s="144" t="s">
        <v>6369</v>
      </c>
      <c r="V1628" s="144"/>
      <c r="W1628" s="144">
        <v>607264</v>
      </c>
      <c r="X1628" s="144" t="s">
        <v>6372</v>
      </c>
      <c r="Y1628" s="144" t="s">
        <v>6373</v>
      </c>
      <c r="Z1628" s="144" t="s">
        <v>6374</v>
      </c>
      <c r="AA1628" s="160">
        <v>2710</v>
      </c>
    </row>
    <row r="1629" spans="1:27" ht="45" customHeight="1" x14ac:dyDescent="0.25">
      <c r="A1629" s="144" t="s">
        <v>15509</v>
      </c>
      <c r="B1629" s="144" t="s">
        <v>18760</v>
      </c>
      <c r="C1629" s="144"/>
      <c r="D1629" s="144"/>
      <c r="E1629" s="144"/>
      <c r="F1629" s="144">
        <v>1</v>
      </c>
      <c r="G1629" s="144"/>
      <c r="H1629" s="144">
        <v>800</v>
      </c>
      <c r="I1629" s="144"/>
      <c r="J1629" s="144"/>
      <c r="K1629" s="144">
        <v>800</v>
      </c>
      <c r="L1629" s="144"/>
      <c r="M1629" s="145" t="s">
        <v>2213</v>
      </c>
      <c r="N1629" s="144" t="s">
        <v>42</v>
      </c>
      <c r="O1629" s="144"/>
      <c r="P1629" s="144" t="s">
        <v>16399</v>
      </c>
      <c r="Q1629" s="144"/>
      <c r="R1629" s="144"/>
      <c r="S1629" s="144"/>
      <c r="T1629" s="144"/>
      <c r="U1629" s="144" t="s">
        <v>15509</v>
      </c>
      <c r="V1629" s="144"/>
      <c r="W1629" s="144">
        <v>143400</v>
      </c>
      <c r="X1629" s="144" t="s">
        <v>18761</v>
      </c>
      <c r="Y1629" s="144"/>
      <c r="Z1629" s="144"/>
      <c r="AA1629" s="160">
        <v>3244</v>
      </c>
    </row>
    <row r="1630" spans="1:27" ht="45" customHeight="1" x14ac:dyDescent="0.25">
      <c r="A1630" s="144" t="s">
        <v>25192</v>
      </c>
      <c r="B1630" s="144" t="s">
        <v>29878</v>
      </c>
      <c r="C1630" s="144"/>
      <c r="D1630" s="144"/>
      <c r="E1630" s="144"/>
      <c r="F1630" s="144">
        <v>5</v>
      </c>
      <c r="G1630" s="144"/>
      <c r="H1630" s="144"/>
      <c r="I1630" s="144"/>
      <c r="J1630" s="144"/>
      <c r="K1630" s="144"/>
      <c r="L1630" s="144">
        <v>150</v>
      </c>
      <c r="M1630" s="145" t="s">
        <v>2213</v>
      </c>
      <c r="N1630" s="144" t="s">
        <v>32</v>
      </c>
      <c r="O1630" s="144"/>
      <c r="P1630" s="144" t="s">
        <v>3975</v>
      </c>
      <c r="Q1630" s="144"/>
      <c r="R1630" s="144"/>
      <c r="S1630" s="144" t="s">
        <v>13932</v>
      </c>
      <c r="T1630" s="144" t="s">
        <v>8807</v>
      </c>
      <c r="U1630" s="144" t="s">
        <v>25192</v>
      </c>
      <c r="V1630" s="144"/>
      <c r="W1630" s="144">
        <v>613118</v>
      </c>
      <c r="X1630" s="144" t="s">
        <v>22505</v>
      </c>
      <c r="Y1630" s="144">
        <v>89230000000</v>
      </c>
      <c r="Z1630" s="144" t="s">
        <v>9278</v>
      </c>
      <c r="AA1630" s="160">
        <v>5761</v>
      </c>
    </row>
    <row r="1631" spans="1:27" ht="45" customHeight="1" x14ac:dyDescent="0.25">
      <c r="A1631" s="144" t="s">
        <v>22506</v>
      </c>
      <c r="B1631" s="144" t="s">
        <v>18760</v>
      </c>
      <c r="C1631" s="144"/>
      <c r="D1631" s="144"/>
      <c r="E1631" s="144"/>
      <c r="F1631" s="144">
        <v>1</v>
      </c>
      <c r="G1631" s="144"/>
      <c r="H1631" s="144">
        <v>800</v>
      </c>
      <c r="I1631" s="144"/>
      <c r="J1631" s="144"/>
      <c r="K1631" s="144">
        <v>800</v>
      </c>
      <c r="L1631" s="144"/>
      <c r="M1631" s="145" t="s">
        <v>2213</v>
      </c>
      <c r="N1631" s="144" t="s">
        <v>42</v>
      </c>
      <c r="O1631" s="144"/>
      <c r="P1631" s="144" t="s">
        <v>16233</v>
      </c>
      <c r="Q1631" s="144"/>
      <c r="R1631" s="144"/>
      <c r="S1631" s="144"/>
      <c r="T1631" s="144"/>
      <c r="U1631" s="144" t="s">
        <v>22506</v>
      </c>
      <c r="V1631" s="144"/>
      <c r="W1631" s="144">
        <v>143500</v>
      </c>
      <c r="X1631" s="144" t="s">
        <v>17834</v>
      </c>
      <c r="Y1631" s="150">
        <v>84960000000</v>
      </c>
      <c r="Z1631" s="144" t="s">
        <v>13688</v>
      </c>
      <c r="AA1631" s="160">
        <v>2711</v>
      </c>
    </row>
    <row r="1632" spans="1:27" ht="45" customHeight="1" x14ac:dyDescent="0.25">
      <c r="A1632" s="145" t="s">
        <v>22506</v>
      </c>
      <c r="B1632" s="144" t="s">
        <v>18760</v>
      </c>
      <c r="C1632" s="144"/>
      <c r="D1632" s="144"/>
      <c r="E1632" s="144" t="s">
        <v>22507</v>
      </c>
      <c r="F1632" s="144">
        <v>1</v>
      </c>
      <c r="G1632" s="144">
        <v>450</v>
      </c>
      <c r="H1632" s="144">
        <v>450</v>
      </c>
      <c r="I1632" s="144">
        <v>200</v>
      </c>
      <c r="J1632" s="144">
        <v>200</v>
      </c>
      <c r="K1632" s="144">
        <v>50</v>
      </c>
      <c r="L1632" s="144"/>
      <c r="M1632" s="145" t="s">
        <v>2213</v>
      </c>
      <c r="N1632" s="144" t="s">
        <v>42</v>
      </c>
      <c r="O1632" s="144"/>
      <c r="P1632" s="144" t="s">
        <v>16233</v>
      </c>
      <c r="Q1632" s="144"/>
      <c r="R1632" s="144"/>
      <c r="S1632" s="144"/>
      <c r="T1632" s="144"/>
      <c r="U1632" s="144" t="s">
        <v>22506</v>
      </c>
      <c r="V1632" s="145" t="s">
        <v>22508</v>
      </c>
      <c r="W1632" s="144">
        <v>143500</v>
      </c>
      <c r="X1632" s="144" t="s">
        <v>17834</v>
      </c>
      <c r="Y1632" s="144"/>
      <c r="Z1632" s="144"/>
      <c r="AA1632" s="160">
        <v>5742</v>
      </c>
    </row>
    <row r="1633" spans="1:27" ht="45" customHeight="1" x14ac:dyDescent="0.25">
      <c r="A1633" s="144" t="s">
        <v>22509</v>
      </c>
      <c r="B1633" s="144" t="s">
        <v>19561</v>
      </c>
      <c r="C1633" s="144">
        <v>2</v>
      </c>
      <c r="D1633" s="144"/>
      <c r="E1633" s="144"/>
      <c r="F1633" s="144">
        <v>1</v>
      </c>
      <c r="G1633" s="144"/>
      <c r="H1633" s="144">
        <v>800</v>
      </c>
      <c r="I1633" s="144"/>
      <c r="J1633" s="144"/>
      <c r="K1633" s="144">
        <v>800</v>
      </c>
      <c r="L1633" s="144"/>
      <c r="M1633" s="145" t="s">
        <v>2213</v>
      </c>
      <c r="N1633" s="144" t="s">
        <v>42</v>
      </c>
      <c r="O1633" s="144"/>
      <c r="P1633" s="144" t="s">
        <v>30562</v>
      </c>
      <c r="Q1633" s="144"/>
      <c r="R1633" s="144"/>
      <c r="S1633" s="144" t="s">
        <v>4189</v>
      </c>
      <c r="T1633" s="144" t="s">
        <v>14490</v>
      </c>
      <c r="U1633" s="144" t="s">
        <v>22509</v>
      </c>
      <c r="V1633" s="144"/>
      <c r="W1633" s="144">
        <v>143600</v>
      </c>
      <c r="X1633" s="144" t="s">
        <v>19562</v>
      </c>
      <c r="Y1633" s="144" t="s">
        <v>15510</v>
      </c>
      <c r="Z1633" s="144" t="s">
        <v>16234</v>
      </c>
      <c r="AA1633" s="160">
        <v>3624</v>
      </c>
    </row>
    <row r="1634" spans="1:27" ht="45" customHeight="1" x14ac:dyDescent="0.25">
      <c r="A1634" s="144" t="s">
        <v>14491</v>
      </c>
      <c r="B1634" s="144" t="s">
        <v>14492</v>
      </c>
      <c r="C1634" s="144"/>
      <c r="D1634" s="144"/>
      <c r="E1634" s="144"/>
      <c r="F1634" s="144">
        <v>2</v>
      </c>
      <c r="G1634" s="144"/>
      <c r="H1634" s="144"/>
      <c r="I1634" s="144"/>
      <c r="J1634" s="144"/>
      <c r="K1634" s="144"/>
      <c r="L1634" s="144">
        <v>158</v>
      </c>
      <c r="M1634" s="145" t="s">
        <v>2213</v>
      </c>
      <c r="N1634" s="144" t="s">
        <v>85</v>
      </c>
      <c r="O1634" s="144"/>
      <c r="P1634" s="144" t="s">
        <v>3373</v>
      </c>
      <c r="Q1634" s="144" t="s">
        <v>4189</v>
      </c>
      <c r="R1634" s="144" t="s">
        <v>6242</v>
      </c>
      <c r="S1634" s="144"/>
      <c r="T1634" s="144"/>
      <c r="U1634" s="144" t="s">
        <v>14491</v>
      </c>
      <c r="V1634" s="144"/>
      <c r="W1634" s="144">
        <v>626150</v>
      </c>
      <c r="X1634" s="144" t="s">
        <v>28069</v>
      </c>
      <c r="Y1634" s="144">
        <v>79220000000</v>
      </c>
      <c r="Z1634" s="144" t="s">
        <v>14493</v>
      </c>
      <c r="AA1634" s="160">
        <v>3698</v>
      </c>
    </row>
    <row r="1635" spans="1:27" ht="45" customHeight="1" x14ac:dyDescent="0.25">
      <c r="A1635" s="144" t="s">
        <v>18762</v>
      </c>
      <c r="B1635" s="144" t="s">
        <v>18763</v>
      </c>
      <c r="C1635" s="144">
        <v>2</v>
      </c>
      <c r="D1635" s="144" t="s">
        <v>18764</v>
      </c>
      <c r="E1635" s="144"/>
      <c r="F1635" s="144">
        <v>1</v>
      </c>
      <c r="G1635" s="144"/>
      <c r="H1635" s="144">
        <v>934</v>
      </c>
      <c r="I1635" s="144">
        <v>372</v>
      </c>
      <c r="J1635" s="144">
        <v>510</v>
      </c>
      <c r="K1635" s="144">
        <v>52</v>
      </c>
      <c r="L1635" s="144"/>
      <c r="M1635" s="145" t="s">
        <v>2213</v>
      </c>
      <c r="N1635" s="144" t="s">
        <v>21</v>
      </c>
      <c r="O1635" s="144"/>
      <c r="P1635" s="144" t="s">
        <v>2988</v>
      </c>
      <c r="Q1635" s="144"/>
      <c r="R1635" s="144"/>
      <c r="S1635" s="144" t="s">
        <v>4189</v>
      </c>
      <c r="T1635" s="144" t="s">
        <v>18536</v>
      </c>
      <c r="U1635" s="144" t="s">
        <v>18762</v>
      </c>
      <c r="V1635" s="144"/>
      <c r="W1635" s="144">
        <v>404507</v>
      </c>
      <c r="X1635" s="144" t="s">
        <v>18765</v>
      </c>
      <c r="Y1635" s="151" t="s">
        <v>18767</v>
      </c>
      <c r="Z1635" s="144" t="s">
        <v>18766</v>
      </c>
      <c r="AA1635" s="160">
        <v>5283</v>
      </c>
    </row>
    <row r="1636" spans="1:27" ht="45" customHeight="1" x14ac:dyDescent="0.25">
      <c r="A1636" s="144" t="s">
        <v>25193</v>
      </c>
      <c r="B1636" s="144" t="s">
        <v>25194</v>
      </c>
      <c r="C1636" s="144"/>
      <c r="D1636" s="144" t="s">
        <v>25195</v>
      </c>
      <c r="E1636" s="144"/>
      <c r="F1636" s="144">
        <v>1</v>
      </c>
      <c r="G1636" s="144">
        <v>200</v>
      </c>
      <c r="H1636" s="144"/>
      <c r="I1636" s="144"/>
      <c r="J1636" s="144"/>
      <c r="K1636" s="144"/>
      <c r="L1636" s="144"/>
      <c r="M1636" s="145" t="s">
        <v>2213</v>
      </c>
      <c r="N1636" s="144" t="s">
        <v>18</v>
      </c>
      <c r="O1636" s="144"/>
      <c r="P1636" s="144" t="s">
        <v>2375</v>
      </c>
      <c r="Q1636" s="144" t="s">
        <v>4188</v>
      </c>
      <c r="R1636" s="144" t="s">
        <v>8871</v>
      </c>
      <c r="S1636" s="144"/>
      <c r="T1636" s="144"/>
      <c r="U1636" s="144" t="s">
        <v>25193</v>
      </c>
      <c r="V1636" s="144"/>
      <c r="W1636" s="144">
        <v>308007</v>
      </c>
      <c r="X1636" s="144" t="s">
        <v>25196</v>
      </c>
      <c r="Y1636" s="150">
        <v>89070000000</v>
      </c>
      <c r="Z1636" s="144" t="s">
        <v>25197</v>
      </c>
      <c r="AA1636" s="160">
        <v>6548</v>
      </c>
    </row>
    <row r="1637" spans="1:27" ht="45" customHeight="1" x14ac:dyDescent="0.25">
      <c r="A1637" s="145" t="s">
        <v>14494</v>
      </c>
      <c r="B1637" s="144" t="s">
        <v>16995</v>
      </c>
      <c r="C1637" s="144">
        <v>1</v>
      </c>
      <c r="D1637" s="144" t="s">
        <v>6375</v>
      </c>
      <c r="E1637" s="144"/>
      <c r="F1637" s="144">
        <v>5</v>
      </c>
      <c r="G1637" s="144"/>
      <c r="H1637" s="144"/>
      <c r="I1637" s="144"/>
      <c r="J1637" s="144"/>
      <c r="K1637" s="144"/>
      <c r="L1637" s="144">
        <v>330</v>
      </c>
      <c r="M1637" s="145" t="s">
        <v>2213</v>
      </c>
      <c r="N1637" s="144" t="s">
        <v>19</v>
      </c>
      <c r="O1637" s="144"/>
      <c r="P1637" s="144" t="s">
        <v>2376</v>
      </c>
      <c r="Q1637" s="144"/>
      <c r="R1637" s="144"/>
      <c r="S1637" s="144"/>
      <c r="T1637" s="144"/>
      <c r="U1637" s="144" t="s">
        <v>14494</v>
      </c>
      <c r="V1637" s="145"/>
      <c r="W1637" s="144">
        <v>241035</v>
      </c>
      <c r="X1637" s="144" t="s">
        <v>18768</v>
      </c>
      <c r="Y1637" s="144" t="s">
        <v>6376</v>
      </c>
      <c r="Z1637" s="144" t="s">
        <v>6377</v>
      </c>
      <c r="AA1637" s="160">
        <v>2712</v>
      </c>
    </row>
    <row r="1638" spans="1:27" ht="45" customHeight="1" x14ac:dyDescent="0.25">
      <c r="A1638" s="144" t="s">
        <v>6378</v>
      </c>
      <c r="B1638" s="144" t="s">
        <v>4217</v>
      </c>
      <c r="C1638" s="144"/>
      <c r="D1638" s="144"/>
      <c r="E1638" s="144"/>
      <c r="F1638" s="144">
        <v>2</v>
      </c>
      <c r="G1638" s="144"/>
      <c r="H1638" s="144"/>
      <c r="I1638" s="144"/>
      <c r="J1638" s="144"/>
      <c r="K1638" s="144"/>
      <c r="L1638" s="144">
        <v>150</v>
      </c>
      <c r="M1638" s="145" t="s">
        <v>2213</v>
      </c>
      <c r="N1638" s="144" t="s">
        <v>92</v>
      </c>
      <c r="O1638" s="144"/>
      <c r="P1638" s="144" t="s">
        <v>2582</v>
      </c>
      <c r="Q1638" s="144"/>
      <c r="R1638" s="144"/>
      <c r="S1638" s="144"/>
      <c r="T1638" s="144"/>
      <c r="U1638" s="144" t="s">
        <v>6378</v>
      </c>
      <c r="V1638" s="144"/>
      <c r="W1638" s="144">
        <v>629602</v>
      </c>
      <c r="X1638" s="144" t="s">
        <v>18769</v>
      </c>
      <c r="Y1638" s="144" t="s">
        <v>6379</v>
      </c>
      <c r="Z1638" s="144" t="s">
        <v>6380</v>
      </c>
      <c r="AA1638" s="160">
        <v>2713</v>
      </c>
    </row>
    <row r="1639" spans="1:27" ht="45" customHeight="1" x14ac:dyDescent="0.25">
      <c r="A1639" s="144" t="s">
        <v>12959</v>
      </c>
      <c r="B1639" s="144" t="s">
        <v>15377</v>
      </c>
      <c r="C1639" s="144">
        <v>64</v>
      </c>
      <c r="D1639" s="144" t="s">
        <v>6584</v>
      </c>
      <c r="E1639" s="144"/>
      <c r="F1639" s="144">
        <v>1</v>
      </c>
      <c r="G1639" s="144">
        <v>350</v>
      </c>
      <c r="H1639" s="144"/>
      <c r="I1639" s="144"/>
      <c r="J1639" s="144"/>
      <c r="K1639" s="144"/>
      <c r="L1639" s="144"/>
      <c r="M1639" s="145" t="s">
        <v>2213</v>
      </c>
      <c r="N1639" s="144" t="s">
        <v>18</v>
      </c>
      <c r="O1639" s="144"/>
      <c r="P1639" s="144" t="s">
        <v>13858</v>
      </c>
      <c r="Q1639" s="144"/>
      <c r="R1639" s="144"/>
      <c r="S1639" s="144" t="s">
        <v>4189</v>
      </c>
      <c r="T1639" s="144" t="s">
        <v>12937</v>
      </c>
      <c r="U1639" s="144" t="s">
        <v>12959</v>
      </c>
      <c r="V1639" s="144"/>
      <c r="W1639" s="144">
        <v>309516</v>
      </c>
      <c r="X1639" s="144" t="s">
        <v>12960</v>
      </c>
      <c r="Y1639" s="149" t="s">
        <v>12961</v>
      </c>
      <c r="Z1639" s="144" t="s">
        <v>29879</v>
      </c>
      <c r="AA1639" s="160">
        <v>2714</v>
      </c>
    </row>
    <row r="1640" spans="1:27" ht="45" customHeight="1" x14ac:dyDescent="0.25">
      <c r="A1640" s="144" t="s">
        <v>16235</v>
      </c>
      <c r="B1640" s="147" t="s">
        <v>8926</v>
      </c>
      <c r="C1640" s="144">
        <v>4</v>
      </c>
      <c r="D1640" s="144"/>
      <c r="E1640" s="144"/>
      <c r="F1640" s="144">
        <v>3</v>
      </c>
      <c r="G1640" s="144"/>
      <c r="H1640" s="144"/>
      <c r="I1640" s="144"/>
      <c r="J1640" s="144"/>
      <c r="K1640" s="144"/>
      <c r="L1640" s="144">
        <v>150</v>
      </c>
      <c r="M1640" s="145" t="s">
        <v>2213</v>
      </c>
      <c r="N1640" s="144" t="s">
        <v>84</v>
      </c>
      <c r="O1640" s="144"/>
      <c r="P1640" s="144" t="s">
        <v>13890</v>
      </c>
      <c r="Q1640" s="144" t="s">
        <v>4189</v>
      </c>
      <c r="R1640" s="144" t="s">
        <v>15474</v>
      </c>
      <c r="S1640" s="144"/>
      <c r="T1640" s="144"/>
      <c r="U1640" s="144" t="s">
        <v>16235</v>
      </c>
      <c r="V1640" s="144"/>
      <c r="W1640" s="144">
        <v>301840</v>
      </c>
      <c r="X1640" s="145" t="s">
        <v>16236</v>
      </c>
      <c r="Y1640" s="144" t="s">
        <v>16237</v>
      </c>
      <c r="Z1640" s="144" t="s">
        <v>16238</v>
      </c>
      <c r="AA1640" s="160">
        <v>4129</v>
      </c>
    </row>
    <row r="1641" spans="1:27" ht="45" customHeight="1" x14ac:dyDescent="0.25">
      <c r="A1641" s="144" t="s">
        <v>16235</v>
      </c>
      <c r="B1641" s="144" t="s">
        <v>8926</v>
      </c>
      <c r="C1641" s="144">
        <v>4</v>
      </c>
      <c r="D1641" s="144"/>
      <c r="E1641" s="144" t="s">
        <v>15589</v>
      </c>
      <c r="F1641" s="144">
        <v>3</v>
      </c>
      <c r="G1641" s="144"/>
      <c r="H1641" s="144"/>
      <c r="I1641" s="144"/>
      <c r="J1641" s="144"/>
      <c r="K1641" s="144"/>
      <c r="L1641" s="144">
        <v>150</v>
      </c>
      <c r="M1641" s="145" t="s">
        <v>2213</v>
      </c>
      <c r="N1641" s="144" t="s">
        <v>84</v>
      </c>
      <c r="O1641" s="144"/>
      <c r="P1641" s="144" t="s">
        <v>13890</v>
      </c>
      <c r="Q1641" s="144" t="s">
        <v>4189</v>
      </c>
      <c r="R1641" s="144" t="s">
        <v>15474</v>
      </c>
      <c r="S1641" s="144"/>
      <c r="T1641" s="144"/>
      <c r="U1641" s="144" t="s">
        <v>16235</v>
      </c>
      <c r="V1641" s="144" t="s">
        <v>16239</v>
      </c>
      <c r="W1641" s="144">
        <v>301840</v>
      </c>
      <c r="X1641" s="144" t="s">
        <v>16236</v>
      </c>
      <c r="Y1641" s="144" t="s">
        <v>16237</v>
      </c>
      <c r="Z1641" s="144" t="s">
        <v>16238</v>
      </c>
      <c r="AA1641" s="160">
        <v>4130</v>
      </c>
    </row>
    <row r="1642" spans="1:27" ht="45" customHeight="1" x14ac:dyDescent="0.25">
      <c r="A1642" s="144" t="s">
        <v>18770</v>
      </c>
      <c r="B1642" s="144" t="s">
        <v>15840</v>
      </c>
      <c r="C1642" s="144"/>
      <c r="D1642" s="144"/>
      <c r="E1642" s="144"/>
      <c r="F1642" s="144">
        <v>2</v>
      </c>
      <c r="G1642" s="144"/>
      <c r="H1642" s="144"/>
      <c r="I1642" s="144"/>
      <c r="J1642" s="144"/>
      <c r="K1642" s="144"/>
      <c r="L1642" s="144">
        <v>850</v>
      </c>
      <c r="M1642" s="145" t="s">
        <v>2213</v>
      </c>
      <c r="N1642" s="144" t="s">
        <v>32</v>
      </c>
      <c r="O1642" s="144"/>
      <c r="P1642" s="144" t="s">
        <v>3117</v>
      </c>
      <c r="Q1642" s="144"/>
      <c r="R1642" s="144"/>
      <c r="S1642" s="144"/>
      <c r="T1642" s="144"/>
      <c r="U1642" s="144" t="s">
        <v>18770</v>
      </c>
      <c r="V1642" s="144"/>
      <c r="W1642" s="144">
        <v>610913</v>
      </c>
      <c r="X1642" s="144" t="s">
        <v>15841</v>
      </c>
      <c r="Y1642" s="144" t="s">
        <v>15842</v>
      </c>
      <c r="Z1642" s="144" t="s">
        <v>15843</v>
      </c>
      <c r="AA1642" s="160">
        <v>3895</v>
      </c>
    </row>
    <row r="1643" spans="1:27" ht="45" customHeight="1" x14ac:dyDescent="0.25">
      <c r="A1643" s="144" t="s">
        <v>13913</v>
      </c>
      <c r="B1643" s="144" t="s">
        <v>4208</v>
      </c>
      <c r="C1643" s="144">
        <v>30</v>
      </c>
      <c r="D1643" s="144"/>
      <c r="E1643" s="144"/>
      <c r="F1643" s="144">
        <v>1</v>
      </c>
      <c r="G1643" s="144"/>
      <c r="H1643" s="144">
        <v>682</v>
      </c>
      <c r="I1643" s="144">
        <v>301</v>
      </c>
      <c r="J1643" s="144">
        <v>340</v>
      </c>
      <c r="K1643" s="144">
        <v>41</v>
      </c>
      <c r="L1643" s="144"/>
      <c r="M1643" s="145" t="s">
        <v>2213</v>
      </c>
      <c r="N1643" s="144" t="s">
        <v>78</v>
      </c>
      <c r="O1643" s="144"/>
      <c r="P1643" s="144" t="s">
        <v>4089</v>
      </c>
      <c r="Q1643" s="144"/>
      <c r="R1643" s="144"/>
      <c r="S1643" s="144"/>
      <c r="T1643" s="144"/>
      <c r="U1643" s="144" t="s">
        <v>13913</v>
      </c>
      <c r="V1643" s="144"/>
      <c r="W1643" s="144">
        <v>622022</v>
      </c>
      <c r="X1643" s="144" t="s">
        <v>18771</v>
      </c>
      <c r="Y1643" s="144"/>
      <c r="Z1643" s="144" t="s">
        <v>13914</v>
      </c>
      <c r="AA1643" s="160">
        <v>1101</v>
      </c>
    </row>
    <row r="1644" spans="1:27" ht="45" customHeight="1" x14ac:dyDescent="0.25">
      <c r="A1644" s="144" t="s">
        <v>6381</v>
      </c>
      <c r="B1644" s="144" t="s">
        <v>4208</v>
      </c>
      <c r="C1644" s="144"/>
      <c r="D1644" s="144"/>
      <c r="E1644" s="144"/>
      <c r="F1644" s="144">
        <v>1</v>
      </c>
      <c r="G1644" s="144"/>
      <c r="H1644" s="144">
        <v>798</v>
      </c>
      <c r="I1644" s="144">
        <v>290</v>
      </c>
      <c r="J1644" s="144">
        <v>363</v>
      </c>
      <c r="K1644" s="144">
        <v>145</v>
      </c>
      <c r="L1644" s="144"/>
      <c r="M1644" s="145" t="s">
        <v>2213</v>
      </c>
      <c r="N1644" s="144" t="s">
        <v>57</v>
      </c>
      <c r="O1644" s="144"/>
      <c r="P1644" s="144" t="s">
        <v>2682</v>
      </c>
      <c r="Q1644" s="144"/>
      <c r="R1644" s="144"/>
      <c r="S1644" s="144" t="s">
        <v>4191</v>
      </c>
      <c r="T1644" s="144" t="s">
        <v>6382</v>
      </c>
      <c r="U1644" s="144" t="s">
        <v>6381</v>
      </c>
      <c r="V1644" s="144"/>
      <c r="W1644" s="144">
        <v>386129</v>
      </c>
      <c r="X1644" s="144" t="s">
        <v>4733</v>
      </c>
      <c r="Y1644" s="144" t="s">
        <v>6383</v>
      </c>
      <c r="Z1644" s="144" t="s">
        <v>6384</v>
      </c>
      <c r="AA1644" s="160">
        <v>1102</v>
      </c>
    </row>
    <row r="1645" spans="1:27" ht="45" customHeight="1" x14ac:dyDescent="0.25">
      <c r="A1645" s="144" t="s">
        <v>16922</v>
      </c>
      <c r="B1645" s="144" t="s">
        <v>4208</v>
      </c>
      <c r="C1645" s="144">
        <v>6</v>
      </c>
      <c r="D1645" s="144" t="s">
        <v>16923</v>
      </c>
      <c r="E1645" s="144"/>
      <c r="F1645" s="144">
        <v>1</v>
      </c>
      <c r="G1645" s="144"/>
      <c r="H1645" s="144">
        <v>800</v>
      </c>
      <c r="I1645" s="144">
        <v>400</v>
      </c>
      <c r="J1645" s="144">
        <v>200</v>
      </c>
      <c r="K1645" s="144">
        <v>200</v>
      </c>
      <c r="L1645" s="144"/>
      <c r="M1645" s="145" t="s">
        <v>2213</v>
      </c>
      <c r="N1645" s="144" t="s">
        <v>69</v>
      </c>
      <c r="O1645" s="144"/>
      <c r="P1645" s="144" t="s">
        <v>2561</v>
      </c>
      <c r="Q1645" s="144"/>
      <c r="R1645" s="144"/>
      <c r="S1645" s="144"/>
      <c r="T1645" s="144"/>
      <c r="U1645" s="144" t="s">
        <v>16922</v>
      </c>
      <c r="V1645" s="144"/>
      <c r="W1645" s="144">
        <v>427430</v>
      </c>
      <c r="X1645" s="144" t="s">
        <v>18772</v>
      </c>
      <c r="Y1645" s="144">
        <v>50676</v>
      </c>
      <c r="Z1645" s="144" t="s">
        <v>16924</v>
      </c>
      <c r="AA1645" s="160">
        <v>4192</v>
      </c>
    </row>
    <row r="1646" spans="1:27" ht="45" customHeight="1" x14ac:dyDescent="0.25">
      <c r="A1646" s="144" t="s">
        <v>31906</v>
      </c>
      <c r="B1646" s="144" t="s">
        <v>31907</v>
      </c>
      <c r="C1646" s="144"/>
      <c r="D1646" s="144" t="s">
        <v>31908</v>
      </c>
      <c r="E1646" s="144"/>
      <c r="F1646" s="144">
        <v>2</v>
      </c>
      <c r="G1646" s="144"/>
      <c r="H1646" s="144"/>
      <c r="I1646" s="144"/>
      <c r="J1646" s="144"/>
      <c r="K1646" s="144"/>
      <c r="L1646" s="144">
        <v>150</v>
      </c>
      <c r="M1646" s="145" t="s">
        <v>2213</v>
      </c>
      <c r="N1646" s="144" t="s">
        <v>42</v>
      </c>
      <c r="O1646" s="144"/>
      <c r="P1646" s="144" t="s">
        <v>16156</v>
      </c>
      <c r="Q1646" s="144"/>
      <c r="R1646" s="144"/>
      <c r="S1646" s="144"/>
      <c r="T1646" s="144"/>
      <c r="U1646" s="144" t="s">
        <v>31906</v>
      </c>
      <c r="V1646" s="144"/>
      <c r="W1646" s="144">
        <v>140500</v>
      </c>
      <c r="X1646" s="144" t="s">
        <v>31909</v>
      </c>
      <c r="Y1646" s="151">
        <v>74970000000</v>
      </c>
      <c r="Z1646" s="144" t="s">
        <v>31910</v>
      </c>
      <c r="AA1646" s="161">
        <v>7278</v>
      </c>
    </row>
    <row r="1647" spans="1:27" ht="45" customHeight="1" x14ac:dyDescent="0.25">
      <c r="A1647" s="144" t="s">
        <v>6385</v>
      </c>
      <c r="B1647" s="144" t="s">
        <v>4205</v>
      </c>
      <c r="C1647" s="144">
        <v>33</v>
      </c>
      <c r="D1647" s="144"/>
      <c r="E1647" s="144"/>
      <c r="F1647" s="144">
        <v>1</v>
      </c>
      <c r="G1647" s="144">
        <v>350</v>
      </c>
      <c r="H1647" s="144"/>
      <c r="I1647" s="144"/>
      <c r="J1647" s="144"/>
      <c r="K1647" s="144"/>
      <c r="L1647" s="144"/>
      <c r="M1647" s="145" t="s">
        <v>2213</v>
      </c>
      <c r="N1647" s="144" t="s">
        <v>84</v>
      </c>
      <c r="O1647" s="144"/>
      <c r="P1647" s="144" t="s">
        <v>3372</v>
      </c>
      <c r="Q1647" s="144"/>
      <c r="R1647" s="144"/>
      <c r="S1647" s="144"/>
      <c r="T1647" s="144"/>
      <c r="U1647" s="144" t="s">
        <v>6385</v>
      </c>
      <c r="V1647" s="144"/>
      <c r="W1647" s="144">
        <v>301668</v>
      </c>
      <c r="X1647" s="144" t="s">
        <v>6386</v>
      </c>
      <c r="Y1647" s="151"/>
      <c r="Z1647" s="144" t="s">
        <v>6387</v>
      </c>
      <c r="AA1647" s="160">
        <v>1103</v>
      </c>
    </row>
    <row r="1648" spans="1:27" ht="45" customHeight="1" x14ac:dyDescent="0.25">
      <c r="A1648" s="144" t="s">
        <v>35902</v>
      </c>
      <c r="B1648" s="144" t="s">
        <v>15409</v>
      </c>
      <c r="C1648" s="144">
        <v>8</v>
      </c>
      <c r="D1648" s="144"/>
      <c r="E1648" s="144"/>
      <c r="F1648" s="144">
        <v>1</v>
      </c>
      <c r="G1648" s="144"/>
      <c r="H1648" s="144">
        <v>1199</v>
      </c>
      <c r="I1648" s="144">
        <v>436</v>
      </c>
      <c r="J1648" s="144">
        <v>545</v>
      </c>
      <c r="K1648" s="144">
        <v>218</v>
      </c>
      <c r="L1648" s="144"/>
      <c r="M1648" s="145" t="s">
        <v>2213</v>
      </c>
      <c r="N1648" s="144" t="s">
        <v>72</v>
      </c>
      <c r="O1648" s="144"/>
      <c r="P1648" s="144" t="s">
        <v>2632</v>
      </c>
      <c r="Q1648" s="144" t="s">
        <v>4189</v>
      </c>
      <c r="R1648" s="144" t="s">
        <v>25668</v>
      </c>
      <c r="S1648" s="144"/>
      <c r="T1648" s="144"/>
      <c r="U1648" s="144" t="s">
        <v>35902</v>
      </c>
      <c r="V1648" s="144"/>
      <c r="W1648" s="144">
        <v>346881</v>
      </c>
      <c r="X1648" s="144" t="s">
        <v>35903</v>
      </c>
      <c r="Y1648" s="144" t="s">
        <v>35904</v>
      </c>
      <c r="Z1648" s="144" t="s">
        <v>23842</v>
      </c>
      <c r="AA1648" s="160">
        <v>2964</v>
      </c>
    </row>
    <row r="1649" spans="1:27" ht="45" customHeight="1" x14ac:dyDescent="0.25">
      <c r="A1649" s="144" t="s">
        <v>28070</v>
      </c>
      <c r="B1649" s="144" t="s">
        <v>28071</v>
      </c>
      <c r="C1649" s="144"/>
      <c r="D1649" s="144" t="s">
        <v>28072</v>
      </c>
      <c r="E1649" s="144"/>
      <c r="F1649" s="144">
        <v>1</v>
      </c>
      <c r="G1649" s="144"/>
      <c r="H1649" s="144">
        <v>500</v>
      </c>
      <c r="I1649" s="144">
        <v>460</v>
      </c>
      <c r="J1649" s="144">
        <v>445</v>
      </c>
      <c r="K1649" s="144">
        <v>55</v>
      </c>
      <c r="L1649" s="144"/>
      <c r="M1649" s="145" t="s">
        <v>2213</v>
      </c>
      <c r="N1649" s="144" t="s">
        <v>54</v>
      </c>
      <c r="O1649" s="144"/>
      <c r="P1649" s="144" t="s">
        <v>4137</v>
      </c>
      <c r="Q1649" s="144"/>
      <c r="R1649" s="144"/>
      <c r="S1649" s="144" t="s">
        <v>15453</v>
      </c>
      <c r="T1649" s="144" t="s">
        <v>4273</v>
      </c>
      <c r="U1649" s="144" t="s">
        <v>28070</v>
      </c>
      <c r="V1649" s="144"/>
      <c r="W1649" s="144">
        <v>450522</v>
      </c>
      <c r="X1649" s="144" t="s">
        <v>28073</v>
      </c>
      <c r="Y1649" s="144">
        <v>8348000000</v>
      </c>
      <c r="Z1649" s="144" t="s">
        <v>28074</v>
      </c>
      <c r="AA1649" s="160">
        <v>6802</v>
      </c>
    </row>
    <row r="1650" spans="1:27" ht="45" customHeight="1" x14ac:dyDescent="0.25">
      <c r="A1650" s="144" t="s">
        <v>6390</v>
      </c>
      <c r="B1650" s="144" t="s">
        <v>4205</v>
      </c>
      <c r="C1650" s="144">
        <v>2</v>
      </c>
      <c r="D1650" s="144" t="s">
        <v>4206</v>
      </c>
      <c r="E1650" s="144"/>
      <c r="F1650" s="144">
        <v>1</v>
      </c>
      <c r="G1650" s="144">
        <v>200</v>
      </c>
      <c r="H1650" s="144"/>
      <c r="I1650" s="144"/>
      <c r="J1650" s="144"/>
      <c r="K1650" s="144"/>
      <c r="L1650" s="144"/>
      <c r="M1650" s="145" t="s">
        <v>2213</v>
      </c>
      <c r="N1650" s="144" t="s">
        <v>35</v>
      </c>
      <c r="O1650" s="144"/>
      <c r="P1650" s="144" t="s">
        <v>3850</v>
      </c>
      <c r="Q1650" s="144"/>
      <c r="R1650" s="144"/>
      <c r="S1650" s="144" t="s">
        <v>4190</v>
      </c>
      <c r="T1650" s="144" t="s">
        <v>4276</v>
      </c>
      <c r="U1650" s="144" t="s">
        <v>6390</v>
      </c>
      <c r="V1650" s="144"/>
      <c r="W1650" s="144">
        <v>662050</v>
      </c>
      <c r="X1650" s="144" t="s">
        <v>6391</v>
      </c>
      <c r="Y1650" s="151" t="s">
        <v>6392</v>
      </c>
      <c r="Z1650" s="144" t="s">
        <v>4909</v>
      </c>
      <c r="AA1650" s="160">
        <v>1105</v>
      </c>
    </row>
    <row r="1651" spans="1:27" ht="45" customHeight="1" x14ac:dyDescent="0.25">
      <c r="A1651" s="144" t="s">
        <v>36513</v>
      </c>
      <c r="B1651" s="144" t="s">
        <v>36514</v>
      </c>
      <c r="C1651" s="144"/>
      <c r="D1651" s="144" t="s">
        <v>36515</v>
      </c>
      <c r="E1651" s="144"/>
      <c r="F1651" s="144">
        <v>1</v>
      </c>
      <c r="G1651" s="144">
        <v>350</v>
      </c>
      <c r="H1651" s="144"/>
      <c r="I1651" s="144"/>
      <c r="J1651" s="144"/>
      <c r="K1651" s="144"/>
      <c r="L1651" s="144"/>
      <c r="M1651" s="145" t="s">
        <v>2213</v>
      </c>
      <c r="N1651" s="144" t="s">
        <v>27</v>
      </c>
      <c r="O1651" s="144"/>
      <c r="P1651" s="144" t="s">
        <v>14234</v>
      </c>
      <c r="Q1651" s="144"/>
      <c r="R1651" s="144"/>
      <c r="S1651" s="144" t="s">
        <v>28500</v>
      </c>
      <c r="T1651" s="144" t="s">
        <v>36516</v>
      </c>
      <c r="U1651" s="144" t="s">
        <v>36513</v>
      </c>
      <c r="V1651" s="144"/>
      <c r="W1651" s="144">
        <v>664528</v>
      </c>
      <c r="X1651" s="144" t="s">
        <v>36517</v>
      </c>
      <c r="Y1651" s="149" t="s">
        <v>36518</v>
      </c>
      <c r="Z1651" s="144" t="s">
        <v>36519</v>
      </c>
      <c r="AA1651" s="160">
        <v>7781</v>
      </c>
    </row>
    <row r="1652" spans="1:27" ht="45" customHeight="1" x14ac:dyDescent="0.25">
      <c r="A1652" s="144" t="s">
        <v>6393</v>
      </c>
      <c r="B1652" s="144" t="s">
        <v>4208</v>
      </c>
      <c r="C1652" s="144">
        <v>38</v>
      </c>
      <c r="D1652" s="144"/>
      <c r="E1652" s="144"/>
      <c r="F1652" s="144">
        <v>1</v>
      </c>
      <c r="G1652" s="144"/>
      <c r="H1652" s="144">
        <v>1199</v>
      </c>
      <c r="I1652" s="144">
        <v>436</v>
      </c>
      <c r="J1652" s="144">
        <v>545</v>
      </c>
      <c r="K1652" s="144">
        <v>218</v>
      </c>
      <c r="L1652" s="144"/>
      <c r="M1652" s="145" t="s">
        <v>2213</v>
      </c>
      <c r="N1652" s="144" t="s">
        <v>67</v>
      </c>
      <c r="O1652" s="144"/>
      <c r="P1652" s="144" t="s">
        <v>3887</v>
      </c>
      <c r="Q1652" s="144"/>
      <c r="R1652" s="144"/>
      <c r="S1652" s="144"/>
      <c r="T1652" s="144"/>
      <c r="U1652" s="144" t="s">
        <v>6393</v>
      </c>
      <c r="V1652" s="144"/>
      <c r="W1652" s="144">
        <v>423831</v>
      </c>
      <c r="X1652" s="144" t="s">
        <v>6394</v>
      </c>
      <c r="Y1652" s="144" t="s">
        <v>6395</v>
      </c>
      <c r="Z1652" s="144" t="s">
        <v>6396</v>
      </c>
      <c r="AA1652" s="161">
        <v>1106</v>
      </c>
    </row>
    <row r="1653" spans="1:27" ht="45" customHeight="1" x14ac:dyDescent="0.25">
      <c r="A1653" s="144" t="s">
        <v>16240</v>
      </c>
      <c r="B1653" s="144" t="s">
        <v>14838</v>
      </c>
      <c r="C1653" s="144">
        <v>33</v>
      </c>
      <c r="D1653" s="144"/>
      <c r="E1653" s="144"/>
      <c r="F1653" s="144">
        <v>5</v>
      </c>
      <c r="G1653" s="144"/>
      <c r="H1653" s="144"/>
      <c r="I1653" s="144"/>
      <c r="J1653" s="144"/>
      <c r="K1653" s="144"/>
      <c r="L1653" s="144">
        <v>150</v>
      </c>
      <c r="M1653" s="145" t="s">
        <v>2213</v>
      </c>
      <c r="N1653" s="144" t="s">
        <v>31</v>
      </c>
      <c r="O1653" s="144"/>
      <c r="P1653" s="144" t="s">
        <v>13857</v>
      </c>
      <c r="Q1653" s="144"/>
      <c r="R1653" s="144"/>
      <c r="S1653" s="144" t="s">
        <v>4189</v>
      </c>
      <c r="T1653" s="144" t="s">
        <v>5166</v>
      </c>
      <c r="U1653" s="144" t="s">
        <v>16240</v>
      </c>
      <c r="V1653" s="144"/>
      <c r="W1653" s="144">
        <v>652811</v>
      </c>
      <c r="X1653" s="144" t="s">
        <v>6728</v>
      </c>
      <c r="Y1653" s="144" t="s">
        <v>18773</v>
      </c>
      <c r="Z1653" s="144" t="s">
        <v>16241</v>
      </c>
      <c r="AA1653" s="160">
        <v>4147</v>
      </c>
    </row>
    <row r="1654" spans="1:27" ht="45" customHeight="1" x14ac:dyDescent="0.25">
      <c r="A1654" s="144" t="s">
        <v>22511</v>
      </c>
      <c r="B1654" s="144" t="s">
        <v>15409</v>
      </c>
      <c r="C1654" s="144">
        <v>4</v>
      </c>
      <c r="D1654" s="144"/>
      <c r="E1654" s="144"/>
      <c r="F1654" s="144">
        <v>1</v>
      </c>
      <c r="G1654" s="144"/>
      <c r="H1654" s="144">
        <v>500</v>
      </c>
      <c r="I1654" s="144">
        <v>250</v>
      </c>
      <c r="J1654" s="144">
        <v>150</v>
      </c>
      <c r="K1654" s="144">
        <v>100</v>
      </c>
      <c r="L1654" s="144"/>
      <c r="M1654" s="145" t="s">
        <v>2213</v>
      </c>
      <c r="N1654" s="144" t="s">
        <v>18</v>
      </c>
      <c r="O1654" s="144"/>
      <c r="P1654" s="144" t="s">
        <v>17473</v>
      </c>
      <c r="Q1654" s="144"/>
      <c r="R1654" s="144"/>
      <c r="S1654" s="144" t="s">
        <v>4189</v>
      </c>
      <c r="T1654" s="144" t="s">
        <v>4947</v>
      </c>
      <c r="U1654" s="144" t="s">
        <v>22511</v>
      </c>
      <c r="V1654" s="144"/>
      <c r="W1654" s="144">
        <v>309854</v>
      </c>
      <c r="X1654" s="144" t="s">
        <v>27294</v>
      </c>
      <c r="Y1654" s="144" t="s">
        <v>27295</v>
      </c>
      <c r="Z1654" s="144" t="s">
        <v>18062</v>
      </c>
      <c r="AA1654" s="160">
        <v>6036</v>
      </c>
    </row>
    <row r="1655" spans="1:27" ht="45" customHeight="1" x14ac:dyDescent="0.25">
      <c r="A1655" s="144" t="s">
        <v>6397</v>
      </c>
      <c r="B1655" s="144" t="s">
        <v>4217</v>
      </c>
      <c r="C1655" s="144"/>
      <c r="D1655" s="144"/>
      <c r="E1655" s="144"/>
      <c r="F1655" s="144">
        <v>2</v>
      </c>
      <c r="G1655" s="144"/>
      <c r="H1655" s="144"/>
      <c r="I1655" s="144"/>
      <c r="J1655" s="144"/>
      <c r="K1655" s="144"/>
      <c r="L1655" s="144">
        <v>50</v>
      </c>
      <c r="M1655" s="145" t="s">
        <v>2213</v>
      </c>
      <c r="N1655" s="144" t="s">
        <v>40</v>
      </c>
      <c r="O1655" s="144"/>
      <c r="P1655" s="144" t="s">
        <v>13863</v>
      </c>
      <c r="Q1655" s="144"/>
      <c r="R1655" s="144"/>
      <c r="S1655" s="144" t="s">
        <v>4190</v>
      </c>
      <c r="T1655" s="144" t="s">
        <v>6398</v>
      </c>
      <c r="U1655" s="144" t="s">
        <v>6397</v>
      </c>
      <c r="V1655" s="144"/>
      <c r="W1655" s="144">
        <v>686230</v>
      </c>
      <c r="X1655" s="144" t="s">
        <v>6399</v>
      </c>
      <c r="Y1655" s="144" t="s">
        <v>6400</v>
      </c>
      <c r="Z1655" s="144" t="s">
        <v>6401</v>
      </c>
      <c r="AA1655" s="160">
        <v>1107</v>
      </c>
    </row>
    <row r="1656" spans="1:27" ht="45" customHeight="1" x14ac:dyDescent="0.25">
      <c r="A1656" s="144" t="s">
        <v>16242</v>
      </c>
      <c r="B1656" s="144" t="s">
        <v>18774</v>
      </c>
      <c r="C1656" s="144"/>
      <c r="D1656" s="144"/>
      <c r="E1656" s="144"/>
      <c r="F1656" s="144">
        <v>1</v>
      </c>
      <c r="G1656" s="144"/>
      <c r="H1656" s="144">
        <v>300</v>
      </c>
      <c r="I1656" s="144">
        <v>150</v>
      </c>
      <c r="J1656" s="144">
        <v>100</v>
      </c>
      <c r="K1656" s="144">
        <v>50</v>
      </c>
      <c r="L1656" s="144"/>
      <c r="M1656" s="145" t="s">
        <v>2213</v>
      </c>
      <c r="N1656" s="144" t="s">
        <v>56</v>
      </c>
      <c r="O1656" s="144"/>
      <c r="P1656" s="144" t="s">
        <v>4068</v>
      </c>
      <c r="Q1656" s="144"/>
      <c r="R1656" s="144"/>
      <c r="S1656" s="144"/>
      <c r="T1656" s="144"/>
      <c r="U1656" s="144" t="s">
        <v>16242</v>
      </c>
      <c r="V1656" s="144"/>
      <c r="W1656" s="144">
        <v>368000</v>
      </c>
      <c r="X1656" s="144" t="s">
        <v>18775</v>
      </c>
      <c r="Y1656" s="150" t="s">
        <v>15323</v>
      </c>
      <c r="Z1656" s="144" t="s">
        <v>15324</v>
      </c>
      <c r="AA1656" s="160">
        <v>3928</v>
      </c>
    </row>
    <row r="1657" spans="1:27" ht="45" customHeight="1" x14ac:dyDescent="0.25">
      <c r="A1657" s="144" t="s">
        <v>6402</v>
      </c>
      <c r="B1657" s="144" t="s">
        <v>4208</v>
      </c>
      <c r="C1657" s="144"/>
      <c r="D1657" s="144" t="s">
        <v>6403</v>
      </c>
      <c r="E1657" s="144"/>
      <c r="F1657" s="144">
        <v>1</v>
      </c>
      <c r="G1657" s="144"/>
      <c r="H1657" s="144">
        <v>798</v>
      </c>
      <c r="I1657" s="144">
        <v>290</v>
      </c>
      <c r="J1657" s="144">
        <v>363</v>
      </c>
      <c r="K1657" s="144">
        <v>145</v>
      </c>
      <c r="L1657" s="144"/>
      <c r="M1657" s="145" t="s">
        <v>2213</v>
      </c>
      <c r="N1657" s="144" t="s">
        <v>56</v>
      </c>
      <c r="O1657" s="144"/>
      <c r="P1657" s="144" t="s">
        <v>3014</v>
      </c>
      <c r="Q1657" s="144"/>
      <c r="R1657" s="144"/>
      <c r="S1657" s="144" t="s">
        <v>4192</v>
      </c>
      <c r="T1657" s="144" t="s">
        <v>6404</v>
      </c>
      <c r="U1657" s="144" t="s">
        <v>6402</v>
      </c>
      <c r="V1657" s="144"/>
      <c r="W1657" s="144">
        <v>368935</v>
      </c>
      <c r="X1657" s="144"/>
      <c r="Y1657" s="144"/>
      <c r="Z1657" s="144"/>
      <c r="AA1657" s="160">
        <v>1108</v>
      </c>
    </row>
    <row r="1658" spans="1:27" ht="45" customHeight="1" x14ac:dyDescent="0.25">
      <c r="A1658" s="144" t="s">
        <v>6405</v>
      </c>
      <c r="B1658" s="144" t="s">
        <v>4208</v>
      </c>
      <c r="C1658" s="144"/>
      <c r="D1658" s="144" t="s">
        <v>6406</v>
      </c>
      <c r="E1658" s="144"/>
      <c r="F1658" s="144">
        <v>1</v>
      </c>
      <c r="G1658" s="144"/>
      <c r="H1658" s="144">
        <v>798</v>
      </c>
      <c r="I1658" s="144">
        <v>290</v>
      </c>
      <c r="J1658" s="144">
        <v>363</v>
      </c>
      <c r="K1658" s="144">
        <v>145</v>
      </c>
      <c r="L1658" s="144"/>
      <c r="M1658" s="145" t="s">
        <v>2213</v>
      </c>
      <c r="N1658" s="144" t="s">
        <v>56</v>
      </c>
      <c r="O1658" s="144"/>
      <c r="P1658" s="144" t="s">
        <v>3930</v>
      </c>
      <c r="Q1658" s="144"/>
      <c r="R1658" s="144"/>
      <c r="S1658" s="144" t="s">
        <v>4191</v>
      </c>
      <c r="T1658" s="144" t="s">
        <v>6407</v>
      </c>
      <c r="U1658" s="144" t="s">
        <v>6405</v>
      </c>
      <c r="V1658" s="144"/>
      <c r="W1658" s="144">
        <v>368789</v>
      </c>
      <c r="X1658" s="144" t="s">
        <v>6408</v>
      </c>
      <c r="Y1658" s="144"/>
      <c r="Z1658" s="144" t="s">
        <v>6409</v>
      </c>
      <c r="AA1658" s="160">
        <v>1109</v>
      </c>
    </row>
    <row r="1659" spans="1:27" ht="45" customHeight="1" x14ac:dyDescent="0.25">
      <c r="A1659" s="144" t="s">
        <v>18776</v>
      </c>
      <c r="B1659" s="144" t="s">
        <v>15409</v>
      </c>
      <c r="C1659" s="144">
        <v>3</v>
      </c>
      <c r="D1659" s="144"/>
      <c r="E1659" s="144"/>
      <c r="F1659" s="144">
        <v>1</v>
      </c>
      <c r="G1659" s="144">
        <v>499</v>
      </c>
      <c r="H1659" s="144">
        <v>1098</v>
      </c>
      <c r="I1659" s="144">
        <v>499</v>
      </c>
      <c r="J1659" s="144">
        <v>496</v>
      </c>
      <c r="K1659" s="144">
        <v>103</v>
      </c>
      <c r="L1659" s="144"/>
      <c r="M1659" s="145" t="s">
        <v>2213</v>
      </c>
      <c r="N1659" s="144" t="s">
        <v>66</v>
      </c>
      <c r="O1659" s="144"/>
      <c r="P1659" s="144" t="s">
        <v>2756</v>
      </c>
      <c r="Q1659" s="144"/>
      <c r="R1659" s="144"/>
      <c r="S1659" s="144" t="s">
        <v>4189</v>
      </c>
      <c r="T1659" s="144" t="s">
        <v>4847</v>
      </c>
      <c r="U1659" s="144" t="s">
        <v>18776</v>
      </c>
      <c r="V1659" s="144"/>
      <c r="W1659" s="144">
        <v>363760</v>
      </c>
      <c r="X1659" s="144" t="s">
        <v>22512</v>
      </c>
      <c r="Y1659" s="150" t="s">
        <v>18778</v>
      </c>
      <c r="Z1659" s="144" t="s">
        <v>18777</v>
      </c>
      <c r="AA1659" s="160">
        <v>5580</v>
      </c>
    </row>
    <row r="1660" spans="1:27" ht="45" customHeight="1" x14ac:dyDescent="0.25">
      <c r="A1660" s="144" t="s">
        <v>16925</v>
      </c>
      <c r="B1660" s="144" t="s">
        <v>15542</v>
      </c>
      <c r="C1660" s="144">
        <v>16</v>
      </c>
      <c r="D1660" s="144"/>
      <c r="E1660" s="144"/>
      <c r="F1660" s="144">
        <v>1</v>
      </c>
      <c r="G1660" s="144"/>
      <c r="H1660" s="144">
        <v>800</v>
      </c>
      <c r="I1660" s="144">
        <v>400</v>
      </c>
      <c r="J1660" s="144">
        <v>300</v>
      </c>
      <c r="K1660" s="144">
        <v>100</v>
      </c>
      <c r="L1660" s="144"/>
      <c r="M1660" s="145" t="s">
        <v>2213</v>
      </c>
      <c r="N1660" s="144" t="s">
        <v>31</v>
      </c>
      <c r="O1660" s="144"/>
      <c r="P1660" s="144" t="s">
        <v>30554</v>
      </c>
      <c r="Q1660" s="144"/>
      <c r="R1660" s="144"/>
      <c r="S1660" s="144" t="s">
        <v>4189</v>
      </c>
      <c r="T1660" s="144" t="s">
        <v>9451</v>
      </c>
      <c r="U1660" s="144" t="s">
        <v>16925</v>
      </c>
      <c r="V1660" s="144"/>
      <c r="W1660" s="144">
        <v>652780</v>
      </c>
      <c r="X1660" s="144" t="s">
        <v>18779</v>
      </c>
      <c r="Y1660" s="144">
        <v>83850000000</v>
      </c>
      <c r="Z1660" s="144" t="s">
        <v>16926</v>
      </c>
      <c r="AA1660" s="160">
        <v>4260</v>
      </c>
    </row>
    <row r="1661" spans="1:27" ht="45" customHeight="1" x14ac:dyDescent="0.25">
      <c r="A1661" s="144" t="s">
        <v>22513</v>
      </c>
      <c r="B1661" s="144" t="s">
        <v>15409</v>
      </c>
      <c r="C1661" s="144">
        <v>27</v>
      </c>
      <c r="D1661" s="144" t="s">
        <v>29880</v>
      </c>
      <c r="E1661" s="144"/>
      <c r="F1661" s="144">
        <v>1</v>
      </c>
      <c r="G1661" s="144"/>
      <c r="H1661" s="144">
        <v>650</v>
      </c>
      <c r="I1661" s="144">
        <v>200</v>
      </c>
      <c r="J1661" s="144">
        <v>250</v>
      </c>
      <c r="K1661" s="144">
        <v>100</v>
      </c>
      <c r="L1661" s="144"/>
      <c r="M1661" s="145" t="s">
        <v>2213</v>
      </c>
      <c r="N1661" s="144" t="s">
        <v>66</v>
      </c>
      <c r="O1661" s="144"/>
      <c r="P1661" s="144" t="s">
        <v>2489</v>
      </c>
      <c r="Q1661" s="144"/>
      <c r="R1661" s="144"/>
      <c r="S1661" s="144"/>
      <c r="T1661" s="144"/>
      <c r="U1661" s="144" t="s">
        <v>22513</v>
      </c>
      <c r="V1661" s="144"/>
      <c r="W1661" s="144">
        <v>362027</v>
      </c>
      <c r="X1661" s="144" t="s">
        <v>18793</v>
      </c>
      <c r="Y1661" s="144"/>
      <c r="Z1661" s="144" t="s">
        <v>18794</v>
      </c>
      <c r="AA1661" s="160">
        <v>5553</v>
      </c>
    </row>
    <row r="1662" spans="1:27" ht="45" customHeight="1" x14ac:dyDescent="0.25">
      <c r="A1662" s="144" t="s">
        <v>18780</v>
      </c>
      <c r="B1662" s="144" t="s">
        <v>16933</v>
      </c>
      <c r="C1662" s="144">
        <v>1</v>
      </c>
      <c r="D1662" s="144"/>
      <c r="E1662" s="144"/>
      <c r="F1662" s="144">
        <v>1</v>
      </c>
      <c r="G1662" s="144"/>
      <c r="H1662" s="144">
        <v>310</v>
      </c>
      <c r="I1662" s="144">
        <v>140</v>
      </c>
      <c r="J1662" s="144">
        <v>120</v>
      </c>
      <c r="K1662" s="144">
        <v>50</v>
      </c>
      <c r="L1662" s="144"/>
      <c r="M1662" s="145" t="s">
        <v>2213</v>
      </c>
      <c r="N1662" s="144" t="s">
        <v>66</v>
      </c>
      <c r="O1662" s="144"/>
      <c r="P1662" s="144" t="s">
        <v>2635</v>
      </c>
      <c r="Q1662" s="145"/>
      <c r="R1662" s="145"/>
      <c r="S1662" s="145" t="s">
        <v>15453</v>
      </c>
      <c r="T1662" s="144" t="s">
        <v>18781</v>
      </c>
      <c r="U1662" s="144" t="s">
        <v>18780</v>
      </c>
      <c r="V1662" s="144"/>
      <c r="W1662" s="144">
        <v>363600</v>
      </c>
      <c r="X1662" s="144" t="s">
        <v>18782</v>
      </c>
      <c r="Y1662" s="144">
        <v>88670000000</v>
      </c>
      <c r="Z1662" s="144" t="s">
        <v>18783</v>
      </c>
      <c r="AA1662" s="160">
        <v>5438</v>
      </c>
    </row>
    <row r="1663" spans="1:27" ht="45" customHeight="1" x14ac:dyDescent="0.25">
      <c r="A1663" s="144" t="s">
        <v>16927</v>
      </c>
      <c r="B1663" s="144" t="s">
        <v>16928</v>
      </c>
      <c r="C1663" s="144"/>
      <c r="D1663" s="144"/>
      <c r="E1663" s="144"/>
      <c r="F1663" s="144">
        <v>1</v>
      </c>
      <c r="G1663" s="144">
        <v>550</v>
      </c>
      <c r="H1663" s="144">
        <v>250</v>
      </c>
      <c r="I1663" s="144">
        <v>100</v>
      </c>
      <c r="J1663" s="144">
        <v>100</v>
      </c>
      <c r="K1663" s="144">
        <v>50</v>
      </c>
      <c r="L1663" s="144"/>
      <c r="M1663" s="145" t="s">
        <v>2213</v>
      </c>
      <c r="N1663" s="144" t="s">
        <v>46</v>
      </c>
      <c r="O1663" s="144"/>
      <c r="P1663" s="144" t="s">
        <v>3802</v>
      </c>
      <c r="Q1663" s="144"/>
      <c r="R1663" s="144"/>
      <c r="S1663" s="144" t="s">
        <v>4191</v>
      </c>
      <c r="T1663" s="144" t="s">
        <v>16929</v>
      </c>
      <c r="U1663" s="144" t="s">
        <v>16927</v>
      </c>
      <c r="V1663" s="144"/>
      <c r="W1663" s="144">
        <v>460520</v>
      </c>
      <c r="X1663" s="144" t="s">
        <v>18784</v>
      </c>
      <c r="Y1663" s="150" t="s">
        <v>16930</v>
      </c>
      <c r="Z1663" s="144" t="s">
        <v>16931</v>
      </c>
      <c r="AA1663" s="160">
        <v>4328</v>
      </c>
    </row>
    <row r="1664" spans="1:27" ht="45" customHeight="1" x14ac:dyDescent="0.25">
      <c r="A1664" s="144" t="s">
        <v>27296</v>
      </c>
      <c r="B1664" s="144" t="s">
        <v>15377</v>
      </c>
      <c r="C1664" s="144"/>
      <c r="D1664" s="144" t="s">
        <v>27297</v>
      </c>
      <c r="E1664" s="144"/>
      <c r="F1664" s="144">
        <v>1</v>
      </c>
      <c r="G1664" s="144">
        <v>300</v>
      </c>
      <c r="H1664" s="144"/>
      <c r="I1664" s="144"/>
      <c r="J1664" s="144"/>
      <c r="K1664" s="144"/>
      <c r="L1664" s="144"/>
      <c r="M1664" s="145" t="s">
        <v>2213</v>
      </c>
      <c r="N1664" s="144" t="s">
        <v>46</v>
      </c>
      <c r="O1664" s="144"/>
      <c r="P1664" s="144" t="s">
        <v>3802</v>
      </c>
      <c r="Q1664" s="144"/>
      <c r="R1664" s="144"/>
      <c r="S1664" s="144" t="s">
        <v>4191</v>
      </c>
      <c r="T1664" s="144" t="s">
        <v>27298</v>
      </c>
      <c r="U1664" s="144" t="s">
        <v>27296</v>
      </c>
      <c r="V1664" s="144"/>
      <c r="W1664" s="144">
        <v>460520</v>
      </c>
      <c r="X1664" s="144" t="s">
        <v>27299</v>
      </c>
      <c r="Y1664" s="144" t="s">
        <v>27300</v>
      </c>
      <c r="Z1664" s="144" t="s">
        <v>27301</v>
      </c>
      <c r="AA1664" s="160">
        <v>6773</v>
      </c>
    </row>
    <row r="1665" spans="1:27" ht="45" customHeight="1" x14ac:dyDescent="0.25">
      <c r="A1665" s="144" t="s">
        <v>29881</v>
      </c>
      <c r="B1665" s="144" t="s">
        <v>29882</v>
      </c>
      <c r="C1665" s="144"/>
      <c r="D1665" s="144"/>
      <c r="E1665" s="144"/>
      <c r="F1665" s="144">
        <v>1</v>
      </c>
      <c r="G1665" s="144"/>
      <c r="H1665" s="144">
        <v>1200</v>
      </c>
      <c r="I1665" s="144"/>
      <c r="J1665" s="144"/>
      <c r="K1665" s="144">
        <v>1200</v>
      </c>
      <c r="L1665" s="144"/>
      <c r="M1665" s="145" t="s">
        <v>2213</v>
      </c>
      <c r="N1665" s="144" t="s">
        <v>17</v>
      </c>
      <c r="O1665" s="144"/>
      <c r="P1665" s="144" t="s">
        <v>2305</v>
      </c>
      <c r="Q1665" s="144"/>
      <c r="R1665" s="144"/>
      <c r="S1665" s="144"/>
      <c r="T1665" s="144"/>
      <c r="U1665" s="144" t="s">
        <v>29881</v>
      </c>
      <c r="V1665" s="144"/>
      <c r="W1665" s="144"/>
      <c r="X1665" s="144"/>
      <c r="Y1665" s="144"/>
      <c r="Z1665" s="144" t="s">
        <v>29883</v>
      </c>
      <c r="AA1665" s="160">
        <v>3222</v>
      </c>
    </row>
    <row r="1666" spans="1:27" ht="45" customHeight="1" x14ac:dyDescent="0.25">
      <c r="A1666" s="144" t="s">
        <v>29881</v>
      </c>
      <c r="B1666" s="144" t="s">
        <v>29882</v>
      </c>
      <c r="C1666" s="144"/>
      <c r="D1666" s="144"/>
      <c r="E1666" s="144" t="s">
        <v>5406</v>
      </c>
      <c r="F1666" s="144">
        <v>1</v>
      </c>
      <c r="G1666" s="144"/>
      <c r="H1666" s="144">
        <v>1200</v>
      </c>
      <c r="I1666" s="144"/>
      <c r="J1666" s="144"/>
      <c r="K1666" s="144">
        <v>1200</v>
      </c>
      <c r="L1666" s="144"/>
      <c r="M1666" s="145" t="s">
        <v>2213</v>
      </c>
      <c r="N1666" s="144" t="s">
        <v>17</v>
      </c>
      <c r="O1666" s="144"/>
      <c r="P1666" s="144" t="s">
        <v>2305</v>
      </c>
      <c r="Q1666" s="144"/>
      <c r="R1666" s="144"/>
      <c r="S1666" s="144"/>
      <c r="T1666" s="144"/>
      <c r="U1666" s="144" t="s">
        <v>29881</v>
      </c>
      <c r="V1666" s="144" t="s">
        <v>5847</v>
      </c>
      <c r="W1666" s="144">
        <v>414000</v>
      </c>
      <c r="X1666" s="144" t="s">
        <v>5848</v>
      </c>
      <c r="Y1666" s="144"/>
      <c r="Z1666" s="144" t="s">
        <v>5849</v>
      </c>
      <c r="AA1666" s="160">
        <v>2153</v>
      </c>
    </row>
    <row r="1667" spans="1:27" ht="45" customHeight="1" x14ac:dyDescent="0.25">
      <c r="A1667" s="144" t="s">
        <v>28075</v>
      </c>
      <c r="B1667" s="144" t="s">
        <v>28076</v>
      </c>
      <c r="C1667" s="144"/>
      <c r="D1667" s="144"/>
      <c r="E1667" s="144"/>
      <c r="F1667" s="144">
        <v>5</v>
      </c>
      <c r="G1667" s="144"/>
      <c r="H1667" s="144"/>
      <c r="I1667" s="144"/>
      <c r="J1667" s="144"/>
      <c r="K1667" s="144"/>
      <c r="L1667" s="144">
        <v>600</v>
      </c>
      <c r="M1667" s="145" t="s">
        <v>2213</v>
      </c>
      <c r="N1667" s="144" t="s">
        <v>66</v>
      </c>
      <c r="O1667" s="144"/>
      <c r="P1667" s="144" t="s">
        <v>2892</v>
      </c>
      <c r="Q1667" s="144"/>
      <c r="R1667" s="144"/>
      <c r="S1667" s="144" t="s">
        <v>15453</v>
      </c>
      <c r="T1667" s="144" t="s">
        <v>14359</v>
      </c>
      <c r="U1667" s="144" t="s">
        <v>28075</v>
      </c>
      <c r="V1667" s="144"/>
      <c r="W1667" s="144">
        <v>363104</v>
      </c>
      <c r="X1667" s="144" t="s">
        <v>28077</v>
      </c>
      <c r="Y1667" s="144" t="s">
        <v>28078</v>
      </c>
      <c r="Z1667" s="144" t="s">
        <v>28079</v>
      </c>
      <c r="AA1667" s="160">
        <v>6881</v>
      </c>
    </row>
    <row r="1668" spans="1:27" ht="45" customHeight="1" x14ac:dyDescent="0.25">
      <c r="A1668" s="144" t="s">
        <v>16932</v>
      </c>
      <c r="B1668" s="144" t="s">
        <v>16933</v>
      </c>
      <c r="C1668" s="144">
        <v>2</v>
      </c>
      <c r="D1668" s="144"/>
      <c r="E1668" s="144"/>
      <c r="F1668" s="144">
        <v>1</v>
      </c>
      <c r="G1668" s="144"/>
      <c r="H1668" s="144">
        <v>600</v>
      </c>
      <c r="I1668" s="144">
        <v>300</v>
      </c>
      <c r="J1668" s="144">
        <v>200</v>
      </c>
      <c r="K1668" s="144">
        <v>100</v>
      </c>
      <c r="L1668" s="144"/>
      <c r="M1668" s="145" t="s">
        <v>2213</v>
      </c>
      <c r="N1668" s="144" t="s">
        <v>66</v>
      </c>
      <c r="O1668" s="144"/>
      <c r="P1668" s="144" t="s">
        <v>2824</v>
      </c>
      <c r="Q1668" s="144"/>
      <c r="R1668" s="144"/>
      <c r="S1668" s="144" t="s">
        <v>4189</v>
      </c>
      <c r="T1668" s="144" t="s">
        <v>16934</v>
      </c>
      <c r="U1668" s="144" t="s">
        <v>16932</v>
      </c>
      <c r="V1668" s="144"/>
      <c r="W1668" s="144">
        <v>363026</v>
      </c>
      <c r="X1668" s="144" t="s">
        <v>18785</v>
      </c>
      <c r="Y1668" s="144">
        <v>88670000000</v>
      </c>
      <c r="Z1668" s="144" t="s">
        <v>16935</v>
      </c>
      <c r="AA1668" s="160">
        <v>4345</v>
      </c>
    </row>
    <row r="1669" spans="1:27" ht="45" customHeight="1" x14ac:dyDescent="0.25">
      <c r="A1669" s="144" t="s">
        <v>18786</v>
      </c>
      <c r="B1669" s="144" t="s">
        <v>15538</v>
      </c>
      <c r="C1669" s="144">
        <v>2</v>
      </c>
      <c r="D1669" s="144" t="s">
        <v>4218</v>
      </c>
      <c r="E1669" s="144"/>
      <c r="F1669" s="144">
        <v>1</v>
      </c>
      <c r="G1669" s="144">
        <v>75</v>
      </c>
      <c r="H1669" s="144"/>
      <c r="I1669" s="144"/>
      <c r="J1669" s="144"/>
      <c r="K1669" s="144"/>
      <c r="L1669" s="144"/>
      <c r="M1669" s="145" t="s">
        <v>2213</v>
      </c>
      <c r="N1669" s="144" t="s">
        <v>66</v>
      </c>
      <c r="O1669" s="144"/>
      <c r="P1669" s="144" t="s">
        <v>2635</v>
      </c>
      <c r="Q1669" s="145"/>
      <c r="R1669" s="144"/>
      <c r="S1669" s="144" t="s">
        <v>4228</v>
      </c>
      <c r="T1669" s="144" t="s">
        <v>17821</v>
      </c>
      <c r="U1669" s="144" t="s">
        <v>18786</v>
      </c>
      <c r="V1669" s="144"/>
      <c r="W1669" s="144">
        <v>363620</v>
      </c>
      <c r="X1669" s="144" t="s">
        <v>18787</v>
      </c>
      <c r="Y1669" s="144">
        <v>88670000000</v>
      </c>
      <c r="Z1669" s="144" t="s">
        <v>18788</v>
      </c>
      <c r="AA1669" s="160">
        <v>4399</v>
      </c>
    </row>
    <row r="1670" spans="1:27" ht="45" customHeight="1" x14ac:dyDescent="0.25">
      <c r="A1670" s="144" t="s">
        <v>18789</v>
      </c>
      <c r="B1670" s="144" t="s">
        <v>15409</v>
      </c>
      <c r="C1670" s="144">
        <v>42</v>
      </c>
      <c r="D1670" s="144" t="s">
        <v>18790</v>
      </c>
      <c r="E1670" s="144"/>
      <c r="F1670" s="144">
        <v>1</v>
      </c>
      <c r="G1670" s="144"/>
      <c r="H1670" s="144">
        <v>650</v>
      </c>
      <c r="I1670" s="144">
        <v>200</v>
      </c>
      <c r="J1670" s="144">
        <v>200</v>
      </c>
      <c r="K1670" s="144">
        <v>50</v>
      </c>
      <c r="L1670" s="144"/>
      <c r="M1670" s="145" t="s">
        <v>2213</v>
      </c>
      <c r="N1670" s="144" t="s">
        <v>66</v>
      </c>
      <c r="O1670" s="144"/>
      <c r="P1670" s="144" t="s">
        <v>2489</v>
      </c>
      <c r="Q1670" s="144" t="s">
        <v>4187</v>
      </c>
      <c r="R1670" s="144" t="s">
        <v>22514</v>
      </c>
      <c r="S1670" s="144"/>
      <c r="T1670" s="144"/>
      <c r="U1670" s="144" t="s">
        <v>18789</v>
      </c>
      <c r="V1670" s="144"/>
      <c r="W1670" s="144">
        <v>362047</v>
      </c>
      <c r="X1670" s="144" t="s">
        <v>18791</v>
      </c>
      <c r="Y1670" s="144">
        <v>89190000000</v>
      </c>
      <c r="Z1670" s="144" t="s">
        <v>18792</v>
      </c>
      <c r="AA1670" s="160">
        <v>5254</v>
      </c>
    </row>
    <row r="1671" spans="1:27" ht="45" customHeight="1" x14ac:dyDescent="0.25">
      <c r="A1671" s="144" t="s">
        <v>22515</v>
      </c>
      <c r="B1671" s="144" t="s">
        <v>4447</v>
      </c>
      <c r="C1671" s="144"/>
      <c r="D1671" s="144"/>
      <c r="E1671" s="144"/>
      <c r="F1671" s="144">
        <v>2</v>
      </c>
      <c r="G1671" s="144"/>
      <c r="H1671" s="144"/>
      <c r="I1671" s="144"/>
      <c r="J1671" s="144"/>
      <c r="K1671" s="144"/>
      <c r="L1671" s="144">
        <v>150</v>
      </c>
      <c r="M1671" s="145" t="s">
        <v>2213</v>
      </c>
      <c r="N1671" s="144" t="s">
        <v>66</v>
      </c>
      <c r="O1671" s="144"/>
      <c r="P1671" s="144" t="s">
        <v>2627</v>
      </c>
      <c r="Q1671" s="144"/>
      <c r="R1671" s="144"/>
      <c r="S1671" s="144" t="s">
        <v>15453</v>
      </c>
      <c r="T1671" s="144" t="s">
        <v>18722</v>
      </c>
      <c r="U1671" s="144" t="s">
        <v>22515</v>
      </c>
      <c r="V1671" s="144"/>
      <c r="W1671" s="144">
        <v>363500</v>
      </c>
      <c r="X1671" s="144" t="s">
        <v>18795</v>
      </c>
      <c r="Y1671" s="144">
        <v>89890000000</v>
      </c>
      <c r="Z1671" s="144" t="s">
        <v>18796</v>
      </c>
      <c r="AA1671" s="160">
        <v>5386</v>
      </c>
    </row>
    <row r="1672" spans="1:27" ht="45" customHeight="1" x14ac:dyDescent="0.25">
      <c r="A1672" s="144" t="s">
        <v>35905</v>
      </c>
      <c r="B1672" s="144" t="s">
        <v>22241</v>
      </c>
      <c r="C1672" s="144">
        <v>24</v>
      </c>
      <c r="D1672" s="144"/>
      <c r="E1672" s="144"/>
      <c r="F1672" s="144">
        <v>1</v>
      </c>
      <c r="G1672" s="144">
        <v>160</v>
      </c>
      <c r="H1672" s="144"/>
      <c r="I1672" s="144"/>
      <c r="J1672" s="144"/>
      <c r="K1672" s="144"/>
      <c r="L1672" s="144"/>
      <c r="M1672" s="145" t="s">
        <v>2213</v>
      </c>
      <c r="N1672" s="144" t="s">
        <v>66</v>
      </c>
      <c r="O1672" s="144"/>
      <c r="P1672" s="144" t="s">
        <v>2489</v>
      </c>
      <c r="Q1672" s="144"/>
      <c r="R1672" s="144"/>
      <c r="S1672" s="144"/>
      <c r="T1672" s="144"/>
      <c r="U1672" s="144" t="s">
        <v>35905</v>
      </c>
      <c r="V1672" s="144"/>
      <c r="W1672" s="144">
        <v>362013</v>
      </c>
      <c r="X1672" s="144" t="s">
        <v>35906</v>
      </c>
      <c r="Y1672" s="144">
        <v>8863000000</v>
      </c>
      <c r="Z1672" s="144" t="s">
        <v>35907</v>
      </c>
      <c r="AA1672" s="160">
        <v>5771</v>
      </c>
    </row>
    <row r="1673" spans="1:27" ht="45" customHeight="1" x14ac:dyDescent="0.25">
      <c r="A1673" s="144" t="s">
        <v>6410</v>
      </c>
      <c r="B1673" s="144" t="s">
        <v>4208</v>
      </c>
      <c r="C1673" s="144">
        <v>2</v>
      </c>
      <c r="D1673" s="144"/>
      <c r="E1673" s="144"/>
      <c r="F1673" s="144">
        <v>1</v>
      </c>
      <c r="G1673" s="144"/>
      <c r="H1673" s="144">
        <v>798</v>
      </c>
      <c r="I1673" s="144">
        <v>290</v>
      </c>
      <c r="J1673" s="144">
        <v>363</v>
      </c>
      <c r="K1673" s="144">
        <v>145</v>
      </c>
      <c r="L1673" s="144"/>
      <c r="M1673" s="145" t="s">
        <v>2213</v>
      </c>
      <c r="N1673" s="144" t="s">
        <v>57</v>
      </c>
      <c r="O1673" s="144"/>
      <c r="P1673" s="144" t="s">
        <v>2682</v>
      </c>
      <c r="Q1673" s="144"/>
      <c r="R1673" s="144"/>
      <c r="S1673" s="144" t="s">
        <v>4191</v>
      </c>
      <c r="T1673" s="144" t="s">
        <v>6411</v>
      </c>
      <c r="U1673" s="144" t="s">
        <v>6410</v>
      </c>
      <c r="V1673" s="144"/>
      <c r="W1673" s="144">
        <v>386120</v>
      </c>
      <c r="X1673" s="144" t="s">
        <v>6412</v>
      </c>
      <c r="Y1673" s="151"/>
      <c r="Z1673" s="144" t="s">
        <v>6413</v>
      </c>
      <c r="AA1673" s="160">
        <v>1110</v>
      </c>
    </row>
    <row r="1674" spans="1:27" ht="45" customHeight="1" x14ac:dyDescent="0.25">
      <c r="A1674" s="144" t="s">
        <v>18797</v>
      </c>
      <c r="B1674" s="144" t="s">
        <v>15409</v>
      </c>
      <c r="C1674" s="144"/>
      <c r="D1674" s="144"/>
      <c r="E1674" s="144"/>
      <c r="F1674" s="144">
        <v>1</v>
      </c>
      <c r="G1674" s="144"/>
      <c r="H1674" s="144">
        <v>200</v>
      </c>
      <c r="I1674" s="144">
        <v>75</v>
      </c>
      <c r="J1674" s="144">
        <v>67</v>
      </c>
      <c r="K1674" s="144">
        <v>14</v>
      </c>
      <c r="L1674" s="144"/>
      <c r="M1674" s="145" t="s">
        <v>2213</v>
      </c>
      <c r="N1674" s="144" t="s">
        <v>66</v>
      </c>
      <c r="O1674" s="144"/>
      <c r="P1674" s="144" t="s">
        <v>2824</v>
      </c>
      <c r="Q1674" s="144"/>
      <c r="R1674" s="144"/>
      <c r="S1674" s="144" t="s">
        <v>15453</v>
      </c>
      <c r="T1674" s="144" t="s">
        <v>18798</v>
      </c>
      <c r="U1674" s="144" t="s">
        <v>18797</v>
      </c>
      <c r="V1674" s="144"/>
      <c r="W1674" s="144">
        <v>363014</v>
      </c>
      <c r="X1674" s="144" t="s">
        <v>18799</v>
      </c>
      <c r="Y1674" s="144">
        <v>88670000000</v>
      </c>
      <c r="Z1674" s="144" t="s">
        <v>18800</v>
      </c>
      <c r="AA1674" s="160">
        <v>5473</v>
      </c>
    </row>
    <row r="1675" spans="1:27" ht="45" customHeight="1" x14ac:dyDescent="0.25">
      <c r="A1675" s="144" t="s">
        <v>18801</v>
      </c>
      <c r="B1675" s="144" t="s">
        <v>15409</v>
      </c>
      <c r="C1675" s="144"/>
      <c r="D1675" s="144"/>
      <c r="E1675" s="144"/>
      <c r="F1675" s="144">
        <v>1</v>
      </c>
      <c r="G1675" s="144"/>
      <c r="H1675" s="144">
        <v>120</v>
      </c>
      <c r="I1675" s="144">
        <v>50</v>
      </c>
      <c r="J1675" s="144">
        <v>50</v>
      </c>
      <c r="K1675" s="144">
        <v>20</v>
      </c>
      <c r="L1675" s="144"/>
      <c r="M1675" s="145" t="s">
        <v>2213</v>
      </c>
      <c r="N1675" s="144" t="s">
        <v>66</v>
      </c>
      <c r="O1675" s="144"/>
      <c r="P1675" s="144" t="s">
        <v>2892</v>
      </c>
      <c r="Q1675" s="144"/>
      <c r="R1675" s="144"/>
      <c r="S1675" s="144" t="s">
        <v>15453</v>
      </c>
      <c r="T1675" s="144" t="s">
        <v>18802</v>
      </c>
      <c r="U1675" s="144" t="s">
        <v>18801</v>
      </c>
      <c r="V1675" s="144"/>
      <c r="W1675" s="144">
        <v>363124</v>
      </c>
      <c r="X1675" s="144" t="s">
        <v>18803</v>
      </c>
      <c r="Y1675" s="150">
        <v>88670000000</v>
      </c>
      <c r="Z1675" s="144" t="s">
        <v>18804</v>
      </c>
      <c r="AA1675" s="160">
        <v>5270</v>
      </c>
    </row>
    <row r="1676" spans="1:27" ht="45" customHeight="1" x14ac:dyDescent="0.25">
      <c r="A1676" s="144" t="s">
        <v>22516</v>
      </c>
      <c r="B1676" s="144" t="s">
        <v>20582</v>
      </c>
      <c r="C1676" s="144"/>
      <c r="D1676" s="144" t="s">
        <v>25198</v>
      </c>
      <c r="E1676" s="144"/>
      <c r="F1676" s="144">
        <v>1</v>
      </c>
      <c r="G1676" s="144"/>
      <c r="H1676" s="144">
        <v>800</v>
      </c>
      <c r="I1676" s="144">
        <v>300</v>
      </c>
      <c r="J1676" s="144">
        <v>300</v>
      </c>
      <c r="K1676" s="144">
        <v>100</v>
      </c>
      <c r="L1676" s="144"/>
      <c r="M1676" s="145" t="s">
        <v>2213</v>
      </c>
      <c r="N1676" s="144" t="s">
        <v>66</v>
      </c>
      <c r="O1676" s="144"/>
      <c r="P1676" s="144" t="s">
        <v>2824</v>
      </c>
      <c r="Q1676" s="144"/>
      <c r="R1676" s="144"/>
      <c r="S1676" s="144" t="s">
        <v>15453</v>
      </c>
      <c r="T1676" s="144" t="s">
        <v>22517</v>
      </c>
      <c r="U1676" s="144" t="s">
        <v>22516</v>
      </c>
      <c r="V1676" s="144"/>
      <c r="W1676" s="144">
        <v>363016</v>
      </c>
      <c r="X1676" s="144" t="s">
        <v>25199</v>
      </c>
      <c r="Y1676" s="144">
        <v>89190000000</v>
      </c>
      <c r="Z1676" s="144" t="s">
        <v>22518</v>
      </c>
      <c r="AA1676" s="160">
        <v>5945</v>
      </c>
    </row>
    <row r="1677" spans="1:27" ht="45" customHeight="1" x14ac:dyDescent="0.25">
      <c r="A1677" s="144" t="s">
        <v>18807</v>
      </c>
      <c r="B1677" s="144" t="s">
        <v>16402</v>
      </c>
      <c r="C1677" s="144">
        <v>64</v>
      </c>
      <c r="D1677" s="144"/>
      <c r="E1677" s="144"/>
      <c r="F1677" s="144">
        <v>1</v>
      </c>
      <c r="G1677" s="144">
        <v>250</v>
      </c>
      <c r="H1677" s="144"/>
      <c r="I1677" s="144"/>
      <c r="J1677" s="144"/>
      <c r="K1677" s="144"/>
      <c r="L1677" s="144"/>
      <c r="M1677" s="145" t="s">
        <v>2213</v>
      </c>
      <c r="N1677" s="144" t="s">
        <v>66</v>
      </c>
      <c r="O1677" s="144"/>
      <c r="P1677" s="144" t="s">
        <v>2489</v>
      </c>
      <c r="Q1677" s="144"/>
      <c r="R1677" s="144"/>
      <c r="S1677" s="144"/>
      <c r="T1677" s="144"/>
      <c r="U1677" s="144" t="s">
        <v>18807</v>
      </c>
      <c r="V1677" s="144"/>
      <c r="W1677" s="144">
        <v>362039</v>
      </c>
      <c r="X1677" s="144" t="s">
        <v>18808</v>
      </c>
      <c r="Y1677" s="144">
        <v>514821</v>
      </c>
      <c r="Z1677" s="144" t="s">
        <v>18809</v>
      </c>
      <c r="AA1677" s="160">
        <v>5280</v>
      </c>
    </row>
    <row r="1678" spans="1:27" ht="45" customHeight="1" x14ac:dyDescent="0.25">
      <c r="A1678" s="144" t="s">
        <v>18810</v>
      </c>
      <c r="B1678" s="144" t="s">
        <v>16933</v>
      </c>
      <c r="C1678" s="144"/>
      <c r="D1678" s="144"/>
      <c r="E1678" s="144"/>
      <c r="F1678" s="144">
        <v>1</v>
      </c>
      <c r="G1678" s="144"/>
      <c r="H1678" s="144">
        <v>250</v>
      </c>
      <c r="I1678" s="144">
        <v>100</v>
      </c>
      <c r="J1678" s="144">
        <v>100</v>
      </c>
      <c r="K1678" s="144">
        <v>50</v>
      </c>
      <c r="L1678" s="144"/>
      <c r="M1678" s="145" t="s">
        <v>2213</v>
      </c>
      <c r="N1678" s="144" t="s">
        <v>66</v>
      </c>
      <c r="O1678" s="144"/>
      <c r="P1678" s="144" t="s">
        <v>2627</v>
      </c>
      <c r="Q1678" s="144"/>
      <c r="R1678" s="144"/>
      <c r="S1678" s="144" t="s">
        <v>15453</v>
      </c>
      <c r="T1678" s="144" t="s">
        <v>7223</v>
      </c>
      <c r="U1678" s="144" t="s">
        <v>18810</v>
      </c>
      <c r="V1678" s="144"/>
      <c r="W1678" s="144">
        <v>363508</v>
      </c>
      <c r="X1678" s="144" t="s">
        <v>18811</v>
      </c>
      <c r="Y1678" s="144">
        <v>88670000000</v>
      </c>
      <c r="Z1678" s="144" t="s">
        <v>18812</v>
      </c>
      <c r="AA1678" s="160">
        <v>5372</v>
      </c>
    </row>
    <row r="1679" spans="1:27" ht="45" customHeight="1" x14ac:dyDescent="0.25">
      <c r="A1679" s="144" t="s">
        <v>29884</v>
      </c>
      <c r="B1679" s="144" t="s">
        <v>27947</v>
      </c>
      <c r="C1679" s="144"/>
      <c r="D1679" s="144"/>
      <c r="E1679" s="144"/>
      <c r="F1679" s="144">
        <v>1</v>
      </c>
      <c r="G1679" s="144"/>
      <c r="H1679" s="144">
        <v>650</v>
      </c>
      <c r="I1679" s="144">
        <v>300</v>
      </c>
      <c r="J1679" s="144">
        <v>300</v>
      </c>
      <c r="K1679" s="144">
        <v>50</v>
      </c>
      <c r="L1679" s="144"/>
      <c r="M1679" s="145" t="s">
        <v>2213</v>
      </c>
      <c r="N1679" s="144" t="s">
        <v>34</v>
      </c>
      <c r="O1679" s="144"/>
      <c r="P1679" s="144" t="s">
        <v>3119</v>
      </c>
      <c r="Q1679" s="144"/>
      <c r="R1679" s="144"/>
      <c r="S1679" s="144" t="s">
        <v>4189</v>
      </c>
      <c r="T1679" s="144" t="s">
        <v>6034</v>
      </c>
      <c r="U1679" s="144" t="s">
        <v>29884</v>
      </c>
      <c r="V1679" s="144"/>
      <c r="W1679" s="144">
        <v>353691</v>
      </c>
      <c r="X1679" s="144" t="s">
        <v>27948</v>
      </c>
      <c r="Y1679" s="144">
        <v>89280000000</v>
      </c>
      <c r="Z1679" s="144" t="s">
        <v>27949</v>
      </c>
      <c r="AA1679" s="160">
        <v>6836</v>
      </c>
    </row>
    <row r="1680" spans="1:27" ht="45" customHeight="1" x14ac:dyDescent="0.25">
      <c r="A1680" s="144" t="s">
        <v>22519</v>
      </c>
      <c r="B1680" s="144" t="s">
        <v>15423</v>
      </c>
      <c r="C1680" s="144">
        <v>13</v>
      </c>
      <c r="D1680" s="144"/>
      <c r="E1680" s="144"/>
      <c r="F1680" s="144">
        <v>1</v>
      </c>
      <c r="G1680" s="144"/>
      <c r="H1680" s="144">
        <v>1000</v>
      </c>
      <c r="I1680" s="144">
        <v>300</v>
      </c>
      <c r="J1680" s="144">
        <v>500</v>
      </c>
      <c r="K1680" s="144">
        <v>200</v>
      </c>
      <c r="L1680" s="144"/>
      <c r="M1680" s="145" t="s">
        <v>2213</v>
      </c>
      <c r="N1680" s="144" t="s">
        <v>57</v>
      </c>
      <c r="O1680" s="144"/>
      <c r="P1680" s="144" t="s">
        <v>2550</v>
      </c>
      <c r="Q1680" s="144"/>
      <c r="R1680" s="144"/>
      <c r="S1680" s="144"/>
      <c r="T1680" s="144"/>
      <c r="U1680" s="144" t="s">
        <v>22519</v>
      </c>
      <c r="V1680" s="144"/>
      <c r="W1680" s="144">
        <v>386303</v>
      </c>
      <c r="X1680" s="144" t="s">
        <v>22520</v>
      </c>
      <c r="Y1680" s="144">
        <v>89280000000</v>
      </c>
      <c r="Z1680" s="144" t="s">
        <v>12745</v>
      </c>
      <c r="AA1680" s="160">
        <v>6030</v>
      </c>
    </row>
    <row r="1681" spans="1:31" ht="45" customHeight="1" x14ac:dyDescent="0.25">
      <c r="A1681" s="144" t="s">
        <v>31911</v>
      </c>
      <c r="B1681" s="144" t="s">
        <v>23759</v>
      </c>
      <c r="C1681" s="144"/>
      <c r="D1681" s="144"/>
      <c r="E1681" s="144"/>
      <c r="F1681" s="144">
        <v>2</v>
      </c>
      <c r="G1681" s="144"/>
      <c r="H1681" s="144"/>
      <c r="I1681" s="144"/>
      <c r="J1681" s="144"/>
      <c r="K1681" s="144"/>
      <c r="L1681" s="144">
        <v>150</v>
      </c>
      <c r="M1681" s="145" t="s">
        <v>2213</v>
      </c>
      <c r="N1681" s="144" t="s">
        <v>66</v>
      </c>
      <c r="O1681" s="144"/>
      <c r="P1681" s="144" t="s">
        <v>2417</v>
      </c>
      <c r="Q1681" s="144"/>
      <c r="R1681" s="144"/>
      <c r="S1681" s="144" t="s">
        <v>4189</v>
      </c>
      <c r="T1681" s="144" t="s">
        <v>4623</v>
      </c>
      <c r="U1681" s="144" t="s">
        <v>31911</v>
      </c>
      <c r="V1681" s="144"/>
      <c r="W1681" s="144">
        <v>363332</v>
      </c>
      <c r="X1681" s="144" t="s">
        <v>4624</v>
      </c>
      <c r="Y1681" s="144" t="s">
        <v>4625</v>
      </c>
      <c r="Z1681" s="144" t="s">
        <v>4626</v>
      </c>
      <c r="AA1681" s="160">
        <v>2432</v>
      </c>
    </row>
    <row r="1682" spans="1:31" ht="45" customHeight="1" x14ac:dyDescent="0.25">
      <c r="A1682" s="144" t="s">
        <v>18813</v>
      </c>
      <c r="B1682" s="144" t="s">
        <v>15377</v>
      </c>
      <c r="C1682" s="144">
        <v>84</v>
      </c>
      <c r="D1682" s="144"/>
      <c r="E1682" s="144"/>
      <c r="F1682" s="144">
        <v>1</v>
      </c>
      <c r="G1682" s="144">
        <v>257</v>
      </c>
      <c r="H1682" s="144"/>
      <c r="I1682" s="144"/>
      <c r="J1682" s="144"/>
      <c r="K1682" s="144"/>
      <c r="L1682" s="144"/>
      <c r="M1682" s="145" t="s">
        <v>2213</v>
      </c>
      <c r="N1682" s="144" t="s">
        <v>66</v>
      </c>
      <c r="O1682" s="144"/>
      <c r="P1682" s="144" t="s">
        <v>2489</v>
      </c>
      <c r="Q1682" s="144"/>
      <c r="R1682" s="144"/>
      <c r="S1682" s="144" t="s">
        <v>4190</v>
      </c>
      <c r="T1682" s="144" t="s">
        <v>4214</v>
      </c>
      <c r="U1682" s="144" t="s">
        <v>18813</v>
      </c>
      <c r="V1682" s="144"/>
      <c r="W1682" s="144">
        <v>362910</v>
      </c>
      <c r="X1682" s="144" t="s">
        <v>18814</v>
      </c>
      <c r="Y1682" s="150" t="s">
        <v>18816</v>
      </c>
      <c r="Z1682" s="144" t="s">
        <v>18815</v>
      </c>
      <c r="AA1682" s="160">
        <v>5494</v>
      </c>
    </row>
    <row r="1683" spans="1:31" ht="45" customHeight="1" x14ac:dyDescent="0.25">
      <c r="A1683" s="144" t="s">
        <v>16936</v>
      </c>
      <c r="B1683" s="144" t="s">
        <v>15409</v>
      </c>
      <c r="C1683" s="144"/>
      <c r="D1683" s="144"/>
      <c r="E1683" s="144"/>
      <c r="F1683" s="144">
        <v>1</v>
      </c>
      <c r="G1683" s="144"/>
      <c r="H1683" s="144">
        <v>400</v>
      </c>
      <c r="I1683" s="144">
        <v>300</v>
      </c>
      <c r="J1683" s="144">
        <v>100</v>
      </c>
      <c r="K1683" s="144">
        <v>100</v>
      </c>
      <c r="L1683" s="144"/>
      <c r="M1683" s="145" t="s">
        <v>2213</v>
      </c>
      <c r="N1683" s="144" t="s">
        <v>66</v>
      </c>
      <c r="O1683" s="144"/>
      <c r="P1683" s="144" t="s">
        <v>2824</v>
      </c>
      <c r="Q1683" s="144"/>
      <c r="R1683" s="144"/>
      <c r="S1683" s="144" t="s">
        <v>4191</v>
      </c>
      <c r="T1683" s="144" t="s">
        <v>16937</v>
      </c>
      <c r="U1683" s="144" t="s">
        <v>16936</v>
      </c>
      <c r="V1683" s="144"/>
      <c r="W1683" s="144">
        <v>363003</v>
      </c>
      <c r="X1683" s="144" t="s">
        <v>18821</v>
      </c>
      <c r="Y1683" s="144" t="s">
        <v>16938</v>
      </c>
      <c r="Z1683" s="144" t="s">
        <v>16939</v>
      </c>
      <c r="AA1683" s="160">
        <v>4250</v>
      </c>
    </row>
    <row r="1684" spans="1:31" ht="45" customHeight="1" x14ac:dyDescent="0.25">
      <c r="A1684" s="144" t="s">
        <v>22521</v>
      </c>
      <c r="B1684" s="144" t="s">
        <v>15377</v>
      </c>
      <c r="C1684" s="144">
        <v>21</v>
      </c>
      <c r="D1684" s="144"/>
      <c r="E1684" s="144"/>
      <c r="F1684" s="144">
        <v>1</v>
      </c>
      <c r="G1684" s="144">
        <v>350</v>
      </c>
      <c r="H1684" s="144"/>
      <c r="I1684" s="144"/>
      <c r="J1684" s="144"/>
      <c r="K1684" s="144"/>
      <c r="L1684" s="144"/>
      <c r="M1684" s="145" t="s">
        <v>2213</v>
      </c>
      <c r="N1684" s="144" t="s">
        <v>66</v>
      </c>
      <c r="O1684" s="144"/>
      <c r="P1684" s="144" t="s">
        <v>2489</v>
      </c>
      <c r="Q1684" s="144"/>
      <c r="R1684" s="144"/>
      <c r="S1684" s="144"/>
      <c r="T1684" s="144"/>
      <c r="U1684" s="144" t="s">
        <v>22521</v>
      </c>
      <c r="V1684" s="144"/>
      <c r="W1684" s="144">
        <v>362015</v>
      </c>
      <c r="X1684" s="144" t="s">
        <v>22522</v>
      </c>
      <c r="Y1684" s="144" t="s">
        <v>22523</v>
      </c>
      <c r="Z1684" s="144" t="s">
        <v>22524</v>
      </c>
      <c r="AA1684" s="160">
        <v>5718</v>
      </c>
    </row>
    <row r="1685" spans="1:31" ht="45" customHeight="1" x14ac:dyDescent="0.25">
      <c r="A1685" s="144" t="s">
        <v>6416</v>
      </c>
      <c r="B1685" s="144" t="s">
        <v>4205</v>
      </c>
      <c r="C1685" s="144"/>
      <c r="D1685" s="144" t="s">
        <v>4940</v>
      </c>
      <c r="E1685" s="144"/>
      <c r="F1685" s="144">
        <v>1</v>
      </c>
      <c r="G1685" s="144">
        <v>350</v>
      </c>
      <c r="H1685" s="144"/>
      <c r="I1685" s="144"/>
      <c r="J1685" s="144"/>
      <c r="K1685" s="144"/>
      <c r="L1685" s="144"/>
      <c r="M1685" s="145" t="s">
        <v>2213</v>
      </c>
      <c r="N1685" s="144" t="s">
        <v>92</v>
      </c>
      <c r="O1685" s="144"/>
      <c r="P1685" s="144" t="s">
        <v>2511</v>
      </c>
      <c r="Q1685" s="144"/>
      <c r="R1685" s="144"/>
      <c r="S1685" s="144"/>
      <c r="T1685" s="144"/>
      <c r="U1685" s="144" t="s">
        <v>6416</v>
      </c>
      <c r="V1685" s="144"/>
      <c r="W1685" s="144">
        <v>629405</v>
      </c>
      <c r="X1685" s="144" t="s">
        <v>18822</v>
      </c>
      <c r="Y1685" s="150" t="s">
        <v>6417</v>
      </c>
      <c r="Z1685" s="144" t="s">
        <v>6418</v>
      </c>
      <c r="AA1685" s="160">
        <v>1112</v>
      </c>
    </row>
    <row r="1686" spans="1:31" ht="45" customHeight="1" x14ac:dyDescent="0.25">
      <c r="A1686" s="144" t="s">
        <v>6419</v>
      </c>
      <c r="B1686" s="144" t="s">
        <v>31070</v>
      </c>
      <c r="C1686" s="144"/>
      <c r="D1686" s="144"/>
      <c r="E1686" s="144"/>
      <c r="F1686" s="144">
        <v>1</v>
      </c>
      <c r="G1686" s="144"/>
      <c r="H1686" s="144">
        <v>798</v>
      </c>
      <c r="I1686" s="144">
        <v>290</v>
      </c>
      <c r="J1686" s="144">
        <v>363</v>
      </c>
      <c r="K1686" s="144">
        <v>145</v>
      </c>
      <c r="L1686" s="144"/>
      <c r="M1686" s="145" t="s">
        <v>2213</v>
      </c>
      <c r="N1686" s="144" t="s">
        <v>23</v>
      </c>
      <c r="O1686" s="144"/>
      <c r="P1686" s="144" t="s">
        <v>3733</v>
      </c>
      <c r="Q1686" s="144"/>
      <c r="R1686" s="144"/>
      <c r="S1686" s="144" t="s">
        <v>4191</v>
      </c>
      <c r="T1686" s="144" t="s">
        <v>6420</v>
      </c>
      <c r="U1686" s="144" t="s">
        <v>6419</v>
      </c>
      <c r="V1686" s="144"/>
      <c r="W1686" s="144">
        <v>396576</v>
      </c>
      <c r="X1686" s="144" t="s">
        <v>13209</v>
      </c>
      <c r="Y1686" s="144"/>
      <c r="Z1686" s="144" t="s">
        <v>31071</v>
      </c>
      <c r="AA1686" s="160">
        <v>1113</v>
      </c>
      <c r="AE1686" s="109" t="s">
        <v>830</v>
      </c>
    </row>
    <row r="1687" spans="1:31" ht="45" customHeight="1" x14ac:dyDescent="0.25">
      <c r="A1687" s="144" t="s">
        <v>6421</v>
      </c>
      <c r="B1687" s="144" t="s">
        <v>15423</v>
      </c>
      <c r="C1687" s="144">
        <v>5</v>
      </c>
      <c r="D1687" s="144"/>
      <c r="E1687" s="144"/>
      <c r="F1687" s="144">
        <v>1</v>
      </c>
      <c r="G1687" s="144"/>
      <c r="H1687" s="144">
        <v>1199</v>
      </c>
      <c r="I1687" s="144">
        <v>436</v>
      </c>
      <c r="J1687" s="144">
        <v>545</v>
      </c>
      <c r="K1687" s="144">
        <v>218</v>
      </c>
      <c r="L1687" s="144"/>
      <c r="M1687" s="145" t="s">
        <v>2213</v>
      </c>
      <c r="N1687" s="144" t="s">
        <v>57</v>
      </c>
      <c r="O1687" s="144"/>
      <c r="P1687" s="144" t="s">
        <v>2550</v>
      </c>
      <c r="Q1687" s="144"/>
      <c r="R1687" s="144"/>
      <c r="S1687" s="144"/>
      <c r="T1687" s="144"/>
      <c r="U1687" s="144" t="s">
        <v>6421</v>
      </c>
      <c r="V1687" s="144"/>
      <c r="W1687" s="144">
        <v>386302</v>
      </c>
      <c r="X1687" s="144" t="s">
        <v>6422</v>
      </c>
      <c r="Y1687" s="144"/>
      <c r="Z1687" s="144" t="s">
        <v>16243</v>
      </c>
      <c r="AA1687" s="161">
        <v>1114</v>
      </c>
    </row>
    <row r="1688" spans="1:31" ht="45" customHeight="1" x14ac:dyDescent="0.25">
      <c r="A1688" s="144" t="s">
        <v>6423</v>
      </c>
      <c r="B1688" s="144" t="s">
        <v>4205</v>
      </c>
      <c r="C1688" s="144"/>
      <c r="D1688" s="144" t="s">
        <v>6424</v>
      </c>
      <c r="E1688" s="144"/>
      <c r="F1688" s="144">
        <v>1</v>
      </c>
      <c r="G1688" s="144">
        <v>350</v>
      </c>
      <c r="H1688" s="144"/>
      <c r="I1688" s="144"/>
      <c r="J1688" s="144"/>
      <c r="K1688" s="144"/>
      <c r="L1688" s="144"/>
      <c r="M1688" s="145" t="s">
        <v>2213</v>
      </c>
      <c r="N1688" s="144" t="s">
        <v>88</v>
      </c>
      <c r="O1688" s="144"/>
      <c r="P1688" s="144" t="s">
        <v>3220</v>
      </c>
      <c r="Q1688" s="144"/>
      <c r="R1688" s="144"/>
      <c r="S1688" s="144"/>
      <c r="T1688" s="144"/>
      <c r="U1688" s="144" t="s">
        <v>6423</v>
      </c>
      <c r="V1688" s="144"/>
      <c r="W1688" s="144">
        <v>628383</v>
      </c>
      <c r="X1688" s="144"/>
      <c r="Y1688" s="144"/>
      <c r="Z1688" s="144" t="s">
        <v>6425</v>
      </c>
      <c r="AA1688" s="160">
        <v>1115</v>
      </c>
    </row>
    <row r="1689" spans="1:31" ht="45" customHeight="1" x14ac:dyDescent="0.25">
      <c r="A1689" s="144" t="s">
        <v>36520</v>
      </c>
      <c r="B1689" s="147" t="s">
        <v>15600</v>
      </c>
      <c r="C1689" s="144"/>
      <c r="D1689" s="144" t="s">
        <v>15601</v>
      </c>
      <c r="E1689" s="144"/>
      <c r="F1689" s="144">
        <v>2</v>
      </c>
      <c r="G1689" s="144"/>
      <c r="H1689" s="144"/>
      <c r="I1689" s="144"/>
      <c r="J1689" s="144"/>
      <c r="K1689" s="144"/>
      <c r="L1689" s="144">
        <v>54</v>
      </c>
      <c r="M1689" s="145" t="s">
        <v>2213</v>
      </c>
      <c r="N1689" s="144" t="s">
        <v>31</v>
      </c>
      <c r="O1689" s="144"/>
      <c r="P1689" s="144" t="s">
        <v>30538</v>
      </c>
      <c r="Q1689" s="144"/>
      <c r="R1689" s="144"/>
      <c r="S1689" s="144" t="s">
        <v>4190</v>
      </c>
      <c r="T1689" s="144" t="s">
        <v>14609</v>
      </c>
      <c r="U1689" s="144" t="s">
        <v>36520</v>
      </c>
      <c r="V1689" s="144"/>
      <c r="W1689" s="144">
        <v>652617</v>
      </c>
      <c r="X1689" s="145" t="s">
        <v>36521</v>
      </c>
      <c r="Y1689" s="144">
        <v>89050000000</v>
      </c>
      <c r="Z1689" s="144" t="s">
        <v>14610</v>
      </c>
      <c r="AA1689" s="160">
        <v>3782</v>
      </c>
    </row>
    <row r="1690" spans="1:31" ht="45" customHeight="1" x14ac:dyDescent="0.25">
      <c r="A1690" s="144" t="s">
        <v>31912</v>
      </c>
      <c r="B1690" s="144" t="s">
        <v>15409</v>
      </c>
      <c r="C1690" s="144">
        <v>6</v>
      </c>
      <c r="D1690" s="144" t="s">
        <v>27973</v>
      </c>
      <c r="E1690" s="144"/>
      <c r="F1690" s="144">
        <v>1</v>
      </c>
      <c r="G1690" s="144"/>
      <c r="H1690" s="144">
        <v>500</v>
      </c>
      <c r="I1690" s="144">
        <v>300</v>
      </c>
      <c r="J1690" s="144">
        <v>150</v>
      </c>
      <c r="K1690" s="144">
        <v>50</v>
      </c>
      <c r="L1690" s="144"/>
      <c r="M1690" s="145" t="s">
        <v>2213</v>
      </c>
      <c r="N1690" s="144" t="s">
        <v>34</v>
      </c>
      <c r="O1690" s="144"/>
      <c r="P1690" s="144" t="s">
        <v>3119</v>
      </c>
      <c r="Q1690" s="144"/>
      <c r="R1690" s="144"/>
      <c r="S1690" s="144" t="s">
        <v>4228</v>
      </c>
      <c r="T1690" s="144" t="s">
        <v>9316</v>
      </c>
      <c r="U1690" s="144" t="s">
        <v>31912</v>
      </c>
      <c r="V1690" s="144"/>
      <c r="W1690" s="144">
        <v>353650</v>
      </c>
      <c r="X1690" s="144" t="s">
        <v>31913</v>
      </c>
      <c r="Y1690" s="149" t="s">
        <v>31914</v>
      </c>
      <c r="Z1690" s="144" t="s">
        <v>31915</v>
      </c>
      <c r="AA1690" s="160">
        <v>6968</v>
      </c>
    </row>
    <row r="1691" spans="1:31" ht="45" customHeight="1" x14ac:dyDescent="0.25">
      <c r="A1691" s="144" t="s">
        <v>6426</v>
      </c>
      <c r="B1691" s="144" t="s">
        <v>4205</v>
      </c>
      <c r="C1691" s="144"/>
      <c r="D1691" s="144" t="s">
        <v>5037</v>
      </c>
      <c r="E1691" s="144"/>
      <c r="F1691" s="144">
        <v>1</v>
      </c>
      <c r="G1691" s="144">
        <v>200</v>
      </c>
      <c r="H1691" s="144"/>
      <c r="I1691" s="144"/>
      <c r="J1691" s="144"/>
      <c r="K1691" s="144"/>
      <c r="L1691" s="144"/>
      <c r="M1691" s="145" t="s">
        <v>2213</v>
      </c>
      <c r="N1691" s="144" t="s">
        <v>67</v>
      </c>
      <c r="O1691" s="144"/>
      <c r="P1691" s="144" t="s">
        <v>3306</v>
      </c>
      <c r="Q1691" s="144"/>
      <c r="R1691" s="144"/>
      <c r="S1691" s="144" t="s">
        <v>4191</v>
      </c>
      <c r="T1691" s="144" t="s">
        <v>6427</v>
      </c>
      <c r="U1691" s="144" t="s">
        <v>6426</v>
      </c>
      <c r="V1691" s="144"/>
      <c r="W1691" s="144">
        <v>422736</v>
      </c>
      <c r="X1691" s="144" t="s">
        <v>18823</v>
      </c>
      <c r="Y1691" s="150" t="s">
        <v>6428</v>
      </c>
      <c r="Z1691" s="144" t="s">
        <v>6429</v>
      </c>
      <c r="AA1691" s="160">
        <v>1116</v>
      </c>
    </row>
    <row r="1692" spans="1:31" ht="45" customHeight="1" x14ac:dyDescent="0.25">
      <c r="A1692" s="144" t="s">
        <v>6430</v>
      </c>
      <c r="B1692" s="144" t="s">
        <v>18824</v>
      </c>
      <c r="C1692" s="144">
        <v>82</v>
      </c>
      <c r="D1692" s="144"/>
      <c r="E1692" s="144"/>
      <c r="F1692" s="144">
        <v>1</v>
      </c>
      <c r="G1692" s="144">
        <v>350</v>
      </c>
      <c r="H1692" s="144"/>
      <c r="I1692" s="144"/>
      <c r="J1692" s="144"/>
      <c r="K1692" s="144"/>
      <c r="L1692" s="144"/>
      <c r="M1692" s="145" t="s">
        <v>2213</v>
      </c>
      <c r="N1692" s="144" t="s">
        <v>90</v>
      </c>
      <c r="O1692" s="144"/>
      <c r="P1692" s="144" t="s">
        <v>30649</v>
      </c>
      <c r="Q1692" s="144" t="s">
        <v>4187</v>
      </c>
      <c r="R1692" s="144" t="s">
        <v>4555</v>
      </c>
      <c r="S1692" s="144"/>
      <c r="T1692" s="144"/>
      <c r="U1692" s="144" t="s">
        <v>6430</v>
      </c>
      <c r="V1692" s="144"/>
      <c r="W1692" s="144">
        <v>428017</v>
      </c>
      <c r="X1692" s="144" t="s">
        <v>6431</v>
      </c>
      <c r="Y1692" s="144"/>
      <c r="Z1692" s="144"/>
      <c r="AA1692" s="161">
        <v>1117</v>
      </c>
    </row>
    <row r="1693" spans="1:31" ht="45" customHeight="1" x14ac:dyDescent="0.25">
      <c r="A1693" s="144" t="s">
        <v>18825</v>
      </c>
      <c r="B1693" s="144" t="s">
        <v>18826</v>
      </c>
      <c r="C1693" s="144"/>
      <c r="D1693" s="144"/>
      <c r="E1693" s="144"/>
      <c r="F1693" s="144">
        <v>1</v>
      </c>
      <c r="G1693" s="144"/>
      <c r="H1693" s="144">
        <v>798</v>
      </c>
      <c r="I1693" s="144">
        <v>290</v>
      </c>
      <c r="J1693" s="144">
        <v>363</v>
      </c>
      <c r="K1693" s="144">
        <v>145</v>
      </c>
      <c r="L1693" s="144"/>
      <c r="M1693" s="145" t="s">
        <v>2213</v>
      </c>
      <c r="N1693" s="144" t="s">
        <v>67</v>
      </c>
      <c r="O1693" s="144"/>
      <c r="P1693" s="144" t="s">
        <v>3806</v>
      </c>
      <c r="Q1693" s="144" t="s">
        <v>4186</v>
      </c>
      <c r="R1693" s="144" t="s">
        <v>9644</v>
      </c>
      <c r="S1693" s="144" t="s">
        <v>4191</v>
      </c>
      <c r="T1693" s="144" t="s">
        <v>9644</v>
      </c>
      <c r="U1693" s="144" t="s">
        <v>18825</v>
      </c>
      <c r="V1693" s="144"/>
      <c r="W1693" s="144">
        <v>423647</v>
      </c>
      <c r="X1693" s="144" t="s">
        <v>18827</v>
      </c>
      <c r="Y1693" s="144" t="s">
        <v>9645</v>
      </c>
      <c r="Z1693" s="144" t="s">
        <v>18828</v>
      </c>
      <c r="AA1693" s="160">
        <v>1885</v>
      </c>
    </row>
    <row r="1694" spans="1:31" ht="45" customHeight="1" x14ac:dyDescent="0.25">
      <c r="A1694" s="144" t="s">
        <v>6432</v>
      </c>
      <c r="B1694" s="144" t="s">
        <v>6433</v>
      </c>
      <c r="C1694" s="144"/>
      <c r="D1694" s="144"/>
      <c r="E1694" s="144"/>
      <c r="F1694" s="144">
        <v>5</v>
      </c>
      <c r="G1694" s="144"/>
      <c r="H1694" s="144"/>
      <c r="I1694" s="144"/>
      <c r="J1694" s="144"/>
      <c r="K1694" s="144"/>
      <c r="L1694" s="144">
        <v>850</v>
      </c>
      <c r="M1694" s="145" t="s">
        <v>2213</v>
      </c>
      <c r="N1694" s="144" t="s">
        <v>42</v>
      </c>
      <c r="O1694" s="144"/>
      <c r="P1694" s="144" t="s">
        <v>4164</v>
      </c>
      <c r="Q1694" s="145" t="s">
        <v>13845</v>
      </c>
      <c r="R1694" s="144" t="s">
        <v>6434</v>
      </c>
      <c r="S1694" s="144"/>
      <c r="T1694" s="145"/>
      <c r="U1694" s="145" t="s">
        <v>6432</v>
      </c>
      <c r="V1694" s="144"/>
      <c r="W1694" s="144">
        <v>141420</v>
      </c>
      <c r="X1694" s="144" t="s">
        <v>13210</v>
      </c>
      <c r="Y1694" s="144" t="s">
        <v>6435</v>
      </c>
      <c r="Z1694" s="144"/>
      <c r="AA1694" s="160">
        <v>1118</v>
      </c>
    </row>
    <row r="1695" spans="1:31" ht="45" customHeight="1" x14ac:dyDescent="0.25">
      <c r="A1695" s="144" t="s">
        <v>31916</v>
      </c>
      <c r="B1695" s="144" t="s">
        <v>22947</v>
      </c>
      <c r="C1695" s="144"/>
      <c r="D1695" s="144"/>
      <c r="E1695" s="144"/>
      <c r="F1695" s="144">
        <v>1</v>
      </c>
      <c r="G1695" s="144"/>
      <c r="H1695" s="144">
        <v>350</v>
      </c>
      <c r="I1695" s="144">
        <v>100</v>
      </c>
      <c r="J1695" s="144">
        <v>200</v>
      </c>
      <c r="K1695" s="144">
        <v>50</v>
      </c>
      <c r="L1695" s="144"/>
      <c r="M1695" s="145" t="s">
        <v>2213</v>
      </c>
      <c r="N1695" s="144" t="s">
        <v>32</v>
      </c>
      <c r="O1695" s="144"/>
      <c r="P1695" s="144" t="s">
        <v>3975</v>
      </c>
      <c r="Q1695" s="144"/>
      <c r="R1695" s="144"/>
      <c r="S1695" s="144" t="s">
        <v>13932</v>
      </c>
      <c r="T1695" s="144" t="s">
        <v>31917</v>
      </c>
      <c r="U1695" s="144" t="s">
        <v>31916</v>
      </c>
      <c r="V1695" s="144"/>
      <c r="W1695" s="144">
        <v>613137</v>
      </c>
      <c r="X1695" s="144" t="s">
        <v>31918</v>
      </c>
      <c r="Y1695" s="144">
        <v>35556</v>
      </c>
      <c r="Z1695" s="144" t="s">
        <v>31919</v>
      </c>
      <c r="AA1695" s="160">
        <v>7265</v>
      </c>
    </row>
    <row r="1696" spans="1:31" ht="45" customHeight="1" x14ac:dyDescent="0.25">
      <c r="A1696" s="144" t="s">
        <v>31916</v>
      </c>
      <c r="B1696" s="144" t="s">
        <v>22947</v>
      </c>
      <c r="C1696" s="144"/>
      <c r="D1696" s="144"/>
      <c r="E1696" s="144" t="s">
        <v>15057</v>
      </c>
      <c r="F1696" s="144">
        <v>1</v>
      </c>
      <c r="G1696" s="144">
        <v>45</v>
      </c>
      <c r="H1696" s="144"/>
      <c r="I1696" s="144"/>
      <c r="J1696" s="144"/>
      <c r="K1696" s="144"/>
      <c r="L1696" s="144"/>
      <c r="M1696" s="145" t="s">
        <v>2213</v>
      </c>
      <c r="N1696" s="144" t="s">
        <v>32</v>
      </c>
      <c r="O1696" s="144"/>
      <c r="P1696" s="144" t="s">
        <v>3975</v>
      </c>
      <c r="Q1696" s="144"/>
      <c r="R1696" s="144"/>
      <c r="S1696" s="144" t="s">
        <v>13932</v>
      </c>
      <c r="T1696" s="144" t="s">
        <v>31917</v>
      </c>
      <c r="U1696" s="144" t="s">
        <v>31916</v>
      </c>
      <c r="V1696" s="144" t="s">
        <v>31920</v>
      </c>
      <c r="W1696" s="144">
        <v>613137</v>
      </c>
      <c r="X1696" s="144" t="s">
        <v>31921</v>
      </c>
      <c r="Y1696" s="144">
        <v>35556</v>
      </c>
      <c r="Z1696" s="144" t="s">
        <v>31919</v>
      </c>
      <c r="AA1696" s="160">
        <v>7266</v>
      </c>
    </row>
    <row r="1697" spans="1:27" ht="45" customHeight="1" x14ac:dyDescent="0.25">
      <c r="A1697" s="144" t="s">
        <v>31072</v>
      </c>
      <c r="B1697" s="144" t="s">
        <v>31073</v>
      </c>
      <c r="C1697" s="144"/>
      <c r="D1697" s="144"/>
      <c r="E1697" s="144"/>
      <c r="F1697" s="144">
        <v>1</v>
      </c>
      <c r="G1697" s="144"/>
      <c r="H1697" s="144">
        <v>250</v>
      </c>
      <c r="I1697" s="144">
        <v>100</v>
      </c>
      <c r="J1697" s="144">
        <v>100</v>
      </c>
      <c r="K1697" s="144">
        <v>50</v>
      </c>
      <c r="L1697" s="144"/>
      <c r="M1697" s="145" t="s">
        <v>2213</v>
      </c>
      <c r="N1697" s="144" t="s">
        <v>18</v>
      </c>
      <c r="O1697" s="144"/>
      <c r="P1697" s="144" t="s">
        <v>17722</v>
      </c>
      <c r="Q1697" s="144"/>
      <c r="R1697" s="144"/>
      <c r="S1697" s="144" t="s">
        <v>4191</v>
      </c>
      <c r="T1697" s="144" t="s">
        <v>31074</v>
      </c>
      <c r="U1697" s="144" t="s">
        <v>31072</v>
      </c>
      <c r="V1697" s="144"/>
      <c r="W1697" s="144">
        <v>309610</v>
      </c>
      <c r="X1697" s="144" t="s">
        <v>8692</v>
      </c>
      <c r="Y1697" s="144"/>
      <c r="Z1697" s="144" t="s">
        <v>31075</v>
      </c>
      <c r="AA1697" s="160">
        <v>7192</v>
      </c>
    </row>
    <row r="1698" spans="1:27" ht="45" customHeight="1" x14ac:dyDescent="0.25">
      <c r="A1698" s="144" t="s">
        <v>6436</v>
      </c>
      <c r="B1698" s="144" t="s">
        <v>4208</v>
      </c>
      <c r="C1698" s="144">
        <v>1</v>
      </c>
      <c r="D1698" s="144"/>
      <c r="E1698" s="144"/>
      <c r="F1698" s="144">
        <v>1</v>
      </c>
      <c r="G1698" s="144"/>
      <c r="H1698" s="144">
        <v>1199</v>
      </c>
      <c r="I1698" s="144">
        <v>436</v>
      </c>
      <c r="J1698" s="144">
        <v>545</v>
      </c>
      <c r="K1698" s="144">
        <v>218</v>
      </c>
      <c r="L1698" s="144"/>
      <c r="M1698" s="145" t="s">
        <v>2213</v>
      </c>
      <c r="N1698" s="144" t="s">
        <v>88</v>
      </c>
      <c r="O1698" s="144"/>
      <c r="P1698" s="144" t="s">
        <v>3158</v>
      </c>
      <c r="Q1698" s="144"/>
      <c r="R1698" s="144"/>
      <c r="S1698" s="144"/>
      <c r="T1698" s="144"/>
      <c r="U1698" s="144" t="s">
        <v>6436</v>
      </c>
      <c r="V1698" s="144"/>
      <c r="W1698" s="144">
        <v>628661</v>
      </c>
      <c r="X1698" s="144" t="s">
        <v>6437</v>
      </c>
      <c r="Y1698" s="144" t="s">
        <v>6438</v>
      </c>
      <c r="Z1698" s="144" t="s">
        <v>6439</v>
      </c>
      <c r="AA1698" s="160">
        <v>1119</v>
      </c>
    </row>
    <row r="1699" spans="1:27" ht="45" customHeight="1" x14ac:dyDescent="0.25">
      <c r="A1699" s="144" t="s">
        <v>18831</v>
      </c>
      <c r="B1699" s="144" t="s">
        <v>18832</v>
      </c>
      <c r="C1699" s="144"/>
      <c r="D1699" s="144" t="s">
        <v>18833</v>
      </c>
      <c r="E1699" s="144"/>
      <c r="F1699" s="144">
        <v>1</v>
      </c>
      <c r="G1699" s="144"/>
      <c r="H1699" s="144">
        <v>650</v>
      </c>
      <c r="I1699" s="144"/>
      <c r="J1699" s="144"/>
      <c r="K1699" s="144">
        <v>650</v>
      </c>
      <c r="L1699" s="144"/>
      <c r="M1699" s="145" t="s">
        <v>2213</v>
      </c>
      <c r="N1699" s="144" t="s">
        <v>49</v>
      </c>
      <c r="O1699" s="144"/>
      <c r="P1699" s="144" t="s">
        <v>30712</v>
      </c>
      <c r="Q1699" s="144"/>
      <c r="R1699" s="144"/>
      <c r="S1699" s="144"/>
      <c r="T1699" s="144"/>
      <c r="U1699" s="144" t="s">
        <v>18831</v>
      </c>
      <c r="V1699" s="144"/>
      <c r="W1699" s="144">
        <v>614000</v>
      </c>
      <c r="X1699" s="144" t="s">
        <v>18834</v>
      </c>
      <c r="Y1699" s="150">
        <v>83420000000</v>
      </c>
      <c r="Z1699" s="144" t="s">
        <v>18835</v>
      </c>
      <c r="AA1699" s="160">
        <v>4439</v>
      </c>
    </row>
    <row r="1700" spans="1:27" ht="45" customHeight="1" x14ac:dyDescent="0.25">
      <c r="A1700" s="144" t="s">
        <v>6440</v>
      </c>
      <c r="B1700" s="144" t="s">
        <v>4208</v>
      </c>
      <c r="C1700" s="144">
        <v>20</v>
      </c>
      <c r="D1700" s="144"/>
      <c r="E1700" s="144"/>
      <c r="F1700" s="144">
        <v>1</v>
      </c>
      <c r="G1700" s="144"/>
      <c r="H1700" s="144">
        <v>1199</v>
      </c>
      <c r="I1700" s="144">
        <v>436</v>
      </c>
      <c r="J1700" s="144">
        <v>545</v>
      </c>
      <c r="K1700" s="144">
        <v>218</v>
      </c>
      <c r="L1700" s="144"/>
      <c r="M1700" s="145" t="s">
        <v>2213</v>
      </c>
      <c r="N1700" s="144" t="s">
        <v>34</v>
      </c>
      <c r="O1700" s="144"/>
      <c r="P1700" s="144" t="s">
        <v>2531</v>
      </c>
      <c r="Q1700" s="144"/>
      <c r="R1700" s="144"/>
      <c r="S1700" s="144" t="s">
        <v>4190</v>
      </c>
      <c r="T1700" s="144" t="s">
        <v>6441</v>
      </c>
      <c r="U1700" s="144" t="s">
        <v>6440</v>
      </c>
      <c r="V1700" s="144"/>
      <c r="W1700" s="144">
        <v>352942</v>
      </c>
      <c r="X1700" s="144" t="s">
        <v>6442</v>
      </c>
      <c r="Y1700" s="150" t="s">
        <v>6443</v>
      </c>
      <c r="Z1700" s="144" t="s">
        <v>6444</v>
      </c>
      <c r="AA1700" s="160">
        <v>1120</v>
      </c>
    </row>
    <row r="1701" spans="1:27" ht="45" customHeight="1" x14ac:dyDescent="0.25">
      <c r="A1701" s="144" t="s">
        <v>6445</v>
      </c>
      <c r="B1701" s="144" t="s">
        <v>4239</v>
      </c>
      <c r="C1701" s="144"/>
      <c r="D1701" s="144"/>
      <c r="E1701" s="144"/>
      <c r="F1701" s="144">
        <v>5</v>
      </c>
      <c r="G1701" s="144"/>
      <c r="H1701" s="144"/>
      <c r="I1701" s="144"/>
      <c r="J1701" s="144"/>
      <c r="K1701" s="144"/>
      <c r="L1701" s="144">
        <v>850</v>
      </c>
      <c r="M1701" s="145" t="s">
        <v>2213</v>
      </c>
      <c r="N1701" s="144" t="s">
        <v>62</v>
      </c>
      <c r="O1701" s="144"/>
      <c r="P1701" s="144" t="s">
        <v>2752</v>
      </c>
      <c r="Q1701" s="144"/>
      <c r="R1701" s="144"/>
      <c r="S1701" s="144"/>
      <c r="T1701" s="144"/>
      <c r="U1701" s="144" t="s">
        <v>6445</v>
      </c>
      <c r="V1701" s="144"/>
      <c r="W1701" s="144">
        <v>297407</v>
      </c>
      <c r="X1701" s="144" t="s">
        <v>6446</v>
      </c>
      <c r="Y1701" s="144"/>
      <c r="Z1701" s="144"/>
      <c r="AA1701" s="160">
        <v>1121</v>
      </c>
    </row>
    <row r="1702" spans="1:27" ht="45" customHeight="1" x14ac:dyDescent="0.25">
      <c r="A1702" s="144" t="s">
        <v>33206</v>
      </c>
      <c r="B1702" s="144" t="s">
        <v>33207</v>
      </c>
      <c r="C1702" s="144"/>
      <c r="D1702" s="144"/>
      <c r="E1702" s="144"/>
      <c r="F1702" s="144">
        <v>3</v>
      </c>
      <c r="G1702" s="144"/>
      <c r="H1702" s="144"/>
      <c r="I1702" s="144"/>
      <c r="J1702" s="144"/>
      <c r="K1702" s="144"/>
      <c r="L1702" s="144">
        <v>150</v>
      </c>
      <c r="M1702" s="145" t="s">
        <v>2213</v>
      </c>
      <c r="N1702" s="144" t="s">
        <v>21</v>
      </c>
      <c r="O1702" s="144"/>
      <c r="P1702" s="144" t="s">
        <v>2988</v>
      </c>
      <c r="Q1702" s="144"/>
      <c r="R1702" s="144"/>
      <c r="S1702" s="144" t="s">
        <v>4189</v>
      </c>
      <c r="T1702" s="144" t="s">
        <v>33208</v>
      </c>
      <c r="U1702" s="144" t="s">
        <v>33206</v>
      </c>
      <c r="V1702" s="144"/>
      <c r="W1702" s="144">
        <v>404503</v>
      </c>
      <c r="X1702" s="144" t="s">
        <v>33209</v>
      </c>
      <c r="Y1702" s="144" t="s">
        <v>33210</v>
      </c>
      <c r="Z1702" s="144" t="s">
        <v>33211</v>
      </c>
      <c r="AA1702" s="160">
        <v>7546</v>
      </c>
    </row>
    <row r="1703" spans="1:27" ht="45" customHeight="1" x14ac:dyDescent="0.25">
      <c r="A1703" s="144" t="s">
        <v>18836</v>
      </c>
      <c r="B1703" s="144" t="s">
        <v>18837</v>
      </c>
      <c r="C1703" s="144"/>
      <c r="D1703" s="144" t="s">
        <v>6065</v>
      </c>
      <c r="E1703" s="144"/>
      <c r="F1703" s="144">
        <v>1</v>
      </c>
      <c r="G1703" s="144">
        <v>100</v>
      </c>
      <c r="H1703" s="144"/>
      <c r="I1703" s="144"/>
      <c r="J1703" s="144"/>
      <c r="K1703" s="144"/>
      <c r="L1703" s="144"/>
      <c r="M1703" s="145" t="s">
        <v>2213</v>
      </c>
      <c r="N1703" s="144" t="s">
        <v>25</v>
      </c>
      <c r="O1703" s="144"/>
      <c r="P1703" s="144" t="s">
        <v>2924</v>
      </c>
      <c r="Q1703" s="144"/>
      <c r="R1703" s="144"/>
      <c r="S1703" s="144" t="s">
        <v>4190</v>
      </c>
      <c r="T1703" s="144" t="s">
        <v>5691</v>
      </c>
      <c r="U1703" s="144" t="s">
        <v>18836</v>
      </c>
      <c r="V1703" s="144"/>
      <c r="W1703" s="144">
        <v>674321</v>
      </c>
      <c r="X1703" s="144" t="s">
        <v>18838</v>
      </c>
      <c r="Y1703" s="144"/>
      <c r="Z1703" s="144"/>
      <c r="AA1703" s="160">
        <v>5186</v>
      </c>
    </row>
    <row r="1704" spans="1:27" ht="45" customHeight="1" x14ac:dyDescent="0.25">
      <c r="A1704" s="144" t="s">
        <v>35908</v>
      </c>
      <c r="B1704" s="147" t="s">
        <v>35909</v>
      </c>
      <c r="C1704" s="144"/>
      <c r="D1704" s="144"/>
      <c r="E1704" s="144"/>
      <c r="F1704" s="144">
        <v>1</v>
      </c>
      <c r="G1704" s="144"/>
      <c r="H1704" s="144">
        <v>220</v>
      </c>
      <c r="I1704" s="144">
        <v>100</v>
      </c>
      <c r="J1704" s="144">
        <v>100</v>
      </c>
      <c r="K1704" s="144">
        <v>20</v>
      </c>
      <c r="L1704" s="144"/>
      <c r="M1704" s="145" t="s">
        <v>2213</v>
      </c>
      <c r="N1704" s="144" t="s">
        <v>18</v>
      </c>
      <c r="O1704" s="144"/>
      <c r="P1704" s="144" t="s">
        <v>3328</v>
      </c>
      <c r="Q1704" s="144"/>
      <c r="R1704" s="144"/>
      <c r="S1704" s="144" t="s">
        <v>15453</v>
      </c>
      <c r="T1704" s="144" t="s">
        <v>35910</v>
      </c>
      <c r="U1704" s="144" t="s">
        <v>35908</v>
      </c>
      <c r="V1704" s="144"/>
      <c r="W1704" s="144">
        <v>309313</v>
      </c>
      <c r="X1704" s="151" t="s">
        <v>35911</v>
      </c>
      <c r="Y1704" s="151">
        <v>74720000000</v>
      </c>
      <c r="Z1704" s="144" t="s">
        <v>35912</v>
      </c>
      <c r="AA1704" s="160">
        <v>7644</v>
      </c>
    </row>
    <row r="1705" spans="1:27" ht="45" customHeight="1" x14ac:dyDescent="0.25">
      <c r="A1705" s="144" t="s">
        <v>14495</v>
      </c>
      <c r="B1705" s="144" t="s">
        <v>4205</v>
      </c>
      <c r="C1705" s="144">
        <v>11</v>
      </c>
      <c r="D1705" s="144" t="s">
        <v>4433</v>
      </c>
      <c r="E1705" s="144"/>
      <c r="F1705" s="144">
        <v>1</v>
      </c>
      <c r="G1705" s="144">
        <v>110</v>
      </c>
      <c r="H1705" s="144"/>
      <c r="I1705" s="144"/>
      <c r="J1705" s="144"/>
      <c r="K1705" s="144"/>
      <c r="L1705" s="144"/>
      <c r="M1705" s="145" t="s">
        <v>2213</v>
      </c>
      <c r="N1705" s="144" t="s">
        <v>42</v>
      </c>
      <c r="O1705" s="144"/>
      <c r="P1705" s="144" t="s">
        <v>4085</v>
      </c>
      <c r="Q1705" s="144"/>
      <c r="R1705" s="144"/>
      <c r="S1705" s="144"/>
      <c r="T1705" s="144"/>
      <c r="U1705" s="144" t="s">
        <v>14495</v>
      </c>
      <c r="V1705" s="144"/>
      <c r="W1705" s="144">
        <v>142101</v>
      </c>
      <c r="X1705" s="144" t="s">
        <v>14496</v>
      </c>
      <c r="Y1705" s="144" t="s">
        <v>14497</v>
      </c>
      <c r="Z1705" s="144" t="s">
        <v>14498</v>
      </c>
      <c r="AA1705" s="161">
        <v>3797</v>
      </c>
    </row>
    <row r="1706" spans="1:27" ht="45" customHeight="1" x14ac:dyDescent="0.25">
      <c r="A1706" s="144" t="s">
        <v>14495</v>
      </c>
      <c r="B1706" s="144" t="s">
        <v>4205</v>
      </c>
      <c r="C1706" s="144">
        <v>2</v>
      </c>
      <c r="D1706" s="144"/>
      <c r="E1706" s="144"/>
      <c r="F1706" s="144">
        <v>1</v>
      </c>
      <c r="G1706" s="144">
        <v>200</v>
      </c>
      <c r="H1706" s="144"/>
      <c r="I1706" s="144"/>
      <c r="J1706" s="144"/>
      <c r="K1706" s="144"/>
      <c r="L1706" s="144"/>
      <c r="M1706" s="145" t="s">
        <v>2213</v>
      </c>
      <c r="N1706" s="144" t="s">
        <v>23</v>
      </c>
      <c r="O1706" s="144"/>
      <c r="P1706" s="144" t="s">
        <v>3897</v>
      </c>
      <c r="Q1706" s="144"/>
      <c r="R1706" s="144"/>
      <c r="S1706" s="144" t="s">
        <v>4191</v>
      </c>
      <c r="T1706" s="144" t="s">
        <v>26945</v>
      </c>
      <c r="U1706" s="144" t="s">
        <v>14495</v>
      </c>
      <c r="V1706" s="144"/>
      <c r="W1706" s="144"/>
      <c r="X1706" s="144"/>
      <c r="Y1706" s="144"/>
      <c r="Z1706" s="144"/>
      <c r="AA1706" s="160">
        <v>4809</v>
      </c>
    </row>
    <row r="1707" spans="1:27" ht="45" customHeight="1" x14ac:dyDescent="0.25">
      <c r="A1707" s="144" t="s">
        <v>24752</v>
      </c>
      <c r="B1707" s="144" t="s">
        <v>20487</v>
      </c>
      <c r="C1707" s="144"/>
      <c r="D1707" s="144"/>
      <c r="E1707" s="144"/>
      <c r="F1707" s="144">
        <v>5</v>
      </c>
      <c r="G1707" s="144"/>
      <c r="H1707" s="144"/>
      <c r="I1707" s="144"/>
      <c r="J1707" s="144"/>
      <c r="K1707" s="144"/>
      <c r="L1707" s="144">
        <v>500</v>
      </c>
      <c r="M1707" s="145" t="s">
        <v>2213</v>
      </c>
      <c r="N1707" s="144" t="s">
        <v>33</v>
      </c>
      <c r="O1707" s="144"/>
      <c r="P1707" s="144" t="s">
        <v>3848</v>
      </c>
      <c r="Q1707" s="144"/>
      <c r="R1707" s="144"/>
      <c r="S1707" s="144" t="s">
        <v>4189</v>
      </c>
      <c r="T1707" s="144" t="s">
        <v>25200</v>
      </c>
      <c r="U1707" s="144" t="s">
        <v>24752</v>
      </c>
      <c r="V1707" s="144"/>
      <c r="W1707" s="150">
        <v>157505</v>
      </c>
      <c r="X1707" s="144" t="s">
        <v>25201</v>
      </c>
      <c r="Y1707" s="144" t="s">
        <v>25202</v>
      </c>
      <c r="Z1707" s="144" t="s">
        <v>25203</v>
      </c>
      <c r="AA1707" s="160">
        <v>6638</v>
      </c>
    </row>
    <row r="1708" spans="1:27" ht="45" customHeight="1" x14ac:dyDescent="0.25">
      <c r="A1708" s="144" t="s">
        <v>15512</v>
      </c>
      <c r="B1708" s="144" t="s">
        <v>4205</v>
      </c>
      <c r="C1708" s="144">
        <v>70</v>
      </c>
      <c r="D1708" s="144"/>
      <c r="E1708" s="144"/>
      <c r="F1708" s="144">
        <v>1</v>
      </c>
      <c r="G1708" s="144">
        <v>100</v>
      </c>
      <c r="H1708" s="144"/>
      <c r="I1708" s="144"/>
      <c r="J1708" s="144"/>
      <c r="K1708" s="144"/>
      <c r="L1708" s="144"/>
      <c r="M1708" s="145" t="s">
        <v>2213</v>
      </c>
      <c r="N1708" s="144" t="s">
        <v>76</v>
      </c>
      <c r="O1708" s="144"/>
      <c r="P1708" s="144" t="s">
        <v>4051</v>
      </c>
      <c r="Q1708" s="144"/>
      <c r="R1708" s="144"/>
      <c r="S1708" s="144" t="s">
        <v>4189</v>
      </c>
      <c r="T1708" s="144" t="s">
        <v>6683</v>
      </c>
      <c r="U1708" s="144" t="s">
        <v>15512</v>
      </c>
      <c r="V1708" s="144"/>
      <c r="W1708" s="144">
        <v>413116</v>
      </c>
      <c r="X1708" s="144" t="s">
        <v>14499</v>
      </c>
      <c r="Y1708" s="144">
        <v>88453728535</v>
      </c>
      <c r="Z1708" s="144" t="s">
        <v>14500</v>
      </c>
      <c r="AA1708" s="160">
        <v>3632</v>
      </c>
    </row>
    <row r="1709" spans="1:27" ht="45" customHeight="1" x14ac:dyDescent="0.25">
      <c r="A1709" s="144" t="s">
        <v>22525</v>
      </c>
      <c r="B1709" s="144" t="s">
        <v>15647</v>
      </c>
      <c r="C1709" s="144">
        <v>49</v>
      </c>
      <c r="D1709" s="144"/>
      <c r="E1709" s="144"/>
      <c r="F1709" s="144">
        <v>1</v>
      </c>
      <c r="G1709" s="144">
        <v>175</v>
      </c>
      <c r="H1709" s="144"/>
      <c r="I1709" s="144"/>
      <c r="J1709" s="144"/>
      <c r="K1709" s="144"/>
      <c r="L1709" s="144"/>
      <c r="M1709" s="145" t="s">
        <v>2213</v>
      </c>
      <c r="N1709" s="144" t="s">
        <v>54</v>
      </c>
      <c r="O1709" s="144"/>
      <c r="P1709" s="144" t="s">
        <v>4086</v>
      </c>
      <c r="Q1709" s="145"/>
      <c r="R1709" s="144"/>
      <c r="S1709" s="144"/>
      <c r="T1709" s="144"/>
      <c r="U1709" s="144" t="s">
        <v>22525</v>
      </c>
      <c r="V1709" s="144"/>
      <c r="W1709" s="144">
        <v>453265</v>
      </c>
      <c r="X1709" s="144" t="s">
        <v>22526</v>
      </c>
      <c r="Y1709" s="144">
        <v>89880000000</v>
      </c>
      <c r="Z1709" s="144" t="s">
        <v>22527</v>
      </c>
      <c r="AA1709" s="160">
        <v>5706</v>
      </c>
    </row>
    <row r="1710" spans="1:27" ht="45" customHeight="1" x14ac:dyDescent="0.25">
      <c r="A1710" s="144" t="s">
        <v>22528</v>
      </c>
      <c r="B1710" s="144" t="s">
        <v>22529</v>
      </c>
      <c r="C1710" s="144"/>
      <c r="D1710" s="144" t="s">
        <v>22530</v>
      </c>
      <c r="E1710" s="144"/>
      <c r="F1710" s="144">
        <v>2</v>
      </c>
      <c r="G1710" s="144"/>
      <c r="H1710" s="144"/>
      <c r="I1710" s="144"/>
      <c r="J1710" s="144"/>
      <c r="K1710" s="144"/>
      <c r="L1710" s="144">
        <v>500</v>
      </c>
      <c r="M1710" s="145" t="s">
        <v>2213</v>
      </c>
      <c r="N1710" s="144" t="s">
        <v>28</v>
      </c>
      <c r="O1710" s="144"/>
      <c r="P1710" s="144" t="s">
        <v>2723</v>
      </c>
      <c r="Q1710" s="144"/>
      <c r="R1710" s="144"/>
      <c r="S1710" s="144"/>
      <c r="T1710" s="144"/>
      <c r="U1710" s="144" t="s">
        <v>22528</v>
      </c>
      <c r="V1710" s="144"/>
      <c r="W1710" s="144">
        <v>236016</v>
      </c>
      <c r="X1710" s="144" t="s">
        <v>4282</v>
      </c>
      <c r="Y1710" s="144" t="s">
        <v>22531</v>
      </c>
      <c r="Z1710" s="144" t="s">
        <v>28080</v>
      </c>
      <c r="AA1710" s="160">
        <v>5935</v>
      </c>
    </row>
    <row r="1711" spans="1:27" ht="45" customHeight="1" x14ac:dyDescent="0.25">
      <c r="A1711" s="144" t="s">
        <v>29885</v>
      </c>
      <c r="B1711" s="144" t="s">
        <v>15377</v>
      </c>
      <c r="C1711" s="144">
        <v>39</v>
      </c>
      <c r="D1711" s="144" t="s">
        <v>7394</v>
      </c>
      <c r="E1711" s="144"/>
      <c r="F1711" s="144">
        <v>1</v>
      </c>
      <c r="G1711" s="144">
        <v>350</v>
      </c>
      <c r="H1711" s="144"/>
      <c r="I1711" s="144"/>
      <c r="J1711" s="144"/>
      <c r="K1711" s="144"/>
      <c r="L1711" s="144"/>
      <c r="M1711" s="145" t="s">
        <v>2213</v>
      </c>
      <c r="N1711" s="144" t="s">
        <v>14</v>
      </c>
      <c r="O1711" s="144"/>
      <c r="P1711" s="144" t="s">
        <v>2712</v>
      </c>
      <c r="Q1711" s="144"/>
      <c r="R1711" s="144"/>
      <c r="S1711" s="144"/>
      <c r="T1711" s="144"/>
      <c r="U1711" s="144" t="s">
        <v>29885</v>
      </c>
      <c r="V1711" s="144"/>
      <c r="W1711" s="144">
        <v>659315</v>
      </c>
      <c r="X1711" s="144" t="s">
        <v>10798</v>
      </c>
      <c r="Y1711" s="144" t="s">
        <v>29886</v>
      </c>
      <c r="Z1711" s="144" t="s">
        <v>29887</v>
      </c>
      <c r="AA1711" s="160">
        <v>128</v>
      </c>
    </row>
    <row r="1712" spans="1:27" ht="45" customHeight="1" x14ac:dyDescent="0.25">
      <c r="A1712" s="144" t="s">
        <v>13455</v>
      </c>
      <c r="B1712" s="144" t="s">
        <v>12731</v>
      </c>
      <c r="C1712" s="144"/>
      <c r="D1712" s="144" t="s">
        <v>4519</v>
      </c>
      <c r="E1712" s="144"/>
      <c r="F1712" s="144">
        <v>2</v>
      </c>
      <c r="G1712" s="144"/>
      <c r="H1712" s="144"/>
      <c r="I1712" s="144"/>
      <c r="J1712" s="144"/>
      <c r="K1712" s="144"/>
      <c r="L1712" s="144">
        <v>150</v>
      </c>
      <c r="M1712" s="145" t="s">
        <v>2213</v>
      </c>
      <c r="N1712" s="144" t="s">
        <v>78</v>
      </c>
      <c r="O1712" s="144"/>
      <c r="P1712" s="144" t="s">
        <v>4173</v>
      </c>
      <c r="Q1712" s="144"/>
      <c r="R1712" s="144"/>
      <c r="S1712" s="144"/>
      <c r="T1712" s="144"/>
      <c r="U1712" s="144" t="s">
        <v>13455</v>
      </c>
      <c r="V1712" s="144"/>
      <c r="W1712" s="144">
        <v>623950</v>
      </c>
      <c r="X1712" s="144" t="s">
        <v>18839</v>
      </c>
      <c r="Y1712" s="144" t="s">
        <v>13456</v>
      </c>
      <c r="Z1712" s="150" t="s">
        <v>13457</v>
      </c>
      <c r="AA1712" s="160">
        <v>1122</v>
      </c>
    </row>
    <row r="1713" spans="1:27" ht="45" customHeight="1" x14ac:dyDescent="0.25">
      <c r="A1713" s="144" t="s">
        <v>6447</v>
      </c>
      <c r="B1713" s="144" t="s">
        <v>4205</v>
      </c>
      <c r="C1713" s="144"/>
      <c r="D1713" s="144" t="s">
        <v>4243</v>
      </c>
      <c r="E1713" s="144"/>
      <c r="F1713" s="144">
        <v>1</v>
      </c>
      <c r="G1713" s="144">
        <v>200</v>
      </c>
      <c r="H1713" s="144"/>
      <c r="I1713" s="144"/>
      <c r="J1713" s="144"/>
      <c r="K1713" s="144"/>
      <c r="L1713" s="144"/>
      <c r="M1713" s="145" t="s">
        <v>2213</v>
      </c>
      <c r="N1713" s="144" t="s">
        <v>85</v>
      </c>
      <c r="O1713" s="144"/>
      <c r="P1713" s="144" t="s">
        <v>3567</v>
      </c>
      <c r="Q1713" s="144"/>
      <c r="R1713" s="144"/>
      <c r="S1713" s="144" t="s">
        <v>4191</v>
      </c>
      <c r="T1713" s="144" t="s">
        <v>6448</v>
      </c>
      <c r="U1713" s="144" t="s">
        <v>6447</v>
      </c>
      <c r="V1713" s="144"/>
      <c r="W1713" s="144">
        <v>626184</v>
      </c>
      <c r="X1713" s="144" t="s">
        <v>13211</v>
      </c>
      <c r="Y1713" s="144" t="s">
        <v>6449</v>
      </c>
      <c r="Z1713" s="144" t="s">
        <v>6450</v>
      </c>
      <c r="AA1713" s="160">
        <v>1123</v>
      </c>
    </row>
    <row r="1714" spans="1:27" ht="45" customHeight="1" x14ac:dyDescent="0.25">
      <c r="A1714" s="144" t="s">
        <v>6451</v>
      </c>
      <c r="B1714" s="144" t="s">
        <v>4217</v>
      </c>
      <c r="C1714" s="144"/>
      <c r="D1714" s="144"/>
      <c r="E1714" s="144"/>
      <c r="F1714" s="144">
        <v>2</v>
      </c>
      <c r="G1714" s="144"/>
      <c r="H1714" s="144"/>
      <c r="I1714" s="144"/>
      <c r="J1714" s="144"/>
      <c r="K1714" s="144"/>
      <c r="L1714" s="144">
        <v>150</v>
      </c>
      <c r="M1714" s="145" t="s">
        <v>2213</v>
      </c>
      <c r="N1714" s="144" t="s">
        <v>44</v>
      </c>
      <c r="O1714" s="144"/>
      <c r="P1714" s="144" t="s">
        <v>2468</v>
      </c>
      <c r="Q1714" s="144"/>
      <c r="R1714" s="144"/>
      <c r="S1714" s="144"/>
      <c r="T1714" s="144"/>
      <c r="U1714" s="144" t="s">
        <v>6451</v>
      </c>
      <c r="V1714" s="144"/>
      <c r="W1714" s="144">
        <v>633010</v>
      </c>
      <c r="X1714" s="144" t="s">
        <v>13212</v>
      </c>
      <c r="Y1714" s="144" t="s">
        <v>14501</v>
      </c>
      <c r="Z1714" s="144" t="s">
        <v>6452</v>
      </c>
      <c r="AA1714" s="161">
        <v>1124</v>
      </c>
    </row>
    <row r="1715" spans="1:27" ht="45" customHeight="1" x14ac:dyDescent="0.25">
      <c r="A1715" s="144" t="s">
        <v>6453</v>
      </c>
      <c r="B1715" s="144" t="s">
        <v>4213</v>
      </c>
      <c r="C1715" s="144">
        <v>22</v>
      </c>
      <c r="D1715" s="144"/>
      <c r="E1715" s="144"/>
      <c r="F1715" s="144">
        <v>1</v>
      </c>
      <c r="G1715" s="144"/>
      <c r="H1715" s="144">
        <v>798</v>
      </c>
      <c r="I1715" s="144">
        <v>290</v>
      </c>
      <c r="J1715" s="144">
        <v>363</v>
      </c>
      <c r="K1715" s="144">
        <v>145</v>
      </c>
      <c r="L1715" s="144"/>
      <c r="M1715" s="145" t="s">
        <v>2213</v>
      </c>
      <c r="N1715" s="144" t="s">
        <v>50</v>
      </c>
      <c r="O1715" s="144"/>
      <c r="P1715" s="144" t="s">
        <v>30708</v>
      </c>
      <c r="Q1715" s="144"/>
      <c r="R1715" s="144"/>
      <c r="S1715" s="144" t="s">
        <v>4191</v>
      </c>
      <c r="T1715" s="144" t="s">
        <v>6454</v>
      </c>
      <c r="U1715" s="144" t="s">
        <v>6453</v>
      </c>
      <c r="V1715" s="144"/>
      <c r="W1715" s="144"/>
      <c r="X1715" s="144"/>
      <c r="Y1715" s="150"/>
      <c r="Z1715" s="144" t="s">
        <v>6455</v>
      </c>
      <c r="AA1715" s="160">
        <v>1125</v>
      </c>
    </row>
    <row r="1716" spans="1:27" ht="45" customHeight="1" x14ac:dyDescent="0.25">
      <c r="A1716" s="144" t="s">
        <v>36522</v>
      </c>
      <c r="B1716" s="144" t="s">
        <v>15483</v>
      </c>
      <c r="C1716" s="144"/>
      <c r="D1716" s="144" t="s">
        <v>4241</v>
      </c>
      <c r="E1716" s="144"/>
      <c r="F1716" s="144">
        <v>1</v>
      </c>
      <c r="G1716" s="144">
        <v>84</v>
      </c>
      <c r="H1716" s="144"/>
      <c r="I1716" s="144"/>
      <c r="J1716" s="144"/>
      <c r="K1716" s="144"/>
      <c r="L1716" s="144"/>
      <c r="M1716" s="145" t="s">
        <v>2213</v>
      </c>
      <c r="N1716" s="144" t="s">
        <v>82</v>
      </c>
      <c r="O1716" s="144"/>
      <c r="P1716" s="144" t="s">
        <v>30720</v>
      </c>
      <c r="Q1716" s="144" t="s">
        <v>4190</v>
      </c>
      <c r="R1716" s="144" t="s">
        <v>25048</v>
      </c>
      <c r="S1716" s="144"/>
      <c r="T1716" s="144"/>
      <c r="U1716" s="144" t="s">
        <v>36522</v>
      </c>
      <c r="V1716" s="144"/>
      <c r="W1716" s="144">
        <v>171170</v>
      </c>
      <c r="X1716" s="144" t="s">
        <v>25939</v>
      </c>
      <c r="Y1716" s="144" t="s">
        <v>36523</v>
      </c>
      <c r="Z1716" s="144" t="s">
        <v>25940</v>
      </c>
      <c r="AA1716" s="160">
        <v>6301</v>
      </c>
    </row>
    <row r="1717" spans="1:27" ht="45" customHeight="1" x14ac:dyDescent="0.25">
      <c r="A1717" s="144" t="s">
        <v>27302</v>
      </c>
      <c r="B1717" s="144" t="s">
        <v>16518</v>
      </c>
      <c r="C1717" s="144">
        <v>14</v>
      </c>
      <c r="D1717" s="144"/>
      <c r="E1717" s="144"/>
      <c r="F1717" s="144">
        <v>1</v>
      </c>
      <c r="G1717" s="144"/>
      <c r="H1717" s="144">
        <v>1600</v>
      </c>
      <c r="I1717" s="144">
        <v>700</v>
      </c>
      <c r="J1717" s="144">
        <v>700</v>
      </c>
      <c r="K1717" s="144">
        <v>200</v>
      </c>
      <c r="L1717" s="144"/>
      <c r="M1717" s="145" t="s">
        <v>2213</v>
      </c>
      <c r="N1717" s="144" t="s">
        <v>42</v>
      </c>
      <c r="O1717" s="144"/>
      <c r="P1717" s="144" t="s">
        <v>2325</v>
      </c>
      <c r="Q1717" s="144"/>
      <c r="R1717" s="144"/>
      <c r="S1717" s="144"/>
      <c r="T1717" s="144"/>
      <c r="U1717" s="144" t="s">
        <v>27302</v>
      </c>
      <c r="V1717" s="144"/>
      <c r="W1717" s="144">
        <v>143989</v>
      </c>
      <c r="X1717" s="144" t="s">
        <v>27303</v>
      </c>
      <c r="Y1717" s="144">
        <v>74960000000</v>
      </c>
      <c r="Z1717" s="144" t="s">
        <v>27304</v>
      </c>
      <c r="AA1717" s="160">
        <v>6712</v>
      </c>
    </row>
    <row r="1718" spans="1:27" ht="45" customHeight="1" x14ac:dyDescent="0.25">
      <c r="A1718" s="144" t="s">
        <v>16940</v>
      </c>
      <c r="B1718" s="144" t="s">
        <v>15377</v>
      </c>
      <c r="C1718" s="144">
        <v>40</v>
      </c>
      <c r="D1718" s="144"/>
      <c r="E1718" s="144"/>
      <c r="F1718" s="144">
        <v>1</v>
      </c>
      <c r="G1718" s="144">
        <v>350</v>
      </c>
      <c r="H1718" s="144"/>
      <c r="I1718" s="144"/>
      <c r="J1718" s="144"/>
      <c r="K1718" s="144"/>
      <c r="L1718" s="144"/>
      <c r="M1718" s="145" t="s">
        <v>2213</v>
      </c>
      <c r="N1718" s="144" t="s">
        <v>83</v>
      </c>
      <c r="O1718" s="144"/>
      <c r="P1718" s="144" t="s">
        <v>3215</v>
      </c>
      <c r="Q1718" s="144"/>
      <c r="R1718" s="144"/>
      <c r="S1718" s="144"/>
      <c r="T1718" s="144"/>
      <c r="U1718" s="144" t="s">
        <v>16940</v>
      </c>
      <c r="V1718" s="144"/>
      <c r="W1718" s="150">
        <v>636000</v>
      </c>
      <c r="X1718" s="144" t="s">
        <v>16941</v>
      </c>
      <c r="Y1718" s="144" t="s">
        <v>16942</v>
      </c>
      <c r="Z1718" s="144" t="s">
        <v>16943</v>
      </c>
      <c r="AA1718" s="160">
        <v>4190</v>
      </c>
    </row>
    <row r="1719" spans="1:27" ht="45" customHeight="1" x14ac:dyDescent="0.25">
      <c r="A1719" s="144" t="s">
        <v>22532</v>
      </c>
      <c r="B1719" s="144" t="s">
        <v>15409</v>
      </c>
      <c r="C1719" s="144">
        <v>2</v>
      </c>
      <c r="D1719" s="144"/>
      <c r="E1719" s="144"/>
      <c r="F1719" s="144">
        <v>1</v>
      </c>
      <c r="G1719" s="144"/>
      <c r="H1719" s="144">
        <v>320</v>
      </c>
      <c r="I1719" s="144">
        <v>120</v>
      </c>
      <c r="J1719" s="144">
        <v>150</v>
      </c>
      <c r="K1719" s="144">
        <v>50</v>
      </c>
      <c r="L1719" s="144"/>
      <c r="M1719" s="145" t="s">
        <v>2213</v>
      </c>
      <c r="N1719" s="144" t="s">
        <v>66</v>
      </c>
      <c r="O1719" s="144"/>
      <c r="P1719" s="144" t="s">
        <v>2892</v>
      </c>
      <c r="Q1719" s="144"/>
      <c r="R1719" s="144"/>
      <c r="S1719" s="144" t="s">
        <v>15453</v>
      </c>
      <c r="T1719" s="144" t="s">
        <v>4235</v>
      </c>
      <c r="U1719" s="144" t="s">
        <v>22532</v>
      </c>
      <c r="V1719" s="144"/>
      <c r="W1719" s="144">
        <v>363131</v>
      </c>
      <c r="X1719" s="144" t="s">
        <v>22533</v>
      </c>
      <c r="Y1719" s="144">
        <v>88670000000</v>
      </c>
      <c r="Z1719" s="144" t="s">
        <v>22534</v>
      </c>
      <c r="AA1719" s="160">
        <v>5796</v>
      </c>
    </row>
    <row r="1720" spans="1:27" ht="45" customHeight="1" x14ac:dyDescent="0.25">
      <c r="A1720" s="144" t="s">
        <v>6456</v>
      </c>
      <c r="B1720" s="144" t="s">
        <v>29888</v>
      </c>
      <c r="C1720" s="144"/>
      <c r="D1720" s="144"/>
      <c r="E1720" s="144"/>
      <c r="F1720" s="144">
        <v>1</v>
      </c>
      <c r="G1720" s="144"/>
      <c r="H1720" s="144">
        <v>798</v>
      </c>
      <c r="I1720" s="144">
        <v>290</v>
      </c>
      <c r="J1720" s="144">
        <v>363</v>
      </c>
      <c r="K1720" s="144">
        <v>145</v>
      </c>
      <c r="L1720" s="144"/>
      <c r="M1720" s="145" t="s">
        <v>2213</v>
      </c>
      <c r="N1720" s="144" t="s">
        <v>16</v>
      </c>
      <c r="O1720" s="144"/>
      <c r="P1720" s="144" t="s">
        <v>3047</v>
      </c>
      <c r="Q1720" s="144"/>
      <c r="R1720" s="144"/>
      <c r="S1720" s="144" t="s">
        <v>4190</v>
      </c>
      <c r="T1720" s="144" t="s">
        <v>6457</v>
      </c>
      <c r="U1720" s="144" t="s">
        <v>6456</v>
      </c>
      <c r="V1720" s="144"/>
      <c r="W1720" s="144">
        <v>165721</v>
      </c>
      <c r="X1720" s="144" t="s">
        <v>6458</v>
      </c>
      <c r="Y1720" s="144"/>
      <c r="Z1720" s="144" t="s">
        <v>29889</v>
      </c>
      <c r="AA1720" s="160">
        <v>1126</v>
      </c>
    </row>
    <row r="1721" spans="1:27" ht="45" customHeight="1" x14ac:dyDescent="0.25">
      <c r="A1721" s="144" t="s">
        <v>25204</v>
      </c>
      <c r="B1721" s="144" t="s">
        <v>16995</v>
      </c>
      <c r="C1721" s="144">
        <v>10</v>
      </c>
      <c r="D1721" s="144"/>
      <c r="E1721" s="144"/>
      <c r="F1721" s="144">
        <v>5</v>
      </c>
      <c r="G1721" s="144"/>
      <c r="H1721" s="144"/>
      <c r="I1721" s="144"/>
      <c r="J1721" s="144"/>
      <c r="K1721" s="144"/>
      <c r="L1721" s="144">
        <v>570</v>
      </c>
      <c r="M1721" s="145" t="s">
        <v>2213</v>
      </c>
      <c r="N1721" s="144" t="s">
        <v>86</v>
      </c>
      <c r="O1721" s="144"/>
      <c r="P1721" s="144" t="s">
        <v>3613</v>
      </c>
      <c r="Q1721" s="144"/>
      <c r="R1721" s="144"/>
      <c r="S1721" s="144" t="s">
        <v>4189</v>
      </c>
      <c r="T1721" s="144" t="s">
        <v>24323</v>
      </c>
      <c r="U1721" s="144" t="s">
        <v>25204</v>
      </c>
      <c r="V1721" s="144"/>
      <c r="W1721" s="144">
        <v>432072</v>
      </c>
      <c r="X1721" s="144" t="s">
        <v>25205</v>
      </c>
      <c r="Y1721" s="144" t="s">
        <v>25206</v>
      </c>
      <c r="Z1721" s="144" t="s">
        <v>25207</v>
      </c>
      <c r="AA1721" s="160">
        <v>6534</v>
      </c>
    </row>
    <row r="1722" spans="1:27" ht="45" customHeight="1" x14ac:dyDescent="0.25">
      <c r="A1722" s="144" t="s">
        <v>18840</v>
      </c>
      <c r="B1722" s="144" t="s">
        <v>15409</v>
      </c>
      <c r="C1722" s="144"/>
      <c r="D1722" s="144" t="s">
        <v>18841</v>
      </c>
      <c r="E1722" s="144"/>
      <c r="F1722" s="144">
        <v>1</v>
      </c>
      <c r="G1722" s="144"/>
      <c r="H1722" s="144">
        <v>143</v>
      </c>
      <c r="I1722" s="144">
        <v>72</v>
      </c>
      <c r="J1722" s="144">
        <v>65</v>
      </c>
      <c r="K1722" s="144">
        <v>6</v>
      </c>
      <c r="L1722" s="144"/>
      <c r="M1722" s="145" t="s">
        <v>2213</v>
      </c>
      <c r="N1722" s="144" t="s">
        <v>66</v>
      </c>
      <c r="O1722" s="144"/>
      <c r="P1722" s="144" t="s">
        <v>2892</v>
      </c>
      <c r="Q1722" s="144"/>
      <c r="R1722" s="144"/>
      <c r="S1722" s="144" t="s">
        <v>15453</v>
      </c>
      <c r="T1722" s="144" t="s">
        <v>18842</v>
      </c>
      <c r="U1722" s="144" t="s">
        <v>18840</v>
      </c>
      <c r="V1722" s="144"/>
      <c r="W1722" s="144">
        <v>363124</v>
      </c>
      <c r="X1722" s="144" t="s">
        <v>22535</v>
      </c>
      <c r="Y1722" s="144">
        <v>88670000000</v>
      </c>
      <c r="Z1722" s="144" t="s">
        <v>18843</v>
      </c>
      <c r="AA1722" s="160">
        <v>5285</v>
      </c>
    </row>
    <row r="1723" spans="1:27" ht="45" customHeight="1" x14ac:dyDescent="0.25">
      <c r="A1723" s="144" t="s">
        <v>16244</v>
      </c>
      <c r="B1723" s="144" t="s">
        <v>15752</v>
      </c>
      <c r="C1723" s="144"/>
      <c r="D1723" s="144"/>
      <c r="E1723" s="144"/>
      <c r="F1723" s="144">
        <v>2</v>
      </c>
      <c r="G1723" s="144"/>
      <c r="H1723" s="144"/>
      <c r="I1723" s="144"/>
      <c r="J1723" s="144"/>
      <c r="K1723" s="144"/>
      <c r="L1723" s="144">
        <v>250</v>
      </c>
      <c r="M1723" s="145" t="s">
        <v>2213</v>
      </c>
      <c r="N1723" s="144" t="s">
        <v>20</v>
      </c>
      <c r="O1723" s="144"/>
      <c r="P1723" s="144" t="s">
        <v>2987</v>
      </c>
      <c r="Q1723" s="144"/>
      <c r="R1723" s="144"/>
      <c r="S1723" s="144" t="s">
        <v>4189</v>
      </c>
      <c r="T1723" s="144" t="s">
        <v>6809</v>
      </c>
      <c r="U1723" s="144" t="s">
        <v>16244</v>
      </c>
      <c r="V1723" s="144"/>
      <c r="W1723" s="144"/>
      <c r="X1723" s="144" t="s">
        <v>16245</v>
      </c>
      <c r="Y1723" s="144">
        <v>24215</v>
      </c>
      <c r="Z1723" s="144" t="s">
        <v>31076</v>
      </c>
      <c r="AA1723" s="160">
        <v>3998</v>
      </c>
    </row>
    <row r="1724" spans="1:27" ht="45" customHeight="1" x14ac:dyDescent="0.25">
      <c r="A1724" s="144" t="s">
        <v>25208</v>
      </c>
      <c r="B1724" s="144" t="s">
        <v>25209</v>
      </c>
      <c r="C1724" s="144"/>
      <c r="D1724" s="144"/>
      <c r="E1724" s="144"/>
      <c r="F1724" s="144">
        <v>2</v>
      </c>
      <c r="G1724" s="144"/>
      <c r="H1724" s="144"/>
      <c r="I1724" s="144"/>
      <c r="J1724" s="144"/>
      <c r="K1724" s="144"/>
      <c r="L1724" s="144">
        <v>500</v>
      </c>
      <c r="M1724" s="145" t="s">
        <v>2213</v>
      </c>
      <c r="N1724" s="144" t="s">
        <v>54</v>
      </c>
      <c r="O1724" s="144"/>
      <c r="P1724" s="144" t="s">
        <v>3978</v>
      </c>
      <c r="Q1724" s="144"/>
      <c r="R1724" s="144"/>
      <c r="S1724" s="144"/>
      <c r="T1724" s="144"/>
      <c r="U1724" s="144" t="s">
        <v>25208</v>
      </c>
      <c r="V1724" s="144"/>
      <c r="W1724" s="144">
        <v>453300</v>
      </c>
      <c r="X1724" s="144" t="s">
        <v>25210</v>
      </c>
      <c r="Y1724" s="144" t="s">
        <v>25211</v>
      </c>
      <c r="Z1724" s="144" t="s">
        <v>25212</v>
      </c>
      <c r="AA1724" s="160">
        <v>6449</v>
      </c>
    </row>
    <row r="1725" spans="1:27" ht="45" customHeight="1" x14ac:dyDescent="0.25">
      <c r="A1725" s="144" t="s">
        <v>27305</v>
      </c>
      <c r="B1725" s="144" t="s">
        <v>15819</v>
      </c>
      <c r="C1725" s="144">
        <v>34</v>
      </c>
      <c r="D1725" s="144"/>
      <c r="E1725" s="144"/>
      <c r="F1725" s="144">
        <v>1</v>
      </c>
      <c r="G1725" s="144"/>
      <c r="H1725" s="144">
        <v>850</v>
      </c>
      <c r="I1725" s="144">
        <v>400</v>
      </c>
      <c r="J1725" s="144">
        <v>400</v>
      </c>
      <c r="K1725" s="144">
        <v>50</v>
      </c>
      <c r="L1725" s="144"/>
      <c r="M1725" s="145" t="s">
        <v>2213</v>
      </c>
      <c r="N1725" s="144" t="s">
        <v>88</v>
      </c>
      <c r="O1725" s="144"/>
      <c r="P1725" s="144" t="s">
        <v>2911</v>
      </c>
      <c r="Q1725" s="144"/>
      <c r="R1725" s="144"/>
      <c r="S1725" s="144"/>
      <c r="T1725" s="144"/>
      <c r="U1725" s="144" t="s">
        <v>27305</v>
      </c>
      <c r="V1725" s="144"/>
      <c r="W1725" s="144">
        <v>628617</v>
      </c>
      <c r="X1725" s="144" t="s">
        <v>27306</v>
      </c>
      <c r="Y1725" s="144" t="s">
        <v>27307</v>
      </c>
      <c r="Z1725" s="144" t="s">
        <v>27308</v>
      </c>
      <c r="AA1725" s="161">
        <v>6743</v>
      </c>
    </row>
    <row r="1726" spans="1:27" ht="45" customHeight="1" x14ac:dyDescent="0.25">
      <c r="A1726" s="144" t="s">
        <v>18844</v>
      </c>
      <c r="B1726" s="144" t="s">
        <v>14963</v>
      </c>
      <c r="C1726" s="144">
        <v>3</v>
      </c>
      <c r="D1726" s="144"/>
      <c r="E1726" s="144"/>
      <c r="F1726" s="144">
        <v>1</v>
      </c>
      <c r="G1726" s="144"/>
      <c r="H1726" s="144">
        <v>350</v>
      </c>
      <c r="I1726" s="144">
        <v>200</v>
      </c>
      <c r="J1726" s="144">
        <v>100</v>
      </c>
      <c r="K1726" s="144">
        <v>50</v>
      </c>
      <c r="L1726" s="144"/>
      <c r="M1726" s="145" t="s">
        <v>2213</v>
      </c>
      <c r="N1726" s="144" t="s">
        <v>80</v>
      </c>
      <c r="O1726" s="144"/>
      <c r="P1726" s="144" t="s">
        <v>17721</v>
      </c>
      <c r="Q1726" s="144"/>
      <c r="R1726" s="144"/>
      <c r="S1726" s="144" t="s">
        <v>4228</v>
      </c>
      <c r="T1726" s="144" t="s">
        <v>17766</v>
      </c>
      <c r="U1726" s="144" t="s">
        <v>18844</v>
      </c>
      <c r="V1726" s="144"/>
      <c r="W1726" s="144">
        <v>357329</v>
      </c>
      <c r="X1726" s="144" t="s">
        <v>18845</v>
      </c>
      <c r="Y1726" s="144">
        <v>88790000000</v>
      </c>
      <c r="Z1726" s="144" t="s">
        <v>18846</v>
      </c>
      <c r="AA1726" s="160">
        <v>4598</v>
      </c>
    </row>
    <row r="1727" spans="1:27" ht="45" customHeight="1" x14ac:dyDescent="0.25">
      <c r="A1727" s="144" t="s">
        <v>6459</v>
      </c>
      <c r="B1727" s="144" t="s">
        <v>6460</v>
      </c>
      <c r="C1727" s="144"/>
      <c r="D1727" s="144" t="s">
        <v>6461</v>
      </c>
      <c r="E1727" s="144"/>
      <c r="F1727" s="144">
        <v>2</v>
      </c>
      <c r="G1727" s="144"/>
      <c r="H1727" s="144"/>
      <c r="I1727" s="144"/>
      <c r="J1727" s="144"/>
      <c r="K1727" s="144"/>
      <c r="L1727" s="144">
        <v>150</v>
      </c>
      <c r="M1727" s="145" t="s">
        <v>2213</v>
      </c>
      <c r="N1727" s="144" t="s">
        <v>41</v>
      </c>
      <c r="O1727" s="144"/>
      <c r="P1727" s="144" t="s">
        <v>2936</v>
      </c>
      <c r="Q1727" s="144"/>
      <c r="R1727" s="144"/>
      <c r="S1727" s="144"/>
      <c r="T1727" s="144"/>
      <c r="U1727" s="144" t="s">
        <v>6459</v>
      </c>
      <c r="V1727" s="144"/>
      <c r="W1727" s="144"/>
      <c r="X1727" s="144"/>
      <c r="Y1727" s="144"/>
      <c r="Z1727" s="144"/>
      <c r="AA1727" s="160">
        <v>3313</v>
      </c>
    </row>
    <row r="1728" spans="1:27" ht="45" customHeight="1" x14ac:dyDescent="0.25">
      <c r="A1728" s="144" t="s">
        <v>6459</v>
      </c>
      <c r="B1728" s="144" t="s">
        <v>6460</v>
      </c>
      <c r="C1728" s="144"/>
      <c r="D1728" s="144" t="s">
        <v>6461</v>
      </c>
      <c r="E1728" s="144" t="s">
        <v>6462</v>
      </c>
      <c r="F1728" s="144">
        <v>2</v>
      </c>
      <c r="G1728" s="144"/>
      <c r="H1728" s="144"/>
      <c r="I1728" s="144"/>
      <c r="J1728" s="144"/>
      <c r="K1728" s="144"/>
      <c r="L1728" s="144">
        <v>150</v>
      </c>
      <c r="M1728" s="145" t="s">
        <v>2213</v>
      </c>
      <c r="N1728" s="144" t="s">
        <v>41</v>
      </c>
      <c r="O1728" s="144"/>
      <c r="P1728" s="144" t="s">
        <v>2936</v>
      </c>
      <c r="Q1728" s="144"/>
      <c r="R1728" s="144"/>
      <c r="S1728" s="144"/>
      <c r="T1728" s="144"/>
      <c r="U1728" s="144" t="s">
        <v>6459</v>
      </c>
      <c r="V1728" s="144" t="s">
        <v>6459</v>
      </c>
      <c r="W1728" s="144">
        <v>115562</v>
      </c>
      <c r="X1728" s="144" t="s">
        <v>6463</v>
      </c>
      <c r="Y1728" s="150" t="s">
        <v>6464</v>
      </c>
      <c r="Z1728" s="144" t="s">
        <v>6465</v>
      </c>
      <c r="AA1728" s="160">
        <v>1127</v>
      </c>
    </row>
    <row r="1729" spans="1:27" ht="45" customHeight="1" x14ac:dyDescent="0.25">
      <c r="A1729" s="144" t="s">
        <v>6467</v>
      </c>
      <c r="B1729" s="144" t="s">
        <v>4205</v>
      </c>
      <c r="C1729" s="144">
        <v>311</v>
      </c>
      <c r="D1729" s="144" t="s">
        <v>5034</v>
      </c>
      <c r="E1729" s="144"/>
      <c r="F1729" s="144">
        <v>1</v>
      </c>
      <c r="G1729" s="144">
        <v>350</v>
      </c>
      <c r="H1729" s="144"/>
      <c r="I1729" s="144"/>
      <c r="J1729" s="144"/>
      <c r="K1729" s="144"/>
      <c r="L1729" s="144"/>
      <c r="M1729" s="145" t="s">
        <v>2213</v>
      </c>
      <c r="N1729" s="144" t="s">
        <v>74</v>
      </c>
      <c r="O1729" s="144"/>
      <c r="P1729" s="144" t="s">
        <v>3785</v>
      </c>
      <c r="Q1729" s="144" t="s">
        <v>4187</v>
      </c>
      <c r="R1729" s="144" t="s">
        <v>5752</v>
      </c>
      <c r="S1729" s="144"/>
      <c r="T1729" s="144"/>
      <c r="U1729" s="144" t="s">
        <v>6467</v>
      </c>
      <c r="V1729" s="144"/>
      <c r="W1729" s="144">
        <v>443042</v>
      </c>
      <c r="X1729" s="144" t="s">
        <v>6468</v>
      </c>
      <c r="Y1729" s="144" t="s">
        <v>6469</v>
      </c>
      <c r="Z1729" s="144" t="s">
        <v>6470</v>
      </c>
      <c r="AA1729" s="160">
        <v>1129</v>
      </c>
    </row>
    <row r="1730" spans="1:27" ht="45" customHeight="1" x14ac:dyDescent="0.25">
      <c r="A1730" s="144" t="s">
        <v>6471</v>
      </c>
      <c r="B1730" s="144" t="s">
        <v>4233</v>
      </c>
      <c r="C1730" s="144"/>
      <c r="D1730" s="144"/>
      <c r="E1730" s="144"/>
      <c r="F1730" s="144">
        <v>2</v>
      </c>
      <c r="G1730" s="144"/>
      <c r="H1730" s="144"/>
      <c r="I1730" s="144"/>
      <c r="J1730" s="144"/>
      <c r="K1730" s="144"/>
      <c r="L1730" s="144">
        <v>150</v>
      </c>
      <c r="M1730" s="145" t="s">
        <v>2213</v>
      </c>
      <c r="N1730" s="144" t="s">
        <v>113</v>
      </c>
      <c r="O1730" s="144"/>
      <c r="P1730" s="144" t="s">
        <v>3546</v>
      </c>
      <c r="Q1730" s="144"/>
      <c r="R1730" s="144"/>
      <c r="S1730" s="144" t="s">
        <v>4189</v>
      </c>
      <c r="T1730" s="144" t="s">
        <v>6472</v>
      </c>
      <c r="U1730" s="144" t="s">
        <v>6471</v>
      </c>
      <c r="V1730" s="144"/>
      <c r="W1730" s="144">
        <v>174210</v>
      </c>
      <c r="X1730" s="144" t="s">
        <v>6473</v>
      </c>
      <c r="Y1730" s="144" t="s">
        <v>6474</v>
      </c>
      <c r="Z1730" s="144" t="s">
        <v>6475</v>
      </c>
      <c r="AA1730" s="160">
        <v>1131</v>
      </c>
    </row>
    <row r="1731" spans="1:27" ht="45" customHeight="1" x14ac:dyDescent="0.25">
      <c r="A1731" s="144" t="s">
        <v>13915</v>
      </c>
      <c r="B1731" s="144" t="s">
        <v>4205</v>
      </c>
      <c r="C1731" s="144"/>
      <c r="D1731" s="144" t="s">
        <v>5982</v>
      </c>
      <c r="E1731" s="144"/>
      <c r="F1731" s="144">
        <v>1</v>
      </c>
      <c r="G1731" s="144">
        <v>200</v>
      </c>
      <c r="H1731" s="144"/>
      <c r="I1731" s="144"/>
      <c r="J1731" s="144"/>
      <c r="K1731" s="144"/>
      <c r="L1731" s="144"/>
      <c r="M1731" s="145" t="s">
        <v>2213</v>
      </c>
      <c r="N1731" s="144" t="s">
        <v>44</v>
      </c>
      <c r="O1731" s="144"/>
      <c r="P1731" s="144" t="s">
        <v>2872</v>
      </c>
      <c r="Q1731" s="144" t="s">
        <v>4190</v>
      </c>
      <c r="R1731" s="144" t="s">
        <v>11027</v>
      </c>
      <c r="S1731" s="144"/>
      <c r="T1731" s="144"/>
      <c r="U1731" s="144" t="s">
        <v>13915</v>
      </c>
      <c r="V1731" s="144"/>
      <c r="W1731" s="144">
        <v>633216</v>
      </c>
      <c r="X1731" s="144" t="s">
        <v>6476</v>
      </c>
      <c r="Y1731" s="144" t="s">
        <v>6477</v>
      </c>
      <c r="Z1731" s="144" t="s">
        <v>6478</v>
      </c>
      <c r="AA1731" s="160">
        <v>1133</v>
      </c>
    </row>
    <row r="1732" spans="1:27" ht="45" customHeight="1" x14ac:dyDescent="0.25">
      <c r="A1732" s="144" t="s">
        <v>36524</v>
      </c>
      <c r="B1732" s="144" t="s">
        <v>20582</v>
      </c>
      <c r="C1732" s="144">
        <v>9</v>
      </c>
      <c r="D1732" s="144" t="s">
        <v>28984</v>
      </c>
      <c r="E1732" s="144"/>
      <c r="F1732" s="144">
        <v>1</v>
      </c>
      <c r="G1732" s="144"/>
      <c r="H1732" s="144">
        <v>600</v>
      </c>
      <c r="I1732" s="144">
        <v>200</v>
      </c>
      <c r="J1732" s="144">
        <v>300</v>
      </c>
      <c r="K1732" s="144">
        <v>100</v>
      </c>
      <c r="L1732" s="144"/>
      <c r="M1732" s="145" t="s">
        <v>2213</v>
      </c>
      <c r="N1732" s="144" t="s">
        <v>34</v>
      </c>
      <c r="O1732" s="144"/>
      <c r="P1732" s="144" t="s">
        <v>3739</v>
      </c>
      <c r="Q1732" s="144"/>
      <c r="R1732" s="144"/>
      <c r="S1732" s="144" t="s">
        <v>4228</v>
      </c>
      <c r="T1732" s="144" t="s">
        <v>28985</v>
      </c>
      <c r="U1732" s="144" t="s">
        <v>36524</v>
      </c>
      <c r="V1732" s="144"/>
      <c r="W1732" s="144">
        <v>352580</v>
      </c>
      <c r="X1732" s="144" t="s">
        <v>36525</v>
      </c>
      <c r="Y1732" s="144">
        <v>88620000000</v>
      </c>
      <c r="Z1732" s="144" t="s">
        <v>28986</v>
      </c>
      <c r="AA1732" s="160">
        <v>6976</v>
      </c>
    </row>
    <row r="1733" spans="1:27" ht="45" customHeight="1" x14ac:dyDescent="0.25">
      <c r="A1733" s="145" t="s">
        <v>6479</v>
      </c>
      <c r="B1733" s="144" t="s">
        <v>4230</v>
      </c>
      <c r="C1733" s="144"/>
      <c r="D1733" s="144" t="s">
        <v>6480</v>
      </c>
      <c r="E1733" s="144"/>
      <c r="F1733" s="144">
        <v>5</v>
      </c>
      <c r="G1733" s="144"/>
      <c r="H1733" s="144"/>
      <c r="I1733" s="144"/>
      <c r="J1733" s="144"/>
      <c r="K1733" s="144"/>
      <c r="L1733" s="144">
        <v>850</v>
      </c>
      <c r="M1733" s="145" t="s">
        <v>2213</v>
      </c>
      <c r="N1733" s="144" t="s">
        <v>36</v>
      </c>
      <c r="O1733" s="144"/>
      <c r="P1733" s="144" t="s">
        <v>3544</v>
      </c>
      <c r="Q1733" s="144"/>
      <c r="R1733" s="144"/>
      <c r="S1733" s="144"/>
      <c r="T1733" s="144"/>
      <c r="U1733" s="144" t="s">
        <v>6479</v>
      </c>
      <c r="V1733" s="145"/>
      <c r="W1733" s="144">
        <v>641877</v>
      </c>
      <c r="X1733" s="144" t="s">
        <v>6481</v>
      </c>
      <c r="Y1733" s="144" t="s">
        <v>6482</v>
      </c>
      <c r="Z1733" s="144" t="s">
        <v>6483</v>
      </c>
      <c r="AA1733" s="160">
        <v>1134</v>
      </c>
    </row>
    <row r="1734" spans="1:27" ht="45" customHeight="1" x14ac:dyDescent="0.25">
      <c r="A1734" s="144" t="s">
        <v>6489</v>
      </c>
      <c r="B1734" s="144" t="s">
        <v>4215</v>
      </c>
      <c r="C1734" s="144">
        <v>12</v>
      </c>
      <c r="D1734" s="144"/>
      <c r="E1734" s="144"/>
      <c r="F1734" s="144">
        <v>1</v>
      </c>
      <c r="G1734" s="144"/>
      <c r="H1734" s="144">
        <v>1199</v>
      </c>
      <c r="I1734" s="144">
        <v>436</v>
      </c>
      <c r="J1734" s="144">
        <v>545</v>
      </c>
      <c r="K1734" s="144">
        <v>218</v>
      </c>
      <c r="L1734" s="144"/>
      <c r="M1734" s="145" t="s">
        <v>2213</v>
      </c>
      <c r="N1734" s="144" t="s">
        <v>64</v>
      </c>
      <c r="O1734" s="144"/>
      <c r="P1734" s="144" t="s">
        <v>3413</v>
      </c>
      <c r="Q1734" s="144" t="s">
        <v>4187</v>
      </c>
      <c r="R1734" s="144" t="s">
        <v>4251</v>
      </c>
      <c r="S1734" s="144"/>
      <c r="T1734" s="144"/>
      <c r="U1734" s="144" t="s">
        <v>6489</v>
      </c>
      <c r="V1734" s="144"/>
      <c r="W1734" s="144">
        <v>430005</v>
      </c>
      <c r="X1734" s="144" t="s">
        <v>6490</v>
      </c>
      <c r="Y1734" s="144" t="s">
        <v>6491</v>
      </c>
      <c r="Z1734" s="144" t="s">
        <v>6492</v>
      </c>
      <c r="AA1734" s="160">
        <v>1136</v>
      </c>
    </row>
    <row r="1735" spans="1:27" ht="45" customHeight="1" x14ac:dyDescent="0.25">
      <c r="A1735" s="144" t="s">
        <v>31922</v>
      </c>
      <c r="B1735" s="144" t="s">
        <v>25508</v>
      </c>
      <c r="C1735" s="144"/>
      <c r="D1735" s="144" t="s">
        <v>31923</v>
      </c>
      <c r="E1735" s="144"/>
      <c r="F1735" s="144">
        <v>2</v>
      </c>
      <c r="G1735" s="144"/>
      <c r="H1735" s="144"/>
      <c r="I1735" s="144"/>
      <c r="J1735" s="144"/>
      <c r="K1735" s="144"/>
      <c r="L1735" s="144">
        <v>500</v>
      </c>
      <c r="M1735" s="145" t="s">
        <v>2213</v>
      </c>
      <c r="N1735" s="144" t="s">
        <v>62</v>
      </c>
      <c r="O1735" s="144"/>
      <c r="P1735" s="144" t="s">
        <v>3457</v>
      </c>
      <c r="Q1735" s="144"/>
      <c r="R1735" s="144"/>
      <c r="S1735" s="144"/>
      <c r="T1735" s="144"/>
      <c r="U1735" s="144" t="s">
        <v>31922</v>
      </c>
      <c r="V1735" s="144"/>
      <c r="W1735" s="144">
        <v>295493</v>
      </c>
      <c r="X1735" s="144" t="s">
        <v>31924</v>
      </c>
      <c r="Y1735" s="144">
        <v>79790000000</v>
      </c>
      <c r="Z1735" s="144" t="s">
        <v>31925</v>
      </c>
      <c r="AA1735" s="160">
        <v>7283</v>
      </c>
    </row>
    <row r="1736" spans="1:27" ht="45" customHeight="1" x14ac:dyDescent="0.25">
      <c r="A1736" s="144" t="s">
        <v>37251</v>
      </c>
      <c r="B1736" s="144" t="s">
        <v>15462</v>
      </c>
      <c r="C1736" s="144"/>
      <c r="D1736" s="144"/>
      <c r="E1736" s="144"/>
      <c r="F1736" s="144">
        <v>5</v>
      </c>
      <c r="G1736" s="144"/>
      <c r="H1736" s="144"/>
      <c r="I1736" s="144"/>
      <c r="J1736" s="144"/>
      <c r="K1736" s="144"/>
      <c r="L1736" s="144">
        <v>850</v>
      </c>
      <c r="M1736" s="145" t="s">
        <v>2213</v>
      </c>
      <c r="N1736" s="144" t="s">
        <v>18</v>
      </c>
      <c r="O1736" s="144"/>
      <c r="P1736" s="144" t="s">
        <v>17727</v>
      </c>
      <c r="Q1736" s="144"/>
      <c r="R1736" s="144"/>
      <c r="S1736" s="144" t="s">
        <v>4189</v>
      </c>
      <c r="T1736" s="144" t="s">
        <v>5219</v>
      </c>
      <c r="U1736" s="144" t="s">
        <v>37251</v>
      </c>
      <c r="V1736" s="144"/>
      <c r="W1736" s="144">
        <v>309070</v>
      </c>
      <c r="X1736" s="144" t="s">
        <v>29909</v>
      </c>
      <c r="Y1736" s="144" t="s">
        <v>29910</v>
      </c>
      <c r="Z1736" s="144" t="s">
        <v>29911</v>
      </c>
      <c r="AA1736" s="160">
        <v>7140</v>
      </c>
    </row>
    <row r="1737" spans="1:27" ht="45" customHeight="1" x14ac:dyDescent="0.25">
      <c r="A1737" s="144" t="s">
        <v>23928</v>
      </c>
      <c r="B1737" s="144" t="s">
        <v>20582</v>
      </c>
      <c r="C1737" s="144"/>
      <c r="D1737" s="144"/>
      <c r="E1737" s="144"/>
      <c r="F1737" s="144">
        <v>1</v>
      </c>
      <c r="G1737" s="144"/>
      <c r="H1737" s="144">
        <v>500</v>
      </c>
      <c r="I1737" s="144">
        <v>250</v>
      </c>
      <c r="J1737" s="144">
        <v>150</v>
      </c>
      <c r="K1737" s="144">
        <v>100</v>
      </c>
      <c r="L1737" s="144"/>
      <c r="M1737" s="145" t="s">
        <v>2213</v>
      </c>
      <c r="N1737" s="144" t="s">
        <v>18</v>
      </c>
      <c r="O1737" s="144"/>
      <c r="P1737" s="144" t="s">
        <v>3482</v>
      </c>
      <c r="Q1737" s="144"/>
      <c r="R1737" s="144"/>
      <c r="S1737" s="144" t="s">
        <v>15453</v>
      </c>
      <c r="T1737" s="144" t="s">
        <v>23929</v>
      </c>
      <c r="U1737" s="144" t="s">
        <v>23928</v>
      </c>
      <c r="V1737" s="144"/>
      <c r="W1737" s="144">
        <v>309574</v>
      </c>
      <c r="X1737" s="144" t="s">
        <v>23930</v>
      </c>
      <c r="Y1737" s="144">
        <v>84720000000</v>
      </c>
      <c r="Z1737" s="144" t="s">
        <v>23931</v>
      </c>
      <c r="AA1737" s="160">
        <v>6253</v>
      </c>
    </row>
    <row r="1738" spans="1:27" ht="45" customHeight="1" x14ac:dyDescent="0.25">
      <c r="A1738" s="144" t="s">
        <v>22536</v>
      </c>
      <c r="B1738" s="144" t="s">
        <v>22537</v>
      </c>
      <c r="C1738" s="144"/>
      <c r="D1738" s="144" t="s">
        <v>4410</v>
      </c>
      <c r="E1738" s="144"/>
      <c r="F1738" s="144">
        <v>1</v>
      </c>
      <c r="G1738" s="144">
        <v>200</v>
      </c>
      <c r="H1738" s="144"/>
      <c r="I1738" s="144"/>
      <c r="J1738" s="144"/>
      <c r="K1738" s="144"/>
      <c r="L1738" s="144"/>
      <c r="M1738" s="145" t="s">
        <v>2213</v>
      </c>
      <c r="N1738" s="144" t="s">
        <v>51</v>
      </c>
      <c r="O1738" s="144"/>
      <c r="P1738" s="144" t="s">
        <v>2808</v>
      </c>
      <c r="Q1738" s="144"/>
      <c r="R1738" s="144"/>
      <c r="S1738" s="144" t="s">
        <v>4190</v>
      </c>
      <c r="T1738" s="144" t="s">
        <v>22538</v>
      </c>
      <c r="U1738" s="144" t="s">
        <v>22536</v>
      </c>
      <c r="V1738" s="144"/>
      <c r="W1738" s="144">
        <v>182000</v>
      </c>
      <c r="X1738" s="144" t="s">
        <v>22539</v>
      </c>
      <c r="Y1738" s="144" t="s">
        <v>22540</v>
      </c>
      <c r="Z1738" s="144" t="s">
        <v>22541</v>
      </c>
      <c r="AA1738" s="160">
        <v>5880</v>
      </c>
    </row>
    <row r="1739" spans="1:27" ht="45" customHeight="1" x14ac:dyDescent="0.25">
      <c r="A1739" s="144" t="s">
        <v>22536</v>
      </c>
      <c r="B1739" s="144" t="s">
        <v>22537</v>
      </c>
      <c r="C1739" s="144"/>
      <c r="D1739" s="144" t="s">
        <v>4410</v>
      </c>
      <c r="E1739" s="144" t="s">
        <v>22551</v>
      </c>
      <c r="F1739" s="144">
        <v>1</v>
      </c>
      <c r="G1739" s="144">
        <v>200</v>
      </c>
      <c r="H1739" s="144"/>
      <c r="I1739" s="144"/>
      <c r="J1739" s="144"/>
      <c r="K1739" s="144"/>
      <c r="L1739" s="144"/>
      <c r="M1739" s="145" t="s">
        <v>2213</v>
      </c>
      <c r="N1739" s="144" t="s">
        <v>51</v>
      </c>
      <c r="O1739" s="144"/>
      <c r="P1739" s="144" t="s">
        <v>2808</v>
      </c>
      <c r="Q1739" s="144"/>
      <c r="R1739" s="144"/>
      <c r="S1739" s="144" t="s">
        <v>13932</v>
      </c>
      <c r="T1739" s="144" t="s">
        <v>22552</v>
      </c>
      <c r="U1739" s="144" t="s">
        <v>22536</v>
      </c>
      <c r="V1739" s="144" t="s">
        <v>22553</v>
      </c>
      <c r="W1739" s="144">
        <v>182000</v>
      </c>
      <c r="X1739" s="144" t="s">
        <v>22554</v>
      </c>
      <c r="Y1739" s="144" t="s">
        <v>22540</v>
      </c>
      <c r="Z1739" s="144" t="s">
        <v>22541</v>
      </c>
      <c r="AA1739" s="160">
        <v>5881</v>
      </c>
    </row>
    <row r="1740" spans="1:27" ht="45" customHeight="1" x14ac:dyDescent="0.25">
      <c r="A1740" s="144" t="s">
        <v>22536</v>
      </c>
      <c r="B1740" s="144" t="s">
        <v>22537</v>
      </c>
      <c r="C1740" s="144"/>
      <c r="D1740" s="144" t="s">
        <v>4410</v>
      </c>
      <c r="E1740" s="144" t="s">
        <v>22547</v>
      </c>
      <c r="F1740" s="144">
        <v>1</v>
      </c>
      <c r="G1740" s="144">
        <v>50</v>
      </c>
      <c r="H1740" s="144"/>
      <c r="I1740" s="144"/>
      <c r="J1740" s="144"/>
      <c r="K1740" s="144"/>
      <c r="L1740" s="144"/>
      <c r="M1740" s="145" t="s">
        <v>2213</v>
      </c>
      <c r="N1740" s="144" t="s">
        <v>51</v>
      </c>
      <c r="O1740" s="144"/>
      <c r="P1740" s="144" t="s">
        <v>2808</v>
      </c>
      <c r="Q1740" s="144"/>
      <c r="R1740" s="144"/>
      <c r="S1740" s="144" t="s">
        <v>4190</v>
      </c>
      <c r="T1740" s="144" t="s">
        <v>22538</v>
      </c>
      <c r="U1740" s="144" t="s">
        <v>22536</v>
      </c>
      <c r="V1740" s="144" t="s">
        <v>22548</v>
      </c>
      <c r="W1740" s="150">
        <v>182010</v>
      </c>
      <c r="X1740" s="144" t="s">
        <v>22549</v>
      </c>
      <c r="Y1740" s="144">
        <v>88110000000</v>
      </c>
      <c r="Z1740" s="144" t="s">
        <v>22550</v>
      </c>
      <c r="AA1740" s="160">
        <v>5884</v>
      </c>
    </row>
    <row r="1741" spans="1:27" ht="45" customHeight="1" x14ac:dyDescent="0.25">
      <c r="A1741" s="144" t="s">
        <v>22536</v>
      </c>
      <c r="B1741" s="144" t="s">
        <v>22537</v>
      </c>
      <c r="C1741" s="144"/>
      <c r="D1741" s="144" t="s">
        <v>4410</v>
      </c>
      <c r="E1741" s="144" t="s">
        <v>31926</v>
      </c>
      <c r="F1741" s="144">
        <v>1</v>
      </c>
      <c r="G1741" s="144">
        <v>100</v>
      </c>
      <c r="H1741" s="144"/>
      <c r="I1741" s="144"/>
      <c r="J1741" s="144"/>
      <c r="K1741" s="144"/>
      <c r="L1741" s="144"/>
      <c r="M1741" s="145" t="s">
        <v>2213</v>
      </c>
      <c r="N1741" s="144" t="s">
        <v>51</v>
      </c>
      <c r="O1741" s="144"/>
      <c r="P1741" s="144" t="s">
        <v>2808</v>
      </c>
      <c r="Q1741" s="144"/>
      <c r="R1741" s="144"/>
      <c r="S1741" s="144" t="s">
        <v>13932</v>
      </c>
      <c r="T1741" s="144" t="s">
        <v>31927</v>
      </c>
      <c r="U1741" s="144" t="s">
        <v>22536</v>
      </c>
      <c r="V1741" s="144" t="s">
        <v>31928</v>
      </c>
      <c r="W1741" s="144">
        <v>182025</v>
      </c>
      <c r="X1741" s="144" t="s">
        <v>31929</v>
      </c>
      <c r="Y1741" s="144">
        <v>89110000000</v>
      </c>
      <c r="Z1741" s="144" t="s">
        <v>31930</v>
      </c>
      <c r="AA1741" s="160">
        <v>7317</v>
      </c>
    </row>
    <row r="1742" spans="1:27" ht="45" customHeight="1" x14ac:dyDescent="0.25">
      <c r="A1742" s="144" t="s">
        <v>22536</v>
      </c>
      <c r="B1742" s="144" t="s">
        <v>22537</v>
      </c>
      <c r="C1742" s="144"/>
      <c r="D1742" s="144" t="s">
        <v>4410</v>
      </c>
      <c r="E1742" s="144" t="s">
        <v>22542</v>
      </c>
      <c r="F1742" s="144">
        <v>1</v>
      </c>
      <c r="G1742" s="144">
        <v>200</v>
      </c>
      <c r="H1742" s="144"/>
      <c r="I1742" s="144"/>
      <c r="J1742" s="144"/>
      <c r="K1742" s="144"/>
      <c r="L1742" s="144"/>
      <c r="M1742" s="145" t="s">
        <v>2213</v>
      </c>
      <c r="N1742" s="144" t="s">
        <v>51</v>
      </c>
      <c r="O1742" s="144"/>
      <c r="P1742" s="144" t="s">
        <v>2808</v>
      </c>
      <c r="Q1742" s="144"/>
      <c r="R1742" s="144"/>
      <c r="S1742" s="144" t="s">
        <v>13932</v>
      </c>
      <c r="T1742" s="144" t="s">
        <v>22543</v>
      </c>
      <c r="U1742" s="144" t="s">
        <v>22536</v>
      </c>
      <c r="V1742" s="144" t="s">
        <v>22544</v>
      </c>
      <c r="W1742" s="144">
        <v>182040</v>
      </c>
      <c r="X1742" s="144" t="s">
        <v>22545</v>
      </c>
      <c r="Y1742" s="144">
        <v>89110000000</v>
      </c>
      <c r="Z1742" s="144" t="s">
        <v>22546</v>
      </c>
      <c r="AA1742" s="160">
        <v>5800</v>
      </c>
    </row>
    <row r="1743" spans="1:27" ht="45" customHeight="1" x14ac:dyDescent="0.25">
      <c r="A1743" s="144" t="s">
        <v>35913</v>
      </c>
      <c r="B1743" s="144" t="s">
        <v>15377</v>
      </c>
      <c r="C1743" s="144">
        <v>16</v>
      </c>
      <c r="D1743" s="144" t="s">
        <v>4225</v>
      </c>
      <c r="E1743" s="144"/>
      <c r="F1743" s="144">
        <v>1</v>
      </c>
      <c r="G1743" s="144">
        <v>276</v>
      </c>
      <c r="H1743" s="144"/>
      <c r="I1743" s="144"/>
      <c r="J1743" s="144"/>
      <c r="K1743" s="144"/>
      <c r="L1743" s="144"/>
      <c r="M1743" s="145" t="s">
        <v>2213</v>
      </c>
      <c r="N1743" s="144" t="s">
        <v>70</v>
      </c>
      <c r="O1743" s="144"/>
      <c r="P1743" s="144" t="s">
        <v>2828</v>
      </c>
      <c r="Q1743" s="144"/>
      <c r="R1743" s="144"/>
      <c r="S1743" s="144" t="s">
        <v>31941</v>
      </c>
      <c r="T1743" s="144" t="s">
        <v>35914</v>
      </c>
      <c r="U1743" s="144" t="s">
        <v>35913</v>
      </c>
      <c r="V1743" s="144"/>
      <c r="W1743" s="144">
        <v>655603</v>
      </c>
      <c r="X1743" s="144" t="s">
        <v>35915</v>
      </c>
      <c r="Y1743" s="150" t="s">
        <v>26096</v>
      </c>
      <c r="Z1743" s="144" t="s">
        <v>35916</v>
      </c>
      <c r="AA1743" s="160">
        <v>777</v>
      </c>
    </row>
    <row r="1744" spans="1:27" ht="45" customHeight="1" x14ac:dyDescent="0.25">
      <c r="A1744" s="144" t="s">
        <v>16944</v>
      </c>
      <c r="B1744" s="144" t="s">
        <v>16518</v>
      </c>
      <c r="C1744" s="144"/>
      <c r="D1744" s="144" t="s">
        <v>16945</v>
      </c>
      <c r="E1744" s="144"/>
      <c r="F1744" s="144">
        <v>1</v>
      </c>
      <c r="G1744" s="144"/>
      <c r="H1744" s="144">
        <v>450</v>
      </c>
      <c r="I1744" s="144">
        <v>300</v>
      </c>
      <c r="J1744" s="144">
        <v>100</v>
      </c>
      <c r="K1744" s="144">
        <v>50</v>
      </c>
      <c r="L1744" s="144"/>
      <c r="M1744" s="145" t="s">
        <v>2213</v>
      </c>
      <c r="N1744" s="144" t="s">
        <v>49</v>
      </c>
      <c r="O1744" s="144"/>
      <c r="P1744" s="144" t="s">
        <v>30712</v>
      </c>
      <c r="Q1744" s="144"/>
      <c r="R1744" s="144"/>
      <c r="S1744" s="144"/>
      <c r="T1744" s="144"/>
      <c r="U1744" s="144" t="s">
        <v>16944</v>
      </c>
      <c r="V1744" s="144"/>
      <c r="W1744" s="144">
        <v>614070</v>
      </c>
      <c r="X1744" s="144" t="s">
        <v>18850</v>
      </c>
      <c r="Y1744" s="144">
        <v>73420000000</v>
      </c>
      <c r="Z1744" s="144" t="s">
        <v>16946</v>
      </c>
      <c r="AA1744" s="160">
        <v>4361</v>
      </c>
    </row>
    <row r="1745" spans="1:31" ht="45" customHeight="1" x14ac:dyDescent="0.25">
      <c r="A1745" s="144" t="s">
        <v>6495</v>
      </c>
      <c r="B1745" s="144" t="s">
        <v>4208</v>
      </c>
      <c r="C1745" s="144">
        <v>7</v>
      </c>
      <c r="D1745" s="144"/>
      <c r="E1745" s="144"/>
      <c r="F1745" s="144">
        <v>1</v>
      </c>
      <c r="G1745" s="144"/>
      <c r="H1745" s="144">
        <v>1199</v>
      </c>
      <c r="I1745" s="144">
        <v>436</v>
      </c>
      <c r="J1745" s="144">
        <v>545</v>
      </c>
      <c r="K1745" s="144">
        <v>218</v>
      </c>
      <c r="L1745" s="144"/>
      <c r="M1745" s="145" t="s">
        <v>2213</v>
      </c>
      <c r="N1745" s="144" t="s">
        <v>63</v>
      </c>
      <c r="O1745" s="144"/>
      <c r="P1745" s="144" t="s">
        <v>2624</v>
      </c>
      <c r="Q1745" s="144"/>
      <c r="R1745" s="144"/>
      <c r="S1745" s="144"/>
      <c r="T1745" s="144"/>
      <c r="U1745" s="144" t="s">
        <v>6495</v>
      </c>
      <c r="V1745" s="144"/>
      <c r="W1745" s="144">
        <v>424036</v>
      </c>
      <c r="X1745" s="144" t="s">
        <v>6496</v>
      </c>
      <c r="Y1745" s="144" t="s">
        <v>6497</v>
      </c>
      <c r="Z1745" s="144" t="s">
        <v>6498</v>
      </c>
      <c r="AA1745" s="160">
        <v>1138</v>
      </c>
    </row>
    <row r="1746" spans="1:31" ht="45" customHeight="1" x14ac:dyDescent="0.25">
      <c r="A1746" s="144" t="s">
        <v>28081</v>
      </c>
      <c r="B1746" s="144" t="s">
        <v>23642</v>
      </c>
      <c r="C1746" s="144">
        <v>10</v>
      </c>
      <c r="D1746" s="144"/>
      <c r="E1746" s="144"/>
      <c r="F1746" s="144">
        <v>1</v>
      </c>
      <c r="G1746" s="144"/>
      <c r="H1746" s="144">
        <v>1000</v>
      </c>
      <c r="I1746" s="144">
        <v>300</v>
      </c>
      <c r="J1746" s="144">
        <v>500</v>
      </c>
      <c r="K1746" s="144">
        <v>200</v>
      </c>
      <c r="L1746" s="144"/>
      <c r="M1746" s="145" t="s">
        <v>2213</v>
      </c>
      <c r="N1746" s="144" t="s">
        <v>31</v>
      </c>
      <c r="O1746" s="144"/>
      <c r="P1746" s="144" t="s">
        <v>30538</v>
      </c>
      <c r="Q1746" s="144"/>
      <c r="R1746" s="144"/>
      <c r="S1746" s="144"/>
      <c r="T1746" s="144"/>
      <c r="U1746" s="144" t="s">
        <v>28081</v>
      </c>
      <c r="V1746" s="144"/>
      <c r="W1746" s="144"/>
      <c r="X1746" s="144"/>
      <c r="Y1746" s="144" t="s">
        <v>28082</v>
      </c>
      <c r="Z1746" s="144" t="s">
        <v>28083</v>
      </c>
      <c r="AA1746" s="160">
        <v>6890</v>
      </c>
    </row>
    <row r="1747" spans="1:31" ht="45" customHeight="1" x14ac:dyDescent="0.25">
      <c r="A1747" s="144" t="s">
        <v>6499</v>
      </c>
      <c r="B1747" s="144" t="s">
        <v>4205</v>
      </c>
      <c r="C1747" s="144">
        <v>98</v>
      </c>
      <c r="D1747" s="144"/>
      <c r="E1747" s="144"/>
      <c r="F1747" s="144">
        <v>1</v>
      </c>
      <c r="G1747" s="144">
        <v>350</v>
      </c>
      <c r="H1747" s="144"/>
      <c r="I1747" s="144"/>
      <c r="J1747" s="144"/>
      <c r="K1747" s="144"/>
      <c r="L1747" s="144"/>
      <c r="M1747" s="145" t="s">
        <v>2213</v>
      </c>
      <c r="N1747" s="144" t="s">
        <v>64</v>
      </c>
      <c r="O1747" s="144"/>
      <c r="P1747" s="144" t="s">
        <v>3413</v>
      </c>
      <c r="Q1747" s="144" t="s">
        <v>4187</v>
      </c>
      <c r="R1747" s="144" t="s">
        <v>6500</v>
      </c>
      <c r="S1747" s="144"/>
      <c r="T1747" s="144"/>
      <c r="U1747" s="144" t="s">
        <v>6499</v>
      </c>
      <c r="V1747" s="144"/>
      <c r="W1747" s="144">
        <v>430034</v>
      </c>
      <c r="X1747" s="144" t="s">
        <v>6501</v>
      </c>
      <c r="Y1747" s="144" t="s">
        <v>6502</v>
      </c>
      <c r="Z1747" s="144" t="s">
        <v>6503</v>
      </c>
      <c r="AA1747" s="160">
        <v>1139</v>
      </c>
    </row>
    <row r="1748" spans="1:31" ht="45" customHeight="1" x14ac:dyDescent="0.25">
      <c r="A1748" s="144" t="s">
        <v>25214</v>
      </c>
      <c r="B1748" s="144" t="s">
        <v>13672</v>
      </c>
      <c r="C1748" s="144">
        <v>149</v>
      </c>
      <c r="D1748" s="144" t="s">
        <v>16352</v>
      </c>
      <c r="E1748" s="144"/>
      <c r="F1748" s="144">
        <v>1</v>
      </c>
      <c r="G1748" s="144"/>
      <c r="H1748" s="144">
        <v>1799</v>
      </c>
      <c r="I1748" s="144">
        <v>654</v>
      </c>
      <c r="J1748" s="144">
        <v>818</v>
      </c>
      <c r="K1748" s="144">
        <v>327</v>
      </c>
      <c r="L1748" s="144"/>
      <c r="M1748" s="145" t="s">
        <v>2213</v>
      </c>
      <c r="N1748" s="144" t="s">
        <v>41</v>
      </c>
      <c r="O1748" s="144"/>
      <c r="P1748" s="144" t="s">
        <v>2604</v>
      </c>
      <c r="Q1748" s="144" t="s">
        <v>4187</v>
      </c>
      <c r="R1748" s="144" t="s">
        <v>4297</v>
      </c>
      <c r="S1748" s="144"/>
      <c r="T1748" s="144"/>
      <c r="U1748" s="144" t="s">
        <v>25214</v>
      </c>
      <c r="V1748" s="144"/>
      <c r="W1748" s="144">
        <v>125080</v>
      </c>
      <c r="X1748" s="144" t="s">
        <v>8374</v>
      </c>
      <c r="Y1748" s="144" t="s">
        <v>25215</v>
      </c>
      <c r="Z1748" s="144" t="s">
        <v>19922</v>
      </c>
      <c r="AA1748" s="160">
        <v>1076</v>
      </c>
    </row>
    <row r="1749" spans="1:31" ht="45" customHeight="1" x14ac:dyDescent="0.25">
      <c r="A1749" s="144" t="s">
        <v>6505</v>
      </c>
      <c r="B1749" s="144" t="s">
        <v>4208</v>
      </c>
      <c r="C1749" s="144">
        <v>4</v>
      </c>
      <c r="D1749" s="144"/>
      <c r="E1749" s="144"/>
      <c r="F1749" s="144">
        <v>1</v>
      </c>
      <c r="G1749" s="144"/>
      <c r="H1749" s="144">
        <v>1799</v>
      </c>
      <c r="I1749" s="144">
        <v>654</v>
      </c>
      <c r="J1749" s="144">
        <v>818</v>
      </c>
      <c r="K1749" s="144">
        <v>327</v>
      </c>
      <c r="L1749" s="144"/>
      <c r="M1749" s="145" t="s">
        <v>2213</v>
      </c>
      <c r="N1749" s="144" t="s">
        <v>112</v>
      </c>
      <c r="O1749" s="144"/>
      <c r="P1749" s="144" t="s">
        <v>30556</v>
      </c>
      <c r="Q1749" s="144"/>
      <c r="R1749" s="144"/>
      <c r="S1749" s="144" t="s">
        <v>4189</v>
      </c>
      <c r="T1749" s="144" t="s">
        <v>5701</v>
      </c>
      <c r="U1749" s="144" t="s">
        <v>6505</v>
      </c>
      <c r="V1749" s="144"/>
      <c r="W1749" s="144">
        <v>606400</v>
      </c>
      <c r="X1749" s="144" t="s">
        <v>6506</v>
      </c>
      <c r="Y1749" s="144"/>
      <c r="Z1749" s="144"/>
      <c r="AA1749" s="160">
        <v>1141</v>
      </c>
    </row>
    <row r="1750" spans="1:31" ht="45" customHeight="1" x14ac:dyDescent="0.25">
      <c r="A1750" s="144" t="s">
        <v>31077</v>
      </c>
      <c r="B1750" s="144" t="s">
        <v>17392</v>
      </c>
      <c r="C1750" s="144">
        <v>11</v>
      </c>
      <c r="D1750" s="144" t="s">
        <v>8388</v>
      </c>
      <c r="E1750" s="144"/>
      <c r="F1750" s="144">
        <v>1</v>
      </c>
      <c r="G1750" s="144"/>
      <c r="H1750" s="144">
        <v>1199</v>
      </c>
      <c r="I1750" s="144">
        <v>436</v>
      </c>
      <c r="J1750" s="144">
        <v>545</v>
      </c>
      <c r="K1750" s="144">
        <v>218</v>
      </c>
      <c r="L1750" s="144"/>
      <c r="M1750" s="145" t="s">
        <v>2213</v>
      </c>
      <c r="N1750" s="144" t="s">
        <v>21</v>
      </c>
      <c r="O1750" s="144"/>
      <c r="P1750" s="144" t="s">
        <v>2519</v>
      </c>
      <c r="Q1750" s="145"/>
      <c r="R1750" s="144"/>
      <c r="S1750" s="144"/>
      <c r="T1750" s="144"/>
      <c r="U1750" s="144" t="s">
        <v>31077</v>
      </c>
      <c r="V1750" s="144"/>
      <c r="W1750" s="144">
        <v>404111</v>
      </c>
      <c r="X1750" s="144" t="s">
        <v>19936</v>
      </c>
      <c r="Y1750" s="144" t="s">
        <v>8389</v>
      </c>
      <c r="Z1750" s="144" t="s">
        <v>31078</v>
      </c>
      <c r="AA1750" s="160">
        <v>1082</v>
      </c>
    </row>
    <row r="1751" spans="1:31" ht="45" customHeight="1" x14ac:dyDescent="0.25">
      <c r="A1751" s="144" t="s">
        <v>6507</v>
      </c>
      <c r="B1751" s="144" t="s">
        <v>15483</v>
      </c>
      <c r="C1751" s="144">
        <v>345</v>
      </c>
      <c r="D1751" s="144"/>
      <c r="E1751" s="144"/>
      <c r="F1751" s="144">
        <v>1</v>
      </c>
      <c r="G1751" s="144">
        <v>350</v>
      </c>
      <c r="H1751" s="144"/>
      <c r="I1751" s="144"/>
      <c r="J1751" s="144"/>
      <c r="K1751" s="144"/>
      <c r="L1751" s="144"/>
      <c r="M1751" s="145" t="s">
        <v>2213</v>
      </c>
      <c r="N1751" s="144" t="s">
        <v>21</v>
      </c>
      <c r="O1751" s="144"/>
      <c r="P1751" s="144" t="s">
        <v>2449</v>
      </c>
      <c r="Q1751" s="144" t="s">
        <v>4187</v>
      </c>
      <c r="R1751" s="144" t="s">
        <v>9468</v>
      </c>
      <c r="S1751" s="144"/>
      <c r="T1751" s="144"/>
      <c r="U1751" s="144" t="s">
        <v>6507</v>
      </c>
      <c r="V1751" s="144"/>
      <c r="W1751" s="144">
        <v>400016</v>
      </c>
      <c r="X1751" s="144" t="s">
        <v>6508</v>
      </c>
      <c r="Y1751" s="144" t="s">
        <v>6509</v>
      </c>
      <c r="Z1751" s="144" t="s">
        <v>16947</v>
      </c>
      <c r="AA1751" s="160">
        <v>1142</v>
      </c>
    </row>
    <row r="1752" spans="1:31" ht="45" customHeight="1" x14ac:dyDescent="0.25">
      <c r="A1752" s="145" t="s">
        <v>25216</v>
      </c>
      <c r="B1752" s="144" t="s">
        <v>15538</v>
      </c>
      <c r="C1752" s="144">
        <v>23</v>
      </c>
      <c r="D1752" s="144"/>
      <c r="E1752" s="144"/>
      <c r="F1752" s="144">
        <v>1</v>
      </c>
      <c r="G1752" s="144">
        <v>158</v>
      </c>
      <c r="H1752" s="144"/>
      <c r="I1752" s="144"/>
      <c r="J1752" s="144"/>
      <c r="K1752" s="144"/>
      <c r="L1752" s="144"/>
      <c r="M1752" s="145" t="s">
        <v>2213</v>
      </c>
      <c r="N1752" s="144" t="s">
        <v>59</v>
      </c>
      <c r="O1752" s="144"/>
      <c r="P1752" s="144" t="s">
        <v>3016</v>
      </c>
      <c r="Q1752" s="144"/>
      <c r="R1752" s="144"/>
      <c r="S1752" s="144"/>
      <c r="T1752" s="144"/>
      <c r="U1752" s="144" t="s">
        <v>25216</v>
      </c>
      <c r="V1752" s="145"/>
      <c r="W1752" s="144">
        <v>358005</v>
      </c>
      <c r="X1752" s="144" t="s">
        <v>22028</v>
      </c>
      <c r="Y1752" s="144" t="s">
        <v>22030</v>
      </c>
      <c r="Z1752" s="144" t="s">
        <v>22029</v>
      </c>
      <c r="AA1752" s="160">
        <v>4643</v>
      </c>
    </row>
    <row r="1753" spans="1:31" ht="45" customHeight="1" x14ac:dyDescent="0.25">
      <c r="A1753" s="144" t="s">
        <v>6510</v>
      </c>
      <c r="B1753" s="144" t="s">
        <v>31079</v>
      </c>
      <c r="C1753" s="144"/>
      <c r="D1753" s="144"/>
      <c r="E1753" s="144"/>
      <c r="F1753" s="144">
        <v>1</v>
      </c>
      <c r="G1753" s="144"/>
      <c r="H1753" s="144">
        <v>320</v>
      </c>
      <c r="I1753" s="144">
        <v>290</v>
      </c>
      <c r="J1753" s="144">
        <v>363</v>
      </c>
      <c r="K1753" s="144">
        <v>145</v>
      </c>
      <c r="L1753" s="144"/>
      <c r="M1753" s="145" t="s">
        <v>2213</v>
      </c>
      <c r="N1753" s="144" t="s">
        <v>23</v>
      </c>
      <c r="O1753" s="144"/>
      <c r="P1753" s="144" t="s">
        <v>3218</v>
      </c>
      <c r="Q1753" s="144"/>
      <c r="R1753" s="144"/>
      <c r="S1753" s="144" t="s">
        <v>4191</v>
      </c>
      <c r="T1753" s="144" t="s">
        <v>6511</v>
      </c>
      <c r="U1753" s="144" t="s">
        <v>6510</v>
      </c>
      <c r="V1753" s="144"/>
      <c r="W1753" s="144">
        <v>396440</v>
      </c>
      <c r="X1753" s="144" t="s">
        <v>4438</v>
      </c>
      <c r="Y1753" s="144" t="s">
        <v>6512</v>
      </c>
      <c r="Z1753" s="144" t="s">
        <v>6513</v>
      </c>
      <c r="AA1753" s="160">
        <v>1143</v>
      </c>
    </row>
    <row r="1754" spans="1:31" ht="45" customHeight="1" x14ac:dyDescent="0.25">
      <c r="A1754" s="144" t="s">
        <v>18851</v>
      </c>
      <c r="B1754" s="144" t="s">
        <v>18852</v>
      </c>
      <c r="C1754" s="144">
        <v>32</v>
      </c>
      <c r="D1754" s="144"/>
      <c r="E1754" s="144"/>
      <c r="F1754" s="144">
        <v>1</v>
      </c>
      <c r="G1754" s="144"/>
      <c r="H1754" s="144">
        <v>450</v>
      </c>
      <c r="I1754" s="144">
        <v>200</v>
      </c>
      <c r="J1754" s="144">
        <v>200</v>
      </c>
      <c r="K1754" s="144">
        <v>50</v>
      </c>
      <c r="L1754" s="144"/>
      <c r="M1754" s="145" t="s">
        <v>2213</v>
      </c>
      <c r="N1754" s="144" t="s">
        <v>112</v>
      </c>
      <c r="O1754" s="144"/>
      <c r="P1754" s="144" t="s">
        <v>3586</v>
      </c>
      <c r="Q1754" s="144"/>
      <c r="R1754" s="144"/>
      <c r="S1754" s="144"/>
      <c r="T1754" s="144"/>
      <c r="U1754" s="144" t="s">
        <v>18851</v>
      </c>
      <c r="V1754" s="144"/>
      <c r="W1754" s="144">
        <v>606032</v>
      </c>
      <c r="X1754" s="144" t="s">
        <v>18853</v>
      </c>
      <c r="Y1754" s="144"/>
      <c r="Z1754" s="144" t="s">
        <v>18854</v>
      </c>
      <c r="AA1754" s="160">
        <v>5559</v>
      </c>
    </row>
    <row r="1755" spans="1:31" ht="45" customHeight="1" x14ac:dyDescent="0.25">
      <c r="A1755" s="144" t="s">
        <v>35917</v>
      </c>
      <c r="B1755" s="144" t="s">
        <v>35918</v>
      </c>
      <c r="C1755" s="144"/>
      <c r="D1755" s="144"/>
      <c r="E1755" s="144"/>
      <c r="F1755" s="144">
        <v>1</v>
      </c>
      <c r="G1755" s="144"/>
      <c r="H1755" s="144">
        <v>114</v>
      </c>
      <c r="I1755" s="144">
        <v>41</v>
      </c>
      <c r="J1755" s="144">
        <v>43</v>
      </c>
      <c r="K1755" s="144">
        <v>30</v>
      </c>
      <c r="L1755" s="144"/>
      <c r="M1755" s="145" t="s">
        <v>2213</v>
      </c>
      <c r="N1755" s="144" t="s">
        <v>42</v>
      </c>
      <c r="O1755" s="144"/>
      <c r="P1755" s="144" t="s">
        <v>4145</v>
      </c>
      <c r="Q1755" s="144"/>
      <c r="R1755" s="144"/>
      <c r="S1755" s="144" t="s">
        <v>4191</v>
      </c>
      <c r="T1755" s="144" t="s">
        <v>17325</v>
      </c>
      <c r="U1755" s="144" t="s">
        <v>35917</v>
      </c>
      <c r="V1755" s="144"/>
      <c r="W1755" s="144">
        <v>142275</v>
      </c>
      <c r="X1755" s="144" t="s">
        <v>6521</v>
      </c>
      <c r="Y1755" s="144">
        <v>84970000000</v>
      </c>
      <c r="Z1755" s="144" t="s">
        <v>35919</v>
      </c>
      <c r="AA1755" s="160">
        <v>4198</v>
      </c>
    </row>
    <row r="1756" spans="1:31" ht="45" customHeight="1" x14ac:dyDescent="0.25">
      <c r="A1756" s="144" t="s">
        <v>35917</v>
      </c>
      <c r="B1756" s="144" t="s">
        <v>35918</v>
      </c>
      <c r="C1756" s="144"/>
      <c r="D1756" s="144"/>
      <c r="E1756" s="144" t="s">
        <v>32623</v>
      </c>
      <c r="F1756" s="144">
        <v>1</v>
      </c>
      <c r="G1756" s="144">
        <v>74</v>
      </c>
      <c r="H1756" s="144">
        <v>74</v>
      </c>
      <c r="I1756" s="144"/>
      <c r="J1756" s="144"/>
      <c r="K1756" s="144"/>
      <c r="L1756" s="144"/>
      <c r="M1756" s="145" t="s">
        <v>2213</v>
      </c>
      <c r="N1756" s="144" t="s">
        <v>42</v>
      </c>
      <c r="O1756" s="144"/>
      <c r="P1756" s="144" t="s">
        <v>4145</v>
      </c>
      <c r="Q1756" s="144"/>
      <c r="R1756" s="144"/>
      <c r="S1756" s="144" t="s">
        <v>4191</v>
      </c>
      <c r="T1756" s="144" t="s">
        <v>17325</v>
      </c>
      <c r="U1756" s="144" t="s">
        <v>35917</v>
      </c>
      <c r="V1756" s="144" t="s">
        <v>216</v>
      </c>
      <c r="W1756" s="144">
        <v>142275</v>
      </c>
      <c r="X1756" s="144" t="s">
        <v>20587</v>
      </c>
      <c r="Y1756" s="144">
        <v>89170000000</v>
      </c>
      <c r="Z1756" s="144" t="s">
        <v>17326</v>
      </c>
      <c r="AA1756" s="160">
        <v>4199</v>
      </c>
    </row>
    <row r="1757" spans="1:31" ht="45" customHeight="1" x14ac:dyDescent="0.25">
      <c r="A1757" s="144" t="s">
        <v>23932</v>
      </c>
      <c r="B1757" s="144" t="s">
        <v>16518</v>
      </c>
      <c r="C1757" s="144">
        <v>6</v>
      </c>
      <c r="D1757" s="144" t="s">
        <v>23933</v>
      </c>
      <c r="E1757" s="144"/>
      <c r="F1757" s="144">
        <v>1</v>
      </c>
      <c r="G1757" s="144"/>
      <c r="H1757" s="144">
        <v>850</v>
      </c>
      <c r="I1757" s="144">
        <v>400</v>
      </c>
      <c r="J1757" s="144">
        <v>400</v>
      </c>
      <c r="K1757" s="144">
        <v>50</v>
      </c>
      <c r="L1757" s="144"/>
      <c r="M1757" s="145" t="s">
        <v>2213</v>
      </c>
      <c r="N1757" s="144" t="s">
        <v>76</v>
      </c>
      <c r="O1757" s="144"/>
      <c r="P1757" s="144" t="s">
        <v>2700</v>
      </c>
      <c r="Q1757" s="144"/>
      <c r="R1757" s="144"/>
      <c r="S1757" s="144" t="s">
        <v>4189</v>
      </c>
      <c r="T1757" s="144" t="s">
        <v>17736</v>
      </c>
      <c r="U1757" s="144" t="s">
        <v>23932</v>
      </c>
      <c r="V1757" s="144"/>
      <c r="W1757" s="144">
        <v>412301</v>
      </c>
      <c r="X1757" s="144" t="s">
        <v>23934</v>
      </c>
      <c r="Y1757" s="144"/>
      <c r="Z1757" s="144" t="s">
        <v>23935</v>
      </c>
      <c r="AA1757" s="160">
        <v>6096</v>
      </c>
    </row>
    <row r="1758" spans="1:31" ht="45" customHeight="1" x14ac:dyDescent="0.25">
      <c r="A1758" s="144" t="s">
        <v>6514</v>
      </c>
      <c r="B1758" s="144" t="s">
        <v>15960</v>
      </c>
      <c r="C1758" s="144"/>
      <c r="D1758" s="144" t="s">
        <v>6515</v>
      </c>
      <c r="E1758" s="144"/>
      <c r="F1758" s="144">
        <v>2</v>
      </c>
      <c r="G1758" s="144"/>
      <c r="H1758" s="144"/>
      <c r="I1758" s="144"/>
      <c r="J1758" s="144"/>
      <c r="K1758" s="144"/>
      <c r="L1758" s="144">
        <v>110</v>
      </c>
      <c r="M1758" s="145" t="s">
        <v>2213</v>
      </c>
      <c r="N1758" s="144" t="s">
        <v>18</v>
      </c>
      <c r="O1758" s="144"/>
      <c r="P1758" s="144" t="s">
        <v>2715</v>
      </c>
      <c r="Q1758" s="144" t="s">
        <v>31931</v>
      </c>
      <c r="R1758" s="144" t="s">
        <v>31932</v>
      </c>
      <c r="S1758" s="144" t="s">
        <v>4190</v>
      </c>
      <c r="T1758" s="144" t="s">
        <v>6091</v>
      </c>
      <c r="U1758" s="144" t="s">
        <v>6514</v>
      </c>
      <c r="V1758" s="144"/>
      <c r="W1758" s="144">
        <v>309650</v>
      </c>
      <c r="X1758" s="144" t="s">
        <v>13214</v>
      </c>
      <c r="Y1758" s="144" t="s">
        <v>6516</v>
      </c>
      <c r="Z1758" s="144" t="s">
        <v>14503</v>
      </c>
      <c r="AA1758" s="160">
        <v>1144</v>
      </c>
    </row>
    <row r="1759" spans="1:31" ht="45" customHeight="1" x14ac:dyDescent="0.25">
      <c r="A1759" s="144" t="s">
        <v>6517</v>
      </c>
      <c r="B1759" s="144" t="s">
        <v>4205</v>
      </c>
      <c r="C1759" s="144">
        <v>33</v>
      </c>
      <c r="D1759" s="144" t="s">
        <v>5210</v>
      </c>
      <c r="E1759" s="144"/>
      <c r="F1759" s="144">
        <v>1</v>
      </c>
      <c r="G1759" s="144">
        <v>200</v>
      </c>
      <c r="H1759" s="144"/>
      <c r="I1759" s="144"/>
      <c r="J1759" s="144"/>
      <c r="K1759" s="144"/>
      <c r="L1759" s="144"/>
      <c r="M1759" s="145" t="s">
        <v>2213</v>
      </c>
      <c r="N1759" s="144" t="s">
        <v>52</v>
      </c>
      <c r="O1759" s="144"/>
      <c r="P1759" s="144" t="s">
        <v>2403</v>
      </c>
      <c r="Q1759" s="144"/>
      <c r="R1759" s="144"/>
      <c r="S1759" s="144" t="s">
        <v>4191</v>
      </c>
      <c r="T1759" s="144" t="s">
        <v>6518</v>
      </c>
      <c r="U1759" s="144" t="s">
        <v>6517</v>
      </c>
      <c r="V1759" s="144"/>
      <c r="W1759" s="144">
        <v>385631</v>
      </c>
      <c r="X1759" s="144" t="s">
        <v>18855</v>
      </c>
      <c r="Y1759" s="144"/>
      <c r="Z1759" s="144" t="s">
        <v>6519</v>
      </c>
      <c r="AA1759" s="160">
        <v>1145</v>
      </c>
      <c r="AE1759" s="109" t="s">
        <v>1906</v>
      </c>
    </row>
    <row r="1760" spans="1:31" ht="45" customHeight="1" x14ac:dyDescent="0.25">
      <c r="A1760" s="167" t="s">
        <v>6520</v>
      </c>
      <c r="B1760" s="144" t="s">
        <v>4205</v>
      </c>
      <c r="C1760" s="144">
        <v>47</v>
      </c>
      <c r="D1760" s="144" t="s">
        <v>4218</v>
      </c>
      <c r="E1760" s="144"/>
      <c r="F1760" s="144">
        <v>1</v>
      </c>
      <c r="G1760" s="144">
        <v>350</v>
      </c>
      <c r="H1760" s="144"/>
      <c r="I1760" s="144"/>
      <c r="J1760" s="144"/>
      <c r="K1760" s="144"/>
      <c r="L1760" s="144"/>
      <c r="M1760" s="145" t="s">
        <v>2213</v>
      </c>
      <c r="N1760" s="144" t="s">
        <v>42</v>
      </c>
      <c r="O1760" s="144"/>
      <c r="P1760" s="144" t="s">
        <v>4145</v>
      </c>
      <c r="Q1760" s="144"/>
      <c r="R1760" s="167"/>
      <c r="S1760" s="167"/>
      <c r="T1760" s="144"/>
      <c r="U1760" s="144" t="s">
        <v>6520</v>
      </c>
      <c r="V1760" s="167"/>
      <c r="W1760" s="144">
        <v>142210</v>
      </c>
      <c r="X1760" s="167" t="s">
        <v>6521</v>
      </c>
      <c r="Y1760" s="167"/>
      <c r="Z1760" s="148" t="s">
        <v>15513</v>
      </c>
      <c r="AA1760" s="160">
        <v>1146</v>
      </c>
    </row>
    <row r="1761" spans="1:31" ht="45" customHeight="1" x14ac:dyDescent="0.25">
      <c r="A1761" s="144" t="s">
        <v>35920</v>
      </c>
      <c r="B1761" s="144" t="s">
        <v>35921</v>
      </c>
      <c r="C1761" s="144"/>
      <c r="D1761" s="144" t="s">
        <v>4218</v>
      </c>
      <c r="E1761" s="144"/>
      <c r="F1761" s="144">
        <v>1</v>
      </c>
      <c r="G1761" s="144">
        <v>300</v>
      </c>
      <c r="H1761" s="144"/>
      <c r="I1761" s="144"/>
      <c r="J1761" s="144"/>
      <c r="K1761" s="144"/>
      <c r="L1761" s="144"/>
      <c r="M1761" s="145" t="s">
        <v>2213</v>
      </c>
      <c r="N1761" s="144" t="s">
        <v>76</v>
      </c>
      <c r="O1761" s="144"/>
      <c r="P1761" s="144" t="s">
        <v>2700</v>
      </c>
      <c r="Q1761" s="144"/>
      <c r="R1761" s="144"/>
      <c r="S1761" s="144" t="s">
        <v>4191</v>
      </c>
      <c r="T1761" s="144" t="s">
        <v>35922</v>
      </c>
      <c r="U1761" s="144" t="s">
        <v>35920</v>
      </c>
      <c r="V1761" s="144"/>
      <c r="W1761" s="144">
        <v>412341</v>
      </c>
      <c r="X1761" s="144" t="s">
        <v>35923</v>
      </c>
      <c r="Y1761" s="144" t="s">
        <v>35924</v>
      </c>
      <c r="Z1761" s="144" t="s">
        <v>35925</v>
      </c>
      <c r="AA1761" s="160">
        <v>7625</v>
      </c>
    </row>
    <row r="1762" spans="1:31" ht="45" customHeight="1" x14ac:dyDescent="0.25">
      <c r="A1762" s="144" t="s">
        <v>6522</v>
      </c>
      <c r="B1762" s="144" t="s">
        <v>4205</v>
      </c>
      <c r="C1762" s="144">
        <v>30</v>
      </c>
      <c r="D1762" s="144" t="s">
        <v>5218</v>
      </c>
      <c r="E1762" s="144"/>
      <c r="F1762" s="144">
        <v>1</v>
      </c>
      <c r="G1762" s="144">
        <v>350</v>
      </c>
      <c r="H1762" s="144"/>
      <c r="I1762" s="144"/>
      <c r="J1762" s="144"/>
      <c r="K1762" s="144"/>
      <c r="L1762" s="144"/>
      <c r="M1762" s="145" t="s">
        <v>2213</v>
      </c>
      <c r="N1762" s="144" t="s">
        <v>67</v>
      </c>
      <c r="O1762" s="144"/>
      <c r="P1762" s="144" t="s">
        <v>3415</v>
      </c>
      <c r="Q1762" s="144"/>
      <c r="R1762" s="144"/>
      <c r="S1762" s="144" t="s">
        <v>4189</v>
      </c>
      <c r="T1762" s="144" t="s">
        <v>6523</v>
      </c>
      <c r="U1762" s="144" t="s">
        <v>6522</v>
      </c>
      <c r="V1762" s="144"/>
      <c r="W1762" s="144">
        <v>423602</v>
      </c>
      <c r="X1762" s="144" t="s">
        <v>6524</v>
      </c>
      <c r="Y1762" s="144" t="s">
        <v>6525</v>
      </c>
      <c r="Z1762" s="144" t="s">
        <v>6526</v>
      </c>
      <c r="AA1762" s="160">
        <v>1148</v>
      </c>
    </row>
    <row r="1763" spans="1:31" ht="45" customHeight="1" x14ac:dyDescent="0.25">
      <c r="A1763" s="144" t="s">
        <v>6527</v>
      </c>
      <c r="B1763" s="144" t="s">
        <v>4208</v>
      </c>
      <c r="C1763" s="144">
        <v>21</v>
      </c>
      <c r="D1763" s="144"/>
      <c r="E1763" s="144"/>
      <c r="F1763" s="144">
        <v>1</v>
      </c>
      <c r="G1763" s="144"/>
      <c r="H1763" s="144">
        <v>1199</v>
      </c>
      <c r="I1763" s="144">
        <v>436</v>
      </c>
      <c r="J1763" s="144">
        <v>545</v>
      </c>
      <c r="K1763" s="144">
        <v>218</v>
      </c>
      <c r="L1763" s="144"/>
      <c r="M1763" s="145" t="s">
        <v>2213</v>
      </c>
      <c r="N1763" s="144" t="s">
        <v>40</v>
      </c>
      <c r="O1763" s="144"/>
      <c r="P1763" s="144" t="s">
        <v>2323</v>
      </c>
      <c r="Q1763" s="144"/>
      <c r="R1763" s="144"/>
      <c r="S1763" s="144"/>
      <c r="T1763" s="144"/>
      <c r="U1763" s="144" t="s">
        <v>6527</v>
      </c>
      <c r="V1763" s="144"/>
      <c r="W1763" s="144">
        <v>685000</v>
      </c>
      <c r="X1763" s="144" t="s">
        <v>6528</v>
      </c>
      <c r="Y1763" s="144" t="s">
        <v>6529</v>
      </c>
      <c r="Z1763" s="144" t="s">
        <v>6530</v>
      </c>
      <c r="AA1763" s="160">
        <v>1149</v>
      </c>
    </row>
    <row r="1764" spans="1:31" ht="45" customHeight="1" x14ac:dyDescent="0.25">
      <c r="A1764" s="144" t="s">
        <v>6531</v>
      </c>
      <c r="B1764" s="144" t="s">
        <v>4205</v>
      </c>
      <c r="C1764" s="144">
        <v>4</v>
      </c>
      <c r="D1764" s="144" t="s">
        <v>4286</v>
      </c>
      <c r="E1764" s="144"/>
      <c r="F1764" s="144">
        <v>1</v>
      </c>
      <c r="G1764" s="144">
        <v>350</v>
      </c>
      <c r="H1764" s="144"/>
      <c r="I1764" s="144"/>
      <c r="J1764" s="144"/>
      <c r="K1764" s="144"/>
      <c r="L1764" s="144"/>
      <c r="M1764" s="145" t="s">
        <v>2213</v>
      </c>
      <c r="N1764" s="144" t="s">
        <v>78</v>
      </c>
      <c r="O1764" s="144"/>
      <c r="P1764" s="144" t="s">
        <v>3953</v>
      </c>
      <c r="Q1764" s="144"/>
      <c r="R1764" s="144"/>
      <c r="S1764" s="144"/>
      <c r="T1764" s="144"/>
      <c r="U1764" s="144" t="s">
        <v>6531</v>
      </c>
      <c r="V1764" s="144"/>
      <c r="W1764" s="144">
        <v>624140</v>
      </c>
      <c r="X1764" s="144" t="s">
        <v>6532</v>
      </c>
      <c r="Y1764" s="144"/>
      <c r="Z1764" s="144"/>
      <c r="AA1764" s="160">
        <v>1150</v>
      </c>
    </row>
    <row r="1765" spans="1:31" ht="45" customHeight="1" x14ac:dyDescent="0.25">
      <c r="A1765" s="144" t="s">
        <v>18856</v>
      </c>
      <c r="B1765" s="144" t="s">
        <v>18857</v>
      </c>
      <c r="C1765" s="144"/>
      <c r="D1765" s="144"/>
      <c r="E1765" s="144"/>
      <c r="F1765" s="144">
        <v>1</v>
      </c>
      <c r="G1765" s="144"/>
      <c r="H1765" s="144">
        <v>500</v>
      </c>
      <c r="I1765" s="144"/>
      <c r="J1765" s="144"/>
      <c r="K1765" s="144"/>
      <c r="L1765" s="144"/>
      <c r="M1765" s="145" t="s">
        <v>2213</v>
      </c>
      <c r="N1765" s="144" t="s">
        <v>36</v>
      </c>
      <c r="O1765" s="144"/>
      <c r="P1765" s="144" t="s">
        <v>3494</v>
      </c>
      <c r="Q1765" s="144"/>
      <c r="R1765" s="144"/>
      <c r="S1765" s="144" t="s">
        <v>13932</v>
      </c>
      <c r="T1765" s="144" t="s">
        <v>18858</v>
      </c>
      <c r="U1765" s="144" t="s">
        <v>18856</v>
      </c>
      <c r="V1765" s="144"/>
      <c r="W1765" s="144">
        <v>641574</v>
      </c>
      <c r="X1765" s="144" t="s">
        <v>6642</v>
      </c>
      <c r="Y1765" s="144"/>
      <c r="Z1765" s="144"/>
      <c r="AA1765" s="160">
        <v>4881</v>
      </c>
    </row>
    <row r="1766" spans="1:31" ht="45" customHeight="1" x14ac:dyDescent="0.25">
      <c r="A1766" s="144" t="s">
        <v>28084</v>
      </c>
      <c r="B1766" s="144" t="s">
        <v>15647</v>
      </c>
      <c r="C1766" s="144">
        <v>23</v>
      </c>
      <c r="D1766" s="144" t="s">
        <v>7540</v>
      </c>
      <c r="E1766" s="144"/>
      <c r="F1766" s="144">
        <v>1</v>
      </c>
      <c r="G1766" s="144">
        <v>200</v>
      </c>
      <c r="H1766" s="144"/>
      <c r="I1766" s="144"/>
      <c r="J1766" s="144"/>
      <c r="K1766" s="144"/>
      <c r="L1766" s="144"/>
      <c r="M1766" s="145" t="s">
        <v>2213</v>
      </c>
      <c r="N1766" s="144" t="s">
        <v>34</v>
      </c>
      <c r="O1766" s="144"/>
      <c r="P1766" s="144" t="s">
        <v>2531</v>
      </c>
      <c r="Q1766" s="144"/>
      <c r="R1766" s="144"/>
      <c r="S1766" s="144"/>
      <c r="T1766" s="144"/>
      <c r="U1766" s="144" t="s">
        <v>28084</v>
      </c>
      <c r="V1766" s="144"/>
      <c r="W1766" s="144">
        <v>352923</v>
      </c>
      <c r="X1766" s="144" t="s">
        <v>28085</v>
      </c>
      <c r="Y1766" s="144">
        <v>88610000000</v>
      </c>
      <c r="Z1766" s="144" t="s">
        <v>28086</v>
      </c>
      <c r="AA1766" s="160">
        <v>6964</v>
      </c>
    </row>
    <row r="1767" spans="1:31" ht="45" customHeight="1" x14ac:dyDescent="0.25">
      <c r="A1767" s="144" t="s">
        <v>6538</v>
      </c>
      <c r="B1767" s="144" t="s">
        <v>4227</v>
      </c>
      <c r="C1767" s="144"/>
      <c r="D1767" s="144"/>
      <c r="E1767" s="144"/>
      <c r="F1767" s="144">
        <v>2</v>
      </c>
      <c r="G1767" s="144"/>
      <c r="H1767" s="144"/>
      <c r="I1767" s="144"/>
      <c r="J1767" s="144"/>
      <c r="K1767" s="144"/>
      <c r="L1767" s="144">
        <v>50</v>
      </c>
      <c r="M1767" s="145" t="s">
        <v>2213</v>
      </c>
      <c r="N1767" s="144" t="s">
        <v>34</v>
      </c>
      <c r="O1767" s="144"/>
      <c r="P1767" s="144" t="s">
        <v>4018</v>
      </c>
      <c r="Q1767" s="144" t="s">
        <v>4186</v>
      </c>
      <c r="R1767" s="144" t="s">
        <v>16248</v>
      </c>
      <c r="S1767" s="144" t="s">
        <v>4190</v>
      </c>
      <c r="T1767" s="144" t="s">
        <v>6539</v>
      </c>
      <c r="U1767" s="144" t="s">
        <v>6538</v>
      </c>
      <c r="V1767" s="144"/>
      <c r="W1767" s="144">
        <v>352104</v>
      </c>
      <c r="X1767" s="144" t="s">
        <v>6540</v>
      </c>
      <c r="Y1767" s="144" t="s">
        <v>6541</v>
      </c>
      <c r="Z1767" s="144" t="s">
        <v>6542</v>
      </c>
      <c r="AA1767" s="160">
        <v>1154</v>
      </c>
    </row>
    <row r="1768" spans="1:31" ht="45" customHeight="1" x14ac:dyDescent="0.25">
      <c r="A1768" s="144" t="s">
        <v>35926</v>
      </c>
      <c r="B1768" s="144" t="s">
        <v>35927</v>
      </c>
      <c r="C1768" s="144"/>
      <c r="D1768" s="144"/>
      <c r="E1768" s="144"/>
      <c r="F1768" s="144">
        <v>5</v>
      </c>
      <c r="G1768" s="144"/>
      <c r="H1768" s="144"/>
      <c r="I1768" s="144"/>
      <c r="J1768" s="144"/>
      <c r="K1768" s="144"/>
      <c r="L1768" s="144">
        <v>400</v>
      </c>
      <c r="M1768" s="145" t="s">
        <v>2213</v>
      </c>
      <c r="N1768" s="144" t="s">
        <v>78</v>
      </c>
      <c r="O1768" s="144"/>
      <c r="P1768" s="144" t="s">
        <v>4082</v>
      </c>
      <c r="Q1768" s="144"/>
      <c r="R1768" s="144"/>
      <c r="S1768" s="144"/>
      <c r="T1768" s="144"/>
      <c r="U1768" s="144" t="s">
        <v>35926</v>
      </c>
      <c r="V1768" s="144"/>
      <c r="W1768" s="144">
        <v>624222</v>
      </c>
      <c r="X1768" s="144" t="s">
        <v>35928</v>
      </c>
      <c r="Y1768" s="144">
        <v>89620000000</v>
      </c>
      <c r="Z1768" s="144"/>
      <c r="AA1768" s="160">
        <v>7653</v>
      </c>
    </row>
    <row r="1769" spans="1:31" ht="45" customHeight="1" x14ac:dyDescent="0.25">
      <c r="A1769" s="144" t="s">
        <v>25217</v>
      </c>
      <c r="B1769" s="144" t="s">
        <v>18446</v>
      </c>
      <c r="C1769" s="144">
        <v>48</v>
      </c>
      <c r="D1769" s="144" t="s">
        <v>5795</v>
      </c>
      <c r="E1769" s="144"/>
      <c r="F1769" s="144">
        <v>1</v>
      </c>
      <c r="G1769" s="144">
        <v>200</v>
      </c>
      <c r="H1769" s="144"/>
      <c r="I1769" s="144"/>
      <c r="J1769" s="144"/>
      <c r="K1769" s="144"/>
      <c r="L1769" s="144"/>
      <c r="M1769" s="145" t="s">
        <v>2213</v>
      </c>
      <c r="N1769" s="144" t="s">
        <v>14</v>
      </c>
      <c r="O1769" s="144"/>
      <c r="P1769" s="144" t="s">
        <v>4078</v>
      </c>
      <c r="Q1769" s="144"/>
      <c r="R1769" s="144"/>
      <c r="S1769" s="144"/>
      <c r="T1769" s="144"/>
      <c r="U1769" s="144" t="s">
        <v>25217</v>
      </c>
      <c r="V1769" s="144"/>
      <c r="W1769" s="144">
        <v>658222</v>
      </c>
      <c r="X1769" s="144" t="s">
        <v>25218</v>
      </c>
      <c r="Y1769" s="144" t="s">
        <v>25219</v>
      </c>
      <c r="Z1769" s="144" t="s">
        <v>25220</v>
      </c>
      <c r="AA1769" s="160">
        <v>6596</v>
      </c>
    </row>
    <row r="1770" spans="1:31" ht="45" customHeight="1" x14ac:dyDescent="0.25">
      <c r="A1770" s="144" t="s">
        <v>6548</v>
      </c>
      <c r="B1770" s="144" t="s">
        <v>15483</v>
      </c>
      <c r="C1770" s="144"/>
      <c r="D1770" s="144"/>
      <c r="E1770" s="144"/>
      <c r="F1770" s="144">
        <v>1</v>
      </c>
      <c r="G1770" s="144">
        <v>200</v>
      </c>
      <c r="H1770" s="144"/>
      <c r="I1770" s="144"/>
      <c r="J1770" s="144"/>
      <c r="K1770" s="144"/>
      <c r="L1770" s="144"/>
      <c r="M1770" s="145" t="s">
        <v>2213</v>
      </c>
      <c r="N1770" s="144" t="s">
        <v>18</v>
      </c>
      <c r="O1770" s="144"/>
      <c r="P1770" s="144" t="s">
        <v>17715</v>
      </c>
      <c r="Q1770" s="144" t="s">
        <v>4186</v>
      </c>
      <c r="R1770" s="144" t="s">
        <v>6549</v>
      </c>
      <c r="S1770" s="144" t="s">
        <v>4191</v>
      </c>
      <c r="T1770" s="144" t="s">
        <v>6550</v>
      </c>
      <c r="U1770" s="144" t="s">
        <v>6548</v>
      </c>
      <c r="V1770" s="144"/>
      <c r="W1770" s="144">
        <v>309972</v>
      </c>
      <c r="X1770" s="144" t="s">
        <v>13215</v>
      </c>
      <c r="Y1770" s="144" t="s">
        <v>6551</v>
      </c>
      <c r="Z1770" s="144" t="s">
        <v>6552</v>
      </c>
      <c r="AA1770" s="160">
        <v>1157</v>
      </c>
    </row>
    <row r="1771" spans="1:31" ht="45" customHeight="1" x14ac:dyDescent="0.25">
      <c r="A1771" s="144" t="s">
        <v>23936</v>
      </c>
      <c r="B1771" s="144" t="s">
        <v>4208</v>
      </c>
      <c r="C1771" s="144">
        <v>111</v>
      </c>
      <c r="D1771" s="144"/>
      <c r="E1771" s="144"/>
      <c r="F1771" s="144">
        <v>1</v>
      </c>
      <c r="G1771" s="144"/>
      <c r="H1771" s="144">
        <v>1799</v>
      </c>
      <c r="I1771" s="144">
        <v>654</v>
      </c>
      <c r="J1771" s="144">
        <v>818</v>
      </c>
      <c r="K1771" s="144">
        <v>327</v>
      </c>
      <c r="L1771" s="144"/>
      <c r="M1771" s="145" t="s">
        <v>2213</v>
      </c>
      <c r="N1771" s="144" t="s">
        <v>80</v>
      </c>
      <c r="O1771" s="144"/>
      <c r="P1771" s="144" t="s">
        <v>13871</v>
      </c>
      <c r="Q1771" s="144"/>
      <c r="R1771" s="144"/>
      <c r="S1771" s="144" t="s">
        <v>4189</v>
      </c>
      <c r="T1771" s="144" t="s">
        <v>7139</v>
      </c>
      <c r="U1771" s="144" t="s">
        <v>23936</v>
      </c>
      <c r="V1771" s="144"/>
      <c r="W1771" s="144">
        <v>357202</v>
      </c>
      <c r="X1771" s="144" t="s">
        <v>14600</v>
      </c>
      <c r="Y1771" s="144" t="s">
        <v>7140</v>
      </c>
      <c r="Z1771" s="144" t="s">
        <v>25221</v>
      </c>
      <c r="AA1771" s="160">
        <v>1374</v>
      </c>
    </row>
    <row r="1772" spans="1:31" ht="45" customHeight="1" x14ac:dyDescent="0.25">
      <c r="A1772" s="144" t="s">
        <v>25222</v>
      </c>
      <c r="B1772" s="144" t="s">
        <v>19097</v>
      </c>
      <c r="C1772" s="144"/>
      <c r="D1772" s="144"/>
      <c r="E1772" s="144"/>
      <c r="F1772" s="144">
        <v>1</v>
      </c>
      <c r="G1772" s="144"/>
      <c r="H1772" s="144">
        <v>375</v>
      </c>
      <c r="I1772" s="144">
        <v>200</v>
      </c>
      <c r="J1772" s="144">
        <v>100</v>
      </c>
      <c r="K1772" s="144">
        <v>75</v>
      </c>
      <c r="L1772" s="144"/>
      <c r="M1772" s="145" t="s">
        <v>2213</v>
      </c>
      <c r="N1772" s="144" t="s">
        <v>45</v>
      </c>
      <c r="O1772" s="144"/>
      <c r="P1772" s="144" t="s">
        <v>3589</v>
      </c>
      <c r="Q1772" s="144"/>
      <c r="R1772" s="144"/>
      <c r="S1772" s="144" t="s">
        <v>4191</v>
      </c>
      <c r="T1772" s="144" t="s">
        <v>19098</v>
      </c>
      <c r="U1772" s="144" t="s">
        <v>25222</v>
      </c>
      <c r="V1772" s="144"/>
      <c r="W1772" s="144">
        <v>646763</v>
      </c>
      <c r="X1772" s="144" t="s">
        <v>19099</v>
      </c>
      <c r="Y1772" s="144" t="s">
        <v>19101</v>
      </c>
      <c r="Z1772" s="144" t="s">
        <v>19100</v>
      </c>
      <c r="AA1772" s="160">
        <v>5368</v>
      </c>
    </row>
    <row r="1773" spans="1:31" ht="45" customHeight="1" x14ac:dyDescent="0.25">
      <c r="A1773" s="144" t="s">
        <v>25222</v>
      </c>
      <c r="B1773" s="144" t="s">
        <v>19097</v>
      </c>
      <c r="C1773" s="144"/>
      <c r="D1773" s="144"/>
      <c r="E1773" s="144" t="s">
        <v>22618</v>
      </c>
      <c r="F1773" s="144">
        <v>1</v>
      </c>
      <c r="G1773" s="144">
        <v>122</v>
      </c>
      <c r="H1773" s="144"/>
      <c r="I1773" s="144"/>
      <c r="J1773" s="144"/>
      <c r="K1773" s="144"/>
      <c r="L1773" s="144"/>
      <c r="M1773" s="145" t="s">
        <v>2213</v>
      </c>
      <c r="N1773" s="144" t="s">
        <v>45</v>
      </c>
      <c r="O1773" s="144"/>
      <c r="P1773" s="144" t="s">
        <v>3589</v>
      </c>
      <c r="Q1773" s="144"/>
      <c r="R1773" s="144"/>
      <c r="S1773" s="144" t="s">
        <v>4191</v>
      </c>
      <c r="T1773" s="144" t="s">
        <v>5964</v>
      </c>
      <c r="U1773" s="144" t="s">
        <v>25222</v>
      </c>
      <c r="V1773" s="144" t="s">
        <v>22619</v>
      </c>
      <c r="W1773" s="144">
        <v>646763</v>
      </c>
      <c r="X1773" s="144" t="s">
        <v>22620</v>
      </c>
      <c r="Y1773" s="144" t="s">
        <v>22621</v>
      </c>
      <c r="Z1773" s="144" t="s">
        <v>22622</v>
      </c>
      <c r="AA1773" s="160">
        <v>5723</v>
      </c>
    </row>
    <row r="1774" spans="1:31" ht="45" customHeight="1" x14ac:dyDescent="0.25">
      <c r="A1774" s="144" t="s">
        <v>15515</v>
      </c>
      <c r="B1774" s="144" t="s">
        <v>15325</v>
      </c>
      <c r="C1774" s="144"/>
      <c r="D1774" s="144"/>
      <c r="E1774" s="144"/>
      <c r="F1774" s="144">
        <v>5</v>
      </c>
      <c r="G1774" s="144"/>
      <c r="H1774" s="144"/>
      <c r="I1774" s="144"/>
      <c r="J1774" s="144"/>
      <c r="K1774" s="144"/>
      <c r="L1774" s="144">
        <v>850</v>
      </c>
      <c r="M1774" s="145" t="s">
        <v>2213</v>
      </c>
      <c r="N1774" s="144" t="s">
        <v>39</v>
      </c>
      <c r="O1774" s="144"/>
      <c r="P1774" s="144" t="s">
        <v>2392</v>
      </c>
      <c r="Q1774" s="144"/>
      <c r="R1774" s="144"/>
      <c r="S1774" s="144" t="s">
        <v>4189</v>
      </c>
      <c r="T1774" s="144" t="s">
        <v>14131</v>
      </c>
      <c r="U1774" s="144" t="s">
        <v>15515</v>
      </c>
      <c r="V1774" s="144"/>
      <c r="W1774" s="144">
        <v>399058</v>
      </c>
      <c r="X1774" s="144" t="s">
        <v>18863</v>
      </c>
      <c r="Y1774" s="144" t="s">
        <v>15516</v>
      </c>
      <c r="Z1774" s="144" t="s">
        <v>15517</v>
      </c>
      <c r="AA1774" s="160">
        <v>3915</v>
      </c>
    </row>
    <row r="1775" spans="1:31" ht="45" customHeight="1" x14ac:dyDescent="0.25">
      <c r="A1775" s="144" t="s">
        <v>6553</v>
      </c>
      <c r="B1775" s="144" t="s">
        <v>4205</v>
      </c>
      <c r="C1775" s="144">
        <v>1</v>
      </c>
      <c r="D1775" s="144"/>
      <c r="E1775" s="144"/>
      <c r="F1775" s="144">
        <v>1</v>
      </c>
      <c r="G1775" s="144">
        <v>350</v>
      </c>
      <c r="H1775" s="144"/>
      <c r="I1775" s="144"/>
      <c r="J1775" s="144"/>
      <c r="K1775" s="144"/>
      <c r="L1775" s="144"/>
      <c r="M1775" s="145" t="s">
        <v>2213</v>
      </c>
      <c r="N1775" s="144" t="s">
        <v>43</v>
      </c>
      <c r="O1775" s="144"/>
      <c r="P1775" s="144" t="s">
        <v>30624</v>
      </c>
      <c r="Q1775" s="144"/>
      <c r="R1775" s="144"/>
      <c r="S1775" s="144"/>
      <c r="T1775" s="144"/>
      <c r="U1775" s="144" t="s">
        <v>6553</v>
      </c>
      <c r="V1775" s="144"/>
      <c r="W1775" s="144">
        <v>184230</v>
      </c>
      <c r="X1775" s="144" t="s">
        <v>18864</v>
      </c>
      <c r="Y1775" s="144" t="s">
        <v>6554</v>
      </c>
      <c r="Z1775" s="144" t="s">
        <v>6555</v>
      </c>
      <c r="AA1775" s="160">
        <v>1158</v>
      </c>
    </row>
    <row r="1776" spans="1:31" ht="45" customHeight="1" x14ac:dyDescent="0.25">
      <c r="A1776" s="144" t="s">
        <v>6556</v>
      </c>
      <c r="B1776" s="144" t="s">
        <v>13672</v>
      </c>
      <c r="C1776" s="144">
        <v>709</v>
      </c>
      <c r="D1776" s="144"/>
      <c r="E1776" s="144"/>
      <c r="F1776" s="144">
        <v>1</v>
      </c>
      <c r="G1776" s="144"/>
      <c r="H1776" s="144">
        <v>1799</v>
      </c>
      <c r="I1776" s="144">
        <v>654</v>
      </c>
      <c r="J1776" s="144">
        <v>818</v>
      </c>
      <c r="K1776" s="144">
        <v>327</v>
      </c>
      <c r="L1776" s="144"/>
      <c r="M1776" s="145" t="s">
        <v>2213</v>
      </c>
      <c r="N1776" s="144" t="s">
        <v>41</v>
      </c>
      <c r="O1776" s="144"/>
      <c r="P1776" s="144" t="s">
        <v>2670</v>
      </c>
      <c r="Q1776" s="144" t="s">
        <v>4187</v>
      </c>
      <c r="R1776" s="144" t="s">
        <v>4667</v>
      </c>
      <c r="S1776" s="144"/>
      <c r="T1776" s="144"/>
      <c r="U1776" s="144" t="s">
        <v>6556</v>
      </c>
      <c r="V1776" s="144"/>
      <c r="W1776" s="144">
        <v>127495</v>
      </c>
      <c r="X1776" s="144" t="s">
        <v>18865</v>
      </c>
      <c r="Y1776" s="144" t="s">
        <v>6557</v>
      </c>
      <c r="Z1776" s="144" t="s">
        <v>6558</v>
      </c>
      <c r="AA1776" s="160">
        <v>1159</v>
      </c>
      <c r="AE1776" s="109" t="s">
        <v>1853</v>
      </c>
    </row>
    <row r="1777" spans="1:27" ht="45" customHeight="1" x14ac:dyDescent="0.25">
      <c r="A1777" s="144" t="s">
        <v>6556</v>
      </c>
      <c r="B1777" s="144" t="s">
        <v>13672</v>
      </c>
      <c r="C1777" s="144">
        <v>709</v>
      </c>
      <c r="D1777" s="144"/>
      <c r="E1777" s="144" t="s">
        <v>14506</v>
      </c>
      <c r="F1777" s="144">
        <v>1</v>
      </c>
      <c r="G1777" s="144"/>
      <c r="H1777" s="144"/>
      <c r="I1777" s="144"/>
      <c r="J1777" s="144"/>
      <c r="K1777" s="144"/>
      <c r="L1777" s="144"/>
      <c r="M1777" s="145" t="s">
        <v>2213</v>
      </c>
      <c r="N1777" s="144" t="s">
        <v>41</v>
      </c>
      <c r="O1777" s="144"/>
      <c r="P1777" s="144" t="s">
        <v>2670</v>
      </c>
      <c r="Q1777" s="144"/>
      <c r="R1777" s="144"/>
      <c r="S1777" s="144"/>
      <c r="T1777" s="144"/>
      <c r="U1777" s="144" t="s">
        <v>6556</v>
      </c>
      <c r="V1777" s="144"/>
      <c r="W1777" s="144">
        <v>127495</v>
      </c>
      <c r="X1777" s="144" t="s">
        <v>9253</v>
      </c>
      <c r="Y1777" s="144"/>
      <c r="Z1777" s="144"/>
      <c r="AA1777" s="160">
        <v>3625</v>
      </c>
    </row>
    <row r="1778" spans="1:27" ht="45" customHeight="1" x14ac:dyDescent="0.25">
      <c r="A1778" s="144" t="s">
        <v>6556</v>
      </c>
      <c r="B1778" s="144" t="s">
        <v>13672</v>
      </c>
      <c r="C1778" s="144">
        <v>709</v>
      </c>
      <c r="D1778" s="144"/>
      <c r="E1778" s="144" t="s">
        <v>13673</v>
      </c>
      <c r="F1778" s="144">
        <v>1</v>
      </c>
      <c r="G1778" s="144">
        <v>310</v>
      </c>
      <c r="H1778" s="144"/>
      <c r="I1778" s="144"/>
      <c r="J1778" s="144"/>
      <c r="K1778" s="144"/>
      <c r="L1778" s="144"/>
      <c r="M1778" s="145" t="s">
        <v>2213</v>
      </c>
      <c r="N1778" s="144" t="s">
        <v>41</v>
      </c>
      <c r="O1778" s="144"/>
      <c r="P1778" s="144" t="s">
        <v>2670</v>
      </c>
      <c r="Q1778" s="144" t="s">
        <v>4187</v>
      </c>
      <c r="R1778" s="144" t="s">
        <v>4667</v>
      </c>
      <c r="S1778" s="144"/>
      <c r="T1778" s="144"/>
      <c r="U1778" s="144" t="s">
        <v>6556</v>
      </c>
      <c r="V1778" s="144" t="s">
        <v>15518</v>
      </c>
      <c r="W1778" s="144">
        <v>127204</v>
      </c>
      <c r="X1778" s="144" t="s">
        <v>15519</v>
      </c>
      <c r="Y1778" s="144" t="s">
        <v>15520</v>
      </c>
      <c r="Z1778" s="144" t="s">
        <v>15521</v>
      </c>
      <c r="AA1778" s="160">
        <v>3869</v>
      </c>
    </row>
    <row r="1779" spans="1:27" ht="45" customHeight="1" x14ac:dyDescent="0.25">
      <c r="A1779" s="144" t="s">
        <v>6556</v>
      </c>
      <c r="B1779" s="144" t="s">
        <v>13672</v>
      </c>
      <c r="C1779" s="144">
        <v>709</v>
      </c>
      <c r="D1779" s="144"/>
      <c r="E1779" s="144" t="s">
        <v>31933</v>
      </c>
      <c r="F1779" s="144">
        <v>1</v>
      </c>
      <c r="G1779" s="144">
        <v>300</v>
      </c>
      <c r="H1779" s="144"/>
      <c r="I1779" s="144"/>
      <c r="J1779" s="144"/>
      <c r="K1779" s="144"/>
      <c r="L1779" s="144"/>
      <c r="M1779" s="145" t="s">
        <v>2213</v>
      </c>
      <c r="N1779" s="144" t="s">
        <v>41</v>
      </c>
      <c r="O1779" s="144"/>
      <c r="P1779" s="144" t="s">
        <v>2670</v>
      </c>
      <c r="Q1779" s="144" t="s">
        <v>4187</v>
      </c>
      <c r="R1779" s="144" t="s">
        <v>4667</v>
      </c>
      <c r="S1779" s="144"/>
      <c r="T1779" s="144"/>
      <c r="U1779" s="144" t="s">
        <v>6556</v>
      </c>
      <c r="V1779" s="144" t="s">
        <v>25223</v>
      </c>
      <c r="W1779" s="144">
        <v>127204</v>
      </c>
      <c r="X1779" s="144" t="s">
        <v>25224</v>
      </c>
      <c r="Y1779" s="144">
        <v>89160000000</v>
      </c>
      <c r="Z1779" s="144" t="s">
        <v>31934</v>
      </c>
      <c r="AA1779" s="160">
        <v>6645</v>
      </c>
    </row>
    <row r="1780" spans="1:27" ht="45" customHeight="1" x14ac:dyDescent="0.25">
      <c r="A1780" s="144" t="s">
        <v>23937</v>
      </c>
      <c r="B1780" s="144" t="s">
        <v>17175</v>
      </c>
      <c r="C1780" s="144">
        <v>7</v>
      </c>
      <c r="D1780" s="144" t="s">
        <v>4937</v>
      </c>
      <c r="E1780" s="144"/>
      <c r="F1780" s="144">
        <v>1</v>
      </c>
      <c r="G1780" s="144">
        <v>213</v>
      </c>
      <c r="H1780" s="144"/>
      <c r="I1780" s="144"/>
      <c r="J1780" s="144"/>
      <c r="K1780" s="144"/>
      <c r="L1780" s="144"/>
      <c r="M1780" s="145" t="s">
        <v>2213</v>
      </c>
      <c r="N1780" s="144" t="s">
        <v>28</v>
      </c>
      <c r="O1780" s="144"/>
      <c r="P1780" s="144" t="s">
        <v>2723</v>
      </c>
      <c r="Q1780" s="144" t="s">
        <v>4187</v>
      </c>
      <c r="R1780" s="144" t="s">
        <v>4284</v>
      </c>
      <c r="S1780" s="144"/>
      <c r="T1780" s="144"/>
      <c r="U1780" s="144" t="s">
        <v>23937</v>
      </c>
      <c r="V1780" s="144"/>
      <c r="W1780" s="144">
        <v>236010</v>
      </c>
      <c r="X1780" s="144" t="s">
        <v>23938</v>
      </c>
      <c r="Y1780" s="144">
        <v>84012962303</v>
      </c>
      <c r="Z1780" s="144" t="s">
        <v>22555</v>
      </c>
      <c r="AA1780" s="160">
        <v>1491</v>
      </c>
    </row>
    <row r="1781" spans="1:27" ht="45" customHeight="1" x14ac:dyDescent="0.25">
      <c r="A1781" s="144" t="s">
        <v>16249</v>
      </c>
      <c r="B1781" s="144" t="s">
        <v>4205</v>
      </c>
      <c r="C1781" s="144">
        <v>11</v>
      </c>
      <c r="D1781" s="144" t="s">
        <v>14162</v>
      </c>
      <c r="E1781" s="144"/>
      <c r="F1781" s="144">
        <v>1</v>
      </c>
      <c r="G1781" s="144">
        <v>350</v>
      </c>
      <c r="H1781" s="144"/>
      <c r="I1781" s="144"/>
      <c r="J1781" s="144"/>
      <c r="K1781" s="144"/>
      <c r="L1781" s="144"/>
      <c r="M1781" s="145" t="s">
        <v>2213</v>
      </c>
      <c r="N1781" s="144" t="s">
        <v>109</v>
      </c>
      <c r="O1781" s="144"/>
      <c r="P1781" s="144" t="s">
        <v>30611</v>
      </c>
      <c r="Q1781" s="144"/>
      <c r="R1781" s="144"/>
      <c r="S1781" s="144"/>
      <c r="T1781" s="144"/>
      <c r="U1781" s="144" t="s">
        <v>16249</v>
      </c>
      <c r="V1781" s="144"/>
      <c r="W1781" s="144">
        <v>369000</v>
      </c>
      <c r="X1781" s="144" t="s">
        <v>18866</v>
      </c>
      <c r="Y1781" s="144">
        <v>89090000000</v>
      </c>
      <c r="Z1781" s="144" t="s">
        <v>6667</v>
      </c>
      <c r="AA1781" s="160">
        <v>1198</v>
      </c>
    </row>
    <row r="1782" spans="1:27" ht="45" customHeight="1" x14ac:dyDescent="0.25">
      <c r="A1782" s="144" t="s">
        <v>31935</v>
      </c>
      <c r="B1782" s="144" t="s">
        <v>4208</v>
      </c>
      <c r="C1782" s="144">
        <v>65</v>
      </c>
      <c r="D1782" s="144" t="s">
        <v>31936</v>
      </c>
      <c r="E1782" s="144"/>
      <c r="F1782" s="144">
        <v>1</v>
      </c>
      <c r="G1782" s="144"/>
      <c r="H1782" s="144">
        <v>700</v>
      </c>
      <c r="I1782" s="144">
        <v>300</v>
      </c>
      <c r="J1782" s="144">
        <v>300</v>
      </c>
      <c r="K1782" s="144">
        <v>100</v>
      </c>
      <c r="L1782" s="144"/>
      <c r="M1782" s="145" t="s">
        <v>2213</v>
      </c>
      <c r="N1782" s="144" t="s">
        <v>34</v>
      </c>
      <c r="O1782" s="144"/>
      <c r="P1782" s="144" t="s">
        <v>3958</v>
      </c>
      <c r="Q1782" s="144"/>
      <c r="R1782" s="144"/>
      <c r="S1782" s="144" t="s">
        <v>28025</v>
      </c>
      <c r="T1782" s="144" t="s">
        <v>31937</v>
      </c>
      <c r="U1782" s="144" t="s">
        <v>31935</v>
      </c>
      <c r="V1782" s="144"/>
      <c r="W1782" s="144">
        <v>354392</v>
      </c>
      <c r="X1782" s="144" t="s">
        <v>31938</v>
      </c>
      <c r="Y1782" s="149">
        <v>79650000000</v>
      </c>
      <c r="Z1782" s="144" t="s">
        <v>31939</v>
      </c>
      <c r="AA1782" s="160">
        <v>7216</v>
      </c>
    </row>
    <row r="1783" spans="1:27" ht="45" customHeight="1" x14ac:dyDescent="0.25">
      <c r="A1783" s="144" t="s">
        <v>6559</v>
      </c>
      <c r="B1783" s="144" t="s">
        <v>4205</v>
      </c>
      <c r="C1783" s="144">
        <v>16</v>
      </c>
      <c r="D1783" s="144"/>
      <c r="E1783" s="144"/>
      <c r="F1783" s="144">
        <v>1</v>
      </c>
      <c r="G1783" s="144">
        <v>350</v>
      </c>
      <c r="H1783" s="144"/>
      <c r="I1783" s="144"/>
      <c r="J1783" s="144"/>
      <c r="K1783" s="144"/>
      <c r="L1783" s="144"/>
      <c r="M1783" s="145" t="s">
        <v>2213</v>
      </c>
      <c r="N1783" s="144" t="s">
        <v>78</v>
      </c>
      <c r="O1783" s="144"/>
      <c r="P1783" s="144" t="s">
        <v>3607</v>
      </c>
      <c r="Q1783" s="144"/>
      <c r="R1783" s="144"/>
      <c r="S1783" s="144"/>
      <c r="T1783" s="144"/>
      <c r="U1783" s="144" t="s">
        <v>6559</v>
      </c>
      <c r="V1783" s="144"/>
      <c r="W1783" s="144">
        <v>623271</v>
      </c>
      <c r="X1783" s="144" t="s">
        <v>6560</v>
      </c>
      <c r="Y1783" s="144" t="s">
        <v>33023</v>
      </c>
      <c r="Z1783" s="144" t="s">
        <v>6561</v>
      </c>
      <c r="AA1783" s="160">
        <v>1160</v>
      </c>
    </row>
    <row r="1784" spans="1:27" ht="45" customHeight="1" x14ac:dyDescent="0.25">
      <c r="A1784" s="144" t="s">
        <v>36526</v>
      </c>
      <c r="B1784" s="144" t="s">
        <v>36527</v>
      </c>
      <c r="C1784" s="144"/>
      <c r="D1784" s="144"/>
      <c r="E1784" s="144"/>
      <c r="F1784" s="144">
        <v>1</v>
      </c>
      <c r="G1784" s="144"/>
      <c r="H1784" s="144">
        <v>250</v>
      </c>
      <c r="I1784" s="144">
        <v>100</v>
      </c>
      <c r="J1784" s="144">
        <v>100</v>
      </c>
      <c r="K1784" s="144">
        <v>50</v>
      </c>
      <c r="L1784" s="144"/>
      <c r="M1784" s="145" t="s">
        <v>2213</v>
      </c>
      <c r="N1784" s="144" t="s">
        <v>67</v>
      </c>
      <c r="O1784" s="144"/>
      <c r="P1784" s="144" t="s">
        <v>4037</v>
      </c>
      <c r="Q1784" s="144"/>
      <c r="R1784" s="144"/>
      <c r="S1784" s="144" t="s">
        <v>4190</v>
      </c>
      <c r="T1784" s="144" t="s">
        <v>36528</v>
      </c>
      <c r="U1784" s="144" t="s">
        <v>36526</v>
      </c>
      <c r="V1784" s="144"/>
      <c r="W1784" s="144">
        <v>423892</v>
      </c>
      <c r="X1784" s="144" t="s">
        <v>36529</v>
      </c>
      <c r="Y1784" s="144" t="s">
        <v>36530</v>
      </c>
      <c r="Z1784" s="144" t="s">
        <v>36531</v>
      </c>
      <c r="AA1784" s="160">
        <v>7732</v>
      </c>
    </row>
    <row r="1785" spans="1:27" ht="45" customHeight="1" x14ac:dyDescent="0.25">
      <c r="A1785" s="144" t="s">
        <v>28087</v>
      </c>
      <c r="B1785" s="144" t="s">
        <v>29890</v>
      </c>
      <c r="C1785" s="144"/>
      <c r="D1785" s="144" t="s">
        <v>29891</v>
      </c>
      <c r="E1785" s="144"/>
      <c r="F1785" s="144">
        <v>1</v>
      </c>
      <c r="G1785" s="144"/>
      <c r="H1785" s="144">
        <v>450</v>
      </c>
      <c r="I1785" s="144">
        <v>100</v>
      </c>
      <c r="J1785" s="144">
        <v>300</v>
      </c>
      <c r="K1785" s="144">
        <v>50</v>
      </c>
      <c r="L1785" s="144"/>
      <c r="M1785" s="145" t="s">
        <v>2213</v>
      </c>
      <c r="N1785" s="144" t="s">
        <v>18</v>
      </c>
      <c r="O1785" s="144"/>
      <c r="P1785" s="144" t="s">
        <v>3049</v>
      </c>
      <c r="Q1785" s="144"/>
      <c r="R1785" s="144"/>
      <c r="S1785" s="144" t="s">
        <v>4191</v>
      </c>
      <c r="T1785" s="144" t="s">
        <v>16803</v>
      </c>
      <c r="U1785" s="144" t="s">
        <v>28087</v>
      </c>
      <c r="V1785" s="144"/>
      <c r="W1785" s="144">
        <v>309877</v>
      </c>
      <c r="X1785" s="144" t="s">
        <v>17960</v>
      </c>
      <c r="Y1785" s="144">
        <v>84730000000</v>
      </c>
      <c r="Z1785" s="144" t="s">
        <v>28088</v>
      </c>
      <c r="AA1785" s="160">
        <v>6894</v>
      </c>
    </row>
    <row r="1786" spans="1:27" ht="45" customHeight="1" x14ac:dyDescent="0.25">
      <c r="A1786" s="144" t="s">
        <v>12962</v>
      </c>
      <c r="B1786" s="144" t="s">
        <v>4919</v>
      </c>
      <c r="C1786" s="144"/>
      <c r="D1786" s="144" t="s">
        <v>12963</v>
      </c>
      <c r="E1786" s="144"/>
      <c r="F1786" s="144">
        <v>2</v>
      </c>
      <c r="G1786" s="144"/>
      <c r="H1786" s="144"/>
      <c r="I1786" s="144"/>
      <c r="J1786" s="144"/>
      <c r="K1786" s="144"/>
      <c r="L1786" s="144">
        <v>150</v>
      </c>
      <c r="M1786" s="145" t="s">
        <v>2213</v>
      </c>
      <c r="N1786" s="144" t="s">
        <v>72</v>
      </c>
      <c r="O1786" s="144"/>
      <c r="P1786" s="144" t="s">
        <v>2632</v>
      </c>
      <c r="Q1786" s="144"/>
      <c r="R1786" s="144"/>
      <c r="S1786" s="144"/>
      <c r="T1786" s="144"/>
      <c r="U1786" s="144" t="s">
        <v>12962</v>
      </c>
      <c r="V1786" s="144"/>
      <c r="W1786" s="144">
        <v>346880</v>
      </c>
      <c r="X1786" s="144" t="s">
        <v>18867</v>
      </c>
      <c r="Y1786" s="144"/>
      <c r="Z1786" s="144"/>
      <c r="AA1786" s="161">
        <v>1161</v>
      </c>
    </row>
    <row r="1787" spans="1:27" ht="45" customHeight="1" x14ac:dyDescent="0.25">
      <c r="A1787" s="144" t="s">
        <v>13216</v>
      </c>
      <c r="B1787" s="144" t="s">
        <v>18868</v>
      </c>
      <c r="C1787" s="144"/>
      <c r="D1787" s="144"/>
      <c r="E1787" s="144"/>
      <c r="F1787" s="144">
        <v>2</v>
      </c>
      <c r="G1787" s="144"/>
      <c r="H1787" s="144"/>
      <c r="I1787" s="144"/>
      <c r="J1787" s="144"/>
      <c r="K1787" s="144"/>
      <c r="L1787" s="144">
        <v>50</v>
      </c>
      <c r="M1787" s="145" t="s">
        <v>2213</v>
      </c>
      <c r="N1787" s="144" t="s">
        <v>88</v>
      </c>
      <c r="O1787" s="144"/>
      <c r="P1787" s="144" t="s">
        <v>2439</v>
      </c>
      <c r="Q1787" s="144"/>
      <c r="R1787" s="144"/>
      <c r="S1787" s="144" t="s">
        <v>4190</v>
      </c>
      <c r="T1787" s="144" t="s">
        <v>13218</v>
      </c>
      <c r="U1787" s="144" t="s">
        <v>13216</v>
      </c>
      <c r="V1787" s="144"/>
      <c r="W1787" s="144">
        <v>628146</v>
      </c>
      <c r="X1787" s="144" t="s">
        <v>18869</v>
      </c>
      <c r="Y1787" s="144"/>
      <c r="Z1787" s="144"/>
      <c r="AA1787" s="160">
        <v>1162</v>
      </c>
    </row>
    <row r="1788" spans="1:27" ht="45" customHeight="1" x14ac:dyDescent="0.25">
      <c r="A1788" s="144" t="s">
        <v>35598</v>
      </c>
      <c r="B1788" s="144" t="s">
        <v>35599</v>
      </c>
      <c r="C1788" s="144"/>
      <c r="D1788" s="144"/>
      <c r="E1788" s="144"/>
      <c r="F1788" s="144">
        <v>3</v>
      </c>
      <c r="G1788" s="144"/>
      <c r="H1788" s="144"/>
      <c r="I1788" s="144"/>
      <c r="J1788" s="144"/>
      <c r="K1788" s="144"/>
      <c r="L1788" s="144">
        <v>150</v>
      </c>
      <c r="M1788" s="145" t="s">
        <v>2213</v>
      </c>
      <c r="N1788" s="144" t="s">
        <v>72</v>
      </c>
      <c r="O1788" s="144"/>
      <c r="P1788" s="144" t="s">
        <v>3502</v>
      </c>
      <c r="Q1788" s="144"/>
      <c r="R1788" s="144"/>
      <c r="S1788" s="144" t="s">
        <v>4193</v>
      </c>
      <c r="T1788" s="144" t="s">
        <v>10891</v>
      </c>
      <c r="U1788" s="144" t="s">
        <v>35598</v>
      </c>
      <c r="V1788" s="144"/>
      <c r="W1788" s="144">
        <v>347523</v>
      </c>
      <c r="X1788" s="144" t="s">
        <v>35600</v>
      </c>
      <c r="Y1788" s="144">
        <v>88640000000</v>
      </c>
      <c r="Z1788" s="144" t="s">
        <v>35601</v>
      </c>
      <c r="AA1788" s="160">
        <v>7570</v>
      </c>
    </row>
    <row r="1789" spans="1:27" ht="45" customHeight="1" x14ac:dyDescent="0.25">
      <c r="A1789" s="144" t="s">
        <v>31940</v>
      </c>
      <c r="B1789" s="144" t="s">
        <v>20582</v>
      </c>
      <c r="C1789" s="144">
        <v>4</v>
      </c>
      <c r="D1789" s="144"/>
      <c r="E1789" s="144"/>
      <c r="F1789" s="144">
        <v>1</v>
      </c>
      <c r="G1789" s="144"/>
      <c r="H1789" s="144">
        <v>850</v>
      </c>
      <c r="I1789" s="144">
        <v>300</v>
      </c>
      <c r="J1789" s="144">
        <v>400</v>
      </c>
      <c r="K1789" s="144">
        <v>150</v>
      </c>
      <c r="L1789" s="144"/>
      <c r="M1789" s="145" t="s">
        <v>2213</v>
      </c>
      <c r="N1789" s="144" t="s">
        <v>79</v>
      </c>
      <c r="O1789" s="144"/>
      <c r="P1789" s="144" t="s">
        <v>3423</v>
      </c>
      <c r="Q1789" s="144"/>
      <c r="R1789" s="144"/>
      <c r="S1789" s="144" t="s">
        <v>31941</v>
      </c>
      <c r="T1789" s="144" t="s">
        <v>4223</v>
      </c>
      <c r="U1789" s="144" t="s">
        <v>31940</v>
      </c>
      <c r="V1789" s="144"/>
      <c r="W1789" s="144">
        <v>215502</v>
      </c>
      <c r="X1789" s="144" t="s">
        <v>31942</v>
      </c>
      <c r="Y1789" s="144">
        <v>89530000000</v>
      </c>
      <c r="Z1789" s="144" t="s">
        <v>31943</v>
      </c>
      <c r="AA1789" s="160">
        <v>7348</v>
      </c>
    </row>
    <row r="1790" spans="1:27" ht="45" customHeight="1" x14ac:dyDescent="0.25">
      <c r="A1790" s="144" t="s">
        <v>28089</v>
      </c>
      <c r="B1790" s="144" t="s">
        <v>20824</v>
      </c>
      <c r="C1790" s="144">
        <v>5</v>
      </c>
      <c r="D1790" s="144" t="s">
        <v>5639</v>
      </c>
      <c r="E1790" s="144"/>
      <c r="F1790" s="144">
        <v>1</v>
      </c>
      <c r="G1790" s="144">
        <v>219</v>
      </c>
      <c r="H1790" s="144"/>
      <c r="I1790" s="144"/>
      <c r="J1790" s="144"/>
      <c r="K1790" s="144"/>
      <c r="L1790" s="144"/>
      <c r="M1790" s="145" t="s">
        <v>2213</v>
      </c>
      <c r="N1790" s="144" t="s">
        <v>42</v>
      </c>
      <c r="O1790" s="144"/>
      <c r="P1790" s="144" t="s">
        <v>13985</v>
      </c>
      <c r="Q1790" s="144"/>
      <c r="R1790" s="144"/>
      <c r="S1790" s="144"/>
      <c r="T1790" s="144"/>
      <c r="U1790" s="144" t="s">
        <v>28089</v>
      </c>
      <c r="V1790" s="144"/>
      <c r="W1790" s="144">
        <v>142970</v>
      </c>
      <c r="X1790" s="144" t="s">
        <v>25765</v>
      </c>
      <c r="Y1790" s="144">
        <v>84970000000</v>
      </c>
      <c r="Z1790" s="144" t="s">
        <v>28090</v>
      </c>
      <c r="AA1790" s="160">
        <v>5889</v>
      </c>
    </row>
    <row r="1791" spans="1:27" ht="45" customHeight="1" x14ac:dyDescent="0.25">
      <c r="A1791" s="144" t="s">
        <v>25225</v>
      </c>
      <c r="B1791" s="144" t="s">
        <v>4215</v>
      </c>
      <c r="C1791" s="144">
        <v>7</v>
      </c>
      <c r="D1791" s="144"/>
      <c r="E1791" s="144"/>
      <c r="F1791" s="144">
        <v>1</v>
      </c>
      <c r="G1791" s="144"/>
      <c r="H1791" s="144">
        <v>350</v>
      </c>
      <c r="I1791" s="144">
        <v>200</v>
      </c>
      <c r="J1791" s="144">
        <v>100</v>
      </c>
      <c r="K1791" s="144">
        <v>50</v>
      </c>
      <c r="L1791" s="144"/>
      <c r="M1791" s="145" t="s">
        <v>2213</v>
      </c>
      <c r="N1791" s="144" t="s">
        <v>72</v>
      </c>
      <c r="O1791" s="144"/>
      <c r="P1791" s="144" t="s">
        <v>2632</v>
      </c>
      <c r="Q1791" s="144"/>
      <c r="R1791" s="144"/>
      <c r="S1791" s="144"/>
      <c r="T1791" s="144"/>
      <c r="U1791" s="144" t="s">
        <v>25225</v>
      </c>
      <c r="V1791" s="144"/>
      <c r="W1791" s="144">
        <v>346880</v>
      </c>
      <c r="X1791" s="144" t="s">
        <v>25226</v>
      </c>
      <c r="Y1791" s="144"/>
      <c r="Z1791" s="144"/>
      <c r="AA1791" s="160">
        <v>4723</v>
      </c>
    </row>
    <row r="1792" spans="1:27" ht="45" customHeight="1" x14ac:dyDescent="0.25">
      <c r="A1792" s="144" t="s">
        <v>6570</v>
      </c>
      <c r="B1792" s="144" t="s">
        <v>6571</v>
      </c>
      <c r="C1792" s="144"/>
      <c r="D1792" s="144" t="s">
        <v>6572</v>
      </c>
      <c r="E1792" s="144"/>
      <c r="F1792" s="144">
        <v>2</v>
      </c>
      <c r="G1792" s="144"/>
      <c r="H1792" s="144"/>
      <c r="I1792" s="144"/>
      <c r="J1792" s="144"/>
      <c r="K1792" s="144"/>
      <c r="L1792" s="144">
        <v>150</v>
      </c>
      <c r="M1792" s="145" t="s">
        <v>2213</v>
      </c>
      <c r="N1792" s="144" t="s">
        <v>27</v>
      </c>
      <c r="O1792" s="144"/>
      <c r="P1792" s="144" t="s">
        <v>14232</v>
      </c>
      <c r="Q1792" s="144" t="s">
        <v>4187</v>
      </c>
      <c r="R1792" s="144" t="s">
        <v>4797</v>
      </c>
      <c r="S1792" s="144"/>
      <c r="T1792" s="144"/>
      <c r="U1792" s="144" t="s">
        <v>6570</v>
      </c>
      <c r="V1792" s="144"/>
      <c r="W1792" s="144">
        <v>664011</v>
      </c>
      <c r="X1792" s="144" t="s">
        <v>29892</v>
      </c>
      <c r="Y1792" s="144" t="s">
        <v>29893</v>
      </c>
      <c r="Z1792" s="144" t="s">
        <v>6576</v>
      </c>
      <c r="AA1792" s="160">
        <v>3252</v>
      </c>
    </row>
    <row r="1793" spans="1:27" ht="45" customHeight="1" x14ac:dyDescent="0.25">
      <c r="A1793" s="144" t="s">
        <v>6570</v>
      </c>
      <c r="B1793" s="144" t="s">
        <v>6571</v>
      </c>
      <c r="C1793" s="144"/>
      <c r="D1793" s="144" t="s">
        <v>6572</v>
      </c>
      <c r="E1793" s="144" t="s">
        <v>6573</v>
      </c>
      <c r="F1793" s="144">
        <v>2</v>
      </c>
      <c r="G1793" s="144"/>
      <c r="H1793" s="144"/>
      <c r="I1793" s="144"/>
      <c r="J1793" s="144"/>
      <c r="K1793" s="144"/>
      <c r="L1793" s="144">
        <v>150</v>
      </c>
      <c r="M1793" s="145" t="s">
        <v>2213</v>
      </c>
      <c r="N1793" s="144" t="s">
        <v>27</v>
      </c>
      <c r="O1793" s="144"/>
      <c r="P1793" s="144" t="s">
        <v>14232</v>
      </c>
      <c r="Q1793" s="144" t="s">
        <v>4187</v>
      </c>
      <c r="R1793" s="144" t="s">
        <v>4797</v>
      </c>
      <c r="S1793" s="144"/>
      <c r="T1793" s="144"/>
      <c r="U1793" s="144" t="s">
        <v>6570</v>
      </c>
      <c r="V1793" s="144" t="s">
        <v>6574</v>
      </c>
      <c r="W1793" s="144">
        <v>664011</v>
      </c>
      <c r="X1793" s="144" t="s">
        <v>6575</v>
      </c>
      <c r="Y1793" s="144" t="s">
        <v>28091</v>
      </c>
      <c r="Z1793" s="144" t="s">
        <v>6576</v>
      </c>
      <c r="AA1793" s="160">
        <v>1166</v>
      </c>
    </row>
    <row r="1794" spans="1:27" ht="45" customHeight="1" x14ac:dyDescent="0.25">
      <c r="A1794" s="144" t="s">
        <v>6577</v>
      </c>
      <c r="B1794" s="144" t="s">
        <v>4209</v>
      </c>
      <c r="C1794" s="144">
        <v>103</v>
      </c>
      <c r="D1794" s="144" t="s">
        <v>4519</v>
      </c>
      <c r="E1794" s="144"/>
      <c r="F1794" s="144">
        <v>1</v>
      </c>
      <c r="G1794" s="144"/>
      <c r="H1794" s="144">
        <v>1199</v>
      </c>
      <c r="I1794" s="144">
        <v>436</v>
      </c>
      <c r="J1794" s="144">
        <v>545</v>
      </c>
      <c r="K1794" s="144">
        <v>218</v>
      </c>
      <c r="L1794" s="144"/>
      <c r="M1794" s="145" t="s">
        <v>2213</v>
      </c>
      <c r="N1794" s="144" t="s">
        <v>35</v>
      </c>
      <c r="O1794" s="144"/>
      <c r="P1794" s="144" t="s">
        <v>13864</v>
      </c>
      <c r="Q1794" s="144"/>
      <c r="R1794" s="144"/>
      <c r="S1794" s="144"/>
      <c r="T1794" s="144"/>
      <c r="U1794" s="144" t="s">
        <v>6577</v>
      </c>
      <c r="V1794" s="144"/>
      <c r="W1794" s="144">
        <v>622990</v>
      </c>
      <c r="X1794" s="144" t="s">
        <v>6578</v>
      </c>
      <c r="Y1794" s="144"/>
      <c r="Z1794" s="144"/>
      <c r="AA1794" s="160">
        <v>1167</v>
      </c>
    </row>
    <row r="1795" spans="1:27" ht="45" customHeight="1" x14ac:dyDescent="0.25">
      <c r="A1795" s="144" t="s">
        <v>6579</v>
      </c>
      <c r="B1795" s="144" t="s">
        <v>4213</v>
      </c>
      <c r="C1795" s="144">
        <v>39</v>
      </c>
      <c r="D1795" s="144"/>
      <c r="E1795" s="144"/>
      <c r="F1795" s="144">
        <v>1</v>
      </c>
      <c r="G1795" s="144"/>
      <c r="H1795" s="144">
        <v>1199</v>
      </c>
      <c r="I1795" s="144">
        <v>436</v>
      </c>
      <c r="J1795" s="144">
        <v>545</v>
      </c>
      <c r="K1795" s="144">
        <v>218</v>
      </c>
      <c r="L1795" s="144"/>
      <c r="M1795" s="145" t="s">
        <v>2213</v>
      </c>
      <c r="N1795" s="144" t="s">
        <v>31</v>
      </c>
      <c r="O1795" s="144"/>
      <c r="P1795" s="144" t="s">
        <v>30584</v>
      </c>
      <c r="Q1795" s="144"/>
      <c r="R1795" s="144"/>
      <c r="S1795" s="144"/>
      <c r="T1795" s="144"/>
      <c r="U1795" s="144" t="s">
        <v>6579</v>
      </c>
      <c r="V1795" s="144"/>
      <c r="W1795" s="144">
        <v>650052</v>
      </c>
      <c r="X1795" s="144" t="s">
        <v>13219</v>
      </c>
      <c r="Y1795" s="144"/>
      <c r="Z1795" s="144"/>
      <c r="AA1795" s="160">
        <v>1168</v>
      </c>
    </row>
    <row r="1796" spans="1:27" ht="45" customHeight="1" x14ac:dyDescent="0.25">
      <c r="A1796" s="144" t="s">
        <v>28092</v>
      </c>
      <c r="B1796" s="144" t="s">
        <v>28093</v>
      </c>
      <c r="C1796" s="144">
        <v>4</v>
      </c>
      <c r="D1796" s="144" t="s">
        <v>28094</v>
      </c>
      <c r="E1796" s="144"/>
      <c r="F1796" s="144">
        <v>5</v>
      </c>
      <c r="G1796" s="144"/>
      <c r="H1796" s="144"/>
      <c r="I1796" s="144"/>
      <c r="J1796" s="144"/>
      <c r="K1796" s="144"/>
      <c r="L1796" s="144">
        <v>500</v>
      </c>
      <c r="M1796" s="145" t="s">
        <v>2213</v>
      </c>
      <c r="N1796" s="144" t="s">
        <v>45</v>
      </c>
      <c r="O1796" s="144"/>
      <c r="P1796" s="144" t="s">
        <v>3500</v>
      </c>
      <c r="Q1796" s="144"/>
      <c r="R1796" s="144"/>
      <c r="S1796" s="144"/>
      <c r="T1796" s="144"/>
      <c r="U1796" s="144" t="s">
        <v>28092</v>
      </c>
      <c r="V1796" s="144"/>
      <c r="W1796" s="144"/>
      <c r="X1796" s="144" t="s">
        <v>28095</v>
      </c>
      <c r="Y1796" s="144">
        <v>79045871651</v>
      </c>
      <c r="Z1796" s="144" t="s">
        <v>28096</v>
      </c>
      <c r="AA1796" s="160">
        <v>6799</v>
      </c>
    </row>
    <row r="1797" spans="1:27" ht="45" customHeight="1" x14ac:dyDescent="0.25">
      <c r="A1797" s="144" t="s">
        <v>18870</v>
      </c>
      <c r="B1797" s="144" t="s">
        <v>18871</v>
      </c>
      <c r="C1797" s="144"/>
      <c r="D1797" s="144" t="s">
        <v>4241</v>
      </c>
      <c r="E1797" s="144"/>
      <c r="F1797" s="144">
        <v>1</v>
      </c>
      <c r="G1797" s="144">
        <v>102</v>
      </c>
      <c r="H1797" s="144"/>
      <c r="I1797" s="144"/>
      <c r="J1797" s="144"/>
      <c r="K1797" s="144"/>
      <c r="L1797" s="144"/>
      <c r="M1797" s="145" t="s">
        <v>2213</v>
      </c>
      <c r="N1797" s="144" t="s">
        <v>31</v>
      </c>
      <c r="O1797" s="144"/>
      <c r="P1797" s="144" t="s">
        <v>30621</v>
      </c>
      <c r="Q1797" s="144"/>
      <c r="R1797" s="144"/>
      <c r="S1797" s="144" t="s">
        <v>4190</v>
      </c>
      <c r="T1797" s="144" t="s">
        <v>4825</v>
      </c>
      <c r="U1797" s="144" t="s">
        <v>18870</v>
      </c>
      <c r="V1797" s="144"/>
      <c r="W1797" s="144">
        <v>652161</v>
      </c>
      <c r="X1797" s="144" t="s">
        <v>18872</v>
      </c>
      <c r="Y1797" s="144" t="s">
        <v>18874</v>
      </c>
      <c r="Z1797" s="144" t="s">
        <v>18873</v>
      </c>
      <c r="AA1797" s="161">
        <v>5617</v>
      </c>
    </row>
    <row r="1798" spans="1:27" ht="45" customHeight="1" x14ac:dyDescent="0.25">
      <c r="A1798" s="144" t="s">
        <v>15522</v>
      </c>
      <c r="B1798" s="144" t="s">
        <v>22556</v>
      </c>
      <c r="C1798" s="144"/>
      <c r="D1798" s="144" t="s">
        <v>15523</v>
      </c>
      <c r="E1798" s="144"/>
      <c r="F1798" s="144">
        <v>2</v>
      </c>
      <c r="G1798" s="144"/>
      <c r="H1798" s="144"/>
      <c r="I1798" s="144"/>
      <c r="J1798" s="144"/>
      <c r="K1798" s="144"/>
      <c r="L1798" s="144">
        <v>250</v>
      </c>
      <c r="M1798" s="145" t="s">
        <v>2213</v>
      </c>
      <c r="N1798" s="144" t="s">
        <v>62</v>
      </c>
      <c r="O1798" s="144"/>
      <c r="P1798" s="144" t="s">
        <v>3640</v>
      </c>
      <c r="Q1798" s="144"/>
      <c r="R1798" s="144"/>
      <c r="S1798" s="144"/>
      <c r="T1798" s="144"/>
      <c r="U1798" s="144" t="s">
        <v>15522</v>
      </c>
      <c r="V1798" s="144"/>
      <c r="W1798" s="144">
        <v>298100</v>
      </c>
      <c r="X1798" s="144" t="s">
        <v>22557</v>
      </c>
      <c r="Y1798" s="144">
        <v>89790000000</v>
      </c>
      <c r="Z1798" s="144" t="s">
        <v>14656</v>
      </c>
      <c r="AA1798" s="160">
        <v>4071</v>
      </c>
    </row>
    <row r="1799" spans="1:27" ht="45" customHeight="1" x14ac:dyDescent="0.25">
      <c r="A1799" s="144" t="s">
        <v>13769</v>
      </c>
      <c r="B1799" s="144" t="s">
        <v>15409</v>
      </c>
      <c r="C1799" s="144">
        <v>25</v>
      </c>
      <c r="D1799" s="144"/>
      <c r="E1799" s="144"/>
      <c r="F1799" s="144">
        <v>1</v>
      </c>
      <c r="G1799" s="144"/>
      <c r="H1799" s="144">
        <v>200</v>
      </c>
      <c r="I1799" s="144">
        <v>80</v>
      </c>
      <c r="J1799" s="144">
        <v>80</v>
      </c>
      <c r="K1799" s="144">
        <v>40</v>
      </c>
      <c r="L1799" s="144"/>
      <c r="M1799" s="145" t="s">
        <v>2213</v>
      </c>
      <c r="N1799" s="144" t="s">
        <v>34</v>
      </c>
      <c r="O1799" s="144"/>
      <c r="P1799" s="144" t="s">
        <v>2995</v>
      </c>
      <c r="Q1799" s="144"/>
      <c r="R1799" s="144"/>
      <c r="S1799" s="144" t="s">
        <v>4190</v>
      </c>
      <c r="T1799" s="144" t="s">
        <v>10126</v>
      </c>
      <c r="U1799" s="144" t="s">
        <v>13769</v>
      </c>
      <c r="V1799" s="144"/>
      <c r="W1799" s="144">
        <v>352183</v>
      </c>
      <c r="X1799" s="144" t="s">
        <v>10127</v>
      </c>
      <c r="Y1799" s="144">
        <v>88620000000</v>
      </c>
      <c r="Z1799" s="144" t="s">
        <v>18875</v>
      </c>
      <c r="AA1799" s="161">
        <v>2820</v>
      </c>
    </row>
    <row r="1800" spans="1:27" ht="45" customHeight="1" x14ac:dyDescent="0.25">
      <c r="A1800" s="144" t="s">
        <v>15524</v>
      </c>
      <c r="B1800" s="144" t="s">
        <v>15483</v>
      </c>
      <c r="C1800" s="144"/>
      <c r="D1800" s="144"/>
      <c r="E1800" s="144"/>
      <c r="F1800" s="144">
        <v>1</v>
      </c>
      <c r="G1800" s="144">
        <v>100</v>
      </c>
      <c r="H1800" s="144"/>
      <c r="I1800" s="144"/>
      <c r="J1800" s="144"/>
      <c r="K1800" s="144"/>
      <c r="L1800" s="144"/>
      <c r="M1800" s="145" t="s">
        <v>2213</v>
      </c>
      <c r="N1800" s="144" t="s">
        <v>61</v>
      </c>
      <c r="O1800" s="144"/>
      <c r="P1800" s="144" t="s">
        <v>2819</v>
      </c>
      <c r="Q1800" s="144"/>
      <c r="R1800" s="144"/>
      <c r="S1800" s="144" t="s">
        <v>4190</v>
      </c>
      <c r="T1800" s="144" t="s">
        <v>15525</v>
      </c>
      <c r="U1800" s="144" t="s">
        <v>15524</v>
      </c>
      <c r="V1800" s="144"/>
      <c r="W1800" s="144">
        <v>169663</v>
      </c>
      <c r="X1800" s="144" t="s">
        <v>15526</v>
      </c>
      <c r="Y1800" s="144">
        <v>95534</v>
      </c>
      <c r="Z1800" s="144" t="s">
        <v>15527</v>
      </c>
      <c r="AA1800" s="160">
        <v>3891</v>
      </c>
    </row>
    <row r="1801" spans="1:27" ht="45" customHeight="1" x14ac:dyDescent="0.25">
      <c r="A1801" s="144" t="s">
        <v>27309</v>
      </c>
      <c r="B1801" s="144" t="s">
        <v>15377</v>
      </c>
      <c r="C1801" s="144"/>
      <c r="D1801" s="144" t="s">
        <v>5923</v>
      </c>
      <c r="E1801" s="144"/>
      <c r="F1801" s="144">
        <v>1</v>
      </c>
      <c r="G1801" s="144">
        <v>200</v>
      </c>
      <c r="H1801" s="144"/>
      <c r="I1801" s="144"/>
      <c r="J1801" s="144"/>
      <c r="K1801" s="144"/>
      <c r="L1801" s="144"/>
      <c r="M1801" s="145" t="s">
        <v>2213</v>
      </c>
      <c r="N1801" s="144" t="s">
        <v>18</v>
      </c>
      <c r="O1801" s="144"/>
      <c r="P1801" s="144" t="s">
        <v>17727</v>
      </c>
      <c r="Q1801" s="144"/>
      <c r="R1801" s="144"/>
      <c r="S1801" s="144" t="s">
        <v>15453</v>
      </c>
      <c r="T1801" s="144" t="s">
        <v>27310</v>
      </c>
      <c r="U1801" s="144" t="s">
        <v>27309</v>
      </c>
      <c r="V1801" s="144"/>
      <c r="W1801" s="144">
        <v>309050</v>
      </c>
      <c r="X1801" s="144" t="s">
        <v>33212</v>
      </c>
      <c r="Y1801" s="144" t="s">
        <v>27311</v>
      </c>
      <c r="Z1801" s="144" t="s">
        <v>27312</v>
      </c>
      <c r="AA1801" s="160">
        <v>6691</v>
      </c>
    </row>
    <row r="1802" spans="1:27" ht="45" customHeight="1" x14ac:dyDescent="0.25">
      <c r="A1802" s="144" t="s">
        <v>31944</v>
      </c>
      <c r="B1802" s="144" t="s">
        <v>4208</v>
      </c>
      <c r="C1802" s="144">
        <v>1</v>
      </c>
      <c r="D1802" s="144" t="s">
        <v>31945</v>
      </c>
      <c r="E1802" s="144"/>
      <c r="F1802" s="144">
        <v>1</v>
      </c>
      <c r="G1802" s="144"/>
      <c r="H1802" s="144">
        <v>850</v>
      </c>
      <c r="I1802" s="144">
        <v>400</v>
      </c>
      <c r="J1802" s="144">
        <v>400</v>
      </c>
      <c r="K1802" s="144">
        <v>50</v>
      </c>
      <c r="L1802" s="144"/>
      <c r="M1802" s="145" t="s">
        <v>2213</v>
      </c>
      <c r="N1802" s="144" t="s">
        <v>18</v>
      </c>
      <c r="O1802" s="144"/>
      <c r="P1802" s="144" t="s">
        <v>17722</v>
      </c>
      <c r="Q1802" s="144"/>
      <c r="R1802" s="144"/>
      <c r="S1802" s="144"/>
      <c r="T1802" s="144"/>
      <c r="U1802" s="144" t="s">
        <v>31944</v>
      </c>
      <c r="V1802" s="144"/>
      <c r="W1802" s="144">
        <v>309640</v>
      </c>
      <c r="X1802" s="144" t="s">
        <v>31946</v>
      </c>
      <c r="Y1802" s="144" t="s">
        <v>31947</v>
      </c>
      <c r="Z1802" s="144" t="s">
        <v>31948</v>
      </c>
      <c r="AA1802" s="160">
        <v>7219</v>
      </c>
    </row>
    <row r="1803" spans="1:27" ht="45" customHeight="1" x14ac:dyDescent="0.25">
      <c r="A1803" s="144" t="s">
        <v>18876</v>
      </c>
      <c r="B1803" s="144" t="s">
        <v>15483</v>
      </c>
      <c r="C1803" s="144"/>
      <c r="D1803" s="144" t="s">
        <v>5119</v>
      </c>
      <c r="E1803" s="144"/>
      <c r="F1803" s="144">
        <v>1</v>
      </c>
      <c r="G1803" s="144">
        <v>170</v>
      </c>
      <c r="H1803" s="144"/>
      <c r="I1803" s="144"/>
      <c r="J1803" s="144"/>
      <c r="K1803" s="144"/>
      <c r="L1803" s="144"/>
      <c r="M1803" s="145" t="s">
        <v>2213</v>
      </c>
      <c r="N1803" s="144" t="s">
        <v>76</v>
      </c>
      <c r="O1803" s="144"/>
      <c r="P1803" s="144" t="s">
        <v>2700</v>
      </c>
      <c r="Q1803" s="144"/>
      <c r="R1803" s="144"/>
      <c r="S1803" s="144" t="s">
        <v>4190</v>
      </c>
      <c r="T1803" s="144" t="s">
        <v>18877</v>
      </c>
      <c r="U1803" s="144" t="s">
        <v>18876</v>
      </c>
      <c r="V1803" s="144"/>
      <c r="W1803" s="144">
        <v>412324</v>
      </c>
      <c r="X1803" s="144" t="s">
        <v>18878</v>
      </c>
      <c r="Y1803" s="144">
        <v>89060000000</v>
      </c>
      <c r="Z1803" s="144" t="s">
        <v>18879</v>
      </c>
      <c r="AA1803" s="160">
        <v>4648</v>
      </c>
    </row>
    <row r="1804" spans="1:27" ht="45" customHeight="1" x14ac:dyDescent="0.25">
      <c r="A1804" s="144" t="s">
        <v>18880</v>
      </c>
      <c r="B1804" s="144" t="s">
        <v>18881</v>
      </c>
      <c r="C1804" s="144">
        <v>11</v>
      </c>
      <c r="D1804" s="144" t="s">
        <v>4543</v>
      </c>
      <c r="E1804" s="144"/>
      <c r="F1804" s="144">
        <v>1</v>
      </c>
      <c r="G1804" s="144">
        <v>250</v>
      </c>
      <c r="H1804" s="144"/>
      <c r="I1804" s="144"/>
      <c r="J1804" s="144"/>
      <c r="K1804" s="144"/>
      <c r="L1804" s="144"/>
      <c r="M1804" s="145" t="s">
        <v>2213</v>
      </c>
      <c r="N1804" s="144" t="s">
        <v>72</v>
      </c>
      <c r="O1804" s="144"/>
      <c r="P1804" s="144" t="s">
        <v>3603</v>
      </c>
      <c r="Q1804" s="144"/>
      <c r="R1804" s="144"/>
      <c r="S1804" s="144"/>
      <c r="T1804" s="144"/>
      <c r="U1804" s="144" t="s">
        <v>18880</v>
      </c>
      <c r="V1804" s="144"/>
      <c r="W1804" s="144">
        <v>347809</v>
      </c>
      <c r="X1804" s="144" t="s">
        <v>18882</v>
      </c>
      <c r="Y1804" s="144" t="s">
        <v>18884</v>
      </c>
      <c r="Z1804" s="144" t="s">
        <v>18883</v>
      </c>
      <c r="AA1804" s="160">
        <v>5476</v>
      </c>
    </row>
    <row r="1805" spans="1:27" ht="45" customHeight="1" x14ac:dyDescent="0.25">
      <c r="A1805" s="144" t="s">
        <v>18885</v>
      </c>
      <c r="B1805" s="144" t="s">
        <v>4205</v>
      </c>
      <c r="C1805" s="144">
        <v>55</v>
      </c>
      <c r="D1805" s="144"/>
      <c r="E1805" s="144"/>
      <c r="F1805" s="144">
        <v>1</v>
      </c>
      <c r="G1805" s="144">
        <v>250</v>
      </c>
      <c r="H1805" s="144"/>
      <c r="I1805" s="144"/>
      <c r="J1805" s="144"/>
      <c r="K1805" s="144"/>
      <c r="L1805" s="144"/>
      <c r="M1805" s="145" t="s">
        <v>2213</v>
      </c>
      <c r="N1805" s="144" t="s">
        <v>76</v>
      </c>
      <c r="O1805" s="144"/>
      <c r="P1805" s="144" t="s">
        <v>4051</v>
      </c>
      <c r="Q1805" s="144"/>
      <c r="R1805" s="144"/>
      <c r="S1805" s="144" t="s">
        <v>4189</v>
      </c>
      <c r="T1805" s="144" t="s">
        <v>6683</v>
      </c>
      <c r="U1805" s="144" t="s">
        <v>18885</v>
      </c>
      <c r="V1805" s="144"/>
      <c r="W1805" s="144">
        <v>413116</v>
      </c>
      <c r="X1805" s="144" t="s">
        <v>18886</v>
      </c>
      <c r="Y1805" s="144" t="s">
        <v>18888</v>
      </c>
      <c r="Z1805" s="144" t="s">
        <v>18887</v>
      </c>
      <c r="AA1805" s="160">
        <v>5327</v>
      </c>
    </row>
    <row r="1806" spans="1:27" ht="45" customHeight="1" x14ac:dyDescent="0.25">
      <c r="A1806" s="144" t="s">
        <v>18889</v>
      </c>
      <c r="B1806" s="144" t="s">
        <v>15409</v>
      </c>
      <c r="C1806" s="144">
        <v>15</v>
      </c>
      <c r="D1806" s="144" t="s">
        <v>18890</v>
      </c>
      <c r="E1806" s="144"/>
      <c r="F1806" s="144">
        <v>1</v>
      </c>
      <c r="G1806" s="144"/>
      <c r="H1806" s="144">
        <v>786</v>
      </c>
      <c r="I1806" s="144">
        <v>400</v>
      </c>
      <c r="J1806" s="144">
        <v>300</v>
      </c>
      <c r="K1806" s="144">
        <v>86</v>
      </c>
      <c r="L1806" s="144"/>
      <c r="M1806" s="145" t="s">
        <v>2213</v>
      </c>
      <c r="N1806" s="144" t="s">
        <v>66</v>
      </c>
      <c r="O1806" s="144"/>
      <c r="P1806" s="144" t="s">
        <v>2489</v>
      </c>
      <c r="Q1806" s="144"/>
      <c r="R1806" s="144"/>
      <c r="S1806" s="144"/>
      <c r="T1806" s="144"/>
      <c r="U1806" s="144" t="s">
        <v>18889</v>
      </c>
      <c r="V1806" s="144"/>
      <c r="W1806" s="144">
        <v>362013</v>
      </c>
      <c r="X1806" s="144" t="s">
        <v>18891</v>
      </c>
      <c r="Y1806" s="149" t="s">
        <v>18893</v>
      </c>
      <c r="Z1806" s="144" t="s">
        <v>18892</v>
      </c>
      <c r="AA1806" s="160">
        <v>5437</v>
      </c>
    </row>
    <row r="1807" spans="1:27" ht="45" customHeight="1" x14ac:dyDescent="0.25">
      <c r="A1807" s="144" t="s">
        <v>18894</v>
      </c>
      <c r="B1807" s="144" t="s">
        <v>15377</v>
      </c>
      <c r="C1807" s="144">
        <v>22</v>
      </c>
      <c r="D1807" s="144"/>
      <c r="E1807" s="144"/>
      <c r="F1807" s="144">
        <v>1</v>
      </c>
      <c r="G1807" s="144">
        <v>100</v>
      </c>
      <c r="H1807" s="144"/>
      <c r="I1807" s="144"/>
      <c r="J1807" s="144"/>
      <c r="K1807" s="144"/>
      <c r="L1807" s="144"/>
      <c r="M1807" s="145" t="s">
        <v>2213</v>
      </c>
      <c r="N1807" s="144" t="s">
        <v>77</v>
      </c>
      <c r="O1807" s="144"/>
      <c r="P1807" s="144" t="s">
        <v>17723</v>
      </c>
      <c r="Q1807" s="144"/>
      <c r="R1807" s="144"/>
      <c r="S1807" s="144" t="s">
        <v>4191</v>
      </c>
      <c r="T1807" s="144" t="s">
        <v>18895</v>
      </c>
      <c r="U1807" s="144" t="s">
        <v>18894</v>
      </c>
      <c r="V1807" s="144"/>
      <c r="W1807" s="144">
        <v>694914</v>
      </c>
      <c r="X1807" s="144" t="s">
        <v>9101</v>
      </c>
      <c r="Y1807" s="144"/>
      <c r="Z1807" s="144"/>
      <c r="AA1807" s="160">
        <v>5200</v>
      </c>
    </row>
    <row r="1808" spans="1:27" ht="45" customHeight="1" x14ac:dyDescent="0.25">
      <c r="A1808" s="144" t="s">
        <v>15528</v>
      </c>
      <c r="B1808" s="144" t="s">
        <v>15462</v>
      </c>
      <c r="C1808" s="144"/>
      <c r="D1808" s="144"/>
      <c r="E1808" s="144"/>
      <c r="F1808" s="144">
        <v>5</v>
      </c>
      <c r="G1808" s="144"/>
      <c r="H1808" s="144"/>
      <c r="I1808" s="144"/>
      <c r="J1808" s="144"/>
      <c r="K1808" s="144"/>
      <c r="L1808" s="144">
        <v>850</v>
      </c>
      <c r="M1808" s="145" t="s">
        <v>2213</v>
      </c>
      <c r="N1808" s="144" t="s">
        <v>61</v>
      </c>
      <c r="O1808" s="144"/>
      <c r="P1808" s="144" t="s">
        <v>2344</v>
      </c>
      <c r="Q1808" s="144" t="s">
        <v>4187</v>
      </c>
      <c r="R1808" s="144" t="s">
        <v>15529</v>
      </c>
      <c r="S1808" s="144"/>
      <c r="T1808" s="144"/>
      <c r="U1808" s="144" t="s">
        <v>15528</v>
      </c>
      <c r="V1808" s="144"/>
      <c r="W1808" s="144">
        <v>169915</v>
      </c>
      <c r="X1808" s="144" t="s">
        <v>18896</v>
      </c>
      <c r="Y1808" s="144">
        <v>78006</v>
      </c>
      <c r="Z1808" s="144" t="s">
        <v>15530</v>
      </c>
      <c r="AA1808" s="160">
        <v>4082</v>
      </c>
    </row>
    <row r="1809" spans="1:31" ht="45" customHeight="1" x14ac:dyDescent="0.25">
      <c r="A1809" s="144" t="s">
        <v>6580</v>
      </c>
      <c r="B1809" s="144" t="s">
        <v>18897</v>
      </c>
      <c r="C1809" s="144"/>
      <c r="D1809" s="144"/>
      <c r="E1809" s="144"/>
      <c r="F1809" s="144">
        <v>1</v>
      </c>
      <c r="G1809" s="144"/>
      <c r="H1809" s="144">
        <v>798</v>
      </c>
      <c r="I1809" s="144">
        <v>290</v>
      </c>
      <c r="J1809" s="144">
        <v>363</v>
      </c>
      <c r="K1809" s="144">
        <v>145</v>
      </c>
      <c r="L1809" s="144"/>
      <c r="M1809" s="145" t="s">
        <v>2213</v>
      </c>
      <c r="N1809" s="144" t="s">
        <v>17</v>
      </c>
      <c r="O1809" s="144"/>
      <c r="P1809" s="144" t="s">
        <v>2445</v>
      </c>
      <c r="Q1809" s="144"/>
      <c r="R1809" s="144"/>
      <c r="S1809" s="144" t="s">
        <v>4191</v>
      </c>
      <c r="T1809" s="144" t="s">
        <v>14511</v>
      </c>
      <c r="U1809" s="144" t="s">
        <v>6580</v>
      </c>
      <c r="V1809" s="144"/>
      <c r="W1809" s="144">
        <v>416197</v>
      </c>
      <c r="X1809" s="144" t="s">
        <v>6581</v>
      </c>
      <c r="Y1809" s="144" t="s">
        <v>6582</v>
      </c>
      <c r="Z1809" s="144" t="s">
        <v>6583</v>
      </c>
      <c r="AA1809" s="160">
        <v>1169</v>
      </c>
      <c r="AE1809" s="109" t="s">
        <v>31515</v>
      </c>
    </row>
    <row r="1810" spans="1:31" ht="45" customHeight="1" x14ac:dyDescent="0.25">
      <c r="A1810" s="144" t="s">
        <v>18898</v>
      </c>
      <c r="B1810" s="144" t="s">
        <v>18899</v>
      </c>
      <c r="C1810" s="144"/>
      <c r="D1810" s="144"/>
      <c r="E1810" s="144"/>
      <c r="F1810" s="144">
        <v>1</v>
      </c>
      <c r="G1810" s="144"/>
      <c r="H1810" s="144">
        <v>70</v>
      </c>
      <c r="I1810" s="144">
        <v>20</v>
      </c>
      <c r="J1810" s="144">
        <v>25</v>
      </c>
      <c r="K1810" s="144">
        <v>25</v>
      </c>
      <c r="L1810" s="144"/>
      <c r="M1810" s="145" t="s">
        <v>2213</v>
      </c>
      <c r="N1810" s="144" t="s">
        <v>48</v>
      </c>
      <c r="O1810" s="144"/>
      <c r="P1810" s="144" t="s">
        <v>3072</v>
      </c>
      <c r="Q1810" s="144"/>
      <c r="R1810" s="144"/>
      <c r="S1810" s="144" t="s">
        <v>15453</v>
      </c>
      <c r="T1810" s="144" t="s">
        <v>18900</v>
      </c>
      <c r="U1810" s="144" t="s">
        <v>18898</v>
      </c>
      <c r="V1810" s="144"/>
      <c r="W1810" s="144">
        <v>442843</v>
      </c>
      <c r="X1810" s="144" t="s">
        <v>18901</v>
      </c>
      <c r="Y1810" s="144">
        <v>89370000000</v>
      </c>
      <c r="Z1810" s="144" t="s">
        <v>18902</v>
      </c>
      <c r="AA1810" s="160">
        <v>5139</v>
      </c>
    </row>
    <row r="1811" spans="1:31" ht="45" customHeight="1" x14ac:dyDescent="0.25">
      <c r="A1811" s="144" t="s">
        <v>33213</v>
      </c>
      <c r="B1811" s="144" t="s">
        <v>33214</v>
      </c>
      <c r="C1811" s="144"/>
      <c r="D1811" s="144"/>
      <c r="E1811" s="144"/>
      <c r="F1811" s="144">
        <v>1</v>
      </c>
      <c r="G1811" s="144"/>
      <c r="H1811" s="144">
        <v>320</v>
      </c>
      <c r="I1811" s="144">
        <v>100</v>
      </c>
      <c r="J1811" s="144">
        <v>150</v>
      </c>
      <c r="K1811" s="144">
        <v>70</v>
      </c>
      <c r="L1811" s="144"/>
      <c r="M1811" s="145" t="s">
        <v>2213</v>
      </c>
      <c r="N1811" s="144" t="s">
        <v>18</v>
      </c>
      <c r="O1811" s="144"/>
      <c r="P1811" s="144" t="s">
        <v>17715</v>
      </c>
      <c r="Q1811" s="144"/>
      <c r="R1811" s="144"/>
      <c r="S1811" s="144" t="s">
        <v>4191</v>
      </c>
      <c r="T1811" s="144" t="s">
        <v>33215</v>
      </c>
      <c r="U1811" s="144" t="s">
        <v>33213</v>
      </c>
      <c r="V1811" s="144"/>
      <c r="W1811" s="144">
        <v>309962</v>
      </c>
      <c r="X1811" s="144" t="s">
        <v>8331</v>
      </c>
      <c r="Y1811" s="144">
        <v>89070000000</v>
      </c>
      <c r="Z1811" s="144" t="s">
        <v>33216</v>
      </c>
      <c r="AA1811" s="160">
        <v>7544</v>
      </c>
    </row>
    <row r="1812" spans="1:31" ht="45" customHeight="1" x14ac:dyDescent="0.25">
      <c r="A1812" s="144" t="s">
        <v>18903</v>
      </c>
      <c r="B1812" s="144" t="s">
        <v>18705</v>
      </c>
      <c r="C1812" s="144">
        <v>22</v>
      </c>
      <c r="D1812" s="144"/>
      <c r="E1812" s="144"/>
      <c r="F1812" s="144">
        <v>1</v>
      </c>
      <c r="G1812" s="144">
        <v>125</v>
      </c>
      <c r="H1812" s="144"/>
      <c r="I1812" s="144"/>
      <c r="J1812" s="144"/>
      <c r="K1812" s="144"/>
      <c r="L1812" s="144"/>
      <c r="M1812" s="145" t="s">
        <v>2213</v>
      </c>
      <c r="N1812" s="144" t="s">
        <v>50</v>
      </c>
      <c r="O1812" s="144"/>
      <c r="P1812" s="144" t="s">
        <v>13965</v>
      </c>
      <c r="Q1812" s="144"/>
      <c r="R1812" s="144"/>
      <c r="S1812" s="144"/>
      <c r="T1812" s="144"/>
      <c r="U1812" s="144" t="s">
        <v>18903</v>
      </c>
      <c r="V1812" s="144"/>
      <c r="W1812" s="144">
        <v>692446</v>
      </c>
      <c r="X1812" s="144" t="s">
        <v>18904</v>
      </c>
      <c r="Y1812" s="144">
        <v>84240000000</v>
      </c>
      <c r="Z1812" s="144" t="s">
        <v>18905</v>
      </c>
      <c r="AA1812" s="160">
        <v>4689</v>
      </c>
    </row>
    <row r="1813" spans="1:31" ht="45" customHeight="1" x14ac:dyDescent="0.25">
      <c r="A1813" s="144" t="s">
        <v>25227</v>
      </c>
      <c r="B1813" s="144" t="s">
        <v>15949</v>
      </c>
      <c r="C1813" s="144">
        <v>85</v>
      </c>
      <c r="D1813" s="144"/>
      <c r="E1813" s="144"/>
      <c r="F1813" s="144">
        <v>1</v>
      </c>
      <c r="G1813" s="144">
        <v>250</v>
      </c>
      <c r="H1813" s="144"/>
      <c r="I1813" s="144"/>
      <c r="J1813" s="144"/>
      <c r="K1813" s="144"/>
      <c r="L1813" s="144"/>
      <c r="M1813" s="145" t="s">
        <v>2213</v>
      </c>
      <c r="N1813" s="144" t="s">
        <v>39</v>
      </c>
      <c r="O1813" s="144"/>
      <c r="P1813" s="144" t="s">
        <v>3182</v>
      </c>
      <c r="Q1813" s="144"/>
      <c r="R1813" s="144"/>
      <c r="S1813" s="144"/>
      <c r="T1813" s="144"/>
      <c r="U1813" s="144" t="s">
        <v>25227</v>
      </c>
      <c r="V1813" s="144"/>
      <c r="W1813" s="144">
        <v>398006</v>
      </c>
      <c r="X1813" s="144" t="s">
        <v>25228</v>
      </c>
      <c r="Y1813" s="144">
        <v>733221</v>
      </c>
      <c r="Z1813" s="144" t="s">
        <v>25229</v>
      </c>
      <c r="AA1813" s="160">
        <v>6336</v>
      </c>
    </row>
    <row r="1814" spans="1:31" ht="45" customHeight="1" x14ac:dyDescent="0.25">
      <c r="A1814" s="144" t="s">
        <v>31949</v>
      </c>
      <c r="B1814" s="144" t="s">
        <v>4215</v>
      </c>
      <c r="C1814" s="144">
        <v>6</v>
      </c>
      <c r="D1814" s="144"/>
      <c r="E1814" s="144"/>
      <c r="F1814" s="144">
        <v>1</v>
      </c>
      <c r="G1814" s="144"/>
      <c r="H1814" s="144">
        <v>350</v>
      </c>
      <c r="I1814" s="144">
        <v>200</v>
      </c>
      <c r="J1814" s="144">
        <v>100</v>
      </c>
      <c r="K1814" s="144">
        <v>50</v>
      </c>
      <c r="L1814" s="144"/>
      <c r="M1814" s="145" t="s">
        <v>2213</v>
      </c>
      <c r="N1814" s="144" t="s">
        <v>58</v>
      </c>
      <c r="O1814" s="144"/>
      <c r="P1814" s="144" t="s">
        <v>2815</v>
      </c>
      <c r="Q1814" s="144"/>
      <c r="R1814" s="144"/>
      <c r="S1814" s="144"/>
      <c r="T1814" s="144"/>
      <c r="U1814" s="144" t="s">
        <v>31949</v>
      </c>
      <c r="V1814" s="144"/>
      <c r="W1814" s="144"/>
      <c r="X1814" s="144"/>
      <c r="Y1814" s="151"/>
      <c r="Z1814" s="144"/>
      <c r="AA1814" s="160">
        <v>3219</v>
      </c>
    </row>
    <row r="1815" spans="1:31" ht="45" customHeight="1" x14ac:dyDescent="0.25">
      <c r="A1815" s="144" t="s">
        <v>31949</v>
      </c>
      <c r="B1815" s="144" t="s">
        <v>4215</v>
      </c>
      <c r="C1815" s="144">
        <v>6</v>
      </c>
      <c r="D1815" s="144"/>
      <c r="E1815" s="144" t="s">
        <v>31950</v>
      </c>
      <c r="F1815" s="144">
        <v>1</v>
      </c>
      <c r="G1815" s="144">
        <v>350</v>
      </c>
      <c r="H1815" s="144"/>
      <c r="I1815" s="144"/>
      <c r="J1815" s="144"/>
      <c r="K1815" s="144"/>
      <c r="L1815" s="144"/>
      <c r="M1815" s="145" t="s">
        <v>2213</v>
      </c>
      <c r="N1815" s="144" t="s">
        <v>58</v>
      </c>
      <c r="O1815" s="144"/>
      <c r="P1815" s="144" t="s">
        <v>2815</v>
      </c>
      <c r="Q1815" s="144"/>
      <c r="R1815" s="144"/>
      <c r="S1815" s="144"/>
      <c r="T1815" s="144"/>
      <c r="U1815" s="144" t="s">
        <v>31949</v>
      </c>
      <c r="V1815" s="144" t="s">
        <v>25230</v>
      </c>
      <c r="W1815" s="144">
        <v>361045</v>
      </c>
      <c r="X1815" s="144" t="s">
        <v>6466</v>
      </c>
      <c r="Y1815" s="144">
        <v>89640000000</v>
      </c>
      <c r="Z1815" s="144" t="s">
        <v>31951</v>
      </c>
      <c r="AA1815" s="160">
        <v>1128</v>
      </c>
    </row>
    <row r="1816" spans="1:31" ht="45" customHeight="1" x14ac:dyDescent="0.25">
      <c r="A1816" s="144" t="s">
        <v>35929</v>
      </c>
      <c r="B1816" s="144" t="s">
        <v>36532</v>
      </c>
      <c r="C1816" s="144">
        <v>4</v>
      </c>
      <c r="D1816" s="144"/>
      <c r="E1816" s="144"/>
      <c r="F1816" s="144">
        <v>1</v>
      </c>
      <c r="G1816" s="144"/>
      <c r="H1816" s="144">
        <v>320</v>
      </c>
      <c r="I1816" s="144">
        <v>100</v>
      </c>
      <c r="J1816" s="144">
        <v>150</v>
      </c>
      <c r="K1816" s="144">
        <v>70</v>
      </c>
      <c r="L1816" s="144"/>
      <c r="M1816" s="145" t="s">
        <v>2213</v>
      </c>
      <c r="N1816" s="144" t="s">
        <v>63</v>
      </c>
      <c r="O1816" s="144"/>
      <c r="P1816" s="144" t="s">
        <v>3021</v>
      </c>
      <c r="Q1816" s="144"/>
      <c r="R1816" s="144"/>
      <c r="S1816" s="144" t="s">
        <v>4190</v>
      </c>
      <c r="T1816" s="144" t="s">
        <v>35930</v>
      </c>
      <c r="U1816" s="144" t="s">
        <v>35929</v>
      </c>
      <c r="V1816" s="144"/>
      <c r="W1816" s="144">
        <v>425200</v>
      </c>
      <c r="X1816" s="144" t="s">
        <v>35931</v>
      </c>
      <c r="Y1816" s="144" t="s">
        <v>35932</v>
      </c>
      <c r="Z1816" s="144" t="s">
        <v>35933</v>
      </c>
      <c r="AA1816" s="160">
        <v>7696</v>
      </c>
    </row>
    <row r="1817" spans="1:31" ht="45" customHeight="1" x14ac:dyDescent="0.25">
      <c r="A1817" s="144" t="s">
        <v>25231</v>
      </c>
      <c r="B1817" s="144" t="s">
        <v>4208</v>
      </c>
      <c r="C1817" s="144">
        <v>4</v>
      </c>
      <c r="D1817" s="144"/>
      <c r="E1817" s="144"/>
      <c r="F1817" s="144">
        <v>1</v>
      </c>
      <c r="G1817" s="144"/>
      <c r="H1817" s="144">
        <v>1650</v>
      </c>
      <c r="I1817" s="144">
        <v>800</v>
      </c>
      <c r="J1817" s="144">
        <v>800</v>
      </c>
      <c r="K1817" s="144">
        <v>50</v>
      </c>
      <c r="L1817" s="144"/>
      <c r="M1817" s="145" t="s">
        <v>2213</v>
      </c>
      <c r="N1817" s="144" t="s">
        <v>42</v>
      </c>
      <c r="O1817" s="144"/>
      <c r="P1817" s="144" t="s">
        <v>30573</v>
      </c>
      <c r="Q1817" s="144"/>
      <c r="R1817" s="144"/>
      <c r="S1817" s="144" t="s">
        <v>4189</v>
      </c>
      <c r="T1817" s="144" t="s">
        <v>5348</v>
      </c>
      <c r="U1817" s="144" t="s">
        <v>25231</v>
      </c>
      <c r="V1817" s="144"/>
      <c r="W1817" s="144">
        <v>140200</v>
      </c>
      <c r="X1817" s="144" t="s">
        <v>25232</v>
      </c>
      <c r="Y1817" s="144" t="s">
        <v>25233</v>
      </c>
      <c r="Z1817" s="144" t="s">
        <v>25234</v>
      </c>
      <c r="AA1817" s="160">
        <v>6567</v>
      </c>
    </row>
    <row r="1818" spans="1:31" ht="45" customHeight="1" x14ac:dyDescent="0.25">
      <c r="A1818" s="144" t="s">
        <v>25231</v>
      </c>
      <c r="B1818" s="144" t="s">
        <v>4208</v>
      </c>
      <c r="C1818" s="144">
        <v>4</v>
      </c>
      <c r="D1818" s="144"/>
      <c r="E1818" s="144" t="s">
        <v>25235</v>
      </c>
      <c r="F1818" s="144">
        <v>1</v>
      </c>
      <c r="G1818" s="144">
        <v>256</v>
      </c>
      <c r="H1818" s="144"/>
      <c r="I1818" s="144"/>
      <c r="J1818" s="144"/>
      <c r="K1818" s="144"/>
      <c r="L1818" s="144"/>
      <c r="M1818" s="145" t="s">
        <v>2213</v>
      </c>
      <c r="N1818" s="144" t="s">
        <v>42</v>
      </c>
      <c r="O1818" s="144"/>
      <c r="P1818" s="144" t="s">
        <v>30573</v>
      </c>
      <c r="Q1818" s="144"/>
      <c r="R1818" s="144"/>
      <c r="S1818" s="144" t="s">
        <v>4189</v>
      </c>
      <c r="T1818" s="144" t="s">
        <v>5348</v>
      </c>
      <c r="U1818" s="144" t="s">
        <v>25231</v>
      </c>
      <c r="V1818" s="144" t="s">
        <v>25236</v>
      </c>
      <c r="W1818" s="150">
        <v>140200</v>
      </c>
      <c r="X1818" s="144" t="s">
        <v>25232</v>
      </c>
      <c r="Y1818" s="144" t="s">
        <v>25237</v>
      </c>
      <c r="Z1818" s="144" t="s">
        <v>25238</v>
      </c>
      <c r="AA1818" s="160">
        <v>6568</v>
      </c>
    </row>
    <row r="1819" spans="1:31" ht="45" customHeight="1" x14ac:dyDescent="0.25">
      <c r="A1819" s="144" t="s">
        <v>6587</v>
      </c>
      <c r="B1819" s="144" t="s">
        <v>4246</v>
      </c>
      <c r="C1819" s="144">
        <v>23</v>
      </c>
      <c r="D1819" s="144"/>
      <c r="E1819" s="144"/>
      <c r="F1819" s="144">
        <v>1</v>
      </c>
      <c r="G1819" s="144"/>
      <c r="H1819" s="144">
        <v>1199</v>
      </c>
      <c r="I1819" s="144">
        <v>436</v>
      </c>
      <c r="J1819" s="144">
        <v>545</v>
      </c>
      <c r="K1819" s="144">
        <v>218</v>
      </c>
      <c r="L1819" s="144"/>
      <c r="M1819" s="145" t="s">
        <v>2213</v>
      </c>
      <c r="N1819" s="144" t="s">
        <v>51</v>
      </c>
      <c r="O1819" s="144"/>
      <c r="P1819" s="144" t="s">
        <v>30647</v>
      </c>
      <c r="Q1819" s="144"/>
      <c r="R1819" s="144"/>
      <c r="S1819" s="144"/>
      <c r="T1819" s="144"/>
      <c r="U1819" s="144" t="s">
        <v>6587</v>
      </c>
      <c r="V1819" s="144"/>
      <c r="W1819" s="144">
        <v>180007</v>
      </c>
      <c r="X1819" s="144" t="s">
        <v>13220</v>
      </c>
      <c r="Y1819" s="144"/>
      <c r="Z1819" s="144"/>
      <c r="AA1819" s="160">
        <v>1171</v>
      </c>
    </row>
    <row r="1820" spans="1:31" ht="45" customHeight="1" x14ac:dyDescent="0.25">
      <c r="A1820" s="144" t="s">
        <v>18906</v>
      </c>
      <c r="B1820" s="144" t="s">
        <v>27313</v>
      </c>
      <c r="C1820" s="144"/>
      <c r="D1820" s="144"/>
      <c r="E1820" s="144"/>
      <c r="F1820" s="144">
        <v>1</v>
      </c>
      <c r="G1820" s="144">
        <v>150</v>
      </c>
      <c r="H1820" s="144"/>
      <c r="I1820" s="144"/>
      <c r="J1820" s="144"/>
      <c r="K1820" s="144"/>
      <c r="L1820" s="144"/>
      <c r="M1820" s="145" t="s">
        <v>2213</v>
      </c>
      <c r="N1820" s="144" t="s">
        <v>27</v>
      </c>
      <c r="O1820" s="144"/>
      <c r="P1820" s="144" t="s">
        <v>2314</v>
      </c>
      <c r="Q1820" s="144"/>
      <c r="R1820" s="144"/>
      <c r="S1820" s="144" t="s">
        <v>13932</v>
      </c>
      <c r="T1820" s="144" t="s">
        <v>8308</v>
      </c>
      <c r="U1820" s="144" t="s">
        <v>18906</v>
      </c>
      <c r="V1820" s="144"/>
      <c r="W1820" s="144">
        <v>669459</v>
      </c>
      <c r="X1820" s="144" t="s">
        <v>18907</v>
      </c>
      <c r="Y1820" s="144">
        <v>89500000000</v>
      </c>
      <c r="Z1820" s="144" t="s">
        <v>18908</v>
      </c>
      <c r="AA1820" s="160">
        <v>5508</v>
      </c>
    </row>
    <row r="1821" spans="1:31" ht="45" customHeight="1" x14ac:dyDescent="0.25">
      <c r="A1821" s="144" t="s">
        <v>35934</v>
      </c>
      <c r="B1821" s="144" t="s">
        <v>20214</v>
      </c>
      <c r="C1821" s="144">
        <v>1</v>
      </c>
      <c r="D1821" s="144"/>
      <c r="E1821" s="144"/>
      <c r="F1821" s="144">
        <v>1</v>
      </c>
      <c r="G1821" s="144"/>
      <c r="H1821" s="144">
        <v>850</v>
      </c>
      <c r="I1821" s="144">
        <v>300</v>
      </c>
      <c r="J1821" s="144">
        <v>400</v>
      </c>
      <c r="K1821" s="144">
        <v>150</v>
      </c>
      <c r="L1821" s="144"/>
      <c r="M1821" s="145" t="s">
        <v>2213</v>
      </c>
      <c r="N1821" s="144" t="s">
        <v>76</v>
      </c>
      <c r="O1821" s="144"/>
      <c r="P1821" s="144" t="s">
        <v>2700</v>
      </c>
      <c r="Q1821" s="144"/>
      <c r="R1821" s="144"/>
      <c r="S1821" s="144" t="s">
        <v>4189</v>
      </c>
      <c r="T1821" s="144" t="s">
        <v>17736</v>
      </c>
      <c r="U1821" s="144" t="s">
        <v>35934</v>
      </c>
      <c r="V1821" s="144"/>
      <c r="W1821" s="144">
        <v>412307</v>
      </c>
      <c r="X1821" s="144" t="s">
        <v>35935</v>
      </c>
      <c r="Y1821" s="144" t="s">
        <v>35936</v>
      </c>
      <c r="Z1821" s="144" t="s">
        <v>35937</v>
      </c>
      <c r="AA1821" s="160">
        <v>7673</v>
      </c>
    </row>
    <row r="1822" spans="1:31" ht="45" customHeight="1" x14ac:dyDescent="0.25">
      <c r="A1822" s="144" t="s">
        <v>35934</v>
      </c>
      <c r="B1822" s="144" t="s">
        <v>20214</v>
      </c>
      <c r="C1822" s="144">
        <v>1</v>
      </c>
      <c r="D1822" s="144"/>
      <c r="E1822" s="144" t="s">
        <v>37252</v>
      </c>
      <c r="F1822" s="144">
        <v>1</v>
      </c>
      <c r="G1822" s="144">
        <v>200</v>
      </c>
      <c r="H1822" s="144"/>
      <c r="I1822" s="144"/>
      <c r="J1822" s="144"/>
      <c r="K1822" s="144"/>
      <c r="L1822" s="144"/>
      <c r="M1822" s="145" t="s">
        <v>2213</v>
      </c>
      <c r="N1822" s="144" t="s">
        <v>76</v>
      </c>
      <c r="O1822" s="144"/>
      <c r="P1822" s="144" t="s">
        <v>2700</v>
      </c>
      <c r="Q1822" s="144"/>
      <c r="R1822" s="144"/>
      <c r="S1822" s="144" t="s">
        <v>4189</v>
      </c>
      <c r="T1822" s="144" t="s">
        <v>17736</v>
      </c>
      <c r="U1822" s="144" t="s">
        <v>35934</v>
      </c>
      <c r="V1822" s="144"/>
      <c r="W1822" s="144">
        <v>412307</v>
      </c>
      <c r="X1822" s="144" t="s">
        <v>35935</v>
      </c>
      <c r="Y1822" s="144" t="s">
        <v>35936</v>
      </c>
      <c r="Z1822" s="144" t="s">
        <v>35937</v>
      </c>
      <c r="AA1822" s="160">
        <v>7674</v>
      </c>
    </row>
    <row r="1823" spans="1:31" ht="45" customHeight="1" x14ac:dyDescent="0.25">
      <c r="A1823" s="144" t="s">
        <v>35934</v>
      </c>
      <c r="B1823" s="144" t="s">
        <v>20214</v>
      </c>
      <c r="C1823" s="144">
        <v>1</v>
      </c>
      <c r="D1823" s="144"/>
      <c r="E1823" s="144" t="s">
        <v>37253</v>
      </c>
      <c r="F1823" s="144">
        <v>1</v>
      </c>
      <c r="G1823" s="144">
        <v>250</v>
      </c>
      <c r="H1823" s="144"/>
      <c r="I1823" s="144"/>
      <c r="J1823" s="144"/>
      <c r="K1823" s="144"/>
      <c r="L1823" s="144"/>
      <c r="M1823" s="145" t="s">
        <v>2213</v>
      </c>
      <c r="N1823" s="144" t="s">
        <v>76</v>
      </c>
      <c r="O1823" s="144"/>
      <c r="P1823" s="144" t="s">
        <v>2700</v>
      </c>
      <c r="Q1823" s="144"/>
      <c r="R1823" s="144"/>
      <c r="S1823" s="144" t="s">
        <v>4189</v>
      </c>
      <c r="T1823" s="144" t="s">
        <v>17736</v>
      </c>
      <c r="U1823" s="144" t="s">
        <v>35934</v>
      </c>
      <c r="V1823" s="144" t="s">
        <v>36533</v>
      </c>
      <c r="W1823" s="144">
        <v>412307</v>
      </c>
      <c r="X1823" s="150" t="s">
        <v>35935</v>
      </c>
      <c r="Y1823" s="150" t="s">
        <v>36534</v>
      </c>
      <c r="Z1823" s="144" t="s">
        <v>36535</v>
      </c>
      <c r="AA1823" s="160">
        <v>7720</v>
      </c>
    </row>
    <row r="1824" spans="1:31" ht="45" customHeight="1" x14ac:dyDescent="0.25">
      <c r="A1824" s="144" t="s">
        <v>35934</v>
      </c>
      <c r="B1824" s="144" t="s">
        <v>20214</v>
      </c>
      <c r="C1824" s="144">
        <v>1</v>
      </c>
      <c r="D1824" s="144"/>
      <c r="E1824" s="144" t="s">
        <v>37254</v>
      </c>
      <c r="F1824" s="144">
        <v>1</v>
      </c>
      <c r="G1824" s="144">
        <v>250</v>
      </c>
      <c r="H1824" s="144"/>
      <c r="I1824" s="144"/>
      <c r="J1824" s="144"/>
      <c r="K1824" s="144"/>
      <c r="L1824" s="144"/>
      <c r="M1824" s="145" t="s">
        <v>2213</v>
      </c>
      <c r="N1824" s="144" t="s">
        <v>76</v>
      </c>
      <c r="O1824" s="144"/>
      <c r="P1824" s="144" t="s">
        <v>2700</v>
      </c>
      <c r="Q1824" s="144"/>
      <c r="R1824" s="144"/>
      <c r="S1824" s="144" t="s">
        <v>4189</v>
      </c>
      <c r="T1824" s="144" t="s">
        <v>17736</v>
      </c>
      <c r="U1824" s="144" t="s">
        <v>35934</v>
      </c>
      <c r="V1824" s="144" t="s">
        <v>36533</v>
      </c>
      <c r="W1824" s="144">
        <v>412307</v>
      </c>
      <c r="X1824" s="144" t="s">
        <v>35935</v>
      </c>
      <c r="Y1824" s="144"/>
      <c r="Z1824" s="144"/>
      <c r="AA1824" s="160">
        <v>7869</v>
      </c>
    </row>
    <row r="1825" spans="1:27" ht="45" customHeight="1" x14ac:dyDescent="0.25">
      <c r="A1825" s="144" t="s">
        <v>25239</v>
      </c>
      <c r="B1825" s="144" t="s">
        <v>5068</v>
      </c>
      <c r="C1825" s="144"/>
      <c r="D1825" s="144" t="s">
        <v>10401</v>
      </c>
      <c r="E1825" s="144"/>
      <c r="F1825" s="144">
        <v>2</v>
      </c>
      <c r="G1825" s="144"/>
      <c r="H1825" s="144"/>
      <c r="I1825" s="144"/>
      <c r="J1825" s="144"/>
      <c r="K1825" s="144"/>
      <c r="L1825" s="144">
        <v>350</v>
      </c>
      <c r="M1825" s="145" t="s">
        <v>2213</v>
      </c>
      <c r="N1825" s="144" t="s">
        <v>31</v>
      </c>
      <c r="O1825" s="144"/>
      <c r="P1825" s="144" t="s">
        <v>3393</v>
      </c>
      <c r="Q1825" s="144" t="s">
        <v>4187</v>
      </c>
      <c r="R1825" s="144" t="s">
        <v>15905</v>
      </c>
      <c r="S1825" s="144"/>
      <c r="T1825" s="144"/>
      <c r="U1825" s="144" t="s">
        <v>25239</v>
      </c>
      <c r="V1825" s="144"/>
      <c r="W1825" s="144">
        <v>654015</v>
      </c>
      <c r="X1825" s="144" t="s">
        <v>10402</v>
      </c>
      <c r="Y1825" s="144" t="s">
        <v>10403</v>
      </c>
      <c r="Z1825" s="144" t="s">
        <v>25240</v>
      </c>
      <c r="AA1825" s="160">
        <v>2923</v>
      </c>
    </row>
    <row r="1826" spans="1:27" ht="45" customHeight="1" x14ac:dyDescent="0.25">
      <c r="A1826" s="144" t="s">
        <v>25241</v>
      </c>
      <c r="B1826" s="144" t="s">
        <v>15377</v>
      </c>
      <c r="C1826" s="144">
        <v>37</v>
      </c>
      <c r="D1826" s="144" t="s">
        <v>22629</v>
      </c>
      <c r="E1826" s="144"/>
      <c r="F1826" s="144">
        <v>1</v>
      </c>
      <c r="G1826" s="144">
        <v>200</v>
      </c>
      <c r="H1826" s="144"/>
      <c r="I1826" s="144"/>
      <c r="J1826" s="144"/>
      <c r="K1826" s="144"/>
      <c r="L1826" s="144"/>
      <c r="M1826" s="145" t="s">
        <v>2213</v>
      </c>
      <c r="N1826" s="144" t="s">
        <v>18</v>
      </c>
      <c r="O1826" s="144"/>
      <c r="P1826" s="144" t="s">
        <v>13858</v>
      </c>
      <c r="Q1826" s="144" t="s">
        <v>4189</v>
      </c>
      <c r="R1826" s="144" t="s">
        <v>12937</v>
      </c>
      <c r="S1826" s="144"/>
      <c r="T1826" s="144"/>
      <c r="U1826" s="144" t="s">
        <v>25241</v>
      </c>
      <c r="V1826" s="144"/>
      <c r="W1826" s="144">
        <v>309512</v>
      </c>
      <c r="X1826" s="144" t="s">
        <v>25242</v>
      </c>
      <c r="Y1826" s="144" t="s">
        <v>25243</v>
      </c>
      <c r="Z1826" s="144" t="s">
        <v>25244</v>
      </c>
      <c r="AA1826" s="160">
        <v>6389</v>
      </c>
    </row>
    <row r="1827" spans="1:27" ht="45" customHeight="1" x14ac:dyDescent="0.25">
      <c r="A1827" s="144" t="s">
        <v>29894</v>
      </c>
      <c r="B1827" s="144" t="s">
        <v>29895</v>
      </c>
      <c r="C1827" s="144"/>
      <c r="D1827" s="144"/>
      <c r="E1827" s="144"/>
      <c r="F1827" s="144">
        <v>1</v>
      </c>
      <c r="G1827" s="144"/>
      <c r="H1827" s="144">
        <v>320</v>
      </c>
      <c r="I1827" s="144">
        <v>50</v>
      </c>
      <c r="J1827" s="144">
        <v>70</v>
      </c>
      <c r="K1827" s="144">
        <v>30</v>
      </c>
      <c r="L1827" s="144"/>
      <c r="M1827" s="145" t="s">
        <v>2213</v>
      </c>
      <c r="N1827" s="144" t="s">
        <v>18</v>
      </c>
      <c r="O1827" s="144"/>
      <c r="P1827" s="144" t="s">
        <v>2918</v>
      </c>
      <c r="Q1827" s="144"/>
      <c r="R1827" s="144"/>
      <c r="S1827" s="144" t="s">
        <v>4191</v>
      </c>
      <c r="T1827" s="144" t="s">
        <v>29896</v>
      </c>
      <c r="U1827" s="144" t="s">
        <v>29894</v>
      </c>
      <c r="V1827" s="144"/>
      <c r="W1827" s="144">
        <v>309130</v>
      </c>
      <c r="X1827" s="144" t="s">
        <v>29897</v>
      </c>
      <c r="Y1827" s="144" t="s">
        <v>29898</v>
      </c>
      <c r="Z1827" s="144" t="s">
        <v>29899</v>
      </c>
      <c r="AA1827" s="160">
        <v>7118</v>
      </c>
    </row>
    <row r="1828" spans="1:27" ht="45" customHeight="1" x14ac:dyDescent="0.25">
      <c r="A1828" s="144" t="s">
        <v>31952</v>
      </c>
      <c r="B1828" s="144" t="s">
        <v>27936</v>
      </c>
      <c r="C1828" s="144"/>
      <c r="D1828" s="144"/>
      <c r="E1828" s="144"/>
      <c r="F1828" s="144">
        <v>1</v>
      </c>
      <c r="G1828" s="144"/>
      <c r="H1828" s="144">
        <v>350</v>
      </c>
      <c r="I1828" s="144">
        <v>150</v>
      </c>
      <c r="J1828" s="144">
        <v>100</v>
      </c>
      <c r="K1828" s="144">
        <v>100</v>
      </c>
      <c r="L1828" s="144"/>
      <c r="M1828" s="145" t="s">
        <v>2213</v>
      </c>
      <c r="N1828" s="144" t="s">
        <v>69</v>
      </c>
      <c r="O1828" s="144"/>
      <c r="P1828" s="144" t="s">
        <v>3754</v>
      </c>
      <c r="Q1828" s="144"/>
      <c r="R1828" s="144"/>
      <c r="S1828" s="144" t="s">
        <v>15453</v>
      </c>
      <c r="T1828" s="144" t="s">
        <v>23939</v>
      </c>
      <c r="U1828" s="144" t="s">
        <v>31952</v>
      </c>
      <c r="V1828" s="144"/>
      <c r="W1828" s="144">
        <v>427233</v>
      </c>
      <c r="X1828" s="144" t="s">
        <v>23940</v>
      </c>
      <c r="Y1828" s="151" t="s">
        <v>27937</v>
      </c>
      <c r="Z1828" s="144" t="s">
        <v>27938</v>
      </c>
      <c r="AA1828" s="160">
        <v>6107</v>
      </c>
    </row>
    <row r="1829" spans="1:27" ht="45" customHeight="1" x14ac:dyDescent="0.25">
      <c r="A1829" s="144" t="s">
        <v>6588</v>
      </c>
      <c r="B1829" s="144" t="s">
        <v>4205</v>
      </c>
      <c r="C1829" s="144">
        <v>36</v>
      </c>
      <c r="D1829" s="144" t="s">
        <v>6589</v>
      </c>
      <c r="E1829" s="144"/>
      <c r="F1829" s="144">
        <v>1</v>
      </c>
      <c r="G1829" s="144">
        <v>350</v>
      </c>
      <c r="H1829" s="144"/>
      <c r="I1829" s="144"/>
      <c r="J1829" s="144"/>
      <c r="K1829" s="144"/>
      <c r="L1829" s="144"/>
      <c r="M1829" s="145" t="s">
        <v>2213</v>
      </c>
      <c r="N1829" s="144" t="s">
        <v>109</v>
      </c>
      <c r="O1829" s="144"/>
      <c r="P1829" s="144" t="s">
        <v>30611</v>
      </c>
      <c r="Q1829" s="144"/>
      <c r="R1829" s="144"/>
      <c r="S1829" s="144"/>
      <c r="T1829" s="144"/>
      <c r="U1829" s="144" t="s">
        <v>6588</v>
      </c>
      <c r="V1829" s="144"/>
      <c r="W1829" s="144">
        <v>369000</v>
      </c>
      <c r="X1829" s="144" t="s">
        <v>6590</v>
      </c>
      <c r="Y1829" s="144" t="s">
        <v>6591</v>
      </c>
      <c r="Z1829" s="144" t="s">
        <v>6592</v>
      </c>
      <c r="AA1829" s="160">
        <v>1172</v>
      </c>
    </row>
    <row r="1830" spans="1:27" ht="45" customHeight="1" x14ac:dyDescent="0.25">
      <c r="A1830" s="144" t="s">
        <v>18909</v>
      </c>
      <c r="B1830" s="144" t="s">
        <v>18910</v>
      </c>
      <c r="C1830" s="144">
        <v>7</v>
      </c>
      <c r="D1830" s="144"/>
      <c r="E1830" s="144"/>
      <c r="F1830" s="144">
        <v>1</v>
      </c>
      <c r="G1830" s="144"/>
      <c r="H1830" s="144">
        <v>457</v>
      </c>
      <c r="I1830" s="144">
        <v>200</v>
      </c>
      <c r="J1830" s="144">
        <v>100</v>
      </c>
      <c r="K1830" s="144">
        <v>57</v>
      </c>
      <c r="L1830" s="144"/>
      <c r="M1830" s="145" t="s">
        <v>2213</v>
      </c>
      <c r="N1830" s="144" t="s">
        <v>46</v>
      </c>
      <c r="O1830" s="144"/>
      <c r="P1830" s="144" t="s">
        <v>3774</v>
      </c>
      <c r="Q1830" s="144"/>
      <c r="R1830" s="144"/>
      <c r="S1830" s="144"/>
      <c r="T1830" s="144"/>
      <c r="U1830" s="144" t="s">
        <v>18909</v>
      </c>
      <c r="V1830" s="144"/>
      <c r="W1830" s="144">
        <v>460000</v>
      </c>
      <c r="X1830" s="144" t="s">
        <v>18911</v>
      </c>
      <c r="Y1830" s="144">
        <v>3533000000</v>
      </c>
      <c r="Z1830" s="144" t="s">
        <v>18912</v>
      </c>
      <c r="AA1830" s="160">
        <v>4554</v>
      </c>
    </row>
    <row r="1831" spans="1:27" ht="45" customHeight="1" x14ac:dyDescent="0.25">
      <c r="A1831" s="144" t="s">
        <v>6593</v>
      </c>
      <c r="B1831" s="144" t="s">
        <v>4215</v>
      </c>
      <c r="C1831" s="144">
        <v>6</v>
      </c>
      <c r="D1831" s="144"/>
      <c r="E1831" s="144"/>
      <c r="F1831" s="144">
        <v>1</v>
      </c>
      <c r="G1831" s="144"/>
      <c r="H1831" s="144">
        <v>1199</v>
      </c>
      <c r="I1831" s="144">
        <v>436</v>
      </c>
      <c r="J1831" s="144">
        <v>545</v>
      </c>
      <c r="K1831" s="144">
        <v>218</v>
      </c>
      <c r="L1831" s="144"/>
      <c r="M1831" s="145" t="s">
        <v>2213</v>
      </c>
      <c r="N1831" s="144" t="s">
        <v>88</v>
      </c>
      <c r="O1831" s="144"/>
      <c r="P1831" s="144" t="s">
        <v>2645</v>
      </c>
      <c r="Q1831" s="144"/>
      <c r="R1831" s="144"/>
      <c r="S1831" s="144"/>
      <c r="T1831" s="144"/>
      <c r="U1831" s="144" t="s">
        <v>6593</v>
      </c>
      <c r="V1831" s="144"/>
      <c r="W1831" s="144">
        <v>628672</v>
      </c>
      <c r="X1831" s="144" t="s">
        <v>6594</v>
      </c>
      <c r="Y1831" s="144"/>
      <c r="Z1831" s="144"/>
      <c r="AA1831" s="160">
        <v>1173</v>
      </c>
    </row>
    <row r="1832" spans="1:27" ht="45" customHeight="1" x14ac:dyDescent="0.25">
      <c r="A1832" s="144" t="s">
        <v>6595</v>
      </c>
      <c r="B1832" s="144" t="s">
        <v>4416</v>
      </c>
      <c r="C1832" s="144">
        <v>2</v>
      </c>
      <c r="D1832" s="144"/>
      <c r="E1832" s="144"/>
      <c r="F1832" s="144">
        <v>3</v>
      </c>
      <c r="G1832" s="144"/>
      <c r="H1832" s="144"/>
      <c r="I1832" s="144"/>
      <c r="J1832" s="144"/>
      <c r="K1832" s="144"/>
      <c r="L1832" s="144">
        <v>150</v>
      </c>
      <c r="M1832" s="145" t="s">
        <v>2213</v>
      </c>
      <c r="N1832" s="144" t="s">
        <v>27</v>
      </c>
      <c r="O1832" s="144"/>
      <c r="P1832" s="144" t="s">
        <v>14249</v>
      </c>
      <c r="Q1832" s="144"/>
      <c r="R1832" s="144"/>
      <c r="S1832" s="144" t="s">
        <v>4189</v>
      </c>
      <c r="T1832" s="144" t="s">
        <v>6596</v>
      </c>
      <c r="U1832" s="144" t="s">
        <v>6595</v>
      </c>
      <c r="V1832" s="144"/>
      <c r="W1832" s="144">
        <v>665409</v>
      </c>
      <c r="X1832" s="144" t="s">
        <v>6597</v>
      </c>
      <c r="Y1832" s="144" t="s">
        <v>6598</v>
      </c>
      <c r="Z1832" s="144" t="s">
        <v>6599</v>
      </c>
      <c r="AA1832" s="160">
        <v>1174</v>
      </c>
    </row>
    <row r="1833" spans="1:27" ht="45" customHeight="1" x14ac:dyDescent="0.25">
      <c r="A1833" s="144" t="s">
        <v>6600</v>
      </c>
      <c r="B1833" s="144" t="s">
        <v>15377</v>
      </c>
      <c r="C1833" s="144">
        <v>173</v>
      </c>
      <c r="D1833" s="144"/>
      <c r="E1833" s="144"/>
      <c r="F1833" s="144">
        <v>1</v>
      </c>
      <c r="G1833" s="144">
        <v>350</v>
      </c>
      <c r="H1833" s="144"/>
      <c r="I1833" s="144"/>
      <c r="J1833" s="144"/>
      <c r="K1833" s="144"/>
      <c r="L1833" s="144"/>
      <c r="M1833" s="145" t="s">
        <v>2213</v>
      </c>
      <c r="N1833" s="144" t="s">
        <v>54</v>
      </c>
      <c r="O1833" s="144"/>
      <c r="P1833" s="144" t="s">
        <v>4132</v>
      </c>
      <c r="Q1833" s="144" t="s">
        <v>4187</v>
      </c>
      <c r="R1833" s="144" t="s">
        <v>5105</v>
      </c>
      <c r="S1833" s="144"/>
      <c r="T1833" s="144"/>
      <c r="U1833" s="144" t="s">
        <v>6600</v>
      </c>
      <c r="V1833" s="144"/>
      <c r="W1833" s="144">
        <v>450075</v>
      </c>
      <c r="X1833" s="151" t="s">
        <v>6601</v>
      </c>
      <c r="Y1833" s="151" t="s">
        <v>28097</v>
      </c>
      <c r="Z1833" s="144" t="s">
        <v>36536</v>
      </c>
      <c r="AA1833" s="160">
        <v>1175</v>
      </c>
    </row>
    <row r="1834" spans="1:27" ht="45" customHeight="1" x14ac:dyDescent="0.25">
      <c r="A1834" s="144" t="s">
        <v>22559</v>
      </c>
      <c r="B1834" s="144" t="s">
        <v>7093</v>
      </c>
      <c r="C1834" s="144"/>
      <c r="D1834" s="144"/>
      <c r="E1834" s="144"/>
      <c r="F1834" s="144">
        <v>2</v>
      </c>
      <c r="G1834" s="144"/>
      <c r="H1834" s="144"/>
      <c r="I1834" s="144"/>
      <c r="J1834" s="144"/>
      <c r="K1834" s="144"/>
      <c r="L1834" s="144">
        <v>150</v>
      </c>
      <c r="M1834" s="145" t="s">
        <v>2213</v>
      </c>
      <c r="N1834" s="144" t="s">
        <v>62</v>
      </c>
      <c r="O1834" s="144"/>
      <c r="P1834" s="144" t="s">
        <v>3020</v>
      </c>
      <c r="Q1834" s="144"/>
      <c r="R1834" s="144"/>
      <c r="S1834" s="144"/>
      <c r="T1834" s="144"/>
      <c r="U1834" s="144" t="s">
        <v>22559</v>
      </c>
      <c r="V1834" s="144"/>
      <c r="W1834" s="144">
        <v>296000</v>
      </c>
      <c r="X1834" s="144" t="s">
        <v>20252</v>
      </c>
      <c r="Y1834" s="144" t="s">
        <v>14786</v>
      </c>
      <c r="Z1834" s="144" t="s">
        <v>8959</v>
      </c>
      <c r="AA1834" s="160">
        <v>544</v>
      </c>
    </row>
    <row r="1835" spans="1:27" ht="45" customHeight="1" x14ac:dyDescent="0.25">
      <c r="A1835" s="144" t="s">
        <v>23941</v>
      </c>
      <c r="B1835" s="144" t="s">
        <v>23942</v>
      </c>
      <c r="C1835" s="144"/>
      <c r="D1835" s="144"/>
      <c r="E1835" s="144"/>
      <c r="F1835" s="144">
        <v>1</v>
      </c>
      <c r="G1835" s="144"/>
      <c r="H1835" s="144">
        <v>550</v>
      </c>
      <c r="I1835" s="144">
        <v>200</v>
      </c>
      <c r="J1835" s="144">
        <v>300</v>
      </c>
      <c r="K1835" s="144">
        <v>50</v>
      </c>
      <c r="L1835" s="144"/>
      <c r="M1835" s="145" t="s">
        <v>2213</v>
      </c>
      <c r="N1835" s="144" t="s">
        <v>42</v>
      </c>
      <c r="O1835" s="144"/>
      <c r="P1835" s="144" t="s">
        <v>16232</v>
      </c>
      <c r="Q1835" s="144"/>
      <c r="R1835" s="144"/>
      <c r="S1835" s="144" t="s">
        <v>13932</v>
      </c>
      <c r="T1835" s="144" t="s">
        <v>23943</v>
      </c>
      <c r="U1835" s="144" t="s">
        <v>23941</v>
      </c>
      <c r="V1835" s="144"/>
      <c r="W1835" s="144">
        <v>142517</v>
      </c>
      <c r="X1835" s="144" t="s">
        <v>23944</v>
      </c>
      <c r="Y1835" s="144" t="s">
        <v>23945</v>
      </c>
      <c r="Z1835" s="144" t="s">
        <v>23946</v>
      </c>
      <c r="AA1835" s="160">
        <v>6199</v>
      </c>
    </row>
    <row r="1836" spans="1:27" ht="45" customHeight="1" x14ac:dyDescent="0.25">
      <c r="A1836" s="144" t="s">
        <v>25245</v>
      </c>
      <c r="B1836" s="144" t="s">
        <v>17774</v>
      </c>
      <c r="C1836" s="144"/>
      <c r="D1836" s="144" t="s">
        <v>4218</v>
      </c>
      <c r="E1836" s="144"/>
      <c r="F1836" s="144">
        <v>2</v>
      </c>
      <c r="G1836" s="144"/>
      <c r="H1836" s="144"/>
      <c r="I1836" s="144"/>
      <c r="J1836" s="144"/>
      <c r="K1836" s="144"/>
      <c r="L1836" s="144">
        <v>407</v>
      </c>
      <c r="M1836" s="145" t="s">
        <v>2213</v>
      </c>
      <c r="N1836" s="144" t="s">
        <v>42</v>
      </c>
      <c r="O1836" s="144"/>
      <c r="P1836" s="144" t="s">
        <v>4107</v>
      </c>
      <c r="Q1836" s="144"/>
      <c r="R1836" s="144"/>
      <c r="S1836" s="144"/>
      <c r="T1836" s="144"/>
      <c r="U1836" s="144" t="s">
        <v>25245</v>
      </c>
      <c r="V1836" s="144"/>
      <c r="W1836" s="144">
        <v>142290</v>
      </c>
      <c r="X1836" s="144" t="s">
        <v>25246</v>
      </c>
      <c r="Y1836" s="144" t="s">
        <v>25247</v>
      </c>
      <c r="Z1836" s="144" t="s">
        <v>10545</v>
      </c>
      <c r="AA1836" s="161">
        <v>33</v>
      </c>
    </row>
    <row r="1837" spans="1:27" ht="45" customHeight="1" x14ac:dyDescent="0.25">
      <c r="A1837" s="144" t="s">
        <v>27314</v>
      </c>
      <c r="B1837" s="144" t="s">
        <v>15377</v>
      </c>
      <c r="C1837" s="144">
        <v>10</v>
      </c>
      <c r="D1837" s="144" t="s">
        <v>12779</v>
      </c>
      <c r="E1837" s="144"/>
      <c r="F1837" s="144">
        <v>1</v>
      </c>
      <c r="G1837" s="144">
        <v>150</v>
      </c>
      <c r="H1837" s="144"/>
      <c r="I1837" s="144"/>
      <c r="J1837" s="144"/>
      <c r="K1837" s="144"/>
      <c r="L1837" s="144"/>
      <c r="M1837" s="145" t="s">
        <v>2213</v>
      </c>
      <c r="N1837" s="144" t="s">
        <v>73</v>
      </c>
      <c r="O1837" s="144"/>
      <c r="P1837" s="144" t="s">
        <v>3604</v>
      </c>
      <c r="Q1837" s="144"/>
      <c r="R1837" s="144"/>
      <c r="S1837" s="144"/>
      <c r="T1837" s="144"/>
      <c r="U1837" s="144" t="s">
        <v>27314</v>
      </c>
      <c r="V1837" s="144"/>
      <c r="W1837" s="144">
        <v>391800</v>
      </c>
      <c r="X1837" s="144" t="s">
        <v>27315</v>
      </c>
      <c r="Y1837" s="144">
        <v>84920000000</v>
      </c>
      <c r="Z1837" s="144" t="s">
        <v>27316</v>
      </c>
      <c r="AA1837" s="160">
        <v>6783</v>
      </c>
    </row>
    <row r="1838" spans="1:27" ht="45" customHeight="1" x14ac:dyDescent="0.25">
      <c r="A1838" s="144" t="s">
        <v>36537</v>
      </c>
      <c r="B1838" s="144" t="s">
        <v>17343</v>
      </c>
      <c r="C1838" s="144">
        <v>106</v>
      </c>
      <c r="D1838" s="144" t="s">
        <v>9401</v>
      </c>
      <c r="E1838" s="144"/>
      <c r="F1838" s="144">
        <v>1</v>
      </c>
      <c r="G1838" s="144">
        <v>250</v>
      </c>
      <c r="H1838" s="144"/>
      <c r="I1838" s="144"/>
      <c r="J1838" s="144"/>
      <c r="K1838" s="144"/>
      <c r="L1838" s="144"/>
      <c r="M1838" s="145" t="s">
        <v>2213</v>
      </c>
      <c r="N1838" s="144" t="s">
        <v>85</v>
      </c>
      <c r="O1838" s="144"/>
      <c r="P1838" s="144" t="s">
        <v>3525</v>
      </c>
      <c r="Q1838" s="144"/>
      <c r="R1838" s="144"/>
      <c r="S1838" s="144"/>
      <c r="T1838" s="144"/>
      <c r="U1838" s="144" t="s">
        <v>36537</v>
      </c>
      <c r="V1838" s="144"/>
      <c r="W1838" s="144">
        <v>625000</v>
      </c>
      <c r="X1838" s="144" t="s">
        <v>36538</v>
      </c>
      <c r="Y1838" s="144">
        <v>393981</v>
      </c>
      <c r="Z1838" s="144" t="s">
        <v>36539</v>
      </c>
      <c r="AA1838" s="160">
        <v>7721</v>
      </c>
    </row>
    <row r="1839" spans="1:27" ht="45" customHeight="1" x14ac:dyDescent="0.25">
      <c r="A1839" s="144" t="s">
        <v>16251</v>
      </c>
      <c r="B1839" s="144" t="s">
        <v>15423</v>
      </c>
      <c r="C1839" s="144">
        <v>4</v>
      </c>
      <c r="D1839" s="144"/>
      <c r="E1839" s="144"/>
      <c r="F1839" s="144">
        <v>1</v>
      </c>
      <c r="G1839" s="144"/>
      <c r="H1839" s="144">
        <v>1200</v>
      </c>
      <c r="I1839" s="144">
        <v>400</v>
      </c>
      <c r="J1839" s="144">
        <v>500</v>
      </c>
      <c r="K1839" s="144">
        <v>300</v>
      </c>
      <c r="L1839" s="144"/>
      <c r="M1839" s="145" t="s">
        <v>2213</v>
      </c>
      <c r="N1839" s="144" t="s">
        <v>57</v>
      </c>
      <c r="O1839" s="144"/>
      <c r="P1839" s="144" t="s">
        <v>2814</v>
      </c>
      <c r="Q1839" s="144" t="s">
        <v>4186</v>
      </c>
      <c r="R1839" s="144" t="s">
        <v>6022</v>
      </c>
      <c r="S1839" s="144" t="s">
        <v>4228</v>
      </c>
      <c r="T1839" s="144" t="s">
        <v>18916</v>
      </c>
      <c r="U1839" s="144" t="s">
        <v>16251</v>
      </c>
      <c r="V1839" s="144"/>
      <c r="W1839" s="144">
        <v>386245</v>
      </c>
      <c r="X1839" s="144" t="s">
        <v>16252</v>
      </c>
      <c r="Y1839" s="144" t="s">
        <v>16253</v>
      </c>
      <c r="Z1839" s="144" t="s">
        <v>16254</v>
      </c>
      <c r="AA1839" s="160">
        <v>4148</v>
      </c>
    </row>
    <row r="1840" spans="1:27" ht="45" customHeight="1" x14ac:dyDescent="0.25">
      <c r="A1840" s="144" t="s">
        <v>23947</v>
      </c>
      <c r="B1840" s="144" t="s">
        <v>15431</v>
      </c>
      <c r="C1840" s="144">
        <v>23</v>
      </c>
      <c r="D1840" s="144"/>
      <c r="E1840" s="144"/>
      <c r="F1840" s="144">
        <v>1</v>
      </c>
      <c r="G1840" s="144"/>
      <c r="H1840" s="144">
        <v>1500</v>
      </c>
      <c r="I1840" s="144">
        <v>500</v>
      </c>
      <c r="J1840" s="144">
        <v>700</v>
      </c>
      <c r="K1840" s="144">
        <v>300</v>
      </c>
      <c r="L1840" s="144"/>
      <c r="M1840" s="145" t="s">
        <v>2213</v>
      </c>
      <c r="N1840" s="144" t="s">
        <v>42</v>
      </c>
      <c r="O1840" s="144"/>
      <c r="P1840" s="144" t="s">
        <v>30573</v>
      </c>
      <c r="Q1840" s="144"/>
      <c r="R1840" s="144"/>
      <c r="S1840" s="144"/>
      <c r="T1840" s="144"/>
      <c r="U1840" s="144" t="s">
        <v>23947</v>
      </c>
      <c r="V1840" s="144"/>
      <c r="W1840" s="144"/>
      <c r="X1840" s="144" t="s">
        <v>23948</v>
      </c>
      <c r="Y1840" s="151" t="s">
        <v>23949</v>
      </c>
      <c r="Z1840" s="144" t="s">
        <v>23950</v>
      </c>
      <c r="AA1840" s="160">
        <v>6218</v>
      </c>
    </row>
    <row r="1841" spans="1:27" ht="45" customHeight="1" x14ac:dyDescent="0.25">
      <c r="A1841" s="144" t="s">
        <v>23947</v>
      </c>
      <c r="B1841" s="144" t="s">
        <v>15431</v>
      </c>
      <c r="C1841" s="144">
        <v>23</v>
      </c>
      <c r="D1841" s="144"/>
      <c r="E1841" s="144" t="s">
        <v>23951</v>
      </c>
      <c r="F1841" s="144">
        <v>1</v>
      </c>
      <c r="G1841" s="144">
        <v>22</v>
      </c>
      <c r="H1841" s="144"/>
      <c r="I1841" s="144"/>
      <c r="J1841" s="144"/>
      <c r="K1841" s="144"/>
      <c r="L1841" s="144"/>
      <c r="M1841" s="145" t="s">
        <v>2213</v>
      </c>
      <c r="N1841" s="144" t="s">
        <v>42</v>
      </c>
      <c r="O1841" s="144"/>
      <c r="P1841" s="144" t="s">
        <v>30573</v>
      </c>
      <c r="Q1841" s="144"/>
      <c r="R1841" s="144"/>
      <c r="S1841" s="144" t="s">
        <v>4189</v>
      </c>
      <c r="T1841" s="144" t="s">
        <v>22995</v>
      </c>
      <c r="U1841" s="144" t="s">
        <v>23947</v>
      </c>
      <c r="V1841" s="144" t="s">
        <v>23176</v>
      </c>
      <c r="W1841" s="144"/>
      <c r="X1841" s="144" t="s">
        <v>23948</v>
      </c>
      <c r="Y1841" s="144" t="s">
        <v>23949</v>
      </c>
      <c r="Z1841" s="144" t="s">
        <v>23950</v>
      </c>
      <c r="AA1841" s="160">
        <v>6219</v>
      </c>
    </row>
    <row r="1842" spans="1:27" ht="45" customHeight="1" x14ac:dyDescent="0.25">
      <c r="A1842" s="144" t="s">
        <v>31953</v>
      </c>
      <c r="B1842" s="144" t="s">
        <v>28098</v>
      </c>
      <c r="C1842" s="144"/>
      <c r="D1842" s="144"/>
      <c r="E1842" s="144"/>
      <c r="F1842" s="144">
        <v>1</v>
      </c>
      <c r="G1842" s="144"/>
      <c r="H1842" s="144">
        <v>800</v>
      </c>
      <c r="I1842" s="144"/>
      <c r="J1842" s="144"/>
      <c r="K1842" s="144">
        <v>800</v>
      </c>
      <c r="L1842" s="144"/>
      <c r="M1842" s="145" t="s">
        <v>2213</v>
      </c>
      <c r="N1842" s="144" t="s">
        <v>39</v>
      </c>
      <c r="O1842" s="144"/>
      <c r="P1842" s="144" t="s">
        <v>2733</v>
      </c>
      <c r="Q1842" s="144"/>
      <c r="R1842" s="144"/>
      <c r="S1842" s="144" t="s">
        <v>4189</v>
      </c>
      <c r="T1842" s="144" t="s">
        <v>28099</v>
      </c>
      <c r="U1842" s="144" t="s">
        <v>31953</v>
      </c>
      <c r="V1842" s="144"/>
      <c r="W1842" s="144">
        <v>399770</v>
      </c>
      <c r="X1842" s="144" t="s">
        <v>28100</v>
      </c>
      <c r="Y1842" s="144">
        <v>89100000000</v>
      </c>
      <c r="Z1842" s="144" t="s">
        <v>22753</v>
      </c>
      <c r="AA1842" s="161">
        <v>6941</v>
      </c>
    </row>
    <row r="1843" spans="1:27" ht="45" customHeight="1" x14ac:dyDescent="0.25">
      <c r="A1843" s="144" t="s">
        <v>37255</v>
      </c>
      <c r="B1843" s="144" t="s">
        <v>37256</v>
      </c>
      <c r="C1843" s="144"/>
      <c r="D1843" s="144"/>
      <c r="E1843" s="144"/>
      <c r="F1843" s="144">
        <v>5</v>
      </c>
      <c r="G1843" s="144"/>
      <c r="H1843" s="144"/>
      <c r="I1843" s="144"/>
      <c r="J1843" s="144"/>
      <c r="K1843" s="144"/>
      <c r="L1843" s="144">
        <v>500</v>
      </c>
      <c r="M1843" s="145" t="s">
        <v>2213</v>
      </c>
      <c r="N1843" s="144" t="s">
        <v>34</v>
      </c>
      <c r="O1843" s="144"/>
      <c r="P1843" s="144" t="s">
        <v>3445</v>
      </c>
      <c r="Q1843" s="144"/>
      <c r="R1843" s="144"/>
      <c r="S1843" s="144" t="s">
        <v>4228</v>
      </c>
      <c r="T1843" s="144" t="s">
        <v>37257</v>
      </c>
      <c r="U1843" s="144" t="s">
        <v>37255</v>
      </c>
      <c r="V1843" s="144"/>
      <c r="W1843" s="144"/>
      <c r="X1843" s="144"/>
      <c r="Y1843" s="144">
        <v>79280000000</v>
      </c>
      <c r="Z1843" s="144" t="s">
        <v>37258</v>
      </c>
      <c r="AA1843" s="161">
        <v>7872</v>
      </c>
    </row>
    <row r="1844" spans="1:27" ht="45" customHeight="1" x14ac:dyDescent="0.25">
      <c r="A1844" s="144" t="s">
        <v>6602</v>
      </c>
      <c r="B1844" s="144" t="s">
        <v>13672</v>
      </c>
      <c r="C1844" s="144">
        <v>1195</v>
      </c>
      <c r="D1844" s="144"/>
      <c r="E1844" s="144"/>
      <c r="F1844" s="144">
        <v>1</v>
      </c>
      <c r="G1844" s="144"/>
      <c r="H1844" s="144">
        <v>350</v>
      </c>
      <c r="I1844" s="144">
        <v>200</v>
      </c>
      <c r="J1844" s="144">
        <v>100</v>
      </c>
      <c r="K1844" s="144">
        <v>50</v>
      </c>
      <c r="L1844" s="144"/>
      <c r="M1844" s="145" t="s">
        <v>2213</v>
      </c>
      <c r="N1844" s="144" t="s">
        <v>41</v>
      </c>
      <c r="O1844" s="144"/>
      <c r="P1844" s="144" t="s">
        <v>2393</v>
      </c>
      <c r="Q1844" s="144" t="s">
        <v>4187</v>
      </c>
      <c r="R1844" s="144" t="s">
        <v>6604</v>
      </c>
      <c r="S1844" s="144"/>
      <c r="T1844" s="144"/>
      <c r="U1844" s="144" t="s">
        <v>6602</v>
      </c>
      <c r="V1844" s="144"/>
      <c r="W1844" s="144"/>
      <c r="X1844" s="144"/>
      <c r="Y1844" s="151"/>
      <c r="Z1844" s="144"/>
      <c r="AA1844" s="160">
        <v>3168</v>
      </c>
    </row>
    <row r="1845" spans="1:27" ht="45" customHeight="1" x14ac:dyDescent="0.25">
      <c r="A1845" s="144" t="s">
        <v>6602</v>
      </c>
      <c r="B1845" s="144" t="s">
        <v>13672</v>
      </c>
      <c r="C1845" s="144">
        <v>1195</v>
      </c>
      <c r="D1845" s="144"/>
      <c r="E1845" s="144" t="s">
        <v>6603</v>
      </c>
      <c r="F1845" s="144">
        <v>1</v>
      </c>
      <c r="G1845" s="144">
        <v>350</v>
      </c>
      <c r="H1845" s="144"/>
      <c r="I1845" s="144"/>
      <c r="J1845" s="144"/>
      <c r="K1845" s="144"/>
      <c r="L1845" s="144"/>
      <c r="M1845" s="145" t="s">
        <v>2213</v>
      </c>
      <c r="N1845" s="144" t="s">
        <v>41</v>
      </c>
      <c r="O1845" s="144"/>
      <c r="P1845" s="144" t="s">
        <v>2393</v>
      </c>
      <c r="Q1845" s="144" t="s">
        <v>4187</v>
      </c>
      <c r="R1845" s="144" t="s">
        <v>6604</v>
      </c>
      <c r="S1845" s="144"/>
      <c r="T1845" s="144"/>
      <c r="U1845" s="144" t="s">
        <v>6602</v>
      </c>
      <c r="V1845" s="144" t="s">
        <v>6602</v>
      </c>
      <c r="W1845" s="144">
        <v>121354</v>
      </c>
      <c r="X1845" s="144" t="s">
        <v>6605</v>
      </c>
      <c r="Y1845" s="144" t="s">
        <v>6606</v>
      </c>
      <c r="Z1845" s="144" t="s">
        <v>6607</v>
      </c>
      <c r="AA1845" s="160">
        <v>1176</v>
      </c>
    </row>
    <row r="1846" spans="1:27" ht="45" customHeight="1" x14ac:dyDescent="0.25">
      <c r="A1846" s="144" t="s">
        <v>18917</v>
      </c>
      <c r="B1846" s="144" t="s">
        <v>17026</v>
      </c>
      <c r="C1846" s="144">
        <v>220</v>
      </c>
      <c r="D1846" s="144"/>
      <c r="E1846" s="144"/>
      <c r="F1846" s="144">
        <v>1</v>
      </c>
      <c r="G1846" s="144">
        <v>350</v>
      </c>
      <c r="H1846" s="144"/>
      <c r="I1846" s="144"/>
      <c r="J1846" s="144"/>
      <c r="K1846" s="144"/>
      <c r="L1846" s="144"/>
      <c r="M1846" s="145" t="s">
        <v>2213</v>
      </c>
      <c r="N1846" s="144" t="s">
        <v>21</v>
      </c>
      <c r="O1846" s="144"/>
      <c r="P1846" s="144" t="s">
        <v>2449</v>
      </c>
      <c r="Q1846" s="144"/>
      <c r="R1846" s="144"/>
      <c r="S1846" s="144"/>
      <c r="T1846" s="144"/>
      <c r="U1846" s="144" t="s">
        <v>18917</v>
      </c>
      <c r="V1846" s="144"/>
      <c r="W1846" s="144">
        <v>400065</v>
      </c>
      <c r="X1846" s="144" t="s">
        <v>18918</v>
      </c>
      <c r="Y1846" s="144" t="s">
        <v>18920</v>
      </c>
      <c r="Z1846" s="144" t="s">
        <v>18919</v>
      </c>
      <c r="AA1846" s="160">
        <v>4559</v>
      </c>
    </row>
    <row r="1847" spans="1:27" ht="45" customHeight="1" x14ac:dyDescent="0.25">
      <c r="A1847" s="144" t="s">
        <v>6608</v>
      </c>
      <c r="B1847" s="144" t="s">
        <v>4205</v>
      </c>
      <c r="C1847" s="144"/>
      <c r="D1847" s="144" t="s">
        <v>4433</v>
      </c>
      <c r="E1847" s="144"/>
      <c r="F1847" s="144">
        <v>1</v>
      </c>
      <c r="G1847" s="144">
        <v>350</v>
      </c>
      <c r="H1847" s="144"/>
      <c r="I1847" s="144"/>
      <c r="J1847" s="144"/>
      <c r="K1847" s="144"/>
      <c r="L1847" s="144"/>
      <c r="M1847" s="145" t="s">
        <v>2213</v>
      </c>
      <c r="N1847" s="144" t="s">
        <v>78</v>
      </c>
      <c r="O1847" s="144"/>
      <c r="P1847" s="144" t="s">
        <v>15456</v>
      </c>
      <c r="Q1847" s="144"/>
      <c r="R1847" s="144"/>
      <c r="S1847" s="144" t="s">
        <v>4189</v>
      </c>
      <c r="T1847" s="144" t="s">
        <v>15687</v>
      </c>
      <c r="U1847" s="144" t="s">
        <v>6608</v>
      </c>
      <c r="V1847" s="144"/>
      <c r="W1847" s="144"/>
      <c r="X1847" s="150"/>
      <c r="Y1847" s="150"/>
      <c r="Z1847" s="144"/>
      <c r="AA1847" s="160">
        <v>3234</v>
      </c>
    </row>
    <row r="1848" spans="1:27" ht="45" customHeight="1" x14ac:dyDescent="0.25">
      <c r="A1848" s="144" t="s">
        <v>6608</v>
      </c>
      <c r="B1848" s="144" t="s">
        <v>4205</v>
      </c>
      <c r="C1848" s="144"/>
      <c r="D1848" s="144" t="s">
        <v>4433</v>
      </c>
      <c r="E1848" s="144" t="s">
        <v>18921</v>
      </c>
      <c r="F1848" s="144">
        <v>1</v>
      </c>
      <c r="G1848" s="144">
        <v>350</v>
      </c>
      <c r="H1848" s="144"/>
      <c r="I1848" s="144"/>
      <c r="J1848" s="144"/>
      <c r="K1848" s="144"/>
      <c r="L1848" s="144"/>
      <c r="M1848" s="145" t="s">
        <v>2213</v>
      </c>
      <c r="N1848" s="144" t="s">
        <v>78</v>
      </c>
      <c r="O1848" s="144"/>
      <c r="P1848" s="144" t="s">
        <v>15456</v>
      </c>
      <c r="Q1848" s="144"/>
      <c r="R1848" s="144"/>
      <c r="S1848" s="144" t="s">
        <v>4189</v>
      </c>
      <c r="T1848" s="144" t="s">
        <v>15687</v>
      </c>
      <c r="U1848" s="144" t="s">
        <v>6608</v>
      </c>
      <c r="V1848" s="144" t="s">
        <v>6608</v>
      </c>
      <c r="W1848" s="144">
        <v>624130</v>
      </c>
      <c r="X1848" s="144" t="s">
        <v>6609</v>
      </c>
      <c r="Y1848" s="144"/>
      <c r="Z1848" s="144"/>
      <c r="AA1848" s="160">
        <v>1177</v>
      </c>
    </row>
    <row r="1849" spans="1:27" ht="45" customHeight="1" x14ac:dyDescent="0.25">
      <c r="A1849" s="144" t="s">
        <v>16255</v>
      </c>
      <c r="B1849" s="144" t="s">
        <v>31080</v>
      </c>
      <c r="C1849" s="144"/>
      <c r="D1849" s="144" t="s">
        <v>16256</v>
      </c>
      <c r="E1849" s="144"/>
      <c r="F1849" s="144">
        <v>2</v>
      </c>
      <c r="G1849" s="144"/>
      <c r="H1849" s="144"/>
      <c r="I1849" s="144"/>
      <c r="J1849" s="144"/>
      <c r="K1849" s="144"/>
      <c r="L1849" s="144">
        <v>250</v>
      </c>
      <c r="M1849" s="145" t="s">
        <v>2213</v>
      </c>
      <c r="N1849" s="144" t="s">
        <v>21</v>
      </c>
      <c r="O1849" s="144"/>
      <c r="P1849" s="144" t="s">
        <v>2449</v>
      </c>
      <c r="Q1849" s="144"/>
      <c r="R1849" s="144"/>
      <c r="S1849" s="144"/>
      <c r="T1849" s="144"/>
      <c r="U1849" s="144" t="s">
        <v>16255</v>
      </c>
      <c r="V1849" s="144"/>
      <c r="W1849" s="144">
        <v>400117</v>
      </c>
      <c r="X1849" s="144" t="s">
        <v>18922</v>
      </c>
      <c r="Y1849" s="144">
        <v>89880000000</v>
      </c>
      <c r="Z1849" s="144" t="s">
        <v>31081</v>
      </c>
      <c r="AA1849" s="160">
        <v>4132</v>
      </c>
    </row>
    <row r="1850" spans="1:27" ht="45" customHeight="1" x14ac:dyDescent="0.25">
      <c r="A1850" s="144" t="s">
        <v>22560</v>
      </c>
      <c r="B1850" s="144" t="s">
        <v>13672</v>
      </c>
      <c r="C1850" s="144">
        <v>2109</v>
      </c>
      <c r="D1850" s="144"/>
      <c r="E1850" s="144"/>
      <c r="F1850" s="144">
        <v>1</v>
      </c>
      <c r="G1850" s="144"/>
      <c r="H1850" s="144">
        <v>850</v>
      </c>
      <c r="I1850" s="144">
        <v>400</v>
      </c>
      <c r="J1850" s="144">
        <v>400</v>
      </c>
      <c r="K1850" s="144">
        <v>50</v>
      </c>
      <c r="L1850" s="144"/>
      <c r="M1850" s="145" t="s">
        <v>2213</v>
      </c>
      <c r="N1850" s="144" t="s">
        <v>41</v>
      </c>
      <c r="O1850" s="144"/>
      <c r="P1850" s="144" t="s">
        <v>3064</v>
      </c>
      <c r="Q1850" s="144"/>
      <c r="R1850" s="144"/>
      <c r="S1850" s="144"/>
      <c r="T1850" s="144"/>
      <c r="U1850" s="144" t="s">
        <v>22560</v>
      </c>
      <c r="V1850" s="144"/>
      <c r="W1850" s="144"/>
      <c r="X1850" s="144"/>
      <c r="Y1850" s="144"/>
      <c r="Z1850" s="144"/>
      <c r="AA1850" s="161">
        <v>5786</v>
      </c>
    </row>
    <row r="1851" spans="1:27" ht="45" customHeight="1" x14ac:dyDescent="0.25">
      <c r="A1851" s="144" t="s">
        <v>22560</v>
      </c>
      <c r="B1851" s="144" t="s">
        <v>13672</v>
      </c>
      <c r="C1851" s="144">
        <v>2109</v>
      </c>
      <c r="D1851" s="144"/>
      <c r="E1851" s="144" t="s">
        <v>25251</v>
      </c>
      <c r="F1851" s="144">
        <v>1</v>
      </c>
      <c r="G1851" s="144">
        <v>350</v>
      </c>
      <c r="H1851" s="144"/>
      <c r="I1851" s="144"/>
      <c r="J1851" s="144"/>
      <c r="K1851" s="144"/>
      <c r="L1851" s="144"/>
      <c r="M1851" s="145" t="s">
        <v>2213</v>
      </c>
      <c r="N1851" s="144" t="s">
        <v>41</v>
      </c>
      <c r="O1851" s="144"/>
      <c r="P1851" s="144" t="s">
        <v>3064</v>
      </c>
      <c r="Q1851" s="144"/>
      <c r="R1851" s="144"/>
      <c r="S1851" s="144"/>
      <c r="T1851" s="144"/>
      <c r="U1851" s="144" t="s">
        <v>22560</v>
      </c>
      <c r="V1851" s="144" t="s">
        <v>25252</v>
      </c>
      <c r="W1851" s="144"/>
      <c r="X1851" s="144"/>
      <c r="Y1851" s="144"/>
      <c r="Z1851" s="144"/>
      <c r="AA1851" s="160">
        <v>5787</v>
      </c>
    </row>
    <row r="1852" spans="1:27" ht="45" customHeight="1" x14ac:dyDescent="0.25">
      <c r="A1852" s="144" t="s">
        <v>16949</v>
      </c>
      <c r="B1852" s="144" t="s">
        <v>4205</v>
      </c>
      <c r="C1852" s="144"/>
      <c r="D1852" s="144" t="s">
        <v>4286</v>
      </c>
      <c r="E1852" s="144"/>
      <c r="F1852" s="144">
        <v>1</v>
      </c>
      <c r="G1852" s="144">
        <v>163</v>
      </c>
      <c r="H1852" s="144"/>
      <c r="I1852" s="144"/>
      <c r="J1852" s="144"/>
      <c r="K1852" s="144"/>
      <c r="L1852" s="144"/>
      <c r="M1852" s="145" t="s">
        <v>2213</v>
      </c>
      <c r="N1852" s="144" t="s">
        <v>54</v>
      </c>
      <c r="O1852" s="144"/>
      <c r="P1852" s="144" t="s">
        <v>2811</v>
      </c>
      <c r="Q1852" s="144"/>
      <c r="R1852" s="144"/>
      <c r="S1852" s="144" t="s">
        <v>4191</v>
      </c>
      <c r="T1852" s="144" t="s">
        <v>16950</v>
      </c>
      <c r="U1852" s="144" t="s">
        <v>16949</v>
      </c>
      <c r="V1852" s="144"/>
      <c r="W1852" s="144">
        <v>452650</v>
      </c>
      <c r="X1852" s="144" t="s">
        <v>18923</v>
      </c>
      <c r="Y1852" s="144">
        <v>89370000000</v>
      </c>
      <c r="Z1852" s="144" t="s">
        <v>16951</v>
      </c>
      <c r="AA1852" s="160">
        <v>4195</v>
      </c>
    </row>
    <row r="1853" spans="1:27" ht="45" customHeight="1" x14ac:dyDescent="0.25">
      <c r="A1853" s="144" t="s">
        <v>22561</v>
      </c>
      <c r="B1853" s="144" t="s">
        <v>19559</v>
      </c>
      <c r="C1853" s="144"/>
      <c r="D1853" s="144" t="s">
        <v>4433</v>
      </c>
      <c r="E1853" s="144"/>
      <c r="F1853" s="144">
        <v>1</v>
      </c>
      <c r="G1853" s="144">
        <v>53</v>
      </c>
      <c r="H1853" s="144"/>
      <c r="I1853" s="144"/>
      <c r="J1853" s="144"/>
      <c r="K1853" s="144"/>
      <c r="L1853" s="144"/>
      <c r="M1853" s="145" t="s">
        <v>2213</v>
      </c>
      <c r="N1853" s="144" t="s">
        <v>42</v>
      </c>
      <c r="O1853" s="144"/>
      <c r="P1853" s="144" t="s">
        <v>13985</v>
      </c>
      <c r="Q1853" s="144"/>
      <c r="R1853" s="144"/>
      <c r="S1853" s="144" t="s">
        <v>4191</v>
      </c>
      <c r="T1853" s="144" t="s">
        <v>22562</v>
      </c>
      <c r="U1853" s="144" t="s">
        <v>22561</v>
      </c>
      <c r="V1853" s="144"/>
      <c r="W1853" s="144">
        <v>142960</v>
      </c>
      <c r="X1853" s="144" t="s">
        <v>22563</v>
      </c>
      <c r="Y1853" s="144">
        <v>84970000000</v>
      </c>
      <c r="Z1853" s="144" t="s">
        <v>22564</v>
      </c>
      <c r="AA1853" s="160">
        <v>5978</v>
      </c>
    </row>
    <row r="1854" spans="1:27" ht="45" customHeight="1" x14ac:dyDescent="0.25">
      <c r="A1854" s="144" t="s">
        <v>6611</v>
      </c>
      <c r="B1854" s="144" t="s">
        <v>4208</v>
      </c>
      <c r="C1854" s="144">
        <v>77</v>
      </c>
      <c r="D1854" s="144"/>
      <c r="E1854" s="144"/>
      <c r="F1854" s="144">
        <v>1</v>
      </c>
      <c r="G1854" s="144"/>
      <c r="H1854" s="144">
        <v>1199</v>
      </c>
      <c r="I1854" s="144">
        <v>436</v>
      </c>
      <c r="J1854" s="144">
        <v>545</v>
      </c>
      <c r="K1854" s="144">
        <v>218</v>
      </c>
      <c r="L1854" s="144"/>
      <c r="M1854" s="145" t="s">
        <v>2213</v>
      </c>
      <c r="N1854" s="144" t="s">
        <v>74</v>
      </c>
      <c r="O1854" s="144"/>
      <c r="P1854" s="144" t="s">
        <v>3785</v>
      </c>
      <c r="Q1854" s="144" t="s">
        <v>4187</v>
      </c>
      <c r="R1854" s="144" t="s">
        <v>4240</v>
      </c>
      <c r="S1854" s="144"/>
      <c r="T1854" s="144"/>
      <c r="U1854" s="144" t="s">
        <v>6611</v>
      </c>
      <c r="V1854" s="144"/>
      <c r="W1854" s="144">
        <v>443106</v>
      </c>
      <c r="X1854" s="144" t="s">
        <v>18924</v>
      </c>
      <c r="Y1854" s="144" t="s">
        <v>6612</v>
      </c>
      <c r="Z1854" s="144" t="s">
        <v>6613</v>
      </c>
      <c r="AA1854" s="160">
        <v>1179</v>
      </c>
    </row>
    <row r="1855" spans="1:27" ht="45" customHeight="1" x14ac:dyDescent="0.25">
      <c r="A1855" s="144" t="s">
        <v>27317</v>
      </c>
      <c r="B1855" s="144" t="s">
        <v>27318</v>
      </c>
      <c r="C1855" s="144">
        <v>232</v>
      </c>
      <c r="D1855" s="144"/>
      <c r="E1855" s="144"/>
      <c r="F1855" s="144">
        <v>1</v>
      </c>
      <c r="G1855" s="144"/>
      <c r="H1855" s="144">
        <v>500</v>
      </c>
      <c r="I1855" s="144">
        <v>150</v>
      </c>
      <c r="J1855" s="144">
        <v>200</v>
      </c>
      <c r="K1855" s="144">
        <v>150</v>
      </c>
      <c r="L1855" s="144"/>
      <c r="M1855" s="145" t="s">
        <v>2213</v>
      </c>
      <c r="N1855" s="144" t="s">
        <v>17</v>
      </c>
      <c r="O1855" s="144"/>
      <c r="P1855" s="144" t="s">
        <v>30561</v>
      </c>
      <c r="Q1855" s="144"/>
      <c r="R1855" s="144"/>
      <c r="S1855" s="144"/>
      <c r="T1855" s="144"/>
      <c r="U1855" s="144" t="s">
        <v>27317</v>
      </c>
      <c r="V1855" s="144"/>
      <c r="W1855" s="144">
        <v>416540</v>
      </c>
      <c r="X1855" s="144" t="s">
        <v>27319</v>
      </c>
      <c r="Y1855" s="144" t="s">
        <v>27320</v>
      </c>
      <c r="Z1855" s="144" t="s">
        <v>27321</v>
      </c>
      <c r="AA1855" s="160">
        <v>6659</v>
      </c>
    </row>
    <row r="1856" spans="1:27" ht="45" customHeight="1" x14ac:dyDescent="0.25">
      <c r="A1856" s="144" t="s">
        <v>18925</v>
      </c>
      <c r="B1856" s="144" t="s">
        <v>16062</v>
      </c>
      <c r="C1856" s="144"/>
      <c r="D1856" s="144"/>
      <c r="E1856" s="144"/>
      <c r="F1856" s="144">
        <v>5</v>
      </c>
      <c r="G1856" s="144"/>
      <c r="H1856" s="144"/>
      <c r="I1856" s="144"/>
      <c r="J1856" s="144"/>
      <c r="K1856" s="144"/>
      <c r="L1856" s="144">
        <v>350</v>
      </c>
      <c r="M1856" s="145" t="s">
        <v>2213</v>
      </c>
      <c r="N1856" s="144" t="s">
        <v>34</v>
      </c>
      <c r="O1856" s="144"/>
      <c r="P1856" s="144" t="s">
        <v>3582</v>
      </c>
      <c r="Q1856" s="144" t="s">
        <v>4185</v>
      </c>
      <c r="R1856" s="144" t="s">
        <v>18926</v>
      </c>
      <c r="S1856" s="144" t="s">
        <v>4189</v>
      </c>
      <c r="T1856" s="144" t="s">
        <v>18927</v>
      </c>
      <c r="U1856" s="144" t="s">
        <v>18925</v>
      </c>
      <c r="V1856" s="144"/>
      <c r="W1856" s="144">
        <v>352430</v>
      </c>
      <c r="X1856" s="144" t="s">
        <v>18930</v>
      </c>
      <c r="Y1856" s="144" t="s">
        <v>18929</v>
      </c>
      <c r="Z1856" s="144" t="s">
        <v>18928</v>
      </c>
      <c r="AA1856" s="161">
        <v>4455</v>
      </c>
    </row>
    <row r="1857" spans="1:27" ht="45" customHeight="1" x14ac:dyDescent="0.25">
      <c r="A1857" s="144" t="s">
        <v>18925</v>
      </c>
      <c r="B1857" s="144" t="s">
        <v>16062</v>
      </c>
      <c r="C1857" s="144"/>
      <c r="D1857" s="144"/>
      <c r="E1857" s="144"/>
      <c r="F1857" s="144">
        <v>5</v>
      </c>
      <c r="G1857" s="144"/>
      <c r="H1857" s="144"/>
      <c r="I1857" s="144"/>
      <c r="J1857" s="144"/>
      <c r="K1857" s="144"/>
      <c r="L1857" s="144">
        <v>350</v>
      </c>
      <c r="M1857" s="145" t="s">
        <v>2213</v>
      </c>
      <c r="N1857" s="144" t="s">
        <v>35</v>
      </c>
      <c r="O1857" s="144"/>
      <c r="P1857" s="144" t="s">
        <v>3922</v>
      </c>
      <c r="Q1857" s="144"/>
      <c r="R1857" s="144"/>
      <c r="S1857" s="144" t="s">
        <v>4189</v>
      </c>
      <c r="T1857" s="144" t="s">
        <v>18927</v>
      </c>
      <c r="U1857" s="144" t="s">
        <v>18925</v>
      </c>
      <c r="V1857" s="144"/>
      <c r="W1857" s="144">
        <v>352430</v>
      </c>
      <c r="X1857" s="144" t="s">
        <v>18930</v>
      </c>
      <c r="Y1857" s="144" t="s">
        <v>18929</v>
      </c>
      <c r="Z1857" s="144" t="s">
        <v>18928</v>
      </c>
      <c r="AA1857" s="160">
        <v>4562</v>
      </c>
    </row>
    <row r="1858" spans="1:27" ht="45" customHeight="1" x14ac:dyDescent="0.25">
      <c r="A1858" s="144" t="s">
        <v>31082</v>
      </c>
      <c r="B1858" s="144" t="s">
        <v>31083</v>
      </c>
      <c r="C1858" s="144"/>
      <c r="D1858" s="144"/>
      <c r="E1858" s="144"/>
      <c r="F1858" s="144">
        <v>2</v>
      </c>
      <c r="G1858" s="144"/>
      <c r="H1858" s="144"/>
      <c r="I1858" s="144"/>
      <c r="J1858" s="144"/>
      <c r="K1858" s="144"/>
      <c r="L1858" s="144">
        <v>60</v>
      </c>
      <c r="M1858" s="145" t="s">
        <v>2213</v>
      </c>
      <c r="N1858" s="144" t="s">
        <v>22</v>
      </c>
      <c r="O1858" s="144"/>
      <c r="P1858" s="144" t="s">
        <v>3732</v>
      </c>
      <c r="Q1858" s="144"/>
      <c r="R1858" s="144"/>
      <c r="S1858" s="144"/>
      <c r="T1858" s="144"/>
      <c r="U1858" s="144" t="s">
        <v>31082</v>
      </c>
      <c r="V1858" s="144"/>
      <c r="W1858" s="144"/>
      <c r="X1858" s="144"/>
      <c r="Y1858" s="144"/>
      <c r="Z1858" s="144" t="s">
        <v>31084</v>
      </c>
      <c r="AA1858" s="160">
        <v>3318</v>
      </c>
    </row>
    <row r="1859" spans="1:27" ht="45" customHeight="1" x14ac:dyDescent="0.25">
      <c r="A1859" s="144" t="s">
        <v>31082</v>
      </c>
      <c r="B1859" s="145" t="s">
        <v>31083</v>
      </c>
      <c r="C1859" s="144"/>
      <c r="D1859" s="144"/>
      <c r="E1859" s="144" t="s">
        <v>31085</v>
      </c>
      <c r="F1859" s="144">
        <v>2</v>
      </c>
      <c r="G1859" s="144"/>
      <c r="H1859" s="144"/>
      <c r="I1859" s="144"/>
      <c r="J1859" s="144"/>
      <c r="K1859" s="144"/>
      <c r="L1859" s="144">
        <v>60</v>
      </c>
      <c r="M1859" s="145" t="s">
        <v>2213</v>
      </c>
      <c r="N1859" s="144" t="s">
        <v>22</v>
      </c>
      <c r="O1859" s="144"/>
      <c r="P1859" s="144" t="s">
        <v>3732</v>
      </c>
      <c r="Q1859" s="144"/>
      <c r="R1859" s="144"/>
      <c r="S1859" s="144"/>
      <c r="T1859" s="144"/>
      <c r="U1859" s="144" t="s">
        <v>31082</v>
      </c>
      <c r="V1859" s="144"/>
      <c r="W1859" s="144">
        <v>162606</v>
      </c>
      <c r="X1859" s="144" t="s">
        <v>31086</v>
      </c>
      <c r="Y1859" s="144" t="s">
        <v>31087</v>
      </c>
      <c r="Z1859" s="144" t="s">
        <v>31088</v>
      </c>
      <c r="AA1859" s="160">
        <v>1180</v>
      </c>
    </row>
    <row r="1860" spans="1:27" ht="45" customHeight="1" x14ac:dyDescent="0.25">
      <c r="A1860" s="144" t="s">
        <v>37259</v>
      </c>
      <c r="B1860" s="144" t="s">
        <v>32362</v>
      </c>
      <c r="C1860" s="144"/>
      <c r="D1860" s="144"/>
      <c r="E1860" s="144"/>
      <c r="F1860" s="144">
        <v>1</v>
      </c>
      <c r="G1860" s="144"/>
      <c r="H1860" s="144">
        <v>370</v>
      </c>
      <c r="I1860" s="144">
        <v>100</v>
      </c>
      <c r="J1860" s="144">
        <v>200</v>
      </c>
      <c r="K1860" s="144">
        <v>70</v>
      </c>
      <c r="L1860" s="144"/>
      <c r="M1860" s="145" t="s">
        <v>2213</v>
      </c>
      <c r="N1860" s="144" t="s">
        <v>18</v>
      </c>
      <c r="O1860" s="144"/>
      <c r="P1860" s="144" t="s">
        <v>3275</v>
      </c>
      <c r="Q1860" s="144"/>
      <c r="R1860" s="144"/>
      <c r="S1860" s="144" t="s">
        <v>4191</v>
      </c>
      <c r="T1860" s="144" t="s">
        <v>25029</v>
      </c>
      <c r="U1860" s="144" t="s">
        <v>37259</v>
      </c>
      <c r="V1860" s="144"/>
      <c r="W1860" s="144">
        <v>309030</v>
      </c>
      <c r="X1860" s="144" t="s">
        <v>37260</v>
      </c>
      <c r="Y1860" s="144" t="s">
        <v>37261</v>
      </c>
      <c r="Z1860" s="144" t="s">
        <v>37262</v>
      </c>
      <c r="AA1860" s="160">
        <v>7258</v>
      </c>
    </row>
    <row r="1861" spans="1:27" ht="45" customHeight="1" x14ac:dyDescent="0.25">
      <c r="A1861" s="144" t="s">
        <v>18931</v>
      </c>
      <c r="B1861" s="147" t="s">
        <v>18932</v>
      </c>
      <c r="C1861" s="144"/>
      <c r="D1861" s="144" t="s">
        <v>18933</v>
      </c>
      <c r="E1861" s="144"/>
      <c r="F1861" s="144">
        <v>1</v>
      </c>
      <c r="G1861" s="144"/>
      <c r="H1861" s="144">
        <v>120</v>
      </c>
      <c r="I1861" s="144">
        <v>50</v>
      </c>
      <c r="J1861" s="144">
        <v>50</v>
      </c>
      <c r="K1861" s="144">
        <v>20</v>
      </c>
      <c r="L1861" s="144"/>
      <c r="M1861" s="145" t="s">
        <v>2213</v>
      </c>
      <c r="N1861" s="144" t="s">
        <v>66</v>
      </c>
      <c r="O1861" s="144"/>
      <c r="P1861" s="144" t="s">
        <v>2558</v>
      </c>
      <c r="Q1861" s="144"/>
      <c r="R1861" s="144"/>
      <c r="S1861" s="144" t="s">
        <v>15453</v>
      </c>
      <c r="T1861" s="144" t="s">
        <v>18934</v>
      </c>
      <c r="U1861" s="144" t="s">
        <v>18931</v>
      </c>
      <c r="V1861" s="144"/>
      <c r="W1861" s="144">
        <v>363404</v>
      </c>
      <c r="X1861" s="145" t="s">
        <v>18935</v>
      </c>
      <c r="Y1861" s="149">
        <v>88670000000</v>
      </c>
      <c r="Z1861" s="144" t="s">
        <v>18936</v>
      </c>
      <c r="AA1861" s="160">
        <v>5659</v>
      </c>
    </row>
    <row r="1862" spans="1:27" ht="45" customHeight="1" x14ac:dyDescent="0.25">
      <c r="A1862" s="144" t="s">
        <v>22566</v>
      </c>
      <c r="B1862" s="144" t="s">
        <v>18932</v>
      </c>
      <c r="C1862" s="144">
        <v>3</v>
      </c>
      <c r="D1862" s="144" t="s">
        <v>22567</v>
      </c>
      <c r="E1862" s="144"/>
      <c r="F1862" s="144">
        <v>1</v>
      </c>
      <c r="G1862" s="144"/>
      <c r="H1862" s="144">
        <v>450</v>
      </c>
      <c r="I1862" s="144">
        <v>200</v>
      </c>
      <c r="J1862" s="144">
        <v>200</v>
      </c>
      <c r="K1862" s="144">
        <v>50</v>
      </c>
      <c r="L1862" s="144"/>
      <c r="M1862" s="145" t="s">
        <v>2213</v>
      </c>
      <c r="N1862" s="144" t="s">
        <v>66</v>
      </c>
      <c r="O1862" s="144"/>
      <c r="P1862" s="144" t="s">
        <v>2558</v>
      </c>
      <c r="Q1862" s="144"/>
      <c r="R1862" s="144"/>
      <c r="S1862" s="144" t="s">
        <v>4189</v>
      </c>
      <c r="T1862" s="144" t="s">
        <v>19276</v>
      </c>
      <c r="U1862" s="144" t="s">
        <v>22566</v>
      </c>
      <c r="V1862" s="144"/>
      <c r="W1862" s="144">
        <v>363410</v>
      </c>
      <c r="X1862" s="144" t="s">
        <v>22568</v>
      </c>
      <c r="Y1862" s="144" t="s">
        <v>22569</v>
      </c>
      <c r="Z1862" s="144" t="s">
        <v>22570</v>
      </c>
      <c r="AA1862" s="161">
        <v>5700</v>
      </c>
    </row>
    <row r="1863" spans="1:27" ht="45" customHeight="1" x14ac:dyDescent="0.25">
      <c r="A1863" s="144" t="s">
        <v>6616</v>
      </c>
      <c r="B1863" s="144" t="s">
        <v>4303</v>
      </c>
      <c r="C1863" s="144"/>
      <c r="D1863" s="144" t="s">
        <v>6617</v>
      </c>
      <c r="E1863" s="144"/>
      <c r="F1863" s="144">
        <v>2</v>
      </c>
      <c r="G1863" s="144"/>
      <c r="H1863" s="144"/>
      <c r="I1863" s="144"/>
      <c r="J1863" s="144"/>
      <c r="K1863" s="144"/>
      <c r="L1863" s="144">
        <v>150</v>
      </c>
      <c r="M1863" s="145" t="s">
        <v>2213</v>
      </c>
      <c r="N1863" s="144" t="s">
        <v>85</v>
      </c>
      <c r="O1863" s="144"/>
      <c r="P1863" s="144" t="s">
        <v>3525</v>
      </c>
      <c r="Q1863" s="144"/>
      <c r="R1863" s="144"/>
      <c r="S1863" s="144"/>
      <c r="T1863" s="144"/>
      <c r="U1863" s="144" t="s">
        <v>6616</v>
      </c>
      <c r="V1863" s="144"/>
      <c r="W1863" s="144">
        <v>625029</v>
      </c>
      <c r="X1863" s="144" t="s">
        <v>13222</v>
      </c>
      <c r="Y1863" s="144"/>
      <c r="Z1863" s="144"/>
      <c r="AA1863" s="160">
        <v>1182</v>
      </c>
    </row>
    <row r="1864" spans="1:27" ht="45" customHeight="1" x14ac:dyDescent="0.25">
      <c r="A1864" s="144" t="s">
        <v>6619</v>
      </c>
      <c r="B1864" s="144" t="s">
        <v>4290</v>
      </c>
      <c r="C1864" s="144"/>
      <c r="D1864" s="144"/>
      <c r="E1864" s="144"/>
      <c r="F1864" s="144">
        <v>1</v>
      </c>
      <c r="G1864" s="144"/>
      <c r="H1864" s="144">
        <v>1199</v>
      </c>
      <c r="I1864" s="144">
        <v>436</v>
      </c>
      <c r="J1864" s="144">
        <v>545</v>
      </c>
      <c r="K1864" s="144">
        <v>218</v>
      </c>
      <c r="L1864" s="144"/>
      <c r="M1864" s="145" t="s">
        <v>2213</v>
      </c>
      <c r="N1864" s="144" t="s">
        <v>90</v>
      </c>
      <c r="O1864" s="144"/>
      <c r="P1864" s="144" t="s">
        <v>30649</v>
      </c>
      <c r="Q1864" s="144"/>
      <c r="R1864" s="144"/>
      <c r="S1864" s="144"/>
      <c r="T1864" s="144"/>
      <c r="U1864" s="144" t="s">
        <v>6619</v>
      </c>
      <c r="V1864" s="144"/>
      <c r="W1864" s="144">
        <v>428903</v>
      </c>
      <c r="X1864" s="144" t="s">
        <v>6620</v>
      </c>
      <c r="Y1864" s="144" t="s">
        <v>6621</v>
      </c>
      <c r="Z1864" s="144" t="s">
        <v>14514</v>
      </c>
      <c r="AA1864" s="160">
        <v>1184</v>
      </c>
    </row>
    <row r="1865" spans="1:27" ht="45" customHeight="1" x14ac:dyDescent="0.25">
      <c r="A1865" s="144" t="s">
        <v>16952</v>
      </c>
      <c r="B1865" s="144" t="s">
        <v>15483</v>
      </c>
      <c r="C1865" s="144">
        <v>7</v>
      </c>
      <c r="D1865" s="144"/>
      <c r="E1865" s="144"/>
      <c r="F1865" s="144">
        <v>1</v>
      </c>
      <c r="G1865" s="144">
        <v>100</v>
      </c>
      <c r="H1865" s="144"/>
      <c r="I1865" s="144"/>
      <c r="J1865" s="144"/>
      <c r="K1865" s="144"/>
      <c r="L1865" s="144"/>
      <c r="M1865" s="145" t="s">
        <v>2213</v>
      </c>
      <c r="N1865" s="144" t="s">
        <v>73</v>
      </c>
      <c r="O1865" s="144"/>
      <c r="P1865" s="144" t="s">
        <v>3259</v>
      </c>
      <c r="Q1865" s="144"/>
      <c r="R1865" s="144"/>
      <c r="S1865" s="144" t="s">
        <v>4189</v>
      </c>
      <c r="T1865" s="144" t="s">
        <v>16953</v>
      </c>
      <c r="U1865" s="144" t="s">
        <v>16952</v>
      </c>
      <c r="V1865" s="144"/>
      <c r="W1865" s="144">
        <v>391964</v>
      </c>
      <c r="X1865" s="144" t="s">
        <v>18939</v>
      </c>
      <c r="Y1865" s="144" t="s">
        <v>16954</v>
      </c>
      <c r="Z1865" s="144" t="s">
        <v>16955</v>
      </c>
      <c r="AA1865" s="160">
        <v>4368</v>
      </c>
    </row>
    <row r="1866" spans="1:27" ht="45" customHeight="1" x14ac:dyDescent="0.25">
      <c r="A1866" s="144" t="s">
        <v>6622</v>
      </c>
      <c r="B1866" s="144" t="s">
        <v>15409</v>
      </c>
      <c r="C1866" s="144">
        <v>28</v>
      </c>
      <c r="D1866" s="144"/>
      <c r="E1866" s="144"/>
      <c r="F1866" s="144">
        <v>1</v>
      </c>
      <c r="G1866" s="144"/>
      <c r="H1866" s="144">
        <v>1199</v>
      </c>
      <c r="I1866" s="144">
        <v>436</v>
      </c>
      <c r="J1866" s="144">
        <v>545</v>
      </c>
      <c r="K1866" s="144">
        <v>218</v>
      </c>
      <c r="L1866" s="144"/>
      <c r="M1866" s="145" t="s">
        <v>2213</v>
      </c>
      <c r="N1866" s="144" t="s">
        <v>19</v>
      </c>
      <c r="O1866" s="144"/>
      <c r="P1866" s="144" t="s">
        <v>2376</v>
      </c>
      <c r="Q1866" s="144" t="s">
        <v>4187</v>
      </c>
      <c r="R1866" s="144" t="s">
        <v>4564</v>
      </c>
      <c r="S1866" s="144"/>
      <c r="T1866" s="144"/>
      <c r="U1866" s="144" t="s">
        <v>6622</v>
      </c>
      <c r="V1866" s="144"/>
      <c r="W1866" s="144">
        <v>241004</v>
      </c>
      <c r="X1866" s="144" t="s">
        <v>6623</v>
      </c>
      <c r="Y1866" s="144"/>
      <c r="Z1866" s="144" t="s">
        <v>29900</v>
      </c>
      <c r="AA1866" s="160">
        <v>1185</v>
      </c>
    </row>
    <row r="1867" spans="1:27" ht="45" customHeight="1" x14ac:dyDescent="0.25">
      <c r="A1867" s="144" t="s">
        <v>6624</v>
      </c>
      <c r="B1867" s="144" t="s">
        <v>4205</v>
      </c>
      <c r="C1867" s="144">
        <v>8</v>
      </c>
      <c r="D1867" s="144"/>
      <c r="E1867" s="144"/>
      <c r="F1867" s="144">
        <v>1</v>
      </c>
      <c r="G1867" s="144">
        <v>200</v>
      </c>
      <c r="H1867" s="144"/>
      <c r="I1867" s="144"/>
      <c r="J1867" s="144"/>
      <c r="K1867" s="144"/>
      <c r="L1867" s="144"/>
      <c r="M1867" s="145" t="s">
        <v>2213</v>
      </c>
      <c r="N1867" s="144" t="s">
        <v>40</v>
      </c>
      <c r="O1867" s="144"/>
      <c r="P1867" s="144" t="s">
        <v>13867</v>
      </c>
      <c r="Q1867" s="144"/>
      <c r="R1867" s="144"/>
      <c r="S1867" s="144" t="s">
        <v>4190</v>
      </c>
      <c r="T1867" s="144" t="s">
        <v>6625</v>
      </c>
      <c r="U1867" s="144" t="s">
        <v>6624</v>
      </c>
      <c r="V1867" s="144"/>
      <c r="W1867" s="144">
        <v>686160</v>
      </c>
      <c r="X1867" s="144" t="s">
        <v>6626</v>
      </c>
      <c r="Y1867" s="150" t="s">
        <v>15533</v>
      </c>
      <c r="Z1867" s="144" t="s">
        <v>15534</v>
      </c>
      <c r="AA1867" s="160">
        <v>1186</v>
      </c>
    </row>
    <row r="1868" spans="1:27" ht="45" customHeight="1" x14ac:dyDescent="0.25">
      <c r="A1868" s="144" t="s">
        <v>16956</v>
      </c>
      <c r="B1868" s="144" t="s">
        <v>4205</v>
      </c>
      <c r="C1868" s="144">
        <v>39</v>
      </c>
      <c r="D1868" s="144" t="s">
        <v>4272</v>
      </c>
      <c r="E1868" s="144"/>
      <c r="F1868" s="144">
        <v>1</v>
      </c>
      <c r="G1868" s="144">
        <v>350</v>
      </c>
      <c r="H1868" s="144"/>
      <c r="I1868" s="144"/>
      <c r="J1868" s="144"/>
      <c r="K1868" s="144"/>
      <c r="L1868" s="144"/>
      <c r="M1868" s="145" t="s">
        <v>2213</v>
      </c>
      <c r="N1868" s="144" t="s">
        <v>42</v>
      </c>
      <c r="O1868" s="144"/>
      <c r="P1868" s="144" t="s">
        <v>30742</v>
      </c>
      <c r="Q1868" s="144"/>
      <c r="R1868" s="144"/>
      <c r="S1868" s="144" t="s">
        <v>4189</v>
      </c>
      <c r="T1868" s="144" t="s">
        <v>13910</v>
      </c>
      <c r="U1868" s="144" t="s">
        <v>16956</v>
      </c>
      <c r="V1868" s="144"/>
      <c r="W1868" s="144">
        <v>141308</v>
      </c>
      <c r="X1868" s="144" t="s">
        <v>18940</v>
      </c>
      <c r="Y1868" s="150">
        <v>89690000000</v>
      </c>
      <c r="Z1868" s="144" t="s">
        <v>16957</v>
      </c>
      <c r="AA1868" s="160">
        <v>4232</v>
      </c>
    </row>
    <row r="1869" spans="1:27" ht="45" customHeight="1" x14ac:dyDescent="0.25">
      <c r="A1869" s="144" t="s">
        <v>6631</v>
      </c>
      <c r="B1869" s="144" t="s">
        <v>14515</v>
      </c>
      <c r="C1869" s="144"/>
      <c r="D1869" s="144" t="s">
        <v>6632</v>
      </c>
      <c r="E1869" s="144"/>
      <c r="F1869" s="144">
        <v>2</v>
      </c>
      <c r="G1869" s="144"/>
      <c r="H1869" s="144"/>
      <c r="I1869" s="144"/>
      <c r="J1869" s="144"/>
      <c r="K1869" s="144"/>
      <c r="L1869" s="144">
        <v>200</v>
      </c>
      <c r="M1869" s="145" t="s">
        <v>2213</v>
      </c>
      <c r="N1869" s="144" t="s">
        <v>42</v>
      </c>
      <c r="O1869" s="144"/>
      <c r="P1869" s="144" t="s">
        <v>3743</v>
      </c>
      <c r="Q1869" s="144" t="s">
        <v>4189</v>
      </c>
      <c r="R1869" s="144" t="s">
        <v>6632</v>
      </c>
      <c r="S1869" s="144"/>
      <c r="T1869" s="144"/>
      <c r="U1869" s="144" t="s">
        <v>6631</v>
      </c>
      <c r="V1869" s="144"/>
      <c r="W1869" s="150">
        <v>140055</v>
      </c>
      <c r="X1869" s="144" t="s">
        <v>10292</v>
      </c>
      <c r="Y1869" s="144">
        <v>89260000000</v>
      </c>
      <c r="Z1869" s="144" t="s">
        <v>18941</v>
      </c>
      <c r="AA1869" s="160">
        <v>1188</v>
      </c>
    </row>
    <row r="1870" spans="1:27" ht="45" customHeight="1" x14ac:dyDescent="0.25">
      <c r="A1870" s="144" t="s">
        <v>25253</v>
      </c>
      <c r="B1870" s="144" t="s">
        <v>27322</v>
      </c>
      <c r="C1870" s="144"/>
      <c r="D1870" s="144" t="s">
        <v>27323</v>
      </c>
      <c r="E1870" s="144"/>
      <c r="F1870" s="144">
        <v>1</v>
      </c>
      <c r="G1870" s="144"/>
      <c r="H1870" s="144">
        <v>150</v>
      </c>
      <c r="I1870" s="144">
        <v>50</v>
      </c>
      <c r="J1870" s="144">
        <v>50</v>
      </c>
      <c r="K1870" s="144">
        <v>50</v>
      </c>
      <c r="L1870" s="144"/>
      <c r="M1870" s="145" t="s">
        <v>2213</v>
      </c>
      <c r="N1870" s="144" t="s">
        <v>37</v>
      </c>
      <c r="O1870" s="144"/>
      <c r="P1870" s="144" t="s">
        <v>3446</v>
      </c>
      <c r="Q1870" s="144"/>
      <c r="R1870" s="144"/>
      <c r="S1870" s="144" t="s">
        <v>13932</v>
      </c>
      <c r="T1870" s="144" t="s">
        <v>25254</v>
      </c>
      <c r="U1870" s="144" t="s">
        <v>25253</v>
      </c>
      <c r="V1870" s="144"/>
      <c r="W1870" s="144">
        <v>307050</v>
      </c>
      <c r="X1870" s="144" t="s">
        <v>27324</v>
      </c>
      <c r="Y1870" s="144">
        <v>84710000000</v>
      </c>
      <c r="Z1870" s="144" t="s">
        <v>27325</v>
      </c>
      <c r="AA1870" s="160">
        <v>6658</v>
      </c>
    </row>
    <row r="1871" spans="1:27" ht="45" customHeight="1" x14ac:dyDescent="0.25">
      <c r="A1871" s="144" t="s">
        <v>18942</v>
      </c>
      <c r="B1871" s="144" t="s">
        <v>15377</v>
      </c>
      <c r="C1871" s="144">
        <v>110</v>
      </c>
      <c r="D1871" s="144"/>
      <c r="E1871" s="144"/>
      <c r="F1871" s="144">
        <v>1</v>
      </c>
      <c r="G1871" s="144">
        <v>297</v>
      </c>
      <c r="H1871" s="144"/>
      <c r="I1871" s="144"/>
      <c r="J1871" s="144"/>
      <c r="K1871" s="144"/>
      <c r="L1871" s="144"/>
      <c r="M1871" s="145" t="s">
        <v>2213</v>
      </c>
      <c r="N1871" s="144" t="s">
        <v>39</v>
      </c>
      <c r="O1871" s="144"/>
      <c r="P1871" s="144" t="s">
        <v>3182</v>
      </c>
      <c r="Q1871" s="144"/>
      <c r="R1871" s="144"/>
      <c r="S1871" s="144"/>
      <c r="T1871" s="144"/>
      <c r="U1871" s="144" t="s">
        <v>18942</v>
      </c>
      <c r="V1871" s="144"/>
      <c r="W1871" s="144">
        <v>398902</v>
      </c>
      <c r="X1871" s="144" t="s">
        <v>18943</v>
      </c>
      <c r="Y1871" s="144" t="s">
        <v>18945</v>
      </c>
      <c r="Z1871" s="144" t="s">
        <v>18944</v>
      </c>
      <c r="AA1871" s="160">
        <v>4401</v>
      </c>
    </row>
    <row r="1872" spans="1:27" ht="45" customHeight="1" x14ac:dyDescent="0.25">
      <c r="A1872" s="144" t="s">
        <v>18946</v>
      </c>
      <c r="B1872" s="144" t="s">
        <v>18947</v>
      </c>
      <c r="C1872" s="144"/>
      <c r="D1872" s="144"/>
      <c r="E1872" s="144"/>
      <c r="F1872" s="144">
        <v>1</v>
      </c>
      <c r="G1872" s="144"/>
      <c r="H1872" s="144">
        <v>450</v>
      </c>
      <c r="I1872" s="144"/>
      <c r="J1872" s="144"/>
      <c r="K1872" s="144">
        <v>450</v>
      </c>
      <c r="L1872" s="144"/>
      <c r="M1872" s="145" t="s">
        <v>2213</v>
      </c>
      <c r="N1872" s="144" t="s">
        <v>25</v>
      </c>
      <c r="O1872" s="144"/>
      <c r="P1872" s="144" t="s">
        <v>3898</v>
      </c>
      <c r="Q1872" s="144"/>
      <c r="R1872" s="144"/>
      <c r="S1872" s="144"/>
      <c r="T1872" s="144"/>
      <c r="U1872" s="144" t="s">
        <v>18946</v>
      </c>
      <c r="V1872" s="144"/>
      <c r="W1872" s="144">
        <v>672000</v>
      </c>
      <c r="X1872" s="144" t="s">
        <v>18948</v>
      </c>
      <c r="Y1872" s="150"/>
      <c r="Z1872" s="144" t="s">
        <v>14585</v>
      </c>
      <c r="AA1872" s="160">
        <v>5215</v>
      </c>
    </row>
    <row r="1873" spans="1:31" ht="45" customHeight="1" x14ac:dyDescent="0.25">
      <c r="A1873" s="144" t="s">
        <v>18949</v>
      </c>
      <c r="B1873" s="144" t="s">
        <v>18950</v>
      </c>
      <c r="C1873" s="144"/>
      <c r="D1873" s="144" t="s">
        <v>6065</v>
      </c>
      <c r="E1873" s="144"/>
      <c r="F1873" s="144">
        <v>1</v>
      </c>
      <c r="G1873" s="144">
        <v>77</v>
      </c>
      <c r="H1873" s="144"/>
      <c r="I1873" s="144"/>
      <c r="J1873" s="144"/>
      <c r="K1873" s="144"/>
      <c r="L1873" s="144"/>
      <c r="M1873" s="145" t="s">
        <v>2213</v>
      </c>
      <c r="N1873" s="144" t="s">
        <v>33</v>
      </c>
      <c r="O1873" s="144"/>
      <c r="P1873" s="144" t="s">
        <v>3797</v>
      </c>
      <c r="Q1873" s="144"/>
      <c r="R1873" s="144"/>
      <c r="S1873" s="144" t="s">
        <v>4189</v>
      </c>
      <c r="T1873" s="144" t="s">
        <v>18951</v>
      </c>
      <c r="U1873" s="144" t="s">
        <v>18949</v>
      </c>
      <c r="V1873" s="144"/>
      <c r="W1873" s="144">
        <v>157130</v>
      </c>
      <c r="X1873" s="144" t="s">
        <v>18952</v>
      </c>
      <c r="Y1873" s="144">
        <v>89100000000</v>
      </c>
      <c r="Z1873" s="144" t="s">
        <v>18953</v>
      </c>
      <c r="AA1873" s="160">
        <v>5151</v>
      </c>
    </row>
    <row r="1874" spans="1:31" ht="45" customHeight="1" x14ac:dyDescent="0.25">
      <c r="A1874" s="144" t="s">
        <v>25255</v>
      </c>
      <c r="B1874" s="144" t="s">
        <v>25256</v>
      </c>
      <c r="C1874" s="144"/>
      <c r="D1874" s="144"/>
      <c r="E1874" s="144"/>
      <c r="F1874" s="144">
        <v>1</v>
      </c>
      <c r="G1874" s="144"/>
      <c r="H1874" s="144">
        <v>800</v>
      </c>
      <c r="I1874" s="144">
        <v>450</v>
      </c>
      <c r="J1874" s="144">
        <v>250</v>
      </c>
      <c r="K1874" s="144">
        <v>100</v>
      </c>
      <c r="L1874" s="144"/>
      <c r="M1874" s="145" t="s">
        <v>2213</v>
      </c>
      <c r="N1874" s="144" t="s">
        <v>18</v>
      </c>
      <c r="O1874" s="144"/>
      <c r="P1874" s="144" t="s">
        <v>13858</v>
      </c>
      <c r="Q1874" s="144"/>
      <c r="R1874" s="144"/>
      <c r="S1874" s="144" t="s">
        <v>15453</v>
      </c>
      <c r="T1874" s="144" t="s">
        <v>25257</v>
      </c>
      <c r="U1874" s="144" t="s">
        <v>25255</v>
      </c>
      <c r="V1874" s="144"/>
      <c r="W1874" s="144">
        <v>309549</v>
      </c>
      <c r="X1874" s="144" t="s">
        <v>25258</v>
      </c>
      <c r="Y1874" s="144">
        <v>84730000000</v>
      </c>
      <c r="Z1874" s="144" t="s">
        <v>25259</v>
      </c>
      <c r="AA1874" s="160">
        <v>6379</v>
      </c>
    </row>
    <row r="1875" spans="1:31" ht="45" customHeight="1" x14ac:dyDescent="0.25">
      <c r="A1875" s="144" t="s">
        <v>6633</v>
      </c>
      <c r="B1875" s="144" t="s">
        <v>4213</v>
      </c>
      <c r="C1875" s="144"/>
      <c r="D1875" s="144"/>
      <c r="E1875" s="144"/>
      <c r="F1875" s="144">
        <v>1</v>
      </c>
      <c r="G1875" s="144"/>
      <c r="H1875" s="144">
        <v>1199</v>
      </c>
      <c r="I1875" s="144">
        <v>436</v>
      </c>
      <c r="J1875" s="144">
        <v>545</v>
      </c>
      <c r="K1875" s="144">
        <v>218</v>
      </c>
      <c r="L1875" s="144"/>
      <c r="M1875" s="145" t="s">
        <v>2213</v>
      </c>
      <c r="N1875" s="144" t="s">
        <v>84</v>
      </c>
      <c r="O1875" s="144"/>
      <c r="P1875" s="144" t="s">
        <v>3372</v>
      </c>
      <c r="Q1875" s="144"/>
      <c r="R1875" s="144"/>
      <c r="S1875" s="144" t="s">
        <v>4191</v>
      </c>
      <c r="T1875" s="144" t="s">
        <v>6634</v>
      </c>
      <c r="U1875" s="144" t="s">
        <v>6633</v>
      </c>
      <c r="V1875" s="144"/>
      <c r="W1875" s="144">
        <v>301683</v>
      </c>
      <c r="X1875" s="144" t="s">
        <v>6635</v>
      </c>
      <c r="Y1875" s="144" t="s">
        <v>6636</v>
      </c>
      <c r="Z1875" s="144" t="s">
        <v>6637</v>
      </c>
      <c r="AA1875" s="160">
        <v>1189</v>
      </c>
      <c r="AE1875" s="109" t="s">
        <v>31518</v>
      </c>
    </row>
    <row r="1876" spans="1:31" ht="45" customHeight="1" x14ac:dyDescent="0.25">
      <c r="A1876" s="144" t="s">
        <v>6638</v>
      </c>
      <c r="B1876" s="144" t="s">
        <v>4208</v>
      </c>
      <c r="C1876" s="144">
        <v>1</v>
      </c>
      <c r="D1876" s="144"/>
      <c r="E1876" s="144"/>
      <c r="F1876" s="144">
        <v>1</v>
      </c>
      <c r="G1876" s="144">
        <v>311</v>
      </c>
      <c r="H1876" s="144">
        <v>807</v>
      </c>
      <c r="I1876" s="144">
        <v>284</v>
      </c>
      <c r="J1876" s="144">
        <v>422</v>
      </c>
      <c r="K1876" s="144">
        <v>101</v>
      </c>
      <c r="L1876" s="144"/>
      <c r="M1876" s="145" t="s">
        <v>2213</v>
      </c>
      <c r="N1876" s="144" t="s">
        <v>60</v>
      </c>
      <c r="O1876" s="144"/>
      <c r="P1876" s="144" t="s">
        <v>3352</v>
      </c>
      <c r="Q1876" s="144"/>
      <c r="R1876" s="144"/>
      <c r="S1876" s="144" t="s">
        <v>4189</v>
      </c>
      <c r="T1876" s="144" t="s">
        <v>6639</v>
      </c>
      <c r="U1876" s="144" t="s">
        <v>6638</v>
      </c>
      <c r="V1876" s="144"/>
      <c r="W1876" s="144">
        <v>186790</v>
      </c>
      <c r="X1876" s="144" t="s">
        <v>16257</v>
      </c>
      <c r="Y1876" s="151" t="s">
        <v>16258</v>
      </c>
      <c r="Z1876" s="144" t="s">
        <v>6640</v>
      </c>
      <c r="AA1876" s="161">
        <v>1190</v>
      </c>
    </row>
    <row r="1877" spans="1:31" ht="45" customHeight="1" x14ac:dyDescent="0.25">
      <c r="A1877" s="144" t="s">
        <v>18954</v>
      </c>
      <c r="B1877" s="144" t="s">
        <v>15377</v>
      </c>
      <c r="C1877" s="144">
        <v>37</v>
      </c>
      <c r="D1877" s="144" t="s">
        <v>5216</v>
      </c>
      <c r="E1877" s="144"/>
      <c r="F1877" s="144">
        <v>1</v>
      </c>
      <c r="G1877" s="144">
        <v>242</v>
      </c>
      <c r="H1877" s="144"/>
      <c r="I1877" s="144"/>
      <c r="J1877" s="144"/>
      <c r="K1877" s="144"/>
      <c r="L1877" s="144"/>
      <c r="M1877" s="145" t="s">
        <v>2213</v>
      </c>
      <c r="N1877" s="144" t="s">
        <v>66</v>
      </c>
      <c r="O1877" s="144"/>
      <c r="P1877" s="144" t="s">
        <v>2489</v>
      </c>
      <c r="Q1877" s="144"/>
      <c r="R1877" s="144"/>
      <c r="S1877" s="144"/>
      <c r="T1877" s="144"/>
      <c r="U1877" s="144" t="s">
        <v>18954</v>
      </c>
      <c r="V1877" s="144"/>
      <c r="W1877" s="144">
        <v>362031</v>
      </c>
      <c r="X1877" s="144" t="s">
        <v>18955</v>
      </c>
      <c r="Y1877" s="167" t="s">
        <v>18957</v>
      </c>
      <c r="Z1877" s="144" t="s">
        <v>18956</v>
      </c>
      <c r="AA1877" s="160">
        <v>5620</v>
      </c>
    </row>
    <row r="1878" spans="1:31" ht="45" customHeight="1" x14ac:dyDescent="0.25">
      <c r="A1878" s="144" t="s">
        <v>18958</v>
      </c>
      <c r="B1878" s="144" t="s">
        <v>15409</v>
      </c>
      <c r="C1878" s="144"/>
      <c r="D1878" s="144"/>
      <c r="E1878" s="144"/>
      <c r="F1878" s="144">
        <v>1</v>
      </c>
      <c r="G1878" s="144"/>
      <c r="H1878" s="144">
        <v>250</v>
      </c>
      <c r="I1878" s="144">
        <v>100</v>
      </c>
      <c r="J1878" s="144">
        <v>100</v>
      </c>
      <c r="K1878" s="144">
        <v>50</v>
      </c>
      <c r="L1878" s="144"/>
      <c r="M1878" s="145" t="s">
        <v>2213</v>
      </c>
      <c r="N1878" s="144" t="s">
        <v>66</v>
      </c>
      <c r="O1878" s="144"/>
      <c r="P1878" s="144" t="s">
        <v>2417</v>
      </c>
      <c r="Q1878" s="144"/>
      <c r="R1878" s="144"/>
      <c r="S1878" s="144" t="s">
        <v>15453</v>
      </c>
      <c r="T1878" s="144" t="s">
        <v>18959</v>
      </c>
      <c r="U1878" s="144" t="s">
        <v>18958</v>
      </c>
      <c r="V1878" s="144"/>
      <c r="W1878" s="144">
        <v>363303</v>
      </c>
      <c r="X1878" s="144" t="s">
        <v>18960</v>
      </c>
      <c r="Y1878" s="144">
        <v>88670000000</v>
      </c>
      <c r="Z1878" s="144" t="s">
        <v>18961</v>
      </c>
      <c r="AA1878" s="160">
        <v>5346</v>
      </c>
    </row>
    <row r="1879" spans="1:31" ht="45" customHeight="1" x14ac:dyDescent="0.25">
      <c r="A1879" s="144" t="s">
        <v>6641</v>
      </c>
      <c r="B1879" s="144" t="s">
        <v>4208</v>
      </c>
      <c r="C1879" s="144">
        <v>8</v>
      </c>
      <c r="D1879" s="144"/>
      <c r="E1879" s="144"/>
      <c r="F1879" s="144">
        <v>1</v>
      </c>
      <c r="G1879" s="144"/>
      <c r="H1879" s="144">
        <v>1199</v>
      </c>
      <c r="I1879" s="144">
        <v>436</v>
      </c>
      <c r="J1879" s="144">
        <v>545</v>
      </c>
      <c r="K1879" s="144">
        <v>218</v>
      </c>
      <c r="L1879" s="144"/>
      <c r="M1879" s="145" t="s">
        <v>2213</v>
      </c>
      <c r="N1879" s="144" t="s">
        <v>84</v>
      </c>
      <c r="O1879" s="144"/>
      <c r="P1879" s="144" t="s">
        <v>3372</v>
      </c>
      <c r="Q1879" s="144"/>
      <c r="R1879" s="144"/>
      <c r="S1879" s="144"/>
      <c r="T1879" s="144"/>
      <c r="U1879" s="144" t="s">
        <v>6641</v>
      </c>
      <c r="V1879" s="144"/>
      <c r="W1879" s="144">
        <v>301657</v>
      </c>
      <c r="X1879" s="144" t="s">
        <v>6642</v>
      </c>
      <c r="Y1879" s="144" t="s">
        <v>6643</v>
      </c>
      <c r="Z1879" s="144" t="s">
        <v>6644</v>
      </c>
      <c r="AA1879" s="160">
        <v>1191</v>
      </c>
    </row>
    <row r="1880" spans="1:31" ht="45" customHeight="1" x14ac:dyDescent="0.25">
      <c r="A1880" s="144" t="s">
        <v>6645</v>
      </c>
      <c r="B1880" s="144" t="s">
        <v>4208</v>
      </c>
      <c r="C1880" s="144"/>
      <c r="D1880" s="144"/>
      <c r="E1880" s="144"/>
      <c r="F1880" s="144">
        <v>1</v>
      </c>
      <c r="G1880" s="144"/>
      <c r="H1880" s="144">
        <v>798</v>
      </c>
      <c r="I1880" s="144">
        <v>290</v>
      </c>
      <c r="J1880" s="144">
        <v>363</v>
      </c>
      <c r="K1880" s="144">
        <v>145</v>
      </c>
      <c r="L1880" s="144"/>
      <c r="M1880" s="145" t="s">
        <v>2213</v>
      </c>
      <c r="N1880" s="144" t="s">
        <v>88</v>
      </c>
      <c r="O1880" s="144"/>
      <c r="P1880" s="144" t="s">
        <v>2591</v>
      </c>
      <c r="Q1880" s="144" t="s">
        <v>4186</v>
      </c>
      <c r="R1880" s="144" t="s">
        <v>6646</v>
      </c>
      <c r="S1880" s="144" t="s">
        <v>4190</v>
      </c>
      <c r="T1880" s="144" t="s">
        <v>6646</v>
      </c>
      <c r="U1880" s="144" t="s">
        <v>6645</v>
      </c>
      <c r="V1880" s="144"/>
      <c r="W1880" s="144">
        <v>628111</v>
      </c>
      <c r="X1880" s="144" t="s">
        <v>6647</v>
      </c>
      <c r="Y1880" s="144" t="s">
        <v>6648</v>
      </c>
      <c r="Z1880" s="144" t="s">
        <v>6649</v>
      </c>
      <c r="AA1880" s="160">
        <v>1192</v>
      </c>
    </row>
    <row r="1881" spans="1:31" ht="45" customHeight="1" x14ac:dyDescent="0.25">
      <c r="A1881" s="144" t="s">
        <v>22571</v>
      </c>
      <c r="B1881" s="144" t="s">
        <v>22572</v>
      </c>
      <c r="C1881" s="144"/>
      <c r="D1881" s="144"/>
      <c r="E1881" s="144"/>
      <c r="F1881" s="144">
        <v>1</v>
      </c>
      <c r="G1881" s="144"/>
      <c r="H1881" s="144">
        <v>120</v>
      </c>
      <c r="I1881" s="144">
        <v>50</v>
      </c>
      <c r="J1881" s="144">
        <v>50</v>
      </c>
      <c r="K1881" s="144">
        <v>20</v>
      </c>
      <c r="L1881" s="144"/>
      <c r="M1881" s="145" t="s">
        <v>2213</v>
      </c>
      <c r="N1881" s="144" t="s">
        <v>23</v>
      </c>
      <c r="O1881" s="144"/>
      <c r="P1881" s="144" t="s">
        <v>2785</v>
      </c>
      <c r="Q1881" s="144"/>
      <c r="R1881" s="144"/>
      <c r="S1881" s="144" t="s">
        <v>15453</v>
      </c>
      <c r="T1881" s="144" t="s">
        <v>22573</v>
      </c>
      <c r="U1881" s="144" t="s">
        <v>22571</v>
      </c>
      <c r="V1881" s="144"/>
      <c r="W1881" s="144">
        <v>397562</v>
      </c>
      <c r="X1881" s="144" t="s">
        <v>22574</v>
      </c>
      <c r="Y1881" s="144" t="s">
        <v>22575</v>
      </c>
      <c r="Z1881" s="144" t="s">
        <v>22576</v>
      </c>
      <c r="AA1881" s="160">
        <v>5738</v>
      </c>
    </row>
    <row r="1882" spans="1:31" ht="45" customHeight="1" x14ac:dyDescent="0.25">
      <c r="A1882" s="144" t="s">
        <v>6650</v>
      </c>
      <c r="B1882" s="144" t="s">
        <v>18962</v>
      </c>
      <c r="C1882" s="144"/>
      <c r="D1882" s="144"/>
      <c r="E1882" s="144"/>
      <c r="F1882" s="144">
        <v>1</v>
      </c>
      <c r="G1882" s="144"/>
      <c r="H1882" s="144">
        <v>798</v>
      </c>
      <c r="I1882" s="144">
        <v>290</v>
      </c>
      <c r="J1882" s="144">
        <v>363</v>
      </c>
      <c r="K1882" s="144">
        <v>145</v>
      </c>
      <c r="L1882" s="144"/>
      <c r="M1882" s="145" t="s">
        <v>2213</v>
      </c>
      <c r="N1882" s="144" t="s">
        <v>67</v>
      </c>
      <c r="O1882" s="144"/>
      <c r="P1882" s="144" t="s">
        <v>2757</v>
      </c>
      <c r="Q1882" s="144"/>
      <c r="R1882" s="144"/>
      <c r="S1882" s="144" t="s">
        <v>4191</v>
      </c>
      <c r="T1882" s="144" t="s">
        <v>6652</v>
      </c>
      <c r="U1882" s="144" t="s">
        <v>6650</v>
      </c>
      <c r="V1882" s="144"/>
      <c r="W1882" s="144"/>
      <c r="X1882" s="144"/>
      <c r="Y1882" s="144"/>
      <c r="Z1882" s="144"/>
      <c r="AA1882" s="160">
        <v>3283</v>
      </c>
    </row>
    <row r="1883" spans="1:31" ht="45" customHeight="1" x14ac:dyDescent="0.25">
      <c r="A1883" s="144" t="s">
        <v>6650</v>
      </c>
      <c r="B1883" s="144" t="s">
        <v>18962</v>
      </c>
      <c r="C1883" s="144"/>
      <c r="D1883" s="144"/>
      <c r="E1883" s="144" t="s">
        <v>6651</v>
      </c>
      <c r="F1883" s="144">
        <v>1</v>
      </c>
      <c r="G1883" s="144"/>
      <c r="H1883" s="144">
        <v>798</v>
      </c>
      <c r="I1883" s="144">
        <v>290</v>
      </c>
      <c r="J1883" s="144">
        <v>363</v>
      </c>
      <c r="K1883" s="144">
        <v>145</v>
      </c>
      <c r="L1883" s="144"/>
      <c r="M1883" s="145" t="s">
        <v>2213</v>
      </c>
      <c r="N1883" s="144" t="s">
        <v>67</v>
      </c>
      <c r="O1883" s="144"/>
      <c r="P1883" s="144" t="s">
        <v>2757</v>
      </c>
      <c r="Q1883" s="144"/>
      <c r="R1883" s="144"/>
      <c r="S1883" s="144" t="s">
        <v>4191</v>
      </c>
      <c r="T1883" s="144" t="s">
        <v>6652</v>
      </c>
      <c r="U1883" s="144" t="s">
        <v>6650</v>
      </c>
      <c r="V1883" s="144" t="s">
        <v>6650</v>
      </c>
      <c r="W1883" s="144">
        <v>423403</v>
      </c>
      <c r="X1883" s="144" t="s">
        <v>6653</v>
      </c>
      <c r="Y1883" s="150" t="s">
        <v>6654</v>
      </c>
      <c r="Z1883" s="144" t="s">
        <v>6655</v>
      </c>
      <c r="AA1883" s="160">
        <v>1193</v>
      </c>
    </row>
    <row r="1884" spans="1:31" ht="45" customHeight="1" x14ac:dyDescent="0.25">
      <c r="A1884" s="144" t="s">
        <v>25260</v>
      </c>
      <c r="B1884" s="144" t="s">
        <v>25261</v>
      </c>
      <c r="C1884" s="144"/>
      <c r="D1884" s="144"/>
      <c r="E1884" s="144"/>
      <c r="F1884" s="144">
        <v>5</v>
      </c>
      <c r="G1884" s="144"/>
      <c r="H1884" s="144"/>
      <c r="I1884" s="144"/>
      <c r="J1884" s="144"/>
      <c r="K1884" s="144"/>
      <c r="L1884" s="144">
        <v>850</v>
      </c>
      <c r="M1884" s="145" t="s">
        <v>2213</v>
      </c>
      <c r="N1884" s="144" t="s">
        <v>26</v>
      </c>
      <c r="O1884" s="144"/>
      <c r="P1884" s="144" t="s">
        <v>3441</v>
      </c>
      <c r="Q1884" s="144"/>
      <c r="R1884" s="144"/>
      <c r="S1884" s="144" t="s">
        <v>4189</v>
      </c>
      <c r="T1884" s="144" t="s">
        <v>5140</v>
      </c>
      <c r="U1884" s="144" t="s">
        <v>25260</v>
      </c>
      <c r="V1884" s="144"/>
      <c r="W1884" s="144">
        <v>155250</v>
      </c>
      <c r="X1884" s="144" t="s">
        <v>25262</v>
      </c>
      <c r="Y1884" s="150">
        <v>84930000000</v>
      </c>
      <c r="Z1884" s="144" t="s">
        <v>25263</v>
      </c>
      <c r="AA1884" s="160">
        <v>6604</v>
      </c>
    </row>
    <row r="1885" spans="1:31" ht="45" customHeight="1" x14ac:dyDescent="0.25">
      <c r="A1885" s="144" t="s">
        <v>16958</v>
      </c>
      <c r="B1885" s="144" t="s">
        <v>31954</v>
      </c>
      <c r="C1885" s="144"/>
      <c r="D1885" s="144"/>
      <c r="E1885" s="144"/>
      <c r="F1885" s="144">
        <v>5</v>
      </c>
      <c r="G1885" s="144"/>
      <c r="H1885" s="144"/>
      <c r="I1885" s="144"/>
      <c r="J1885" s="144"/>
      <c r="K1885" s="144"/>
      <c r="L1885" s="144">
        <v>160</v>
      </c>
      <c r="M1885" s="145" t="s">
        <v>2213</v>
      </c>
      <c r="N1885" s="144" t="s">
        <v>78</v>
      </c>
      <c r="O1885" s="144"/>
      <c r="P1885" s="144" t="s">
        <v>3151</v>
      </c>
      <c r="Q1885" s="144"/>
      <c r="R1885" s="144"/>
      <c r="S1885" s="144" t="s">
        <v>28025</v>
      </c>
      <c r="T1885" s="144" t="s">
        <v>31955</v>
      </c>
      <c r="U1885" s="144" t="s">
        <v>16958</v>
      </c>
      <c r="V1885" s="144"/>
      <c r="W1885" s="144">
        <v>624170</v>
      </c>
      <c r="X1885" s="144" t="s">
        <v>18208</v>
      </c>
      <c r="Y1885" s="144">
        <v>89050000000</v>
      </c>
      <c r="Z1885" s="144" t="s">
        <v>16959</v>
      </c>
      <c r="AA1885" s="160">
        <v>3358</v>
      </c>
    </row>
    <row r="1886" spans="1:31" ht="45" customHeight="1" x14ac:dyDescent="0.25">
      <c r="A1886" s="144" t="s">
        <v>6656</v>
      </c>
      <c r="B1886" s="144" t="s">
        <v>4239</v>
      </c>
      <c r="C1886" s="144"/>
      <c r="D1886" s="144" t="s">
        <v>4519</v>
      </c>
      <c r="E1886" s="144"/>
      <c r="F1886" s="144">
        <v>5</v>
      </c>
      <c r="G1886" s="144"/>
      <c r="H1886" s="144"/>
      <c r="I1886" s="144"/>
      <c r="J1886" s="144"/>
      <c r="K1886" s="144"/>
      <c r="L1886" s="144">
        <v>350</v>
      </c>
      <c r="M1886" s="145" t="s">
        <v>2213</v>
      </c>
      <c r="N1886" s="144" t="s">
        <v>44</v>
      </c>
      <c r="O1886" s="144"/>
      <c r="P1886" s="144" t="s">
        <v>3588</v>
      </c>
      <c r="Q1886" s="144" t="s">
        <v>4187</v>
      </c>
      <c r="R1886" s="144" t="s">
        <v>4240</v>
      </c>
      <c r="S1886" s="144"/>
      <c r="T1886" s="144"/>
      <c r="U1886" s="144" t="s">
        <v>6656</v>
      </c>
      <c r="V1886" s="144"/>
      <c r="W1886" s="144">
        <v>630024</v>
      </c>
      <c r="X1886" s="144" t="s">
        <v>6657</v>
      </c>
      <c r="Y1886" s="144" t="s">
        <v>6658</v>
      </c>
      <c r="Z1886" s="144" t="s">
        <v>6659</v>
      </c>
      <c r="AA1886" s="160">
        <v>1194</v>
      </c>
    </row>
    <row r="1887" spans="1:31" ht="45" customHeight="1" x14ac:dyDescent="0.25">
      <c r="A1887" s="144" t="s">
        <v>14516</v>
      </c>
      <c r="B1887" s="144" t="s">
        <v>4205</v>
      </c>
      <c r="C1887" s="144">
        <v>14</v>
      </c>
      <c r="D1887" s="144"/>
      <c r="E1887" s="144"/>
      <c r="F1887" s="144">
        <v>1</v>
      </c>
      <c r="G1887" s="144">
        <v>150</v>
      </c>
      <c r="H1887" s="144"/>
      <c r="I1887" s="144"/>
      <c r="J1887" s="144"/>
      <c r="K1887" s="144"/>
      <c r="L1887" s="144"/>
      <c r="M1887" s="145" t="s">
        <v>2213</v>
      </c>
      <c r="N1887" s="144" t="s">
        <v>42</v>
      </c>
      <c r="O1887" s="144"/>
      <c r="P1887" s="144" t="s">
        <v>16188</v>
      </c>
      <c r="Q1887" s="144"/>
      <c r="R1887" s="144"/>
      <c r="S1887" s="144" t="s">
        <v>4189</v>
      </c>
      <c r="T1887" s="144" t="s">
        <v>14517</v>
      </c>
      <c r="U1887" s="144" t="s">
        <v>14516</v>
      </c>
      <c r="V1887" s="144"/>
      <c r="W1887" s="144">
        <v>140713</v>
      </c>
      <c r="X1887" s="144" t="s">
        <v>14518</v>
      </c>
      <c r="Y1887" s="144" t="s">
        <v>14519</v>
      </c>
      <c r="Z1887" s="144" t="s">
        <v>14520</v>
      </c>
      <c r="AA1887" s="160">
        <v>3795</v>
      </c>
    </row>
    <row r="1888" spans="1:31" ht="45" customHeight="1" x14ac:dyDescent="0.25">
      <c r="A1888" s="144" t="s">
        <v>6660</v>
      </c>
      <c r="B1888" s="144" t="s">
        <v>4213</v>
      </c>
      <c r="C1888" s="144"/>
      <c r="D1888" s="144"/>
      <c r="E1888" s="144"/>
      <c r="F1888" s="144">
        <v>1</v>
      </c>
      <c r="G1888" s="144"/>
      <c r="H1888" s="144">
        <v>798</v>
      </c>
      <c r="I1888" s="144">
        <v>290</v>
      </c>
      <c r="J1888" s="144">
        <v>363</v>
      </c>
      <c r="K1888" s="144">
        <v>145</v>
      </c>
      <c r="L1888" s="144"/>
      <c r="M1888" s="145" t="s">
        <v>2213</v>
      </c>
      <c r="N1888" s="144" t="s">
        <v>70</v>
      </c>
      <c r="O1888" s="144"/>
      <c r="P1888" s="144" t="s">
        <v>2760</v>
      </c>
      <c r="Q1888" s="144"/>
      <c r="R1888" s="144"/>
      <c r="S1888" s="144" t="s">
        <v>4191</v>
      </c>
      <c r="T1888" s="144" t="s">
        <v>6661</v>
      </c>
      <c r="U1888" s="144" t="s">
        <v>6660</v>
      </c>
      <c r="V1888" s="144"/>
      <c r="W1888" s="144">
        <v>655271</v>
      </c>
      <c r="X1888" s="144" t="s">
        <v>6662</v>
      </c>
      <c r="Y1888" s="144" t="s">
        <v>6663</v>
      </c>
      <c r="Z1888" s="144" t="s">
        <v>6664</v>
      </c>
      <c r="AA1888" s="161">
        <v>1195</v>
      </c>
    </row>
    <row r="1889" spans="1:27" ht="45" customHeight="1" x14ac:dyDescent="0.25">
      <c r="A1889" s="144" t="s">
        <v>28101</v>
      </c>
      <c r="B1889" s="144" t="s">
        <v>28102</v>
      </c>
      <c r="C1889" s="144">
        <v>8</v>
      </c>
      <c r="D1889" s="144" t="s">
        <v>4433</v>
      </c>
      <c r="E1889" s="144"/>
      <c r="F1889" s="144">
        <v>1</v>
      </c>
      <c r="G1889" s="144">
        <v>200</v>
      </c>
      <c r="H1889" s="144"/>
      <c r="I1889" s="144"/>
      <c r="J1889" s="144"/>
      <c r="K1889" s="144"/>
      <c r="L1889" s="144"/>
      <c r="M1889" s="145" t="s">
        <v>2213</v>
      </c>
      <c r="N1889" s="144" t="s">
        <v>69</v>
      </c>
      <c r="O1889" s="144"/>
      <c r="P1889" s="144" t="s">
        <v>3754</v>
      </c>
      <c r="Q1889" s="144"/>
      <c r="R1889" s="144"/>
      <c r="S1889" s="144" t="s">
        <v>4190</v>
      </c>
      <c r="T1889" s="144" t="s">
        <v>14335</v>
      </c>
      <c r="U1889" s="144" t="s">
        <v>28101</v>
      </c>
      <c r="V1889" s="144"/>
      <c r="W1889" s="144">
        <v>427260</v>
      </c>
      <c r="X1889" s="144" t="s">
        <v>28103</v>
      </c>
      <c r="Y1889" s="144" t="s">
        <v>28104</v>
      </c>
      <c r="Z1889" s="144" t="s">
        <v>28105</v>
      </c>
      <c r="AA1889" s="161">
        <v>6812</v>
      </c>
    </row>
    <row r="1890" spans="1:27" ht="45" customHeight="1" x14ac:dyDescent="0.25">
      <c r="A1890" s="144" t="s">
        <v>28101</v>
      </c>
      <c r="B1890" s="144" t="s">
        <v>28102</v>
      </c>
      <c r="C1890" s="144">
        <v>8</v>
      </c>
      <c r="D1890" s="144" t="s">
        <v>4433</v>
      </c>
      <c r="E1890" s="144" t="s">
        <v>37263</v>
      </c>
      <c r="F1890" s="144">
        <v>1</v>
      </c>
      <c r="G1890" s="144">
        <v>100</v>
      </c>
      <c r="H1890" s="144"/>
      <c r="I1890" s="144"/>
      <c r="J1890" s="144"/>
      <c r="K1890" s="144"/>
      <c r="L1890" s="144"/>
      <c r="M1890" s="145" t="s">
        <v>2213</v>
      </c>
      <c r="N1890" s="144" t="s">
        <v>69</v>
      </c>
      <c r="O1890" s="144"/>
      <c r="P1890" s="144" t="s">
        <v>3754</v>
      </c>
      <c r="Q1890" s="144"/>
      <c r="R1890" s="144"/>
      <c r="S1890" s="144" t="s">
        <v>4190</v>
      </c>
      <c r="T1890" s="144" t="s">
        <v>31956</v>
      </c>
      <c r="U1890" s="144" t="s">
        <v>28101</v>
      </c>
      <c r="V1890" s="144" t="s">
        <v>37264</v>
      </c>
      <c r="W1890" s="144">
        <v>427265</v>
      </c>
      <c r="X1890" s="144" t="s">
        <v>31957</v>
      </c>
      <c r="Y1890" s="144">
        <v>83410000000</v>
      </c>
      <c r="Z1890" s="144" t="s">
        <v>31958</v>
      </c>
      <c r="AA1890" s="160">
        <v>7301</v>
      </c>
    </row>
    <row r="1891" spans="1:27" ht="45" customHeight="1" x14ac:dyDescent="0.25">
      <c r="A1891" s="144" t="s">
        <v>18963</v>
      </c>
      <c r="B1891" s="144" t="s">
        <v>18964</v>
      </c>
      <c r="C1891" s="144">
        <v>1</v>
      </c>
      <c r="D1891" s="144"/>
      <c r="E1891" s="144"/>
      <c r="F1891" s="144">
        <v>1</v>
      </c>
      <c r="G1891" s="144"/>
      <c r="H1891" s="144">
        <v>350</v>
      </c>
      <c r="I1891" s="144">
        <v>200</v>
      </c>
      <c r="J1891" s="144">
        <v>100</v>
      </c>
      <c r="K1891" s="144">
        <v>50</v>
      </c>
      <c r="L1891" s="144"/>
      <c r="M1891" s="145" t="s">
        <v>2213</v>
      </c>
      <c r="N1891" s="144" t="s">
        <v>44</v>
      </c>
      <c r="O1891" s="144"/>
      <c r="P1891" s="144" t="s">
        <v>3449</v>
      </c>
      <c r="Q1891" s="144"/>
      <c r="R1891" s="144"/>
      <c r="S1891" s="144" t="s">
        <v>15453</v>
      </c>
      <c r="T1891" s="144" t="s">
        <v>19605</v>
      </c>
      <c r="U1891" s="144" t="s">
        <v>18963</v>
      </c>
      <c r="V1891" s="144"/>
      <c r="W1891" s="144">
        <v>632270</v>
      </c>
      <c r="X1891" s="144" t="s">
        <v>25266</v>
      </c>
      <c r="Y1891" s="144" t="s">
        <v>25267</v>
      </c>
      <c r="Z1891" s="144" t="s">
        <v>25268</v>
      </c>
      <c r="AA1891" s="160">
        <v>5395</v>
      </c>
    </row>
    <row r="1892" spans="1:27" ht="45" customHeight="1" x14ac:dyDescent="0.25">
      <c r="A1892" s="144" t="s">
        <v>6668</v>
      </c>
      <c r="B1892" s="144" t="s">
        <v>4205</v>
      </c>
      <c r="C1892" s="144"/>
      <c r="D1892" s="144" t="s">
        <v>5479</v>
      </c>
      <c r="E1892" s="144"/>
      <c r="F1892" s="144">
        <v>1</v>
      </c>
      <c r="G1892" s="144">
        <v>200</v>
      </c>
      <c r="H1892" s="144"/>
      <c r="I1892" s="144"/>
      <c r="J1892" s="144"/>
      <c r="K1892" s="144"/>
      <c r="L1892" s="144"/>
      <c r="M1892" s="145" t="s">
        <v>2213</v>
      </c>
      <c r="N1892" s="144" t="s">
        <v>86</v>
      </c>
      <c r="O1892" s="144"/>
      <c r="P1892" s="144" t="s">
        <v>2505</v>
      </c>
      <c r="Q1892" s="144" t="s">
        <v>4190</v>
      </c>
      <c r="R1892" s="144" t="s">
        <v>6669</v>
      </c>
      <c r="S1892" s="144"/>
      <c r="T1892" s="144"/>
      <c r="U1892" s="144" t="s">
        <v>6668</v>
      </c>
      <c r="V1892" s="144"/>
      <c r="W1892" s="144">
        <v>433100</v>
      </c>
      <c r="X1892" s="144" t="s">
        <v>6670</v>
      </c>
      <c r="Y1892" s="144"/>
      <c r="Z1892" s="144"/>
      <c r="AA1892" s="160">
        <v>1199</v>
      </c>
    </row>
    <row r="1893" spans="1:27" ht="45" customHeight="1" x14ac:dyDescent="0.25">
      <c r="A1893" s="144" t="s">
        <v>25269</v>
      </c>
      <c r="B1893" s="144" t="s">
        <v>25270</v>
      </c>
      <c r="C1893" s="144"/>
      <c r="D1893" s="144"/>
      <c r="E1893" s="144"/>
      <c r="F1893" s="144">
        <v>3</v>
      </c>
      <c r="G1893" s="144"/>
      <c r="H1893" s="144"/>
      <c r="I1893" s="144"/>
      <c r="J1893" s="144"/>
      <c r="K1893" s="144"/>
      <c r="L1893" s="144">
        <v>150</v>
      </c>
      <c r="M1893" s="145" t="s">
        <v>2213</v>
      </c>
      <c r="N1893" s="144" t="s">
        <v>18</v>
      </c>
      <c r="O1893" s="144"/>
      <c r="P1893" s="144" t="s">
        <v>2375</v>
      </c>
      <c r="Q1893" s="144"/>
      <c r="R1893" s="144"/>
      <c r="S1893" s="144"/>
      <c r="T1893" s="144"/>
      <c r="U1893" s="144" t="s">
        <v>25269</v>
      </c>
      <c r="V1893" s="144"/>
      <c r="W1893" s="144">
        <v>308013</v>
      </c>
      <c r="X1893" s="144" t="s">
        <v>25271</v>
      </c>
      <c r="Y1893" s="144" t="s">
        <v>25272</v>
      </c>
      <c r="Z1893" s="144" t="s">
        <v>25273</v>
      </c>
      <c r="AA1893" s="160">
        <v>6583</v>
      </c>
    </row>
    <row r="1894" spans="1:27" ht="45" customHeight="1" x14ac:dyDescent="0.25">
      <c r="A1894" s="144" t="s">
        <v>25269</v>
      </c>
      <c r="B1894" s="144" t="s">
        <v>25270</v>
      </c>
      <c r="C1894" s="144"/>
      <c r="D1894" s="144"/>
      <c r="E1894" s="144" t="s">
        <v>25274</v>
      </c>
      <c r="F1894" s="144">
        <v>3</v>
      </c>
      <c r="G1894" s="144"/>
      <c r="H1894" s="144"/>
      <c r="I1894" s="144"/>
      <c r="J1894" s="144"/>
      <c r="K1894" s="144"/>
      <c r="L1894" s="144">
        <v>150</v>
      </c>
      <c r="M1894" s="145" t="s">
        <v>2213</v>
      </c>
      <c r="N1894" s="144" t="s">
        <v>18</v>
      </c>
      <c r="O1894" s="144"/>
      <c r="P1894" s="144" t="s">
        <v>2375</v>
      </c>
      <c r="Q1894" s="144"/>
      <c r="R1894" s="144"/>
      <c r="S1894" s="144"/>
      <c r="T1894" s="144"/>
      <c r="U1894" s="144" t="s">
        <v>25269</v>
      </c>
      <c r="V1894" s="144" t="s">
        <v>25275</v>
      </c>
      <c r="W1894" s="144">
        <v>308013</v>
      </c>
      <c r="X1894" s="144" t="s">
        <v>31959</v>
      </c>
      <c r="Y1894" s="144">
        <v>84720000000</v>
      </c>
      <c r="Z1894" s="144" t="s">
        <v>25273</v>
      </c>
      <c r="AA1894" s="160">
        <v>6635</v>
      </c>
    </row>
    <row r="1895" spans="1:27" ht="45" customHeight="1" x14ac:dyDescent="0.25">
      <c r="A1895" s="144" t="s">
        <v>28106</v>
      </c>
      <c r="B1895" s="144" t="s">
        <v>15377</v>
      </c>
      <c r="C1895" s="144">
        <v>19</v>
      </c>
      <c r="D1895" s="144" t="s">
        <v>11174</v>
      </c>
      <c r="E1895" s="144"/>
      <c r="F1895" s="144">
        <v>1</v>
      </c>
      <c r="G1895" s="144">
        <v>122</v>
      </c>
      <c r="H1895" s="144"/>
      <c r="I1895" s="144"/>
      <c r="J1895" s="144"/>
      <c r="K1895" s="144"/>
      <c r="L1895" s="144"/>
      <c r="M1895" s="145" t="s">
        <v>2213</v>
      </c>
      <c r="N1895" s="144" t="s">
        <v>67</v>
      </c>
      <c r="O1895" s="144"/>
      <c r="P1895" s="144" t="s">
        <v>2757</v>
      </c>
      <c r="Q1895" s="144"/>
      <c r="R1895" s="144"/>
      <c r="S1895" s="144" t="s">
        <v>4189</v>
      </c>
      <c r="T1895" s="144" t="s">
        <v>5766</v>
      </c>
      <c r="U1895" s="144" t="s">
        <v>28106</v>
      </c>
      <c r="V1895" s="144"/>
      <c r="W1895" s="144">
        <v>423450</v>
      </c>
      <c r="X1895" s="144" t="s">
        <v>28107</v>
      </c>
      <c r="Y1895" s="144" t="s">
        <v>28108</v>
      </c>
      <c r="Z1895" s="144" t="s">
        <v>28109</v>
      </c>
      <c r="AA1895" s="160">
        <v>6977</v>
      </c>
    </row>
    <row r="1896" spans="1:27" ht="45" customHeight="1" x14ac:dyDescent="0.25">
      <c r="A1896" s="144" t="s">
        <v>29901</v>
      </c>
      <c r="B1896" s="144" t="s">
        <v>15542</v>
      </c>
      <c r="C1896" s="144">
        <v>109</v>
      </c>
      <c r="D1896" s="144"/>
      <c r="E1896" s="144"/>
      <c r="F1896" s="144">
        <v>1</v>
      </c>
      <c r="G1896" s="144"/>
      <c r="H1896" s="144">
        <v>1000</v>
      </c>
      <c r="I1896" s="144">
        <v>300</v>
      </c>
      <c r="J1896" s="144">
        <v>500</v>
      </c>
      <c r="K1896" s="144">
        <v>200</v>
      </c>
      <c r="L1896" s="144"/>
      <c r="M1896" s="145" t="s">
        <v>2213</v>
      </c>
      <c r="N1896" s="144" t="s">
        <v>14</v>
      </c>
      <c r="O1896" s="144"/>
      <c r="P1896" s="144" t="s">
        <v>2584</v>
      </c>
      <c r="Q1896" s="144"/>
      <c r="R1896" s="144"/>
      <c r="S1896" s="144" t="s">
        <v>4190</v>
      </c>
      <c r="T1896" s="144" t="s">
        <v>29902</v>
      </c>
      <c r="U1896" s="144" t="s">
        <v>29901</v>
      </c>
      <c r="V1896" s="144"/>
      <c r="W1896" s="144">
        <v>656048</v>
      </c>
      <c r="X1896" s="144" t="s">
        <v>23385</v>
      </c>
      <c r="Y1896" s="144"/>
      <c r="Z1896" s="144" t="s">
        <v>29903</v>
      </c>
      <c r="AA1896" s="160">
        <v>4938</v>
      </c>
    </row>
    <row r="1897" spans="1:27" ht="45" customHeight="1" x14ac:dyDescent="0.25">
      <c r="A1897" s="144" t="s">
        <v>36540</v>
      </c>
      <c r="B1897" s="144" t="s">
        <v>36541</v>
      </c>
      <c r="C1897" s="144"/>
      <c r="D1897" s="144"/>
      <c r="E1897" s="144"/>
      <c r="F1897" s="144">
        <v>1</v>
      </c>
      <c r="G1897" s="144"/>
      <c r="H1897" s="144">
        <v>320</v>
      </c>
      <c r="I1897" s="144">
        <v>100</v>
      </c>
      <c r="J1897" s="144">
        <v>150</v>
      </c>
      <c r="K1897" s="144">
        <v>70</v>
      </c>
      <c r="L1897" s="144"/>
      <c r="M1897" s="145" t="s">
        <v>2213</v>
      </c>
      <c r="N1897" s="144" t="s">
        <v>31527</v>
      </c>
      <c r="O1897" s="144"/>
      <c r="P1897" s="144" t="s">
        <v>36542</v>
      </c>
      <c r="Q1897" s="144"/>
      <c r="R1897" s="144"/>
      <c r="S1897" s="144" t="s">
        <v>4191</v>
      </c>
      <c r="T1897" s="144" t="s">
        <v>36543</v>
      </c>
      <c r="U1897" s="144" t="s">
        <v>36540</v>
      </c>
      <c r="V1897" s="144"/>
      <c r="W1897" s="144">
        <v>287031</v>
      </c>
      <c r="X1897" s="144" t="s">
        <v>36544</v>
      </c>
      <c r="Y1897" s="144">
        <v>79500000000</v>
      </c>
      <c r="Z1897" s="144" t="s">
        <v>36545</v>
      </c>
      <c r="AA1897" s="160">
        <v>7714</v>
      </c>
    </row>
    <row r="1898" spans="1:27" ht="45" customHeight="1" x14ac:dyDescent="0.25">
      <c r="A1898" s="144" t="s">
        <v>6671</v>
      </c>
      <c r="B1898" s="144" t="s">
        <v>4205</v>
      </c>
      <c r="C1898" s="144">
        <v>54</v>
      </c>
      <c r="D1898" s="144" t="s">
        <v>6672</v>
      </c>
      <c r="E1898" s="144"/>
      <c r="F1898" s="144">
        <v>1</v>
      </c>
      <c r="G1898" s="144">
        <v>350</v>
      </c>
      <c r="H1898" s="144"/>
      <c r="I1898" s="144"/>
      <c r="J1898" s="144"/>
      <c r="K1898" s="144"/>
      <c r="L1898" s="144"/>
      <c r="M1898" s="145" t="s">
        <v>2213</v>
      </c>
      <c r="N1898" s="144" t="s">
        <v>77</v>
      </c>
      <c r="O1898" s="144"/>
      <c r="P1898" s="144" t="s">
        <v>3421</v>
      </c>
      <c r="Q1898" s="144"/>
      <c r="R1898" s="144"/>
      <c r="S1898" s="144"/>
      <c r="T1898" s="144"/>
      <c r="U1898" s="144" t="s">
        <v>6671</v>
      </c>
      <c r="V1898" s="144"/>
      <c r="W1898" s="144">
        <v>693007</v>
      </c>
      <c r="X1898" s="144" t="s">
        <v>6673</v>
      </c>
      <c r="Y1898" s="144" t="s">
        <v>6674</v>
      </c>
      <c r="Z1898" s="144" t="s">
        <v>6675</v>
      </c>
      <c r="AA1898" s="160">
        <v>1200</v>
      </c>
    </row>
    <row r="1899" spans="1:27" ht="45" customHeight="1" x14ac:dyDescent="0.25">
      <c r="A1899" s="144" t="s">
        <v>6676</v>
      </c>
      <c r="B1899" s="144" t="s">
        <v>4208</v>
      </c>
      <c r="C1899" s="144">
        <v>50</v>
      </c>
      <c r="D1899" s="144"/>
      <c r="E1899" s="144"/>
      <c r="F1899" s="144">
        <v>1</v>
      </c>
      <c r="G1899" s="144"/>
      <c r="H1899" s="144">
        <v>798</v>
      </c>
      <c r="I1899" s="144">
        <v>290</v>
      </c>
      <c r="J1899" s="144">
        <v>363</v>
      </c>
      <c r="K1899" s="144">
        <v>145</v>
      </c>
      <c r="L1899" s="144"/>
      <c r="M1899" s="145" t="s">
        <v>2213</v>
      </c>
      <c r="N1899" s="144" t="s">
        <v>2286</v>
      </c>
      <c r="O1899" s="144"/>
      <c r="P1899" s="144" t="s">
        <v>13969</v>
      </c>
      <c r="Q1899" s="144"/>
      <c r="R1899" s="144"/>
      <c r="S1899" s="144"/>
      <c r="T1899" s="144"/>
      <c r="U1899" s="144" t="s">
        <v>6676</v>
      </c>
      <c r="V1899" s="144"/>
      <c r="W1899" s="144">
        <v>229041</v>
      </c>
      <c r="X1899" s="155" t="s">
        <v>6677</v>
      </c>
      <c r="Y1899" s="144" t="s">
        <v>6678</v>
      </c>
      <c r="Z1899" s="144" t="s">
        <v>6679</v>
      </c>
      <c r="AA1899" s="160">
        <v>1201</v>
      </c>
    </row>
    <row r="1900" spans="1:27" ht="45" customHeight="1" x14ac:dyDescent="0.25">
      <c r="A1900" s="144" t="s">
        <v>22578</v>
      </c>
      <c r="B1900" s="144" t="s">
        <v>22579</v>
      </c>
      <c r="C1900" s="144">
        <v>28</v>
      </c>
      <c r="D1900" s="144" t="s">
        <v>4286</v>
      </c>
      <c r="E1900" s="144"/>
      <c r="F1900" s="144">
        <v>1</v>
      </c>
      <c r="G1900" s="144">
        <v>394</v>
      </c>
      <c r="H1900" s="144"/>
      <c r="I1900" s="144"/>
      <c r="J1900" s="144"/>
      <c r="K1900" s="144"/>
      <c r="L1900" s="144"/>
      <c r="M1900" s="145" t="s">
        <v>2213</v>
      </c>
      <c r="N1900" s="144" t="s">
        <v>81</v>
      </c>
      <c r="O1900" s="144"/>
      <c r="P1900" s="144" t="s">
        <v>2906</v>
      </c>
      <c r="Q1900" s="144"/>
      <c r="R1900" s="144"/>
      <c r="S1900" s="144"/>
      <c r="T1900" s="144"/>
      <c r="U1900" s="144" t="s">
        <v>22578</v>
      </c>
      <c r="V1900" s="144"/>
      <c r="W1900" s="144">
        <v>393760</v>
      </c>
      <c r="X1900" s="144" t="s">
        <v>22580</v>
      </c>
      <c r="Y1900" s="144" t="s">
        <v>22581</v>
      </c>
      <c r="Z1900" s="144" t="s">
        <v>22582</v>
      </c>
      <c r="AA1900" s="160">
        <v>5916</v>
      </c>
    </row>
    <row r="1901" spans="1:27" ht="45" customHeight="1" x14ac:dyDescent="0.25">
      <c r="A1901" s="144" t="s">
        <v>31089</v>
      </c>
      <c r="B1901" s="144" t="s">
        <v>31090</v>
      </c>
      <c r="C1901" s="144"/>
      <c r="D1901" s="144"/>
      <c r="E1901" s="144"/>
      <c r="F1901" s="144">
        <v>2</v>
      </c>
      <c r="G1901" s="144"/>
      <c r="H1901" s="144"/>
      <c r="I1901" s="144"/>
      <c r="J1901" s="144"/>
      <c r="K1901" s="144"/>
      <c r="L1901" s="144">
        <v>150</v>
      </c>
      <c r="M1901" s="145" t="s">
        <v>2213</v>
      </c>
      <c r="N1901" s="144" t="s">
        <v>21</v>
      </c>
      <c r="O1901" s="144"/>
      <c r="P1901" s="144" t="s">
        <v>3052</v>
      </c>
      <c r="Q1901" s="144"/>
      <c r="R1901" s="144"/>
      <c r="S1901" s="144"/>
      <c r="T1901" s="144"/>
      <c r="U1901" s="144" t="s">
        <v>31089</v>
      </c>
      <c r="V1901" s="144"/>
      <c r="W1901" s="144">
        <v>403876</v>
      </c>
      <c r="X1901" s="144" t="s">
        <v>26763</v>
      </c>
      <c r="Y1901" s="144" t="s">
        <v>26764</v>
      </c>
      <c r="Z1901" s="144" t="s">
        <v>31091</v>
      </c>
      <c r="AA1901" s="160">
        <v>2269</v>
      </c>
    </row>
    <row r="1902" spans="1:27" ht="45" customHeight="1" x14ac:dyDescent="0.25">
      <c r="A1902" s="144" t="s">
        <v>33218</v>
      </c>
      <c r="B1902" s="144" t="s">
        <v>20582</v>
      </c>
      <c r="C1902" s="144">
        <v>17</v>
      </c>
      <c r="D1902" s="144"/>
      <c r="E1902" s="144"/>
      <c r="F1902" s="144">
        <v>1</v>
      </c>
      <c r="G1902" s="144"/>
      <c r="H1902" s="144">
        <v>850</v>
      </c>
      <c r="I1902" s="144">
        <v>400</v>
      </c>
      <c r="J1902" s="144">
        <v>400</v>
      </c>
      <c r="K1902" s="144">
        <v>50</v>
      </c>
      <c r="L1902" s="144"/>
      <c r="M1902" s="145" t="s">
        <v>2213</v>
      </c>
      <c r="N1902" s="144" t="s">
        <v>18</v>
      </c>
      <c r="O1902" s="144"/>
      <c r="P1902" s="144" t="s">
        <v>2375</v>
      </c>
      <c r="Q1902" s="144"/>
      <c r="R1902" s="144"/>
      <c r="S1902" s="144"/>
      <c r="T1902" s="144"/>
      <c r="U1902" s="144" t="s">
        <v>33218</v>
      </c>
      <c r="V1902" s="144"/>
      <c r="W1902" s="144">
        <v>308010</v>
      </c>
      <c r="X1902" s="144" t="s">
        <v>33219</v>
      </c>
      <c r="Y1902" s="144">
        <v>84720000000</v>
      </c>
      <c r="Z1902" s="144" t="s">
        <v>33220</v>
      </c>
      <c r="AA1902" s="160">
        <v>7518</v>
      </c>
    </row>
    <row r="1903" spans="1:27" ht="45" customHeight="1" x14ac:dyDescent="0.25">
      <c r="A1903" s="144" t="s">
        <v>6680</v>
      </c>
      <c r="B1903" s="144" t="s">
        <v>6681</v>
      </c>
      <c r="C1903" s="144"/>
      <c r="D1903" s="144" t="s">
        <v>6682</v>
      </c>
      <c r="E1903" s="144"/>
      <c r="F1903" s="144">
        <v>5</v>
      </c>
      <c r="G1903" s="144"/>
      <c r="H1903" s="144"/>
      <c r="I1903" s="144"/>
      <c r="J1903" s="144"/>
      <c r="K1903" s="144"/>
      <c r="L1903" s="144">
        <v>850</v>
      </c>
      <c r="M1903" s="145" t="s">
        <v>2213</v>
      </c>
      <c r="N1903" s="144" t="s">
        <v>76</v>
      </c>
      <c r="O1903" s="144"/>
      <c r="P1903" s="144" t="s">
        <v>4051</v>
      </c>
      <c r="Q1903" s="144"/>
      <c r="R1903" s="144"/>
      <c r="S1903" s="144" t="s">
        <v>4189</v>
      </c>
      <c r="T1903" s="144" t="s">
        <v>6683</v>
      </c>
      <c r="U1903" s="144" t="s">
        <v>6680</v>
      </c>
      <c r="V1903" s="144"/>
      <c r="W1903" s="150">
        <v>413100</v>
      </c>
      <c r="X1903" s="144" t="s">
        <v>6684</v>
      </c>
      <c r="Y1903" s="144"/>
      <c r="Z1903" s="144" t="s">
        <v>6685</v>
      </c>
      <c r="AA1903" s="160">
        <v>1202</v>
      </c>
    </row>
    <row r="1904" spans="1:27" ht="45" customHeight="1" x14ac:dyDescent="0.25">
      <c r="A1904" s="144" t="s">
        <v>31960</v>
      </c>
      <c r="B1904" s="144" t="s">
        <v>31961</v>
      </c>
      <c r="C1904" s="144">
        <v>23</v>
      </c>
      <c r="D1904" s="144"/>
      <c r="E1904" s="144"/>
      <c r="F1904" s="144">
        <v>1</v>
      </c>
      <c r="G1904" s="144">
        <v>300</v>
      </c>
      <c r="H1904" s="144"/>
      <c r="I1904" s="144"/>
      <c r="J1904" s="144"/>
      <c r="K1904" s="144"/>
      <c r="L1904" s="144"/>
      <c r="M1904" s="145" t="s">
        <v>2213</v>
      </c>
      <c r="N1904" s="144" t="s">
        <v>42</v>
      </c>
      <c r="O1904" s="144"/>
      <c r="P1904" s="144" t="s">
        <v>3183</v>
      </c>
      <c r="Q1904" s="144"/>
      <c r="R1904" s="144"/>
      <c r="S1904" s="144"/>
      <c r="T1904" s="144"/>
      <c r="U1904" s="144" t="s">
        <v>31960</v>
      </c>
      <c r="V1904" s="144"/>
      <c r="W1904" s="144">
        <v>140185</v>
      </c>
      <c r="X1904" s="144" t="s">
        <v>31962</v>
      </c>
      <c r="Y1904" s="151">
        <v>89270000000</v>
      </c>
      <c r="Z1904" s="144" t="s">
        <v>31963</v>
      </c>
      <c r="AA1904" s="160">
        <v>7302</v>
      </c>
    </row>
    <row r="1905" spans="1:31" ht="45" customHeight="1" x14ac:dyDescent="0.25">
      <c r="A1905" s="144" t="s">
        <v>36546</v>
      </c>
      <c r="B1905" s="144" t="s">
        <v>23258</v>
      </c>
      <c r="C1905" s="144"/>
      <c r="D1905" s="144" t="s">
        <v>36547</v>
      </c>
      <c r="E1905" s="144"/>
      <c r="F1905" s="144">
        <v>1</v>
      </c>
      <c r="G1905" s="144"/>
      <c r="H1905" s="144"/>
      <c r="I1905" s="144">
        <v>100</v>
      </c>
      <c r="J1905" s="144">
        <v>150</v>
      </c>
      <c r="K1905" s="144">
        <v>70</v>
      </c>
      <c r="L1905" s="144"/>
      <c r="M1905" s="145" t="s">
        <v>2213</v>
      </c>
      <c r="N1905" s="144" t="s">
        <v>18</v>
      </c>
      <c r="O1905" s="144"/>
      <c r="P1905" s="144" t="s">
        <v>17727</v>
      </c>
      <c r="Q1905" s="144"/>
      <c r="R1905" s="144"/>
      <c r="S1905" s="144" t="s">
        <v>4190</v>
      </c>
      <c r="T1905" s="144" t="s">
        <v>36548</v>
      </c>
      <c r="U1905" s="144" t="s">
        <v>36546</v>
      </c>
      <c r="V1905" s="144"/>
      <c r="W1905" s="144">
        <v>309076</v>
      </c>
      <c r="X1905" s="144" t="s">
        <v>36549</v>
      </c>
      <c r="Y1905" s="144">
        <v>89510000000</v>
      </c>
      <c r="Z1905" s="144" t="s">
        <v>36550</v>
      </c>
      <c r="AA1905" s="160">
        <v>7840</v>
      </c>
    </row>
    <row r="1906" spans="1:31" ht="45" customHeight="1" x14ac:dyDescent="0.25">
      <c r="A1906" s="144" t="s">
        <v>6686</v>
      </c>
      <c r="B1906" s="144" t="s">
        <v>4213</v>
      </c>
      <c r="C1906" s="144">
        <v>17</v>
      </c>
      <c r="D1906" s="144"/>
      <c r="E1906" s="144"/>
      <c r="F1906" s="144">
        <v>1</v>
      </c>
      <c r="G1906" s="144"/>
      <c r="H1906" s="144">
        <v>1199</v>
      </c>
      <c r="I1906" s="144">
        <v>436</v>
      </c>
      <c r="J1906" s="144">
        <v>545</v>
      </c>
      <c r="K1906" s="144">
        <v>218</v>
      </c>
      <c r="L1906" s="144"/>
      <c r="M1906" s="145" t="s">
        <v>2213</v>
      </c>
      <c r="N1906" s="144" t="s">
        <v>31</v>
      </c>
      <c r="O1906" s="144"/>
      <c r="P1906" s="144" t="s">
        <v>13861</v>
      </c>
      <c r="Q1906" s="144"/>
      <c r="R1906" s="144"/>
      <c r="S1906" s="144" t="s">
        <v>4189</v>
      </c>
      <c r="T1906" s="144" t="s">
        <v>6054</v>
      </c>
      <c r="U1906" s="144" t="s">
        <v>6686</v>
      </c>
      <c r="V1906" s="144"/>
      <c r="W1906" s="144">
        <v>652480</v>
      </c>
      <c r="X1906" s="144" t="s">
        <v>6687</v>
      </c>
      <c r="Y1906" s="144" t="s">
        <v>6688</v>
      </c>
      <c r="Z1906" s="144" t="s">
        <v>6689</v>
      </c>
      <c r="AA1906" s="160">
        <v>1203</v>
      </c>
    </row>
    <row r="1907" spans="1:31" ht="45" customHeight="1" x14ac:dyDescent="0.25">
      <c r="A1907" s="144" t="s">
        <v>18965</v>
      </c>
      <c r="B1907" s="144" t="s">
        <v>15462</v>
      </c>
      <c r="C1907" s="144">
        <v>6</v>
      </c>
      <c r="D1907" s="144"/>
      <c r="E1907" s="144"/>
      <c r="F1907" s="144">
        <v>5</v>
      </c>
      <c r="G1907" s="144"/>
      <c r="H1907" s="144"/>
      <c r="I1907" s="144"/>
      <c r="J1907" s="144"/>
      <c r="K1907" s="144"/>
      <c r="L1907" s="144">
        <v>350</v>
      </c>
      <c r="M1907" s="145" t="s">
        <v>2213</v>
      </c>
      <c r="N1907" s="144" t="s">
        <v>19</v>
      </c>
      <c r="O1907" s="144"/>
      <c r="P1907" s="144" t="s">
        <v>2376</v>
      </c>
      <c r="Q1907" s="144" t="s">
        <v>4187</v>
      </c>
      <c r="R1907" s="144" t="s">
        <v>4564</v>
      </c>
      <c r="S1907" s="144" t="s">
        <v>4190</v>
      </c>
      <c r="T1907" s="144" t="s">
        <v>18966</v>
      </c>
      <c r="U1907" s="144" t="s">
        <v>18965</v>
      </c>
      <c r="V1907" s="144"/>
      <c r="W1907" s="144">
        <v>241902</v>
      </c>
      <c r="X1907" s="144" t="s">
        <v>18967</v>
      </c>
      <c r="Y1907" s="144" t="s">
        <v>18969</v>
      </c>
      <c r="Z1907" s="144" t="s">
        <v>18968</v>
      </c>
      <c r="AA1907" s="160">
        <v>5624</v>
      </c>
    </row>
    <row r="1908" spans="1:31" ht="45" customHeight="1" x14ac:dyDescent="0.25">
      <c r="A1908" s="144" t="s">
        <v>23952</v>
      </c>
      <c r="B1908" s="144" t="s">
        <v>15542</v>
      </c>
      <c r="C1908" s="144">
        <v>20</v>
      </c>
      <c r="D1908" s="144"/>
      <c r="E1908" s="144"/>
      <c r="F1908" s="144">
        <v>1</v>
      </c>
      <c r="G1908" s="144"/>
      <c r="H1908" s="144">
        <v>250</v>
      </c>
      <c r="I1908" s="144">
        <v>100</v>
      </c>
      <c r="J1908" s="144">
        <v>100</v>
      </c>
      <c r="K1908" s="144">
        <v>50</v>
      </c>
      <c r="L1908" s="144"/>
      <c r="M1908" s="145" t="s">
        <v>2213</v>
      </c>
      <c r="N1908" s="144" t="s">
        <v>78</v>
      </c>
      <c r="O1908" s="144"/>
      <c r="P1908" s="144" t="s">
        <v>4178</v>
      </c>
      <c r="Q1908" s="144"/>
      <c r="R1908" s="144"/>
      <c r="S1908" s="144" t="s">
        <v>15453</v>
      </c>
      <c r="T1908" s="144" t="s">
        <v>23953</v>
      </c>
      <c r="U1908" s="144" t="s">
        <v>23952</v>
      </c>
      <c r="V1908" s="144"/>
      <c r="W1908" s="144">
        <v>623668</v>
      </c>
      <c r="X1908" s="144" t="s">
        <v>23954</v>
      </c>
      <c r="Y1908" s="144" t="s">
        <v>23955</v>
      </c>
      <c r="Z1908" s="144" t="s">
        <v>23956</v>
      </c>
      <c r="AA1908" s="160">
        <v>6187</v>
      </c>
    </row>
    <row r="1909" spans="1:31" ht="45" customHeight="1" x14ac:dyDescent="0.25">
      <c r="A1909" s="144" t="s">
        <v>22583</v>
      </c>
      <c r="B1909" s="144" t="s">
        <v>22584</v>
      </c>
      <c r="C1909" s="144"/>
      <c r="D1909" s="144"/>
      <c r="E1909" s="144"/>
      <c r="F1909" s="144">
        <v>1</v>
      </c>
      <c r="G1909" s="144">
        <v>200</v>
      </c>
      <c r="H1909" s="144"/>
      <c r="I1909" s="144"/>
      <c r="J1909" s="144"/>
      <c r="K1909" s="144"/>
      <c r="L1909" s="144"/>
      <c r="M1909" s="145" t="s">
        <v>2213</v>
      </c>
      <c r="N1909" s="144" t="s">
        <v>113</v>
      </c>
      <c r="O1909" s="144"/>
      <c r="P1909" s="144" t="s">
        <v>2801</v>
      </c>
      <c r="Q1909" s="144"/>
      <c r="R1909" s="144"/>
      <c r="S1909" s="144" t="s">
        <v>4190</v>
      </c>
      <c r="T1909" s="144" t="s">
        <v>22585</v>
      </c>
      <c r="U1909" s="144" t="s">
        <v>22583</v>
      </c>
      <c r="V1909" s="144"/>
      <c r="W1909" s="144">
        <v>174760</v>
      </c>
      <c r="X1909" s="144" t="s">
        <v>22586</v>
      </c>
      <c r="Y1909" s="144" t="s">
        <v>22587</v>
      </c>
      <c r="Z1909" s="144" t="s">
        <v>22588</v>
      </c>
      <c r="AA1909" s="160">
        <v>5994</v>
      </c>
      <c r="AE1909" s="109" t="s">
        <v>585</v>
      </c>
    </row>
    <row r="1910" spans="1:31" ht="45" customHeight="1" x14ac:dyDescent="0.25">
      <c r="A1910" s="144" t="s">
        <v>18970</v>
      </c>
      <c r="B1910" s="144" t="s">
        <v>18971</v>
      </c>
      <c r="C1910" s="144"/>
      <c r="D1910" s="144" t="s">
        <v>18972</v>
      </c>
      <c r="E1910" s="144"/>
      <c r="F1910" s="144">
        <v>2</v>
      </c>
      <c r="G1910" s="144"/>
      <c r="H1910" s="144"/>
      <c r="I1910" s="144"/>
      <c r="J1910" s="144"/>
      <c r="K1910" s="144"/>
      <c r="L1910" s="144">
        <v>350</v>
      </c>
      <c r="M1910" s="145" t="s">
        <v>2213</v>
      </c>
      <c r="N1910" s="144" t="s">
        <v>34</v>
      </c>
      <c r="O1910" s="144"/>
      <c r="P1910" s="144" t="s">
        <v>3667</v>
      </c>
      <c r="Q1910" s="144"/>
      <c r="R1910" s="144"/>
      <c r="S1910" s="144" t="s">
        <v>4189</v>
      </c>
      <c r="T1910" s="144" t="s">
        <v>18973</v>
      </c>
      <c r="U1910" s="144" t="s">
        <v>18970</v>
      </c>
      <c r="V1910" s="144"/>
      <c r="W1910" s="144">
        <v>352500</v>
      </c>
      <c r="X1910" s="144" t="s">
        <v>18974</v>
      </c>
      <c r="Y1910" s="144" t="s">
        <v>18976</v>
      </c>
      <c r="Z1910" s="144" t="s">
        <v>18975</v>
      </c>
      <c r="AA1910" s="160">
        <v>5120</v>
      </c>
    </row>
    <row r="1911" spans="1:31" ht="45" customHeight="1" x14ac:dyDescent="0.25">
      <c r="A1911" s="144" t="s">
        <v>23957</v>
      </c>
      <c r="B1911" s="144" t="s">
        <v>15377</v>
      </c>
      <c r="C1911" s="144">
        <v>4</v>
      </c>
      <c r="D1911" s="144" t="s">
        <v>5218</v>
      </c>
      <c r="E1911" s="144"/>
      <c r="F1911" s="144">
        <v>1</v>
      </c>
      <c r="G1911" s="144">
        <v>150</v>
      </c>
      <c r="H1911" s="144"/>
      <c r="I1911" s="144"/>
      <c r="J1911" s="144"/>
      <c r="K1911" s="144"/>
      <c r="L1911" s="144"/>
      <c r="M1911" s="145" t="s">
        <v>2213</v>
      </c>
      <c r="N1911" s="144" t="s">
        <v>77</v>
      </c>
      <c r="O1911" s="144"/>
      <c r="P1911" s="144" t="s">
        <v>2358</v>
      </c>
      <c r="Q1911" s="144"/>
      <c r="R1911" s="144"/>
      <c r="S1911" s="144" t="s">
        <v>15453</v>
      </c>
      <c r="T1911" s="144" t="s">
        <v>23958</v>
      </c>
      <c r="U1911" s="144" t="s">
        <v>23957</v>
      </c>
      <c r="V1911" s="144"/>
      <c r="W1911" s="144">
        <v>694431</v>
      </c>
      <c r="X1911" s="144" t="s">
        <v>23959</v>
      </c>
      <c r="Y1911" s="144">
        <v>84240000000</v>
      </c>
      <c r="Z1911" s="144" t="s">
        <v>23960</v>
      </c>
      <c r="AA1911" s="160">
        <v>6140</v>
      </c>
    </row>
    <row r="1912" spans="1:31" ht="45" customHeight="1" x14ac:dyDescent="0.25">
      <c r="A1912" s="144" t="s">
        <v>23961</v>
      </c>
      <c r="B1912" s="144" t="s">
        <v>28110</v>
      </c>
      <c r="C1912" s="144"/>
      <c r="D1912" s="144"/>
      <c r="E1912" s="144"/>
      <c r="F1912" s="144">
        <v>2</v>
      </c>
      <c r="G1912" s="144"/>
      <c r="H1912" s="144"/>
      <c r="I1912" s="144"/>
      <c r="J1912" s="144"/>
      <c r="K1912" s="144"/>
      <c r="L1912" s="144">
        <v>500</v>
      </c>
      <c r="M1912" s="145" t="s">
        <v>2213</v>
      </c>
      <c r="N1912" s="144" t="s">
        <v>89</v>
      </c>
      <c r="O1912" s="144"/>
      <c r="P1912" s="144" t="s">
        <v>2366</v>
      </c>
      <c r="Q1912" s="144"/>
      <c r="R1912" s="144"/>
      <c r="S1912" s="144" t="s">
        <v>4191</v>
      </c>
      <c r="T1912" s="144" t="s">
        <v>19241</v>
      </c>
      <c r="U1912" s="144" t="s">
        <v>23961</v>
      </c>
      <c r="V1912" s="144"/>
      <c r="W1912" s="144">
        <v>457400</v>
      </c>
      <c r="X1912" s="144" t="s">
        <v>23962</v>
      </c>
      <c r="Y1912" s="144">
        <v>83510000000</v>
      </c>
      <c r="Z1912" s="144" t="s">
        <v>23963</v>
      </c>
      <c r="AA1912" s="160">
        <v>6224</v>
      </c>
    </row>
    <row r="1913" spans="1:31" ht="45" customHeight="1" x14ac:dyDescent="0.25">
      <c r="A1913" s="144" t="s">
        <v>18977</v>
      </c>
      <c r="B1913" s="144" t="s">
        <v>18978</v>
      </c>
      <c r="C1913" s="144">
        <v>11</v>
      </c>
      <c r="D1913" s="144"/>
      <c r="E1913" s="144"/>
      <c r="F1913" s="144">
        <v>1</v>
      </c>
      <c r="G1913" s="144"/>
      <c r="H1913" s="144">
        <v>378</v>
      </c>
      <c r="I1913" s="144">
        <v>200</v>
      </c>
      <c r="J1913" s="144">
        <v>100</v>
      </c>
      <c r="K1913" s="144">
        <v>78</v>
      </c>
      <c r="L1913" s="144"/>
      <c r="M1913" s="145" t="s">
        <v>2213</v>
      </c>
      <c r="N1913" s="144" t="s">
        <v>72</v>
      </c>
      <c r="O1913" s="144"/>
      <c r="P1913" s="144" t="s">
        <v>3463</v>
      </c>
      <c r="Q1913" s="144"/>
      <c r="R1913" s="144"/>
      <c r="S1913" s="144" t="s">
        <v>4190</v>
      </c>
      <c r="T1913" s="144" t="s">
        <v>18979</v>
      </c>
      <c r="U1913" s="144" t="s">
        <v>18977</v>
      </c>
      <c r="V1913" s="144"/>
      <c r="W1913" s="144">
        <v>347460</v>
      </c>
      <c r="X1913" s="144" t="s">
        <v>18980</v>
      </c>
      <c r="Y1913" s="144" t="s">
        <v>18982</v>
      </c>
      <c r="Z1913" s="144" t="s">
        <v>18981</v>
      </c>
      <c r="AA1913" s="160">
        <v>5398</v>
      </c>
    </row>
    <row r="1914" spans="1:31" ht="45" customHeight="1" x14ac:dyDescent="0.25">
      <c r="A1914" s="144" t="s">
        <v>6690</v>
      </c>
      <c r="B1914" s="144" t="s">
        <v>22241</v>
      </c>
      <c r="C1914" s="144">
        <v>12</v>
      </c>
      <c r="D1914" s="144" t="s">
        <v>4286</v>
      </c>
      <c r="E1914" s="144"/>
      <c r="F1914" s="144">
        <v>1</v>
      </c>
      <c r="G1914" s="144">
        <v>200</v>
      </c>
      <c r="H1914" s="144"/>
      <c r="I1914" s="144"/>
      <c r="J1914" s="144"/>
      <c r="K1914" s="144"/>
      <c r="L1914" s="144"/>
      <c r="M1914" s="145" t="s">
        <v>2213</v>
      </c>
      <c r="N1914" s="144" t="s">
        <v>43</v>
      </c>
      <c r="O1914" s="144"/>
      <c r="P1914" s="144" t="s">
        <v>3066</v>
      </c>
      <c r="Q1914" s="144"/>
      <c r="R1914" s="144"/>
      <c r="S1914" s="144"/>
      <c r="T1914" s="144"/>
      <c r="U1914" s="144" t="s">
        <v>6690</v>
      </c>
      <c r="V1914" s="144"/>
      <c r="W1914" s="144">
        <v>184530</v>
      </c>
      <c r="X1914" s="144" t="s">
        <v>6691</v>
      </c>
      <c r="Y1914" s="144" t="s">
        <v>6692</v>
      </c>
      <c r="Z1914" s="144" t="s">
        <v>6693</v>
      </c>
      <c r="AA1914" s="160">
        <v>1205</v>
      </c>
    </row>
    <row r="1915" spans="1:31" ht="45" customHeight="1" x14ac:dyDescent="0.25">
      <c r="A1915" s="144" t="s">
        <v>6694</v>
      </c>
      <c r="B1915" s="144" t="s">
        <v>13672</v>
      </c>
      <c r="C1915" s="144">
        <v>1494</v>
      </c>
      <c r="D1915" s="144"/>
      <c r="E1915" s="144"/>
      <c r="F1915" s="144">
        <v>1</v>
      </c>
      <c r="G1915" s="144"/>
      <c r="H1915" s="144">
        <v>2000</v>
      </c>
      <c r="I1915" s="144">
        <v>700</v>
      </c>
      <c r="J1915" s="144">
        <v>800</v>
      </c>
      <c r="K1915" s="144">
        <v>500</v>
      </c>
      <c r="L1915" s="144"/>
      <c r="M1915" s="145" t="s">
        <v>2213</v>
      </c>
      <c r="N1915" s="144" t="s">
        <v>41</v>
      </c>
      <c r="O1915" s="144"/>
      <c r="P1915" s="144" t="s">
        <v>2670</v>
      </c>
      <c r="Q1915" s="144" t="s">
        <v>4187</v>
      </c>
      <c r="R1915" s="144" t="s">
        <v>5407</v>
      </c>
      <c r="S1915" s="144"/>
      <c r="T1915" s="144"/>
      <c r="U1915" s="144" t="s">
        <v>6694</v>
      </c>
      <c r="V1915" s="144"/>
      <c r="W1915" s="144"/>
      <c r="X1915" s="144" t="s">
        <v>18983</v>
      </c>
      <c r="Y1915" s="150"/>
      <c r="Z1915" s="144"/>
      <c r="AA1915" s="160">
        <v>3180</v>
      </c>
    </row>
    <row r="1916" spans="1:31" ht="45" customHeight="1" x14ac:dyDescent="0.25">
      <c r="A1916" s="144" t="s">
        <v>6694</v>
      </c>
      <c r="B1916" s="144" t="s">
        <v>13672</v>
      </c>
      <c r="C1916" s="144">
        <v>1494</v>
      </c>
      <c r="D1916" s="144"/>
      <c r="E1916" s="144" t="s">
        <v>18984</v>
      </c>
      <c r="F1916" s="144">
        <v>1</v>
      </c>
      <c r="G1916" s="144">
        <v>350</v>
      </c>
      <c r="H1916" s="144"/>
      <c r="I1916" s="144"/>
      <c r="J1916" s="144"/>
      <c r="K1916" s="144"/>
      <c r="L1916" s="144"/>
      <c r="M1916" s="145" t="s">
        <v>2213</v>
      </c>
      <c r="N1916" s="144" t="s">
        <v>41</v>
      </c>
      <c r="O1916" s="144"/>
      <c r="P1916" s="144" t="s">
        <v>2670</v>
      </c>
      <c r="Q1916" s="144" t="s">
        <v>4187</v>
      </c>
      <c r="R1916" s="144" t="s">
        <v>5407</v>
      </c>
      <c r="S1916" s="144"/>
      <c r="T1916" s="144"/>
      <c r="U1916" s="144" t="s">
        <v>6694</v>
      </c>
      <c r="V1916" s="144" t="s">
        <v>18985</v>
      </c>
      <c r="W1916" s="144">
        <v>127576</v>
      </c>
      <c r="X1916" s="144" t="s">
        <v>18986</v>
      </c>
      <c r="Y1916" s="150"/>
      <c r="Z1916" s="144" t="s">
        <v>6695</v>
      </c>
      <c r="AA1916" s="160">
        <v>1207</v>
      </c>
    </row>
    <row r="1917" spans="1:31" ht="45" customHeight="1" x14ac:dyDescent="0.25">
      <c r="A1917" s="144" t="s">
        <v>6694</v>
      </c>
      <c r="B1917" s="144" t="s">
        <v>13672</v>
      </c>
      <c r="C1917" s="144">
        <v>1494</v>
      </c>
      <c r="D1917" s="144"/>
      <c r="E1917" s="144" t="s">
        <v>18987</v>
      </c>
      <c r="F1917" s="144">
        <v>1</v>
      </c>
      <c r="G1917" s="144">
        <v>350</v>
      </c>
      <c r="H1917" s="144"/>
      <c r="I1917" s="144"/>
      <c r="J1917" s="144"/>
      <c r="K1917" s="144"/>
      <c r="L1917" s="144"/>
      <c r="M1917" s="145" t="s">
        <v>2213</v>
      </c>
      <c r="N1917" s="144" t="s">
        <v>41</v>
      </c>
      <c r="O1917" s="144"/>
      <c r="P1917" s="144" t="s">
        <v>2670</v>
      </c>
      <c r="Q1917" s="144" t="s">
        <v>4187</v>
      </c>
      <c r="R1917" s="144" t="s">
        <v>5407</v>
      </c>
      <c r="S1917" s="144"/>
      <c r="T1917" s="144"/>
      <c r="U1917" s="144" t="s">
        <v>6694</v>
      </c>
      <c r="V1917" s="144" t="s">
        <v>18988</v>
      </c>
      <c r="W1917" s="144">
        <v>127427</v>
      </c>
      <c r="X1917" s="144" t="s">
        <v>6697</v>
      </c>
      <c r="Y1917" s="144"/>
      <c r="Z1917" s="144"/>
      <c r="AA1917" s="160">
        <v>1208</v>
      </c>
    </row>
    <row r="1918" spans="1:31" ht="45" customHeight="1" x14ac:dyDescent="0.25">
      <c r="A1918" s="144" t="s">
        <v>6698</v>
      </c>
      <c r="B1918" s="144" t="s">
        <v>4208</v>
      </c>
      <c r="C1918" s="144">
        <v>1</v>
      </c>
      <c r="D1918" s="144"/>
      <c r="E1918" s="144"/>
      <c r="F1918" s="144">
        <v>1</v>
      </c>
      <c r="G1918" s="144"/>
      <c r="H1918" s="144">
        <v>1199</v>
      </c>
      <c r="I1918" s="144">
        <v>436</v>
      </c>
      <c r="J1918" s="144">
        <v>545</v>
      </c>
      <c r="K1918" s="144">
        <v>218</v>
      </c>
      <c r="L1918" s="144"/>
      <c r="M1918" s="145" t="s">
        <v>2213</v>
      </c>
      <c r="N1918" s="144" t="s">
        <v>86</v>
      </c>
      <c r="O1918" s="144"/>
      <c r="P1918" s="144" t="s">
        <v>3156</v>
      </c>
      <c r="Q1918" s="144"/>
      <c r="R1918" s="144"/>
      <c r="S1918" s="144" t="s">
        <v>4191</v>
      </c>
      <c r="T1918" s="144" t="s">
        <v>6699</v>
      </c>
      <c r="U1918" s="144" t="s">
        <v>6698</v>
      </c>
      <c r="V1918" s="144"/>
      <c r="W1918" s="144">
        <v>433303</v>
      </c>
      <c r="X1918" s="144" t="s">
        <v>6700</v>
      </c>
      <c r="Y1918" s="144"/>
      <c r="Z1918" s="144"/>
      <c r="AA1918" s="160">
        <v>1209</v>
      </c>
    </row>
    <row r="1919" spans="1:31" ht="45" customHeight="1" x14ac:dyDescent="0.25">
      <c r="A1919" s="144" t="s">
        <v>6701</v>
      </c>
      <c r="B1919" s="144" t="s">
        <v>4215</v>
      </c>
      <c r="C1919" s="144">
        <v>13</v>
      </c>
      <c r="D1919" s="144"/>
      <c r="E1919" s="144"/>
      <c r="F1919" s="144">
        <v>1</v>
      </c>
      <c r="G1919" s="144"/>
      <c r="H1919" s="144">
        <v>1199</v>
      </c>
      <c r="I1919" s="144">
        <v>436</v>
      </c>
      <c r="J1919" s="144">
        <v>545</v>
      </c>
      <c r="K1919" s="144">
        <v>218</v>
      </c>
      <c r="L1919" s="144"/>
      <c r="M1919" s="145" t="s">
        <v>2213</v>
      </c>
      <c r="N1919" s="144" t="s">
        <v>84</v>
      </c>
      <c r="O1919" s="144"/>
      <c r="P1919" s="144" t="s">
        <v>3372</v>
      </c>
      <c r="Q1919" s="144"/>
      <c r="R1919" s="144"/>
      <c r="S1919" s="144"/>
      <c r="T1919" s="144"/>
      <c r="U1919" s="144" t="s">
        <v>6701</v>
      </c>
      <c r="V1919" s="144"/>
      <c r="W1919" s="144">
        <v>301650</v>
      </c>
      <c r="X1919" s="144" t="s">
        <v>6702</v>
      </c>
      <c r="Y1919" s="144"/>
      <c r="Z1919" s="144" t="s">
        <v>14521</v>
      </c>
      <c r="AA1919" s="160">
        <v>1152</v>
      </c>
    </row>
    <row r="1920" spans="1:31" ht="45" customHeight="1" x14ac:dyDescent="0.25">
      <c r="A1920" s="144" t="s">
        <v>36551</v>
      </c>
      <c r="B1920" s="147" t="s">
        <v>36552</v>
      </c>
      <c r="C1920" s="144"/>
      <c r="D1920" s="144"/>
      <c r="E1920" s="144"/>
      <c r="F1920" s="144">
        <v>1</v>
      </c>
      <c r="G1920" s="144">
        <v>200</v>
      </c>
      <c r="H1920" s="144"/>
      <c r="I1920" s="144"/>
      <c r="J1920" s="144"/>
      <c r="K1920" s="144"/>
      <c r="L1920" s="144"/>
      <c r="M1920" s="145" t="s">
        <v>2213</v>
      </c>
      <c r="N1920" s="145" t="s">
        <v>18</v>
      </c>
      <c r="O1920" s="144"/>
      <c r="P1920" s="144" t="s">
        <v>17473</v>
      </c>
      <c r="Q1920" s="144" t="s">
        <v>28121</v>
      </c>
      <c r="R1920" s="144" t="s">
        <v>17766</v>
      </c>
      <c r="S1920" s="144" t="s">
        <v>4191</v>
      </c>
      <c r="T1920" s="144" t="s">
        <v>7223</v>
      </c>
      <c r="U1920" s="144" t="s">
        <v>36551</v>
      </c>
      <c r="V1920" s="144"/>
      <c r="W1920" s="144">
        <v>309816</v>
      </c>
      <c r="X1920" s="144" t="s">
        <v>23138</v>
      </c>
      <c r="Y1920" s="151">
        <v>84720000000</v>
      </c>
      <c r="Z1920" s="144" t="s">
        <v>36553</v>
      </c>
      <c r="AA1920" s="160">
        <v>5827</v>
      </c>
    </row>
    <row r="1921" spans="1:27" ht="45" customHeight="1" x14ac:dyDescent="0.25">
      <c r="A1921" s="144" t="s">
        <v>35938</v>
      </c>
      <c r="B1921" s="144" t="s">
        <v>15377</v>
      </c>
      <c r="C1921" s="144">
        <v>3</v>
      </c>
      <c r="D1921" s="144"/>
      <c r="E1921" s="144"/>
      <c r="F1921" s="144">
        <v>1</v>
      </c>
      <c r="G1921" s="144">
        <v>300</v>
      </c>
      <c r="H1921" s="144"/>
      <c r="I1921" s="144"/>
      <c r="J1921" s="144"/>
      <c r="K1921" s="144"/>
      <c r="L1921" s="144"/>
      <c r="M1921" s="145" t="s">
        <v>2213</v>
      </c>
      <c r="N1921" s="144" t="s">
        <v>18</v>
      </c>
      <c r="O1921" s="144"/>
      <c r="P1921" s="144" t="s">
        <v>2375</v>
      </c>
      <c r="Q1921" s="144" t="s">
        <v>4188</v>
      </c>
      <c r="R1921" s="144" t="s">
        <v>8871</v>
      </c>
      <c r="S1921" s="144"/>
      <c r="T1921" s="144"/>
      <c r="U1921" s="144" t="s">
        <v>35938</v>
      </c>
      <c r="V1921" s="144"/>
      <c r="W1921" s="144">
        <v>308012</v>
      </c>
      <c r="X1921" s="144" t="s">
        <v>35939</v>
      </c>
      <c r="Y1921" s="144">
        <v>74720000000</v>
      </c>
      <c r="Z1921" s="144" t="s">
        <v>35940</v>
      </c>
      <c r="AA1921" s="160">
        <v>7610</v>
      </c>
    </row>
    <row r="1922" spans="1:27" ht="45" customHeight="1" x14ac:dyDescent="0.25">
      <c r="A1922" s="144" t="s">
        <v>16259</v>
      </c>
      <c r="B1922" s="144" t="s">
        <v>4239</v>
      </c>
      <c r="C1922" s="144">
        <v>2</v>
      </c>
      <c r="D1922" s="144"/>
      <c r="E1922" s="144"/>
      <c r="F1922" s="144">
        <v>5</v>
      </c>
      <c r="G1922" s="144"/>
      <c r="H1922" s="144"/>
      <c r="I1922" s="144"/>
      <c r="J1922" s="144"/>
      <c r="K1922" s="144"/>
      <c r="L1922" s="144">
        <v>350</v>
      </c>
      <c r="M1922" s="145" t="s">
        <v>2213</v>
      </c>
      <c r="N1922" s="144" t="s">
        <v>92</v>
      </c>
      <c r="O1922" s="144"/>
      <c r="P1922" s="144" t="s">
        <v>2369</v>
      </c>
      <c r="Q1922" s="144" t="s">
        <v>4189</v>
      </c>
      <c r="R1922" s="144" t="s">
        <v>28111</v>
      </c>
      <c r="S1922" s="144"/>
      <c r="T1922" s="144"/>
      <c r="U1922" s="144" t="s">
        <v>16259</v>
      </c>
      <c r="V1922" s="144"/>
      <c r="W1922" s="144">
        <v>629830</v>
      </c>
      <c r="X1922" s="144" t="s">
        <v>23964</v>
      </c>
      <c r="Y1922" s="144" t="s">
        <v>23965</v>
      </c>
      <c r="Z1922" s="144" t="s">
        <v>14873</v>
      </c>
      <c r="AA1922" s="160">
        <v>2740</v>
      </c>
    </row>
    <row r="1923" spans="1:27" ht="45" customHeight="1" x14ac:dyDescent="0.25">
      <c r="A1923" s="144" t="s">
        <v>16259</v>
      </c>
      <c r="B1923" s="144" t="s">
        <v>4303</v>
      </c>
      <c r="C1923" s="144"/>
      <c r="D1923" s="144" t="s">
        <v>16260</v>
      </c>
      <c r="E1923" s="144"/>
      <c r="F1923" s="144">
        <v>2</v>
      </c>
      <c r="G1923" s="144"/>
      <c r="H1923" s="144"/>
      <c r="I1923" s="144"/>
      <c r="J1923" s="144"/>
      <c r="K1923" s="144"/>
      <c r="L1923" s="144">
        <v>150</v>
      </c>
      <c r="M1923" s="145" t="s">
        <v>2213</v>
      </c>
      <c r="N1923" s="144" t="s">
        <v>54</v>
      </c>
      <c r="O1923" s="144"/>
      <c r="P1923" s="144" t="s">
        <v>2946</v>
      </c>
      <c r="Q1923" s="144"/>
      <c r="R1923" s="144"/>
      <c r="S1923" s="144" t="s">
        <v>4189</v>
      </c>
      <c r="T1923" s="144" t="s">
        <v>6066</v>
      </c>
      <c r="U1923" s="144" t="s">
        <v>16259</v>
      </c>
      <c r="V1923" s="144"/>
      <c r="W1923" s="144">
        <v>452000</v>
      </c>
      <c r="X1923" s="144" t="s">
        <v>7017</v>
      </c>
      <c r="Y1923" s="144" t="s">
        <v>16261</v>
      </c>
      <c r="Z1923" s="144" t="s">
        <v>16262</v>
      </c>
      <c r="AA1923" s="160">
        <v>4089</v>
      </c>
    </row>
    <row r="1924" spans="1:27" ht="45" customHeight="1" x14ac:dyDescent="0.25">
      <c r="A1924" s="144" t="s">
        <v>15535</v>
      </c>
      <c r="B1924" s="144" t="s">
        <v>15536</v>
      </c>
      <c r="C1924" s="144">
        <v>3</v>
      </c>
      <c r="D1924" s="144"/>
      <c r="E1924" s="144"/>
      <c r="F1924" s="144">
        <v>3</v>
      </c>
      <c r="G1924" s="144"/>
      <c r="H1924" s="144"/>
      <c r="I1924" s="144"/>
      <c r="J1924" s="144"/>
      <c r="K1924" s="144"/>
      <c r="L1924" s="144">
        <v>150</v>
      </c>
      <c r="M1924" s="145" t="s">
        <v>2213</v>
      </c>
      <c r="N1924" s="144" t="s">
        <v>84</v>
      </c>
      <c r="O1924" s="144"/>
      <c r="P1924" s="144" t="s">
        <v>2770</v>
      </c>
      <c r="Q1924" s="144" t="s">
        <v>13845</v>
      </c>
      <c r="R1924" s="144" t="s">
        <v>4249</v>
      </c>
      <c r="S1924" s="144"/>
      <c r="T1924" s="144"/>
      <c r="U1924" s="144" t="s">
        <v>15535</v>
      </c>
      <c r="V1924" s="144"/>
      <c r="W1924" s="144">
        <v>301760</v>
      </c>
      <c r="X1924" s="144" t="s">
        <v>4575</v>
      </c>
      <c r="Y1924" s="144" t="s">
        <v>12498</v>
      </c>
      <c r="Z1924" s="144" t="s">
        <v>15537</v>
      </c>
      <c r="AA1924" s="161">
        <v>1507</v>
      </c>
    </row>
    <row r="1925" spans="1:27" ht="45" customHeight="1" x14ac:dyDescent="0.25">
      <c r="A1925" s="144" t="s">
        <v>6703</v>
      </c>
      <c r="B1925" s="144" t="s">
        <v>15538</v>
      </c>
      <c r="C1925" s="144">
        <v>36</v>
      </c>
      <c r="D1925" s="144"/>
      <c r="E1925" s="144"/>
      <c r="F1925" s="144">
        <v>1</v>
      </c>
      <c r="G1925" s="144">
        <v>201</v>
      </c>
      <c r="H1925" s="144"/>
      <c r="I1925" s="144"/>
      <c r="J1925" s="144"/>
      <c r="K1925" s="144"/>
      <c r="L1925" s="144"/>
      <c r="M1925" s="145" t="s">
        <v>2213</v>
      </c>
      <c r="N1925" s="144" t="s">
        <v>84</v>
      </c>
      <c r="O1925" s="144"/>
      <c r="P1925" s="144" t="s">
        <v>3372</v>
      </c>
      <c r="Q1925" s="144"/>
      <c r="R1925" s="144"/>
      <c r="S1925" s="144"/>
      <c r="T1925" s="144"/>
      <c r="U1925" s="144" t="s">
        <v>6703</v>
      </c>
      <c r="V1925" s="144"/>
      <c r="W1925" s="144">
        <v>301650</v>
      </c>
      <c r="X1925" s="144" t="s">
        <v>22589</v>
      </c>
      <c r="Y1925" s="144" t="s">
        <v>15539</v>
      </c>
      <c r="Z1925" s="144" t="s">
        <v>15540</v>
      </c>
      <c r="AA1925" s="160">
        <v>1211</v>
      </c>
    </row>
    <row r="1926" spans="1:27" ht="45" customHeight="1" x14ac:dyDescent="0.25">
      <c r="A1926" s="144" t="s">
        <v>6704</v>
      </c>
      <c r="B1926" s="144" t="s">
        <v>4208</v>
      </c>
      <c r="C1926" s="144"/>
      <c r="D1926" s="144"/>
      <c r="E1926" s="144"/>
      <c r="F1926" s="144">
        <v>1</v>
      </c>
      <c r="G1926" s="144"/>
      <c r="H1926" s="144">
        <v>798</v>
      </c>
      <c r="I1926" s="144">
        <v>290</v>
      </c>
      <c r="J1926" s="144">
        <v>363</v>
      </c>
      <c r="K1926" s="144">
        <v>145</v>
      </c>
      <c r="L1926" s="144"/>
      <c r="M1926" s="145" t="s">
        <v>2213</v>
      </c>
      <c r="N1926" s="144" t="s">
        <v>67</v>
      </c>
      <c r="O1926" s="144"/>
      <c r="P1926" s="144" t="s">
        <v>3513</v>
      </c>
      <c r="Q1926" s="144" t="s">
        <v>4186</v>
      </c>
      <c r="R1926" s="144" t="s">
        <v>16263</v>
      </c>
      <c r="S1926" s="144" t="s">
        <v>4191</v>
      </c>
      <c r="T1926" s="144" t="s">
        <v>6705</v>
      </c>
      <c r="U1926" s="144" t="s">
        <v>6704</v>
      </c>
      <c r="V1926" s="144"/>
      <c r="W1926" s="144">
        <v>422524</v>
      </c>
      <c r="X1926" s="144" t="s">
        <v>6706</v>
      </c>
      <c r="Y1926" s="144"/>
      <c r="Z1926" s="144" t="s">
        <v>6707</v>
      </c>
      <c r="AA1926" s="160">
        <v>1212</v>
      </c>
    </row>
    <row r="1927" spans="1:27" ht="45" customHeight="1" x14ac:dyDescent="0.25">
      <c r="A1927" s="144" t="s">
        <v>6708</v>
      </c>
      <c r="B1927" s="144" t="s">
        <v>15647</v>
      </c>
      <c r="C1927" s="144">
        <v>23</v>
      </c>
      <c r="D1927" s="144" t="s">
        <v>4757</v>
      </c>
      <c r="E1927" s="144"/>
      <c r="F1927" s="144">
        <v>1</v>
      </c>
      <c r="G1927" s="144">
        <v>350</v>
      </c>
      <c r="H1927" s="144"/>
      <c r="I1927" s="144"/>
      <c r="J1927" s="144"/>
      <c r="K1927" s="144"/>
      <c r="L1927" s="144"/>
      <c r="M1927" s="145" t="s">
        <v>2213</v>
      </c>
      <c r="N1927" s="144" t="s">
        <v>34</v>
      </c>
      <c r="O1927" s="144"/>
      <c r="P1927" s="144" t="s">
        <v>4031</v>
      </c>
      <c r="Q1927" s="144"/>
      <c r="R1927" s="144"/>
      <c r="S1927" s="144" t="s">
        <v>4189</v>
      </c>
      <c r="T1927" s="144" t="s">
        <v>4871</v>
      </c>
      <c r="U1927" s="144" t="s">
        <v>6708</v>
      </c>
      <c r="V1927" s="144"/>
      <c r="W1927" s="144">
        <v>352800</v>
      </c>
      <c r="X1927" s="144" t="s">
        <v>18989</v>
      </c>
      <c r="Y1927" s="149"/>
      <c r="Z1927" s="144" t="s">
        <v>6709</v>
      </c>
      <c r="AA1927" s="160">
        <v>1213</v>
      </c>
    </row>
    <row r="1928" spans="1:27" ht="45" customHeight="1" x14ac:dyDescent="0.25">
      <c r="A1928" s="144" t="s">
        <v>16960</v>
      </c>
      <c r="B1928" s="144" t="s">
        <v>16961</v>
      </c>
      <c r="C1928" s="144"/>
      <c r="D1928" s="144"/>
      <c r="E1928" s="144"/>
      <c r="F1928" s="144">
        <v>1</v>
      </c>
      <c r="G1928" s="144"/>
      <c r="H1928" s="144">
        <v>798</v>
      </c>
      <c r="I1928" s="144">
        <v>290</v>
      </c>
      <c r="J1928" s="144">
        <v>363</v>
      </c>
      <c r="K1928" s="144">
        <v>145</v>
      </c>
      <c r="L1928" s="144"/>
      <c r="M1928" s="145" t="s">
        <v>2213</v>
      </c>
      <c r="N1928" s="144" t="s">
        <v>47</v>
      </c>
      <c r="O1928" s="144"/>
      <c r="P1928" s="144" t="s">
        <v>3550</v>
      </c>
      <c r="Q1928" s="144"/>
      <c r="R1928" s="144"/>
      <c r="S1928" s="144" t="s">
        <v>4191</v>
      </c>
      <c r="T1928" s="144" t="s">
        <v>10874</v>
      </c>
      <c r="U1928" s="144" t="s">
        <v>16960</v>
      </c>
      <c r="V1928" s="144"/>
      <c r="W1928" s="144">
        <v>303174</v>
      </c>
      <c r="X1928" s="144" t="s">
        <v>4975</v>
      </c>
      <c r="Y1928" s="144">
        <v>84870000000</v>
      </c>
      <c r="Z1928" s="144" t="s">
        <v>10875</v>
      </c>
      <c r="AA1928" s="160">
        <v>157</v>
      </c>
    </row>
    <row r="1929" spans="1:27" ht="45" customHeight="1" x14ac:dyDescent="0.25">
      <c r="A1929" s="144" t="s">
        <v>14522</v>
      </c>
      <c r="B1929" s="144" t="s">
        <v>4205</v>
      </c>
      <c r="C1929" s="144">
        <v>20</v>
      </c>
      <c r="D1929" s="144" t="s">
        <v>14523</v>
      </c>
      <c r="E1929" s="144"/>
      <c r="F1929" s="144">
        <v>1</v>
      </c>
      <c r="G1929" s="144">
        <v>64</v>
      </c>
      <c r="H1929" s="144"/>
      <c r="I1929" s="144"/>
      <c r="J1929" s="144"/>
      <c r="K1929" s="144"/>
      <c r="L1929" s="144"/>
      <c r="M1929" s="145" t="s">
        <v>2213</v>
      </c>
      <c r="N1929" s="144" t="s">
        <v>42</v>
      </c>
      <c r="O1929" s="144"/>
      <c r="P1929" s="144" t="s">
        <v>16156</v>
      </c>
      <c r="Q1929" s="144"/>
      <c r="R1929" s="144"/>
      <c r="S1929" s="144" t="s">
        <v>4190</v>
      </c>
      <c r="T1929" s="144" t="s">
        <v>8456</v>
      </c>
      <c r="U1929" s="144" t="s">
        <v>14522</v>
      </c>
      <c r="V1929" s="144"/>
      <c r="W1929" s="144">
        <v>140520</v>
      </c>
      <c r="X1929" s="144" t="s">
        <v>18990</v>
      </c>
      <c r="Y1929" s="144">
        <v>84970000000</v>
      </c>
      <c r="Z1929" s="144" t="s">
        <v>14524</v>
      </c>
      <c r="AA1929" s="160">
        <v>3637</v>
      </c>
    </row>
    <row r="1930" spans="1:27" ht="45" customHeight="1" x14ac:dyDescent="0.25">
      <c r="A1930" s="144" t="s">
        <v>6710</v>
      </c>
      <c r="B1930" s="144" t="s">
        <v>4217</v>
      </c>
      <c r="C1930" s="144"/>
      <c r="D1930" s="144"/>
      <c r="E1930" s="144"/>
      <c r="F1930" s="144">
        <v>2</v>
      </c>
      <c r="G1930" s="144"/>
      <c r="H1930" s="144"/>
      <c r="I1930" s="144"/>
      <c r="J1930" s="144"/>
      <c r="K1930" s="144"/>
      <c r="L1930" s="144">
        <v>50</v>
      </c>
      <c r="M1930" s="145" t="s">
        <v>2213</v>
      </c>
      <c r="N1930" s="144" t="s">
        <v>80</v>
      </c>
      <c r="O1930" s="144"/>
      <c r="P1930" s="144" t="s">
        <v>30685</v>
      </c>
      <c r="Q1930" s="144"/>
      <c r="R1930" s="144"/>
      <c r="S1930" s="144" t="s">
        <v>4228</v>
      </c>
      <c r="T1930" s="144" t="s">
        <v>6711</v>
      </c>
      <c r="U1930" s="144" t="s">
        <v>6710</v>
      </c>
      <c r="V1930" s="144"/>
      <c r="W1930" s="144">
        <v>357351</v>
      </c>
      <c r="X1930" s="144" t="s">
        <v>6712</v>
      </c>
      <c r="Y1930" s="144" t="s">
        <v>6713</v>
      </c>
      <c r="Z1930" s="144" t="s">
        <v>6714</v>
      </c>
      <c r="AA1930" s="160">
        <v>1214</v>
      </c>
    </row>
    <row r="1931" spans="1:27" ht="45" customHeight="1" x14ac:dyDescent="0.25">
      <c r="A1931" s="144" t="s">
        <v>22590</v>
      </c>
      <c r="B1931" s="144" t="s">
        <v>22591</v>
      </c>
      <c r="C1931" s="144"/>
      <c r="D1931" s="144"/>
      <c r="E1931" s="144"/>
      <c r="F1931" s="144">
        <v>1</v>
      </c>
      <c r="G1931" s="144">
        <v>237</v>
      </c>
      <c r="H1931" s="144">
        <v>798</v>
      </c>
      <c r="I1931" s="144">
        <v>290</v>
      </c>
      <c r="J1931" s="144">
        <v>363</v>
      </c>
      <c r="K1931" s="144">
        <v>145</v>
      </c>
      <c r="L1931" s="144"/>
      <c r="M1931" s="145" t="s">
        <v>2213</v>
      </c>
      <c r="N1931" s="144" t="s">
        <v>55</v>
      </c>
      <c r="O1931" s="144"/>
      <c r="P1931" s="144" t="s">
        <v>3193</v>
      </c>
      <c r="Q1931" s="144" t="s">
        <v>4186</v>
      </c>
      <c r="R1931" s="144" t="s">
        <v>16496</v>
      </c>
      <c r="S1931" s="144" t="s">
        <v>4190</v>
      </c>
      <c r="T1931" s="144" t="s">
        <v>13543</v>
      </c>
      <c r="U1931" s="144" t="s">
        <v>22590</v>
      </c>
      <c r="V1931" s="144"/>
      <c r="W1931" s="144">
        <v>671353</v>
      </c>
      <c r="X1931" s="144" t="s">
        <v>22592</v>
      </c>
      <c r="Y1931" s="144">
        <v>89520000000</v>
      </c>
      <c r="Z1931" s="144" t="s">
        <v>13545</v>
      </c>
      <c r="AA1931" s="160">
        <v>174</v>
      </c>
    </row>
    <row r="1932" spans="1:27" ht="45" customHeight="1" x14ac:dyDescent="0.25">
      <c r="A1932" s="144" t="s">
        <v>6715</v>
      </c>
      <c r="B1932" s="144" t="s">
        <v>4208</v>
      </c>
      <c r="C1932" s="144">
        <v>2</v>
      </c>
      <c r="D1932" s="144" t="s">
        <v>6716</v>
      </c>
      <c r="E1932" s="144"/>
      <c r="F1932" s="144">
        <v>1</v>
      </c>
      <c r="G1932" s="144"/>
      <c r="H1932" s="144">
        <v>350</v>
      </c>
      <c r="I1932" s="144">
        <v>200</v>
      </c>
      <c r="J1932" s="144">
        <v>100</v>
      </c>
      <c r="K1932" s="144">
        <v>50</v>
      </c>
      <c r="L1932" s="144"/>
      <c r="M1932" s="145" t="s">
        <v>2213</v>
      </c>
      <c r="N1932" s="144" t="s">
        <v>74</v>
      </c>
      <c r="O1932" s="144"/>
      <c r="P1932" s="144" t="s">
        <v>2698</v>
      </c>
      <c r="Q1932" s="144"/>
      <c r="R1932" s="144"/>
      <c r="S1932" s="144" t="s">
        <v>4191</v>
      </c>
      <c r="T1932" s="144" t="s">
        <v>6718</v>
      </c>
      <c r="U1932" s="144" t="s">
        <v>6715</v>
      </c>
      <c r="V1932" s="144"/>
      <c r="W1932" s="144"/>
      <c r="X1932" s="144"/>
      <c r="Y1932" s="144"/>
      <c r="Z1932" s="144"/>
      <c r="AA1932" s="161">
        <v>3299</v>
      </c>
    </row>
    <row r="1933" spans="1:27" ht="45" customHeight="1" x14ac:dyDescent="0.25">
      <c r="A1933" s="144" t="s">
        <v>6715</v>
      </c>
      <c r="B1933" s="144" t="s">
        <v>4208</v>
      </c>
      <c r="C1933" s="144">
        <v>2</v>
      </c>
      <c r="D1933" s="144" t="s">
        <v>6716</v>
      </c>
      <c r="E1933" s="144" t="s">
        <v>18991</v>
      </c>
      <c r="F1933" s="144">
        <v>1</v>
      </c>
      <c r="G1933" s="144">
        <v>200</v>
      </c>
      <c r="H1933" s="144"/>
      <c r="I1933" s="144"/>
      <c r="J1933" s="144"/>
      <c r="K1933" s="144"/>
      <c r="L1933" s="144"/>
      <c r="M1933" s="145" t="s">
        <v>2213</v>
      </c>
      <c r="N1933" s="144" t="s">
        <v>74</v>
      </c>
      <c r="O1933" s="144"/>
      <c r="P1933" s="144" t="s">
        <v>2698</v>
      </c>
      <c r="Q1933" s="144"/>
      <c r="R1933" s="144"/>
      <c r="S1933" s="144" t="s">
        <v>4191</v>
      </c>
      <c r="T1933" s="144" t="s">
        <v>6718</v>
      </c>
      <c r="U1933" s="144" t="s">
        <v>6715</v>
      </c>
      <c r="V1933" s="144" t="s">
        <v>6715</v>
      </c>
      <c r="W1933" s="144">
        <v>446660</v>
      </c>
      <c r="X1933" s="144" t="s">
        <v>18992</v>
      </c>
      <c r="Y1933" s="144"/>
      <c r="Z1933" s="144"/>
      <c r="AA1933" s="161">
        <v>1215</v>
      </c>
    </row>
    <row r="1934" spans="1:27" ht="45" customHeight="1" x14ac:dyDescent="0.25">
      <c r="A1934" s="144" t="s">
        <v>6719</v>
      </c>
      <c r="B1934" s="144" t="s">
        <v>4208</v>
      </c>
      <c r="C1934" s="144">
        <v>3</v>
      </c>
      <c r="D1934" s="144" t="s">
        <v>6720</v>
      </c>
      <c r="E1934" s="144"/>
      <c r="F1934" s="144">
        <v>1</v>
      </c>
      <c r="G1934" s="144"/>
      <c r="H1934" s="144">
        <v>1199</v>
      </c>
      <c r="I1934" s="144">
        <v>436</v>
      </c>
      <c r="J1934" s="144">
        <v>545</v>
      </c>
      <c r="K1934" s="144">
        <v>218</v>
      </c>
      <c r="L1934" s="144"/>
      <c r="M1934" s="145" t="s">
        <v>2213</v>
      </c>
      <c r="N1934" s="144" t="s">
        <v>42</v>
      </c>
      <c r="O1934" s="144"/>
      <c r="P1934" s="144" t="s">
        <v>4160</v>
      </c>
      <c r="Q1934" s="144"/>
      <c r="R1934" s="144"/>
      <c r="S1934" s="144"/>
      <c r="T1934" s="144"/>
      <c r="U1934" s="144" t="s">
        <v>6719</v>
      </c>
      <c r="V1934" s="144"/>
      <c r="W1934" s="144">
        <v>141190</v>
      </c>
      <c r="X1934" s="144" t="s">
        <v>6721</v>
      </c>
      <c r="Y1934" s="144"/>
      <c r="Z1934" s="144"/>
      <c r="AA1934" s="160">
        <v>1216</v>
      </c>
    </row>
    <row r="1935" spans="1:27" ht="45" customHeight="1" x14ac:dyDescent="0.25">
      <c r="A1935" s="144" t="s">
        <v>6722</v>
      </c>
      <c r="B1935" s="144" t="s">
        <v>4205</v>
      </c>
      <c r="C1935" s="144">
        <v>172</v>
      </c>
      <c r="D1935" s="144"/>
      <c r="E1935" s="144"/>
      <c r="F1935" s="144">
        <v>1</v>
      </c>
      <c r="G1935" s="144">
        <v>350</v>
      </c>
      <c r="H1935" s="144"/>
      <c r="I1935" s="144"/>
      <c r="J1935" s="144"/>
      <c r="K1935" s="144"/>
      <c r="L1935" s="144"/>
      <c r="M1935" s="145" t="s">
        <v>2213</v>
      </c>
      <c r="N1935" s="144" t="s">
        <v>84</v>
      </c>
      <c r="O1935" s="144"/>
      <c r="P1935" s="144" t="s">
        <v>3652</v>
      </c>
      <c r="Q1935" s="144"/>
      <c r="R1935" s="144"/>
      <c r="S1935" s="144"/>
      <c r="T1935" s="144"/>
      <c r="U1935" s="144" t="s">
        <v>6722</v>
      </c>
      <c r="V1935" s="144"/>
      <c r="W1935" s="144">
        <v>300053</v>
      </c>
      <c r="X1935" s="144" t="s">
        <v>6723</v>
      </c>
      <c r="Y1935" s="144" t="s">
        <v>6724</v>
      </c>
      <c r="Z1935" s="144" t="s">
        <v>6725</v>
      </c>
      <c r="AA1935" s="161">
        <v>1217</v>
      </c>
    </row>
    <row r="1936" spans="1:27" ht="45" customHeight="1" x14ac:dyDescent="0.25">
      <c r="A1936" s="144" t="s">
        <v>6726</v>
      </c>
      <c r="B1936" s="144" t="s">
        <v>4205</v>
      </c>
      <c r="C1936" s="144"/>
      <c r="D1936" s="144" t="s">
        <v>5210</v>
      </c>
      <c r="E1936" s="144"/>
      <c r="F1936" s="144">
        <v>1</v>
      </c>
      <c r="G1936" s="144">
        <v>200</v>
      </c>
      <c r="H1936" s="144"/>
      <c r="I1936" s="144"/>
      <c r="J1936" s="144"/>
      <c r="K1936" s="144"/>
      <c r="L1936" s="144"/>
      <c r="M1936" s="145" t="s">
        <v>2213</v>
      </c>
      <c r="N1936" s="144" t="s">
        <v>76</v>
      </c>
      <c r="O1936" s="144"/>
      <c r="P1936" s="144" t="s">
        <v>3913</v>
      </c>
      <c r="Q1936" s="144"/>
      <c r="R1936" s="144"/>
      <c r="S1936" s="144" t="s">
        <v>4190</v>
      </c>
      <c r="T1936" s="144" t="s">
        <v>6727</v>
      </c>
      <c r="U1936" s="144" t="s">
        <v>6726</v>
      </c>
      <c r="V1936" s="144"/>
      <c r="W1936" s="144">
        <v>412370</v>
      </c>
      <c r="X1936" s="144" t="s">
        <v>6728</v>
      </c>
      <c r="Y1936" s="144">
        <v>35109</v>
      </c>
      <c r="Z1936" s="144" t="s">
        <v>6729</v>
      </c>
      <c r="AA1936" s="160">
        <v>1218</v>
      </c>
    </row>
    <row r="1937" spans="1:31" ht="45" customHeight="1" x14ac:dyDescent="0.25">
      <c r="A1937" s="144" t="s">
        <v>31964</v>
      </c>
      <c r="B1937" s="144" t="s">
        <v>24863</v>
      </c>
      <c r="C1937" s="144"/>
      <c r="D1937" s="144"/>
      <c r="E1937" s="144"/>
      <c r="F1937" s="144">
        <v>2</v>
      </c>
      <c r="G1937" s="144"/>
      <c r="H1937" s="144"/>
      <c r="I1937" s="144"/>
      <c r="J1937" s="144"/>
      <c r="K1937" s="144"/>
      <c r="L1937" s="144">
        <v>300</v>
      </c>
      <c r="M1937" s="145" t="s">
        <v>2213</v>
      </c>
      <c r="N1937" s="144" t="s">
        <v>18</v>
      </c>
      <c r="O1937" s="144"/>
      <c r="P1937" s="144" t="s">
        <v>2375</v>
      </c>
      <c r="Q1937" s="144"/>
      <c r="R1937" s="144"/>
      <c r="S1937" s="144"/>
      <c r="T1937" s="144"/>
      <c r="U1937" s="144" t="s">
        <v>31964</v>
      </c>
      <c r="V1937" s="144"/>
      <c r="W1937" s="144">
        <v>308007</v>
      </c>
      <c r="X1937" s="144" t="s">
        <v>23775</v>
      </c>
      <c r="Y1937" s="149" t="s">
        <v>23776</v>
      </c>
      <c r="Z1937" s="144" t="s">
        <v>31965</v>
      </c>
      <c r="AA1937" s="160">
        <v>4725</v>
      </c>
    </row>
    <row r="1938" spans="1:31" ht="45" customHeight="1" x14ac:dyDescent="0.25">
      <c r="A1938" s="144" t="s">
        <v>25276</v>
      </c>
      <c r="B1938" s="144" t="s">
        <v>19062</v>
      </c>
      <c r="C1938" s="144">
        <v>2</v>
      </c>
      <c r="D1938" s="144"/>
      <c r="E1938" s="144"/>
      <c r="F1938" s="144">
        <v>1</v>
      </c>
      <c r="G1938" s="144"/>
      <c r="H1938" s="144">
        <v>450</v>
      </c>
      <c r="I1938" s="144">
        <v>200</v>
      </c>
      <c r="J1938" s="144">
        <v>200</v>
      </c>
      <c r="K1938" s="144">
        <v>50</v>
      </c>
      <c r="L1938" s="144"/>
      <c r="M1938" s="145" t="s">
        <v>2213</v>
      </c>
      <c r="N1938" s="144" t="s">
        <v>46</v>
      </c>
      <c r="O1938" s="144"/>
      <c r="P1938" s="144" t="s">
        <v>15131</v>
      </c>
      <c r="Q1938" s="144"/>
      <c r="R1938" s="144"/>
      <c r="S1938" s="144" t="s">
        <v>4189</v>
      </c>
      <c r="T1938" s="144" t="s">
        <v>15132</v>
      </c>
      <c r="U1938" s="144" t="s">
        <v>25276</v>
      </c>
      <c r="V1938" s="144"/>
      <c r="W1938" s="144">
        <v>462781</v>
      </c>
      <c r="X1938" s="144" t="s">
        <v>25277</v>
      </c>
      <c r="Y1938" s="144" t="s">
        <v>23472</v>
      </c>
      <c r="Z1938" s="144" t="s">
        <v>23473</v>
      </c>
      <c r="AA1938" s="160">
        <v>5717</v>
      </c>
    </row>
    <row r="1939" spans="1:31" ht="45" customHeight="1" x14ac:dyDescent="0.25">
      <c r="A1939" s="144" t="s">
        <v>150</v>
      </c>
      <c r="B1939" s="144" t="s">
        <v>14525</v>
      </c>
      <c r="C1939" s="144"/>
      <c r="D1939" s="144" t="s">
        <v>14526</v>
      </c>
      <c r="E1939" s="144"/>
      <c r="F1939" s="144">
        <v>2</v>
      </c>
      <c r="G1939" s="144"/>
      <c r="H1939" s="144"/>
      <c r="I1939" s="144"/>
      <c r="J1939" s="144"/>
      <c r="K1939" s="144"/>
      <c r="L1939" s="144">
        <v>50</v>
      </c>
      <c r="M1939" s="145" t="s">
        <v>2213</v>
      </c>
      <c r="N1939" s="144" t="s">
        <v>41</v>
      </c>
      <c r="O1939" s="144"/>
      <c r="P1939" s="144" t="s">
        <v>2324</v>
      </c>
      <c r="Q1939" s="144" t="s">
        <v>4187</v>
      </c>
      <c r="R1939" s="144" t="s">
        <v>8137</v>
      </c>
      <c r="S1939" s="144"/>
      <c r="T1939" s="144"/>
      <c r="U1939" s="144" t="s">
        <v>150</v>
      </c>
      <c r="V1939" s="144"/>
      <c r="W1939" s="144">
        <v>107113</v>
      </c>
      <c r="X1939" s="144" t="s">
        <v>18993</v>
      </c>
      <c r="Y1939" s="144" t="s">
        <v>14527</v>
      </c>
      <c r="Z1939" s="144" t="s">
        <v>14528</v>
      </c>
      <c r="AA1939" s="160">
        <v>3692</v>
      </c>
    </row>
    <row r="1940" spans="1:31" ht="45" customHeight="1" x14ac:dyDescent="0.25">
      <c r="A1940" s="144" t="s">
        <v>25278</v>
      </c>
      <c r="B1940" s="144" t="s">
        <v>25279</v>
      </c>
      <c r="C1940" s="144"/>
      <c r="D1940" s="144"/>
      <c r="E1940" s="144"/>
      <c r="F1940" s="144">
        <v>5</v>
      </c>
      <c r="G1940" s="144"/>
      <c r="H1940" s="144"/>
      <c r="I1940" s="144"/>
      <c r="J1940" s="144"/>
      <c r="K1940" s="144"/>
      <c r="L1940" s="144">
        <v>250</v>
      </c>
      <c r="M1940" s="145" t="s">
        <v>2213</v>
      </c>
      <c r="N1940" s="144" t="s">
        <v>84</v>
      </c>
      <c r="O1940" s="144"/>
      <c r="P1940" s="144" t="s">
        <v>3216</v>
      </c>
      <c r="Q1940" s="144"/>
      <c r="R1940" s="144"/>
      <c r="S1940" s="144" t="s">
        <v>4190</v>
      </c>
      <c r="T1940" s="144" t="s">
        <v>12831</v>
      </c>
      <c r="U1940" s="144" t="s">
        <v>25278</v>
      </c>
      <c r="V1940" s="144"/>
      <c r="W1940" s="144">
        <v>301940</v>
      </c>
      <c r="X1940" s="144" t="s">
        <v>25280</v>
      </c>
      <c r="Y1940" s="150" t="s">
        <v>25281</v>
      </c>
      <c r="Z1940" s="144" t="s">
        <v>25282</v>
      </c>
      <c r="AA1940" s="160">
        <v>6598</v>
      </c>
    </row>
    <row r="1941" spans="1:31" ht="45" customHeight="1" x14ac:dyDescent="0.25">
      <c r="A1941" s="144" t="s">
        <v>6730</v>
      </c>
      <c r="B1941" s="144" t="s">
        <v>4209</v>
      </c>
      <c r="C1941" s="144"/>
      <c r="D1941" s="144"/>
      <c r="E1941" s="144"/>
      <c r="F1941" s="144">
        <v>1</v>
      </c>
      <c r="G1941" s="144"/>
      <c r="H1941" s="144">
        <v>1199</v>
      </c>
      <c r="I1941" s="144">
        <v>436</v>
      </c>
      <c r="J1941" s="144">
        <v>545</v>
      </c>
      <c r="K1941" s="144">
        <v>218</v>
      </c>
      <c r="L1941" s="144"/>
      <c r="M1941" s="145" t="s">
        <v>2213</v>
      </c>
      <c r="N1941" s="144" t="s">
        <v>50</v>
      </c>
      <c r="O1941" s="144"/>
      <c r="P1941" s="144" t="s">
        <v>30580</v>
      </c>
      <c r="Q1941" s="144"/>
      <c r="R1941" s="144"/>
      <c r="S1941" s="144"/>
      <c r="T1941" s="144"/>
      <c r="U1941" s="144" t="s">
        <v>6730</v>
      </c>
      <c r="V1941" s="144"/>
      <c r="W1941" s="144">
        <v>692135</v>
      </c>
      <c r="X1941" s="144" t="s">
        <v>6731</v>
      </c>
      <c r="Y1941" s="144"/>
      <c r="Z1941" s="144" t="s">
        <v>6732</v>
      </c>
      <c r="AA1941" s="160">
        <v>1219</v>
      </c>
    </row>
    <row r="1942" spans="1:31" ht="45" customHeight="1" x14ac:dyDescent="0.25">
      <c r="A1942" s="144" t="s">
        <v>18994</v>
      </c>
      <c r="B1942" s="144" t="s">
        <v>15409</v>
      </c>
      <c r="C1942" s="144">
        <v>1</v>
      </c>
      <c r="D1942" s="144" t="s">
        <v>18995</v>
      </c>
      <c r="E1942" s="144"/>
      <c r="F1942" s="144">
        <v>1</v>
      </c>
      <c r="G1942" s="144"/>
      <c r="H1942" s="144">
        <v>350</v>
      </c>
      <c r="I1942" s="144">
        <v>200</v>
      </c>
      <c r="J1942" s="144">
        <v>100</v>
      </c>
      <c r="K1942" s="144">
        <v>50</v>
      </c>
      <c r="L1942" s="144"/>
      <c r="M1942" s="145" t="s">
        <v>2213</v>
      </c>
      <c r="N1942" s="144" t="s">
        <v>42</v>
      </c>
      <c r="O1942" s="144"/>
      <c r="P1942" s="144" t="s">
        <v>17471</v>
      </c>
      <c r="Q1942" s="144"/>
      <c r="R1942" s="144"/>
      <c r="S1942" s="144" t="s">
        <v>4189</v>
      </c>
      <c r="T1942" s="144" t="s">
        <v>10555</v>
      </c>
      <c r="U1942" s="144" t="s">
        <v>18994</v>
      </c>
      <c r="V1942" s="144"/>
      <c r="W1942" s="144">
        <v>142406</v>
      </c>
      <c r="X1942" s="144" t="s">
        <v>18996</v>
      </c>
      <c r="Y1942" s="144" t="s">
        <v>18998</v>
      </c>
      <c r="Z1942" s="144" t="s">
        <v>18997</v>
      </c>
      <c r="AA1942" s="160">
        <v>5564</v>
      </c>
    </row>
    <row r="1943" spans="1:31" ht="45" customHeight="1" x14ac:dyDescent="0.25">
      <c r="A1943" s="144" t="s">
        <v>25283</v>
      </c>
      <c r="B1943" s="144" t="s">
        <v>15409</v>
      </c>
      <c r="C1943" s="144">
        <v>6</v>
      </c>
      <c r="D1943" s="144" t="s">
        <v>22992</v>
      </c>
      <c r="E1943" s="144"/>
      <c r="F1943" s="144">
        <v>1</v>
      </c>
      <c r="G1943" s="144"/>
      <c r="H1943" s="144">
        <v>1200</v>
      </c>
      <c r="I1943" s="144">
        <v>500</v>
      </c>
      <c r="J1943" s="144">
        <v>500</v>
      </c>
      <c r="K1943" s="144">
        <v>200</v>
      </c>
      <c r="L1943" s="144"/>
      <c r="M1943" s="145" t="s">
        <v>2213</v>
      </c>
      <c r="N1943" s="144" t="s">
        <v>86</v>
      </c>
      <c r="O1943" s="144"/>
      <c r="P1943" s="144" t="s">
        <v>3568</v>
      </c>
      <c r="Q1943" s="144"/>
      <c r="R1943" s="144"/>
      <c r="S1943" s="144"/>
      <c r="T1943" s="144"/>
      <c r="U1943" s="144" t="s">
        <v>25283</v>
      </c>
      <c r="V1943" s="144"/>
      <c r="W1943" s="144">
        <v>432026</v>
      </c>
      <c r="X1943" s="144" t="s">
        <v>25284</v>
      </c>
      <c r="Y1943" s="144"/>
      <c r="Z1943" s="144" t="s">
        <v>22994</v>
      </c>
      <c r="AA1943" s="160">
        <v>5440</v>
      </c>
    </row>
    <row r="1944" spans="1:31" ht="45" customHeight="1" x14ac:dyDescent="0.25">
      <c r="A1944" s="144" t="s">
        <v>33221</v>
      </c>
      <c r="B1944" s="144" t="s">
        <v>15377</v>
      </c>
      <c r="C1944" s="144">
        <v>6</v>
      </c>
      <c r="D1944" s="144" t="s">
        <v>4767</v>
      </c>
      <c r="E1944" s="144"/>
      <c r="F1944" s="144">
        <v>1</v>
      </c>
      <c r="G1944" s="144">
        <v>200</v>
      </c>
      <c r="H1944" s="144"/>
      <c r="I1944" s="144"/>
      <c r="J1944" s="144"/>
      <c r="K1944" s="144"/>
      <c r="L1944" s="144"/>
      <c r="M1944" s="145" t="s">
        <v>2213</v>
      </c>
      <c r="N1944" s="144" t="s">
        <v>18</v>
      </c>
      <c r="O1944" s="144"/>
      <c r="P1944" s="144" t="s">
        <v>17722</v>
      </c>
      <c r="Q1944" s="144"/>
      <c r="R1944" s="144"/>
      <c r="S1944" s="144" t="s">
        <v>4189</v>
      </c>
      <c r="T1944" s="144" t="s">
        <v>6907</v>
      </c>
      <c r="U1944" s="144" t="s">
        <v>33221</v>
      </c>
      <c r="V1944" s="144"/>
      <c r="W1944" s="144">
        <v>309640</v>
      </c>
      <c r="X1944" s="144" t="s">
        <v>33222</v>
      </c>
      <c r="Y1944" s="150" t="s">
        <v>33223</v>
      </c>
      <c r="Z1944" s="144" t="s">
        <v>33224</v>
      </c>
      <c r="AA1944" s="160">
        <v>7514</v>
      </c>
      <c r="AE1944" s="109" t="s">
        <v>1334</v>
      </c>
    </row>
    <row r="1945" spans="1:31" ht="45" customHeight="1" x14ac:dyDescent="0.25">
      <c r="A1945" s="144" t="s">
        <v>16962</v>
      </c>
      <c r="B1945" s="144" t="s">
        <v>16963</v>
      </c>
      <c r="C1945" s="144"/>
      <c r="D1945" s="144"/>
      <c r="E1945" s="144"/>
      <c r="F1945" s="144">
        <v>3</v>
      </c>
      <c r="G1945" s="144"/>
      <c r="H1945" s="144"/>
      <c r="I1945" s="144"/>
      <c r="J1945" s="144"/>
      <c r="K1945" s="144"/>
      <c r="L1945" s="144">
        <v>150</v>
      </c>
      <c r="M1945" s="145" t="s">
        <v>2213</v>
      </c>
      <c r="N1945" s="144" t="s">
        <v>22</v>
      </c>
      <c r="O1945" s="144"/>
      <c r="P1945" s="144" t="s">
        <v>3660</v>
      </c>
      <c r="Q1945" s="144"/>
      <c r="R1945" s="144"/>
      <c r="S1945" s="144" t="s">
        <v>4189</v>
      </c>
      <c r="T1945" s="144" t="s">
        <v>16964</v>
      </c>
      <c r="U1945" s="144" t="s">
        <v>16962</v>
      </c>
      <c r="V1945" s="144"/>
      <c r="W1945" s="150">
        <v>162250</v>
      </c>
      <c r="X1945" s="144" t="s">
        <v>18999</v>
      </c>
      <c r="Y1945" s="144" t="s">
        <v>16965</v>
      </c>
      <c r="Z1945" s="150" t="s">
        <v>16966</v>
      </c>
      <c r="AA1945" s="160">
        <v>4242</v>
      </c>
    </row>
    <row r="1946" spans="1:31" ht="45" customHeight="1" x14ac:dyDescent="0.25">
      <c r="A1946" s="144" t="s">
        <v>15541</v>
      </c>
      <c r="B1946" s="144" t="s">
        <v>15542</v>
      </c>
      <c r="C1946" s="144"/>
      <c r="D1946" s="144"/>
      <c r="E1946" s="144"/>
      <c r="F1946" s="144">
        <v>1</v>
      </c>
      <c r="G1946" s="144"/>
      <c r="H1946" s="144">
        <v>800</v>
      </c>
      <c r="I1946" s="144">
        <v>600</v>
      </c>
      <c r="J1946" s="144">
        <v>400</v>
      </c>
      <c r="K1946" s="144">
        <v>200</v>
      </c>
      <c r="L1946" s="144"/>
      <c r="M1946" s="145" t="s">
        <v>2213</v>
      </c>
      <c r="N1946" s="144" t="s">
        <v>31</v>
      </c>
      <c r="O1946" s="144"/>
      <c r="P1946" s="144" t="s">
        <v>30538</v>
      </c>
      <c r="Q1946" s="144"/>
      <c r="R1946" s="144"/>
      <c r="S1946" s="144" t="s">
        <v>4191</v>
      </c>
      <c r="T1946" s="144" t="s">
        <v>15543</v>
      </c>
      <c r="U1946" s="144" t="s">
        <v>15541</v>
      </c>
      <c r="V1946" s="144"/>
      <c r="W1946" s="144">
        <v>652667</v>
      </c>
      <c r="X1946" s="144" t="s">
        <v>19000</v>
      </c>
      <c r="Y1946" s="149" t="s">
        <v>15544</v>
      </c>
      <c r="Z1946" s="144" t="s">
        <v>10634</v>
      </c>
      <c r="AA1946" s="160">
        <v>3969</v>
      </c>
    </row>
    <row r="1947" spans="1:31" ht="45" customHeight="1" x14ac:dyDescent="0.25">
      <c r="A1947" s="144" t="s">
        <v>6734</v>
      </c>
      <c r="B1947" s="144" t="s">
        <v>4205</v>
      </c>
      <c r="C1947" s="144">
        <v>6</v>
      </c>
      <c r="D1947" s="144"/>
      <c r="E1947" s="144"/>
      <c r="F1947" s="144">
        <v>1</v>
      </c>
      <c r="G1947" s="144">
        <v>350</v>
      </c>
      <c r="H1947" s="144"/>
      <c r="I1947" s="144"/>
      <c r="J1947" s="144"/>
      <c r="K1947" s="144"/>
      <c r="L1947" s="144"/>
      <c r="M1947" s="145" t="s">
        <v>2213</v>
      </c>
      <c r="N1947" s="144" t="s">
        <v>23</v>
      </c>
      <c r="O1947" s="144"/>
      <c r="P1947" s="144" t="s">
        <v>3333</v>
      </c>
      <c r="Q1947" s="144"/>
      <c r="R1947" s="144"/>
      <c r="S1947" s="144"/>
      <c r="T1947" s="144"/>
      <c r="U1947" s="144" t="s">
        <v>6734</v>
      </c>
      <c r="V1947" s="144"/>
      <c r="W1947" s="144">
        <v>396070</v>
      </c>
      <c r="X1947" s="144" t="s">
        <v>19001</v>
      </c>
      <c r="Y1947" s="144" t="s">
        <v>6735</v>
      </c>
      <c r="Z1947" s="144" t="s">
        <v>6736</v>
      </c>
      <c r="AA1947" s="160">
        <v>1222</v>
      </c>
    </row>
    <row r="1948" spans="1:31" ht="45" customHeight="1" x14ac:dyDescent="0.25">
      <c r="A1948" s="144" t="s">
        <v>6737</v>
      </c>
      <c r="B1948" s="144" t="s">
        <v>31092</v>
      </c>
      <c r="C1948" s="144">
        <v>1</v>
      </c>
      <c r="D1948" s="144"/>
      <c r="E1948" s="144"/>
      <c r="F1948" s="144">
        <v>1</v>
      </c>
      <c r="G1948" s="144"/>
      <c r="H1948" s="144">
        <v>798</v>
      </c>
      <c r="I1948" s="144">
        <v>290</v>
      </c>
      <c r="J1948" s="144">
        <v>363</v>
      </c>
      <c r="K1948" s="144">
        <v>145</v>
      </c>
      <c r="L1948" s="144"/>
      <c r="M1948" s="145" t="s">
        <v>2213</v>
      </c>
      <c r="N1948" s="144" t="s">
        <v>23</v>
      </c>
      <c r="O1948" s="144"/>
      <c r="P1948" s="144" t="s">
        <v>3111</v>
      </c>
      <c r="Q1948" s="144"/>
      <c r="R1948" s="144"/>
      <c r="S1948" s="144" t="s">
        <v>4191</v>
      </c>
      <c r="T1948" s="144" t="s">
        <v>6091</v>
      </c>
      <c r="U1948" s="144" t="s">
        <v>6737</v>
      </c>
      <c r="V1948" s="144"/>
      <c r="W1948" s="144">
        <v>396716</v>
      </c>
      <c r="X1948" s="144" t="s">
        <v>6738</v>
      </c>
      <c r="Y1948" s="144" t="s">
        <v>6739</v>
      </c>
      <c r="Z1948" s="144" t="s">
        <v>6740</v>
      </c>
      <c r="AA1948" s="160">
        <v>1223</v>
      </c>
    </row>
    <row r="1949" spans="1:31" ht="45" customHeight="1" x14ac:dyDescent="0.25">
      <c r="A1949" s="144" t="s">
        <v>31093</v>
      </c>
      <c r="B1949" s="144" t="s">
        <v>31094</v>
      </c>
      <c r="C1949" s="144"/>
      <c r="D1949" s="144"/>
      <c r="E1949" s="144"/>
      <c r="F1949" s="144">
        <v>1</v>
      </c>
      <c r="G1949" s="144"/>
      <c r="H1949" s="144">
        <v>600</v>
      </c>
      <c r="I1949" s="144">
        <v>400</v>
      </c>
      <c r="J1949" s="144">
        <v>100</v>
      </c>
      <c r="K1949" s="144">
        <v>100</v>
      </c>
      <c r="L1949" s="144"/>
      <c r="M1949" s="145" t="s">
        <v>2213</v>
      </c>
      <c r="N1949" s="144" t="s">
        <v>21</v>
      </c>
      <c r="O1949" s="144"/>
      <c r="P1949" s="144" t="s">
        <v>2853</v>
      </c>
      <c r="Q1949" s="144"/>
      <c r="R1949" s="144"/>
      <c r="S1949" s="144" t="s">
        <v>4191</v>
      </c>
      <c r="T1949" s="144" t="s">
        <v>16373</v>
      </c>
      <c r="U1949" s="144" t="s">
        <v>31093</v>
      </c>
      <c r="V1949" s="144"/>
      <c r="W1949" s="144">
        <v>403762</v>
      </c>
      <c r="X1949" s="144" t="s">
        <v>16374</v>
      </c>
      <c r="Y1949" s="144">
        <v>89280000000</v>
      </c>
      <c r="Z1949" s="144" t="s">
        <v>31095</v>
      </c>
      <c r="AA1949" s="160">
        <v>4087</v>
      </c>
    </row>
    <row r="1950" spans="1:31" ht="45" customHeight="1" x14ac:dyDescent="0.25">
      <c r="A1950" s="144" t="s">
        <v>31966</v>
      </c>
      <c r="B1950" s="144" t="s">
        <v>31967</v>
      </c>
      <c r="C1950" s="144"/>
      <c r="D1950" s="144"/>
      <c r="E1950" s="144"/>
      <c r="F1950" s="144">
        <v>1</v>
      </c>
      <c r="G1950" s="144"/>
      <c r="H1950" s="144">
        <v>450</v>
      </c>
      <c r="I1950" s="144">
        <v>250</v>
      </c>
      <c r="J1950" s="144">
        <v>150</v>
      </c>
      <c r="K1950" s="144">
        <v>50</v>
      </c>
      <c r="L1950" s="144"/>
      <c r="M1950" s="145" t="s">
        <v>2213</v>
      </c>
      <c r="N1950" s="144" t="s">
        <v>18</v>
      </c>
      <c r="O1950" s="144"/>
      <c r="P1950" s="144" t="s">
        <v>2545</v>
      </c>
      <c r="Q1950" s="144"/>
      <c r="R1950" s="144"/>
      <c r="S1950" s="144" t="s">
        <v>15453</v>
      </c>
      <c r="T1950" s="144" t="s">
        <v>31968</v>
      </c>
      <c r="U1950" s="144" t="s">
        <v>31966</v>
      </c>
      <c r="V1950" s="144"/>
      <c r="W1950" s="144">
        <v>309905</v>
      </c>
      <c r="X1950" s="144" t="s">
        <v>31969</v>
      </c>
      <c r="Y1950" s="144">
        <v>84720000000</v>
      </c>
      <c r="Z1950" s="144" t="s">
        <v>31970</v>
      </c>
      <c r="AA1950" s="160">
        <v>7206</v>
      </c>
    </row>
    <row r="1951" spans="1:31" ht="45" customHeight="1" x14ac:dyDescent="0.25">
      <c r="A1951" s="144" t="s">
        <v>31966</v>
      </c>
      <c r="B1951" s="144" t="s">
        <v>31967</v>
      </c>
      <c r="C1951" s="144"/>
      <c r="D1951" s="144"/>
      <c r="E1951" s="144" t="s">
        <v>15377</v>
      </c>
      <c r="F1951" s="144">
        <v>1</v>
      </c>
      <c r="G1951" s="144">
        <v>100</v>
      </c>
      <c r="H1951" s="144"/>
      <c r="I1951" s="144"/>
      <c r="J1951" s="144"/>
      <c r="K1951" s="144"/>
      <c r="L1951" s="144"/>
      <c r="M1951" s="145" t="s">
        <v>2213</v>
      </c>
      <c r="N1951" s="144" t="s">
        <v>18</v>
      </c>
      <c r="O1951" s="144"/>
      <c r="P1951" s="144" t="s">
        <v>2545</v>
      </c>
      <c r="Q1951" s="144"/>
      <c r="R1951" s="144"/>
      <c r="S1951" s="144" t="s">
        <v>15453</v>
      </c>
      <c r="T1951" s="144" t="s">
        <v>31968</v>
      </c>
      <c r="U1951" s="144" t="s">
        <v>31966</v>
      </c>
      <c r="V1951" s="144" t="s">
        <v>33225</v>
      </c>
      <c r="W1951" s="144">
        <v>309905</v>
      </c>
      <c r="X1951" s="144" t="s">
        <v>33226</v>
      </c>
      <c r="Y1951" s="144" t="s">
        <v>33227</v>
      </c>
      <c r="Z1951" s="144" t="s">
        <v>33228</v>
      </c>
      <c r="AA1951" s="160">
        <v>7517</v>
      </c>
    </row>
    <row r="1952" spans="1:31" ht="45" customHeight="1" x14ac:dyDescent="0.25">
      <c r="A1952" s="144" t="s">
        <v>28112</v>
      </c>
      <c r="B1952" s="144" t="s">
        <v>28113</v>
      </c>
      <c r="C1952" s="144"/>
      <c r="D1952" s="144"/>
      <c r="E1952" s="144"/>
      <c r="F1952" s="144">
        <v>1</v>
      </c>
      <c r="G1952" s="144"/>
      <c r="H1952" s="144">
        <v>300</v>
      </c>
      <c r="I1952" s="144">
        <v>150</v>
      </c>
      <c r="J1952" s="144">
        <v>100</v>
      </c>
      <c r="K1952" s="144">
        <v>50</v>
      </c>
      <c r="L1952" s="144"/>
      <c r="M1952" s="145" t="s">
        <v>2213</v>
      </c>
      <c r="N1952" s="144" t="s">
        <v>78</v>
      </c>
      <c r="O1952" s="144"/>
      <c r="P1952" s="144" t="s">
        <v>3035</v>
      </c>
      <c r="Q1952" s="144"/>
      <c r="R1952" s="144"/>
      <c r="S1952" s="144" t="s">
        <v>15453</v>
      </c>
      <c r="T1952" s="144" t="s">
        <v>28114</v>
      </c>
      <c r="U1952" s="144" t="s">
        <v>28112</v>
      </c>
      <c r="V1952" s="144"/>
      <c r="W1952" s="144">
        <v>623502</v>
      </c>
      <c r="X1952" s="144" t="s">
        <v>28115</v>
      </c>
      <c r="Y1952" s="151">
        <v>84350000000</v>
      </c>
      <c r="Z1952" s="144" t="s">
        <v>28116</v>
      </c>
      <c r="AA1952" s="160">
        <v>6822</v>
      </c>
    </row>
    <row r="1953" spans="1:27" ht="45" customHeight="1" x14ac:dyDescent="0.25">
      <c r="A1953" s="144" t="s">
        <v>25285</v>
      </c>
      <c r="B1953" s="144" t="s">
        <v>25286</v>
      </c>
      <c r="C1953" s="144"/>
      <c r="D1953" s="144" t="s">
        <v>25287</v>
      </c>
      <c r="E1953" s="144"/>
      <c r="F1953" s="144">
        <v>1</v>
      </c>
      <c r="G1953" s="144"/>
      <c r="H1953" s="144">
        <v>400</v>
      </c>
      <c r="I1953" s="144">
        <v>200</v>
      </c>
      <c r="J1953" s="144">
        <v>150</v>
      </c>
      <c r="K1953" s="144">
        <v>50</v>
      </c>
      <c r="L1953" s="144"/>
      <c r="M1953" s="145" t="s">
        <v>2213</v>
      </c>
      <c r="N1953" s="144" t="s">
        <v>18</v>
      </c>
      <c r="O1953" s="144"/>
      <c r="P1953" s="144" t="s">
        <v>3383</v>
      </c>
      <c r="Q1953" s="144"/>
      <c r="R1953" s="144"/>
      <c r="S1953" s="144" t="s">
        <v>15453</v>
      </c>
      <c r="T1953" s="144" t="s">
        <v>25288</v>
      </c>
      <c r="U1953" s="144" t="s">
        <v>25285</v>
      </c>
      <c r="V1953" s="144"/>
      <c r="W1953" s="144">
        <v>309761</v>
      </c>
      <c r="X1953" s="144" t="s">
        <v>25289</v>
      </c>
      <c r="Y1953" s="144" t="s">
        <v>25290</v>
      </c>
      <c r="Z1953" s="144" t="s">
        <v>25291</v>
      </c>
      <c r="AA1953" s="160">
        <v>6468</v>
      </c>
    </row>
    <row r="1954" spans="1:27" ht="45" customHeight="1" x14ac:dyDescent="0.25">
      <c r="A1954" s="144" t="s">
        <v>25285</v>
      </c>
      <c r="B1954" s="144" t="s">
        <v>25286</v>
      </c>
      <c r="C1954" s="144"/>
      <c r="D1954" s="144" t="s">
        <v>25287</v>
      </c>
      <c r="E1954" s="144" t="s">
        <v>16325</v>
      </c>
      <c r="F1954" s="144">
        <v>1</v>
      </c>
      <c r="G1954" s="144">
        <v>100</v>
      </c>
      <c r="H1954" s="144"/>
      <c r="I1954" s="144"/>
      <c r="J1954" s="144"/>
      <c r="K1954" s="144"/>
      <c r="L1954" s="144"/>
      <c r="M1954" s="145" t="s">
        <v>2213</v>
      </c>
      <c r="N1954" s="144" t="s">
        <v>18</v>
      </c>
      <c r="O1954" s="144"/>
      <c r="P1954" s="144" t="s">
        <v>3383</v>
      </c>
      <c r="Q1954" s="144"/>
      <c r="R1954" s="144"/>
      <c r="S1954" s="144" t="s">
        <v>15453</v>
      </c>
      <c r="T1954" s="144" t="s">
        <v>25288</v>
      </c>
      <c r="U1954" s="144" t="s">
        <v>25285</v>
      </c>
      <c r="V1954" s="144" t="s">
        <v>25292</v>
      </c>
      <c r="W1954" s="144">
        <v>309761</v>
      </c>
      <c r="X1954" s="144" t="s">
        <v>27326</v>
      </c>
      <c r="Y1954" s="144">
        <v>89210000000</v>
      </c>
      <c r="Z1954" s="144" t="s">
        <v>27327</v>
      </c>
      <c r="AA1954" s="160">
        <v>6469</v>
      </c>
    </row>
    <row r="1955" spans="1:27" ht="45" customHeight="1" x14ac:dyDescent="0.25">
      <c r="A1955" s="144" t="s">
        <v>6741</v>
      </c>
      <c r="B1955" s="144" t="s">
        <v>15377</v>
      </c>
      <c r="C1955" s="144">
        <v>23</v>
      </c>
      <c r="D1955" s="144" t="s">
        <v>4543</v>
      </c>
      <c r="E1955" s="144"/>
      <c r="F1955" s="144">
        <v>1</v>
      </c>
      <c r="G1955" s="144">
        <v>350</v>
      </c>
      <c r="H1955" s="144"/>
      <c r="I1955" s="144"/>
      <c r="J1955" s="144"/>
      <c r="K1955" s="144"/>
      <c r="L1955" s="144"/>
      <c r="M1955" s="145" t="s">
        <v>2213</v>
      </c>
      <c r="N1955" s="144" t="s">
        <v>31</v>
      </c>
      <c r="O1955" s="144"/>
      <c r="P1955" s="144" t="s">
        <v>13851</v>
      </c>
      <c r="Q1955" s="144"/>
      <c r="R1955" s="144"/>
      <c r="S1955" s="144" t="s">
        <v>4189</v>
      </c>
      <c r="T1955" s="144" t="s">
        <v>4471</v>
      </c>
      <c r="U1955" s="144" t="s">
        <v>6741</v>
      </c>
      <c r="V1955" s="144"/>
      <c r="W1955" s="144">
        <v>652840</v>
      </c>
      <c r="X1955" s="144" t="s">
        <v>19002</v>
      </c>
      <c r="Y1955" s="144" t="s">
        <v>19004</v>
      </c>
      <c r="Z1955" s="144" t="s">
        <v>19003</v>
      </c>
      <c r="AA1955" s="160">
        <v>1224</v>
      </c>
    </row>
    <row r="1956" spans="1:27" ht="45" customHeight="1" x14ac:dyDescent="0.25">
      <c r="A1956" s="144" t="s">
        <v>12966</v>
      </c>
      <c r="B1956" s="144" t="s">
        <v>23966</v>
      </c>
      <c r="C1956" s="144"/>
      <c r="D1956" s="144"/>
      <c r="E1956" s="144"/>
      <c r="F1956" s="144">
        <v>3</v>
      </c>
      <c r="G1956" s="144"/>
      <c r="H1956" s="144"/>
      <c r="I1956" s="144"/>
      <c r="J1956" s="144"/>
      <c r="K1956" s="144"/>
      <c r="L1956" s="144">
        <v>150</v>
      </c>
      <c r="M1956" s="145" t="s">
        <v>2213</v>
      </c>
      <c r="N1956" s="144" t="s">
        <v>42</v>
      </c>
      <c r="O1956" s="144"/>
      <c r="P1956" s="144" t="s">
        <v>30747</v>
      </c>
      <c r="Q1956" s="144"/>
      <c r="R1956" s="144"/>
      <c r="S1956" s="144" t="s">
        <v>4190</v>
      </c>
      <c r="T1956" s="144" t="s">
        <v>6137</v>
      </c>
      <c r="U1956" s="144" t="s">
        <v>12966</v>
      </c>
      <c r="V1956" s="144"/>
      <c r="W1956" s="144">
        <v>141960</v>
      </c>
      <c r="X1956" s="144" t="s">
        <v>19005</v>
      </c>
      <c r="Y1956" s="144" t="s">
        <v>16967</v>
      </c>
      <c r="Z1956" s="144" t="s">
        <v>16968</v>
      </c>
      <c r="AA1956" s="160">
        <v>1225</v>
      </c>
    </row>
    <row r="1957" spans="1:27" ht="45" customHeight="1" x14ac:dyDescent="0.25">
      <c r="A1957" s="144" t="s">
        <v>16969</v>
      </c>
      <c r="B1957" s="144" t="s">
        <v>15483</v>
      </c>
      <c r="C1957" s="144">
        <v>19</v>
      </c>
      <c r="D1957" s="144"/>
      <c r="E1957" s="144"/>
      <c r="F1957" s="144">
        <v>1</v>
      </c>
      <c r="G1957" s="144">
        <v>240</v>
      </c>
      <c r="H1957" s="144"/>
      <c r="I1957" s="144"/>
      <c r="J1957" s="144"/>
      <c r="K1957" s="144"/>
      <c r="L1957" s="144"/>
      <c r="M1957" s="145" t="s">
        <v>2213</v>
      </c>
      <c r="N1957" s="144" t="s">
        <v>89</v>
      </c>
      <c r="O1957" s="144"/>
      <c r="P1957" s="144" t="s">
        <v>3651</v>
      </c>
      <c r="Q1957" s="144"/>
      <c r="R1957" s="144"/>
      <c r="S1957" s="144" t="s">
        <v>4190</v>
      </c>
      <c r="T1957" s="144" t="s">
        <v>16970</v>
      </c>
      <c r="U1957" s="144" t="s">
        <v>16969</v>
      </c>
      <c r="V1957" s="144"/>
      <c r="W1957" s="144">
        <v>456513</v>
      </c>
      <c r="X1957" s="144" t="s">
        <v>22593</v>
      </c>
      <c r="Y1957" s="144" t="s">
        <v>16971</v>
      </c>
      <c r="Z1957" s="144" t="s">
        <v>16972</v>
      </c>
      <c r="AA1957" s="160">
        <v>4222</v>
      </c>
    </row>
    <row r="1958" spans="1:27" ht="45" customHeight="1" x14ac:dyDescent="0.25">
      <c r="A1958" s="144" t="s">
        <v>31971</v>
      </c>
      <c r="B1958" s="144" t="s">
        <v>31972</v>
      </c>
      <c r="C1958" s="144"/>
      <c r="D1958" s="144" t="s">
        <v>5503</v>
      </c>
      <c r="E1958" s="144"/>
      <c r="F1958" s="144">
        <v>1</v>
      </c>
      <c r="G1958" s="144">
        <v>150</v>
      </c>
      <c r="H1958" s="144"/>
      <c r="I1958" s="144"/>
      <c r="J1958" s="144"/>
      <c r="K1958" s="144"/>
      <c r="L1958" s="144"/>
      <c r="M1958" s="145" t="s">
        <v>2213</v>
      </c>
      <c r="N1958" s="144" t="s">
        <v>18</v>
      </c>
      <c r="O1958" s="144"/>
      <c r="P1958" s="144" t="s">
        <v>3164</v>
      </c>
      <c r="Q1958" s="144"/>
      <c r="R1958" s="144"/>
      <c r="S1958" s="144" t="s">
        <v>4190</v>
      </c>
      <c r="T1958" s="144" t="s">
        <v>5067</v>
      </c>
      <c r="U1958" s="144" t="s">
        <v>31971</v>
      </c>
      <c r="V1958" s="144"/>
      <c r="W1958" s="144"/>
      <c r="X1958" s="144" t="s">
        <v>31973</v>
      </c>
      <c r="Y1958" s="144">
        <v>89050000000</v>
      </c>
      <c r="Z1958" s="144" t="s">
        <v>31974</v>
      </c>
      <c r="AA1958" s="160">
        <v>7282</v>
      </c>
    </row>
    <row r="1959" spans="1:27" ht="45" customHeight="1" x14ac:dyDescent="0.25">
      <c r="A1959" s="144" t="s">
        <v>29904</v>
      </c>
      <c r="B1959" s="144" t="s">
        <v>29905</v>
      </c>
      <c r="C1959" s="144"/>
      <c r="D1959" s="144"/>
      <c r="E1959" s="144"/>
      <c r="F1959" s="144">
        <v>1</v>
      </c>
      <c r="G1959" s="144"/>
      <c r="H1959" s="144">
        <v>798</v>
      </c>
      <c r="I1959" s="144">
        <v>290</v>
      </c>
      <c r="J1959" s="144">
        <v>363</v>
      </c>
      <c r="K1959" s="144">
        <v>145</v>
      </c>
      <c r="L1959" s="144"/>
      <c r="M1959" s="145" t="s">
        <v>2213</v>
      </c>
      <c r="N1959" s="144" t="s">
        <v>15</v>
      </c>
      <c r="O1959" s="144"/>
      <c r="P1959" s="144" t="s">
        <v>2963</v>
      </c>
      <c r="Q1959" s="144"/>
      <c r="R1959" s="144"/>
      <c r="S1959" s="144" t="s">
        <v>4191</v>
      </c>
      <c r="T1959" s="144" t="s">
        <v>5868</v>
      </c>
      <c r="U1959" s="144" t="s">
        <v>29904</v>
      </c>
      <c r="V1959" s="144"/>
      <c r="W1959" s="144">
        <v>676687</v>
      </c>
      <c r="X1959" s="144" t="s">
        <v>5869</v>
      </c>
      <c r="Y1959" s="144"/>
      <c r="Z1959" s="144" t="s">
        <v>20766</v>
      </c>
      <c r="AA1959" s="161">
        <v>2159</v>
      </c>
    </row>
    <row r="1960" spans="1:27" ht="45" customHeight="1" x14ac:dyDescent="0.25">
      <c r="A1960" s="144" t="s">
        <v>236</v>
      </c>
      <c r="B1960" s="144" t="s">
        <v>15462</v>
      </c>
      <c r="C1960" s="144">
        <v>66</v>
      </c>
      <c r="D1960" s="144"/>
      <c r="E1960" s="144"/>
      <c r="F1960" s="144">
        <v>5</v>
      </c>
      <c r="G1960" s="144"/>
      <c r="H1960" s="144"/>
      <c r="I1960" s="144"/>
      <c r="J1960" s="144"/>
      <c r="K1960" s="144"/>
      <c r="L1960" s="144">
        <v>600</v>
      </c>
      <c r="M1960" s="145" t="s">
        <v>2213</v>
      </c>
      <c r="N1960" s="144" t="s">
        <v>31</v>
      </c>
      <c r="O1960" s="144"/>
      <c r="P1960" s="144" t="s">
        <v>13862</v>
      </c>
      <c r="Q1960" s="144"/>
      <c r="R1960" s="144"/>
      <c r="S1960" s="144" t="s">
        <v>4189</v>
      </c>
      <c r="T1960" s="144" t="s">
        <v>6237</v>
      </c>
      <c r="U1960" s="144" t="s">
        <v>236</v>
      </c>
      <c r="V1960" s="144"/>
      <c r="W1960" s="144">
        <v>652715</v>
      </c>
      <c r="X1960" s="144" t="s">
        <v>6742</v>
      </c>
      <c r="Y1960" s="150">
        <v>8384664</v>
      </c>
      <c r="Z1960" s="144" t="s">
        <v>16264</v>
      </c>
      <c r="AA1960" s="161">
        <v>1226</v>
      </c>
    </row>
    <row r="1961" spans="1:27" ht="45" customHeight="1" x14ac:dyDescent="0.25">
      <c r="A1961" s="144" t="s">
        <v>16973</v>
      </c>
      <c r="B1961" s="144" t="s">
        <v>16974</v>
      </c>
      <c r="C1961" s="144">
        <v>23</v>
      </c>
      <c r="D1961" s="144"/>
      <c r="E1961" s="144"/>
      <c r="F1961" s="144">
        <v>1</v>
      </c>
      <c r="G1961" s="144"/>
      <c r="H1961" s="144">
        <v>850</v>
      </c>
      <c r="I1961" s="144">
        <v>450</v>
      </c>
      <c r="J1961" s="144">
        <v>300</v>
      </c>
      <c r="K1961" s="144">
        <v>100</v>
      </c>
      <c r="L1961" s="144"/>
      <c r="M1961" s="145" t="s">
        <v>2213</v>
      </c>
      <c r="N1961" s="144" t="s">
        <v>73</v>
      </c>
      <c r="O1961" s="144"/>
      <c r="P1961" s="144" t="s">
        <v>3363</v>
      </c>
      <c r="Q1961" s="144"/>
      <c r="R1961" s="144"/>
      <c r="S1961" s="144"/>
      <c r="T1961" s="144"/>
      <c r="U1961" s="144" t="s">
        <v>16973</v>
      </c>
      <c r="V1961" s="144"/>
      <c r="W1961" s="144">
        <v>390006</v>
      </c>
      <c r="X1961" s="144" t="s">
        <v>19006</v>
      </c>
      <c r="Y1961" s="144" t="s">
        <v>16975</v>
      </c>
      <c r="Z1961" s="144" t="s">
        <v>16976</v>
      </c>
      <c r="AA1961" s="160">
        <v>4317</v>
      </c>
    </row>
    <row r="1962" spans="1:27" ht="45" customHeight="1" x14ac:dyDescent="0.25">
      <c r="A1962" s="144" t="s">
        <v>15545</v>
      </c>
      <c r="B1962" s="144" t="s">
        <v>16265</v>
      </c>
      <c r="C1962" s="144">
        <v>1</v>
      </c>
      <c r="D1962" s="144"/>
      <c r="E1962" s="144"/>
      <c r="F1962" s="144">
        <v>1</v>
      </c>
      <c r="G1962" s="144"/>
      <c r="H1962" s="144">
        <v>150</v>
      </c>
      <c r="I1962" s="144">
        <v>100</v>
      </c>
      <c r="J1962" s="144">
        <v>50</v>
      </c>
      <c r="K1962" s="144">
        <v>30</v>
      </c>
      <c r="L1962" s="144"/>
      <c r="M1962" s="145" t="s">
        <v>2213</v>
      </c>
      <c r="N1962" s="144" t="s">
        <v>69</v>
      </c>
      <c r="O1962" s="144"/>
      <c r="P1962" s="144" t="s">
        <v>3256</v>
      </c>
      <c r="Q1962" s="144"/>
      <c r="R1962" s="144"/>
      <c r="S1962" s="144" t="s">
        <v>4190</v>
      </c>
      <c r="T1962" s="144" t="s">
        <v>15546</v>
      </c>
      <c r="U1962" s="144" t="s">
        <v>15545</v>
      </c>
      <c r="V1962" s="144"/>
      <c r="W1962" s="144">
        <v>427580</v>
      </c>
      <c r="X1962" s="144" t="s">
        <v>19007</v>
      </c>
      <c r="Y1962" s="144" t="s">
        <v>15547</v>
      </c>
      <c r="Z1962" s="144" t="s">
        <v>15548</v>
      </c>
      <c r="AA1962" s="160">
        <v>3837</v>
      </c>
    </row>
    <row r="1963" spans="1:27" ht="45" customHeight="1" x14ac:dyDescent="0.25">
      <c r="A1963" s="144" t="s">
        <v>22594</v>
      </c>
      <c r="B1963" s="144" t="s">
        <v>15483</v>
      </c>
      <c r="C1963" s="144"/>
      <c r="D1963" s="144" t="s">
        <v>22595</v>
      </c>
      <c r="E1963" s="144"/>
      <c r="F1963" s="144">
        <v>1</v>
      </c>
      <c r="G1963" s="144">
        <v>250</v>
      </c>
      <c r="H1963" s="144"/>
      <c r="I1963" s="144"/>
      <c r="J1963" s="144"/>
      <c r="K1963" s="144"/>
      <c r="L1963" s="144"/>
      <c r="M1963" s="145" t="s">
        <v>2213</v>
      </c>
      <c r="N1963" s="144" t="s">
        <v>76</v>
      </c>
      <c r="O1963" s="144"/>
      <c r="P1963" s="144" t="s">
        <v>2700</v>
      </c>
      <c r="Q1963" s="144"/>
      <c r="R1963" s="144"/>
      <c r="S1963" s="144" t="s">
        <v>4189</v>
      </c>
      <c r="T1963" s="144" t="s">
        <v>17736</v>
      </c>
      <c r="U1963" s="144" t="s">
        <v>22594</v>
      </c>
      <c r="V1963" s="144"/>
      <c r="W1963" s="144">
        <v>412311</v>
      </c>
      <c r="X1963" s="144" t="s">
        <v>22596</v>
      </c>
      <c r="Y1963" s="144" t="s">
        <v>22597</v>
      </c>
      <c r="Z1963" s="144" t="s">
        <v>20514</v>
      </c>
      <c r="AA1963" s="160">
        <v>5776</v>
      </c>
    </row>
    <row r="1964" spans="1:27" ht="45" customHeight="1" x14ac:dyDescent="0.25">
      <c r="A1964" s="144" t="s">
        <v>29906</v>
      </c>
      <c r="B1964" s="144" t="s">
        <v>20582</v>
      </c>
      <c r="C1964" s="144">
        <v>14</v>
      </c>
      <c r="D1964" s="144" t="s">
        <v>29907</v>
      </c>
      <c r="E1964" s="144"/>
      <c r="F1964" s="144">
        <v>1</v>
      </c>
      <c r="G1964" s="144"/>
      <c r="H1964" s="144">
        <v>1200</v>
      </c>
      <c r="I1964" s="144">
        <v>500</v>
      </c>
      <c r="J1964" s="144">
        <v>500</v>
      </c>
      <c r="K1964" s="144">
        <v>200</v>
      </c>
      <c r="L1964" s="144"/>
      <c r="M1964" s="145" t="s">
        <v>2213</v>
      </c>
      <c r="N1964" s="144" t="s">
        <v>20</v>
      </c>
      <c r="O1964" s="144"/>
      <c r="P1964" s="144" t="s">
        <v>2308</v>
      </c>
      <c r="Q1964" s="144"/>
      <c r="R1964" s="144"/>
      <c r="S1964" s="144" t="s">
        <v>4189</v>
      </c>
      <c r="T1964" s="144" t="s">
        <v>8802</v>
      </c>
      <c r="U1964" s="144" t="s">
        <v>29906</v>
      </c>
      <c r="V1964" s="144"/>
      <c r="W1964" s="144">
        <v>601655</v>
      </c>
      <c r="X1964" s="144" t="s">
        <v>29908</v>
      </c>
      <c r="Y1964" s="144"/>
      <c r="Z1964" s="144" t="s">
        <v>28291</v>
      </c>
      <c r="AA1964" s="160">
        <v>7143</v>
      </c>
    </row>
    <row r="1965" spans="1:27" ht="45" customHeight="1" x14ac:dyDescent="0.25">
      <c r="A1965" s="144" t="s">
        <v>19008</v>
      </c>
      <c r="B1965" s="144" t="s">
        <v>19009</v>
      </c>
      <c r="C1965" s="144"/>
      <c r="D1965" s="144" t="s">
        <v>19010</v>
      </c>
      <c r="E1965" s="144"/>
      <c r="F1965" s="144">
        <v>2</v>
      </c>
      <c r="G1965" s="144"/>
      <c r="H1965" s="144"/>
      <c r="I1965" s="144"/>
      <c r="J1965" s="144"/>
      <c r="K1965" s="144"/>
      <c r="L1965" s="144">
        <v>350</v>
      </c>
      <c r="M1965" s="145" t="s">
        <v>2213</v>
      </c>
      <c r="N1965" s="144" t="s">
        <v>86</v>
      </c>
      <c r="O1965" s="144"/>
      <c r="P1965" s="144" t="s">
        <v>3568</v>
      </c>
      <c r="Q1965" s="144"/>
      <c r="R1965" s="144"/>
      <c r="S1965" s="144"/>
      <c r="T1965" s="144"/>
      <c r="U1965" s="144" t="s">
        <v>19008</v>
      </c>
      <c r="V1965" s="144"/>
      <c r="W1965" s="144">
        <v>432017</v>
      </c>
      <c r="X1965" s="144" t="s">
        <v>22598</v>
      </c>
      <c r="Y1965" s="144" t="s">
        <v>19012</v>
      </c>
      <c r="Z1965" s="144" t="s">
        <v>19011</v>
      </c>
      <c r="AA1965" s="160">
        <v>4602</v>
      </c>
    </row>
    <row r="1966" spans="1:27" ht="45" customHeight="1" x14ac:dyDescent="0.25">
      <c r="A1966" s="144" t="s">
        <v>6743</v>
      </c>
      <c r="B1966" s="144" t="s">
        <v>4208</v>
      </c>
      <c r="C1966" s="144">
        <v>70</v>
      </c>
      <c r="D1966" s="144"/>
      <c r="E1966" s="144"/>
      <c r="F1966" s="144">
        <v>1</v>
      </c>
      <c r="G1966" s="144"/>
      <c r="H1966" s="144">
        <v>1199</v>
      </c>
      <c r="I1966" s="144">
        <v>436</v>
      </c>
      <c r="J1966" s="144">
        <v>545</v>
      </c>
      <c r="K1966" s="144">
        <v>218</v>
      </c>
      <c r="L1966" s="144"/>
      <c r="M1966" s="145" t="s">
        <v>2213</v>
      </c>
      <c r="N1966" s="144" t="s">
        <v>74</v>
      </c>
      <c r="O1966" s="144"/>
      <c r="P1966" s="144" t="s">
        <v>3912</v>
      </c>
      <c r="Q1966" s="144"/>
      <c r="R1966" s="144"/>
      <c r="S1966" s="144"/>
      <c r="T1966" s="144"/>
      <c r="U1966" s="144" t="s">
        <v>6743</v>
      </c>
      <c r="V1966" s="144"/>
      <c r="W1966" s="144">
        <v>445056</v>
      </c>
      <c r="X1966" s="144" t="s">
        <v>13224</v>
      </c>
      <c r="Y1966" s="144" t="s">
        <v>6744</v>
      </c>
      <c r="Z1966" s="144" t="s">
        <v>6745</v>
      </c>
      <c r="AA1966" s="160">
        <v>1227</v>
      </c>
    </row>
    <row r="1967" spans="1:27" ht="45" customHeight="1" x14ac:dyDescent="0.25">
      <c r="A1967" s="144" t="s">
        <v>15549</v>
      </c>
      <c r="B1967" s="144" t="s">
        <v>31096</v>
      </c>
      <c r="C1967" s="144"/>
      <c r="D1967" s="144"/>
      <c r="E1967" s="144"/>
      <c r="F1967" s="144">
        <v>2</v>
      </c>
      <c r="G1967" s="144"/>
      <c r="H1967" s="144"/>
      <c r="I1967" s="144"/>
      <c r="J1967" s="144"/>
      <c r="K1967" s="144"/>
      <c r="L1967" s="144">
        <v>350</v>
      </c>
      <c r="M1967" s="145" t="s">
        <v>2213</v>
      </c>
      <c r="N1967" s="144" t="s">
        <v>23</v>
      </c>
      <c r="O1967" s="144"/>
      <c r="P1967" s="144" t="s">
        <v>2310</v>
      </c>
      <c r="Q1967" s="144"/>
      <c r="R1967" s="144"/>
      <c r="S1967" s="144" t="s">
        <v>4189</v>
      </c>
      <c r="T1967" s="144" t="s">
        <v>10277</v>
      </c>
      <c r="U1967" s="144" t="s">
        <v>15549</v>
      </c>
      <c r="V1967" s="144"/>
      <c r="W1967" s="144">
        <v>666523</v>
      </c>
      <c r="X1967" s="144" t="s">
        <v>17896</v>
      </c>
      <c r="Y1967" s="144" t="s">
        <v>15550</v>
      </c>
      <c r="Z1967" s="144" t="s">
        <v>14317</v>
      </c>
      <c r="AA1967" s="160">
        <v>3964</v>
      </c>
    </row>
    <row r="1968" spans="1:27" ht="45" customHeight="1" x14ac:dyDescent="0.25">
      <c r="A1968" s="144" t="s">
        <v>6746</v>
      </c>
      <c r="B1968" s="144" t="s">
        <v>4205</v>
      </c>
      <c r="C1968" s="144">
        <v>1</v>
      </c>
      <c r="D1968" s="144"/>
      <c r="E1968" s="144"/>
      <c r="F1968" s="144">
        <v>1</v>
      </c>
      <c r="G1968" s="144">
        <v>350</v>
      </c>
      <c r="H1968" s="144"/>
      <c r="I1968" s="144"/>
      <c r="J1968" s="144"/>
      <c r="K1968" s="144"/>
      <c r="L1968" s="144"/>
      <c r="M1968" s="145" t="s">
        <v>2213</v>
      </c>
      <c r="N1968" s="144" t="s">
        <v>40</v>
      </c>
      <c r="O1968" s="144"/>
      <c r="P1968" s="144" t="s">
        <v>2323</v>
      </c>
      <c r="Q1968" s="144"/>
      <c r="R1968" s="144"/>
      <c r="S1968" s="144"/>
      <c r="T1968" s="144"/>
      <c r="U1968" s="144" t="s">
        <v>6746</v>
      </c>
      <c r="V1968" s="144"/>
      <c r="W1968" s="144">
        <v>658000</v>
      </c>
      <c r="X1968" s="144" t="s">
        <v>7729</v>
      </c>
      <c r="Y1968" s="144" t="s">
        <v>6747</v>
      </c>
      <c r="Z1968" s="144" t="s">
        <v>6748</v>
      </c>
      <c r="AA1968" s="161">
        <v>1228</v>
      </c>
    </row>
    <row r="1969" spans="1:27" ht="45" customHeight="1" x14ac:dyDescent="0.25">
      <c r="A1969" s="144" t="s">
        <v>25293</v>
      </c>
      <c r="B1969" s="144" t="s">
        <v>25294</v>
      </c>
      <c r="C1969" s="144"/>
      <c r="D1969" s="144" t="s">
        <v>25295</v>
      </c>
      <c r="E1969" s="144"/>
      <c r="F1969" s="144">
        <v>1</v>
      </c>
      <c r="G1969" s="144"/>
      <c r="H1969" s="144">
        <v>550</v>
      </c>
      <c r="I1969" s="144">
        <v>250</v>
      </c>
      <c r="J1969" s="144">
        <v>200</v>
      </c>
      <c r="K1969" s="144">
        <v>100</v>
      </c>
      <c r="L1969" s="144"/>
      <c r="M1969" s="145" t="s">
        <v>2213</v>
      </c>
      <c r="N1969" s="144" t="s">
        <v>18</v>
      </c>
      <c r="O1969" s="144"/>
      <c r="P1969" s="144" t="s">
        <v>17726</v>
      </c>
      <c r="Q1969" s="144"/>
      <c r="R1969" s="144"/>
      <c r="S1969" s="144" t="s">
        <v>15453</v>
      </c>
      <c r="T1969" s="144" t="s">
        <v>25257</v>
      </c>
      <c r="U1969" s="144" t="s">
        <v>25293</v>
      </c>
      <c r="V1969" s="144"/>
      <c r="W1969" s="144">
        <v>309262</v>
      </c>
      <c r="X1969" s="144" t="s">
        <v>25296</v>
      </c>
      <c r="Y1969" s="144" t="s">
        <v>25297</v>
      </c>
      <c r="Z1969" s="144" t="s">
        <v>25298</v>
      </c>
      <c r="AA1969" s="160">
        <v>6496</v>
      </c>
    </row>
    <row r="1970" spans="1:27" ht="45" customHeight="1" x14ac:dyDescent="0.25">
      <c r="A1970" s="144" t="s">
        <v>31097</v>
      </c>
      <c r="B1970" s="144" t="s">
        <v>31098</v>
      </c>
      <c r="C1970" s="144">
        <v>2</v>
      </c>
      <c r="D1970" s="144"/>
      <c r="E1970" s="144"/>
      <c r="F1970" s="144">
        <v>1</v>
      </c>
      <c r="G1970" s="144"/>
      <c r="H1970" s="144">
        <v>850</v>
      </c>
      <c r="I1970" s="144">
        <v>140</v>
      </c>
      <c r="J1970" s="144">
        <v>195</v>
      </c>
      <c r="K1970" s="144">
        <v>25</v>
      </c>
      <c r="L1970" s="144"/>
      <c r="M1970" s="145" t="s">
        <v>2213</v>
      </c>
      <c r="N1970" s="144" t="s">
        <v>18</v>
      </c>
      <c r="O1970" s="144"/>
      <c r="P1970" s="144" t="s">
        <v>17727</v>
      </c>
      <c r="Q1970" s="144"/>
      <c r="R1970" s="144"/>
      <c r="S1970" s="144" t="s">
        <v>4190</v>
      </c>
      <c r="T1970" s="144" t="s">
        <v>7675</v>
      </c>
      <c r="U1970" s="144" t="s">
        <v>31097</v>
      </c>
      <c r="V1970" s="144"/>
      <c r="W1970" s="144">
        <v>309085</v>
      </c>
      <c r="X1970" s="144" t="s">
        <v>31099</v>
      </c>
      <c r="Y1970" s="150">
        <v>84720000000</v>
      </c>
      <c r="Z1970" s="144" t="s">
        <v>31100</v>
      </c>
      <c r="AA1970" s="160">
        <v>7190</v>
      </c>
    </row>
    <row r="1971" spans="1:27" ht="45" customHeight="1" x14ac:dyDescent="0.25">
      <c r="A1971" s="144" t="s">
        <v>19013</v>
      </c>
      <c r="B1971" s="144" t="s">
        <v>35941</v>
      </c>
      <c r="C1971" s="144"/>
      <c r="D1971" s="144" t="s">
        <v>5210</v>
      </c>
      <c r="E1971" s="144"/>
      <c r="F1971" s="144">
        <v>1</v>
      </c>
      <c r="G1971" s="144">
        <v>56</v>
      </c>
      <c r="H1971" s="144"/>
      <c r="I1971" s="144"/>
      <c r="J1971" s="144"/>
      <c r="K1971" s="144"/>
      <c r="L1971" s="144"/>
      <c r="M1971" s="145" t="s">
        <v>2213</v>
      </c>
      <c r="N1971" s="144" t="s">
        <v>76</v>
      </c>
      <c r="O1971" s="144"/>
      <c r="P1971" s="144" t="s">
        <v>3518</v>
      </c>
      <c r="Q1971" s="144"/>
      <c r="R1971" s="144"/>
      <c r="S1971" s="144" t="s">
        <v>15453</v>
      </c>
      <c r="T1971" s="144" t="s">
        <v>19014</v>
      </c>
      <c r="U1971" s="144" t="s">
        <v>19013</v>
      </c>
      <c r="V1971" s="144"/>
      <c r="W1971" s="144">
        <v>413063</v>
      </c>
      <c r="X1971" s="144" t="s">
        <v>19015</v>
      </c>
      <c r="Y1971" s="144" t="s">
        <v>19016</v>
      </c>
      <c r="Z1971" s="144" t="s">
        <v>35942</v>
      </c>
      <c r="AA1971" s="160">
        <v>5523</v>
      </c>
    </row>
    <row r="1972" spans="1:27" ht="45" customHeight="1" x14ac:dyDescent="0.25">
      <c r="A1972" s="145" t="s">
        <v>6749</v>
      </c>
      <c r="B1972" s="144" t="s">
        <v>4233</v>
      </c>
      <c r="C1972" s="144"/>
      <c r="D1972" s="144"/>
      <c r="E1972" s="144"/>
      <c r="F1972" s="144">
        <v>2</v>
      </c>
      <c r="G1972" s="144"/>
      <c r="H1972" s="144"/>
      <c r="I1972" s="144"/>
      <c r="J1972" s="144"/>
      <c r="K1972" s="144"/>
      <c r="L1972" s="144">
        <v>150</v>
      </c>
      <c r="M1972" s="145" t="s">
        <v>2213</v>
      </c>
      <c r="N1972" s="144" t="s">
        <v>56</v>
      </c>
      <c r="O1972" s="144"/>
      <c r="P1972" s="144" t="s">
        <v>3751</v>
      </c>
      <c r="Q1972" s="144"/>
      <c r="R1972" s="144"/>
      <c r="S1972" s="144"/>
      <c r="T1972" s="144"/>
      <c r="U1972" s="144" t="s">
        <v>6749</v>
      </c>
      <c r="V1972" s="145"/>
      <c r="W1972" s="144">
        <v>368830</v>
      </c>
      <c r="X1972" s="144" t="s">
        <v>6750</v>
      </c>
      <c r="Y1972" s="144"/>
      <c r="Z1972" s="144"/>
      <c r="AA1972" s="160">
        <v>1229</v>
      </c>
    </row>
    <row r="1973" spans="1:27" ht="45" customHeight="1" x14ac:dyDescent="0.25">
      <c r="A1973" s="144" t="s">
        <v>6751</v>
      </c>
      <c r="B1973" s="144" t="s">
        <v>4205</v>
      </c>
      <c r="C1973" s="144">
        <v>1</v>
      </c>
      <c r="D1973" s="144" t="s">
        <v>4241</v>
      </c>
      <c r="E1973" s="144"/>
      <c r="F1973" s="144">
        <v>1</v>
      </c>
      <c r="G1973" s="144">
        <v>350</v>
      </c>
      <c r="H1973" s="144"/>
      <c r="I1973" s="144"/>
      <c r="J1973" s="144"/>
      <c r="K1973" s="144"/>
      <c r="L1973" s="144"/>
      <c r="M1973" s="145" t="s">
        <v>2213</v>
      </c>
      <c r="N1973" s="144" t="s">
        <v>42</v>
      </c>
      <c r="O1973" s="144"/>
      <c r="P1973" s="144" t="s">
        <v>4164</v>
      </c>
      <c r="Q1973" s="144"/>
      <c r="R1973" s="144"/>
      <c r="S1973" s="144"/>
      <c r="T1973" s="144"/>
      <c r="U1973" s="144" t="s">
        <v>6751</v>
      </c>
      <c r="V1973" s="144"/>
      <c r="W1973" s="144">
        <v>141406</v>
      </c>
      <c r="X1973" s="144" t="s">
        <v>19021</v>
      </c>
      <c r="Y1973" s="144"/>
      <c r="Z1973" s="144"/>
      <c r="AA1973" s="160">
        <v>1230</v>
      </c>
    </row>
    <row r="1974" spans="1:27" ht="45" customHeight="1" x14ac:dyDescent="0.25">
      <c r="A1974" s="144" t="s">
        <v>25299</v>
      </c>
      <c r="B1974" s="144" t="s">
        <v>25300</v>
      </c>
      <c r="C1974" s="144"/>
      <c r="D1974" s="144"/>
      <c r="E1974" s="144"/>
      <c r="F1974" s="144">
        <v>1</v>
      </c>
      <c r="G1974" s="144"/>
      <c r="H1974" s="144">
        <v>550</v>
      </c>
      <c r="I1974" s="144">
        <v>350</v>
      </c>
      <c r="J1974" s="144">
        <v>150</v>
      </c>
      <c r="K1974" s="144">
        <v>50</v>
      </c>
      <c r="L1974" s="144"/>
      <c r="M1974" s="145" t="s">
        <v>2213</v>
      </c>
      <c r="N1974" s="144" t="s">
        <v>85</v>
      </c>
      <c r="O1974" s="144"/>
      <c r="P1974" s="144" t="s">
        <v>3473</v>
      </c>
      <c r="Q1974" s="144"/>
      <c r="R1974" s="144"/>
      <c r="S1974" s="144" t="s">
        <v>13932</v>
      </c>
      <c r="T1974" s="144" t="s">
        <v>25301</v>
      </c>
      <c r="U1974" s="144" t="s">
        <v>25299</v>
      </c>
      <c r="V1974" s="144"/>
      <c r="W1974" s="144">
        <v>625519</v>
      </c>
      <c r="X1974" s="144" t="s">
        <v>25302</v>
      </c>
      <c r="Y1974" s="144">
        <v>73452563262</v>
      </c>
      <c r="Z1974" s="144" t="s">
        <v>25303</v>
      </c>
      <c r="AA1974" s="161">
        <v>6569</v>
      </c>
    </row>
    <row r="1975" spans="1:27" ht="45" customHeight="1" x14ac:dyDescent="0.25">
      <c r="A1975" s="144" t="s">
        <v>25299</v>
      </c>
      <c r="B1975" s="144" t="s">
        <v>25300</v>
      </c>
      <c r="C1975" s="144"/>
      <c r="D1975" s="144"/>
      <c r="E1975" s="144" t="s">
        <v>25304</v>
      </c>
      <c r="F1975" s="144">
        <v>1</v>
      </c>
      <c r="G1975" s="144">
        <v>200</v>
      </c>
      <c r="H1975" s="144"/>
      <c r="I1975" s="144"/>
      <c r="J1975" s="144"/>
      <c r="K1975" s="144"/>
      <c r="L1975" s="144"/>
      <c r="M1975" s="145" t="s">
        <v>2213</v>
      </c>
      <c r="N1975" s="144" t="s">
        <v>85</v>
      </c>
      <c r="O1975" s="144"/>
      <c r="P1975" s="144" t="s">
        <v>3473</v>
      </c>
      <c r="Q1975" s="144"/>
      <c r="R1975" s="144"/>
      <c r="S1975" s="144" t="s">
        <v>13932</v>
      </c>
      <c r="T1975" s="144" t="s">
        <v>25301</v>
      </c>
      <c r="U1975" s="144" t="s">
        <v>25299</v>
      </c>
      <c r="V1975" s="144" t="s">
        <v>25305</v>
      </c>
      <c r="W1975" s="144">
        <v>625519</v>
      </c>
      <c r="X1975" s="144" t="s">
        <v>25302</v>
      </c>
      <c r="Y1975" s="144">
        <v>73452563262</v>
      </c>
      <c r="Z1975" s="144" t="s">
        <v>25303</v>
      </c>
      <c r="AA1975" s="160">
        <v>6570</v>
      </c>
    </row>
    <row r="1976" spans="1:27" ht="45" customHeight="1" x14ac:dyDescent="0.25">
      <c r="A1976" s="144" t="s">
        <v>6752</v>
      </c>
      <c r="B1976" s="144" t="s">
        <v>4208</v>
      </c>
      <c r="C1976" s="144"/>
      <c r="D1976" s="144" t="s">
        <v>6753</v>
      </c>
      <c r="E1976" s="144"/>
      <c r="F1976" s="144">
        <v>1</v>
      </c>
      <c r="G1976" s="144"/>
      <c r="H1976" s="144">
        <v>798</v>
      </c>
      <c r="I1976" s="144">
        <v>290</v>
      </c>
      <c r="J1976" s="144">
        <v>363</v>
      </c>
      <c r="K1976" s="144">
        <v>145</v>
      </c>
      <c r="L1976" s="144"/>
      <c r="M1976" s="145" t="s">
        <v>2213</v>
      </c>
      <c r="N1976" s="144" t="s">
        <v>73</v>
      </c>
      <c r="O1976" s="144"/>
      <c r="P1976" s="144" t="s">
        <v>2355</v>
      </c>
      <c r="Q1976" s="144" t="s">
        <v>4186</v>
      </c>
      <c r="R1976" s="144" t="s">
        <v>16266</v>
      </c>
      <c r="S1976" s="144" t="s">
        <v>4191</v>
      </c>
      <c r="T1976" s="144" t="s">
        <v>6755</v>
      </c>
      <c r="U1976" s="144" t="s">
        <v>6752</v>
      </c>
      <c r="V1976" s="144"/>
      <c r="W1976" s="144"/>
      <c r="X1976" s="144"/>
      <c r="Y1976" s="144"/>
      <c r="Z1976" s="144"/>
      <c r="AA1976" s="160">
        <v>3281</v>
      </c>
    </row>
    <row r="1977" spans="1:27" ht="45" customHeight="1" x14ac:dyDescent="0.25">
      <c r="A1977" s="144" t="s">
        <v>6752</v>
      </c>
      <c r="B1977" s="144" t="s">
        <v>4208</v>
      </c>
      <c r="C1977" s="144"/>
      <c r="D1977" s="144" t="s">
        <v>6753</v>
      </c>
      <c r="E1977" s="144" t="s">
        <v>6754</v>
      </c>
      <c r="F1977" s="144">
        <v>1</v>
      </c>
      <c r="G1977" s="144"/>
      <c r="H1977" s="144">
        <v>798</v>
      </c>
      <c r="I1977" s="144">
        <v>290</v>
      </c>
      <c r="J1977" s="144">
        <v>363</v>
      </c>
      <c r="K1977" s="144">
        <v>145</v>
      </c>
      <c r="L1977" s="144"/>
      <c r="M1977" s="145" t="s">
        <v>2213</v>
      </c>
      <c r="N1977" s="144" t="s">
        <v>73</v>
      </c>
      <c r="O1977" s="144"/>
      <c r="P1977" s="144" t="s">
        <v>2355</v>
      </c>
      <c r="Q1977" s="144" t="s">
        <v>4186</v>
      </c>
      <c r="R1977" s="144" t="s">
        <v>16266</v>
      </c>
      <c r="S1977" s="144" t="s">
        <v>4191</v>
      </c>
      <c r="T1977" s="144" t="s">
        <v>6755</v>
      </c>
      <c r="U1977" s="144" t="s">
        <v>6752</v>
      </c>
      <c r="V1977" s="144" t="s">
        <v>6752</v>
      </c>
      <c r="W1977" s="144">
        <v>391240</v>
      </c>
      <c r="X1977" s="144" t="s">
        <v>13225</v>
      </c>
      <c r="Y1977" s="144" t="s">
        <v>6756</v>
      </c>
      <c r="Z1977" s="144" t="s">
        <v>6757</v>
      </c>
      <c r="AA1977" s="160">
        <v>1231</v>
      </c>
    </row>
    <row r="1978" spans="1:27" ht="45" customHeight="1" x14ac:dyDescent="0.25">
      <c r="A1978" s="144" t="s">
        <v>14529</v>
      </c>
      <c r="B1978" s="144" t="s">
        <v>4208</v>
      </c>
      <c r="C1978" s="144"/>
      <c r="D1978" s="144"/>
      <c r="E1978" s="144"/>
      <c r="F1978" s="144">
        <v>1</v>
      </c>
      <c r="G1978" s="144"/>
      <c r="H1978" s="144">
        <v>1200</v>
      </c>
      <c r="I1978" s="144">
        <v>400</v>
      </c>
      <c r="J1978" s="144">
        <v>500</v>
      </c>
      <c r="K1978" s="144">
        <v>300</v>
      </c>
      <c r="L1978" s="144"/>
      <c r="M1978" s="145" t="s">
        <v>2213</v>
      </c>
      <c r="N1978" s="144" t="s">
        <v>42</v>
      </c>
      <c r="O1978" s="144"/>
      <c r="P1978" s="144" t="s">
        <v>17731</v>
      </c>
      <c r="Q1978" s="144"/>
      <c r="R1978" s="144"/>
      <c r="S1978" s="144" t="s">
        <v>4190</v>
      </c>
      <c r="T1978" s="144" t="s">
        <v>14530</v>
      </c>
      <c r="U1978" s="144" t="s">
        <v>14529</v>
      </c>
      <c r="V1978" s="144"/>
      <c r="W1978" s="144">
        <v>142664</v>
      </c>
      <c r="X1978" s="144" t="s">
        <v>19022</v>
      </c>
      <c r="Y1978" s="144">
        <v>84960000000</v>
      </c>
      <c r="Z1978" s="144" t="s">
        <v>14531</v>
      </c>
      <c r="AA1978" s="160">
        <v>3800</v>
      </c>
    </row>
    <row r="1979" spans="1:27" ht="45" customHeight="1" x14ac:dyDescent="0.25">
      <c r="A1979" s="144" t="s">
        <v>6758</v>
      </c>
      <c r="B1979" s="144" t="s">
        <v>4205</v>
      </c>
      <c r="C1979" s="144">
        <v>3</v>
      </c>
      <c r="D1979" s="144" t="s">
        <v>4353</v>
      </c>
      <c r="E1979" s="144"/>
      <c r="F1979" s="144">
        <v>1</v>
      </c>
      <c r="G1979" s="144">
        <v>200</v>
      </c>
      <c r="H1979" s="144"/>
      <c r="I1979" s="144"/>
      <c r="J1979" s="144"/>
      <c r="K1979" s="144"/>
      <c r="L1979" s="144"/>
      <c r="M1979" s="145" t="s">
        <v>2213</v>
      </c>
      <c r="N1979" s="144" t="s">
        <v>83</v>
      </c>
      <c r="O1979" s="144"/>
      <c r="P1979" s="144" t="s">
        <v>2704</v>
      </c>
      <c r="Q1979" s="144"/>
      <c r="R1979" s="144"/>
      <c r="S1979" s="144" t="s">
        <v>4191</v>
      </c>
      <c r="T1979" s="144" t="s">
        <v>6759</v>
      </c>
      <c r="U1979" s="144" t="s">
        <v>6758</v>
      </c>
      <c r="V1979" s="144"/>
      <c r="W1979" s="144">
        <v>636703</v>
      </c>
      <c r="X1979" s="144" t="s">
        <v>6760</v>
      </c>
      <c r="Y1979" s="144"/>
      <c r="Z1979" s="144" t="s">
        <v>6761</v>
      </c>
      <c r="AA1979" s="160">
        <v>1232</v>
      </c>
    </row>
    <row r="1980" spans="1:27" ht="45" customHeight="1" x14ac:dyDescent="0.25">
      <c r="A1980" s="144" t="s">
        <v>28117</v>
      </c>
      <c r="B1980" s="144" t="s">
        <v>28118</v>
      </c>
      <c r="C1980" s="144"/>
      <c r="D1980" s="144"/>
      <c r="E1980" s="144"/>
      <c r="F1980" s="144">
        <v>1</v>
      </c>
      <c r="G1980" s="144"/>
      <c r="H1980" s="144">
        <v>850</v>
      </c>
      <c r="I1980" s="144">
        <v>300</v>
      </c>
      <c r="J1980" s="144">
        <v>500</v>
      </c>
      <c r="K1980" s="144">
        <v>200</v>
      </c>
      <c r="L1980" s="144"/>
      <c r="M1980" s="145" t="s">
        <v>2213</v>
      </c>
      <c r="N1980" s="144" t="s">
        <v>18</v>
      </c>
      <c r="O1980" s="144"/>
      <c r="P1980" s="144" t="s">
        <v>17715</v>
      </c>
      <c r="Q1980" s="144" t="s">
        <v>31101</v>
      </c>
      <c r="R1980" s="144" t="s">
        <v>31102</v>
      </c>
      <c r="S1980" s="144"/>
      <c r="T1980" s="144"/>
      <c r="U1980" s="144" t="s">
        <v>28117</v>
      </c>
      <c r="V1980" s="144"/>
      <c r="W1980" s="144">
        <v>309980</v>
      </c>
      <c r="X1980" s="144" t="s">
        <v>9904</v>
      </c>
      <c r="Y1980" s="144" t="s">
        <v>28119</v>
      </c>
      <c r="Z1980" s="144" t="s">
        <v>31975</v>
      </c>
      <c r="AA1980" s="160">
        <v>6973</v>
      </c>
    </row>
    <row r="1981" spans="1:27" ht="45" customHeight="1" x14ac:dyDescent="0.25">
      <c r="A1981" s="144" t="s">
        <v>6764</v>
      </c>
      <c r="B1981" s="144" t="s">
        <v>31103</v>
      </c>
      <c r="C1981" s="144">
        <v>2</v>
      </c>
      <c r="D1981" s="144"/>
      <c r="E1981" s="144"/>
      <c r="F1981" s="144">
        <v>1</v>
      </c>
      <c r="G1981" s="144"/>
      <c r="H1981" s="144">
        <v>798</v>
      </c>
      <c r="I1981" s="144">
        <v>290</v>
      </c>
      <c r="J1981" s="144">
        <v>363</v>
      </c>
      <c r="K1981" s="144">
        <v>145</v>
      </c>
      <c r="L1981" s="144"/>
      <c r="M1981" s="145" t="s">
        <v>2213</v>
      </c>
      <c r="N1981" s="144" t="s">
        <v>21</v>
      </c>
      <c r="O1981" s="144"/>
      <c r="P1981" s="144" t="s">
        <v>3386</v>
      </c>
      <c r="Q1981" s="144"/>
      <c r="R1981" s="144"/>
      <c r="S1981" s="144" t="s">
        <v>4191</v>
      </c>
      <c r="T1981" s="144" t="s">
        <v>6765</v>
      </c>
      <c r="U1981" s="144" t="s">
        <v>6764</v>
      </c>
      <c r="V1981" s="144"/>
      <c r="W1981" s="144">
        <v>403401</v>
      </c>
      <c r="X1981" s="144" t="s">
        <v>6766</v>
      </c>
      <c r="Y1981" s="144" t="s">
        <v>6767</v>
      </c>
      <c r="Z1981" s="144" t="s">
        <v>31104</v>
      </c>
      <c r="AA1981" s="160">
        <v>1234</v>
      </c>
    </row>
    <row r="1982" spans="1:27" ht="45" customHeight="1" x14ac:dyDescent="0.25">
      <c r="A1982" s="144" t="s">
        <v>6768</v>
      </c>
      <c r="B1982" s="144" t="s">
        <v>4208</v>
      </c>
      <c r="C1982" s="144">
        <v>32</v>
      </c>
      <c r="D1982" s="144" t="s">
        <v>6769</v>
      </c>
      <c r="E1982" s="144"/>
      <c r="F1982" s="144">
        <v>1</v>
      </c>
      <c r="G1982" s="144"/>
      <c r="H1982" s="144">
        <v>1199</v>
      </c>
      <c r="I1982" s="144">
        <v>436</v>
      </c>
      <c r="J1982" s="144">
        <v>545</v>
      </c>
      <c r="K1982" s="144">
        <v>218</v>
      </c>
      <c r="L1982" s="144"/>
      <c r="M1982" s="145" t="s">
        <v>2213</v>
      </c>
      <c r="N1982" s="144" t="s">
        <v>85</v>
      </c>
      <c r="O1982" s="144"/>
      <c r="P1982" s="144" t="s">
        <v>3525</v>
      </c>
      <c r="Q1982" s="144"/>
      <c r="R1982" s="144" t="s">
        <v>6770</v>
      </c>
      <c r="S1982" s="144"/>
      <c r="T1982" s="144"/>
      <c r="U1982" s="144" t="s">
        <v>6768</v>
      </c>
      <c r="V1982" s="144"/>
      <c r="W1982" s="144">
        <v>625047</v>
      </c>
      <c r="X1982" s="144" t="s">
        <v>6771</v>
      </c>
      <c r="Y1982" s="144" t="s">
        <v>6772</v>
      </c>
      <c r="Z1982" s="144" t="s">
        <v>6773</v>
      </c>
      <c r="AA1982" s="160">
        <v>1235</v>
      </c>
    </row>
    <row r="1983" spans="1:27" ht="45" customHeight="1" x14ac:dyDescent="0.25">
      <c r="A1983" s="144" t="s">
        <v>31976</v>
      </c>
      <c r="B1983" s="144" t="s">
        <v>31977</v>
      </c>
      <c r="C1983" s="144"/>
      <c r="D1983" s="144"/>
      <c r="E1983" s="144"/>
      <c r="F1983" s="144">
        <v>1</v>
      </c>
      <c r="G1983" s="144"/>
      <c r="H1983" s="144">
        <v>110</v>
      </c>
      <c r="I1983" s="144">
        <v>50</v>
      </c>
      <c r="J1983" s="144">
        <v>50</v>
      </c>
      <c r="K1983" s="144">
        <v>10</v>
      </c>
      <c r="L1983" s="144"/>
      <c r="M1983" s="145" t="s">
        <v>2213</v>
      </c>
      <c r="N1983" s="144" t="s">
        <v>18</v>
      </c>
      <c r="O1983" s="144"/>
      <c r="P1983" s="144" t="s">
        <v>2715</v>
      </c>
      <c r="Q1983" s="144"/>
      <c r="R1983" s="144"/>
      <c r="S1983" s="144" t="s">
        <v>15453</v>
      </c>
      <c r="T1983" s="144" t="s">
        <v>31978</v>
      </c>
      <c r="U1983" s="144" t="s">
        <v>31976</v>
      </c>
      <c r="V1983" s="144"/>
      <c r="W1983" s="144">
        <v>309670</v>
      </c>
      <c r="X1983" s="144" t="s">
        <v>31979</v>
      </c>
      <c r="Y1983" s="144">
        <v>84720000000</v>
      </c>
      <c r="Z1983" s="144" t="s">
        <v>31980</v>
      </c>
      <c r="AA1983" s="160">
        <v>7287</v>
      </c>
    </row>
    <row r="1984" spans="1:27" ht="45" customHeight="1" x14ac:dyDescent="0.25">
      <c r="A1984" s="144" t="s">
        <v>6774</v>
      </c>
      <c r="B1984" s="144" t="s">
        <v>15551</v>
      </c>
      <c r="C1984" s="144">
        <v>3</v>
      </c>
      <c r="D1984" s="144"/>
      <c r="E1984" s="144"/>
      <c r="F1984" s="144">
        <v>1</v>
      </c>
      <c r="G1984" s="144"/>
      <c r="H1984" s="144">
        <v>1800</v>
      </c>
      <c r="I1984" s="144">
        <v>700</v>
      </c>
      <c r="J1984" s="144">
        <v>800</v>
      </c>
      <c r="K1984" s="144">
        <v>300</v>
      </c>
      <c r="L1984" s="144"/>
      <c r="M1984" s="145" t="s">
        <v>2213</v>
      </c>
      <c r="N1984" s="144" t="s">
        <v>113</v>
      </c>
      <c r="O1984" s="144"/>
      <c r="P1984" s="144" t="s">
        <v>2538</v>
      </c>
      <c r="Q1984" s="144"/>
      <c r="R1984" s="144"/>
      <c r="S1984" s="144"/>
      <c r="T1984" s="144"/>
      <c r="U1984" s="144" t="s">
        <v>6774</v>
      </c>
      <c r="V1984" s="144"/>
      <c r="W1984" s="144">
        <v>173025</v>
      </c>
      <c r="X1984" s="144" t="s">
        <v>15552</v>
      </c>
      <c r="Y1984" s="144" t="s">
        <v>15553</v>
      </c>
      <c r="Z1984" s="144" t="s">
        <v>15554</v>
      </c>
      <c r="AA1984" s="160">
        <v>3918</v>
      </c>
    </row>
    <row r="1985" spans="1:27" ht="45" customHeight="1" x14ac:dyDescent="0.25">
      <c r="A1985" s="144" t="s">
        <v>6774</v>
      </c>
      <c r="B1985" s="144" t="s">
        <v>15551</v>
      </c>
      <c r="C1985" s="144">
        <v>3</v>
      </c>
      <c r="D1985" s="144"/>
      <c r="E1985" s="144" t="s">
        <v>19023</v>
      </c>
      <c r="F1985" s="144">
        <v>2</v>
      </c>
      <c r="G1985" s="144"/>
      <c r="H1985" s="144"/>
      <c r="I1985" s="144"/>
      <c r="J1985" s="144"/>
      <c r="K1985" s="144"/>
      <c r="L1985" s="144">
        <v>150</v>
      </c>
      <c r="M1985" s="145" t="s">
        <v>2213</v>
      </c>
      <c r="N1985" s="144" t="s">
        <v>113</v>
      </c>
      <c r="O1985" s="144"/>
      <c r="P1985" s="144" t="s">
        <v>2538</v>
      </c>
      <c r="Q1985" s="144"/>
      <c r="R1985" s="144"/>
      <c r="S1985" s="144"/>
      <c r="T1985" s="144"/>
      <c r="U1985" s="144" t="s">
        <v>6774</v>
      </c>
      <c r="V1985" s="144"/>
      <c r="W1985" s="144">
        <v>173025</v>
      </c>
      <c r="X1985" s="144" t="s">
        <v>6775</v>
      </c>
      <c r="Y1985" s="144"/>
      <c r="Z1985" s="144" t="s">
        <v>6776</v>
      </c>
      <c r="AA1985" s="160">
        <v>1236</v>
      </c>
    </row>
    <row r="1986" spans="1:27" ht="45" customHeight="1" x14ac:dyDescent="0.25">
      <c r="A1986" s="144" t="s">
        <v>6777</v>
      </c>
      <c r="B1986" s="144" t="s">
        <v>31105</v>
      </c>
      <c r="C1986" s="144"/>
      <c r="D1986" s="144"/>
      <c r="E1986" s="144"/>
      <c r="F1986" s="144">
        <v>2</v>
      </c>
      <c r="G1986" s="144"/>
      <c r="H1986" s="144"/>
      <c r="I1986" s="144"/>
      <c r="J1986" s="144"/>
      <c r="K1986" s="144"/>
      <c r="L1986" s="144">
        <v>150</v>
      </c>
      <c r="M1986" s="145" t="s">
        <v>2213</v>
      </c>
      <c r="N1986" s="144" t="s">
        <v>21</v>
      </c>
      <c r="O1986" s="144"/>
      <c r="P1986" s="144" t="s">
        <v>2449</v>
      </c>
      <c r="Q1986" s="144" t="s">
        <v>4187</v>
      </c>
      <c r="R1986" s="144" t="s">
        <v>5646</v>
      </c>
      <c r="S1986" s="144"/>
      <c r="T1986" s="144"/>
      <c r="U1986" s="144" t="s">
        <v>6777</v>
      </c>
      <c r="V1986" s="144"/>
      <c r="W1986" s="144">
        <v>400048</v>
      </c>
      <c r="X1986" s="144" t="s">
        <v>13226</v>
      </c>
      <c r="Y1986" s="144" t="s">
        <v>14532</v>
      </c>
      <c r="Z1986" s="144" t="s">
        <v>31106</v>
      </c>
      <c r="AA1986" s="160">
        <v>1237</v>
      </c>
    </row>
    <row r="1987" spans="1:27" ht="45" customHeight="1" x14ac:dyDescent="0.25">
      <c r="A1987" s="144" t="s">
        <v>6778</v>
      </c>
      <c r="B1987" s="144" t="s">
        <v>5295</v>
      </c>
      <c r="C1987" s="144"/>
      <c r="D1987" s="144"/>
      <c r="E1987" s="144"/>
      <c r="F1987" s="144">
        <v>3</v>
      </c>
      <c r="G1987" s="144"/>
      <c r="H1987" s="144"/>
      <c r="I1987" s="144"/>
      <c r="J1987" s="144"/>
      <c r="K1987" s="144"/>
      <c r="L1987" s="144">
        <v>150</v>
      </c>
      <c r="M1987" s="145" t="s">
        <v>2213</v>
      </c>
      <c r="N1987" s="144" t="s">
        <v>89</v>
      </c>
      <c r="O1987" s="144"/>
      <c r="P1987" s="144" t="s">
        <v>3868</v>
      </c>
      <c r="Q1987" s="144"/>
      <c r="R1987" s="144"/>
      <c r="S1987" s="144" t="s">
        <v>4190</v>
      </c>
      <c r="T1987" s="144" t="s">
        <v>6779</v>
      </c>
      <c r="U1987" s="144" t="s">
        <v>6778</v>
      </c>
      <c r="V1987" s="144"/>
      <c r="W1987" s="144">
        <v>456905</v>
      </c>
      <c r="X1987" s="144" t="s">
        <v>6780</v>
      </c>
      <c r="Y1987" s="144"/>
      <c r="Z1987" s="144" t="s">
        <v>6781</v>
      </c>
      <c r="AA1987" s="160">
        <v>1238</v>
      </c>
    </row>
    <row r="1988" spans="1:27" ht="45" customHeight="1" x14ac:dyDescent="0.25">
      <c r="A1988" s="144" t="s">
        <v>6782</v>
      </c>
      <c r="B1988" s="144" t="s">
        <v>25306</v>
      </c>
      <c r="C1988" s="144">
        <v>82</v>
      </c>
      <c r="D1988" s="144"/>
      <c r="E1988" s="144"/>
      <c r="F1988" s="144">
        <v>1</v>
      </c>
      <c r="G1988" s="144">
        <v>105</v>
      </c>
      <c r="H1988" s="144"/>
      <c r="I1988" s="144"/>
      <c r="J1988" s="144"/>
      <c r="K1988" s="144"/>
      <c r="L1988" s="144"/>
      <c r="M1988" s="145" t="s">
        <v>2213</v>
      </c>
      <c r="N1988" s="144" t="s">
        <v>76</v>
      </c>
      <c r="O1988" s="144"/>
      <c r="P1988" s="144" t="s">
        <v>3935</v>
      </c>
      <c r="Q1988" s="144"/>
      <c r="R1988" s="144"/>
      <c r="S1988" s="144"/>
      <c r="T1988" s="144"/>
      <c r="U1988" s="144" t="s">
        <v>6782</v>
      </c>
      <c r="V1988" s="144"/>
      <c r="W1988" s="144">
        <v>410033</v>
      </c>
      <c r="X1988" s="144" t="s">
        <v>13227</v>
      </c>
      <c r="Y1988" s="144" t="s">
        <v>6783</v>
      </c>
      <c r="Z1988" s="144" t="s">
        <v>6784</v>
      </c>
      <c r="AA1988" s="160">
        <v>1239</v>
      </c>
    </row>
    <row r="1989" spans="1:27" ht="45" customHeight="1" x14ac:dyDescent="0.25">
      <c r="A1989" s="144" t="s">
        <v>31107</v>
      </c>
      <c r="B1989" s="144" t="s">
        <v>31108</v>
      </c>
      <c r="C1989" s="144"/>
      <c r="D1989" s="144"/>
      <c r="E1989" s="144"/>
      <c r="F1989" s="144">
        <v>3</v>
      </c>
      <c r="G1989" s="144"/>
      <c r="H1989" s="144"/>
      <c r="I1989" s="144"/>
      <c r="J1989" s="144"/>
      <c r="K1989" s="144"/>
      <c r="L1989" s="144">
        <v>150</v>
      </c>
      <c r="M1989" s="145" t="s">
        <v>2213</v>
      </c>
      <c r="N1989" s="144" t="s">
        <v>21</v>
      </c>
      <c r="O1989" s="144"/>
      <c r="P1989" s="144" t="s">
        <v>3109</v>
      </c>
      <c r="Q1989" s="144"/>
      <c r="R1989" s="144"/>
      <c r="S1989" s="144" t="s">
        <v>4189</v>
      </c>
      <c r="T1989" s="144" t="s">
        <v>4237</v>
      </c>
      <c r="U1989" s="144" t="s">
        <v>31107</v>
      </c>
      <c r="V1989" s="144"/>
      <c r="W1989" s="144">
        <v>403840</v>
      </c>
      <c r="X1989" s="144" t="s">
        <v>14201</v>
      </c>
      <c r="Y1989" s="144" t="s">
        <v>14202</v>
      </c>
      <c r="Z1989" s="144" t="s">
        <v>14203</v>
      </c>
      <c r="AA1989" s="160">
        <v>1483</v>
      </c>
    </row>
    <row r="1990" spans="1:27" ht="45" customHeight="1" x14ac:dyDescent="0.25">
      <c r="A1990" s="144" t="s">
        <v>25307</v>
      </c>
      <c r="B1990" s="144" t="s">
        <v>25308</v>
      </c>
      <c r="C1990" s="144">
        <v>2</v>
      </c>
      <c r="D1990" s="144"/>
      <c r="E1990" s="144"/>
      <c r="F1990" s="144">
        <v>1</v>
      </c>
      <c r="G1990" s="144"/>
      <c r="H1990" s="144">
        <v>650</v>
      </c>
      <c r="I1990" s="144">
        <v>300</v>
      </c>
      <c r="J1990" s="144">
        <v>300</v>
      </c>
      <c r="K1990" s="144">
        <v>50</v>
      </c>
      <c r="L1990" s="144"/>
      <c r="M1990" s="145" t="s">
        <v>2213</v>
      </c>
      <c r="N1990" s="144" t="s">
        <v>18</v>
      </c>
      <c r="O1990" s="144"/>
      <c r="P1990" s="144" t="s">
        <v>17715</v>
      </c>
      <c r="Q1990" s="144"/>
      <c r="R1990" s="144"/>
      <c r="S1990" s="144"/>
      <c r="T1990" s="144"/>
      <c r="U1990" s="144" t="s">
        <v>25307</v>
      </c>
      <c r="V1990" s="144"/>
      <c r="W1990" s="144">
        <v>309996</v>
      </c>
      <c r="X1990" s="144" t="s">
        <v>25309</v>
      </c>
      <c r="Y1990" s="144" t="s">
        <v>35943</v>
      </c>
      <c r="Z1990" s="144" t="s">
        <v>25310</v>
      </c>
      <c r="AA1990" s="160">
        <v>6537</v>
      </c>
    </row>
    <row r="1991" spans="1:27" ht="45" customHeight="1" x14ac:dyDescent="0.25">
      <c r="A1991" s="144" t="s">
        <v>25311</v>
      </c>
      <c r="B1991" s="144" t="s">
        <v>25312</v>
      </c>
      <c r="C1991" s="144"/>
      <c r="D1991" s="144"/>
      <c r="E1991" s="144"/>
      <c r="F1991" s="144">
        <v>2</v>
      </c>
      <c r="G1991" s="144"/>
      <c r="H1991" s="144"/>
      <c r="I1991" s="144"/>
      <c r="J1991" s="144"/>
      <c r="K1991" s="144"/>
      <c r="L1991" s="144">
        <v>500</v>
      </c>
      <c r="M1991" s="145" t="s">
        <v>2213</v>
      </c>
      <c r="N1991" s="144" t="s">
        <v>72</v>
      </c>
      <c r="O1991" s="144"/>
      <c r="P1991" s="144" t="s">
        <v>2423</v>
      </c>
      <c r="Q1991" s="144"/>
      <c r="R1991" s="144"/>
      <c r="S1991" s="144" t="s">
        <v>4190</v>
      </c>
      <c r="T1991" s="144" t="s">
        <v>25313</v>
      </c>
      <c r="U1991" s="144" t="s">
        <v>25311</v>
      </c>
      <c r="V1991" s="144"/>
      <c r="W1991" s="144">
        <v>436750</v>
      </c>
      <c r="X1991" s="144"/>
      <c r="Y1991" s="144"/>
      <c r="Z1991" s="144" t="s">
        <v>25314</v>
      </c>
      <c r="AA1991" s="160">
        <v>6299</v>
      </c>
    </row>
    <row r="1992" spans="1:27" ht="45" customHeight="1" x14ac:dyDescent="0.25">
      <c r="A1992" s="144" t="s">
        <v>19028</v>
      </c>
      <c r="B1992" s="144" t="s">
        <v>19029</v>
      </c>
      <c r="C1992" s="144"/>
      <c r="D1992" s="144"/>
      <c r="E1992" s="144"/>
      <c r="F1992" s="144">
        <v>1</v>
      </c>
      <c r="G1992" s="144"/>
      <c r="H1992" s="144">
        <v>102</v>
      </c>
      <c r="I1992" s="144">
        <v>21</v>
      </c>
      <c r="J1992" s="144">
        <v>31</v>
      </c>
      <c r="K1992" s="144">
        <v>50</v>
      </c>
      <c r="L1992" s="144"/>
      <c r="M1992" s="145" t="s">
        <v>2213</v>
      </c>
      <c r="N1992" s="144" t="s">
        <v>81</v>
      </c>
      <c r="O1992" s="144"/>
      <c r="P1992" s="144" t="s">
        <v>2971</v>
      </c>
      <c r="Q1992" s="144"/>
      <c r="R1992" s="144"/>
      <c r="S1992" s="144" t="s">
        <v>4190</v>
      </c>
      <c r="T1992" s="144" t="s">
        <v>19030</v>
      </c>
      <c r="U1992" s="144" t="s">
        <v>19028</v>
      </c>
      <c r="V1992" s="144"/>
      <c r="W1992" s="144">
        <v>393741</v>
      </c>
      <c r="X1992" s="144" t="s">
        <v>19031</v>
      </c>
      <c r="Y1992" s="150" t="s">
        <v>19033</v>
      </c>
      <c r="Z1992" s="144" t="s">
        <v>19032</v>
      </c>
      <c r="AA1992" s="160">
        <v>4527</v>
      </c>
    </row>
    <row r="1993" spans="1:27" ht="45" customHeight="1" x14ac:dyDescent="0.25">
      <c r="A1993" s="144" t="s">
        <v>19028</v>
      </c>
      <c r="B1993" s="144" t="s">
        <v>19029</v>
      </c>
      <c r="C1993" s="144"/>
      <c r="D1993" s="144"/>
      <c r="E1993" s="144" t="s">
        <v>19034</v>
      </c>
      <c r="F1993" s="144">
        <v>1</v>
      </c>
      <c r="G1993" s="144"/>
      <c r="H1993" s="144">
        <v>102</v>
      </c>
      <c r="I1993" s="144">
        <v>21</v>
      </c>
      <c r="J1993" s="144">
        <v>31</v>
      </c>
      <c r="K1993" s="144">
        <v>50</v>
      </c>
      <c r="L1993" s="144"/>
      <c r="M1993" s="145" t="s">
        <v>2213</v>
      </c>
      <c r="N1993" s="144" t="s">
        <v>81</v>
      </c>
      <c r="O1993" s="144"/>
      <c r="P1993" s="144" t="s">
        <v>2971</v>
      </c>
      <c r="Q1993" s="144"/>
      <c r="R1993" s="144"/>
      <c r="S1993" s="144" t="s">
        <v>4190</v>
      </c>
      <c r="T1993" s="144" t="s">
        <v>19030</v>
      </c>
      <c r="U1993" s="144" t="s">
        <v>19028</v>
      </c>
      <c r="V1993" s="144" t="s">
        <v>19035</v>
      </c>
      <c r="W1993" s="144">
        <v>393741</v>
      </c>
      <c r="X1993" s="144" t="s">
        <v>19031</v>
      </c>
      <c r="Y1993" s="149" t="s">
        <v>19033</v>
      </c>
      <c r="Z1993" s="144" t="s">
        <v>19032</v>
      </c>
      <c r="AA1993" s="160">
        <v>4528</v>
      </c>
    </row>
    <row r="1994" spans="1:27" ht="45" customHeight="1" x14ac:dyDescent="0.25">
      <c r="A1994" s="144" t="s">
        <v>14050</v>
      </c>
      <c r="B1994" s="144" t="s">
        <v>4553</v>
      </c>
      <c r="C1994" s="144"/>
      <c r="D1994" s="144" t="s">
        <v>19036</v>
      </c>
      <c r="E1994" s="144"/>
      <c r="F1994" s="144">
        <v>2</v>
      </c>
      <c r="G1994" s="144"/>
      <c r="H1994" s="144"/>
      <c r="I1994" s="144"/>
      <c r="J1994" s="144"/>
      <c r="K1994" s="144"/>
      <c r="L1994" s="144">
        <v>150</v>
      </c>
      <c r="M1994" s="145" t="s">
        <v>2213</v>
      </c>
      <c r="N1994" s="144" t="s">
        <v>42</v>
      </c>
      <c r="O1994" s="144"/>
      <c r="P1994" s="144" t="s">
        <v>3183</v>
      </c>
      <c r="Q1994" s="144"/>
      <c r="R1994" s="144"/>
      <c r="S1994" s="144"/>
      <c r="T1994" s="144"/>
      <c r="U1994" s="144" t="s">
        <v>14050</v>
      </c>
      <c r="V1994" s="144"/>
      <c r="W1994" s="144">
        <v>140182</v>
      </c>
      <c r="X1994" s="144" t="s">
        <v>19037</v>
      </c>
      <c r="Y1994" s="144">
        <v>89040000000</v>
      </c>
      <c r="Z1994" s="144" t="s">
        <v>9918</v>
      </c>
      <c r="AA1994" s="160">
        <v>5349</v>
      </c>
    </row>
    <row r="1995" spans="1:27" ht="45" customHeight="1" x14ac:dyDescent="0.25">
      <c r="A1995" s="144" t="s">
        <v>31981</v>
      </c>
      <c r="B1995" s="144" t="s">
        <v>31982</v>
      </c>
      <c r="C1995" s="144"/>
      <c r="D1995" s="144"/>
      <c r="E1995" s="144"/>
      <c r="F1995" s="144">
        <v>1</v>
      </c>
      <c r="G1995" s="144"/>
      <c r="H1995" s="144">
        <v>110</v>
      </c>
      <c r="I1995" s="144">
        <v>50</v>
      </c>
      <c r="J1995" s="144">
        <v>50</v>
      </c>
      <c r="K1995" s="144">
        <v>10</v>
      </c>
      <c r="L1995" s="144"/>
      <c r="M1995" s="145" t="s">
        <v>2213</v>
      </c>
      <c r="N1995" s="144" t="s">
        <v>18</v>
      </c>
      <c r="O1995" s="144"/>
      <c r="P1995" s="144" t="s">
        <v>17727</v>
      </c>
      <c r="Q1995" s="144"/>
      <c r="R1995" s="144"/>
      <c r="S1995" s="144" t="s">
        <v>15453</v>
      </c>
      <c r="T1995" s="144" t="s">
        <v>31983</v>
      </c>
      <c r="U1995" s="144" t="s">
        <v>31981</v>
      </c>
      <c r="V1995" s="144"/>
      <c r="W1995" s="144">
        <v>309075</v>
      </c>
      <c r="X1995" s="144" t="s">
        <v>31984</v>
      </c>
      <c r="Y1995" s="144" t="s">
        <v>31985</v>
      </c>
      <c r="Z1995" s="144" t="s">
        <v>31986</v>
      </c>
      <c r="AA1995" s="160">
        <v>7392</v>
      </c>
    </row>
    <row r="1996" spans="1:27" ht="45" customHeight="1" x14ac:dyDescent="0.25">
      <c r="A1996" s="144" t="s">
        <v>31981</v>
      </c>
      <c r="B1996" s="144" t="s">
        <v>31982</v>
      </c>
      <c r="C1996" s="144"/>
      <c r="D1996" s="144"/>
      <c r="E1996" s="144" t="s">
        <v>20499</v>
      </c>
      <c r="F1996" s="144">
        <v>1</v>
      </c>
      <c r="G1996" s="144">
        <v>150</v>
      </c>
      <c r="H1996" s="144"/>
      <c r="I1996" s="144"/>
      <c r="J1996" s="144"/>
      <c r="K1996" s="144"/>
      <c r="L1996" s="144"/>
      <c r="M1996" s="145" t="s">
        <v>2213</v>
      </c>
      <c r="N1996" s="144" t="s">
        <v>18</v>
      </c>
      <c r="O1996" s="144"/>
      <c r="P1996" s="144" t="s">
        <v>17727</v>
      </c>
      <c r="Q1996" s="144"/>
      <c r="R1996" s="144"/>
      <c r="S1996" s="144" t="s">
        <v>15453</v>
      </c>
      <c r="T1996" s="144" t="s">
        <v>31983</v>
      </c>
      <c r="U1996" s="144" t="s">
        <v>31981</v>
      </c>
      <c r="V1996" s="144" t="s">
        <v>31987</v>
      </c>
      <c r="W1996" s="144">
        <v>309075</v>
      </c>
      <c r="X1996" s="144" t="s">
        <v>31984</v>
      </c>
      <c r="Y1996" s="144" t="s">
        <v>31985</v>
      </c>
      <c r="Z1996" s="144" t="s">
        <v>31986</v>
      </c>
      <c r="AA1996" s="160">
        <v>7393</v>
      </c>
    </row>
    <row r="1997" spans="1:27" ht="45" customHeight="1" x14ac:dyDescent="0.25">
      <c r="A1997" s="144" t="s">
        <v>12967</v>
      </c>
      <c r="B1997" s="144" t="s">
        <v>4205</v>
      </c>
      <c r="C1997" s="144">
        <v>45</v>
      </c>
      <c r="D1997" s="144" t="s">
        <v>5479</v>
      </c>
      <c r="E1997" s="144"/>
      <c r="F1997" s="144">
        <v>1</v>
      </c>
      <c r="G1997" s="144">
        <v>350</v>
      </c>
      <c r="H1997" s="144"/>
      <c r="I1997" s="144"/>
      <c r="J1997" s="144"/>
      <c r="K1997" s="144"/>
      <c r="L1997" s="144"/>
      <c r="M1997" s="145" t="s">
        <v>2213</v>
      </c>
      <c r="N1997" s="144" t="s">
        <v>42</v>
      </c>
      <c r="O1997" s="144"/>
      <c r="P1997" s="144" t="s">
        <v>16126</v>
      </c>
      <c r="Q1997" s="144"/>
      <c r="R1997" s="144"/>
      <c r="S1997" s="144"/>
      <c r="T1997" s="144"/>
      <c r="U1997" s="144" t="s">
        <v>12967</v>
      </c>
      <c r="V1997" s="144"/>
      <c r="W1997" s="144">
        <v>141612</v>
      </c>
      <c r="X1997" s="144" t="s">
        <v>12968</v>
      </c>
      <c r="Y1997" s="144"/>
      <c r="Z1997" s="144" t="s">
        <v>12969</v>
      </c>
      <c r="AA1997" s="160">
        <v>1241</v>
      </c>
    </row>
    <row r="1998" spans="1:27" ht="45" customHeight="1" x14ac:dyDescent="0.25">
      <c r="A1998" s="144" t="s">
        <v>25315</v>
      </c>
      <c r="B1998" s="144" t="s">
        <v>15377</v>
      </c>
      <c r="C1998" s="144">
        <v>1</v>
      </c>
      <c r="D1998" s="144"/>
      <c r="E1998" s="144"/>
      <c r="F1998" s="144">
        <v>1</v>
      </c>
      <c r="G1998" s="144">
        <v>170</v>
      </c>
      <c r="H1998" s="144"/>
      <c r="I1998" s="144"/>
      <c r="J1998" s="144"/>
      <c r="K1998" s="144"/>
      <c r="L1998" s="144"/>
      <c r="M1998" s="145" t="s">
        <v>2213</v>
      </c>
      <c r="N1998" s="144" t="s">
        <v>82</v>
      </c>
      <c r="O1998" s="144"/>
      <c r="P1998" s="144" t="s">
        <v>4016</v>
      </c>
      <c r="Q1998" s="144"/>
      <c r="R1998" s="144"/>
      <c r="S1998" s="144"/>
      <c r="T1998" s="144"/>
      <c r="U1998" s="144" t="s">
        <v>25315</v>
      </c>
      <c r="V1998" s="144"/>
      <c r="W1998" s="144">
        <v>172007</v>
      </c>
      <c r="X1998" s="144" t="s">
        <v>25316</v>
      </c>
      <c r="Y1998" s="144" t="s">
        <v>25317</v>
      </c>
      <c r="Z1998" s="144" t="s">
        <v>25318</v>
      </c>
      <c r="AA1998" s="160">
        <v>6480</v>
      </c>
    </row>
    <row r="1999" spans="1:27" ht="45" customHeight="1" x14ac:dyDescent="0.25">
      <c r="A1999" s="144" t="s">
        <v>12970</v>
      </c>
      <c r="B1999" s="144" t="s">
        <v>31109</v>
      </c>
      <c r="C1999" s="144">
        <v>12</v>
      </c>
      <c r="D1999" s="144"/>
      <c r="E1999" s="144"/>
      <c r="F1999" s="144">
        <v>5</v>
      </c>
      <c r="G1999" s="144"/>
      <c r="H1999" s="144"/>
      <c r="I1999" s="144"/>
      <c r="J1999" s="144"/>
      <c r="K1999" s="144"/>
      <c r="L1999" s="144">
        <v>850</v>
      </c>
      <c r="M1999" s="145" t="s">
        <v>2213</v>
      </c>
      <c r="N1999" s="144" t="s">
        <v>31</v>
      </c>
      <c r="O1999" s="144"/>
      <c r="P1999" s="144" t="s">
        <v>13861</v>
      </c>
      <c r="Q1999" s="144"/>
      <c r="R1999" s="144"/>
      <c r="S1999" s="144" t="s">
        <v>4189</v>
      </c>
      <c r="T1999" s="144" t="s">
        <v>6054</v>
      </c>
      <c r="U1999" s="144" t="s">
        <v>12970</v>
      </c>
      <c r="V1999" s="144"/>
      <c r="W1999" s="144">
        <v>652470</v>
      </c>
      <c r="X1999" s="144" t="s">
        <v>9022</v>
      </c>
      <c r="Y1999" s="144" t="s">
        <v>9023</v>
      </c>
      <c r="Z1999" s="144" t="s">
        <v>9024</v>
      </c>
      <c r="AA1999" s="160">
        <v>1242</v>
      </c>
    </row>
    <row r="2000" spans="1:27" ht="45" customHeight="1" x14ac:dyDescent="0.25">
      <c r="A2000" s="144" t="s">
        <v>27328</v>
      </c>
      <c r="B2000" s="144" t="s">
        <v>28120</v>
      </c>
      <c r="C2000" s="144"/>
      <c r="D2000" s="144"/>
      <c r="E2000" s="144"/>
      <c r="F2000" s="144">
        <v>1</v>
      </c>
      <c r="G2000" s="144"/>
      <c r="H2000" s="144">
        <v>200</v>
      </c>
      <c r="I2000" s="144">
        <v>70</v>
      </c>
      <c r="J2000" s="144">
        <v>90</v>
      </c>
      <c r="K2000" s="144">
        <v>40</v>
      </c>
      <c r="L2000" s="144"/>
      <c r="M2000" s="145" t="s">
        <v>2213</v>
      </c>
      <c r="N2000" s="144" t="s">
        <v>18</v>
      </c>
      <c r="O2000" s="144"/>
      <c r="P2000" s="144" t="s">
        <v>13858</v>
      </c>
      <c r="Q2000" s="144"/>
      <c r="R2000" s="144"/>
      <c r="S2000" s="144" t="s">
        <v>15453</v>
      </c>
      <c r="T2000" s="144" t="s">
        <v>27329</v>
      </c>
      <c r="U2000" s="144" t="s">
        <v>27328</v>
      </c>
      <c r="V2000" s="144"/>
      <c r="W2000" s="144">
        <v>309532</v>
      </c>
      <c r="X2000" s="144" t="s">
        <v>17124</v>
      </c>
      <c r="Y2000" s="144">
        <v>4725000000</v>
      </c>
      <c r="Z2000" s="144" t="s">
        <v>27330</v>
      </c>
      <c r="AA2000" s="160">
        <v>6774</v>
      </c>
    </row>
    <row r="2001" spans="1:27" ht="45" customHeight="1" x14ac:dyDescent="0.25">
      <c r="A2001" s="144" t="s">
        <v>27328</v>
      </c>
      <c r="B2001" s="144" t="s">
        <v>28120</v>
      </c>
      <c r="C2001" s="144"/>
      <c r="D2001" s="144"/>
      <c r="E2001" s="144" t="s">
        <v>23891</v>
      </c>
      <c r="F2001" s="144">
        <v>1</v>
      </c>
      <c r="G2001" s="144">
        <v>100</v>
      </c>
      <c r="H2001" s="144"/>
      <c r="I2001" s="144"/>
      <c r="J2001" s="144"/>
      <c r="K2001" s="144"/>
      <c r="L2001" s="144"/>
      <c r="M2001" s="145" t="s">
        <v>2213</v>
      </c>
      <c r="N2001" s="144" t="s">
        <v>18</v>
      </c>
      <c r="O2001" s="144"/>
      <c r="P2001" s="144" t="s">
        <v>13858</v>
      </c>
      <c r="Q2001" s="144" t="s">
        <v>28121</v>
      </c>
      <c r="R2001" s="144" t="s">
        <v>28122</v>
      </c>
      <c r="S2001" s="144" t="s">
        <v>15453</v>
      </c>
      <c r="T2001" s="144" t="s">
        <v>27329</v>
      </c>
      <c r="U2001" s="144" t="s">
        <v>27328</v>
      </c>
      <c r="V2001" s="144" t="s">
        <v>29324</v>
      </c>
      <c r="W2001" s="144">
        <v>309532</v>
      </c>
      <c r="X2001" s="144" t="s">
        <v>17124</v>
      </c>
      <c r="Y2001" s="144">
        <v>4725000000</v>
      </c>
      <c r="Z2001" s="144" t="s">
        <v>27330</v>
      </c>
      <c r="AA2001" s="160">
        <v>6818</v>
      </c>
    </row>
    <row r="2002" spans="1:27" ht="45" customHeight="1" x14ac:dyDescent="0.25">
      <c r="A2002" s="144" t="s">
        <v>22599</v>
      </c>
      <c r="B2002" s="144" t="s">
        <v>15507</v>
      </c>
      <c r="C2002" s="144"/>
      <c r="D2002" s="144"/>
      <c r="E2002" s="144"/>
      <c r="F2002" s="144">
        <v>2</v>
      </c>
      <c r="G2002" s="144"/>
      <c r="H2002" s="144"/>
      <c r="I2002" s="144"/>
      <c r="J2002" s="144"/>
      <c r="K2002" s="144"/>
      <c r="L2002" s="144">
        <v>400</v>
      </c>
      <c r="M2002" s="145" t="s">
        <v>2213</v>
      </c>
      <c r="N2002" s="144" t="s">
        <v>85</v>
      </c>
      <c r="O2002" s="144"/>
      <c r="P2002" s="144" t="s">
        <v>3217</v>
      </c>
      <c r="Q2002" s="144"/>
      <c r="R2002" s="144"/>
      <c r="S2002" s="144" t="s">
        <v>4191</v>
      </c>
      <c r="T2002" s="144" t="s">
        <v>9112</v>
      </c>
      <c r="U2002" s="144" t="s">
        <v>22599</v>
      </c>
      <c r="V2002" s="144"/>
      <c r="W2002" s="150">
        <v>627070</v>
      </c>
      <c r="X2002" s="144" t="s">
        <v>22600</v>
      </c>
      <c r="Y2002" s="144" t="s">
        <v>22601</v>
      </c>
      <c r="Z2002" s="144" t="s">
        <v>22602</v>
      </c>
      <c r="AA2002" s="160">
        <v>5829</v>
      </c>
    </row>
    <row r="2003" spans="1:27" ht="45" customHeight="1" x14ac:dyDescent="0.25">
      <c r="A2003" s="144" t="s">
        <v>22599</v>
      </c>
      <c r="B2003" s="144" t="s">
        <v>36554</v>
      </c>
      <c r="C2003" s="144"/>
      <c r="D2003" s="144" t="s">
        <v>36555</v>
      </c>
      <c r="E2003" s="144"/>
      <c r="F2003" s="144">
        <v>5</v>
      </c>
      <c r="G2003" s="144"/>
      <c r="H2003" s="144"/>
      <c r="I2003" s="144"/>
      <c r="J2003" s="144"/>
      <c r="K2003" s="144"/>
      <c r="L2003" s="144">
        <v>350</v>
      </c>
      <c r="M2003" s="145" t="s">
        <v>2213</v>
      </c>
      <c r="N2003" s="144" t="s">
        <v>36</v>
      </c>
      <c r="O2003" s="144"/>
      <c r="P2003" s="144" t="s">
        <v>3584</v>
      </c>
      <c r="Q2003" s="144"/>
      <c r="R2003" s="144"/>
      <c r="S2003" s="144" t="s">
        <v>15453</v>
      </c>
      <c r="T2003" s="144" t="s">
        <v>36556</v>
      </c>
      <c r="U2003" s="144" t="s">
        <v>22599</v>
      </c>
      <c r="V2003" s="144"/>
      <c r="W2003" s="144">
        <v>641802</v>
      </c>
      <c r="X2003" s="144" t="s">
        <v>36557</v>
      </c>
      <c r="Y2003" s="144">
        <v>73530000000</v>
      </c>
      <c r="Z2003" s="144" t="s">
        <v>36558</v>
      </c>
      <c r="AA2003" s="160">
        <v>7764</v>
      </c>
    </row>
    <row r="2004" spans="1:27" ht="45" customHeight="1" x14ac:dyDescent="0.25">
      <c r="A2004" s="144" t="s">
        <v>6788</v>
      </c>
      <c r="B2004" s="144" t="s">
        <v>4208</v>
      </c>
      <c r="C2004" s="144"/>
      <c r="D2004" s="144"/>
      <c r="E2004" s="144"/>
      <c r="F2004" s="144">
        <v>1</v>
      </c>
      <c r="G2004" s="144"/>
      <c r="H2004" s="144">
        <v>798</v>
      </c>
      <c r="I2004" s="144">
        <v>290</v>
      </c>
      <c r="J2004" s="144">
        <v>363</v>
      </c>
      <c r="K2004" s="144">
        <v>145</v>
      </c>
      <c r="L2004" s="144"/>
      <c r="M2004" s="145" t="s">
        <v>2213</v>
      </c>
      <c r="N2004" s="144" t="s">
        <v>38</v>
      </c>
      <c r="O2004" s="144"/>
      <c r="P2004" s="144" t="s">
        <v>2497</v>
      </c>
      <c r="Q2004" s="144"/>
      <c r="R2004" s="144"/>
      <c r="S2004" s="144" t="s">
        <v>4190</v>
      </c>
      <c r="T2004" s="144" t="s">
        <v>6789</v>
      </c>
      <c r="U2004" s="144" t="s">
        <v>6788</v>
      </c>
      <c r="V2004" s="144"/>
      <c r="W2004" s="144">
        <v>188850</v>
      </c>
      <c r="X2004" s="144" t="s">
        <v>11286</v>
      </c>
      <c r="Y2004" s="144" t="s">
        <v>14534</v>
      </c>
      <c r="Z2004" s="144"/>
      <c r="AA2004" s="160">
        <v>1244</v>
      </c>
    </row>
    <row r="2005" spans="1:27" ht="45" customHeight="1" x14ac:dyDescent="0.25">
      <c r="A2005" s="144" t="s">
        <v>14097</v>
      </c>
      <c r="B2005" s="144" t="s">
        <v>4215</v>
      </c>
      <c r="C2005" s="144">
        <v>3</v>
      </c>
      <c r="D2005" s="144" t="s">
        <v>14098</v>
      </c>
      <c r="E2005" s="144"/>
      <c r="F2005" s="144">
        <v>1</v>
      </c>
      <c r="G2005" s="144"/>
      <c r="H2005" s="144">
        <v>350</v>
      </c>
      <c r="I2005" s="144">
        <v>200</v>
      </c>
      <c r="J2005" s="144">
        <v>100</v>
      </c>
      <c r="K2005" s="144">
        <v>50</v>
      </c>
      <c r="L2005" s="144"/>
      <c r="M2005" s="145" t="s">
        <v>2213</v>
      </c>
      <c r="N2005" s="144" t="s">
        <v>82</v>
      </c>
      <c r="O2005" s="144"/>
      <c r="P2005" s="144" t="s">
        <v>14252</v>
      </c>
      <c r="Q2005" s="144"/>
      <c r="R2005" s="144"/>
      <c r="S2005" s="144" t="s">
        <v>4189</v>
      </c>
      <c r="T2005" s="144" t="s">
        <v>4969</v>
      </c>
      <c r="U2005" s="144" t="s">
        <v>14097</v>
      </c>
      <c r="V2005" s="144"/>
      <c r="W2005" s="144"/>
      <c r="X2005" s="144"/>
      <c r="Y2005" s="144"/>
      <c r="Z2005" s="144"/>
      <c r="AA2005" s="161">
        <v>3217</v>
      </c>
    </row>
    <row r="2006" spans="1:27" ht="45" customHeight="1" x14ac:dyDescent="0.25">
      <c r="A2006" s="144" t="s">
        <v>14097</v>
      </c>
      <c r="B2006" s="144" t="s">
        <v>4215</v>
      </c>
      <c r="C2006" s="144">
        <v>3</v>
      </c>
      <c r="D2006" s="144" t="s">
        <v>14098</v>
      </c>
      <c r="E2006" s="144" t="s">
        <v>19038</v>
      </c>
      <c r="F2006" s="144">
        <v>1</v>
      </c>
      <c r="G2006" s="144">
        <v>108</v>
      </c>
      <c r="H2006" s="144"/>
      <c r="I2006" s="144"/>
      <c r="J2006" s="144"/>
      <c r="K2006" s="144"/>
      <c r="L2006" s="144"/>
      <c r="M2006" s="145" t="s">
        <v>2213</v>
      </c>
      <c r="N2006" s="144" t="s">
        <v>82</v>
      </c>
      <c r="O2006" s="144"/>
      <c r="P2006" s="144" t="s">
        <v>14252</v>
      </c>
      <c r="Q2006" s="144"/>
      <c r="R2006" s="144"/>
      <c r="S2006" s="144" t="s">
        <v>4189</v>
      </c>
      <c r="T2006" s="144" t="s">
        <v>4969</v>
      </c>
      <c r="U2006" s="144" t="s">
        <v>14097</v>
      </c>
      <c r="V2006" s="144" t="s">
        <v>14097</v>
      </c>
      <c r="W2006" s="144">
        <v>171841</v>
      </c>
      <c r="X2006" s="144" t="s">
        <v>14099</v>
      </c>
      <c r="Y2006" s="144" t="s">
        <v>14100</v>
      </c>
      <c r="Z2006" s="144" t="s">
        <v>14101</v>
      </c>
      <c r="AA2006" s="160">
        <v>1245</v>
      </c>
    </row>
    <row r="2007" spans="1:27" ht="45" customHeight="1" x14ac:dyDescent="0.25">
      <c r="A2007" s="144" t="s">
        <v>14102</v>
      </c>
      <c r="B2007" s="144" t="s">
        <v>4208</v>
      </c>
      <c r="C2007" s="144">
        <v>13</v>
      </c>
      <c r="D2007" s="144"/>
      <c r="E2007" s="144"/>
      <c r="F2007" s="144">
        <v>1</v>
      </c>
      <c r="G2007" s="144"/>
      <c r="H2007" s="144">
        <v>350</v>
      </c>
      <c r="I2007" s="144">
        <v>200</v>
      </c>
      <c r="J2007" s="144">
        <v>100</v>
      </c>
      <c r="K2007" s="144">
        <v>70</v>
      </c>
      <c r="L2007" s="144"/>
      <c r="M2007" s="145" t="s">
        <v>2213</v>
      </c>
      <c r="N2007" s="144" t="s">
        <v>80</v>
      </c>
      <c r="O2007" s="144"/>
      <c r="P2007" s="144" t="s">
        <v>30551</v>
      </c>
      <c r="Q2007" s="144"/>
      <c r="R2007" s="144"/>
      <c r="S2007" s="144" t="s">
        <v>4191</v>
      </c>
      <c r="T2007" s="144" t="s">
        <v>4437</v>
      </c>
      <c r="U2007" s="144" t="s">
        <v>14102</v>
      </c>
      <c r="V2007" s="144"/>
      <c r="W2007" s="144">
        <v>356711</v>
      </c>
      <c r="X2007" s="144"/>
      <c r="Y2007" s="144"/>
      <c r="Z2007" s="144" t="s">
        <v>14103</v>
      </c>
      <c r="AA2007" s="160">
        <v>1246</v>
      </c>
    </row>
    <row r="2008" spans="1:27" ht="45" customHeight="1" x14ac:dyDescent="0.25">
      <c r="A2008" s="144" t="s">
        <v>19039</v>
      </c>
      <c r="B2008" s="144" t="s">
        <v>19040</v>
      </c>
      <c r="C2008" s="144"/>
      <c r="D2008" s="144" t="s">
        <v>19041</v>
      </c>
      <c r="E2008" s="144"/>
      <c r="F2008" s="144">
        <v>1</v>
      </c>
      <c r="G2008" s="144"/>
      <c r="H2008" s="144">
        <v>250</v>
      </c>
      <c r="I2008" s="144">
        <v>100</v>
      </c>
      <c r="J2008" s="144">
        <v>100</v>
      </c>
      <c r="K2008" s="144">
        <v>50</v>
      </c>
      <c r="L2008" s="144"/>
      <c r="M2008" s="145" t="s">
        <v>2213</v>
      </c>
      <c r="N2008" s="144" t="s">
        <v>46</v>
      </c>
      <c r="O2008" s="144"/>
      <c r="P2008" s="144" t="s">
        <v>13882</v>
      </c>
      <c r="Q2008" s="144"/>
      <c r="R2008" s="144"/>
      <c r="S2008" s="144" t="s">
        <v>4190</v>
      </c>
      <c r="T2008" s="144" t="s">
        <v>5261</v>
      </c>
      <c r="U2008" s="144" t="s">
        <v>19039</v>
      </c>
      <c r="V2008" s="144"/>
      <c r="W2008" s="144">
        <v>461946</v>
      </c>
      <c r="X2008" s="144" t="s">
        <v>9904</v>
      </c>
      <c r="Y2008" s="144">
        <v>83530000000</v>
      </c>
      <c r="Z2008" s="144" t="s">
        <v>19042</v>
      </c>
      <c r="AA2008" s="161">
        <v>5333</v>
      </c>
    </row>
    <row r="2009" spans="1:27" ht="45" customHeight="1" x14ac:dyDescent="0.25">
      <c r="A2009" s="144" t="s">
        <v>16977</v>
      </c>
      <c r="B2009" s="144" t="s">
        <v>15647</v>
      </c>
      <c r="C2009" s="144">
        <v>1</v>
      </c>
      <c r="D2009" s="144" t="s">
        <v>6672</v>
      </c>
      <c r="E2009" s="144"/>
      <c r="F2009" s="144">
        <v>1</v>
      </c>
      <c r="G2009" s="144">
        <v>350</v>
      </c>
      <c r="H2009" s="144"/>
      <c r="I2009" s="144"/>
      <c r="J2009" s="144"/>
      <c r="K2009" s="144"/>
      <c r="L2009" s="144"/>
      <c r="M2009" s="145" t="s">
        <v>2213</v>
      </c>
      <c r="N2009" s="144" t="s">
        <v>35</v>
      </c>
      <c r="O2009" s="144"/>
      <c r="P2009" s="144" t="s">
        <v>4144</v>
      </c>
      <c r="Q2009" s="144"/>
      <c r="R2009" s="144"/>
      <c r="S2009" s="144"/>
      <c r="T2009" s="144"/>
      <c r="U2009" s="144" t="s">
        <v>16977</v>
      </c>
      <c r="V2009" s="144"/>
      <c r="W2009" s="144">
        <v>662313</v>
      </c>
      <c r="X2009" s="144" t="s">
        <v>19043</v>
      </c>
      <c r="Y2009" s="144"/>
      <c r="Z2009" s="144"/>
      <c r="AA2009" s="160">
        <v>4221</v>
      </c>
    </row>
    <row r="2010" spans="1:27" ht="45" customHeight="1" x14ac:dyDescent="0.25">
      <c r="A2010" s="144" t="s">
        <v>6790</v>
      </c>
      <c r="B2010" s="144" t="s">
        <v>4208</v>
      </c>
      <c r="C2010" s="144">
        <v>32</v>
      </c>
      <c r="D2010" s="144"/>
      <c r="E2010" s="144"/>
      <c r="F2010" s="144">
        <v>1</v>
      </c>
      <c r="G2010" s="144"/>
      <c r="H2010" s="144">
        <v>798</v>
      </c>
      <c r="I2010" s="144">
        <v>290</v>
      </c>
      <c r="J2010" s="144">
        <v>363</v>
      </c>
      <c r="K2010" s="144">
        <v>145</v>
      </c>
      <c r="L2010" s="144"/>
      <c r="M2010" s="145" t="s">
        <v>2213</v>
      </c>
      <c r="N2010" s="144" t="s">
        <v>34</v>
      </c>
      <c r="O2010" s="144"/>
      <c r="P2010" s="144" t="s">
        <v>2318</v>
      </c>
      <c r="Q2010" s="144" t="s">
        <v>4186</v>
      </c>
      <c r="R2010" s="144" t="s">
        <v>16267</v>
      </c>
      <c r="S2010" s="144" t="s">
        <v>4193</v>
      </c>
      <c r="T2010" s="144" t="s">
        <v>6791</v>
      </c>
      <c r="U2010" s="144" t="s">
        <v>6790</v>
      </c>
      <c r="V2010" s="144"/>
      <c r="W2010" s="144">
        <v>353313</v>
      </c>
      <c r="X2010" s="144" t="s">
        <v>6792</v>
      </c>
      <c r="Y2010" s="144"/>
      <c r="Z2010" s="144" t="s">
        <v>6793</v>
      </c>
      <c r="AA2010" s="160">
        <v>1247</v>
      </c>
    </row>
    <row r="2011" spans="1:27" ht="45" customHeight="1" x14ac:dyDescent="0.25">
      <c r="A2011" s="144" t="s">
        <v>6794</v>
      </c>
      <c r="B2011" s="144" t="s">
        <v>4205</v>
      </c>
      <c r="C2011" s="144"/>
      <c r="D2011" s="144" t="s">
        <v>6795</v>
      </c>
      <c r="E2011" s="144"/>
      <c r="F2011" s="144">
        <v>1</v>
      </c>
      <c r="G2011" s="144">
        <v>350</v>
      </c>
      <c r="H2011" s="144"/>
      <c r="I2011" s="144"/>
      <c r="J2011" s="144"/>
      <c r="K2011" s="144"/>
      <c r="L2011" s="144"/>
      <c r="M2011" s="145" t="s">
        <v>2213</v>
      </c>
      <c r="N2011" s="144" t="s">
        <v>39</v>
      </c>
      <c r="O2011" s="144"/>
      <c r="P2011" s="144" t="s">
        <v>3398</v>
      </c>
      <c r="Q2011" s="144"/>
      <c r="R2011" s="144"/>
      <c r="S2011" s="144" t="s">
        <v>4189</v>
      </c>
      <c r="T2011" s="144" t="s">
        <v>6217</v>
      </c>
      <c r="U2011" s="144" t="s">
        <v>6794</v>
      </c>
      <c r="V2011" s="144"/>
      <c r="W2011" s="144">
        <v>399370</v>
      </c>
      <c r="X2011" s="144" t="s">
        <v>6796</v>
      </c>
      <c r="Y2011" s="144"/>
      <c r="Z2011" s="144"/>
      <c r="AA2011" s="160">
        <v>1248</v>
      </c>
    </row>
    <row r="2012" spans="1:27" ht="45" customHeight="1" x14ac:dyDescent="0.25">
      <c r="A2012" s="145" t="s">
        <v>19044</v>
      </c>
      <c r="B2012" s="144" t="s">
        <v>15377</v>
      </c>
      <c r="C2012" s="144">
        <v>8</v>
      </c>
      <c r="D2012" s="144" t="s">
        <v>4286</v>
      </c>
      <c r="E2012" s="144"/>
      <c r="F2012" s="144">
        <v>1</v>
      </c>
      <c r="G2012" s="144">
        <v>200</v>
      </c>
      <c r="H2012" s="144"/>
      <c r="I2012" s="144"/>
      <c r="J2012" s="144"/>
      <c r="K2012" s="144"/>
      <c r="L2012" s="144"/>
      <c r="M2012" s="145" t="s">
        <v>2213</v>
      </c>
      <c r="N2012" s="144" t="s">
        <v>46</v>
      </c>
      <c r="O2012" s="144"/>
      <c r="P2012" s="144" t="s">
        <v>2400</v>
      </c>
      <c r="Q2012" s="144"/>
      <c r="R2012" s="144"/>
      <c r="S2012" s="144" t="s">
        <v>4190</v>
      </c>
      <c r="T2012" s="144" t="s">
        <v>11291</v>
      </c>
      <c r="U2012" s="145" t="s">
        <v>19044</v>
      </c>
      <c r="V2012" s="144"/>
      <c r="W2012" s="144">
        <v>462821</v>
      </c>
      <c r="X2012" s="144" t="s">
        <v>19045</v>
      </c>
      <c r="Y2012" s="150">
        <v>15004</v>
      </c>
      <c r="Z2012" s="144" t="s">
        <v>15555</v>
      </c>
      <c r="AA2012" s="160">
        <v>1249</v>
      </c>
    </row>
    <row r="2013" spans="1:27" ht="45" customHeight="1" x14ac:dyDescent="0.25">
      <c r="A2013" s="144" t="s">
        <v>15556</v>
      </c>
      <c r="B2013" s="144" t="s">
        <v>6799</v>
      </c>
      <c r="C2013" s="144"/>
      <c r="D2013" s="144" t="s">
        <v>15557</v>
      </c>
      <c r="E2013" s="144"/>
      <c r="F2013" s="144">
        <v>2</v>
      </c>
      <c r="G2013" s="144"/>
      <c r="H2013" s="144"/>
      <c r="I2013" s="144"/>
      <c r="J2013" s="144"/>
      <c r="K2013" s="144"/>
      <c r="L2013" s="144">
        <v>150</v>
      </c>
      <c r="M2013" s="145" t="s">
        <v>2213</v>
      </c>
      <c r="N2013" s="144" t="s">
        <v>42</v>
      </c>
      <c r="O2013" s="144"/>
      <c r="P2013" s="144" t="s">
        <v>17467</v>
      </c>
      <c r="Q2013" s="144"/>
      <c r="R2013" s="144"/>
      <c r="S2013" s="144" t="s">
        <v>4189</v>
      </c>
      <c r="T2013" s="144" t="s">
        <v>5301</v>
      </c>
      <c r="U2013" s="144" t="s">
        <v>15556</v>
      </c>
      <c r="V2013" s="144"/>
      <c r="W2013" s="144">
        <v>143005</v>
      </c>
      <c r="X2013" s="144" t="s">
        <v>6800</v>
      </c>
      <c r="Y2013" s="144" t="s">
        <v>6801</v>
      </c>
      <c r="Z2013" s="144" t="s">
        <v>15558</v>
      </c>
      <c r="AA2013" s="160">
        <v>1251</v>
      </c>
    </row>
    <row r="2014" spans="1:27" ht="45" customHeight="1" x14ac:dyDescent="0.25">
      <c r="A2014" s="144" t="s">
        <v>6802</v>
      </c>
      <c r="B2014" s="144" t="s">
        <v>4205</v>
      </c>
      <c r="C2014" s="144"/>
      <c r="D2014" s="144" t="s">
        <v>4241</v>
      </c>
      <c r="E2014" s="144"/>
      <c r="F2014" s="144">
        <v>1</v>
      </c>
      <c r="G2014" s="144">
        <v>200</v>
      </c>
      <c r="H2014" s="144"/>
      <c r="I2014" s="144"/>
      <c r="J2014" s="144"/>
      <c r="K2014" s="144"/>
      <c r="L2014" s="144"/>
      <c r="M2014" s="145" t="s">
        <v>2213</v>
      </c>
      <c r="N2014" s="144" t="s">
        <v>40</v>
      </c>
      <c r="O2014" s="144"/>
      <c r="P2014" s="144" t="s">
        <v>13863</v>
      </c>
      <c r="Q2014" s="145"/>
      <c r="R2014" s="144"/>
      <c r="S2014" s="144" t="s">
        <v>4190</v>
      </c>
      <c r="T2014" s="144" t="s">
        <v>6398</v>
      </c>
      <c r="U2014" s="144" t="s">
        <v>6802</v>
      </c>
      <c r="V2014" s="144"/>
      <c r="W2014" s="144">
        <v>686230</v>
      </c>
      <c r="X2014" s="144" t="s">
        <v>6803</v>
      </c>
      <c r="Y2014" s="144" t="s">
        <v>6804</v>
      </c>
      <c r="Z2014" s="144"/>
      <c r="AA2014" s="160">
        <v>1252</v>
      </c>
    </row>
    <row r="2015" spans="1:27" ht="45" customHeight="1" x14ac:dyDescent="0.25">
      <c r="A2015" s="144" t="s">
        <v>6807</v>
      </c>
      <c r="B2015" s="144" t="s">
        <v>15462</v>
      </c>
      <c r="C2015" s="144">
        <v>1</v>
      </c>
      <c r="D2015" s="144"/>
      <c r="E2015" s="144"/>
      <c r="F2015" s="144">
        <v>5</v>
      </c>
      <c r="G2015" s="144"/>
      <c r="H2015" s="144"/>
      <c r="I2015" s="144"/>
      <c r="J2015" s="144"/>
      <c r="K2015" s="144"/>
      <c r="L2015" s="144">
        <v>850</v>
      </c>
      <c r="M2015" s="145" t="s">
        <v>2213</v>
      </c>
      <c r="N2015" s="144" t="s">
        <v>49</v>
      </c>
      <c r="O2015" s="144"/>
      <c r="P2015" s="144" t="s">
        <v>30727</v>
      </c>
      <c r="Q2015" s="144"/>
      <c r="R2015" s="144"/>
      <c r="S2015" s="144" t="s">
        <v>4189</v>
      </c>
      <c r="T2015" s="144" t="s">
        <v>6585</v>
      </c>
      <c r="U2015" s="144" t="s">
        <v>6807</v>
      </c>
      <c r="V2015" s="144"/>
      <c r="W2015" s="144">
        <v>617764</v>
      </c>
      <c r="X2015" s="144" t="s">
        <v>19046</v>
      </c>
      <c r="Y2015" s="144" t="s">
        <v>14535</v>
      </c>
      <c r="Z2015" s="144" t="s">
        <v>14536</v>
      </c>
      <c r="AA2015" s="160">
        <v>1254</v>
      </c>
    </row>
    <row r="2016" spans="1:27" ht="45" customHeight="1" x14ac:dyDescent="0.25">
      <c r="A2016" s="144" t="s">
        <v>6807</v>
      </c>
      <c r="B2016" s="144" t="s">
        <v>15462</v>
      </c>
      <c r="C2016" s="144">
        <v>1</v>
      </c>
      <c r="D2016" s="144"/>
      <c r="E2016" s="144" t="s">
        <v>19047</v>
      </c>
      <c r="F2016" s="144">
        <v>5</v>
      </c>
      <c r="G2016" s="144"/>
      <c r="H2016" s="144"/>
      <c r="I2016" s="144"/>
      <c r="J2016" s="144"/>
      <c r="K2016" s="144"/>
      <c r="L2016" s="144">
        <v>127</v>
      </c>
      <c r="M2016" s="145" t="s">
        <v>2213</v>
      </c>
      <c r="N2016" s="144" t="s">
        <v>49</v>
      </c>
      <c r="O2016" s="144"/>
      <c r="P2016" s="144" t="s">
        <v>30727</v>
      </c>
      <c r="Q2016" s="144"/>
      <c r="R2016" s="144"/>
      <c r="S2016" s="144" t="s">
        <v>4190</v>
      </c>
      <c r="T2016" s="144" t="s">
        <v>23967</v>
      </c>
      <c r="U2016" s="144" t="s">
        <v>6807</v>
      </c>
      <c r="V2016" s="144"/>
      <c r="W2016" s="144"/>
      <c r="X2016" s="144"/>
      <c r="Y2016" s="144" t="s">
        <v>22603</v>
      </c>
      <c r="Z2016" s="144" t="s">
        <v>22604</v>
      </c>
      <c r="AA2016" s="160">
        <v>5905</v>
      </c>
    </row>
    <row r="2017" spans="1:31" ht="45" customHeight="1" x14ac:dyDescent="0.25">
      <c r="A2017" s="144" t="s">
        <v>6808</v>
      </c>
      <c r="B2017" s="144" t="s">
        <v>23574</v>
      </c>
      <c r="C2017" s="144">
        <v>16</v>
      </c>
      <c r="D2017" s="144" t="s">
        <v>5352</v>
      </c>
      <c r="E2017" s="144"/>
      <c r="F2017" s="144">
        <v>1</v>
      </c>
      <c r="G2017" s="144">
        <v>270</v>
      </c>
      <c r="H2017" s="144"/>
      <c r="I2017" s="144"/>
      <c r="J2017" s="144"/>
      <c r="K2017" s="144"/>
      <c r="L2017" s="144"/>
      <c r="M2017" s="145" t="s">
        <v>2213</v>
      </c>
      <c r="N2017" s="144" t="s">
        <v>20</v>
      </c>
      <c r="O2017" s="144"/>
      <c r="P2017" s="144" t="s">
        <v>2987</v>
      </c>
      <c r="Q2017" s="144" t="s">
        <v>4185</v>
      </c>
      <c r="R2017" s="144" t="s">
        <v>6809</v>
      </c>
      <c r="S2017" s="144" t="s">
        <v>4189</v>
      </c>
      <c r="T2017" s="144" t="s">
        <v>6809</v>
      </c>
      <c r="U2017" s="144" t="s">
        <v>6808</v>
      </c>
      <c r="V2017" s="144"/>
      <c r="W2017" s="144">
        <v>601780</v>
      </c>
      <c r="X2017" s="144" t="s">
        <v>29912</v>
      </c>
      <c r="Y2017" s="144" t="s">
        <v>16978</v>
      </c>
      <c r="Z2017" s="144" t="s">
        <v>29913</v>
      </c>
      <c r="AA2017" s="160">
        <v>1255</v>
      </c>
    </row>
    <row r="2018" spans="1:31" ht="45" customHeight="1" x14ac:dyDescent="0.25">
      <c r="A2018" s="144" t="s">
        <v>19048</v>
      </c>
      <c r="B2018" s="144" t="s">
        <v>19049</v>
      </c>
      <c r="C2018" s="144"/>
      <c r="D2018" s="144"/>
      <c r="E2018" s="144"/>
      <c r="F2018" s="144">
        <v>1</v>
      </c>
      <c r="G2018" s="144"/>
      <c r="H2018" s="144">
        <v>800</v>
      </c>
      <c r="I2018" s="144">
        <v>290</v>
      </c>
      <c r="J2018" s="144">
        <v>363</v>
      </c>
      <c r="K2018" s="144">
        <v>145</v>
      </c>
      <c r="L2018" s="144"/>
      <c r="M2018" s="145" t="s">
        <v>2213</v>
      </c>
      <c r="N2018" s="144" t="s">
        <v>42</v>
      </c>
      <c r="O2018" s="144"/>
      <c r="P2018" s="144" t="s">
        <v>16188</v>
      </c>
      <c r="Q2018" s="144"/>
      <c r="R2018" s="144"/>
      <c r="S2018" s="144" t="s">
        <v>4190</v>
      </c>
      <c r="T2018" s="144" t="s">
        <v>9269</v>
      </c>
      <c r="U2018" s="144" t="s">
        <v>19048</v>
      </c>
      <c r="V2018" s="144"/>
      <c r="W2018" s="144">
        <v>140765</v>
      </c>
      <c r="X2018" s="144"/>
      <c r="Y2018" s="144" t="s">
        <v>15331</v>
      </c>
      <c r="Z2018" s="144" t="s">
        <v>15332</v>
      </c>
      <c r="AA2018" s="160">
        <v>651</v>
      </c>
    </row>
    <row r="2019" spans="1:31" ht="45" customHeight="1" x14ac:dyDescent="0.25">
      <c r="A2019" s="144" t="s">
        <v>6811</v>
      </c>
      <c r="B2019" s="144" t="s">
        <v>6812</v>
      </c>
      <c r="C2019" s="144"/>
      <c r="D2019" s="144"/>
      <c r="E2019" s="144"/>
      <c r="F2019" s="144">
        <v>2</v>
      </c>
      <c r="G2019" s="144"/>
      <c r="H2019" s="144"/>
      <c r="I2019" s="144"/>
      <c r="J2019" s="144"/>
      <c r="K2019" s="144"/>
      <c r="L2019" s="144">
        <v>150</v>
      </c>
      <c r="M2019" s="145" t="s">
        <v>2213</v>
      </c>
      <c r="N2019" s="144" t="s">
        <v>46</v>
      </c>
      <c r="O2019" s="144"/>
      <c r="P2019" s="144" t="s">
        <v>3774</v>
      </c>
      <c r="Q2019" s="144"/>
      <c r="R2019" s="144"/>
      <c r="S2019" s="144"/>
      <c r="T2019" s="144"/>
      <c r="U2019" s="144" t="s">
        <v>6811</v>
      </c>
      <c r="V2019" s="144"/>
      <c r="W2019" s="144">
        <v>460031</v>
      </c>
      <c r="X2019" s="144" t="s">
        <v>6813</v>
      </c>
      <c r="Y2019" s="144" t="s">
        <v>6814</v>
      </c>
      <c r="Z2019" s="144" t="s">
        <v>6815</v>
      </c>
      <c r="AA2019" s="160">
        <v>1257</v>
      </c>
    </row>
    <row r="2020" spans="1:31" ht="45" customHeight="1" x14ac:dyDescent="0.25">
      <c r="A2020" s="144" t="s">
        <v>6816</v>
      </c>
      <c r="B2020" s="144" t="s">
        <v>4217</v>
      </c>
      <c r="C2020" s="144"/>
      <c r="D2020" s="144" t="s">
        <v>6817</v>
      </c>
      <c r="E2020" s="144"/>
      <c r="F2020" s="144">
        <v>2</v>
      </c>
      <c r="G2020" s="144"/>
      <c r="H2020" s="144"/>
      <c r="I2020" s="144"/>
      <c r="J2020" s="144"/>
      <c r="K2020" s="144"/>
      <c r="L2020" s="144">
        <v>150</v>
      </c>
      <c r="M2020" s="145" t="s">
        <v>2213</v>
      </c>
      <c r="N2020" s="144" t="s">
        <v>87</v>
      </c>
      <c r="O2020" s="144"/>
      <c r="P2020" s="144" t="s">
        <v>3429</v>
      </c>
      <c r="Q2020" s="144"/>
      <c r="R2020" s="144"/>
      <c r="S2020" s="144"/>
      <c r="T2020" s="144"/>
      <c r="U2020" s="144" t="s">
        <v>6816</v>
      </c>
      <c r="V2020" s="144"/>
      <c r="W2020" s="144">
        <v>680051</v>
      </c>
      <c r="X2020" s="144" t="s">
        <v>6818</v>
      </c>
      <c r="Y2020" s="144" t="s">
        <v>6819</v>
      </c>
      <c r="Z2020" s="144" t="s">
        <v>6820</v>
      </c>
      <c r="AA2020" s="160">
        <v>1258</v>
      </c>
    </row>
    <row r="2021" spans="1:31" ht="45" customHeight="1" x14ac:dyDescent="0.25">
      <c r="A2021" s="144" t="s">
        <v>29914</v>
      </c>
      <c r="B2021" s="144" t="s">
        <v>15377</v>
      </c>
      <c r="C2021" s="144">
        <v>201</v>
      </c>
      <c r="D2021" s="144"/>
      <c r="E2021" s="144"/>
      <c r="F2021" s="144">
        <v>1</v>
      </c>
      <c r="G2021" s="144">
        <v>350</v>
      </c>
      <c r="H2021" s="144"/>
      <c r="I2021" s="144"/>
      <c r="J2021" s="144"/>
      <c r="K2021" s="144"/>
      <c r="L2021" s="144"/>
      <c r="M2021" s="145" t="s">
        <v>2213</v>
      </c>
      <c r="N2021" s="144" t="s">
        <v>14</v>
      </c>
      <c r="O2021" s="144"/>
      <c r="P2021" s="144" t="s">
        <v>2584</v>
      </c>
      <c r="Q2021" s="145"/>
      <c r="R2021" s="144"/>
      <c r="S2021" s="144"/>
      <c r="T2021" s="144"/>
      <c r="U2021" s="144" t="s">
        <v>29914</v>
      </c>
      <c r="V2021" s="144"/>
      <c r="W2021" s="144">
        <v>656063</v>
      </c>
      <c r="X2021" s="144" t="s">
        <v>11933</v>
      </c>
      <c r="Y2021" s="144" t="s">
        <v>11934</v>
      </c>
      <c r="Z2021" s="144" t="s">
        <v>29915</v>
      </c>
      <c r="AA2021" s="160">
        <v>3137</v>
      </c>
    </row>
    <row r="2022" spans="1:31" ht="45" customHeight="1" x14ac:dyDescent="0.25">
      <c r="A2022" s="144" t="s">
        <v>19050</v>
      </c>
      <c r="B2022" s="144" t="s">
        <v>15450</v>
      </c>
      <c r="C2022" s="144">
        <v>1</v>
      </c>
      <c r="D2022" s="144"/>
      <c r="E2022" s="144"/>
      <c r="F2022" s="144">
        <v>5</v>
      </c>
      <c r="G2022" s="144"/>
      <c r="H2022" s="144"/>
      <c r="I2022" s="144"/>
      <c r="J2022" s="144"/>
      <c r="K2022" s="144"/>
      <c r="L2022" s="144">
        <v>400</v>
      </c>
      <c r="M2022" s="145" t="s">
        <v>2213</v>
      </c>
      <c r="N2022" s="144" t="s">
        <v>42</v>
      </c>
      <c r="O2022" s="144"/>
      <c r="P2022" s="144" t="s">
        <v>30736</v>
      </c>
      <c r="Q2022" s="144"/>
      <c r="R2022" s="144"/>
      <c r="S2022" s="144" t="s">
        <v>4189</v>
      </c>
      <c r="T2022" s="144" t="s">
        <v>17202</v>
      </c>
      <c r="U2022" s="144" t="s">
        <v>19050</v>
      </c>
      <c r="V2022" s="144"/>
      <c r="W2022" s="144">
        <v>140105</v>
      </c>
      <c r="X2022" s="144" t="s">
        <v>19051</v>
      </c>
      <c r="Y2022" s="144" t="s">
        <v>19053</v>
      </c>
      <c r="Z2022" s="144" t="s">
        <v>19052</v>
      </c>
      <c r="AA2022" s="160">
        <v>4482</v>
      </c>
    </row>
    <row r="2023" spans="1:31" ht="45" customHeight="1" x14ac:dyDescent="0.25">
      <c r="A2023" s="144" t="s">
        <v>6821</v>
      </c>
      <c r="B2023" s="144" t="s">
        <v>31110</v>
      </c>
      <c r="C2023" s="144">
        <v>15</v>
      </c>
      <c r="D2023" s="144"/>
      <c r="E2023" s="144"/>
      <c r="F2023" s="144">
        <v>1</v>
      </c>
      <c r="G2023" s="144">
        <v>200</v>
      </c>
      <c r="H2023" s="144"/>
      <c r="I2023" s="144"/>
      <c r="J2023" s="144"/>
      <c r="K2023" s="144"/>
      <c r="L2023" s="144"/>
      <c r="M2023" s="145" t="s">
        <v>2213</v>
      </c>
      <c r="N2023" s="144" t="s">
        <v>22</v>
      </c>
      <c r="O2023" s="144"/>
      <c r="P2023" s="144" t="s">
        <v>2989</v>
      </c>
      <c r="Q2023" s="144"/>
      <c r="R2023" s="144"/>
      <c r="S2023" s="144" t="s">
        <v>4191</v>
      </c>
      <c r="T2023" s="144" t="s">
        <v>6822</v>
      </c>
      <c r="U2023" s="144" t="s">
        <v>6821</v>
      </c>
      <c r="V2023" s="144"/>
      <c r="W2023" s="144">
        <v>162017</v>
      </c>
      <c r="X2023" s="144" t="s">
        <v>4636</v>
      </c>
      <c r="Y2023" s="144" t="s">
        <v>6823</v>
      </c>
      <c r="Z2023" s="144" t="s">
        <v>31111</v>
      </c>
      <c r="AA2023" s="160">
        <v>1259</v>
      </c>
    </row>
    <row r="2024" spans="1:31" ht="45" customHeight="1" x14ac:dyDescent="0.25">
      <c r="A2024" s="144" t="s">
        <v>16268</v>
      </c>
      <c r="B2024" s="144" t="s">
        <v>4208</v>
      </c>
      <c r="C2024" s="144">
        <v>9</v>
      </c>
      <c r="D2024" s="144"/>
      <c r="E2024" s="144"/>
      <c r="F2024" s="144">
        <v>1</v>
      </c>
      <c r="G2024" s="144"/>
      <c r="H2024" s="144">
        <v>194</v>
      </c>
      <c r="I2024" s="144">
        <v>74</v>
      </c>
      <c r="J2024" s="144">
        <v>70</v>
      </c>
      <c r="K2024" s="144">
        <v>50</v>
      </c>
      <c r="L2024" s="144"/>
      <c r="M2024" s="145" t="s">
        <v>2213</v>
      </c>
      <c r="N2024" s="144" t="s">
        <v>80</v>
      </c>
      <c r="O2024" s="144"/>
      <c r="P2024" s="144" t="s">
        <v>30534</v>
      </c>
      <c r="Q2024" s="144"/>
      <c r="R2024" s="144"/>
      <c r="S2024" s="144" t="s">
        <v>4190</v>
      </c>
      <c r="T2024" s="144" t="s">
        <v>16269</v>
      </c>
      <c r="U2024" s="144" t="s">
        <v>16268</v>
      </c>
      <c r="V2024" s="144"/>
      <c r="W2024" s="144">
        <v>356321</v>
      </c>
      <c r="X2024" s="144" t="s">
        <v>19054</v>
      </c>
      <c r="Y2024" s="144" t="s">
        <v>16270</v>
      </c>
      <c r="Z2024" s="144" t="s">
        <v>16271</v>
      </c>
      <c r="AA2024" s="160">
        <v>4163</v>
      </c>
      <c r="AE2024" s="109" t="s">
        <v>664</v>
      </c>
    </row>
    <row r="2025" spans="1:31" ht="45" customHeight="1" x14ac:dyDescent="0.25">
      <c r="A2025" s="144" t="s">
        <v>6824</v>
      </c>
      <c r="B2025" s="144" t="s">
        <v>4208</v>
      </c>
      <c r="C2025" s="144">
        <v>3</v>
      </c>
      <c r="D2025" s="144"/>
      <c r="E2025" s="144"/>
      <c r="F2025" s="144">
        <v>1</v>
      </c>
      <c r="G2025" s="144">
        <v>559</v>
      </c>
      <c r="H2025" s="144">
        <v>1799</v>
      </c>
      <c r="I2025" s="144">
        <v>654</v>
      </c>
      <c r="J2025" s="144">
        <v>818</v>
      </c>
      <c r="K2025" s="144">
        <v>327</v>
      </c>
      <c r="L2025" s="144"/>
      <c r="M2025" s="145" t="s">
        <v>2213</v>
      </c>
      <c r="N2025" s="144" t="s">
        <v>84</v>
      </c>
      <c r="O2025" s="144"/>
      <c r="P2025" s="144" t="s">
        <v>13957</v>
      </c>
      <c r="Q2025" s="144"/>
      <c r="R2025" s="144"/>
      <c r="S2025" s="144"/>
      <c r="T2025" s="144"/>
      <c r="U2025" s="144" t="s">
        <v>6824</v>
      </c>
      <c r="V2025" s="144"/>
      <c r="W2025" s="144">
        <v>301369</v>
      </c>
      <c r="X2025" s="144" t="s">
        <v>13228</v>
      </c>
      <c r="Y2025" s="144" t="s">
        <v>28123</v>
      </c>
      <c r="Z2025" s="144" t="s">
        <v>28124</v>
      </c>
      <c r="AA2025" s="160">
        <v>1260</v>
      </c>
    </row>
    <row r="2026" spans="1:31" ht="45" customHeight="1" x14ac:dyDescent="0.25">
      <c r="A2026" s="144" t="s">
        <v>36559</v>
      </c>
      <c r="B2026" s="144" t="s">
        <v>23642</v>
      </c>
      <c r="C2026" s="144">
        <v>2</v>
      </c>
      <c r="D2026" s="144"/>
      <c r="E2026" s="144"/>
      <c r="F2026" s="144">
        <v>1</v>
      </c>
      <c r="G2026" s="144"/>
      <c r="H2026" s="144">
        <v>320</v>
      </c>
      <c r="I2026" s="144">
        <v>100</v>
      </c>
      <c r="J2026" s="144">
        <v>150</v>
      </c>
      <c r="K2026" s="144">
        <v>70</v>
      </c>
      <c r="L2026" s="144"/>
      <c r="M2026" s="145" t="s">
        <v>2213</v>
      </c>
      <c r="N2026" s="144" t="s">
        <v>15</v>
      </c>
      <c r="O2026" s="144"/>
      <c r="P2026" s="144" t="s">
        <v>3571</v>
      </c>
      <c r="Q2026" s="144"/>
      <c r="R2026" s="144"/>
      <c r="S2026" s="144" t="s">
        <v>4190</v>
      </c>
      <c r="T2026" s="144" t="s">
        <v>36560</v>
      </c>
      <c r="U2026" s="144" t="s">
        <v>36559</v>
      </c>
      <c r="V2026" s="144"/>
      <c r="W2026" s="144">
        <v>676355</v>
      </c>
      <c r="X2026" s="144" t="s">
        <v>36561</v>
      </c>
      <c r="Y2026" s="144" t="s">
        <v>36562</v>
      </c>
      <c r="Z2026" s="144" t="s">
        <v>36563</v>
      </c>
      <c r="AA2026" s="160">
        <v>7708</v>
      </c>
    </row>
    <row r="2027" spans="1:31" ht="45" customHeight="1" x14ac:dyDescent="0.25">
      <c r="A2027" s="144" t="s">
        <v>6827</v>
      </c>
      <c r="B2027" s="144" t="s">
        <v>4208</v>
      </c>
      <c r="C2027" s="144">
        <v>1</v>
      </c>
      <c r="D2027" s="144"/>
      <c r="E2027" s="144"/>
      <c r="F2027" s="144">
        <v>1</v>
      </c>
      <c r="G2027" s="144"/>
      <c r="H2027" s="144">
        <v>798</v>
      </c>
      <c r="I2027" s="144">
        <v>290</v>
      </c>
      <c r="J2027" s="144">
        <v>363</v>
      </c>
      <c r="K2027" s="144">
        <v>145</v>
      </c>
      <c r="L2027" s="144"/>
      <c r="M2027" s="145" t="s">
        <v>2213</v>
      </c>
      <c r="N2027" s="144" t="s">
        <v>89</v>
      </c>
      <c r="O2027" s="144"/>
      <c r="P2027" s="144" t="s">
        <v>3651</v>
      </c>
      <c r="Q2027" s="144" t="s">
        <v>4186</v>
      </c>
      <c r="R2027" s="144" t="s">
        <v>6828</v>
      </c>
      <c r="S2027" s="144" t="s">
        <v>4191</v>
      </c>
      <c r="T2027" s="144" t="s">
        <v>6828</v>
      </c>
      <c r="U2027" s="144" t="s">
        <v>6827</v>
      </c>
      <c r="V2027" s="144"/>
      <c r="W2027" s="144">
        <v>456510</v>
      </c>
      <c r="X2027" s="144" t="s">
        <v>6829</v>
      </c>
      <c r="Y2027" s="144"/>
      <c r="Z2027" s="144" t="s">
        <v>6830</v>
      </c>
      <c r="AA2027" s="160">
        <v>1263</v>
      </c>
    </row>
    <row r="2028" spans="1:31" ht="45" customHeight="1" x14ac:dyDescent="0.25">
      <c r="A2028" s="144" t="s">
        <v>16272</v>
      </c>
      <c r="B2028" s="144" t="s">
        <v>15647</v>
      </c>
      <c r="C2028" s="144"/>
      <c r="D2028" s="144" t="s">
        <v>19055</v>
      </c>
      <c r="E2028" s="144"/>
      <c r="F2028" s="144">
        <v>1</v>
      </c>
      <c r="G2028" s="144">
        <v>210</v>
      </c>
      <c r="H2028" s="144"/>
      <c r="I2028" s="144"/>
      <c r="J2028" s="144"/>
      <c r="K2028" s="144"/>
      <c r="L2028" s="144"/>
      <c r="M2028" s="145" t="s">
        <v>2213</v>
      </c>
      <c r="N2028" s="144" t="s">
        <v>78</v>
      </c>
      <c r="O2028" s="144"/>
      <c r="P2028" s="144" t="s">
        <v>15456</v>
      </c>
      <c r="Q2028" s="144"/>
      <c r="R2028" s="144"/>
      <c r="S2028" s="144" t="s">
        <v>4189</v>
      </c>
      <c r="T2028" s="144" t="s">
        <v>15687</v>
      </c>
      <c r="U2028" s="144" t="s">
        <v>16272</v>
      </c>
      <c r="V2028" s="144"/>
      <c r="W2028" s="144">
        <v>624130</v>
      </c>
      <c r="X2028" s="144" t="s">
        <v>16273</v>
      </c>
      <c r="Y2028" s="144" t="s">
        <v>16274</v>
      </c>
      <c r="Z2028" s="144" t="s">
        <v>16275</v>
      </c>
      <c r="AA2028" s="160">
        <v>4158</v>
      </c>
    </row>
    <row r="2029" spans="1:31" ht="45" customHeight="1" x14ac:dyDescent="0.25">
      <c r="A2029" s="144" t="s">
        <v>16272</v>
      </c>
      <c r="B2029" s="144" t="s">
        <v>15647</v>
      </c>
      <c r="C2029" s="144"/>
      <c r="D2029" s="144" t="s">
        <v>19055</v>
      </c>
      <c r="E2029" s="144" t="s">
        <v>19059</v>
      </c>
      <c r="F2029" s="144">
        <v>1</v>
      </c>
      <c r="G2029" s="144">
        <v>250</v>
      </c>
      <c r="H2029" s="144"/>
      <c r="I2029" s="144"/>
      <c r="J2029" s="144"/>
      <c r="K2029" s="144"/>
      <c r="L2029" s="144"/>
      <c r="M2029" s="145" t="s">
        <v>2213</v>
      </c>
      <c r="N2029" s="144" t="s">
        <v>78</v>
      </c>
      <c r="O2029" s="144"/>
      <c r="P2029" s="144" t="s">
        <v>15456</v>
      </c>
      <c r="Q2029" s="144"/>
      <c r="R2029" s="144"/>
      <c r="S2029" s="144" t="s">
        <v>4189</v>
      </c>
      <c r="T2029" s="144" t="s">
        <v>15687</v>
      </c>
      <c r="U2029" s="144" t="s">
        <v>16272</v>
      </c>
      <c r="V2029" s="144" t="s">
        <v>17848</v>
      </c>
      <c r="W2029" s="144">
        <v>624130</v>
      </c>
      <c r="X2029" s="144" t="s">
        <v>22605</v>
      </c>
      <c r="Y2029" s="150"/>
      <c r="Z2029" s="144" t="s">
        <v>22606</v>
      </c>
      <c r="AA2029" s="160">
        <v>4908</v>
      </c>
    </row>
    <row r="2030" spans="1:31" ht="45" customHeight="1" x14ac:dyDescent="0.25">
      <c r="A2030" s="144" t="s">
        <v>16272</v>
      </c>
      <c r="B2030" s="144" t="s">
        <v>15647</v>
      </c>
      <c r="C2030" s="144"/>
      <c r="D2030" s="144" t="s">
        <v>19055</v>
      </c>
      <c r="E2030" s="144" t="s">
        <v>19057</v>
      </c>
      <c r="F2030" s="144">
        <v>1</v>
      </c>
      <c r="G2030" s="144">
        <v>250</v>
      </c>
      <c r="H2030" s="144"/>
      <c r="I2030" s="144"/>
      <c r="J2030" s="144"/>
      <c r="K2030" s="144"/>
      <c r="L2030" s="144"/>
      <c r="M2030" s="145" t="s">
        <v>2213</v>
      </c>
      <c r="N2030" s="144" t="s">
        <v>78</v>
      </c>
      <c r="O2030" s="144"/>
      <c r="P2030" s="144" t="s">
        <v>15456</v>
      </c>
      <c r="Q2030" s="144"/>
      <c r="R2030" s="144"/>
      <c r="S2030" s="144" t="s">
        <v>4189</v>
      </c>
      <c r="T2030" s="144" t="s">
        <v>15687</v>
      </c>
      <c r="U2030" s="144" t="s">
        <v>16272</v>
      </c>
      <c r="V2030" s="144"/>
      <c r="W2030" s="144">
        <v>624130</v>
      </c>
      <c r="X2030" s="144" t="s">
        <v>19058</v>
      </c>
      <c r="Y2030" s="144"/>
      <c r="Z2030" s="144"/>
      <c r="AA2030" s="160">
        <v>5085</v>
      </c>
    </row>
    <row r="2031" spans="1:31" ht="45" customHeight="1" x14ac:dyDescent="0.25">
      <c r="A2031" s="144" t="s">
        <v>16272</v>
      </c>
      <c r="B2031" s="144" t="s">
        <v>15647</v>
      </c>
      <c r="C2031" s="144"/>
      <c r="D2031" s="144" t="s">
        <v>19055</v>
      </c>
      <c r="E2031" s="144" t="s">
        <v>29916</v>
      </c>
      <c r="F2031" s="144">
        <v>1</v>
      </c>
      <c r="G2031" s="144">
        <v>210</v>
      </c>
      <c r="H2031" s="144"/>
      <c r="I2031" s="144"/>
      <c r="J2031" s="144"/>
      <c r="K2031" s="144"/>
      <c r="L2031" s="144"/>
      <c r="M2031" s="145" t="s">
        <v>2213</v>
      </c>
      <c r="N2031" s="144" t="s">
        <v>78</v>
      </c>
      <c r="O2031" s="144"/>
      <c r="P2031" s="144" t="s">
        <v>15456</v>
      </c>
      <c r="Q2031" s="144"/>
      <c r="R2031" s="144"/>
      <c r="S2031" s="144" t="s">
        <v>4189</v>
      </c>
      <c r="T2031" s="144" t="s">
        <v>15687</v>
      </c>
      <c r="U2031" s="144" t="s">
        <v>16272</v>
      </c>
      <c r="V2031" s="144" t="s">
        <v>28126</v>
      </c>
      <c r="W2031" s="144">
        <v>624130</v>
      </c>
      <c r="X2031" s="144" t="s">
        <v>29917</v>
      </c>
      <c r="Y2031" s="144" t="s">
        <v>28127</v>
      </c>
      <c r="Z2031" s="144" t="s">
        <v>29918</v>
      </c>
      <c r="AA2031" s="160">
        <v>7020</v>
      </c>
    </row>
    <row r="2032" spans="1:31" ht="45" customHeight="1" x14ac:dyDescent="0.25">
      <c r="A2032" s="144" t="s">
        <v>16272</v>
      </c>
      <c r="B2032" s="144" t="s">
        <v>15647</v>
      </c>
      <c r="C2032" s="144"/>
      <c r="D2032" s="144" t="s">
        <v>19055</v>
      </c>
      <c r="E2032" s="144" t="s">
        <v>19056</v>
      </c>
      <c r="F2032" s="144">
        <v>1</v>
      </c>
      <c r="G2032" s="144">
        <v>210</v>
      </c>
      <c r="H2032" s="144"/>
      <c r="I2032" s="144"/>
      <c r="J2032" s="144"/>
      <c r="K2032" s="144"/>
      <c r="L2032" s="144"/>
      <c r="M2032" s="145" t="s">
        <v>2213</v>
      </c>
      <c r="N2032" s="144" t="s">
        <v>78</v>
      </c>
      <c r="O2032" s="144"/>
      <c r="P2032" s="144" t="s">
        <v>15456</v>
      </c>
      <c r="Q2032" s="144"/>
      <c r="R2032" s="144"/>
      <c r="S2032" s="144" t="s">
        <v>4189</v>
      </c>
      <c r="T2032" s="144" t="s">
        <v>15687</v>
      </c>
      <c r="U2032" s="144" t="s">
        <v>16272</v>
      </c>
      <c r="V2032" s="144" t="s">
        <v>16276</v>
      </c>
      <c r="W2032" s="144">
        <v>624130</v>
      </c>
      <c r="X2032" s="144" t="s">
        <v>14537</v>
      </c>
      <c r="Y2032" s="144" t="s">
        <v>16274</v>
      </c>
      <c r="Z2032" s="144" t="s">
        <v>16275</v>
      </c>
      <c r="AA2032" s="160">
        <v>3394</v>
      </c>
    </row>
    <row r="2033" spans="1:27" ht="45" customHeight="1" x14ac:dyDescent="0.25">
      <c r="A2033" s="144" t="s">
        <v>6831</v>
      </c>
      <c r="B2033" s="144" t="s">
        <v>4213</v>
      </c>
      <c r="C2033" s="144"/>
      <c r="D2033" s="144"/>
      <c r="E2033" s="144"/>
      <c r="F2033" s="144">
        <v>1</v>
      </c>
      <c r="G2033" s="144"/>
      <c r="H2033" s="144">
        <v>798</v>
      </c>
      <c r="I2033" s="144">
        <v>290</v>
      </c>
      <c r="J2033" s="144">
        <v>363</v>
      </c>
      <c r="K2033" s="144">
        <v>145</v>
      </c>
      <c r="L2033" s="144"/>
      <c r="M2033" s="145" t="s">
        <v>2213</v>
      </c>
      <c r="N2033" s="144" t="s">
        <v>36</v>
      </c>
      <c r="O2033" s="144"/>
      <c r="P2033" s="144" t="s">
        <v>2533</v>
      </c>
      <c r="Q2033" s="144"/>
      <c r="R2033" s="144"/>
      <c r="S2033" s="144" t="s">
        <v>4191</v>
      </c>
      <c r="T2033" s="144" t="s">
        <v>6832</v>
      </c>
      <c r="U2033" s="144" t="s">
        <v>6831</v>
      </c>
      <c r="V2033" s="144"/>
      <c r="W2033" s="144">
        <v>641750</v>
      </c>
      <c r="X2033" s="144" t="s">
        <v>6833</v>
      </c>
      <c r="Y2033" s="144" t="s">
        <v>6834</v>
      </c>
      <c r="Z2033" s="144" t="s">
        <v>6835</v>
      </c>
      <c r="AA2033" s="160">
        <v>1264</v>
      </c>
    </row>
    <row r="2034" spans="1:27" ht="45" customHeight="1" x14ac:dyDescent="0.25">
      <c r="A2034" s="144" t="s">
        <v>6836</v>
      </c>
      <c r="B2034" s="144" t="s">
        <v>4205</v>
      </c>
      <c r="C2034" s="144">
        <v>188</v>
      </c>
      <c r="D2034" s="144"/>
      <c r="E2034" s="144"/>
      <c r="F2034" s="144">
        <v>1</v>
      </c>
      <c r="G2034" s="144">
        <v>350</v>
      </c>
      <c r="H2034" s="144"/>
      <c r="I2034" s="144"/>
      <c r="J2034" s="144"/>
      <c r="K2034" s="144"/>
      <c r="L2034" s="144"/>
      <c r="M2034" s="145" t="s">
        <v>2213</v>
      </c>
      <c r="N2034" s="144" t="s">
        <v>74</v>
      </c>
      <c r="O2034" s="144"/>
      <c r="P2034" s="144" t="s">
        <v>3785</v>
      </c>
      <c r="Q2034" s="144"/>
      <c r="R2034" s="144"/>
      <c r="S2034" s="144"/>
      <c r="T2034" s="144"/>
      <c r="U2034" s="144" t="s">
        <v>6836</v>
      </c>
      <c r="V2034" s="144"/>
      <c r="W2034" s="144">
        <v>443081</v>
      </c>
      <c r="X2034" s="144" t="s">
        <v>6837</v>
      </c>
      <c r="Y2034" s="144"/>
      <c r="Z2034" s="144"/>
      <c r="AA2034" s="160">
        <v>1265</v>
      </c>
    </row>
    <row r="2035" spans="1:27" ht="45" customHeight="1" x14ac:dyDescent="0.25">
      <c r="A2035" s="144" t="s">
        <v>6838</v>
      </c>
      <c r="B2035" s="144" t="s">
        <v>4208</v>
      </c>
      <c r="C2035" s="144">
        <v>151</v>
      </c>
      <c r="D2035" s="144"/>
      <c r="E2035" s="144"/>
      <c r="F2035" s="144">
        <v>1</v>
      </c>
      <c r="G2035" s="144"/>
      <c r="H2035" s="144">
        <v>1199</v>
      </c>
      <c r="I2035" s="144">
        <v>436</v>
      </c>
      <c r="J2035" s="144">
        <v>545</v>
      </c>
      <c r="K2035" s="144">
        <v>218</v>
      </c>
      <c r="L2035" s="144"/>
      <c r="M2035" s="145" t="s">
        <v>2213</v>
      </c>
      <c r="N2035" s="144" t="s">
        <v>78</v>
      </c>
      <c r="O2035" s="144"/>
      <c r="P2035" s="144" t="s">
        <v>3649</v>
      </c>
      <c r="Q2035" s="144" t="s">
        <v>4187</v>
      </c>
      <c r="R2035" s="144" t="s">
        <v>4240</v>
      </c>
      <c r="S2035" s="144"/>
      <c r="T2035" s="144"/>
      <c r="U2035" s="144" t="s">
        <v>6838</v>
      </c>
      <c r="V2035" s="144"/>
      <c r="W2035" s="144">
        <v>620072</v>
      </c>
      <c r="X2035" s="144" t="s">
        <v>13230</v>
      </c>
      <c r="Y2035" s="144" t="s">
        <v>6839</v>
      </c>
      <c r="Z2035" s="144" t="s">
        <v>6840</v>
      </c>
      <c r="AA2035" s="160">
        <v>1266</v>
      </c>
    </row>
    <row r="2036" spans="1:27" ht="45" customHeight="1" x14ac:dyDescent="0.25">
      <c r="A2036" s="144" t="s">
        <v>6841</v>
      </c>
      <c r="B2036" s="144" t="s">
        <v>4208</v>
      </c>
      <c r="C2036" s="144">
        <v>3</v>
      </c>
      <c r="D2036" s="144" t="s">
        <v>5309</v>
      </c>
      <c r="E2036" s="144"/>
      <c r="F2036" s="144">
        <v>1</v>
      </c>
      <c r="G2036" s="144"/>
      <c r="H2036" s="144">
        <v>1799</v>
      </c>
      <c r="I2036" s="144">
        <v>654</v>
      </c>
      <c r="J2036" s="144">
        <v>818</v>
      </c>
      <c r="K2036" s="144">
        <v>327</v>
      </c>
      <c r="L2036" s="144"/>
      <c r="M2036" s="145" t="s">
        <v>2213</v>
      </c>
      <c r="N2036" s="144" t="s">
        <v>74</v>
      </c>
      <c r="O2036" s="144"/>
      <c r="P2036" s="144" t="s">
        <v>3465</v>
      </c>
      <c r="Q2036" s="144"/>
      <c r="R2036" s="144"/>
      <c r="S2036" s="144" t="s">
        <v>4189</v>
      </c>
      <c r="T2036" s="144" t="s">
        <v>4333</v>
      </c>
      <c r="U2036" s="144" t="s">
        <v>6841</v>
      </c>
      <c r="V2036" s="144"/>
      <c r="W2036" s="144">
        <v>446600</v>
      </c>
      <c r="X2036" s="144" t="s">
        <v>13231</v>
      </c>
      <c r="Y2036" s="144" t="s">
        <v>6842</v>
      </c>
      <c r="Z2036" s="144" t="s">
        <v>6843</v>
      </c>
      <c r="AA2036" s="160">
        <v>1267</v>
      </c>
    </row>
    <row r="2037" spans="1:27" ht="45" customHeight="1" x14ac:dyDescent="0.25">
      <c r="A2037" s="144" t="s">
        <v>6841</v>
      </c>
      <c r="B2037" s="144" t="s">
        <v>4208</v>
      </c>
      <c r="C2037" s="144">
        <v>3</v>
      </c>
      <c r="D2037" s="144"/>
      <c r="E2037" s="144"/>
      <c r="F2037" s="144">
        <v>1</v>
      </c>
      <c r="G2037" s="144"/>
      <c r="H2037" s="144">
        <v>350</v>
      </c>
      <c r="I2037" s="144">
        <v>200</v>
      </c>
      <c r="J2037" s="144">
        <v>100</v>
      </c>
      <c r="K2037" s="144">
        <v>50</v>
      </c>
      <c r="L2037" s="144"/>
      <c r="M2037" s="145" t="s">
        <v>2213</v>
      </c>
      <c r="N2037" s="144" t="s">
        <v>74</v>
      </c>
      <c r="O2037" s="144"/>
      <c r="P2037" s="144" t="s">
        <v>3465</v>
      </c>
      <c r="Q2037" s="144"/>
      <c r="R2037" s="144"/>
      <c r="S2037" s="144" t="s">
        <v>4189</v>
      </c>
      <c r="T2037" s="144" t="s">
        <v>4333</v>
      </c>
      <c r="U2037" s="144" t="s">
        <v>6841</v>
      </c>
      <c r="V2037" s="144"/>
      <c r="W2037" s="144"/>
      <c r="X2037" s="144"/>
      <c r="Y2037" s="144"/>
      <c r="Z2037" s="144"/>
      <c r="AA2037" s="160">
        <v>3303</v>
      </c>
    </row>
    <row r="2038" spans="1:27" ht="45" customHeight="1" x14ac:dyDescent="0.25">
      <c r="A2038" s="144" t="s">
        <v>6841</v>
      </c>
      <c r="B2038" s="144" t="s">
        <v>4208</v>
      </c>
      <c r="C2038" s="144">
        <v>3</v>
      </c>
      <c r="D2038" s="144"/>
      <c r="E2038" s="144" t="s">
        <v>19060</v>
      </c>
      <c r="F2038" s="144">
        <v>1</v>
      </c>
      <c r="G2038" s="144">
        <v>350</v>
      </c>
      <c r="H2038" s="144"/>
      <c r="I2038" s="144"/>
      <c r="J2038" s="144"/>
      <c r="K2038" s="144"/>
      <c r="L2038" s="144"/>
      <c r="M2038" s="145" t="s">
        <v>2213</v>
      </c>
      <c r="N2038" s="144" t="s">
        <v>74</v>
      </c>
      <c r="O2038" s="144"/>
      <c r="P2038" s="144" t="s">
        <v>3465</v>
      </c>
      <c r="Q2038" s="144"/>
      <c r="R2038" s="144"/>
      <c r="S2038" s="144" t="s">
        <v>4189</v>
      </c>
      <c r="T2038" s="144" t="s">
        <v>4333</v>
      </c>
      <c r="U2038" s="144" t="s">
        <v>6841</v>
      </c>
      <c r="V2038" s="144" t="s">
        <v>6841</v>
      </c>
      <c r="W2038" s="144">
        <v>446600</v>
      </c>
      <c r="X2038" s="144" t="s">
        <v>19061</v>
      </c>
      <c r="Y2038" s="144"/>
      <c r="Z2038" s="144" t="s">
        <v>6844</v>
      </c>
      <c r="AA2038" s="161">
        <v>1268</v>
      </c>
    </row>
    <row r="2039" spans="1:27" ht="45" customHeight="1" x14ac:dyDescent="0.25">
      <c r="A2039" s="144" t="s">
        <v>28128</v>
      </c>
      <c r="B2039" s="144" t="s">
        <v>28129</v>
      </c>
      <c r="C2039" s="144">
        <v>2</v>
      </c>
      <c r="D2039" s="144"/>
      <c r="E2039" s="144"/>
      <c r="F2039" s="144">
        <v>1</v>
      </c>
      <c r="G2039" s="144"/>
      <c r="H2039" s="144">
        <v>1100</v>
      </c>
      <c r="I2039" s="144">
        <v>500</v>
      </c>
      <c r="J2039" s="144">
        <v>500</v>
      </c>
      <c r="K2039" s="144">
        <v>100</v>
      </c>
      <c r="L2039" s="144"/>
      <c r="M2039" s="145" t="s">
        <v>2213</v>
      </c>
      <c r="N2039" s="144" t="s">
        <v>66</v>
      </c>
      <c r="O2039" s="144"/>
      <c r="P2039" s="144" t="s">
        <v>2489</v>
      </c>
      <c r="Q2039" s="144"/>
      <c r="R2039" s="144"/>
      <c r="S2039" s="144"/>
      <c r="T2039" s="144"/>
      <c r="U2039" s="144" t="s">
        <v>28128</v>
      </c>
      <c r="V2039" s="144"/>
      <c r="W2039" s="144">
        <v>362001</v>
      </c>
      <c r="X2039" s="144" t="s">
        <v>28130</v>
      </c>
      <c r="Y2039" s="144">
        <v>88670000000</v>
      </c>
      <c r="Z2039" s="144" t="s">
        <v>28131</v>
      </c>
      <c r="AA2039" s="160">
        <v>6902</v>
      </c>
    </row>
    <row r="2040" spans="1:27" ht="45" customHeight="1" x14ac:dyDescent="0.25">
      <c r="A2040" s="144" t="s">
        <v>31988</v>
      </c>
      <c r="B2040" s="144" t="s">
        <v>31989</v>
      </c>
      <c r="C2040" s="144"/>
      <c r="D2040" s="144"/>
      <c r="E2040" s="144"/>
      <c r="F2040" s="144">
        <v>1</v>
      </c>
      <c r="G2040" s="144"/>
      <c r="H2040" s="144">
        <v>320</v>
      </c>
      <c r="I2040" s="144">
        <v>100</v>
      </c>
      <c r="J2040" s="144">
        <v>150</v>
      </c>
      <c r="K2040" s="144">
        <v>70</v>
      </c>
      <c r="L2040" s="144"/>
      <c r="M2040" s="145" t="s">
        <v>2213</v>
      </c>
      <c r="N2040" s="144" t="s">
        <v>54</v>
      </c>
      <c r="O2040" s="144"/>
      <c r="P2040" s="144" t="s">
        <v>4154</v>
      </c>
      <c r="Q2040" s="144"/>
      <c r="R2040" s="144"/>
      <c r="S2040" s="144" t="s">
        <v>15453</v>
      </c>
      <c r="T2040" s="144" t="s">
        <v>31990</v>
      </c>
      <c r="U2040" s="144" t="s">
        <v>31988</v>
      </c>
      <c r="V2040" s="144"/>
      <c r="W2040" s="144">
        <v>452168</v>
      </c>
      <c r="X2040" s="144" t="s">
        <v>31991</v>
      </c>
      <c r="Y2040" s="144">
        <v>73480000000</v>
      </c>
      <c r="Z2040" s="144" t="s">
        <v>31992</v>
      </c>
      <c r="AA2040" s="160">
        <v>7339</v>
      </c>
    </row>
    <row r="2041" spans="1:27" ht="45" customHeight="1" x14ac:dyDescent="0.25">
      <c r="A2041" s="144" t="s">
        <v>31988</v>
      </c>
      <c r="B2041" s="144" t="s">
        <v>31989</v>
      </c>
      <c r="C2041" s="144"/>
      <c r="D2041" s="144"/>
      <c r="E2041" s="144" t="s">
        <v>31993</v>
      </c>
      <c r="F2041" s="144">
        <v>1</v>
      </c>
      <c r="G2041" s="144"/>
      <c r="H2041" s="144">
        <v>320</v>
      </c>
      <c r="I2041" s="144">
        <v>100</v>
      </c>
      <c r="J2041" s="144">
        <v>150</v>
      </c>
      <c r="K2041" s="144">
        <v>70</v>
      </c>
      <c r="L2041" s="144"/>
      <c r="M2041" s="145" t="s">
        <v>2213</v>
      </c>
      <c r="N2041" s="144" t="s">
        <v>54</v>
      </c>
      <c r="O2041" s="144"/>
      <c r="P2041" s="144" t="s">
        <v>4154</v>
      </c>
      <c r="Q2041" s="144"/>
      <c r="R2041" s="144"/>
      <c r="S2041" s="144" t="s">
        <v>15453</v>
      </c>
      <c r="T2041" s="144" t="s">
        <v>31994</v>
      </c>
      <c r="U2041" s="144" t="s">
        <v>31988</v>
      </c>
      <c r="V2041" s="144" t="s">
        <v>31995</v>
      </c>
      <c r="W2041" s="144">
        <v>452168</v>
      </c>
      <c r="X2041" s="144" t="s">
        <v>31996</v>
      </c>
      <c r="Y2041" s="144">
        <v>73480000000</v>
      </c>
      <c r="Z2041" s="144" t="s">
        <v>31997</v>
      </c>
      <c r="AA2041" s="161">
        <v>7340</v>
      </c>
    </row>
    <row r="2042" spans="1:27" ht="45" customHeight="1" x14ac:dyDescent="0.25">
      <c r="A2042" s="144" t="s">
        <v>6845</v>
      </c>
      <c r="B2042" s="144" t="s">
        <v>4209</v>
      </c>
      <c r="C2042" s="144">
        <v>159</v>
      </c>
      <c r="D2042" s="144"/>
      <c r="E2042" s="144"/>
      <c r="F2042" s="144">
        <v>1</v>
      </c>
      <c r="G2042" s="144"/>
      <c r="H2042" s="144">
        <v>798</v>
      </c>
      <c r="I2042" s="144">
        <v>290</v>
      </c>
      <c r="J2042" s="144">
        <v>363</v>
      </c>
      <c r="K2042" s="144">
        <v>145</v>
      </c>
      <c r="L2042" s="144"/>
      <c r="M2042" s="145" t="s">
        <v>2213</v>
      </c>
      <c r="N2042" s="144" t="s">
        <v>67</v>
      </c>
      <c r="O2042" s="144"/>
      <c r="P2042" s="144" t="s">
        <v>3559</v>
      </c>
      <c r="Q2042" s="144" t="s">
        <v>4187</v>
      </c>
      <c r="R2042" s="144" t="s">
        <v>4244</v>
      </c>
      <c r="S2042" s="144"/>
      <c r="T2042" s="144"/>
      <c r="U2042" s="144" t="s">
        <v>6845</v>
      </c>
      <c r="V2042" s="144"/>
      <c r="W2042" s="144">
        <v>420140</v>
      </c>
      <c r="X2042" s="144" t="s">
        <v>6846</v>
      </c>
      <c r="Y2042" s="144"/>
      <c r="Z2042" s="144" t="s">
        <v>6847</v>
      </c>
      <c r="AA2042" s="160">
        <v>1269</v>
      </c>
    </row>
    <row r="2043" spans="1:27" ht="45" customHeight="1" x14ac:dyDescent="0.25">
      <c r="A2043" s="144" t="s">
        <v>29919</v>
      </c>
      <c r="B2043" s="144" t="s">
        <v>29920</v>
      </c>
      <c r="C2043" s="144"/>
      <c r="D2043" s="144" t="s">
        <v>29921</v>
      </c>
      <c r="E2043" s="144"/>
      <c r="F2043" s="144">
        <v>5</v>
      </c>
      <c r="G2043" s="144"/>
      <c r="H2043" s="144"/>
      <c r="I2043" s="144"/>
      <c r="J2043" s="144"/>
      <c r="K2043" s="144"/>
      <c r="L2043" s="144">
        <v>200</v>
      </c>
      <c r="M2043" s="145" t="s">
        <v>2213</v>
      </c>
      <c r="N2043" s="144" t="s">
        <v>80</v>
      </c>
      <c r="O2043" s="144"/>
      <c r="P2043" s="144" t="s">
        <v>30542</v>
      </c>
      <c r="Q2043" s="144"/>
      <c r="R2043" s="144"/>
      <c r="S2043" s="144" t="s">
        <v>15453</v>
      </c>
      <c r="T2043" s="144" t="s">
        <v>24369</v>
      </c>
      <c r="U2043" s="144" t="s">
        <v>29919</v>
      </c>
      <c r="V2043" s="144"/>
      <c r="W2043" s="144">
        <v>357070</v>
      </c>
      <c r="X2043" s="144" t="s">
        <v>29922</v>
      </c>
      <c r="Y2043" s="144" t="s">
        <v>29923</v>
      </c>
      <c r="Z2043" s="144" t="s">
        <v>29924</v>
      </c>
      <c r="AA2043" s="160">
        <v>7084</v>
      </c>
    </row>
    <row r="2044" spans="1:27" ht="45" customHeight="1" x14ac:dyDescent="0.25">
      <c r="A2044" s="144" t="s">
        <v>6850</v>
      </c>
      <c r="B2044" s="144" t="s">
        <v>4416</v>
      </c>
      <c r="C2044" s="144">
        <v>14</v>
      </c>
      <c r="D2044" s="144"/>
      <c r="E2044" s="144"/>
      <c r="F2044" s="144">
        <v>3</v>
      </c>
      <c r="G2044" s="144"/>
      <c r="H2044" s="144"/>
      <c r="I2044" s="144"/>
      <c r="J2044" s="144"/>
      <c r="K2044" s="144"/>
      <c r="L2044" s="144">
        <v>150</v>
      </c>
      <c r="M2044" s="145" t="s">
        <v>2213</v>
      </c>
      <c r="N2044" s="144" t="s">
        <v>72</v>
      </c>
      <c r="O2044" s="144"/>
      <c r="P2044" s="144" t="s">
        <v>2962</v>
      </c>
      <c r="Q2044" s="144"/>
      <c r="R2044" s="144"/>
      <c r="S2044" s="144"/>
      <c r="T2044" s="144"/>
      <c r="U2044" s="144" t="s">
        <v>6850</v>
      </c>
      <c r="V2044" s="144"/>
      <c r="W2044" s="144">
        <v>347380</v>
      </c>
      <c r="X2044" s="144" t="s">
        <v>14538</v>
      </c>
      <c r="Y2044" s="144"/>
      <c r="Z2044" s="144"/>
      <c r="AA2044" s="160">
        <v>1271</v>
      </c>
    </row>
    <row r="2045" spans="1:27" ht="45" customHeight="1" x14ac:dyDescent="0.25">
      <c r="A2045" s="144" t="s">
        <v>13689</v>
      </c>
      <c r="B2045" s="144" t="s">
        <v>16501</v>
      </c>
      <c r="C2045" s="144">
        <v>15</v>
      </c>
      <c r="D2045" s="144" t="s">
        <v>5210</v>
      </c>
      <c r="E2045" s="144"/>
      <c r="F2045" s="144">
        <v>1</v>
      </c>
      <c r="G2045" s="144">
        <v>97</v>
      </c>
      <c r="H2045" s="144"/>
      <c r="I2045" s="144"/>
      <c r="J2045" s="144"/>
      <c r="K2045" s="144"/>
      <c r="L2045" s="144"/>
      <c r="M2045" s="145" t="s">
        <v>2213</v>
      </c>
      <c r="N2045" s="144" t="s">
        <v>26</v>
      </c>
      <c r="O2045" s="144"/>
      <c r="P2045" s="144" t="s">
        <v>3441</v>
      </c>
      <c r="Q2045" s="144"/>
      <c r="R2045" s="144"/>
      <c r="S2045" s="144" t="s">
        <v>4189</v>
      </c>
      <c r="T2045" s="144" t="s">
        <v>5140</v>
      </c>
      <c r="U2045" s="144" t="s">
        <v>13689</v>
      </c>
      <c r="V2045" s="144"/>
      <c r="W2045" s="144">
        <v>155250</v>
      </c>
      <c r="X2045" s="144" t="s">
        <v>13690</v>
      </c>
      <c r="Y2045" s="144" t="s">
        <v>13691</v>
      </c>
      <c r="Z2045" s="144" t="s">
        <v>13692</v>
      </c>
      <c r="AA2045" s="161">
        <v>1272</v>
      </c>
    </row>
    <row r="2046" spans="1:27" ht="45" customHeight="1" x14ac:dyDescent="0.25">
      <c r="A2046" s="144" t="s">
        <v>6855</v>
      </c>
      <c r="B2046" s="144" t="s">
        <v>4800</v>
      </c>
      <c r="C2046" s="144">
        <v>22</v>
      </c>
      <c r="D2046" s="144"/>
      <c r="E2046" s="144"/>
      <c r="F2046" s="144">
        <v>1</v>
      </c>
      <c r="G2046" s="144"/>
      <c r="H2046" s="144">
        <v>1199</v>
      </c>
      <c r="I2046" s="144">
        <v>436</v>
      </c>
      <c r="J2046" s="144">
        <v>545</v>
      </c>
      <c r="K2046" s="144">
        <v>218</v>
      </c>
      <c r="L2046" s="144"/>
      <c r="M2046" s="145" t="s">
        <v>2213</v>
      </c>
      <c r="N2046" s="144" t="s">
        <v>55</v>
      </c>
      <c r="O2046" s="144"/>
      <c r="P2046" s="144" t="s">
        <v>3596</v>
      </c>
      <c r="Q2046" s="144"/>
      <c r="R2046" s="144"/>
      <c r="S2046" s="144"/>
      <c r="T2046" s="144"/>
      <c r="U2046" s="144" t="s">
        <v>6855</v>
      </c>
      <c r="V2046" s="144"/>
      <c r="W2046" s="144">
        <v>670024</v>
      </c>
      <c r="X2046" s="144" t="s">
        <v>6856</v>
      </c>
      <c r="Y2046" s="144"/>
      <c r="Z2046" s="144"/>
      <c r="AA2046" s="160">
        <v>1274</v>
      </c>
    </row>
    <row r="2047" spans="1:27" ht="45" customHeight="1" x14ac:dyDescent="0.25">
      <c r="A2047" s="144" t="s">
        <v>22607</v>
      </c>
      <c r="B2047" s="144" t="s">
        <v>22608</v>
      </c>
      <c r="C2047" s="144"/>
      <c r="D2047" s="144"/>
      <c r="E2047" s="144"/>
      <c r="F2047" s="144">
        <v>2</v>
      </c>
      <c r="G2047" s="144"/>
      <c r="H2047" s="144"/>
      <c r="I2047" s="144"/>
      <c r="J2047" s="144"/>
      <c r="K2047" s="144"/>
      <c r="L2047" s="144">
        <v>117</v>
      </c>
      <c r="M2047" s="145" t="s">
        <v>2213</v>
      </c>
      <c r="N2047" s="144" t="s">
        <v>36</v>
      </c>
      <c r="O2047" s="144"/>
      <c r="P2047" s="144" t="s">
        <v>2533</v>
      </c>
      <c r="Q2047" s="144"/>
      <c r="R2047" s="144"/>
      <c r="S2047" s="144" t="s">
        <v>4191</v>
      </c>
      <c r="T2047" s="144" t="s">
        <v>4974</v>
      </c>
      <c r="U2047" s="144" t="s">
        <v>22607</v>
      </c>
      <c r="V2047" s="144"/>
      <c r="W2047" s="144">
        <v>641750</v>
      </c>
      <c r="X2047" s="144" t="s">
        <v>10402</v>
      </c>
      <c r="Y2047" s="150" t="s">
        <v>15757</v>
      </c>
      <c r="Z2047" s="144" t="s">
        <v>15758</v>
      </c>
      <c r="AA2047" s="160">
        <v>3953</v>
      </c>
    </row>
    <row r="2048" spans="1:27" ht="45" customHeight="1" x14ac:dyDescent="0.25">
      <c r="A2048" s="144" t="s">
        <v>19064</v>
      </c>
      <c r="B2048" s="144" t="s">
        <v>15409</v>
      </c>
      <c r="C2048" s="144">
        <v>5</v>
      </c>
      <c r="D2048" s="144" t="s">
        <v>19065</v>
      </c>
      <c r="E2048" s="144"/>
      <c r="F2048" s="144">
        <v>1</v>
      </c>
      <c r="G2048" s="144"/>
      <c r="H2048" s="144">
        <v>600</v>
      </c>
      <c r="I2048" s="144">
        <v>285</v>
      </c>
      <c r="J2048" s="144">
        <v>277</v>
      </c>
      <c r="K2048" s="144">
        <v>38</v>
      </c>
      <c r="L2048" s="144"/>
      <c r="M2048" s="145" t="s">
        <v>2213</v>
      </c>
      <c r="N2048" s="144" t="s">
        <v>46</v>
      </c>
      <c r="O2048" s="144"/>
      <c r="P2048" s="144" t="s">
        <v>13882</v>
      </c>
      <c r="Q2048" s="144"/>
      <c r="R2048" s="144"/>
      <c r="S2048" s="144"/>
      <c r="T2048" s="144"/>
      <c r="U2048" s="144" t="s">
        <v>19064</v>
      </c>
      <c r="V2048" s="144"/>
      <c r="W2048" s="144">
        <v>461906</v>
      </c>
      <c r="X2048" s="144" t="s">
        <v>19066</v>
      </c>
      <c r="Y2048" s="144" t="s">
        <v>19068</v>
      </c>
      <c r="Z2048" s="144" t="s">
        <v>19067</v>
      </c>
      <c r="AA2048" s="160">
        <v>5305</v>
      </c>
    </row>
    <row r="2049" spans="1:27" ht="45" customHeight="1" x14ac:dyDescent="0.25">
      <c r="A2049" s="167" t="s">
        <v>6857</v>
      </c>
      <c r="B2049" s="167" t="s">
        <v>6858</v>
      </c>
      <c r="C2049" s="144">
        <v>2</v>
      </c>
      <c r="D2049" s="167"/>
      <c r="E2049" s="144"/>
      <c r="F2049" s="144">
        <v>1</v>
      </c>
      <c r="G2049" s="144"/>
      <c r="H2049" s="144">
        <v>1199</v>
      </c>
      <c r="I2049" s="144">
        <v>436</v>
      </c>
      <c r="J2049" s="144">
        <v>545</v>
      </c>
      <c r="K2049" s="144">
        <v>218</v>
      </c>
      <c r="L2049" s="144"/>
      <c r="M2049" s="145" t="s">
        <v>2213</v>
      </c>
      <c r="N2049" s="167" t="s">
        <v>54</v>
      </c>
      <c r="O2049" s="144"/>
      <c r="P2049" s="144" t="s">
        <v>3978</v>
      </c>
      <c r="Q2049" s="167"/>
      <c r="R2049" s="144"/>
      <c r="S2049" s="144" t="s">
        <v>4191</v>
      </c>
      <c r="T2049" s="167" t="s">
        <v>6859</v>
      </c>
      <c r="U2049" s="167" t="s">
        <v>6857</v>
      </c>
      <c r="V2049" s="167"/>
      <c r="W2049" s="144">
        <v>453361</v>
      </c>
      <c r="X2049" s="167" t="s">
        <v>19069</v>
      </c>
      <c r="Y2049" s="167"/>
      <c r="Z2049" s="148" t="s">
        <v>6860</v>
      </c>
      <c r="AA2049" s="160">
        <v>1275</v>
      </c>
    </row>
    <row r="2050" spans="1:27" ht="45" customHeight="1" x14ac:dyDescent="0.25">
      <c r="A2050" s="144" t="s">
        <v>6861</v>
      </c>
      <c r="B2050" s="144" t="s">
        <v>4208</v>
      </c>
      <c r="C2050" s="144">
        <v>56</v>
      </c>
      <c r="D2050" s="144"/>
      <c r="E2050" s="144"/>
      <c r="F2050" s="144">
        <v>1</v>
      </c>
      <c r="G2050" s="144"/>
      <c r="H2050" s="144">
        <v>1199</v>
      </c>
      <c r="I2050" s="144">
        <v>436</v>
      </c>
      <c r="J2050" s="144">
        <v>545</v>
      </c>
      <c r="K2050" s="144">
        <v>218</v>
      </c>
      <c r="L2050" s="144"/>
      <c r="M2050" s="145" t="s">
        <v>2213</v>
      </c>
      <c r="N2050" s="144" t="s">
        <v>67</v>
      </c>
      <c r="O2050" s="144"/>
      <c r="P2050" s="144" t="s">
        <v>3887</v>
      </c>
      <c r="Q2050" s="144" t="s">
        <v>4187</v>
      </c>
      <c r="R2050" s="144" t="s">
        <v>6862</v>
      </c>
      <c r="S2050" s="144"/>
      <c r="T2050" s="144"/>
      <c r="U2050" s="144" t="s">
        <v>6861</v>
      </c>
      <c r="V2050" s="144"/>
      <c r="W2050" s="144">
        <v>423822</v>
      </c>
      <c r="X2050" s="144" t="s">
        <v>6863</v>
      </c>
      <c r="Y2050" s="144"/>
      <c r="Z2050" s="144" t="s">
        <v>6864</v>
      </c>
      <c r="AA2050" s="160">
        <v>1276</v>
      </c>
    </row>
    <row r="2051" spans="1:27" ht="45" customHeight="1" x14ac:dyDescent="0.25">
      <c r="A2051" s="144" t="s">
        <v>16979</v>
      </c>
      <c r="B2051" s="144" t="s">
        <v>15730</v>
      </c>
      <c r="C2051" s="144">
        <v>41</v>
      </c>
      <c r="D2051" s="144"/>
      <c r="E2051" s="144"/>
      <c r="F2051" s="144">
        <v>1</v>
      </c>
      <c r="G2051" s="144"/>
      <c r="H2051" s="144">
        <v>600</v>
      </c>
      <c r="I2051" s="144">
        <v>300</v>
      </c>
      <c r="J2051" s="144">
        <v>200</v>
      </c>
      <c r="K2051" s="144">
        <v>100</v>
      </c>
      <c r="L2051" s="144"/>
      <c r="M2051" s="145" t="s">
        <v>2213</v>
      </c>
      <c r="N2051" s="144" t="s">
        <v>73</v>
      </c>
      <c r="O2051" s="144"/>
      <c r="P2051" s="144" t="s">
        <v>3363</v>
      </c>
      <c r="Q2051" s="144"/>
      <c r="R2051" s="144"/>
      <c r="S2051" s="144"/>
      <c r="T2051" s="144"/>
      <c r="U2051" s="144" t="s">
        <v>16979</v>
      </c>
      <c r="V2051" s="144"/>
      <c r="W2051" s="144">
        <v>390011</v>
      </c>
      <c r="X2051" s="144" t="s">
        <v>16980</v>
      </c>
      <c r="Y2051" s="144" t="s">
        <v>16981</v>
      </c>
      <c r="Z2051" s="144" t="s">
        <v>16982</v>
      </c>
      <c r="AA2051" s="160">
        <v>4246</v>
      </c>
    </row>
    <row r="2052" spans="1:27" ht="45" customHeight="1" x14ac:dyDescent="0.25">
      <c r="A2052" s="144" t="s">
        <v>15559</v>
      </c>
      <c r="B2052" s="144" t="s">
        <v>25319</v>
      </c>
      <c r="C2052" s="144"/>
      <c r="D2052" s="144" t="s">
        <v>25320</v>
      </c>
      <c r="E2052" s="144"/>
      <c r="F2052" s="144">
        <v>1</v>
      </c>
      <c r="G2052" s="144"/>
      <c r="H2052" s="144">
        <v>200</v>
      </c>
      <c r="I2052" s="144">
        <v>150</v>
      </c>
      <c r="J2052" s="144">
        <v>100</v>
      </c>
      <c r="K2052" s="144">
        <v>50</v>
      </c>
      <c r="L2052" s="144"/>
      <c r="M2052" s="145" t="s">
        <v>2213</v>
      </c>
      <c r="N2052" s="144" t="s">
        <v>63</v>
      </c>
      <c r="O2052" s="144"/>
      <c r="P2052" s="144" t="s">
        <v>2889</v>
      </c>
      <c r="Q2052" s="144"/>
      <c r="R2052" s="144"/>
      <c r="S2052" s="144" t="s">
        <v>13932</v>
      </c>
      <c r="T2052" s="144" t="s">
        <v>15560</v>
      </c>
      <c r="U2052" s="144" t="s">
        <v>15559</v>
      </c>
      <c r="V2052" s="144"/>
      <c r="W2052" s="144">
        <v>425502</v>
      </c>
      <c r="X2052" s="144" t="s">
        <v>15561</v>
      </c>
      <c r="Y2052" s="144">
        <v>88363495783</v>
      </c>
      <c r="Z2052" s="144" t="s">
        <v>15562</v>
      </c>
      <c r="AA2052" s="160">
        <v>4055</v>
      </c>
    </row>
    <row r="2053" spans="1:27" ht="45" customHeight="1" x14ac:dyDescent="0.25">
      <c r="A2053" s="144" t="s">
        <v>6865</v>
      </c>
      <c r="B2053" s="144" t="s">
        <v>16933</v>
      </c>
      <c r="C2053" s="144">
        <v>2</v>
      </c>
      <c r="D2053" s="144"/>
      <c r="E2053" s="144"/>
      <c r="F2053" s="144">
        <v>1</v>
      </c>
      <c r="G2053" s="144"/>
      <c r="H2053" s="144">
        <v>1199</v>
      </c>
      <c r="I2053" s="144">
        <v>436</v>
      </c>
      <c r="J2053" s="144">
        <v>545</v>
      </c>
      <c r="K2053" s="144">
        <v>218</v>
      </c>
      <c r="L2053" s="144"/>
      <c r="M2053" s="145" t="s">
        <v>2213</v>
      </c>
      <c r="N2053" s="144" t="s">
        <v>23</v>
      </c>
      <c r="O2053" s="144"/>
      <c r="P2053" s="144" t="s">
        <v>3333</v>
      </c>
      <c r="Q2053" s="144"/>
      <c r="R2053" s="144"/>
      <c r="S2053" s="144"/>
      <c r="T2053" s="144"/>
      <c r="U2053" s="144" t="s">
        <v>6865</v>
      </c>
      <c r="V2053" s="144"/>
      <c r="W2053" s="144">
        <v>396072</v>
      </c>
      <c r="X2053" s="144" t="s">
        <v>6866</v>
      </c>
      <c r="Y2053" s="144" t="s">
        <v>6867</v>
      </c>
      <c r="Z2053" s="144" t="s">
        <v>6868</v>
      </c>
      <c r="AA2053" s="161">
        <v>1277</v>
      </c>
    </row>
    <row r="2054" spans="1:27" ht="45" customHeight="1" x14ac:dyDescent="0.25">
      <c r="A2054" s="144" t="s">
        <v>6869</v>
      </c>
      <c r="B2054" s="144" t="s">
        <v>4205</v>
      </c>
      <c r="C2054" s="144">
        <v>66</v>
      </c>
      <c r="D2054" s="144"/>
      <c r="E2054" s="144"/>
      <c r="F2054" s="144">
        <v>1</v>
      </c>
      <c r="G2054" s="144">
        <v>350</v>
      </c>
      <c r="H2054" s="144"/>
      <c r="I2054" s="144"/>
      <c r="J2054" s="144"/>
      <c r="K2054" s="144"/>
      <c r="L2054" s="144"/>
      <c r="M2054" s="145" t="s">
        <v>2213</v>
      </c>
      <c r="N2054" s="144" t="s">
        <v>31</v>
      </c>
      <c r="O2054" s="144"/>
      <c r="P2054" s="144" t="s">
        <v>13862</v>
      </c>
      <c r="Q2054" s="144"/>
      <c r="R2054" s="144"/>
      <c r="S2054" s="144" t="s">
        <v>4189</v>
      </c>
      <c r="T2054" s="144" t="s">
        <v>6237</v>
      </c>
      <c r="U2054" s="144" t="s">
        <v>6869</v>
      </c>
      <c r="V2054" s="144"/>
      <c r="W2054" s="144">
        <v>652723</v>
      </c>
      <c r="X2054" s="144" t="s">
        <v>6870</v>
      </c>
      <c r="Y2054" s="150"/>
      <c r="Z2054" s="144" t="s">
        <v>6871</v>
      </c>
      <c r="AA2054" s="160">
        <v>1279</v>
      </c>
    </row>
    <row r="2055" spans="1:27" ht="45" customHeight="1" x14ac:dyDescent="0.25">
      <c r="A2055" s="144" t="s">
        <v>22609</v>
      </c>
      <c r="B2055" s="144" t="s">
        <v>22610</v>
      </c>
      <c r="C2055" s="144"/>
      <c r="D2055" s="144"/>
      <c r="E2055" s="144"/>
      <c r="F2055" s="144">
        <v>1</v>
      </c>
      <c r="G2055" s="144"/>
      <c r="H2055" s="144">
        <v>1199</v>
      </c>
      <c r="I2055" s="144">
        <v>436</v>
      </c>
      <c r="J2055" s="144">
        <v>545</v>
      </c>
      <c r="K2055" s="144">
        <v>218</v>
      </c>
      <c r="L2055" s="144"/>
      <c r="M2055" s="145" t="s">
        <v>2213</v>
      </c>
      <c r="N2055" s="144" t="s">
        <v>76</v>
      </c>
      <c r="O2055" s="144"/>
      <c r="P2055" s="144" t="s">
        <v>3935</v>
      </c>
      <c r="Q2055" s="144" t="s">
        <v>4187</v>
      </c>
      <c r="R2055" s="144" t="s">
        <v>5252</v>
      </c>
      <c r="S2055" s="144"/>
      <c r="T2055" s="144"/>
      <c r="U2055" s="144" t="s">
        <v>22609</v>
      </c>
      <c r="V2055" s="144"/>
      <c r="W2055" s="144">
        <v>410003</v>
      </c>
      <c r="X2055" s="144" t="s">
        <v>9653</v>
      </c>
      <c r="Y2055" s="144" t="s">
        <v>15837</v>
      </c>
      <c r="Z2055" s="144" t="s">
        <v>9654</v>
      </c>
      <c r="AA2055" s="160">
        <v>1889</v>
      </c>
    </row>
    <row r="2056" spans="1:27" ht="45" customHeight="1" x14ac:dyDescent="0.25">
      <c r="A2056" s="144" t="s">
        <v>28132</v>
      </c>
      <c r="B2056" s="144" t="s">
        <v>25720</v>
      </c>
      <c r="C2056" s="144"/>
      <c r="D2056" s="144"/>
      <c r="E2056" s="144"/>
      <c r="F2056" s="144">
        <v>1</v>
      </c>
      <c r="G2056" s="144"/>
      <c r="H2056" s="144">
        <v>400</v>
      </c>
      <c r="I2056" s="144">
        <v>200</v>
      </c>
      <c r="J2056" s="144">
        <v>150</v>
      </c>
      <c r="K2056" s="144">
        <v>50</v>
      </c>
      <c r="L2056" s="144"/>
      <c r="M2056" s="145" t="s">
        <v>2213</v>
      </c>
      <c r="N2056" s="144" t="s">
        <v>76</v>
      </c>
      <c r="O2056" s="144"/>
      <c r="P2056" s="144" t="s">
        <v>3365</v>
      </c>
      <c r="Q2056" s="144"/>
      <c r="R2056" s="144"/>
      <c r="S2056" s="144" t="s">
        <v>15453</v>
      </c>
      <c r="T2056" s="144" t="s">
        <v>22928</v>
      </c>
      <c r="U2056" s="144" t="s">
        <v>28132</v>
      </c>
      <c r="V2056" s="144"/>
      <c r="W2056" s="144">
        <v>413261</v>
      </c>
      <c r="X2056" s="144" t="s">
        <v>28133</v>
      </c>
      <c r="Y2056" s="144"/>
      <c r="Z2056" s="144" t="s">
        <v>28134</v>
      </c>
      <c r="AA2056" s="160">
        <v>6959</v>
      </c>
    </row>
    <row r="2057" spans="1:27" ht="45" customHeight="1" x14ac:dyDescent="0.25">
      <c r="A2057" s="144" t="s">
        <v>28132</v>
      </c>
      <c r="B2057" s="144" t="s">
        <v>25720</v>
      </c>
      <c r="C2057" s="144"/>
      <c r="D2057" s="144"/>
      <c r="E2057" s="144" t="s">
        <v>23891</v>
      </c>
      <c r="F2057" s="144">
        <v>1</v>
      </c>
      <c r="G2057" s="144">
        <v>35</v>
      </c>
      <c r="H2057" s="144"/>
      <c r="I2057" s="144"/>
      <c r="J2057" s="144"/>
      <c r="K2057" s="144"/>
      <c r="L2057" s="144"/>
      <c r="M2057" s="145" t="s">
        <v>2213</v>
      </c>
      <c r="N2057" s="144" t="s">
        <v>76</v>
      </c>
      <c r="O2057" s="144"/>
      <c r="P2057" s="144" t="s">
        <v>3365</v>
      </c>
      <c r="Q2057" s="144"/>
      <c r="R2057" s="144"/>
      <c r="S2057" s="144" t="s">
        <v>15453</v>
      </c>
      <c r="T2057" s="144" t="s">
        <v>22928</v>
      </c>
      <c r="U2057" s="144" t="s">
        <v>28132</v>
      </c>
      <c r="V2057" s="144" t="s">
        <v>22927</v>
      </c>
      <c r="W2057" s="144">
        <v>413261</v>
      </c>
      <c r="X2057" s="144" t="s">
        <v>28133</v>
      </c>
      <c r="Y2057" s="144"/>
      <c r="Z2057" s="144" t="s">
        <v>28134</v>
      </c>
      <c r="AA2057" s="160">
        <v>6960</v>
      </c>
    </row>
    <row r="2058" spans="1:27" ht="45" customHeight="1" x14ac:dyDescent="0.25">
      <c r="A2058" s="144" t="s">
        <v>14539</v>
      </c>
      <c r="B2058" s="144" t="s">
        <v>4208</v>
      </c>
      <c r="C2058" s="144">
        <v>1</v>
      </c>
      <c r="D2058" s="144"/>
      <c r="E2058" s="144"/>
      <c r="F2058" s="144">
        <v>1</v>
      </c>
      <c r="G2058" s="144"/>
      <c r="H2058" s="144">
        <v>798</v>
      </c>
      <c r="I2058" s="144">
        <v>290</v>
      </c>
      <c r="J2058" s="144">
        <v>363</v>
      </c>
      <c r="K2058" s="144">
        <v>145</v>
      </c>
      <c r="L2058" s="144"/>
      <c r="M2058" s="145" t="s">
        <v>2213</v>
      </c>
      <c r="N2058" s="144" t="s">
        <v>76</v>
      </c>
      <c r="O2058" s="144"/>
      <c r="P2058" s="144" t="s">
        <v>2605</v>
      </c>
      <c r="Q2058" s="144" t="s">
        <v>4186</v>
      </c>
      <c r="R2058" s="144" t="s">
        <v>5533</v>
      </c>
      <c r="S2058" s="144" t="s">
        <v>4191</v>
      </c>
      <c r="T2058" s="144" t="s">
        <v>5533</v>
      </c>
      <c r="U2058" s="144" t="s">
        <v>14539</v>
      </c>
      <c r="V2058" s="144"/>
      <c r="W2058" s="144">
        <v>413030</v>
      </c>
      <c r="X2058" s="144" t="s">
        <v>5534</v>
      </c>
      <c r="Y2058" s="167" t="s">
        <v>14540</v>
      </c>
      <c r="Z2058" s="148" t="s">
        <v>5535</v>
      </c>
      <c r="AA2058" s="160">
        <v>2056</v>
      </c>
    </row>
    <row r="2059" spans="1:27" ht="45" customHeight="1" x14ac:dyDescent="0.25">
      <c r="A2059" s="144" t="s">
        <v>19070</v>
      </c>
      <c r="B2059" s="144" t="s">
        <v>15538</v>
      </c>
      <c r="C2059" s="144">
        <v>9</v>
      </c>
      <c r="D2059" s="144" t="s">
        <v>19071</v>
      </c>
      <c r="E2059" s="144"/>
      <c r="F2059" s="144">
        <v>1</v>
      </c>
      <c r="G2059" s="144">
        <v>200</v>
      </c>
      <c r="H2059" s="144"/>
      <c r="I2059" s="144"/>
      <c r="J2059" s="144"/>
      <c r="K2059" s="144"/>
      <c r="L2059" s="144"/>
      <c r="M2059" s="145" t="s">
        <v>2213</v>
      </c>
      <c r="N2059" s="144" t="s">
        <v>89</v>
      </c>
      <c r="O2059" s="144"/>
      <c r="P2059" s="144" t="s">
        <v>13971</v>
      </c>
      <c r="Q2059" s="144" t="s">
        <v>4189</v>
      </c>
      <c r="R2059" s="144" t="s">
        <v>7488</v>
      </c>
      <c r="S2059" s="144"/>
      <c r="T2059" s="144"/>
      <c r="U2059" s="144" t="s">
        <v>19070</v>
      </c>
      <c r="V2059" s="144"/>
      <c r="W2059" s="144">
        <v>456140</v>
      </c>
      <c r="X2059" s="144" t="s">
        <v>9022</v>
      </c>
      <c r="Y2059" s="144">
        <v>83520000000</v>
      </c>
      <c r="Z2059" s="144" t="s">
        <v>28135</v>
      </c>
      <c r="AA2059" s="160">
        <v>5201</v>
      </c>
    </row>
    <row r="2060" spans="1:27" ht="45" customHeight="1" x14ac:dyDescent="0.25">
      <c r="A2060" s="144" t="s">
        <v>6874</v>
      </c>
      <c r="B2060" s="144" t="s">
        <v>4215</v>
      </c>
      <c r="C2060" s="144">
        <v>1</v>
      </c>
      <c r="D2060" s="144" t="s">
        <v>6875</v>
      </c>
      <c r="E2060" s="144"/>
      <c r="F2060" s="144">
        <v>1</v>
      </c>
      <c r="G2060" s="144"/>
      <c r="H2060" s="144">
        <v>1199</v>
      </c>
      <c r="I2060" s="144">
        <v>436</v>
      </c>
      <c r="J2060" s="144">
        <v>545</v>
      </c>
      <c r="K2060" s="144">
        <v>218</v>
      </c>
      <c r="L2060" s="144"/>
      <c r="M2060" s="145" t="s">
        <v>2213</v>
      </c>
      <c r="N2060" s="144" t="s">
        <v>56</v>
      </c>
      <c r="O2060" s="144"/>
      <c r="P2060" s="144" t="s">
        <v>2813</v>
      </c>
      <c r="Q2060" s="144"/>
      <c r="R2060" s="144"/>
      <c r="S2060" s="144"/>
      <c r="T2060" s="144"/>
      <c r="U2060" s="144" t="s">
        <v>6874</v>
      </c>
      <c r="V2060" s="144"/>
      <c r="W2060" s="144"/>
      <c r="X2060" s="144"/>
      <c r="Y2060" s="151"/>
      <c r="Z2060" s="144"/>
      <c r="AA2060" s="160">
        <v>1282</v>
      </c>
    </row>
    <row r="2061" spans="1:27" ht="45" customHeight="1" x14ac:dyDescent="0.25">
      <c r="A2061" s="144" t="s">
        <v>14541</v>
      </c>
      <c r="B2061" s="144" t="s">
        <v>23969</v>
      </c>
      <c r="C2061" s="144"/>
      <c r="D2061" s="144"/>
      <c r="E2061" s="144"/>
      <c r="F2061" s="144">
        <v>1</v>
      </c>
      <c r="G2061" s="144"/>
      <c r="H2061" s="144">
        <v>1799</v>
      </c>
      <c r="I2061" s="144">
        <v>654</v>
      </c>
      <c r="J2061" s="144">
        <v>818</v>
      </c>
      <c r="K2061" s="144">
        <v>327</v>
      </c>
      <c r="L2061" s="144"/>
      <c r="M2061" s="145" t="s">
        <v>2213</v>
      </c>
      <c r="N2061" s="144" t="s">
        <v>73</v>
      </c>
      <c r="O2061" s="144"/>
      <c r="P2061" s="144" t="s">
        <v>3809</v>
      </c>
      <c r="Q2061" s="144"/>
      <c r="R2061" s="144"/>
      <c r="S2061" s="144" t="s">
        <v>4189</v>
      </c>
      <c r="T2061" s="144" t="s">
        <v>9281</v>
      </c>
      <c r="U2061" s="144" t="s">
        <v>14541</v>
      </c>
      <c r="V2061" s="144"/>
      <c r="W2061" s="144">
        <v>391550</v>
      </c>
      <c r="X2061" s="144" t="s">
        <v>23970</v>
      </c>
      <c r="Y2061" s="144" t="s">
        <v>14542</v>
      </c>
      <c r="Z2061" s="144" t="s">
        <v>9282</v>
      </c>
      <c r="AA2061" s="160">
        <v>654</v>
      </c>
    </row>
    <row r="2062" spans="1:27" ht="45" customHeight="1" x14ac:dyDescent="0.25">
      <c r="A2062" s="144" t="s">
        <v>6876</v>
      </c>
      <c r="B2062" s="144" t="s">
        <v>15542</v>
      </c>
      <c r="C2062" s="144">
        <v>3</v>
      </c>
      <c r="D2062" s="144"/>
      <c r="E2062" s="144"/>
      <c r="F2062" s="144">
        <v>1</v>
      </c>
      <c r="G2062" s="144"/>
      <c r="H2062" s="144">
        <v>800</v>
      </c>
      <c r="I2062" s="144">
        <v>200</v>
      </c>
      <c r="J2062" s="144">
        <v>100</v>
      </c>
      <c r="K2062" s="144">
        <v>100</v>
      </c>
      <c r="L2062" s="144"/>
      <c r="M2062" s="145" t="s">
        <v>2213</v>
      </c>
      <c r="N2062" s="144" t="s">
        <v>17</v>
      </c>
      <c r="O2062" s="144"/>
      <c r="P2062" s="144" t="s">
        <v>2305</v>
      </c>
      <c r="Q2062" s="144"/>
      <c r="R2062" s="144"/>
      <c r="S2062" s="144"/>
      <c r="T2062" s="144"/>
      <c r="U2062" s="144" t="s">
        <v>6876</v>
      </c>
      <c r="V2062" s="144"/>
      <c r="W2062" s="144"/>
      <c r="X2062" s="144"/>
      <c r="Y2062" s="144">
        <v>89050000000</v>
      </c>
      <c r="Z2062" s="144" t="s">
        <v>29925</v>
      </c>
      <c r="AA2062" s="160">
        <v>3260</v>
      </c>
    </row>
    <row r="2063" spans="1:27" ht="45" customHeight="1" x14ac:dyDescent="0.25">
      <c r="A2063" s="144" t="s">
        <v>6876</v>
      </c>
      <c r="B2063" s="144" t="s">
        <v>15542</v>
      </c>
      <c r="C2063" s="144">
        <v>3</v>
      </c>
      <c r="D2063" s="144"/>
      <c r="E2063" s="144" t="s">
        <v>4466</v>
      </c>
      <c r="F2063" s="144">
        <v>1</v>
      </c>
      <c r="G2063" s="144">
        <v>350</v>
      </c>
      <c r="H2063" s="144"/>
      <c r="I2063" s="144"/>
      <c r="J2063" s="144"/>
      <c r="K2063" s="144"/>
      <c r="L2063" s="144"/>
      <c r="M2063" s="145" t="s">
        <v>2213</v>
      </c>
      <c r="N2063" s="144" t="s">
        <v>17</v>
      </c>
      <c r="O2063" s="144"/>
      <c r="P2063" s="144" t="s">
        <v>2305</v>
      </c>
      <c r="Q2063" s="144"/>
      <c r="R2063" s="144"/>
      <c r="S2063" s="144"/>
      <c r="T2063" s="144"/>
      <c r="U2063" s="144" t="s">
        <v>6876</v>
      </c>
      <c r="V2063" s="144" t="s">
        <v>6876</v>
      </c>
      <c r="W2063" s="144">
        <v>414009</v>
      </c>
      <c r="X2063" s="144" t="s">
        <v>6877</v>
      </c>
      <c r="Y2063" s="144"/>
      <c r="Z2063" s="144"/>
      <c r="AA2063" s="160">
        <v>1283</v>
      </c>
    </row>
    <row r="2064" spans="1:27" ht="45" customHeight="1" x14ac:dyDescent="0.25">
      <c r="A2064" s="144" t="s">
        <v>36564</v>
      </c>
      <c r="B2064" s="144" t="s">
        <v>16402</v>
      </c>
      <c r="C2064" s="144">
        <v>146</v>
      </c>
      <c r="D2064" s="144" t="s">
        <v>5434</v>
      </c>
      <c r="E2064" s="144"/>
      <c r="F2064" s="144">
        <v>1</v>
      </c>
      <c r="G2064" s="144">
        <v>300</v>
      </c>
      <c r="H2064" s="144"/>
      <c r="I2064" s="144"/>
      <c r="J2064" s="144"/>
      <c r="K2064" s="144"/>
      <c r="L2064" s="144"/>
      <c r="M2064" s="145" t="s">
        <v>2213</v>
      </c>
      <c r="N2064" s="144" t="s">
        <v>73</v>
      </c>
      <c r="O2064" s="144"/>
      <c r="P2064" s="144" t="s">
        <v>3363</v>
      </c>
      <c r="Q2064" s="144"/>
      <c r="R2064" s="144"/>
      <c r="S2064" s="144"/>
      <c r="T2064" s="144"/>
      <c r="U2064" s="144" t="s">
        <v>36564</v>
      </c>
      <c r="V2064" s="144"/>
      <c r="W2064" s="144">
        <v>390010</v>
      </c>
      <c r="X2064" s="144" t="s">
        <v>36565</v>
      </c>
      <c r="Y2064" s="144">
        <v>84910000000</v>
      </c>
      <c r="Z2064" s="144" t="s">
        <v>36566</v>
      </c>
      <c r="AA2064" s="160">
        <v>7782</v>
      </c>
    </row>
    <row r="2065" spans="1:27" ht="45" customHeight="1" x14ac:dyDescent="0.25">
      <c r="A2065" s="144" t="s">
        <v>25321</v>
      </c>
      <c r="B2065" s="144" t="s">
        <v>25322</v>
      </c>
      <c r="C2065" s="144"/>
      <c r="D2065" s="144"/>
      <c r="E2065" s="144"/>
      <c r="F2065" s="144">
        <v>1</v>
      </c>
      <c r="G2065" s="144"/>
      <c r="H2065" s="144">
        <v>550</v>
      </c>
      <c r="I2065" s="144">
        <v>250</v>
      </c>
      <c r="J2065" s="144">
        <v>200</v>
      </c>
      <c r="K2065" s="144">
        <v>100</v>
      </c>
      <c r="L2065" s="144"/>
      <c r="M2065" s="145" t="s">
        <v>2213</v>
      </c>
      <c r="N2065" s="144" t="s">
        <v>18</v>
      </c>
      <c r="O2065" s="144"/>
      <c r="P2065" s="144" t="s">
        <v>17726</v>
      </c>
      <c r="Q2065" s="144" t="s">
        <v>31112</v>
      </c>
      <c r="R2065" s="144" t="s">
        <v>31113</v>
      </c>
      <c r="S2065" s="144" t="s">
        <v>15453</v>
      </c>
      <c r="T2065" s="144" t="s">
        <v>25323</v>
      </c>
      <c r="U2065" s="144" t="s">
        <v>25321</v>
      </c>
      <c r="V2065" s="144"/>
      <c r="W2065" s="144">
        <v>309286</v>
      </c>
      <c r="X2065" s="144" t="s">
        <v>25324</v>
      </c>
      <c r="Y2065" s="144">
        <v>84720000000</v>
      </c>
      <c r="Z2065" s="144" t="s">
        <v>25325</v>
      </c>
      <c r="AA2065" s="160">
        <v>6486</v>
      </c>
    </row>
    <row r="2066" spans="1:27" ht="45" customHeight="1" x14ac:dyDescent="0.25">
      <c r="A2066" s="144" t="s">
        <v>6878</v>
      </c>
      <c r="B2066" s="144" t="s">
        <v>4416</v>
      </c>
      <c r="C2066" s="144"/>
      <c r="D2066" s="144"/>
      <c r="E2066" s="144"/>
      <c r="F2066" s="144">
        <v>3</v>
      </c>
      <c r="G2066" s="144"/>
      <c r="H2066" s="144"/>
      <c r="I2066" s="144"/>
      <c r="J2066" s="144"/>
      <c r="K2066" s="144"/>
      <c r="L2066" s="144">
        <v>150</v>
      </c>
      <c r="M2066" s="145" t="s">
        <v>2213</v>
      </c>
      <c r="N2066" s="144" t="s">
        <v>34</v>
      </c>
      <c r="O2066" s="144"/>
      <c r="P2066" s="144" t="s">
        <v>4044</v>
      </c>
      <c r="Q2066" s="144"/>
      <c r="R2066" s="144"/>
      <c r="S2066" s="144" t="s">
        <v>4228</v>
      </c>
      <c r="T2066" s="144" t="s">
        <v>6879</v>
      </c>
      <c r="U2066" s="144" t="s">
        <v>6878</v>
      </c>
      <c r="V2066" s="144"/>
      <c r="W2066" s="144">
        <v>352474</v>
      </c>
      <c r="X2066" s="144" t="s">
        <v>6880</v>
      </c>
      <c r="Y2066" s="150"/>
      <c r="Z2066" s="144"/>
      <c r="AA2066" s="160">
        <v>1284</v>
      </c>
    </row>
    <row r="2067" spans="1:27" ht="45" customHeight="1" x14ac:dyDescent="0.25">
      <c r="A2067" s="144" t="s">
        <v>14543</v>
      </c>
      <c r="B2067" s="144" t="s">
        <v>4208</v>
      </c>
      <c r="C2067" s="144"/>
      <c r="D2067" s="144"/>
      <c r="E2067" s="144"/>
      <c r="F2067" s="144">
        <v>1</v>
      </c>
      <c r="G2067" s="144"/>
      <c r="H2067" s="144">
        <v>100</v>
      </c>
      <c r="I2067" s="144"/>
      <c r="J2067" s="144"/>
      <c r="K2067" s="144"/>
      <c r="L2067" s="144"/>
      <c r="M2067" s="145" t="s">
        <v>2213</v>
      </c>
      <c r="N2067" s="144" t="s">
        <v>64</v>
      </c>
      <c r="O2067" s="144"/>
      <c r="P2067" s="144" t="s">
        <v>3253</v>
      </c>
      <c r="Q2067" s="144"/>
      <c r="R2067" s="144"/>
      <c r="S2067" s="144" t="s">
        <v>4191</v>
      </c>
      <c r="T2067" s="144" t="s">
        <v>14544</v>
      </c>
      <c r="U2067" s="144" t="s">
        <v>14543</v>
      </c>
      <c r="V2067" s="144"/>
      <c r="W2067" s="144">
        <v>431521</v>
      </c>
      <c r="X2067" s="144" t="s">
        <v>14545</v>
      </c>
      <c r="Y2067" s="144" t="s">
        <v>14546</v>
      </c>
      <c r="Z2067" s="144" t="s">
        <v>14547</v>
      </c>
      <c r="AA2067" s="160">
        <v>3512</v>
      </c>
    </row>
    <row r="2068" spans="1:27" ht="45" customHeight="1" x14ac:dyDescent="0.25">
      <c r="A2068" s="144" t="s">
        <v>28136</v>
      </c>
      <c r="B2068" s="144" t="s">
        <v>15409</v>
      </c>
      <c r="C2068" s="144">
        <v>8</v>
      </c>
      <c r="D2068" s="144" t="s">
        <v>28137</v>
      </c>
      <c r="E2068" s="144"/>
      <c r="F2068" s="144">
        <v>1</v>
      </c>
      <c r="G2068" s="144"/>
      <c r="H2068" s="144">
        <v>1200</v>
      </c>
      <c r="I2068" s="144">
        <v>500</v>
      </c>
      <c r="J2068" s="144">
        <v>500</v>
      </c>
      <c r="K2068" s="144">
        <v>200</v>
      </c>
      <c r="L2068" s="144"/>
      <c r="M2068" s="145" t="s">
        <v>2213</v>
      </c>
      <c r="N2068" s="144" t="s">
        <v>42</v>
      </c>
      <c r="O2068" s="144"/>
      <c r="P2068" s="144" t="s">
        <v>4164</v>
      </c>
      <c r="Q2068" s="144"/>
      <c r="R2068" s="144"/>
      <c r="S2068" s="144"/>
      <c r="T2068" s="144"/>
      <c r="U2068" s="144" t="s">
        <v>28136</v>
      </c>
      <c r="V2068" s="144"/>
      <c r="W2068" s="144">
        <v>141402</v>
      </c>
      <c r="X2068" s="144" t="s">
        <v>28138</v>
      </c>
      <c r="Y2068" s="144" t="s">
        <v>28139</v>
      </c>
      <c r="Z2068" s="144" t="s">
        <v>28140</v>
      </c>
      <c r="AA2068" s="160">
        <v>7062</v>
      </c>
    </row>
    <row r="2069" spans="1:27" ht="45" customHeight="1" x14ac:dyDescent="0.25">
      <c r="A2069" s="144" t="s">
        <v>28136</v>
      </c>
      <c r="B2069" s="144" t="s">
        <v>15409</v>
      </c>
      <c r="C2069" s="144">
        <v>8</v>
      </c>
      <c r="D2069" s="144" t="s">
        <v>28137</v>
      </c>
      <c r="E2069" s="144" t="s">
        <v>29926</v>
      </c>
      <c r="F2069" s="144">
        <v>1</v>
      </c>
      <c r="G2069" s="144">
        <v>370</v>
      </c>
      <c r="H2069" s="144"/>
      <c r="I2069" s="144"/>
      <c r="J2069" s="144"/>
      <c r="K2069" s="144"/>
      <c r="L2069" s="144"/>
      <c r="M2069" s="145" t="s">
        <v>2213</v>
      </c>
      <c r="N2069" s="144" t="s">
        <v>42</v>
      </c>
      <c r="O2069" s="144"/>
      <c r="P2069" s="144" t="s">
        <v>4164</v>
      </c>
      <c r="Q2069" s="144"/>
      <c r="R2069" s="144"/>
      <c r="S2069" s="144"/>
      <c r="T2069" s="144"/>
      <c r="U2069" s="144" t="s">
        <v>28136</v>
      </c>
      <c r="V2069" s="144" t="s">
        <v>28141</v>
      </c>
      <c r="W2069" s="144">
        <v>141402</v>
      </c>
      <c r="X2069" s="144" t="s">
        <v>28138</v>
      </c>
      <c r="Y2069" s="144" t="s">
        <v>28139</v>
      </c>
      <c r="Z2069" s="144" t="s">
        <v>28140</v>
      </c>
      <c r="AA2069" s="160">
        <v>7063</v>
      </c>
    </row>
    <row r="2070" spans="1:27" ht="45" customHeight="1" x14ac:dyDescent="0.25">
      <c r="A2070" s="144" t="s">
        <v>14548</v>
      </c>
      <c r="B2070" s="144" t="s">
        <v>14549</v>
      </c>
      <c r="C2070" s="144"/>
      <c r="D2070" s="144"/>
      <c r="E2070" s="144"/>
      <c r="F2070" s="144">
        <v>1</v>
      </c>
      <c r="G2070" s="144"/>
      <c r="H2070" s="144">
        <v>500</v>
      </c>
      <c r="I2070" s="144"/>
      <c r="J2070" s="144"/>
      <c r="K2070" s="144">
        <v>500</v>
      </c>
      <c r="L2070" s="144"/>
      <c r="M2070" s="145" t="s">
        <v>2213</v>
      </c>
      <c r="N2070" s="144" t="s">
        <v>67</v>
      </c>
      <c r="O2070" s="144"/>
      <c r="P2070" s="144" t="s">
        <v>3559</v>
      </c>
      <c r="Q2070" s="144" t="s">
        <v>4187</v>
      </c>
      <c r="R2070" s="144" t="s">
        <v>9675</v>
      </c>
      <c r="S2070" s="144"/>
      <c r="T2070" s="144"/>
      <c r="U2070" s="144" t="s">
        <v>14548</v>
      </c>
      <c r="V2070" s="144"/>
      <c r="W2070" s="144"/>
      <c r="X2070" s="144"/>
      <c r="Y2070" s="144">
        <v>89000000000</v>
      </c>
      <c r="Z2070" s="144" t="s">
        <v>14550</v>
      </c>
      <c r="AA2070" s="160">
        <v>3643</v>
      </c>
    </row>
    <row r="2071" spans="1:27" ht="45" customHeight="1" x14ac:dyDescent="0.25">
      <c r="A2071" s="144" t="s">
        <v>19072</v>
      </c>
      <c r="B2071" s="144" t="s">
        <v>15377</v>
      </c>
      <c r="C2071" s="144">
        <v>7</v>
      </c>
      <c r="D2071" s="144" t="s">
        <v>5352</v>
      </c>
      <c r="E2071" s="144"/>
      <c r="F2071" s="144">
        <v>1</v>
      </c>
      <c r="G2071" s="144">
        <v>102</v>
      </c>
      <c r="H2071" s="144"/>
      <c r="I2071" s="144"/>
      <c r="J2071" s="144"/>
      <c r="K2071" s="144"/>
      <c r="L2071" s="144"/>
      <c r="M2071" s="145" t="s">
        <v>2213</v>
      </c>
      <c r="N2071" s="144" t="s">
        <v>33</v>
      </c>
      <c r="O2071" s="144"/>
      <c r="P2071" s="144" t="s">
        <v>3848</v>
      </c>
      <c r="Q2071" s="144"/>
      <c r="R2071" s="144"/>
      <c r="S2071" s="144"/>
      <c r="T2071" s="144"/>
      <c r="U2071" s="144" t="s">
        <v>19072</v>
      </c>
      <c r="V2071" s="144"/>
      <c r="W2071" s="144">
        <v>157501</v>
      </c>
      <c r="X2071" s="144" t="s">
        <v>19073</v>
      </c>
      <c r="Y2071" s="149" t="s">
        <v>19075</v>
      </c>
      <c r="Z2071" s="144" t="s">
        <v>19074</v>
      </c>
      <c r="AA2071" s="160">
        <v>5240</v>
      </c>
    </row>
    <row r="2072" spans="1:27" ht="45" customHeight="1" x14ac:dyDescent="0.25">
      <c r="A2072" s="144" t="s">
        <v>15563</v>
      </c>
      <c r="B2072" s="144" t="s">
        <v>14551</v>
      </c>
      <c r="C2072" s="144"/>
      <c r="D2072" s="144"/>
      <c r="E2072" s="144"/>
      <c r="F2072" s="144">
        <v>3</v>
      </c>
      <c r="G2072" s="144"/>
      <c r="H2072" s="144"/>
      <c r="I2072" s="144"/>
      <c r="J2072" s="144"/>
      <c r="K2072" s="144"/>
      <c r="L2072" s="144">
        <v>150</v>
      </c>
      <c r="M2072" s="145" t="s">
        <v>2213</v>
      </c>
      <c r="N2072" s="144" t="s">
        <v>72</v>
      </c>
      <c r="O2072" s="144"/>
      <c r="P2072" s="144" t="s">
        <v>3645</v>
      </c>
      <c r="Q2072" s="144" t="s">
        <v>4191</v>
      </c>
      <c r="R2072" s="144" t="s">
        <v>6881</v>
      </c>
      <c r="S2072" s="144"/>
      <c r="T2072" s="144"/>
      <c r="U2072" s="144" t="s">
        <v>15563</v>
      </c>
      <c r="V2072" s="144"/>
      <c r="W2072" s="144">
        <v>346211</v>
      </c>
      <c r="X2072" s="144" t="s">
        <v>25326</v>
      </c>
      <c r="Y2072" s="144" t="s">
        <v>6882</v>
      </c>
      <c r="Z2072" s="144" t="s">
        <v>25327</v>
      </c>
      <c r="AA2072" s="160">
        <v>1286</v>
      </c>
    </row>
    <row r="2073" spans="1:27" ht="45" customHeight="1" x14ac:dyDescent="0.25">
      <c r="A2073" s="144" t="s">
        <v>22611</v>
      </c>
      <c r="B2073" s="144" t="s">
        <v>25328</v>
      </c>
      <c r="C2073" s="144">
        <v>1</v>
      </c>
      <c r="D2073" s="144"/>
      <c r="E2073" s="144"/>
      <c r="F2073" s="144">
        <v>5</v>
      </c>
      <c r="G2073" s="144"/>
      <c r="H2073" s="144"/>
      <c r="I2073" s="144"/>
      <c r="J2073" s="144"/>
      <c r="K2073" s="144"/>
      <c r="L2073" s="144">
        <v>200</v>
      </c>
      <c r="M2073" s="145" t="s">
        <v>2213</v>
      </c>
      <c r="N2073" s="144" t="s">
        <v>17</v>
      </c>
      <c r="O2073" s="144"/>
      <c r="P2073" s="144" t="s">
        <v>2305</v>
      </c>
      <c r="Q2073" s="144"/>
      <c r="R2073" s="144"/>
      <c r="S2073" s="144"/>
      <c r="T2073" s="144"/>
      <c r="U2073" s="144" t="s">
        <v>22611</v>
      </c>
      <c r="V2073" s="144"/>
      <c r="W2073" s="144">
        <v>414050</v>
      </c>
      <c r="X2073" s="144" t="s">
        <v>25329</v>
      </c>
      <c r="Y2073" s="144" t="s">
        <v>22612</v>
      </c>
      <c r="Z2073" s="144" t="s">
        <v>22613</v>
      </c>
      <c r="AA2073" s="160">
        <v>5997</v>
      </c>
    </row>
    <row r="2074" spans="1:27" ht="45" customHeight="1" x14ac:dyDescent="0.25">
      <c r="A2074" s="144" t="s">
        <v>22614</v>
      </c>
      <c r="B2074" s="144" t="s">
        <v>15377</v>
      </c>
      <c r="C2074" s="144">
        <v>18</v>
      </c>
      <c r="D2074" s="144"/>
      <c r="E2074" s="144"/>
      <c r="F2074" s="144">
        <v>1</v>
      </c>
      <c r="G2074" s="144">
        <v>96</v>
      </c>
      <c r="H2074" s="144"/>
      <c r="I2074" s="144"/>
      <c r="J2074" s="144"/>
      <c r="K2074" s="144"/>
      <c r="L2074" s="144"/>
      <c r="M2074" s="145" t="s">
        <v>2213</v>
      </c>
      <c r="N2074" s="144" t="s">
        <v>66</v>
      </c>
      <c r="O2074" s="144"/>
      <c r="P2074" s="144" t="s">
        <v>2892</v>
      </c>
      <c r="Q2074" s="144"/>
      <c r="R2074" s="144"/>
      <c r="S2074" s="144" t="s">
        <v>4228</v>
      </c>
      <c r="T2074" s="144" t="s">
        <v>7643</v>
      </c>
      <c r="U2074" s="144" t="s">
        <v>22614</v>
      </c>
      <c r="V2074" s="144"/>
      <c r="W2074" s="144">
        <v>363120</v>
      </c>
      <c r="X2074" s="144" t="s">
        <v>29927</v>
      </c>
      <c r="Y2074" s="144">
        <v>89630000000</v>
      </c>
      <c r="Z2074" s="144" t="s">
        <v>20094</v>
      </c>
      <c r="AA2074" s="161">
        <v>5855</v>
      </c>
    </row>
    <row r="2075" spans="1:27" ht="45" customHeight="1" x14ac:dyDescent="0.25">
      <c r="A2075" s="144" t="s">
        <v>35944</v>
      </c>
      <c r="B2075" s="144" t="s">
        <v>23298</v>
      </c>
      <c r="C2075" s="144"/>
      <c r="D2075" s="144"/>
      <c r="E2075" s="144"/>
      <c r="F2075" s="144">
        <v>3</v>
      </c>
      <c r="G2075" s="144"/>
      <c r="H2075" s="144"/>
      <c r="I2075" s="144"/>
      <c r="J2075" s="144"/>
      <c r="K2075" s="144"/>
      <c r="L2075" s="144">
        <v>150</v>
      </c>
      <c r="M2075" s="145" t="s">
        <v>2213</v>
      </c>
      <c r="N2075" s="144" t="s">
        <v>72</v>
      </c>
      <c r="O2075" s="144"/>
      <c r="P2075" s="144" t="s">
        <v>2632</v>
      </c>
      <c r="Q2075" s="144"/>
      <c r="R2075" s="144"/>
      <c r="S2075" s="144"/>
      <c r="T2075" s="144"/>
      <c r="U2075" s="144" t="s">
        <v>35944</v>
      </c>
      <c r="V2075" s="144"/>
      <c r="W2075" s="144">
        <v>346881</v>
      </c>
      <c r="X2075" s="144" t="s">
        <v>22114</v>
      </c>
      <c r="Y2075" s="144" t="s">
        <v>16110</v>
      </c>
      <c r="Z2075" s="144" t="s">
        <v>14863</v>
      </c>
      <c r="AA2075" s="160">
        <v>3734</v>
      </c>
    </row>
    <row r="2076" spans="1:27" ht="45" customHeight="1" x14ac:dyDescent="0.25">
      <c r="A2076" s="144" t="s">
        <v>35944</v>
      </c>
      <c r="B2076" s="144" t="s">
        <v>23298</v>
      </c>
      <c r="C2076" s="144"/>
      <c r="D2076" s="144"/>
      <c r="E2076" s="144" t="s">
        <v>17454</v>
      </c>
      <c r="F2076" s="144">
        <v>3</v>
      </c>
      <c r="G2076" s="144"/>
      <c r="H2076" s="144"/>
      <c r="I2076" s="144"/>
      <c r="J2076" s="144"/>
      <c r="K2076" s="144"/>
      <c r="L2076" s="144">
        <v>150</v>
      </c>
      <c r="M2076" s="145" t="s">
        <v>2213</v>
      </c>
      <c r="N2076" s="144" t="s">
        <v>72</v>
      </c>
      <c r="O2076" s="144"/>
      <c r="P2076" s="144" t="s">
        <v>2632</v>
      </c>
      <c r="Q2076" s="144"/>
      <c r="R2076" s="144"/>
      <c r="S2076" s="144"/>
      <c r="T2076" s="144"/>
      <c r="U2076" s="144" t="s">
        <v>35944</v>
      </c>
      <c r="V2076" s="144" t="s">
        <v>16732</v>
      </c>
      <c r="W2076" s="144">
        <v>346881</v>
      </c>
      <c r="X2076" s="144" t="s">
        <v>22114</v>
      </c>
      <c r="Y2076" s="144" t="s">
        <v>16110</v>
      </c>
      <c r="Z2076" s="144" t="s">
        <v>14863</v>
      </c>
      <c r="AA2076" s="160">
        <v>4201</v>
      </c>
    </row>
    <row r="2077" spans="1:27" ht="45" customHeight="1" x14ac:dyDescent="0.25">
      <c r="A2077" s="144" t="s">
        <v>14552</v>
      </c>
      <c r="B2077" s="144" t="s">
        <v>10385</v>
      </c>
      <c r="C2077" s="144"/>
      <c r="D2077" s="144" t="s">
        <v>19076</v>
      </c>
      <c r="E2077" s="144"/>
      <c r="F2077" s="144">
        <v>2</v>
      </c>
      <c r="G2077" s="144"/>
      <c r="H2077" s="144"/>
      <c r="I2077" s="144"/>
      <c r="J2077" s="144"/>
      <c r="K2077" s="144"/>
      <c r="L2077" s="144">
        <v>497</v>
      </c>
      <c r="M2077" s="145" t="s">
        <v>2213</v>
      </c>
      <c r="N2077" s="144" t="s">
        <v>44</v>
      </c>
      <c r="O2077" s="144"/>
      <c r="P2077" s="144" t="s">
        <v>3588</v>
      </c>
      <c r="Q2077" s="144"/>
      <c r="R2077" s="144"/>
      <c r="S2077" s="144"/>
      <c r="T2077" s="144"/>
      <c r="U2077" s="144" t="s">
        <v>14552</v>
      </c>
      <c r="V2077" s="144"/>
      <c r="W2077" s="144">
        <v>630032</v>
      </c>
      <c r="X2077" s="144" t="s">
        <v>19077</v>
      </c>
      <c r="Y2077" s="151" t="s">
        <v>14553</v>
      </c>
      <c r="Z2077" s="144" t="s">
        <v>14554</v>
      </c>
      <c r="AA2077" s="160">
        <v>3788</v>
      </c>
    </row>
    <row r="2078" spans="1:27" ht="45" customHeight="1" x14ac:dyDescent="0.25">
      <c r="A2078" s="144" t="s">
        <v>23971</v>
      </c>
      <c r="B2078" s="144" t="s">
        <v>22947</v>
      </c>
      <c r="C2078" s="144">
        <v>2</v>
      </c>
      <c r="D2078" s="144"/>
      <c r="E2078" s="144"/>
      <c r="F2078" s="144">
        <v>1</v>
      </c>
      <c r="G2078" s="144"/>
      <c r="H2078" s="144">
        <v>600</v>
      </c>
      <c r="I2078" s="144">
        <v>250</v>
      </c>
      <c r="J2078" s="144">
        <v>250</v>
      </c>
      <c r="K2078" s="144">
        <v>100</v>
      </c>
      <c r="L2078" s="144"/>
      <c r="M2078" s="145" t="s">
        <v>2213</v>
      </c>
      <c r="N2078" s="144" t="s">
        <v>58</v>
      </c>
      <c r="O2078" s="144"/>
      <c r="P2078" s="144" t="s">
        <v>2747</v>
      </c>
      <c r="Q2078" s="144"/>
      <c r="R2078" s="144"/>
      <c r="S2078" s="144" t="s">
        <v>4191</v>
      </c>
      <c r="T2078" s="144" t="s">
        <v>23972</v>
      </c>
      <c r="U2078" s="144" t="s">
        <v>23971</v>
      </c>
      <c r="V2078" s="144"/>
      <c r="W2078" s="144">
        <v>361022</v>
      </c>
      <c r="X2078" s="144" t="s">
        <v>23973</v>
      </c>
      <c r="Y2078" s="144">
        <v>89290000000</v>
      </c>
      <c r="Z2078" s="144" t="s">
        <v>23974</v>
      </c>
      <c r="AA2078" s="160">
        <v>6119</v>
      </c>
    </row>
    <row r="2079" spans="1:27" ht="45" customHeight="1" x14ac:dyDescent="0.25">
      <c r="A2079" s="144" t="s">
        <v>33229</v>
      </c>
      <c r="B2079" s="144" t="s">
        <v>33230</v>
      </c>
      <c r="C2079" s="144"/>
      <c r="D2079" s="144"/>
      <c r="E2079" s="144"/>
      <c r="F2079" s="144">
        <v>1</v>
      </c>
      <c r="G2079" s="144"/>
      <c r="H2079" s="144">
        <v>650</v>
      </c>
      <c r="I2079" s="144">
        <v>300</v>
      </c>
      <c r="J2079" s="144">
        <v>300</v>
      </c>
      <c r="K2079" s="144">
        <v>50</v>
      </c>
      <c r="L2079" s="144"/>
      <c r="M2079" s="145" t="s">
        <v>2213</v>
      </c>
      <c r="N2079" s="144" t="s">
        <v>18</v>
      </c>
      <c r="O2079" s="144"/>
      <c r="P2079" s="144" t="s">
        <v>2375</v>
      </c>
      <c r="Q2079" s="144"/>
      <c r="R2079" s="144"/>
      <c r="S2079" s="144"/>
      <c r="T2079" s="144"/>
      <c r="U2079" s="144" t="s">
        <v>33229</v>
      </c>
      <c r="V2079" s="144"/>
      <c r="W2079" s="144">
        <v>308012</v>
      </c>
      <c r="X2079" s="144" t="s">
        <v>33231</v>
      </c>
      <c r="Y2079" s="144" t="s">
        <v>33232</v>
      </c>
      <c r="Z2079" s="144" t="s">
        <v>33233</v>
      </c>
      <c r="AA2079" s="160">
        <v>7533</v>
      </c>
    </row>
    <row r="2080" spans="1:27" ht="45" customHeight="1" x14ac:dyDescent="0.25">
      <c r="A2080" s="144" t="s">
        <v>6883</v>
      </c>
      <c r="B2080" s="144" t="s">
        <v>4762</v>
      </c>
      <c r="C2080" s="144">
        <v>2</v>
      </c>
      <c r="D2080" s="144"/>
      <c r="E2080" s="144"/>
      <c r="F2080" s="144">
        <v>3</v>
      </c>
      <c r="G2080" s="144"/>
      <c r="H2080" s="144"/>
      <c r="I2080" s="144"/>
      <c r="J2080" s="144"/>
      <c r="K2080" s="144"/>
      <c r="L2080" s="144">
        <v>150</v>
      </c>
      <c r="M2080" s="145" t="s">
        <v>2213</v>
      </c>
      <c r="N2080" s="144" t="s">
        <v>31</v>
      </c>
      <c r="O2080" s="144"/>
      <c r="P2080" s="144" t="s">
        <v>30584</v>
      </c>
      <c r="Q2080" s="144"/>
      <c r="R2080" s="144"/>
      <c r="S2080" s="144"/>
      <c r="T2080" s="144"/>
      <c r="U2080" s="144" t="s">
        <v>6883</v>
      </c>
      <c r="V2080" s="144"/>
      <c r="W2080" s="144">
        <v>650026</v>
      </c>
      <c r="X2080" s="144" t="s">
        <v>6884</v>
      </c>
      <c r="Y2080" s="144"/>
      <c r="Z2080" s="144" t="s">
        <v>6885</v>
      </c>
      <c r="AA2080" s="160">
        <v>1287</v>
      </c>
    </row>
    <row r="2081" spans="1:27" ht="45" customHeight="1" x14ac:dyDescent="0.25">
      <c r="A2081" s="144" t="s">
        <v>23975</v>
      </c>
      <c r="B2081" s="144" t="s">
        <v>36567</v>
      </c>
      <c r="C2081" s="144"/>
      <c r="D2081" s="144"/>
      <c r="E2081" s="144"/>
      <c r="F2081" s="144">
        <v>1</v>
      </c>
      <c r="G2081" s="144"/>
      <c r="H2081" s="144">
        <v>320</v>
      </c>
      <c r="I2081" s="144">
        <v>100</v>
      </c>
      <c r="J2081" s="144">
        <v>100</v>
      </c>
      <c r="K2081" s="144">
        <v>50</v>
      </c>
      <c r="L2081" s="144"/>
      <c r="M2081" s="145" t="s">
        <v>2213</v>
      </c>
      <c r="N2081" s="144" t="s">
        <v>18</v>
      </c>
      <c r="O2081" s="144"/>
      <c r="P2081" s="144" t="s">
        <v>2651</v>
      </c>
      <c r="Q2081" s="144" t="s">
        <v>19102</v>
      </c>
      <c r="R2081" s="144" t="s">
        <v>6565</v>
      </c>
      <c r="S2081" s="144" t="s">
        <v>4191</v>
      </c>
      <c r="T2081" s="144" t="s">
        <v>10520</v>
      </c>
      <c r="U2081" s="144" t="s">
        <v>23975</v>
      </c>
      <c r="V2081" s="144"/>
      <c r="W2081" s="144">
        <v>309733</v>
      </c>
      <c r="X2081" s="144" t="s">
        <v>27069</v>
      </c>
      <c r="Y2081" s="144">
        <v>84720000000</v>
      </c>
      <c r="Z2081" s="144" t="s">
        <v>23976</v>
      </c>
      <c r="AA2081" s="160">
        <v>6186</v>
      </c>
    </row>
    <row r="2082" spans="1:27" ht="45" customHeight="1" x14ac:dyDescent="0.25">
      <c r="A2082" s="144" t="s">
        <v>28142</v>
      </c>
      <c r="B2082" s="147" t="s">
        <v>28143</v>
      </c>
      <c r="C2082" s="144"/>
      <c r="D2082" s="144"/>
      <c r="E2082" s="144"/>
      <c r="F2082" s="144">
        <v>1</v>
      </c>
      <c r="G2082" s="144"/>
      <c r="H2082" s="144">
        <v>350</v>
      </c>
      <c r="I2082" s="144">
        <v>200</v>
      </c>
      <c r="J2082" s="144">
        <v>100</v>
      </c>
      <c r="K2082" s="144">
        <v>50</v>
      </c>
      <c r="L2082" s="144"/>
      <c r="M2082" s="145" t="s">
        <v>2213</v>
      </c>
      <c r="N2082" s="144" t="s">
        <v>18</v>
      </c>
      <c r="O2082" s="144"/>
      <c r="P2082" s="144" t="s">
        <v>2545</v>
      </c>
      <c r="Q2082" s="144"/>
      <c r="R2082" s="144"/>
      <c r="S2082" s="144" t="s">
        <v>15453</v>
      </c>
      <c r="T2082" s="144" t="s">
        <v>28144</v>
      </c>
      <c r="U2082" s="144" t="s">
        <v>28142</v>
      </c>
      <c r="V2082" s="144"/>
      <c r="W2082" s="144">
        <v>309903</v>
      </c>
      <c r="X2082" s="145" t="s">
        <v>28145</v>
      </c>
      <c r="Y2082" s="144" t="s">
        <v>28146</v>
      </c>
      <c r="Z2082" s="144" t="s">
        <v>28147</v>
      </c>
      <c r="AA2082" s="160">
        <v>6978</v>
      </c>
    </row>
    <row r="2083" spans="1:27" ht="45" customHeight="1" x14ac:dyDescent="0.25">
      <c r="A2083" s="144" t="s">
        <v>6886</v>
      </c>
      <c r="B2083" s="144" t="s">
        <v>4205</v>
      </c>
      <c r="C2083" s="144">
        <v>247</v>
      </c>
      <c r="D2083" s="144" t="s">
        <v>5463</v>
      </c>
      <c r="E2083" s="144"/>
      <c r="F2083" s="144">
        <v>1</v>
      </c>
      <c r="G2083" s="144">
        <v>350</v>
      </c>
      <c r="H2083" s="144"/>
      <c r="I2083" s="144"/>
      <c r="J2083" s="144"/>
      <c r="K2083" s="144"/>
      <c r="L2083" s="144"/>
      <c r="M2083" s="145" t="s">
        <v>2213</v>
      </c>
      <c r="N2083" s="144" t="s">
        <v>76</v>
      </c>
      <c r="O2083" s="144"/>
      <c r="P2083" s="144" t="s">
        <v>3935</v>
      </c>
      <c r="Q2083" s="144"/>
      <c r="R2083" s="144"/>
      <c r="S2083" s="144"/>
      <c r="T2083" s="144"/>
      <c r="U2083" s="144" t="s">
        <v>6886</v>
      </c>
      <c r="V2083" s="144"/>
      <c r="W2083" s="144">
        <v>410001</v>
      </c>
      <c r="X2083" s="144" t="s">
        <v>6887</v>
      </c>
      <c r="Y2083" s="150" t="s">
        <v>6888</v>
      </c>
      <c r="Z2083" s="144" t="s">
        <v>6889</v>
      </c>
      <c r="AA2083" s="160">
        <v>1288</v>
      </c>
    </row>
    <row r="2084" spans="1:27" ht="45" customHeight="1" x14ac:dyDescent="0.25">
      <c r="A2084" s="144" t="s">
        <v>19078</v>
      </c>
      <c r="B2084" s="144" t="s">
        <v>4205</v>
      </c>
      <c r="C2084" s="144">
        <v>13</v>
      </c>
      <c r="D2084" s="144" t="s">
        <v>7540</v>
      </c>
      <c r="E2084" s="144"/>
      <c r="F2084" s="144">
        <v>1</v>
      </c>
      <c r="G2084" s="144">
        <v>400</v>
      </c>
      <c r="H2084" s="144"/>
      <c r="I2084" s="144"/>
      <c r="J2084" s="144"/>
      <c r="K2084" s="144"/>
      <c r="L2084" s="144"/>
      <c r="M2084" s="145" t="s">
        <v>2213</v>
      </c>
      <c r="N2084" s="144" t="s">
        <v>42</v>
      </c>
      <c r="O2084" s="144"/>
      <c r="P2084" s="144" t="s">
        <v>4164</v>
      </c>
      <c r="Q2084" s="144"/>
      <c r="R2084" s="144"/>
      <c r="S2084" s="144"/>
      <c r="T2084" s="144"/>
      <c r="U2084" s="144" t="s">
        <v>19078</v>
      </c>
      <c r="V2084" s="144"/>
      <c r="W2084" s="144">
        <v>141410</v>
      </c>
      <c r="X2084" s="144" t="s">
        <v>19079</v>
      </c>
      <c r="Y2084" s="144">
        <v>84990000000</v>
      </c>
      <c r="Z2084" s="144" t="s">
        <v>19080</v>
      </c>
      <c r="AA2084" s="160">
        <v>5518</v>
      </c>
    </row>
    <row r="2085" spans="1:27" ht="45" customHeight="1" x14ac:dyDescent="0.25">
      <c r="A2085" s="144" t="s">
        <v>29928</v>
      </c>
      <c r="B2085" s="144" t="s">
        <v>29929</v>
      </c>
      <c r="C2085" s="144">
        <v>58</v>
      </c>
      <c r="D2085" s="144"/>
      <c r="E2085" s="144"/>
      <c r="F2085" s="144">
        <v>1</v>
      </c>
      <c r="G2085" s="144"/>
      <c r="H2085" s="144">
        <v>1800</v>
      </c>
      <c r="I2085" s="144">
        <v>850</v>
      </c>
      <c r="J2085" s="144">
        <v>850</v>
      </c>
      <c r="K2085" s="144">
        <v>100</v>
      </c>
      <c r="L2085" s="144"/>
      <c r="M2085" s="145" t="s">
        <v>2213</v>
      </c>
      <c r="N2085" s="144" t="s">
        <v>46</v>
      </c>
      <c r="O2085" s="144"/>
      <c r="P2085" s="144" t="s">
        <v>3774</v>
      </c>
      <c r="Q2085" s="144"/>
      <c r="R2085" s="144"/>
      <c r="S2085" s="144"/>
      <c r="T2085" s="144"/>
      <c r="U2085" s="144" t="s">
        <v>29928</v>
      </c>
      <c r="V2085" s="144"/>
      <c r="W2085" s="144"/>
      <c r="X2085" s="144" t="s">
        <v>29930</v>
      </c>
      <c r="Y2085" s="144"/>
      <c r="Z2085" s="144" t="s">
        <v>29931</v>
      </c>
      <c r="AA2085" s="161">
        <v>7116</v>
      </c>
    </row>
    <row r="2086" spans="1:27" ht="45" customHeight="1" x14ac:dyDescent="0.25">
      <c r="A2086" s="144" t="s">
        <v>6892</v>
      </c>
      <c r="B2086" s="144" t="s">
        <v>4205</v>
      </c>
      <c r="C2086" s="144"/>
      <c r="D2086" s="144" t="s">
        <v>4241</v>
      </c>
      <c r="E2086" s="144"/>
      <c r="F2086" s="144">
        <v>1</v>
      </c>
      <c r="G2086" s="144">
        <v>350</v>
      </c>
      <c r="H2086" s="144"/>
      <c r="I2086" s="144"/>
      <c r="J2086" s="144"/>
      <c r="K2086" s="144"/>
      <c r="L2086" s="144"/>
      <c r="M2086" s="145" t="s">
        <v>2213</v>
      </c>
      <c r="N2086" s="144" t="s">
        <v>54</v>
      </c>
      <c r="O2086" s="144"/>
      <c r="P2086" s="144" t="s">
        <v>4097</v>
      </c>
      <c r="Q2086" s="145"/>
      <c r="R2086" s="144"/>
      <c r="S2086" s="144"/>
      <c r="T2086" s="144"/>
      <c r="U2086" s="144" t="s">
        <v>6892</v>
      </c>
      <c r="V2086" s="144"/>
      <c r="W2086" s="144">
        <v>453837</v>
      </c>
      <c r="X2086" s="144" t="s">
        <v>6893</v>
      </c>
      <c r="Y2086" s="144" t="s">
        <v>6894</v>
      </c>
      <c r="Z2086" s="144" t="s">
        <v>6895</v>
      </c>
      <c r="AA2086" s="160">
        <v>1290</v>
      </c>
    </row>
    <row r="2087" spans="1:27" ht="45" customHeight="1" x14ac:dyDescent="0.25">
      <c r="A2087" s="144" t="s">
        <v>6896</v>
      </c>
      <c r="B2087" s="144" t="s">
        <v>4208</v>
      </c>
      <c r="C2087" s="144">
        <v>6</v>
      </c>
      <c r="D2087" s="144"/>
      <c r="E2087" s="144"/>
      <c r="F2087" s="144">
        <v>1</v>
      </c>
      <c r="G2087" s="144"/>
      <c r="H2087" s="144">
        <v>1799</v>
      </c>
      <c r="I2087" s="144">
        <v>654</v>
      </c>
      <c r="J2087" s="144">
        <v>818</v>
      </c>
      <c r="K2087" s="144">
        <v>327</v>
      </c>
      <c r="L2087" s="144"/>
      <c r="M2087" s="145" t="s">
        <v>2213</v>
      </c>
      <c r="N2087" s="144" t="s">
        <v>28</v>
      </c>
      <c r="O2087" s="144"/>
      <c r="P2087" s="144" t="s">
        <v>17714</v>
      </c>
      <c r="Q2087" s="144"/>
      <c r="R2087" s="144"/>
      <c r="S2087" s="144" t="s">
        <v>4189</v>
      </c>
      <c r="T2087" s="144" t="s">
        <v>6897</v>
      </c>
      <c r="U2087" s="144" t="s">
        <v>6896</v>
      </c>
      <c r="V2087" s="144"/>
      <c r="W2087" s="144">
        <v>238520</v>
      </c>
      <c r="X2087" s="144" t="s">
        <v>13233</v>
      </c>
      <c r="Y2087" s="150" t="s">
        <v>14555</v>
      </c>
      <c r="Z2087" s="144" t="s">
        <v>6898</v>
      </c>
      <c r="AA2087" s="160">
        <v>1291</v>
      </c>
    </row>
    <row r="2088" spans="1:27" ht="45" customHeight="1" x14ac:dyDescent="0.25">
      <c r="A2088" s="144" t="s">
        <v>6899</v>
      </c>
      <c r="B2088" s="144" t="s">
        <v>4208</v>
      </c>
      <c r="C2088" s="144"/>
      <c r="D2088" s="144"/>
      <c r="E2088" s="144"/>
      <c r="F2088" s="144">
        <v>1</v>
      </c>
      <c r="G2088" s="144"/>
      <c r="H2088" s="144">
        <v>798</v>
      </c>
      <c r="I2088" s="144">
        <v>290</v>
      </c>
      <c r="J2088" s="144">
        <v>363</v>
      </c>
      <c r="K2088" s="144">
        <v>145</v>
      </c>
      <c r="L2088" s="144"/>
      <c r="M2088" s="145" t="s">
        <v>2213</v>
      </c>
      <c r="N2088" s="144" t="s">
        <v>47</v>
      </c>
      <c r="O2088" s="144"/>
      <c r="P2088" s="144" t="s">
        <v>3591</v>
      </c>
      <c r="Q2088" s="144" t="s">
        <v>4186</v>
      </c>
      <c r="R2088" s="144" t="s">
        <v>6900</v>
      </c>
      <c r="S2088" s="144" t="s">
        <v>4190</v>
      </c>
      <c r="T2088" s="144" t="s">
        <v>6901</v>
      </c>
      <c r="U2088" s="144" t="s">
        <v>6899</v>
      </c>
      <c r="V2088" s="144"/>
      <c r="W2088" s="144">
        <v>303336</v>
      </c>
      <c r="X2088" s="144" t="s">
        <v>4375</v>
      </c>
      <c r="Y2088" s="144" t="s">
        <v>6902</v>
      </c>
      <c r="Z2088" s="144" t="s">
        <v>6903</v>
      </c>
      <c r="AA2088" s="160">
        <v>1292</v>
      </c>
    </row>
    <row r="2089" spans="1:27" ht="45" customHeight="1" x14ac:dyDescent="0.25">
      <c r="A2089" s="144" t="s">
        <v>14556</v>
      </c>
      <c r="B2089" s="144" t="s">
        <v>4205</v>
      </c>
      <c r="C2089" s="144"/>
      <c r="D2089" s="144" t="s">
        <v>4937</v>
      </c>
      <c r="E2089" s="144"/>
      <c r="F2089" s="144">
        <v>1</v>
      </c>
      <c r="G2089" s="144">
        <v>187</v>
      </c>
      <c r="H2089" s="144"/>
      <c r="I2089" s="144"/>
      <c r="J2089" s="144"/>
      <c r="K2089" s="144"/>
      <c r="L2089" s="144"/>
      <c r="M2089" s="145" t="s">
        <v>2213</v>
      </c>
      <c r="N2089" s="144" t="s">
        <v>46</v>
      </c>
      <c r="O2089" s="144"/>
      <c r="P2089" s="144" t="s">
        <v>3590</v>
      </c>
      <c r="Q2089" s="144"/>
      <c r="R2089" s="144"/>
      <c r="S2089" s="144"/>
      <c r="T2089" s="144"/>
      <c r="U2089" s="144" t="s">
        <v>14556</v>
      </c>
      <c r="V2089" s="144"/>
      <c r="W2089" s="144">
        <v>462274</v>
      </c>
      <c r="X2089" s="144" t="s">
        <v>9779</v>
      </c>
      <c r="Y2089" s="144" t="s">
        <v>14557</v>
      </c>
      <c r="Z2089" s="144" t="s">
        <v>14558</v>
      </c>
      <c r="AA2089" s="160">
        <v>3829</v>
      </c>
    </row>
    <row r="2090" spans="1:27" ht="45" customHeight="1" x14ac:dyDescent="0.25">
      <c r="A2090" s="144" t="s">
        <v>15564</v>
      </c>
      <c r="B2090" s="144" t="s">
        <v>15483</v>
      </c>
      <c r="C2090" s="144">
        <v>6</v>
      </c>
      <c r="D2090" s="144" t="s">
        <v>7758</v>
      </c>
      <c r="E2090" s="144"/>
      <c r="F2090" s="144">
        <v>1</v>
      </c>
      <c r="G2090" s="144">
        <v>110</v>
      </c>
      <c r="H2090" s="144"/>
      <c r="I2090" s="144"/>
      <c r="J2090" s="144"/>
      <c r="K2090" s="144"/>
      <c r="L2090" s="144"/>
      <c r="M2090" s="145" t="s">
        <v>2213</v>
      </c>
      <c r="N2090" s="144" t="s">
        <v>42</v>
      </c>
      <c r="O2090" s="144"/>
      <c r="P2090" s="144" t="s">
        <v>30691</v>
      </c>
      <c r="Q2090" s="144"/>
      <c r="R2090" s="144"/>
      <c r="S2090" s="144" t="s">
        <v>4190</v>
      </c>
      <c r="T2090" s="144" t="s">
        <v>4240</v>
      </c>
      <c r="U2090" s="144" t="s">
        <v>15564</v>
      </c>
      <c r="V2090" s="144"/>
      <c r="W2090" s="144">
        <v>143800</v>
      </c>
      <c r="X2090" s="144" t="s">
        <v>19081</v>
      </c>
      <c r="Y2090" s="144" t="s">
        <v>16983</v>
      </c>
      <c r="Z2090" s="144" t="s">
        <v>15565</v>
      </c>
      <c r="AA2090" s="160">
        <v>860</v>
      </c>
    </row>
    <row r="2091" spans="1:27" ht="45" customHeight="1" x14ac:dyDescent="0.25">
      <c r="A2091" s="144" t="s">
        <v>27331</v>
      </c>
      <c r="B2091" s="144" t="s">
        <v>15377</v>
      </c>
      <c r="C2091" s="144"/>
      <c r="D2091" s="144" t="s">
        <v>18168</v>
      </c>
      <c r="E2091" s="144"/>
      <c r="F2091" s="144">
        <v>1</v>
      </c>
      <c r="G2091" s="144">
        <v>71</v>
      </c>
      <c r="H2091" s="144"/>
      <c r="I2091" s="144"/>
      <c r="J2091" s="144"/>
      <c r="K2091" s="144"/>
      <c r="L2091" s="144"/>
      <c r="M2091" s="145" t="s">
        <v>2213</v>
      </c>
      <c r="N2091" s="144" t="s">
        <v>76</v>
      </c>
      <c r="O2091" s="144"/>
      <c r="P2091" s="144" t="s">
        <v>2700</v>
      </c>
      <c r="Q2091" s="144" t="s">
        <v>16566</v>
      </c>
      <c r="R2091" s="144" t="s">
        <v>36568</v>
      </c>
      <c r="S2091" s="144" t="s">
        <v>4191</v>
      </c>
      <c r="T2091" s="144" t="s">
        <v>19557</v>
      </c>
      <c r="U2091" s="144" t="s">
        <v>27331</v>
      </c>
      <c r="V2091" s="144"/>
      <c r="W2091" s="144">
        <v>412425</v>
      </c>
      <c r="X2091" s="144" t="s">
        <v>27332</v>
      </c>
      <c r="Y2091" s="144">
        <v>88450000000</v>
      </c>
      <c r="Z2091" s="144" t="s">
        <v>27333</v>
      </c>
      <c r="AA2091" s="160">
        <v>4415</v>
      </c>
    </row>
    <row r="2092" spans="1:27" ht="45" customHeight="1" x14ac:dyDescent="0.25">
      <c r="A2092" s="144" t="s">
        <v>19082</v>
      </c>
      <c r="B2092" s="144" t="s">
        <v>15423</v>
      </c>
      <c r="C2092" s="144">
        <v>302</v>
      </c>
      <c r="D2092" s="144"/>
      <c r="E2092" s="144"/>
      <c r="F2092" s="144">
        <v>1</v>
      </c>
      <c r="G2092" s="144"/>
      <c r="H2092" s="144">
        <v>846</v>
      </c>
      <c r="I2092" s="144">
        <v>300</v>
      </c>
      <c r="J2092" s="144">
        <v>500</v>
      </c>
      <c r="K2092" s="144">
        <v>100</v>
      </c>
      <c r="L2092" s="144"/>
      <c r="M2092" s="145" t="s">
        <v>2213</v>
      </c>
      <c r="N2092" s="144" t="s">
        <v>75</v>
      </c>
      <c r="O2092" s="144"/>
      <c r="P2092" s="144" t="s">
        <v>3364</v>
      </c>
      <c r="Q2092" s="144"/>
      <c r="R2092" s="144"/>
      <c r="S2092" s="144"/>
      <c r="T2092" s="144"/>
      <c r="U2092" s="144" t="s">
        <v>19082</v>
      </c>
      <c r="V2092" s="144"/>
      <c r="W2092" s="144">
        <v>192284</v>
      </c>
      <c r="X2092" s="144" t="s">
        <v>28148</v>
      </c>
      <c r="Y2092" s="144" t="s">
        <v>28149</v>
      </c>
      <c r="Z2092" s="144" t="s">
        <v>28150</v>
      </c>
      <c r="AA2092" s="160">
        <v>5057</v>
      </c>
    </row>
    <row r="2093" spans="1:27" ht="45" customHeight="1" x14ac:dyDescent="0.25">
      <c r="A2093" s="144" t="s">
        <v>19082</v>
      </c>
      <c r="B2093" s="144" t="s">
        <v>4205</v>
      </c>
      <c r="C2093" s="144">
        <v>2</v>
      </c>
      <c r="D2093" s="144"/>
      <c r="E2093" s="144"/>
      <c r="F2093" s="144">
        <v>1</v>
      </c>
      <c r="G2093" s="144">
        <v>293</v>
      </c>
      <c r="H2093" s="144"/>
      <c r="I2093" s="144"/>
      <c r="J2093" s="144"/>
      <c r="K2093" s="144"/>
      <c r="L2093" s="144"/>
      <c r="M2093" s="145" t="s">
        <v>2213</v>
      </c>
      <c r="N2093" s="144" t="s">
        <v>47</v>
      </c>
      <c r="O2093" s="144"/>
      <c r="P2093" s="144" t="s">
        <v>2330</v>
      </c>
      <c r="Q2093" s="144"/>
      <c r="R2093" s="144"/>
      <c r="S2093" s="144" t="s">
        <v>4189</v>
      </c>
      <c r="T2093" s="144" t="s">
        <v>4632</v>
      </c>
      <c r="U2093" s="144" t="s">
        <v>19082</v>
      </c>
      <c r="V2093" s="144"/>
      <c r="W2093" s="144">
        <v>303140</v>
      </c>
      <c r="X2093" s="144" t="s">
        <v>19083</v>
      </c>
      <c r="Y2093" s="144" t="s">
        <v>19085</v>
      </c>
      <c r="Z2093" s="144" t="s">
        <v>19084</v>
      </c>
      <c r="AA2093" s="160">
        <v>4445</v>
      </c>
    </row>
    <row r="2094" spans="1:27" ht="45" customHeight="1" x14ac:dyDescent="0.25">
      <c r="A2094" s="144" t="s">
        <v>35602</v>
      </c>
      <c r="B2094" s="144" t="s">
        <v>35603</v>
      </c>
      <c r="C2094" s="144"/>
      <c r="D2094" s="144"/>
      <c r="E2094" s="144"/>
      <c r="F2094" s="144">
        <v>1</v>
      </c>
      <c r="G2094" s="144"/>
      <c r="H2094" s="144">
        <v>120</v>
      </c>
      <c r="I2094" s="144">
        <v>50</v>
      </c>
      <c r="J2094" s="144">
        <v>50</v>
      </c>
      <c r="K2094" s="144">
        <v>20</v>
      </c>
      <c r="L2094" s="144"/>
      <c r="M2094" s="145" t="s">
        <v>2213</v>
      </c>
      <c r="N2094" s="144" t="s">
        <v>18</v>
      </c>
      <c r="O2094" s="144"/>
      <c r="P2094" s="144" t="s">
        <v>2918</v>
      </c>
      <c r="Q2094" s="144"/>
      <c r="R2094" s="144"/>
      <c r="S2094" s="144"/>
      <c r="T2094" s="144"/>
      <c r="U2094" s="144" t="s">
        <v>35602</v>
      </c>
      <c r="V2094" s="144"/>
      <c r="W2094" s="144">
        <v>309133</v>
      </c>
      <c r="X2094" s="144" t="s">
        <v>35604</v>
      </c>
      <c r="Y2094" s="144">
        <v>74720000000</v>
      </c>
      <c r="Z2094" s="144"/>
      <c r="AA2094" s="160">
        <v>7562</v>
      </c>
    </row>
    <row r="2095" spans="1:27" ht="45" customHeight="1" x14ac:dyDescent="0.25">
      <c r="A2095" s="144" t="s">
        <v>14105</v>
      </c>
      <c r="B2095" s="144" t="s">
        <v>27334</v>
      </c>
      <c r="C2095" s="144"/>
      <c r="D2095" s="144"/>
      <c r="E2095" s="144"/>
      <c r="F2095" s="144">
        <v>3</v>
      </c>
      <c r="G2095" s="144"/>
      <c r="H2095" s="144"/>
      <c r="I2095" s="144"/>
      <c r="J2095" s="144"/>
      <c r="K2095" s="144"/>
      <c r="L2095" s="144">
        <v>150</v>
      </c>
      <c r="M2095" s="145" t="s">
        <v>2213</v>
      </c>
      <c r="N2095" s="144" t="s">
        <v>18</v>
      </c>
      <c r="O2095" s="144"/>
      <c r="P2095" s="144" t="s">
        <v>17722</v>
      </c>
      <c r="Q2095" s="144"/>
      <c r="R2095" s="144"/>
      <c r="S2095" s="144" t="s">
        <v>4189</v>
      </c>
      <c r="T2095" s="144" t="s">
        <v>6907</v>
      </c>
      <c r="U2095" s="144" t="s">
        <v>14105</v>
      </c>
      <c r="V2095" s="144"/>
      <c r="W2095" s="144">
        <v>309600</v>
      </c>
      <c r="X2095" s="144" t="s">
        <v>6908</v>
      </c>
      <c r="Y2095" s="144" t="s">
        <v>6909</v>
      </c>
      <c r="Z2095" s="144" t="s">
        <v>6910</v>
      </c>
      <c r="AA2095" s="160">
        <v>1295</v>
      </c>
    </row>
    <row r="2096" spans="1:27" ht="45" customHeight="1" x14ac:dyDescent="0.25">
      <c r="A2096" s="144" t="s">
        <v>13693</v>
      </c>
      <c r="B2096" s="144" t="s">
        <v>4222</v>
      </c>
      <c r="C2096" s="144"/>
      <c r="D2096" s="144" t="s">
        <v>13694</v>
      </c>
      <c r="E2096" s="144"/>
      <c r="F2096" s="144">
        <v>2</v>
      </c>
      <c r="G2096" s="144"/>
      <c r="H2096" s="144"/>
      <c r="I2096" s="144"/>
      <c r="J2096" s="144"/>
      <c r="K2096" s="144"/>
      <c r="L2096" s="144">
        <v>190</v>
      </c>
      <c r="M2096" s="145" t="s">
        <v>2213</v>
      </c>
      <c r="N2096" s="144" t="s">
        <v>42</v>
      </c>
      <c r="O2096" s="144"/>
      <c r="P2096" s="144" t="s">
        <v>17731</v>
      </c>
      <c r="Q2096" s="144" t="s">
        <v>4189</v>
      </c>
      <c r="R2096" s="144" t="s">
        <v>19086</v>
      </c>
      <c r="S2096" s="144"/>
      <c r="T2096" s="144"/>
      <c r="U2096" s="144" t="s">
        <v>13693</v>
      </c>
      <c r="V2096" s="144"/>
      <c r="W2096" s="144">
        <v>142671</v>
      </c>
      <c r="X2096" s="144" t="s">
        <v>19087</v>
      </c>
      <c r="Y2096" s="144"/>
      <c r="Z2096" s="144"/>
      <c r="AA2096" s="160">
        <v>1296</v>
      </c>
    </row>
    <row r="2097" spans="1:27" ht="45" customHeight="1" x14ac:dyDescent="0.25">
      <c r="A2097" s="144" t="s">
        <v>23977</v>
      </c>
      <c r="B2097" s="144" t="s">
        <v>16933</v>
      </c>
      <c r="C2097" s="144"/>
      <c r="D2097" s="144"/>
      <c r="E2097" s="144"/>
      <c r="F2097" s="144">
        <v>1</v>
      </c>
      <c r="G2097" s="144"/>
      <c r="H2097" s="144">
        <v>660</v>
      </c>
      <c r="I2097" s="144">
        <v>185</v>
      </c>
      <c r="J2097" s="144">
        <v>370</v>
      </c>
      <c r="K2097" s="144">
        <v>105</v>
      </c>
      <c r="L2097" s="144"/>
      <c r="M2097" s="145" t="s">
        <v>2213</v>
      </c>
      <c r="N2097" s="144" t="s">
        <v>58</v>
      </c>
      <c r="O2097" s="144"/>
      <c r="P2097" s="144" t="s">
        <v>2747</v>
      </c>
      <c r="Q2097" s="144"/>
      <c r="R2097" s="144"/>
      <c r="S2097" s="144" t="s">
        <v>4228</v>
      </c>
      <c r="T2097" s="144" t="s">
        <v>23978</v>
      </c>
      <c r="U2097" s="144" t="s">
        <v>23977</v>
      </c>
      <c r="V2097" s="144"/>
      <c r="W2097" s="144">
        <v>361015</v>
      </c>
      <c r="X2097" s="144" t="s">
        <v>23979</v>
      </c>
      <c r="Y2097" s="144" t="s">
        <v>23980</v>
      </c>
      <c r="Z2097" s="144" t="s">
        <v>23981</v>
      </c>
      <c r="AA2097" s="160">
        <v>6142</v>
      </c>
    </row>
    <row r="2098" spans="1:27" ht="45" customHeight="1" x14ac:dyDescent="0.25">
      <c r="A2098" s="144" t="s">
        <v>12971</v>
      </c>
      <c r="B2098" s="144" t="s">
        <v>4215</v>
      </c>
      <c r="C2098" s="144">
        <v>2</v>
      </c>
      <c r="D2098" s="144"/>
      <c r="E2098" s="144"/>
      <c r="F2098" s="144">
        <v>1</v>
      </c>
      <c r="G2098" s="144"/>
      <c r="H2098" s="144">
        <v>1799</v>
      </c>
      <c r="I2098" s="144">
        <v>654</v>
      </c>
      <c r="J2098" s="144">
        <v>818</v>
      </c>
      <c r="K2098" s="144">
        <v>327</v>
      </c>
      <c r="L2098" s="144"/>
      <c r="M2098" s="145" t="s">
        <v>2213</v>
      </c>
      <c r="N2098" s="144" t="s">
        <v>42</v>
      </c>
      <c r="O2098" s="144"/>
      <c r="P2098" s="144" t="s">
        <v>16126</v>
      </c>
      <c r="Q2098" s="144"/>
      <c r="R2098" s="144"/>
      <c r="S2098" s="144"/>
      <c r="T2098" s="144"/>
      <c r="U2098" s="144" t="s">
        <v>12971</v>
      </c>
      <c r="V2098" s="144"/>
      <c r="W2098" s="144">
        <v>141600</v>
      </c>
      <c r="X2098" s="144" t="s">
        <v>12972</v>
      </c>
      <c r="Y2098" s="144"/>
      <c r="Z2098" s="144"/>
      <c r="AA2098" s="160">
        <v>1297</v>
      </c>
    </row>
    <row r="2099" spans="1:27" ht="45" customHeight="1" x14ac:dyDescent="0.25">
      <c r="A2099" s="144" t="s">
        <v>23982</v>
      </c>
      <c r="B2099" s="144" t="s">
        <v>15377</v>
      </c>
      <c r="C2099" s="144">
        <v>10</v>
      </c>
      <c r="D2099" s="144" t="s">
        <v>17793</v>
      </c>
      <c r="E2099" s="144"/>
      <c r="F2099" s="144">
        <v>1</v>
      </c>
      <c r="G2099" s="144">
        <v>180</v>
      </c>
      <c r="H2099" s="144"/>
      <c r="I2099" s="144"/>
      <c r="J2099" s="144"/>
      <c r="K2099" s="144"/>
      <c r="L2099" s="144"/>
      <c r="M2099" s="145" t="s">
        <v>2213</v>
      </c>
      <c r="N2099" s="144" t="s">
        <v>18</v>
      </c>
      <c r="O2099" s="144"/>
      <c r="P2099" s="144" t="s">
        <v>17722</v>
      </c>
      <c r="Q2099" s="144"/>
      <c r="R2099" s="144"/>
      <c r="S2099" s="144" t="s">
        <v>4189</v>
      </c>
      <c r="T2099" s="144" t="s">
        <v>6907</v>
      </c>
      <c r="U2099" s="144" t="s">
        <v>23982</v>
      </c>
      <c r="V2099" s="144"/>
      <c r="W2099" s="144">
        <v>309642</v>
      </c>
      <c r="X2099" s="144" t="s">
        <v>23983</v>
      </c>
      <c r="Y2099" s="144" t="s">
        <v>23984</v>
      </c>
      <c r="Z2099" s="144" t="s">
        <v>23985</v>
      </c>
      <c r="AA2099" s="160">
        <v>6223</v>
      </c>
    </row>
    <row r="2100" spans="1:27" ht="45" customHeight="1" x14ac:dyDescent="0.25">
      <c r="A2100" s="144" t="s">
        <v>6911</v>
      </c>
      <c r="B2100" s="144" t="s">
        <v>4416</v>
      </c>
      <c r="C2100" s="144">
        <v>15</v>
      </c>
      <c r="D2100" s="144"/>
      <c r="E2100" s="144"/>
      <c r="F2100" s="144">
        <v>3</v>
      </c>
      <c r="G2100" s="144"/>
      <c r="H2100" s="144"/>
      <c r="I2100" s="144"/>
      <c r="J2100" s="144"/>
      <c r="K2100" s="144"/>
      <c r="L2100" s="144">
        <v>150</v>
      </c>
      <c r="M2100" s="145" t="s">
        <v>2213</v>
      </c>
      <c r="N2100" s="144" t="s">
        <v>45</v>
      </c>
      <c r="O2100" s="144"/>
      <c r="P2100" s="144" t="s">
        <v>3500</v>
      </c>
      <c r="Q2100" s="144" t="s">
        <v>4188</v>
      </c>
      <c r="R2100" s="144" t="s">
        <v>4284</v>
      </c>
      <c r="S2100" s="144"/>
      <c r="T2100" s="144"/>
      <c r="U2100" s="144" t="s">
        <v>6911</v>
      </c>
      <c r="V2100" s="144"/>
      <c r="W2100" s="144">
        <v>644079</v>
      </c>
      <c r="X2100" s="144" t="s">
        <v>6912</v>
      </c>
      <c r="Y2100" s="144" t="s">
        <v>6913</v>
      </c>
      <c r="Z2100" s="144" t="s">
        <v>6914</v>
      </c>
      <c r="AA2100" s="160">
        <v>1298</v>
      </c>
    </row>
    <row r="2101" spans="1:27" ht="45" customHeight="1" x14ac:dyDescent="0.25">
      <c r="A2101" s="144" t="s">
        <v>6915</v>
      </c>
      <c r="B2101" s="144" t="s">
        <v>5213</v>
      </c>
      <c r="C2101" s="144"/>
      <c r="D2101" s="144"/>
      <c r="E2101" s="144"/>
      <c r="F2101" s="144">
        <v>2</v>
      </c>
      <c r="G2101" s="144"/>
      <c r="H2101" s="144"/>
      <c r="I2101" s="144"/>
      <c r="J2101" s="144"/>
      <c r="K2101" s="144"/>
      <c r="L2101" s="144">
        <v>150</v>
      </c>
      <c r="M2101" s="145" t="s">
        <v>2213</v>
      </c>
      <c r="N2101" s="144" t="s">
        <v>27</v>
      </c>
      <c r="O2101" s="144"/>
      <c r="P2101" s="144" t="s">
        <v>2594</v>
      </c>
      <c r="Q2101" s="144"/>
      <c r="R2101" s="144"/>
      <c r="S2101" s="144" t="s">
        <v>4189</v>
      </c>
      <c r="T2101" s="144" t="s">
        <v>5820</v>
      </c>
      <c r="U2101" s="144" t="s">
        <v>6915</v>
      </c>
      <c r="V2101" s="144"/>
      <c r="W2101" s="144">
        <v>666904</v>
      </c>
      <c r="X2101" s="144" t="s">
        <v>6916</v>
      </c>
      <c r="Y2101" s="144" t="s">
        <v>6917</v>
      </c>
      <c r="Z2101" s="144" t="s">
        <v>6918</v>
      </c>
      <c r="AA2101" s="160">
        <v>1299</v>
      </c>
    </row>
    <row r="2102" spans="1:27" ht="45" customHeight="1" x14ac:dyDescent="0.25">
      <c r="A2102" s="144" t="s">
        <v>14559</v>
      </c>
      <c r="B2102" s="144" t="s">
        <v>4208</v>
      </c>
      <c r="C2102" s="144"/>
      <c r="D2102" s="144"/>
      <c r="E2102" s="144"/>
      <c r="F2102" s="144">
        <v>1</v>
      </c>
      <c r="G2102" s="144">
        <v>14</v>
      </c>
      <c r="H2102" s="144">
        <v>100</v>
      </c>
      <c r="I2102" s="144">
        <v>15</v>
      </c>
      <c r="J2102" s="144">
        <v>15</v>
      </c>
      <c r="K2102" s="144">
        <v>10</v>
      </c>
      <c r="L2102" s="144"/>
      <c r="M2102" s="145" t="s">
        <v>2213</v>
      </c>
      <c r="N2102" s="144" t="s">
        <v>32</v>
      </c>
      <c r="O2102" s="144"/>
      <c r="P2102" s="144" t="s">
        <v>2529</v>
      </c>
      <c r="Q2102" s="144"/>
      <c r="R2102" s="144"/>
      <c r="S2102" s="144" t="s">
        <v>4191</v>
      </c>
      <c r="T2102" s="144" t="s">
        <v>14560</v>
      </c>
      <c r="U2102" s="144" t="s">
        <v>14559</v>
      </c>
      <c r="V2102" s="144"/>
      <c r="W2102" s="144">
        <v>612484</v>
      </c>
      <c r="X2102" s="144" t="s">
        <v>14561</v>
      </c>
      <c r="Y2102" s="144" t="s">
        <v>14562</v>
      </c>
      <c r="Z2102" s="144" t="s">
        <v>14563</v>
      </c>
      <c r="AA2102" s="160">
        <v>3748</v>
      </c>
    </row>
    <row r="2103" spans="1:27" ht="45" customHeight="1" x14ac:dyDescent="0.25">
      <c r="A2103" s="144" t="s">
        <v>19088</v>
      </c>
      <c r="B2103" s="144" t="s">
        <v>15377</v>
      </c>
      <c r="C2103" s="144">
        <v>25</v>
      </c>
      <c r="D2103" s="144"/>
      <c r="E2103" s="144"/>
      <c r="F2103" s="144">
        <v>1</v>
      </c>
      <c r="G2103" s="144">
        <v>77</v>
      </c>
      <c r="H2103" s="144"/>
      <c r="I2103" s="144"/>
      <c r="J2103" s="144"/>
      <c r="K2103" s="144"/>
      <c r="L2103" s="144"/>
      <c r="M2103" s="145" t="s">
        <v>2213</v>
      </c>
      <c r="N2103" s="144" t="s">
        <v>72</v>
      </c>
      <c r="O2103" s="144"/>
      <c r="P2103" s="144" t="s">
        <v>3603</v>
      </c>
      <c r="Q2103" s="144" t="s">
        <v>13845</v>
      </c>
      <c r="R2103" s="144" t="s">
        <v>4214</v>
      </c>
      <c r="S2103" s="144"/>
      <c r="T2103" s="144"/>
      <c r="U2103" s="144" t="s">
        <v>19088</v>
      </c>
      <c r="V2103" s="144"/>
      <c r="W2103" s="144">
        <v>347825</v>
      </c>
      <c r="X2103" s="144" t="s">
        <v>19089</v>
      </c>
      <c r="Y2103" s="144">
        <v>89030000000</v>
      </c>
      <c r="Z2103" s="151" t="s">
        <v>19090</v>
      </c>
      <c r="AA2103" s="160">
        <v>5382</v>
      </c>
    </row>
    <row r="2104" spans="1:27" ht="45" customHeight="1" x14ac:dyDescent="0.25">
      <c r="A2104" s="144" t="s">
        <v>6922</v>
      </c>
      <c r="B2104" s="144" t="s">
        <v>6923</v>
      </c>
      <c r="C2104" s="144">
        <v>111</v>
      </c>
      <c r="D2104" s="144"/>
      <c r="E2104" s="144"/>
      <c r="F2104" s="144">
        <v>1</v>
      </c>
      <c r="G2104" s="144"/>
      <c r="H2104" s="144">
        <v>1199</v>
      </c>
      <c r="I2104" s="144">
        <v>436</v>
      </c>
      <c r="J2104" s="144">
        <v>545</v>
      </c>
      <c r="K2104" s="144">
        <v>218</v>
      </c>
      <c r="L2104" s="144"/>
      <c r="M2104" s="145" t="s">
        <v>2213</v>
      </c>
      <c r="N2104" s="144" t="s">
        <v>67</v>
      </c>
      <c r="O2104" s="144"/>
      <c r="P2104" s="144" t="s">
        <v>3559</v>
      </c>
      <c r="Q2104" s="144" t="s">
        <v>4187</v>
      </c>
      <c r="R2104" s="144" t="s">
        <v>4244</v>
      </c>
      <c r="S2104" s="144"/>
      <c r="T2104" s="144"/>
      <c r="U2104" s="144" t="s">
        <v>6922</v>
      </c>
      <c r="V2104" s="144"/>
      <c r="W2104" s="144">
        <v>420073</v>
      </c>
      <c r="X2104" s="144" t="s">
        <v>13234</v>
      </c>
      <c r="Y2104" s="144" t="s">
        <v>6924</v>
      </c>
      <c r="Z2104" s="144" t="s">
        <v>6925</v>
      </c>
      <c r="AA2104" s="160">
        <v>1301</v>
      </c>
    </row>
    <row r="2105" spans="1:27" ht="45" customHeight="1" x14ac:dyDescent="0.25">
      <c r="A2105" s="144" t="s">
        <v>19091</v>
      </c>
      <c r="B2105" s="144" t="s">
        <v>15819</v>
      </c>
      <c r="C2105" s="144">
        <v>1</v>
      </c>
      <c r="D2105" s="144"/>
      <c r="E2105" s="144"/>
      <c r="F2105" s="144">
        <v>1</v>
      </c>
      <c r="G2105" s="144"/>
      <c r="H2105" s="144">
        <v>450</v>
      </c>
      <c r="I2105" s="144">
        <v>200</v>
      </c>
      <c r="J2105" s="144">
        <v>200</v>
      </c>
      <c r="K2105" s="144">
        <v>50</v>
      </c>
      <c r="L2105" s="144"/>
      <c r="M2105" s="145" t="s">
        <v>2213</v>
      </c>
      <c r="N2105" s="144" t="s">
        <v>112</v>
      </c>
      <c r="O2105" s="144"/>
      <c r="P2105" s="144" t="s">
        <v>3586</v>
      </c>
      <c r="Q2105" s="144"/>
      <c r="R2105" s="144"/>
      <c r="S2105" s="144"/>
      <c r="T2105" s="144"/>
      <c r="U2105" s="144" t="s">
        <v>19091</v>
      </c>
      <c r="V2105" s="144"/>
      <c r="W2105" s="144">
        <v>606002</v>
      </c>
      <c r="X2105" s="144" t="s">
        <v>19092</v>
      </c>
      <c r="Y2105" s="144" t="s">
        <v>19094</v>
      </c>
      <c r="Z2105" s="144" t="s">
        <v>19093</v>
      </c>
      <c r="AA2105" s="160">
        <v>5591</v>
      </c>
    </row>
    <row r="2106" spans="1:27" ht="45" customHeight="1" x14ac:dyDescent="0.25">
      <c r="A2106" s="144" t="s">
        <v>14106</v>
      </c>
      <c r="B2106" s="144" t="s">
        <v>15377</v>
      </c>
      <c r="C2106" s="144">
        <v>2</v>
      </c>
      <c r="D2106" s="144" t="s">
        <v>5216</v>
      </c>
      <c r="E2106" s="144"/>
      <c r="F2106" s="144">
        <v>1</v>
      </c>
      <c r="G2106" s="144">
        <v>107</v>
      </c>
      <c r="H2106" s="144"/>
      <c r="I2106" s="144"/>
      <c r="J2106" s="144"/>
      <c r="K2106" s="144"/>
      <c r="L2106" s="144"/>
      <c r="M2106" s="145" t="s">
        <v>2213</v>
      </c>
      <c r="N2106" s="144" t="s">
        <v>21</v>
      </c>
      <c r="O2106" s="144"/>
      <c r="P2106" s="144" t="s">
        <v>3938</v>
      </c>
      <c r="Q2106" s="144"/>
      <c r="R2106" s="144"/>
      <c r="S2106" s="144"/>
      <c r="T2106" s="144"/>
      <c r="U2106" s="144" t="s">
        <v>14106</v>
      </c>
      <c r="V2106" s="144"/>
      <c r="W2106" s="144">
        <v>403115</v>
      </c>
      <c r="X2106" s="144" t="s">
        <v>14107</v>
      </c>
      <c r="Y2106" s="144"/>
      <c r="Z2106" s="144" t="s">
        <v>14108</v>
      </c>
      <c r="AA2106" s="160">
        <v>1302</v>
      </c>
    </row>
    <row r="2107" spans="1:27" ht="45" customHeight="1" x14ac:dyDescent="0.25">
      <c r="A2107" s="144" t="s">
        <v>22615</v>
      </c>
      <c r="B2107" s="144" t="s">
        <v>31998</v>
      </c>
      <c r="C2107" s="144"/>
      <c r="D2107" s="144"/>
      <c r="E2107" s="144"/>
      <c r="F2107" s="144">
        <v>1</v>
      </c>
      <c r="G2107" s="144"/>
      <c r="H2107" s="144">
        <v>336</v>
      </c>
      <c r="I2107" s="144">
        <v>186</v>
      </c>
      <c r="J2107" s="144">
        <v>100</v>
      </c>
      <c r="K2107" s="144">
        <v>50</v>
      </c>
      <c r="L2107" s="144"/>
      <c r="M2107" s="145" t="s">
        <v>2213</v>
      </c>
      <c r="N2107" s="144" t="s">
        <v>42</v>
      </c>
      <c r="O2107" s="144"/>
      <c r="P2107" s="144" t="s">
        <v>30573</v>
      </c>
      <c r="Q2107" s="144"/>
      <c r="R2107" s="144"/>
      <c r="S2107" s="144" t="s">
        <v>15453</v>
      </c>
      <c r="T2107" s="144" t="s">
        <v>21685</v>
      </c>
      <c r="U2107" s="144" t="s">
        <v>22615</v>
      </c>
      <c r="V2107" s="144"/>
      <c r="W2107" s="144">
        <v>140237</v>
      </c>
      <c r="X2107" s="144" t="s">
        <v>21686</v>
      </c>
      <c r="Y2107" s="144" t="s">
        <v>22616</v>
      </c>
      <c r="Z2107" s="144" t="s">
        <v>22617</v>
      </c>
      <c r="AA2107" s="160">
        <v>5118</v>
      </c>
    </row>
    <row r="2108" spans="1:27" ht="45" customHeight="1" x14ac:dyDescent="0.25">
      <c r="A2108" s="144" t="s">
        <v>22615</v>
      </c>
      <c r="B2108" s="144" t="s">
        <v>31998</v>
      </c>
      <c r="C2108" s="144"/>
      <c r="D2108" s="144"/>
      <c r="E2108" s="144" t="s">
        <v>23986</v>
      </c>
      <c r="F2108" s="144">
        <v>1</v>
      </c>
      <c r="G2108" s="144"/>
      <c r="H2108" s="144">
        <v>500</v>
      </c>
      <c r="I2108" s="144"/>
      <c r="J2108" s="144">
        <v>250</v>
      </c>
      <c r="K2108" s="144">
        <v>250</v>
      </c>
      <c r="L2108" s="144"/>
      <c r="M2108" s="145" t="s">
        <v>2213</v>
      </c>
      <c r="N2108" s="144" t="s">
        <v>42</v>
      </c>
      <c r="O2108" s="144"/>
      <c r="P2108" s="144" t="s">
        <v>30573</v>
      </c>
      <c r="Q2108" s="144"/>
      <c r="R2108" s="144"/>
      <c r="S2108" s="144" t="s">
        <v>4189</v>
      </c>
      <c r="T2108" s="144" t="s">
        <v>5348</v>
      </c>
      <c r="U2108" s="144" t="s">
        <v>22615</v>
      </c>
      <c r="V2108" s="144"/>
      <c r="W2108" s="144">
        <v>140237</v>
      </c>
      <c r="X2108" s="144" t="s">
        <v>23987</v>
      </c>
      <c r="Y2108" s="149" t="s">
        <v>23988</v>
      </c>
      <c r="Z2108" s="144" t="s">
        <v>23989</v>
      </c>
      <c r="AA2108" s="160">
        <v>6077</v>
      </c>
    </row>
    <row r="2109" spans="1:27" ht="45" customHeight="1" x14ac:dyDescent="0.25">
      <c r="A2109" s="144" t="s">
        <v>16277</v>
      </c>
      <c r="B2109" s="144" t="s">
        <v>8988</v>
      </c>
      <c r="C2109" s="144"/>
      <c r="D2109" s="144" t="s">
        <v>8989</v>
      </c>
      <c r="E2109" s="144"/>
      <c r="F2109" s="144">
        <v>2</v>
      </c>
      <c r="G2109" s="144"/>
      <c r="H2109" s="144"/>
      <c r="I2109" s="144"/>
      <c r="J2109" s="144"/>
      <c r="K2109" s="144"/>
      <c r="L2109" s="144">
        <v>300</v>
      </c>
      <c r="M2109" s="145" t="s">
        <v>2213</v>
      </c>
      <c r="N2109" s="144" t="s">
        <v>41</v>
      </c>
      <c r="O2109" s="144"/>
      <c r="P2109" s="144" t="s">
        <v>2868</v>
      </c>
      <c r="Q2109" s="144" t="s">
        <v>4187</v>
      </c>
      <c r="R2109" s="144" t="s">
        <v>8056</v>
      </c>
      <c r="S2109" s="144"/>
      <c r="T2109" s="144"/>
      <c r="U2109" s="144" t="s">
        <v>16277</v>
      </c>
      <c r="V2109" s="144"/>
      <c r="W2109" s="144">
        <v>115185</v>
      </c>
      <c r="X2109" s="144" t="s">
        <v>19095</v>
      </c>
      <c r="Y2109" s="144">
        <v>74960000000</v>
      </c>
      <c r="Z2109" s="144" t="s">
        <v>8990</v>
      </c>
      <c r="AA2109" s="160">
        <v>554</v>
      </c>
    </row>
    <row r="2110" spans="1:27" ht="45" customHeight="1" x14ac:dyDescent="0.25">
      <c r="A2110" s="144" t="s">
        <v>16984</v>
      </c>
      <c r="B2110" s="144" t="s">
        <v>4208</v>
      </c>
      <c r="C2110" s="144">
        <v>4</v>
      </c>
      <c r="D2110" s="144"/>
      <c r="E2110" s="144"/>
      <c r="F2110" s="144">
        <v>1</v>
      </c>
      <c r="G2110" s="144"/>
      <c r="H2110" s="144">
        <v>800</v>
      </c>
      <c r="I2110" s="144">
        <v>200</v>
      </c>
      <c r="J2110" s="144">
        <v>500</v>
      </c>
      <c r="K2110" s="144">
        <v>100</v>
      </c>
      <c r="L2110" s="144"/>
      <c r="M2110" s="145" t="s">
        <v>2213</v>
      </c>
      <c r="N2110" s="144" t="s">
        <v>26</v>
      </c>
      <c r="O2110" s="144"/>
      <c r="P2110" s="144" t="s">
        <v>3441</v>
      </c>
      <c r="Q2110" s="144"/>
      <c r="R2110" s="144"/>
      <c r="S2110" s="144" t="s">
        <v>4189</v>
      </c>
      <c r="T2110" s="144" t="s">
        <v>5140</v>
      </c>
      <c r="U2110" s="144" t="s">
        <v>16984</v>
      </c>
      <c r="V2110" s="144"/>
      <c r="W2110" s="144">
        <v>155252</v>
      </c>
      <c r="X2110" s="144" t="s">
        <v>19096</v>
      </c>
      <c r="Y2110" s="144" t="s">
        <v>13695</v>
      </c>
      <c r="Z2110" s="144" t="s">
        <v>13696</v>
      </c>
      <c r="AA2110" s="160">
        <v>1304</v>
      </c>
    </row>
    <row r="2111" spans="1:27" ht="45" customHeight="1" x14ac:dyDescent="0.25">
      <c r="A2111" s="144" t="s">
        <v>25330</v>
      </c>
      <c r="B2111" s="144" t="s">
        <v>15423</v>
      </c>
      <c r="C2111" s="144">
        <v>26</v>
      </c>
      <c r="D2111" s="144" t="s">
        <v>25331</v>
      </c>
      <c r="E2111" s="144"/>
      <c r="F2111" s="144">
        <v>1</v>
      </c>
      <c r="G2111" s="144"/>
      <c r="H2111" s="144">
        <v>1800</v>
      </c>
      <c r="I2111" s="144">
        <v>600</v>
      </c>
      <c r="J2111" s="144">
        <v>800</v>
      </c>
      <c r="K2111" s="144">
        <v>400</v>
      </c>
      <c r="L2111" s="144"/>
      <c r="M2111" s="145" t="s">
        <v>2213</v>
      </c>
      <c r="N2111" s="144" t="s">
        <v>2286</v>
      </c>
      <c r="O2111" s="144"/>
      <c r="P2111" s="144" t="s">
        <v>13969</v>
      </c>
      <c r="Q2111" s="144"/>
      <c r="R2111" s="144"/>
      <c r="S2111" s="144"/>
      <c r="T2111" s="144"/>
      <c r="U2111" s="144" t="s">
        <v>25330</v>
      </c>
      <c r="V2111" s="144"/>
      <c r="W2111" s="144">
        <v>299022</v>
      </c>
      <c r="X2111" s="144" t="s">
        <v>25332</v>
      </c>
      <c r="Y2111" s="144" t="s">
        <v>25333</v>
      </c>
      <c r="Z2111" s="144" t="s">
        <v>25334</v>
      </c>
      <c r="AA2111" s="160">
        <v>3537</v>
      </c>
    </row>
    <row r="2112" spans="1:27" ht="45" customHeight="1" x14ac:dyDescent="0.25">
      <c r="A2112" s="144" t="s">
        <v>6928</v>
      </c>
      <c r="B2112" s="144" t="s">
        <v>4208</v>
      </c>
      <c r="C2112" s="144">
        <v>14</v>
      </c>
      <c r="D2112" s="144" t="s">
        <v>6929</v>
      </c>
      <c r="E2112" s="144"/>
      <c r="F2112" s="144">
        <v>1</v>
      </c>
      <c r="G2112" s="144"/>
      <c r="H2112" s="144">
        <v>798</v>
      </c>
      <c r="I2112" s="144">
        <v>290</v>
      </c>
      <c r="J2112" s="144">
        <v>363</v>
      </c>
      <c r="K2112" s="144">
        <v>145</v>
      </c>
      <c r="L2112" s="144"/>
      <c r="M2112" s="145" t="s">
        <v>2213</v>
      </c>
      <c r="N2112" s="144" t="s">
        <v>80</v>
      </c>
      <c r="O2112" s="144"/>
      <c r="P2112" s="144" t="s">
        <v>37167</v>
      </c>
      <c r="Q2112" s="144"/>
      <c r="R2112" s="144"/>
      <c r="S2112" s="144" t="s">
        <v>4228</v>
      </c>
      <c r="T2112" s="144" t="s">
        <v>6930</v>
      </c>
      <c r="U2112" s="144" t="s">
        <v>6928</v>
      </c>
      <c r="V2112" s="144"/>
      <c r="W2112" s="144">
        <v>356100</v>
      </c>
      <c r="X2112" s="144" t="s">
        <v>6931</v>
      </c>
      <c r="Y2112" s="144" t="s">
        <v>6932</v>
      </c>
      <c r="Z2112" s="144" t="s">
        <v>6933</v>
      </c>
      <c r="AA2112" s="160">
        <v>1305</v>
      </c>
    </row>
    <row r="2113" spans="1:27" ht="45" customHeight="1" x14ac:dyDescent="0.25">
      <c r="A2113" s="144" t="s">
        <v>16278</v>
      </c>
      <c r="B2113" s="144" t="s">
        <v>14963</v>
      </c>
      <c r="C2113" s="144">
        <v>5</v>
      </c>
      <c r="D2113" s="144"/>
      <c r="E2113" s="144"/>
      <c r="F2113" s="144">
        <v>1</v>
      </c>
      <c r="G2113" s="144"/>
      <c r="H2113" s="144">
        <v>365</v>
      </c>
      <c r="I2113" s="144">
        <v>100</v>
      </c>
      <c r="J2113" s="144">
        <v>200</v>
      </c>
      <c r="K2113" s="144">
        <v>65</v>
      </c>
      <c r="L2113" s="144"/>
      <c r="M2113" s="145" t="s">
        <v>2213</v>
      </c>
      <c r="N2113" s="144" t="s">
        <v>16</v>
      </c>
      <c r="O2113" s="144"/>
      <c r="P2113" s="144" t="s">
        <v>2779</v>
      </c>
      <c r="Q2113" s="144"/>
      <c r="R2113" s="144"/>
      <c r="S2113" s="144"/>
      <c r="T2113" s="144"/>
      <c r="U2113" s="144" t="s">
        <v>16278</v>
      </c>
      <c r="V2113" s="144"/>
      <c r="W2113" s="144">
        <v>165651</v>
      </c>
      <c r="X2113" s="144" t="s">
        <v>16279</v>
      </c>
      <c r="Y2113" s="144">
        <v>88190000000</v>
      </c>
      <c r="Z2113" s="144" t="s">
        <v>29932</v>
      </c>
      <c r="AA2113" s="160">
        <v>4084</v>
      </c>
    </row>
    <row r="2114" spans="1:27" ht="45" customHeight="1" x14ac:dyDescent="0.25">
      <c r="A2114" s="144" t="s">
        <v>6934</v>
      </c>
      <c r="B2114" s="144" t="s">
        <v>4205</v>
      </c>
      <c r="C2114" s="144">
        <v>140</v>
      </c>
      <c r="D2114" s="144"/>
      <c r="E2114" s="144"/>
      <c r="F2114" s="144">
        <v>1</v>
      </c>
      <c r="G2114" s="144">
        <v>350</v>
      </c>
      <c r="H2114" s="144"/>
      <c r="I2114" s="144"/>
      <c r="J2114" s="144"/>
      <c r="K2114" s="144"/>
      <c r="L2114" s="144"/>
      <c r="M2114" s="145" t="s">
        <v>2213</v>
      </c>
      <c r="N2114" s="144" t="s">
        <v>35</v>
      </c>
      <c r="O2114" s="144"/>
      <c r="P2114" s="144" t="s">
        <v>3901</v>
      </c>
      <c r="Q2114" s="144"/>
      <c r="R2114" s="144"/>
      <c r="S2114" s="144"/>
      <c r="T2114" s="144"/>
      <c r="U2114" s="144" t="s">
        <v>6934</v>
      </c>
      <c r="V2114" s="144"/>
      <c r="W2114" s="144">
        <v>660135</v>
      </c>
      <c r="X2114" s="144" t="s">
        <v>6935</v>
      </c>
      <c r="Y2114" s="144" t="s">
        <v>6936</v>
      </c>
      <c r="Z2114" s="144" t="s">
        <v>6937</v>
      </c>
      <c r="AA2114" s="160">
        <v>1306</v>
      </c>
    </row>
    <row r="2115" spans="1:27" ht="45" customHeight="1" x14ac:dyDescent="0.25">
      <c r="A2115" s="144" t="s">
        <v>6938</v>
      </c>
      <c r="B2115" s="144" t="s">
        <v>4416</v>
      </c>
      <c r="C2115" s="144"/>
      <c r="D2115" s="144"/>
      <c r="E2115" s="144"/>
      <c r="F2115" s="144">
        <v>3</v>
      </c>
      <c r="G2115" s="144"/>
      <c r="H2115" s="144"/>
      <c r="I2115" s="144"/>
      <c r="J2115" s="144"/>
      <c r="K2115" s="144"/>
      <c r="L2115" s="144">
        <v>150</v>
      </c>
      <c r="M2115" s="145" t="s">
        <v>2213</v>
      </c>
      <c r="N2115" s="144" t="s">
        <v>91</v>
      </c>
      <c r="O2115" s="144"/>
      <c r="P2115" s="144" t="s">
        <v>13868</v>
      </c>
      <c r="Q2115" s="144"/>
      <c r="R2115" s="144"/>
      <c r="S2115" s="144"/>
      <c r="T2115" s="144"/>
      <c r="U2115" s="144" t="s">
        <v>6938</v>
      </c>
      <c r="V2115" s="144"/>
      <c r="W2115" s="144">
        <v>689201</v>
      </c>
      <c r="X2115" s="144"/>
      <c r="Y2115" s="144"/>
      <c r="Z2115" s="144"/>
      <c r="AA2115" s="160">
        <v>1307</v>
      </c>
    </row>
    <row r="2116" spans="1:27" ht="45" customHeight="1" x14ac:dyDescent="0.25">
      <c r="A2116" s="144" t="s">
        <v>33234</v>
      </c>
      <c r="B2116" s="144" t="s">
        <v>30436</v>
      </c>
      <c r="C2116" s="144"/>
      <c r="D2116" s="144"/>
      <c r="E2116" s="144"/>
      <c r="F2116" s="144">
        <v>1</v>
      </c>
      <c r="G2116" s="144"/>
      <c r="H2116" s="144">
        <v>250</v>
      </c>
      <c r="I2116" s="144">
        <v>100</v>
      </c>
      <c r="J2116" s="144">
        <v>150</v>
      </c>
      <c r="K2116" s="144"/>
      <c r="L2116" s="144"/>
      <c r="M2116" s="145" t="s">
        <v>2213</v>
      </c>
      <c r="N2116" s="144" t="s">
        <v>18</v>
      </c>
      <c r="O2116" s="144"/>
      <c r="P2116" s="144" t="s">
        <v>2715</v>
      </c>
      <c r="Q2116" s="144"/>
      <c r="R2116" s="144"/>
      <c r="S2116" s="144" t="s">
        <v>15453</v>
      </c>
      <c r="T2116" s="144" t="s">
        <v>30437</v>
      </c>
      <c r="U2116" s="144" t="s">
        <v>33234</v>
      </c>
      <c r="V2116" s="144"/>
      <c r="W2116" s="144">
        <v>309668</v>
      </c>
      <c r="X2116" s="144" t="s">
        <v>30438</v>
      </c>
      <c r="Y2116" s="144" t="s">
        <v>30439</v>
      </c>
      <c r="Z2116" s="144" t="s">
        <v>30440</v>
      </c>
      <c r="AA2116" s="160">
        <v>7082</v>
      </c>
    </row>
    <row r="2117" spans="1:27" ht="45" customHeight="1" x14ac:dyDescent="0.25">
      <c r="A2117" s="144" t="s">
        <v>6939</v>
      </c>
      <c r="B2117" s="144" t="s">
        <v>15462</v>
      </c>
      <c r="C2117" s="144"/>
      <c r="D2117" s="144"/>
      <c r="E2117" s="144"/>
      <c r="F2117" s="144">
        <v>5</v>
      </c>
      <c r="G2117" s="144"/>
      <c r="H2117" s="144"/>
      <c r="I2117" s="144"/>
      <c r="J2117" s="144"/>
      <c r="K2117" s="144"/>
      <c r="L2117" s="144">
        <v>250</v>
      </c>
      <c r="M2117" s="145" t="s">
        <v>2213</v>
      </c>
      <c r="N2117" s="144" t="s">
        <v>52</v>
      </c>
      <c r="O2117" s="144"/>
      <c r="P2117" s="144" t="s">
        <v>2678</v>
      </c>
      <c r="Q2117" s="144"/>
      <c r="R2117" s="144"/>
      <c r="S2117" s="144" t="s">
        <v>4190</v>
      </c>
      <c r="T2117" s="144" t="s">
        <v>6940</v>
      </c>
      <c r="U2117" s="144" t="s">
        <v>6939</v>
      </c>
      <c r="V2117" s="144"/>
      <c r="W2117" s="144">
        <v>385752</v>
      </c>
      <c r="X2117" s="144" t="s">
        <v>6941</v>
      </c>
      <c r="Y2117" s="144" t="s">
        <v>6942</v>
      </c>
      <c r="Z2117" s="144" t="s">
        <v>6943</v>
      </c>
      <c r="AA2117" s="160">
        <v>1308</v>
      </c>
    </row>
    <row r="2118" spans="1:27" ht="45" customHeight="1" x14ac:dyDescent="0.25">
      <c r="A2118" s="144" t="s">
        <v>6946</v>
      </c>
      <c r="B2118" s="144" t="s">
        <v>4208</v>
      </c>
      <c r="C2118" s="144"/>
      <c r="D2118" s="144"/>
      <c r="E2118" s="144"/>
      <c r="F2118" s="144">
        <v>1</v>
      </c>
      <c r="G2118" s="144"/>
      <c r="H2118" s="144">
        <v>798</v>
      </c>
      <c r="I2118" s="144">
        <v>290</v>
      </c>
      <c r="J2118" s="144">
        <v>363</v>
      </c>
      <c r="K2118" s="144">
        <v>145</v>
      </c>
      <c r="L2118" s="144"/>
      <c r="M2118" s="145" t="s">
        <v>2213</v>
      </c>
      <c r="N2118" s="144" t="s">
        <v>77</v>
      </c>
      <c r="O2118" s="144"/>
      <c r="P2118" s="144" t="s">
        <v>3150</v>
      </c>
      <c r="Q2118" s="144"/>
      <c r="R2118" s="144"/>
      <c r="S2118" s="144" t="s">
        <v>4191</v>
      </c>
      <c r="T2118" s="144" t="s">
        <v>6947</v>
      </c>
      <c r="U2118" s="144" t="s">
        <v>6946</v>
      </c>
      <c r="V2118" s="144"/>
      <c r="W2118" s="144">
        <v>125955</v>
      </c>
      <c r="X2118" s="144" t="s">
        <v>6948</v>
      </c>
      <c r="Y2118" s="144" t="s">
        <v>6949</v>
      </c>
      <c r="Z2118" s="144" t="s">
        <v>6950</v>
      </c>
      <c r="AA2118" s="160">
        <v>1310</v>
      </c>
    </row>
    <row r="2119" spans="1:27" ht="45" customHeight="1" x14ac:dyDescent="0.25">
      <c r="A2119" s="144" t="s">
        <v>31999</v>
      </c>
      <c r="B2119" s="144" t="s">
        <v>32000</v>
      </c>
      <c r="C2119" s="144">
        <v>1</v>
      </c>
      <c r="D2119" s="144"/>
      <c r="E2119" s="144"/>
      <c r="F2119" s="144">
        <v>5</v>
      </c>
      <c r="G2119" s="144"/>
      <c r="H2119" s="144"/>
      <c r="I2119" s="144"/>
      <c r="J2119" s="144"/>
      <c r="K2119" s="144"/>
      <c r="L2119" s="144">
        <v>300</v>
      </c>
      <c r="M2119" s="145" t="s">
        <v>2213</v>
      </c>
      <c r="N2119" s="144" t="s">
        <v>76</v>
      </c>
      <c r="O2119" s="144"/>
      <c r="P2119" s="144" t="s">
        <v>2700</v>
      </c>
      <c r="Q2119" s="144"/>
      <c r="R2119" s="144"/>
      <c r="S2119" s="144" t="s">
        <v>4189</v>
      </c>
      <c r="T2119" s="144" t="s">
        <v>17736</v>
      </c>
      <c r="U2119" s="144" t="s">
        <v>31999</v>
      </c>
      <c r="V2119" s="144"/>
      <c r="W2119" s="144">
        <v>412309</v>
      </c>
      <c r="X2119" s="144" t="s">
        <v>32001</v>
      </c>
      <c r="Y2119" s="144" t="s">
        <v>32002</v>
      </c>
      <c r="Z2119" s="144" t="s">
        <v>32003</v>
      </c>
      <c r="AA2119" s="160">
        <v>7208</v>
      </c>
    </row>
    <row r="2120" spans="1:27" ht="45" customHeight="1" x14ac:dyDescent="0.25">
      <c r="A2120" s="144" t="s">
        <v>6951</v>
      </c>
      <c r="B2120" s="144" t="s">
        <v>4230</v>
      </c>
      <c r="C2120" s="144"/>
      <c r="D2120" s="144"/>
      <c r="E2120" s="144"/>
      <c r="F2120" s="144">
        <v>5</v>
      </c>
      <c r="G2120" s="144"/>
      <c r="H2120" s="144"/>
      <c r="I2120" s="144"/>
      <c r="J2120" s="144"/>
      <c r="K2120" s="144"/>
      <c r="L2120" s="144">
        <v>120</v>
      </c>
      <c r="M2120" s="145" t="s">
        <v>2213</v>
      </c>
      <c r="N2120" s="144" t="s">
        <v>80</v>
      </c>
      <c r="O2120" s="144"/>
      <c r="P2120" s="144" t="s">
        <v>30626</v>
      </c>
      <c r="Q2120" s="144" t="s">
        <v>19102</v>
      </c>
      <c r="R2120" s="144" t="s">
        <v>14564</v>
      </c>
      <c r="S2120" s="144" t="s">
        <v>4191</v>
      </c>
      <c r="T2120" s="144" t="s">
        <v>14564</v>
      </c>
      <c r="U2120" s="144" t="s">
        <v>6951</v>
      </c>
      <c r="V2120" s="144"/>
      <c r="W2120" s="144">
        <v>357020</v>
      </c>
      <c r="X2120" s="144" t="s">
        <v>14565</v>
      </c>
      <c r="Y2120" s="144"/>
      <c r="Z2120" s="144" t="s">
        <v>14566</v>
      </c>
      <c r="AA2120" s="160">
        <v>1311</v>
      </c>
    </row>
    <row r="2121" spans="1:27" ht="45" customHeight="1" x14ac:dyDescent="0.25">
      <c r="A2121" s="144" t="s">
        <v>14567</v>
      </c>
      <c r="B2121" s="144" t="s">
        <v>4215</v>
      </c>
      <c r="C2121" s="144">
        <v>2</v>
      </c>
      <c r="D2121" s="144"/>
      <c r="E2121" s="144"/>
      <c r="F2121" s="144">
        <v>1</v>
      </c>
      <c r="G2121" s="144"/>
      <c r="H2121" s="144">
        <v>610</v>
      </c>
      <c r="I2121" s="144">
        <v>200</v>
      </c>
      <c r="J2121" s="144">
        <v>300</v>
      </c>
      <c r="K2121" s="144">
        <v>110</v>
      </c>
      <c r="L2121" s="144"/>
      <c r="M2121" s="145" t="s">
        <v>2213</v>
      </c>
      <c r="N2121" s="144" t="s">
        <v>76</v>
      </c>
      <c r="O2121" s="144"/>
      <c r="P2121" s="144" t="s">
        <v>3935</v>
      </c>
      <c r="Q2121" s="144"/>
      <c r="R2121" s="144"/>
      <c r="S2121" s="144"/>
      <c r="T2121" s="144"/>
      <c r="U2121" s="144" t="s">
        <v>14567</v>
      </c>
      <c r="V2121" s="144"/>
      <c r="W2121" s="144">
        <v>410002</v>
      </c>
      <c r="X2121" s="144" t="s">
        <v>15566</v>
      </c>
      <c r="Y2121" s="144" t="s">
        <v>15567</v>
      </c>
      <c r="Z2121" s="144" t="s">
        <v>14568</v>
      </c>
      <c r="AA2121" s="160">
        <v>3819</v>
      </c>
    </row>
    <row r="2122" spans="1:27" ht="45" customHeight="1" x14ac:dyDescent="0.25">
      <c r="A2122" s="144" t="s">
        <v>25335</v>
      </c>
      <c r="B2122" s="144" t="s">
        <v>25336</v>
      </c>
      <c r="C2122" s="144">
        <v>1</v>
      </c>
      <c r="D2122" s="144"/>
      <c r="E2122" s="144"/>
      <c r="F2122" s="144">
        <v>1</v>
      </c>
      <c r="G2122" s="144"/>
      <c r="H2122" s="144">
        <v>400</v>
      </c>
      <c r="I2122" s="144">
        <v>190</v>
      </c>
      <c r="J2122" s="144">
        <v>150</v>
      </c>
      <c r="K2122" s="144">
        <v>60</v>
      </c>
      <c r="L2122" s="144"/>
      <c r="M2122" s="145" t="s">
        <v>2213</v>
      </c>
      <c r="N2122" s="144" t="s">
        <v>35</v>
      </c>
      <c r="O2122" s="144"/>
      <c r="P2122" s="144" t="s">
        <v>4114</v>
      </c>
      <c r="Q2122" s="144"/>
      <c r="R2122" s="144"/>
      <c r="S2122" s="144" t="s">
        <v>4190</v>
      </c>
      <c r="T2122" s="144" t="s">
        <v>25337</v>
      </c>
      <c r="U2122" s="144" t="s">
        <v>25335</v>
      </c>
      <c r="V2122" s="144"/>
      <c r="W2122" s="144">
        <v>647230</v>
      </c>
      <c r="X2122" s="144" t="s">
        <v>25338</v>
      </c>
      <c r="Y2122" s="144" t="s">
        <v>25339</v>
      </c>
      <c r="Z2122" s="144" t="s">
        <v>25340</v>
      </c>
      <c r="AA2122" s="160">
        <v>6483</v>
      </c>
    </row>
    <row r="2123" spans="1:27" ht="45" customHeight="1" x14ac:dyDescent="0.25">
      <c r="A2123" s="144" t="s">
        <v>33235</v>
      </c>
      <c r="B2123" s="144" t="s">
        <v>25720</v>
      </c>
      <c r="C2123" s="144">
        <v>12</v>
      </c>
      <c r="D2123" s="144" t="s">
        <v>33236</v>
      </c>
      <c r="E2123" s="144"/>
      <c r="F2123" s="144">
        <v>1</v>
      </c>
      <c r="G2123" s="144"/>
      <c r="H2123" s="144">
        <v>850</v>
      </c>
      <c r="I2123" s="144">
        <v>300</v>
      </c>
      <c r="J2123" s="144">
        <v>400</v>
      </c>
      <c r="K2123" s="144">
        <v>150</v>
      </c>
      <c r="L2123" s="144"/>
      <c r="M2123" s="145" t="s">
        <v>2213</v>
      </c>
      <c r="N2123" s="144" t="s">
        <v>42</v>
      </c>
      <c r="O2123" s="144"/>
      <c r="P2123" s="144" t="s">
        <v>4145</v>
      </c>
      <c r="Q2123" s="144"/>
      <c r="R2123" s="144"/>
      <c r="S2123" s="144"/>
      <c r="T2123" s="144"/>
      <c r="U2123" s="144" t="s">
        <v>33235</v>
      </c>
      <c r="V2123" s="144"/>
      <c r="W2123" s="144"/>
      <c r="X2123" s="144" t="s">
        <v>35605</v>
      </c>
      <c r="Y2123" s="144"/>
      <c r="Z2123" s="144"/>
      <c r="AA2123" s="160">
        <v>7523</v>
      </c>
    </row>
    <row r="2124" spans="1:27" ht="45" customHeight="1" x14ac:dyDescent="0.25">
      <c r="A2124" s="144" t="s">
        <v>33235</v>
      </c>
      <c r="B2124" s="144" t="s">
        <v>25720</v>
      </c>
      <c r="C2124" s="144">
        <v>12</v>
      </c>
      <c r="D2124" s="144" t="s">
        <v>33236</v>
      </c>
      <c r="E2124" s="144" t="s">
        <v>33237</v>
      </c>
      <c r="F2124" s="144">
        <v>1</v>
      </c>
      <c r="G2124" s="144">
        <v>200</v>
      </c>
      <c r="H2124" s="144"/>
      <c r="I2124" s="144"/>
      <c r="J2124" s="144"/>
      <c r="K2124" s="144"/>
      <c r="L2124" s="144"/>
      <c r="M2124" s="145" t="s">
        <v>2213</v>
      </c>
      <c r="N2124" s="144" t="s">
        <v>42</v>
      </c>
      <c r="O2124" s="144"/>
      <c r="P2124" s="144" t="s">
        <v>4145</v>
      </c>
      <c r="Q2124" s="144"/>
      <c r="R2124" s="144"/>
      <c r="S2124" s="144"/>
      <c r="T2124" s="144"/>
      <c r="U2124" s="144" t="s">
        <v>33235</v>
      </c>
      <c r="V2124" s="144" t="s">
        <v>16684</v>
      </c>
      <c r="W2124" s="144">
        <v>142204</v>
      </c>
      <c r="X2124" s="144" t="s">
        <v>17804</v>
      </c>
      <c r="Y2124" s="144">
        <v>84970000000</v>
      </c>
      <c r="Z2124" s="144" t="s">
        <v>10736</v>
      </c>
      <c r="AA2124" s="160">
        <v>103</v>
      </c>
    </row>
    <row r="2125" spans="1:27" ht="45" customHeight="1" x14ac:dyDescent="0.25">
      <c r="A2125" s="144" t="s">
        <v>33238</v>
      </c>
      <c r="B2125" s="144" t="s">
        <v>25264</v>
      </c>
      <c r="C2125" s="144"/>
      <c r="D2125" s="144"/>
      <c r="E2125" s="144"/>
      <c r="F2125" s="144">
        <v>1</v>
      </c>
      <c r="G2125" s="144"/>
      <c r="H2125" s="144">
        <v>600</v>
      </c>
      <c r="I2125" s="144">
        <v>200</v>
      </c>
      <c r="J2125" s="144">
        <v>300</v>
      </c>
      <c r="K2125" s="144">
        <v>100</v>
      </c>
      <c r="L2125" s="144"/>
      <c r="M2125" s="145" t="s">
        <v>2213</v>
      </c>
      <c r="N2125" s="144" t="s">
        <v>18</v>
      </c>
      <c r="O2125" s="144"/>
      <c r="P2125" s="144" t="s">
        <v>2446</v>
      </c>
      <c r="Q2125" s="144"/>
      <c r="R2125" s="144"/>
      <c r="S2125" s="144" t="s">
        <v>4191</v>
      </c>
      <c r="T2125" s="144" t="s">
        <v>25265</v>
      </c>
      <c r="U2125" s="144" t="s">
        <v>33238</v>
      </c>
      <c r="V2125" s="144"/>
      <c r="W2125" s="144">
        <v>308584</v>
      </c>
      <c r="X2125" s="144" t="s">
        <v>15850</v>
      </c>
      <c r="Y2125" s="144" t="s">
        <v>33239</v>
      </c>
      <c r="Z2125" s="144" t="s">
        <v>33240</v>
      </c>
      <c r="AA2125" s="160">
        <v>5006</v>
      </c>
    </row>
    <row r="2126" spans="1:27" ht="45" customHeight="1" x14ac:dyDescent="0.25">
      <c r="A2126" s="144" t="s">
        <v>19103</v>
      </c>
      <c r="B2126" s="144" t="s">
        <v>19104</v>
      </c>
      <c r="C2126" s="144">
        <v>190</v>
      </c>
      <c r="D2126" s="144" t="s">
        <v>19105</v>
      </c>
      <c r="E2126" s="144"/>
      <c r="F2126" s="144">
        <v>1</v>
      </c>
      <c r="G2126" s="144">
        <v>480</v>
      </c>
      <c r="H2126" s="144"/>
      <c r="I2126" s="144"/>
      <c r="J2126" s="144"/>
      <c r="K2126" s="144"/>
      <c r="L2126" s="144"/>
      <c r="M2126" s="145" t="s">
        <v>2213</v>
      </c>
      <c r="N2126" s="144" t="s">
        <v>23</v>
      </c>
      <c r="O2126" s="144"/>
      <c r="P2126" s="144" t="s">
        <v>2855</v>
      </c>
      <c r="Q2126" s="144"/>
      <c r="R2126" s="144"/>
      <c r="S2126" s="144"/>
      <c r="T2126" s="144"/>
      <c r="U2126" s="144" t="s">
        <v>19103</v>
      </c>
      <c r="V2126" s="144"/>
      <c r="W2126" s="144">
        <v>394068</v>
      </c>
      <c r="X2126" s="144" t="s">
        <v>19106</v>
      </c>
      <c r="Y2126" s="144" t="s">
        <v>19108</v>
      </c>
      <c r="Z2126" s="144" t="s">
        <v>19107</v>
      </c>
      <c r="AA2126" s="160">
        <v>5219</v>
      </c>
    </row>
    <row r="2127" spans="1:27" ht="45" customHeight="1" x14ac:dyDescent="0.25">
      <c r="A2127" s="144" t="s">
        <v>19109</v>
      </c>
      <c r="B2127" s="144" t="s">
        <v>16933</v>
      </c>
      <c r="C2127" s="144"/>
      <c r="D2127" s="144"/>
      <c r="E2127" s="144"/>
      <c r="F2127" s="144">
        <v>1</v>
      </c>
      <c r="G2127" s="144"/>
      <c r="H2127" s="144">
        <v>400</v>
      </c>
      <c r="I2127" s="144">
        <v>82</v>
      </c>
      <c r="J2127" s="144">
        <v>200</v>
      </c>
      <c r="K2127" s="144">
        <v>118</v>
      </c>
      <c r="L2127" s="144"/>
      <c r="M2127" s="145" t="s">
        <v>2213</v>
      </c>
      <c r="N2127" s="144" t="s">
        <v>58</v>
      </c>
      <c r="O2127" s="144"/>
      <c r="P2127" s="144" t="s">
        <v>3015</v>
      </c>
      <c r="Q2127" s="144"/>
      <c r="R2127" s="144"/>
      <c r="S2127" s="144" t="s">
        <v>4190</v>
      </c>
      <c r="T2127" s="144" t="s">
        <v>19110</v>
      </c>
      <c r="U2127" s="144" t="s">
        <v>19109</v>
      </c>
      <c r="V2127" s="144"/>
      <c r="W2127" s="144">
        <v>361430</v>
      </c>
      <c r="X2127" s="144" t="s">
        <v>19111</v>
      </c>
      <c r="Y2127" s="144">
        <v>88660000000</v>
      </c>
      <c r="Z2127" s="144" t="s">
        <v>19112</v>
      </c>
      <c r="AA2127" s="160">
        <v>4611</v>
      </c>
    </row>
    <row r="2128" spans="1:27" ht="45" customHeight="1" x14ac:dyDescent="0.25">
      <c r="A2128" s="144" t="s">
        <v>14569</v>
      </c>
      <c r="B2128" s="144" t="s">
        <v>4205</v>
      </c>
      <c r="C2128" s="144">
        <v>22</v>
      </c>
      <c r="D2128" s="144" t="s">
        <v>6810</v>
      </c>
      <c r="E2128" s="144"/>
      <c r="F2128" s="144">
        <v>1</v>
      </c>
      <c r="G2128" s="144">
        <v>186</v>
      </c>
      <c r="H2128" s="144"/>
      <c r="I2128" s="144"/>
      <c r="J2128" s="144"/>
      <c r="K2128" s="144"/>
      <c r="L2128" s="144"/>
      <c r="M2128" s="145" t="s">
        <v>2213</v>
      </c>
      <c r="N2128" s="144" t="s">
        <v>31</v>
      </c>
      <c r="O2128" s="144"/>
      <c r="P2128" s="144" t="s">
        <v>13855</v>
      </c>
      <c r="Q2128" s="144"/>
      <c r="R2128" s="144"/>
      <c r="S2128" s="144" t="s">
        <v>4189</v>
      </c>
      <c r="T2128" s="144" t="s">
        <v>5051</v>
      </c>
      <c r="U2128" s="144" t="s">
        <v>14569</v>
      </c>
      <c r="V2128" s="144"/>
      <c r="W2128" s="144">
        <v>652884</v>
      </c>
      <c r="X2128" s="144" t="s">
        <v>14570</v>
      </c>
      <c r="Y2128" s="144" t="s">
        <v>14571</v>
      </c>
      <c r="Z2128" s="144" t="s">
        <v>14572</v>
      </c>
      <c r="AA2128" s="160">
        <v>3662</v>
      </c>
    </row>
    <row r="2129" spans="1:31" ht="45" customHeight="1" x14ac:dyDescent="0.25">
      <c r="A2129" s="144" t="s">
        <v>25341</v>
      </c>
      <c r="B2129" s="144" t="s">
        <v>19559</v>
      </c>
      <c r="C2129" s="144"/>
      <c r="D2129" s="144"/>
      <c r="E2129" s="144"/>
      <c r="F2129" s="144">
        <v>1</v>
      </c>
      <c r="G2129" s="144">
        <v>160</v>
      </c>
      <c r="H2129" s="144"/>
      <c r="I2129" s="144"/>
      <c r="J2129" s="144"/>
      <c r="K2129" s="144"/>
      <c r="L2129" s="144"/>
      <c r="M2129" s="145" t="s">
        <v>2213</v>
      </c>
      <c r="N2129" s="144" t="s">
        <v>18</v>
      </c>
      <c r="O2129" s="144"/>
      <c r="P2129" s="144" t="s">
        <v>3164</v>
      </c>
      <c r="Q2129" s="145"/>
      <c r="R2129" s="144"/>
      <c r="S2129" s="144" t="s">
        <v>4190</v>
      </c>
      <c r="T2129" s="144" t="s">
        <v>5067</v>
      </c>
      <c r="U2129" s="144" t="s">
        <v>25341</v>
      </c>
      <c r="V2129" s="144"/>
      <c r="W2129" s="144">
        <v>309421</v>
      </c>
      <c r="X2129" s="144" t="s">
        <v>25342</v>
      </c>
      <c r="Y2129" s="144" t="s">
        <v>25343</v>
      </c>
      <c r="Z2129" s="144" t="s">
        <v>25344</v>
      </c>
      <c r="AA2129" s="160">
        <v>6439</v>
      </c>
    </row>
    <row r="2130" spans="1:31" ht="45" customHeight="1" x14ac:dyDescent="0.25">
      <c r="A2130" s="144" t="s">
        <v>25345</v>
      </c>
      <c r="B2130" s="144" t="s">
        <v>25346</v>
      </c>
      <c r="C2130" s="144"/>
      <c r="D2130" s="144"/>
      <c r="E2130" s="144"/>
      <c r="F2130" s="144">
        <v>2</v>
      </c>
      <c r="G2130" s="144"/>
      <c r="H2130" s="144"/>
      <c r="I2130" s="144"/>
      <c r="J2130" s="144"/>
      <c r="K2130" s="144"/>
      <c r="L2130" s="144">
        <v>150</v>
      </c>
      <c r="M2130" s="145" t="s">
        <v>2213</v>
      </c>
      <c r="N2130" s="144" t="s">
        <v>18</v>
      </c>
      <c r="O2130" s="144"/>
      <c r="P2130" s="144" t="s">
        <v>2375</v>
      </c>
      <c r="Q2130" s="144"/>
      <c r="R2130" s="144"/>
      <c r="S2130" s="144"/>
      <c r="T2130" s="144"/>
      <c r="U2130" s="144" t="s">
        <v>25345</v>
      </c>
      <c r="V2130" s="144"/>
      <c r="W2130" s="144">
        <v>308009</v>
      </c>
      <c r="X2130" s="144" t="s">
        <v>25347</v>
      </c>
      <c r="Y2130" s="144">
        <v>89160000000</v>
      </c>
      <c r="Z2130" s="144" t="s">
        <v>25348</v>
      </c>
      <c r="AA2130" s="160">
        <v>6631</v>
      </c>
    </row>
    <row r="2131" spans="1:31" ht="45" customHeight="1" x14ac:dyDescent="0.25">
      <c r="A2131" s="144" t="s">
        <v>25349</v>
      </c>
      <c r="B2131" s="144" t="s">
        <v>16893</v>
      </c>
      <c r="C2131" s="144"/>
      <c r="D2131" s="144" t="s">
        <v>25350</v>
      </c>
      <c r="E2131" s="144"/>
      <c r="F2131" s="144">
        <v>1</v>
      </c>
      <c r="G2131" s="144"/>
      <c r="H2131" s="144">
        <v>1500</v>
      </c>
      <c r="I2131" s="144">
        <v>700</v>
      </c>
      <c r="J2131" s="144">
        <v>700</v>
      </c>
      <c r="K2131" s="144">
        <v>100</v>
      </c>
      <c r="L2131" s="144"/>
      <c r="M2131" s="145" t="s">
        <v>2213</v>
      </c>
      <c r="N2131" s="144" t="s">
        <v>47</v>
      </c>
      <c r="O2131" s="144"/>
      <c r="P2131" s="144" t="s">
        <v>3128</v>
      </c>
      <c r="Q2131" s="144"/>
      <c r="R2131" s="144"/>
      <c r="S2131" s="144"/>
      <c r="T2131" s="144"/>
      <c r="U2131" s="144" t="s">
        <v>25349</v>
      </c>
      <c r="V2131" s="144"/>
      <c r="W2131" s="144">
        <v>303850</v>
      </c>
      <c r="X2131" s="144"/>
      <c r="Y2131" s="144"/>
      <c r="Z2131" s="144" t="s">
        <v>25351</v>
      </c>
      <c r="AA2131" s="161">
        <v>6440</v>
      </c>
    </row>
    <row r="2132" spans="1:31" ht="45" customHeight="1" x14ac:dyDescent="0.25">
      <c r="A2132" s="144" t="s">
        <v>19113</v>
      </c>
      <c r="B2132" s="144" t="s">
        <v>15377</v>
      </c>
      <c r="C2132" s="144"/>
      <c r="D2132" s="144" t="s">
        <v>5210</v>
      </c>
      <c r="E2132" s="144"/>
      <c r="F2132" s="144">
        <v>1</v>
      </c>
      <c r="G2132" s="144">
        <v>275</v>
      </c>
      <c r="H2132" s="144"/>
      <c r="I2132" s="144"/>
      <c r="J2132" s="144"/>
      <c r="K2132" s="144"/>
      <c r="L2132" s="144"/>
      <c r="M2132" s="145" t="s">
        <v>2213</v>
      </c>
      <c r="N2132" s="144" t="s">
        <v>67</v>
      </c>
      <c r="O2132" s="144"/>
      <c r="P2132" s="144" t="s">
        <v>3306</v>
      </c>
      <c r="Q2132" s="144"/>
      <c r="R2132" s="144"/>
      <c r="S2132" s="144" t="s">
        <v>4190</v>
      </c>
      <c r="T2132" s="144" t="s">
        <v>19114</v>
      </c>
      <c r="U2132" s="144" t="s">
        <v>19113</v>
      </c>
      <c r="V2132" s="144"/>
      <c r="W2132" s="144">
        <v>422700</v>
      </c>
      <c r="X2132" s="144" t="s">
        <v>5623</v>
      </c>
      <c r="Y2132" s="144">
        <v>89200000000</v>
      </c>
      <c r="Z2132" s="144" t="s">
        <v>19115</v>
      </c>
      <c r="AA2132" s="160">
        <v>5261</v>
      </c>
    </row>
    <row r="2133" spans="1:31" ht="45" customHeight="1" x14ac:dyDescent="0.25">
      <c r="A2133" s="144" t="s">
        <v>6955</v>
      </c>
      <c r="B2133" s="144" t="s">
        <v>4205</v>
      </c>
      <c r="C2133" s="144">
        <v>7</v>
      </c>
      <c r="D2133" s="144" t="s">
        <v>4241</v>
      </c>
      <c r="E2133" s="144"/>
      <c r="F2133" s="144">
        <v>1</v>
      </c>
      <c r="G2133" s="144">
        <v>350</v>
      </c>
      <c r="H2133" s="144"/>
      <c r="I2133" s="144"/>
      <c r="J2133" s="144"/>
      <c r="K2133" s="144"/>
      <c r="L2133" s="144"/>
      <c r="M2133" s="145" t="s">
        <v>2213</v>
      </c>
      <c r="N2133" s="144" t="s">
        <v>25</v>
      </c>
      <c r="O2133" s="144"/>
      <c r="P2133" s="144" t="s">
        <v>2592</v>
      </c>
      <c r="Q2133" s="144"/>
      <c r="R2133" s="144"/>
      <c r="S2133" s="144" t="s">
        <v>4189</v>
      </c>
      <c r="T2133" s="144" t="s">
        <v>6956</v>
      </c>
      <c r="U2133" s="144" t="s">
        <v>6955</v>
      </c>
      <c r="V2133" s="144"/>
      <c r="W2133" s="144">
        <v>673450</v>
      </c>
      <c r="X2133" s="144" t="s">
        <v>6075</v>
      </c>
      <c r="Y2133" s="150"/>
      <c r="Z2133" s="144"/>
      <c r="AA2133" s="160">
        <v>1313</v>
      </c>
    </row>
    <row r="2134" spans="1:31" ht="45" customHeight="1" x14ac:dyDescent="0.25">
      <c r="A2134" s="144" t="s">
        <v>19117</v>
      </c>
      <c r="B2134" s="144" t="s">
        <v>19118</v>
      </c>
      <c r="C2134" s="144"/>
      <c r="D2134" s="144" t="s">
        <v>19119</v>
      </c>
      <c r="E2134" s="144"/>
      <c r="F2134" s="144">
        <v>1</v>
      </c>
      <c r="G2134" s="144">
        <v>150</v>
      </c>
      <c r="H2134" s="144"/>
      <c r="I2134" s="144"/>
      <c r="J2134" s="144"/>
      <c r="K2134" s="144"/>
      <c r="L2134" s="144"/>
      <c r="M2134" s="145" t="s">
        <v>2213</v>
      </c>
      <c r="N2134" s="144" t="s">
        <v>67</v>
      </c>
      <c r="O2134" s="144"/>
      <c r="P2134" s="144" t="s">
        <v>30722</v>
      </c>
      <c r="Q2134" s="144"/>
      <c r="R2134" s="144"/>
      <c r="S2134" s="144" t="s">
        <v>15453</v>
      </c>
      <c r="T2134" s="144" t="s">
        <v>19120</v>
      </c>
      <c r="U2134" s="144" t="s">
        <v>19117</v>
      </c>
      <c r="V2134" s="144"/>
      <c r="W2134" s="144">
        <v>422665</v>
      </c>
      <c r="X2134" s="144" t="s">
        <v>19121</v>
      </c>
      <c r="Y2134" s="144" t="s">
        <v>19123</v>
      </c>
      <c r="Z2134" s="144" t="s">
        <v>19122</v>
      </c>
      <c r="AA2134" s="160">
        <v>5264</v>
      </c>
    </row>
    <row r="2135" spans="1:31" ht="45" customHeight="1" x14ac:dyDescent="0.25">
      <c r="A2135" s="144" t="s">
        <v>16988</v>
      </c>
      <c r="B2135" s="144" t="s">
        <v>19124</v>
      </c>
      <c r="C2135" s="144"/>
      <c r="D2135" s="144"/>
      <c r="E2135" s="144"/>
      <c r="F2135" s="144">
        <v>2</v>
      </c>
      <c r="G2135" s="144"/>
      <c r="H2135" s="144"/>
      <c r="I2135" s="144"/>
      <c r="J2135" s="144"/>
      <c r="K2135" s="144"/>
      <c r="L2135" s="144">
        <v>400</v>
      </c>
      <c r="M2135" s="145" t="s">
        <v>2213</v>
      </c>
      <c r="N2135" s="144" t="s">
        <v>89</v>
      </c>
      <c r="O2135" s="144"/>
      <c r="P2135" s="144" t="s">
        <v>13980</v>
      </c>
      <c r="Q2135" s="144"/>
      <c r="R2135" s="144"/>
      <c r="S2135" s="144"/>
      <c r="T2135" s="144"/>
      <c r="U2135" s="144" t="s">
        <v>16988</v>
      </c>
      <c r="V2135" s="144"/>
      <c r="W2135" s="144">
        <v>456040</v>
      </c>
      <c r="X2135" s="144" t="s">
        <v>16989</v>
      </c>
      <c r="Y2135" s="167" t="s">
        <v>16990</v>
      </c>
      <c r="Z2135" s="148" t="s">
        <v>19125</v>
      </c>
      <c r="AA2135" s="160">
        <v>4284</v>
      </c>
    </row>
    <row r="2136" spans="1:31" ht="45" customHeight="1" x14ac:dyDescent="0.25">
      <c r="A2136" s="144" t="s">
        <v>16280</v>
      </c>
      <c r="B2136" s="144" t="s">
        <v>4246</v>
      </c>
      <c r="C2136" s="144"/>
      <c r="D2136" s="144"/>
      <c r="E2136" s="144"/>
      <c r="F2136" s="144">
        <v>1</v>
      </c>
      <c r="G2136" s="144"/>
      <c r="H2136" s="144">
        <v>400</v>
      </c>
      <c r="I2136" s="144">
        <v>200</v>
      </c>
      <c r="J2136" s="144">
        <v>100</v>
      </c>
      <c r="K2136" s="144">
        <v>100</v>
      </c>
      <c r="L2136" s="144"/>
      <c r="M2136" s="145" t="s">
        <v>2213</v>
      </c>
      <c r="N2136" s="144" t="s">
        <v>27</v>
      </c>
      <c r="O2136" s="144"/>
      <c r="P2136" s="144" t="s">
        <v>3577</v>
      </c>
      <c r="Q2136" s="144"/>
      <c r="R2136" s="144"/>
      <c r="S2136" s="144" t="s">
        <v>4189</v>
      </c>
      <c r="T2136" s="144" t="s">
        <v>16281</v>
      </c>
      <c r="U2136" s="144" t="s">
        <v>16280</v>
      </c>
      <c r="V2136" s="144"/>
      <c r="W2136" s="144">
        <v>665104</v>
      </c>
      <c r="X2136" s="144" t="s">
        <v>19126</v>
      </c>
      <c r="Y2136" s="144" t="s">
        <v>16282</v>
      </c>
      <c r="Z2136" s="144" t="s">
        <v>16283</v>
      </c>
      <c r="AA2136" s="160">
        <v>4091</v>
      </c>
    </row>
    <row r="2137" spans="1:31" ht="45" customHeight="1" x14ac:dyDescent="0.25">
      <c r="A2137" s="144" t="s">
        <v>28151</v>
      </c>
      <c r="B2137" s="144" t="s">
        <v>4205</v>
      </c>
      <c r="C2137" s="144">
        <v>20</v>
      </c>
      <c r="D2137" s="144" t="s">
        <v>17793</v>
      </c>
      <c r="E2137" s="144"/>
      <c r="F2137" s="144">
        <v>1</v>
      </c>
      <c r="G2137" s="144">
        <v>269</v>
      </c>
      <c r="H2137" s="144"/>
      <c r="I2137" s="144"/>
      <c r="J2137" s="144"/>
      <c r="K2137" s="144"/>
      <c r="L2137" s="144"/>
      <c r="M2137" s="145" t="s">
        <v>2213</v>
      </c>
      <c r="N2137" s="144" t="s">
        <v>67</v>
      </c>
      <c r="O2137" s="144"/>
      <c r="P2137" s="144" t="s">
        <v>4069</v>
      </c>
      <c r="Q2137" s="144"/>
      <c r="R2137" s="144"/>
      <c r="S2137" s="144" t="s">
        <v>4189</v>
      </c>
      <c r="T2137" s="144" t="s">
        <v>4216</v>
      </c>
      <c r="U2137" s="144" t="s">
        <v>28151</v>
      </c>
      <c r="V2137" s="144"/>
      <c r="W2137" s="144">
        <v>422986</v>
      </c>
      <c r="X2137" s="144" t="s">
        <v>28152</v>
      </c>
      <c r="Y2137" s="144" t="s">
        <v>28153</v>
      </c>
      <c r="Z2137" s="144" t="s">
        <v>28154</v>
      </c>
      <c r="AA2137" s="160">
        <v>6824</v>
      </c>
    </row>
    <row r="2138" spans="1:31" ht="45" customHeight="1" x14ac:dyDescent="0.25">
      <c r="A2138" s="144" t="s">
        <v>6957</v>
      </c>
      <c r="B2138" s="144" t="s">
        <v>15568</v>
      </c>
      <c r="C2138" s="144"/>
      <c r="D2138" s="144"/>
      <c r="E2138" s="144"/>
      <c r="F2138" s="144">
        <v>2</v>
      </c>
      <c r="G2138" s="144"/>
      <c r="H2138" s="144"/>
      <c r="I2138" s="144"/>
      <c r="J2138" s="144"/>
      <c r="K2138" s="144"/>
      <c r="L2138" s="144">
        <v>350</v>
      </c>
      <c r="M2138" s="145" t="s">
        <v>2213</v>
      </c>
      <c r="N2138" s="144" t="s">
        <v>35</v>
      </c>
      <c r="O2138" s="144"/>
      <c r="P2138" s="144" t="s">
        <v>3901</v>
      </c>
      <c r="Q2138" s="144" t="s">
        <v>4187</v>
      </c>
      <c r="R2138" s="144" t="s">
        <v>4284</v>
      </c>
      <c r="S2138" s="144"/>
      <c r="T2138" s="144"/>
      <c r="U2138" s="144" t="s">
        <v>6957</v>
      </c>
      <c r="V2138" s="144"/>
      <c r="W2138" s="144">
        <v>660130</v>
      </c>
      <c r="X2138" s="144" t="s">
        <v>6958</v>
      </c>
      <c r="Y2138" s="144" t="s">
        <v>6959</v>
      </c>
      <c r="Z2138" s="144" t="s">
        <v>6960</v>
      </c>
      <c r="AA2138" s="160">
        <v>1314</v>
      </c>
    </row>
    <row r="2139" spans="1:31" ht="45" customHeight="1" x14ac:dyDescent="0.25">
      <c r="A2139" s="144" t="s">
        <v>22623</v>
      </c>
      <c r="B2139" s="144" t="s">
        <v>20693</v>
      </c>
      <c r="C2139" s="144"/>
      <c r="D2139" s="144"/>
      <c r="E2139" s="144"/>
      <c r="F2139" s="144">
        <v>1</v>
      </c>
      <c r="G2139" s="144">
        <v>250</v>
      </c>
      <c r="H2139" s="144"/>
      <c r="I2139" s="144"/>
      <c r="J2139" s="144"/>
      <c r="K2139" s="144"/>
      <c r="L2139" s="144"/>
      <c r="M2139" s="145" t="s">
        <v>2213</v>
      </c>
      <c r="N2139" s="144" t="s">
        <v>45</v>
      </c>
      <c r="O2139" s="144"/>
      <c r="P2139" s="144" t="s">
        <v>3589</v>
      </c>
      <c r="Q2139" s="144"/>
      <c r="R2139" s="144"/>
      <c r="S2139" s="144" t="s">
        <v>15453</v>
      </c>
      <c r="T2139" s="144" t="s">
        <v>20694</v>
      </c>
      <c r="U2139" s="144" t="s">
        <v>22623</v>
      </c>
      <c r="V2139" s="144"/>
      <c r="W2139" s="144">
        <v>646765</v>
      </c>
      <c r="X2139" s="144" t="s">
        <v>20695</v>
      </c>
      <c r="Y2139" s="144" t="s">
        <v>20697</v>
      </c>
      <c r="Z2139" s="144" t="s">
        <v>20696</v>
      </c>
      <c r="AA2139" s="160">
        <v>5406</v>
      </c>
    </row>
    <row r="2140" spans="1:31" ht="45" customHeight="1" x14ac:dyDescent="0.25">
      <c r="A2140" s="144" t="s">
        <v>13461</v>
      </c>
      <c r="B2140" s="144" t="s">
        <v>4205</v>
      </c>
      <c r="C2140" s="144"/>
      <c r="D2140" s="144" t="s">
        <v>4410</v>
      </c>
      <c r="E2140" s="144"/>
      <c r="F2140" s="144">
        <v>1</v>
      </c>
      <c r="G2140" s="144">
        <v>200</v>
      </c>
      <c r="H2140" s="144"/>
      <c r="I2140" s="144"/>
      <c r="J2140" s="144"/>
      <c r="K2140" s="144"/>
      <c r="L2140" s="144"/>
      <c r="M2140" s="145" t="s">
        <v>2213</v>
      </c>
      <c r="N2140" s="144" t="s">
        <v>88</v>
      </c>
      <c r="O2140" s="144"/>
      <c r="P2140" s="144" t="s">
        <v>3303</v>
      </c>
      <c r="Q2140" s="144"/>
      <c r="R2140" s="144"/>
      <c r="S2140" s="144" t="s">
        <v>4190</v>
      </c>
      <c r="T2140" s="144" t="s">
        <v>13462</v>
      </c>
      <c r="U2140" s="144" t="s">
        <v>13461</v>
      </c>
      <c r="V2140" s="144"/>
      <c r="W2140" s="144">
        <v>628256</v>
      </c>
      <c r="X2140" s="144" t="s">
        <v>13463</v>
      </c>
      <c r="Y2140" s="144" t="s">
        <v>13464</v>
      </c>
      <c r="Z2140" s="144" t="s">
        <v>13465</v>
      </c>
      <c r="AA2140" s="160">
        <v>1315</v>
      </c>
    </row>
    <row r="2141" spans="1:31" ht="45" customHeight="1" x14ac:dyDescent="0.25">
      <c r="A2141" s="144" t="s">
        <v>19127</v>
      </c>
      <c r="B2141" s="144" t="s">
        <v>15409</v>
      </c>
      <c r="C2141" s="144">
        <v>2</v>
      </c>
      <c r="D2141" s="144"/>
      <c r="E2141" s="144"/>
      <c r="F2141" s="144">
        <v>1</v>
      </c>
      <c r="G2141" s="144"/>
      <c r="H2141" s="144">
        <v>1000</v>
      </c>
      <c r="I2141" s="144">
        <v>300</v>
      </c>
      <c r="J2141" s="144">
        <v>500</v>
      </c>
      <c r="K2141" s="144">
        <v>200</v>
      </c>
      <c r="L2141" s="144"/>
      <c r="M2141" s="145" t="s">
        <v>2213</v>
      </c>
      <c r="N2141" s="144" t="s">
        <v>35</v>
      </c>
      <c r="O2141" s="144"/>
      <c r="P2141" s="144" t="s">
        <v>3703</v>
      </c>
      <c r="Q2141" s="144"/>
      <c r="R2141" s="144"/>
      <c r="S2141" s="144"/>
      <c r="T2141" s="144"/>
      <c r="U2141" s="144" t="s">
        <v>19127</v>
      </c>
      <c r="V2141" s="144"/>
      <c r="W2141" s="144">
        <v>663600</v>
      </c>
      <c r="X2141" s="144" t="s">
        <v>19128</v>
      </c>
      <c r="Y2141" s="144"/>
      <c r="Z2141" s="144" t="s">
        <v>19129</v>
      </c>
      <c r="AA2141" s="160">
        <v>4917</v>
      </c>
    </row>
    <row r="2142" spans="1:31" ht="45" customHeight="1" x14ac:dyDescent="0.25">
      <c r="A2142" s="144" t="s">
        <v>19130</v>
      </c>
      <c r="B2142" s="144" t="s">
        <v>15819</v>
      </c>
      <c r="C2142" s="144">
        <v>10</v>
      </c>
      <c r="D2142" s="144"/>
      <c r="E2142" s="144"/>
      <c r="F2142" s="144">
        <v>1</v>
      </c>
      <c r="G2142" s="144"/>
      <c r="H2142" s="144">
        <v>2100</v>
      </c>
      <c r="I2142" s="144">
        <v>1000</v>
      </c>
      <c r="J2142" s="144">
        <v>850</v>
      </c>
      <c r="K2142" s="144">
        <v>250</v>
      </c>
      <c r="L2142" s="144"/>
      <c r="M2142" s="145" t="s">
        <v>2213</v>
      </c>
      <c r="N2142" s="144" t="s">
        <v>42</v>
      </c>
      <c r="O2142" s="144"/>
      <c r="P2142" s="144" t="s">
        <v>16192</v>
      </c>
      <c r="Q2142" s="144"/>
      <c r="R2142" s="144"/>
      <c r="S2142" s="144"/>
      <c r="T2142" s="144"/>
      <c r="U2142" s="144" t="s">
        <v>19130</v>
      </c>
      <c r="V2142" s="144"/>
      <c r="W2142" s="144">
        <v>142300</v>
      </c>
      <c r="X2142" s="144" t="s">
        <v>19131</v>
      </c>
      <c r="Y2142" s="144" t="s">
        <v>19133</v>
      </c>
      <c r="Z2142" s="144" t="s">
        <v>19132</v>
      </c>
      <c r="AA2142" s="160">
        <v>4603</v>
      </c>
      <c r="AE2142" s="109" t="s">
        <v>1680</v>
      </c>
    </row>
    <row r="2143" spans="1:31" ht="45" customHeight="1" x14ac:dyDescent="0.25">
      <c r="A2143" s="144" t="s">
        <v>6962</v>
      </c>
      <c r="B2143" s="144" t="s">
        <v>32004</v>
      </c>
      <c r="C2143" s="144"/>
      <c r="D2143" s="144"/>
      <c r="E2143" s="144"/>
      <c r="F2143" s="144">
        <v>5</v>
      </c>
      <c r="G2143" s="144"/>
      <c r="H2143" s="144"/>
      <c r="I2143" s="144"/>
      <c r="J2143" s="144"/>
      <c r="K2143" s="144"/>
      <c r="L2143" s="144">
        <v>456</v>
      </c>
      <c r="M2143" s="145" t="s">
        <v>2213</v>
      </c>
      <c r="N2143" s="144" t="s">
        <v>42</v>
      </c>
      <c r="O2143" s="144"/>
      <c r="P2143" s="144" t="s">
        <v>17472</v>
      </c>
      <c r="Q2143" s="144" t="s">
        <v>19102</v>
      </c>
      <c r="R2143" s="144" t="s">
        <v>28155</v>
      </c>
      <c r="S2143" s="144" t="s">
        <v>4191</v>
      </c>
      <c r="T2143" s="144" t="s">
        <v>6963</v>
      </c>
      <c r="U2143" s="144" t="s">
        <v>6962</v>
      </c>
      <c r="V2143" s="144"/>
      <c r="W2143" s="144">
        <v>141115</v>
      </c>
      <c r="X2143" s="144" t="s">
        <v>6964</v>
      </c>
      <c r="Y2143" s="144" t="s">
        <v>6965</v>
      </c>
      <c r="Z2143" s="144" t="s">
        <v>6966</v>
      </c>
      <c r="AA2143" s="160">
        <v>1317</v>
      </c>
    </row>
    <row r="2144" spans="1:31" ht="45" customHeight="1" x14ac:dyDescent="0.25">
      <c r="A2144" s="144" t="s">
        <v>29933</v>
      </c>
      <c r="B2144" s="144" t="s">
        <v>29934</v>
      </c>
      <c r="C2144" s="144"/>
      <c r="D2144" s="144"/>
      <c r="E2144" s="144"/>
      <c r="F2144" s="144">
        <v>1</v>
      </c>
      <c r="G2144" s="144"/>
      <c r="H2144" s="144">
        <v>798</v>
      </c>
      <c r="I2144" s="144">
        <v>290</v>
      </c>
      <c r="J2144" s="144">
        <v>363</v>
      </c>
      <c r="K2144" s="144">
        <v>145</v>
      </c>
      <c r="L2144" s="144"/>
      <c r="M2144" s="145" t="s">
        <v>2213</v>
      </c>
      <c r="N2144" s="144" t="s">
        <v>14</v>
      </c>
      <c r="O2144" s="144"/>
      <c r="P2144" s="144" t="s">
        <v>3869</v>
      </c>
      <c r="Q2144" s="144"/>
      <c r="R2144" s="144"/>
      <c r="S2144" s="144" t="s">
        <v>4190</v>
      </c>
      <c r="T2144" s="144" t="s">
        <v>4284</v>
      </c>
      <c r="U2144" s="144" t="s">
        <v>29933</v>
      </c>
      <c r="V2144" s="144"/>
      <c r="W2144" s="144">
        <v>659245</v>
      </c>
      <c r="X2144" s="144" t="s">
        <v>5629</v>
      </c>
      <c r="Y2144" s="144"/>
      <c r="Z2144" s="144" t="s">
        <v>29935</v>
      </c>
      <c r="AA2144" s="160">
        <v>2089</v>
      </c>
    </row>
    <row r="2145" spans="1:27" ht="45" customHeight="1" x14ac:dyDescent="0.25">
      <c r="A2145" s="144" t="s">
        <v>6967</v>
      </c>
      <c r="B2145" s="144" t="s">
        <v>4208</v>
      </c>
      <c r="C2145" s="144">
        <v>1</v>
      </c>
      <c r="D2145" s="144"/>
      <c r="E2145" s="144"/>
      <c r="F2145" s="144">
        <v>1</v>
      </c>
      <c r="G2145" s="144"/>
      <c r="H2145" s="144">
        <v>798</v>
      </c>
      <c r="I2145" s="144">
        <v>290</v>
      </c>
      <c r="J2145" s="144">
        <v>363</v>
      </c>
      <c r="K2145" s="144">
        <v>145</v>
      </c>
      <c r="L2145" s="144"/>
      <c r="M2145" s="145" t="s">
        <v>2213</v>
      </c>
      <c r="N2145" s="144" t="s">
        <v>84</v>
      </c>
      <c r="O2145" s="144"/>
      <c r="P2145" s="144" t="s">
        <v>30659</v>
      </c>
      <c r="Q2145" s="144" t="s">
        <v>4190</v>
      </c>
      <c r="R2145" s="144" t="s">
        <v>9298</v>
      </c>
      <c r="S2145" s="144" t="s">
        <v>4190</v>
      </c>
      <c r="T2145" s="144" t="s">
        <v>9298</v>
      </c>
      <c r="U2145" s="144" t="s">
        <v>6967</v>
      </c>
      <c r="V2145" s="144"/>
      <c r="W2145" s="144">
        <v>301900</v>
      </c>
      <c r="X2145" s="144" t="s">
        <v>6968</v>
      </c>
      <c r="Y2145" s="144" t="s">
        <v>6969</v>
      </c>
      <c r="Z2145" s="144" t="s">
        <v>6970</v>
      </c>
      <c r="AA2145" s="160">
        <v>1318</v>
      </c>
    </row>
    <row r="2146" spans="1:27" ht="45" customHeight="1" x14ac:dyDescent="0.25">
      <c r="A2146" s="144" t="s">
        <v>25352</v>
      </c>
      <c r="B2146" s="144" t="s">
        <v>15377</v>
      </c>
      <c r="C2146" s="144">
        <v>173</v>
      </c>
      <c r="D2146" s="144"/>
      <c r="E2146" s="144"/>
      <c r="F2146" s="144">
        <v>1</v>
      </c>
      <c r="G2146" s="144">
        <v>171</v>
      </c>
      <c r="H2146" s="144"/>
      <c r="I2146" s="144"/>
      <c r="J2146" s="144"/>
      <c r="K2146" s="144"/>
      <c r="L2146" s="144"/>
      <c r="M2146" s="145" t="s">
        <v>2213</v>
      </c>
      <c r="N2146" s="144" t="s">
        <v>66</v>
      </c>
      <c r="O2146" s="144"/>
      <c r="P2146" s="144" t="s">
        <v>2489</v>
      </c>
      <c r="Q2146" s="144"/>
      <c r="R2146" s="144"/>
      <c r="S2146" s="144"/>
      <c r="T2146" s="144"/>
      <c r="U2146" s="144" t="s">
        <v>25352</v>
      </c>
      <c r="V2146" s="144"/>
      <c r="W2146" s="144">
        <v>362021</v>
      </c>
      <c r="X2146" s="144" t="s">
        <v>25353</v>
      </c>
      <c r="Y2146" s="144">
        <v>88670000000</v>
      </c>
      <c r="Z2146" s="144" t="s">
        <v>25354</v>
      </c>
      <c r="AA2146" s="161">
        <v>5351</v>
      </c>
    </row>
    <row r="2147" spans="1:27" ht="45" customHeight="1" x14ac:dyDescent="0.25">
      <c r="A2147" s="144" t="s">
        <v>19135</v>
      </c>
      <c r="B2147" s="144" t="s">
        <v>19136</v>
      </c>
      <c r="C2147" s="144">
        <v>49</v>
      </c>
      <c r="D2147" s="144"/>
      <c r="E2147" s="144"/>
      <c r="F2147" s="144">
        <v>1</v>
      </c>
      <c r="G2147" s="144">
        <v>350</v>
      </c>
      <c r="H2147" s="144"/>
      <c r="I2147" s="144"/>
      <c r="J2147" s="144"/>
      <c r="K2147" s="144"/>
      <c r="L2147" s="144"/>
      <c r="M2147" s="145" t="s">
        <v>2213</v>
      </c>
      <c r="N2147" s="144" t="s">
        <v>66</v>
      </c>
      <c r="O2147" s="144"/>
      <c r="P2147" s="144" t="s">
        <v>2489</v>
      </c>
      <c r="Q2147" s="144"/>
      <c r="R2147" s="144"/>
      <c r="S2147" s="144"/>
      <c r="T2147" s="144"/>
      <c r="U2147" s="144" t="s">
        <v>19135</v>
      </c>
      <c r="V2147" s="144"/>
      <c r="W2147" s="144">
        <v>362043</v>
      </c>
      <c r="X2147" s="144" t="s">
        <v>19137</v>
      </c>
      <c r="Y2147" s="144" t="s">
        <v>19139</v>
      </c>
      <c r="Z2147" s="144" t="s">
        <v>19138</v>
      </c>
      <c r="AA2147" s="160">
        <v>5291</v>
      </c>
    </row>
    <row r="2148" spans="1:27" ht="45" customHeight="1" x14ac:dyDescent="0.25">
      <c r="A2148" s="144" t="s">
        <v>37265</v>
      </c>
      <c r="B2148" s="144" t="s">
        <v>35945</v>
      </c>
      <c r="C2148" s="144"/>
      <c r="D2148" s="144"/>
      <c r="E2148" s="144"/>
      <c r="F2148" s="144">
        <v>2</v>
      </c>
      <c r="G2148" s="144"/>
      <c r="H2148" s="144"/>
      <c r="I2148" s="144"/>
      <c r="J2148" s="144"/>
      <c r="K2148" s="144"/>
      <c r="L2148" s="144">
        <v>500</v>
      </c>
      <c r="M2148" s="145" t="s">
        <v>2213</v>
      </c>
      <c r="N2148" s="144" t="s">
        <v>23</v>
      </c>
      <c r="O2148" s="144"/>
      <c r="P2148" s="144" t="s">
        <v>2855</v>
      </c>
      <c r="Q2148" s="144"/>
      <c r="R2148" s="144"/>
      <c r="S2148" s="144"/>
      <c r="T2148" s="144"/>
      <c r="U2148" s="144" t="s">
        <v>37265</v>
      </c>
      <c r="V2148" s="144"/>
      <c r="W2148" s="144">
        <v>394016</v>
      </c>
      <c r="X2148" s="144" t="s">
        <v>35946</v>
      </c>
      <c r="Y2148" s="144" t="s">
        <v>35947</v>
      </c>
      <c r="Z2148" s="144" t="s">
        <v>35948</v>
      </c>
      <c r="AA2148" s="160">
        <v>7632</v>
      </c>
    </row>
    <row r="2149" spans="1:27" ht="45" customHeight="1" x14ac:dyDescent="0.25">
      <c r="A2149" s="144" t="s">
        <v>29936</v>
      </c>
      <c r="B2149" s="144" t="s">
        <v>29937</v>
      </c>
      <c r="C2149" s="144"/>
      <c r="D2149" s="144"/>
      <c r="E2149" s="144"/>
      <c r="F2149" s="144">
        <v>1</v>
      </c>
      <c r="G2149" s="144">
        <v>300</v>
      </c>
      <c r="H2149" s="144"/>
      <c r="I2149" s="144"/>
      <c r="J2149" s="144"/>
      <c r="K2149" s="144"/>
      <c r="L2149" s="144"/>
      <c r="M2149" s="145" t="s">
        <v>2213</v>
      </c>
      <c r="N2149" s="144" t="s">
        <v>18</v>
      </c>
      <c r="O2149" s="144"/>
      <c r="P2149" s="144" t="s">
        <v>17715</v>
      </c>
      <c r="Q2149" s="144"/>
      <c r="R2149" s="144"/>
      <c r="S2149" s="144" t="s">
        <v>15453</v>
      </c>
      <c r="T2149" s="144" t="s">
        <v>5477</v>
      </c>
      <c r="U2149" s="144" t="s">
        <v>29936</v>
      </c>
      <c r="V2149" s="144"/>
      <c r="W2149" s="144">
        <v>309970</v>
      </c>
      <c r="X2149" s="144" t="s">
        <v>29938</v>
      </c>
      <c r="Y2149" s="149">
        <v>89510000000</v>
      </c>
      <c r="Z2149" s="144" t="s">
        <v>29939</v>
      </c>
      <c r="AA2149" s="160">
        <v>7105</v>
      </c>
    </row>
    <row r="2150" spans="1:27" ht="45" customHeight="1" x14ac:dyDescent="0.25">
      <c r="A2150" s="144" t="s">
        <v>15569</v>
      </c>
      <c r="B2150" s="144" t="s">
        <v>4246</v>
      </c>
      <c r="C2150" s="144">
        <v>4</v>
      </c>
      <c r="D2150" s="144"/>
      <c r="E2150" s="144"/>
      <c r="F2150" s="144">
        <v>1</v>
      </c>
      <c r="G2150" s="144"/>
      <c r="H2150" s="144">
        <v>982</v>
      </c>
      <c r="I2150" s="144">
        <v>382</v>
      </c>
      <c r="J2150" s="144">
        <v>300</v>
      </c>
      <c r="K2150" s="144">
        <v>300</v>
      </c>
      <c r="L2150" s="144"/>
      <c r="M2150" s="145" t="s">
        <v>2213</v>
      </c>
      <c r="N2150" s="144" t="s">
        <v>88</v>
      </c>
      <c r="O2150" s="144"/>
      <c r="P2150" s="144" t="s">
        <v>3430</v>
      </c>
      <c r="Q2150" s="144"/>
      <c r="R2150" s="144"/>
      <c r="S2150" s="144" t="s">
        <v>4189</v>
      </c>
      <c r="T2150" s="144" t="s">
        <v>15570</v>
      </c>
      <c r="U2150" s="144" t="s">
        <v>15569</v>
      </c>
      <c r="V2150" s="144"/>
      <c r="W2150" s="144">
        <v>628449</v>
      </c>
      <c r="X2150" s="144" t="s">
        <v>15571</v>
      </c>
      <c r="Y2150" s="144" t="s">
        <v>15572</v>
      </c>
      <c r="Z2150" s="144" t="s">
        <v>15573</v>
      </c>
      <c r="AA2150" s="160">
        <v>3897</v>
      </c>
    </row>
    <row r="2151" spans="1:27" ht="45" customHeight="1" x14ac:dyDescent="0.25">
      <c r="A2151" s="144" t="s">
        <v>14573</v>
      </c>
      <c r="B2151" s="144" t="s">
        <v>4215</v>
      </c>
      <c r="C2151" s="144">
        <v>49</v>
      </c>
      <c r="D2151" s="144"/>
      <c r="E2151" s="144"/>
      <c r="F2151" s="144">
        <v>1</v>
      </c>
      <c r="G2151" s="144"/>
      <c r="H2151" s="144">
        <v>1685</v>
      </c>
      <c r="I2151" s="144">
        <v>565</v>
      </c>
      <c r="J2151" s="144">
        <v>499</v>
      </c>
      <c r="K2151" s="144">
        <v>121</v>
      </c>
      <c r="L2151" s="144"/>
      <c r="M2151" s="145" t="s">
        <v>2213</v>
      </c>
      <c r="N2151" s="144" t="s">
        <v>85</v>
      </c>
      <c r="O2151" s="144"/>
      <c r="P2151" s="144" t="s">
        <v>3525</v>
      </c>
      <c r="Q2151" s="144"/>
      <c r="R2151" s="144"/>
      <c r="S2151" s="144"/>
      <c r="T2151" s="144"/>
      <c r="U2151" s="144" t="s">
        <v>14573</v>
      </c>
      <c r="V2151" s="144"/>
      <c r="W2151" s="144">
        <v>625030</v>
      </c>
      <c r="X2151" s="144" t="s">
        <v>14574</v>
      </c>
      <c r="Y2151" s="144">
        <v>3452000000</v>
      </c>
      <c r="Z2151" s="144" t="s">
        <v>14575</v>
      </c>
      <c r="AA2151" s="160">
        <v>3666</v>
      </c>
    </row>
    <row r="2152" spans="1:27" ht="45" customHeight="1" x14ac:dyDescent="0.25">
      <c r="A2152" s="144" t="s">
        <v>32005</v>
      </c>
      <c r="B2152" s="144" t="s">
        <v>32006</v>
      </c>
      <c r="C2152" s="144"/>
      <c r="D2152" s="144"/>
      <c r="E2152" s="144"/>
      <c r="F2152" s="144">
        <v>1</v>
      </c>
      <c r="G2152" s="144"/>
      <c r="H2152" s="144">
        <v>250</v>
      </c>
      <c r="I2152" s="144">
        <v>100</v>
      </c>
      <c r="J2152" s="144">
        <v>100</v>
      </c>
      <c r="K2152" s="144">
        <v>50</v>
      </c>
      <c r="L2152" s="144"/>
      <c r="M2152" s="145" t="s">
        <v>2213</v>
      </c>
      <c r="N2152" s="144" t="s">
        <v>18</v>
      </c>
      <c r="O2152" s="144"/>
      <c r="P2152" s="144" t="s">
        <v>17727</v>
      </c>
      <c r="Q2152" s="144"/>
      <c r="R2152" s="144"/>
      <c r="S2152" s="144" t="s">
        <v>15453</v>
      </c>
      <c r="T2152" s="144" t="s">
        <v>27310</v>
      </c>
      <c r="U2152" s="144" t="s">
        <v>32005</v>
      </c>
      <c r="V2152" s="144"/>
      <c r="W2152" s="144">
        <v>309050</v>
      </c>
      <c r="X2152" s="144" t="s">
        <v>32007</v>
      </c>
      <c r="Y2152" s="144">
        <v>84720000000</v>
      </c>
      <c r="Z2152" s="144" t="s">
        <v>32008</v>
      </c>
      <c r="AA2152" s="160">
        <v>7309</v>
      </c>
    </row>
    <row r="2153" spans="1:27" ht="45" customHeight="1" x14ac:dyDescent="0.25">
      <c r="A2153" s="144" t="s">
        <v>19140</v>
      </c>
      <c r="B2153" s="144" t="s">
        <v>15532</v>
      </c>
      <c r="C2153" s="144">
        <v>5</v>
      </c>
      <c r="D2153" s="144"/>
      <c r="E2153" s="144"/>
      <c r="F2153" s="144">
        <v>2</v>
      </c>
      <c r="G2153" s="144"/>
      <c r="H2153" s="144"/>
      <c r="I2153" s="144"/>
      <c r="J2153" s="144"/>
      <c r="K2153" s="144"/>
      <c r="L2153" s="144">
        <v>350</v>
      </c>
      <c r="M2153" s="145" t="s">
        <v>2213</v>
      </c>
      <c r="N2153" s="144" t="s">
        <v>27</v>
      </c>
      <c r="O2153" s="144"/>
      <c r="P2153" s="144" t="s">
        <v>14232</v>
      </c>
      <c r="Q2153" s="144"/>
      <c r="R2153" s="144"/>
      <c r="S2153" s="144"/>
      <c r="T2153" s="144"/>
      <c r="U2153" s="144" t="s">
        <v>19140</v>
      </c>
      <c r="V2153" s="144"/>
      <c r="W2153" s="144">
        <v>664002</v>
      </c>
      <c r="X2153" s="144" t="s">
        <v>19141</v>
      </c>
      <c r="Y2153" s="144" t="s">
        <v>19143</v>
      </c>
      <c r="Z2153" s="144" t="s">
        <v>19142</v>
      </c>
      <c r="AA2153" s="161">
        <v>4463</v>
      </c>
    </row>
    <row r="2154" spans="1:27" ht="45" customHeight="1" x14ac:dyDescent="0.25">
      <c r="A2154" s="144" t="s">
        <v>23990</v>
      </c>
      <c r="B2154" s="144" t="s">
        <v>20487</v>
      </c>
      <c r="C2154" s="144"/>
      <c r="D2154" s="144"/>
      <c r="E2154" s="144"/>
      <c r="F2154" s="144">
        <v>5</v>
      </c>
      <c r="G2154" s="144"/>
      <c r="H2154" s="144"/>
      <c r="I2154" s="144"/>
      <c r="J2154" s="144"/>
      <c r="K2154" s="144"/>
      <c r="L2154" s="144">
        <v>550</v>
      </c>
      <c r="M2154" s="145" t="s">
        <v>2213</v>
      </c>
      <c r="N2154" s="144" t="s">
        <v>70</v>
      </c>
      <c r="O2154" s="144"/>
      <c r="P2154" s="144" t="s">
        <v>2828</v>
      </c>
      <c r="Q2154" s="144"/>
      <c r="R2154" s="144"/>
      <c r="S2154" s="144"/>
      <c r="T2154" s="144"/>
      <c r="U2154" s="144" t="s">
        <v>23990</v>
      </c>
      <c r="V2154" s="144"/>
      <c r="W2154" s="144">
        <v>655602</v>
      </c>
      <c r="X2154" s="144" t="s">
        <v>23991</v>
      </c>
      <c r="Y2154" s="144">
        <v>89620000000</v>
      </c>
      <c r="Z2154" s="144" t="s">
        <v>23992</v>
      </c>
      <c r="AA2154" s="160">
        <v>6215</v>
      </c>
    </row>
    <row r="2155" spans="1:27" ht="45" customHeight="1" x14ac:dyDescent="0.25">
      <c r="A2155" s="144" t="s">
        <v>28156</v>
      </c>
      <c r="B2155" s="144" t="s">
        <v>28157</v>
      </c>
      <c r="C2155" s="144"/>
      <c r="D2155" s="144"/>
      <c r="E2155" s="144"/>
      <c r="F2155" s="144">
        <v>1</v>
      </c>
      <c r="G2155" s="144"/>
      <c r="H2155" s="144">
        <v>250</v>
      </c>
      <c r="I2155" s="144">
        <v>100</v>
      </c>
      <c r="J2155" s="144">
        <v>100</v>
      </c>
      <c r="K2155" s="144">
        <v>50</v>
      </c>
      <c r="L2155" s="144"/>
      <c r="M2155" s="145" t="s">
        <v>2213</v>
      </c>
      <c r="N2155" s="144" t="s">
        <v>18</v>
      </c>
      <c r="O2155" s="144"/>
      <c r="P2155" s="144" t="s">
        <v>17715</v>
      </c>
      <c r="Q2155" s="144"/>
      <c r="R2155" s="144"/>
      <c r="S2155" s="144" t="s">
        <v>15453</v>
      </c>
      <c r="T2155" s="144" t="s">
        <v>28158</v>
      </c>
      <c r="U2155" s="144" t="s">
        <v>28156</v>
      </c>
      <c r="V2155" s="144"/>
      <c r="W2155" s="144">
        <v>309968</v>
      </c>
      <c r="X2155" s="144" t="s">
        <v>28159</v>
      </c>
      <c r="Y2155" s="144">
        <v>74720000000</v>
      </c>
      <c r="Z2155" s="144" t="s">
        <v>27335</v>
      </c>
      <c r="AA2155" s="160">
        <v>6770</v>
      </c>
    </row>
    <row r="2156" spans="1:27" ht="45" customHeight="1" x14ac:dyDescent="0.25">
      <c r="A2156" s="144" t="s">
        <v>28156</v>
      </c>
      <c r="B2156" s="144" t="s">
        <v>28157</v>
      </c>
      <c r="C2156" s="144"/>
      <c r="D2156" s="144"/>
      <c r="E2156" s="144" t="s">
        <v>14434</v>
      </c>
      <c r="F2156" s="144">
        <v>1</v>
      </c>
      <c r="G2156" s="144">
        <v>150</v>
      </c>
      <c r="H2156" s="144"/>
      <c r="I2156" s="144"/>
      <c r="J2156" s="144"/>
      <c r="K2156" s="144"/>
      <c r="L2156" s="144"/>
      <c r="M2156" s="145" t="s">
        <v>2213</v>
      </c>
      <c r="N2156" s="144" t="s">
        <v>18</v>
      </c>
      <c r="O2156" s="144"/>
      <c r="P2156" s="144" t="s">
        <v>17715</v>
      </c>
      <c r="Q2156" s="144"/>
      <c r="R2156" s="144"/>
      <c r="S2156" s="144" t="s">
        <v>15453</v>
      </c>
      <c r="T2156" s="144" t="s">
        <v>28158</v>
      </c>
      <c r="U2156" s="144" t="s">
        <v>28156</v>
      </c>
      <c r="V2156" s="144" t="s">
        <v>29940</v>
      </c>
      <c r="W2156" s="144">
        <v>309968</v>
      </c>
      <c r="X2156" s="144" t="s">
        <v>29941</v>
      </c>
      <c r="Y2156" s="144" t="s">
        <v>29942</v>
      </c>
      <c r="Z2156" s="144" t="s">
        <v>29943</v>
      </c>
      <c r="AA2156" s="160">
        <v>7150</v>
      </c>
    </row>
    <row r="2157" spans="1:27" ht="45" customHeight="1" x14ac:dyDescent="0.25">
      <c r="A2157" s="144" t="s">
        <v>14576</v>
      </c>
      <c r="B2157" s="144" t="s">
        <v>4205</v>
      </c>
      <c r="C2157" s="144">
        <v>52</v>
      </c>
      <c r="D2157" s="144"/>
      <c r="E2157" s="144"/>
      <c r="F2157" s="144">
        <v>1</v>
      </c>
      <c r="G2157" s="144">
        <v>160</v>
      </c>
      <c r="H2157" s="144"/>
      <c r="I2157" s="144"/>
      <c r="J2157" s="144"/>
      <c r="K2157" s="144"/>
      <c r="L2157" s="144"/>
      <c r="M2157" s="145" t="s">
        <v>2213</v>
      </c>
      <c r="N2157" s="144" t="s">
        <v>55</v>
      </c>
      <c r="O2157" s="144"/>
      <c r="P2157" s="144" t="s">
        <v>3596</v>
      </c>
      <c r="Q2157" s="144" t="s">
        <v>4187</v>
      </c>
      <c r="R2157" s="144" t="s">
        <v>4244</v>
      </c>
      <c r="S2157" s="144"/>
      <c r="T2157" s="144"/>
      <c r="U2157" s="144" t="s">
        <v>14576</v>
      </c>
      <c r="V2157" s="144"/>
      <c r="W2157" s="144">
        <v>670000</v>
      </c>
      <c r="X2157" s="144" t="s">
        <v>19144</v>
      </c>
      <c r="Y2157" s="144" t="s">
        <v>14577</v>
      </c>
      <c r="Z2157" s="144" t="s">
        <v>14578</v>
      </c>
      <c r="AA2157" s="161">
        <v>3726</v>
      </c>
    </row>
    <row r="2158" spans="1:27" ht="45" customHeight="1" x14ac:dyDescent="0.25">
      <c r="A2158" s="144" t="s">
        <v>29944</v>
      </c>
      <c r="B2158" s="144" t="s">
        <v>27664</v>
      </c>
      <c r="C2158" s="144"/>
      <c r="D2158" s="144"/>
      <c r="E2158" s="144"/>
      <c r="F2158" s="144">
        <v>1</v>
      </c>
      <c r="G2158" s="144">
        <v>100</v>
      </c>
      <c r="H2158" s="144">
        <v>150</v>
      </c>
      <c r="I2158" s="144">
        <v>50</v>
      </c>
      <c r="J2158" s="144">
        <v>50</v>
      </c>
      <c r="K2158" s="144">
        <v>50</v>
      </c>
      <c r="L2158" s="144"/>
      <c r="M2158" s="145" t="s">
        <v>2213</v>
      </c>
      <c r="N2158" s="144" t="s">
        <v>69</v>
      </c>
      <c r="O2158" s="144"/>
      <c r="P2158" s="144" t="s">
        <v>3782</v>
      </c>
      <c r="Q2158" s="144"/>
      <c r="R2158" s="144"/>
      <c r="S2158" s="144" t="s">
        <v>15453</v>
      </c>
      <c r="T2158" s="144" t="s">
        <v>27518</v>
      </c>
      <c r="U2158" s="144" t="s">
        <v>29944</v>
      </c>
      <c r="V2158" s="144"/>
      <c r="W2158" s="144">
        <v>427070</v>
      </c>
      <c r="X2158" s="144" t="s">
        <v>31114</v>
      </c>
      <c r="Y2158" s="144" t="s">
        <v>27665</v>
      </c>
      <c r="Z2158" s="144" t="s">
        <v>27666</v>
      </c>
      <c r="AA2158" s="160">
        <v>6768</v>
      </c>
    </row>
    <row r="2159" spans="1:27" ht="45" customHeight="1" x14ac:dyDescent="0.25">
      <c r="A2159" s="144" t="s">
        <v>36569</v>
      </c>
      <c r="B2159" s="144" t="s">
        <v>36570</v>
      </c>
      <c r="C2159" s="144"/>
      <c r="D2159" s="144" t="s">
        <v>36571</v>
      </c>
      <c r="E2159" s="144"/>
      <c r="F2159" s="144">
        <v>2</v>
      </c>
      <c r="G2159" s="144"/>
      <c r="H2159" s="144"/>
      <c r="I2159" s="144"/>
      <c r="J2159" s="144"/>
      <c r="K2159" s="144"/>
      <c r="L2159" s="144">
        <v>400</v>
      </c>
      <c r="M2159" s="145" t="s">
        <v>2213</v>
      </c>
      <c r="N2159" s="144" t="s">
        <v>78</v>
      </c>
      <c r="O2159" s="144"/>
      <c r="P2159" s="144" t="s">
        <v>2836</v>
      </c>
      <c r="Q2159" s="144"/>
      <c r="R2159" s="144"/>
      <c r="S2159" s="144" t="s">
        <v>4191</v>
      </c>
      <c r="T2159" s="144" t="s">
        <v>36572</v>
      </c>
      <c r="U2159" s="144" t="s">
        <v>36569</v>
      </c>
      <c r="V2159" s="144"/>
      <c r="W2159" s="144">
        <v>624055</v>
      </c>
      <c r="X2159" s="144" t="s">
        <v>36573</v>
      </c>
      <c r="Y2159" s="144">
        <v>89120000000</v>
      </c>
      <c r="Z2159" s="144" t="s">
        <v>36574</v>
      </c>
      <c r="AA2159" s="160">
        <v>7793</v>
      </c>
    </row>
    <row r="2160" spans="1:27" ht="45" customHeight="1" x14ac:dyDescent="0.25">
      <c r="A2160" s="144" t="s">
        <v>16991</v>
      </c>
      <c r="B2160" s="144" t="s">
        <v>15377</v>
      </c>
      <c r="C2160" s="144">
        <v>50</v>
      </c>
      <c r="D2160" s="144"/>
      <c r="E2160" s="144"/>
      <c r="F2160" s="144">
        <v>1</v>
      </c>
      <c r="G2160" s="144">
        <v>300</v>
      </c>
      <c r="H2160" s="144"/>
      <c r="I2160" s="144"/>
      <c r="J2160" s="144"/>
      <c r="K2160" s="144"/>
      <c r="L2160" s="144"/>
      <c r="M2160" s="145" t="s">
        <v>2213</v>
      </c>
      <c r="N2160" s="144" t="s">
        <v>43</v>
      </c>
      <c r="O2160" s="144"/>
      <c r="P2160" s="144" t="s">
        <v>30539</v>
      </c>
      <c r="Q2160" s="144"/>
      <c r="R2160" s="144"/>
      <c r="S2160" s="144"/>
      <c r="T2160" s="144"/>
      <c r="U2160" s="144" t="s">
        <v>16991</v>
      </c>
      <c r="V2160" s="144"/>
      <c r="W2160" s="144">
        <v>184209</v>
      </c>
      <c r="X2160" s="144" t="s">
        <v>19145</v>
      </c>
      <c r="Y2160" s="144"/>
      <c r="Z2160" s="144" t="s">
        <v>16992</v>
      </c>
      <c r="AA2160" s="160">
        <v>4197</v>
      </c>
    </row>
    <row r="2161" spans="1:27" ht="45" customHeight="1" x14ac:dyDescent="0.25">
      <c r="A2161" s="144" t="s">
        <v>14579</v>
      </c>
      <c r="B2161" s="144" t="s">
        <v>4239</v>
      </c>
      <c r="C2161" s="144"/>
      <c r="D2161" s="144" t="s">
        <v>8158</v>
      </c>
      <c r="E2161" s="144"/>
      <c r="F2161" s="144">
        <v>5</v>
      </c>
      <c r="G2161" s="144"/>
      <c r="H2161" s="144"/>
      <c r="I2161" s="144"/>
      <c r="J2161" s="144"/>
      <c r="K2161" s="144"/>
      <c r="L2161" s="144">
        <v>850</v>
      </c>
      <c r="M2161" s="145" t="s">
        <v>2213</v>
      </c>
      <c r="N2161" s="144" t="s">
        <v>35</v>
      </c>
      <c r="O2161" s="144"/>
      <c r="P2161" s="144" t="s">
        <v>4056</v>
      </c>
      <c r="Q2161" s="144"/>
      <c r="R2161" s="144"/>
      <c r="S2161" s="144"/>
      <c r="T2161" s="144"/>
      <c r="U2161" s="144" t="s">
        <v>14579</v>
      </c>
      <c r="V2161" s="144"/>
      <c r="W2161" s="144">
        <v>663321</v>
      </c>
      <c r="X2161" s="144" t="s">
        <v>19146</v>
      </c>
      <c r="Y2161" s="144" t="s">
        <v>8159</v>
      </c>
      <c r="Z2161" s="144" t="s">
        <v>8160</v>
      </c>
      <c r="AA2161" s="160">
        <v>999</v>
      </c>
    </row>
    <row r="2162" spans="1:27" ht="45" customHeight="1" x14ac:dyDescent="0.25">
      <c r="A2162" s="144" t="s">
        <v>19147</v>
      </c>
      <c r="B2162" s="147" t="s">
        <v>15409</v>
      </c>
      <c r="C2162" s="144"/>
      <c r="D2162" s="144"/>
      <c r="E2162" s="144"/>
      <c r="F2162" s="144">
        <v>1</v>
      </c>
      <c r="G2162" s="144"/>
      <c r="H2162" s="144">
        <v>350</v>
      </c>
      <c r="I2162" s="144">
        <v>200</v>
      </c>
      <c r="J2162" s="144">
        <v>100</v>
      </c>
      <c r="K2162" s="144">
        <v>50</v>
      </c>
      <c r="L2162" s="144"/>
      <c r="M2162" s="145" t="s">
        <v>2213</v>
      </c>
      <c r="N2162" s="144" t="s">
        <v>39</v>
      </c>
      <c r="O2162" s="144"/>
      <c r="P2162" s="144" t="s">
        <v>2999</v>
      </c>
      <c r="Q2162" s="144"/>
      <c r="R2162" s="144"/>
      <c r="S2162" s="144" t="s">
        <v>15453</v>
      </c>
      <c r="T2162" s="144" t="s">
        <v>7978</v>
      </c>
      <c r="U2162" s="144" t="s">
        <v>19147</v>
      </c>
      <c r="V2162" s="144"/>
      <c r="W2162" s="144">
        <v>399681</v>
      </c>
      <c r="X2162" s="144" t="s">
        <v>19148</v>
      </c>
      <c r="Y2162" s="144" t="s">
        <v>19150</v>
      </c>
      <c r="Z2162" s="144" t="s">
        <v>19149</v>
      </c>
      <c r="AA2162" s="160">
        <v>4607</v>
      </c>
    </row>
    <row r="2163" spans="1:27" ht="45" customHeight="1" x14ac:dyDescent="0.25">
      <c r="A2163" s="144" t="s">
        <v>19147</v>
      </c>
      <c r="B2163" s="144" t="s">
        <v>15409</v>
      </c>
      <c r="C2163" s="144"/>
      <c r="D2163" s="144"/>
      <c r="E2163" s="144" t="s">
        <v>19151</v>
      </c>
      <c r="F2163" s="144">
        <v>1</v>
      </c>
      <c r="G2163" s="144"/>
      <c r="H2163" s="144">
        <v>350</v>
      </c>
      <c r="I2163" s="144">
        <v>200</v>
      </c>
      <c r="J2163" s="144">
        <v>100</v>
      </c>
      <c r="K2163" s="144">
        <v>50</v>
      </c>
      <c r="L2163" s="144"/>
      <c r="M2163" s="145" t="s">
        <v>2213</v>
      </c>
      <c r="N2163" s="144" t="s">
        <v>39</v>
      </c>
      <c r="O2163" s="144"/>
      <c r="P2163" s="144" t="s">
        <v>2999</v>
      </c>
      <c r="Q2163" s="144"/>
      <c r="R2163" s="144"/>
      <c r="S2163" s="144" t="s">
        <v>15453</v>
      </c>
      <c r="T2163" s="144" t="s">
        <v>19152</v>
      </c>
      <c r="U2163" s="144" t="s">
        <v>19147</v>
      </c>
      <c r="V2163" s="144" t="s">
        <v>19153</v>
      </c>
      <c r="W2163" s="144">
        <v>399681</v>
      </c>
      <c r="X2163" s="144"/>
      <c r="Y2163" s="150" t="s">
        <v>19150</v>
      </c>
      <c r="Z2163" s="144" t="s">
        <v>19149</v>
      </c>
      <c r="AA2163" s="160">
        <v>4608</v>
      </c>
    </row>
    <row r="2164" spans="1:27" ht="45" customHeight="1" x14ac:dyDescent="0.25">
      <c r="A2164" s="144" t="s">
        <v>6977</v>
      </c>
      <c r="B2164" s="144" t="s">
        <v>4205</v>
      </c>
      <c r="C2164" s="144">
        <v>11</v>
      </c>
      <c r="D2164" s="144"/>
      <c r="E2164" s="144"/>
      <c r="F2164" s="144">
        <v>1</v>
      </c>
      <c r="G2164" s="144">
        <v>350</v>
      </c>
      <c r="H2164" s="144"/>
      <c r="I2164" s="144"/>
      <c r="J2164" s="144"/>
      <c r="K2164" s="144"/>
      <c r="L2164" s="144"/>
      <c r="M2164" s="145" t="s">
        <v>2213</v>
      </c>
      <c r="N2164" s="144" t="s">
        <v>78</v>
      </c>
      <c r="O2164" s="144"/>
      <c r="P2164" s="144" t="s">
        <v>4173</v>
      </c>
      <c r="Q2164" s="144"/>
      <c r="R2164" s="144"/>
      <c r="S2164" s="144" t="s">
        <v>4189</v>
      </c>
      <c r="T2164" s="144" t="s">
        <v>6978</v>
      </c>
      <c r="U2164" s="144" t="s">
        <v>6977</v>
      </c>
      <c r="V2164" s="144"/>
      <c r="W2164" s="144">
        <v>623950</v>
      </c>
      <c r="X2164" s="144" t="s">
        <v>19154</v>
      </c>
      <c r="Y2164" s="144"/>
      <c r="Z2164" s="144"/>
      <c r="AA2164" s="160">
        <v>1320</v>
      </c>
    </row>
    <row r="2165" spans="1:27" ht="45" customHeight="1" x14ac:dyDescent="0.25">
      <c r="A2165" s="144" t="s">
        <v>32009</v>
      </c>
      <c r="B2165" s="144" t="s">
        <v>15923</v>
      </c>
      <c r="C2165" s="144">
        <v>62</v>
      </c>
      <c r="D2165" s="144"/>
      <c r="E2165" s="144"/>
      <c r="F2165" s="144">
        <v>1</v>
      </c>
      <c r="G2165" s="144"/>
      <c r="H2165" s="144">
        <v>1300</v>
      </c>
      <c r="I2165" s="144">
        <v>500</v>
      </c>
      <c r="J2165" s="144">
        <v>600</v>
      </c>
      <c r="K2165" s="144">
        <v>200</v>
      </c>
      <c r="L2165" s="144"/>
      <c r="M2165" s="145" t="s">
        <v>2213</v>
      </c>
      <c r="N2165" s="144" t="s">
        <v>76</v>
      </c>
      <c r="O2165" s="144"/>
      <c r="P2165" s="144" t="s">
        <v>3935</v>
      </c>
      <c r="Q2165" s="144"/>
      <c r="R2165" s="144"/>
      <c r="S2165" s="144"/>
      <c r="T2165" s="144"/>
      <c r="U2165" s="144" t="s">
        <v>32009</v>
      </c>
      <c r="V2165" s="144"/>
      <c r="W2165" s="144">
        <v>410056</v>
      </c>
      <c r="X2165" s="144" t="s">
        <v>32010</v>
      </c>
      <c r="Y2165" s="144" t="s">
        <v>32011</v>
      </c>
      <c r="Z2165" s="144" t="s">
        <v>32012</v>
      </c>
      <c r="AA2165" s="160">
        <v>7463</v>
      </c>
    </row>
    <row r="2166" spans="1:27" ht="45" customHeight="1" x14ac:dyDescent="0.25">
      <c r="A2166" s="144" t="s">
        <v>22624</v>
      </c>
      <c r="B2166" s="144" t="s">
        <v>22625</v>
      </c>
      <c r="C2166" s="144">
        <v>11</v>
      </c>
      <c r="D2166" s="144" t="s">
        <v>32013</v>
      </c>
      <c r="E2166" s="144"/>
      <c r="F2166" s="144">
        <v>1</v>
      </c>
      <c r="G2166" s="144">
        <v>150</v>
      </c>
      <c r="H2166" s="144"/>
      <c r="I2166" s="144"/>
      <c r="J2166" s="144"/>
      <c r="K2166" s="144"/>
      <c r="L2166" s="144"/>
      <c r="M2166" s="145" t="s">
        <v>2213</v>
      </c>
      <c r="N2166" s="144" t="s">
        <v>67</v>
      </c>
      <c r="O2166" s="144"/>
      <c r="P2166" s="144" t="s">
        <v>2893</v>
      </c>
      <c r="Q2166" s="144" t="s">
        <v>4189</v>
      </c>
      <c r="R2166" s="144" t="s">
        <v>22626</v>
      </c>
      <c r="S2166" s="144"/>
      <c r="T2166" s="144"/>
      <c r="U2166" s="144" t="s">
        <v>22624</v>
      </c>
      <c r="V2166" s="144"/>
      <c r="W2166" s="144">
        <v>422000</v>
      </c>
      <c r="X2166" s="144" t="s">
        <v>22627</v>
      </c>
      <c r="Y2166" s="144">
        <v>88440000000</v>
      </c>
      <c r="Z2166" s="144" t="s">
        <v>32014</v>
      </c>
      <c r="AA2166" s="160">
        <v>5828</v>
      </c>
    </row>
    <row r="2167" spans="1:27" ht="45" customHeight="1" x14ac:dyDescent="0.25">
      <c r="A2167" s="144" t="s">
        <v>6979</v>
      </c>
      <c r="B2167" s="144" t="s">
        <v>4208</v>
      </c>
      <c r="C2167" s="144">
        <v>9</v>
      </c>
      <c r="D2167" s="144" t="s">
        <v>6980</v>
      </c>
      <c r="E2167" s="144"/>
      <c r="F2167" s="144">
        <v>1</v>
      </c>
      <c r="G2167" s="144"/>
      <c r="H2167" s="144">
        <v>1199</v>
      </c>
      <c r="I2167" s="144">
        <v>436</v>
      </c>
      <c r="J2167" s="144">
        <v>545</v>
      </c>
      <c r="K2167" s="144">
        <v>218</v>
      </c>
      <c r="L2167" s="144"/>
      <c r="M2167" s="145" t="s">
        <v>2213</v>
      </c>
      <c r="N2167" s="144" t="s">
        <v>51</v>
      </c>
      <c r="O2167" s="144"/>
      <c r="P2167" s="144" t="s">
        <v>30647</v>
      </c>
      <c r="Q2167" s="144"/>
      <c r="R2167" s="144"/>
      <c r="S2167" s="144"/>
      <c r="T2167" s="144"/>
      <c r="U2167" s="144" t="s">
        <v>6979</v>
      </c>
      <c r="V2167" s="144"/>
      <c r="W2167" s="144">
        <v>180000</v>
      </c>
      <c r="X2167" s="144" t="s">
        <v>6981</v>
      </c>
      <c r="Y2167" s="144" t="s">
        <v>6982</v>
      </c>
      <c r="Z2167" s="144" t="s">
        <v>6983</v>
      </c>
      <c r="AA2167" s="160">
        <v>1321</v>
      </c>
    </row>
    <row r="2168" spans="1:27" ht="45" customHeight="1" x14ac:dyDescent="0.25">
      <c r="A2168" s="144" t="s">
        <v>25355</v>
      </c>
      <c r="B2168" s="144" t="s">
        <v>21936</v>
      </c>
      <c r="C2168" s="144">
        <v>7</v>
      </c>
      <c r="D2168" s="144" t="s">
        <v>4206</v>
      </c>
      <c r="E2168" s="144"/>
      <c r="F2168" s="144">
        <v>1</v>
      </c>
      <c r="G2168" s="144">
        <v>200</v>
      </c>
      <c r="H2168" s="144"/>
      <c r="I2168" s="144"/>
      <c r="J2168" s="144"/>
      <c r="K2168" s="144"/>
      <c r="L2168" s="144"/>
      <c r="M2168" s="145" t="s">
        <v>2213</v>
      </c>
      <c r="N2168" s="144" t="s">
        <v>18</v>
      </c>
      <c r="O2168" s="144"/>
      <c r="P2168" s="144" t="s">
        <v>3328</v>
      </c>
      <c r="Q2168" s="144"/>
      <c r="R2168" s="144"/>
      <c r="S2168" s="144" t="s">
        <v>4190</v>
      </c>
      <c r="T2168" s="144" t="s">
        <v>6500</v>
      </c>
      <c r="U2168" s="144" t="s">
        <v>25355</v>
      </c>
      <c r="V2168" s="144"/>
      <c r="W2168" s="144">
        <v>309300</v>
      </c>
      <c r="X2168" s="144" t="s">
        <v>25356</v>
      </c>
      <c r="Y2168" s="144" t="s">
        <v>25357</v>
      </c>
      <c r="Z2168" s="144" t="s">
        <v>25358</v>
      </c>
      <c r="AA2168" s="160">
        <v>6351</v>
      </c>
    </row>
    <row r="2169" spans="1:27" ht="45" customHeight="1" x14ac:dyDescent="0.25">
      <c r="A2169" s="144" t="s">
        <v>14580</v>
      </c>
      <c r="B2169" s="144" t="s">
        <v>15409</v>
      </c>
      <c r="C2169" s="144">
        <v>33</v>
      </c>
      <c r="D2169" s="144" t="s">
        <v>10933</v>
      </c>
      <c r="E2169" s="144"/>
      <c r="F2169" s="144">
        <v>1</v>
      </c>
      <c r="G2169" s="144"/>
      <c r="H2169" s="144">
        <v>902</v>
      </c>
      <c r="I2169" s="144">
        <v>436</v>
      </c>
      <c r="J2169" s="144">
        <v>545</v>
      </c>
      <c r="K2169" s="144">
        <v>218</v>
      </c>
      <c r="L2169" s="144"/>
      <c r="M2169" s="145" t="s">
        <v>2213</v>
      </c>
      <c r="N2169" s="144" t="s">
        <v>17</v>
      </c>
      <c r="O2169" s="144"/>
      <c r="P2169" s="144" t="s">
        <v>2305</v>
      </c>
      <c r="Q2169" s="144" t="s">
        <v>4187</v>
      </c>
      <c r="R2169" s="144" t="s">
        <v>4244</v>
      </c>
      <c r="S2169" s="144"/>
      <c r="T2169" s="144"/>
      <c r="U2169" s="144" t="s">
        <v>14580</v>
      </c>
      <c r="V2169" s="144"/>
      <c r="W2169" s="144">
        <v>414057</v>
      </c>
      <c r="X2169" s="144" t="s">
        <v>10934</v>
      </c>
      <c r="Y2169" s="144">
        <v>89370000000</v>
      </c>
      <c r="Z2169" s="144" t="s">
        <v>29945</v>
      </c>
      <c r="AA2169" s="160">
        <v>1661</v>
      </c>
    </row>
    <row r="2170" spans="1:27" ht="45" customHeight="1" x14ac:dyDescent="0.25">
      <c r="A2170" s="144" t="s">
        <v>23993</v>
      </c>
      <c r="B2170" s="144" t="s">
        <v>23994</v>
      </c>
      <c r="C2170" s="144">
        <v>21</v>
      </c>
      <c r="D2170" s="144"/>
      <c r="E2170" s="144"/>
      <c r="F2170" s="144">
        <v>1</v>
      </c>
      <c r="G2170" s="144">
        <v>250</v>
      </c>
      <c r="H2170" s="144"/>
      <c r="I2170" s="144"/>
      <c r="J2170" s="144"/>
      <c r="K2170" s="144"/>
      <c r="L2170" s="144"/>
      <c r="M2170" s="145" t="s">
        <v>2213</v>
      </c>
      <c r="N2170" s="144" t="s">
        <v>78</v>
      </c>
      <c r="O2170" s="144"/>
      <c r="P2170" s="144" t="s">
        <v>4178</v>
      </c>
      <c r="Q2170" s="144"/>
      <c r="R2170" s="144"/>
      <c r="S2170" s="144" t="s">
        <v>15453</v>
      </c>
      <c r="T2170" s="144" t="s">
        <v>23953</v>
      </c>
      <c r="U2170" s="144" t="s">
        <v>23993</v>
      </c>
      <c r="V2170" s="144"/>
      <c r="W2170" s="144"/>
      <c r="X2170" s="144" t="s">
        <v>23995</v>
      </c>
      <c r="Y2170" s="144">
        <v>89510000000</v>
      </c>
      <c r="Z2170" s="144" t="s">
        <v>23996</v>
      </c>
      <c r="AA2170" s="160">
        <v>4816</v>
      </c>
    </row>
    <row r="2171" spans="1:27" ht="45" customHeight="1" x14ac:dyDescent="0.25">
      <c r="A2171" s="144" t="s">
        <v>22628</v>
      </c>
      <c r="B2171" s="144" t="s">
        <v>15377</v>
      </c>
      <c r="C2171" s="144"/>
      <c r="D2171" s="144" t="s">
        <v>22629</v>
      </c>
      <c r="E2171" s="144"/>
      <c r="F2171" s="144">
        <v>1</v>
      </c>
      <c r="G2171" s="144">
        <v>300</v>
      </c>
      <c r="H2171" s="144"/>
      <c r="I2171" s="144"/>
      <c r="J2171" s="144"/>
      <c r="K2171" s="144"/>
      <c r="L2171" s="144"/>
      <c r="M2171" s="145" t="s">
        <v>2213</v>
      </c>
      <c r="N2171" s="144" t="s">
        <v>72</v>
      </c>
      <c r="O2171" s="144"/>
      <c r="P2171" s="144" t="s">
        <v>4105</v>
      </c>
      <c r="Q2171" s="144"/>
      <c r="R2171" s="144"/>
      <c r="S2171" s="144" t="s">
        <v>4228</v>
      </c>
      <c r="T2171" s="144" t="s">
        <v>22630</v>
      </c>
      <c r="U2171" s="144" t="s">
        <v>22628</v>
      </c>
      <c r="V2171" s="144"/>
      <c r="W2171" s="144">
        <v>346554</v>
      </c>
      <c r="X2171" s="144" t="s">
        <v>22631</v>
      </c>
      <c r="Y2171" s="144"/>
      <c r="Z2171" s="144" t="s">
        <v>22632</v>
      </c>
      <c r="AA2171" s="160">
        <v>5867</v>
      </c>
    </row>
    <row r="2172" spans="1:27" ht="45" customHeight="1" x14ac:dyDescent="0.25">
      <c r="A2172" s="144" t="s">
        <v>35949</v>
      </c>
      <c r="B2172" s="144" t="s">
        <v>15377</v>
      </c>
      <c r="C2172" s="144">
        <v>8</v>
      </c>
      <c r="D2172" s="144"/>
      <c r="E2172" s="144"/>
      <c r="F2172" s="144">
        <v>1</v>
      </c>
      <c r="G2172" s="144">
        <v>250</v>
      </c>
      <c r="H2172" s="144"/>
      <c r="I2172" s="144"/>
      <c r="J2172" s="144"/>
      <c r="K2172" s="144"/>
      <c r="L2172" s="144"/>
      <c r="M2172" s="145" t="s">
        <v>2213</v>
      </c>
      <c r="N2172" s="144" t="s">
        <v>39</v>
      </c>
      <c r="O2172" s="144"/>
      <c r="P2172" s="144" t="s">
        <v>3182</v>
      </c>
      <c r="Q2172" s="144"/>
      <c r="R2172" s="144"/>
      <c r="S2172" s="144"/>
      <c r="T2172" s="144"/>
      <c r="U2172" s="144" t="s">
        <v>35949</v>
      </c>
      <c r="V2172" s="144"/>
      <c r="W2172" s="144">
        <v>398024</v>
      </c>
      <c r="X2172" s="144" t="s">
        <v>35950</v>
      </c>
      <c r="Y2172" s="144" t="s">
        <v>35951</v>
      </c>
      <c r="Z2172" s="144" t="s">
        <v>35952</v>
      </c>
      <c r="AA2172" s="160">
        <v>4503</v>
      </c>
    </row>
    <row r="2173" spans="1:27" ht="45" customHeight="1" x14ac:dyDescent="0.25">
      <c r="A2173" s="144" t="s">
        <v>6984</v>
      </c>
      <c r="B2173" s="144" t="s">
        <v>4233</v>
      </c>
      <c r="C2173" s="144"/>
      <c r="D2173" s="144"/>
      <c r="E2173" s="144"/>
      <c r="F2173" s="144">
        <v>2</v>
      </c>
      <c r="G2173" s="144"/>
      <c r="H2173" s="144"/>
      <c r="I2173" s="144"/>
      <c r="J2173" s="144"/>
      <c r="K2173" s="144"/>
      <c r="L2173" s="144">
        <v>150</v>
      </c>
      <c r="M2173" s="145" t="s">
        <v>2213</v>
      </c>
      <c r="N2173" s="144" t="s">
        <v>89</v>
      </c>
      <c r="O2173" s="144"/>
      <c r="P2173" s="144" t="s">
        <v>13869</v>
      </c>
      <c r="Q2173" s="144"/>
      <c r="R2173" s="144"/>
      <c r="S2173" s="144" t="s">
        <v>4189</v>
      </c>
      <c r="T2173" s="144" t="s">
        <v>6985</v>
      </c>
      <c r="U2173" s="144" t="s">
        <v>6984</v>
      </c>
      <c r="V2173" s="144"/>
      <c r="W2173" s="144">
        <v>456870</v>
      </c>
      <c r="X2173" s="144" t="s">
        <v>6986</v>
      </c>
      <c r="Y2173" s="144" t="s">
        <v>15574</v>
      </c>
      <c r="Z2173" s="144" t="s">
        <v>14581</v>
      </c>
      <c r="AA2173" s="160">
        <v>1323</v>
      </c>
    </row>
    <row r="2174" spans="1:27" ht="45" customHeight="1" x14ac:dyDescent="0.25">
      <c r="A2174" s="144" t="s">
        <v>19155</v>
      </c>
      <c r="B2174" s="144" t="s">
        <v>19156</v>
      </c>
      <c r="C2174" s="144">
        <v>5</v>
      </c>
      <c r="D2174" s="144"/>
      <c r="E2174" s="144"/>
      <c r="F2174" s="144">
        <v>1</v>
      </c>
      <c r="G2174" s="144"/>
      <c r="H2174" s="144">
        <v>621</v>
      </c>
      <c r="I2174" s="144">
        <v>207</v>
      </c>
      <c r="J2174" s="144">
        <v>207</v>
      </c>
      <c r="K2174" s="144">
        <v>207</v>
      </c>
      <c r="L2174" s="144"/>
      <c r="M2174" s="145" t="s">
        <v>2213</v>
      </c>
      <c r="N2174" s="144" t="s">
        <v>15</v>
      </c>
      <c r="O2174" s="144"/>
      <c r="P2174" s="144" t="s">
        <v>2514</v>
      </c>
      <c r="Q2174" s="144"/>
      <c r="R2174" s="144"/>
      <c r="S2174" s="144"/>
      <c r="T2174" s="144"/>
      <c r="U2174" s="144" t="s">
        <v>19155</v>
      </c>
      <c r="V2174" s="144"/>
      <c r="W2174" s="144">
        <v>675000</v>
      </c>
      <c r="X2174" s="144" t="s">
        <v>19157</v>
      </c>
      <c r="Y2174" s="144">
        <v>84160000000</v>
      </c>
      <c r="Z2174" s="144" t="s">
        <v>19158</v>
      </c>
      <c r="AA2174" s="161">
        <v>5376</v>
      </c>
    </row>
    <row r="2175" spans="1:27" ht="45" customHeight="1" x14ac:dyDescent="0.25">
      <c r="A2175" s="144" t="s">
        <v>28160</v>
      </c>
      <c r="B2175" s="144" t="s">
        <v>13672</v>
      </c>
      <c r="C2175" s="144">
        <v>429</v>
      </c>
      <c r="D2175" s="144" t="s">
        <v>6543</v>
      </c>
      <c r="E2175" s="144"/>
      <c r="F2175" s="144">
        <v>1</v>
      </c>
      <c r="G2175" s="144"/>
      <c r="H2175" s="144">
        <v>1700</v>
      </c>
      <c r="I2175" s="144">
        <v>800</v>
      </c>
      <c r="J2175" s="144">
        <v>1000</v>
      </c>
      <c r="K2175" s="144">
        <v>400</v>
      </c>
      <c r="L2175" s="144"/>
      <c r="M2175" s="145" t="s">
        <v>2213</v>
      </c>
      <c r="N2175" s="144" t="s">
        <v>41</v>
      </c>
      <c r="O2175" s="144"/>
      <c r="P2175" s="144" t="s">
        <v>2324</v>
      </c>
      <c r="Q2175" s="144" t="s">
        <v>4187</v>
      </c>
      <c r="R2175" s="144" t="s">
        <v>6543</v>
      </c>
      <c r="S2175" s="144"/>
      <c r="T2175" s="144"/>
      <c r="U2175" s="144" t="s">
        <v>28160</v>
      </c>
      <c r="V2175" s="144"/>
      <c r="W2175" s="144">
        <v>105118</v>
      </c>
      <c r="X2175" s="144" t="s">
        <v>18859</v>
      </c>
      <c r="Y2175" s="144"/>
      <c r="Z2175" s="144"/>
      <c r="AA2175" s="160">
        <v>3250</v>
      </c>
    </row>
    <row r="2176" spans="1:27" ht="45" customHeight="1" x14ac:dyDescent="0.25">
      <c r="A2176" s="144" t="s">
        <v>28160</v>
      </c>
      <c r="B2176" s="144" t="s">
        <v>13672</v>
      </c>
      <c r="C2176" s="144">
        <v>429</v>
      </c>
      <c r="D2176" s="144" t="s">
        <v>6543</v>
      </c>
      <c r="E2176" s="144" t="s">
        <v>18860</v>
      </c>
      <c r="F2176" s="144">
        <v>1</v>
      </c>
      <c r="G2176" s="144">
        <v>350</v>
      </c>
      <c r="H2176" s="144"/>
      <c r="I2176" s="144"/>
      <c r="J2176" s="144"/>
      <c r="K2176" s="144"/>
      <c r="L2176" s="144"/>
      <c r="M2176" s="145" t="s">
        <v>2213</v>
      </c>
      <c r="N2176" s="144" t="s">
        <v>41</v>
      </c>
      <c r="O2176" s="144"/>
      <c r="P2176" s="144" t="s">
        <v>2324</v>
      </c>
      <c r="Q2176" s="144" t="s">
        <v>4187</v>
      </c>
      <c r="R2176" s="144" t="s">
        <v>6543</v>
      </c>
      <c r="S2176" s="144"/>
      <c r="T2176" s="144"/>
      <c r="U2176" s="144" t="s">
        <v>28160</v>
      </c>
      <c r="V2176" s="144"/>
      <c r="W2176" s="144">
        <v>105118</v>
      </c>
      <c r="X2176" s="144" t="s">
        <v>18859</v>
      </c>
      <c r="Y2176" s="144"/>
      <c r="Z2176" s="144"/>
      <c r="AA2176" s="160">
        <v>5453</v>
      </c>
    </row>
    <row r="2177" spans="1:27" ht="45" customHeight="1" x14ac:dyDescent="0.25">
      <c r="A2177" s="144" t="s">
        <v>28160</v>
      </c>
      <c r="B2177" s="144" t="s">
        <v>13672</v>
      </c>
      <c r="C2177" s="144">
        <v>429</v>
      </c>
      <c r="D2177" s="144" t="s">
        <v>6543</v>
      </c>
      <c r="E2177" s="144" t="s">
        <v>18861</v>
      </c>
      <c r="F2177" s="144">
        <v>1</v>
      </c>
      <c r="G2177" s="144">
        <v>250</v>
      </c>
      <c r="H2177" s="144"/>
      <c r="I2177" s="144"/>
      <c r="J2177" s="144"/>
      <c r="K2177" s="144"/>
      <c r="L2177" s="144"/>
      <c r="M2177" s="145" t="s">
        <v>2213</v>
      </c>
      <c r="N2177" s="144" t="s">
        <v>41</v>
      </c>
      <c r="O2177" s="144"/>
      <c r="P2177" s="144" t="s">
        <v>2324</v>
      </c>
      <c r="Q2177" s="144" t="s">
        <v>4187</v>
      </c>
      <c r="R2177" s="144" t="s">
        <v>6543</v>
      </c>
      <c r="S2177" s="144"/>
      <c r="T2177" s="144"/>
      <c r="U2177" s="144" t="s">
        <v>28160</v>
      </c>
      <c r="V2177" s="144"/>
      <c r="W2177" s="144"/>
      <c r="X2177" s="144"/>
      <c r="Y2177" s="149"/>
      <c r="Z2177" s="144"/>
      <c r="AA2177" s="160">
        <v>4712</v>
      </c>
    </row>
    <row r="2178" spans="1:27" ht="45" customHeight="1" x14ac:dyDescent="0.25">
      <c r="A2178" s="144" t="s">
        <v>28160</v>
      </c>
      <c r="B2178" s="144" t="s">
        <v>13672</v>
      </c>
      <c r="C2178" s="144">
        <v>429</v>
      </c>
      <c r="D2178" s="144" t="s">
        <v>6543</v>
      </c>
      <c r="E2178" s="144" t="s">
        <v>18862</v>
      </c>
      <c r="F2178" s="144">
        <v>1</v>
      </c>
      <c r="G2178" s="144">
        <v>250</v>
      </c>
      <c r="H2178" s="144"/>
      <c r="I2178" s="144"/>
      <c r="J2178" s="144"/>
      <c r="K2178" s="144"/>
      <c r="L2178" s="144"/>
      <c r="M2178" s="145" t="s">
        <v>2213</v>
      </c>
      <c r="N2178" s="144" t="s">
        <v>41</v>
      </c>
      <c r="O2178" s="144"/>
      <c r="P2178" s="144" t="s">
        <v>2324</v>
      </c>
      <c r="Q2178" s="144" t="s">
        <v>4187</v>
      </c>
      <c r="R2178" s="144" t="s">
        <v>6543</v>
      </c>
      <c r="S2178" s="144"/>
      <c r="T2178" s="144"/>
      <c r="U2178" s="144" t="s">
        <v>28160</v>
      </c>
      <c r="V2178" s="144"/>
      <c r="W2178" s="144"/>
      <c r="X2178" s="144"/>
      <c r="Y2178" s="144"/>
      <c r="Z2178" s="144"/>
      <c r="AA2178" s="160">
        <v>5231</v>
      </c>
    </row>
    <row r="2179" spans="1:27" ht="45" customHeight="1" x14ac:dyDescent="0.25">
      <c r="A2179" s="144" t="s">
        <v>23997</v>
      </c>
      <c r="B2179" s="144" t="s">
        <v>14963</v>
      </c>
      <c r="C2179" s="144">
        <v>4</v>
      </c>
      <c r="D2179" s="144"/>
      <c r="E2179" s="144"/>
      <c r="F2179" s="144">
        <v>1</v>
      </c>
      <c r="G2179" s="144"/>
      <c r="H2179" s="144">
        <v>850</v>
      </c>
      <c r="I2179" s="144">
        <v>400</v>
      </c>
      <c r="J2179" s="144">
        <v>400</v>
      </c>
      <c r="K2179" s="144">
        <v>50</v>
      </c>
      <c r="L2179" s="144"/>
      <c r="M2179" s="145" t="s">
        <v>2213</v>
      </c>
      <c r="N2179" s="144" t="s">
        <v>27</v>
      </c>
      <c r="O2179" s="144"/>
      <c r="P2179" s="144" t="s">
        <v>3974</v>
      </c>
      <c r="Q2179" s="144"/>
      <c r="R2179" s="144"/>
      <c r="S2179" s="144" t="s">
        <v>4189</v>
      </c>
      <c r="T2179" s="144" t="s">
        <v>23998</v>
      </c>
      <c r="U2179" s="144" t="s">
        <v>23997</v>
      </c>
      <c r="V2179" s="144"/>
      <c r="W2179" s="144">
        <v>666788</v>
      </c>
      <c r="X2179" s="144" t="s">
        <v>23999</v>
      </c>
      <c r="Y2179" s="144">
        <v>89030000000</v>
      </c>
      <c r="Z2179" s="144" t="s">
        <v>24000</v>
      </c>
      <c r="AA2179" s="160">
        <v>6165</v>
      </c>
    </row>
    <row r="2180" spans="1:27" ht="45" customHeight="1" x14ac:dyDescent="0.25">
      <c r="A2180" s="144" t="s">
        <v>31115</v>
      </c>
      <c r="B2180" s="144" t="s">
        <v>16933</v>
      </c>
      <c r="C2180" s="144">
        <v>4</v>
      </c>
      <c r="D2180" s="144"/>
      <c r="E2180" s="144"/>
      <c r="F2180" s="144">
        <v>1</v>
      </c>
      <c r="G2180" s="144"/>
      <c r="H2180" s="144">
        <v>350</v>
      </c>
      <c r="I2180" s="144">
        <v>200</v>
      </c>
      <c r="J2180" s="144">
        <v>100</v>
      </c>
      <c r="K2180" s="144">
        <v>50</v>
      </c>
      <c r="L2180" s="144"/>
      <c r="M2180" s="145" t="s">
        <v>2213</v>
      </c>
      <c r="N2180" s="144" t="s">
        <v>23</v>
      </c>
      <c r="O2180" s="144"/>
      <c r="P2180" s="144" t="s">
        <v>3333</v>
      </c>
      <c r="Q2180" s="144"/>
      <c r="R2180" s="144"/>
      <c r="S2180" s="144"/>
      <c r="T2180" s="144"/>
      <c r="U2180" s="144" t="s">
        <v>31115</v>
      </c>
      <c r="V2180" s="144"/>
      <c r="W2180" s="144">
        <v>396073</v>
      </c>
      <c r="X2180" s="144" t="s">
        <v>31116</v>
      </c>
      <c r="Y2180" s="144"/>
      <c r="Z2180" s="144" t="s">
        <v>31117</v>
      </c>
      <c r="AA2180" s="160">
        <v>3546</v>
      </c>
    </row>
    <row r="2181" spans="1:27" ht="45" customHeight="1" x14ac:dyDescent="0.25">
      <c r="A2181" s="144" t="s">
        <v>6988</v>
      </c>
      <c r="B2181" s="144" t="s">
        <v>33241</v>
      </c>
      <c r="C2181" s="144"/>
      <c r="D2181" s="144" t="s">
        <v>33024</v>
      </c>
      <c r="E2181" s="144"/>
      <c r="F2181" s="144">
        <v>1</v>
      </c>
      <c r="G2181" s="144"/>
      <c r="H2181" s="144">
        <v>1300</v>
      </c>
      <c r="I2181" s="144">
        <v>500</v>
      </c>
      <c r="J2181" s="144">
        <v>600</v>
      </c>
      <c r="K2181" s="144">
        <v>200</v>
      </c>
      <c r="L2181" s="144"/>
      <c r="M2181" s="145" t="s">
        <v>2213</v>
      </c>
      <c r="N2181" s="144" t="s">
        <v>44</v>
      </c>
      <c r="O2181" s="144"/>
      <c r="P2181" s="144" t="s">
        <v>3588</v>
      </c>
      <c r="Q2181" s="144" t="s">
        <v>4187</v>
      </c>
      <c r="R2181" s="144" t="s">
        <v>4251</v>
      </c>
      <c r="S2181" s="144"/>
      <c r="T2181" s="144"/>
      <c r="U2181" s="144" t="s">
        <v>6988</v>
      </c>
      <c r="V2181" s="144"/>
      <c r="W2181" s="144">
        <v>630107</v>
      </c>
      <c r="X2181" s="144" t="s">
        <v>6989</v>
      </c>
      <c r="Y2181" s="144" t="s">
        <v>6990</v>
      </c>
      <c r="Z2181" s="144" t="s">
        <v>6991</v>
      </c>
      <c r="AA2181" s="160">
        <v>1325</v>
      </c>
    </row>
    <row r="2182" spans="1:27" ht="45" customHeight="1" x14ac:dyDescent="0.25">
      <c r="A2182" s="144" t="s">
        <v>25360</v>
      </c>
      <c r="B2182" s="144" t="s">
        <v>15377</v>
      </c>
      <c r="C2182" s="144">
        <v>12</v>
      </c>
      <c r="D2182" s="144" t="s">
        <v>25361</v>
      </c>
      <c r="E2182" s="144"/>
      <c r="F2182" s="144">
        <v>1</v>
      </c>
      <c r="G2182" s="144">
        <v>200</v>
      </c>
      <c r="H2182" s="144"/>
      <c r="I2182" s="144"/>
      <c r="J2182" s="144"/>
      <c r="K2182" s="144"/>
      <c r="L2182" s="144"/>
      <c r="M2182" s="145" t="s">
        <v>2213</v>
      </c>
      <c r="N2182" s="144" t="s">
        <v>71</v>
      </c>
      <c r="O2182" s="144"/>
      <c r="P2182" s="144" t="s">
        <v>2493</v>
      </c>
      <c r="Q2182" s="144"/>
      <c r="R2182" s="144"/>
      <c r="S2182" s="144" t="s">
        <v>15453</v>
      </c>
      <c r="T2182" s="144" t="s">
        <v>25362</v>
      </c>
      <c r="U2182" s="144" t="s">
        <v>25360</v>
      </c>
      <c r="V2182" s="144"/>
      <c r="W2182" s="144">
        <v>366334</v>
      </c>
      <c r="X2182" s="144" t="s">
        <v>25363</v>
      </c>
      <c r="Y2182" s="144">
        <v>89390000000</v>
      </c>
      <c r="Z2182" s="144" t="s">
        <v>25364</v>
      </c>
      <c r="AA2182" s="160">
        <v>6309</v>
      </c>
    </row>
    <row r="2183" spans="1:27" ht="45" customHeight="1" x14ac:dyDescent="0.25">
      <c r="A2183" s="144" t="s">
        <v>14582</v>
      </c>
      <c r="B2183" s="144" t="s">
        <v>14583</v>
      </c>
      <c r="C2183" s="144"/>
      <c r="D2183" s="144" t="s">
        <v>16284</v>
      </c>
      <c r="E2183" s="144"/>
      <c r="F2183" s="144">
        <v>1</v>
      </c>
      <c r="G2183" s="144"/>
      <c r="H2183" s="144">
        <v>500</v>
      </c>
      <c r="I2183" s="144"/>
      <c r="J2183" s="144"/>
      <c r="K2183" s="144">
        <v>500</v>
      </c>
      <c r="L2183" s="144"/>
      <c r="M2183" s="145" t="s">
        <v>2213</v>
      </c>
      <c r="N2183" s="144" t="s">
        <v>25</v>
      </c>
      <c r="O2183" s="144"/>
      <c r="P2183" s="144" t="s">
        <v>3898</v>
      </c>
      <c r="Q2183" s="144"/>
      <c r="R2183" s="144"/>
      <c r="S2183" s="144"/>
      <c r="T2183" s="144"/>
      <c r="U2183" s="144" t="s">
        <v>14582</v>
      </c>
      <c r="V2183" s="144"/>
      <c r="W2183" s="144">
        <v>672039</v>
      </c>
      <c r="X2183" s="144" t="s">
        <v>14584</v>
      </c>
      <c r="Y2183" s="144">
        <v>89150000000</v>
      </c>
      <c r="Z2183" s="144" t="s">
        <v>14585</v>
      </c>
      <c r="AA2183" s="160">
        <v>3720</v>
      </c>
    </row>
    <row r="2184" spans="1:27" ht="45" customHeight="1" x14ac:dyDescent="0.25">
      <c r="A2184" s="144" t="s">
        <v>6992</v>
      </c>
      <c r="B2184" s="144" t="s">
        <v>4205</v>
      </c>
      <c r="C2184" s="144"/>
      <c r="D2184" s="144" t="s">
        <v>6993</v>
      </c>
      <c r="E2184" s="144"/>
      <c r="F2184" s="144">
        <v>1</v>
      </c>
      <c r="G2184" s="144">
        <v>350</v>
      </c>
      <c r="H2184" s="144"/>
      <c r="I2184" s="144"/>
      <c r="J2184" s="144"/>
      <c r="K2184" s="144"/>
      <c r="L2184" s="144"/>
      <c r="M2184" s="145" t="s">
        <v>2213</v>
      </c>
      <c r="N2184" s="144" t="s">
        <v>55</v>
      </c>
      <c r="O2184" s="144"/>
      <c r="P2184" s="144" t="s">
        <v>3350</v>
      </c>
      <c r="Q2184" s="144"/>
      <c r="R2184" s="144"/>
      <c r="S2184" s="144"/>
      <c r="T2184" s="144"/>
      <c r="U2184" s="144" t="s">
        <v>6992</v>
      </c>
      <c r="V2184" s="144"/>
      <c r="W2184" s="144">
        <v>671700</v>
      </c>
      <c r="X2184" s="144" t="s">
        <v>6994</v>
      </c>
      <c r="Y2184" s="144"/>
      <c r="Z2184" s="144" t="s">
        <v>6995</v>
      </c>
      <c r="AA2184" s="160">
        <v>1326</v>
      </c>
    </row>
    <row r="2185" spans="1:27" ht="45" customHeight="1" x14ac:dyDescent="0.25">
      <c r="A2185" s="144" t="s">
        <v>13466</v>
      </c>
      <c r="B2185" s="144" t="s">
        <v>4205</v>
      </c>
      <c r="C2185" s="144">
        <v>7</v>
      </c>
      <c r="D2185" s="144" t="s">
        <v>7385</v>
      </c>
      <c r="E2185" s="144"/>
      <c r="F2185" s="144">
        <v>1</v>
      </c>
      <c r="G2185" s="144">
        <v>480</v>
      </c>
      <c r="H2185" s="144"/>
      <c r="I2185" s="144"/>
      <c r="J2185" s="144"/>
      <c r="K2185" s="144"/>
      <c r="L2185" s="144"/>
      <c r="M2185" s="145" t="s">
        <v>2213</v>
      </c>
      <c r="N2185" s="144" t="s">
        <v>42</v>
      </c>
      <c r="O2185" s="144"/>
      <c r="P2185" s="144" t="s">
        <v>2394</v>
      </c>
      <c r="Q2185" s="144"/>
      <c r="R2185" s="144"/>
      <c r="S2185" s="144"/>
      <c r="T2185" s="144"/>
      <c r="U2185" s="144" t="s">
        <v>13466</v>
      </c>
      <c r="V2185" s="144"/>
      <c r="W2185" s="144">
        <v>140170</v>
      </c>
      <c r="X2185" s="144" t="s">
        <v>19159</v>
      </c>
      <c r="Y2185" s="144" t="s">
        <v>14586</v>
      </c>
      <c r="Z2185" s="144" t="s">
        <v>14587</v>
      </c>
      <c r="AA2185" s="160">
        <v>1327</v>
      </c>
    </row>
    <row r="2186" spans="1:27" ht="45" customHeight="1" x14ac:dyDescent="0.25">
      <c r="A2186" s="144" t="s">
        <v>6996</v>
      </c>
      <c r="B2186" s="144" t="s">
        <v>4239</v>
      </c>
      <c r="C2186" s="144"/>
      <c r="D2186" s="144"/>
      <c r="E2186" s="144"/>
      <c r="F2186" s="144">
        <v>5</v>
      </c>
      <c r="G2186" s="144"/>
      <c r="H2186" s="144"/>
      <c r="I2186" s="144"/>
      <c r="J2186" s="144"/>
      <c r="K2186" s="144"/>
      <c r="L2186" s="144">
        <v>850</v>
      </c>
      <c r="M2186" s="145" t="s">
        <v>2213</v>
      </c>
      <c r="N2186" s="144" t="s">
        <v>46</v>
      </c>
      <c r="O2186" s="144"/>
      <c r="P2186" s="144" t="s">
        <v>13870</v>
      </c>
      <c r="Q2186" s="144"/>
      <c r="R2186" s="144"/>
      <c r="S2186" s="144" t="s">
        <v>4189</v>
      </c>
      <c r="T2186" s="144" t="s">
        <v>6997</v>
      </c>
      <c r="U2186" s="144" t="s">
        <v>6996</v>
      </c>
      <c r="V2186" s="144"/>
      <c r="W2186" s="144">
        <v>462630</v>
      </c>
      <c r="X2186" s="144" t="s">
        <v>4575</v>
      </c>
      <c r="Y2186" s="144" t="s">
        <v>6998</v>
      </c>
      <c r="Z2186" s="144" t="s">
        <v>6999</v>
      </c>
      <c r="AA2186" s="160">
        <v>1328</v>
      </c>
    </row>
    <row r="2187" spans="1:27" ht="45" customHeight="1" x14ac:dyDescent="0.25">
      <c r="A2187" s="144" t="s">
        <v>28161</v>
      </c>
      <c r="B2187" s="144" t="s">
        <v>15377</v>
      </c>
      <c r="C2187" s="144"/>
      <c r="D2187" s="144" t="s">
        <v>9709</v>
      </c>
      <c r="E2187" s="144"/>
      <c r="F2187" s="144">
        <v>1</v>
      </c>
      <c r="G2187" s="144">
        <v>150</v>
      </c>
      <c r="H2187" s="144"/>
      <c r="I2187" s="144"/>
      <c r="J2187" s="144"/>
      <c r="K2187" s="144"/>
      <c r="L2187" s="144"/>
      <c r="M2187" s="145" t="s">
        <v>2213</v>
      </c>
      <c r="N2187" s="144" t="s">
        <v>67</v>
      </c>
      <c r="O2187" s="144"/>
      <c r="P2187" s="144" t="s">
        <v>2757</v>
      </c>
      <c r="Q2187" s="144"/>
      <c r="R2187" s="144"/>
      <c r="S2187" s="144" t="s">
        <v>15453</v>
      </c>
      <c r="T2187" s="144" t="s">
        <v>28162</v>
      </c>
      <c r="U2187" s="144" t="s">
        <v>28161</v>
      </c>
      <c r="V2187" s="144"/>
      <c r="W2187" s="144">
        <v>423430</v>
      </c>
      <c r="X2187" s="144" t="s">
        <v>28163</v>
      </c>
      <c r="Y2187" s="150" t="s">
        <v>28164</v>
      </c>
      <c r="Z2187" s="144" t="s">
        <v>28165</v>
      </c>
      <c r="AA2187" s="160">
        <v>7015</v>
      </c>
    </row>
    <row r="2188" spans="1:27" ht="45" customHeight="1" x14ac:dyDescent="0.25">
      <c r="A2188" s="144" t="s">
        <v>22633</v>
      </c>
      <c r="B2188" s="144" t="s">
        <v>15655</v>
      </c>
      <c r="C2188" s="144">
        <v>51</v>
      </c>
      <c r="D2188" s="144" t="s">
        <v>7679</v>
      </c>
      <c r="E2188" s="144"/>
      <c r="F2188" s="144">
        <v>1</v>
      </c>
      <c r="G2188" s="144">
        <v>140</v>
      </c>
      <c r="H2188" s="144"/>
      <c r="I2188" s="144"/>
      <c r="J2188" s="144"/>
      <c r="K2188" s="144"/>
      <c r="L2188" s="144"/>
      <c r="M2188" s="145" t="s">
        <v>2213</v>
      </c>
      <c r="N2188" s="144" t="s">
        <v>73</v>
      </c>
      <c r="O2188" s="144"/>
      <c r="P2188" s="144" t="s">
        <v>3206</v>
      </c>
      <c r="Q2188" s="144"/>
      <c r="R2188" s="144"/>
      <c r="S2188" s="144" t="s">
        <v>4189</v>
      </c>
      <c r="T2188" s="144" t="s">
        <v>22634</v>
      </c>
      <c r="U2188" s="144" t="s">
        <v>22633</v>
      </c>
      <c r="V2188" s="144"/>
      <c r="W2188" s="144">
        <v>391111</v>
      </c>
      <c r="X2188" s="144" t="s">
        <v>22635</v>
      </c>
      <c r="Y2188" s="144">
        <v>84910000000</v>
      </c>
      <c r="Z2188" s="144" t="s">
        <v>22636</v>
      </c>
      <c r="AA2188" s="160">
        <v>6005</v>
      </c>
    </row>
    <row r="2189" spans="1:27" ht="45" customHeight="1" x14ac:dyDescent="0.25">
      <c r="A2189" s="144" t="s">
        <v>7000</v>
      </c>
      <c r="B2189" s="144" t="s">
        <v>4205</v>
      </c>
      <c r="C2189" s="144">
        <v>41</v>
      </c>
      <c r="D2189" s="144"/>
      <c r="E2189" s="144"/>
      <c r="F2189" s="144">
        <v>1</v>
      </c>
      <c r="G2189" s="144">
        <v>350</v>
      </c>
      <c r="H2189" s="144"/>
      <c r="I2189" s="144"/>
      <c r="J2189" s="144"/>
      <c r="K2189" s="144"/>
      <c r="L2189" s="144"/>
      <c r="M2189" s="145" t="s">
        <v>2213</v>
      </c>
      <c r="N2189" s="144" t="s">
        <v>84</v>
      </c>
      <c r="O2189" s="144"/>
      <c r="P2189" s="144" t="s">
        <v>3372</v>
      </c>
      <c r="Q2189" s="144"/>
      <c r="R2189" s="144"/>
      <c r="S2189" s="144"/>
      <c r="T2189" s="144"/>
      <c r="U2189" s="144" t="s">
        <v>7000</v>
      </c>
      <c r="V2189" s="144"/>
      <c r="W2189" s="144">
        <v>301650</v>
      </c>
      <c r="X2189" s="144" t="s">
        <v>13235</v>
      </c>
      <c r="Y2189" s="144"/>
      <c r="Z2189" s="144" t="s">
        <v>7001</v>
      </c>
      <c r="AA2189" s="160">
        <v>1329</v>
      </c>
    </row>
    <row r="2190" spans="1:27" ht="45" customHeight="1" x14ac:dyDescent="0.25">
      <c r="A2190" s="144" t="s">
        <v>29946</v>
      </c>
      <c r="B2190" s="144" t="s">
        <v>15377</v>
      </c>
      <c r="C2190" s="144">
        <v>202</v>
      </c>
      <c r="D2190" s="144" t="s">
        <v>5639</v>
      </c>
      <c r="E2190" s="144"/>
      <c r="F2190" s="144">
        <v>1</v>
      </c>
      <c r="G2190" s="144">
        <v>250</v>
      </c>
      <c r="H2190" s="144"/>
      <c r="I2190" s="144"/>
      <c r="J2190" s="144"/>
      <c r="K2190" s="144"/>
      <c r="L2190" s="144"/>
      <c r="M2190" s="145" t="s">
        <v>2213</v>
      </c>
      <c r="N2190" s="144" t="s">
        <v>14</v>
      </c>
      <c r="O2190" s="144"/>
      <c r="P2190" s="144" t="s">
        <v>2584</v>
      </c>
      <c r="Q2190" s="144"/>
      <c r="R2190" s="144"/>
      <c r="S2190" s="144"/>
      <c r="T2190" s="144"/>
      <c r="U2190" s="144" t="s">
        <v>29946</v>
      </c>
      <c r="V2190" s="144"/>
      <c r="W2190" s="144">
        <v>656023</v>
      </c>
      <c r="X2190" s="144" t="s">
        <v>29947</v>
      </c>
      <c r="Y2190" s="144"/>
      <c r="Z2190" s="144" t="s">
        <v>29948</v>
      </c>
      <c r="AA2190" s="160">
        <v>3408</v>
      </c>
    </row>
    <row r="2191" spans="1:27" ht="45" customHeight="1" x14ac:dyDescent="0.25">
      <c r="A2191" s="144" t="s">
        <v>22637</v>
      </c>
      <c r="B2191" s="144" t="s">
        <v>15970</v>
      </c>
      <c r="C2191" s="144">
        <v>53</v>
      </c>
      <c r="D2191" s="144"/>
      <c r="E2191" s="144"/>
      <c r="F2191" s="144">
        <v>1</v>
      </c>
      <c r="G2191" s="144">
        <v>200</v>
      </c>
      <c r="H2191" s="144"/>
      <c r="I2191" s="144"/>
      <c r="J2191" s="144"/>
      <c r="K2191" s="144"/>
      <c r="L2191" s="144"/>
      <c r="M2191" s="145" t="s">
        <v>2213</v>
      </c>
      <c r="N2191" s="144" t="s">
        <v>75</v>
      </c>
      <c r="O2191" s="144"/>
      <c r="P2191" s="144" t="s">
        <v>2699</v>
      </c>
      <c r="Q2191" s="144"/>
      <c r="R2191" s="144"/>
      <c r="S2191" s="144" t="s">
        <v>4189</v>
      </c>
      <c r="T2191" s="144" t="s">
        <v>9430</v>
      </c>
      <c r="U2191" s="144" t="s">
        <v>22637</v>
      </c>
      <c r="V2191" s="144"/>
      <c r="W2191" s="144">
        <v>196653</v>
      </c>
      <c r="X2191" s="144" t="s">
        <v>22638</v>
      </c>
      <c r="Y2191" s="144" t="s">
        <v>22639</v>
      </c>
      <c r="Z2191" s="144" t="s">
        <v>22640</v>
      </c>
      <c r="AA2191" s="160">
        <v>3650</v>
      </c>
    </row>
    <row r="2192" spans="1:27" ht="45" customHeight="1" x14ac:dyDescent="0.25">
      <c r="A2192" s="144" t="s">
        <v>7002</v>
      </c>
      <c r="B2192" s="144" t="s">
        <v>4208</v>
      </c>
      <c r="C2192" s="144"/>
      <c r="D2192" s="144"/>
      <c r="E2192" s="144"/>
      <c r="F2192" s="144">
        <v>1</v>
      </c>
      <c r="G2192" s="144"/>
      <c r="H2192" s="144">
        <v>1199</v>
      </c>
      <c r="I2192" s="144">
        <v>436</v>
      </c>
      <c r="J2192" s="144">
        <v>545</v>
      </c>
      <c r="K2192" s="144">
        <v>218</v>
      </c>
      <c r="L2192" s="144"/>
      <c r="M2192" s="145" t="s">
        <v>2213</v>
      </c>
      <c r="N2192" s="144" t="s">
        <v>67</v>
      </c>
      <c r="O2192" s="144"/>
      <c r="P2192" s="144" t="s">
        <v>3887</v>
      </c>
      <c r="Q2192" s="144"/>
      <c r="R2192" s="144"/>
      <c r="S2192" s="144" t="s">
        <v>4191</v>
      </c>
      <c r="T2192" s="144" t="s">
        <v>7003</v>
      </c>
      <c r="U2192" s="144" t="s">
        <v>7002</v>
      </c>
      <c r="V2192" s="144"/>
      <c r="W2192" s="144">
        <v>423878</v>
      </c>
      <c r="X2192" s="144" t="s">
        <v>7004</v>
      </c>
      <c r="Y2192" s="144" t="s">
        <v>7005</v>
      </c>
      <c r="Z2192" s="144" t="s">
        <v>7006</v>
      </c>
      <c r="AA2192" s="160">
        <v>1330</v>
      </c>
    </row>
    <row r="2193" spans="1:27" ht="45" customHeight="1" x14ac:dyDescent="0.25">
      <c r="A2193" s="144" t="s">
        <v>7007</v>
      </c>
      <c r="B2193" s="144" t="s">
        <v>7008</v>
      </c>
      <c r="C2193" s="144"/>
      <c r="D2193" s="144"/>
      <c r="E2193" s="144"/>
      <c r="F2193" s="144">
        <v>1</v>
      </c>
      <c r="G2193" s="144"/>
      <c r="H2193" s="144">
        <v>1800</v>
      </c>
      <c r="I2193" s="144"/>
      <c r="J2193" s="144"/>
      <c r="K2193" s="144">
        <v>1800</v>
      </c>
      <c r="L2193" s="144"/>
      <c r="M2193" s="145" t="s">
        <v>2213</v>
      </c>
      <c r="N2193" s="144" t="s">
        <v>67</v>
      </c>
      <c r="O2193" s="144"/>
      <c r="P2193" s="144" t="s">
        <v>2893</v>
      </c>
      <c r="Q2193" s="144"/>
      <c r="R2193" s="144"/>
      <c r="S2193" s="144" t="s">
        <v>4189</v>
      </c>
      <c r="T2193" s="144" t="s">
        <v>7009</v>
      </c>
      <c r="U2193" s="144" t="s">
        <v>7007</v>
      </c>
      <c r="V2193" s="144"/>
      <c r="W2193" s="144"/>
      <c r="X2193" s="144"/>
      <c r="Y2193" s="144"/>
      <c r="Z2193" s="144"/>
      <c r="AA2193" s="160">
        <v>3164</v>
      </c>
    </row>
    <row r="2194" spans="1:27" ht="45" customHeight="1" x14ac:dyDescent="0.25">
      <c r="A2194" s="144" t="s">
        <v>7007</v>
      </c>
      <c r="B2194" s="144" t="s">
        <v>7008</v>
      </c>
      <c r="C2194" s="144"/>
      <c r="D2194" s="144"/>
      <c r="E2194" s="144" t="s">
        <v>14588</v>
      </c>
      <c r="F2194" s="144">
        <v>1</v>
      </c>
      <c r="G2194" s="144"/>
      <c r="H2194" s="144">
        <v>1800</v>
      </c>
      <c r="I2194" s="144"/>
      <c r="J2194" s="144"/>
      <c r="K2194" s="144">
        <v>1800</v>
      </c>
      <c r="L2194" s="144"/>
      <c r="M2194" s="145" t="s">
        <v>2213</v>
      </c>
      <c r="N2194" s="144" t="s">
        <v>67</v>
      </c>
      <c r="O2194" s="144"/>
      <c r="P2194" s="144" t="s">
        <v>2893</v>
      </c>
      <c r="Q2194" s="144"/>
      <c r="R2194" s="144"/>
      <c r="S2194" s="144" t="s">
        <v>4189</v>
      </c>
      <c r="T2194" s="144" t="s">
        <v>7009</v>
      </c>
      <c r="U2194" s="144" t="s">
        <v>7007</v>
      </c>
      <c r="V2194" s="144"/>
      <c r="W2194" s="144">
        <v>422000</v>
      </c>
      <c r="X2194" s="144" t="s">
        <v>7010</v>
      </c>
      <c r="Y2194" s="144"/>
      <c r="Z2194" s="144" t="s">
        <v>7011</v>
      </c>
      <c r="AA2194" s="160">
        <v>1331</v>
      </c>
    </row>
    <row r="2195" spans="1:27" ht="45" customHeight="1" x14ac:dyDescent="0.25">
      <c r="A2195" s="144" t="s">
        <v>22642</v>
      </c>
      <c r="B2195" s="147" t="s">
        <v>18438</v>
      </c>
      <c r="C2195" s="144"/>
      <c r="D2195" s="144"/>
      <c r="E2195" s="144"/>
      <c r="F2195" s="144">
        <v>1</v>
      </c>
      <c r="G2195" s="144"/>
      <c r="H2195" s="144">
        <v>350</v>
      </c>
      <c r="I2195" s="144">
        <v>200</v>
      </c>
      <c r="J2195" s="144">
        <v>100</v>
      </c>
      <c r="K2195" s="144">
        <v>50</v>
      </c>
      <c r="L2195" s="144"/>
      <c r="M2195" s="145" t="s">
        <v>2213</v>
      </c>
      <c r="N2195" s="144" t="s">
        <v>44</v>
      </c>
      <c r="O2195" s="144"/>
      <c r="P2195" s="144" t="s">
        <v>3904</v>
      </c>
      <c r="Q2195" s="145"/>
      <c r="R2195" s="144"/>
      <c r="S2195" s="144" t="s">
        <v>4190</v>
      </c>
      <c r="T2195" s="144" t="s">
        <v>18439</v>
      </c>
      <c r="U2195" s="144" t="s">
        <v>22642</v>
      </c>
      <c r="V2195" s="144"/>
      <c r="W2195" s="144">
        <v>632229</v>
      </c>
      <c r="X2195" s="145" t="s">
        <v>18440</v>
      </c>
      <c r="Y2195" s="144" t="s">
        <v>18442</v>
      </c>
      <c r="Z2195" s="144" t="s">
        <v>18441</v>
      </c>
      <c r="AA2195" s="160">
        <v>4516</v>
      </c>
    </row>
    <row r="2196" spans="1:27" ht="45" customHeight="1" x14ac:dyDescent="0.25">
      <c r="A2196" s="144" t="s">
        <v>7012</v>
      </c>
      <c r="B2196" s="144" t="s">
        <v>4208</v>
      </c>
      <c r="C2196" s="144"/>
      <c r="D2196" s="144"/>
      <c r="E2196" s="144"/>
      <c r="F2196" s="144">
        <v>1</v>
      </c>
      <c r="G2196" s="144"/>
      <c r="H2196" s="144">
        <v>798</v>
      </c>
      <c r="I2196" s="144">
        <v>290</v>
      </c>
      <c r="J2196" s="144">
        <v>363</v>
      </c>
      <c r="K2196" s="144">
        <v>145</v>
      </c>
      <c r="L2196" s="144"/>
      <c r="M2196" s="145" t="s">
        <v>2213</v>
      </c>
      <c r="N2196" s="144" t="s">
        <v>67</v>
      </c>
      <c r="O2196" s="144"/>
      <c r="P2196" s="144" t="s">
        <v>3358</v>
      </c>
      <c r="Q2196" s="144"/>
      <c r="R2196" s="144"/>
      <c r="S2196" s="144" t="s">
        <v>4191</v>
      </c>
      <c r="T2196" s="144" t="s">
        <v>7013</v>
      </c>
      <c r="U2196" s="144" t="s">
        <v>7012</v>
      </c>
      <c r="V2196" s="144"/>
      <c r="W2196" s="144">
        <v>422463</v>
      </c>
      <c r="X2196" s="144" t="s">
        <v>7014</v>
      </c>
      <c r="Y2196" s="144"/>
      <c r="Z2196" s="144"/>
      <c r="AA2196" s="160">
        <v>1332</v>
      </c>
    </row>
    <row r="2197" spans="1:27" ht="45" customHeight="1" x14ac:dyDescent="0.25">
      <c r="A2197" s="144" t="s">
        <v>7015</v>
      </c>
      <c r="B2197" s="144" t="s">
        <v>4230</v>
      </c>
      <c r="C2197" s="144">
        <v>1</v>
      </c>
      <c r="D2197" s="144" t="s">
        <v>7016</v>
      </c>
      <c r="E2197" s="144"/>
      <c r="F2197" s="144">
        <v>5</v>
      </c>
      <c r="G2197" s="144"/>
      <c r="H2197" s="144"/>
      <c r="I2197" s="144"/>
      <c r="J2197" s="144"/>
      <c r="K2197" s="144"/>
      <c r="L2197" s="144">
        <v>850</v>
      </c>
      <c r="M2197" s="145" t="s">
        <v>2213</v>
      </c>
      <c r="N2197" s="144" t="s">
        <v>48</v>
      </c>
      <c r="O2197" s="144"/>
      <c r="P2197" s="144" t="s">
        <v>3674</v>
      </c>
      <c r="Q2197" s="144" t="s">
        <v>4187</v>
      </c>
      <c r="R2197" s="144" t="s">
        <v>4251</v>
      </c>
      <c r="S2197" s="144"/>
      <c r="T2197" s="144"/>
      <c r="U2197" s="144" t="s">
        <v>7015</v>
      </c>
      <c r="V2197" s="144"/>
      <c r="W2197" s="144">
        <v>440026</v>
      </c>
      <c r="X2197" s="144" t="s">
        <v>7017</v>
      </c>
      <c r="Y2197" s="144"/>
      <c r="Z2197" s="144"/>
      <c r="AA2197" s="160">
        <v>1333</v>
      </c>
    </row>
    <row r="2198" spans="1:27" ht="45" customHeight="1" x14ac:dyDescent="0.25">
      <c r="A2198" s="144" t="s">
        <v>28166</v>
      </c>
      <c r="B2198" s="144" t="s">
        <v>28167</v>
      </c>
      <c r="C2198" s="144"/>
      <c r="D2198" s="144"/>
      <c r="E2198" s="144"/>
      <c r="F2198" s="144">
        <v>5</v>
      </c>
      <c r="G2198" s="144"/>
      <c r="H2198" s="144"/>
      <c r="I2198" s="144"/>
      <c r="J2198" s="144"/>
      <c r="K2198" s="144"/>
      <c r="L2198" s="144">
        <v>150</v>
      </c>
      <c r="M2198" s="145" t="s">
        <v>2213</v>
      </c>
      <c r="N2198" s="144" t="s">
        <v>85</v>
      </c>
      <c r="O2198" s="144"/>
      <c r="P2198" s="144" t="s">
        <v>2908</v>
      </c>
      <c r="Q2198" s="144"/>
      <c r="R2198" s="144"/>
      <c r="S2198" s="144" t="s">
        <v>4191</v>
      </c>
      <c r="T2198" s="144" t="s">
        <v>28168</v>
      </c>
      <c r="U2198" s="144" t="s">
        <v>28166</v>
      </c>
      <c r="V2198" s="144"/>
      <c r="W2198" s="144">
        <v>626380</v>
      </c>
      <c r="X2198" s="144" t="s">
        <v>28169</v>
      </c>
      <c r="Y2198" s="150" t="s">
        <v>28170</v>
      </c>
      <c r="Z2198" s="144" t="s">
        <v>28171</v>
      </c>
      <c r="AA2198" s="160">
        <v>6993</v>
      </c>
    </row>
    <row r="2199" spans="1:27" ht="45" customHeight="1" x14ac:dyDescent="0.25">
      <c r="A2199" s="144" t="s">
        <v>7018</v>
      </c>
      <c r="B2199" s="144" t="s">
        <v>4230</v>
      </c>
      <c r="C2199" s="144"/>
      <c r="D2199" s="144" t="s">
        <v>7019</v>
      </c>
      <c r="E2199" s="144"/>
      <c r="F2199" s="144">
        <v>5</v>
      </c>
      <c r="G2199" s="144"/>
      <c r="H2199" s="144"/>
      <c r="I2199" s="144"/>
      <c r="J2199" s="144"/>
      <c r="K2199" s="144"/>
      <c r="L2199" s="144">
        <v>850</v>
      </c>
      <c r="M2199" s="145" t="s">
        <v>2213</v>
      </c>
      <c r="N2199" s="144" t="s">
        <v>74</v>
      </c>
      <c r="O2199" s="144"/>
      <c r="P2199" s="144" t="s">
        <v>3912</v>
      </c>
      <c r="Q2199" s="144"/>
      <c r="R2199" s="144"/>
      <c r="S2199" s="144"/>
      <c r="T2199" s="144"/>
      <c r="U2199" s="144" t="s">
        <v>7018</v>
      </c>
      <c r="V2199" s="144"/>
      <c r="W2199" s="144">
        <v>445012</v>
      </c>
      <c r="X2199" s="144" t="s">
        <v>7020</v>
      </c>
      <c r="Y2199" s="144" t="s">
        <v>7021</v>
      </c>
      <c r="Z2199" s="144" t="s">
        <v>7022</v>
      </c>
      <c r="AA2199" s="160">
        <v>1334</v>
      </c>
    </row>
    <row r="2200" spans="1:27" ht="45" customHeight="1" x14ac:dyDescent="0.25">
      <c r="A2200" s="144" t="s">
        <v>19161</v>
      </c>
      <c r="B2200" s="144" t="s">
        <v>19162</v>
      </c>
      <c r="C2200" s="144"/>
      <c r="D2200" s="144"/>
      <c r="E2200" s="144"/>
      <c r="F2200" s="144">
        <v>2</v>
      </c>
      <c r="G2200" s="144"/>
      <c r="H2200" s="144"/>
      <c r="I2200" s="144"/>
      <c r="J2200" s="144"/>
      <c r="K2200" s="144"/>
      <c r="L2200" s="144">
        <v>350</v>
      </c>
      <c r="M2200" s="145" t="s">
        <v>2213</v>
      </c>
      <c r="N2200" s="144" t="s">
        <v>72</v>
      </c>
      <c r="O2200" s="144"/>
      <c r="P2200" s="144" t="s">
        <v>2942</v>
      </c>
      <c r="Q2200" s="144"/>
      <c r="R2200" s="144"/>
      <c r="S2200" s="144" t="s">
        <v>4190</v>
      </c>
      <c r="T2200" s="144" t="s">
        <v>19163</v>
      </c>
      <c r="U2200" s="144" t="s">
        <v>19161</v>
      </c>
      <c r="V2200" s="144"/>
      <c r="W2200" s="144">
        <v>347850</v>
      </c>
      <c r="X2200" s="144" t="s">
        <v>19164</v>
      </c>
      <c r="Y2200" s="144" t="s">
        <v>19166</v>
      </c>
      <c r="Z2200" s="144" t="s">
        <v>19165</v>
      </c>
      <c r="AA2200" s="160">
        <v>4591</v>
      </c>
    </row>
    <row r="2201" spans="1:27" ht="45" customHeight="1" x14ac:dyDescent="0.25">
      <c r="A2201" s="144" t="s">
        <v>32015</v>
      </c>
      <c r="B2201" s="144" t="s">
        <v>32016</v>
      </c>
      <c r="C2201" s="144"/>
      <c r="D2201" s="144"/>
      <c r="E2201" s="144"/>
      <c r="F2201" s="144">
        <v>2</v>
      </c>
      <c r="G2201" s="144"/>
      <c r="H2201" s="144"/>
      <c r="I2201" s="144"/>
      <c r="J2201" s="144"/>
      <c r="K2201" s="144"/>
      <c r="L2201" s="144">
        <v>50</v>
      </c>
      <c r="M2201" s="145" t="s">
        <v>2213</v>
      </c>
      <c r="N2201" s="144" t="s">
        <v>92</v>
      </c>
      <c r="O2201" s="144"/>
      <c r="P2201" s="144" t="s">
        <v>30616</v>
      </c>
      <c r="Q2201" s="144"/>
      <c r="R2201" s="144"/>
      <c r="S2201" s="144" t="s">
        <v>4191</v>
      </c>
      <c r="T2201" s="144" t="s">
        <v>9381</v>
      </c>
      <c r="U2201" s="144" t="s">
        <v>32015</v>
      </c>
      <c r="V2201" s="144"/>
      <c r="W2201" s="144">
        <v>629700</v>
      </c>
      <c r="X2201" s="144" t="s">
        <v>9382</v>
      </c>
      <c r="Y2201" s="150" t="s">
        <v>9383</v>
      </c>
      <c r="Z2201" s="144" t="s">
        <v>9384</v>
      </c>
      <c r="AA2201" s="160">
        <v>688</v>
      </c>
    </row>
    <row r="2202" spans="1:27" ht="45" customHeight="1" x14ac:dyDescent="0.25">
      <c r="A2202" s="144" t="s">
        <v>29949</v>
      </c>
      <c r="B2202" s="144" t="s">
        <v>4919</v>
      </c>
      <c r="C2202" s="144"/>
      <c r="D2202" s="144" t="s">
        <v>25755</v>
      </c>
      <c r="E2202" s="144"/>
      <c r="F2202" s="144">
        <v>2</v>
      </c>
      <c r="G2202" s="144"/>
      <c r="H2202" s="144"/>
      <c r="I2202" s="144"/>
      <c r="J2202" s="144"/>
      <c r="K2202" s="144"/>
      <c r="L2202" s="144">
        <v>350</v>
      </c>
      <c r="M2202" s="145" t="s">
        <v>2213</v>
      </c>
      <c r="N2202" s="144" t="s">
        <v>42</v>
      </c>
      <c r="O2202" s="144"/>
      <c r="P2202" s="144" t="s">
        <v>4085</v>
      </c>
      <c r="Q2202" s="144" t="s">
        <v>4187</v>
      </c>
      <c r="R2202" s="144" t="s">
        <v>26837</v>
      </c>
      <c r="S2202" s="144"/>
      <c r="T2202" s="144"/>
      <c r="U2202" s="144" t="s">
        <v>29949</v>
      </c>
      <c r="V2202" s="144"/>
      <c r="W2202" s="144">
        <v>142100</v>
      </c>
      <c r="X2202" s="144" t="s">
        <v>25756</v>
      </c>
      <c r="Y2202" s="144">
        <v>84970000000</v>
      </c>
      <c r="Z2202" s="144" t="s">
        <v>29950</v>
      </c>
      <c r="AA2202" s="160">
        <v>6594</v>
      </c>
    </row>
    <row r="2203" spans="1:27" ht="45" customHeight="1" x14ac:dyDescent="0.25">
      <c r="A2203" s="144" t="s">
        <v>15575</v>
      </c>
      <c r="B2203" s="144" t="s">
        <v>15576</v>
      </c>
      <c r="C2203" s="144"/>
      <c r="D2203" s="144"/>
      <c r="E2203" s="144"/>
      <c r="F2203" s="144">
        <v>1</v>
      </c>
      <c r="G2203" s="144"/>
      <c r="H2203" s="144">
        <v>500</v>
      </c>
      <c r="I2203" s="144"/>
      <c r="J2203" s="144"/>
      <c r="K2203" s="144">
        <v>500</v>
      </c>
      <c r="L2203" s="144"/>
      <c r="M2203" s="145" t="s">
        <v>2213</v>
      </c>
      <c r="N2203" s="144" t="s">
        <v>80</v>
      </c>
      <c r="O2203" s="144"/>
      <c r="P2203" s="144" t="s">
        <v>3865</v>
      </c>
      <c r="Q2203" s="144"/>
      <c r="R2203" s="144"/>
      <c r="S2203" s="144"/>
      <c r="T2203" s="144"/>
      <c r="U2203" s="144" t="s">
        <v>15575</v>
      </c>
      <c r="V2203" s="144"/>
      <c r="W2203" s="144">
        <v>355000</v>
      </c>
      <c r="X2203" s="144" t="s">
        <v>15577</v>
      </c>
      <c r="Y2203" s="144" t="s">
        <v>15578</v>
      </c>
      <c r="Z2203" s="144" t="s">
        <v>15579</v>
      </c>
      <c r="AA2203" s="161">
        <v>4051</v>
      </c>
    </row>
    <row r="2204" spans="1:27" ht="45" customHeight="1" x14ac:dyDescent="0.25">
      <c r="A2204" s="144" t="s">
        <v>15580</v>
      </c>
      <c r="B2204" s="144" t="s">
        <v>4246</v>
      </c>
      <c r="C2204" s="144">
        <v>1</v>
      </c>
      <c r="D2204" s="144"/>
      <c r="E2204" s="144"/>
      <c r="F2204" s="144">
        <v>1</v>
      </c>
      <c r="G2204" s="144"/>
      <c r="H2204" s="144">
        <v>1200</v>
      </c>
      <c r="I2204" s="144">
        <v>400</v>
      </c>
      <c r="J2204" s="144">
        <v>500</v>
      </c>
      <c r="K2204" s="144">
        <v>300</v>
      </c>
      <c r="L2204" s="144"/>
      <c r="M2204" s="145" t="s">
        <v>2213</v>
      </c>
      <c r="N2204" s="144" t="s">
        <v>32</v>
      </c>
      <c r="O2204" s="144"/>
      <c r="P2204" s="144" t="s">
        <v>3303</v>
      </c>
      <c r="Q2204" s="144"/>
      <c r="R2204" s="144"/>
      <c r="S2204" s="144" t="s">
        <v>4189</v>
      </c>
      <c r="T2204" s="144" t="s">
        <v>5044</v>
      </c>
      <c r="U2204" s="144" t="s">
        <v>15580</v>
      </c>
      <c r="V2204" s="144"/>
      <c r="W2204" s="144">
        <v>613340</v>
      </c>
      <c r="X2204" s="144" t="s">
        <v>15581</v>
      </c>
      <c r="Y2204" s="144"/>
      <c r="Z2204" s="144" t="s">
        <v>7870</v>
      </c>
      <c r="AA2204" s="160">
        <v>3916</v>
      </c>
    </row>
    <row r="2205" spans="1:27" ht="45" customHeight="1" x14ac:dyDescent="0.25">
      <c r="A2205" s="144" t="s">
        <v>16285</v>
      </c>
      <c r="B2205" s="144" t="s">
        <v>16893</v>
      </c>
      <c r="C2205" s="144"/>
      <c r="D2205" s="144"/>
      <c r="E2205" s="144"/>
      <c r="F2205" s="144">
        <v>1</v>
      </c>
      <c r="G2205" s="144"/>
      <c r="H2205" s="144">
        <v>1200</v>
      </c>
      <c r="I2205" s="144">
        <v>400</v>
      </c>
      <c r="J2205" s="144">
        <v>500</v>
      </c>
      <c r="K2205" s="144">
        <v>300</v>
      </c>
      <c r="L2205" s="144"/>
      <c r="M2205" s="145" t="s">
        <v>2213</v>
      </c>
      <c r="N2205" s="144" t="s">
        <v>42</v>
      </c>
      <c r="O2205" s="144"/>
      <c r="P2205" s="144" t="s">
        <v>3879</v>
      </c>
      <c r="Q2205" s="144"/>
      <c r="R2205" s="144"/>
      <c r="S2205" s="144"/>
      <c r="T2205" s="144"/>
      <c r="U2205" s="144" t="s">
        <v>16285</v>
      </c>
      <c r="V2205" s="144"/>
      <c r="W2205" s="144">
        <v>141730</v>
      </c>
      <c r="X2205" s="144" t="s">
        <v>16286</v>
      </c>
      <c r="Y2205" s="144" t="s">
        <v>16287</v>
      </c>
      <c r="Z2205" s="144" t="s">
        <v>16288</v>
      </c>
      <c r="AA2205" s="160">
        <v>3466</v>
      </c>
    </row>
    <row r="2206" spans="1:27" ht="45" customHeight="1" x14ac:dyDescent="0.25">
      <c r="A2206" s="144" t="s">
        <v>19167</v>
      </c>
      <c r="B2206" s="144" t="s">
        <v>19168</v>
      </c>
      <c r="C2206" s="144"/>
      <c r="D2206" s="144"/>
      <c r="E2206" s="144"/>
      <c r="F2206" s="144">
        <v>1</v>
      </c>
      <c r="G2206" s="144"/>
      <c r="H2206" s="144">
        <v>500</v>
      </c>
      <c r="I2206" s="144"/>
      <c r="J2206" s="144"/>
      <c r="K2206" s="144">
        <v>500</v>
      </c>
      <c r="L2206" s="144"/>
      <c r="M2206" s="145" t="s">
        <v>2213</v>
      </c>
      <c r="N2206" s="144" t="s">
        <v>83</v>
      </c>
      <c r="O2206" s="144"/>
      <c r="P2206" s="144" t="s">
        <v>3523</v>
      </c>
      <c r="Q2206" s="144"/>
      <c r="R2206" s="144"/>
      <c r="S2206" s="144" t="s">
        <v>4191</v>
      </c>
      <c r="T2206" s="144" t="s">
        <v>19169</v>
      </c>
      <c r="U2206" s="144" t="s">
        <v>19167</v>
      </c>
      <c r="V2206" s="144"/>
      <c r="W2206" s="144">
        <v>636132</v>
      </c>
      <c r="X2206" s="144" t="s">
        <v>19170</v>
      </c>
      <c r="Y2206" s="144" t="s">
        <v>19172</v>
      </c>
      <c r="Z2206" s="144" t="s">
        <v>19171</v>
      </c>
      <c r="AA2206" s="160">
        <v>5234</v>
      </c>
    </row>
    <row r="2207" spans="1:27" ht="45" customHeight="1" x14ac:dyDescent="0.25">
      <c r="A2207" s="144" t="s">
        <v>7023</v>
      </c>
      <c r="B2207" s="144" t="s">
        <v>4874</v>
      </c>
      <c r="C2207" s="144"/>
      <c r="D2207" s="144"/>
      <c r="E2207" s="144"/>
      <c r="F2207" s="144">
        <v>2</v>
      </c>
      <c r="G2207" s="144"/>
      <c r="H2207" s="144"/>
      <c r="I2207" s="144"/>
      <c r="J2207" s="144"/>
      <c r="K2207" s="144"/>
      <c r="L2207" s="144">
        <v>150</v>
      </c>
      <c r="M2207" s="145" t="s">
        <v>2213</v>
      </c>
      <c r="N2207" s="144" t="s">
        <v>51</v>
      </c>
      <c r="O2207" s="144"/>
      <c r="P2207" s="144" t="s">
        <v>2677</v>
      </c>
      <c r="Q2207" s="144"/>
      <c r="R2207" s="144"/>
      <c r="S2207" s="144" t="s">
        <v>4189</v>
      </c>
      <c r="T2207" s="144" t="s">
        <v>7024</v>
      </c>
      <c r="U2207" s="144" t="s">
        <v>7023</v>
      </c>
      <c r="V2207" s="144"/>
      <c r="W2207" s="144">
        <v>182670</v>
      </c>
      <c r="X2207" s="144" t="s">
        <v>9409</v>
      </c>
      <c r="Y2207" s="149" t="s">
        <v>7025</v>
      </c>
      <c r="Z2207" s="144" t="s">
        <v>7026</v>
      </c>
      <c r="AA2207" s="160">
        <v>1335</v>
      </c>
    </row>
    <row r="2208" spans="1:27" ht="45" customHeight="1" x14ac:dyDescent="0.25">
      <c r="A2208" s="144" t="s">
        <v>31118</v>
      </c>
      <c r="B2208" s="144" t="s">
        <v>31119</v>
      </c>
      <c r="C2208" s="144"/>
      <c r="D2208" s="144" t="s">
        <v>31120</v>
      </c>
      <c r="E2208" s="144"/>
      <c r="F2208" s="144">
        <v>1</v>
      </c>
      <c r="G2208" s="144"/>
      <c r="H2208" s="144">
        <v>350</v>
      </c>
      <c r="I2208" s="144">
        <v>200</v>
      </c>
      <c r="J2208" s="144">
        <v>100</v>
      </c>
      <c r="K2208" s="144">
        <v>50</v>
      </c>
      <c r="L2208" s="144"/>
      <c r="M2208" s="145" t="s">
        <v>2213</v>
      </c>
      <c r="N2208" s="144" t="s">
        <v>22</v>
      </c>
      <c r="O2208" s="144"/>
      <c r="P2208" s="144" t="s">
        <v>2389</v>
      </c>
      <c r="Q2208" s="144"/>
      <c r="R2208" s="144"/>
      <c r="S2208" s="144" t="s">
        <v>4191</v>
      </c>
      <c r="T2208" s="144" t="s">
        <v>31121</v>
      </c>
      <c r="U2208" s="144" t="s">
        <v>31118</v>
      </c>
      <c r="V2208" s="144"/>
      <c r="W2208" s="144">
        <v>161221</v>
      </c>
      <c r="X2208" s="144" t="s">
        <v>31122</v>
      </c>
      <c r="Y2208" s="144"/>
      <c r="Z2208" s="144" t="s">
        <v>31123</v>
      </c>
      <c r="AA2208" s="160">
        <v>3481</v>
      </c>
    </row>
    <row r="2209" spans="1:27" ht="45" customHeight="1" x14ac:dyDescent="0.25">
      <c r="A2209" s="144" t="s">
        <v>35953</v>
      </c>
      <c r="B2209" s="144" t="s">
        <v>35954</v>
      </c>
      <c r="C2209" s="144"/>
      <c r="D2209" s="144" t="s">
        <v>35955</v>
      </c>
      <c r="E2209" s="144"/>
      <c r="F2209" s="144">
        <v>1</v>
      </c>
      <c r="G2209" s="144"/>
      <c r="H2209" s="144">
        <v>850</v>
      </c>
      <c r="I2209" s="144"/>
      <c r="J2209" s="144"/>
      <c r="K2209" s="144">
        <v>850</v>
      </c>
      <c r="L2209" s="144"/>
      <c r="M2209" s="145" t="s">
        <v>2213</v>
      </c>
      <c r="N2209" s="144" t="s">
        <v>112</v>
      </c>
      <c r="O2209" s="144"/>
      <c r="P2209" s="144" t="s">
        <v>3218</v>
      </c>
      <c r="Q2209" s="144"/>
      <c r="R2209" s="144"/>
      <c r="S2209" s="144" t="s">
        <v>4189</v>
      </c>
      <c r="T2209" s="144" t="s">
        <v>35956</v>
      </c>
      <c r="U2209" s="144" t="s">
        <v>35953</v>
      </c>
      <c r="V2209" s="144"/>
      <c r="W2209" s="144"/>
      <c r="X2209" s="150"/>
      <c r="Y2209" s="150"/>
      <c r="Z2209" s="144" t="s">
        <v>35957</v>
      </c>
      <c r="AA2209" s="160">
        <v>7602</v>
      </c>
    </row>
    <row r="2210" spans="1:27" ht="45" customHeight="1" x14ac:dyDescent="0.25">
      <c r="A2210" s="144" t="s">
        <v>22643</v>
      </c>
      <c r="B2210" s="144" t="s">
        <v>15377</v>
      </c>
      <c r="C2210" s="144">
        <v>20</v>
      </c>
      <c r="D2210" s="144"/>
      <c r="E2210" s="144"/>
      <c r="F2210" s="144">
        <v>1</v>
      </c>
      <c r="G2210" s="144">
        <v>150</v>
      </c>
      <c r="H2210" s="144"/>
      <c r="I2210" s="144"/>
      <c r="J2210" s="144"/>
      <c r="K2210" s="144"/>
      <c r="L2210" s="144"/>
      <c r="M2210" s="145" t="s">
        <v>2213</v>
      </c>
      <c r="N2210" s="144" t="s">
        <v>47</v>
      </c>
      <c r="O2210" s="144"/>
      <c r="P2210" s="144" t="s">
        <v>30651</v>
      </c>
      <c r="Q2210" s="144"/>
      <c r="R2210" s="144"/>
      <c r="S2210" s="144" t="s">
        <v>4189</v>
      </c>
      <c r="T2210" s="144" t="s">
        <v>22242</v>
      </c>
      <c r="U2210" s="144" t="s">
        <v>22643</v>
      </c>
      <c r="V2210" s="144"/>
      <c r="W2210" s="144">
        <v>302009</v>
      </c>
      <c r="X2210" s="144" t="s">
        <v>22644</v>
      </c>
      <c r="Y2210" s="144">
        <v>89100000000</v>
      </c>
      <c r="Z2210" s="144" t="s">
        <v>22645</v>
      </c>
      <c r="AA2210" s="160">
        <v>6027</v>
      </c>
    </row>
    <row r="2211" spans="1:27" ht="45" customHeight="1" x14ac:dyDescent="0.25">
      <c r="A2211" s="144" t="s">
        <v>28172</v>
      </c>
      <c r="B2211" s="144" t="s">
        <v>14684</v>
      </c>
      <c r="C2211" s="144"/>
      <c r="D2211" s="144"/>
      <c r="E2211" s="144"/>
      <c r="F2211" s="144">
        <v>2</v>
      </c>
      <c r="G2211" s="144"/>
      <c r="H2211" s="144"/>
      <c r="I2211" s="144"/>
      <c r="J2211" s="144"/>
      <c r="K2211" s="144"/>
      <c r="L2211" s="144">
        <v>60</v>
      </c>
      <c r="M2211" s="145" t="s">
        <v>2213</v>
      </c>
      <c r="N2211" s="144" t="s">
        <v>41</v>
      </c>
      <c r="O2211" s="144"/>
      <c r="P2211" s="144" t="s">
        <v>2393</v>
      </c>
      <c r="Q2211" s="144"/>
      <c r="R2211" s="144"/>
      <c r="S2211" s="144"/>
      <c r="T2211" s="144"/>
      <c r="U2211" s="144" t="s">
        <v>28172</v>
      </c>
      <c r="V2211" s="144"/>
      <c r="W2211" s="144"/>
      <c r="X2211" s="155"/>
      <c r="Y2211" s="144"/>
      <c r="Z2211" s="144"/>
      <c r="AA2211" s="160">
        <v>6911</v>
      </c>
    </row>
    <row r="2212" spans="1:27" ht="45" customHeight="1" x14ac:dyDescent="0.25">
      <c r="A2212" s="144" t="s">
        <v>7027</v>
      </c>
      <c r="B2212" s="144" t="s">
        <v>4303</v>
      </c>
      <c r="C2212" s="144"/>
      <c r="D2212" s="144"/>
      <c r="E2212" s="144"/>
      <c r="F2212" s="144">
        <v>2</v>
      </c>
      <c r="G2212" s="144"/>
      <c r="H2212" s="144"/>
      <c r="I2212" s="144"/>
      <c r="J2212" s="144"/>
      <c r="K2212" s="144"/>
      <c r="L2212" s="144">
        <v>150</v>
      </c>
      <c r="M2212" s="145" t="s">
        <v>2213</v>
      </c>
      <c r="N2212" s="144" t="s">
        <v>28</v>
      </c>
      <c r="O2212" s="144"/>
      <c r="P2212" s="144" t="s">
        <v>30655</v>
      </c>
      <c r="Q2212" s="144" t="s">
        <v>4189</v>
      </c>
      <c r="R2212" s="144" t="s">
        <v>7028</v>
      </c>
      <c r="S2212" s="144"/>
      <c r="T2212" s="144"/>
      <c r="U2212" s="144" t="s">
        <v>7027</v>
      </c>
      <c r="V2212" s="144"/>
      <c r="W2212" s="144">
        <v>238150</v>
      </c>
      <c r="X2212" s="144" t="s">
        <v>7029</v>
      </c>
      <c r="Y2212" s="144"/>
      <c r="Z2212" s="144" t="s">
        <v>7030</v>
      </c>
      <c r="AA2212" s="160">
        <v>1336</v>
      </c>
    </row>
    <row r="2213" spans="1:27" ht="45" customHeight="1" x14ac:dyDescent="0.25">
      <c r="A2213" s="144" t="s">
        <v>7033</v>
      </c>
      <c r="B2213" s="144" t="s">
        <v>4205</v>
      </c>
      <c r="C2213" s="144">
        <v>21</v>
      </c>
      <c r="D2213" s="144" t="s">
        <v>7034</v>
      </c>
      <c r="E2213" s="144"/>
      <c r="F2213" s="144">
        <v>1</v>
      </c>
      <c r="G2213" s="144">
        <v>350</v>
      </c>
      <c r="H2213" s="144"/>
      <c r="I2213" s="144"/>
      <c r="J2213" s="144"/>
      <c r="K2213" s="144"/>
      <c r="L2213" s="144"/>
      <c r="M2213" s="145" t="s">
        <v>2213</v>
      </c>
      <c r="N2213" s="144" t="s">
        <v>39</v>
      </c>
      <c r="O2213" s="144"/>
      <c r="P2213" s="144" t="s">
        <v>2733</v>
      </c>
      <c r="Q2213" s="144"/>
      <c r="R2213" s="144"/>
      <c r="S2213" s="144"/>
      <c r="T2213" s="144"/>
      <c r="U2213" s="144" t="s">
        <v>7033</v>
      </c>
      <c r="V2213" s="144"/>
      <c r="W2213" s="144">
        <v>399774</v>
      </c>
      <c r="X2213" s="144" t="s">
        <v>13237</v>
      </c>
      <c r="Y2213" s="144" t="s">
        <v>7035</v>
      </c>
      <c r="Z2213" s="144" t="s">
        <v>7036</v>
      </c>
      <c r="AA2213" s="160">
        <v>1338</v>
      </c>
    </row>
    <row r="2214" spans="1:27" ht="45" customHeight="1" x14ac:dyDescent="0.25">
      <c r="A2214" s="144" t="s">
        <v>14109</v>
      </c>
      <c r="B2214" s="144" t="s">
        <v>9081</v>
      </c>
      <c r="C2214" s="144"/>
      <c r="D2214" s="144" t="s">
        <v>4218</v>
      </c>
      <c r="E2214" s="144"/>
      <c r="F2214" s="144">
        <v>2</v>
      </c>
      <c r="G2214" s="144"/>
      <c r="H2214" s="144"/>
      <c r="I2214" s="144"/>
      <c r="J2214" s="144"/>
      <c r="K2214" s="144"/>
      <c r="L2214" s="144">
        <v>75</v>
      </c>
      <c r="M2214" s="145" t="s">
        <v>2213</v>
      </c>
      <c r="N2214" s="144" t="s">
        <v>23</v>
      </c>
      <c r="O2214" s="144"/>
      <c r="P2214" s="144" t="s">
        <v>2855</v>
      </c>
      <c r="Q2214" s="144" t="s">
        <v>4187</v>
      </c>
      <c r="R2214" s="144" t="s">
        <v>5087</v>
      </c>
      <c r="S2214" s="144"/>
      <c r="T2214" s="144"/>
      <c r="U2214" s="144" t="s">
        <v>14109</v>
      </c>
      <c r="V2214" s="144"/>
      <c r="W2214" s="144">
        <v>394016</v>
      </c>
      <c r="X2214" s="144" t="s">
        <v>19176</v>
      </c>
      <c r="Y2214" s="149" t="s">
        <v>19177</v>
      </c>
      <c r="Z2214" s="144" t="s">
        <v>14110</v>
      </c>
      <c r="AA2214" s="160">
        <v>1339</v>
      </c>
    </row>
    <row r="2215" spans="1:27" ht="45" customHeight="1" x14ac:dyDescent="0.25">
      <c r="A2215" s="144" t="s">
        <v>7037</v>
      </c>
      <c r="B2215" s="144" t="s">
        <v>7038</v>
      </c>
      <c r="C2215" s="144"/>
      <c r="D2215" s="144" t="s">
        <v>7039</v>
      </c>
      <c r="E2215" s="144"/>
      <c r="F2215" s="144">
        <v>3</v>
      </c>
      <c r="G2215" s="144"/>
      <c r="H2215" s="144"/>
      <c r="I2215" s="144"/>
      <c r="J2215" s="144"/>
      <c r="K2215" s="144"/>
      <c r="L2215" s="144">
        <v>150</v>
      </c>
      <c r="M2215" s="145" t="s">
        <v>2213</v>
      </c>
      <c r="N2215" s="144" t="s">
        <v>67</v>
      </c>
      <c r="O2215" s="144"/>
      <c r="P2215" s="144" t="s">
        <v>3753</v>
      </c>
      <c r="Q2215" s="144"/>
      <c r="R2215" s="144"/>
      <c r="S2215" s="144" t="s">
        <v>4189</v>
      </c>
      <c r="T2215" s="144" t="s">
        <v>5803</v>
      </c>
      <c r="U2215" s="144" t="s">
        <v>7037</v>
      </c>
      <c r="V2215" s="144"/>
      <c r="W2215" s="144">
        <v>423250</v>
      </c>
      <c r="X2215" s="144" t="s">
        <v>7040</v>
      </c>
      <c r="Y2215" s="144" t="s">
        <v>7041</v>
      </c>
      <c r="Z2215" s="144" t="s">
        <v>7042</v>
      </c>
      <c r="AA2215" s="161">
        <v>1340</v>
      </c>
    </row>
    <row r="2216" spans="1:27" ht="45" customHeight="1" x14ac:dyDescent="0.25">
      <c r="A2216" s="144" t="s">
        <v>7043</v>
      </c>
      <c r="B2216" s="144" t="s">
        <v>4209</v>
      </c>
      <c r="C2216" s="144">
        <v>5</v>
      </c>
      <c r="D2216" s="144"/>
      <c r="E2216" s="144"/>
      <c r="F2216" s="144">
        <v>1</v>
      </c>
      <c r="G2216" s="144"/>
      <c r="H2216" s="144">
        <v>1199</v>
      </c>
      <c r="I2216" s="144">
        <v>436</v>
      </c>
      <c r="J2216" s="144">
        <v>545</v>
      </c>
      <c r="K2216" s="144">
        <v>218</v>
      </c>
      <c r="L2216" s="144"/>
      <c r="M2216" s="145" t="s">
        <v>2213</v>
      </c>
      <c r="N2216" s="144" t="s">
        <v>46</v>
      </c>
      <c r="O2216" s="144"/>
      <c r="P2216" s="144" t="s">
        <v>3774</v>
      </c>
      <c r="Q2216" s="144"/>
      <c r="R2216" s="144"/>
      <c r="S2216" s="144"/>
      <c r="T2216" s="144"/>
      <c r="U2216" s="144" t="s">
        <v>7043</v>
      </c>
      <c r="V2216" s="144"/>
      <c r="W2216" s="144">
        <v>460052</v>
      </c>
      <c r="X2216" s="144" t="s">
        <v>7044</v>
      </c>
      <c r="Y2216" s="144"/>
      <c r="Z2216" s="144" t="s">
        <v>7045</v>
      </c>
      <c r="AA2216" s="160">
        <v>1341</v>
      </c>
    </row>
    <row r="2217" spans="1:27" ht="45" customHeight="1" x14ac:dyDescent="0.25">
      <c r="A2217" s="144" t="s">
        <v>7046</v>
      </c>
      <c r="B2217" s="144" t="s">
        <v>4205</v>
      </c>
      <c r="C2217" s="144">
        <v>125</v>
      </c>
      <c r="D2217" s="144" t="s">
        <v>7047</v>
      </c>
      <c r="E2217" s="144"/>
      <c r="F2217" s="144">
        <v>1</v>
      </c>
      <c r="G2217" s="144">
        <v>350</v>
      </c>
      <c r="H2217" s="144"/>
      <c r="I2217" s="144"/>
      <c r="J2217" s="144"/>
      <c r="K2217" s="144"/>
      <c r="L2217" s="144"/>
      <c r="M2217" s="145" t="s">
        <v>2213</v>
      </c>
      <c r="N2217" s="144" t="s">
        <v>43</v>
      </c>
      <c r="O2217" s="144"/>
      <c r="P2217" s="144" t="s">
        <v>3002</v>
      </c>
      <c r="Q2217" s="144"/>
      <c r="R2217" s="144"/>
      <c r="S2217" s="144"/>
      <c r="T2217" s="144"/>
      <c r="U2217" s="144" t="s">
        <v>7046</v>
      </c>
      <c r="V2217" s="144"/>
      <c r="W2217" s="144">
        <v>183014</v>
      </c>
      <c r="X2217" s="144" t="s">
        <v>7048</v>
      </c>
      <c r="Y2217" s="144"/>
      <c r="Z2217" s="144" t="s">
        <v>7049</v>
      </c>
      <c r="AA2217" s="160">
        <v>1342</v>
      </c>
    </row>
    <row r="2218" spans="1:27" ht="45" customHeight="1" x14ac:dyDescent="0.25">
      <c r="A2218" s="144" t="s">
        <v>7046</v>
      </c>
      <c r="B2218" s="144" t="s">
        <v>4205</v>
      </c>
      <c r="C2218" s="144"/>
      <c r="D2218" s="144" t="s">
        <v>4241</v>
      </c>
      <c r="E2218" s="144"/>
      <c r="F2218" s="144">
        <v>1</v>
      </c>
      <c r="G2218" s="144">
        <v>150</v>
      </c>
      <c r="H2218" s="144"/>
      <c r="I2218" s="144"/>
      <c r="J2218" s="144"/>
      <c r="K2218" s="144"/>
      <c r="L2218" s="144"/>
      <c r="M2218" s="145" t="s">
        <v>2213</v>
      </c>
      <c r="N2218" s="144" t="s">
        <v>82</v>
      </c>
      <c r="O2218" s="144"/>
      <c r="P2218" s="144" t="s">
        <v>30653</v>
      </c>
      <c r="Q2218" s="144"/>
      <c r="R2218" s="144"/>
      <c r="S2218" s="144" t="s">
        <v>4189</v>
      </c>
      <c r="T2218" s="144" t="s">
        <v>14589</v>
      </c>
      <c r="U2218" s="144" t="s">
        <v>7046</v>
      </c>
      <c r="V2218" s="144"/>
      <c r="W2218" s="144">
        <v>171210</v>
      </c>
      <c r="X2218" s="144" t="s">
        <v>14590</v>
      </c>
      <c r="Y2218" s="144">
        <v>4826000000</v>
      </c>
      <c r="Z2218" s="144" t="s">
        <v>14591</v>
      </c>
      <c r="AA2218" s="160">
        <v>3676</v>
      </c>
    </row>
    <row r="2219" spans="1:27" ht="45" customHeight="1" x14ac:dyDescent="0.25">
      <c r="A2219" s="144" t="s">
        <v>14111</v>
      </c>
      <c r="B2219" s="144" t="s">
        <v>13672</v>
      </c>
      <c r="C2219" s="144"/>
      <c r="D2219" s="144" t="s">
        <v>14112</v>
      </c>
      <c r="E2219" s="144"/>
      <c r="F2219" s="144">
        <v>1</v>
      </c>
      <c r="G2219" s="144"/>
      <c r="H2219" s="144">
        <v>1000</v>
      </c>
      <c r="I2219" s="144">
        <v>400</v>
      </c>
      <c r="J2219" s="144">
        <v>400</v>
      </c>
      <c r="K2219" s="144">
        <v>200</v>
      </c>
      <c r="L2219" s="144"/>
      <c r="M2219" s="145" t="s">
        <v>2213</v>
      </c>
      <c r="N2219" s="144" t="s">
        <v>41</v>
      </c>
      <c r="O2219" s="144"/>
      <c r="P2219" s="144" t="s">
        <v>2798</v>
      </c>
      <c r="Q2219" s="144" t="s">
        <v>4186</v>
      </c>
      <c r="R2219" s="144" t="s">
        <v>14113</v>
      </c>
      <c r="S2219" s="144" t="s">
        <v>13932</v>
      </c>
      <c r="T2219" s="144" t="s">
        <v>14114</v>
      </c>
      <c r="U2219" s="144" t="s">
        <v>14111</v>
      </c>
      <c r="V2219" s="144"/>
      <c r="W2219" s="144">
        <v>143391</v>
      </c>
      <c r="X2219" s="144" t="s">
        <v>19178</v>
      </c>
      <c r="Y2219" s="144" t="s">
        <v>14115</v>
      </c>
      <c r="Z2219" s="144" t="s">
        <v>14116</v>
      </c>
      <c r="AA2219" s="160">
        <v>1343</v>
      </c>
    </row>
    <row r="2220" spans="1:27" ht="45" customHeight="1" x14ac:dyDescent="0.25">
      <c r="A2220" s="144" t="s">
        <v>17621</v>
      </c>
      <c r="B2220" s="144" t="s">
        <v>4205</v>
      </c>
      <c r="C2220" s="144">
        <v>54</v>
      </c>
      <c r="D2220" s="144" t="s">
        <v>19179</v>
      </c>
      <c r="E2220" s="144"/>
      <c r="F2220" s="144">
        <v>1</v>
      </c>
      <c r="G2220" s="144">
        <v>265</v>
      </c>
      <c r="H2220" s="144"/>
      <c r="I2220" s="144"/>
      <c r="J2220" s="144"/>
      <c r="K2220" s="144"/>
      <c r="L2220" s="144"/>
      <c r="M2220" s="145" t="s">
        <v>2213</v>
      </c>
      <c r="N2220" s="144" t="s">
        <v>31</v>
      </c>
      <c r="O2220" s="144"/>
      <c r="P2220" s="144" t="s">
        <v>13855</v>
      </c>
      <c r="Q2220" s="144"/>
      <c r="R2220" s="144"/>
      <c r="S2220" s="144"/>
      <c r="T2220" s="144"/>
      <c r="U2220" s="144" t="s">
        <v>17621</v>
      </c>
      <c r="V2220" s="144"/>
      <c r="W2220" s="144">
        <v>652888</v>
      </c>
      <c r="X2220" s="144" t="s">
        <v>19180</v>
      </c>
      <c r="Y2220" s="144" t="s">
        <v>19182</v>
      </c>
      <c r="Z2220" s="144" t="s">
        <v>19181</v>
      </c>
      <c r="AA2220" s="160">
        <v>5158</v>
      </c>
    </row>
    <row r="2221" spans="1:27" ht="45" customHeight="1" x14ac:dyDescent="0.25">
      <c r="A2221" s="144" t="s">
        <v>17621</v>
      </c>
      <c r="B2221" s="144" t="s">
        <v>16933</v>
      </c>
      <c r="C2221" s="144"/>
      <c r="D2221" s="144"/>
      <c r="E2221" s="144"/>
      <c r="F2221" s="144">
        <v>1</v>
      </c>
      <c r="G2221" s="144"/>
      <c r="H2221" s="144">
        <v>230</v>
      </c>
      <c r="I2221" s="144">
        <v>100</v>
      </c>
      <c r="J2221" s="144">
        <v>100</v>
      </c>
      <c r="K2221" s="144">
        <v>30</v>
      </c>
      <c r="L2221" s="144"/>
      <c r="M2221" s="145" t="s">
        <v>2213</v>
      </c>
      <c r="N2221" s="144" t="s">
        <v>44</v>
      </c>
      <c r="O2221" s="144"/>
      <c r="P2221" s="144" t="s">
        <v>2398</v>
      </c>
      <c r="Q2221" s="144"/>
      <c r="R2221" s="144"/>
      <c r="S2221" s="144" t="s">
        <v>15453</v>
      </c>
      <c r="T2221" s="144" t="s">
        <v>36575</v>
      </c>
      <c r="U2221" s="144" t="s">
        <v>17621</v>
      </c>
      <c r="V2221" s="144"/>
      <c r="W2221" s="144">
        <v>632310</v>
      </c>
      <c r="X2221" s="144" t="s">
        <v>36576</v>
      </c>
      <c r="Y2221" s="150" t="s">
        <v>36577</v>
      </c>
      <c r="Z2221" s="144" t="s">
        <v>36578</v>
      </c>
      <c r="AA2221" s="160">
        <v>7757</v>
      </c>
    </row>
    <row r="2222" spans="1:27" ht="45" customHeight="1" x14ac:dyDescent="0.25">
      <c r="A2222" s="144" t="s">
        <v>19183</v>
      </c>
      <c r="B2222" s="144" t="s">
        <v>15647</v>
      </c>
      <c r="C2222" s="144">
        <v>25</v>
      </c>
      <c r="D2222" s="144"/>
      <c r="E2222" s="144"/>
      <c r="F2222" s="144">
        <v>1</v>
      </c>
      <c r="G2222" s="144">
        <v>180</v>
      </c>
      <c r="H2222" s="144"/>
      <c r="I2222" s="144"/>
      <c r="J2222" s="144"/>
      <c r="K2222" s="144"/>
      <c r="L2222" s="144"/>
      <c r="M2222" s="145" t="s">
        <v>2213</v>
      </c>
      <c r="N2222" s="144" t="s">
        <v>34</v>
      </c>
      <c r="O2222" s="144"/>
      <c r="P2222" s="144" t="s">
        <v>2387</v>
      </c>
      <c r="Q2222" s="144"/>
      <c r="R2222" s="144"/>
      <c r="S2222" s="144" t="s">
        <v>4190</v>
      </c>
      <c r="T2222" s="144" t="s">
        <v>17510</v>
      </c>
      <c r="U2222" s="144" t="s">
        <v>19183</v>
      </c>
      <c r="V2222" s="144"/>
      <c r="W2222" s="144">
        <v>353422</v>
      </c>
      <c r="X2222" s="144" t="s">
        <v>19184</v>
      </c>
      <c r="Y2222" s="144"/>
      <c r="Z2222" s="144" t="s">
        <v>17512</v>
      </c>
      <c r="AA2222" s="160">
        <v>5077</v>
      </c>
    </row>
    <row r="2223" spans="1:27" ht="45" customHeight="1" x14ac:dyDescent="0.25">
      <c r="A2223" s="144" t="s">
        <v>7050</v>
      </c>
      <c r="B2223" s="144" t="s">
        <v>5068</v>
      </c>
      <c r="C2223" s="144"/>
      <c r="D2223" s="144" t="s">
        <v>4555</v>
      </c>
      <c r="E2223" s="144"/>
      <c r="F2223" s="144">
        <v>2</v>
      </c>
      <c r="G2223" s="144"/>
      <c r="H2223" s="144"/>
      <c r="I2223" s="144"/>
      <c r="J2223" s="144"/>
      <c r="K2223" s="144"/>
      <c r="L2223" s="144">
        <v>150</v>
      </c>
      <c r="M2223" s="145" t="s">
        <v>2213</v>
      </c>
      <c r="N2223" s="144" t="s">
        <v>41</v>
      </c>
      <c r="O2223" s="144"/>
      <c r="P2223" s="144" t="s">
        <v>2537</v>
      </c>
      <c r="Q2223" s="144" t="s">
        <v>4189</v>
      </c>
      <c r="R2223" s="144" t="s">
        <v>4555</v>
      </c>
      <c r="S2223" s="144"/>
      <c r="T2223" s="144"/>
      <c r="U2223" s="144" t="s">
        <v>7050</v>
      </c>
      <c r="V2223" s="144"/>
      <c r="W2223" s="144">
        <v>108811</v>
      </c>
      <c r="X2223" s="144" t="s">
        <v>7051</v>
      </c>
      <c r="Y2223" s="144" t="s">
        <v>7052</v>
      </c>
      <c r="Z2223" s="144" t="s">
        <v>7053</v>
      </c>
      <c r="AA2223" s="160">
        <v>1344</v>
      </c>
    </row>
    <row r="2224" spans="1:27" ht="45" customHeight="1" x14ac:dyDescent="0.25">
      <c r="A2224" s="144" t="s">
        <v>253</v>
      </c>
      <c r="B2224" s="144" t="s">
        <v>29951</v>
      </c>
      <c r="C2224" s="144"/>
      <c r="D2224" s="144"/>
      <c r="E2224" s="144"/>
      <c r="F2224" s="144">
        <v>1</v>
      </c>
      <c r="G2224" s="144"/>
      <c r="H2224" s="144">
        <v>798</v>
      </c>
      <c r="I2224" s="144">
        <v>290</v>
      </c>
      <c r="J2224" s="144">
        <v>363</v>
      </c>
      <c r="K2224" s="144">
        <v>145</v>
      </c>
      <c r="L2224" s="144"/>
      <c r="M2224" s="145" t="s">
        <v>2213</v>
      </c>
      <c r="N2224" s="144" t="s">
        <v>15</v>
      </c>
      <c r="O2224" s="144"/>
      <c r="P2224" s="144" t="s">
        <v>3656</v>
      </c>
      <c r="Q2224" s="144"/>
      <c r="R2224" s="144"/>
      <c r="S2224" s="144" t="s">
        <v>4191</v>
      </c>
      <c r="T2224" s="144" t="s">
        <v>7054</v>
      </c>
      <c r="U2224" s="144" t="s">
        <v>253</v>
      </c>
      <c r="V2224" s="144"/>
      <c r="W2224" s="144">
        <v>676950</v>
      </c>
      <c r="X2224" s="144" t="s">
        <v>7055</v>
      </c>
      <c r="Y2224" s="144">
        <v>84160000000</v>
      </c>
      <c r="Z2224" s="144" t="s">
        <v>29952</v>
      </c>
      <c r="AA2224" s="160">
        <v>1345</v>
      </c>
    </row>
    <row r="2225" spans="1:27" ht="45" customHeight="1" x14ac:dyDescent="0.25">
      <c r="A2225" s="144" t="s">
        <v>31124</v>
      </c>
      <c r="B2225" s="144" t="s">
        <v>18446</v>
      </c>
      <c r="C2225" s="144">
        <v>110</v>
      </c>
      <c r="D2225" s="144"/>
      <c r="E2225" s="144"/>
      <c r="F2225" s="144">
        <v>1</v>
      </c>
      <c r="G2225" s="144">
        <v>350</v>
      </c>
      <c r="H2225" s="144"/>
      <c r="I2225" s="144"/>
      <c r="J2225" s="144"/>
      <c r="K2225" s="144"/>
      <c r="L2225" s="144"/>
      <c r="M2225" s="145" t="s">
        <v>2213</v>
      </c>
      <c r="N2225" s="144" t="s">
        <v>23</v>
      </c>
      <c r="O2225" s="144"/>
      <c r="P2225" s="144" t="s">
        <v>2855</v>
      </c>
      <c r="Q2225" s="144"/>
      <c r="R2225" s="144"/>
      <c r="S2225" s="144"/>
      <c r="T2225" s="144"/>
      <c r="U2225" s="144" t="s">
        <v>31124</v>
      </c>
      <c r="V2225" s="144"/>
      <c r="W2225" s="144">
        <v>394019</v>
      </c>
      <c r="X2225" s="144" t="s">
        <v>12120</v>
      </c>
      <c r="Y2225" s="144"/>
      <c r="Z2225" s="144" t="s">
        <v>33025</v>
      </c>
      <c r="AA2225" s="160">
        <v>234</v>
      </c>
    </row>
    <row r="2226" spans="1:27" ht="45" customHeight="1" x14ac:dyDescent="0.25">
      <c r="A2226" s="144" t="s">
        <v>7056</v>
      </c>
      <c r="B2226" s="144" t="s">
        <v>4205</v>
      </c>
      <c r="C2226" s="144">
        <v>39</v>
      </c>
      <c r="D2226" s="144" t="s">
        <v>5352</v>
      </c>
      <c r="E2226" s="144"/>
      <c r="F2226" s="144">
        <v>1</v>
      </c>
      <c r="G2226" s="144">
        <v>200</v>
      </c>
      <c r="H2226" s="144"/>
      <c r="I2226" s="144"/>
      <c r="J2226" s="144"/>
      <c r="K2226" s="144"/>
      <c r="L2226" s="144"/>
      <c r="M2226" s="145" t="s">
        <v>2213</v>
      </c>
      <c r="N2226" s="144" t="s">
        <v>50</v>
      </c>
      <c r="O2226" s="144"/>
      <c r="P2226" s="144" t="s">
        <v>2963</v>
      </c>
      <c r="Q2226" s="144"/>
      <c r="R2226" s="144"/>
      <c r="S2226" s="144" t="s">
        <v>4190</v>
      </c>
      <c r="T2226" s="144" t="s">
        <v>7057</v>
      </c>
      <c r="U2226" s="144" t="s">
        <v>7056</v>
      </c>
      <c r="V2226" s="144"/>
      <c r="W2226" s="144">
        <v>692656</v>
      </c>
      <c r="X2226" s="144" t="s">
        <v>7058</v>
      </c>
      <c r="Y2226" s="144" t="s">
        <v>7059</v>
      </c>
      <c r="Z2226" s="144" t="s">
        <v>7060</v>
      </c>
      <c r="AA2226" s="160">
        <v>1346</v>
      </c>
    </row>
    <row r="2227" spans="1:27" ht="45" customHeight="1" x14ac:dyDescent="0.25">
      <c r="A2227" s="144" t="s">
        <v>15489</v>
      </c>
      <c r="B2227" s="147" t="s">
        <v>22647</v>
      </c>
      <c r="C2227" s="144"/>
      <c r="D2227" s="144" t="s">
        <v>13838</v>
      </c>
      <c r="E2227" s="144"/>
      <c r="F2227" s="144">
        <v>2</v>
      </c>
      <c r="G2227" s="144"/>
      <c r="H2227" s="144"/>
      <c r="I2227" s="144"/>
      <c r="J2227" s="144"/>
      <c r="K2227" s="144"/>
      <c r="L2227" s="144">
        <v>150</v>
      </c>
      <c r="M2227" s="145" t="s">
        <v>2213</v>
      </c>
      <c r="N2227" s="144" t="s">
        <v>46</v>
      </c>
      <c r="O2227" s="144"/>
      <c r="P2227" s="144" t="s">
        <v>3774</v>
      </c>
      <c r="Q2227" s="144" t="s">
        <v>4187</v>
      </c>
      <c r="R2227" s="144" t="s">
        <v>4251</v>
      </c>
      <c r="S2227" s="144"/>
      <c r="T2227" s="144"/>
      <c r="U2227" s="144" t="s">
        <v>15489</v>
      </c>
      <c r="V2227" s="144"/>
      <c r="W2227" s="144">
        <v>460021</v>
      </c>
      <c r="X2227" s="145" t="s">
        <v>22648</v>
      </c>
      <c r="Y2227" s="144">
        <v>89880000000</v>
      </c>
      <c r="Z2227" s="144" t="s">
        <v>15490</v>
      </c>
      <c r="AA2227" s="160">
        <v>3943</v>
      </c>
    </row>
    <row r="2228" spans="1:27" ht="45" customHeight="1" x14ac:dyDescent="0.25">
      <c r="A2228" s="144" t="s">
        <v>7061</v>
      </c>
      <c r="B2228" s="144" t="s">
        <v>19185</v>
      </c>
      <c r="C2228" s="144">
        <v>8</v>
      </c>
      <c r="D2228" s="144"/>
      <c r="E2228" s="144"/>
      <c r="F2228" s="144">
        <v>5</v>
      </c>
      <c r="G2228" s="144"/>
      <c r="H2228" s="144"/>
      <c r="I2228" s="144"/>
      <c r="J2228" s="144"/>
      <c r="K2228" s="144"/>
      <c r="L2228" s="144">
        <v>600</v>
      </c>
      <c r="M2228" s="145" t="s">
        <v>2213</v>
      </c>
      <c r="N2228" s="144" t="s">
        <v>46</v>
      </c>
      <c r="O2228" s="144"/>
      <c r="P2228" s="144" t="s">
        <v>3774</v>
      </c>
      <c r="Q2228" s="144" t="s">
        <v>4187</v>
      </c>
      <c r="R2228" s="144" t="s">
        <v>4249</v>
      </c>
      <c r="S2228" s="144"/>
      <c r="T2228" s="144"/>
      <c r="U2228" s="144" t="s">
        <v>7061</v>
      </c>
      <c r="V2228" s="144"/>
      <c r="W2228" s="144">
        <v>460036</v>
      </c>
      <c r="X2228" s="144" t="s">
        <v>14117</v>
      </c>
      <c r="Y2228" s="144" t="s">
        <v>28173</v>
      </c>
      <c r="Z2228" s="144" t="s">
        <v>24001</v>
      </c>
      <c r="AA2228" s="160">
        <v>1347</v>
      </c>
    </row>
    <row r="2229" spans="1:27" ht="45" customHeight="1" x14ac:dyDescent="0.25">
      <c r="A2229" s="144" t="s">
        <v>7062</v>
      </c>
      <c r="B2229" s="144" t="s">
        <v>4246</v>
      </c>
      <c r="C2229" s="144">
        <v>645</v>
      </c>
      <c r="D2229" s="144"/>
      <c r="E2229" s="144"/>
      <c r="F2229" s="144">
        <v>1</v>
      </c>
      <c r="G2229" s="144"/>
      <c r="H2229" s="144">
        <v>1799</v>
      </c>
      <c r="I2229" s="144">
        <v>654</v>
      </c>
      <c r="J2229" s="144">
        <v>818</v>
      </c>
      <c r="K2229" s="144">
        <v>327</v>
      </c>
      <c r="L2229" s="144"/>
      <c r="M2229" s="145" t="s">
        <v>2213</v>
      </c>
      <c r="N2229" s="144" t="s">
        <v>75</v>
      </c>
      <c r="O2229" s="144"/>
      <c r="P2229" s="144" t="s">
        <v>3313</v>
      </c>
      <c r="Q2229" s="144"/>
      <c r="R2229" s="144"/>
      <c r="S2229" s="144" t="s">
        <v>4190</v>
      </c>
      <c r="T2229" s="144" t="s">
        <v>7063</v>
      </c>
      <c r="U2229" s="144" t="s">
        <v>7062</v>
      </c>
      <c r="V2229" s="144"/>
      <c r="W2229" s="144">
        <v>196634</v>
      </c>
      <c r="X2229" s="144" t="s">
        <v>7064</v>
      </c>
      <c r="Y2229" s="150"/>
      <c r="Z2229" s="144" t="s">
        <v>7065</v>
      </c>
      <c r="AA2229" s="160">
        <v>1348</v>
      </c>
    </row>
    <row r="2230" spans="1:27" ht="45" customHeight="1" x14ac:dyDescent="0.25">
      <c r="A2230" s="144" t="s">
        <v>7066</v>
      </c>
      <c r="B2230" s="144" t="s">
        <v>7067</v>
      </c>
      <c r="C2230" s="144"/>
      <c r="D2230" s="144"/>
      <c r="E2230" s="144"/>
      <c r="F2230" s="144">
        <v>2</v>
      </c>
      <c r="G2230" s="144"/>
      <c r="H2230" s="144"/>
      <c r="I2230" s="144"/>
      <c r="J2230" s="144"/>
      <c r="K2230" s="144"/>
      <c r="L2230" s="144">
        <v>150</v>
      </c>
      <c r="M2230" s="145" t="s">
        <v>2213</v>
      </c>
      <c r="N2230" s="144" t="s">
        <v>75</v>
      </c>
      <c r="O2230" s="144"/>
      <c r="P2230" s="144" t="s">
        <v>3261</v>
      </c>
      <c r="Q2230" s="144"/>
      <c r="R2230" s="144"/>
      <c r="S2230" s="144"/>
      <c r="T2230" s="144"/>
      <c r="U2230" s="144" t="s">
        <v>7066</v>
      </c>
      <c r="V2230" s="144"/>
      <c r="W2230" s="144"/>
      <c r="X2230" s="144"/>
      <c r="Y2230" s="144"/>
      <c r="Z2230" s="144"/>
      <c r="AA2230" s="160">
        <v>3263</v>
      </c>
    </row>
    <row r="2231" spans="1:27" ht="45" customHeight="1" x14ac:dyDescent="0.25">
      <c r="A2231" s="144" t="s">
        <v>7066</v>
      </c>
      <c r="B2231" s="144" t="s">
        <v>7067</v>
      </c>
      <c r="C2231" s="144"/>
      <c r="D2231" s="144"/>
      <c r="E2231" s="144" t="s">
        <v>7068</v>
      </c>
      <c r="F2231" s="144">
        <v>2</v>
      </c>
      <c r="G2231" s="144"/>
      <c r="H2231" s="144"/>
      <c r="I2231" s="144"/>
      <c r="J2231" s="144"/>
      <c r="K2231" s="144"/>
      <c r="L2231" s="144">
        <v>150</v>
      </c>
      <c r="M2231" s="145" t="s">
        <v>2213</v>
      </c>
      <c r="N2231" s="144" t="s">
        <v>75</v>
      </c>
      <c r="O2231" s="144"/>
      <c r="P2231" s="144" t="s">
        <v>3261</v>
      </c>
      <c r="Q2231" s="144"/>
      <c r="R2231" s="144"/>
      <c r="S2231" s="144"/>
      <c r="T2231" s="144"/>
      <c r="U2231" s="144" t="s">
        <v>7066</v>
      </c>
      <c r="V2231" s="144" t="s">
        <v>7066</v>
      </c>
      <c r="W2231" s="144">
        <v>197082</v>
      </c>
      <c r="X2231" s="144" t="s">
        <v>13238</v>
      </c>
      <c r="Y2231" s="144" t="s">
        <v>7070</v>
      </c>
      <c r="Z2231" s="144" t="s">
        <v>7071</v>
      </c>
      <c r="AA2231" s="160">
        <v>1349</v>
      </c>
    </row>
    <row r="2232" spans="1:27" ht="45" customHeight="1" x14ac:dyDescent="0.25">
      <c r="A2232" s="144" t="s">
        <v>7072</v>
      </c>
      <c r="B2232" s="144" t="s">
        <v>15462</v>
      </c>
      <c r="C2232" s="144">
        <v>63</v>
      </c>
      <c r="D2232" s="144"/>
      <c r="E2232" s="144"/>
      <c r="F2232" s="144">
        <v>5</v>
      </c>
      <c r="G2232" s="144"/>
      <c r="H2232" s="144"/>
      <c r="I2232" s="144"/>
      <c r="J2232" s="144"/>
      <c r="K2232" s="144"/>
      <c r="L2232" s="144">
        <v>850</v>
      </c>
      <c r="M2232" s="145" t="s">
        <v>2213</v>
      </c>
      <c r="N2232" s="144" t="s">
        <v>31</v>
      </c>
      <c r="O2232" s="144"/>
      <c r="P2232" s="144" t="s">
        <v>30538</v>
      </c>
      <c r="Q2232" s="144"/>
      <c r="R2232" s="144"/>
      <c r="S2232" s="144" t="s">
        <v>4190</v>
      </c>
      <c r="T2232" s="144" t="s">
        <v>7073</v>
      </c>
      <c r="U2232" s="144" t="s">
        <v>7072</v>
      </c>
      <c r="V2232" s="144"/>
      <c r="W2232" s="144">
        <v>652645</v>
      </c>
      <c r="X2232" s="144" t="s">
        <v>19186</v>
      </c>
      <c r="Y2232" s="144" t="s">
        <v>7074</v>
      </c>
      <c r="Z2232" s="144" t="s">
        <v>14592</v>
      </c>
      <c r="AA2232" s="160">
        <v>1350</v>
      </c>
    </row>
    <row r="2233" spans="1:27" ht="45" customHeight="1" x14ac:dyDescent="0.25">
      <c r="A2233" s="144" t="s">
        <v>7077</v>
      </c>
      <c r="B2233" s="144" t="s">
        <v>4208</v>
      </c>
      <c r="C2233" s="144">
        <v>21</v>
      </c>
      <c r="D2233" s="144"/>
      <c r="E2233" s="144"/>
      <c r="F2233" s="144">
        <v>1</v>
      </c>
      <c r="G2233" s="144"/>
      <c r="H2233" s="144">
        <v>1199</v>
      </c>
      <c r="I2233" s="144">
        <v>436</v>
      </c>
      <c r="J2233" s="144">
        <v>545</v>
      </c>
      <c r="K2233" s="144">
        <v>218</v>
      </c>
      <c r="L2233" s="144"/>
      <c r="M2233" s="145" t="s">
        <v>2213</v>
      </c>
      <c r="N2233" s="144" t="s">
        <v>61</v>
      </c>
      <c r="O2233" s="144"/>
      <c r="P2233" s="144" t="s">
        <v>3509</v>
      </c>
      <c r="Q2233" s="144"/>
      <c r="R2233" s="144"/>
      <c r="S2233" s="144"/>
      <c r="T2233" s="144"/>
      <c r="U2233" s="144" t="s">
        <v>7077</v>
      </c>
      <c r="V2233" s="144"/>
      <c r="W2233" s="144">
        <v>169300</v>
      </c>
      <c r="X2233" s="144" t="s">
        <v>7078</v>
      </c>
      <c r="Y2233" s="144"/>
      <c r="Z2233" s="144"/>
      <c r="AA2233" s="161">
        <v>1352</v>
      </c>
    </row>
    <row r="2234" spans="1:27" ht="45" customHeight="1" x14ac:dyDescent="0.25">
      <c r="A2234" s="144" t="s">
        <v>14593</v>
      </c>
      <c r="B2234" s="144" t="s">
        <v>13672</v>
      </c>
      <c r="C2234" s="144">
        <v>305</v>
      </c>
      <c r="D2234" s="144"/>
      <c r="E2234" s="144"/>
      <c r="F2234" s="144">
        <v>1</v>
      </c>
      <c r="G2234" s="144"/>
      <c r="H2234" s="144">
        <v>1800</v>
      </c>
      <c r="I2234" s="144">
        <v>600</v>
      </c>
      <c r="J2234" s="144">
        <v>800</v>
      </c>
      <c r="K2234" s="144">
        <v>400</v>
      </c>
      <c r="L2234" s="144"/>
      <c r="M2234" s="145" t="s">
        <v>2213</v>
      </c>
      <c r="N2234" s="144" t="s">
        <v>41</v>
      </c>
      <c r="O2234" s="144"/>
      <c r="P2234" s="144" t="s">
        <v>2670</v>
      </c>
      <c r="Q2234" s="144"/>
      <c r="R2234" s="144"/>
      <c r="S2234" s="144"/>
      <c r="T2234" s="144"/>
      <c r="U2234" s="144" t="s">
        <v>14593</v>
      </c>
      <c r="V2234" s="144"/>
      <c r="W2234" s="144">
        <v>127410</v>
      </c>
      <c r="X2234" s="144" t="s">
        <v>14594</v>
      </c>
      <c r="Y2234" s="144" t="s">
        <v>14595</v>
      </c>
      <c r="Z2234" s="144" t="s">
        <v>14596</v>
      </c>
      <c r="AA2234" s="161">
        <v>3779</v>
      </c>
    </row>
    <row r="2235" spans="1:27" ht="45" customHeight="1" x14ac:dyDescent="0.25">
      <c r="A2235" s="144" t="s">
        <v>14593</v>
      </c>
      <c r="B2235" s="144" t="s">
        <v>13672</v>
      </c>
      <c r="C2235" s="144">
        <v>305</v>
      </c>
      <c r="D2235" s="144"/>
      <c r="E2235" s="144" t="s">
        <v>14434</v>
      </c>
      <c r="F2235" s="144">
        <v>1</v>
      </c>
      <c r="G2235" s="144">
        <v>250</v>
      </c>
      <c r="H2235" s="144"/>
      <c r="I2235" s="144"/>
      <c r="J2235" s="144"/>
      <c r="K2235" s="144"/>
      <c r="L2235" s="144"/>
      <c r="M2235" s="145" t="s">
        <v>2213</v>
      </c>
      <c r="N2235" s="144" t="s">
        <v>41</v>
      </c>
      <c r="O2235" s="144"/>
      <c r="P2235" s="144" t="s">
        <v>2670</v>
      </c>
      <c r="Q2235" s="144" t="s">
        <v>4187</v>
      </c>
      <c r="R2235" s="144" t="s">
        <v>15582</v>
      </c>
      <c r="S2235" s="144"/>
      <c r="T2235" s="144"/>
      <c r="U2235" s="144" t="s">
        <v>14593</v>
      </c>
      <c r="V2235" s="144" t="s">
        <v>14597</v>
      </c>
      <c r="W2235" s="144">
        <v>127410</v>
      </c>
      <c r="X2235" s="144" t="s">
        <v>19191</v>
      </c>
      <c r="Y2235" s="149" t="s">
        <v>14598</v>
      </c>
      <c r="Z2235" s="144" t="s">
        <v>16993</v>
      </c>
      <c r="AA2235" s="160">
        <v>3780</v>
      </c>
    </row>
    <row r="2236" spans="1:27" ht="45" customHeight="1" x14ac:dyDescent="0.25">
      <c r="A2236" s="144" t="s">
        <v>7079</v>
      </c>
      <c r="B2236" s="144" t="s">
        <v>4205</v>
      </c>
      <c r="C2236" s="144">
        <v>2</v>
      </c>
      <c r="D2236" s="144" t="s">
        <v>4286</v>
      </c>
      <c r="E2236" s="144"/>
      <c r="F2236" s="144">
        <v>1</v>
      </c>
      <c r="G2236" s="144">
        <v>350</v>
      </c>
      <c r="H2236" s="144"/>
      <c r="I2236" s="144"/>
      <c r="J2236" s="144"/>
      <c r="K2236" s="144"/>
      <c r="L2236" s="144"/>
      <c r="M2236" s="145" t="s">
        <v>2213</v>
      </c>
      <c r="N2236" s="144" t="s">
        <v>31</v>
      </c>
      <c r="O2236" s="144"/>
      <c r="P2236" s="144" t="s">
        <v>3116</v>
      </c>
      <c r="Q2236" s="144"/>
      <c r="R2236" s="144"/>
      <c r="S2236" s="144"/>
      <c r="T2236" s="144"/>
      <c r="U2236" s="144" t="s">
        <v>7079</v>
      </c>
      <c r="V2236" s="144"/>
      <c r="W2236" s="144">
        <v>652523</v>
      </c>
      <c r="X2236" s="144" t="s">
        <v>19192</v>
      </c>
      <c r="Y2236" s="144" t="s">
        <v>7080</v>
      </c>
      <c r="Z2236" s="144" t="s">
        <v>7081</v>
      </c>
      <c r="AA2236" s="160">
        <v>1353</v>
      </c>
    </row>
    <row r="2237" spans="1:27" ht="45" customHeight="1" x14ac:dyDescent="0.25">
      <c r="A2237" s="144" t="s">
        <v>7082</v>
      </c>
      <c r="B2237" s="144" t="s">
        <v>7038</v>
      </c>
      <c r="C2237" s="144"/>
      <c r="D2237" s="144" t="s">
        <v>7083</v>
      </c>
      <c r="E2237" s="144"/>
      <c r="F2237" s="144">
        <v>3</v>
      </c>
      <c r="G2237" s="144"/>
      <c r="H2237" s="144"/>
      <c r="I2237" s="144"/>
      <c r="J2237" s="144"/>
      <c r="K2237" s="144"/>
      <c r="L2237" s="144">
        <v>150</v>
      </c>
      <c r="M2237" s="145" t="s">
        <v>2213</v>
      </c>
      <c r="N2237" s="144" t="s">
        <v>88</v>
      </c>
      <c r="O2237" s="144"/>
      <c r="P2237" s="144" t="s">
        <v>2911</v>
      </c>
      <c r="Q2237" s="144"/>
      <c r="R2237" s="144"/>
      <c r="S2237" s="144"/>
      <c r="T2237" s="144"/>
      <c r="U2237" s="144" t="s">
        <v>7082</v>
      </c>
      <c r="V2237" s="144"/>
      <c r="W2237" s="144">
        <v>628611</v>
      </c>
      <c r="X2237" s="144" t="s">
        <v>7084</v>
      </c>
      <c r="Y2237" s="144" t="s">
        <v>7085</v>
      </c>
      <c r="Z2237" s="144" t="s">
        <v>7086</v>
      </c>
      <c r="AA2237" s="160">
        <v>1354</v>
      </c>
    </row>
    <row r="2238" spans="1:27" ht="45" customHeight="1" x14ac:dyDescent="0.25">
      <c r="A2238" s="144" t="s">
        <v>22649</v>
      </c>
      <c r="B2238" s="144" t="s">
        <v>15483</v>
      </c>
      <c r="C2238" s="144">
        <v>2</v>
      </c>
      <c r="D2238" s="144"/>
      <c r="E2238" s="144"/>
      <c r="F2238" s="144">
        <v>1</v>
      </c>
      <c r="G2238" s="144">
        <v>200</v>
      </c>
      <c r="H2238" s="144"/>
      <c r="I2238" s="144"/>
      <c r="J2238" s="144"/>
      <c r="K2238" s="144"/>
      <c r="L2238" s="144"/>
      <c r="M2238" s="145" t="s">
        <v>2213</v>
      </c>
      <c r="N2238" s="144" t="s">
        <v>82</v>
      </c>
      <c r="O2238" s="144"/>
      <c r="P2238" s="144" t="s">
        <v>2502</v>
      </c>
      <c r="Q2238" s="144" t="s">
        <v>4189</v>
      </c>
      <c r="R2238" s="144" t="s">
        <v>22650</v>
      </c>
      <c r="S2238" s="144"/>
      <c r="T2238" s="144"/>
      <c r="U2238" s="144" t="s">
        <v>22649</v>
      </c>
      <c r="V2238" s="144"/>
      <c r="W2238" s="144">
        <v>172530</v>
      </c>
      <c r="X2238" s="144" t="s">
        <v>22651</v>
      </c>
      <c r="Y2238" s="144" t="s">
        <v>22652</v>
      </c>
      <c r="Z2238" s="144" t="s">
        <v>22653</v>
      </c>
      <c r="AA2238" s="160">
        <v>5813</v>
      </c>
    </row>
    <row r="2239" spans="1:27" ht="45" customHeight="1" x14ac:dyDescent="0.25">
      <c r="A2239" s="144" t="s">
        <v>13697</v>
      </c>
      <c r="B2239" s="144" t="s">
        <v>4208</v>
      </c>
      <c r="C2239" s="144">
        <v>1</v>
      </c>
      <c r="D2239" s="144"/>
      <c r="E2239" s="144"/>
      <c r="F2239" s="144">
        <v>1</v>
      </c>
      <c r="G2239" s="144"/>
      <c r="H2239" s="144">
        <v>642</v>
      </c>
      <c r="I2239" s="144">
        <v>300</v>
      </c>
      <c r="J2239" s="144">
        <v>200</v>
      </c>
      <c r="K2239" s="144">
        <v>142</v>
      </c>
      <c r="L2239" s="144"/>
      <c r="M2239" s="145" t="s">
        <v>2213</v>
      </c>
      <c r="N2239" s="144" t="s">
        <v>38</v>
      </c>
      <c r="O2239" s="144"/>
      <c r="P2239" s="144" t="s">
        <v>2796</v>
      </c>
      <c r="Q2239" s="144"/>
      <c r="R2239" s="144"/>
      <c r="S2239" s="144" t="s">
        <v>4189</v>
      </c>
      <c r="T2239" s="144" t="s">
        <v>13698</v>
      </c>
      <c r="U2239" s="144" t="s">
        <v>13697</v>
      </c>
      <c r="V2239" s="144"/>
      <c r="W2239" s="144">
        <v>187113</v>
      </c>
      <c r="X2239" s="144" t="s">
        <v>19193</v>
      </c>
      <c r="Y2239" s="144" t="s">
        <v>13699</v>
      </c>
      <c r="Z2239" s="144" t="s">
        <v>13700</v>
      </c>
      <c r="AA2239" s="160">
        <v>1357</v>
      </c>
    </row>
    <row r="2240" spans="1:27" ht="45" customHeight="1" x14ac:dyDescent="0.25">
      <c r="A2240" s="144" t="s">
        <v>19194</v>
      </c>
      <c r="B2240" s="144" t="s">
        <v>16518</v>
      </c>
      <c r="C2240" s="144">
        <v>3</v>
      </c>
      <c r="D2240" s="144"/>
      <c r="E2240" s="144"/>
      <c r="F2240" s="144">
        <v>1</v>
      </c>
      <c r="G2240" s="144"/>
      <c r="H2240" s="144">
        <v>1000</v>
      </c>
      <c r="I2240" s="144">
        <v>400</v>
      </c>
      <c r="J2240" s="144">
        <v>500</v>
      </c>
      <c r="K2240" s="144">
        <v>100</v>
      </c>
      <c r="L2240" s="144"/>
      <c r="M2240" s="145" t="s">
        <v>2213</v>
      </c>
      <c r="N2240" s="144" t="s">
        <v>42</v>
      </c>
      <c r="O2240" s="144"/>
      <c r="P2240" s="144" t="s">
        <v>17472</v>
      </c>
      <c r="Q2240" s="144"/>
      <c r="R2240" s="144"/>
      <c r="S2240" s="144"/>
      <c r="T2240" s="144"/>
      <c r="U2240" s="144" t="s">
        <v>19194</v>
      </c>
      <c r="V2240" s="144"/>
      <c r="W2240" s="144">
        <v>141109</v>
      </c>
      <c r="X2240" s="144" t="s">
        <v>4399</v>
      </c>
      <c r="Y2240" s="144" t="s">
        <v>19196</v>
      </c>
      <c r="Z2240" s="144" t="s">
        <v>19195</v>
      </c>
      <c r="AA2240" s="160">
        <v>4535</v>
      </c>
    </row>
    <row r="2241" spans="1:27" ht="45" customHeight="1" x14ac:dyDescent="0.25">
      <c r="A2241" s="144" t="s">
        <v>7088</v>
      </c>
      <c r="B2241" s="144" t="s">
        <v>4208</v>
      </c>
      <c r="C2241" s="144">
        <v>55</v>
      </c>
      <c r="D2241" s="144"/>
      <c r="E2241" s="144"/>
      <c r="F2241" s="144">
        <v>1</v>
      </c>
      <c r="G2241" s="144"/>
      <c r="H2241" s="144">
        <v>1199</v>
      </c>
      <c r="I2241" s="144">
        <v>436</v>
      </c>
      <c r="J2241" s="144">
        <v>545</v>
      </c>
      <c r="K2241" s="144">
        <v>218</v>
      </c>
      <c r="L2241" s="144"/>
      <c r="M2241" s="145" t="s">
        <v>2213</v>
      </c>
      <c r="N2241" s="144" t="s">
        <v>73</v>
      </c>
      <c r="O2241" s="144"/>
      <c r="P2241" s="144" t="s">
        <v>3363</v>
      </c>
      <c r="Q2241" s="144"/>
      <c r="R2241" s="144"/>
      <c r="S2241" s="144"/>
      <c r="T2241" s="144"/>
      <c r="U2241" s="144" t="s">
        <v>7088</v>
      </c>
      <c r="V2241" s="144"/>
      <c r="W2241" s="144">
        <v>390044</v>
      </c>
      <c r="X2241" s="144" t="s">
        <v>7089</v>
      </c>
      <c r="Y2241" s="144" t="s">
        <v>7090</v>
      </c>
      <c r="Z2241" s="144" t="s">
        <v>7091</v>
      </c>
      <c r="AA2241" s="160">
        <v>1358</v>
      </c>
    </row>
    <row r="2242" spans="1:27" ht="45" customHeight="1" x14ac:dyDescent="0.25">
      <c r="A2242" s="144" t="s">
        <v>7092</v>
      </c>
      <c r="B2242" s="144" t="s">
        <v>7093</v>
      </c>
      <c r="C2242" s="144"/>
      <c r="D2242" s="144"/>
      <c r="E2242" s="144"/>
      <c r="F2242" s="144">
        <v>2</v>
      </c>
      <c r="G2242" s="144"/>
      <c r="H2242" s="144"/>
      <c r="I2242" s="144"/>
      <c r="J2242" s="144"/>
      <c r="K2242" s="144"/>
      <c r="L2242" s="144">
        <v>50</v>
      </c>
      <c r="M2242" s="145" t="s">
        <v>2213</v>
      </c>
      <c r="N2242" s="144" t="s">
        <v>62</v>
      </c>
      <c r="O2242" s="144"/>
      <c r="P2242" s="144" t="s">
        <v>3679</v>
      </c>
      <c r="Q2242" s="144"/>
      <c r="R2242" s="144"/>
      <c r="S2242" s="144" t="s">
        <v>4190</v>
      </c>
      <c r="T2242" s="144" t="s">
        <v>7094</v>
      </c>
      <c r="U2242" s="144" t="s">
        <v>7092</v>
      </c>
      <c r="V2242" s="144"/>
      <c r="W2242" s="144">
        <v>296400</v>
      </c>
      <c r="X2242" s="144" t="s">
        <v>7095</v>
      </c>
      <c r="Y2242" s="144"/>
      <c r="Z2242" s="144" t="s">
        <v>7096</v>
      </c>
      <c r="AA2242" s="160">
        <v>1359</v>
      </c>
    </row>
    <row r="2243" spans="1:27" ht="45" customHeight="1" x14ac:dyDescent="0.25">
      <c r="A2243" s="145" t="s">
        <v>28174</v>
      </c>
      <c r="B2243" s="144" t="s">
        <v>28175</v>
      </c>
      <c r="C2243" s="144"/>
      <c r="D2243" s="144"/>
      <c r="E2243" s="144"/>
      <c r="F2243" s="144">
        <v>1</v>
      </c>
      <c r="G2243" s="144"/>
      <c r="H2243" s="144">
        <v>160</v>
      </c>
      <c r="I2243" s="144">
        <v>70</v>
      </c>
      <c r="J2243" s="144">
        <v>70</v>
      </c>
      <c r="K2243" s="144">
        <v>20</v>
      </c>
      <c r="L2243" s="144"/>
      <c r="M2243" s="145" t="s">
        <v>2213</v>
      </c>
      <c r="N2243" s="144" t="s">
        <v>42</v>
      </c>
      <c r="O2243" s="144"/>
      <c r="P2243" s="144" t="s">
        <v>16156</v>
      </c>
      <c r="Q2243" s="144"/>
      <c r="R2243" s="144"/>
      <c r="S2243" s="144" t="s">
        <v>4190</v>
      </c>
      <c r="T2243" s="144" t="s">
        <v>28176</v>
      </c>
      <c r="U2243" s="144" t="s">
        <v>28174</v>
      </c>
      <c r="V2243" s="145"/>
      <c r="W2243" s="144">
        <v>140512</v>
      </c>
      <c r="X2243" s="144" t="s">
        <v>28177</v>
      </c>
      <c r="Y2243" s="144" t="s">
        <v>5398</v>
      </c>
      <c r="Z2243" s="144" t="s">
        <v>5399</v>
      </c>
      <c r="AA2243" s="160">
        <v>7056</v>
      </c>
    </row>
    <row r="2244" spans="1:27" ht="45" customHeight="1" x14ac:dyDescent="0.25">
      <c r="A2244" s="144" t="s">
        <v>28174</v>
      </c>
      <c r="B2244" s="144" t="s">
        <v>28175</v>
      </c>
      <c r="C2244" s="144"/>
      <c r="D2244" s="144"/>
      <c r="E2244" s="144" t="s">
        <v>28178</v>
      </c>
      <c r="F2244" s="144">
        <v>1</v>
      </c>
      <c r="G2244" s="144">
        <v>200</v>
      </c>
      <c r="H2244" s="144"/>
      <c r="I2244" s="144"/>
      <c r="J2244" s="144"/>
      <c r="K2244" s="144"/>
      <c r="L2244" s="144"/>
      <c r="M2244" s="145" t="s">
        <v>2213</v>
      </c>
      <c r="N2244" s="144" t="s">
        <v>42</v>
      </c>
      <c r="O2244" s="144"/>
      <c r="P2244" s="144" t="s">
        <v>16156</v>
      </c>
      <c r="Q2244" s="144"/>
      <c r="R2244" s="144"/>
      <c r="S2244" s="144" t="s">
        <v>4190</v>
      </c>
      <c r="T2244" s="144" t="s">
        <v>28176</v>
      </c>
      <c r="U2244" s="144" t="s">
        <v>28174</v>
      </c>
      <c r="V2244" s="144" t="s">
        <v>5396</v>
      </c>
      <c r="W2244" s="144">
        <v>140512</v>
      </c>
      <c r="X2244" s="144" t="s">
        <v>18256</v>
      </c>
      <c r="Y2244" s="144" t="s">
        <v>5398</v>
      </c>
      <c r="Z2244" s="144" t="s">
        <v>5399</v>
      </c>
      <c r="AA2244" s="161">
        <v>2012</v>
      </c>
    </row>
    <row r="2245" spans="1:27" ht="45" customHeight="1" x14ac:dyDescent="0.25">
      <c r="A2245" s="144" t="s">
        <v>35958</v>
      </c>
      <c r="B2245" s="144" t="s">
        <v>35959</v>
      </c>
      <c r="C2245" s="144"/>
      <c r="D2245" s="144"/>
      <c r="E2245" s="144"/>
      <c r="F2245" s="144">
        <v>3</v>
      </c>
      <c r="G2245" s="144"/>
      <c r="H2245" s="144"/>
      <c r="I2245" s="144"/>
      <c r="J2245" s="144"/>
      <c r="K2245" s="144"/>
      <c r="L2245" s="144">
        <v>150</v>
      </c>
      <c r="M2245" s="145" t="s">
        <v>2213</v>
      </c>
      <c r="N2245" s="144" t="s">
        <v>20</v>
      </c>
      <c r="O2245" s="144"/>
      <c r="P2245" s="144" t="s">
        <v>2587</v>
      </c>
      <c r="Q2245" s="144"/>
      <c r="R2245" s="144"/>
      <c r="S2245" s="144"/>
      <c r="T2245" s="144"/>
      <c r="U2245" s="144" t="s">
        <v>35958</v>
      </c>
      <c r="V2245" s="144"/>
      <c r="W2245" s="144">
        <v>601501</v>
      </c>
      <c r="X2245" s="144" t="s">
        <v>35965</v>
      </c>
      <c r="Y2245" s="144" t="s">
        <v>35963</v>
      </c>
      <c r="Z2245" s="144" t="s">
        <v>35964</v>
      </c>
      <c r="AA2245" s="160">
        <v>7607</v>
      </c>
    </row>
    <row r="2246" spans="1:27" ht="45" customHeight="1" x14ac:dyDescent="0.25">
      <c r="A2246" s="144" t="s">
        <v>35958</v>
      </c>
      <c r="B2246" s="144" t="s">
        <v>35959</v>
      </c>
      <c r="C2246" s="144"/>
      <c r="D2246" s="144"/>
      <c r="E2246" s="144" t="s">
        <v>35960</v>
      </c>
      <c r="F2246" s="144">
        <v>3</v>
      </c>
      <c r="G2246" s="144"/>
      <c r="H2246" s="144"/>
      <c r="I2246" s="144"/>
      <c r="J2246" s="144"/>
      <c r="K2246" s="144"/>
      <c r="L2246" s="144">
        <v>150</v>
      </c>
      <c r="M2246" s="145" t="s">
        <v>2213</v>
      </c>
      <c r="N2246" s="144" t="s">
        <v>20</v>
      </c>
      <c r="O2246" s="144"/>
      <c r="P2246" s="144" t="s">
        <v>2587</v>
      </c>
      <c r="Q2246" s="144"/>
      <c r="R2246" s="144"/>
      <c r="S2246" s="144"/>
      <c r="T2246" s="144"/>
      <c r="U2246" s="144" t="s">
        <v>35958</v>
      </c>
      <c r="V2246" s="144" t="s">
        <v>35961</v>
      </c>
      <c r="W2246" s="144">
        <v>601501</v>
      </c>
      <c r="X2246" s="144" t="s">
        <v>35962</v>
      </c>
      <c r="Y2246" s="144" t="s">
        <v>35963</v>
      </c>
      <c r="Z2246" s="144" t="s">
        <v>35964</v>
      </c>
      <c r="AA2246" s="160">
        <v>7608</v>
      </c>
    </row>
    <row r="2247" spans="1:27" ht="45" customHeight="1" x14ac:dyDescent="0.25">
      <c r="A2247" s="144" t="s">
        <v>35958</v>
      </c>
      <c r="B2247" s="144" t="s">
        <v>35959</v>
      </c>
      <c r="C2247" s="144"/>
      <c r="D2247" s="144"/>
      <c r="E2247" s="144" t="s">
        <v>35966</v>
      </c>
      <c r="F2247" s="144">
        <v>3</v>
      </c>
      <c r="G2247" s="144"/>
      <c r="H2247" s="144"/>
      <c r="I2247" s="144"/>
      <c r="J2247" s="144"/>
      <c r="K2247" s="144"/>
      <c r="L2247" s="144">
        <v>150</v>
      </c>
      <c r="M2247" s="145" t="s">
        <v>2213</v>
      </c>
      <c r="N2247" s="144" t="s">
        <v>20</v>
      </c>
      <c r="O2247" s="144"/>
      <c r="P2247" s="144" t="s">
        <v>2587</v>
      </c>
      <c r="Q2247" s="144"/>
      <c r="R2247" s="144"/>
      <c r="S2247" s="144"/>
      <c r="T2247" s="144"/>
      <c r="U2247" s="144" t="s">
        <v>35958</v>
      </c>
      <c r="V2247" s="144" t="s">
        <v>35967</v>
      </c>
      <c r="W2247" s="144">
        <v>601501</v>
      </c>
      <c r="X2247" s="144" t="s">
        <v>35968</v>
      </c>
      <c r="Y2247" s="144" t="s">
        <v>35969</v>
      </c>
      <c r="Z2247" s="144" t="s">
        <v>35970</v>
      </c>
      <c r="AA2247" s="160">
        <v>7609</v>
      </c>
    </row>
    <row r="2248" spans="1:27" ht="45" customHeight="1" x14ac:dyDescent="0.25">
      <c r="A2248" s="144" t="s">
        <v>35958</v>
      </c>
      <c r="B2248" s="144" t="s">
        <v>35959</v>
      </c>
      <c r="C2248" s="144"/>
      <c r="D2248" s="144"/>
      <c r="E2248" s="144" t="s">
        <v>36579</v>
      </c>
      <c r="F2248" s="144">
        <v>3</v>
      </c>
      <c r="G2248" s="144"/>
      <c r="H2248" s="144"/>
      <c r="I2248" s="144"/>
      <c r="J2248" s="144"/>
      <c r="K2248" s="144"/>
      <c r="L2248" s="144">
        <v>150</v>
      </c>
      <c r="M2248" s="145" t="s">
        <v>2213</v>
      </c>
      <c r="N2248" s="144" t="s">
        <v>20</v>
      </c>
      <c r="O2248" s="144"/>
      <c r="P2248" s="144" t="s">
        <v>2587</v>
      </c>
      <c r="Q2248" s="144"/>
      <c r="R2248" s="144"/>
      <c r="S2248" s="144"/>
      <c r="T2248" s="144"/>
      <c r="U2248" s="144" t="s">
        <v>35958</v>
      </c>
      <c r="V2248" s="144" t="s">
        <v>36580</v>
      </c>
      <c r="W2248" s="144">
        <v>601501</v>
      </c>
      <c r="X2248" s="144" t="s">
        <v>35968</v>
      </c>
      <c r="Y2248" s="144" t="s">
        <v>35969</v>
      </c>
      <c r="Z2248" s="144" t="s">
        <v>36581</v>
      </c>
      <c r="AA2248" s="160">
        <v>7767</v>
      </c>
    </row>
    <row r="2249" spans="1:27" ht="45" customHeight="1" x14ac:dyDescent="0.25">
      <c r="A2249" s="144" t="s">
        <v>28179</v>
      </c>
      <c r="B2249" s="144" t="s">
        <v>28180</v>
      </c>
      <c r="C2249" s="144"/>
      <c r="D2249" s="144" t="s">
        <v>28181</v>
      </c>
      <c r="E2249" s="144"/>
      <c r="F2249" s="144">
        <v>2</v>
      </c>
      <c r="G2249" s="144"/>
      <c r="H2249" s="144"/>
      <c r="I2249" s="144"/>
      <c r="J2249" s="144"/>
      <c r="K2249" s="144"/>
      <c r="L2249" s="144">
        <v>150</v>
      </c>
      <c r="M2249" s="145" t="s">
        <v>2213</v>
      </c>
      <c r="N2249" s="144" t="s">
        <v>50</v>
      </c>
      <c r="O2249" s="144"/>
      <c r="P2249" s="144" t="s">
        <v>30699</v>
      </c>
      <c r="Q2249" s="144"/>
      <c r="R2249" s="144"/>
      <c r="S2249" s="144" t="s">
        <v>15453</v>
      </c>
      <c r="T2249" s="144" t="s">
        <v>6356</v>
      </c>
      <c r="U2249" s="144" t="s">
        <v>28179</v>
      </c>
      <c r="V2249" s="144"/>
      <c r="W2249" s="144">
        <v>692254</v>
      </c>
      <c r="X2249" s="144" t="s">
        <v>28182</v>
      </c>
      <c r="Y2249" s="144" t="s">
        <v>28183</v>
      </c>
      <c r="Z2249" s="144" t="s">
        <v>28184</v>
      </c>
      <c r="AA2249" s="160">
        <v>6796</v>
      </c>
    </row>
    <row r="2250" spans="1:27" ht="45" customHeight="1" x14ac:dyDescent="0.25">
      <c r="A2250" s="144" t="s">
        <v>24002</v>
      </c>
      <c r="B2250" s="144" t="s">
        <v>22947</v>
      </c>
      <c r="C2250" s="144"/>
      <c r="D2250" s="144"/>
      <c r="E2250" s="144"/>
      <c r="F2250" s="144">
        <v>1</v>
      </c>
      <c r="G2250" s="144"/>
      <c r="H2250" s="144">
        <v>600</v>
      </c>
      <c r="I2250" s="144">
        <v>200</v>
      </c>
      <c r="J2250" s="144">
        <v>300</v>
      </c>
      <c r="K2250" s="144">
        <v>100</v>
      </c>
      <c r="L2250" s="144"/>
      <c r="M2250" s="145" t="s">
        <v>2213</v>
      </c>
      <c r="N2250" s="144" t="s">
        <v>58</v>
      </c>
      <c r="O2250" s="144"/>
      <c r="P2250" s="144" t="s">
        <v>2747</v>
      </c>
      <c r="Q2250" s="144"/>
      <c r="R2250" s="144"/>
      <c r="S2250" s="144" t="s">
        <v>4191</v>
      </c>
      <c r="T2250" s="144" t="s">
        <v>24003</v>
      </c>
      <c r="U2250" s="144" t="s">
        <v>24002</v>
      </c>
      <c r="V2250" s="144"/>
      <c r="W2250" s="144">
        <v>361013</v>
      </c>
      <c r="X2250" s="144" t="s">
        <v>24004</v>
      </c>
      <c r="Y2250" s="144">
        <v>88660000000</v>
      </c>
      <c r="Z2250" s="144" t="s">
        <v>24005</v>
      </c>
      <c r="AA2250" s="160">
        <v>6167</v>
      </c>
    </row>
    <row r="2251" spans="1:27" ht="45" customHeight="1" x14ac:dyDescent="0.25">
      <c r="A2251" s="144" t="s">
        <v>25371</v>
      </c>
      <c r="B2251" s="144" t="s">
        <v>23907</v>
      </c>
      <c r="C2251" s="144">
        <v>86</v>
      </c>
      <c r="D2251" s="144"/>
      <c r="E2251" s="144"/>
      <c r="F2251" s="144">
        <v>1</v>
      </c>
      <c r="G2251" s="144">
        <v>100</v>
      </c>
      <c r="H2251" s="144"/>
      <c r="I2251" s="144"/>
      <c r="J2251" s="144"/>
      <c r="K2251" s="144"/>
      <c r="L2251" s="144"/>
      <c r="M2251" s="145" t="s">
        <v>2213</v>
      </c>
      <c r="N2251" s="144" t="s">
        <v>64</v>
      </c>
      <c r="O2251" s="144"/>
      <c r="P2251" s="144" t="s">
        <v>3413</v>
      </c>
      <c r="Q2251" s="144"/>
      <c r="R2251" s="144"/>
      <c r="S2251" s="144"/>
      <c r="T2251" s="144"/>
      <c r="U2251" s="144" t="s">
        <v>25371</v>
      </c>
      <c r="V2251" s="144"/>
      <c r="W2251" s="144">
        <v>430028</v>
      </c>
      <c r="X2251" s="144" t="s">
        <v>25372</v>
      </c>
      <c r="Y2251" s="144" t="s">
        <v>25373</v>
      </c>
      <c r="Z2251" s="144" t="s">
        <v>25374</v>
      </c>
      <c r="AA2251" s="160">
        <v>6481</v>
      </c>
    </row>
    <row r="2252" spans="1:27" ht="45" customHeight="1" x14ac:dyDescent="0.25">
      <c r="A2252" s="144" t="s">
        <v>19197</v>
      </c>
      <c r="B2252" s="144" t="s">
        <v>15483</v>
      </c>
      <c r="C2252" s="144"/>
      <c r="D2252" s="144" t="s">
        <v>5795</v>
      </c>
      <c r="E2252" s="144"/>
      <c r="F2252" s="144">
        <v>1</v>
      </c>
      <c r="G2252" s="144">
        <v>200</v>
      </c>
      <c r="H2252" s="144"/>
      <c r="I2252" s="144"/>
      <c r="J2252" s="144"/>
      <c r="K2252" s="144"/>
      <c r="L2252" s="144"/>
      <c r="M2252" s="145" t="s">
        <v>2213</v>
      </c>
      <c r="N2252" s="144" t="s">
        <v>76</v>
      </c>
      <c r="O2252" s="144"/>
      <c r="P2252" s="144" t="s">
        <v>2700</v>
      </c>
      <c r="Q2252" s="144" t="s">
        <v>4185</v>
      </c>
      <c r="R2252" s="144" t="s">
        <v>28185</v>
      </c>
      <c r="S2252" s="144" t="s">
        <v>4190</v>
      </c>
      <c r="T2252" s="144" t="s">
        <v>18877</v>
      </c>
      <c r="U2252" s="144" t="s">
        <v>19197</v>
      </c>
      <c r="V2252" s="144"/>
      <c r="W2252" s="144">
        <v>412323</v>
      </c>
      <c r="X2252" s="144" t="s">
        <v>19198</v>
      </c>
      <c r="Y2252" s="144" t="s">
        <v>19200</v>
      </c>
      <c r="Z2252" s="144" t="s">
        <v>19199</v>
      </c>
      <c r="AA2252" s="160">
        <v>4427</v>
      </c>
    </row>
    <row r="2253" spans="1:27" ht="45" customHeight="1" x14ac:dyDescent="0.25">
      <c r="A2253" s="144" t="s">
        <v>7105</v>
      </c>
      <c r="B2253" s="144" t="s">
        <v>4205</v>
      </c>
      <c r="C2253" s="144">
        <v>37</v>
      </c>
      <c r="D2253" s="144" t="s">
        <v>4286</v>
      </c>
      <c r="E2253" s="144"/>
      <c r="F2253" s="144">
        <v>1</v>
      </c>
      <c r="G2253" s="144">
        <v>350</v>
      </c>
      <c r="H2253" s="144"/>
      <c r="I2253" s="144"/>
      <c r="J2253" s="144"/>
      <c r="K2253" s="144"/>
      <c r="L2253" s="144"/>
      <c r="M2253" s="145" t="s">
        <v>2213</v>
      </c>
      <c r="N2253" s="144" t="s">
        <v>34</v>
      </c>
      <c r="O2253" s="144"/>
      <c r="P2253" s="144" t="s">
        <v>4031</v>
      </c>
      <c r="Q2253" s="144"/>
      <c r="R2253" s="144"/>
      <c r="S2253" s="144" t="s">
        <v>4189</v>
      </c>
      <c r="T2253" s="144" t="s">
        <v>4871</v>
      </c>
      <c r="U2253" s="144" t="s">
        <v>7105</v>
      </c>
      <c r="V2253" s="144"/>
      <c r="W2253" s="144">
        <v>352800</v>
      </c>
      <c r="X2253" s="144" t="s">
        <v>7106</v>
      </c>
      <c r="Y2253" s="144"/>
      <c r="Z2253" s="144" t="s">
        <v>7107</v>
      </c>
      <c r="AA2253" s="160">
        <v>1363</v>
      </c>
    </row>
    <row r="2254" spans="1:27" ht="45" customHeight="1" x14ac:dyDescent="0.25">
      <c r="A2254" s="144" t="s">
        <v>19201</v>
      </c>
      <c r="B2254" s="144" t="s">
        <v>15377</v>
      </c>
      <c r="C2254" s="144">
        <v>109</v>
      </c>
      <c r="D2254" s="144" t="s">
        <v>4255</v>
      </c>
      <c r="E2254" s="144"/>
      <c r="F2254" s="144">
        <v>1</v>
      </c>
      <c r="G2254" s="144">
        <v>140</v>
      </c>
      <c r="H2254" s="144"/>
      <c r="I2254" s="144"/>
      <c r="J2254" s="144"/>
      <c r="K2254" s="144"/>
      <c r="L2254" s="144"/>
      <c r="M2254" s="145" t="s">
        <v>2213</v>
      </c>
      <c r="N2254" s="144" t="s">
        <v>50</v>
      </c>
      <c r="O2254" s="144"/>
      <c r="P2254" s="144" t="s">
        <v>30566</v>
      </c>
      <c r="Q2254" s="144"/>
      <c r="R2254" s="144"/>
      <c r="S2254" s="144"/>
      <c r="T2254" s="144"/>
      <c r="U2254" s="144" t="s">
        <v>19201</v>
      </c>
      <c r="V2254" s="144"/>
      <c r="W2254" s="144">
        <v>690037</v>
      </c>
      <c r="X2254" s="144" t="s">
        <v>19202</v>
      </c>
      <c r="Y2254" s="144" t="s">
        <v>19204</v>
      </c>
      <c r="Z2254" s="144" t="s">
        <v>19203</v>
      </c>
      <c r="AA2254" s="160">
        <v>5246</v>
      </c>
    </row>
    <row r="2255" spans="1:27" ht="45" customHeight="1" x14ac:dyDescent="0.25">
      <c r="A2255" s="144" t="s">
        <v>19205</v>
      </c>
      <c r="B2255" s="144" t="s">
        <v>17026</v>
      </c>
      <c r="C2255" s="144">
        <v>326</v>
      </c>
      <c r="D2255" s="144" t="s">
        <v>5795</v>
      </c>
      <c r="E2255" s="144"/>
      <c r="F2255" s="144">
        <v>1</v>
      </c>
      <c r="G2255" s="144">
        <v>280</v>
      </c>
      <c r="H2255" s="144"/>
      <c r="I2255" s="144"/>
      <c r="J2255" s="144"/>
      <c r="K2255" s="144"/>
      <c r="L2255" s="144"/>
      <c r="M2255" s="145" t="s">
        <v>2213</v>
      </c>
      <c r="N2255" s="144" t="s">
        <v>21</v>
      </c>
      <c r="O2255" s="144"/>
      <c r="P2255" s="144" t="s">
        <v>2449</v>
      </c>
      <c r="Q2255" s="144"/>
      <c r="R2255" s="144"/>
      <c r="S2255" s="144"/>
      <c r="T2255" s="144"/>
      <c r="U2255" s="144" t="s">
        <v>19205</v>
      </c>
      <c r="V2255" s="144"/>
      <c r="W2255" s="144">
        <v>400063</v>
      </c>
      <c r="X2255" s="144" t="s">
        <v>19206</v>
      </c>
      <c r="Y2255" s="144" t="s">
        <v>19207</v>
      </c>
      <c r="Z2255" s="144" t="s">
        <v>31125</v>
      </c>
      <c r="AA2255" s="160">
        <v>5371</v>
      </c>
    </row>
    <row r="2256" spans="1:27" ht="45" customHeight="1" x14ac:dyDescent="0.25">
      <c r="A2256" s="144" t="s">
        <v>7108</v>
      </c>
      <c r="B2256" s="144" t="s">
        <v>4205</v>
      </c>
      <c r="C2256" s="144"/>
      <c r="D2256" s="144"/>
      <c r="E2256" s="144"/>
      <c r="F2256" s="144">
        <v>1</v>
      </c>
      <c r="G2256" s="144">
        <v>200</v>
      </c>
      <c r="H2256" s="144"/>
      <c r="I2256" s="144"/>
      <c r="J2256" s="144"/>
      <c r="K2256" s="144"/>
      <c r="L2256" s="144"/>
      <c r="M2256" s="145" t="s">
        <v>2213</v>
      </c>
      <c r="N2256" s="144" t="s">
        <v>84</v>
      </c>
      <c r="O2256" s="144"/>
      <c r="P2256" s="144" t="s">
        <v>3652</v>
      </c>
      <c r="Q2256" s="144"/>
      <c r="R2256" s="144"/>
      <c r="S2256" s="144" t="s">
        <v>4190</v>
      </c>
      <c r="T2256" s="144" t="s">
        <v>7109</v>
      </c>
      <c r="U2256" s="144" t="s">
        <v>7108</v>
      </c>
      <c r="V2256" s="144"/>
      <c r="W2256" s="144">
        <v>301107</v>
      </c>
      <c r="X2256" s="144" t="s">
        <v>13239</v>
      </c>
      <c r="Y2256" s="144"/>
      <c r="Z2256" s="144" t="s">
        <v>7110</v>
      </c>
      <c r="AA2256" s="160">
        <v>1364</v>
      </c>
    </row>
    <row r="2257" spans="1:27" ht="45" customHeight="1" x14ac:dyDescent="0.25">
      <c r="A2257" s="144" t="s">
        <v>19208</v>
      </c>
      <c r="B2257" s="144" t="s">
        <v>14963</v>
      </c>
      <c r="C2257" s="144">
        <v>7</v>
      </c>
      <c r="D2257" s="144"/>
      <c r="E2257" s="144"/>
      <c r="F2257" s="144">
        <v>1</v>
      </c>
      <c r="G2257" s="144"/>
      <c r="H2257" s="144">
        <v>1799</v>
      </c>
      <c r="I2257" s="144">
        <v>654</v>
      </c>
      <c r="J2257" s="144">
        <v>818</v>
      </c>
      <c r="K2257" s="144">
        <v>327</v>
      </c>
      <c r="L2257" s="144"/>
      <c r="M2257" s="145" t="s">
        <v>2213</v>
      </c>
      <c r="N2257" s="144" t="s">
        <v>93</v>
      </c>
      <c r="O2257" s="144"/>
      <c r="P2257" s="144" t="s">
        <v>3432</v>
      </c>
      <c r="Q2257" s="144"/>
      <c r="R2257" s="144"/>
      <c r="S2257" s="144" t="s">
        <v>4189</v>
      </c>
      <c r="T2257" s="144" t="s">
        <v>12446</v>
      </c>
      <c r="U2257" s="144" t="s">
        <v>19208</v>
      </c>
      <c r="V2257" s="144"/>
      <c r="W2257" s="144">
        <v>152613</v>
      </c>
      <c r="X2257" s="144" t="s">
        <v>12447</v>
      </c>
      <c r="Y2257" s="144"/>
      <c r="Z2257" s="144" t="s">
        <v>19209</v>
      </c>
      <c r="AA2257" s="160">
        <v>1484</v>
      </c>
    </row>
    <row r="2258" spans="1:27" ht="45" customHeight="1" x14ac:dyDescent="0.25">
      <c r="A2258" s="144" t="s">
        <v>7111</v>
      </c>
      <c r="B2258" s="144" t="s">
        <v>4205</v>
      </c>
      <c r="C2258" s="144">
        <v>18</v>
      </c>
      <c r="D2258" s="144"/>
      <c r="E2258" s="144"/>
      <c r="F2258" s="144">
        <v>1</v>
      </c>
      <c r="G2258" s="144">
        <v>350</v>
      </c>
      <c r="H2258" s="144"/>
      <c r="I2258" s="144"/>
      <c r="J2258" s="144"/>
      <c r="K2258" s="144"/>
      <c r="L2258" s="144"/>
      <c r="M2258" s="145" t="s">
        <v>2213</v>
      </c>
      <c r="N2258" s="144" t="s">
        <v>90</v>
      </c>
      <c r="O2258" s="144"/>
      <c r="P2258" s="144" t="s">
        <v>30581</v>
      </c>
      <c r="Q2258" s="144"/>
      <c r="R2258" s="144"/>
      <c r="S2258" s="144"/>
      <c r="T2258" s="144"/>
      <c r="U2258" s="144" t="s">
        <v>7111</v>
      </c>
      <c r="V2258" s="144"/>
      <c r="W2258" s="144">
        <v>429330</v>
      </c>
      <c r="X2258" s="144" t="s">
        <v>7112</v>
      </c>
      <c r="Y2258" s="144" t="s">
        <v>7113</v>
      </c>
      <c r="Z2258" s="144" t="s">
        <v>14599</v>
      </c>
      <c r="AA2258" s="160">
        <v>1365</v>
      </c>
    </row>
    <row r="2259" spans="1:27" ht="45" customHeight="1" x14ac:dyDescent="0.25">
      <c r="A2259" s="144" t="s">
        <v>16290</v>
      </c>
      <c r="B2259" s="144" t="s">
        <v>4205</v>
      </c>
      <c r="C2259" s="144">
        <v>37</v>
      </c>
      <c r="D2259" s="144" t="s">
        <v>6584</v>
      </c>
      <c r="E2259" s="144"/>
      <c r="F2259" s="144">
        <v>1</v>
      </c>
      <c r="G2259" s="144">
        <v>250</v>
      </c>
      <c r="H2259" s="144"/>
      <c r="I2259" s="144"/>
      <c r="J2259" s="144"/>
      <c r="K2259" s="144"/>
      <c r="L2259" s="144"/>
      <c r="M2259" s="145" t="s">
        <v>2213</v>
      </c>
      <c r="N2259" s="144" t="s">
        <v>31</v>
      </c>
      <c r="O2259" s="144"/>
      <c r="P2259" s="144" t="s">
        <v>13855</v>
      </c>
      <c r="Q2259" s="144"/>
      <c r="R2259" s="144"/>
      <c r="S2259" s="144" t="s">
        <v>4189</v>
      </c>
      <c r="T2259" s="144" t="s">
        <v>5051</v>
      </c>
      <c r="U2259" s="144" t="s">
        <v>16290</v>
      </c>
      <c r="V2259" s="144"/>
      <c r="W2259" s="144">
        <v>652888</v>
      </c>
      <c r="X2259" s="144" t="s">
        <v>10039</v>
      </c>
      <c r="Y2259" s="144" t="s">
        <v>16291</v>
      </c>
      <c r="Z2259" s="144" t="s">
        <v>16292</v>
      </c>
      <c r="AA2259" s="160">
        <v>4101</v>
      </c>
    </row>
    <row r="2260" spans="1:27" ht="45" customHeight="1" x14ac:dyDescent="0.25">
      <c r="A2260" s="144" t="s">
        <v>15583</v>
      </c>
      <c r="B2260" s="144" t="s">
        <v>15483</v>
      </c>
      <c r="C2260" s="144">
        <v>36</v>
      </c>
      <c r="D2260" s="144" t="s">
        <v>4255</v>
      </c>
      <c r="E2260" s="144"/>
      <c r="F2260" s="144">
        <v>1</v>
      </c>
      <c r="G2260" s="144">
        <v>350</v>
      </c>
      <c r="H2260" s="144"/>
      <c r="I2260" s="144"/>
      <c r="J2260" s="144"/>
      <c r="K2260" s="144"/>
      <c r="L2260" s="144"/>
      <c r="M2260" s="145" t="s">
        <v>2213</v>
      </c>
      <c r="N2260" s="144" t="s">
        <v>22</v>
      </c>
      <c r="O2260" s="144"/>
      <c r="P2260" s="144" t="s">
        <v>2784</v>
      </c>
      <c r="Q2260" s="144"/>
      <c r="R2260" s="144"/>
      <c r="S2260" s="144"/>
      <c r="T2260" s="144"/>
      <c r="U2260" s="144" t="s">
        <v>15583</v>
      </c>
      <c r="V2260" s="144"/>
      <c r="W2260" s="144">
        <v>160033</v>
      </c>
      <c r="X2260" s="144" t="s">
        <v>19210</v>
      </c>
      <c r="Y2260" s="144"/>
      <c r="Z2260" s="144" t="s">
        <v>15584</v>
      </c>
      <c r="AA2260" s="160">
        <v>3954</v>
      </c>
    </row>
    <row r="2261" spans="1:27" ht="45" customHeight="1" x14ac:dyDescent="0.25">
      <c r="A2261" s="144" t="s">
        <v>33242</v>
      </c>
      <c r="B2261" s="144" t="s">
        <v>26143</v>
      </c>
      <c r="C2261" s="144"/>
      <c r="D2261" s="144" t="s">
        <v>26144</v>
      </c>
      <c r="E2261" s="144"/>
      <c r="F2261" s="144">
        <v>1</v>
      </c>
      <c r="G2261" s="144"/>
      <c r="H2261" s="144">
        <v>180</v>
      </c>
      <c r="I2261" s="144">
        <v>50</v>
      </c>
      <c r="J2261" s="144">
        <v>80</v>
      </c>
      <c r="K2261" s="144">
        <v>50</v>
      </c>
      <c r="L2261" s="144"/>
      <c r="M2261" s="145" t="s">
        <v>2213</v>
      </c>
      <c r="N2261" s="144" t="s">
        <v>18</v>
      </c>
      <c r="O2261" s="144"/>
      <c r="P2261" s="144" t="s">
        <v>3164</v>
      </c>
      <c r="Q2261" s="144" t="s">
        <v>19102</v>
      </c>
      <c r="R2261" s="144" t="s">
        <v>30423</v>
      </c>
      <c r="S2261" s="144" t="s">
        <v>4191</v>
      </c>
      <c r="T2261" s="144" t="s">
        <v>26145</v>
      </c>
      <c r="U2261" s="144" t="s">
        <v>33242</v>
      </c>
      <c r="V2261" s="144"/>
      <c r="W2261" s="144">
        <v>309427</v>
      </c>
      <c r="X2261" s="144" t="s">
        <v>26146</v>
      </c>
      <c r="Y2261" s="150" t="s">
        <v>26147</v>
      </c>
      <c r="Z2261" s="144" t="s">
        <v>26148</v>
      </c>
      <c r="AA2261" s="160">
        <v>6329</v>
      </c>
    </row>
    <row r="2262" spans="1:27" ht="45" customHeight="1" x14ac:dyDescent="0.25">
      <c r="A2262" s="144" t="s">
        <v>32017</v>
      </c>
      <c r="B2262" s="144" t="s">
        <v>16501</v>
      </c>
      <c r="C2262" s="144">
        <v>8</v>
      </c>
      <c r="D2262" s="144" t="s">
        <v>6140</v>
      </c>
      <c r="E2262" s="144"/>
      <c r="F2262" s="144">
        <v>1</v>
      </c>
      <c r="G2262" s="144">
        <v>300</v>
      </c>
      <c r="H2262" s="144"/>
      <c r="I2262" s="144"/>
      <c r="J2262" s="144"/>
      <c r="K2262" s="144"/>
      <c r="L2262" s="144"/>
      <c r="M2262" s="145" t="s">
        <v>2213</v>
      </c>
      <c r="N2262" s="144" t="s">
        <v>23</v>
      </c>
      <c r="O2262" s="144"/>
      <c r="P2262" s="144" t="s">
        <v>3819</v>
      </c>
      <c r="Q2262" s="144"/>
      <c r="R2262" s="144"/>
      <c r="S2262" s="144" t="s">
        <v>4189</v>
      </c>
      <c r="T2262" s="144" t="s">
        <v>9347</v>
      </c>
      <c r="U2262" s="144" t="s">
        <v>32017</v>
      </c>
      <c r="V2262" s="144"/>
      <c r="W2262" s="144">
        <v>396650</v>
      </c>
      <c r="X2262" s="144" t="s">
        <v>32018</v>
      </c>
      <c r="Y2262" s="150" t="s">
        <v>32019</v>
      </c>
      <c r="Z2262" s="144" t="s">
        <v>32020</v>
      </c>
      <c r="AA2262" s="160">
        <v>7401</v>
      </c>
    </row>
    <row r="2263" spans="1:27" ht="45" customHeight="1" x14ac:dyDescent="0.25">
      <c r="A2263" s="144" t="s">
        <v>7114</v>
      </c>
      <c r="B2263" s="144" t="s">
        <v>4205</v>
      </c>
      <c r="C2263" s="144">
        <v>87</v>
      </c>
      <c r="D2263" s="144"/>
      <c r="E2263" s="144"/>
      <c r="F2263" s="144">
        <v>1</v>
      </c>
      <c r="G2263" s="144">
        <v>350</v>
      </c>
      <c r="H2263" s="144"/>
      <c r="I2263" s="144"/>
      <c r="J2263" s="144"/>
      <c r="K2263" s="144"/>
      <c r="L2263" s="144"/>
      <c r="M2263" s="145" t="s">
        <v>2213</v>
      </c>
      <c r="N2263" s="144" t="s">
        <v>47</v>
      </c>
      <c r="O2263" s="144"/>
      <c r="P2263" s="144" t="s">
        <v>3451</v>
      </c>
      <c r="Q2263" s="144"/>
      <c r="R2263" s="144"/>
      <c r="S2263" s="144"/>
      <c r="T2263" s="144"/>
      <c r="U2263" s="144" t="s">
        <v>7114</v>
      </c>
      <c r="V2263" s="144"/>
      <c r="W2263" s="144">
        <v>302042</v>
      </c>
      <c r="X2263" s="144" t="s">
        <v>7115</v>
      </c>
      <c r="Y2263" s="144"/>
      <c r="Z2263" s="144" t="s">
        <v>7116</v>
      </c>
      <c r="AA2263" s="160">
        <v>1367</v>
      </c>
    </row>
    <row r="2264" spans="1:27" ht="45" customHeight="1" x14ac:dyDescent="0.25">
      <c r="A2264" s="144" t="s">
        <v>25375</v>
      </c>
      <c r="B2264" s="144" t="s">
        <v>15377</v>
      </c>
      <c r="C2264" s="144">
        <v>24</v>
      </c>
      <c r="D2264" s="144" t="s">
        <v>4654</v>
      </c>
      <c r="E2264" s="144"/>
      <c r="F2264" s="144">
        <v>1</v>
      </c>
      <c r="G2264" s="144">
        <v>200</v>
      </c>
      <c r="H2264" s="144"/>
      <c r="I2264" s="144"/>
      <c r="J2264" s="144"/>
      <c r="K2264" s="144"/>
      <c r="L2264" s="144"/>
      <c r="M2264" s="145" t="s">
        <v>2213</v>
      </c>
      <c r="N2264" s="144" t="s">
        <v>89</v>
      </c>
      <c r="O2264" s="144"/>
      <c r="P2264" s="144" t="s">
        <v>30717</v>
      </c>
      <c r="Q2264" s="144"/>
      <c r="R2264" s="144"/>
      <c r="S2264" s="144"/>
      <c r="T2264" s="144"/>
      <c r="U2264" s="144" t="s">
        <v>25375</v>
      </c>
      <c r="V2264" s="144"/>
      <c r="W2264" s="144">
        <v>457100</v>
      </c>
      <c r="X2264" s="144" t="s">
        <v>25376</v>
      </c>
      <c r="Y2264" s="144" t="s">
        <v>25377</v>
      </c>
      <c r="Z2264" s="144" t="s">
        <v>25378</v>
      </c>
      <c r="AA2264" s="160">
        <v>6485</v>
      </c>
    </row>
    <row r="2265" spans="1:27" ht="45" customHeight="1" x14ac:dyDescent="0.25">
      <c r="A2265" s="144" t="s">
        <v>31126</v>
      </c>
      <c r="B2265" s="144" t="s">
        <v>31127</v>
      </c>
      <c r="C2265" s="144"/>
      <c r="D2265" s="144"/>
      <c r="E2265" s="144"/>
      <c r="F2265" s="144">
        <v>1</v>
      </c>
      <c r="G2265" s="144"/>
      <c r="H2265" s="144">
        <v>798</v>
      </c>
      <c r="I2265" s="144">
        <v>290</v>
      </c>
      <c r="J2265" s="144">
        <v>363</v>
      </c>
      <c r="K2265" s="144">
        <v>145</v>
      </c>
      <c r="L2265" s="144"/>
      <c r="M2265" s="145" t="s">
        <v>2213</v>
      </c>
      <c r="N2265" s="144" t="s">
        <v>21</v>
      </c>
      <c r="O2265" s="144"/>
      <c r="P2265" s="144" t="s">
        <v>3226</v>
      </c>
      <c r="Q2265" s="144"/>
      <c r="R2265" s="144"/>
      <c r="S2265" s="144" t="s">
        <v>4193</v>
      </c>
      <c r="T2265" s="144" t="s">
        <v>7802</v>
      </c>
      <c r="U2265" s="144" t="s">
        <v>31126</v>
      </c>
      <c r="V2265" s="144"/>
      <c r="W2265" s="144">
        <v>403587</v>
      </c>
      <c r="X2265" s="144" t="s">
        <v>7335</v>
      </c>
      <c r="Y2265" s="144" t="s">
        <v>7803</v>
      </c>
      <c r="Z2265" s="144" t="s">
        <v>7804</v>
      </c>
      <c r="AA2265" s="160">
        <v>875</v>
      </c>
    </row>
    <row r="2266" spans="1:27" ht="45" customHeight="1" x14ac:dyDescent="0.25">
      <c r="A2266" s="144" t="s">
        <v>7117</v>
      </c>
      <c r="B2266" s="144" t="s">
        <v>4208</v>
      </c>
      <c r="C2266" s="144">
        <v>6</v>
      </c>
      <c r="D2266" s="144"/>
      <c r="E2266" s="144"/>
      <c r="F2266" s="144">
        <v>1</v>
      </c>
      <c r="G2266" s="144"/>
      <c r="H2266" s="144">
        <v>1199</v>
      </c>
      <c r="I2266" s="144">
        <v>436</v>
      </c>
      <c r="J2266" s="144">
        <v>545</v>
      </c>
      <c r="K2266" s="144">
        <v>218</v>
      </c>
      <c r="L2266" s="144"/>
      <c r="M2266" s="145" t="s">
        <v>2213</v>
      </c>
      <c r="N2266" s="144" t="s">
        <v>56</v>
      </c>
      <c r="O2266" s="144"/>
      <c r="P2266" s="144" t="s">
        <v>2813</v>
      </c>
      <c r="Q2266" s="144"/>
      <c r="R2266" s="144"/>
      <c r="S2266" s="144"/>
      <c r="T2266" s="144"/>
      <c r="U2266" s="144" t="s">
        <v>7117</v>
      </c>
      <c r="V2266" s="144"/>
      <c r="W2266" s="144">
        <v>368220</v>
      </c>
      <c r="X2266" s="144" t="s">
        <v>7118</v>
      </c>
      <c r="Y2266" s="144"/>
      <c r="Z2266" s="144"/>
      <c r="AA2266" s="160">
        <v>1368</v>
      </c>
    </row>
    <row r="2267" spans="1:27" ht="45" customHeight="1" x14ac:dyDescent="0.25">
      <c r="A2267" s="144" t="s">
        <v>7119</v>
      </c>
      <c r="B2267" s="144" t="s">
        <v>4208</v>
      </c>
      <c r="C2267" s="144">
        <v>84</v>
      </c>
      <c r="D2267" s="144"/>
      <c r="E2267" s="144"/>
      <c r="F2267" s="144">
        <v>1</v>
      </c>
      <c r="G2267" s="144"/>
      <c r="H2267" s="144">
        <v>1199</v>
      </c>
      <c r="I2267" s="144">
        <v>436</v>
      </c>
      <c r="J2267" s="144">
        <v>545</v>
      </c>
      <c r="K2267" s="144">
        <v>218</v>
      </c>
      <c r="L2267" s="144"/>
      <c r="M2267" s="145" t="s">
        <v>2213</v>
      </c>
      <c r="N2267" s="144" t="s">
        <v>112</v>
      </c>
      <c r="O2267" s="144"/>
      <c r="P2267" s="144" t="s">
        <v>3924</v>
      </c>
      <c r="Q2267" s="144" t="s">
        <v>4187</v>
      </c>
      <c r="R2267" s="144" t="s">
        <v>7120</v>
      </c>
      <c r="S2267" s="144"/>
      <c r="T2267" s="144"/>
      <c r="U2267" s="144" t="s">
        <v>7119</v>
      </c>
      <c r="V2267" s="144"/>
      <c r="W2267" s="144">
        <v>603128</v>
      </c>
      <c r="X2267" s="144" t="s">
        <v>7121</v>
      </c>
      <c r="Y2267" s="144"/>
      <c r="Z2267" s="144" t="s">
        <v>7122</v>
      </c>
      <c r="AA2267" s="160">
        <v>1369</v>
      </c>
    </row>
    <row r="2268" spans="1:27" ht="45" customHeight="1" x14ac:dyDescent="0.25">
      <c r="A2268" s="144" t="s">
        <v>16994</v>
      </c>
      <c r="B2268" s="144" t="s">
        <v>16995</v>
      </c>
      <c r="C2268" s="144"/>
      <c r="D2268" s="144"/>
      <c r="E2268" s="144"/>
      <c r="F2268" s="144">
        <v>5</v>
      </c>
      <c r="G2268" s="144"/>
      <c r="H2268" s="144"/>
      <c r="I2268" s="144"/>
      <c r="J2268" s="144"/>
      <c r="K2268" s="144"/>
      <c r="L2268" s="144">
        <v>800</v>
      </c>
      <c r="M2268" s="145" t="s">
        <v>2213</v>
      </c>
      <c r="N2268" s="144" t="s">
        <v>73</v>
      </c>
      <c r="O2268" s="144"/>
      <c r="P2268" s="144" t="s">
        <v>3675</v>
      </c>
      <c r="Q2268" s="144"/>
      <c r="R2268" s="144"/>
      <c r="S2268" s="144" t="s">
        <v>4189</v>
      </c>
      <c r="T2268" s="144" t="s">
        <v>9553</v>
      </c>
      <c r="U2268" s="144" t="s">
        <v>16994</v>
      </c>
      <c r="V2268" s="144"/>
      <c r="W2268" s="144">
        <v>391050</v>
      </c>
      <c r="X2268" s="144" t="s">
        <v>8213</v>
      </c>
      <c r="Y2268" s="144" t="s">
        <v>16996</v>
      </c>
      <c r="Z2268" s="144" t="s">
        <v>16997</v>
      </c>
      <c r="AA2268" s="160">
        <v>4326</v>
      </c>
    </row>
    <row r="2269" spans="1:27" ht="45" customHeight="1" x14ac:dyDescent="0.25">
      <c r="A2269" s="144" t="s">
        <v>29953</v>
      </c>
      <c r="B2269" s="144" t="s">
        <v>15377</v>
      </c>
      <c r="C2269" s="144">
        <v>29</v>
      </c>
      <c r="D2269" s="144" t="s">
        <v>5923</v>
      </c>
      <c r="E2269" s="144"/>
      <c r="F2269" s="144">
        <v>1</v>
      </c>
      <c r="G2269" s="144">
        <v>292</v>
      </c>
      <c r="H2269" s="144"/>
      <c r="I2269" s="144"/>
      <c r="J2269" s="144"/>
      <c r="K2269" s="144"/>
      <c r="L2269" s="144"/>
      <c r="M2269" s="145" t="s">
        <v>2213</v>
      </c>
      <c r="N2269" s="144" t="s">
        <v>18</v>
      </c>
      <c r="O2269" s="144"/>
      <c r="P2269" s="144" t="s">
        <v>13858</v>
      </c>
      <c r="Q2269" s="144" t="s">
        <v>4189</v>
      </c>
      <c r="R2269" s="144" t="s">
        <v>12937</v>
      </c>
      <c r="S2269" s="144"/>
      <c r="T2269" s="144"/>
      <c r="U2269" s="144" t="s">
        <v>29953</v>
      </c>
      <c r="V2269" s="144"/>
      <c r="W2269" s="144">
        <v>309514</v>
      </c>
      <c r="X2269" s="144" t="s">
        <v>29954</v>
      </c>
      <c r="Y2269" s="144">
        <v>89520000000</v>
      </c>
      <c r="Z2269" s="144" t="s">
        <v>29955</v>
      </c>
      <c r="AA2269" s="160">
        <v>7086</v>
      </c>
    </row>
    <row r="2270" spans="1:27" ht="45" customHeight="1" x14ac:dyDescent="0.25">
      <c r="A2270" s="144" t="s">
        <v>35606</v>
      </c>
      <c r="B2270" s="144" t="s">
        <v>16870</v>
      </c>
      <c r="C2270" s="144"/>
      <c r="D2270" s="144" t="s">
        <v>9352</v>
      </c>
      <c r="E2270" s="144"/>
      <c r="F2270" s="144">
        <v>2</v>
      </c>
      <c r="G2270" s="144"/>
      <c r="H2270" s="144"/>
      <c r="I2270" s="144"/>
      <c r="J2270" s="144"/>
      <c r="K2270" s="144"/>
      <c r="L2270" s="144">
        <v>350</v>
      </c>
      <c r="M2270" s="145" t="s">
        <v>2213</v>
      </c>
      <c r="N2270" s="144" t="s">
        <v>67</v>
      </c>
      <c r="O2270" s="144"/>
      <c r="P2270" s="144" t="s">
        <v>3559</v>
      </c>
      <c r="Q2270" s="144"/>
      <c r="R2270" s="144"/>
      <c r="S2270" s="144"/>
      <c r="T2270" s="144"/>
      <c r="U2270" s="144" t="s">
        <v>35606</v>
      </c>
      <c r="V2270" s="144"/>
      <c r="W2270" s="144">
        <v>420087</v>
      </c>
      <c r="X2270" s="144" t="s">
        <v>35607</v>
      </c>
      <c r="Y2270" s="144" t="s">
        <v>35608</v>
      </c>
      <c r="Z2270" s="144" t="s">
        <v>9355</v>
      </c>
      <c r="AA2270" s="160">
        <v>7555</v>
      </c>
    </row>
    <row r="2271" spans="1:27" ht="45" customHeight="1" x14ac:dyDescent="0.25">
      <c r="A2271" s="144" t="s">
        <v>36582</v>
      </c>
      <c r="B2271" s="144" t="s">
        <v>23642</v>
      </c>
      <c r="C2271" s="144">
        <v>4</v>
      </c>
      <c r="D2271" s="144"/>
      <c r="E2271" s="144"/>
      <c r="F2271" s="144">
        <v>1</v>
      </c>
      <c r="G2271" s="144"/>
      <c r="H2271" s="144">
        <v>850</v>
      </c>
      <c r="I2271" s="144">
        <v>300</v>
      </c>
      <c r="J2271" s="144">
        <v>400</v>
      </c>
      <c r="K2271" s="144">
        <v>150</v>
      </c>
      <c r="L2271" s="144"/>
      <c r="M2271" s="145" t="s">
        <v>2213</v>
      </c>
      <c r="N2271" s="144" t="s">
        <v>78</v>
      </c>
      <c r="O2271" s="144"/>
      <c r="P2271" s="144" t="s">
        <v>3649</v>
      </c>
      <c r="Q2271" s="144"/>
      <c r="R2271" s="144"/>
      <c r="S2271" s="144"/>
      <c r="T2271" s="144"/>
      <c r="U2271" s="144" t="s">
        <v>36582</v>
      </c>
      <c r="V2271" s="144"/>
      <c r="W2271" s="144">
        <v>620141</v>
      </c>
      <c r="X2271" s="144" t="s">
        <v>36583</v>
      </c>
      <c r="Y2271" s="144" t="s">
        <v>36584</v>
      </c>
      <c r="Z2271" s="144" t="s">
        <v>36585</v>
      </c>
      <c r="AA2271" s="160">
        <v>7828</v>
      </c>
    </row>
    <row r="2272" spans="1:27" ht="45" customHeight="1" x14ac:dyDescent="0.25">
      <c r="A2272" s="144" t="s">
        <v>7123</v>
      </c>
      <c r="B2272" s="144" t="s">
        <v>4208</v>
      </c>
      <c r="C2272" s="144">
        <v>9</v>
      </c>
      <c r="D2272" s="144"/>
      <c r="E2272" s="144"/>
      <c r="F2272" s="144">
        <v>1</v>
      </c>
      <c r="G2272" s="144"/>
      <c r="H2272" s="144">
        <v>798</v>
      </c>
      <c r="I2272" s="144">
        <v>290</v>
      </c>
      <c r="J2272" s="144">
        <v>363</v>
      </c>
      <c r="K2272" s="144">
        <v>145</v>
      </c>
      <c r="L2272" s="144"/>
      <c r="M2272" s="145" t="s">
        <v>2213</v>
      </c>
      <c r="N2272" s="144" t="s">
        <v>60</v>
      </c>
      <c r="O2272" s="144"/>
      <c r="P2272" s="144" t="s">
        <v>3136</v>
      </c>
      <c r="Q2272" s="144"/>
      <c r="R2272" s="144"/>
      <c r="S2272" s="144" t="s">
        <v>4191</v>
      </c>
      <c r="T2272" s="144" t="s">
        <v>7124</v>
      </c>
      <c r="U2272" s="144" t="s">
        <v>7123</v>
      </c>
      <c r="V2272" s="144"/>
      <c r="W2272" s="150">
        <v>185510</v>
      </c>
      <c r="X2272" s="144" t="s">
        <v>7125</v>
      </c>
      <c r="Y2272" s="144"/>
      <c r="Z2272" s="144" t="s">
        <v>7126</v>
      </c>
      <c r="AA2272" s="160">
        <v>1370</v>
      </c>
    </row>
    <row r="2273" spans="1:31" ht="45" customHeight="1" x14ac:dyDescent="0.25">
      <c r="A2273" s="144" t="s">
        <v>19211</v>
      </c>
      <c r="B2273" s="144" t="s">
        <v>19212</v>
      </c>
      <c r="C2273" s="144"/>
      <c r="D2273" s="144" t="s">
        <v>19213</v>
      </c>
      <c r="E2273" s="144"/>
      <c r="F2273" s="144">
        <v>1</v>
      </c>
      <c r="G2273" s="144">
        <v>400</v>
      </c>
      <c r="H2273" s="144">
        <v>850</v>
      </c>
      <c r="I2273" s="144">
        <v>400</v>
      </c>
      <c r="J2273" s="144">
        <v>400</v>
      </c>
      <c r="K2273" s="144">
        <v>50</v>
      </c>
      <c r="L2273" s="144"/>
      <c r="M2273" s="145" t="s">
        <v>2213</v>
      </c>
      <c r="N2273" s="144" t="s">
        <v>66</v>
      </c>
      <c r="O2273" s="144"/>
      <c r="P2273" s="144" t="s">
        <v>2489</v>
      </c>
      <c r="Q2273" s="144" t="s">
        <v>4187</v>
      </c>
      <c r="R2273" s="144" t="s">
        <v>5651</v>
      </c>
      <c r="S2273" s="144"/>
      <c r="T2273" s="144"/>
      <c r="U2273" s="144" t="s">
        <v>19211</v>
      </c>
      <c r="V2273" s="144"/>
      <c r="W2273" s="144">
        <v>362003</v>
      </c>
      <c r="X2273" s="144" t="s">
        <v>25379</v>
      </c>
      <c r="Y2273" s="144">
        <v>88670000000</v>
      </c>
      <c r="Z2273" s="144" t="s">
        <v>19214</v>
      </c>
      <c r="AA2273" s="160">
        <v>4521</v>
      </c>
    </row>
    <row r="2274" spans="1:31" ht="45" customHeight="1" x14ac:dyDescent="0.25">
      <c r="A2274" s="144" t="s">
        <v>19211</v>
      </c>
      <c r="B2274" s="144" t="s">
        <v>19212</v>
      </c>
      <c r="C2274" s="144"/>
      <c r="D2274" s="144" t="s">
        <v>19213</v>
      </c>
      <c r="E2274" s="144" t="s">
        <v>9139</v>
      </c>
      <c r="F2274" s="144">
        <v>1</v>
      </c>
      <c r="G2274" s="144">
        <v>250</v>
      </c>
      <c r="H2274" s="144"/>
      <c r="I2274" s="144"/>
      <c r="J2274" s="144"/>
      <c r="K2274" s="144"/>
      <c r="L2274" s="144"/>
      <c r="M2274" s="145" t="s">
        <v>2213</v>
      </c>
      <c r="N2274" s="144" t="s">
        <v>66</v>
      </c>
      <c r="O2274" s="144"/>
      <c r="P2274" s="144" t="s">
        <v>2489</v>
      </c>
      <c r="Q2274" s="144" t="s">
        <v>4187</v>
      </c>
      <c r="R2274" s="144" t="s">
        <v>5651</v>
      </c>
      <c r="S2274" s="144"/>
      <c r="T2274" s="144"/>
      <c r="U2274" s="144" t="s">
        <v>19211</v>
      </c>
      <c r="V2274" s="144" t="s">
        <v>27336</v>
      </c>
      <c r="W2274" s="144">
        <v>362003</v>
      </c>
      <c r="X2274" s="144" t="s">
        <v>25379</v>
      </c>
      <c r="Y2274" s="144"/>
      <c r="Z2274" s="144" t="s">
        <v>27337</v>
      </c>
      <c r="AA2274" s="160">
        <v>6728</v>
      </c>
    </row>
    <row r="2275" spans="1:31" ht="45" customHeight="1" x14ac:dyDescent="0.25">
      <c r="A2275" s="144" t="s">
        <v>32021</v>
      </c>
      <c r="B2275" s="144" t="s">
        <v>4205</v>
      </c>
      <c r="C2275" s="144">
        <v>15</v>
      </c>
      <c r="D2275" s="144" t="s">
        <v>4286</v>
      </c>
      <c r="E2275" s="144"/>
      <c r="F2275" s="144">
        <v>1</v>
      </c>
      <c r="G2275" s="144">
        <v>250</v>
      </c>
      <c r="H2275" s="144"/>
      <c r="I2275" s="144"/>
      <c r="J2275" s="144"/>
      <c r="K2275" s="144"/>
      <c r="L2275" s="144"/>
      <c r="M2275" s="145" t="s">
        <v>2213</v>
      </c>
      <c r="N2275" s="144" t="s">
        <v>90</v>
      </c>
      <c r="O2275" s="144"/>
      <c r="P2275" s="144" t="s">
        <v>30662</v>
      </c>
      <c r="Q2275" s="144"/>
      <c r="R2275" s="144"/>
      <c r="S2275" s="144"/>
      <c r="T2275" s="144"/>
      <c r="U2275" s="144" t="s">
        <v>32021</v>
      </c>
      <c r="V2275" s="144"/>
      <c r="W2275" s="144">
        <v>429120</v>
      </c>
      <c r="X2275" s="144" t="s">
        <v>32022</v>
      </c>
      <c r="Y2275" s="144">
        <v>89880000000</v>
      </c>
      <c r="Z2275" s="144" t="s">
        <v>32023</v>
      </c>
      <c r="AA2275" s="160">
        <v>7444</v>
      </c>
    </row>
    <row r="2276" spans="1:31" ht="45" customHeight="1" x14ac:dyDescent="0.25">
      <c r="A2276" s="144" t="s">
        <v>32024</v>
      </c>
      <c r="B2276" s="147" t="s">
        <v>4215</v>
      </c>
      <c r="C2276" s="144">
        <v>1</v>
      </c>
      <c r="D2276" s="144"/>
      <c r="E2276" s="144"/>
      <c r="F2276" s="144">
        <v>1</v>
      </c>
      <c r="G2276" s="144"/>
      <c r="H2276" s="144">
        <v>1799</v>
      </c>
      <c r="I2276" s="144">
        <v>654</v>
      </c>
      <c r="J2276" s="144">
        <v>818</v>
      </c>
      <c r="K2276" s="144">
        <v>327</v>
      </c>
      <c r="L2276" s="144"/>
      <c r="M2276" s="145" t="s">
        <v>2213</v>
      </c>
      <c r="N2276" s="144" t="s">
        <v>46</v>
      </c>
      <c r="O2276" s="144"/>
      <c r="P2276" s="144" t="s">
        <v>13849</v>
      </c>
      <c r="Q2276" s="145"/>
      <c r="R2276" s="144"/>
      <c r="S2276" s="144" t="s">
        <v>4189</v>
      </c>
      <c r="T2276" s="144" t="s">
        <v>11069</v>
      </c>
      <c r="U2276" s="144" t="s">
        <v>32024</v>
      </c>
      <c r="V2276" s="144"/>
      <c r="W2276" s="144">
        <v>462244</v>
      </c>
      <c r="X2276" s="144" t="s">
        <v>32025</v>
      </c>
      <c r="Y2276" s="144" t="s">
        <v>32026</v>
      </c>
      <c r="Z2276" s="144" t="s">
        <v>32027</v>
      </c>
      <c r="AA2276" s="160">
        <v>1878</v>
      </c>
      <c r="AE2276" s="109" t="s">
        <v>2202</v>
      </c>
    </row>
    <row r="2277" spans="1:31" ht="45" customHeight="1" x14ac:dyDescent="0.25">
      <c r="A2277" s="144" t="s">
        <v>7127</v>
      </c>
      <c r="B2277" s="144" t="s">
        <v>4205</v>
      </c>
      <c r="C2277" s="144">
        <v>4</v>
      </c>
      <c r="D2277" s="144" t="s">
        <v>5352</v>
      </c>
      <c r="E2277" s="144"/>
      <c r="F2277" s="144">
        <v>1</v>
      </c>
      <c r="G2277" s="144">
        <v>350</v>
      </c>
      <c r="H2277" s="144"/>
      <c r="I2277" s="144"/>
      <c r="J2277" s="144"/>
      <c r="K2277" s="144"/>
      <c r="L2277" s="144"/>
      <c r="M2277" s="145" t="s">
        <v>2213</v>
      </c>
      <c r="N2277" s="144" t="s">
        <v>72</v>
      </c>
      <c r="O2277" s="144"/>
      <c r="P2277" s="144" t="s">
        <v>3950</v>
      </c>
      <c r="Q2277" s="144"/>
      <c r="R2277" s="144"/>
      <c r="S2277" s="144"/>
      <c r="T2277" s="144"/>
      <c r="U2277" s="144" t="s">
        <v>7127</v>
      </c>
      <c r="V2277" s="144"/>
      <c r="W2277" s="144">
        <v>346428</v>
      </c>
      <c r="X2277" s="144" t="s">
        <v>7128</v>
      </c>
      <c r="Y2277" s="144" t="s">
        <v>7129</v>
      </c>
      <c r="Z2277" s="144" t="s">
        <v>7130</v>
      </c>
      <c r="AA2277" s="160">
        <v>1371</v>
      </c>
    </row>
    <row r="2278" spans="1:31" ht="45" customHeight="1" x14ac:dyDescent="0.25">
      <c r="A2278" s="144" t="s">
        <v>7131</v>
      </c>
      <c r="B2278" s="144" t="s">
        <v>4239</v>
      </c>
      <c r="C2278" s="144">
        <v>4</v>
      </c>
      <c r="D2278" s="144"/>
      <c r="E2278" s="144"/>
      <c r="F2278" s="144">
        <v>5</v>
      </c>
      <c r="G2278" s="144"/>
      <c r="H2278" s="144"/>
      <c r="I2278" s="144"/>
      <c r="J2278" s="144"/>
      <c r="K2278" s="144"/>
      <c r="L2278" s="144">
        <v>850</v>
      </c>
      <c r="M2278" s="145" t="s">
        <v>2213</v>
      </c>
      <c r="N2278" s="144" t="s">
        <v>74</v>
      </c>
      <c r="O2278" s="144"/>
      <c r="P2278" s="144" t="s">
        <v>3785</v>
      </c>
      <c r="Q2278" s="144" t="s">
        <v>4187</v>
      </c>
      <c r="R2278" s="144" t="s">
        <v>5279</v>
      </c>
      <c r="S2278" s="144"/>
      <c r="T2278" s="144"/>
      <c r="U2278" s="144" t="s">
        <v>7131</v>
      </c>
      <c r="V2278" s="144"/>
      <c r="W2278" s="144">
        <v>443125</v>
      </c>
      <c r="X2278" s="144" t="s">
        <v>19215</v>
      </c>
      <c r="Y2278" s="144"/>
      <c r="Z2278" s="144" t="s">
        <v>7132</v>
      </c>
      <c r="AA2278" s="160">
        <v>1372</v>
      </c>
    </row>
    <row r="2279" spans="1:31" ht="45" customHeight="1" x14ac:dyDescent="0.25">
      <c r="A2279" s="144" t="s">
        <v>7133</v>
      </c>
      <c r="B2279" s="144" t="s">
        <v>4205</v>
      </c>
      <c r="C2279" s="144">
        <v>10</v>
      </c>
      <c r="D2279" s="144"/>
      <c r="E2279" s="144"/>
      <c r="F2279" s="144">
        <v>1</v>
      </c>
      <c r="G2279" s="144">
        <v>350</v>
      </c>
      <c r="H2279" s="144"/>
      <c r="I2279" s="144"/>
      <c r="J2279" s="144"/>
      <c r="K2279" s="144"/>
      <c r="L2279" s="144"/>
      <c r="M2279" s="145" t="s">
        <v>2213</v>
      </c>
      <c r="N2279" s="144" t="s">
        <v>79</v>
      </c>
      <c r="O2279" s="144"/>
      <c r="P2279" s="144" t="s">
        <v>2431</v>
      </c>
      <c r="Q2279" s="144"/>
      <c r="R2279" s="144"/>
      <c r="S2279" s="144" t="s">
        <v>4189</v>
      </c>
      <c r="T2279" s="144" t="s">
        <v>7134</v>
      </c>
      <c r="U2279" s="144" t="s">
        <v>7133</v>
      </c>
      <c r="V2279" s="144"/>
      <c r="W2279" s="144">
        <v>215110</v>
      </c>
      <c r="X2279" s="144" t="s">
        <v>7135</v>
      </c>
      <c r="Y2279" s="144"/>
      <c r="Z2279" s="144"/>
      <c r="AA2279" s="160">
        <v>1373</v>
      </c>
    </row>
    <row r="2280" spans="1:31" ht="45" customHeight="1" x14ac:dyDescent="0.25">
      <c r="A2280" s="144" t="s">
        <v>15585</v>
      </c>
      <c r="B2280" s="144" t="s">
        <v>8926</v>
      </c>
      <c r="C2280" s="144">
        <v>2</v>
      </c>
      <c r="D2280" s="144"/>
      <c r="E2280" s="144"/>
      <c r="F2280" s="144">
        <v>3</v>
      </c>
      <c r="G2280" s="144"/>
      <c r="H2280" s="144"/>
      <c r="I2280" s="144"/>
      <c r="J2280" s="144"/>
      <c r="K2280" s="144"/>
      <c r="L2280" s="144">
        <v>150</v>
      </c>
      <c r="M2280" s="145" t="s">
        <v>2213</v>
      </c>
      <c r="N2280" s="144" t="s">
        <v>84</v>
      </c>
      <c r="O2280" s="144"/>
      <c r="P2280" s="144" t="s">
        <v>13957</v>
      </c>
      <c r="Q2280" s="144"/>
      <c r="R2280" s="144"/>
      <c r="S2280" s="144"/>
      <c r="T2280" s="144"/>
      <c r="U2280" s="144" t="s">
        <v>15585</v>
      </c>
      <c r="V2280" s="144"/>
      <c r="W2280" s="144">
        <v>301361</v>
      </c>
      <c r="X2280" s="144" t="s">
        <v>15586</v>
      </c>
      <c r="Y2280" s="150" t="s">
        <v>15587</v>
      </c>
      <c r="Z2280" s="144" t="s">
        <v>15588</v>
      </c>
      <c r="AA2280" s="160">
        <v>3950</v>
      </c>
    </row>
    <row r="2281" spans="1:31" ht="45" customHeight="1" x14ac:dyDescent="0.25">
      <c r="A2281" s="144" t="s">
        <v>15585</v>
      </c>
      <c r="B2281" s="144" t="s">
        <v>8926</v>
      </c>
      <c r="C2281" s="144">
        <v>2</v>
      </c>
      <c r="D2281" s="144"/>
      <c r="E2281" s="144" t="s">
        <v>15589</v>
      </c>
      <c r="F2281" s="144">
        <v>3</v>
      </c>
      <c r="G2281" s="144"/>
      <c r="H2281" s="144"/>
      <c r="I2281" s="144"/>
      <c r="J2281" s="144"/>
      <c r="K2281" s="144"/>
      <c r="L2281" s="144">
        <v>150</v>
      </c>
      <c r="M2281" s="145" t="s">
        <v>2213</v>
      </c>
      <c r="N2281" s="144" t="s">
        <v>84</v>
      </c>
      <c r="O2281" s="144"/>
      <c r="P2281" s="144" t="s">
        <v>13957</v>
      </c>
      <c r="Q2281" s="144"/>
      <c r="R2281" s="144"/>
      <c r="S2281" s="144"/>
      <c r="T2281" s="144"/>
      <c r="U2281" s="144" t="s">
        <v>15585</v>
      </c>
      <c r="V2281" s="144" t="s">
        <v>15590</v>
      </c>
      <c r="W2281" s="144">
        <v>301361</v>
      </c>
      <c r="X2281" s="144" t="s">
        <v>15586</v>
      </c>
      <c r="Y2281" s="144" t="s">
        <v>15587</v>
      </c>
      <c r="Z2281" s="144" t="s">
        <v>15588</v>
      </c>
      <c r="AA2281" s="160">
        <v>3951</v>
      </c>
    </row>
    <row r="2282" spans="1:31" ht="45" customHeight="1" x14ac:dyDescent="0.25">
      <c r="A2282" s="144" t="s">
        <v>151</v>
      </c>
      <c r="B2282" s="144" t="s">
        <v>4215</v>
      </c>
      <c r="C2282" s="144">
        <v>3</v>
      </c>
      <c r="D2282" s="144"/>
      <c r="E2282" s="144"/>
      <c r="F2282" s="144">
        <v>1</v>
      </c>
      <c r="G2282" s="144"/>
      <c r="H2282" s="144">
        <v>1199</v>
      </c>
      <c r="I2282" s="144">
        <v>436</v>
      </c>
      <c r="J2282" s="144">
        <v>545</v>
      </c>
      <c r="K2282" s="144">
        <v>218</v>
      </c>
      <c r="L2282" s="144"/>
      <c r="M2282" s="145" t="s">
        <v>2213</v>
      </c>
      <c r="N2282" s="144" t="s">
        <v>74</v>
      </c>
      <c r="O2282" s="144"/>
      <c r="P2282" s="144" t="s">
        <v>3785</v>
      </c>
      <c r="Q2282" s="144"/>
      <c r="R2282" s="144"/>
      <c r="S2282" s="144"/>
      <c r="T2282" s="144"/>
      <c r="U2282" s="144" t="s">
        <v>151</v>
      </c>
      <c r="V2282" s="144"/>
      <c r="W2282" s="144">
        <v>443099</v>
      </c>
      <c r="X2282" s="144" t="s">
        <v>19216</v>
      </c>
      <c r="Y2282" s="144" t="s">
        <v>7141</v>
      </c>
      <c r="Z2282" s="144" t="s">
        <v>7142</v>
      </c>
      <c r="AA2282" s="160">
        <v>1376</v>
      </c>
    </row>
    <row r="2283" spans="1:31" ht="45" customHeight="1" x14ac:dyDescent="0.25">
      <c r="A2283" s="144" t="s">
        <v>16998</v>
      </c>
      <c r="B2283" s="144" t="s">
        <v>15409</v>
      </c>
      <c r="C2283" s="144"/>
      <c r="D2283" s="144"/>
      <c r="E2283" s="144"/>
      <c r="F2283" s="144">
        <v>1</v>
      </c>
      <c r="G2283" s="144"/>
      <c r="H2283" s="144">
        <v>100</v>
      </c>
      <c r="I2283" s="144">
        <v>40</v>
      </c>
      <c r="J2283" s="144">
        <v>40</v>
      </c>
      <c r="K2283" s="144">
        <v>20</v>
      </c>
      <c r="L2283" s="144"/>
      <c r="M2283" s="145" t="s">
        <v>2213</v>
      </c>
      <c r="N2283" s="144" t="s">
        <v>72</v>
      </c>
      <c r="O2283" s="144"/>
      <c r="P2283" s="144" t="s">
        <v>3502</v>
      </c>
      <c r="Q2283" s="144"/>
      <c r="R2283" s="144"/>
      <c r="S2283" s="144" t="s">
        <v>4193</v>
      </c>
      <c r="T2283" s="144" t="s">
        <v>16999</v>
      </c>
      <c r="U2283" s="144" t="s">
        <v>16998</v>
      </c>
      <c r="V2283" s="144"/>
      <c r="W2283" s="144">
        <v>347526</v>
      </c>
      <c r="X2283" s="144" t="s">
        <v>19217</v>
      </c>
      <c r="Y2283" s="144" t="s">
        <v>17000</v>
      </c>
      <c r="Z2283" s="144" t="s">
        <v>19218</v>
      </c>
      <c r="AA2283" s="160">
        <v>4322</v>
      </c>
    </row>
    <row r="2284" spans="1:31" ht="45" customHeight="1" x14ac:dyDescent="0.25">
      <c r="A2284" s="144" t="s">
        <v>7144</v>
      </c>
      <c r="B2284" s="144" t="s">
        <v>21991</v>
      </c>
      <c r="C2284" s="144"/>
      <c r="D2284" s="144"/>
      <c r="E2284" s="144"/>
      <c r="F2284" s="144">
        <v>2</v>
      </c>
      <c r="G2284" s="144"/>
      <c r="H2284" s="144"/>
      <c r="I2284" s="144"/>
      <c r="J2284" s="144"/>
      <c r="K2284" s="144"/>
      <c r="L2284" s="144">
        <v>50</v>
      </c>
      <c r="M2284" s="145" t="s">
        <v>2213</v>
      </c>
      <c r="N2284" s="144" t="s">
        <v>14</v>
      </c>
      <c r="O2284" s="144"/>
      <c r="P2284" s="144" t="s">
        <v>2981</v>
      </c>
      <c r="Q2284" s="144"/>
      <c r="R2284" s="144"/>
      <c r="S2284" s="144" t="s">
        <v>4191</v>
      </c>
      <c r="T2284" s="144" t="s">
        <v>7145</v>
      </c>
      <c r="U2284" s="144" t="s">
        <v>7144</v>
      </c>
      <c r="V2284" s="144"/>
      <c r="W2284" s="144">
        <v>659560</v>
      </c>
      <c r="X2284" s="144" t="s">
        <v>7146</v>
      </c>
      <c r="Y2284" s="149"/>
      <c r="Z2284" s="144" t="s">
        <v>29956</v>
      </c>
      <c r="AA2284" s="160">
        <v>1378</v>
      </c>
    </row>
    <row r="2285" spans="1:31" ht="45" customHeight="1" x14ac:dyDescent="0.25">
      <c r="A2285" s="144" t="s">
        <v>7147</v>
      </c>
      <c r="B2285" s="144" t="s">
        <v>15421</v>
      </c>
      <c r="C2285" s="144"/>
      <c r="D2285" s="144"/>
      <c r="E2285" s="144"/>
      <c r="F2285" s="144">
        <v>3</v>
      </c>
      <c r="G2285" s="144"/>
      <c r="H2285" s="144"/>
      <c r="I2285" s="144"/>
      <c r="J2285" s="144"/>
      <c r="K2285" s="144"/>
      <c r="L2285" s="144">
        <v>150</v>
      </c>
      <c r="M2285" s="145" t="s">
        <v>2213</v>
      </c>
      <c r="N2285" s="144" t="s">
        <v>84</v>
      </c>
      <c r="O2285" s="144"/>
      <c r="P2285" s="144" t="s">
        <v>2841</v>
      </c>
      <c r="Q2285" s="144"/>
      <c r="R2285" s="144"/>
      <c r="S2285" s="144" t="s">
        <v>4190</v>
      </c>
      <c r="T2285" s="144" t="s">
        <v>7148</v>
      </c>
      <c r="U2285" s="144" t="s">
        <v>7147</v>
      </c>
      <c r="V2285" s="144"/>
      <c r="W2285" s="144">
        <v>301164</v>
      </c>
      <c r="X2285" s="144" t="s">
        <v>7149</v>
      </c>
      <c r="Y2285" s="144"/>
      <c r="Z2285" s="144"/>
      <c r="AA2285" s="160">
        <v>1379</v>
      </c>
    </row>
    <row r="2286" spans="1:31" ht="45" customHeight="1" x14ac:dyDescent="0.25">
      <c r="A2286" s="145" t="s">
        <v>14118</v>
      </c>
      <c r="B2286" s="144" t="s">
        <v>4208</v>
      </c>
      <c r="C2286" s="144">
        <v>4</v>
      </c>
      <c r="D2286" s="144"/>
      <c r="E2286" s="144"/>
      <c r="F2286" s="144">
        <v>1</v>
      </c>
      <c r="G2286" s="144"/>
      <c r="H2286" s="144">
        <v>851</v>
      </c>
      <c r="I2286" s="144">
        <v>436</v>
      </c>
      <c r="J2286" s="144">
        <v>545</v>
      </c>
      <c r="K2286" s="144">
        <v>218</v>
      </c>
      <c r="L2286" s="144"/>
      <c r="M2286" s="145" t="s">
        <v>2213</v>
      </c>
      <c r="N2286" s="144" t="s">
        <v>42</v>
      </c>
      <c r="O2286" s="144"/>
      <c r="P2286" s="144" t="s">
        <v>4160</v>
      </c>
      <c r="Q2286" s="144"/>
      <c r="R2286" s="144"/>
      <c r="S2286" s="144"/>
      <c r="T2286" s="144"/>
      <c r="U2286" s="144" t="s">
        <v>14118</v>
      </c>
      <c r="V2286" s="145"/>
      <c r="W2286" s="144">
        <v>141191</v>
      </c>
      <c r="X2286" s="144" t="s">
        <v>7150</v>
      </c>
      <c r="Y2286" s="150" t="s">
        <v>7151</v>
      </c>
      <c r="Z2286" s="144" t="s">
        <v>14601</v>
      </c>
      <c r="AA2286" s="160">
        <v>1380</v>
      </c>
    </row>
    <row r="2287" spans="1:31" ht="45" customHeight="1" x14ac:dyDescent="0.25">
      <c r="A2287" s="144" t="s">
        <v>25380</v>
      </c>
      <c r="B2287" s="144" t="s">
        <v>13672</v>
      </c>
      <c r="C2287" s="144">
        <v>1409</v>
      </c>
      <c r="D2287" s="144"/>
      <c r="E2287" s="144"/>
      <c r="F2287" s="144">
        <v>1</v>
      </c>
      <c r="G2287" s="144"/>
      <c r="H2287" s="144">
        <v>850</v>
      </c>
      <c r="I2287" s="144">
        <v>400</v>
      </c>
      <c r="J2287" s="144">
        <v>400</v>
      </c>
      <c r="K2287" s="144">
        <v>50</v>
      </c>
      <c r="L2287" s="144"/>
      <c r="M2287" s="145" t="s">
        <v>2213</v>
      </c>
      <c r="N2287" s="144" t="s">
        <v>41</v>
      </c>
      <c r="O2287" s="144"/>
      <c r="P2287" s="144" t="s">
        <v>2604</v>
      </c>
      <c r="Q2287" s="144"/>
      <c r="R2287" s="144"/>
      <c r="S2287" s="144"/>
      <c r="T2287" s="144"/>
      <c r="U2287" s="144" t="s">
        <v>25380</v>
      </c>
      <c r="V2287" s="144"/>
      <c r="W2287" s="144">
        <v>125252</v>
      </c>
      <c r="X2287" s="144" t="s">
        <v>25381</v>
      </c>
      <c r="Y2287" s="144">
        <v>-755</v>
      </c>
      <c r="Z2287" s="144" t="s">
        <v>25382</v>
      </c>
      <c r="AA2287" s="160">
        <v>6476</v>
      </c>
    </row>
    <row r="2288" spans="1:31" ht="45" customHeight="1" x14ac:dyDescent="0.25">
      <c r="A2288" s="144" t="s">
        <v>25380</v>
      </c>
      <c r="B2288" s="144" t="s">
        <v>13672</v>
      </c>
      <c r="C2288" s="144">
        <v>1409</v>
      </c>
      <c r="D2288" s="144"/>
      <c r="E2288" s="144" t="s">
        <v>25381</v>
      </c>
      <c r="F2288" s="144">
        <v>1</v>
      </c>
      <c r="G2288" s="144">
        <v>260</v>
      </c>
      <c r="H2288" s="144"/>
      <c r="I2288" s="144"/>
      <c r="J2288" s="144"/>
      <c r="K2288" s="144"/>
      <c r="L2288" s="144"/>
      <c r="M2288" s="145" t="s">
        <v>2213</v>
      </c>
      <c r="N2288" s="144" t="s">
        <v>41</v>
      </c>
      <c r="O2288" s="144"/>
      <c r="P2288" s="144" t="s">
        <v>2604</v>
      </c>
      <c r="Q2288" s="144"/>
      <c r="R2288" s="144"/>
      <c r="S2288" s="144"/>
      <c r="T2288" s="144"/>
      <c r="U2288" s="144" t="s">
        <v>25380</v>
      </c>
      <c r="V2288" s="144" t="s">
        <v>25383</v>
      </c>
      <c r="W2288" s="144">
        <v>125252</v>
      </c>
      <c r="X2288" s="144" t="s">
        <v>25381</v>
      </c>
      <c r="Y2288" s="144">
        <v>-755</v>
      </c>
      <c r="Z2288" s="144" t="s">
        <v>25382</v>
      </c>
      <c r="AA2288" s="160">
        <v>6477</v>
      </c>
    </row>
    <row r="2289" spans="1:27" ht="45" customHeight="1" x14ac:dyDescent="0.25">
      <c r="A2289" s="144" t="s">
        <v>19219</v>
      </c>
      <c r="B2289" s="144" t="s">
        <v>15409</v>
      </c>
      <c r="C2289" s="144">
        <v>11</v>
      </c>
      <c r="D2289" s="144" t="s">
        <v>19220</v>
      </c>
      <c r="E2289" s="144"/>
      <c r="F2289" s="144">
        <v>1</v>
      </c>
      <c r="G2289" s="144"/>
      <c r="H2289" s="144">
        <v>850</v>
      </c>
      <c r="I2289" s="144">
        <v>450</v>
      </c>
      <c r="J2289" s="144">
        <v>350</v>
      </c>
      <c r="K2289" s="144">
        <v>50</v>
      </c>
      <c r="L2289" s="144"/>
      <c r="M2289" s="145" t="s">
        <v>2213</v>
      </c>
      <c r="N2289" s="144" t="s">
        <v>56</v>
      </c>
      <c r="O2289" s="144"/>
      <c r="P2289" s="144" t="s">
        <v>3249</v>
      </c>
      <c r="Q2289" s="144"/>
      <c r="R2289" s="144"/>
      <c r="S2289" s="144"/>
      <c r="T2289" s="144"/>
      <c r="U2289" s="144" t="s">
        <v>19219</v>
      </c>
      <c r="V2289" s="144"/>
      <c r="W2289" s="144">
        <v>368600</v>
      </c>
      <c r="X2289" s="144" t="s">
        <v>19221</v>
      </c>
      <c r="Y2289" s="150">
        <v>89230000000</v>
      </c>
      <c r="Z2289" s="144" t="s">
        <v>19222</v>
      </c>
      <c r="AA2289" s="160">
        <v>4437</v>
      </c>
    </row>
    <row r="2290" spans="1:27" ht="45" customHeight="1" x14ac:dyDescent="0.25">
      <c r="A2290" s="144" t="s">
        <v>7152</v>
      </c>
      <c r="B2290" s="144" t="s">
        <v>4208</v>
      </c>
      <c r="C2290" s="144">
        <v>11</v>
      </c>
      <c r="D2290" s="144"/>
      <c r="E2290" s="144"/>
      <c r="F2290" s="144">
        <v>1</v>
      </c>
      <c r="G2290" s="144">
        <v>436</v>
      </c>
      <c r="H2290" s="144">
        <v>850</v>
      </c>
      <c r="I2290" s="144">
        <v>436</v>
      </c>
      <c r="J2290" s="144">
        <v>545</v>
      </c>
      <c r="K2290" s="144">
        <v>218</v>
      </c>
      <c r="L2290" s="144"/>
      <c r="M2290" s="145" t="s">
        <v>2213</v>
      </c>
      <c r="N2290" s="144" t="s">
        <v>62</v>
      </c>
      <c r="O2290" s="144"/>
      <c r="P2290" s="144" t="s">
        <v>2752</v>
      </c>
      <c r="Q2290" s="144"/>
      <c r="R2290" s="144"/>
      <c r="S2290" s="144"/>
      <c r="T2290" s="144"/>
      <c r="U2290" s="144" t="s">
        <v>7152</v>
      </c>
      <c r="V2290" s="144"/>
      <c r="W2290" s="144">
        <v>297407</v>
      </c>
      <c r="X2290" s="144" t="s">
        <v>19223</v>
      </c>
      <c r="Y2290" s="144">
        <v>79780000000</v>
      </c>
      <c r="Z2290" s="144" t="s">
        <v>19224</v>
      </c>
      <c r="AA2290" s="160">
        <v>1381</v>
      </c>
    </row>
    <row r="2291" spans="1:27" ht="45" customHeight="1" x14ac:dyDescent="0.25">
      <c r="A2291" s="144" t="s">
        <v>35609</v>
      </c>
      <c r="B2291" s="144" t="s">
        <v>15551</v>
      </c>
      <c r="C2291" s="144">
        <v>72</v>
      </c>
      <c r="D2291" s="144"/>
      <c r="E2291" s="144"/>
      <c r="F2291" s="144">
        <v>1</v>
      </c>
      <c r="G2291" s="144"/>
      <c r="H2291" s="144">
        <v>850</v>
      </c>
      <c r="I2291" s="144">
        <v>300</v>
      </c>
      <c r="J2291" s="144">
        <v>400</v>
      </c>
      <c r="K2291" s="144">
        <v>150</v>
      </c>
      <c r="L2291" s="144"/>
      <c r="M2291" s="145" t="s">
        <v>2213</v>
      </c>
      <c r="N2291" s="144" t="s">
        <v>34</v>
      </c>
      <c r="O2291" s="144"/>
      <c r="P2291" s="144" t="s">
        <v>3445</v>
      </c>
      <c r="Q2291" s="144"/>
      <c r="R2291" s="144"/>
      <c r="S2291" s="144" t="s">
        <v>31941</v>
      </c>
      <c r="T2291" s="144" t="s">
        <v>25583</v>
      </c>
      <c r="U2291" s="144" t="s">
        <v>35609</v>
      </c>
      <c r="V2291" s="144"/>
      <c r="W2291" s="144">
        <v>350078</v>
      </c>
      <c r="X2291" s="144" t="s">
        <v>35610</v>
      </c>
      <c r="Y2291" s="144" t="s">
        <v>35611</v>
      </c>
      <c r="Z2291" s="144" t="s">
        <v>35612</v>
      </c>
      <c r="AA2291" s="160">
        <v>7594</v>
      </c>
    </row>
    <row r="2292" spans="1:27" ht="45" customHeight="1" x14ac:dyDescent="0.25">
      <c r="A2292" s="144" t="s">
        <v>25384</v>
      </c>
      <c r="B2292" s="144" t="s">
        <v>15483</v>
      </c>
      <c r="C2292" s="144">
        <v>1</v>
      </c>
      <c r="D2292" s="144"/>
      <c r="E2292" s="144"/>
      <c r="F2292" s="144">
        <v>1</v>
      </c>
      <c r="G2292" s="144">
        <v>200</v>
      </c>
      <c r="H2292" s="144"/>
      <c r="I2292" s="144"/>
      <c r="J2292" s="144"/>
      <c r="K2292" s="144"/>
      <c r="L2292" s="144"/>
      <c r="M2292" s="145" t="s">
        <v>2213</v>
      </c>
      <c r="N2292" s="144" t="s">
        <v>18</v>
      </c>
      <c r="O2292" s="144"/>
      <c r="P2292" s="144" t="s">
        <v>2446</v>
      </c>
      <c r="Q2292" s="144" t="s">
        <v>4185</v>
      </c>
      <c r="R2292" s="144" t="s">
        <v>4284</v>
      </c>
      <c r="S2292" s="144" t="s">
        <v>4190</v>
      </c>
      <c r="T2292" s="144" t="s">
        <v>4284</v>
      </c>
      <c r="U2292" s="144" t="s">
        <v>25384</v>
      </c>
      <c r="V2292" s="144"/>
      <c r="W2292" s="144">
        <v>308590</v>
      </c>
      <c r="X2292" s="144" t="s">
        <v>35971</v>
      </c>
      <c r="Y2292" s="144" t="s">
        <v>32028</v>
      </c>
      <c r="Z2292" s="144" t="s">
        <v>32029</v>
      </c>
      <c r="AA2292" s="160">
        <v>6639</v>
      </c>
    </row>
    <row r="2293" spans="1:27" ht="45" customHeight="1" x14ac:dyDescent="0.25">
      <c r="A2293" s="144" t="s">
        <v>29957</v>
      </c>
      <c r="B2293" s="144" t="s">
        <v>29958</v>
      </c>
      <c r="C2293" s="144"/>
      <c r="D2293" s="144"/>
      <c r="E2293" s="144"/>
      <c r="F2293" s="144">
        <v>1</v>
      </c>
      <c r="G2293" s="144"/>
      <c r="H2293" s="144">
        <v>600</v>
      </c>
      <c r="I2293" s="144">
        <v>200</v>
      </c>
      <c r="J2293" s="144">
        <v>300</v>
      </c>
      <c r="K2293" s="144">
        <v>100</v>
      </c>
      <c r="L2293" s="144"/>
      <c r="M2293" s="145" t="s">
        <v>2213</v>
      </c>
      <c r="N2293" s="144" t="s">
        <v>18</v>
      </c>
      <c r="O2293" s="144"/>
      <c r="P2293" s="144" t="s">
        <v>2715</v>
      </c>
      <c r="Q2293" s="144"/>
      <c r="R2293" s="144"/>
      <c r="S2293" s="144" t="s">
        <v>4191</v>
      </c>
      <c r="T2293" s="144" t="s">
        <v>11019</v>
      </c>
      <c r="U2293" s="144" t="s">
        <v>29957</v>
      </c>
      <c r="V2293" s="144"/>
      <c r="W2293" s="144">
        <v>309661</v>
      </c>
      <c r="X2293" s="144" t="s">
        <v>29959</v>
      </c>
      <c r="Y2293" s="144">
        <v>84720000000</v>
      </c>
      <c r="Z2293" s="144" t="s">
        <v>29960</v>
      </c>
      <c r="AA2293" s="160">
        <v>7087</v>
      </c>
    </row>
    <row r="2294" spans="1:27" ht="45" customHeight="1" x14ac:dyDescent="0.25">
      <c r="A2294" s="144" t="s">
        <v>19225</v>
      </c>
      <c r="B2294" s="144" t="s">
        <v>19226</v>
      </c>
      <c r="C2294" s="144"/>
      <c r="D2294" s="144"/>
      <c r="E2294" s="144"/>
      <c r="F2294" s="144">
        <v>1</v>
      </c>
      <c r="G2294" s="144"/>
      <c r="H2294" s="144">
        <v>40</v>
      </c>
      <c r="I2294" s="144">
        <v>12</v>
      </c>
      <c r="J2294" s="144">
        <v>20</v>
      </c>
      <c r="K2294" s="144">
        <v>8</v>
      </c>
      <c r="L2294" s="144"/>
      <c r="M2294" s="145" t="s">
        <v>2213</v>
      </c>
      <c r="N2294" s="144" t="s">
        <v>44</v>
      </c>
      <c r="O2294" s="144"/>
      <c r="P2294" s="144" t="s">
        <v>3449</v>
      </c>
      <c r="Q2294" s="144"/>
      <c r="R2294" s="144"/>
      <c r="S2294" s="144" t="s">
        <v>15453</v>
      </c>
      <c r="T2294" s="144" t="s">
        <v>16909</v>
      </c>
      <c r="U2294" s="144" t="s">
        <v>19225</v>
      </c>
      <c r="V2294" s="144"/>
      <c r="W2294" s="150">
        <v>632288</v>
      </c>
      <c r="X2294" s="144" t="s">
        <v>22654</v>
      </c>
      <c r="Y2294" s="144">
        <v>83840000000</v>
      </c>
      <c r="Z2294" s="144" t="s">
        <v>19227</v>
      </c>
      <c r="AA2294" s="160">
        <v>5463</v>
      </c>
    </row>
    <row r="2295" spans="1:27" ht="45" customHeight="1" x14ac:dyDescent="0.25">
      <c r="A2295" s="144" t="s">
        <v>25385</v>
      </c>
      <c r="B2295" s="144" t="s">
        <v>18732</v>
      </c>
      <c r="C2295" s="144"/>
      <c r="D2295" s="144" t="s">
        <v>16172</v>
      </c>
      <c r="E2295" s="144"/>
      <c r="F2295" s="144">
        <v>2</v>
      </c>
      <c r="G2295" s="144"/>
      <c r="H2295" s="144"/>
      <c r="I2295" s="144"/>
      <c r="J2295" s="144"/>
      <c r="K2295" s="144"/>
      <c r="L2295" s="144">
        <v>350</v>
      </c>
      <c r="M2295" s="145" t="s">
        <v>2213</v>
      </c>
      <c r="N2295" s="144" t="s">
        <v>71</v>
      </c>
      <c r="O2295" s="144"/>
      <c r="P2295" s="144" t="s">
        <v>2695</v>
      </c>
      <c r="Q2295" s="144"/>
      <c r="R2295" s="144"/>
      <c r="S2295" s="144" t="s">
        <v>4189</v>
      </c>
      <c r="T2295" s="144" t="s">
        <v>14817</v>
      </c>
      <c r="U2295" s="144" t="s">
        <v>25385</v>
      </c>
      <c r="V2295" s="144"/>
      <c r="W2295" s="144">
        <v>366200</v>
      </c>
      <c r="X2295" s="144" t="s">
        <v>25181</v>
      </c>
      <c r="Y2295" s="144" t="s">
        <v>18731</v>
      </c>
      <c r="Z2295" s="144" t="s">
        <v>14299</v>
      </c>
      <c r="AA2295" s="160">
        <v>5583</v>
      </c>
    </row>
    <row r="2296" spans="1:27" ht="45" customHeight="1" x14ac:dyDescent="0.25">
      <c r="A2296" s="144" t="s">
        <v>7153</v>
      </c>
      <c r="B2296" s="144" t="s">
        <v>13672</v>
      </c>
      <c r="C2296" s="144">
        <v>2006</v>
      </c>
      <c r="D2296" s="144"/>
      <c r="E2296" s="144"/>
      <c r="F2296" s="144">
        <v>1</v>
      </c>
      <c r="G2296" s="144"/>
      <c r="H2296" s="144">
        <v>1799</v>
      </c>
      <c r="I2296" s="144">
        <v>654</v>
      </c>
      <c r="J2296" s="144">
        <v>818</v>
      </c>
      <c r="K2296" s="144">
        <v>327</v>
      </c>
      <c r="L2296" s="144"/>
      <c r="M2296" s="145" t="s">
        <v>2213</v>
      </c>
      <c r="N2296" s="144" t="s">
        <v>41</v>
      </c>
      <c r="O2296" s="144"/>
      <c r="P2296" s="144" t="s">
        <v>3064</v>
      </c>
      <c r="Q2296" s="144" t="s">
        <v>4187</v>
      </c>
      <c r="R2296" s="144" t="s">
        <v>7154</v>
      </c>
      <c r="S2296" s="144"/>
      <c r="T2296" s="144"/>
      <c r="U2296" s="144" t="s">
        <v>7153</v>
      </c>
      <c r="V2296" s="144"/>
      <c r="W2296" s="144">
        <v>117216</v>
      </c>
      <c r="X2296" s="144" t="s">
        <v>7155</v>
      </c>
      <c r="Y2296" s="144" t="s">
        <v>7156</v>
      </c>
      <c r="Z2296" s="144" t="s">
        <v>7157</v>
      </c>
      <c r="AA2296" s="160">
        <v>1382</v>
      </c>
    </row>
    <row r="2297" spans="1:27" ht="45" customHeight="1" x14ac:dyDescent="0.25">
      <c r="A2297" s="144" t="s">
        <v>7158</v>
      </c>
      <c r="B2297" s="144" t="s">
        <v>4242</v>
      </c>
      <c r="C2297" s="144"/>
      <c r="D2297" s="144"/>
      <c r="E2297" s="144"/>
      <c r="F2297" s="144">
        <v>3</v>
      </c>
      <c r="G2297" s="144"/>
      <c r="H2297" s="144"/>
      <c r="I2297" s="144"/>
      <c r="J2297" s="144"/>
      <c r="K2297" s="144"/>
      <c r="L2297" s="144">
        <v>150</v>
      </c>
      <c r="M2297" s="145" t="s">
        <v>2213</v>
      </c>
      <c r="N2297" s="144" t="s">
        <v>84</v>
      </c>
      <c r="O2297" s="144"/>
      <c r="P2297" s="144" t="s">
        <v>3566</v>
      </c>
      <c r="Q2297" s="144"/>
      <c r="R2297" s="144"/>
      <c r="S2297" s="144" t="s">
        <v>4189</v>
      </c>
      <c r="T2297" s="144" t="s">
        <v>7159</v>
      </c>
      <c r="U2297" s="144" t="s">
        <v>7158</v>
      </c>
      <c r="V2297" s="144"/>
      <c r="W2297" s="144">
        <v>301430</v>
      </c>
      <c r="X2297" s="144" t="s">
        <v>6458</v>
      </c>
      <c r="Y2297" s="144"/>
      <c r="Z2297" s="144"/>
      <c r="AA2297" s="160">
        <v>1383</v>
      </c>
    </row>
    <row r="2298" spans="1:27" ht="45" customHeight="1" x14ac:dyDescent="0.25">
      <c r="A2298" s="144" t="s">
        <v>19228</v>
      </c>
      <c r="B2298" s="144" t="s">
        <v>17026</v>
      </c>
      <c r="C2298" s="144">
        <v>2</v>
      </c>
      <c r="D2298" s="144"/>
      <c r="E2298" s="144"/>
      <c r="F2298" s="144">
        <v>1</v>
      </c>
      <c r="G2298" s="144">
        <v>250</v>
      </c>
      <c r="H2298" s="144"/>
      <c r="I2298" s="144"/>
      <c r="J2298" s="144"/>
      <c r="K2298" s="144"/>
      <c r="L2298" s="144"/>
      <c r="M2298" s="145" t="s">
        <v>2213</v>
      </c>
      <c r="N2298" s="144" t="s">
        <v>21</v>
      </c>
      <c r="O2298" s="144"/>
      <c r="P2298" s="144" t="s">
        <v>2449</v>
      </c>
      <c r="Q2298" s="144"/>
      <c r="R2298" s="144"/>
      <c r="S2298" s="144"/>
      <c r="T2298" s="144"/>
      <c r="U2298" s="144" t="s">
        <v>19228</v>
      </c>
      <c r="V2298" s="144"/>
      <c r="W2298" s="144">
        <v>400066</v>
      </c>
      <c r="X2298" s="144" t="s">
        <v>31128</v>
      </c>
      <c r="Y2298" s="149"/>
      <c r="Z2298" s="144" t="s">
        <v>31129</v>
      </c>
      <c r="AA2298" s="160">
        <v>3404</v>
      </c>
    </row>
    <row r="2299" spans="1:27" ht="45" customHeight="1" x14ac:dyDescent="0.25">
      <c r="A2299" s="144" t="s">
        <v>19228</v>
      </c>
      <c r="B2299" s="144" t="s">
        <v>17026</v>
      </c>
      <c r="C2299" s="144">
        <v>2</v>
      </c>
      <c r="D2299" s="144" t="s">
        <v>5216</v>
      </c>
      <c r="E2299" s="144"/>
      <c r="F2299" s="144">
        <v>1</v>
      </c>
      <c r="G2299" s="144">
        <v>198</v>
      </c>
      <c r="H2299" s="144"/>
      <c r="I2299" s="144"/>
      <c r="J2299" s="144"/>
      <c r="K2299" s="144"/>
      <c r="L2299" s="144"/>
      <c r="M2299" s="145" t="s">
        <v>2213</v>
      </c>
      <c r="N2299" s="144" t="s">
        <v>21</v>
      </c>
      <c r="O2299" s="144"/>
      <c r="P2299" s="144" t="s">
        <v>2449</v>
      </c>
      <c r="Q2299" s="144"/>
      <c r="R2299" s="144"/>
      <c r="S2299" s="144"/>
      <c r="T2299" s="144"/>
      <c r="U2299" s="144" t="s">
        <v>19228</v>
      </c>
      <c r="V2299" s="144"/>
      <c r="W2299" s="144">
        <v>400082</v>
      </c>
      <c r="X2299" s="144" t="s">
        <v>19229</v>
      </c>
      <c r="Y2299" s="144" t="s">
        <v>19231</v>
      </c>
      <c r="Z2299" s="144" t="s">
        <v>19230</v>
      </c>
      <c r="AA2299" s="160">
        <v>5561</v>
      </c>
    </row>
    <row r="2300" spans="1:27" ht="45" customHeight="1" x14ac:dyDescent="0.25">
      <c r="A2300" s="144" t="s">
        <v>36586</v>
      </c>
      <c r="B2300" s="144" t="s">
        <v>25720</v>
      </c>
      <c r="C2300" s="144">
        <v>19</v>
      </c>
      <c r="D2300" s="144"/>
      <c r="E2300" s="144"/>
      <c r="F2300" s="144">
        <v>1</v>
      </c>
      <c r="G2300" s="144"/>
      <c r="H2300" s="144">
        <v>850</v>
      </c>
      <c r="I2300" s="144">
        <v>300</v>
      </c>
      <c r="J2300" s="144">
        <v>400</v>
      </c>
      <c r="K2300" s="144">
        <v>150</v>
      </c>
      <c r="L2300" s="144"/>
      <c r="M2300" s="145" t="s">
        <v>2213</v>
      </c>
      <c r="N2300" s="144" t="s">
        <v>42</v>
      </c>
      <c r="O2300" s="144"/>
      <c r="P2300" s="144" t="s">
        <v>4085</v>
      </c>
      <c r="Q2300" s="144"/>
      <c r="R2300" s="144"/>
      <c r="S2300" s="144"/>
      <c r="T2300" s="144"/>
      <c r="U2300" s="144" t="s">
        <v>36586</v>
      </c>
      <c r="V2300" s="144"/>
      <c r="W2300" s="144">
        <v>142110</v>
      </c>
      <c r="X2300" s="144" t="s">
        <v>36587</v>
      </c>
      <c r="Y2300" s="144" t="s">
        <v>36588</v>
      </c>
      <c r="Z2300" s="144" t="s">
        <v>36589</v>
      </c>
      <c r="AA2300" s="160">
        <v>7731</v>
      </c>
    </row>
    <row r="2301" spans="1:27" ht="45" customHeight="1" x14ac:dyDescent="0.25">
      <c r="A2301" s="144" t="s">
        <v>36586</v>
      </c>
      <c r="B2301" s="144" t="s">
        <v>25720</v>
      </c>
      <c r="C2301" s="144">
        <v>19</v>
      </c>
      <c r="D2301" s="144"/>
      <c r="E2301" s="144" t="s">
        <v>36590</v>
      </c>
      <c r="F2301" s="144">
        <v>1</v>
      </c>
      <c r="G2301" s="144">
        <v>350</v>
      </c>
      <c r="H2301" s="144"/>
      <c r="I2301" s="144"/>
      <c r="J2301" s="144"/>
      <c r="K2301" s="144"/>
      <c r="L2301" s="144"/>
      <c r="M2301" s="145" t="s">
        <v>2213</v>
      </c>
      <c r="N2301" s="144" t="s">
        <v>42</v>
      </c>
      <c r="O2301" s="144"/>
      <c r="P2301" s="144" t="s">
        <v>4085</v>
      </c>
      <c r="Q2301" s="144"/>
      <c r="R2301" s="144"/>
      <c r="S2301" s="144"/>
      <c r="T2301" s="144"/>
      <c r="U2301" s="144" t="s">
        <v>36586</v>
      </c>
      <c r="V2301" s="144" t="s">
        <v>13068</v>
      </c>
      <c r="W2301" s="144">
        <v>142110</v>
      </c>
      <c r="X2301" s="144" t="s">
        <v>20905</v>
      </c>
      <c r="Y2301" s="150" t="s">
        <v>13069</v>
      </c>
      <c r="Z2301" s="144" t="s">
        <v>13070</v>
      </c>
      <c r="AA2301" s="160">
        <v>2926</v>
      </c>
    </row>
    <row r="2302" spans="1:27" ht="45" customHeight="1" x14ac:dyDescent="0.25">
      <c r="A2302" s="144" t="s">
        <v>36586</v>
      </c>
      <c r="B2302" s="144" t="s">
        <v>25720</v>
      </c>
      <c r="C2302" s="144">
        <v>19</v>
      </c>
      <c r="D2302" s="144"/>
      <c r="E2302" s="144" t="s">
        <v>36591</v>
      </c>
      <c r="F2302" s="144">
        <v>1</v>
      </c>
      <c r="G2302" s="144">
        <v>300</v>
      </c>
      <c r="H2302" s="144"/>
      <c r="I2302" s="144"/>
      <c r="J2302" s="144"/>
      <c r="K2302" s="144"/>
      <c r="L2302" s="144"/>
      <c r="M2302" s="145" t="s">
        <v>2213</v>
      </c>
      <c r="N2302" s="144" t="s">
        <v>42</v>
      </c>
      <c r="O2302" s="144"/>
      <c r="P2302" s="144" t="s">
        <v>4085</v>
      </c>
      <c r="Q2302" s="144" t="s">
        <v>4187</v>
      </c>
      <c r="R2302" s="144" t="s">
        <v>6952</v>
      </c>
      <c r="S2302" s="144"/>
      <c r="T2302" s="144"/>
      <c r="U2302" s="144" t="s">
        <v>36586</v>
      </c>
      <c r="V2302" s="144" t="s">
        <v>12279</v>
      </c>
      <c r="W2302" s="144">
        <v>142110</v>
      </c>
      <c r="X2302" s="144" t="s">
        <v>12280</v>
      </c>
      <c r="Y2302" s="150" t="s">
        <v>12281</v>
      </c>
      <c r="Z2302" s="144" t="s">
        <v>12282</v>
      </c>
      <c r="AA2302" s="160">
        <v>295</v>
      </c>
    </row>
    <row r="2303" spans="1:27" ht="45" customHeight="1" x14ac:dyDescent="0.25">
      <c r="A2303" s="144" t="s">
        <v>7160</v>
      </c>
      <c r="B2303" s="144" t="s">
        <v>4208</v>
      </c>
      <c r="C2303" s="144">
        <v>3</v>
      </c>
      <c r="D2303" s="144"/>
      <c r="E2303" s="144"/>
      <c r="F2303" s="144">
        <v>1</v>
      </c>
      <c r="G2303" s="144"/>
      <c r="H2303" s="144">
        <v>1199</v>
      </c>
      <c r="I2303" s="144">
        <v>436</v>
      </c>
      <c r="J2303" s="144">
        <v>545</v>
      </c>
      <c r="K2303" s="144">
        <v>218</v>
      </c>
      <c r="L2303" s="144"/>
      <c r="M2303" s="145" t="s">
        <v>2213</v>
      </c>
      <c r="N2303" s="144" t="s">
        <v>35</v>
      </c>
      <c r="O2303" s="144"/>
      <c r="P2303" s="144" t="s">
        <v>3703</v>
      </c>
      <c r="Q2303" s="144"/>
      <c r="R2303" s="144"/>
      <c r="S2303" s="144"/>
      <c r="T2303" s="144"/>
      <c r="U2303" s="144" t="s">
        <v>7160</v>
      </c>
      <c r="V2303" s="144"/>
      <c r="W2303" s="144">
        <v>663615</v>
      </c>
      <c r="X2303" s="144" t="s">
        <v>7161</v>
      </c>
      <c r="Y2303" s="144"/>
      <c r="Z2303" s="144" t="s">
        <v>7162</v>
      </c>
      <c r="AA2303" s="160">
        <v>1384</v>
      </c>
    </row>
    <row r="2304" spans="1:27" ht="45" customHeight="1" x14ac:dyDescent="0.25">
      <c r="A2304" s="144" t="s">
        <v>19232</v>
      </c>
      <c r="B2304" s="144" t="s">
        <v>15409</v>
      </c>
      <c r="C2304" s="144">
        <v>7</v>
      </c>
      <c r="D2304" s="144"/>
      <c r="E2304" s="144"/>
      <c r="F2304" s="144">
        <v>1</v>
      </c>
      <c r="G2304" s="144"/>
      <c r="H2304" s="144">
        <v>600</v>
      </c>
      <c r="I2304" s="144">
        <v>300</v>
      </c>
      <c r="J2304" s="144">
        <v>200</v>
      </c>
      <c r="K2304" s="144">
        <v>100</v>
      </c>
      <c r="L2304" s="144"/>
      <c r="M2304" s="145" t="s">
        <v>2213</v>
      </c>
      <c r="N2304" s="144" t="s">
        <v>66</v>
      </c>
      <c r="O2304" s="144"/>
      <c r="P2304" s="144" t="s">
        <v>2824</v>
      </c>
      <c r="Q2304" s="144"/>
      <c r="R2304" s="144"/>
      <c r="S2304" s="144" t="s">
        <v>4189</v>
      </c>
      <c r="T2304" s="144" t="s">
        <v>16934</v>
      </c>
      <c r="U2304" s="144" t="s">
        <v>19232</v>
      </c>
      <c r="V2304" s="144"/>
      <c r="W2304" s="144">
        <v>363024</v>
      </c>
      <c r="X2304" s="144" t="s">
        <v>19233</v>
      </c>
      <c r="Y2304" s="144" t="s">
        <v>17001</v>
      </c>
      <c r="Z2304" s="144" t="s">
        <v>17002</v>
      </c>
      <c r="AA2304" s="160">
        <v>4254</v>
      </c>
    </row>
    <row r="2305" spans="1:27" ht="45" customHeight="1" x14ac:dyDescent="0.25">
      <c r="A2305" s="144" t="s">
        <v>27338</v>
      </c>
      <c r="B2305" s="144" t="s">
        <v>15377</v>
      </c>
      <c r="C2305" s="144">
        <v>46</v>
      </c>
      <c r="D2305" s="144" t="s">
        <v>23148</v>
      </c>
      <c r="E2305" s="144"/>
      <c r="F2305" s="144">
        <v>1</v>
      </c>
      <c r="G2305" s="144">
        <v>235</v>
      </c>
      <c r="H2305" s="144"/>
      <c r="I2305" s="144"/>
      <c r="J2305" s="144"/>
      <c r="K2305" s="144"/>
      <c r="L2305" s="144"/>
      <c r="M2305" s="145" t="s">
        <v>2213</v>
      </c>
      <c r="N2305" s="144" t="s">
        <v>39</v>
      </c>
      <c r="O2305" s="144"/>
      <c r="P2305" s="144" t="s">
        <v>2733</v>
      </c>
      <c r="Q2305" s="144"/>
      <c r="R2305" s="144"/>
      <c r="S2305" s="144"/>
      <c r="T2305" s="144"/>
      <c r="U2305" s="144" t="s">
        <v>27338</v>
      </c>
      <c r="V2305" s="144"/>
      <c r="W2305" s="144">
        <v>399771</v>
      </c>
      <c r="X2305" s="144" t="s">
        <v>27339</v>
      </c>
      <c r="Y2305" s="150" t="s">
        <v>27340</v>
      </c>
      <c r="Z2305" s="144" t="s">
        <v>27341</v>
      </c>
      <c r="AA2305" s="160">
        <v>6681</v>
      </c>
    </row>
    <row r="2306" spans="1:27" ht="45" customHeight="1" x14ac:dyDescent="0.25">
      <c r="A2306" s="144" t="s">
        <v>14602</v>
      </c>
      <c r="B2306" s="144" t="s">
        <v>17003</v>
      </c>
      <c r="C2306" s="144"/>
      <c r="D2306" s="144"/>
      <c r="E2306" s="144"/>
      <c r="F2306" s="144">
        <v>2</v>
      </c>
      <c r="G2306" s="144"/>
      <c r="H2306" s="144"/>
      <c r="I2306" s="144"/>
      <c r="J2306" s="144"/>
      <c r="K2306" s="144"/>
      <c r="L2306" s="144">
        <v>500</v>
      </c>
      <c r="M2306" s="145" t="s">
        <v>2213</v>
      </c>
      <c r="N2306" s="144" t="s">
        <v>33</v>
      </c>
      <c r="O2306" s="144"/>
      <c r="P2306" s="144" t="s">
        <v>2930</v>
      </c>
      <c r="Q2306" s="145"/>
      <c r="R2306" s="144"/>
      <c r="S2306" s="144"/>
      <c r="T2306" s="145"/>
      <c r="U2306" s="145" t="s">
        <v>14602</v>
      </c>
      <c r="V2306" s="144"/>
      <c r="W2306" s="144">
        <v>156000</v>
      </c>
      <c r="X2306" s="144" t="s">
        <v>19234</v>
      </c>
      <c r="Y2306" s="144" t="s">
        <v>14603</v>
      </c>
      <c r="Z2306" s="144" t="s">
        <v>14604</v>
      </c>
      <c r="AA2306" s="160">
        <v>3659</v>
      </c>
    </row>
    <row r="2307" spans="1:27" ht="45" customHeight="1" x14ac:dyDescent="0.25">
      <c r="A2307" s="144" t="s">
        <v>7163</v>
      </c>
      <c r="B2307" s="144" t="s">
        <v>4208</v>
      </c>
      <c r="C2307" s="144"/>
      <c r="D2307" s="144"/>
      <c r="E2307" s="144"/>
      <c r="F2307" s="144">
        <v>1</v>
      </c>
      <c r="G2307" s="144"/>
      <c r="H2307" s="144">
        <v>350</v>
      </c>
      <c r="I2307" s="144">
        <v>200</v>
      </c>
      <c r="J2307" s="144">
        <v>100</v>
      </c>
      <c r="K2307" s="144">
        <v>50</v>
      </c>
      <c r="L2307" s="144"/>
      <c r="M2307" s="145" t="s">
        <v>2213</v>
      </c>
      <c r="N2307" s="144" t="s">
        <v>74</v>
      </c>
      <c r="O2307" s="144"/>
      <c r="P2307" s="144" t="s">
        <v>2414</v>
      </c>
      <c r="Q2307" s="144"/>
      <c r="R2307" s="144"/>
      <c r="S2307" s="144" t="s">
        <v>4190</v>
      </c>
      <c r="T2307" s="144" t="s">
        <v>7164</v>
      </c>
      <c r="U2307" s="144" t="s">
        <v>7163</v>
      </c>
      <c r="V2307" s="144"/>
      <c r="W2307" s="144"/>
      <c r="X2307" s="144"/>
      <c r="Y2307" s="150"/>
      <c r="Z2307" s="144"/>
      <c r="AA2307" s="160">
        <v>3269</v>
      </c>
    </row>
    <row r="2308" spans="1:27" ht="45" customHeight="1" x14ac:dyDescent="0.25">
      <c r="A2308" s="144" t="s">
        <v>7163</v>
      </c>
      <c r="B2308" s="144" t="s">
        <v>4208</v>
      </c>
      <c r="C2308" s="144"/>
      <c r="D2308" s="144"/>
      <c r="E2308" s="144" t="s">
        <v>19235</v>
      </c>
      <c r="F2308" s="144">
        <v>1</v>
      </c>
      <c r="G2308" s="144">
        <v>200</v>
      </c>
      <c r="H2308" s="144"/>
      <c r="I2308" s="144"/>
      <c r="J2308" s="144"/>
      <c r="K2308" s="144"/>
      <c r="L2308" s="144"/>
      <c r="M2308" s="145" t="s">
        <v>2213</v>
      </c>
      <c r="N2308" s="144" t="s">
        <v>74</v>
      </c>
      <c r="O2308" s="144"/>
      <c r="P2308" s="144" t="s">
        <v>2414</v>
      </c>
      <c r="Q2308" s="144"/>
      <c r="R2308" s="144"/>
      <c r="S2308" s="144" t="s">
        <v>4190</v>
      </c>
      <c r="T2308" s="144" t="s">
        <v>7164</v>
      </c>
      <c r="U2308" s="144" t="s">
        <v>7163</v>
      </c>
      <c r="V2308" s="144" t="s">
        <v>7163</v>
      </c>
      <c r="W2308" s="144">
        <v>443539</v>
      </c>
      <c r="X2308" s="144"/>
      <c r="Y2308" s="144"/>
      <c r="Z2308" s="144"/>
      <c r="AA2308" s="160">
        <v>1385</v>
      </c>
    </row>
    <row r="2309" spans="1:27" ht="45" customHeight="1" x14ac:dyDescent="0.25">
      <c r="A2309" s="144" t="s">
        <v>7169</v>
      </c>
      <c r="B2309" s="144" t="s">
        <v>4239</v>
      </c>
      <c r="C2309" s="144"/>
      <c r="D2309" s="144" t="s">
        <v>7170</v>
      </c>
      <c r="E2309" s="144"/>
      <c r="F2309" s="144">
        <v>5</v>
      </c>
      <c r="G2309" s="144"/>
      <c r="H2309" s="144"/>
      <c r="I2309" s="144"/>
      <c r="J2309" s="144"/>
      <c r="K2309" s="144"/>
      <c r="L2309" s="144">
        <v>250</v>
      </c>
      <c r="M2309" s="145" t="s">
        <v>2213</v>
      </c>
      <c r="N2309" s="144" t="s">
        <v>41</v>
      </c>
      <c r="O2309" s="144"/>
      <c r="P2309" s="144" t="s">
        <v>2537</v>
      </c>
      <c r="Q2309" s="144"/>
      <c r="R2309" s="144"/>
      <c r="S2309" s="144" t="s">
        <v>4190</v>
      </c>
      <c r="T2309" s="144" t="s">
        <v>7171</v>
      </c>
      <c r="U2309" s="144" t="s">
        <v>7169</v>
      </c>
      <c r="V2309" s="144"/>
      <c r="W2309" s="144">
        <v>142102</v>
      </c>
      <c r="X2309" s="144" t="s">
        <v>7172</v>
      </c>
      <c r="Y2309" s="144"/>
      <c r="Z2309" s="144"/>
      <c r="AA2309" s="160">
        <v>1387</v>
      </c>
    </row>
    <row r="2310" spans="1:27" ht="45" customHeight="1" x14ac:dyDescent="0.25">
      <c r="A2310" s="144" t="s">
        <v>24007</v>
      </c>
      <c r="B2310" s="144" t="s">
        <v>29961</v>
      </c>
      <c r="C2310" s="144"/>
      <c r="D2310" s="144"/>
      <c r="E2310" s="144"/>
      <c r="F2310" s="144">
        <v>1</v>
      </c>
      <c r="G2310" s="144"/>
      <c r="H2310" s="144">
        <v>450</v>
      </c>
      <c r="I2310" s="144">
        <v>250</v>
      </c>
      <c r="J2310" s="144">
        <v>150</v>
      </c>
      <c r="K2310" s="144">
        <v>50</v>
      </c>
      <c r="L2310" s="144"/>
      <c r="M2310" s="145" t="s">
        <v>2213</v>
      </c>
      <c r="N2310" s="144" t="s">
        <v>56</v>
      </c>
      <c r="O2310" s="144"/>
      <c r="P2310" s="144" t="s">
        <v>2407</v>
      </c>
      <c r="Q2310" s="144"/>
      <c r="R2310" s="144"/>
      <c r="S2310" s="144" t="s">
        <v>15453</v>
      </c>
      <c r="T2310" s="144" t="s">
        <v>5747</v>
      </c>
      <c r="U2310" s="144" t="s">
        <v>24007</v>
      </c>
      <c r="V2310" s="144"/>
      <c r="W2310" s="144">
        <v>368280</v>
      </c>
      <c r="X2310" s="144"/>
      <c r="Y2310" s="144">
        <v>89060000000</v>
      </c>
      <c r="Z2310" s="144" t="s">
        <v>32030</v>
      </c>
      <c r="AA2310" s="160">
        <v>6270</v>
      </c>
    </row>
    <row r="2311" spans="1:27" ht="45" customHeight="1" x14ac:dyDescent="0.25">
      <c r="A2311" s="144" t="s">
        <v>22655</v>
      </c>
      <c r="B2311" s="144" t="s">
        <v>4239</v>
      </c>
      <c r="C2311" s="144"/>
      <c r="D2311" s="144" t="s">
        <v>7944</v>
      </c>
      <c r="E2311" s="144"/>
      <c r="F2311" s="144">
        <v>5</v>
      </c>
      <c r="G2311" s="144"/>
      <c r="H2311" s="144"/>
      <c r="I2311" s="144"/>
      <c r="J2311" s="144"/>
      <c r="K2311" s="144"/>
      <c r="L2311" s="144">
        <v>850</v>
      </c>
      <c r="M2311" s="145" t="s">
        <v>2213</v>
      </c>
      <c r="N2311" s="144" t="s">
        <v>42</v>
      </c>
      <c r="O2311" s="144"/>
      <c r="P2311" s="144" t="s">
        <v>3743</v>
      </c>
      <c r="Q2311" s="144" t="s">
        <v>13845</v>
      </c>
      <c r="R2311" s="144" t="s">
        <v>7945</v>
      </c>
      <c r="S2311" s="144"/>
      <c r="T2311" s="144"/>
      <c r="U2311" s="144" t="s">
        <v>22655</v>
      </c>
      <c r="V2311" s="144"/>
      <c r="W2311" s="144">
        <v>140053</v>
      </c>
      <c r="X2311" s="144" t="s">
        <v>33243</v>
      </c>
      <c r="Y2311" s="144" t="s">
        <v>7946</v>
      </c>
      <c r="Z2311" s="151" t="s">
        <v>7947</v>
      </c>
      <c r="AA2311" s="160">
        <v>923</v>
      </c>
    </row>
    <row r="2312" spans="1:27" ht="45" customHeight="1" x14ac:dyDescent="0.25">
      <c r="A2312" s="144" t="s">
        <v>35972</v>
      </c>
      <c r="B2312" s="144" t="s">
        <v>15532</v>
      </c>
      <c r="C2312" s="144"/>
      <c r="D2312" s="144"/>
      <c r="E2312" s="144"/>
      <c r="F2312" s="144">
        <v>2</v>
      </c>
      <c r="G2312" s="144"/>
      <c r="H2312" s="144"/>
      <c r="I2312" s="144"/>
      <c r="J2312" s="144"/>
      <c r="K2312" s="144"/>
      <c r="L2312" s="144">
        <v>2400</v>
      </c>
      <c r="M2312" s="145" t="s">
        <v>2213</v>
      </c>
      <c r="N2312" s="144" t="s">
        <v>72</v>
      </c>
      <c r="O2312" s="144"/>
      <c r="P2312" s="144" t="s">
        <v>2632</v>
      </c>
      <c r="Q2312" s="144" t="s">
        <v>4189</v>
      </c>
      <c r="R2312" s="144" t="s">
        <v>25668</v>
      </c>
      <c r="S2312" s="144"/>
      <c r="T2312" s="144"/>
      <c r="U2312" s="144" t="s">
        <v>35972</v>
      </c>
      <c r="V2312" s="144"/>
      <c r="W2312" s="144">
        <v>346880</v>
      </c>
      <c r="X2312" s="144" t="s">
        <v>4322</v>
      </c>
      <c r="Y2312" s="144" t="s">
        <v>20209</v>
      </c>
      <c r="Z2312" s="144" t="s">
        <v>10151</v>
      </c>
      <c r="AA2312" s="160">
        <v>2829</v>
      </c>
    </row>
    <row r="2313" spans="1:27" ht="45" customHeight="1" x14ac:dyDescent="0.25">
      <c r="A2313" s="144" t="s">
        <v>24008</v>
      </c>
      <c r="B2313" s="144" t="s">
        <v>15819</v>
      </c>
      <c r="C2313" s="144">
        <v>12</v>
      </c>
      <c r="D2313" s="144"/>
      <c r="E2313" s="144"/>
      <c r="F2313" s="144">
        <v>1</v>
      </c>
      <c r="G2313" s="144"/>
      <c r="H2313" s="144">
        <v>890</v>
      </c>
      <c r="I2313" s="144">
        <v>430</v>
      </c>
      <c r="J2313" s="144">
        <v>370</v>
      </c>
      <c r="K2313" s="144">
        <v>90</v>
      </c>
      <c r="L2313" s="144"/>
      <c r="M2313" s="145" t="s">
        <v>2213</v>
      </c>
      <c r="N2313" s="144" t="s">
        <v>92</v>
      </c>
      <c r="O2313" s="144"/>
      <c r="P2313" s="144" t="s">
        <v>2710</v>
      </c>
      <c r="Q2313" s="144"/>
      <c r="R2313" s="144"/>
      <c r="S2313" s="144" t="s">
        <v>4189</v>
      </c>
      <c r="T2313" s="144" t="s">
        <v>24009</v>
      </c>
      <c r="U2313" s="144" t="s">
        <v>24008</v>
      </c>
      <c r="V2313" s="144"/>
      <c r="W2313" s="144">
        <v>629309</v>
      </c>
      <c r="X2313" s="144" t="s">
        <v>24010</v>
      </c>
      <c r="Y2313" s="144" t="s">
        <v>24011</v>
      </c>
      <c r="Z2313" s="144" t="s">
        <v>24012</v>
      </c>
      <c r="AA2313" s="160">
        <v>6174</v>
      </c>
    </row>
    <row r="2314" spans="1:27" ht="45" customHeight="1" x14ac:dyDescent="0.25">
      <c r="A2314" s="144" t="s">
        <v>25386</v>
      </c>
      <c r="B2314" s="144" t="s">
        <v>15377</v>
      </c>
      <c r="C2314" s="144">
        <v>2</v>
      </c>
      <c r="D2314" s="144" t="s">
        <v>25387</v>
      </c>
      <c r="E2314" s="144"/>
      <c r="F2314" s="144">
        <v>1</v>
      </c>
      <c r="G2314" s="144">
        <v>121</v>
      </c>
      <c r="H2314" s="144"/>
      <c r="I2314" s="144"/>
      <c r="J2314" s="144"/>
      <c r="K2314" s="144"/>
      <c r="L2314" s="144"/>
      <c r="M2314" s="145" t="s">
        <v>2213</v>
      </c>
      <c r="N2314" s="144" t="s">
        <v>71</v>
      </c>
      <c r="O2314" s="144"/>
      <c r="P2314" s="144" t="s">
        <v>2493</v>
      </c>
      <c r="Q2314" s="144"/>
      <c r="R2314" s="144"/>
      <c r="S2314" s="144" t="s">
        <v>4191</v>
      </c>
      <c r="T2314" s="144" t="s">
        <v>24853</v>
      </c>
      <c r="U2314" s="144" t="s">
        <v>25386</v>
      </c>
      <c r="V2314" s="144"/>
      <c r="W2314" s="144">
        <v>366337</v>
      </c>
      <c r="X2314" s="144" t="s">
        <v>25388</v>
      </c>
      <c r="Y2314" s="150">
        <v>79290000000</v>
      </c>
      <c r="Z2314" s="144" t="s">
        <v>25389</v>
      </c>
      <c r="AA2314" s="160">
        <v>6303</v>
      </c>
    </row>
    <row r="2315" spans="1:27" ht="45" customHeight="1" x14ac:dyDescent="0.25">
      <c r="A2315" s="144" t="s">
        <v>25391</v>
      </c>
      <c r="B2315" s="144" t="s">
        <v>15377</v>
      </c>
      <c r="C2315" s="144">
        <v>76</v>
      </c>
      <c r="D2315" s="144" t="s">
        <v>25392</v>
      </c>
      <c r="E2315" s="144"/>
      <c r="F2315" s="144">
        <v>1</v>
      </c>
      <c r="G2315" s="144">
        <v>300</v>
      </c>
      <c r="H2315" s="144"/>
      <c r="I2315" s="144"/>
      <c r="J2315" s="144"/>
      <c r="K2315" s="144"/>
      <c r="L2315" s="144"/>
      <c r="M2315" s="145" t="s">
        <v>2213</v>
      </c>
      <c r="N2315" s="144" t="s">
        <v>18</v>
      </c>
      <c r="O2315" s="144"/>
      <c r="P2315" s="144" t="s">
        <v>2375</v>
      </c>
      <c r="Q2315" s="144"/>
      <c r="R2315" s="144"/>
      <c r="S2315" s="144"/>
      <c r="T2315" s="144"/>
      <c r="U2315" s="144" t="s">
        <v>25391</v>
      </c>
      <c r="V2315" s="144"/>
      <c r="W2315" s="144">
        <v>308015</v>
      </c>
      <c r="X2315" s="144" t="s">
        <v>25393</v>
      </c>
      <c r="Y2315" s="150" t="s">
        <v>25394</v>
      </c>
      <c r="Z2315" s="144" t="s">
        <v>25395</v>
      </c>
      <c r="AA2315" s="160">
        <v>6575</v>
      </c>
    </row>
    <row r="2316" spans="1:27" ht="45" customHeight="1" x14ac:dyDescent="0.25">
      <c r="A2316" s="144" t="s">
        <v>31130</v>
      </c>
      <c r="B2316" s="144" t="s">
        <v>31131</v>
      </c>
      <c r="C2316" s="144"/>
      <c r="D2316" s="144" t="s">
        <v>6271</v>
      </c>
      <c r="E2316" s="144"/>
      <c r="F2316" s="144">
        <v>1</v>
      </c>
      <c r="G2316" s="144"/>
      <c r="H2316" s="144">
        <v>1199</v>
      </c>
      <c r="I2316" s="144">
        <v>436</v>
      </c>
      <c r="J2316" s="144">
        <v>545</v>
      </c>
      <c r="K2316" s="144">
        <v>218</v>
      </c>
      <c r="L2316" s="144"/>
      <c r="M2316" s="145" t="s">
        <v>2213</v>
      </c>
      <c r="N2316" s="144" t="s">
        <v>21</v>
      </c>
      <c r="O2316" s="144"/>
      <c r="P2316" s="144" t="s">
        <v>2449</v>
      </c>
      <c r="Q2316" s="144" t="s">
        <v>4187</v>
      </c>
      <c r="R2316" s="144" t="s">
        <v>4491</v>
      </c>
      <c r="S2316" s="144"/>
      <c r="T2316" s="144"/>
      <c r="U2316" s="144" t="s">
        <v>31130</v>
      </c>
      <c r="V2316" s="144"/>
      <c r="W2316" s="144">
        <v>400110</v>
      </c>
      <c r="X2316" s="144" t="s">
        <v>13203</v>
      </c>
      <c r="Y2316" s="144" t="s">
        <v>6272</v>
      </c>
      <c r="Z2316" s="144" t="s">
        <v>31132</v>
      </c>
      <c r="AA2316" s="161">
        <v>2673</v>
      </c>
    </row>
    <row r="2317" spans="1:27" ht="45" customHeight="1" x14ac:dyDescent="0.25">
      <c r="A2317" s="144" t="s">
        <v>7173</v>
      </c>
      <c r="B2317" s="144" t="s">
        <v>4208</v>
      </c>
      <c r="C2317" s="144"/>
      <c r="D2317" s="144"/>
      <c r="E2317" s="144"/>
      <c r="F2317" s="144">
        <v>1</v>
      </c>
      <c r="G2317" s="144"/>
      <c r="H2317" s="144">
        <v>798</v>
      </c>
      <c r="I2317" s="144">
        <v>290</v>
      </c>
      <c r="J2317" s="144">
        <v>363</v>
      </c>
      <c r="K2317" s="144">
        <v>145</v>
      </c>
      <c r="L2317" s="144"/>
      <c r="M2317" s="145" t="s">
        <v>2213</v>
      </c>
      <c r="N2317" s="144" t="s">
        <v>113</v>
      </c>
      <c r="O2317" s="144"/>
      <c r="P2317" s="144" t="s">
        <v>2871</v>
      </c>
      <c r="Q2317" s="144"/>
      <c r="R2317" s="144"/>
      <c r="S2317" s="144" t="s">
        <v>4190</v>
      </c>
      <c r="T2317" s="144" t="s">
        <v>7174</v>
      </c>
      <c r="U2317" s="144" t="s">
        <v>7173</v>
      </c>
      <c r="V2317" s="144"/>
      <c r="W2317" s="144">
        <v>174250</v>
      </c>
      <c r="X2317" s="144" t="s">
        <v>19239</v>
      </c>
      <c r="Y2317" s="144" t="s">
        <v>7175</v>
      </c>
      <c r="Z2317" s="144" t="s">
        <v>7176</v>
      </c>
      <c r="AA2317" s="160">
        <v>1388</v>
      </c>
    </row>
    <row r="2318" spans="1:27" ht="45" customHeight="1" x14ac:dyDescent="0.25">
      <c r="A2318" s="144" t="s">
        <v>7177</v>
      </c>
      <c r="B2318" s="144" t="s">
        <v>4205</v>
      </c>
      <c r="C2318" s="144">
        <v>105</v>
      </c>
      <c r="D2318" s="144"/>
      <c r="E2318" s="144"/>
      <c r="F2318" s="144">
        <v>1</v>
      </c>
      <c r="G2318" s="144">
        <v>350</v>
      </c>
      <c r="H2318" s="144"/>
      <c r="I2318" s="144"/>
      <c r="J2318" s="144"/>
      <c r="K2318" s="144"/>
      <c r="L2318" s="144"/>
      <c r="M2318" s="145" t="s">
        <v>2213</v>
      </c>
      <c r="N2318" s="144" t="s">
        <v>46</v>
      </c>
      <c r="O2318" s="144"/>
      <c r="P2318" s="144" t="s">
        <v>3828</v>
      </c>
      <c r="Q2318" s="144"/>
      <c r="R2318" s="144"/>
      <c r="S2318" s="144"/>
      <c r="T2318" s="144"/>
      <c r="U2318" s="144" t="s">
        <v>7177</v>
      </c>
      <c r="V2318" s="144"/>
      <c r="W2318" s="144">
        <v>462428</v>
      </c>
      <c r="X2318" s="144" t="s">
        <v>7178</v>
      </c>
      <c r="Y2318" s="144"/>
      <c r="Z2318" s="144"/>
      <c r="AA2318" s="160">
        <v>1389</v>
      </c>
    </row>
    <row r="2319" spans="1:27" ht="45" customHeight="1" x14ac:dyDescent="0.25">
      <c r="A2319" s="144" t="s">
        <v>7179</v>
      </c>
      <c r="B2319" s="144" t="s">
        <v>4208</v>
      </c>
      <c r="C2319" s="144">
        <v>1</v>
      </c>
      <c r="D2319" s="144"/>
      <c r="E2319" s="144"/>
      <c r="F2319" s="144">
        <v>1</v>
      </c>
      <c r="G2319" s="144"/>
      <c r="H2319" s="144">
        <v>1799</v>
      </c>
      <c r="I2319" s="144">
        <v>654</v>
      </c>
      <c r="J2319" s="144">
        <v>818</v>
      </c>
      <c r="K2319" s="144">
        <v>327</v>
      </c>
      <c r="L2319" s="144"/>
      <c r="M2319" s="145" t="s">
        <v>2213</v>
      </c>
      <c r="N2319" s="144" t="s">
        <v>67</v>
      </c>
      <c r="O2319" s="144"/>
      <c r="P2319" s="144" t="s">
        <v>4069</v>
      </c>
      <c r="Q2319" s="144"/>
      <c r="R2319" s="144"/>
      <c r="S2319" s="144" t="s">
        <v>4189</v>
      </c>
      <c r="T2319" s="144" t="s">
        <v>4216</v>
      </c>
      <c r="U2319" s="144" t="s">
        <v>7179</v>
      </c>
      <c r="V2319" s="144"/>
      <c r="W2319" s="144">
        <v>422980</v>
      </c>
      <c r="X2319" s="144" t="s">
        <v>7180</v>
      </c>
      <c r="Y2319" s="144"/>
      <c r="Z2319" s="144"/>
      <c r="AA2319" s="160">
        <v>1390</v>
      </c>
    </row>
    <row r="2320" spans="1:27" ht="45" customHeight="1" x14ac:dyDescent="0.25">
      <c r="A2320" s="144" t="s">
        <v>25396</v>
      </c>
      <c r="B2320" s="144" t="s">
        <v>25397</v>
      </c>
      <c r="C2320" s="144"/>
      <c r="D2320" s="144"/>
      <c r="E2320" s="144"/>
      <c r="F2320" s="144">
        <v>1</v>
      </c>
      <c r="G2320" s="144"/>
      <c r="H2320" s="144">
        <v>97</v>
      </c>
      <c r="I2320" s="144">
        <v>40</v>
      </c>
      <c r="J2320" s="144">
        <v>40</v>
      </c>
      <c r="K2320" s="144">
        <v>17</v>
      </c>
      <c r="L2320" s="144"/>
      <c r="M2320" s="145" t="s">
        <v>2213</v>
      </c>
      <c r="N2320" s="144" t="s">
        <v>56</v>
      </c>
      <c r="O2320" s="144"/>
      <c r="P2320" s="144" t="s">
        <v>3930</v>
      </c>
      <c r="Q2320" s="144"/>
      <c r="R2320" s="144"/>
      <c r="S2320" s="144" t="s">
        <v>4191</v>
      </c>
      <c r="T2320" s="144" t="s">
        <v>25398</v>
      </c>
      <c r="U2320" s="144" t="s">
        <v>25396</v>
      </c>
      <c r="V2320" s="144"/>
      <c r="W2320" s="144">
        <v>368796</v>
      </c>
      <c r="X2320" s="144" t="s">
        <v>25399</v>
      </c>
      <c r="Y2320" s="144">
        <v>89290000000</v>
      </c>
      <c r="Z2320" s="144" t="s">
        <v>25400</v>
      </c>
      <c r="AA2320" s="160">
        <v>6334</v>
      </c>
    </row>
    <row r="2321" spans="1:27" ht="45" customHeight="1" x14ac:dyDescent="0.25">
      <c r="A2321" s="144" t="s">
        <v>19240</v>
      </c>
      <c r="B2321" s="144" t="s">
        <v>15483</v>
      </c>
      <c r="C2321" s="144"/>
      <c r="D2321" s="144" t="s">
        <v>6810</v>
      </c>
      <c r="E2321" s="144"/>
      <c r="F2321" s="144">
        <v>1</v>
      </c>
      <c r="G2321" s="144">
        <v>215</v>
      </c>
      <c r="H2321" s="144"/>
      <c r="I2321" s="144"/>
      <c r="J2321" s="144"/>
      <c r="K2321" s="144"/>
      <c r="L2321" s="144"/>
      <c r="M2321" s="145" t="s">
        <v>2213</v>
      </c>
      <c r="N2321" s="144" t="s">
        <v>89</v>
      </c>
      <c r="O2321" s="144"/>
      <c r="P2321" s="144" t="s">
        <v>2366</v>
      </c>
      <c r="Q2321" s="144"/>
      <c r="R2321" s="144"/>
      <c r="S2321" s="144" t="s">
        <v>15453</v>
      </c>
      <c r="T2321" s="144" t="s">
        <v>19241</v>
      </c>
      <c r="U2321" s="144" t="s">
        <v>19240</v>
      </c>
      <c r="V2321" s="144"/>
      <c r="W2321" s="144">
        <v>457401</v>
      </c>
      <c r="X2321" s="144" t="s">
        <v>19242</v>
      </c>
      <c r="Y2321" s="151">
        <v>83510000000</v>
      </c>
      <c r="Z2321" s="144" t="s">
        <v>19243</v>
      </c>
      <c r="AA2321" s="160">
        <v>5443</v>
      </c>
    </row>
    <row r="2322" spans="1:27" ht="45" customHeight="1" x14ac:dyDescent="0.25">
      <c r="A2322" s="144" t="s">
        <v>25401</v>
      </c>
      <c r="B2322" s="144" t="s">
        <v>21679</v>
      </c>
      <c r="C2322" s="144"/>
      <c r="D2322" s="144" t="s">
        <v>8313</v>
      </c>
      <c r="E2322" s="144"/>
      <c r="F2322" s="144">
        <v>2</v>
      </c>
      <c r="G2322" s="144"/>
      <c r="H2322" s="144"/>
      <c r="I2322" s="144"/>
      <c r="J2322" s="144"/>
      <c r="K2322" s="144"/>
      <c r="L2322" s="144">
        <v>150</v>
      </c>
      <c r="M2322" s="145" t="s">
        <v>2213</v>
      </c>
      <c r="N2322" s="144" t="s">
        <v>111</v>
      </c>
      <c r="O2322" s="144"/>
      <c r="P2322" s="144" t="s">
        <v>2465</v>
      </c>
      <c r="Q2322" s="144"/>
      <c r="R2322" s="144"/>
      <c r="S2322" s="144"/>
      <c r="T2322" s="144"/>
      <c r="U2322" s="144" t="s">
        <v>25401</v>
      </c>
      <c r="V2322" s="144"/>
      <c r="W2322" s="144">
        <v>166000</v>
      </c>
      <c r="X2322" s="144" t="s">
        <v>21680</v>
      </c>
      <c r="Y2322" s="144">
        <v>89120000000</v>
      </c>
      <c r="Z2322" s="144" t="s">
        <v>25402</v>
      </c>
      <c r="AA2322" s="160">
        <v>5096</v>
      </c>
    </row>
    <row r="2323" spans="1:27" ht="45" customHeight="1" x14ac:dyDescent="0.25">
      <c r="A2323" s="144" t="s">
        <v>7181</v>
      </c>
      <c r="B2323" s="144" t="s">
        <v>4208</v>
      </c>
      <c r="C2323" s="144"/>
      <c r="D2323" s="144"/>
      <c r="E2323" s="144"/>
      <c r="F2323" s="144">
        <v>1</v>
      </c>
      <c r="G2323" s="144"/>
      <c r="H2323" s="144">
        <v>798</v>
      </c>
      <c r="I2323" s="144">
        <v>290</v>
      </c>
      <c r="J2323" s="144">
        <v>363</v>
      </c>
      <c r="K2323" s="144">
        <v>145</v>
      </c>
      <c r="L2323" s="144"/>
      <c r="M2323" s="145" t="s">
        <v>2213</v>
      </c>
      <c r="N2323" s="144" t="s">
        <v>67</v>
      </c>
      <c r="O2323" s="144"/>
      <c r="P2323" s="144" t="s">
        <v>3806</v>
      </c>
      <c r="Q2323" s="144"/>
      <c r="R2323" s="144"/>
      <c r="S2323" s="144" t="s">
        <v>4191</v>
      </c>
      <c r="T2323" s="144" t="s">
        <v>7182</v>
      </c>
      <c r="U2323" s="144" t="s">
        <v>7181</v>
      </c>
      <c r="V2323" s="144"/>
      <c r="W2323" s="144">
        <v>423657</v>
      </c>
      <c r="X2323" s="144" t="s">
        <v>7183</v>
      </c>
      <c r="Y2323" s="144"/>
      <c r="Z2323" s="144" t="s">
        <v>7184</v>
      </c>
      <c r="AA2323" s="160">
        <v>1391</v>
      </c>
    </row>
    <row r="2324" spans="1:27" ht="45" customHeight="1" x14ac:dyDescent="0.25">
      <c r="A2324" s="144" t="s">
        <v>19244</v>
      </c>
      <c r="B2324" s="144" t="s">
        <v>19245</v>
      </c>
      <c r="C2324" s="144"/>
      <c r="D2324" s="144"/>
      <c r="E2324" s="144"/>
      <c r="F2324" s="144">
        <v>1</v>
      </c>
      <c r="G2324" s="144"/>
      <c r="H2324" s="144">
        <v>1000</v>
      </c>
      <c r="I2324" s="144"/>
      <c r="J2324" s="144"/>
      <c r="K2324" s="144">
        <v>1000</v>
      </c>
      <c r="L2324" s="144"/>
      <c r="M2324" s="145" t="s">
        <v>2213</v>
      </c>
      <c r="N2324" s="144" t="s">
        <v>83</v>
      </c>
      <c r="O2324" s="144"/>
      <c r="P2324" s="144" t="s">
        <v>3371</v>
      </c>
      <c r="Q2324" s="144"/>
      <c r="R2324" s="144"/>
      <c r="S2324" s="144"/>
      <c r="T2324" s="144"/>
      <c r="U2324" s="144" t="s">
        <v>19244</v>
      </c>
      <c r="V2324" s="144"/>
      <c r="W2324" s="144">
        <v>634029</v>
      </c>
      <c r="X2324" s="144" t="s">
        <v>19246</v>
      </c>
      <c r="Y2324" s="144">
        <v>83822531744</v>
      </c>
      <c r="Z2324" s="144" t="s">
        <v>19247</v>
      </c>
      <c r="AA2324" s="160">
        <v>5423</v>
      </c>
    </row>
    <row r="2325" spans="1:27" ht="45" customHeight="1" x14ac:dyDescent="0.25">
      <c r="A2325" s="144" t="s">
        <v>25403</v>
      </c>
      <c r="B2325" s="144" t="s">
        <v>25404</v>
      </c>
      <c r="C2325" s="144"/>
      <c r="D2325" s="144"/>
      <c r="E2325" s="144"/>
      <c r="F2325" s="144">
        <v>1</v>
      </c>
      <c r="G2325" s="144"/>
      <c r="H2325" s="144">
        <v>500</v>
      </c>
      <c r="I2325" s="144">
        <v>250</v>
      </c>
      <c r="J2325" s="144">
        <v>150</v>
      </c>
      <c r="K2325" s="144">
        <v>100</v>
      </c>
      <c r="L2325" s="144"/>
      <c r="M2325" s="145" t="s">
        <v>2213</v>
      </c>
      <c r="N2325" s="144" t="s">
        <v>18</v>
      </c>
      <c r="O2325" s="144"/>
      <c r="P2325" s="144" t="s">
        <v>2446</v>
      </c>
      <c r="Q2325" s="144" t="s">
        <v>19102</v>
      </c>
      <c r="R2325" s="144" t="s">
        <v>28186</v>
      </c>
      <c r="S2325" s="144" t="s">
        <v>4190</v>
      </c>
      <c r="T2325" s="144" t="s">
        <v>23755</v>
      </c>
      <c r="U2325" s="144" t="s">
        <v>25403</v>
      </c>
      <c r="V2325" s="144"/>
      <c r="W2325" s="144">
        <v>308518</v>
      </c>
      <c r="X2325" s="144" t="s">
        <v>37266</v>
      </c>
      <c r="Y2325" s="144">
        <v>89190000000</v>
      </c>
      <c r="Z2325" s="144" t="s">
        <v>37267</v>
      </c>
      <c r="AA2325" s="160">
        <v>6355</v>
      </c>
    </row>
    <row r="2326" spans="1:27" ht="45" customHeight="1" x14ac:dyDescent="0.25">
      <c r="A2326" s="144" t="s">
        <v>25403</v>
      </c>
      <c r="B2326" s="144" t="s">
        <v>25404</v>
      </c>
      <c r="C2326" s="144"/>
      <c r="D2326" s="144"/>
      <c r="E2326" s="144" t="s">
        <v>28402</v>
      </c>
      <c r="F2326" s="144">
        <v>1</v>
      </c>
      <c r="G2326" s="144">
        <v>120</v>
      </c>
      <c r="H2326" s="144"/>
      <c r="I2326" s="144"/>
      <c r="J2326" s="144"/>
      <c r="K2326" s="144"/>
      <c r="L2326" s="144"/>
      <c r="M2326" s="145" t="s">
        <v>2213</v>
      </c>
      <c r="N2326" s="144" t="s">
        <v>18</v>
      </c>
      <c r="O2326" s="144"/>
      <c r="P2326" s="144" t="s">
        <v>2446</v>
      </c>
      <c r="Q2326" s="144" t="s">
        <v>19102</v>
      </c>
      <c r="R2326" s="144" t="s">
        <v>28186</v>
      </c>
      <c r="S2326" s="144" t="s">
        <v>4190</v>
      </c>
      <c r="T2326" s="144" t="s">
        <v>23755</v>
      </c>
      <c r="U2326" s="144" t="s">
        <v>25403</v>
      </c>
      <c r="V2326" s="144" t="s">
        <v>28596</v>
      </c>
      <c r="W2326" s="144">
        <v>308518</v>
      </c>
      <c r="X2326" s="144" t="s">
        <v>22002</v>
      </c>
      <c r="Y2326" s="150"/>
      <c r="Z2326" s="144" t="s">
        <v>29962</v>
      </c>
      <c r="AA2326" s="160">
        <v>7119</v>
      </c>
    </row>
    <row r="2327" spans="1:27" ht="45" customHeight="1" x14ac:dyDescent="0.25">
      <c r="A2327" s="144" t="s">
        <v>7185</v>
      </c>
      <c r="B2327" s="144" t="s">
        <v>4205</v>
      </c>
      <c r="C2327" s="144">
        <v>64</v>
      </c>
      <c r="D2327" s="144"/>
      <c r="E2327" s="144"/>
      <c r="F2327" s="144">
        <v>1</v>
      </c>
      <c r="G2327" s="144">
        <v>350</v>
      </c>
      <c r="H2327" s="144"/>
      <c r="I2327" s="144"/>
      <c r="J2327" s="144"/>
      <c r="K2327" s="144"/>
      <c r="L2327" s="144"/>
      <c r="M2327" s="145" t="s">
        <v>2213</v>
      </c>
      <c r="N2327" s="144" t="s">
        <v>40</v>
      </c>
      <c r="O2327" s="144"/>
      <c r="P2327" s="144" t="s">
        <v>2323</v>
      </c>
      <c r="Q2327" s="144"/>
      <c r="R2327" s="144"/>
      <c r="S2327" s="144" t="s">
        <v>4190</v>
      </c>
      <c r="T2327" s="144" t="s">
        <v>4297</v>
      </c>
      <c r="U2327" s="144" t="s">
        <v>7185</v>
      </c>
      <c r="V2327" s="144"/>
      <c r="W2327" s="144">
        <v>685918</v>
      </c>
      <c r="X2327" s="144" t="s">
        <v>19248</v>
      </c>
      <c r="Y2327" s="144" t="s">
        <v>7186</v>
      </c>
      <c r="Z2327" s="144" t="s">
        <v>7187</v>
      </c>
      <c r="AA2327" s="160">
        <v>1392</v>
      </c>
    </row>
    <row r="2328" spans="1:27" ht="45" customHeight="1" x14ac:dyDescent="0.25">
      <c r="A2328" s="144" t="s">
        <v>7189</v>
      </c>
      <c r="B2328" s="144" t="s">
        <v>4213</v>
      </c>
      <c r="C2328" s="144"/>
      <c r="D2328" s="144"/>
      <c r="E2328" s="144"/>
      <c r="F2328" s="144">
        <v>1</v>
      </c>
      <c r="G2328" s="144"/>
      <c r="H2328" s="144">
        <v>798</v>
      </c>
      <c r="I2328" s="144">
        <v>290</v>
      </c>
      <c r="J2328" s="144">
        <v>363</v>
      </c>
      <c r="K2328" s="144">
        <v>145</v>
      </c>
      <c r="L2328" s="144"/>
      <c r="M2328" s="145" t="s">
        <v>2213</v>
      </c>
      <c r="N2328" s="144" t="s">
        <v>67</v>
      </c>
      <c r="O2328" s="144"/>
      <c r="P2328" s="144" t="s">
        <v>3306</v>
      </c>
      <c r="Q2328" s="144"/>
      <c r="R2328" s="144"/>
      <c r="S2328" s="144" t="s">
        <v>4191</v>
      </c>
      <c r="T2328" s="144" t="s">
        <v>7190</v>
      </c>
      <c r="U2328" s="144" t="s">
        <v>7189</v>
      </c>
      <c r="V2328" s="144"/>
      <c r="W2328" s="144">
        <v>422722</v>
      </c>
      <c r="X2328" s="144" t="s">
        <v>4849</v>
      </c>
      <c r="Y2328" s="144" t="s">
        <v>7191</v>
      </c>
      <c r="Z2328" s="144" t="s">
        <v>7192</v>
      </c>
      <c r="AA2328" s="160">
        <v>1394</v>
      </c>
    </row>
    <row r="2329" spans="1:27" ht="45" customHeight="1" x14ac:dyDescent="0.25">
      <c r="A2329" s="145" t="s">
        <v>27342</v>
      </c>
      <c r="B2329" s="144" t="s">
        <v>27343</v>
      </c>
      <c r="C2329" s="144"/>
      <c r="D2329" s="144" t="s">
        <v>27344</v>
      </c>
      <c r="E2329" s="144"/>
      <c r="F2329" s="144">
        <v>1</v>
      </c>
      <c r="G2329" s="144"/>
      <c r="H2329" s="144">
        <v>120</v>
      </c>
      <c r="I2329" s="144">
        <v>50</v>
      </c>
      <c r="J2329" s="144">
        <v>50</v>
      </c>
      <c r="K2329" s="144">
        <v>20</v>
      </c>
      <c r="L2329" s="144"/>
      <c r="M2329" s="145" t="s">
        <v>2213</v>
      </c>
      <c r="N2329" s="144" t="s">
        <v>18</v>
      </c>
      <c r="O2329" s="144"/>
      <c r="P2329" s="144" t="s">
        <v>2446</v>
      </c>
      <c r="Q2329" s="144" t="s">
        <v>19102</v>
      </c>
      <c r="R2329" s="144" t="s">
        <v>28187</v>
      </c>
      <c r="S2329" s="144" t="s">
        <v>15453</v>
      </c>
      <c r="T2329" s="144" t="s">
        <v>19560</v>
      </c>
      <c r="U2329" s="144" t="s">
        <v>27342</v>
      </c>
      <c r="V2329" s="145"/>
      <c r="W2329" s="144">
        <v>308504</v>
      </c>
      <c r="X2329" s="144" t="s">
        <v>25407</v>
      </c>
      <c r="Y2329" s="150" t="s">
        <v>27345</v>
      </c>
      <c r="Z2329" s="144" t="s">
        <v>27346</v>
      </c>
      <c r="AA2329" s="160">
        <v>6474</v>
      </c>
    </row>
    <row r="2330" spans="1:27" ht="45" customHeight="1" x14ac:dyDescent="0.25">
      <c r="A2330" s="144" t="s">
        <v>7193</v>
      </c>
      <c r="B2330" s="144" t="s">
        <v>4762</v>
      </c>
      <c r="C2330" s="144">
        <v>5</v>
      </c>
      <c r="D2330" s="144"/>
      <c r="E2330" s="144"/>
      <c r="F2330" s="144">
        <v>3</v>
      </c>
      <c r="G2330" s="144"/>
      <c r="H2330" s="144"/>
      <c r="I2330" s="144"/>
      <c r="J2330" s="144"/>
      <c r="K2330" s="144"/>
      <c r="L2330" s="144">
        <v>150</v>
      </c>
      <c r="M2330" s="145" t="s">
        <v>2213</v>
      </c>
      <c r="N2330" s="144" t="s">
        <v>89</v>
      </c>
      <c r="O2330" s="144"/>
      <c r="P2330" s="144" t="s">
        <v>30733</v>
      </c>
      <c r="Q2330" s="144" t="s">
        <v>4187</v>
      </c>
      <c r="R2330" s="144" t="s">
        <v>4825</v>
      </c>
      <c r="S2330" s="144"/>
      <c r="T2330" s="144"/>
      <c r="U2330" s="144" t="s">
        <v>7193</v>
      </c>
      <c r="V2330" s="144"/>
      <c r="W2330" s="144">
        <v>454084</v>
      </c>
      <c r="X2330" s="144" t="s">
        <v>7194</v>
      </c>
      <c r="Y2330" s="144" t="s">
        <v>7195</v>
      </c>
      <c r="Z2330" s="144" t="s">
        <v>7196</v>
      </c>
      <c r="AA2330" s="160">
        <v>1395</v>
      </c>
    </row>
    <row r="2331" spans="1:27" ht="45" customHeight="1" x14ac:dyDescent="0.25">
      <c r="A2331" s="145" t="s">
        <v>7197</v>
      </c>
      <c r="B2331" s="144" t="s">
        <v>4205</v>
      </c>
      <c r="C2331" s="144">
        <v>3</v>
      </c>
      <c r="D2331" s="144"/>
      <c r="E2331" s="144"/>
      <c r="F2331" s="144">
        <v>1</v>
      </c>
      <c r="G2331" s="144">
        <v>200</v>
      </c>
      <c r="H2331" s="144"/>
      <c r="I2331" s="144"/>
      <c r="J2331" s="144"/>
      <c r="K2331" s="144"/>
      <c r="L2331" s="144"/>
      <c r="M2331" s="145" t="s">
        <v>2213</v>
      </c>
      <c r="N2331" s="144" t="s">
        <v>54</v>
      </c>
      <c r="O2331" s="144"/>
      <c r="P2331" s="144" t="s">
        <v>4141</v>
      </c>
      <c r="Q2331" s="144"/>
      <c r="R2331" s="144"/>
      <c r="S2331" s="144" t="s">
        <v>4189</v>
      </c>
      <c r="T2331" s="144" t="s">
        <v>4207</v>
      </c>
      <c r="U2331" s="144" t="s">
        <v>7197</v>
      </c>
      <c r="V2331" s="145"/>
      <c r="W2331" s="144">
        <v>453732</v>
      </c>
      <c r="X2331" s="144" t="s">
        <v>7198</v>
      </c>
      <c r="Y2331" s="144"/>
      <c r="Z2331" s="144"/>
      <c r="AA2331" s="160">
        <v>1396</v>
      </c>
    </row>
    <row r="2332" spans="1:27" ht="45" customHeight="1" x14ac:dyDescent="0.25">
      <c r="A2332" s="144" t="s">
        <v>25408</v>
      </c>
      <c r="B2332" s="144" t="s">
        <v>27347</v>
      </c>
      <c r="C2332" s="144">
        <v>33</v>
      </c>
      <c r="D2332" s="144"/>
      <c r="E2332" s="144"/>
      <c r="F2332" s="144">
        <v>1</v>
      </c>
      <c r="G2332" s="144"/>
      <c r="H2332" s="144">
        <v>1199</v>
      </c>
      <c r="I2332" s="144">
        <v>436</v>
      </c>
      <c r="J2332" s="144">
        <v>545</v>
      </c>
      <c r="K2332" s="144">
        <v>218</v>
      </c>
      <c r="L2332" s="144"/>
      <c r="M2332" s="145" t="s">
        <v>2213</v>
      </c>
      <c r="N2332" s="144" t="s">
        <v>18</v>
      </c>
      <c r="O2332" s="144"/>
      <c r="P2332" s="144" t="s">
        <v>13858</v>
      </c>
      <c r="Q2332" s="144"/>
      <c r="R2332" s="144"/>
      <c r="S2332" s="144" t="s">
        <v>4189</v>
      </c>
      <c r="T2332" s="144" t="s">
        <v>12937</v>
      </c>
      <c r="U2332" s="144" t="s">
        <v>25408</v>
      </c>
      <c r="V2332" s="144"/>
      <c r="W2332" s="144">
        <v>309516</v>
      </c>
      <c r="X2332" s="144" t="s">
        <v>12938</v>
      </c>
      <c r="Y2332" s="144" t="s">
        <v>27348</v>
      </c>
      <c r="Z2332" s="144" t="s">
        <v>27349</v>
      </c>
      <c r="AA2332" s="160">
        <v>2616</v>
      </c>
    </row>
    <row r="2333" spans="1:27" ht="45" customHeight="1" x14ac:dyDescent="0.25">
      <c r="A2333" s="144" t="s">
        <v>24013</v>
      </c>
      <c r="B2333" s="144" t="s">
        <v>24014</v>
      </c>
      <c r="C2333" s="144"/>
      <c r="D2333" s="144"/>
      <c r="E2333" s="144"/>
      <c r="F2333" s="144">
        <v>5</v>
      </c>
      <c r="G2333" s="144"/>
      <c r="H2333" s="144"/>
      <c r="I2333" s="144"/>
      <c r="J2333" s="144"/>
      <c r="K2333" s="144"/>
      <c r="L2333" s="144">
        <v>300</v>
      </c>
      <c r="M2333" s="145" t="s">
        <v>2213</v>
      </c>
      <c r="N2333" s="144" t="s">
        <v>18</v>
      </c>
      <c r="O2333" s="144"/>
      <c r="P2333" s="144" t="s">
        <v>2369</v>
      </c>
      <c r="Q2333" s="144"/>
      <c r="R2333" s="144"/>
      <c r="S2333" s="144" t="s">
        <v>15453</v>
      </c>
      <c r="T2333" s="144" t="s">
        <v>24015</v>
      </c>
      <c r="U2333" s="144" t="s">
        <v>24013</v>
      </c>
      <c r="V2333" s="144"/>
      <c r="W2333" s="144">
        <v>309160</v>
      </c>
      <c r="X2333" s="144" t="s">
        <v>14687</v>
      </c>
      <c r="Y2333" s="144" t="s">
        <v>24016</v>
      </c>
      <c r="Z2333" s="144" t="s">
        <v>24017</v>
      </c>
      <c r="AA2333" s="160">
        <v>6189</v>
      </c>
    </row>
    <row r="2334" spans="1:27" ht="45" customHeight="1" x14ac:dyDescent="0.25">
      <c r="A2334" s="144" t="s">
        <v>12973</v>
      </c>
      <c r="B2334" s="144" t="s">
        <v>4208</v>
      </c>
      <c r="C2334" s="144"/>
      <c r="D2334" s="144" t="s">
        <v>12974</v>
      </c>
      <c r="E2334" s="144"/>
      <c r="F2334" s="144">
        <v>1</v>
      </c>
      <c r="G2334" s="144"/>
      <c r="H2334" s="144">
        <v>798</v>
      </c>
      <c r="I2334" s="144">
        <v>290</v>
      </c>
      <c r="J2334" s="144">
        <v>363</v>
      </c>
      <c r="K2334" s="144">
        <v>145</v>
      </c>
      <c r="L2334" s="144"/>
      <c r="M2334" s="145" t="s">
        <v>2213</v>
      </c>
      <c r="N2334" s="144" t="s">
        <v>46</v>
      </c>
      <c r="O2334" s="144"/>
      <c r="P2334" s="144" t="s">
        <v>13849</v>
      </c>
      <c r="Q2334" s="144"/>
      <c r="R2334" s="144"/>
      <c r="S2334" s="144" t="s">
        <v>4191</v>
      </c>
      <c r="T2334" s="144" t="s">
        <v>12975</v>
      </c>
      <c r="U2334" s="144" t="s">
        <v>12973</v>
      </c>
      <c r="V2334" s="144"/>
      <c r="W2334" s="144">
        <v>462221</v>
      </c>
      <c r="X2334" s="144" t="s">
        <v>12976</v>
      </c>
      <c r="Y2334" s="151" t="s">
        <v>12914</v>
      </c>
      <c r="Z2334" s="144" t="s">
        <v>12004</v>
      </c>
      <c r="AA2334" s="160">
        <v>1397</v>
      </c>
    </row>
    <row r="2335" spans="1:27" ht="45" customHeight="1" x14ac:dyDescent="0.25">
      <c r="A2335" s="144" t="s">
        <v>15591</v>
      </c>
      <c r="B2335" s="144" t="s">
        <v>4246</v>
      </c>
      <c r="C2335" s="144">
        <v>20</v>
      </c>
      <c r="D2335" s="144"/>
      <c r="E2335" s="144"/>
      <c r="F2335" s="144">
        <v>1</v>
      </c>
      <c r="G2335" s="144"/>
      <c r="H2335" s="144">
        <v>800</v>
      </c>
      <c r="I2335" s="144">
        <v>600</v>
      </c>
      <c r="J2335" s="144">
        <v>400</v>
      </c>
      <c r="K2335" s="144">
        <v>200</v>
      </c>
      <c r="L2335" s="144"/>
      <c r="M2335" s="145" t="s">
        <v>2213</v>
      </c>
      <c r="N2335" s="144" t="s">
        <v>67</v>
      </c>
      <c r="O2335" s="144"/>
      <c r="P2335" s="144" t="s">
        <v>3910</v>
      </c>
      <c r="Q2335" s="144"/>
      <c r="R2335" s="144"/>
      <c r="S2335" s="144" t="s">
        <v>4189</v>
      </c>
      <c r="T2335" s="144" t="s">
        <v>4231</v>
      </c>
      <c r="U2335" s="144" t="s">
        <v>15591</v>
      </c>
      <c r="V2335" s="144"/>
      <c r="W2335" s="150">
        <v>423570</v>
      </c>
      <c r="X2335" s="144" t="s">
        <v>19249</v>
      </c>
      <c r="Y2335" s="144" t="s">
        <v>15592</v>
      </c>
      <c r="Z2335" s="144" t="s">
        <v>15593</v>
      </c>
      <c r="AA2335" s="160">
        <v>3863</v>
      </c>
    </row>
    <row r="2336" spans="1:27" ht="45" customHeight="1" x14ac:dyDescent="0.25">
      <c r="A2336" s="144" t="s">
        <v>7199</v>
      </c>
      <c r="B2336" s="144" t="s">
        <v>5319</v>
      </c>
      <c r="C2336" s="144"/>
      <c r="D2336" s="144"/>
      <c r="E2336" s="144"/>
      <c r="F2336" s="144">
        <v>2</v>
      </c>
      <c r="G2336" s="144"/>
      <c r="H2336" s="144"/>
      <c r="I2336" s="144"/>
      <c r="J2336" s="144"/>
      <c r="K2336" s="144"/>
      <c r="L2336" s="144">
        <v>150</v>
      </c>
      <c r="M2336" s="145" t="s">
        <v>2213</v>
      </c>
      <c r="N2336" s="144" t="s">
        <v>27</v>
      </c>
      <c r="O2336" s="144"/>
      <c r="P2336" s="144" t="s">
        <v>14249</v>
      </c>
      <c r="Q2336" s="144"/>
      <c r="R2336" s="144"/>
      <c r="S2336" s="144" t="s">
        <v>4189</v>
      </c>
      <c r="T2336" s="144" t="s">
        <v>6596</v>
      </c>
      <c r="U2336" s="144" t="s">
        <v>7199</v>
      </c>
      <c r="V2336" s="144"/>
      <c r="W2336" s="144">
        <v>665413</v>
      </c>
      <c r="X2336" s="144" t="s">
        <v>13468</v>
      </c>
      <c r="Y2336" s="144"/>
      <c r="Z2336" s="144" t="s">
        <v>7200</v>
      </c>
      <c r="AA2336" s="160">
        <v>1398</v>
      </c>
    </row>
    <row r="2337" spans="1:27" ht="45" customHeight="1" x14ac:dyDescent="0.25">
      <c r="A2337" s="144" t="s">
        <v>31133</v>
      </c>
      <c r="B2337" s="144" t="s">
        <v>15377</v>
      </c>
      <c r="C2337" s="144">
        <v>95</v>
      </c>
      <c r="D2337" s="144"/>
      <c r="E2337" s="144"/>
      <c r="F2337" s="144">
        <v>1</v>
      </c>
      <c r="G2337" s="144">
        <v>300</v>
      </c>
      <c r="H2337" s="144"/>
      <c r="I2337" s="144"/>
      <c r="J2337" s="144"/>
      <c r="K2337" s="144"/>
      <c r="L2337" s="144"/>
      <c r="M2337" s="145" t="s">
        <v>2213</v>
      </c>
      <c r="N2337" s="144" t="s">
        <v>20</v>
      </c>
      <c r="O2337" s="144"/>
      <c r="P2337" s="144" t="s">
        <v>2377</v>
      </c>
      <c r="Q2337" s="144"/>
      <c r="R2337" s="144"/>
      <c r="S2337" s="144"/>
      <c r="T2337" s="144"/>
      <c r="U2337" s="144" t="s">
        <v>31133</v>
      </c>
      <c r="V2337" s="144"/>
      <c r="W2337" s="144">
        <v>60027</v>
      </c>
      <c r="X2337" s="144" t="s">
        <v>22641</v>
      </c>
      <c r="Y2337" s="144">
        <v>79040000000</v>
      </c>
      <c r="Z2337" s="144" t="s">
        <v>31134</v>
      </c>
      <c r="AA2337" s="160">
        <v>5955</v>
      </c>
    </row>
    <row r="2338" spans="1:27" ht="45" customHeight="1" x14ac:dyDescent="0.25">
      <c r="A2338" s="144" t="s">
        <v>28188</v>
      </c>
      <c r="B2338" s="144" t="s">
        <v>15542</v>
      </c>
      <c r="C2338" s="144">
        <v>10</v>
      </c>
      <c r="D2338" s="144"/>
      <c r="E2338" s="144"/>
      <c r="F2338" s="144">
        <v>1</v>
      </c>
      <c r="G2338" s="144"/>
      <c r="H2338" s="144">
        <v>850</v>
      </c>
      <c r="I2338" s="144">
        <v>400</v>
      </c>
      <c r="J2338" s="144">
        <v>400</v>
      </c>
      <c r="K2338" s="144">
        <v>50</v>
      </c>
      <c r="L2338" s="144"/>
      <c r="M2338" s="145" t="s">
        <v>2213</v>
      </c>
      <c r="N2338" s="144" t="s">
        <v>31</v>
      </c>
      <c r="O2338" s="144"/>
      <c r="P2338" s="144" t="s">
        <v>30554</v>
      </c>
      <c r="Q2338" s="144"/>
      <c r="R2338" s="144"/>
      <c r="S2338" s="144" t="s">
        <v>4189</v>
      </c>
      <c r="T2338" s="144" t="s">
        <v>9451</v>
      </c>
      <c r="U2338" s="144" t="s">
        <v>28188</v>
      </c>
      <c r="V2338" s="144"/>
      <c r="W2338" s="144">
        <v>652780</v>
      </c>
      <c r="X2338" s="144" t="s">
        <v>28189</v>
      </c>
      <c r="Y2338" s="144">
        <v>83850000000</v>
      </c>
      <c r="Z2338" s="144" t="s">
        <v>28190</v>
      </c>
      <c r="AA2338" s="160">
        <v>7000</v>
      </c>
    </row>
    <row r="2339" spans="1:27" ht="45" customHeight="1" x14ac:dyDescent="0.25">
      <c r="A2339" s="144" t="s">
        <v>22656</v>
      </c>
      <c r="B2339" s="144" t="s">
        <v>20824</v>
      </c>
      <c r="C2339" s="144">
        <v>12</v>
      </c>
      <c r="D2339" s="144"/>
      <c r="E2339" s="144"/>
      <c r="F2339" s="144">
        <v>1</v>
      </c>
      <c r="G2339" s="144">
        <v>271</v>
      </c>
      <c r="H2339" s="144"/>
      <c r="I2339" s="144"/>
      <c r="J2339" s="144"/>
      <c r="K2339" s="144"/>
      <c r="L2339" s="144"/>
      <c r="M2339" s="145" t="s">
        <v>2213</v>
      </c>
      <c r="N2339" s="144" t="s">
        <v>42</v>
      </c>
      <c r="O2339" s="144"/>
      <c r="P2339" s="144" t="s">
        <v>4160</v>
      </c>
      <c r="Q2339" s="144"/>
      <c r="R2339" s="144"/>
      <c r="S2339" s="144"/>
      <c r="T2339" s="144"/>
      <c r="U2339" s="144" t="s">
        <v>22656</v>
      </c>
      <c r="V2339" s="144"/>
      <c r="W2339" s="144">
        <v>141196</v>
      </c>
      <c r="X2339" s="144" t="s">
        <v>19251</v>
      </c>
      <c r="Y2339" s="144" t="s">
        <v>19253</v>
      </c>
      <c r="Z2339" s="144" t="s">
        <v>19252</v>
      </c>
      <c r="AA2339" s="160">
        <v>4494</v>
      </c>
    </row>
    <row r="2340" spans="1:27" ht="45" customHeight="1" x14ac:dyDescent="0.25">
      <c r="A2340" s="144" t="s">
        <v>15594</v>
      </c>
      <c r="B2340" s="144" t="s">
        <v>4217</v>
      </c>
      <c r="C2340" s="144"/>
      <c r="D2340" s="144" t="s">
        <v>15595</v>
      </c>
      <c r="E2340" s="144"/>
      <c r="F2340" s="144">
        <v>2</v>
      </c>
      <c r="G2340" s="144"/>
      <c r="H2340" s="144"/>
      <c r="I2340" s="144"/>
      <c r="J2340" s="144"/>
      <c r="K2340" s="144"/>
      <c r="L2340" s="144">
        <v>260</v>
      </c>
      <c r="M2340" s="145" t="s">
        <v>2213</v>
      </c>
      <c r="N2340" s="144" t="s">
        <v>47</v>
      </c>
      <c r="O2340" s="144"/>
      <c r="P2340" s="144" t="s">
        <v>3451</v>
      </c>
      <c r="Q2340" s="144"/>
      <c r="R2340" s="144"/>
      <c r="S2340" s="144"/>
      <c r="T2340" s="144"/>
      <c r="U2340" s="144" t="s">
        <v>15594</v>
      </c>
      <c r="V2340" s="144"/>
      <c r="W2340" s="144">
        <v>302025</v>
      </c>
      <c r="X2340" s="144" t="s">
        <v>19250</v>
      </c>
      <c r="Y2340" s="144" t="s">
        <v>15596</v>
      </c>
      <c r="Z2340" s="144" t="s">
        <v>15597</v>
      </c>
      <c r="AA2340" s="160">
        <v>3876</v>
      </c>
    </row>
    <row r="2341" spans="1:27" ht="45" customHeight="1" x14ac:dyDescent="0.25">
      <c r="A2341" s="144" t="s">
        <v>7201</v>
      </c>
      <c r="B2341" s="144" t="s">
        <v>15647</v>
      </c>
      <c r="C2341" s="144">
        <v>12</v>
      </c>
      <c r="D2341" s="144" t="s">
        <v>5923</v>
      </c>
      <c r="E2341" s="144"/>
      <c r="F2341" s="144">
        <v>1</v>
      </c>
      <c r="G2341" s="144">
        <v>350</v>
      </c>
      <c r="H2341" s="144"/>
      <c r="I2341" s="144"/>
      <c r="J2341" s="144"/>
      <c r="K2341" s="144"/>
      <c r="L2341" s="144"/>
      <c r="M2341" s="145" t="s">
        <v>2213</v>
      </c>
      <c r="N2341" s="144" t="s">
        <v>54</v>
      </c>
      <c r="O2341" s="144"/>
      <c r="P2341" s="144" t="s">
        <v>3192</v>
      </c>
      <c r="Q2341" s="144"/>
      <c r="R2341" s="144"/>
      <c r="S2341" s="144" t="s">
        <v>4189</v>
      </c>
      <c r="T2341" s="144" t="s">
        <v>4219</v>
      </c>
      <c r="U2341" s="144" t="s">
        <v>7201</v>
      </c>
      <c r="V2341" s="144"/>
      <c r="W2341" s="144">
        <v>452455</v>
      </c>
      <c r="X2341" s="144" t="s">
        <v>19254</v>
      </c>
      <c r="Y2341" s="144"/>
      <c r="Z2341" s="144"/>
      <c r="AA2341" s="160">
        <v>1399</v>
      </c>
    </row>
    <row r="2342" spans="1:27" ht="45" customHeight="1" x14ac:dyDescent="0.25">
      <c r="A2342" s="144" t="s">
        <v>29963</v>
      </c>
      <c r="B2342" s="144" t="s">
        <v>29964</v>
      </c>
      <c r="C2342" s="144"/>
      <c r="D2342" s="144" t="s">
        <v>22997</v>
      </c>
      <c r="E2342" s="144"/>
      <c r="F2342" s="144">
        <v>2</v>
      </c>
      <c r="G2342" s="144"/>
      <c r="H2342" s="144"/>
      <c r="I2342" s="144"/>
      <c r="J2342" s="144"/>
      <c r="K2342" s="144"/>
      <c r="L2342" s="144">
        <v>350</v>
      </c>
      <c r="M2342" s="145" t="s">
        <v>2213</v>
      </c>
      <c r="N2342" s="144" t="s">
        <v>17</v>
      </c>
      <c r="O2342" s="144"/>
      <c r="P2342" s="144" t="s">
        <v>2305</v>
      </c>
      <c r="Q2342" s="144"/>
      <c r="R2342" s="144"/>
      <c r="S2342" s="144"/>
      <c r="T2342" s="144"/>
      <c r="U2342" s="144" t="s">
        <v>29963</v>
      </c>
      <c r="V2342" s="144"/>
      <c r="W2342" s="144"/>
      <c r="X2342" s="144"/>
      <c r="Y2342" s="144"/>
      <c r="Z2342" s="144" t="s">
        <v>29965</v>
      </c>
      <c r="AA2342" s="160">
        <v>4891</v>
      </c>
    </row>
    <row r="2343" spans="1:27" ht="45" customHeight="1" x14ac:dyDescent="0.25">
      <c r="A2343" s="144" t="s">
        <v>12872</v>
      </c>
      <c r="B2343" s="144" t="s">
        <v>16062</v>
      </c>
      <c r="C2343" s="144"/>
      <c r="D2343" s="144"/>
      <c r="E2343" s="144"/>
      <c r="F2343" s="144">
        <v>5</v>
      </c>
      <c r="G2343" s="144"/>
      <c r="H2343" s="144"/>
      <c r="I2343" s="144"/>
      <c r="J2343" s="144"/>
      <c r="K2343" s="144"/>
      <c r="L2343" s="144">
        <v>550</v>
      </c>
      <c r="M2343" s="145" t="s">
        <v>2213</v>
      </c>
      <c r="N2343" s="144" t="s">
        <v>47</v>
      </c>
      <c r="O2343" s="144"/>
      <c r="P2343" s="144" t="s">
        <v>3451</v>
      </c>
      <c r="Q2343" s="144" t="s">
        <v>4187</v>
      </c>
      <c r="R2343" s="144" t="s">
        <v>4667</v>
      </c>
      <c r="S2343" s="144"/>
      <c r="T2343" s="144"/>
      <c r="U2343" s="144" t="s">
        <v>12872</v>
      </c>
      <c r="V2343" s="144"/>
      <c r="W2343" s="144">
        <v>302025</v>
      </c>
      <c r="X2343" s="144" t="s">
        <v>17004</v>
      </c>
      <c r="Y2343" s="151" t="s">
        <v>14605</v>
      </c>
      <c r="Z2343" s="144" t="s">
        <v>14606</v>
      </c>
      <c r="AA2343" s="160">
        <v>1088</v>
      </c>
    </row>
    <row r="2344" spans="1:27" ht="45" customHeight="1" x14ac:dyDescent="0.25">
      <c r="A2344" s="144" t="s">
        <v>28191</v>
      </c>
      <c r="B2344" s="144" t="s">
        <v>35973</v>
      </c>
      <c r="C2344" s="144"/>
      <c r="D2344" s="144"/>
      <c r="E2344" s="144"/>
      <c r="F2344" s="144">
        <v>2</v>
      </c>
      <c r="G2344" s="144"/>
      <c r="H2344" s="144"/>
      <c r="I2344" s="144"/>
      <c r="J2344" s="144"/>
      <c r="K2344" s="144"/>
      <c r="L2344" s="144">
        <v>150</v>
      </c>
      <c r="M2344" s="145" t="s">
        <v>2213</v>
      </c>
      <c r="N2344" s="144" t="s">
        <v>18</v>
      </c>
      <c r="O2344" s="144"/>
      <c r="P2344" s="144" t="s">
        <v>2375</v>
      </c>
      <c r="Q2344" s="144" t="s">
        <v>4188</v>
      </c>
      <c r="R2344" s="144" t="s">
        <v>8303</v>
      </c>
      <c r="S2344" s="144"/>
      <c r="T2344" s="144"/>
      <c r="U2344" s="144" t="s">
        <v>28191</v>
      </c>
      <c r="V2344" s="144"/>
      <c r="W2344" s="144">
        <v>308036</v>
      </c>
      <c r="X2344" s="144" t="s">
        <v>33026</v>
      </c>
      <c r="Y2344" s="144" t="s">
        <v>6798</v>
      </c>
      <c r="Z2344" s="144" t="s">
        <v>33027</v>
      </c>
      <c r="AA2344" s="160">
        <v>1250</v>
      </c>
    </row>
    <row r="2345" spans="1:27" ht="45" customHeight="1" x14ac:dyDescent="0.25">
      <c r="A2345" s="144" t="s">
        <v>14607</v>
      </c>
      <c r="B2345" s="144" t="s">
        <v>31135</v>
      </c>
      <c r="C2345" s="144"/>
      <c r="D2345" s="144"/>
      <c r="E2345" s="144"/>
      <c r="F2345" s="144">
        <v>3</v>
      </c>
      <c r="G2345" s="144"/>
      <c r="H2345" s="144"/>
      <c r="I2345" s="144"/>
      <c r="J2345" s="144"/>
      <c r="K2345" s="144"/>
      <c r="L2345" s="144">
        <v>150</v>
      </c>
      <c r="M2345" s="145" t="s">
        <v>2213</v>
      </c>
      <c r="N2345" s="144" t="s">
        <v>21</v>
      </c>
      <c r="O2345" s="144"/>
      <c r="P2345" s="144" t="s">
        <v>3331</v>
      </c>
      <c r="Q2345" s="144"/>
      <c r="R2345" s="144"/>
      <c r="S2345" s="144" t="s">
        <v>4189</v>
      </c>
      <c r="T2345" s="144" t="s">
        <v>14427</v>
      </c>
      <c r="U2345" s="144" t="s">
        <v>14607</v>
      </c>
      <c r="V2345" s="144"/>
      <c r="W2345" s="144">
        <v>403805</v>
      </c>
      <c r="X2345" s="144" t="s">
        <v>19255</v>
      </c>
      <c r="Y2345" s="144">
        <v>88450000000</v>
      </c>
      <c r="Z2345" s="144" t="s">
        <v>14608</v>
      </c>
      <c r="AA2345" s="160">
        <v>3854</v>
      </c>
    </row>
    <row r="2346" spans="1:27" ht="45" customHeight="1" x14ac:dyDescent="0.25">
      <c r="A2346" s="144" t="s">
        <v>7202</v>
      </c>
      <c r="B2346" s="144" t="s">
        <v>14963</v>
      </c>
      <c r="C2346" s="144">
        <v>113</v>
      </c>
      <c r="D2346" s="144"/>
      <c r="E2346" s="144"/>
      <c r="F2346" s="144">
        <v>1</v>
      </c>
      <c r="G2346" s="144">
        <v>196</v>
      </c>
      <c r="H2346" s="144">
        <v>498</v>
      </c>
      <c r="I2346" s="144">
        <v>436</v>
      </c>
      <c r="J2346" s="144">
        <v>545</v>
      </c>
      <c r="K2346" s="144">
        <v>218</v>
      </c>
      <c r="L2346" s="144"/>
      <c r="M2346" s="145" t="s">
        <v>2213</v>
      </c>
      <c r="N2346" s="144" t="s">
        <v>21</v>
      </c>
      <c r="O2346" s="144"/>
      <c r="P2346" s="144" t="s">
        <v>2449</v>
      </c>
      <c r="Q2346" s="144" t="s">
        <v>4187</v>
      </c>
      <c r="R2346" s="144" t="s">
        <v>4491</v>
      </c>
      <c r="S2346" s="144"/>
      <c r="T2346" s="144"/>
      <c r="U2346" s="144" t="s">
        <v>7202</v>
      </c>
      <c r="V2346" s="144"/>
      <c r="W2346" s="144">
        <v>400029</v>
      </c>
      <c r="X2346" s="144" t="s">
        <v>7203</v>
      </c>
      <c r="Y2346" s="144">
        <v>88440000000</v>
      </c>
      <c r="Z2346" s="144" t="s">
        <v>28192</v>
      </c>
      <c r="AA2346" s="160">
        <v>1400</v>
      </c>
    </row>
    <row r="2347" spans="1:27" ht="45" customHeight="1" x14ac:dyDescent="0.25">
      <c r="A2347" s="144" t="s">
        <v>7204</v>
      </c>
      <c r="B2347" s="144" t="s">
        <v>4303</v>
      </c>
      <c r="C2347" s="144"/>
      <c r="D2347" s="144"/>
      <c r="E2347" s="144"/>
      <c r="F2347" s="144">
        <v>2</v>
      </c>
      <c r="G2347" s="144"/>
      <c r="H2347" s="144"/>
      <c r="I2347" s="144"/>
      <c r="J2347" s="144"/>
      <c r="K2347" s="144"/>
      <c r="L2347" s="144">
        <v>50</v>
      </c>
      <c r="M2347" s="145" t="s">
        <v>2213</v>
      </c>
      <c r="N2347" s="144" t="s">
        <v>23</v>
      </c>
      <c r="O2347" s="144"/>
      <c r="P2347" s="144" t="s">
        <v>3388</v>
      </c>
      <c r="Q2347" s="144"/>
      <c r="R2347" s="144"/>
      <c r="S2347" s="144" t="s">
        <v>4191</v>
      </c>
      <c r="T2347" s="144" t="s">
        <v>7205</v>
      </c>
      <c r="U2347" s="144" t="s">
        <v>7204</v>
      </c>
      <c r="V2347" s="144"/>
      <c r="W2347" s="150">
        <v>396310</v>
      </c>
      <c r="X2347" s="144" t="s">
        <v>7206</v>
      </c>
      <c r="Y2347" s="144"/>
      <c r="Z2347" s="144" t="s">
        <v>7207</v>
      </c>
      <c r="AA2347" s="160">
        <v>1401</v>
      </c>
    </row>
    <row r="2348" spans="1:27" ht="45" customHeight="1" x14ac:dyDescent="0.25">
      <c r="A2348" s="144" t="s">
        <v>19256</v>
      </c>
      <c r="B2348" s="144" t="s">
        <v>19257</v>
      </c>
      <c r="C2348" s="144">
        <v>15</v>
      </c>
      <c r="D2348" s="144"/>
      <c r="E2348" s="144"/>
      <c r="F2348" s="144">
        <v>1</v>
      </c>
      <c r="G2348" s="144">
        <v>300</v>
      </c>
      <c r="H2348" s="144"/>
      <c r="I2348" s="144"/>
      <c r="J2348" s="144"/>
      <c r="K2348" s="144"/>
      <c r="L2348" s="144"/>
      <c r="M2348" s="145" t="s">
        <v>2213</v>
      </c>
      <c r="N2348" s="144" t="s">
        <v>66</v>
      </c>
      <c r="O2348" s="144"/>
      <c r="P2348" s="144" t="s">
        <v>2824</v>
      </c>
      <c r="Q2348" s="144"/>
      <c r="R2348" s="144"/>
      <c r="S2348" s="144" t="s">
        <v>4189</v>
      </c>
      <c r="T2348" s="144" t="s">
        <v>16934</v>
      </c>
      <c r="U2348" s="144" t="s">
        <v>19256</v>
      </c>
      <c r="V2348" s="144"/>
      <c r="W2348" s="144">
        <v>362027</v>
      </c>
      <c r="X2348" s="144"/>
      <c r="Y2348" s="144"/>
      <c r="Z2348" s="144" t="s">
        <v>19258</v>
      </c>
      <c r="AA2348" s="160">
        <v>5347</v>
      </c>
    </row>
    <row r="2349" spans="1:27" ht="45" customHeight="1" x14ac:dyDescent="0.25">
      <c r="A2349" s="144" t="s">
        <v>7210</v>
      </c>
      <c r="B2349" s="144" t="s">
        <v>4208</v>
      </c>
      <c r="C2349" s="144">
        <v>1</v>
      </c>
      <c r="D2349" s="144" t="s">
        <v>7211</v>
      </c>
      <c r="E2349" s="144"/>
      <c r="F2349" s="144">
        <v>1</v>
      </c>
      <c r="G2349" s="144"/>
      <c r="H2349" s="144">
        <v>798</v>
      </c>
      <c r="I2349" s="144">
        <v>290</v>
      </c>
      <c r="J2349" s="144">
        <v>363</v>
      </c>
      <c r="K2349" s="144">
        <v>145</v>
      </c>
      <c r="L2349" s="144"/>
      <c r="M2349" s="145" t="s">
        <v>2213</v>
      </c>
      <c r="N2349" s="144" t="s">
        <v>56</v>
      </c>
      <c r="O2349" s="144"/>
      <c r="P2349" s="144" t="s">
        <v>3930</v>
      </c>
      <c r="Q2349" s="144"/>
      <c r="R2349" s="144"/>
      <c r="S2349" s="144" t="s">
        <v>4191</v>
      </c>
      <c r="T2349" s="144" t="s">
        <v>7212</v>
      </c>
      <c r="U2349" s="144" t="s">
        <v>7210</v>
      </c>
      <c r="V2349" s="144"/>
      <c r="W2349" s="144">
        <v>368780</v>
      </c>
      <c r="X2349" s="144" t="s">
        <v>9059</v>
      </c>
      <c r="Y2349" s="144" t="s">
        <v>7213</v>
      </c>
      <c r="Z2349" s="144" t="s">
        <v>7214</v>
      </c>
      <c r="AA2349" s="160">
        <v>1403</v>
      </c>
    </row>
    <row r="2350" spans="1:27" ht="45" customHeight="1" x14ac:dyDescent="0.25">
      <c r="A2350" s="144" t="s">
        <v>17005</v>
      </c>
      <c r="B2350" s="144" t="s">
        <v>19259</v>
      </c>
      <c r="C2350" s="144"/>
      <c r="D2350" s="144" t="s">
        <v>17006</v>
      </c>
      <c r="E2350" s="144"/>
      <c r="F2350" s="144">
        <v>1</v>
      </c>
      <c r="G2350" s="144"/>
      <c r="H2350" s="144">
        <v>1800</v>
      </c>
      <c r="I2350" s="144"/>
      <c r="J2350" s="144"/>
      <c r="K2350" s="144">
        <v>1800</v>
      </c>
      <c r="L2350" s="144"/>
      <c r="M2350" s="145" t="s">
        <v>2213</v>
      </c>
      <c r="N2350" s="144" t="s">
        <v>67</v>
      </c>
      <c r="O2350" s="144"/>
      <c r="P2350" s="144" t="s">
        <v>3910</v>
      </c>
      <c r="Q2350" s="144"/>
      <c r="R2350" s="144"/>
      <c r="S2350" s="144" t="s">
        <v>4189</v>
      </c>
      <c r="T2350" s="144" t="s">
        <v>6414</v>
      </c>
      <c r="U2350" s="144" t="s">
        <v>17005</v>
      </c>
      <c r="V2350" s="144"/>
      <c r="W2350" s="144">
        <v>423570</v>
      </c>
      <c r="X2350" s="144" t="s">
        <v>6415</v>
      </c>
      <c r="Y2350" s="144" t="s">
        <v>8260</v>
      </c>
      <c r="Z2350" s="144" t="s">
        <v>17007</v>
      </c>
      <c r="AA2350" s="161">
        <v>1031</v>
      </c>
    </row>
    <row r="2351" spans="1:27" ht="45" customHeight="1" x14ac:dyDescent="0.25">
      <c r="A2351" s="144" t="s">
        <v>24018</v>
      </c>
      <c r="B2351" s="144" t="s">
        <v>4230</v>
      </c>
      <c r="C2351" s="144"/>
      <c r="D2351" s="144"/>
      <c r="E2351" s="144"/>
      <c r="F2351" s="144">
        <v>5</v>
      </c>
      <c r="G2351" s="144"/>
      <c r="H2351" s="144"/>
      <c r="I2351" s="144"/>
      <c r="J2351" s="144"/>
      <c r="K2351" s="144"/>
      <c r="L2351" s="144">
        <v>150</v>
      </c>
      <c r="M2351" s="145" t="s">
        <v>2213</v>
      </c>
      <c r="N2351" s="144" t="s">
        <v>112</v>
      </c>
      <c r="O2351" s="144"/>
      <c r="P2351" s="144" t="s">
        <v>30692</v>
      </c>
      <c r="Q2351" s="144"/>
      <c r="R2351" s="144"/>
      <c r="S2351" s="144" t="s">
        <v>4189</v>
      </c>
      <c r="T2351" s="144" t="s">
        <v>9741</v>
      </c>
      <c r="U2351" s="144" t="s">
        <v>24018</v>
      </c>
      <c r="V2351" s="144"/>
      <c r="W2351" s="144">
        <v>607660</v>
      </c>
      <c r="X2351" s="144" t="s">
        <v>24019</v>
      </c>
      <c r="Y2351" s="144" t="s">
        <v>24020</v>
      </c>
      <c r="Z2351" s="144" t="s">
        <v>24021</v>
      </c>
      <c r="AA2351" s="160">
        <v>6149</v>
      </c>
    </row>
    <row r="2352" spans="1:27" ht="45" customHeight="1" x14ac:dyDescent="0.25">
      <c r="A2352" s="144" t="s">
        <v>19260</v>
      </c>
      <c r="B2352" s="144" t="s">
        <v>19261</v>
      </c>
      <c r="C2352" s="144"/>
      <c r="D2352" s="144"/>
      <c r="E2352" s="144"/>
      <c r="F2352" s="144">
        <v>1</v>
      </c>
      <c r="G2352" s="144"/>
      <c r="H2352" s="144">
        <v>350</v>
      </c>
      <c r="I2352" s="144">
        <v>200</v>
      </c>
      <c r="J2352" s="144">
        <v>100</v>
      </c>
      <c r="K2352" s="144">
        <v>50</v>
      </c>
      <c r="L2352" s="144"/>
      <c r="M2352" s="145" t="s">
        <v>2213</v>
      </c>
      <c r="N2352" s="144" t="s">
        <v>73</v>
      </c>
      <c r="O2352" s="144"/>
      <c r="P2352" s="144" t="s">
        <v>3561</v>
      </c>
      <c r="Q2352" s="144"/>
      <c r="R2352" s="144"/>
      <c r="S2352" s="144" t="s">
        <v>4191</v>
      </c>
      <c r="T2352" s="144" t="s">
        <v>19262</v>
      </c>
      <c r="U2352" s="144" t="s">
        <v>19260</v>
      </c>
      <c r="V2352" s="144"/>
      <c r="W2352" s="144">
        <v>391442</v>
      </c>
      <c r="X2352" s="144" t="s">
        <v>19263</v>
      </c>
      <c r="Y2352" s="144" t="s">
        <v>19265</v>
      </c>
      <c r="Z2352" s="144" t="s">
        <v>19264</v>
      </c>
      <c r="AA2352" s="160">
        <v>5627</v>
      </c>
    </row>
    <row r="2353" spans="1:31" ht="45" customHeight="1" x14ac:dyDescent="0.25">
      <c r="A2353" s="144" t="s">
        <v>19260</v>
      </c>
      <c r="B2353" s="144" t="s">
        <v>19261</v>
      </c>
      <c r="C2353" s="144"/>
      <c r="D2353" s="144"/>
      <c r="E2353" s="144" t="s">
        <v>19266</v>
      </c>
      <c r="F2353" s="144">
        <v>1</v>
      </c>
      <c r="G2353" s="144">
        <v>112</v>
      </c>
      <c r="H2353" s="144"/>
      <c r="I2353" s="144"/>
      <c r="J2353" s="144"/>
      <c r="K2353" s="144"/>
      <c r="L2353" s="144"/>
      <c r="M2353" s="145" t="s">
        <v>2213</v>
      </c>
      <c r="N2353" s="144" t="s">
        <v>73</v>
      </c>
      <c r="O2353" s="144"/>
      <c r="P2353" s="144" t="s">
        <v>3561</v>
      </c>
      <c r="Q2353" s="144"/>
      <c r="R2353" s="144"/>
      <c r="S2353" s="144" t="s">
        <v>4191</v>
      </c>
      <c r="T2353" s="144" t="s">
        <v>19267</v>
      </c>
      <c r="U2353" s="144" t="s">
        <v>19260</v>
      </c>
      <c r="V2353" s="144" t="s">
        <v>19268</v>
      </c>
      <c r="W2353" s="144">
        <v>391444</v>
      </c>
      <c r="X2353" s="144" t="s">
        <v>19269</v>
      </c>
      <c r="Y2353" s="144" t="s">
        <v>19270</v>
      </c>
      <c r="Z2353" s="144" t="s">
        <v>19264</v>
      </c>
      <c r="AA2353" s="160">
        <v>5628</v>
      </c>
    </row>
    <row r="2354" spans="1:31" ht="45" customHeight="1" x14ac:dyDescent="0.25">
      <c r="A2354" s="144" t="s">
        <v>7215</v>
      </c>
      <c r="B2354" s="144" t="s">
        <v>7216</v>
      </c>
      <c r="C2354" s="144"/>
      <c r="D2354" s="144" t="s">
        <v>5597</v>
      </c>
      <c r="E2354" s="144"/>
      <c r="F2354" s="144">
        <v>2</v>
      </c>
      <c r="G2354" s="144"/>
      <c r="H2354" s="144"/>
      <c r="I2354" s="144"/>
      <c r="J2354" s="144"/>
      <c r="K2354" s="144"/>
      <c r="L2354" s="144">
        <v>150</v>
      </c>
      <c r="M2354" s="145" t="s">
        <v>2213</v>
      </c>
      <c r="N2354" s="144" t="s">
        <v>90</v>
      </c>
      <c r="O2354" s="144"/>
      <c r="P2354" s="144" t="s">
        <v>30649</v>
      </c>
      <c r="Q2354" s="144" t="s">
        <v>4187</v>
      </c>
      <c r="R2354" s="144" t="s">
        <v>4251</v>
      </c>
      <c r="S2354" s="144"/>
      <c r="T2354" s="144"/>
      <c r="U2354" s="144" t="s">
        <v>7215</v>
      </c>
      <c r="V2354" s="144"/>
      <c r="W2354" s="144">
        <v>428000</v>
      </c>
      <c r="X2354" s="144" t="s">
        <v>7217</v>
      </c>
      <c r="Y2354" s="144"/>
      <c r="Z2354" s="144" t="s">
        <v>7218</v>
      </c>
      <c r="AA2354" s="161">
        <v>1404</v>
      </c>
    </row>
    <row r="2355" spans="1:31" ht="45" customHeight="1" x14ac:dyDescent="0.25">
      <c r="A2355" s="144" t="s">
        <v>31136</v>
      </c>
      <c r="B2355" s="144" t="s">
        <v>31137</v>
      </c>
      <c r="C2355" s="144">
        <v>7</v>
      </c>
      <c r="D2355" s="144"/>
      <c r="E2355" s="144"/>
      <c r="F2355" s="144">
        <v>1</v>
      </c>
      <c r="G2355" s="144"/>
      <c r="H2355" s="144">
        <v>700</v>
      </c>
      <c r="I2355" s="144">
        <v>200</v>
      </c>
      <c r="J2355" s="144">
        <v>300</v>
      </c>
      <c r="K2355" s="144">
        <v>200</v>
      </c>
      <c r="L2355" s="144"/>
      <c r="M2355" s="145" t="s">
        <v>2213</v>
      </c>
      <c r="N2355" s="144" t="s">
        <v>42</v>
      </c>
      <c r="O2355" s="144"/>
      <c r="P2355" s="144" t="s">
        <v>30675</v>
      </c>
      <c r="Q2355" s="144"/>
      <c r="R2355" s="144"/>
      <c r="S2355" s="144"/>
      <c r="T2355" s="144"/>
      <c r="U2355" s="144" t="s">
        <v>31136</v>
      </c>
      <c r="V2355" s="144"/>
      <c r="W2355" s="144">
        <v>142701</v>
      </c>
      <c r="X2355" s="144" t="s">
        <v>31138</v>
      </c>
      <c r="Y2355" s="144">
        <v>84960000000</v>
      </c>
      <c r="Z2355" s="144" t="s">
        <v>31139</v>
      </c>
      <c r="AA2355" s="160">
        <v>7165</v>
      </c>
      <c r="AE2355" s="109" t="s">
        <v>1046</v>
      </c>
    </row>
    <row r="2356" spans="1:31" ht="45" customHeight="1" x14ac:dyDescent="0.25">
      <c r="A2356" s="144" t="s">
        <v>31136</v>
      </c>
      <c r="B2356" s="144" t="s">
        <v>31137</v>
      </c>
      <c r="C2356" s="144">
        <v>7</v>
      </c>
      <c r="D2356" s="144"/>
      <c r="E2356" s="144" t="s">
        <v>14434</v>
      </c>
      <c r="F2356" s="144">
        <v>1</v>
      </c>
      <c r="G2356" s="144">
        <v>350</v>
      </c>
      <c r="H2356" s="144"/>
      <c r="I2356" s="144"/>
      <c r="J2356" s="144"/>
      <c r="K2356" s="144"/>
      <c r="L2356" s="144"/>
      <c r="M2356" s="145" t="s">
        <v>2213</v>
      </c>
      <c r="N2356" s="144" t="s">
        <v>42</v>
      </c>
      <c r="O2356" s="144"/>
      <c r="P2356" s="144" t="s">
        <v>30675</v>
      </c>
      <c r="Q2356" s="144"/>
      <c r="R2356" s="144"/>
      <c r="S2356" s="144"/>
      <c r="T2356" s="144"/>
      <c r="U2356" s="144" t="s">
        <v>31136</v>
      </c>
      <c r="V2356" s="144" t="s">
        <v>31140</v>
      </c>
      <c r="W2356" s="144">
        <v>142701</v>
      </c>
      <c r="X2356" s="144" t="s">
        <v>31138</v>
      </c>
      <c r="Y2356" s="151">
        <v>84960000000</v>
      </c>
      <c r="Z2356" s="144" t="s">
        <v>31139</v>
      </c>
      <c r="AA2356" s="160">
        <v>7166</v>
      </c>
      <c r="AE2356" s="109" t="s">
        <v>1080</v>
      </c>
    </row>
    <row r="2357" spans="1:31" ht="45" customHeight="1" x14ac:dyDescent="0.25">
      <c r="A2357" s="144" t="s">
        <v>31136</v>
      </c>
      <c r="B2357" s="144" t="s">
        <v>31137</v>
      </c>
      <c r="C2357" s="144">
        <v>7</v>
      </c>
      <c r="D2357" s="144"/>
      <c r="E2357" s="144" t="s">
        <v>35613</v>
      </c>
      <c r="F2357" s="144">
        <v>1</v>
      </c>
      <c r="G2357" s="144">
        <v>350</v>
      </c>
      <c r="H2357" s="144"/>
      <c r="I2357" s="144"/>
      <c r="J2357" s="144"/>
      <c r="K2357" s="144"/>
      <c r="L2357" s="144"/>
      <c r="M2357" s="145" t="s">
        <v>2213</v>
      </c>
      <c r="N2357" s="144" t="s">
        <v>42</v>
      </c>
      <c r="O2357" s="144"/>
      <c r="P2357" s="144" t="s">
        <v>30675</v>
      </c>
      <c r="Q2357" s="144"/>
      <c r="R2357" s="144"/>
      <c r="S2357" s="144"/>
      <c r="T2357" s="144"/>
      <c r="U2357" s="144" t="s">
        <v>31136</v>
      </c>
      <c r="V2357" s="144" t="s">
        <v>11076</v>
      </c>
      <c r="W2357" s="144">
        <v>142701</v>
      </c>
      <c r="X2357" s="150" t="s">
        <v>35614</v>
      </c>
      <c r="Y2357" s="150"/>
      <c r="Z2357" s="144" t="s">
        <v>35615</v>
      </c>
      <c r="AA2357" s="160">
        <v>7591</v>
      </c>
    </row>
    <row r="2358" spans="1:31" ht="45" customHeight="1" x14ac:dyDescent="0.25">
      <c r="A2358" s="144" t="s">
        <v>7219</v>
      </c>
      <c r="B2358" s="144" t="s">
        <v>4213</v>
      </c>
      <c r="C2358" s="144"/>
      <c r="D2358" s="144" t="s">
        <v>7220</v>
      </c>
      <c r="E2358" s="144"/>
      <c r="F2358" s="144">
        <v>1</v>
      </c>
      <c r="G2358" s="144"/>
      <c r="H2358" s="144">
        <v>798</v>
      </c>
      <c r="I2358" s="144">
        <v>290</v>
      </c>
      <c r="J2358" s="144">
        <v>363</v>
      </c>
      <c r="K2358" s="144">
        <v>145</v>
      </c>
      <c r="L2358" s="144"/>
      <c r="M2358" s="145" t="s">
        <v>2213</v>
      </c>
      <c r="N2358" s="144" t="s">
        <v>62</v>
      </c>
      <c r="O2358" s="144"/>
      <c r="P2358" s="144" t="s">
        <v>2545</v>
      </c>
      <c r="Q2358" s="144"/>
      <c r="R2358" s="144"/>
      <c r="S2358" s="144" t="s">
        <v>4191</v>
      </c>
      <c r="T2358" s="144" t="s">
        <v>7221</v>
      </c>
      <c r="U2358" s="144" t="s">
        <v>7219</v>
      </c>
      <c r="V2358" s="144"/>
      <c r="W2358" s="144"/>
      <c r="X2358" s="144" t="s">
        <v>7222</v>
      </c>
      <c r="Y2358" s="144"/>
      <c r="Z2358" s="144"/>
      <c r="AA2358" s="160">
        <v>1407</v>
      </c>
    </row>
    <row r="2359" spans="1:31" ht="45" customHeight="1" x14ac:dyDescent="0.25">
      <c r="A2359" s="144" t="s">
        <v>17008</v>
      </c>
      <c r="B2359" s="144" t="s">
        <v>15538</v>
      </c>
      <c r="C2359" s="144">
        <v>53</v>
      </c>
      <c r="D2359" s="144" t="s">
        <v>6140</v>
      </c>
      <c r="E2359" s="144"/>
      <c r="F2359" s="144">
        <v>1</v>
      </c>
      <c r="G2359" s="144">
        <v>350</v>
      </c>
      <c r="H2359" s="144"/>
      <c r="I2359" s="144"/>
      <c r="J2359" s="144"/>
      <c r="K2359" s="144"/>
      <c r="L2359" s="144"/>
      <c r="M2359" s="145" t="s">
        <v>2213</v>
      </c>
      <c r="N2359" s="144" t="s">
        <v>20</v>
      </c>
      <c r="O2359" s="144"/>
      <c r="P2359" s="144" t="s">
        <v>2852</v>
      </c>
      <c r="Q2359" s="144"/>
      <c r="R2359" s="144"/>
      <c r="S2359" s="144"/>
      <c r="T2359" s="144"/>
      <c r="U2359" s="144" t="s">
        <v>17008</v>
      </c>
      <c r="V2359" s="144"/>
      <c r="W2359" s="144">
        <v>601901</v>
      </c>
      <c r="X2359" s="144" t="s">
        <v>13291</v>
      </c>
      <c r="Y2359" s="144"/>
      <c r="Z2359" s="144" t="s">
        <v>31141</v>
      </c>
      <c r="AA2359" s="160">
        <v>646</v>
      </c>
    </row>
    <row r="2360" spans="1:31" ht="45" customHeight="1" x14ac:dyDescent="0.25">
      <c r="A2360" s="144" t="s">
        <v>27350</v>
      </c>
      <c r="B2360" s="144" t="s">
        <v>20582</v>
      </c>
      <c r="C2360" s="144"/>
      <c r="D2360" s="144" t="s">
        <v>27351</v>
      </c>
      <c r="E2360" s="144"/>
      <c r="F2360" s="144">
        <v>1</v>
      </c>
      <c r="G2360" s="144"/>
      <c r="H2360" s="144">
        <v>450</v>
      </c>
      <c r="I2360" s="144">
        <v>200</v>
      </c>
      <c r="J2360" s="144">
        <v>200</v>
      </c>
      <c r="K2360" s="144">
        <v>50</v>
      </c>
      <c r="L2360" s="144"/>
      <c r="M2360" s="145" t="s">
        <v>2213</v>
      </c>
      <c r="N2360" s="144" t="s">
        <v>48</v>
      </c>
      <c r="O2360" s="144"/>
      <c r="P2360" s="144" t="s">
        <v>3278</v>
      </c>
      <c r="Q2360" s="144"/>
      <c r="R2360" s="144"/>
      <c r="S2360" s="144" t="s">
        <v>4190</v>
      </c>
      <c r="T2360" s="144" t="s">
        <v>27352</v>
      </c>
      <c r="U2360" s="144" t="s">
        <v>27350</v>
      </c>
      <c r="V2360" s="144"/>
      <c r="W2360" s="144">
        <v>442675</v>
      </c>
      <c r="X2360" s="144" t="s">
        <v>27353</v>
      </c>
      <c r="Y2360" s="144">
        <v>88420000000</v>
      </c>
      <c r="Z2360" s="144" t="s">
        <v>27354</v>
      </c>
      <c r="AA2360" s="160">
        <v>6761</v>
      </c>
    </row>
    <row r="2361" spans="1:31" ht="45" customHeight="1" x14ac:dyDescent="0.25">
      <c r="A2361" s="144" t="s">
        <v>14123</v>
      </c>
      <c r="B2361" s="144" t="s">
        <v>4205</v>
      </c>
      <c r="C2361" s="144">
        <v>115</v>
      </c>
      <c r="D2361" s="144" t="s">
        <v>8441</v>
      </c>
      <c r="E2361" s="144"/>
      <c r="F2361" s="144">
        <v>1</v>
      </c>
      <c r="G2361" s="144">
        <v>127</v>
      </c>
      <c r="H2361" s="144"/>
      <c r="I2361" s="144"/>
      <c r="J2361" s="144"/>
      <c r="K2361" s="144"/>
      <c r="L2361" s="144"/>
      <c r="M2361" s="145" t="s">
        <v>2213</v>
      </c>
      <c r="N2361" s="144" t="s">
        <v>50</v>
      </c>
      <c r="O2361" s="144"/>
      <c r="P2361" s="144" t="s">
        <v>30566</v>
      </c>
      <c r="Q2361" s="144"/>
      <c r="R2361" s="144"/>
      <c r="S2361" s="144"/>
      <c r="T2361" s="144"/>
      <c r="U2361" s="144" t="s">
        <v>14123</v>
      </c>
      <c r="V2361" s="144"/>
      <c r="W2361" s="144">
        <v>690105</v>
      </c>
      <c r="X2361" s="144"/>
      <c r="Y2361" s="144"/>
      <c r="Z2361" s="144" t="s">
        <v>14124</v>
      </c>
      <c r="AA2361" s="160">
        <v>1408</v>
      </c>
    </row>
    <row r="2362" spans="1:31" ht="45" customHeight="1" x14ac:dyDescent="0.25">
      <c r="A2362" s="144" t="s">
        <v>25409</v>
      </c>
      <c r="B2362" s="144" t="s">
        <v>25410</v>
      </c>
      <c r="C2362" s="144"/>
      <c r="D2362" s="144" t="s">
        <v>25411</v>
      </c>
      <c r="E2362" s="144"/>
      <c r="F2362" s="144">
        <v>2</v>
      </c>
      <c r="G2362" s="144"/>
      <c r="H2362" s="144"/>
      <c r="I2362" s="144"/>
      <c r="J2362" s="144"/>
      <c r="K2362" s="144"/>
      <c r="L2362" s="144">
        <v>150</v>
      </c>
      <c r="M2362" s="145" t="s">
        <v>2213</v>
      </c>
      <c r="N2362" s="144" t="s">
        <v>70</v>
      </c>
      <c r="O2362" s="144"/>
      <c r="P2362" s="144" t="s">
        <v>2828</v>
      </c>
      <c r="Q2362" s="144"/>
      <c r="R2362" s="144"/>
      <c r="S2362" s="144"/>
      <c r="T2362" s="144"/>
      <c r="U2362" s="144" t="s">
        <v>25409</v>
      </c>
      <c r="V2362" s="144"/>
      <c r="W2362" s="144">
        <v>655600</v>
      </c>
      <c r="X2362" s="144" t="s">
        <v>25412</v>
      </c>
      <c r="Y2362" s="150"/>
      <c r="Z2362" s="144" t="s">
        <v>25413</v>
      </c>
      <c r="AA2362" s="160">
        <v>6634</v>
      </c>
    </row>
    <row r="2363" spans="1:31" ht="45" customHeight="1" x14ac:dyDescent="0.25">
      <c r="A2363" s="144" t="s">
        <v>7226</v>
      </c>
      <c r="B2363" s="144" t="s">
        <v>4208</v>
      </c>
      <c r="C2363" s="144"/>
      <c r="D2363" s="144"/>
      <c r="E2363" s="144"/>
      <c r="F2363" s="144">
        <v>1</v>
      </c>
      <c r="G2363" s="144"/>
      <c r="H2363" s="144">
        <v>798</v>
      </c>
      <c r="I2363" s="144">
        <v>290</v>
      </c>
      <c r="J2363" s="144">
        <v>363</v>
      </c>
      <c r="K2363" s="144">
        <v>145</v>
      </c>
      <c r="L2363" s="144"/>
      <c r="M2363" s="145" t="s">
        <v>2213</v>
      </c>
      <c r="N2363" s="144" t="s">
        <v>61</v>
      </c>
      <c r="O2363" s="144"/>
      <c r="P2363" s="144" t="s">
        <v>2953</v>
      </c>
      <c r="Q2363" s="144"/>
      <c r="R2363" s="144"/>
      <c r="S2363" s="144" t="s">
        <v>4190</v>
      </c>
      <c r="T2363" s="144" t="s">
        <v>7227</v>
      </c>
      <c r="U2363" s="144" t="s">
        <v>7226</v>
      </c>
      <c r="V2363" s="144"/>
      <c r="W2363" s="144">
        <v>169534</v>
      </c>
      <c r="X2363" s="144" t="s">
        <v>7228</v>
      </c>
      <c r="Y2363" s="144" t="s">
        <v>7229</v>
      </c>
      <c r="Z2363" s="144" t="s">
        <v>7230</v>
      </c>
      <c r="AA2363" s="160">
        <v>1409</v>
      </c>
    </row>
    <row r="2364" spans="1:31" ht="45" customHeight="1" x14ac:dyDescent="0.25">
      <c r="A2364" s="144" t="s">
        <v>7231</v>
      </c>
      <c r="B2364" s="144" t="s">
        <v>5241</v>
      </c>
      <c r="C2364" s="144"/>
      <c r="D2364" s="144"/>
      <c r="E2364" s="144"/>
      <c r="F2364" s="144">
        <v>2</v>
      </c>
      <c r="G2364" s="144"/>
      <c r="H2364" s="144"/>
      <c r="I2364" s="144"/>
      <c r="J2364" s="144"/>
      <c r="K2364" s="144"/>
      <c r="L2364" s="144">
        <v>150</v>
      </c>
      <c r="M2364" s="145" t="s">
        <v>2213</v>
      </c>
      <c r="N2364" s="144" t="s">
        <v>84</v>
      </c>
      <c r="O2364" s="144"/>
      <c r="P2364" s="144" t="s">
        <v>3687</v>
      </c>
      <c r="Q2364" s="144"/>
      <c r="R2364" s="144"/>
      <c r="S2364" s="144" t="s">
        <v>4189</v>
      </c>
      <c r="T2364" s="144" t="s">
        <v>7232</v>
      </c>
      <c r="U2364" s="144" t="s">
        <v>7231</v>
      </c>
      <c r="V2364" s="144"/>
      <c r="W2364" s="144">
        <v>301600</v>
      </c>
      <c r="X2364" s="144" t="s">
        <v>7233</v>
      </c>
      <c r="Y2364" s="144" t="s">
        <v>7234</v>
      </c>
      <c r="Z2364" s="144" t="s">
        <v>7235</v>
      </c>
      <c r="AA2364" s="160">
        <v>1410</v>
      </c>
    </row>
    <row r="2365" spans="1:31" ht="45" customHeight="1" x14ac:dyDescent="0.25">
      <c r="A2365" s="144" t="s">
        <v>7236</v>
      </c>
      <c r="B2365" s="144" t="s">
        <v>4205</v>
      </c>
      <c r="C2365" s="144">
        <v>43</v>
      </c>
      <c r="D2365" s="144" t="s">
        <v>5795</v>
      </c>
      <c r="E2365" s="144"/>
      <c r="F2365" s="144">
        <v>1</v>
      </c>
      <c r="G2365" s="144">
        <v>350</v>
      </c>
      <c r="H2365" s="144"/>
      <c r="I2365" s="144"/>
      <c r="J2365" s="144"/>
      <c r="K2365" s="144"/>
      <c r="L2365" s="144"/>
      <c r="M2365" s="145" t="s">
        <v>2213</v>
      </c>
      <c r="N2365" s="144" t="s">
        <v>42</v>
      </c>
      <c r="O2365" s="144"/>
      <c r="P2365" s="144" t="s">
        <v>13850</v>
      </c>
      <c r="Q2365" s="144"/>
      <c r="R2365" s="144"/>
      <c r="S2365" s="144"/>
      <c r="T2365" s="144"/>
      <c r="U2365" s="144" t="s">
        <v>7236</v>
      </c>
      <c r="V2365" s="144"/>
      <c r="W2365" s="144">
        <v>141018</v>
      </c>
      <c r="X2365" s="144" t="s">
        <v>7237</v>
      </c>
      <c r="Y2365" s="144"/>
      <c r="Z2365" s="144"/>
      <c r="AA2365" s="160">
        <v>1411</v>
      </c>
    </row>
    <row r="2366" spans="1:31" ht="45" customHeight="1" x14ac:dyDescent="0.25">
      <c r="A2366" s="144" t="s">
        <v>29966</v>
      </c>
      <c r="B2366" s="144" t="s">
        <v>25328</v>
      </c>
      <c r="C2366" s="144">
        <v>11</v>
      </c>
      <c r="D2366" s="144"/>
      <c r="E2366" s="144"/>
      <c r="F2366" s="144">
        <v>5</v>
      </c>
      <c r="G2366" s="144"/>
      <c r="H2366" s="144"/>
      <c r="I2366" s="144"/>
      <c r="J2366" s="144"/>
      <c r="K2366" s="144"/>
      <c r="L2366" s="144">
        <v>433</v>
      </c>
      <c r="M2366" s="145" t="s">
        <v>2213</v>
      </c>
      <c r="N2366" s="144" t="s">
        <v>17</v>
      </c>
      <c r="O2366" s="144"/>
      <c r="P2366" s="144" t="s">
        <v>2305</v>
      </c>
      <c r="Q2366" s="144"/>
      <c r="R2366" s="144"/>
      <c r="S2366" s="144"/>
      <c r="T2366" s="144"/>
      <c r="U2366" s="144" t="s">
        <v>29966</v>
      </c>
      <c r="V2366" s="144"/>
      <c r="W2366" s="144">
        <v>414052</v>
      </c>
      <c r="X2366" s="144" t="s">
        <v>29967</v>
      </c>
      <c r="Y2366" s="144">
        <v>89370000000</v>
      </c>
      <c r="Z2366" s="144" t="s">
        <v>29968</v>
      </c>
      <c r="AA2366" s="160">
        <v>7092</v>
      </c>
    </row>
    <row r="2367" spans="1:31" ht="45" customHeight="1" x14ac:dyDescent="0.25">
      <c r="A2367" s="144" t="s">
        <v>14611</v>
      </c>
      <c r="B2367" s="144" t="s">
        <v>4246</v>
      </c>
      <c r="C2367" s="144">
        <v>11</v>
      </c>
      <c r="D2367" s="144" t="s">
        <v>14612</v>
      </c>
      <c r="E2367" s="144"/>
      <c r="F2367" s="144">
        <v>1</v>
      </c>
      <c r="G2367" s="144"/>
      <c r="H2367" s="144">
        <v>1200</v>
      </c>
      <c r="I2367" s="144">
        <v>600</v>
      </c>
      <c r="J2367" s="144">
        <v>300</v>
      </c>
      <c r="K2367" s="144">
        <v>300</v>
      </c>
      <c r="L2367" s="144"/>
      <c r="M2367" s="145" t="s">
        <v>2213</v>
      </c>
      <c r="N2367" s="144" t="s">
        <v>42</v>
      </c>
      <c r="O2367" s="144"/>
      <c r="P2367" s="144" t="s">
        <v>17472</v>
      </c>
      <c r="Q2367" s="144"/>
      <c r="R2367" s="144"/>
      <c r="S2367" s="144" t="s">
        <v>4190</v>
      </c>
      <c r="T2367" s="144" t="s">
        <v>9566</v>
      </c>
      <c r="U2367" s="144" t="s">
        <v>14611</v>
      </c>
      <c r="V2367" s="144"/>
      <c r="W2367" s="144">
        <v>141130</v>
      </c>
      <c r="X2367" s="144" t="s">
        <v>19273</v>
      </c>
      <c r="Y2367" s="144">
        <v>89260000000</v>
      </c>
      <c r="Z2367" s="144" t="s">
        <v>14613</v>
      </c>
      <c r="AA2367" s="160">
        <v>3807</v>
      </c>
    </row>
    <row r="2368" spans="1:31" ht="45" customHeight="1" x14ac:dyDescent="0.25">
      <c r="A2368" s="144" t="s">
        <v>7238</v>
      </c>
      <c r="B2368" s="144" t="s">
        <v>4205</v>
      </c>
      <c r="C2368" s="144"/>
      <c r="D2368" s="144" t="s">
        <v>7239</v>
      </c>
      <c r="E2368" s="144"/>
      <c r="F2368" s="144">
        <v>1</v>
      </c>
      <c r="G2368" s="144">
        <v>200</v>
      </c>
      <c r="H2368" s="144"/>
      <c r="I2368" s="144"/>
      <c r="J2368" s="144"/>
      <c r="K2368" s="144"/>
      <c r="L2368" s="144"/>
      <c r="M2368" s="145" t="s">
        <v>2213</v>
      </c>
      <c r="N2368" s="144" t="s">
        <v>27</v>
      </c>
      <c r="O2368" s="144"/>
      <c r="P2368" s="144" t="s">
        <v>3624</v>
      </c>
      <c r="Q2368" s="144"/>
      <c r="R2368" s="144"/>
      <c r="S2368" s="144" t="s">
        <v>4191</v>
      </c>
      <c r="T2368" s="144" t="s">
        <v>7240</v>
      </c>
      <c r="U2368" s="144" t="s">
        <v>7238</v>
      </c>
      <c r="V2368" s="144"/>
      <c r="W2368" s="144">
        <v>669406</v>
      </c>
      <c r="X2368" s="144" t="s">
        <v>13241</v>
      </c>
      <c r="Y2368" s="144"/>
      <c r="Z2368" s="144" t="s">
        <v>7241</v>
      </c>
      <c r="AA2368" s="161">
        <v>1412</v>
      </c>
    </row>
    <row r="2369" spans="1:27" ht="45" customHeight="1" x14ac:dyDescent="0.25">
      <c r="A2369" s="144" t="s">
        <v>19274</v>
      </c>
      <c r="B2369" s="144" t="s">
        <v>16933</v>
      </c>
      <c r="C2369" s="144">
        <v>2</v>
      </c>
      <c r="D2369" s="144" t="s">
        <v>19275</v>
      </c>
      <c r="E2369" s="144"/>
      <c r="F2369" s="144">
        <v>1</v>
      </c>
      <c r="G2369" s="144"/>
      <c r="H2369" s="144">
        <v>450</v>
      </c>
      <c r="I2369" s="144">
        <v>200</v>
      </c>
      <c r="J2369" s="144">
        <v>200</v>
      </c>
      <c r="K2369" s="144">
        <v>50</v>
      </c>
      <c r="L2369" s="144"/>
      <c r="M2369" s="145" t="s">
        <v>2213</v>
      </c>
      <c r="N2369" s="144" t="s">
        <v>66</v>
      </c>
      <c r="O2369" s="144"/>
      <c r="P2369" s="144" t="s">
        <v>2558</v>
      </c>
      <c r="Q2369" s="144"/>
      <c r="R2369" s="144"/>
      <c r="S2369" s="144" t="s">
        <v>4189</v>
      </c>
      <c r="T2369" s="144" t="s">
        <v>19276</v>
      </c>
      <c r="U2369" s="144" t="s">
        <v>19274</v>
      </c>
      <c r="V2369" s="144"/>
      <c r="W2369" s="144">
        <v>363410</v>
      </c>
      <c r="X2369" s="144" t="s">
        <v>19277</v>
      </c>
      <c r="Y2369" s="150" t="s">
        <v>19279</v>
      </c>
      <c r="Z2369" s="144" t="s">
        <v>19278</v>
      </c>
      <c r="AA2369" s="160">
        <v>5212</v>
      </c>
    </row>
    <row r="2370" spans="1:27" ht="45" customHeight="1" x14ac:dyDescent="0.25">
      <c r="A2370" s="144" t="s">
        <v>36592</v>
      </c>
      <c r="B2370" s="144" t="s">
        <v>15377</v>
      </c>
      <c r="C2370" s="144">
        <v>27</v>
      </c>
      <c r="D2370" s="144"/>
      <c r="E2370" s="144"/>
      <c r="F2370" s="144">
        <v>1</v>
      </c>
      <c r="G2370" s="144">
        <v>210</v>
      </c>
      <c r="H2370" s="144"/>
      <c r="I2370" s="144"/>
      <c r="J2370" s="144"/>
      <c r="K2370" s="144"/>
      <c r="L2370" s="144"/>
      <c r="M2370" s="145" t="s">
        <v>2213</v>
      </c>
      <c r="N2370" s="144" t="s">
        <v>66</v>
      </c>
      <c r="O2370" s="144"/>
      <c r="P2370" s="144" t="s">
        <v>2489</v>
      </c>
      <c r="Q2370" s="144"/>
      <c r="R2370" s="144"/>
      <c r="S2370" s="144"/>
      <c r="T2370" s="144"/>
      <c r="U2370" s="144" t="s">
        <v>36592</v>
      </c>
      <c r="V2370" s="144"/>
      <c r="W2370" s="144">
        <v>360040</v>
      </c>
      <c r="X2370" s="144" t="s">
        <v>19134</v>
      </c>
      <c r="Y2370" s="150">
        <v>88670000000</v>
      </c>
      <c r="Z2370" s="144" t="s">
        <v>36593</v>
      </c>
      <c r="AA2370" s="160">
        <v>5276</v>
      </c>
    </row>
    <row r="2371" spans="1:27" ht="45" customHeight="1" x14ac:dyDescent="0.25">
      <c r="A2371" s="144" t="s">
        <v>27355</v>
      </c>
      <c r="B2371" s="144" t="s">
        <v>22947</v>
      </c>
      <c r="C2371" s="144">
        <v>17</v>
      </c>
      <c r="D2371" s="144"/>
      <c r="E2371" s="144"/>
      <c r="F2371" s="144">
        <v>1</v>
      </c>
      <c r="G2371" s="144"/>
      <c r="H2371" s="144">
        <v>720</v>
      </c>
      <c r="I2371" s="144">
        <v>320</v>
      </c>
      <c r="J2371" s="144">
        <v>250</v>
      </c>
      <c r="K2371" s="144">
        <v>150</v>
      </c>
      <c r="L2371" s="144"/>
      <c r="M2371" s="145" t="s">
        <v>2213</v>
      </c>
      <c r="N2371" s="144" t="s">
        <v>58</v>
      </c>
      <c r="O2371" s="144"/>
      <c r="P2371" s="144" t="s">
        <v>2683</v>
      </c>
      <c r="Q2371" s="144"/>
      <c r="R2371" s="144"/>
      <c r="S2371" s="144"/>
      <c r="T2371" s="144"/>
      <c r="U2371" s="144" t="s">
        <v>27355</v>
      </c>
      <c r="V2371" s="144"/>
      <c r="W2371" s="144">
        <v>360021</v>
      </c>
      <c r="X2371" s="144" t="s">
        <v>27356</v>
      </c>
      <c r="Y2371" s="144" t="s">
        <v>27357</v>
      </c>
      <c r="Z2371" s="144" t="s">
        <v>27358</v>
      </c>
      <c r="AA2371" s="160">
        <v>6752</v>
      </c>
    </row>
    <row r="2372" spans="1:27" ht="45" customHeight="1" x14ac:dyDescent="0.25">
      <c r="A2372" s="144" t="s">
        <v>28193</v>
      </c>
      <c r="B2372" s="144" t="s">
        <v>28194</v>
      </c>
      <c r="C2372" s="144"/>
      <c r="D2372" s="144"/>
      <c r="E2372" s="144"/>
      <c r="F2372" s="144">
        <v>5</v>
      </c>
      <c r="G2372" s="144"/>
      <c r="H2372" s="144"/>
      <c r="I2372" s="144"/>
      <c r="J2372" s="144"/>
      <c r="K2372" s="144"/>
      <c r="L2372" s="144">
        <v>850</v>
      </c>
      <c r="M2372" s="145" t="s">
        <v>2213</v>
      </c>
      <c r="N2372" s="144" t="s">
        <v>22</v>
      </c>
      <c r="O2372" s="144"/>
      <c r="P2372" s="144" t="s">
        <v>3387</v>
      </c>
      <c r="Q2372" s="144"/>
      <c r="R2372" s="144"/>
      <c r="S2372" s="144" t="s">
        <v>4189</v>
      </c>
      <c r="T2372" s="144" t="s">
        <v>4297</v>
      </c>
      <c r="U2372" s="144" t="s">
        <v>28193</v>
      </c>
      <c r="V2372" s="144"/>
      <c r="W2372" s="144">
        <v>162130</v>
      </c>
      <c r="X2372" s="144" t="s">
        <v>27359</v>
      </c>
      <c r="Y2372" s="144" t="s">
        <v>27360</v>
      </c>
      <c r="Z2372" s="144" t="s">
        <v>27361</v>
      </c>
      <c r="AA2372" s="160">
        <v>6744</v>
      </c>
    </row>
    <row r="2373" spans="1:27" ht="45" customHeight="1" x14ac:dyDescent="0.25">
      <c r="A2373" s="144" t="s">
        <v>7242</v>
      </c>
      <c r="B2373" s="144" t="s">
        <v>4205</v>
      </c>
      <c r="C2373" s="144">
        <v>61</v>
      </c>
      <c r="D2373" s="144"/>
      <c r="E2373" s="144"/>
      <c r="F2373" s="144">
        <v>1</v>
      </c>
      <c r="G2373" s="144">
        <v>350</v>
      </c>
      <c r="H2373" s="144"/>
      <c r="I2373" s="144"/>
      <c r="J2373" s="144"/>
      <c r="K2373" s="144"/>
      <c r="L2373" s="144"/>
      <c r="M2373" s="145" t="s">
        <v>2213</v>
      </c>
      <c r="N2373" s="144" t="s">
        <v>31</v>
      </c>
      <c r="O2373" s="144"/>
      <c r="P2373" s="144" t="s">
        <v>13862</v>
      </c>
      <c r="Q2373" s="144"/>
      <c r="R2373" s="144"/>
      <c r="S2373" s="144" t="s">
        <v>4189</v>
      </c>
      <c r="T2373" s="144" t="s">
        <v>6237</v>
      </c>
      <c r="U2373" s="144" t="s">
        <v>7242</v>
      </c>
      <c r="V2373" s="144"/>
      <c r="W2373" s="144">
        <v>652707</v>
      </c>
      <c r="X2373" s="144" t="s">
        <v>7243</v>
      </c>
      <c r="Y2373" s="144"/>
      <c r="Z2373" s="144" t="s">
        <v>7244</v>
      </c>
      <c r="AA2373" s="160">
        <v>1413</v>
      </c>
    </row>
    <row r="2374" spans="1:27" ht="45" customHeight="1" x14ac:dyDescent="0.25">
      <c r="A2374" s="144" t="s">
        <v>24024</v>
      </c>
      <c r="B2374" s="144" t="s">
        <v>15409</v>
      </c>
      <c r="C2374" s="144">
        <v>2</v>
      </c>
      <c r="D2374" s="144"/>
      <c r="E2374" s="144"/>
      <c r="F2374" s="144">
        <v>1</v>
      </c>
      <c r="G2374" s="144"/>
      <c r="H2374" s="144">
        <v>798</v>
      </c>
      <c r="I2374" s="144">
        <v>290</v>
      </c>
      <c r="J2374" s="144">
        <v>363</v>
      </c>
      <c r="K2374" s="144">
        <v>145</v>
      </c>
      <c r="L2374" s="144"/>
      <c r="M2374" s="145" t="s">
        <v>2213</v>
      </c>
      <c r="N2374" s="144" t="s">
        <v>66</v>
      </c>
      <c r="O2374" s="144"/>
      <c r="P2374" s="144" t="s">
        <v>2892</v>
      </c>
      <c r="Q2374" s="144"/>
      <c r="R2374" s="144"/>
      <c r="S2374" s="144" t="s">
        <v>4190</v>
      </c>
      <c r="T2374" s="144" t="s">
        <v>7245</v>
      </c>
      <c r="U2374" s="144" t="s">
        <v>24024</v>
      </c>
      <c r="V2374" s="144"/>
      <c r="W2374" s="144">
        <v>363102</v>
      </c>
      <c r="X2374" s="144" t="s">
        <v>7246</v>
      </c>
      <c r="Y2374" s="144" t="s">
        <v>24025</v>
      </c>
      <c r="Z2374" s="144" t="s">
        <v>24026</v>
      </c>
      <c r="AA2374" s="160">
        <v>1414</v>
      </c>
    </row>
    <row r="2375" spans="1:27" ht="45" customHeight="1" x14ac:dyDescent="0.25">
      <c r="A2375" s="144" t="s">
        <v>22657</v>
      </c>
      <c r="B2375" s="144" t="s">
        <v>19136</v>
      </c>
      <c r="C2375" s="144">
        <v>83</v>
      </c>
      <c r="D2375" s="144"/>
      <c r="E2375" s="144"/>
      <c r="F2375" s="144">
        <v>1</v>
      </c>
      <c r="G2375" s="144">
        <v>223</v>
      </c>
      <c r="H2375" s="144"/>
      <c r="I2375" s="144"/>
      <c r="J2375" s="144"/>
      <c r="K2375" s="144"/>
      <c r="L2375" s="144"/>
      <c r="M2375" s="145" t="s">
        <v>2213</v>
      </c>
      <c r="N2375" s="144" t="s">
        <v>47</v>
      </c>
      <c r="O2375" s="144"/>
      <c r="P2375" s="144" t="s">
        <v>3451</v>
      </c>
      <c r="Q2375" s="144"/>
      <c r="R2375" s="144"/>
      <c r="S2375" s="144"/>
      <c r="T2375" s="144"/>
      <c r="U2375" s="144" t="s">
        <v>22657</v>
      </c>
      <c r="V2375" s="144"/>
      <c r="W2375" s="144">
        <v>302001</v>
      </c>
      <c r="X2375" s="144" t="s">
        <v>22658</v>
      </c>
      <c r="Y2375" s="144" t="s">
        <v>22659</v>
      </c>
      <c r="Z2375" s="144" t="s">
        <v>22660</v>
      </c>
      <c r="AA2375" s="160">
        <v>6057</v>
      </c>
    </row>
    <row r="2376" spans="1:27" ht="45" customHeight="1" x14ac:dyDescent="0.25">
      <c r="A2376" s="144" t="s">
        <v>25414</v>
      </c>
      <c r="B2376" s="144" t="s">
        <v>25415</v>
      </c>
      <c r="C2376" s="144"/>
      <c r="D2376" s="144"/>
      <c r="E2376" s="144"/>
      <c r="F2376" s="144">
        <v>1</v>
      </c>
      <c r="G2376" s="144"/>
      <c r="H2376" s="144">
        <v>120</v>
      </c>
      <c r="I2376" s="144">
        <v>50</v>
      </c>
      <c r="J2376" s="144">
        <v>50</v>
      </c>
      <c r="K2376" s="144">
        <v>20</v>
      </c>
      <c r="L2376" s="144"/>
      <c r="M2376" s="145" t="s">
        <v>2213</v>
      </c>
      <c r="N2376" s="144" t="s">
        <v>37</v>
      </c>
      <c r="O2376" s="144"/>
      <c r="P2376" s="144" t="s">
        <v>3446</v>
      </c>
      <c r="Q2376" s="144"/>
      <c r="R2376" s="144"/>
      <c r="S2376" s="144" t="s">
        <v>15453</v>
      </c>
      <c r="T2376" s="144" t="s">
        <v>25416</v>
      </c>
      <c r="U2376" s="144" t="s">
        <v>25414</v>
      </c>
      <c r="V2376" s="144"/>
      <c r="W2376" s="144">
        <v>307048</v>
      </c>
      <c r="X2376" s="144" t="s">
        <v>25417</v>
      </c>
      <c r="Y2376" s="144" t="s">
        <v>14758</v>
      </c>
      <c r="Z2376" s="144" t="s">
        <v>25418</v>
      </c>
      <c r="AA2376" s="160">
        <v>6519</v>
      </c>
    </row>
    <row r="2377" spans="1:27" ht="45" customHeight="1" x14ac:dyDescent="0.25">
      <c r="A2377" s="144" t="s">
        <v>7247</v>
      </c>
      <c r="B2377" s="147" t="s">
        <v>4233</v>
      </c>
      <c r="C2377" s="144"/>
      <c r="D2377" s="144"/>
      <c r="E2377" s="144"/>
      <c r="F2377" s="144">
        <v>2</v>
      </c>
      <c r="G2377" s="144"/>
      <c r="H2377" s="144"/>
      <c r="I2377" s="144"/>
      <c r="J2377" s="144"/>
      <c r="K2377" s="144"/>
      <c r="L2377" s="144">
        <v>50</v>
      </c>
      <c r="M2377" s="145" t="s">
        <v>2213</v>
      </c>
      <c r="N2377" s="144" t="s">
        <v>35</v>
      </c>
      <c r="O2377" s="144"/>
      <c r="P2377" s="144" t="s">
        <v>3850</v>
      </c>
      <c r="Q2377" s="144"/>
      <c r="R2377" s="144"/>
      <c r="S2377" s="144" t="s">
        <v>4190</v>
      </c>
      <c r="T2377" s="144" t="s">
        <v>4276</v>
      </c>
      <c r="U2377" s="144" t="s">
        <v>7247</v>
      </c>
      <c r="V2377" s="144"/>
      <c r="W2377" s="144">
        <v>662050</v>
      </c>
      <c r="X2377" s="144" t="s">
        <v>7248</v>
      </c>
      <c r="Y2377" s="144" t="s">
        <v>7249</v>
      </c>
      <c r="Z2377" s="144" t="s">
        <v>7250</v>
      </c>
      <c r="AA2377" s="160">
        <v>1415</v>
      </c>
    </row>
    <row r="2378" spans="1:27" ht="45" customHeight="1" x14ac:dyDescent="0.25">
      <c r="A2378" s="144" t="s">
        <v>14042</v>
      </c>
      <c r="B2378" s="144" t="s">
        <v>15377</v>
      </c>
      <c r="C2378" s="144">
        <v>16</v>
      </c>
      <c r="D2378" s="144" t="s">
        <v>5352</v>
      </c>
      <c r="E2378" s="144"/>
      <c r="F2378" s="144">
        <v>1</v>
      </c>
      <c r="G2378" s="144">
        <v>350</v>
      </c>
      <c r="H2378" s="144"/>
      <c r="I2378" s="144"/>
      <c r="J2378" s="144"/>
      <c r="K2378" s="144"/>
      <c r="L2378" s="144"/>
      <c r="M2378" s="145" t="s">
        <v>2213</v>
      </c>
      <c r="N2378" s="144" t="s">
        <v>31</v>
      </c>
      <c r="O2378" s="144"/>
      <c r="P2378" s="144" t="s">
        <v>3116</v>
      </c>
      <c r="Q2378" s="144"/>
      <c r="R2378" s="144"/>
      <c r="S2378" s="144"/>
      <c r="T2378" s="144"/>
      <c r="U2378" s="144" t="s">
        <v>14042</v>
      </c>
      <c r="V2378" s="144"/>
      <c r="W2378" s="144">
        <v>652523</v>
      </c>
      <c r="X2378" s="144" t="s">
        <v>19280</v>
      </c>
      <c r="Y2378" s="144">
        <v>89050000000</v>
      </c>
      <c r="Z2378" s="144" t="s">
        <v>14614</v>
      </c>
      <c r="AA2378" s="160">
        <v>1621</v>
      </c>
    </row>
    <row r="2379" spans="1:27" ht="45" customHeight="1" x14ac:dyDescent="0.25">
      <c r="A2379" s="144" t="s">
        <v>27362</v>
      </c>
      <c r="B2379" s="144" t="s">
        <v>14963</v>
      </c>
      <c r="C2379" s="144">
        <v>11</v>
      </c>
      <c r="D2379" s="144"/>
      <c r="E2379" s="144"/>
      <c r="F2379" s="144">
        <v>1</v>
      </c>
      <c r="G2379" s="144"/>
      <c r="H2379" s="144">
        <v>850</v>
      </c>
      <c r="I2379" s="144">
        <v>400</v>
      </c>
      <c r="J2379" s="144">
        <v>400</v>
      </c>
      <c r="K2379" s="144">
        <v>50</v>
      </c>
      <c r="L2379" s="144"/>
      <c r="M2379" s="145" t="s">
        <v>2213</v>
      </c>
      <c r="N2379" s="144" t="s">
        <v>76</v>
      </c>
      <c r="O2379" s="144"/>
      <c r="P2379" s="144" t="s">
        <v>3935</v>
      </c>
      <c r="Q2379" s="144"/>
      <c r="R2379" s="144"/>
      <c r="S2379" s="144"/>
      <c r="T2379" s="144"/>
      <c r="U2379" s="144" t="s">
        <v>27362</v>
      </c>
      <c r="V2379" s="144"/>
      <c r="W2379" s="144">
        <v>410038</v>
      </c>
      <c r="X2379" s="144" t="s">
        <v>27363</v>
      </c>
      <c r="Y2379" s="144">
        <v>9172000000</v>
      </c>
      <c r="Z2379" s="144" t="s">
        <v>27364</v>
      </c>
      <c r="AA2379" s="160">
        <v>6689</v>
      </c>
    </row>
    <row r="2380" spans="1:27" ht="45" customHeight="1" x14ac:dyDescent="0.25">
      <c r="A2380" s="144" t="s">
        <v>27365</v>
      </c>
      <c r="B2380" s="144" t="s">
        <v>16402</v>
      </c>
      <c r="C2380" s="144"/>
      <c r="D2380" s="144" t="s">
        <v>4940</v>
      </c>
      <c r="E2380" s="144"/>
      <c r="F2380" s="144">
        <v>1</v>
      </c>
      <c r="G2380" s="144">
        <v>86</v>
      </c>
      <c r="H2380" s="144"/>
      <c r="I2380" s="144"/>
      <c r="J2380" s="144"/>
      <c r="K2380" s="144"/>
      <c r="L2380" s="144"/>
      <c r="M2380" s="145" t="s">
        <v>2213</v>
      </c>
      <c r="N2380" s="144" t="s">
        <v>39</v>
      </c>
      <c r="O2380" s="144"/>
      <c r="P2380" s="144" t="s">
        <v>3238</v>
      </c>
      <c r="Q2380" s="144"/>
      <c r="R2380" s="144"/>
      <c r="S2380" s="144" t="s">
        <v>4191</v>
      </c>
      <c r="T2380" s="144" t="s">
        <v>12106</v>
      </c>
      <c r="U2380" s="144" t="s">
        <v>27365</v>
      </c>
      <c r="V2380" s="144"/>
      <c r="W2380" s="144">
        <v>398510</v>
      </c>
      <c r="X2380" s="144" t="s">
        <v>12107</v>
      </c>
      <c r="Y2380" s="144" t="s">
        <v>12108</v>
      </c>
      <c r="Z2380" s="144" t="s">
        <v>21843</v>
      </c>
      <c r="AA2380" s="161">
        <v>230</v>
      </c>
    </row>
    <row r="2381" spans="1:27" ht="45" customHeight="1" x14ac:dyDescent="0.25">
      <c r="A2381" s="167" t="s">
        <v>24027</v>
      </c>
      <c r="B2381" s="144" t="s">
        <v>16893</v>
      </c>
      <c r="C2381" s="144">
        <v>2</v>
      </c>
      <c r="D2381" s="144"/>
      <c r="E2381" s="144"/>
      <c r="F2381" s="144">
        <v>1</v>
      </c>
      <c r="G2381" s="144"/>
      <c r="H2381" s="144">
        <v>450</v>
      </c>
      <c r="I2381" s="144">
        <v>200</v>
      </c>
      <c r="J2381" s="144">
        <v>200</v>
      </c>
      <c r="K2381" s="144">
        <v>50</v>
      </c>
      <c r="L2381" s="144"/>
      <c r="M2381" s="145" t="s">
        <v>2213</v>
      </c>
      <c r="N2381" s="144" t="s">
        <v>67</v>
      </c>
      <c r="O2381" s="144"/>
      <c r="P2381" s="144" t="s">
        <v>3202</v>
      </c>
      <c r="Q2381" s="144"/>
      <c r="R2381" s="144"/>
      <c r="S2381" s="144" t="s">
        <v>4189</v>
      </c>
      <c r="T2381" s="144" t="s">
        <v>24028</v>
      </c>
      <c r="U2381" s="144" t="s">
        <v>24027</v>
      </c>
      <c r="V2381" s="167"/>
      <c r="W2381" s="144">
        <v>422400</v>
      </c>
      <c r="X2381" s="144" t="s">
        <v>24029</v>
      </c>
      <c r="Y2381" s="144">
        <v>88440000000</v>
      </c>
      <c r="Z2381" s="145" t="s">
        <v>24030</v>
      </c>
      <c r="AA2381" s="160">
        <v>6103</v>
      </c>
    </row>
    <row r="2382" spans="1:27" ht="45" customHeight="1" x14ac:dyDescent="0.25">
      <c r="A2382" s="144" t="s">
        <v>7253</v>
      </c>
      <c r="B2382" s="144" t="s">
        <v>4208</v>
      </c>
      <c r="C2382" s="144">
        <v>8</v>
      </c>
      <c r="D2382" s="144"/>
      <c r="E2382" s="144"/>
      <c r="F2382" s="144">
        <v>1</v>
      </c>
      <c r="G2382" s="144"/>
      <c r="H2382" s="144">
        <v>1199</v>
      </c>
      <c r="I2382" s="144">
        <v>436</v>
      </c>
      <c r="J2382" s="144">
        <v>545</v>
      </c>
      <c r="K2382" s="144">
        <v>218</v>
      </c>
      <c r="L2382" s="144"/>
      <c r="M2382" s="145" t="s">
        <v>2213</v>
      </c>
      <c r="N2382" s="144" t="s">
        <v>78</v>
      </c>
      <c r="O2382" s="144"/>
      <c r="P2382" s="144" t="s">
        <v>4148</v>
      </c>
      <c r="Q2382" s="144"/>
      <c r="R2382" s="144"/>
      <c r="S2382" s="144"/>
      <c r="T2382" s="144"/>
      <c r="U2382" s="144" t="s">
        <v>7253</v>
      </c>
      <c r="V2382" s="144"/>
      <c r="W2382" s="144"/>
      <c r="X2382" s="144" t="s">
        <v>7254</v>
      </c>
      <c r="Y2382" s="144"/>
      <c r="Z2382" s="144"/>
      <c r="AA2382" s="160">
        <v>1417</v>
      </c>
    </row>
    <row r="2383" spans="1:27" ht="45" customHeight="1" x14ac:dyDescent="0.25">
      <c r="A2383" s="144" t="s">
        <v>7255</v>
      </c>
      <c r="B2383" s="144" t="s">
        <v>4205</v>
      </c>
      <c r="C2383" s="144">
        <v>56</v>
      </c>
      <c r="D2383" s="144"/>
      <c r="E2383" s="144"/>
      <c r="F2383" s="144">
        <v>1</v>
      </c>
      <c r="G2383" s="144">
        <v>200</v>
      </c>
      <c r="H2383" s="144"/>
      <c r="I2383" s="144"/>
      <c r="J2383" s="144"/>
      <c r="K2383" s="144"/>
      <c r="L2383" s="144"/>
      <c r="M2383" s="145" t="s">
        <v>2213</v>
      </c>
      <c r="N2383" s="144" t="s">
        <v>75</v>
      </c>
      <c r="O2383" s="144"/>
      <c r="P2383" s="144" t="s">
        <v>3364</v>
      </c>
      <c r="Q2383" s="144"/>
      <c r="R2383" s="144"/>
      <c r="S2383" s="144"/>
      <c r="T2383" s="144"/>
      <c r="U2383" s="144" t="s">
        <v>7255</v>
      </c>
      <c r="V2383" s="144"/>
      <c r="W2383" s="144">
        <v>192239</v>
      </c>
      <c r="X2383" s="144" t="s">
        <v>7256</v>
      </c>
      <c r="Y2383" s="150"/>
      <c r="Z2383" s="144" t="s">
        <v>7257</v>
      </c>
      <c r="AA2383" s="160">
        <v>1418</v>
      </c>
    </row>
    <row r="2384" spans="1:27" ht="45" customHeight="1" x14ac:dyDescent="0.25">
      <c r="A2384" s="144" t="s">
        <v>12980</v>
      </c>
      <c r="B2384" s="144" t="s">
        <v>4205</v>
      </c>
      <c r="C2384" s="144"/>
      <c r="D2384" s="144"/>
      <c r="E2384" s="144"/>
      <c r="F2384" s="144">
        <v>1</v>
      </c>
      <c r="G2384" s="144">
        <v>200</v>
      </c>
      <c r="H2384" s="144"/>
      <c r="I2384" s="144"/>
      <c r="J2384" s="144"/>
      <c r="K2384" s="144"/>
      <c r="L2384" s="144"/>
      <c r="M2384" s="145" t="s">
        <v>2213</v>
      </c>
      <c r="N2384" s="144" t="s">
        <v>24</v>
      </c>
      <c r="O2384" s="144"/>
      <c r="P2384" s="144" t="s">
        <v>2522</v>
      </c>
      <c r="Q2384" s="144"/>
      <c r="R2384" s="144"/>
      <c r="S2384" s="144" t="s">
        <v>4190</v>
      </c>
      <c r="T2384" s="144" t="s">
        <v>12981</v>
      </c>
      <c r="U2384" s="144" t="s">
        <v>12980</v>
      </c>
      <c r="V2384" s="144"/>
      <c r="W2384" s="144">
        <v>679116</v>
      </c>
      <c r="X2384" s="144" t="s">
        <v>19281</v>
      </c>
      <c r="Y2384" s="144" t="s">
        <v>12982</v>
      </c>
      <c r="Z2384" s="144" t="s">
        <v>12983</v>
      </c>
      <c r="AA2384" s="160">
        <v>1419</v>
      </c>
    </row>
    <row r="2385" spans="1:27" ht="45" customHeight="1" x14ac:dyDescent="0.25">
      <c r="A2385" s="144" t="s">
        <v>25419</v>
      </c>
      <c r="B2385" s="144" t="s">
        <v>25420</v>
      </c>
      <c r="C2385" s="144"/>
      <c r="D2385" s="144"/>
      <c r="E2385" s="144"/>
      <c r="F2385" s="144">
        <v>5</v>
      </c>
      <c r="G2385" s="144"/>
      <c r="H2385" s="144"/>
      <c r="I2385" s="144"/>
      <c r="J2385" s="144"/>
      <c r="K2385" s="144"/>
      <c r="L2385" s="144">
        <v>350</v>
      </c>
      <c r="M2385" s="145" t="s">
        <v>2213</v>
      </c>
      <c r="N2385" s="144" t="s">
        <v>42</v>
      </c>
      <c r="O2385" s="144"/>
      <c r="P2385" s="144" t="s">
        <v>30984</v>
      </c>
      <c r="Q2385" s="144"/>
      <c r="R2385" s="144"/>
      <c r="S2385" s="144" t="s">
        <v>4190</v>
      </c>
      <c r="T2385" s="144" t="s">
        <v>5146</v>
      </c>
      <c r="U2385" s="144" t="s">
        <v>25419</v>
      </c>
      <c r="V2385" s="144"/>
      <c r="W2385" s="144">
        <v>140483</v>
      </c>
      <c r="X2385" s="144" t="s">
        <v>25421</v>
      </c>
      <c r="Y2385" s="151" t="s">
        <v>25422</v>
      </c>
      <c r="Z2385" s="144" t="s">
        <v>15179</v>
      </c>
      <c r="AA2385" s="160">
        <v>6370</v>
      </c>
    </row>
    <row r="2386" spans="1:27" ht="45" customHeight="1" x14ac:dyDescent="0.25">
      <c r="A2386" s="144" t="s">
        <v>7258</v>
      </c>
      <c r="B2386" s="144" t="s">
        <v>4208</v>
      </c>
      <c r="C2386" s="144">
        <v>1</v>
      </c>
      <c r="D2386" s="144"/>
      <c r="E2386" s="144"/>
      <c r="F2386" s="144">
        <v>1</v>
      </c>
      <c r="G2386" s="144"/>
      <c r="H2386" s="144">
        <v>798</v>
      </c>
      <c r="I2386" s="144">
        <v>290</v>
      </c>
      <c r="J2386" s="144">
        <v>363</v>
      </c>
      <c r="K2386" s="144">
        <v>145</v>
      </c>
      <c r="L2386" s="144"/>
      <c r="M2386" s="145" t="s">
        <v>2213</v>
      </c>
      <c r="N2386" s="144" t="s">
        <v>72</v>
      </c>
      <c r="O2386" s="144"/>
      <c r="P2386" s="144" t="s">
        <v>2564</v>
      </c>
      <c r="Q2386" s="144"/>
      <c r="R2386" s="144"/>
      <c r="S2386" s="144" t="s">
        <v>4228</v>
      </c>
      <c r="T2386" s="144" t="s">
        <v>5673</v>
      </c>
      <c r="U2386" s="144" t="s">
        <v>7258</v>
      </c>
      <c r="V2386" s="144"/>
      <c r="W2386" s="144">
        <v>346612</v>
      </c>
      <c r="X2386" s="144" t="s">
        <v>19282</v>
      </c>
      <c r="Y2386" s="144"/>
      <c r="Z2386" s="144" t="s">
        <v>7259</v>
      </c>
      <c r="AA2386" s="160">
        <v>1420</v>
      </c>
    </row>
    <row r="2387" spans="1:27" ht="45" customHeight="1" x14ac:dyDescent="0.25">
      <c r="A2387" s="144" t="s">
        <v>35616</v>
      </c>
      <c r="B2387" s="144" t="s">
        <v>35617</v>
      </c>
      <c r="C2387" s="144"/>
      <c r="D2387" s="144"/>
      <c r="E2387" s="144"/>
      <c r="F2387" s="144">
        <v>3</v>
      </c>
      <c r="G2387" s="144"/>
      <c r="H2387" s="144"/>
      <c r="I2387" s="144"/>
      <c r="J2387" s="144"/>
      <c r="K2387" s="144"/>
      <c r="L2387" s="144">
        <v>150</v>
      </c>
      <c r="M2387" s="145" t="s">
        <v>2213</v>
      </c>
      <c r="N2387" s="144" t="s">
        <v>34</v>
      </c>
      <c r="O2387" s="144"/>
      <c r="P2387" s="144" t="s">
        <v>3921</v>
      </c>
      <c r="Q2387" s="144"/>
      <c r="R2387" s="144"/>
      <c r="S2387" s="144" t="s">
        <v>4190</v>
      </c>
      <c r="T2387" s="144" t="s">
        <v>24031</v>
      </c>
      <c r="U2387" s="144" t="s">
        <v>35616</v>
      </c>
      <c r="V2387" s="144"/>
      <c r="W2387" s="144">
        <v>353236</v>
      </c>
      <c r="X2387" s="144" t="s">
        <v>35618</v>
      </c>
      <c r="Y2387" s="149" t="s">
        <v>35619</v>
      </c>
      <c r="Z2387" s="144" t="s">
        <v>35620</v>
      </c>
      <c r="AA2387" s="160">
        <v>6102</v>
      </c>
    </row>
    <row r="2388" spans="1:27" ht="45" customHeight="1" x14ac:dyDescent="0.25">
      <c r="A2388" s="144" t="s">
        <v>24032</v>
      </c>
      <c r="B2388" s="144" t="s">
        <v>27664</v>
      </c>
      <c r="C2388" s="144">
        <v>42</v>
      </c>
      <c r="D2388" s="144"/>
      <c r="E2388" s="144"/>
      <c r="F2388" s="144">
        <v>1</v>
      </c>
      <c r="G2388" s="144"/>
      <c r="H2388" s="144">
        <v>1020</v>
      </c>
      <c r="I2388" s="144">
        <v>160</v>
      </c>
      <c r="J2388" s="144">
        <v>795</v>
      </c>
      <c r="K2388" s="144">
        <v>65</v>
      </c>
      <c r="L2388" s="144"/>
      <c r="M2388" s="145" t="s">
        <v>2213</v>
      </c>
      <c r="N2388" s="144" t="s">
        <v>22</v>
      </c>
      <c r="O2388" s="144"/>
      <c r="P2388" s="144" t="s">
        <v>2784</v>
      </c>
      <c r="Q2388" s="144"/>
      <c r="R2388" s="144"/>
      <c r="S2388" s="144" t="s">
        <v>4189</v>
      </c>
      <c r="T2388" s="144" t="s">
        <v>24033</v>
      </c>
      <c r="U2388" s="144" t="s">
        <v>24032</v>
      </c>
      <c r="V2388" s="144"/>
      <c r="W2388" s="144">
        <v>160024</v>
      </c>
      <c r="X2388" s="144" t="s">
        <v>24034</v>
      </c>
      <c r="Y2388" s="144" t="s">
        <v>24035</v>
      </c>
      <c r="Z2388" s="144" t="s">
        <v>31142</v>
      </c>
      <c r="AA2388" s="161">
        <v>6084</v>
      </c>
    </row>
    <row r="2389" spans="1:27" ht="45" customHeight="1" x14ac:dyDescent="0.25">
      <c r="A2389" s="144" t="s">
        <v>19283</v>
      </c>
      <c r="B2389" s="144" t="s">
        <v>15377</v>
      </c>
      <c r="C2389" s="144">
        <v>77</v>
      </c>
      <c r="D2389" s="144"/>
      <c r="E2389" s="144"/>
      <c r="F2389" s="144">
        <v>1</v>
      </c>
      <c r="G2389" s="144">
        <v>160</v>
      </c>
      <c r="H2389" s="144"/>
      <c r="I2389" s="144"/>
      <c r="J2389" s="144"/>
      <c r="K2389" s="144"/>
      <c r="L2389" s="144"/>
      <c r="M2389" s="145" t="s">
        <v>2213</v>
      </c>
      <c r="N2389" s="144" t="s">
        <v>66</v>
      </c>
      <c r="O2389" s="144"/>
      <c r="P2389" s="144" t="s">
        <v>2489</v>
      </c>
      <c r="Q2389" s="144"/>
      <c r="R2389" s="144"/>
      <c r="S2389" s="144"/>
      <c r="T2389" s="144"/>
      <c r="U2389" s="144" t="s">
        <v>19283</v>
      </c>
      <c r="V2389" s="144"/>
      <c r="W2389" s="144">
        <v>362035</v>
      </c>
      <c r="X2389" s="144" t="s">
        <v>19284</v>
      </c>
      <c r="Y2389" s="144">
        <v>89900000000</v>
      </c>
      <c r="Z2389" s="144" t="s">
        <v>19285</v>
      </c>
      <c r="AA2389" s="160">
        <v>5512</v>
      </c>
    </row>
    <row r="2390" spans="1:27" ht="45" customHeight="1" x14ac:dyDescent="0.25">
      <c r="A2390" s="144" t="s">
        <v>25423</v>
      </c>
      <c r="B2390" s="144" t="s">
        <v>15377</v>
      </c>
      <c r="C2390" s="144">
        <v>11</v>
      </c>
      <c r="D2390" s="144" t="s">
        <v>4433</v>
      </c>
      <c r="E2390" s="144"/>
      <c r="F2390" s="144">
        <v>1</v>
      </c>
      <c r="G2390" s="144">
        <v>150</v>
      </c>
      <c r="H2390" s="144"/>
      <c r="I2390" s="144"/>
      <c r="J2390" s="144"/>
      <c r="K2390" s="144"/>
      <c r="L2390" s="144"/>
      <c r="M2390" s="145" t="s">
        <v>2213</v>
      </c>
      <c r="N2390" s="144" t="s">
        <v>42</v>
      </c>
      <c r="O2390" s="144"/>
      <c r="P2390" s="144" t="s">
        <v>30675</v>
      </c>
      <c r="Q2390" s="144"/>
      <c r="R2390" s="144"/>
      <c r="S2390" s="144" t="s">
        <v>4190</v>
      </c>
      <c r="T2390" s="144" t="s">
        <v>25424</v>
      </c>
      <c r="U2390" s="144" t="s">
        <v>25423</v>
      </c>
      <c r="V2390" s="144"/>
      <c r="W2390" s="144">
        <v>142712</v>
      </c>
      <c r="X2390" s="144" t="s">
        <v>25425</v>
      </c>
      <c r="Y2390" s="150" t="s">
        <v>25426</v>
      </c>
      <c r="Z2390" s="144" t="s">
        <v>25427</v>
      </c>
      <c r="AA2390" s="160">
        <v>6503</v>
      </c>
    </row>
    <row r="2391" spans="1:27" ht="45" customHeight="1" x14ac:dyDescent="0.25">
      <c r="A2391" s="144" t="s">
        <v>28195</v>
      </c>
      <c r="B2391" s="144" t="s">
        <v>23065</v>
      </c>
      <c r="C2391" s="144">
        <v>45</v>
      </c>
      <c r="D2391" s="144"/>
      <c r="E2391" s="144"/>
      <c r="F2391" s="144">
        <v>1</v>
      </c>
      <c r="G2391" s="144">
        <v>250</v>
      </c>
      <c r="H2391" s="144"/>
      <c r="I2391" s="144"/>
      <c r="J2391" s="144"/>
      <c r="K2391" s="144"/>
      <c r="L2391" s="144"/>
      <c r="M2391" s="145" t="s">
        <v>2213</v>
      </c>
      <c r="N2391" s="144" t="s">
        <v>18</v>
      </c>
      <c r="O2391" s="144"/>
      <c r="P2391" s="144" t="s">
        <v>2375</v>
      </c>
      <c r="Q2391" s="144"/>
      <c r="R2391" s="144"/>
      <c r="S2391" s="144"/>
      <c r="T2391" s="144"/>
      <c r="U2391" s="144" t="s">
        <v>28195</v>
      </c>
      <c r="V2391" s="144"/>
      <c r="W2391" s="144">
        <v>308001</v>
      </c>
      <c r="X2391" s="144" t="s">
        <v>28196</v>
      </c>
      <c r="Y2391" s="144" t="s">
        <v>28197</v>
      </c>
      <c r="Z2391" s="144" t="s">
        <v>28198</v>
      </c>
      <c r="AA2391" s="160">
        <v>6856</v>
      </c>
    </row>
    <row r="2392" spans="1:27" ht="45" customHeight="1" x14ac:dyDescent="0.25">
      <c r="A2392" s="144" t="s">
        <v>19286</v>
      </c>
      <c r="B2392" s="144" t="s">
        <v>19287</v>
      </c>
      <c r="C2392" s="144">
        <v>58</v>
      </c>
      <c r="D2392" s="144"/>
      <c r="E2392" s="144"/>
      <c r="F2392" s="144">
        <v>1</v>
      </c>
      <c r="G2392" s="144"/>
      <c r="H2392" s="144">
        <v>450</v>
      </c>
      <c r="I2392" s="144">
        <v>200</v>
      </c>
      <c r="J2392" s="144">
        <v>200</v>
      </c>
      <c r="K2392" s="144">
        <v>50</v>
      </c>
      <c r="L2392" s="144"/>
      <c r="M2392" s="145" t="s">
        <v>2213</v>
      </c>
      <c r="N2392" s="144" t="s">
        <v>66</v>
      </c>
      <c r="O2392" s="144"/>
      <c r="P2392" s="144" t="s">
        <v>2348</v>
      </c>
      <c r="Q2392" s="144"/>
      <c r="R2392" s="144"/>
      <c r="S2392" s="144" t="s">
        <v>4190</v>
      </c>
      <c r="T2392" s="144" t="s">
        <v>19288</v>
      </c>
      <c r="U2392" s="144" t="s">
        <v>19286</v>
      </c>
      <c r="V2392" s="144"/>
      <c r="W2392" s="144">
        <v>363220</v>
      </c>
      <c r="X2392" s="144" t="s">
        <v>19289</v>
      </c>
      <c r="Y2392" s="144" t="s">
        <v>19291</v>
      </c>
      <c r="Z2392" s="144" t="s">
        <v>19290</v>
      </c>
      <c r="AA2392" s="160">
        <v>5466</v>
      </c>
    </row>
    <row r="2393" spans="1:27" ht="45" customHeight="1" x14ac:dyDescent="0.25">
      <c r="A2393" s="144" t="s">
        <v>25428</v>
      </c>
      <c r="B2393" s="144" t="s">
        <v>25429</v>
      </c>
      <c r="C2393" s="144">
        <v>1</v>
      </c>
      <c r="D2393" s="144"/>
      <c r="E2393" s="144"/>
      <c r="F2393" s="144">
        <v>1</v>
      </c>
      <c r="G2393" s="144"/>
      <c r="H2393" s="144">
        <v>700</v>
      </c>
      <c r="I2393" s="144">
        <v>320</v>
      </c>
      <c r="J2393" s="144">
        <v>320</v>
      </c>
      <c r="K2393" s="144">
        <v>60</v>
      </c>
      <c r="L2393" s="144"/>
      <c r="M2393" s="145" t="s">
        <v>2213</v>
      </c>
      <c r="N2393" s="144" t="s">
        <v>64</v>
      </c>
      <c r="O2393" s="144"/>
      <c r="P2393" s="144" t="s">
        <v>2487</v>
      </c>
      <c r="Q2393" s="144"/>
      <c r="R2393" s="144"/>
      <c r="S2393" s="144" t="s">
        <v>4190</v>
      </c>
      <c r="T2393" s="144" t="s">
        <v>25430</v>
      </c>
      <c r="U2393" s="144" t="s">
        <v>25428</v>
      </c>
      <c r="V2393" s="144"/>
      <c r="W2393" s="144">
        <v>431800</v>
      </c>
      <c r="X2393" s="144" t="s">
        <v>25431</v>
      </c>
      <c r="Y2393" s="144">
        <v>88340000000</v>
      </c>
      <c r="Z2393" s="144" t="s">
        <v>25432</v>
      </c>
      <c r="AA2393" s="160">
        <v>6513</v>
      </c>
    </row>
    <row r="2394" spans="1:27" ht="45" customHeight="1" x14ac:dyDescent="0.25">
      <c r="A2394" s="144" t="s">
        <v>7260</v>
      </c>
      <c r="B2394" s="144" t="s">
        <v>15409</v>
      </c>
      <c r="C2394" s="144">
        <v>1</v>
      </c>
      <c r="D2394" s="144" t="s">
        <v>7261</v>
      </c>
      <c r="E2394" s="144"/>
      <c r="F2394" s="144">
        <v>1</v>
      </c>
      <c r="G2394" s="144"/>
      <c r="H2394" s="144">
        <v>1799</v>
      </c>
      <c r="I2394" s="144">
        <v>654</v>
      </c>
      <c r="J2394" s="144">
        <v>818</v>
      </c>
      <c r="K2394" s="144">
        <v>327</v>
      </c>
      <c r="L2394" s="144"/>
      <c r="M2394" s="145" t="s">
        <v>2213</v>
      </c>
      <c r="N2394" s="144" t="s">
        <v>80</v>
      </c>
      <c r="O2394" s="144"/>
      <c r="P2394" s="144" t="s">
        <v>17531</v>
      </c>
      <c r="Q2394" s="144"/>
      <c r="R2394" s="144"/>
      <c r="S2394" s="144" t="s">
        <v>4189</v>
      </c>
      <c r="T2394" s="144" t="s">
        <v>5844</v>
      </c>
      <c r="U2394" s="144" t="s">
        <v>7260</v>
      </c>
      <c r="V2394" s="144"/>
      <c r="W2394" s="144">
        <v>356630</v>
      </c>
      <c r="X2394" s="144" t="s">
        <v>7262</v>
      </c>
      <c r="Y2394" s="144"/>
      <c r="Z2394" s="144"/>
      <c r="AA2394" s="161">
        <v>1422</v>
      </c>
    </row>
    <row r="2395" spans="1:27" ht="45" customHeight="1" x14ac:dyDescent="0.25">
      <c r="A2395" s="144" t="s">
        <v>35621</v>
      </c>
      <c r="B2395" s="144" t="s">
        <v>35974</v>
      </c>
      <c r="C2395" s="144"/>
      <c r="D2395" s="144"/>
      <c r="E2395" s="144"/>
      <c r="F2395" s="144">
        <v>1</v>
      </c>
      <c r="G2395" s="144"/>
      <c r="H2395" s="144">
        <v>350</v>
      </c>
      <c r="I2395" s="144">
        <v>200</v>
      </c>
      <c r="J2395" s="144">
        <v>100</v>
      </c>
      <c r="K2395" s="144">
        <v>50</v>
      </c>
      <c r="L2395" s="144"/>
      <c r="M2395" s="145" t="s">
        <v>2213</v>
      </c>
      <c r="N2395" s="144" t="s">
        <v>18</v>
      </c>
      <c r="O2395" s="144"/>
      <c r="P2395" s="144" t="s">
        <v>17727</v>
      </c>
      <c r="Q2395" s="144"/>
      <c r="R2395" s="144"/>
      <c r="S2395" s="144" t="s">
        <v>4191</v>
      </c>
      <c r="T2395" s="144" t="s">
        <v>21310</v>
      </c>
      <c r="U2395" s="144" t="s">
        <v>35621</v>
      </c>
      <c r="V2395" s="144"/>
      <c r="W2395" s="144">
        <v>309087</v>
      </c>
      <c r="X2395" s="144" t="s">
        <v>35622</v>
      </c>
      <c r="Y2395" s="144" t="s">
        <v>35623</v>
      </c>
      <c r="Z2395" s="144" t="s">
        <v>35624</v>
      </c>
      <c r="AA2395" s="161">
        <v>5482</v>
      </c>
    </row>
    <row r="2396" spans="1:27" ht="45" customHeight="1" x14ac:dyDescent="0.25">
      <c r="A2396" s="144" t="s">
        <v>24036</v>
      </c>
      <c r="B2396" s="144" t="s">
        <v>24037</v>
      </c>
      <c r="C2396" s="144"/>
      <c r="D2396" s="144"/>
      <c r="E2396" s="144"/>
      <c r="F2396" s="144">
        <v>3</v>
      </c>
      <c r="G2396" s="144"/>
      <c r="H2396" s="144"/>
      <c r="I2396" s="144"/>
      <c r="J2396" s="144"/>
      <c r="K2396" s="144"/>
      <c r="L2396" s="144">
        <v>150</v>
      </c>
      <c r="M2396" s="145" t="s">
        <v>2213</v>
      </c>
      <c r="N2396" s="144" t="s">
        <v>34</v>
      </c>
      <c r="O2396" s="144"/>
      <c r="P2396" s="144" t="s">
        <v>3849</v>
      </c>
      <c r="Q2396" s="144"/>
      <c r="R2396" s="144"/>
      <c r="S2396" s="144" t="s">
        <v>4228</v>
      </c>
      <c r="T2396" s="144" t="s">
        <v>24038</v>
      </c>
      <c r="U2396" s="144" t="s">
        <v>24036</v>
      </c>
      <c r="V2396" s="144"/>
      <c r="W2396" s="144">
        <v>352290</v>
      </c>
      <c r="X2396" s="144" t="s">
        <v>24039</v>
      </c>
      <c r="Y2396" s="144" t="s">
        <v>24040</v>
      </c>
      <c r="Z2396" s="144" t="s">
        <v>24041</v>
      </c>
      <c r="AA2396" s="160">
        <v>6097</v>
      </c>
    </row>
    <row r="2397" spans="1:27" ht="45" customHeight="1" x14ac:dyDescent="0.25">
      <c r="A2397" s="144" t="s">
        <v>7263</v>
      </c>
      <c r="B2397" s="144" t="s">
        <v>4205</v>
      </c>
      <c r="C2397" s="144">
        <v>3</v>
      </c>
      <c r="D2397" s="144" t="s">
        <v>5203</v>
      </c>
      <c r="E2397" s="144"/>
      <c r="F2397" s="144">
        <v>1</v>
      </c>
      <c r="G2397" s="144">
        <v>350</v>
      </c>
      <c r="H2397" s="144"/>
      <c r="I2397" s="144"/>
      <c r="J2397" s="144"/>
      <c r="K2397" s="144"/>
      <c r="L2397" s="144"/>
      <c r="M2397" s="145" t="s">
        <v>2213</v>
      </c>
      <c r="N2397" s="144" t="s">
        <v>88</v>
      </c>
      <c r="O2397" s="144"/>
      <c r="P2397" s="144" t="s">
        <v>2507</v>
      </c>
      <c r="Q2397" s="145"/>
      <c r="R2397" s="144"/>
      <c r="S2397" s="144"/>
      <c r="T2397" s="144"/>
      <c r="U2397" s="144" t="s">
        <v>7263</v>
      </c>
      <c r="V2397" s="144"/>
      <c r="W2397" s="144">
        <v>628486</v>
      </c>
      <c r="X2397" s="144" t="s">
        <v>5186</v>
      </c>
      <c r="Y2397" s="144" t="s">
        <v>7264</v>
      </c>
      <c r="Z2397" s="144" t="s">
        <v>7265</v>
      </c>
      <c r="AA2397" s="160">
        <v>1423</v>
      </c>
    </row>
    <row r="2398" spans="1:27" ht="45" customHeight="1" x14ac:dyDescent="0.25">
      <c r="A2398" s="144" t="s">
        <v>7266</v>
      </c>
      <c r="B2398" s="144" t="s">
        <v>4208</v>
      </c>
      <c r="C2398" s="144">
        <v>15</v>
      </c>
      <c r="D2398" s="144"/>
      <c r="E2398" s="144"/>
      <c r="F2398" s="144">
        <v>1</v>
      </c>
      <c r="G2398" s="144"/>
      <c r="H2398" s="144">
        <v>1199</v>
      </c>
      <c r="I2398" s="144">
        <v>436</v>
      </c>
      <c r="J2398" s="144">
        <v>545</v>
      </c>
      <c r="K2398" s="144">
        <v>218</v>
      </c>
      <c r="L2398" s="144"/>
      <c r="M2398" s="145" t="s">
        <v>2213</v>
      </c>
      <c r="N2398" s="144" t="s">
        <v>84</v>
      </c>
      <c r="O2398" s="144"/>
      <c r="P2398" s="144" t="s">
        <v>3372</v>
      </c>
      <c r="Q2398" s="144"/>
      <c r="R2398" s="144"/>
      <c r="S2398" s="144"/>
      <c r="T2398" s="144"/>
      <c r="U2398" s="144" t="s">
        <v>7266</v>
      </c>
      <c r="V2398" s="144"/>
      <c r="W2398" s="144">
        <v>301664</v>
      </c>
      <c r="X2398" s="144" t="s">
        <v>7267</v>
      </c>
      <c r="Y2398" s="151" t="s">
        <v>7268</v>
      </c>
      <c r="Z2398" s="144" t="s">
        <v>7269</v>
      </c>
      <c r="AA2398" s="160">
        <v>1424</v>
      </c>
    </row>
    <row r="2399" spans="1:27" ht="45" customHeight="1" x14ac:dyDescent="0.25">
      <c r="A2399" s="144" t="s">
        <v>14615</v>
      </c>
      <c r="B2399" s="144" t="s">
        <v>13672</v>
      </c>
      <c r="C2399" s="144">
        <v>1383</v>
      </c>
      <c r="D2399" s="144"/>
      <c r="E2399" s="144"/>
      <c r="F2399" s="144">
        <v>1</v>
      </c>
      <c r="G2399" s="144"/>
      <c r="H2399" s="144">
        <v>850</v>
      </c>
      <c r="I2399" s="144">
        <v>350</v>
      </c>
      <c r="J2399" s="144">
        <v>350</v>
      </c>
      <c r="K2399" s="144">
        <v>150</v>
      </c>
      <c r="L2399" s="144"/>
      <c r="M2399" s="145" t="s">
        <v>2213</v>
      </c>
      <c r="N2399" s="144" t="s">
        <v>41</v>
      </c>
      <c r="O2399" s="144"/>
      <c r="P2399" s="144" t="s">
        <v>2604</v>
      </c>
      <c r="Q2399" s="144" t="s">
        <v>4187</v>
      </c>
      <c r="R2399" s="144" t="s">
        <v>15602</v>
      </c>
      <c r="S2399" s="144"/>
      <c r="T2399" s="144"/>
      <c r="U2399" s="144" t="s">
        <v>14615</v>
      </c>
      <c r="V2399" s="144"/>
      <c r="W2399" s="144"/>
      <c r="X2399" s="144" t="s">
        <v>17009</v>
      </c>
      <c r="Y2399" s="150">
        <v>89070000000</v>
      </c>
      <c r="Z2399" s="144" t="s">
        <v>14616</v>
      </c>
      <c r="AA2399" s="160">
        <v>3731</v>
      </c>
    </row>
    <row r="2400" spans="1:27" ht="45" customHeight="1" x14ac:dyDescent="0.25">
      <c r="A2400" s="144" t="s">
        <v>14615</v>
      </c>
      <c r="B2400" s="144" t="s">
        <v>13672</v>
      </c>
      <c r="C2400" s="144">
        <v>1383</v>
      </c>
      <c r="D2400" s="144"/>
      <c r="E2400" s="144" t="s">
        <v>25433</v>
      </c>
      <c r="F2400" s="144">
        <v>1</v>
      </c>
      <c r="G2400" s="144">
        <v>350</v>
      </c>
      <c r="H2400" s="144"/>
      <c r="I2400" s="144"/>
      <c r="J2400" s="144"/>
      <c r="K2400" s="144"/>
      <c r="L2400" s="144"/>
      <c r="M2400" s="145" t="s">
        <v>2213</v>
      </c>
      <c r="N2400" s="144" t="s">
        <v>41</v>
      </c>
      <c r="O2400" s="144"/>
      <c r="P2400" s="144" t="s">
        <v>2604</v>
      </c>
      <c r="Q2400" s="144" t="s">
        <v>4187</v>
      </c>
      <c r="R2400" s="144" t="s">
        <v>15602</v>
      </c>
      <c r="S2400" s="144"/>
      <c r="T2400" s="144"/>
      <c r="U2400" s="144" t="s">
        <v>14615</v>
      </c>
      <c r="V2400" s="144" t="s">
        <v>14617</v>
      </c>
      <c r="W2400" s="144"/>
      <c r="X2400" s="144" t="s">
        <v>19292</v>
      </c>
      <c r="Y2400" s="150">
        <v>89070000000</v>
      </c>
      <c r="Z2400" s="144" t="s">
        <v>14616</v>
      </c>
      <c r="AA2400" s="160">
        <v>3732</v>
      </c>
    </row>
    <row r="2401" spans="1:27" ht="45" customHeight="1" x14ac:dyDescent="0.25">
      <c r="A2401" s="144" t="s">
        <v>19293</v>
      </c>
      <c r="B2401" s="144" t="s">
        <v>19294</v>
      </c>
      <c r="C2401" s="144">
        <v>177</v>
      </c>
      <c r="D2401" s="144" t="s">
        <v>5352</v>
      </c>
      <c r="E2401" s="144"/>
      <c r="F2401" s="144">
        <v>1</v>
      </c>
      <c r="G2401" s="144">
        <v>158</v>
      </c>
      <c r="H2401" s="144"/>
      <c r="I2401" s="144"/>
      <c r="J2401" s="144"/>
      <c r="K2401" s="144"/>
      <c r="L2401" s="144"/>
      <c r="M2401" s="145" t="s">
        <v>2213</v>
      </c>
      <c r="N2401" s="144" t="s">
        <v>66</v>
      </c>
      <c r="O2401" s="144"/>
      <c r="P2401" s="144" t="s">
        <v>2489</v>
      </c>
      <c r="Q2401" s="144"/>
      <c r="R2401" s="144"/>
      <c r="S2401" s="144"/>
      <c r="T2401" s="144"/>
      <c r="U2401" s="144" t="s">
        <v>19293</v>
      </c>
      <c r="V2401" s="144"/>
      <c r="W2401" s="144">
        <v>362000</v>
      </c>
      <c r="X2401" s="144" t="s">
        <v>19295</v>
      </c>
      <c r="Y2401" s="144" t="s">
        <v>19297</v>
      </c>
      <c r="Z2401" s="144" t="s">
        <v>19296</v>
      </c>
      <c r="AA2401" s="160">
        <v>5241</v>
      </c>
    </row>
    <row r="2402" spans="1:27" ht="45" customHeight="1" x14ac:dyDescent="0.25">
      <c r="A2402" s="144" t="s">
        <v>31143</v>
      </c>
      <c r="B2402" s="144" t="s">
        <v>31144</v>
      </c>
      <c r="C2402" s="144"/>
      <c r="D2402" s="144"/>
      <c r="E2402" s="144"/>
      <c r="F2402" s="144">
        <v>1</v>
      </c>
      <c r="G2402" s="144"/>
      <c r="H2402" s="144">
        <v>798</v>
      </c>
      <c r="I2402" s="144">
        <v>290</v>
      </c>
      <c r="J2402" s="144">
        <v>363</v>
      </c>
      <c r="K2402" s="144">
        <v>145</v>
      </c>
      <c r="L2402" s="144"/>
      <c r="M2402" s="145" t="s">
        <v>2213</v>
      </c>
      <c r="N2402" s="144" t="s">
        <v>21</v>
      </c>
      <c r="O2402" s="144"/>
      <c r="P2402" s="144" t="s">
        <v>3386</v>
      </c>
      <c r="Q2402" s="144"/>
      <c r="R2402" s="144"/>
      <c r="S2402" s="144" t="s">
        <v>4228</v>
      </c>
      <c r="T2402" s="144" t="s">
        <v>7780</v>
      </c>
      <c r="U2402" s="144" t="s">
        <v>31143</v>
      </c>
      <c r="V2402" s="144"/>
      <c r="W2402" s="144">
        <v>403406</v>
      </c>
      <c r="X2402" s="144" t="s">
        <v>7781</v>
      </c>
      <c r="Y2402" s="144" t="s">
        <v>7782</v>
      </c>
      <c r="Z2402" s="144" t="s">
        <v>31145</v>
      </c>
      <c r="AA2402" s="160">
        <v>869</v>
      </c>
    </row>
    <row r="2403" spans="1:27" ht="45" customHeight="1" x14ac:dyDescent="0.25">
      <c r="A2403" s="144" t="s">
        <v>22661</v>
      </c>
      <c r="B2403" s="144" t="s">
        <v>15377</v>
      </c>
      <c r="C2403" s="144">
        <v>85</v>
      </c>
      <c r="D2403" s="144" t="s">
        <v>14162</v>
      </c>
      <c r="E2403" s="144"/>
      <c r="F2403" s="144">
        <v>1</v>
      </c>
      <c r="G2403" s="144">
        <v>380</v>
      </c>
      <c r="H2403" s="144"/>
      <c r="I2403" s="144"/>
      <c r="J2403" s="144"/>
      <c r="K2403" s="144"/>
      <c r="L2403" s="144"/>
      <c r="M2403" s="145" t="s">
        <v>2213</v>
      </c>
      <c r="N2403" s="144" t="s">
        <v>18</v>
      </c>
      <c r="O2403" s="144"/>
      <c r="P2403" s="144" t="s">
        <v>2375</v>
      </c>
      <c r="Q2403" s="144" t="s">
        <v>4188</v>
      </c>
      <c r="R2403" s="144" t="s">
        <v>8303</v>
      </c>
      <c r="S2403" s="144"/>
      <c r="T2403" s="144"/>
      <c r="U2403" s="144" t="s">
        <v>22661</v>
      </c>
      <c r="V2403" s="144"/>
      <c r="W2403" s="144">
        <v>308036</v>
      </c>
      <c r="X2403" s="144" t="s">
        <v>22662</v>
      </c>
      <c r="Y2403" s="144">
        <v>89040000000</v>
      </c>
      <c r="Z2403" s="144" t="s">
        <v>28199</v>
      </c>
      <c r="AA2403" s="160">
        <v>5804</v>
      </c>
    </row>
    <row r="2404" spans="1:27" ht="45" customHeight="1" x14ac:dyDescent="0.25">
      <c r="A2404" s="144" t="s">
        <v>19298</v>
      </c>
      <c r="B2404" s="144" t="s">
        <v>16933</v>
      </c>
      <c r="C2404" s="144">
        <v>1</v>
      </c>
      <c r="D2404" s="144"/>
      <c r="E2404" s="144"/>
      <c r="F2404" s="144">
        <v>1</v>
      </c>
      <c r="G2404" s="144"/>
      <c r="H2404" s="144">
        <v>350</v>
      </c>
      <c r="I2404" s="144">
        <v>200</v>
      </c>
      <c r="J2404" s="144">
        <v>100</v>
      </c>
      <c r="K2404" s="144">
        <v>50</v>
      </c>
      <c r="L2404" s="144"/>
      <c r="M2404" s="145" t="s">
        <v>2213</v>
      </c>
      <c r="N2404" s="144" t="s">
        <v>58</v>
      </c>
      <c r="O2404" s="144"/>
      <c r="P2404" s="144" t="s">
        <v>2480</v>
      </c>
      <c r="Q2404" s="144"/>
      <c r="R2404" s="144"/>
      <c r="S2404" s="144" t="s">
        <v>15453</v>
      </c>
      <c r="T2404" s="144" t="s">
        <v>19299</v>
      </c>
      <c r="U2404" s="144" t="s">
        <v>19298</v>
      </c>
      <c r="V2404" s="144"/>
      <c r="W2404" s="144">
        <v>361711</v>
      </c>
      <c r="X2404" s="144" t="s">
        <v>19300</v>
      </c>
      <c r="Y2404" s="150">
        <v>88660000000</v>
      </c>
      <c r="Z2404" s="144" t="s">
        <v>19301</v>
      </c>
      <c r="AA2404" s="160">
        <v>4662</v>
      </c>
    </row>
    <row r="2405" spans="1:27" ht="45" customHeight="1" x14ac:dyDescent="0.25">
      <c r="A2405" s="144" t="s">
        <v>7270</v>
      </c>
      <c r="B2405" s="144" t="s">
        <v>24943</v>
      </c>
      <c r="C2405" s="144">
        <v>46</v>
      </c>
      <c r="D2405" s="144" t="s">
        <v>4206</v>
      </c>
      <c r="E2405" s="144"/>
      <c r="F2405" s="144">
        <v>1</v>
      </c>
      <c r="G2405" s="144">
        <v>200</v>
      </c>
      <c r="H2405" s="144"/>
      <c r="I2405" s="144"/>
      <c r="J2405" s="144"/>
      <c r="K2405" s="144"/>
      <c r="L2405" s="144"/>
      <c r="M2405" s="145" t="s">
        <v>2213</v>
      </c>
      <c r="N2405" s="144" t="s">
        <v>14</v>
      </c>
      <c r="O2405" s="144"/>
      <c r="P2405" s="144" t="s">
        <v>4078</v>
      </c>
      <c r="Q2405" s="144"/>
      <c r="R2405" s="144"/>
      <c r="S2405" s="144"/>
      <c r="T2405" s="144"/>
      <c r="U2405" s="144" t="s">
        <v>7270</v>
      </c>
      <c r="V2405" s="144"/>
      <c r="W2405" s="144">
        <v>658222</v>
      </c>
      <c r="X2405" s="144" t="s">
        <v>5013</v>
      </c>
      <c r="Y2405" s="149" t="s">
        <v>14618</v>
      </c>
      <c r="Z2405" s="144" t="s">
        <v>15603</v>
      </c>
      <c r="AA2405" s="160">
        <v>1425</v>
      </c>
    </row>
    <row r="2406" spans="1:27" ht="45" customHeight="1" x14ac:dyDescent="0.25">
      <c r="A2406" s="144" t="s">
        <v>19302</v>
      </c>
      <c r="B2406" s="144" t="s">
        <v>16779</v>
      </c>
      <c r="C2406" s="144"/>
      <c r="D2406" s="144"/>
      <c r="E2406" s="144"/>
      <c r="F2406" s="144">
        <v>1</v>
      </c>
      <c r="G2406" s="144"/>
      <c r="H2406" s="144">
        <v>350</v>
      </c>
      <c r="I2406" s="144">
        <v>200</v>
      </c>
      <c r="J2406" s="144">
        <v>100</v>
      </c>
      <c r="K2406" s="144">
        <v>50</v>
      </c>
      <c r="L2406" s="144"/>
      <c r="M2406" s="145" t="s">
        <v>2213</v>
      </c>
      <c r="N2406" s="144" t="s">
        <v>54</v>
      </c>
      <c r="O2406" s="144"/>
      <c r="P2406" s="144" t="s">
        <v>4150</v>
      </c>
      <c r="Q2406" s="144"/>
      <c r="R2406" s="144"/>
      <c r="S2406" s="144" t="s">
        <v>15453</v>
      </c>
      <c r="T2406" s="144" t="s">
        <v>5851</v>
      </c>
      <c r="U2406" s="144" t="s">
        <v>19302</v>
      </c>
      <c r="V2406" s="144"/>
      <c r="W2406" s="144">
        <v>452200</v>
      </c>
      <c r="X2406" s="144" t="s">
        <v>19303</v>
      </c>
      <c r="Y2406" s="144" t="s">
        <v>19305</v>
      </c>
      <c r="Z2406" s="144" t="s">
        <v>19304</v>
      </c>
      <c r="AA2406" s="160">
        <v>4563</v>
      </c>
    </row>
    <row r="2407" spans="1:27" ht="45" customHeight="1" x14ac:dyDescent="0.25">
      <c r="A2407" s="144" t="s">
        <v>7271</v>
      </c>
      <c r="B2407" s="144" t="s">
        <v>4208</v>
      </c>
      <c r="C2407" s="144">
        <v>107</v>
      </c>
      <c r="D2407" s="144"/>
      <c r="E2407" s="144"/>
      <c r="F2407" s="144">
        <v>1</v>
      </c>
      <c r="G2407" s="144"/>
      <c r="H2407" s="144">
        <v>1199</v>
      </c>
      <c r="I2407" s="144">
        <v>436</v>
      </c>
      <c r="J2407" s="144">
        <v>545</v>
      </c>
      <c r="K2407" s="144">
        <v>218</v>
      </c>
      <c r="L2407" s="144"/>
      <c r="M2407" s="145" t="s">
        <v>2213</v>
      </c>
      <c r="N2407" s="144" t="s">
        <v>78</v>
      </c>
      <c r="O2407" s="144"/>
      <c r="P2407" s="144" t="s">
        <v>3649</v>
      </c>
      <c r="Q2407" s="144"/>
      <c r="R2407" s="144"/>
      <c r="S2407" s="144"/>
      <c r="T2407" s="144"/>
      <c r="U2407" s="144" t="s">
        <v>7271</v>
      </c>
      <c r="V2407" s="144"/>
      <c r="W2407" s="144">
        <v>620017</v>
      </c>
      <c r="X2407" s="144" t="s">
        <v>7272</v>
      </c>
      <c r="Y2407" s="149"/>
      <c r="Z2407" s="144" t="s">
        <v>7273</v>
      </c>
      <c r="AA2407" s="160">
        <v>1427</v>
      </c>
    </row>
    <row r="2408" spans="1:27" ht="45" customHeight="1" x14ac:dyDescent="0.25">
      <c r="A2408" s="144" t="s">
        <v>7274</v>
      </c>
      <c r="B2408" s="144" t="s">
        <v>4919</v>
      </c>
      <c r="C2408" s="144"/>
      <c r="D2408" s="144" t="s">
        <v>7275</v>
      </c>
      <c r="E2408" s="144"/>
      <c r="F2408" s="144">
        <v>2</v>
      </c>
      <c r="G2408" s="144"/>
      <c r="H2408" s="144"/>
      <c r="I2408" s="144"/>
      <c r="J2408" s="144"/>
      <c r="K2408" s="144"/>
      <c r="L2408" s="144">
        <v>150</v>
      </c>
      <c r="M2408" s="145" t="s">
        <v>2213</v>
      </c>
      <c r="N2408" s="144" t="s">
        <v>74</v>
      </c>
      <c r="O2408" s="144"/>
      <c r="P2408" s="144" t="s">
        <v>3889</v>
      </c>
      <c r="Q2408" s="144"/>
      <c r="R2408" s="144"/>
      <c r="S2408" s="144"/>
      <c r="T2408" s="144"/>
      <c r="U2408" s="144" t="s">
        <v>7274</v>
      </c>
      <c r="V2408" s="144"/>
      <c r="W2408" s="144">
        <v>446001</v>
      </c>
      <c r="X2408" s="144" t="s">
        <v>7276</v>
      </c>
      <c r="Y2408" s="144"/>
      <c r="Z2408" s="144" t="s">
        <v>14619</v>
      </c>
      <c r="AA2408" s="160">
        <v>1428</v>
      </c>
    </row>
    <row r="2409" spans="1:27" ht="45" customHeight="1" x14ac:dyDescent="0.25">
      <c r="A2409" s="144" t="s">
        <v>7277</v>
      </c>
      <c r="B2409" s="144" t="s">
        <v>4208</v>
      </c>
      <c r="C2409" s="144">
        <v>86</v>
      </c>
      <c r="D2409" s="144" t="s">
        <v>7278</v>
      </c>
      <c r="E2409" s="144"/>
      <c r="F2409" s="144">
        <v>1</v>
      </c>
      <c r="G2409" s="144"/>
      <c r="H2409" s="144">
        <v>1199</v>
      </c>
      <c r="I2409" s="144">
        <v>436</v>
      </c>
      <c r="J2409" s="144">
        <v>545</v>
      </c>
      <c r="K2409" s="144">
        <v>218</v>
      </c>
      <c r="L2409" s="144"/>
      <c r="M2409" s="145" t="s">
        <v>2213</v>
      </c>
      <c r="N2409" s="144" t="s">
        <v>72</v>
      </c>
      <c r="O2409" s="144"/>
      <c r="P2409" s="144" t="s">
        <v>4061</v>
      </c>
      <c r="Q2409" s="144"/>
      <c r="R2409" s="144"/>
      <c r="S2409" s="144"/>
      <c r="T2409" s="144"/>
      <c r="U2409" s="144" t="s">
        <v>7277</v>
      </c>
      <c r="V2409" s="144"/>
      <c r="W2409" s="144">
        <v>344091</v>
      </c>
      <c r="X2409" s="144" t="s">
        <v>7279</v>
      </c>
      <c r="Y2409" s="144" t="s">
        <v>7280</v>
      </c>
      <c r="Z2409" s="144" t="s">
        <v>7281</v>
      </c>
      <c r="AA2409" s="160">
        <v>1429</v>
      </c>
    </row>
    <row r="2410" spans="1:27" ht="45" customHeight="1" x14ac:dyDescent="0.25">
      <c r="A2410" s="145" t="s">
        <v>7282</v>
      </c>
      <c r="B2410" s="147" t="s">
        <v>4208</v>
      </c>
      <c r="C2410" s="144">
        <v>4</v>
      </c>
      <c r="D2410" s="144"/>
      <c r="E2410" s="144"/>
      <c r="F2410" s="144">
        <v>1</v>
      </c>
      <c r="G2410" s="144"/>
      <c r="H2410" s="144">
        <v>1199</v>
      </c>
      <c r="I2410" s="144">
        <v>436</v>
      </c>
      <c r="J2410" s="144">
        <v>545</v>
      </c>
      <c r="K2410" s="144">
        <v>218</v>
      </c>
      <c r="L2410" s="144"/>
      <c r="M2410" s="145" t="s">
        <v>2213</v>
      </c>
      <c r="N2410" s="144" t="s">
        <v>62</v>
      </c>
      <c r="O2410" s="144"/>
      <c r="P2410" s="144" t="s">
        <v>3020</v>
      </c>
      <c r="Q2410" s="144"/>
      <c r="R2410" s="144"/>
      <c r="S2410" s="144"/>
      <c r="T2410" s="144"/>
      <c r="U2410" s="144" t="s">
        <v>7282</v>
      </c>
      <c r="V2410" s="145"/>
      <c r="W2410" s="144">
        <v>296000</v>
      </c>
      <c r="X2410" s="145" t="s">
        <v>7283</v>
      </c>
      <c r="Y2410" s="144" t="s">
        <v>7284</v>
      </c>
      <c r="Z2410" s="144" t="s">
        <v>7285</v>
      </c>
      <c r="AA2410" s="160">
        <v>1430</v>
      </c>
    </row>
    <row r="2411" spans="1:27" ht="45" customHeight="1" x14ac:dyDescent="0.25">
      <c r="A2411" s="144" t="s">
        <v>14620</v>
      </c>
      <c r="B2411" s="144" t="s">
        <v>29969</v>
      </c>
      <c r="C2411" s="144"/>
      <c r="D2411" s="144"/>
      <c r="E2411" s="144"/>
      <c r="F2411" s="144">
        <v>1</v>
      </c>
      <c r="G2411" s="144"/>
      <c r="H2411" s="144">
        <v>1200</v>
      </c>
      <c r="I2411" s="144">
        <v>400</v>
      </c>
      <c r="J2411" s="144">
        <v>500</v>
      </c>
      <c r="K2411" s="144">
        <v>300</v>
      </c>
      <c r="L2411" s="144"/>
      <c r="M2411" s="145" t="s">
        <v>2213</v>
      </c>
      <c r="N2411" s="144" t="s">
        <v>17</v>
      </c>
      <c r="O2411" s="144"/>
      <c r="P2411" s="144" t="s">
        <v>2851</v>
      </c>
      <c r="Q2411" s="145"/>
      <c r="R2411" s="144"/>
      <c r="S2411" s="144" t="s">
        <v>4191</v>
      </c>
      <c r="T2411" s="144" t="s">
        <v>14621</v>
      </c>
      <c r="U2411" s="144" t="s">
        <v>14620</v>
      </c>
      <c r="V2411" s="144"/>
      <c r="W2411" s="144">
        <v>416420</v>
      </c>
      <c r="X2411" s="144" t="s">
        <v>17011</v>
      </c>
      <c r="Y2411" s="144"/>
      <c r="Z2411" s="144" t="s">
        <v>17012</v>
      </c>
      <c r="AA2411" s="160">
        <v>3518</v>
      </c>
    </row>
    <row r="2412" spans="1:27" ht="45" customHeight="1" x14ac:dyDescent="0.25">
      <c r="A2412" s="144" t="s">
        <v>14620</v>
      </c>
      <c r="B2412" s="144" t="s">
        <v>29969</v>
      </c>
      <c r="C2412" s="144"/>
      <c r="D2412" s="144"/>
      <c r="E2412" s="144" t="s">
        <v>6696</v>
      </c>
      <c r="F2412" s="144">
        <v>1</v>
      </c>
      <c r="G2412" s="144">
        <v>200</v>
      </c>
      <c r="H2412" s="144"/>
      <c r="I2412" s="144"/>
      <c r="J2412" s="144"/>
      <c r="K2412" s="144"/>
      <c r="L2412" s="144"/>
      <c r="M2412" s="145" t="s">
        <v>2213</v>
      </c>
      <c r="N2412" s="144" t="s">
        <v>17</v>
      </c>
      <c r="O2412" s="144"/>
      <c r="P2412" s="144" t="s">
        <v>2851</v>
      </c>
      <c r="Q2412" s="144"/>
      <c r="R2412" s="144"/>
      <c r="S2412" s="144" t="s">
        <v>4191</v>
      </c>
      <c r="T2412" s="144" t="s">
        <v>14621</v>
      </c>
      <c r="U2412" s="144" t="s">
        <v>14620</v>
      </c>
      <c r="V2412" s="144" t="s">
        <v>14622</v>
      </c>
      <c r="W2412" s="144">
        <v>416420</v>
      </c>
      <c r="X2412" s="144" t="s">
        <v>17010</v>
      </c>
      <c r="Y2412" s="144"/>
      <c r="Z2412" s="144" t="s">
        <v>14623</v>
      </c>
      <c r="AA2412" s="160">
        <v>3610</v>
      </c>
    </row>
    <row r="2413" spans="1:27" ht="45" customHeight="1" x14ac:dyDescent="0.25">
      <c r="A2413" s="144" t="s">
        <v>13916</v>
      </c>
      <c r="B2413" s="144" t="s">
        <v>19306</v>
      </c>
      <c r="C2413" s="144">
        <v>14</v>
      </c>
      <c r="D2413" s="144"/>
      <c r="E2413" s="144"/>
      <c r="F2413" s="144">
        <v>1</v>
      </c>
      <c r="G2413" s="144"/>
      <c r="H2413" s="144">
        <v>1238</v>
      </c>
      <c r="I2413" s="144">
        <v>524</v>
      </c>
      <c r="J2413" s="144">
        <v>587</v>
      </c>
      <c r="K2413" s="144">
        <v>127</v>
      </c>
      <c r="L2413" s="144"/>
      <c r="M2413" s="145" t="s">
        <v>2213</v>
      </c>
      <c r="N2413" s="144" t="s">
        <v>42</v>
      </c>
      <c r="O2413" s="144"/>
      <c r="P2413" s="144" t="s">
        <v>17467</v>
      </c>
      <c r="Q2413" s="144"/>
      <c r="R2413" s="144"/>
      <c r="S2413" s="144" t="s">
        <v>4189</v>
      </c>
      <c r="T2413" s="144" t="s">
        <v>5301</v>
      </c>
      <c r="U2413" s="144" t="s">
        <v>13916</v>
      </c>
      <c r="V2413" s="144"/>
      <c r="W2413" s="144">
        <v>143005</v>
      </c>
      <c r="X2413" s="144" t="s">
        <v>5302</v>
      </c>
      <c r="Y2413" s="144" t="s">
        <v>5303</v>
      </c>
      <c r="Z2413" s="144" t="s">
        <v>5304</v>
      </c>
      <c r="AA2413" s="160">
        <v>1431</v>
      </c>
    </row>
    <row r="2414" spans="1:27" ht="45" customHeight="1" x14ac:dyDescent="0.25">
      <c r="A2414" s="144" t="s">
        <v>7286</v>
      </c>
      <c r="B2414" s="144" t="s">
        <v>7287</v>
      </c>
      <c r="C2414" s="144"/>
      <c r="D2414" s="144"/>
      <c r="E2414" s="144"/>
      <c r="F2414" s="144">
        <v>1</v>
      </c>
      <c r="G2414" s="144"/>
      <c r="H2414" s="144">
        <v>798</v>
      </c>
      <c r="I2414" s="144">
        <v>290</v>
      </c>
      <c r="J2414" s="144">
        <v>363</v>
      </c>
      <c r="K2414" s="144">
        <v>145</v>
      </c>
      <c r="L2414" s="144"/>
      <c r="M2414" s="145" t="s">
        <v>2213</v>
      </c>
      <c r="N2414" s="144" t="s">
        <v>62</v>
      </c>
      <c r="O2414" s="144"/>
      <c r="P2414" s="144" t="s">
        <v>2485</v>
      </c>
      <c r="Q2414" s="144"/>
      <c r="R2414" s="144"/>
      <c r="S2414" s="144" t="s">
        <v>4191</v>
      </c>
      <c r="T2414" s="144" t="s">
        <v>7288</v>
      </c>
      <c r="U2414" s="144" t="s">
        <v>7286</v>
      </c>
      <c r="V2414" s="144"/>
      <c r="W2414" s="144">
        <v>298741</v>
      </c>
      <c r="X2414" s="144" t="s">
        <v>7289</v>
      </c>
      <c r="Y2414" s="144"/>
      <c r="Z2414" s="144" t="s">
        <v>7290</v>
      </c>
      <c r="AA2414" s="160">
        <v>1432</v>
      </c>
    </row>
    <row r="2415" spans="1:27" ht="45" customHeight="1" x14ac:dyDescent="0.25">
      <c r="A2415" s="144" t="s">
        <v>19307</v>
      </c>
      <c r="B2415" s="144" t="s">
        <v>15409</v>
      </c>
      <c r="C2415" s="144">
        <v>8</v>
      </c>
      <c r="D2415" s="144"/>
      <c r="E2415" s="144"/>
      <c r="F2415" s="144">
        <v>1</v>
      </c>
      <c r="G2415" s="144"/>
      <c r="H2415" s="144">
        <v>800</v>
      </c>
      <c r="I2415" s="144">
        <v>300</v>
      </c>
      <c r="J2415" s="144">
        <v>300</v>
      </c>
      <c r="K2415" s="144">
        <v>200</v>
      </c>
      <c r="L2415" s="144"/>
      <c r="M2415" s="145" t="s">
        <v>2213</v>
      </c>
      <c r="N2415" s="144" t="s">
        <v>72</v>
      </c>
      <c r="O2415" s="144"/>
      <c r="P2415" s="144" t="s">
        <v>3603</v>
      </c>
      <c r="Q2415" s="144" t="s">
        <v>13845</v>
      </c>
      <c r="R2415" s="144" t="s">
        <v>4214</v>
      </c>
      <c r="S2415" s="144"/>
      <c r="T2415" s="144"/>
      <c r="U2415" s="144" t="s">
        <v>19307</v>
      </c>
      <c r="V2415" s="144"/>
      <c r="W2415" s="144">
        <v>346825</v>
      </c>
      <c r="X2415" s="144" t="s">
        <v>19308</v>
      </c>
      <c r="Y2415" s="144" t="s">
        <v>19310</v>
      </c>
      <c r="Z2415" s="144" t="s">
        <v>19309</v>
      </c>
      <c r="AA2415" s="160">
        <v>5381</v>
      </c>
    </row>
    <row r="2416" spans="1:27" ht="45" customHeight="1" x14ac:dyDescent="0.25">
      <c r="A2416" s="144" t="s">
        <v>19307</v>
      </c>
      <c r="B2416" s="144" t="s">
        <v>15409</v>
      </c>
      <c r="C2416" s="144">
        <v>8</v>
      </c>
      <c r="D2416" s="144"/>
      <c r="E2416" s="144" t="s">
        <v>4466</v>
      </c>
      <c r="F2416" s="144">
        <v>1</v>
      </c>
      <c r="G2416" s="144">
        <v>200</v>
      </c>
      <c r="H2416" s="144"/>
      <c r="I2416" s="144"/>
      <c r="J2416" s="144"/>
      <c r="K2416" s="144"/>
      <c r="L2416" s="144"/>
      <c r="M2416" s="145" t="s">
        <v>2213</v>
      </c>
      <c r="N2416" s="144" t="s">
        <v>72</v>
      </c>
      <c r="O2416" s="144"/>
      <c r="P2416" s="144" t="s">
        <v>3603</v>
      </c>
      <c r="Q2416" s="144"/>
      <c r="R2416" s="144"/>
      <c r="S2416" s="144" t="s">
        <v>13845</v>
      </c>
      <c r="T2416" s="144" t="s">
        <v>4214</v>
      </c>
      <c r="U2416" s="144" t="s">
        <v>19307</v>
      </c>
      <c r="V2416" s="144"/>
      <c r="W2416" s="144">
        <v>347825</v>
      </c>
      <c r="X2416" s="144" t="s">
        <v>32031</v>
      </c>
      <c r="Y2416" s="144" t="s">
        <v>19310</v>
      </c>
      <c r="Z2416" s="144" t="s">
        <v>25434</v>
      </c>
      <c r="AA2416" s="160">
        <v>6352</v>
      </c>
    </row>
    <row r="2417" spans="1:31" ht="45" customHeight="1" x14ac:dyDescent="0.25">
      <c r="A2417" s="144" t="s">
        <v>13469</v>
      </c>
      <c r="B2417" s="144" t="s">
        <v>15409</v>
      </c>
      <c r="C2417" s="144">
        <v>10</v>
      </c>
      <c r="D2417" s="144"/>
      <c r="E2417" s="144"/>
      <c r="F2417" s="144">
        <v>1</v>
      </c>
      <c r="G2417" s="144"/>
      <c r="H2417" s="144">
        <v>1200</v>
      </c>
      <c r="I2417" s="144">
        <v>290</v>
      </c>
      <c r="J2417" s="144">
        <v>363</v>
      </c>
      <c r="K2417" s="144">
        <v>145</v>
      </c>
      <c r="L2417" s="144"/>
      <c r="M2417" s="145" t="s">
        <v>2213</v>
      </c>
      <c r="N2417" s="144" t="s">
        <v>17</v>
      </c>
      <c r="O2417" s="144"/>
      <c r="P2417" s="144" t="s">
        <v>2374</v>
      </c>
      <c r="Q2417" s="144"/>
      <c r="R2417" s="144"/>
      <c r="S2417" s="144" t="s">
        <v>4190</v>
      </c>
      <c r="T2417" s="144" t="s">
        <v>8072</v>
      </c>
      <c r="U2417" s="144" t="s">
        <v>13469</v>
      </c>
      <c r="V2417" s="144"/>
      <c r="W2417" s="144">
        <v>416530</v>
      </c>
      <c r="X2417" s="144" t="s">
        <v>13470</v>
      </c>
      <c r="Y2417" s="144" t="s">
        <v>13471</v>
      </c>
      <c r="Z2417" s="144" t="s">
        <v>13472</v>
      </c>
      <c r="AA2417" s="160">
        <v>1433</v>
      </c>
    </row>
    <row r="2418" spans="1:31" ht="45" customHeight="1" x14ac:dyDescent="0.25">
      <c r="A2418" s="144" t="s">
        <v>13469</v>
      </c>
      <c r="B2418" s="144" t="s">
        <v>15409</v>
      </c>
      <c r="C2418" s="144">
        <v>10</v>
      </c>
      <c r="D2418" s="144"/>
      <c r="E2418" s="144" t="s">
        <v>4466</v>
      </c>
      <c r="F2418" s="144">
        <v>1</v>
      </c>
      <c r="G2418" s="144">
        <v>200</v>
      </c>
      <c r="H2418" s="144"/>
      <c r="I2418" s="144"/>
      <c r="J2418" s="144"/>
      <c r="K2418" s="144"/>
      <c r="L2418" s="144"/>
      <c r="M2418" s="145" t="s">
        <v>2213</v>
      </c>
      <c r="N2418" s="144" t="s">
        <v>17</v>
      </c>
      <c r="O2418" s="144"/>
      <c r="P2418" s="144" t="s">
        <v>2374</v>
      </c>
      <c r="Q2418" s="144"/>
      <c r="R2418" s="144"/>
      <c r="S2418" s="144" t="s">
        <v>4190</v>
      </c>
      <c r="T2418" s="144" t="s">
        <v>8072</v>
      </c>
      <c r="U2418" s="144" t="s">
        <v>13469</v>
      </c>
      <c r="V2418" s="144"/>
      <c r="W2418" s="144">
        <v>416530</v>
      </c>
      <c r="X2418" s="144" t="s">
        <v>14624</v>
      </c>
      <c r="Y2418" s="151" t="s">
        <v>13471</v>
      </c>
      <c r="Z2418" s="144" t="s">
        <v>13472</v>
      </c>
      <c r="AA2418" s="160">
        <v>3600</v>
      </c>
    </row>
    <row r="2419" spans="1:31" ht="45" customHeight="1" x14ac:dyDescent="0.25">
      <c r="A2419" s="144" t="s">
        <v>7291</v>
      </c>
      <c r="B2419" s="144" t="s">
        <v>4233</v>
      </c>
      <c r="C2419" s="144"/>
      <c r="D2419" s="144"/>
      <c r="E2419" s="144"/>
      <c r="F2419" s="144">
        <v>2</v>
      </c>
      <c r="G2419" s="144"/>
      <c r="H2419" s="144"/>
      <c r="I2419" s="144"/>
      <c r="J2419" s="144"/>
      <c r="K2419" s="144"/>
      <c r="L2419" s="144">
        <v>150</v>
      </c>
      <c r="M2419" s="145" t="s">
        <v>2213</v>
      </c>
      <c r="N2419" s="144" t="s">
        <v>111</v>
      </c>
      <c r="O2419" s="144"/>
      <c r="P2419" s="144" t="s">
        <v>2465</v>
      </c>
      <c r="Q2419" s="144"/>
      <c r="R2419" s="144"/>
      <c r="S2419" s="144" t="s">
        <v>4190</v>
      </c>
      <c r="T2419" s="144" t="s">
        <v>7292</v>
      </c>
      <c r="U2419" s="144" t="s">
        <v>7291</v>
      </c>
      <c r="V2419" s="144"/>
      <c r="W2419" s="144">
        <v>166700</v>
      </c>
      <c r="X2419" s="144" t="s">
        <v>7293</v>
      </c>
      <c r="Y2419" s="144"/>
      <c r="Z2419" s="144"/>
      <c r="AA2419" s="160">
        <v>1434</v>
      </c>
    </row>
    <row r="2420" spans="1:31" ht="45" customHeight="1" x14ac:dyDescent="0.25">
      <c r="A2420" s="144" t="s">
        <v>19311</v>
      </c>
      <c r="B2420" s="144" t="s">
        <v>19312</v>
      </c>
      <c r="C2420" s="144"/>
      <c r="D2420" s="144" t="s">
        <v>19313</v>
      </c>
      <c r="E2420" s="144"/>
      <c r="F2420" s="144">
        <v>1</v>
      </c>
      <c r="G2420" s="144"/>
      <c r="H2420" s="144">
        <v>300</v>
      </c>
      <c r="I2420" s="144">
        <v>100</v>
      </c>
      <c r="J2420" s="144">
        <v>100</v>
      </c>
      <c r="K2420" s="144">
        <v>100</v>
      </c>
      <c r="L2420" s="144"/>
      <c r="M2420" s="145" t="s">
        <v>2213</v>
      </c>
      <c r="N2420" s="144" t="s">
        <v>66</v>
      </c>
      <c r="O2420" s="144"/>
      <c r="P2420" s="144" t="s">
        <v>2824</v>
      </c>
      <c r="Q2420" s="144"/>
      <c r="R2420" s="144"/>
      <c r="S2420" s="144" t="s">
        <v>4189</v>
      </c>
      <c r="T2420" s="144" t="s">
        <v>16934</v>
      </c>
      <c r="U2420" s="144" t="s">
        <v>19311</v>
      </c>
      <c r="V2420" s="144"/>
      <c r="W2420" s="144">
        <v>363029</v>
      </c>
      <c r="X2420" s="144" t="s">
        <v>19314</v>
      </c>
      <c r="Y2420" s="144" t="s">
        <v>19316</v>
      </c>
      <c r="Z2420" s="144" t="s">
        <v>19315</v>
      </c>
      <c r="AA2420" s="160">
        <v>5378</v>
      </c>
    </row>
    <row r="2421" spans="1:31" ht="45" customHeight="1" x14ac:dyDescent="0.25">
      <c r="A2421" s="144" t="s">
        <v>32032</v>
      </c>
      <c r="B2421" s="144" t="s">
        <v>16779</v>
      </c>
      <c r="C2421" s="144">
        <v>5</v>
      </c>
      <c r="D2421" s="144"/>
      <c r="E2421" s="144"/>
      <c r="F2421" s="144">
        <v>1</v>
      </c>
      <c r="G2421" s="144">
        <v>500</v>
      </c>
      <c r="H2421" s="144">
        <v>1300</v>
      </c>
      <c r="I2421" s="144">
        <v>500</v>
      </c>
      <c r="J2421" s="144">
        <v>450</v>
      </c>
      <c r="K2421" s="144">
        <v>350</v>
      </c>
      <c r="L2421" s="144"/>
      <c r="M2421" s="145" t="s">
        <v>2213</v>
      </c>
      <c r="N2421" s="144" t="s">
        <v>18</v>
      </c>
      <c r="O2421" s="144"/>
      <c r="P2421" s="144" t="s">
        <v>2375</v>
      </c>
      <c r="Q2421" s="144"/>
      <c r="R2421" s="144"/>
      <c r="S2421" s="144"/>
      <c r="T2421" s="144"/>
      <c r="U2421" s="144" t="s">
        <v>32032</v>
      </c>
      <c r="V2421" s="144"/>
      <c r="W2421" s="144">
        <v>308000</v>
      </c>
      <c r="X2421" s="144" t="s">
        <v>32033</v>
      </c>
      <c r="Y2421" s="167">
        <v>74720000000</v>
      </c>
      <c r="Z2421" s="148" t="s">
        <v>32034</v>
      </c>
      <c r="AA2421" s="160">
        <v>6252</v>
      </c>
    </row>
    <row r="2422" spans="1:31" ht="45" customHeight="1" x14ac:dyDescent="0.25">
      <c r="A2422" s="144" t="s">
        <v>12984</v>
      </c>
      <c r="B2422" s="144" t="s">
        <v>19136</v>
      </c>
      <c r="C2422" s="144">
        <v>153</v>
      </c>
      <c r="D2422" s="144"/>
      <c r="E2422" s="144"/>
      <c r="F2422" s="144">
        <v>1</v>
      </c>
      <c r="G2422" s="144">
        <v>350</v>
      </c>
      <c r="H2422" s="144"/>
      <c r="I2422" s="144"/>
      <c r="J2422" s="144"/>
      <c r="K2422" s="144"/>
      <c r="L2422" s="144"/>
      <c r="M2422" s="145" t="s">
        <v>2213</v>
      </c>
      <c r="N2422" s="144" t="s">
        <v>23</v>
      </c>
      <c r="O2422" s="144"/>
      <c r="P2422" s="144" t="s">
        <v>2855</v>
      </c>
      <c r="Q2422" s="144"/>
      <c r="R2422" s="144"/>
      <c r="S2422" s="144"/>
      <c r="T2422" s="144"/>
      <c r="U2422" s="144" t="s">
        <v>12984</v>
      </c>
      <c r="V2422" s="144"/>
      <c r="W2422" s="144">
        <v>394053</v>
      </c>
      <c r="X2422" s="144" t="s">
        <v>12985</v>
      </c>
      <c r="Y2422" s="144" t="s">
        <v>12986</v>
      </c>
      <c r="Z2422" s="144" t="s">
        <v>12987</v>
      </c>
      <c r="AA2422" s="160">
        <v>1435</v>
      </c>
    </row>
    <row r="2423" spans="1:31" ht="45" customHeight="1" x14ac:dyDescent="0.25">
      <c r="A2423" s="144" t="s">
        <v>35975</v>
      </c>
      <c r="B2423" s="144" t="s">
        <v>15377</v>
      </c>
      <c r="C2423" s="144">
        <v>145</v>
      </c>
      <c r="D2423" s="144"/>
      <c r="E2423" s="144"/>
      <c r="F2423" s="144">
        <v>1</v>
      </c>
      <c r="G2423" s="144">
        <v>300</v>
      </c>
      <c r="H2423" s="144"/>
      <c r="I2423" s="144"/>
      <c r="J2423" s="144"/>
      <c r="K2423" s="144"/>
      <c r="L2423" s="144"/>
      <c r="M2423" s="145" t="s">
        <v>2213</v>
      </c>
      <c r="N2423" s="144" t="s">
        <v>50</v>
      </c>
      <c r="O2423" s="144"/>
      <c r="P2423" s="144" t="s">
        <v>30566</v>
      </c>
      <c r="Q2423" s="144"/>
      <c r="R2423" s="144"/>
      <c r="S2423" s="144"/>
      <c r="T2423" s="144"/>
      <c r="U2423" s="144" t="s">
        <v>35975</v>
      </c>
      <c r="V2423" s="144"/>
      <c r="W2423" s="144"/>
      <c r="X2423" s="144" t="s">
        <v>36594</v>
      </c>
      <c r="Y2423" s="144">
        <v>2440203</v>
      </c>
      <c r="Z2423" s="144" t="s">
        <v>35976</v>
      </c>
      <c r="AA2423" s="160">
        <v>7599</v>
      </c>
    </row>
    <row r="2424" spans="1:31" ht="45" customHeight="1" x14ac:dyDescent="0.25">
      <c r="A2424" s="144" t="s">
        <v>7294</v>
      </c>
      <c r="B2424" s="144" t="s">
        <v>4208</v>
      </c>
      <c r="C2424" s="144">
        <v>1</v>
      </c>
      <c r="D2424" s="144" t="s">
        <v>4519</v>
      </c>
      <c r="E2424" s="144"/>
      <c r="F2424" s="144">
        <v>1</v>
      </c>
      <c r="G2424" s="144"/>
      <c r="H2424" s="144">
        <v>1199</v>
      </c>
      <c r="I2424" s="144">
        <v>436</v>
      </c>
      <c r="J2424" s="144">
        <v>545</v>
      </c>
      <c r="K2424" s="144">
        <v>218</v>
      </c>
      <c r="L2424" s="144"/>
      <c r="M2424" s="145" t="s">
        <v>2213</v>
      </c>
      <c r="N2424" s="144" t="s">
        <v>54</v>
      </c>
      <c r="O2424" s="144"/>
      <c r="P2424" s="144" t="s">
        <v>3978</v>
      </c>
      <c r="Q2424" s="144"/>
      <c r="R2424" s="144"/>
      <c r="S2424" s="144"/>
      <c r="T2424" s="144"/>
      <c r="U2424" s="144" t="s">
        <v>7294</v>
      </c>
      <c r="V2424" s="144"/>
      <c r="W2424" s="144">
        <v>453300</v>
      </c>
      <c r="X2424" s="144" t="s">
        <v>7295</v>
      </c>
      <c r="Y2424" s="144" t="s">
        <v>7296</v>
      </c>
      <c r="Z2424" s="144" t="s">
        <v>7297</v>
      </c>
      <c r="AA2424" s="160">
        <v>1436</v>
      </c>
    </row>
    <row r="2425" spans="1:31" ht="45" customHeight="1" x14ac:dyDescent="0.25">
      <c r="A2425" s="144" t="s">
        <v>25435</v>
      </c>
      <c r="B2425" s="144" t="s">
        <v>18325</v>
      </c>
      <c r="C2425" s="144">
        <v>32</v>
      </c>
      <c r="D2425" s="144" t="s">
        <v>5639</v>
      </c>
      <c r="E2425" s="144"/>
      <c r="F2425" s="144">
        <v>1</v>
      </c>
      <c r="G2425" s="144">
        <v>231</v>
      </c>
      <c r="H2425" s="144"/>
      <c r="I2425" s="144"/>
      <c r="J2425" s="144"/>
      <c r="K2425" s="144"/>
      <c r="L2425" s="144"/>
      <c r="M2425" s="145" t="s">
        <v>2213</v>
      </c>
      <c r="N2425" s="144" t="s">
        <v>18</v>
      </c>
      <c r="O2425" s="144"/>
      <c r="P2425" s="144" t="s">
        <v>2369</v>
      </c>
      <c r="Q2425" s="144"/>
      <c r="R2425" s="144"/>
      <c r="S2425" s="144" t="s">
        <v>4189</v>
      </c>
      <c r="T2425" s="144" t="s">
        <v>4941</v>
      </c>
      <c r="U2425" s="144" t="s">
        <v>25435</v>
      </c>
      <c r="V2425" s="144"/>
      <c r="W2425" s="144">
        <v>309183</v>
      </c>
      <c r="X2425" s="144" t="s">
        <v>25436</v>
      </c>
      <c r="Y2425" s="144" t="s">
        <v>25437</v>
      </c>
      <c r="Z2425" s="144" t="s">
        <v>11599</v>
      </c>
      <c r="AA2425" s="160">
        <v>3002</v>
      </c>
    </row>
    <row r="2426" spans="1:31" ht="45" customHeight="1" x14ac:dyDescent="0.25">
      <c r="A2426" s="144" t="s">
        <v>7298</v>
      </c>
      <c r="B2426" s="144" t="s">
        <v>4205</v>
      </c>
      <c r="C2426" s="144">
        <v>9</v>
      </c>
      <c r="D2426" s="144"/>
      <c r="E2426" s="144"/>
      <c r="F2426" s="144">
        <v>1</v>
      </c>
      <c r="G2426" s="144">
        <v>350</v>
      </c>
      <c r="H2426" s="144"/>
      <c r="I2426" s="144"/>
      <c r="J2426" s="144"/>
      <c r="K2426" s="144"/>
      <c r="L2426" s="144"/>
      <c r="M2426" s="145" t="s">
        <v>2213</v>
      </c>
      <c r="N2426" s="144" t="s">
        <v>112</v>
      </c>
      <c r="O2426" s="144"/>
      <c r="P2426" s="144" t="s">
        <v>3399</v>
      </c>
      <c r="Q2426" s="144"/>
      <c r="R2426" s="144"/>
      <c r="S2426" s="144" t="s">
        <v>4190</v>
      </c>
      <c r="T2426" s="144" t="s">
        <v>19317</v>
      </c>
      <c r="U2426" s="144" t="s">
        <v>7298</v>
      </c>
      <c r="V2426" s="144"/>
      <c r="W2426" s="144">
        <v>607044</v>
      </c>
      <c r="X2426" s="144" t="s">
        <v>19318</v>
      </c>
      <c r="Y2426" s="144" t="s">
        <v>7299</v>
      </c>
      <c r="Z2426" s="144" t="s">
        <v>7300</v>
      </c>
      <c r="AA2426" s="161">
        <v>1437</v>
      </c>
      <c r="AE2426" s="109" t="s">
        <v>1478</v>
      </c>
    </row>
    <row r="2427" spans="1:31" ht="45" customHeight="1" x14ac:dyDescent="0.25">
      <c r="A2427" s="144" t="s">
        <v>7301</v>
      </c>
      <c r="B2427" s="144" t="s">
        <v>4205</v>
      </c>
      <c r="C2427" s="144">
        <v>171</v>
      </c>
      <c r="D2427" s="144"/>
      <c r="E2427" s="144"/>
      <c r="F2427" s="144">
        <v>1</v>
      </c>
      <c r="G2427" s="144">
        <v>167</v>
      </c>
      <c r="H2427" s="144"/>
      <c r="I2427" s="144"/>
      <c r="J2427" s="144"/>
      <c r="K2427" s="144"/>
      <c r="L2427" s="144"/>
      <c r="M2427" s="145" t="s">
        <v>2213</v>
      </c>
      <c r="N2427" s="144" t="s">
        <v>54</v>
      </c>
      <c r="O2427" s="144"/>
      <c r="P2427" s="144" t="s">
        <v>4132</v>
      </c>
      <c r="Q2427" s="145" t="s">
        <v>4187</v>
      </c>
      <c r="R2427" s="144" t="s">
        <v>5105</v>
      </c>
      <c r="S2427" s="144"/>
      <c r="T2427" s="144"/>
      <c r="U2427" s="144" t="s">
        <v>7301</v>
      </c>
      <c r="V2427" s="144"/>
      <c r="W2427" s="144">
        <v>450044</v>
      </c>
      <c r="X2427" s="144" t="s">
        <v>7302</v>
      </c>
      <c r="Y2427" s="144" t="s">
        <v>7303</v>
      </c>
      <c r="Z2427" s="144" t="s">
        <v>7304</v>
      </c>
      <c r="AA2427" s="160">
        <v>1438</v>
      </c>
    </row>
    <row r="2428" spans="1:31" ht="45" customHeight="1" x14ac:dyDescent="0.25">
      <c r="A2428" s="144" t="s">
        <v>31146</v>
      </c>
      <c r="B2428" s="144" t="s">
        <v>31147</v>
      </c>
      <c r="C2428" s="144"/>
      <c r="D2428" s="144"/>
      <c r="E2428" s="144"/>
      <c r="F2428" s="144">
        <v>1</v>
      </c>
      <c r="G2428" s="144"/>
      <c r="H2428" s="144">
        <v>300</v>
      </c>
      <c r="I2428" s="144">
        <v>100</v>
      </c>
      <c r="J2428" s="144">
        <v>100</v>
      </c>
      <c r="K2428" s="144">
        <v>100</v>
      </c>
      <c r="L2428" s="144"/>
      <c r="M2428" s="145" t="s">
        <v>2213</v>
      </c>
      <c r="N2428" s="144" t="s">
        <v>22</v>
      </c>
      <c r="O2428" s="144"/>
      <c r="P2428" s="144" t="s">
        <v>2989</v>
      </c>
      <c r="Q2428" s="144"/>
      <c r="R2428" s="144"/>
      <c r="S2428" s="144" t="s">
        <v>4189</v>
      </c>
      <c r="T2428" s="144" t="s">
        <v>31148</v>
      </c>
      <c r="U2428" s="144" t="s">
        <v>31146</v>
      </c>
      <c r="V2428" s="144"/>
      <c r="W2428" s="144">
        <v>1620</v>
      </c>
      <c r="X2428" s="144" t="s">
        <v>31149</v>
      </c>
      <c r="Y2428" s="150"/>
      <c r="Z2428" s="144" t="s">
        <v>31150</v>
      </c>
      <c r="AA2428" s="160">
        <v>3590</v>
      </c>
    </row>
    <row r="2429" spans="1:31" ht="45" customHeight="1" x14ac:dyDescent="0.25">
      <c r="A2429" s="144" t="s">
        <v>19319</v>
      </c>
      <c r="B2429" s="144" t="s">
        <v>24042</v>
      </c>
      <c r="C2429" s="144"/>
      <c r="D2429" s="144"/>
      <c r="E2429" s="144"/>
      <c r="F2429" s="144">
        <v>3</v>
      </c>
      <c r="G2429" s="144"/>
      <c r="H2429" s="144"/>
      <c r="I2429" s="144"/>
      <c r="J2429" s="144"/>
      <c r="K2429" s="144"/>
      <c r="L2429" s="144">
        <v>150</v>
      </c>
      <c r="M2429" s="145" t="s">
        <v>2213</v>
      </c>
      <c r="N2429" s="144" t="s">
        <v>42</v>
      </c>
      <c r="O2429" s="144"/>
      <c r="P2429" s="144" t="s">
        <v>16188</v>
      </c>
      <c r="Q2429" s="144"/>
      <c r="R2429" s="144"/>
      <c r="S2429" s="144"/>
      <c r="T2429" s="144"/>
      <c r="U2429" s="144" t="s">
        <v>19319</v>
      </c>
      <c r="V2429" s="144"/>
      <c r="W2429" s="144">
        <v>140700</v>
      </c>
      <c r="X2429" s="144" t="s">
        <v>19320</v>
      </c>
      <c r="Y2429" s="149" t="s">
        <v>19322</v>
      </c>
      <c r="Z2429" s="144" t="s">
        <v>19321</v>
      </c>
      <c r="AA2429" s="160">
        <v>5079</v>
      </c>
    </row>
    <row r="2430" spans="1:31" ht="45" customHeight="1" x14ac:dyDescent="0.25">
      <c r="A2430" s="144" t="s">
        <v>36595</v>
      </c>
      <c r="B2430" s="144" t="s">
        <v>36596</v>
      </c>
      <c r="C2430" s="144"/>
      <c r="D2430" s="144"/>
      <c r="E2430" s="144"/>
      <c r="F2430" s="144">
        <v>1</v>
      </c>
      <c r="G2430" s="144"/>
      <c r="H2430" s="144">
        <v>320</v>
      </c>
      <c r="I2430" s="144">
        <v>100</v>
      </c>
      <c r="J2430" s="144">
        <v>150</v>
      </c>
      <c r="K2430" s="144">
        <v>70</v>
      </c>
      <c r="L2430" s="144"/>
      <c r="M2430" s="145" t="s">
        <v>2213</v>
      </c>
      <c r="N2430" s="144" t="s">
        <v>18</v>
      </c>
      <c r="O2430" s="144"/>
      <c r="P2430" s="144" t="s">
        <v>17718</v>
      </c>
      <c r="Q2430" s="144"/>
      <c r="R2430" s="144"/>
      <c r="S2430" s="144" t="s">
        <v>4190</v>
      </c>
      <c r="T2430" s="144" t="s">
        <v>36597</v>
      </c>
      <c r="U2430" s="144" t="s">
        <v>36595</v>
      </c>
      <c r="V2430" s="144"/>
      <c r="W2430" s="144">
        <v>309387</v>
      </c>
      <c r="X2430" s="144" t="s">
        <v>36598</v>
      </c>
      <c r="Y2430" s="144">
        <v>74730000000</v>
      </c>
      <c r="Z2430" s="144" t="s">
        <v>36599</v>
      </c>
      <c r="AA2430" s="160">
        <v>7823</v>
      </c>
    </row>
    <row r="2431" spans="1:31" ht="45" customHeight="1" x14ac:dyDescent="0.25">
      <c r="A2431" s="144" t="s">
        <v>16293</v>
      </c>
      <c r="B2431" s="144" t="s">
        <v>15462</v>
      </c>
      <c r="C2431" s="144"/>
      <c r="D2431" s="144" t="s">
        <v>16294</v>
      </c>
      <c r="E2431" s="144"/>
      <c r="F2431" s="144">
        <v>5</v>
      </c>
      <c r="G2431" s="144"/>
      <c r="H2431" s="144"/>
      <c r="I2431" s="144"/>
      <c r="J2431" s="144"/>
      <c r="K2431" s="144"/>
      <c r="L2431" s="144">
        <v>500</v>
      </c>
      <c r="M2431" s="145" t="s">
        <v>2213</v>
      </c>
      <c r="N2431" s="144" t="s">
        <v>17</v>
      </c>
      <c r="O2431" s="144"/>
      <c r="P2431" s="144" t="s">
        <v>2305</v>
      </c>
      <c r="Q2431" s="144"/>
      <c r="R2431" s="144"/>
      <c r="S2431" s="144"/>
      <c r="T2431" s="144"/>
      <c r="U2431" s="144" t="s">
        <v>16293</v>
      </c>
      <c r="V2431" s="144"/>
      <c r="W2431" s="144">
        <v>414056</v>
      </c>
      <c r="X2431" s="144" t="s">
        <v>19323</v>
      </c>
      <c r="Y2431" s="144" t="s">
        <v>16295</v>
      </c>
      <c r="Z2431" s="144" t="s">
        <v>16296</v>
      </c>
      <c r="AA2431" s="160">
        <v>4168</v>
      </c>
    </row>
    <row r="2432" spans="1:31" ht="45" customHeight="1" x14ac:dyDescent="0.25">
      <c r="A2432" s="144" t="s">
        <v>19324</v>
      </c>
      <c r="B2432" s="144" t="s">
        <v>15409</v>
      </c>
      <c r="C2432" s="144">
        <v>30</v>
      </c>
      <c r="D2432" s="144"/>
      <c r="E2432" s="144"/>
      <c r="F2432" s="144">
        <v>1</v>
      </c>
      <c r="G2432" s="144"/>
      <c r="H2432" s="144">
        <v>1241</v>
      </c>
      <c r="I2432" s="144">
        <v>200</v>
      </c>
      <c r="J2432" s="144">
        <v>150</v>
      </c>
      <c r="K2432" s="144">
        <v>50</v>
      </c>
      <c r="L2432" s="144"/>
      <c r="M2432" s="145" t="s">
        <v>2213</v>
      </c>
      <c r="N2432" s="144" t="s">
        <v>66</v>
      </c>
      <c r="O2432" s="144"/>
      <c r="P2432" s="144" t="s">
        <v>2489</v>
      </c>
      <c r="Q2432" s="145"/>
      <c r="R2432" s="144"/>
      <c r="S2432" s="144"/>
      <c r="T2432" s="144"/>
      <c r="U2432" s="144" t="s">
        <v>19324</v>
      </c>
      <c r="V2432" s="144"/>
      <c r="W2432" s="144">
        <v>362003</v>
      </c>
      <c r="X2432" s="144" t="s">
        <v>19325</v>
      </c>
      <c r="Y2432" s="144">
        <v>89190000000</v>
      </c>
      <c r="Z2432" s="144" t="s">
        <v>19326</v>
      </c>
      <c r="AA2432" s="160">
        <v>5229</v>
      </c>
    </row>
    <row r="2433" spans="1:27" ht="45" customHeight="1" x14ac:dyDescent="0.25">
      <c r="A2433" s="144" t="s">
        <v>7305</v>
      </c>
      <c r="B2433" s="144" t="s">
        <v>4205</v>
      </c>
      <c r="C2433" s="144">
        <v>15</v>
      </c>
      <c r="D2433" s="144" t="s">
        <v>4433</v>
      </c>
      <c r="E2433" s="144"/>
      <c r="F2433" s="144">
        <v>1</v>
      </c>
      <c r="G2433" s="144">
        <v>350</v>
      </c>
      <c r="H2433" s="144"/>
      <c r="I2433" s="144"/>
      <c r="J2433" s="144"/>
      <c r="K2433" s="144"/>
      <c r="L2433" s="144"/>
      <c r="M2433" s="145" t="s">
        <v>2213</v>
      </c>
      <c r="N2433" s="144" t="s">
        <v>88</v>
      </c>
      <c r="O2433" s="144"/>
      <c r="P2433" s="144" t="s">
        <v>3271</v>
      </c>
      <c r="Q2433" s="144"/>
      <c r="R2433" s="144"/>
      <c r="S2433" s="144"/>
      <c r="T2433" s="144"/>
      <c r="U2433" s="144" t="s">
        <v>7305</v>
      </c>
      <c r="V2433" s="144"/>
      <c r="W2433" s="144">
        <v>628462</v>
      </c>
      <c r="X2433" s="144" t="s">
        <v>7306</v>
      </c>
      <c r="Y2433" s="150"/>
      <c r="Z2433" s="144"/>
      <c r="AA2433" s="160">
        <v>1439</v>
      </c>
    </row>
    <row r="2434" spans="1:27" ht="45" customHeight="1" x14ac:dyDescent="0.25">
      <c r="A2434" s="144" t="s">
        <v>28200</v>
      </c>
      <c r="B2434" s="144" t="s">
        <v>16933</v>
      </c>
      <c r="C2434" s="144"/>
      <c r="D2434" s="144"/>
      <c r="E2434" s="144"/>
      <c r="F2434" s="144">
        <v>1</v>
      </c>
      <c r="G2434" s="144"/>
      <c r="H2434" s="144">
        <v>800</v>
      </c>
      <c r="I2434" s="144">
        <v>400</v>
      </c>
      <c r="J2434" s="144">
        <v>350</v>
      </c>
      <c r="K2434" s="144">
        <v>50</v>
      </c>
      <c r="L2434" s="144"/>
      <c r="M2434" s="145" t="s">
        <v>2213</v>
      </c>
      <c r="N2434" s="144" t="s">
        <v>109</v>
      </c>
      <c r="O2434" s="144"/>
      <c r="P2434" s="144" t="s">
        <v>2749</v>
      </c>
      <c r="Q2434" s="144"/>
      <c r="R2434" s="144"/>
      <c r="S2434" s="144" t="s">
        <v>4190</v>
      </c>
      <c r="T2434" s="144" t="s">
        <v>28201</v>
      </c>
      <c r="U2434" s="144" t="s">
        <v>28200</v>
      </c>
      <c r="V2434" s="144"/>
      <c r="W2434" s="144">
        <v>369340</v>
      </c>
      <c r="X2434" s="144" t="s">
        <v>28202</v>
      </c>
      <c r="Y2434" s="144">
        <v>88790000000</v>
      </c>
      <c r="Z2434" s="144" t="s">
        <v>28203</v>
      </c>
      <c r="AA2434" s="160">
        <v>6945</v>
      </c>
    </row>
    <row r="2435" spans="1:27" ht="45" customHeight="1" x14ac:dyDescent="0.25">
      <c r="A2435" s="144" t="s">
        <v>27366</v>
      </c>
      <c r="B2435" s="144" t="s">
        <v>28204</v>
      </c>
      <c r="C2435" s="144"/>
      <c r="D2435" s="144"/>
      <c r="E2435" s="144"/>
      <c r="F2435" s="144">
        <v>1</v>
      </c>
      <c r="G2435" s="144"/>
      <c r="H2435" s="144">
        <v>120</v>
      </c>
      <c r="I2435" s="144">
        <v>50</v>
      </c>
      <c r="J2435" s="144">
        <v>50</v>
      </c>
      <c r="K2435" s="144">
        <v>20</v>
      </c>
      <c r="L2435" s="144"/>
      <c r="M2435" s="145" t="s">
        <v>2213</v>
      </c>
      <c r="N2435" s="144" t="s">
        <v>18</v>
      </c>
      <c r="O2435" s="144"/>
      <c r="P2435" s="144" t="s">
        <v>13858</v>
      </c>
      <c r="Q2435" s="144" t="s">
        <v>4191</v>
      </c>
      <c r="R2435" s="144" t="s">
        <v>20329</v>
      </c>
      <c r="S2435" s="144"/>
      <c r="T2435" s="144"/>
      <c r="U2435" s="144" t="s">
        <v>27366</v>
      </c>
      <c r="V2435" s="144"/>
      <c r="W2435" s="144">
        <v>309544</v>
      </c>
      <c r="X2435" s="144" t="s">
        <v>27367</v>
      </c>
      <c r="Y2435" s="144">
        <v>89610000000</v>
      </c>
      <c r="Z2435" s="144" t="s">
        <v>27368</v>
      </c>
      <c r="AA2435" s="160">
        <v>6693</v>
      </c>
    </row>
    <row r="2436" spans="1:27" ht="45" customHeight="1" x14ac:dyDescent="0.25">
      <c r="A2436" s="144" t="s">
        <v>7307</v>
      </c>
      <c r="B2436" s="144" t="s">
        <v>4208</v>
      </c>
      <c r="C2436" s="144">
        <v>11</v>
      </c>
      <c r="D2436" s="144"/>
      <c r="E2436" s="144"/>
      <c r="F2436" s="144">
        <v>1</v>
      </c>
      <c r="G2436" s="144"/>
      <c r="H2436" s="144">
        <v>1199</v>
      </c>
      <c r="I2436" s="144">
        <v>436</v>
      </c>
      <c r="J2436" s="144">
        <v>545</v>
      </c>
      <c r="K2436" s="144">
        <v>218</v>
      </c>
      <c r="L2436" s="144"/>
      <c r="M2436" s="145" t="s">
        <v>2213</v>
      </c>
      <c r="N2436" s="144" t="s">
        <v>84</v>
      </c>
      <c r="O2436" s="144"/>
      <c r="P2436" s="144" t="s">
        <v>3652</v>
      </c>
      <c r="Q2436" s="144" t="s">
        <v>4187</v>
      </c>
      <c r="R2436" s="144" t="s">
        <v>7308</v>
      </c>
      <c r="S2436" s="144"/>
      <c r="T2436" s="144"/>
      <c r="U2436" s="144" t="s">
        <v>7307</v>
      </c>
      <c r="V2436" s="144"/>
      <c r="W2436" s="144">
        <v>301245</v>
      </c>
      <c r="X2436" s="144" t="s">
        <v>7309</v>
      </c>
      <c r="Y2436" s="144"/>
      <c r="Z2436" s="144"/>
      <c r="AA2436" s="160">
        <v>1440</v>
      </c>
    </row>
    <row r="2437" spans="1:27" ht="45" customHeight="1" x14ac:dyDescent="0.25">
      <c r="A2437" s="144" t="s">
        <v>14125</v>
      </c>
      <c r="B2437" s="144" t="s">
        <v>4209</v>
      </c>
      <c r="C2437" s="144"/>
      <c r="D2437" s="144"/>
      <c r="E2437" s="144"/>
      <c r="F2437" s="144">
        <v>1</v>
      </c>
      <c r="G2437" s="144"/>
      <c r="H2437" s="144">
        <v>350</v>
      </c>
      <c r="I2437" s="144">
        <v>200</v>
      </c>
      <c r="J2437" s="144">
        <v>100</v>
      </c>
      <c r="K2437" s="144">
        <v>50</v>
      </c>
      <c r="L2437" s="144"/>
      <c r="M2437" s="145" t="s">
        <v>2213</v>
      </c>
      <c r="N2437" s="144" t="s">
        <v>72</v>
      </c>
      <c r="O2437" s="144"/>
      <c r="P2437" s="144" t="s">
        <v>3417</v>
      </c>
      <c r="Q2437" s="144"/>
      <c r="R2437" s="144"/>
      <c r="S2437" s="144" t="s">
        <v>4189</v>
      </c>
      <c r="T2437" s="144" t="s">
        <v>14127</v>
      </c>
      <c r="U2437" s="144" t="s">
        <v>14125</v>
      </c>
      <c r="V2437" s="144"/>
      <c r="W2437" s="144"/>
      <c r="X2437" s="144"/>
      <c r="Y2437" s="144"/>
      <c r="Z2437" s="144"/>
      <c r="AA2437" s="160">
        <v>3246</v>
      </c>
    </row>
    <row r="2438" spans="1:27" ht="45" customHeight="1" x14ac:dyDescent="0.25">
      <c r="A2438" s="144" t="s">
        <v>14125</v>
      </c>
      <c r="B2438" s="144" t="s">
        <v>4209</v>
      </c>
      <c r="C2438" s="144"/>
      <c r="D2438" s="144"/>
      <c r="E2438" s="144" t="s">
        <v>14126</v>
      </c>
      <c r="F2438" s="144">
        <v>1</v>
      </c>
      <c r="G2438" s="144">
        <v>36</v>
      </c>
      <c r="H2438" s="144">
        <v>350</v>
      </c>
      <c r="I2438" s="144">
        <v>200</v>
      </c>
      <c r="J2438" s="144">
        <v>100</v>
      </c>
      <c r="K2438" s="144">
        <v>50</v>
      </c>
      <c r="L2438" s="144"/>
      <c r="M2438" s="145" t="s">
        <v>2213</v>
      </c>
      <c r="N2438" s="144" t="s">
        <v>72</v>
      </c>
      <c r="O2438" s="144"/>
      <c r="P2438" s="144" t="s">
        <v>3417</v>
      </c>
      <c r="Q2438" s="144"/>
      <c r="R2438" s="144"/>
      <c r="S2438" s="144" t="s">
        <v>4189</v>
      </c>
      <c r="T2438" s="144" t="s">
        <v>14127</v>
      </c>
      <c r="U2438" s="144" t="s">
        <v>14125</v>
      </c>
      <c r="V2438" s="144" t="s">
        <v>14125</v>
      </c>
      <c r="W2438" s="144">
        <v>347740</v>
      </c>
      <c r="X2438" s="144" t="s">
        <v>19327</v>
      </c>
      <c r="Y2438" s="167"/>
      <c r="Z2438" s="148" t="s">
        <v>14128</v>
      </c>
      <c r="AA2438" s="160">
        <v>1441</v>
      </c>
    </row>
    <row r="2439" spans="1:27" ht="45" customHeight="1" x14ac:dyDescent="0.25">
      <c r="A2439" s="144" t="s">
        <v>7310</v>
      </c>
      <c r="B2439" s="144" t="s">
        <v>4208</v>
      </c>
      <c r="C2439" s="144">
        <v>1</v>
      </c>
      <c r="D2439" s="144"/>
      <c r="E2439" s="144"/>
      <c r="F2439" s="144">
        <v>1</v>
      </c>
      <c r="G2439" s="144"/>
      <c r="H2439" s="144">
        <v>1199</v>
      </c>
      <c r="I2439" s="144">
        <v>436</v>
      </c>
      <c r="J2439" s="144">
        <v>545</v>
      </c>
      <c r="K2439" s="144">
        <v>218</v>
      </c>
      <c r="L2439" s="144"/>
      <c r="M2439" s="145" t="s">
        <v>2213</v>
      </c>
      <c r="N2439" s="144" t="s">
        <v>61</v>
      </c>
      <c r="O2439" s="144"/>
      <c r="P2439" s="144" t="s">
        <v>3301</v>
      </c>
      <c r="Q2439" s="144"/>
      <c r="R2439" s="144"/>
      <c r="S2439" s="144"/>
      <c r="T2439" s="144"/>
      <c r="U2439" s="144" t="s">
        <v>7310</v>
      </c>
      <c r="V2439" s="144"/>
      <c r="W2439" s="144">
        <v>169710</v>
      </c>
      <c r="X2439" s="144" t="s">
        <v>7311</v>
      </c>
      <c r="Y2439" s="144" t="s">
        <v>7312</v>
      </c>
      <c r="Z2439" s="144" t="s">
        <v>7313</v>
      </c>
      <c r="AA2439" s="160">
        <v>1442</v>
      </c>
    </row>
    <row r="2440" spans="1:27" ht="45" customHeight="1" x14ac:dyDescent="0.25">
      <c r="A2440" s="144" t="s">
        <v>7314</v>
      </c>
      <c r="B2440" s="144" t="s">
        <v>4205</v>
      </c>
      <c r="C2440" s="144">
        <v>34</v>
      </c>
      <c r="D2440" s="144" t="s">
        <v>5463</v>
      </c>
      <c r="E2440" s="144"/>
      <c r="F2440" s="144">
        <v>1</v>
      </c>
      <c r="G2440" s="144">
        <v>350</v>
      </c>
      <c r="H2440" s="144"/>
      <c r="I2440" s="144"/>
      <c r="J2440" s="144"/>
      <c r="K2440" s="144"/>
      <c r="L2440" s="144"/>
      <c r="M2440" s="145" t="s">
        <v>2213</v>
      </c>
      <c r="N2440" s="144" t="s">
        <v>67</v>
      </c>
      <c r="O2440" s="144"/>
      <c r="P2440" s="144" t="s">
        <v>3887</v>
      </c>
      <c r="Q2440" s="144"/>
      <c r="R2440" s="144"/>
      <c r="S2440" s="144"/>
      <c r="T2440" s="144"/>
      <c r="U2440" s="144" t="s">
        <v>7314</v>
      </c>
      <c r="V2440" s="144"/>
      <c r="W2440" s="144">
        <v>423815</v>
      </c>
      <c r="X2440" s="144" t="s">
        <v>7315</v>
      </c>
      <c r="Y2440" s="144" t="s">
        <v>7316</v>
      </c>
      <c r="Z2440" s="144" t="s">
        <v>7317</v>
      </c>
      <c r="AA2440" s="160">
        <v>1443</v>
      </c>
    </row>
    <row r="2441" spans="1:27" ht="45" customHeight="1" x14ac:dyDescent="0.25">
      <c r="A2441" s="144" t="s">
        <v>37268</v>
      </c>
      <c r="B2441" s="144" t="s">
        <v>33127</v>
      </c>
      <c r="C2441" s="144"/>
      <c r="D2441" s="144"/>
      <c r="E2441" s="144"/>
      <c r="F2441" s="144">
        <v>3</v>
      </c>
      <c r="G2441" s="144"/>
      <c r="H2441" s="144"/>
      <c r="I2441" s="144"/>
      <c r="J2441" s="144"/>
      <c r="K2441" s="144"/>
      <c r="L2441" s="144">
        <v>150</v>
      </c>
      <c r="M2441" s="145" t="s">
        <v>2213</v>
      </c>
      <c r="N2441" s="144" t="s">
        <v>73</v>
      </c>
      <c r="O2441" s="144"/>
      <c r="P2441" s="144" t="s">
        <v>3363</v>
      </c>
      <c r="Q2441" s="144"/>
      <c r="R2441" s="144"/>
      <c r="S2441" s="144" t="s">
        <v>4190</v>
      </c>
      <c r="T2441" s="144" t="s">
        <v>11944</v>
      </c>
      <c r="U2441" s="144" t="s">
        <v>37268</v>
      </c>
      <c r="V2441" s="144"/>
      <c r="W2441" s="144">
        <v>390021</v>
      </c>
      <c r="X2441" s="144" t="s">
        <v>33128</v>
      </c>
      <c r="Y2441" s="151" t="s">
        <v>37269</v>
      </c>
      <c r="Z2441" s="144" t="s">
        <v>37270</v>
      </c>
      <c r="AA2441" s="160">
        <v>3730</v>
      </c>
    </row>
    <row r="2442" spans="1:27" ht="45" customHeight="1" x14ac:dyDescent="0.25">
      <c r="A2442" s="144" t="s">
        <v>7318</v>
      </c>
      <c r="B2442" s="144" t="s">
        <v>4205</v>
      </c>
      <c r="C2442" s="144">
        <v>26</v>
      </c>
      <c r="D2442" s="144"/>
      <c r="E2442" s="144"/>
      <c r="F2442" s="144">
        <v>1</v>
      </c>
      <c r="G2442" s="144">
        <v>350</v>
      </c>
      <c r="H2442" s="144"/>
      <c r="I2442" s="144"/>
      <c r="J2442" s="144"/>
      <c r="K2442" s="144"/>
      <c r="L2442" s="144"/>
      <c r="M2442" s="145" t="s">
        <v>2213</v>
      </c>
      <c r="N2442" s="144" t="s">
        <v>28</v>
      </c>
      <c r="O2442" s="144"/>
      <c r="P2442" s="144" t="s">
        <v>2595</v>
      </c>
      <c r="Q2442" s="144"/>
      <c r="R2442" s="144"/>
      <c r="S2442" s="144" t="s">
        <v>4189</v>
      </c>
      <c r="T2442" s="144" t="s">
        <v>6825</v>
      </c>
      <c r="U2442" s="144" t="s">
        <v>7318</v>
      </c>
      <c r="V2442" s="144"/>
      <c r="W2442" s="144">
        <v>238050</v>
      </c>
      <c r="X2442" s="144" t="s">
        <v>7319</v>
      </c>
      <c r="Y2442" s="144"/>
      <c r="Z2442" s="144"/>
      <c r="AA2442" s="160">
        <v>1444</v>
      </c>
    </row>
    <row r="2443" spans="1:27" ht="45" customHeight="1" x14ac:dyDescent="0.25">
      <c r="A2443" s="144" t="s">
        <v>28205</v>
      </c>
      <c r="B2443" s="144" t="s">
        <v>19136</v>
      </c>
      <c r="C2443" s="144">
        <v>23</v>
      </c>
      <c r="D2443" s="144" t="s">
        <v>6810</v>
      </c>
      <c r="E2443" s="144"/>
      <c r="F2443" s="144">
        <v>1</v>
      </c>
      <c r="G2443" s="144">
        <v>300</v>
      </c>
      <c r="H2443" s="144"/>
      <c r="I2443" s="144"/>
      <c r="J2443" s="144"/>
      <c r="K2443" s="144"/>
      <c r="L2443" s="144"/>
      <c r="M2443" s="145" t="s">
        <v>2213</v>
      </c>
      <c r="N2443" s="144" t="s">
        <v>67</v>
      </c>
      <c r="O2443" s="144"/>
      <c r="P2443" s="144" t="s">
        <v>2757</v>
      </c>
      <c r="Q2443" s="144"/>
      <c r="R2443" s="144"/>
      <c r="S2443" s="144" t="s">
        <v>4189</v>
      </c>
      <c r="T2443" s="144" t="s">
        <v>5766</v>
      </c>
      <c r="U2443" s="144" t="s">
        <v>28205</v>
      </c>
      <c r="V2443" s="144"/>
      <c r="W2443" s="144">
        <v>423450</v>
      </c>
      <c r="X2443" s="144" t="s">
        <v>28206</v>
      </c>
      <c r="Y2443" s="144" t="s">
        <v>28207</v>
      </c>
      <c r="Z2443" s="144" t="s">
        <v>28208</v>
      </c>
      <c r="AA2443" s="160">
        <v>7016</v>
      </c>
    </row>
    <row r="2444" spans="1:27" ht="45" customHeight="1" x14ac:dyDescent="0.25">
      <c r="A2444" s="144" t="s">
        <v>7320</v>
      </c>
      <c r="B2444" s="144" t="s">
        <v>4205</v>
      </c>
      <c r="C2444" s="144">
        <v>22</v>
      </c>
      <c r="D2444" s="144" t="s">
        <v>4298</v>
      </c>
      <c r="E2444" s="144"/>
      <c r="F2444" s="144">
        <v>1</v>
      </c>
      <c r="G2444" s="144">
        <v>350</v>
      </c>
      <c r="H2444" s="144"/>
      <c r="I2444" s="144"/>
      <c r="J2444" s="144"/>
      <c r="K2444" s="144"/>
      <c r="L2444" s="144"/>
      <c r="M2444" s="145" t="s">
        <v>2213</v>
      </c>
      <c r="N2444" s="144" t="s">
        <v>31</v>
      </c>
      <c r="O2444" s="144"/>
      <c r="P2444" s="144" t="s">
        <v>3116</v>
      </c>
      <c r="Q2444" s="144" t="s">
        <v>4187</v>
      </c>
      <c r="R2444" s="144" t="s">
        <v>4251</v>
      </c>
      <c r="S2444" s="144" t="s">
        <v>4190</v>
      </c>
      <c r="T2444" s="144" t="s">
        <v>19328</v>
      </c>
      <c r="U2444" s="144" t="s">
        <v>7320</v>
      </c>
      <c r="V2444" s="144"/>
      <c r="W2444" s="144">
        <v>652519</v>
      </c>
      <c r="X2444" s="144"/>
      <c r="Y2444" s="151" t="s">
        <v>7321</v>
      </c>
      <c r="Z2444" s="144" t="s">
        <v>14625</v>
      </c>
      <c r="AA2444" s="160">
        <v>1445</v>
      </c>
    </row>
    <row r="2445" spans="1:27" ht="45" customHeight="1" x14ac:dyDescent="0.25">
      <c r="A2445" s="144" t="s">
        <v>227</v>
      </c>
      <c r="B2445" s="144" t="s">
        <v>4239</v>
      </c>
      <c r="C2445" s="144"/>
      <c r="D2445" s="144"/>
      <c r="E2445" s="144"/>
      <c r="F2445" s="144">
        <v>5</v>
      </c>
      <c r="G2445" s="144"/>
      <c r="H2445" s="144"/>
      <c r="I2445" s="144"/>
      <c r="J2445" s="144"/>
      <c r="K2445" s="144"/>
      <c r="L2445" s="144">
        <v>250</v>
      </c>
      <c r="M2445" s="145" t="s">
        <v>2213</v>
      </c>
      <c r="N2445" s="144" t="s">
        <v>34</v>
      </c>
      <c r="O2445" s="144"/>
      <c r="P2445" s="144" t="s">
        <v>4000</v>
      </c>
      <c r="Q2445" s="144"/>
      <c r="R2445" s="144"/>
      <c r="S2445" s="144" t="s">
        <v>4191</v>
      </c>
      <c r="T2445" s="144" t="s">
        <v>7322</v>
      </c>
      <c r="U2445" s="144" t="s">
        <v>227</v>
      </c>
      <c r="V2445" s="144"/>
      <c r="W2445" s="144">
        <v>353530</v>
      </c>
      <c r="X2445" s="144" t="s">
        <v>7323</v>
      </c>
      <c r="Y2445" s="144" t="s">
        <v>7324</v>
      </c>
      <c r="Z2445" s="144" t="s">
        <v>7325</v>
      </c>
      <c r="AA2445" s="160">
        <v>1446</v>
      </c>
    </row>
    <row r="2446" spans="1:27" ht="45" customHeight="1" x14ac:dyDescent="0.25">
      <c r="A2446" s="144" t="s">
        <v>16297</v>
      </c>
      <c r="B2446" s="144" t="s">
        <v>14459</v>
      </c>
      <c r="C2446" s="144"/>
      <c r="D2446" s="144" t="s">
        <v>14460</v>
      </c>
      <c r="E2446" s="144"/>
      <c r="F2446" s="144">
        <v>2</v>
      </c>
      <c r="G2446" s="144"/>
      <c r="H2446" s="144">
        <v>1800</v>
      </c>
      <c r="I2446" s="144">
        <v>500</v>
      </c>
      <c r="J2446" s="144">
        <v>800</v>
      </c>
      <c r="K2446" s="144">
        <v>500</v>
      </c>
      <c r="L2446" s="144"/>
      <c r="M2446" s="145" t="s">
        <v>2213</v>
      </c>
      <c r="N2446" s="144" t="s">
        <v>41</v>
      </c>
      <c r="O2446" s="144"/>
      <c r="P2446" s="144" t="s">
        <v>2393</v>
      </c>
      <c r="Q2446" s="144" t="s">
        <v>4187</v>
      </c>
      <c r="R2446" s="144" t="s">
        <v>12835</v>
      </c>
      <c r="S2446" s="144"/>
      <c r="T2446" s="144"/>
      <c r="U2446" s="144" t="s">
        <v>16297</v>
      </c>
      <c r="V2446" s="144"/>
      <c r="W2446" s="144"/>
      <c r="X2446" s="144"/>
      <c r="Y2446" s="144"/>
      <c r="Z2446" s="144"/>
      <c r="AA2446" s="160">
        <v>3331</v>
      </c>
    </row>
    <row r="2447" spans="1:27" ht="45" customHeight="1" x14ac:dyDescent="0.25">
      <c r="A2447" s="144" t="s">
        <v>16297</v>
      </c>
      <c r="B2447" s="144" t="s">
        <v>14459</v>
      </c>
      <c r="C2447" s="144"/>
      <c r="D2447" s="144" t="s">
        <v>14460</v>
      </c>
      <c r="E2447" s="144" t="s">
        <v>19329</v>
      </c>
      <c r="F2447" s="144">
        <v>2</v>
      </c>
      <c r="G2447" s="144"/>
      <c r="H2447" s="144"/>
      <c r="I2447" s="144"/>
      <c r="J2447" s="144"/>
      <c r="K2447" s="144"/>
      <c r="L2447" s="144">
        <v>2885</v>
      </c>
      <c r="M2447" s="145" t="s">
        <v>2213</v>
      </c>
      <c r="N2447" s="144" t="s">
        <v>41</v>
      </c>
      <c r="O2447" s="144"/>
      <c r="P2447" s="144" t="s">
        <v>2393</v>
      </c>
      <c r="Q2447" s="144" t="s">
        <v>4187</v>
      </c>
      <c r="R2447" s="144" t="s">
        <v>12835</v>
      </c>
      <c r="S2447" s="144"/>
      <c r="T2447" s="144"/>
      <c r="U2447" s="144" t="s">
        <v>16297</v>
      </c>
      <c r="V2447" s="144" t="s">
        <v>16298</v>
      </c>
      <c r="W2447" s="144">
        <v>121309</v>
      </c>
      <c r="X2447" s="144" t="s">
        <v>19330</v>
      </c>
      <c r="Y2447" s="144" t="s">
        <v>14461</v>
      </c>
      <c r="Z2447" s="144" t="s">
        <v>13553</v>
      </c>
      <c r="AA2447" s="160">
        <v>1633</v>
      </c>
    </row>
    <row r="2448" spans="1:27" ht="45" customHeight="1" x14ac:dyDescent="0.25">
      <c r="A2448" s="144" t="s">
        <v>36600</v>
      </c>
      <c r="B2448" s="144" t="s">
        <v>20582</v>
      </c>
      <c r="C2448" s="144">
        <v>2</v>
      </c>
      <c r="D2448" s="144"/>
      <c r="E2448" s="144"/>
      <c r="F2448" s="144">
        <v>1</v>
      </c>
      <c r="G2448" s="144"/>
      <c r="H2448" s="144">
        <v>850</v>
      </c>
      <c r="I2448" s="144">
        <v>300</v>
      </c>
      <c r="J2448" s="144">
        <v>400</v>
      </c>
      <c r="K2448" s="144">
        <v>150</v>
      </c>
      <c r="L2448" s="144"/>
      <c r="M2448" s="145" t="s">
        <v>2213</v>
      </c>
      <c r="N2448" s="144" t="s">
        <v>18</v>
      </c>
      <c r="O2448" s="144"/>
      <c r="P2448" s="144" t="s">
        <v>17726</v>
      </c>
      <c r="Q2448" s="144"/>
      <c r="R2448" s="144"/>
      <c r="S2448" s="144" t="s">
        <v>4189</v>
      </c>
      <c r="T2448" s="144" t="s">
        <v>5698</v>
      </c>
      <c r="U2448" s="144" t="s">
        <v>36600</v>
      </c>
      <c r="V2448" s="144"/>
      <c r="W2448" s="144">
        <v>309296</v>
      </c>
      <c r="X2448" s="144" t="s">
        <v>36601</v>
      </c>
      <c r="Y2448" s="144">
        <v>89510000000</v>
      </c>
      <c r="Z2448" s="144" t="s">
        <v>36602</v>
      </c>
      <c r="AA2448" s="160">
        <v>7834</v>
      </c>
    </row>
    <row r="2449" spans="1:27" ht="45" customHeight="1" x14ac:dyDescent="0.25">
      <c r="A2449" s="144" t="s">
        <v>14095</v>
      </c>
      <c r="B2449" s="144" t="s">
        <v>24043</v>
      </c>
      <c r="C2449" s="144"/>
      <c r="D2449" s="144"/>
      <c r="E2449" s="144"/>
      <c r="F2449" s="144">
        <v>1</v>
      </c>
      <c r="G2449" s="144"/>
      <c r="H2449" s="144">
        <v>1200</v>
      </c>
      <c r="I2449" s="144">
        <v>400</v>
      </c>
      <c r="J2449" s="144">
        <v>500</v>
      </c>
      <c r="K2449" s="144">
        <v>300</v>
      </c>
      <c r="L2449" s="144"/>
      <c r="M2449" s="145" t="s">
        <v>2213</v>
      </c>
      <c r="N2449" s="144" t="s">
        <v>22</v>
      </c>
      <c r="O2449" s="144"/>
      <c r="P2449" s="144" t="s">
        <v>3278</v>
      </c>
      <c r="Q2449" s="144"/>
      <c r="R2449" s="144"/>
      <c r="S2449" s="144" t="s">
        <v>13932</v>
      </c>
      <c r="T2449" s="144" t="s">
        <v>19331</v>
      </c>
      <c r="U2449" s="144" t="s">
        <v>14095</v>
      </c>
      <c r="V2449" s="144"/>
      <c r="W2449" s="144">
        <v>161462</v>
      </c>
      <c r="X2449" s="144" t="s">
        <v>19332</v>
      </c>
      <c r="Y2449" s="144">
        <v>27450</v>
      </c>
      <c r="Z2449" s="144" t="s">
        <v>19333</v>
      </c>
      <c r="AA2449" s="160">
        <v>3258</v>
      </c>
    </row>
    <row r="2450" spans="1:27" ht="45" customHeight="1" x14ac:dyDescent="0.25">
      <c r="A2450" s="144" t="s">
        <v>14095</v>
      </c>
      <c r="B2450" s="144" t="s">
        <v>24043</v>
      </c>
      <c r="C2450" s="144"/>
      <c r="D2450" s="144"/>
      <c r="E2450" s="144" t="s">
        <v>9139</v>
      </c>
      <c r="F2450" s="144">
        <v>1</v>
      </c>
      <c r="G2450" s="144"/>
      <c r="H2450" s="144">
        <v>600</v>
      </c>
      <c r="I2450" s="144">
        <v>200</v>
      </c>
      <c r="J2450" s="144">
        <v>300</v>
      </c>
      <c r="K2450" s="144">
        <v>100</v>
      </c>
      <c r="L2450" s="144"/>
      <c r="M2450" s="145" t="s">
        <v>2213</v>
      </c>
      <c r="N2450" s="144" t="s">
        <v>22</v>
      </c>
      <c r="O2450" s="144"/>
      <c r="P2450" s="144" t="s">
        <v>3278</v>
      </c>
      <c r="Q2450" s="144"/>
      <c r="R2450" s="144"/>
      <c r="S2450" s="144" t="s">
        <v>4190</v>
      </c>
      <c r="T2450" s="144" t="s">
        <v>6536</v>
      </c>
      <c r="U2450" s="144" t="s">
        <v>14095</v>
      </c>
      <c r="V2450" s="144" t="s">
        <v>15604</v>
      </c>
      <c r="W2450" s="144">
        <v>161462</v>
      </c>
      <c r="X2450" s="144" t="s">
        <v>6537</v>
      </c>
      <c r="Y2450" s="149">
        <v>27450</v>
      </c>
      <c r="Z2450" s="144" t="s">
        <v>14096</v>
      </c>
      <c r="AA2450" s="160">
        <v>1153</v>
      </c>
    </row>
    <row r="2451" spans="1:27" ht="45" customHeight="1" x14ac:dyDescent="0.25">
      <c r="A2451" s="144" t="s">
        <v>24044</v>
      </c>
      <c r="B2451" s="144" t="s">
        <v>17013</v>
      </c>
      <c r="C2451" s="144"/>
      <c r="D2451" s="144"/>
      <c r="E2451" s="144"/>
      <c r="F2451" s="144">
        <v>1</v>
      </c>
      <c r="G2451" s="144"/>
      <c r="H2451" s="144">
        <v>600</v>
      </c>
      <c r="I2451" s="144">
        <v>300</v>
      </c>
      <c r="J2451" s="144">
        <v>200</v>
      </c>
      <c r="K2451" s="144">
        <v>100</v>
      </c>
      <c r="L2451" s="144"/>
      <c r="M2451" s="145" t="s">
        <v>2213</v>
      </c>
      <c r="N2451" s="144" t="s">
        <v>76</v>
      </c>
      <c r="O2451" s="144"/>
      <c r="P2451" s="144" t="s">
        <v>3420</v>
      </c>
      <c r="Q2451" s="144"/>
      <c r="R2451" s="144"/>
      <c r="S2451" s="144" t="s">
        <v>4190</v>
      </c>
      <c r="T2451" s="144" t="s">
        <v>7362</v>
      </c>
      <c r="U2451" s="144" t="s">
        <v>24044</v>
      </c>
      <c r="V2451" s="144"/>
      <c r="W2451" s="144">
        <v>413540</v>
      </c>
      <c r="X2451" s="144" t="s">
        <v>7363</v>
      </c>
      <c r="Y2451" s="144"/>
      <c r="Z2451" s="144"/>
      <c r="AA2451" s="160">
        <v>4248</v>
      </c>
    </row>
    <row r="2452" spans="1:27" ht="45" customHeight="1" x14ac:dyDescent="0.25">
      <c r="A2452" s="144" t="s">
        <v>24044</v>
      </c>
      <c r="B2452" s="144" t="s">
        <v>17013</v>
      </c>
      <c r="C2452" s="144"/>
      <c r="D2452" s="144"/>
      <c r="E2452" s="144" t="s">
        <v>22663</v>
      </c>
      <c r="F2452" s="144">
        <v>1</v>
      </c>
      <c r="G2452" s="144">
        <v>28</v>
      </c>
      <c r="H2452" s="144">
        <v>131</v>
      </c>
      <c r="I2452" s="144">
        <v>100</v>
      </c>
      <c r="J2452" s="144">
        <v>16</v>
      </c>
      <c r="K2452" s="144">
        <v>15</v>
      </c>
      <c r="L2452" s="144"/>
      <c r="M2452" s="145" t="s">
        <v>2213</v>
      </c>
      <c r="N2452" s="144" t="s">
        <v>76</v>
      </c>
      <c r="O2452" s="144"/>
      <c r="P2452" s="144" t="s">
        <v>3420</v>
      </c>
      <c r="Q2452" s="144"/>
      <c r="R2452" s="144"/>
      <c r="S2452" s="144" t="s">
        <v>4191</v>
      </c>
      <c r="T2452" s="144" t="s">
        <v>17014</v>
      </c>
      <c r="U2452" s="144" t="s">
        <v>24044</v>
      </c>
      <c r="V2452" s="144" t="s">
        <v>24045</v>
      </c>
      <c r="W2452" s="144">
        <v>413543</v>
      </c>
      <c r="X2452" s="144" t="s">
        <v>24046</v>
      </c>
      <c r="Y2452" s="144">
        <v>89370000000</v>
      </c>
      <c r="Z2452" s="144" t="s">
        <v>24047</v>
      </c>
      <c r="AA2452" s="160">
        <v>4355</v>
      </c>
    </row>
    <row r="2453" spans="1:27" ht="45" customHeight="1" x14ac:dyDescent="0.25">
      <c r="A2453" s="144" t="s">
        <v>19334</v>
      </c>
      <c r="B2453" s="144" t="s">
        <v>15542</v>
      </c>
      <c r="C2453" s="144"/>
      <c r="D2453" s="144"/>
      <c r="E2453" s="144"/>
      <c r="F2453" s="144">
        <v>1</v>
      </c>
      <c r="G2453" s="144"/>
      <c r="H2453" s="144">
        <v>250</v>
      </c>
      <c r="I2453" s="144">
        <v>150</v>
      </c>
      <c r="J2453" s="144">
        <v>50</v>
      </c>
      <c r="K2453" s="144">
        <v>50</v>
      </c>
      <c r="L2453" s="144"/>
      <c r="M2453" s="145" t="s">
        <v>2213</v>
      </c>
      <c r="N2453" s="144" t="s">
        <v>76</v>
      </c>
      <c r="O2453" s="144"/>
      <c r="P2453" s="144" t="s">
        <v>3009</v>
      </c>
      <c r="Q2453" s="144"/>
      <c r="R2453" s="144"/>
      <c r="S2453" s="144" t="s">
        <v>15453</v>
      </c>
      <c r="T2453" s="144" t="s">
        <v>19335</v>
      </c>
      <c r="U2453" s="144" t="s">
        <v>19334</v>
      </c>
      <c r="V2453" s="144"/>
      <c r="W2453" s="144">
        <v>412836</v>
      </c>
      <c r="X2453" s="144" t="s">
        <v>19336</v>
      </c>
      <c r="Y2453" s="144" t="s">
        <v>19338</v>
      </c>
      <c r="Z2453" s="144" t="s">
        <v>19337</v>
      </c>
      <c r="AA2453" s="160">
        <v>5184</v>
      </c>
    </row>
    <row r="2454" spans="1:27" ht="45" customHeight="1" x14ac:dyDescent="0.25">
      <c r="A2454" s="144" t="s">
        <v>7326</v>
      </c>
      <c r="B2454" s="144" t="s">
        <v>16893</v>
      </c>
      <c r="C2454" s="144"/>
      <c r="D2454" s="144" t="s">
        <v>7327</v>
      </c>
      <c r="E2454" s="144"/>
      <c r="F2454" s="144">
        <v>1</v>
      </c>
      <c r="G2454" s="144"/>
      <c r="H2454" s="144">
        <v>1199</v>
      </c>
      <c r="I2454" s="144">
        <v>436</v>
      </c>
      <c r="J2454" s="144">
        <v>545</v>
      </c>
      <c r="K2454" s="144">
        <v>218</v>
      </c>
      <c r="L2454" s="144"/>
      <c r="M2454" s="145" t="s">
        <v>2213</v>
      </c>
      <c r="N2454" s="144" t="s">
        <v>14</v>
      </c>
      <c r="O2454" s="144"/>
      <c r="P2454" s="144" t="s">
        <v>2584</v>
      </c>
      <c r="Q2454" s="144"/>
      <c r="R2454" s="144"/>
      <c r="S2454" s="144"/>
      <c r="T2454" s="144"/>
      <c r="U2454" s="144" t="s">
        <v>7326</v>
      </c>
      <c r="V2454" s="144"/>
      <c r="W2454" s="144">
        <v>656062</v>
      </c>
      <c r="X2454" s="144" t="s">
        <v>7328</v>
      </c>
      <c r="Y2454" s="144"/>
      <c r="Z2454" s="144" t="s">
        <v>29970</v>
      </c>
      <c r="AA2454" s="160">
        <v>1447</v>
      </c>
    </row>
    <row r="2455" spans="1:27" ht="45" customHeight="1" x14ac:dyDescent="0.25">
      <c r="A2455" s="144" t="s">
        <v>22664</v>
      </c>
      <c r="B2455" s="144" t="s">
        <v>15377</v>
      </c>
      <c r="C2455" s="144">
        <v>10</v>
      </c>
      <c r="D2455" s="144" t="s">
        <v>4241</v>
      </c>
      <c r="E2455" s="144"/>
      <c r="F2455" s="144">
        <v>1</v>
      </c>
      <c r="G2455" s="144">
        <v>280</v>
      </c>
      <c r="H2455" s="144"/>
      <c r="I2455" s="144"/>
      <c r="J2455" s="144"/>
      <c r="K2455" s="144"/>
      <c r="L2455" s="144"/>
      <c r="M2455" s="145" t="s">
        <v>2213</v>
      </c>
      <c r="N2455" s="144" t="s">
        <v>66</v>
      </c>
      <c r="O2455" s="144"/>
      <c r="P2455" s="144" t="s">
        <v>2892</v>
      </c>
      <c r="Q2455" s="144"/>
      <c r="R2455" s="144"/>
      <c r="S2455" s="144" t="s">
        <v>4191</v>
      </c>
      <c r="T2455" s="144" t="s">
        <v>4235</v>
      </c>
      <c r="U2455" s="144" t="s">
        <v>22664</v>
      </c>
      <c r="V2455" s="144"/>
      <c r="W2455" s="144">
        <v>363131</v>
      </c>
      <c r="X2455" s="144" t="s">
        <v>22665</v>
      </c>
      <c r="Y2455" s="150" t="s">
        <v>22666</v>
      </c>
      <c r="Z2455" s="144" t="s">
        <v>22667</v>
      </c>
      <c r="AA2455" s="160">
        <v>5696</v>
      </c>
    </row>
    <row r="2456" spans="1:27" ht="45" customHeight="1" x14ac:dyDescent="0.25">
      <c r="A2456" s="144" t="s">
        <v>25438</v>
      </c>
      <c r="B2456" s="144" t="s">
        <v>15409</v>
      </c>
      <c r="C2456" s="144">
        <v>3</v>
      </c>
      <c r="D2456" s="144" t="s">
        <v>18817</v>
      </c>
      <c r="E2456" s="144"/>
      <c r="F2456" s="144">
        <v>1</v>
      </c>
      <c r="G2456" s="144"/>
      <c r="H2456" s="144">
        <v>1216</v>
      </c>
      <c r="I2456" s="144">
        <v>537</v>
      </c>
      <c r="J2456" s="144">
        <v>560</v>
      </c>
      <c r="K2456" s="144">
        <v>119</v>
      </c>
      <c r="L2456" s="144"/>
      <c r="M2456" s="145" t="s">
        <v>2213</v>
      </c>
      <c r="N2456" s="144" t="s">
        <v>66</v>
      </c>
      <c r="O2456" s="144"/>
      <c r="P2456" s="144" t="s">
        <v>2489</v>
      </c>
      <c r="Q2456" s="144"/>
      <c r="R2456" s="144"/>
      <c r="S2456" s="144"/>
      <c r="T2456" s="144"/>
      <c r="U2456" s="144" t="s">
        <v>25438</v>
      </c>
      <c r="V2456" s="144"/>
      <c r="W2456" s="144">
        <v>362040</v>
      </c>
      <c r="X2456" s="144" t="s">
        <v>18818</v>
      </c>
      <c r="Y2456" s="144" t="s">
        <v>18820</v>
      </c>
      <c r="Z2456" s="144" t="s">
        <v>18819</v>
      </c>
      <c r="AA2456" s="160">
        <v>5499</v>
      </c>
    </row>
    <row r="2457" spans="1:27" ht="45" customHeight="1" x14ac:dyDescent="0.25">
      <c r="A2457" s="144" t="s">
        <v>37271</v>
      </c>
      <c r="B2457" s="144" t="s">
        <v>37272</v>
      </c>
      <c r="C2457" s="144">
        <v>377</v>
      </c>
      <c r="D2457" s="144"/>
      <c r="E2457" s="144"/>
      <c r="F2457" s="144">
        <v>1</v>
      </c>
      <c r="G2457" s="144">
        <v>300</v>
      </c>
      <c r="H2457" s="144"/>
      <c r="I2457" s="144"/>
      <c r="J2457" s="144"/>
      <c r="K2457" s="144"/>
      <c r="L2457" s="144"/>
      <c r="M2457" s="145" t="s">
        <v>2213</v>
      </c>
      <c r="N2457" s="144" t="s">
        <v>74</v>
      </c>
      <c r="O2457" s="144"/>
      <c r="P2457" s="144" t="s">
        <v>3785</v>
      </c>
      <c r="Q2457" s="144"/>
      <c r="R2457" s="144"/>
      <c r="S2457" s="144"/>
      <c r="T2457" s="144"/>
      <c r="U2457" s="144" t="s">
        <v>37271</v>
      </c>
      <c r="V2457" s="144"/>
      <c r="W2457" s="144"/>
      <c r="X2457" s="144"/>
      <c r="Y2457" s="144" t="s">
        <v>37273</v>
      </c>
      <c r="Z2457" s="144" t="s">
        <v>37274</v>
      </c>
      <c r="AA2457" s="160">
        <v>7859</v>
      </c>
    </row>
    <row r="2458" spans="1:27" ht="45" customHeight="1" x14ac:dyDescent="0.25">
      <c r="A2458" s="144" t="s">
        <v>14627</v>
      </c>
      <c r="B2458" s="144" t="s">
        <v>23574</v>
      </c>
      <c r="C2458" s="144">
        <v>10</v>
      </c>
      <c r="D2458" s="144" t="s">
        <v>5035</v>
      </c>
      <c r="E2458" s="144"/>
      <c r="F2458" s="144">
        <v>1</v>
      </c>
      <c r="G2458" s="144">
        <v>200</v>
      </c>
      <c r="H2458" s="144"/>
      <c r="I2458" s="144"/>
      <c r="J2458" s="144"/>
      <c r="K2458" s="144"/>
      <c r="L2458" s="144"/>
      <c r="M2458" s="145" t="s">
        <v>2213</v>
      </c>
      <c r="N2458" s="144" t="s">
        <v>50</v>
      </c>
      <c r="O2458" s="144"/>
      <c r="P2458" s="144" t="s">
        <v>30580</v>
      </c>
      <c r="Q2458" s="144" t="s">
        <v>4189</v>
      </c>
      <c r="R2458" s="144" t="s">
        <v>16299</v>
      </c>
      <c r="S2458" s="144"/>
      <c r="T2458" s="144"/>
      <c r="U2458" s="144" t="s">
        <v>14627</v>
      </c>
      <c r="V2458" s="144"/>
      <c r="W2458" s="144">
        <v>692132</v>
      </c>
      <c r="X2458" s="144" t="s">
        <v>19339</v>
      </c>
      <c r="Y2458" s="144" t="s">
        <v>14628</v>
      </c>
      <c r="Z2458" s="144" t="s">
        <v>14629</v>
      </c>
      <c r="AA2458" s="161">
        <v>3762</v>
      </c>
    </row>
    <row r="2459" spans="1:27" ht="45" customHeight="1" x14ac:dyDescent="0.25">
      <c r="A2459" s="144" t="s">
        <v>7332</v>
      </c>
      <c r="B2459" s="144" t="s">
        <v>15605</v>
      </c>
      <c r="C2459" s="144">
        <v>1</v>
      </c>
      <c r="D2459" s="144"/>
      <c r="E2459" s="144"/>
      <c r="F2459" s="144">
        <v>5</v>
      </c>
      <c r="G2459" s="144"/>
      <c r="H2459" s="144"/>
      <c r="I2459" s="144"/>
      <c r="J2459" s="144"/>
      <c r="K2459" s="144"/>
      <c r="L2459" s="144">
        <v>850</v>
      </c>
      <c r="M2459" s="145" t="s">
        <v>2213</v>
      </c>
      <c r="N2459" s="144" t="s">
        <v>72</v>
      </c>
      <c r="O2459" s="144"/>
      <c r="P2459" s="144" t="s">
        <v>2632</v>
      </c>
      <c r="Q2459" s="144"/>
      <c r="R2459" s="144"/>
      <c r="S2459" s="144"/>
      <c r="T2459" s="144"/>
      <c r="U2459" s="144" t="s">
        <v>7332</v>
      </c>
      <c r="V2459" s="144"/>
      <c r="W2459" s="144">
        <v>346880</v>
      </c>
      <c r="X2459" s="144" t="s">
        <v>7334</v>
      </c>
      <c r="Y2459" s="144" t="s">
        <v>14630</v>
      </c>
      <c r="Z2459" s="144" t="s">
        <v>14631</v>
      </c>
      <c r="AA2459" s="160">
        <v>1449</v>
      </c>
    </row>
    <row r="2460" spans="1:27" ht="45" customHeight="1" x14ac:dyDescent="0.25">
      <c r="A2460" s="144" t="s">
        <v>19340</v>
      </c>
      <c r="B2460" s="144" t="s">
        <v>15606</v>
      </c>
      <c r="C2460" s="144"/>
      <c r="D2460" s="144"/>
      <c r="E2460" s="144"/>
      <c r="F2460" s="144">
        <v>1</v>
      </c>
      <c r="G2460" s="144"/>
      <c r="H2460" s="144">
        <v>700</v>
      </c>
      <c r="I2460" s="144">
        <v>400</v>
      </c>
      <c r="J2460" s="144">
        <v>200</v>
      </c>
      <c r="K2460" s="144">
        <v>100</v>
      </c>
      <c r="L2460" s="144"/>
      <c r="M2460" s="145" t="s">
        <v>2213</v>
      </c>
      <c r="N2460" s="144" t="s">
        <v>67</v>
      </c>
      <c r="O2460" s="144"/>
      <c r="P2460" s="144" t="s">
        <v>3992</v>
      </c>
      <c r="Q2460" s="144"/>
      <c r="R2460" s="144"/>
      <c r="S2460" s="144" t="s">
        <v>4190</v>
      </c>
      <c r="T2460" s="144" t="s">
        <v>15607</v>
      </c>
      <c r="U2460" s="144" t="s">
        <v>19340</v>
      </c>
      <c r="V2460" s="144"/>
      <c r="W2460" s="144">
        <v>422060</v>
      </c>
      <c r="X2460" s="144" t="s">
        <v>19341</v>
      </c>
      <c r="Y2460" s="144" t="s">
        <v>19342</v>
      </c>
      <c r="Z2460" s="144" t="s">
        <v>15608</v>
      </c>
      <c r="AA2460" s="160">
        <v>3873</v>
      </c>
    </row>
    <row r="2461" spans="1:27" ht="45" customHeight="1" x14ac:dyDescent="0.25">
      <c r="A2461" s="144" t="s">
        <v>12988</v>
      </c>
      <c r="B2461" s="144" t="s">
        <v>14838</v>
      </c>
      <c r="C2461" s="144">
        <v>42</v>
      </c>
      <c r="D2461" s="144"/>
      <c r="E2461" s="144"/>
      <c r="F2461" s="144">
        <v>5</v>
      </c>
      <c r="G2461" s="144"/>
      <c r="H2461" s="144"/>
      <c r="I2461" s="144"/>
      <c r="J2461" s="144"/>
      <c r="K2461" s="144"/>
      <c r="L2461" s="144">
        <v>120</v>
      </c>
      <c r="M2461" s="145" t="s">
        <v>2213</v>
      </c>
      <c r="N2461" s="144" t="s">
        <v>31</v>
      </c>
      <c r="O2461" s="144"/>
      <c r="P2461" s="144" t="s">
        <v>13854</v>
      </c>
      <c r="Q2461" s="144"/>
      <c r="R2461" s="144"/>
      <c r="S2461" s="144" t="s">
        <v>4189</v>
      </c>
      <c r="T2461" s="144" t="s">
        <v>5055</v>
      </c>
      <c r="U2461" s="144" t="s">
        <v>12988</v>
      </c>
      <c r="V2461" s="144"/>
      <c r="W2461" s="144">
        <v>652740</v>
      </c>
      <c r="X2461" s="144" t="s">
        <v>19343</v>
      </c>
      <c r="Y2461" s="144" t="s">
        <v>12989</v>
      </c>
      <c r="Z2461" s="144" t="s">
        <v>12990</v>
      </c>
      <c r="AA2461" s="160">
        <v>1451</v>
      </c>
    </row>
    <row r="2462" spans="1:27" ht="45" customHeight="1" x14ac:dyDescent="0.25">
      <c r="A2462" s="144" t="s">
        <v>31151</v>
      </c>
      <c r="B2462" s="144" t="s">
        <v>15377</v>
      </c>
      <c r="C2462" s="144">
        <v>7</v>
      </c>
      <c r="D2462" s="144" t="s">
        <v>4353</v>
      </c>
      <c r="E2462" s="144"/>
      <c r="F2462" s="144">
        <v>1</v>
      </c>
      <c r="G2462" s="144">
        <v>251</v>
      </c>
      <c r="H2462" s="144"/>
      <c r="I2462" s="144"/>
      <c r="J2462" s="144"/>
      <c r="K2462" s="144"/>
      <c r="L2462" s="144"/>
      <c r="M2462" s="145" t="s">
        <v>2213</v>
      </c>
      <c r="N2462" s="144" t="s">
        <v>43</v>
      </c>
      <c r="O2462" s="144"/>
      <c r="P2462" s="144" t="s">
        <v>3002</v>
      </c>
      <c r="Q2462" s="144" t="s">
        <v>4187</v>
      </c>
      <c r="R2462" s="144" t="s">
        <v>4284</v>
      </c>
      <c r="S2462" s="144"/>
      <c r="T2462" s="144"/>
      <c r="U2462" s="144" t="s">
        <v>31151</v>
      </c>
      <c r="V2462" s="144"/>
      <c r="W2462" s="144">
        <v>183038</v>
      </c>
      <c r="X2462" s="144" t="s">
        <v>35625</v>
      </c>
      <c r="Y2462" s="144">
        <v>88150000000</v>
      </c>
      <c r="Z2462" s="144" t="s">
        <v>35626</v>
      </c>
      <c r="AA2462" s="160">
        <v>1925</v>
      </c>
    </row>
    <row r="2463" spans="1:27" ht="45" customHeight="1" x14ac:dyDescent="0.25">
      <c r="A2463" s="144" t="s">
        <v>32035</v>
      </c>
      <c r="B2463" s="144" t="s">
        <v>14963</v>
      </c>
      <c r="C2463" s="144">
        <v>4</v>
      </c>
      <c r="D2463" s="144"/>
      <c r="E2463" s="144"/>
      <c r="F2463" s="144">
        <v>1</v>
      </c>
      <c r="G2463" s="144"/>
      <c r="H2463" s="144">
        <v>798</v>
      </c>
      <c r="I2463" s="144">
        <v>290</v>
      </c>
      <c r="J2463" s="144">
        <v>363</v>
      </c>
      <c r="K2463" s="144">
        <v>145</v>
      </c>
      <c r="L2463" s="144"/>
      <c r="M2463" s="145" t="s">
        <v>2213</v>
      </c>
      <c r="N2463" s="144" t="s">
        <v>29</v>
      </c>
      <c r="O2463" s="144"/>
      <c r="P2463" s="144" t="s">
        <v>3173</v>
      </c>
      <c r="Q2463" s="144"/>
      <c r="R2463" s="144"/>
      <c r="S2463" s="144" t="s">
        <v>4190</v>
      </c>
      <c r="T2463" s="144" t="s">
        <v>6787</v>
      </c>
      <c r="U2463" s="144" t="s">
        <v>32035</v>
      </c>
      <c r="V2463" s="144"/>
      <c r="W2463" s="144"/>
      <c r="X2463" s="144" t="s">
        <v>32036</v>
      </c>
      <c r="Y2463" s="144">
        <v>30370</v>
      </c>
      <c r="Z2463" s="144" t="s">
        <v>32037</v>
      </c>
      <c r="AA2463" s="160">
        <v>1356</v>
      </c>
    </row>
    <row r="2464" spans="1:27" ht="45" customHeight="1" x14ac:dyDescent="0.25">
      <c r="A2464" s="144" t="s">
        <v>19344</v>
      </c>
      <c r="B2464" s="144" t="s">
        <v>19136</v>
      </c>
      <c r="C2464" s="144">
        <v>12</v>
      </c>
      <c r="D2464" s="144"/>
      <c r="E2464" s="144"/>
      <c r="F2464" s="144">
        <v>1</v>
      </c>
      <c r="G2464" s="144">
        <v>350</v>
      </c>
      <c r="H2464" s="144"/>
      <c r="I2464" s="144"/>
      <c r="J2464" s="144"/>
      <c r="K2464" s="144"/>
      <c r="L2464" s="144"/>
      <c r="M2464" s="145" t="s">
        <v>2213</v>
      </c>
      <c r="N2464" s="144" t="s">
        <v>42</v>
      </c>
      <c r="O2464" s="144"/>
      <c r="P2464" s="144" t="s">
        <v>17467</v>
      </c>
      <c r="Q2464" s="144"/>
      <c r="R2464" s="144"/>
      <c r="S2464" s="144" t="s">
        <v>4190</v>
      </c>
      <c r="T2464" s="144" t="s">
        <v>19345</v>
      </c>
      <c r="U2464" s="144" t="s">
        <v>19344</v>
      </c>
      <c r="V2464" s="144"/>
      <c r="W2464" s="144">
        <v>143072</v>
      </c>
      <c r="X2464" s="144" t="s">
        <v>19346</v>
      </c>
      <c r="Y2464" s="144" t="s">
        <v>19348</v>
      </c>
      <c r="Z2464" s="144" t="s">
        <v>19347</v>
      </c>
      <c r="AA2464" s="160">
        <v>5243</v>
      </c>
    </row>
    <row r="2465" spans="1:31" ht="45" customHeight="1" x14ac:dyDescent="0.25">
      <c r="A2465" s="144" t="s">
        <v>19349</v>
      </c>
      <c r="B2465" s="144" t="s">
        <v>18556</v>
      </c>
      <c r="C2465" s="144"/>
      <c r="D2465" s="144" t="s">
        <v>4410</v>
      </c>
      <c r="E2465" s="144"/>
      <c r="F2465" s="144">
        <v>1</v>
      </c>
      <c r="G2465" s="144">
        <v>200</v>
      </c>
      <c r="H2465" s="144"/>
      <c r="I2465" s="144"/>
      <c r="J2465" s="144"/>
      <c r="K2465" s="144"/>
      <c r="L2465" s="144"/>
      <c r="M2465" s="145" t="s">
        <v>2213</v>
      </c>
      <c r="N2465" s="144" t="s">
        <v>76</v>
      </c>
      <c r="O2465" s="144"/>
      <c r="P2465" s="144" t="s">
        <v>2700</v>
      </c>
      <c r="Q2465" s="144"/>
      <c r="R2465" s="144"/>
      <c r="S2465" s="144" t="s">
        <v>4189</v>
      </c>
      <c r="T2465" s="144" t="s">
        <v>17736</v>
      </c>
      <c r="U2465" s="144" t="s">
        <v>19349</v>
      </c>
      <c r="V2465" s="144"/>
      <c r="W2465" s="144">
        <v>412309</v>
      </c>
      <c r="X2465" s="144" t="s">
        <v>28209</v>
      </c>
      <c r="Y2465" s="144" t="s">
        <v>23673</v>
      </c>
      <c r="Z2465" s="144" t="s">
        <v>23674</v>
      </c>
      <c r="AA2465" s="160">
        <v>5903</v>
      </c>
    </row>
    <row r="2466" spans="1:31" ht="45" customHeight="1" x14ac:dyDescent="0.25">
      <c r="A2466" s="144" t="s">
        <v>7337</v>
      </c>
      <c r="B2466" s="144" t="s">
        <v>4242</v>
      </c>
      <c r="C2466" s="144"/>
      <c r="D2466" s="144"/>
      <c r="E2466" s="144"/>
      <c r="F2466" s="144">
        <v>3</v>
      </c>
      <c r="G2466" s="144"/>
      <c r="H2466" s="144"/>
      <c r="I2466" s="144"/>
      <c r="J2466" s="144"/>
      <c r="K2466" s="144"/>
      <c r="L2466" s="144">
        <v>150</v>
      </c>
      <c r="M2466" s="145" t="s">
        <v>2213</v>
      </c>
      <c r="N2466" s="144" t="s">
        <v>42</v>
      </c>
      <c r="O2466" s="144"/>
      <c r="P2466" s="144" t="s">
        <v>30984</v>
      </c>
      <c r="Q2466" s="144"/>
      <c r="R2466" s="144"/>
      <c r="S2466" s="144" t="s">
        <v>4190</v>
      </c>
      <c r="T2466" s="144" t="s">
        <v>7338</v>
      </c>
      <c r="U2466" s="144" t="s">
        <v>7337</v>
      </c>
      <c r="V2466" s="144"/>
      <c r="W2466" s="144">
        <v>140477</v>
      </c>
      <c r="X2466" s="144" t="s">
        <v>7339</v>
      </c>
      <c r="Y2466" s="144" t="s">
        <v>7340</v>
      </c>
      <c r="Z2466" s="144" t="s">
        <v>7341</v>
      </c>
      <c r="AA2466" s="160">
        <v>1452</v>
      </c>
    </row>
    <row r="2467" spans="1:31" ht="45" customHeight="1" x14ac:dyDescent="0.25">
      <c r="A2467" s="144" t="s">
        <v>14632</v>
      </c>
      <c r="B2467" s="144" t="s">
        <v>8529</v>
      </c>
      <c r="C2467" s="144"/>
      <c r="D2467" s="144" t="s">
        <v>14633</v>
      </c>
      <c r="E2467" s="144"/>
      <c r="F2467" s="144">
        <v>2</v>
      </c>
      <c r="G2467" s="144"/>
      <c r="H2467" s="144"/>
      <c r="I2467" s="144"/>
      <c r="J2467" s="144"/>
      <c r="K2467" s="144"/>
      <c r="L2467" s="144">
        <v>150</v>
      </c>
      <c r="M2467" s="145" t="s">
        <v>2213</v>
      </c>
      <c r="N2467" s="144" t="s">
        <v>48</v>
      </c>
      <c r="O2467" s="144"/>
      <c r="P2467" s="144" t="s">
        <v>3710</v>
      </c>
      <c r="Q2467" s="144"/>
      <c r="R2467" s="144"/>
      <c r="S2467" s="144" t="s">
        <v>4191</v>
      </c>
      <c r="T2467" s="144" t="s">
        <v>14634</v>
      </c>
      <c r="U2467" s="144" t="s">
        <v>14632</v>
      </c>
      <c r="V2467" s="144"/>
      <c r="W2467" s="144">
        <v>440514</v>
      </c>
      <c r="X2467" s="144" t="s">
        <v>14635</v>
      </c>
      <c r="Y2467" s="144">
        <v>89050000000</v>
      </c>
      <c r="Z2467" s="144" t="s">
        <v>14636</v>
      </c>
      <c r="AA2467" s="161">
        <v>3818</v>
      </c>
    </row>
    <row r="2468" spans="1:31" ht="45" customHeight="1" x14ac:dyDescent="0.25">
      <c r="A2468" s="144" t="s">
        <v>14637</v>
      </c>
      <c r="B2468" s="144" t="s">
        <v>4208</v>
      </c>
      <c r="C2468" s="144">
        <v>2</v>
      </c>
      <c r="D2468" s="144"/>
      <c r="E2468" s="144"/>
      <c r="F2468" s="144">
        <v>1</v>
      </c>
      <c r="G2468" s="144"/>
      <c r="H2468" s="144">
        <v>1000</v>
      </c>
      <c r="I2468" s="144">
        <v>300</v>
      </c>
      <c r="J2468" s="144">
        <v>500</v>
      </c>
      <c r="K2468" s="144">
        <v>200</v>
      </c>
      <c r="L2468" s="144"/>
      <c r="M2468" s="145" t="s">
        <v>2213</v>
      </c>
      <c r="N2468" s="144" t="s">
        <v>46</v>
      </c>
      <c r="O2468" s="144"/>
      <c r="P2468" s="144" t="s">
        <v>13849</v>
      </c>
      <c r="Q2468" s="144"/>
      <c r="R2468" s="144"/>
      <c r="S2468" s="144"/>
      <c r="T2468" s="144"/>
      <c r="U2468" s="144" t="s">
        <v>14637</v>
      </c>
      <c r="V2468" s="144"/>
      <c r="W2468" s="144">
        <v>462241</v>
      </c>
      <c r="X2468" s="144" t="s">
        <v>19353</v>
      </c>
      <c r="Y2468" s="144">
        <v>36581</v>
      </c>
      <c r="Z2468" s="144" t="s">
        <v>14638</v>
      </c>
      <c r="AA2468" s="161">
        <v>3664</v>
      </c>
    </row>
    <row r="2469" spans="1:31" ht="45" customHeight="1" x14ac:dyDescent="0.25">
      <c r="A2469" s="144" t="s">
        <v>27371</v>
      </c>
      <c r="B2469" s="144" t="s">
        <v>27372</v>
      </c>
      <c r="C2469" s="144">
        <v>137</v>
      </c>
      <c r="D2469" s="144"/>
      <c r="E2469" s="144"/>
      <c r="F2469" s="144">
        <v>1</v>
      </c>
      <c r="G2469" s="144">
        <v>223</v>
      </c>
      <c r="H2469" s="144"/>
      <c r="I2469" s="144"/>
      <c r="J2469" s="144"/>
      <c r="K2469" s="144"/>
      <c r="L2469" s="144"/>
      <c r="M2469" s="145" t="s">
        <v>2213</v>
      </c>
      <c r="N2469" s="144" t="s">
        <v>89</v>
      </c>
      <c r="O2469" s="144"/>
      <c r="P2469" s="144" t="s">
        <v>17558</v>
      </c>
      <c r="Q2469" s="144" t="s">
        <v>4189</v>
      </c>
      <c r="R2469" s="144" t="s">
        <v>28210</v>
      </c>
      <c r="S2469" s="144"/>
      <c r="T2469" s="144"/>
      <c r="U2469" s="144" t="s">
        <v>27371</v>
      </c>
      <c r="V2469" s="144"/>
      <c r="W2469" s="144">
        <v>455036</v>
      </c>
      <c r="X2469" s="144" t="s">
        <v>27373</v>
      </c>
      <c r="Y2469" s="144" t="s">
        <v>27374</v>
      </c>
      <c r="Z2469" s="144" t="s">
        <v>27375</v>
      </c>
      <c r="AA2469" s="160">
        <v>6704</v>
      </c>
    </row>
    <row r="2470" spans="1:31" ht="45" customHeight="1" x14ac:dyDescent="0.25">
      <c r="A2470" s="144" t="s">
        <v>27376</v>
      </c>
      <c r="B2470" s="144" t="s">
        <v>28211</v>
      </c>
      <c r="C2470" s="144">
        <v>4</v>
      </c>
      <c r="D2470" s="144" t="s">
        <v>19354</v>
      </c>
      <c r="E2470" s="144"/>
      <c r="F2470" s="144">
        <v>5</v>
      </c>
      <c r="G2470" s="144"/>
      <c r="H2470" s="144"/>
      <c r="I2470" s="144"/>
      <c r="J2470" s="144"/>
      <c r="K2470" s="144"/>
      <c r="L2470" s="144">
        <v>250</v>
      </c>
      <c r="M2470" s="145" t="s">
        <v>2213</v>
      </c>
      <c r="N2470" s="144" t="s">
        <v>17</v>
      </c>
      <c r="O2470" s="144"/>
      <c r="P2470" s="144" t="s">
        <v>2374</v>
      </c>
      <c r="Q2470" s="144"/>
      <c r="R2470" s="144"/>
      <c r="S2470" s="144" t="s">
        <v>4189</v>
      </c>
      <c r="T2470" s="144" t="s">
        <v>16758</v>
      </c>
      <c r="U2470" s="144" t="s">
        <v>27376</v>
      </c>
      <c r="V2470" s="144"/>
      <c r="W2470" s="144"/>
      <c r="X2470" s="144"/>
      <c r="Y2470" s="144"/>
      <c r="Z2470" s="144"/>
      <c r="AA2470" s="160">
        <v>3227</v>
      </c>
    </row>
    <row r="2471" spans="1:31" ht="45" customHeight="1" x14ac:dyDescent="0.25">
      <c r="A2471" s="144" t="s">
        <v>27376</v>
      </c>
      <c r="B2471" s="144" t="s">
        <v>28211</v>
      </c>
      <c r="C2471" s="144">
        <v>4</v>
      </c>
      <c r="D2471" s="144" t="s">
        <v>19354</v>
      </c>
      <c r="E2471" s="144" t="s">
        <v>8071</v>
      </c>
      <c r="F2471" s="144">
        <v>5</v>
      </c>
      <c r="G2471" s="144"/>
      <c r="H2471" s="144"/>
      <c r="I2471" s="144"/>
      <c r="J2471" s="144"/>
      <c r="K2471" s="144"/>
      <c r="L2471" s="144">
        <v>250</v>
      </c>
      <c r="M2471" s="145" t="s">
        <v>2213</v>
      </c>
      <c r="N2471" s="144" t="s">
        <v>17</v>
      </c>
      <c r="O2471" s="144"/>
      <c r="P2471" s="144" t="s">
        <v>2374</v>
      </c>
      <c r="Q2471" s="144" t="s">
        <v>4190</v>
      </c>
      <c r="R2471" s="144" t="s">
        <v>8072</v>
      </c>
      <c r="S2471" s="144" t="s">
        <v>4190</v>
      </c>
      <c r="T2471" s="144" t="s">
        <v>8072</v>
      </c>
      <c r="U2471" s="144" t="s">
        <v>27376</v>
      </c>
      <c r="V2471" s="144" t="s">
        <v>25570</v>
      </c>
      <c r="W2471" s="144">
        <v>416530</v>
      </c>
      <c r="X2471" s="144" t="s">
        <v>27377</v>
      </c>
      <c r="Y2471" s="149">
        <v>89280000000</v>
      </c>
      <c r="Z2471" s="144" t="s">
        <v>27378</v>
      </c>
      <c r="AA2471" s="160">
        <v>968</v>
      </c>
    </row>
    <row r="2472" spans="1:31" ht="45" customHeight="1" x14ac:dyDescent="0.25">
      <c r="A2472" s="144" t="s">
        <v>37275</v>
      </c>
      <c r="B2472" s="144" t="s">
        <v>37276</v>
      </c>
      <c r="C2472" s="144"/>
      <c r="D2472" s="144" t="s">
        <v>37277</v>
      </c>
      <c r="E2472" s="144"/>
      <c r="F2472" s="144">
        <v>1</v>
      </c>
      <c r="G2472" s="144"/>
      <c r="H2472" s="144">
        <v>320</v>
      </c>
      <c r="I2472" s="144">
        <v>100</v>
      </c>
      <c r="J2472" s="144">
        <v>150</v>
      </c>
      <c r="K2472" s="144">
        <v>70</v>
      </c>
      <c r="L2472" s="144"/>
      <c r="M2472" s="145" t="s">
        <v>2213</v>
      </c>
      <c r="N2472" s="144" t="s">
        <v>23</v>
      </c>
      <c r="O2472" s="144"/>
      <c r="P2472" s="144" t="s">
        <v>3169</v>
      </c>
      <c r="Q2472" s="144"/>
      <c r="R2472" s="144"/>
      <c r="S2472" s="144" t="s">
        <v>4191</v>
      </c>
      <c r="T2472" s="144" t="s">
        <v>37278</v>
      </c>
      <c r="U2472" s="144" t="s">
        <v>37275</v>
      </c>
      <c r="V2472" s="144"/>
      <c r="W2472" s="144">
        <v>396360</v>
      </c>
      <c r="X2472" s="144" t="s">
        <v>37279</v>
      </c>
      <c r="Y2472" s="144">
        <v>89290000000</v>
      </c>
      <c r="Z2472" s="144" t="s">
        <v>37280</v>
      </c>
      <c r="AA2472" s="160">
        <v>7850</v>
      </c>
    </row>
    <row r="2473" spans="1:31" ht="45" customHeight="1" x14ac:dyDescent="0.25">
      <c r="A2473" s="144" t="s">
        <v>37275</v>
      </c>
      <c r="B2473" s="144" t="s">
        <v>37276</v>
      </c>
      <c r="C2473" s="144"/>
      <c r="D2473" s="144" t="s">
        <v>37277</v>
      </c>
      <c r="E2473" s="144" t="s">
        <v>28402</v>
      </c>
      <c r="F2473" s="144">
        <v>1</v>
      </c>
      <c r="G2473" s="144">
        <v>150</v>
      </c>
      <c r="H2473" s="144"/>
      <c r="I2473" s="144"/>
      <c r="J2473" s="144"/>
      <c r="K2473" s="144"/>
      <c r="L2473" s="144"/>
      <c r="M2473" s="145" t="s">
        <v>2213</v>
      </c>
      <c r="N2473" s="144" t="s">
        <v>23</v>
      </c>
      <c r="O2473" s="144"/>
      <c r="P2473" s="144" t="s">
        <v>3169</v>
      </c>
      <c r="Q2473" s="144"/>
      <c r="R2473" s="144"/>
      <c r="S2473" s="144" t="s">
        <v>4191</v>
      </c>
      <c r="T2473" s="144" t="s">
        <v>37278</v>
      </c>
      <c r="U2473" s="144" t="s">
        <v>37275</v>
      </c>
      <c r="V2473" s="144"/>
      <c r="W2473" s="144">
        <v>396360</v>
      </c>
      <c r="X2473" s="144" t="s">
        <v>37279</v>
      </c>
      <c r="Y2473" s="144">
        <v>89290000000</v>
      </c>
      <c r="Z2473" s="144" t="s">
        <v>37280</v>
      </c>
      <c r="AA2473" s="160">
        <v>7851</v>
      </c>
    </row>
    <row r="2474" spans="1:31" ht="45" customHeight="1" x14ac:dyDescent="0.25">
      <c r="A2474" s="144" t="s">
        <v>36603</v>
      </c>
      <c r="B2474" s="152" t="s">
        <v>36604</v>
      </c>
      <c r="C2474" s="144"/>
      <c r="D2474" s="144" t="s">
        <v>36605</v>
      </c>
      <c r="E2474" s="144"/>
      <c r="F2474" s="144">
        <v>2</v>
      </c>
      <c r="G2474" s="144"/>
      <c r="H2474" s="144"/>
      <c r="I2474" s="144"/>
      <c r="J2474" s="144"/>
      <c r="K2474" s="144"/>
      <c r="L2474" s="144">
        <v>200</v>
      </c>
      <c r="M2474" s="145" t="s">
        <v>2213</v>
      </c>
      <c r="N2474" s="144" t="s">
        <v>18</v>
      </c>
      <c r="O2474" s="144"/>
      <c r="P2474" s="144" t="s">
        <v>17726</v>
      </c>
      <c r="Q2474" s="144"/>
      <c r="R2474" s="144"/>
      <c r="S2474" s="144" t="s">
        <v>15453</v>
      </c>
      <c r="T2474" s="144" t="s">
        <v>27739</v>
      </c>
      <c r="U2474" s="144" t="s">
        <v>36603</v>
      </c>
      <c r="V2474" s="144"/>
      <c r="W2474" s="144">
        <v>309257</v>
      </c>
      <c r="X2474" s="145" t="s">
        <v>36606</v>
      </c>
      <c r="Y2474" s="144">
        <v>8472000000</v>
      </c>
      <c r="Z2474" s="144" t="s">
        <v>36607</v>
      </c>
      <c r="AA2474" s="160">
        <v>7805</v>
      </c>
    </row>
    <row r="2475" spans="1:31" ht="45" customHeight="1" x14ac:dyDescent="0.25">
      <c r="A2475" s="144" t="s">
        <v>7342</v>
      </c>
      <c r="B2475" s="144" t="s">
        <v>15483</v>
      </c>
      <c r="C2475" s="144">
        <v>26</v>
      </c>
      <c r="D2475" s="144" t="s">
        <v>4298</v>
      </c>
      <c r="E2475" s="144"/>
      <c r="F2475" s="144">
        <v>1</v>
      </c>
      <c r="G2475" s="144">
        <v>151</v>
      </c>
      <c r="H2475" s="144"/>
      <c r="I2475" s="144"/>
      <c r="J2475" s="144"/>
      <c r="K2475" s="144"/>
      <c r="L2475" s="144"/>
      <c r="M2475" s="145" t="s">
        <v>2213</v>
      </c>
      <c r="N2475" s="144" t="s">
        <v>42</v>
      </c>
      <c r="O2475" s="144"/>
      <c r="P2475" s="144" t="s">
        <v>13872</v>
      </c>
      <c r="Q2475" s="144"/>
      <c r="R2475" s="144"/>
      <c r="S2475" s="144"/>
      <c r="T2475" s="144"/>
      <c r="U2475" s="144" t="s">
        <v>7342</v>
      </c>
      <c r="V2475" s="144"/>
      <c r="W2475" s="144">
        <v>140304</v>
      </c>
      <c r="X2475" s="144" t="s">
        <v>19355</v>
      </c>
      <c r="Y2475" s="144" t="s">
        <v>7343</v>
      </c>
      <c r="Z2475" s="144" t="s">
        <v>14639</v>
      </c>
      <c r="AA2475" s="160">
        <v>1453</v>
      </c>
    </row>
    <row r="2476" spans="1:31" ht="45" customHeight="1" x14ac:dyDescent="0.25">
      <c r="A2476" s="144" t="s">
        <v>7344</v>
      </c>
      <c r="B2476" s="144" t="s">
        <v>4205</v>
      </c>
      <c r="C2476" s="144"/>
      <c r="D2476" s="144" t="s">
        <v>4241</v>
      </c>
      <c r="E2476" s="144"/>
      <c r="F2476" s="144">
        <v>1</v>
      </c>
      <c r="G2476" s="144">
        <v>200</v>
      </c>
      <c r="H2476" s="144"/>
      <c r="I2476" s="144"/>
      <c r="J2476" s="144"/>
      <c r="K2476" s="144"/>
      <c r="L2476" s="144"/>
      <c r="M2476" s="145" t="s">
        <v>2213</v>
      </c>
      <c r="N2476" s="144" t="s">
        <v>33</v>
      </c>
      <c r="O2476" s="144"/>
      <c r="P2476" s="144" t="s">
        <v>2994</v>
      </c>
      <c r="Q2476" s="144" t="s">
        <v>4186</v>
      </c>
      <c r="R2476" s="144" t="s">
        <v>15609</v>
      </c>
      <c r="S2476" s="144" t="s">
        <v>4190</v>
      </c>
      <c r="T2476" s="144" t="s">
        <v>7345</v>
      </c>
      <c r="U2476" s="144" t="s">
        <v>7344</v>
      </c>
      <c r="V2476" s="144"/>
      <c r="W2476" s="144">
        <v>156530</v>
      </c>
      <c r="X2476" s="144" t="s">
        <v>19356</v>
      </c>
      <c r="Y2476" s="144" t="s">
        <v>7346</v>
      </c>
      <c r="Z2476" s="144" t="s">
        <v>7347</v>
      </c>
      <c r="AA2476" s="160">
        <v>1454</v>
      </c>
    </row>
    <row r="2477" spans="1:31" ht="45" customHeight="1" x14ac:dyDescent="0.25">
      <c r="A2477" s="144" t="s">
        <v>14640</v>
      </c>
      <c r="B2477" s="144" t="s">
        <v>4208</v>
      </c>
      <c r="C2477" s="144">
        <v>5</v>
      </c>
      <c r="D2477" s="144"/>
      <c r="E2477" s="144"/>
      <c r="F2477" s="144">
        <v>1</v>
      </c>
      <c r="G2477" s="144"/>
      <c r="H2477" s="144">
        <v>350</v>
      </c>
      <c r="I2477" s="144">
        <v>300</v>
      </c>
      <c r="J2477" s="144">
        <v>700</v>
      </c>
      <c r="K2477" s="144">
        <v>200</v>
      </c>
      <c r="L2477" s="144"/>
      <c r="M2477" s="145" t="s">
        <v>2213</v>
      </c>
      <c r="N2477" s="144" t="s">
        <v>42</v>
      </c>
      <c r="O2477" s="144"/>
      <c r="P2477" s="144" t="s">
        <v>31009</v>
      </c>
      <c r="Q2477" s="144"/>
      <c r="R2477" s="144"/>
      <c r="S2477" s="144" t="s">
        <v>4189</v>
      </c>
      <c r="T2477" s="144" t="s">
        <v>14641</v>
      </c>
      <c r="U2477" s="144" t="s">
        <v>14640</v>
      </c>
      <c r="V2477" s="144"/>
      <c r="W2477" s="144">
        <v>141501</v>
      </c>
      <c r="X2477" s="144" t="s">
        <v>17015</v>
      </c>
      <c r="Y2477" s="144" t="s">
        <v>14642</v>
      </c>
      <c r="Z2477" s="144" t="s">
        <v>17016</v>
      </c>
      <c r="AA2477" s="160">
        <v>3684</v>
      </c>
    </row>
    <row r="2478" spans="1:31" ht="45" customHeight="1" x14ac:dyDescent="0.25">
      <c r="A2478" s="144" t="s">
        <v>7348</v>
      </c>
      <c r="B2478" s="144" t="s">
        <v>4205</v>
      </c>
      <c r="C2478" s="144">
        <v>29</v>
      </c>
      <c r="D2478" s="144" t="s">
        <v>5218</v>
      </c>
      <c r="E2478" s="144"/>
      <c r="F2478" s="144">
        <v>1</v>
      </c>
      <c r="G2478" s="144">
        <v>350</v>
      </c>
      <c r="H2478" s="144"/>
      <c r="I2478" s="144"/>
      <c r="J2478" s="144"/>
      <c r="K2478" s="144"/>
      <c r="L2478" s="144"/>
      <c r="M2478" s="145" t="s">
        <v>2213</v>
      </c>
      <c r="N2478" s="144" t="s">
        <v>42</v>
      </c>
      <c r="O2478" s="144"/>
      <c r="P2478" s="144" t="s">
        <v>13850</v>
      </c>
      <c r="Q2478" s="144"/>
      <c r="R2478" s="144"/>
      <c r="S2478" s="144"/>
      <c r="T2478" s="144"/>
      <c r="U2478" s="144" t="s">
        <v>7348</v>
      </c>
      <c r="V2478" s="144"/>
      <c r="W2478" s="144">
        <v>141021</v>
      </c>
      <c r="X2478" s="144" t="s">
        <v>7349</v>
      </c>
      <c r="Y2478" s="144" t="s">
        <v>7350</v>
      </c>
      <c r="Z2478" s="144" t="s">
        <v>28212</v>
      </c>
      <c r="AA2478" s="160">
        <v>1455</v>
      </c>
      <c r="AE2478" s="109" t="s">
        <v>1182</v>
      </c>
    </row>
    <row r="2479" spans="1:31" ht="45" customHeight="1" x14ac:dyDescent="0.25">
      <c r="A2479" s="144" t="s">
        <v>7351</v>
      </c>
      <c r="B2479" s="144" t="s">
        <v>4205</v>
      </c>
      <c r="C2479" s="144">
        <v>19</v>
      </c>
      <c r="D2479" s="144"/>
      <c r="E2479" s="144"/>
      <c r="F2479" s="144">
        <v>1</v>
      </c>
      <c r="G2479" s="144">
        <v>350</v>
      </c>
      <c r="H2479" s="144"/>
      <c r="I2479" s="144"/>
      <c r="J2479" s="144"/>
      <c r="K2479" s="144"/>
      <c r="L2479" s="144"/>
      <c r="M2479" s="145" t="s">
        <v>2213</v>
      </c>
      <c r="N2479" s="144" t="s">
        <v>112</v>
      </c>
      <c r="O2479" s="144"/>
      <c r="P2479" s="144" t="s">
        <v>30556</v>
      </c>
      <c r="Q2479" s="144"/>
      <c r="R2479" s="144"/>
      <c r="S2479" s="144" t="s">
        <v>4189</v>
      </c>
      <c r="T2479" s="144" t="s">
        <v>5701</v>
      </c>
      <c r="U2479" s="144" t="s">
        <v>7351</v>
      </c>
      <c r="V2479" s="144"/>
      <c r="W2479" s="144">
        <v>606408</v>
      </c>
      <c r="X2479" s="144" t="s">
        <v>19357</v>
      </c>
      <c r="Y2479" s="151"/>
      <c r="Z2479" s="144"/>
      <c r="AA2479" s="160">
        <v>1456</v>
      </c>
    </row>
    <row r="2480" spans="1:31" ht="45" customHeight="1" x14ac:dyDescent="0.25">
      <c r="A2480" s="144" t="s">
        <v>28213</v>
      </c>
      <c r="B2480" s="144" t="s">
        <v>28214</v>
      </c>
      <c r="C2480" s="144"/>
      <c r="D2480" s="144" t="s">
        <v>4267</v>
      </c>
      <c r="E2480" s="144"/>
      <c r="F2480" s="144">
        <v>2</v>
      </c>
      <c r="G2480" s="144"/>
      <c r="H2480" s="144"/>
      <c r="I2480" s="144"/>
      <c r="J2480" s="144"/>
      <c r="K2480" s="144"/>
      <c r="L2480" s="144">
        <v>1209</v>
      </c>
      <c r="M2480" s="145" t="s">
        <v>2213</v>
      </c>
      <c r="N2480" s="144" t="s">
        <v>62</v>
      </c>
      <c r="O2480" s="144"/>
      <c r="P2480" s="144" t="s">
        <v>2752</v>
      </c>
      <c r="Q2480" s="144"/>
      <c r="R2480" s="144"/>
      <c r="S2480" s="144"/>
      <c r="T2480" s="144"/>
      <c r="U2480" s="144" t="s">
        <v>28213</v>
      </c>
      <c r="V2480" s="144"/>
      <c r="W2480" s="144">
        <v>297408</v>
      </c>
      <c r="X2480" s="144" t="s">
        <v>28215</v>
      </c>
      <c r="Y2480" s="144" t="s">
        <v>28216</v>
      </c>
      <c r="Z2480" s="144" t="s">
        <v>28217</v>
      </c>
      <c r="AA2480" s="160">
        <v>505</v>
      </c>
    </row>
    <row r="2481" spans="1:27" ht="45" customHeight="1" x14ac:dyDescent="0.25">
      <c r="A2481" s="144" t="s">
        <v>29971</v>
      </c>
      <c r="B2481" s="144" t="s">
        <v>15409</v>
      </c>
      <c r="C2481" s="144">
        <v>43</v>
      </c>
      <c r="D2481" s="144"/>
      <c r="E2481" s="144"/>
      <c r="F2481" s="144">
        <v>1</v>
      </c>
      <c r="G2481" s="144"/>
      <c r="H2481" s="144">
        <v>1000</v>
      </c>
      <c r="I2481" s="144">
        <v>300</v>
      </c>
      <c r="J2481" s="144">
        <v>500</v>
      </c>
      <c r="K2481" s="144">
        <v>200</v>
      </c>
      <c r="L2481" s="144"/>
      <c r="M2481" s="145" t="s">
        <v>2213</v>
      </c>
      <c r="N2481" s="144" t="s">
        <v>18</v>
      </c>
      <c r="O2481" s="144"/>
      <c r="P2481" s="144" t="s">
        <v>2375</v>
      </c>
      <c r="Q2481" s="144"/>
      <c r="R2481" s="144"/>
      <c r="S2481" s="144"/>
      <c r="T2481" s="144"/>
      <c r="U2481" s="144" t="s">
        <v>29971</v>
      </c>
      <c r="V2481" s="144"/>
      <c r="W2481" s="144">
        <v>308036</v>
      </c>
      <c r="X2481" s="144" t="s">
        <v>29972</v>
      </c>
      <c r="Y2481" s="144" t="s">
        <v>29973</v>
      </c>
      <c r="Z2481" s="144" t="s">
        <v>29974</v>
      </c>
      <c r="AA2481" s="160">
        <v>7128</v>
      </c>
    </row>
    <row r="2482" spans="1:27" ht="45" customHeight="1" x14ac:dyDescent="0.25">
      <c r="A2482" s="167" t="s">
        <v>14643</v>
      </c>
      <c r="B2482" s="147" t="s">
        <v>4303</v>
      </c>
      <c r="C2482" s="144"/>
      <c r="D2482" s="144" t="s">
        <v>9869</v>
      </c>
      <c r="E2482" s="144"/>
      <c r="F2482" s="144">
        <v>2</v>
      </c>
      <c r="G2482" s="144"/>
      <c r="H2482" s="144"/>
      <c r="I2482" s="144"/>
      <c r="J2482" s="144"/>
      <c r="K2482" s="144"/>
      <c r="L2482" s="144">
        <v>150</v>
      </c>
      <c r="M2482" s="145" t="s">
        <v>2213</v>
      </c>
      <c r="N2482" s="144" t="s">
        <v>74</v>
      </c>
      <c r="O2482" s="144"/>
      <c r="P2482" s="144" t="s">
        <v>3785</v>
      </c>
      <c r="Q2482" s="144"/>
      <c r="R2482" s="144"/>
      <c r="S2482" s="144"/>
      <c r="T2482" s="167"/>
      <c r="U2482" s="167" t="s">
        <v>14643</v>
      </c>
      <c r="V2482" s="167"/>
      <c r="W2482" s="144">
        <v>443011</v>
      </c>
      <c r="X2482" s="144" t="s">
        <v>19358</v>
      </c>
      <c r="Y2482" s="151" t="s">
        <v>14644</v>
      </c>
      <c r="Z2482" s="144" t="s">
        <v>14645</v>
      </c>
      <c r="AA2482" s="160">
        <v>3652</v>
      </c>
    </row>
    <row r="2483" spans="1:27" ht="45" customHeight="1" x14ac:dyDescent="0.25">
      <c r="A2483" s="144" t="s">
        <v>35977</v>
      </c>
      <c r="B2483" s="144" t="s">
        <v>15377</v>
      </c>
      <c r="C2483" s="144">
        <v>114</v>
      </c>
      <c r="D2483" s="144"/>
      <c r="E2483" s="144"/>
      <c r="F2483" s="144">
        <v>1</v>
      </c>
      <c r="G2483" s="144">
        <v>300</v>
      </c>
      <c r="H2483" s="144"/>
      <c r="I2483" s="144"/>
      <c r="J2483" s="144"/>
      <c r="K2483" s="144"/>
      <c r="L2483" s="144"/>
      <c r="M2483" s="145" t="s">
        <v>2213</v>
      </c>
      <c r="N2483" s="144" t="s">
        <v>27</v>
      </c>
      <c r="O2483" s="144"/>
      <c r="P2483" s="144" t="s">
        <v>14232</v>
      </c>
      <c r="Q2483" s="144"/>
      <c r="R2483" s="144"/>
      <c r="S2483" s="144" t="s">
        <v>4189</v>
      </c>
      <c r="T2483" s="144" t="s">
        <v>30427</v>
      </c>
      <c r="U2483" s="144" t="s">
        <v>35977</v>
      </c>
      <c r="V2483" s="144"/>
      <c r="W2483" s="144">
        <v>664017</v>
      </c>
      <c r="X2483" s="144" t="s">
        <v>30428</v>
      </c>
      <c r="Y2483" s="144" t="s">
        <v>35978</v>
      </c>
      <c r="Z2483" s="144" t="s">
        <v>30429</v>
      </c>
      <c r="AA2483" s="160">
        <v>7136</v>
      </c>
    </row>
    <row r="2484" spans="1:27" ht="45" customHeight="1" x14ac:dyDescent="0.25">
      <c r="A2484" s="144" t="s">
        <v>7352</v>
      </c>
      <c r="B2484" s="144" t="s">
        <v>7353</v>
      </c>
      <c r="C2484" s="144">
        <v>25</v>
      </c>
      <c r="D2484" s="144"/>
      <c r="E2484" s="144"/>
      <c r="F2484" s="144">
        <v>1</v>
      </c>
      <c r="G2484" s="144"/>
      <c r="H2484" s="144">
        <v>798</v>
      </c>
      <c r="I2484" s="144">
        <v>290</v>
      </c>
      <c r="J2484" s="144">
        <v>363</v>
      </c>
      <c r="K2484" s="144">
        <v>145</v>
      </c>
      <c r="L2484" s="144"/>
      <c r="M2484" s="145" t="s">
        <v>2213</v>
      </c>
      <c r="N2484" s="144" t="s">
        <v>57</v>
      </c>
      <c r="O2484" s="144"/>
      <c r="P2484" s="144" t="s">
        <v>2617</v>
      </c>
      <c r="Q2484" s="144"/>
      <c r="R2484" s="144"/>
      <c r="S2484" s="144" t="s">
        <v>4190</v>
      </c>
      <c r="T2484" s="144" t="s">
        <v>7354</v>
      </c>
      <c r="U2484" s="144" t="s">
        <v>7352</v>
      </c>
      <c r="V2484" s="144"/>
      <c r="W2484" s="144">
        <v>386332</v>
      </c>
      <c r="X2484" s="144"/>
      <c r="Y2484" s="144"/>
      <c r="Z2484" s="144"/>
      <c r="AA2484" s="160">
        <v>1457</v>
      </c>
    </row>
    <row r="2485" spans="1:27" ht="45" customHeight="1" x14ac:dyDescent="0.25">
      <c r="A2485" s="144" t="s">
        <v>7355</v>
      </c>
      <c r="B2485" s="144" t="s">
        <v>7356</v>
      </c>
      <c r="C2485" s="144"/>
      <c r="D2485" s="144" t="s">
        <v>7357</v>
      </c>
      <c r="E2485" s="144"/>
      <c r="F2485" s="144">
        <v>2</v>
      </c>
      <c r="G2485" s="144"/>
      <c r="H2485" s="144"/>
      <c r="I2485" s="144"/>
      <c r="J2485" s="144"/>
      <c r="K2485" s="144"/>
      <c r="L2485" s="144">
        <v>150</v>
      </c>
      <c r="M2485" s="145" t="s">
        <v>2213</v>
      </c>
      <c r="N2485" s="144" t="s">
        <v>42</v>
      </c>
      <c r="O2485" s="144"/>
      <c r="P2485" s="144" t="s">
        <v>3705</v>
      </c>
      <c r="Q2485" s="144"/>
      <c r="R2485" s="144"/>
      <c r="S2485" s="144"/>
      <c r="T2485" s="144"/>
      <c r="U2485" s="144" t="s">
        <v>7355</v>
      </c>
      <c r="V2485" s="144"/>
      <c r="W2485" s="144">
        <v>141070</v>
      </c>
      <c r="X2485" s="144" t="s">
        <v>7358</v>
      </c>
      <c r="Y2485" s="150" t="s">
        <v>7359</v>
      </c>
      <c r="Z2485" s="144" t="s">
        <v>7360</v>
      </c>
      <c r="AA2485" s="160">
        <v>1458</v>
      </c>
    </row>
    <row r="2486" spans="1:27" ht="45" customHeight="1" x14ac:dyDescent="0.25">
      <c r="A2486" s="144" t="s">
        <v>32038</v>
      </c>
      <c r="B2486" s="144" t="s">
        <v>32039</v>
      </c>
      <c r="C2486" s="144"/>
      <c r="D2486" s="144"/>
      <c r="E2486" s="144"/>
      <c r="F2486" s="144">
        <v>1</v>
      </c>
      <c r="G2486" s="144"/>
      <c r="H2486" s="144">
        <v>140</v>
      </c>
      <c r="I2486" s="144">
        <v>60</v>
      </c>
      <c r="J2486" s="144">
        <v>60</v>
      </c>
      <c r="K2486" s="144">
        <v>20</v>
      </c>
      <c r="L2486" s="144"/>
      <c r="M2486" s="145" t="s">
        <v>2213</v>
      </c>
      <c r="N2486" s="144" t="s">
        <v>18</v>
      </c>
      <c r="O2486" s="144"/>
      <c r="P2486" s="144" t="s">
        <v>3328</v>
      </c>
      <c r="Q2486" s="144"/>
      <c r="R2486" s="144"/>
      <c r="S2486" s="144" t="s">
        <v>15453</v>
      </c>
      <c r="T2486" s="144" t="s">
        <v>32040</v>
      </c>
      <c r="U2486" s="144" t="s">
        <v>32038</v>
      </c>
      <c r="V2486" s="144"/>
      <c r="W2486" s="144">
        <v>309306</v>
      </c>
      <c r="X2486" s="144" t="s">
        <v>32041</v>
      </c>
      <c r="Y2486" s="150">
        <v>84720000000</v>
      </c>
      <c r="Z2486" s="144" t="s">
        <v>32042</v>
      </c>
      <c r="AA2486" s="160">
        <v>7197</v>
      </c>
    </row>
    <row r="2487" spans="1:27" ht="45" customHeight="1" x14ac:dyDescent="0.25">
      <c r="A2487" s="144" t="s">
        <v>7361</v>
      </c>
      <c r="B2487" s="144" t="s">
        <v>4205</v>
      </c>
      <c r="C2487" s="144">
        <v>3</v>
      </c>
      <c r="D2487" s="144" t="s">
        <v>4353</v>
      </c>
      <c r="E2487" s="144"/>
      <c r="F2487" s="144">
        <v>1</v>
      </c>
      <c r="G2487" s="144">
        <v>200</v>
      </c>
      <c r="H2487" s="144"/>
      <c r="I2487" s="144"/>
      <c r="J2487" s="144"/>
      <c r="K2487" s="144"/>
      <c r="L2487" s="144"/>
      <c r="M2487" s="145" t="s">
        <v>2213</v>
      </c>
      <c r="N2487" s="144" t="s">
        <v>76</v>
      </c>
      <c r="O2487" s="144"/>
      <c r="P2487" s="144" t="s">
        <v>3420</v>
      </c>
      <c r="Q2487" s="144"/>
      <c r="R2487" s="144"/>
      <c r="S2487" s="144" t="s">
        <v>4190</v>
      </c>
      <c r="T2487" s="144" t="s">
        <v>7362</v>
      </c>
      <c r="U2487" s="144" t="s">
        <v>7361</v>
      </c>
      <c r="V2487" s="144"/>
      <c r="W2487" s="144">
        <v>413540</v>
      </c>
      <c r="X2487" s="144" t="s">
        <v>7363</v>
      </c>
      <c r="Y2487" s="144"/>
      <c r="Z2487" s="144" t="s">
        <v>7364</v>
      </c>
      <c r="AA2487" s="160">
        <v>1459</v>
      </c>
    </row>
    <row r="2488" spans="1:27" ht="45" customHeight="1" x14ac:dyDescent="0.25">
      <c r="A2488" s="144" t="s">
        <v>7361</v>
      </c>
      <c r="B2488" s="144" t="s">
        <v>4205</v>
      </c>
      <c r="C2488" s="144">
        <v>2</v>
      </c>
      <c r="D2488" s="144" t="s">
        <v>6810</v>
      </c>
      <c r="E2488" s="144"/>
      <c r="F2488" s="144">
        <v>1</v>
      </c>
      <c r="G2488" s="144">
        <v>150</v>
      </c>
      <c r="H2488" s="144"/>
      <c r="I2488" s="144"/>
      <c r="J2488" s="144"/>
      <c r="K2488" s="144"/>
      <c r="L2488" s="144"/>
      <c r="M2488" s="145" t="s">
        <v>2213</v>
      </c>
      <c r="N2488" s="144" t="s">
        <v>76</v>
      </c>
      <c r="O2488" s="144"/>
      <c r="P2488" s="144" t="s">
        <v>3420</v>
      </c>
      <c r="Q2488" s="144"/>
      <c r="R2488" s="144"/>
      <c r="S2488" s="144" t="s">
        <v>4190</v>
      </c>
      <c r="T2488" s="144" t="s">
        <v>7362</v>
      </c>
      <c r="U2488" s="144" t="s">
        <v>7361</v>
      </c>
      <c r="V2488" s="144"/>
      <c r="W2488" s="144">
        <v>413540</v>
      </c>
      <c r="X2488" s="144" t="s">
        <v>25603</v>
      </c>
      <c r="Y2488" s="144">
        <v>88460000000</v>
      </c>
      <c r="Z2488" s="144" t="s">
        <v>31637</v>
      </c>
      <c r="AA2488" s="160">
        <v>6372</v>
      </c>
    </row>
    <row r="2489" spans="1:27" ht="45" customHeight="1" x14ac:dyDescent="0.25">
      <c r="A2489" s="144" t="s">
        <v>13702</v>
      </c>
      <c r="B2489" s="144" t="s">
        <v>15538</v>
      </c>
      <c r="C2489" s="144"/>
      <c r="D2489" s="144" t="s">
        <v>13703</v>
      </c>
      <c r="E2489" s="144"/>
      <c r="F2489" s="144">
        <v>1</v>
      </c>
      <c r="G2489" s="144">
        <v>110</v>
      </c>
      <c r="H2489" s="144"/>
      <c r="I2489" s="144"/>
      <c r="J2489" s="144"/>
      <c r="K2489" s="144"/>
      <c r="L2489" s="144"/>
      <c r="M2489" s="145" t="s">
        <v>2213</v>
      </c>
      <c r="N2489" s="144" t="s">
        <v>17</v>
      </c>
      <c r="O2489" s="144"/>
      <c r="P2489" s="144" t="s">
        <v>2851</v>
      </c>
      <c r="Q2489" s="144"/>
      <c r="R2489" s="144"/>
      <c r="S2489" s="144" t="s">
        <v>4190</v>
      </c>
      <c r="T2489" s="144" t="s">
        <v>8393</v>
      </c>
      <c r="U2489" s="144" t="s">
        <v>13702</v>
      </c>
      <c r="V2489" s="144"/>
      <c r="W2489" s="144">
        <v>416410</v>
      </c>
      <c r="X2489" s="144" t="s">
        <v>19359</v>
      </c>
      <c r="Y2489" s="144"/>
      <c r="Z2489" s="144" t="s">
        <v>29975</v>
      </c>
      <c r="AA2489" s="160">
        <v>3236</v>
      </c>
    </row>
    <row r="2490" spans="1:27" ht="45" customHeight="1" x14ac:dyDescent="0.25">
      <c r="A2490" s="144" t="s">
        <v>13702</v>
      </c>
      <c r="B2490" s="144" t="s">
        <v>15538</v>
      </c>
      <c r="C2490" s="144"/>
      <c r="D2490" s="144" t="s">
        <v>13703</v>
      </c>
      <c r="E2490" s="144" t="s">
        <v>19361</v>
      </c>
      <c r="F2490" s="144">
        <v>1</v>
      </c>
      <c r="G2490" s="144">
        <v>200</v>
      </c>
      <c r="H2490" s="144"/>
      <c r="I2490" s="144"/>
      <c r="J2490" s="144"/>
      <c r="K2490" s="144"/>
      <c r="L2490" s="144"/>
      <c r="M2490" s="145" t="s">
        <v>2213</v>
      </c>
      <c r="N2490" s="144" t="s">
        <v>17</v>
      </c>
      <c r="O2490" s="144"/>
      <c r="P2490" s="144" t="s">
        <v>2851</v>
      </c>
      <c r="Q2490" s="144"/>
      <c r="R2490" s="144"/>
      <c r="S2490" s="144" t="s">
        <v>4190</v>
      </c>
      <c r="T2490" s="144" t="s">
        <v>8393</v>
      </c>
      <c r="U2490" s="144" t="s">
        <v>13702</v>
      </c>
      <c r="V2490" s="144" t="s">
        <v>8467</v>
      </c>
      <c r="W2490" s="144">
        <v>416410</v>
      </c>
      <c r="X2490" s="144" t="s">
        <v>8468</v>
      </c>
      <c r="Y2490" s="144" t="s">
        <v>13705</v>
      </c>
      <c r="Z2490" s="144" t="s">
        <v>19362</v>
      </c>
      <c r="AA2490" s="160">
        <v>3593</v>
      </c>
    </row>
    <row r="2491" spans="1:27" ht="45" customHeight="1" x14ac:dyDescent="0.25">
      <c r="A2491" s="144" t="s">
        <v>13702</v>
      </c>
      <c r="B2491" s="144" t="s">
        <v>15538</v>
      </c>
      <c r="C2491" s="144"/>
      <c r="D2491" s="144" t="s">
        <v>13703</v>
      </c>
      <c r="E2491" s="144" t="s">
        <v>19360</v>
      </c>
      <c r="F2491" s="144">
        <v>1</v>
      </c>
      <c r="G2491" s="144">
        <v>110</v>
      </c>
      <c r="H2491" s="144"/>
      <c r="I2491" s="144"/>
      <c r="J2491" s="144"/>
      <c r="K2491" s="144"/>
      <c r="L2491" s="144"/>
      <c r="M2491" s="145" t="s">
        <v>2213</v>
      </c>
      <c r="N2491" s="144" t="s">
        <v>17</v>
      </c>
      <c r="O2491" s="144"/>
      <c r="P2491" s="144" t="s">
        <v>2851</v>
      </c>
      <c r="Q2491" s="144"/>
      <c r="R2491" s="144"/>
      <c r="S2491" s="144" t="s">
        <v>4190</v>
      </c>
      <c r="T2491" s="144" t="s">
        <v>8393</v>
      </c>
      <c r="U2491" s="144" t="s">
        <v>13702</v>
      </c>
      <c r="V2491" s="144" t="s">
        <v>8751</v>
      </c>
      <c r="W2491" s="144">
        <v>416410</v>
      </c>
      <c r="X2491" s="144" t="s">
        <v>13704</v>
      </c>
      <c r="Y2491" s="144" t="s">
        <v>13705</v>
      </c>
      <c r="Z2491" s="144" t="s">
        <v>13706</v>
      </c>
      <c r="AA2491" s="160">
        <v>1460</v>
      </c>
    </row>
    <row r="2492" spans="1:27" ht="45" customHeight="1" x14ac:dyDescent="0.25">
      <c r="A2492" s="144" t="s">
        <v>14646</v>
      </c>
      <c r="B2492" s="144" t="s">
        <v>19363</v>
      </c>
      <c r="C2492" s="144"/>
      <c r="D2492" s="144" t="s">
        <v>7795</v>
      </c>
      <c r="E2492" s="144"/>
      <c r="F2492" s="144">
        <v>2</v>
      </c>
      <c r="G2492" s="144"/>
      <c r="H2492" s="144"/>
      <c r="I2492" s="144"/>
      <c r="J2492" s="144"/>
      <c r="K2492" s="144"/>
      <c r="L2492" s="144">
        <v>150</v>
      </c>
      <c r="M2492" s="145" t="s">
        <v>2213</v>
      </c>
      <c r="N2492" s="144" t="s">
        <v>42</v>
      </c>
      <c r="O2492" s="144"/>
      <c r="P2492" s="144" t="s">
        <v>30742</v>
      </c>
      <c r="Q2492" s="144"/>
      <c r="R2492" s="144"/>
      <c r="S2492" s="144" t="s">
        <v>4189</v>
      </c>
      <c r="T2492" s="144" t="s">
        <v>13910</v>
      </c>
      <c r="U2492" s="144" t="s">
        <v>14646</v>
      </c>
      <c r="V2492" s="144"/>
      <c r="W2492" s="144">
        <v>141300</v>
      </c>
      <c r="X2492" s="144" t="s">
        <v>19364</v>
      </c>
      <c r="Y2492" s="144" t="s">
        <v>14647</v>
      </c>
      <c r="Z2492" s="144" t="s">
        <v>14648</v>
      </c>
      <c r="AA2492" s="161">
        <v>3352</v>
      </c>
    </row>
    <row r="2493" spans="1:27" ht="45" customHeight="1" x14ac:dyDescent="0.25">
      <c r="A2493" s="144" t="s">
        <v>7365</v>
      </c>
      <c r="B2493" s="144" t="s">
        <v>4416</v>
      </c>
      <c r="C2493" s="144">
        <v>5</v>
      </c>
      <c r="D2493" s="144"/>
      <c r="E2493" s="144"/>
      <c r="F2493" s="144">
        <v>3</v>
      </c>
      <c r="G2493" s="144"/>
      <c r="H2493" s="144"/>
      <c r="I2493" s="144"/>
      <c r="J2493" s="144"/>
      <c r="K2493" s="144"/>
      <c r="L2493" s="144">
        <v>150</v>
      </c>
      <c r="M2493" s="145" t="s">
        <v>2213</v>
      </c>
      <c r="N2493" s="144" t="s">
        <v>41</v>
      </c>
      <c r="O2493" s="144"/>
      <c r="P2493" s="144" t="s">
        <v>2670</v>
      </c>
      <c r="Q2493" s="144" t="s">
        <v>4187</v>
      </c>
      <c r="R2493" s="144" t="s">
        <v>7366</v>
      </c>
      <c r="S2493" s="144"/>
      <c r="T2493" s="144"/>
      <c r="U2493" s="144" t="s">
        <v>7365</v>
      </c>
      <c r="V2493" s="144"/>
      <c r="W2493" s="144">
        <v>129226</v>
      </c>
      <c r="X2493" s="144" t="s">
        <v>7367</v>
      </c>
      <c r="Y2493" s="144"/>
      <c r="Z2493" s="144"/>
      <c r="AA2493" s="160">
        <v>1461</v>
      </c>
    </row>
    <row r="2494" spans="1:27" ht="45" customHeight="1" x14ac:dyDescent="0.25">
      <c r="A2494" s="144" t="s">
        <v>22668</v>
      </c>
      <c r="B2494" s="144" t="s">
        <v>4205</v>
      </c>
      <c r="C2494" s="144">
        <v>6</v>
      </c>
      <c r="D2494" s="144" t="s">
        <v>4757</v>
      </c>
      <c r="E2494" s="144"/>
      <c r="F2494" s="144">
        <v>1</v>
      </c>
      <c r="G2494" s="144">
        <v>350</v>
      </c>
      <c r="H2494" s="144"/>
      <c r="I2494" s="144"/>
      <c r="J2494" s="144"/>
      <c r="K2494" s="144"/>
      <c r="L2494" s="144"/>
      <c r="M2494" s="145" t="s">
        <v>2213</v>
      </c>
      <c r="N2494" s="144" t="s">
        <v>42</v>
      </c>
      <c r="O2494" s="144"/>
      <c r="P2494" s="144" t="s">
        <v>30730</v>
      </c>
      <c r="Q2494" s="144"/>
      <c r="R2494" s="144"/>
      <c r="S2494" s="144" t="s">
        <v>4189</v>
      </c>
      <c r="T2494" s="144" t="s">
        <v>8973</v>
      </c>
      <c r="U2494" s="144" t="s">
        <v>22668</v>
      </c>
      <c r="V2494" s="144"/>
      <c r="W2494" s="144">
        <v>141292</v>
      </c>
      <c r="X2494" s="144" t="s">
        <v>9612</v>
      </c>
      <c r="Y2494" s="144"/>
      <c r="Z2494" s="144"/>
      <c r="AA2494" s="160">
        <v>1872</v>
      </c>
    </row>
    <row r="2495" spans="1:27" ht="45" customHeight="1" x14ac:dyDescent="0.25">
      <c r="A2495" s="144" t="s">
        <v>17020</v>
      </c>
      <c r="B2495" s="144" t="s">
        <v>15542</v>
      </c>
      <c r="C2495" s="144"/>
      <c r="D2495" s="144"/>
      <c r="E2495" s="144"/>
      <c r="F2495" s="144">
        <v>1</v>
      </c>
      <c r="G2495" s="144"/>
      <c r="H2495" s="144">
        <v>300</v>
      </c>
      <c r="I2495" s="144">
        <v>150</v>
      </c>
      <c r="J2495" s="144">
        <v>150</v>
      </c>
      <c r="K2495" s="144">
        <v>100</v>
      </c>
      <c r="L2495" s="144"/>
      <c r="M2495" s="145" t="s">
        <v>2213</v>
      </c>
      <c r="N2495" s="144" t="s">
        <v>46</v>
      </c>
      <c r="O2495" s="144"/>
      <c r="P2495" s="144" t="s">
        <v>3927</v>
      </c>
      <c r="Q2495" s="144"/>
      <c r="R2495" s="144"/>
      <c r="S2495" s="144" t="s">
        <v>4191</v>
      </c>
      <c r="T2495" s="144" t="s">
        <v>17021</v>
      </c>
      <c r="U2495" s="144" t="s">
        <v>17020</v>
      </c>
      <c r="V2495" s="144"/>
      <c r="W2495" s="144">
        <v>461428</v>
      </c>
      <c r="X2495" s="144" t="s">
        <v>6642</v>
      </c>
      <c r="Y2495" s="144">
        <v>89130000000</v>
      </c>
      <c r="Z2495" s="144" t="s">
        <v>17022</v>
      </c>
      <c r="AA2495" s="161">
        <v>4255</v>
      </c>
    </row>
    <row r="2496" spans="1:27" ht="45" customHeight="1" x14ac:dyDescent="0.25">
      <c r="A2496" s="144" t="s">
        <v>28219</v>
      </c>
      <c r="B2496" s="144" t="s">
        <v>28220</v>
      </c>
      <c r="C2496" s="144"/>
      <c r="D2496" s="144" t="s">
        <v>28221</v>
      </c>
      <c r="E2496" s="144"/>
      <c r="F2496" s="144">
        <v>1</v>
      </c>
      <c r="G2496" s="144"/>
      <c r="H2496" s="144">
        <v>798</v>
      </c>
      <c r="I2496" s="144">
        <v>290</v>
      </c>
      <c r="J2496" s="144">
        <v>363</v>
      </c>
      <c r="K2496" s="144">
        <v>145</v>
      </c>
      <c r="L2496" s="144"/>
      <c r="M2496" s="145" t="s">
        <v>2213</v>
      </c>
      <c r="N2496" s="144" t="s">
        <v>56</v>
      </c>
      <c r="O2496" s="144"/>
      <c r="P2496" s="144" t="s">
        <v>3194</v>
      </c>
      <c r="Q2496" s="144" t="s">
        <v>4190</v>
      </c>
      <c r="R2496" s="144" t="s">
        <v>8338</v>
      </c>
      <c r="S2496" s="144"/>
      <c r="T2496" s="144"/>
      <c r="U2496" s="144" t="s">
        <v>28219</v>
      </c>
      <c r="V2496" s="144"/>
      <c r="W2496" s="144">
        <v>368572</v>
      </c>
      <c r="X2496" s="144"/>
      <c r="Y2496" s="144"/>
      <c r="Z2496" s="144" t="s">
        <v>8339</v>
      </c>
      <c r="AA2496" s="160">
        <v>1058</v>
      </c>
    </row>
    <row r="2497" spans="1:27" ht="45" customHeight="1" x14ac:dyDescent="0.25">
      <c r="A2497" s="144" t="s">
        <v>7368</v>
      </c>
      <c r="B2497" s="144" t="s">
        <v>4208</v>
      </c>
      <c r="C2497" s="144">
        <v>7</v>
      </c>
      <c r="D2497" s="144" t="s">
        <v>19365</v>
      </c>
      <c r="E2497" s="144"/>
      <c r="F2497" s="144">
        <v>1</v>
      </c>
      <c r="G2497" s="144"/>
      <c r="H2497" s="144">
        <v>1799</v>
      </c>
      <c r="I2497" s="144">
        <v>654</v>
      </c>
      <c r="J2497" s="144">
        <v>818</v>
      </c>
      <c r="K2497" s="144">
        <v>327</v>
      </c>
      <c r="L2497" s="144"/>
      <c r="M2497" s="145" t="s">
        <v>2213</v>
      </c>
      <c r="N2497" s="144" t="s">
        <v>34</v>
      </c>
      <c r="O2497" s="144"/>
      <c r="P2497" s="144" t="s">
        <v>3119</v>
      </c>
      <c r="Q2497" s="144"/>
      <c r="R2497" s="144"/>
      <c r="S2497" s="144" t="s">
        <v>4189</v>
      </c>
      <c r="T2497" s="144" t="s">
        <v>6034</v>
      </c>
      <c r="U2497" s="144" t="s">
        <v>7368</v>
      </c>
      <c r="V2497" s="144"/>
      <c r="W2497" s="144">
        <v>353691</v>
      </c>
      <c r="X2497" s="144" t="s">
        <v>7369</v>
      </c>
      <c r="Y2497" s="144" t="s">
        <v>7370</v>
      </c>
      <c r="Z2497" s="144" t="s">
        <v>7371</v>
      </c>
      <c r="AA2497" s="160">
        <v>1462</v>
      </c>
    </row>
    <row r="2498" spans="1:27" ht="45" customHeight="1" x14ac:dyDescent="0.25">
      <c r="A2498" s="144" t="s">
        <v>7372</v>
      </c>
      <c r="B2498" s="144" t="s">
        <v>31152</v>
      </c>
      <c r="C2498" s="144">
        <v>7</v>
      </c>
      <c r="D2498" s="144" t="s">
        <v>4757</v>
      </c>
      <c r="E2498" s="144"/>
      <c r="F2498" s="144">
        <v>1</v>
      </c>
      <c r="G2498" s="144">
        <v>350</v>
      </c>
      <c r="H2498" s="144"/>
      <c r="I2498" s="144"/>
      <c r="J2498" s="144"/>
      <c r="K2498" s="144"/>
      <c r="L2498" s="144"/>
      <c r="M2498" s="145" t="s">
        <v>2213</v>
      </c>
      <c r="N2498" s="144" t="s">
        <v>21</v>
      </c>
      <c r="O2498" s="144"/>
      <c r="P2498" s="144" t="s">
        <v>2853</v>
      </c>
      <c r="Q2498" s="144"/>
      <c r="R2498" s="144"/>
      <c r="S2498" s="144" t="s">
        <v>4189</v>
      </c>
      <c r="T2498" s="144" t="s">
        <v>7373</v>
      </c>
      <c r="U2498" s="144" t="s">
        <v>7372</v>
      </c>
      <c r="V2498" s="144"/>
      <c r="W2498" s="144">
        <v>403791</v>
      </c>
      <c r="X2498" s="144" t="s">
        <v>5918</v>
      </c>
      <c r="Y2498" s="150" t="s">
        <v>7374</v>
      </c>
      <c r="Z2498" s="144" t="s">
        <v>7375</v>
      </c>
      <c r="AA2498" s="160">
        <v>1463</v>
      </c>
    </row>
    <row r="2499" spans="1:27" ht="45" customHeight="1" x14ac:dyDescent="0.25">
      <c r="A2499" s="144" t="s">
        <v>159</v>
      </c>
      <c r="B2499" s="144" t="s">
        <v>4205</v>
      </c>
      <c r="C2499" s="144">
        <v>132</v>
      </c>
      <c r="D2499" s="144" t="s">
        <v>4255</v>
      </c>
      <c r="E2499" s="144"/>
      <c r="F2499" s="144">
        <v>1</v>
      </c>
      <c r="G2499" s="144">
        <v>200</v>
      </c>
      <c r="H2499" s="144"/>
      <c r="I2499" s="144"/>
      <c r="J2499" s="144"/>
      <c r="K2499" s="144"/>
      <c r="L2499" s="144"/>
      <c r="M2499" s="145" t="s">
        <v>2213</v>
      </c>
      <c r="N2499" s="144" t="s">
        <v>76</v>
      </c>
      <c r="O2499" s="144"/>
      <c r="P2499" s="144" t="s">
        <v>3935</v>
      </c>
      <c r="Q2499" s="144" t="s">
        <v>4187</v>
      </c>
      <c r="R2499" s="144" t="s">
        <v>4251</v>
      </c>
      <c r="S2499" s="144"/>
      <c r="T2499" s="144"/>
      <c r="U2499" s="144" t="s">
        <v>159</v>
      </c>
      <c r="V2499" s="144"/>
      <c r="W2499" s="144">
        <v>410052</v>
      </c>
      <c r="X2499" s="144" t="s">
        <v>7376</v>
      </c>
      <c r="Y2499" s="144"/>
      <c r="Z2499" s="144" t="s">
        <v>14649</v>
      </c>
      <c r="AA2499" s="161">
        <v>1464</v>
      </c>
    </row>
    <row r="2500" spans="1:27" ht="45" customHeight="1" x14ac:dyDescent="0.25">
      <c r="A2500" s="144" t="s">
        <v>28222</v>
      </c>
      <c r="B2500" s="144" t="s">
        <v>15409</v>
      </c>
      <c r="C2500" s="144">
        <v>4</v>
      </c>
      <c r="D2500" s="144"/>
      <c r="E2500" s="144"/>
      <c r="F2500" s="144">
        <v>1</v>
      </c>
      <c r="G2500" s="144">
        <v>263</v>
      </c>
      <c r="H2500" s="144">
        <v>1000</v>
      </c>
      <c r="I2500" s="144">
        <v>300</v>
      </c>
      <c r="J2500" s="144">
        <v>500</v>
      </c>
      <c r="K2500" s="144">
        <v>200</v>
      </c>
      <c r="L2500" s="144"/>
      <c r="M2500" s="145" t="s">
        <v>2213</v>
      </c>
      <c r="N2500" s="144" t="s">
        <v>18</v>
      </c>
      <c r="O2500" s="144"/>
      <c r="P2500" s="144" t="s">
        <v>17726</v>
      </c>
      <c r="Q2500" s="144"/>
      <c r="R2500" s="144"/>
      <c r="S2500" s="144" t="s">
        <v>4189</v>
      </c>
      <c r="T2500" s="144" t="s">
        <v>5698</v>
      </c>
      <c r="U2500" s="144" t="s">
        <v>28222</v>
      </c>
      <c r="V2500" s="144"/>
      <c r="W2500" s="144">
        <v>309290</v>
      </c>
      <c r="X2500" s="144" t="s">
        <v>28223</v>
      </c>
      <c r="Y2500" s="144">
        <v>84720000000</v>
      </c>
      <c r="Z2500" s="144" t="s">
        <v>28224</v>
      </c>
      <c r="AA2500" s="160">
        <v>7008</v>
      </c>
    </row>
    <row r="2501" spans="1:27" ht="45" customHeight="1" x14ac:dyDescent="0.25">
      <c r="A2501" s="144" t="s">
        <v>24048</v>
      </c>
      <c r="B2501" s="144" t="s">
        <v>24049</v>
      </c>
      <c r="C2501" s="144"/>
      <c r="D2501" s="144"/>
      <c r="E2501" s="144"/>
      <c r="F2501" s="144">
        <v>3</v>
      </c>
      <c r="G2501" s="144"/>
      <c r="H2501" s="144"/>
      <c r="I2501" s="144"/>
      <c r="J2501" s="144"/>
      <c r="K2501" s="144"/>
      <c r="L2501" s="144">
        <v>150</v>
      </c>
      <c r="M2501" s="145" t="s">
        <v>2213</v>
      </c>
      <c r="N2501" s="144" t="s">
        <v>28</v>
      </c>
      <c r="O2501" s="144"/>
      <c r="P2501" s="144" t="s">
        <v>30601</v>
      </c>
      <c r="Q2501" s="144"/>
      <c r="R2501" s="144"/>
      <c r="S2501" s="144" t="s">
        <v>4189</v>
      </c>
      <c r="T2501" s="144" t="s">
        <v>24050</v>
      </c>
      <c r="U2501" s="144" t="s">
        <v>24048</v>
      </c>
      <c r="V2501" s="144"/>
      <c r="W2501" s="144">
        <v>238710</v>
      </c>
      <c r="X2501" s="144" t="s">
        <v>24051</v>
      </c>
      <c r="Y2501" s="144" t="s">
        <v>24052</v>
      </c>
      <c r="Z2501" s="144" t="s">
        <v>24053</v>
      </c>
      <c r="AA2501" s="160">
        <v>6141</v>
      </c>
    </row>
    <row r="2502" spans="1:27" ht="45" customHeight="1" x14ac:dyDescent="0.25">
      <c r="A2502" s="144" t="s">
        <v>7377</v>
      </c>
      <c r="B2502" s="144" t="s">
        <v>4208</v>
      </c>
      <c r="C2502" s="144"/>
      <c r="D2502" s="144"/>
      <c r="E2502" s="144"/>
      <c r="F2502" s="144">
        <v>1</v>
      </c>
      <c r="G2502" s="144"/>
      <c r="H2502" s="144">
        <v>798</v>
      </c>
      <c r="I2502" s="144">
        <v>290</v>
      </c>
      <c r="J2502" s="144">
        <v>363</v>
      </c>
      <c r="K2502" s="144">
        <v>145</v>
      </c>
      <c r="L2502" s="144"/>
      <c r="M2502" s="145" t="s">
        <v>2213</v>
      </c>
      <c r="N2502" s="144" t="s">
        <v>30</v>
      </c>
      <c r="O2502" s="144"/>
      <c r="P2502" s="144" t="s">
        <v>2527</v>
      </c>
      <c r="Q2502" s="144"/>
      <c r="R2502" s="144"/>
      <c r="S2502" s="144" t="s">
        <v>4190</v>
      </c>
      <c r="T2502" s="144" t="s">
        <v>5368</v>
      </c>
      <c r="U2502" s="144" t="s">
        <v>7377</v>
      </c>
      <c r="V2502" s="144"/>
      <c r="W2502" s="144">
        <v>684036</v>
      </c>
      <c r="X2502" s="144" t="s">
        <v>7378</v>
      </c>
      <c r="Y2502" s="150" t="s">
        <v>7379</v>
      </c>
      <c r="Z2502" s="144" t="s">
        <v>7380</v>
      </c>
      <c r="AA2502" s="160">
        <v>1465</v>
      </c>
    </row>
    <row r="2503" spans="1:27" ht="45" customHeight="1" x14ac:dyDescent="0.25">
      <c r="A2503" s="144" t="s">
        <v>29335</v>
      </c>
      <c r="B2503" s="144" t="s">
        <v>31492</v>
      </c>
      <c r="C2503" s="144"/>
      <c r="D2503" s="144"/>
      <c r="E2503" s="144"/>
      <c r="F2503" s="144">
        <v>1</v>
      </c>
      <c r="G2503" s="144"/>
      <c r="H2503" s="144">
        <v>450</v>
      </c>
      <c r="I2503" s="144">
        <v>200</v>
      </c>
      <c r="J2503" s="144">
        <v>200</v>
      </c>
      <c r="K2503" s="144">
        <v>50</v>
      </c>
      <c r="L2503" s="144"/>
      <c r="M2503" s="145" t="s">
        <v>2213</v>
      </c>
      <c r="N2503" s="144" t="s">
        <v>18</v>
      </c>
      <c r="O2503" s="144"/>
      <c r="P2503" s="144" t="s">
        <v>17726</v>
      </c>
      <c r="Q2503" s="144"/>
      <c r="R2503" s="144"/>
      <c r="S2503" s="144"/>
      <c r="T2503" s="144"/>
      <c r="U2503" s="144" t="s">
        <v>29335</v>
      </c>
      <c r="V2503" s="144"/>
      <c r="W2503" s="144">
        <v>309292</v>
      </c>
      <c r="X2503" s="144" t="s">
        <v>27806</v>
      </c>
      <c r="Y2503" s="144">
        <v>84720000000</v>
      </c>
      <c r="Z2503" s="144" t="s">
        <v>32043</v>
      </c>
      <c r="AA2503" s="160">
        <v>6869</v>
      </c>
    </row>
    <row r="2504" spans="1:27" ht="45" customHeight="1" x14ac:dyDescent="0.25">
      <c r="A2504" s="167" t="s">
        <v>17023</v>
      </c>
      <c r="B2504" s="144" t="s">
        <v>15377</v>
      </c>
      <c r="C2504" s="144">
        <v>15</v>
      </c>
      <c r="D2504" s="144" t="s">
        <v>4286</v>
      </c>
      <c r="E2504" s="144"/>
      <c r="F2504" s="144">
        <v>1</v>
      </c>
      <c r="G2504" s="144">
        <v>380</v>
      </c>
      <c r="H2504" s="144"/>
      <c r="I2504" s="144"/>
      <c r="J2504" s="144"/>
      <c r="K2504" s="144"/>
      <c r="L2504" s="144"/>
      <c r="M2504" s="145" t="s">
        <v>2213</v>
      </c>
      <c r="N2504" s="144" t="s">
        <v>109</v>
      </c>
      <c r="O2504" s="144"/>
      <c r="P2504" s="144" t="s">
        <v>30611</v>
      </c>
      <c r="Q2504" s="144"/>
      <c r="R2504" s="144"/>
      <c r="S2504" s="144"/>
      <c r="T2504" s="144"/>
      <c r="U2504" s="144" t="s">
        <v>17023</v>
      </c>
      <c r="V2504" s="167"/>
      <c r="W2504" s="144">
        <v>369000</v>
      </c>
      <c r="X2504" s="144" t="s">
        <v>19366</v>
      </c>
      <c r="Y2504" s="153" t="s">
        <v>17024</v>
      </c>
      <c r="Z2504" s="154" t="s">
        <v>17025</v>
      </c>
      <c r="AA2504" s="160">
        <v>4354</v>
      </c>
    </row>
    <row r="2505" spans="1:27" ht="45" customHeight="1" x14ac:dyDescent="0.25">
      <c r="A2505" s="144" t="s">
        <v>25439</v>
      </c>
      <c r="B2505" s="144" t="s">
        <v>22241</v>
      </c>
      <c r="C2505" s="144">
        <v>48</v>
      </c>
      <c r="D2505" s="144" t="s">
        <v>4722</v>
      </c>
      <c r="E2505" s="144"/>
      <c r="F2505" s="144">
        <v>1</v>
      </c>
      <c r="G2505" s="144">
        <v>300</v>
      </c>
      <c r="H2505" s="144"/>
      <c r="I2505" s="144"/>
      <c r="J2505" s="144"/>
      <c r="K2505" s="144"/>
      <c r="L2505" s="144"/>
      <c r="M2505" s="145" t="s">
        <v>2213</v>
      </c>
      <c r="N2505" s="144" t="s">
        <v>43</v>
      </c>
      <c r="O2505" s="144"/>
      <c r="P2505" s="144" t="s">
        <v>30539</v>
      </c>
      <c r="Q2505" s="144"/>
      <c r="R2505" s="144"/>
      <c r="S2505" s="144" t="s">
        <v>4189</v>
      </c>
      <c r="T2505" s="144" t="s">
        <v>17737</v>
      </c>
      <c r="U2505" s="144" t="s">
        <v>25439</v>
      </c>
      <c r="V2505" s="144"/>
      <c r="W2505" s="144">
        <v>184209</v>
      </c>
      <c r="X2505" s="144" t="s">
        <v>25440</v>
      </c>
      <c r="Y2505" s="144" t="s">
        <v>25441</v>
      </c>
      <c r="Z2505" s="144" t="s">
        <v>25442</v>
      </c>
      <c r="AA2505" s="161">
        <v>6340</v>
      </c>
    </row>
    <row r="2506" spans="1:27" ht="45" customHeight="1" x14ac:dyDescent="0.25">
      <c r="A2506" s="144" t="s">
        <v>13473</v>
      </c>
      <c r="B2506" s="144" t="s">
        <v>4208</v>
      </c>
      <c r="C2506" s="144">
        <v>23</v>
      </c>
      <c r="D2506" s="144"/>
      <c r="E2506" s="144"/>
      <c r="F2506" s="144">
        <v>1</v>
      </c>
      <c r="G2506" s="144"/>
      <c r="H2506" s="144">
        <v>1199</v>
      </c>
      <c r="I2506" s="144">
        <v>436</v>
      </c>
      <c r="J2506" s="144">
        <v>545</v>
      </c>
      <c r="K2506" s="144">
        <v>218</v>
      </c>
      <c r="L2506" s="144"/>
      <c r="M2506" s="145" t="s">
        <v>2213</v>
      </c>
      <c r="N2506" s="144" t="s">
        <v>62</v>
      </c>
      <c r="O2506" s="144"/>
      <c r="P2506" s="144" t="s">
        <v>2820</v>
      </c>
      <c r="Q2506" s="144"/>
      <c r="R2506" s="144"/>
      <c r="S2506" s="144"/>
      <c r="T2506" s="144"/>
      <c r="U2506" s="144" t="s">
        <v>13473</v>
      </c>
      <c r="V2506" s="144"/>
      <c r="W2506" s="144">
        <v>298330</v>
      </c>
      <c r="X2506" s="144" t="s">
        <v>13474</v>
      </c>
      <c r="Y2506" s="167" t="s">
        <v>13475</v>
      </c>
      <c r="Z2506" s="144" t="s">
        <v>13476</v>
      </c>
      <c r="AA2506" s="160">
        <v>1466</v>
      </c>
    </row>
    <row r="2507" spans="1:27" ht="45" customHeight="1" x14ac:dyDescent="0.25">
      <c r="A2507" s="144" t="s">
        <v>7381</v>
      </c>
      <c r="B2507" s="144" t="s">
        <v>5678</v>
      </c>
      <c r="C2507" s="144"/>
      <c r="D2507" s="144" t="s">
        <v>7382</v>
      </c>
      <c r="E2507" s="144"/>
      <c r="F2507" s="144">
        <v>1</v>
      </c>
      <c r="G2507" s="144"/>
      <c r="H2507" s="144">
        <v>500</v>
      </c>
      <c r="I2507" s="144"/>
      <c r="J2507" s="144"/>
      <c r="K2507" s="144">
        <v>500</v>
      </c>
      <c r="L2507" s="144"/>
      <c r="M2507" s="145" t="s">
        <v>2213</v>
      </c>
      <c r="N2507" s="144" t="s">
        <v>112</v>
      </c>
      <c r="O2507" s="144"/>
      <c r="P2507" s="144" t="s">
        <v>3924</v>
      </c>
      <c r="Q2507" s="144"/>
      <c r="R2507" s="144"/>
      <c r="S2507" s="144"/>
      <c r="T2507" s="144"/>
      <c r="U2507" s="144" t="s">
        <v>7381</v>
      </c>
      <c r="V2507" s="144"/>
      <c r="W2507" s="144">
        <v>603616</v>
      </c>
      <c r="X2507" s="144" t="s">
        <v>19367</v>
      </c>
      <c r="Y2507" s="144">
        <v>88310000000</v>
      </c>
      <c r="Z2507" s="144" t="s">
        <v>19368</v>
      </c>
      <c r="AA2507" s="160">
        <v>3262</v>
      </c>
    </row>
    <row r="2508" spans="1:27" ht="45" customHeight="1" x14ac:dyDescent="0.25">
      <c r="A2508" s="144" t="s">
        <v>7381</v>
      </c>
      <c r="B2508" s="144" t="s">
        <v>5678</v>
      </c>
      <c r="C2508" s="144"/>
      <c r="D2508" s="144" t="s">
        <v>7382</v>
      </c>
      <c r="E2508" s="144" t="s">
        <v>19369</v>
      </c>
      <c r="F2508" s="144">
        <v>1</v>
      </c>
      <c r="G2508" s="144"/>
      <c r="H2508" s="144">
        <v>500</v>
      </c>
      <c r="I2508" s="144"/>
      <c r="J2508" s="144"/>
      <c r="K2508" s="144">
        <v>500</v>
      </c>
      <c r="L2508" s="144"/>
      <c r="M2508" s="145" t="s">
        <v>2213</v>
      </c>
      <c r="N2508" s="144" t="s">
        <v>112</v>
      </c>
      <c r="O2508" s="144"/>
      <c r="P2508" s="144" t="s">
        <v>3924</v>
      </c>
      <c r="Q2508" s="144"/>
      <c r="R2508" s="144"/>
      <c r="S2508" s="144"/>
      <c r="T2508" s="144"/>
      <c r="U2508" s="144" t="s">
        <v>7381</v>
      </c>
      <c r="V2508" s="144" t="s">
        <v>7381</v>
      </c>
      <c r="W2508" s="144">
        <v>603059</v>
      </c>
      <c r="X2508" s="144" t="s">
        <v>7383</v>
      </c>
      <c r="Y2508" s="144" t="s">
        <v>19370</v>
      </c>
      <c r="Z2508" s="144" t="s">
        <v>19368</v>
      </c>
      <c r="AA2508" s="160">
        <v>1467</v>
      </c>
    </row>
    <row r="2509" spans="1:27" ht="45" customHeight="1" x14ac:dyDescent="0.25">
      <c r="A2509" s="144" t="s">
        <v>28225</v>
      </c>
      <c r="B2509" s="144" t="s">
        <v>15409</v>
      </c>
      <c r="C2509" s="144">
        <v>3</v>
      </c>
      <c r="D2509" s="144"/>
      <c r="E2509" s="144"/>
      <c r="F2509" s="144">
        <v>1</v>
      </c>
      <c r="G2509" s="144"/>
      <c r="H2509" s="144">
        <v>650</v>
      </c>
      <c r="I2509" s="144">
        <v>300</v>
      </c>
      <c r="J2509" s="144">
        <v>300</v>
      </c>
      <c r="K2509" s="144">
        <v>50</v>
      </c>
      <c r="L2509" s="144"/>
      <c r="M2509" s="145" t="s">
        <v>2213</v>
      </c>
      <c r="N2509" s="144" t="s">
        <v>18</v>
      </c>
      <c r="O2509" s="144"/>
      <c r="P2509" s="144" t="s">
        <v>17722</v>
      </c>
      <c r="Q2509" s="144"/>
      <c r="R2509" s="144"/>
      <c r="S2509" s="144"/>
      <c r="T2509" s="144"/>
      <c r="U2509" s="144" t="s">
        <v>28225</v>
      </c>
      <c r="V2509" s="144"/>
      <c r="W2509" s="144">
        <v>309640</v>
      </c>
      <c r="X2509" s="144" t="s">
        <v>28226</v>
      </c>
      <c r="Y2509" s="144"/>
      <c r="Z2509" s="144" t="s">
        <v>29976</v>
      </c>
      <c r="AA2509" s="160">
        <v>6827</v>
      </c>
    </row>
    <row r="2510" spans="1:27" ht="45" customHeight="1" x14ac:dyDescent="0.25">
      <c r="A2510" s="144" t="s">
        <v>7384</v>
      </c>
      <c r="B2510" s="144" t="s">
        <v>4205</v>
      </c>
      <c r="C2510" s="144">
        <v>11</v>
      </c>
      <c r="D2510" s="144" t="s">
        <v>7385</v>
      </c>
      <c r="E2510" s="144"/>
      <c r="F2510" s="144">
        <v>1</v>
      </c>
      <c r="G2510" s="144">
        <v>350</v>
      </c>
      <c r="H2510" s="144"/>
      <c r="I2510" s="144"/>
      <c r="J2510" s="144"/>
      <c r="K2510" s="144"/>
      <c r="L2510" s="144"/>
      <c r="M2510" s="145" t="s">
        <v>2213</v>
      </c>
      <c r="N2510" s="144" t="s">
        <v>42</v>
      </c>
      <c r="O2510" s="144"/>
      <c r="P2510" s="144" t="s">
        <v>16166</v>
      </c>
      <c r="Q2510" s="144"/>
      <c r="R2510" s="144"/>
      <c r="S2510" s="144"/>
      <c r="T2510" s="144"/>
      <c r="U2510" s="144" t="s">
        <v>7384</v>
      </c>
      <c r="V2510" s="144"/>
      <c r="W2510" s="144">
        <v>140601</v>
      </c>
      <c r="X2510" s="144" t="s">
        <v>13242</v>
      </c>
      <c r="Y2510" s="144" t="s">
        <v>7386</v>
      </c>
      <c r="Z2510" s="144" t="s">
        <v>7387</v>
      </c>
      <c r="AA2510" s="160">
        <v>1468</v>
      </c>
    </row>
    <row r="2511" spans="1:27" ht="45" customHeight="1" x14ac:dyDescent="0.25">
      <c r="A2511" s="144" t="s">
        <v>7389</v>
      </c>
      <c r="B2511" s="144" t="s">
        <v>4208</v>
      </c>
      <c r="C2511" s="144">
        <v>31</v>
      </c>
      <c r="D2511" s="144"/>
      <c r="E2511" s="144"/>
      <c r="F2511" s="144">
        <v>1</v>
      </c>
      <c r="G2511" s="144"/>
      <c r="H2511" s="144">
        <v>1799</v>
      </c>
      <c r="I2511" s="144">
        <v>654</v>
      </c>
      <c r="J2511" s="144">
        <v>818</v>
      </c>
      <c r="K2511" s="144">
        <v>327</v>
      </c>
      <c r="L2511" s="144"/>
      <c r="M2511" s="145" t="s">
        <v>2213</v>
      </c>
      <c r="N2511" s="144" t="s">
        <v>42</v>
      </c>
      <c r="O2511" s="144"/>
      <c r="P2511" s="144" t="s">
        <v>13850</v>
      </c>
      <c r="Q2511" s="144"/>
      <c r="R2511" s="144"/>
      <c r="S2511" s="144"/>
      <c r="T2511" s="144"/>
      <c r="U2511" s="144" t="s">
        <v>7389</v>
      </c>
      <c r="V2511" s="144"/>
      <c r="W2511" s="144">
        <v>141021</v>
      </c>
      <c r="X2511" s="144" t="s">
        <v>7390</v>
      </c>
      <c r="Y2511" s="144" t="s">
        <v>7391</v>
      </c>
      <c r="Z2511" s="144" t="s">
        <v>7392</v>
      </c>
      <c r="AA2511" s="160">
        <v>1470</v>
      </c>
    </row>
    <row r="2512" spans="1:27" ht="45" customHeight="1" x14ac:dyDescent="0.25">
      <c r="A2512" s="144" t="s">
        <v>28227</v>
      </c>
      <c r="B2512" s="144" t="s">
        <v>15377</v>
      </c>
      <c r="C2512" s="144">
        <v>89</v>
      </c>
      <c r="D2512" s="144" t="s">
        <v>12534</v>
      </c>
      <c r="E2512" s="144"/>
      <c r="F2512" s="144">
        <v>1</v>
      </c>
      <c r="G2512" s="144">
        <v>300</v>
      </c>
      <c r="H2512" s="144"/>
      <c r="I2512" s="144"/>
      <c r="J2512" s="144"/>
      <c r="K2512" s="144"/>
      <c r="L2512" s="144"/>
      <c r="M2512" s="145" t="s">
        <v>2213</v>
      </c>
      <c r="N2512" s="144" t="s">
        <v>18</v>
      </c>
      <c r="O2512" s="144"/>
      <c r="P2512" s="144" t="s">
        <v>2375</v>
      </c>
      <c r="Q2512" s="145" t="s">
        <v>4188</v>
      </c>
      <c r="R2512" s="144" t="s">
        <v>8303</v>
      </c>
      <c r="S2512" s="144"/>
      <c r="T2512" s="144"/>
      <c r="U2512" s="144" t="s">
        <v>28227</v>
      </c>
      <c r="V2512" s="144"/>
      <c r="W2512" s="144">
        <v>308000</v>
      </c>
      <c r="X2512" s="144" t="s">
        <v>31153</v>
      </c>
      <c r="Y2512" s="144" t="s">
        <v>32044</v>
      </c>
      <c r="Z2512" s="144" t="s">
        <v>32045</v>
      </c>
      <c r="AA2512" s="160">
        <v>7044</v>
      </c>
    </row>
    <row r="2513" spans="1:27" ht="45" customHeight="1" x14ac:dyDescent="0.25">
      <c r="A2513" s="144" t="s">
        <v>7393</v>
      </c>
      <c r="B2513" s="144" t="s">
        <v>4205</v>
      </c>
      <c r="C2513" s="144">
        <v>3</v>
      </c>
      <c r="D2513" s="144" t="s">
        <v>7394</v>
      </c>
      <c r="E2513" s="144"/>
      <c r="F2513" s="144">
        <v>1</v>
      </c>
      <c r="G2513" s="144">
        <v>110</v>
      </c>
      <c r="H2513" s="144"/>
      <c r="I2513" s="144"/>
      <c r="J2513" s="144"/>
      <c r="K2513" s="144"/>
      <c r="L2513" s="144"/>
      <c r="M2513" s="145" t="s">
        <v>2213</v>
      </c>
      <c r="N2513" s="144" t="s">
        <v>42</v>
      </c>
      <c r="O2513" s="144"/>
      <c r="P2513" s="144" t="s">
        <v>4096</v>
      </c>
      <c r="Q2513" s="144"/>
      <c r="R2513" s="144"/>
      <c r="S2513" s="144"/>
      <c r="T2513" s="144"/>
      <c r="U2513" s="144" t="s">
        <v>7393</v>
      </c>
      <c r="V2513" s="144"/>
      <c r="W2513" s="144">
        <v>142281</v>
      </c>
      <c r="X2513" s="144" t="s">
        <v>7395</v>
      </c>
      <c r="Y2513" s="144" t="s">
        <v>15610</v>
      </c>
      <c r="Z2513" s="144" t="s">
        <v>15611</v>
      </c>
      <c r="AA2513" s="161">
        <v>1471</v>
      </c>
    </row>
    <row r="2514" spans="1:27" ht="45" customHeight="1" x14ac:dyDescent="0.25">
      <c r="A2514" s="144" t="s">
        <v>7396</v>
      </c>
      <c r="B2514" s="144" t="s">
        <v>4874</v>
      </c>
      <c r="C2514" s="144"/>
      <c r="D2514" s="144"/>
      <c r="E2514" s="144"/>
      <c r="F2514" s="144">
        <v>2</v>
      </c>
      <c r="G2514" s="144"/>
      <c r="H2514" s="144"/>
      <c r="I2514" s="144"/>
      <c r="J2514" s="144"/>
      <c r="K2514" s="144"/>
      <c r="L2514" s="144">
        <v>150</v>
      </c>
      <c r="M2514" s="145" t="s">
        <v>2213</v>
      </c>
      <c r="N2514" s="144" t="s">
        <v>89</v>
      </c>
      <c r="O2514" s="144"/>
      <c r="P2514" s="144" t="s">
        <v>3377</v>
      </c>
      <c r="Q2514" s="144"/>
      <c r="R2514" s="144"/>
      <c r="S2514" s="144" t="s">
        <v>4189</v>
      </c>
      <c r="T2514" s="144" t="s">
        <v>7397</v>
      </c>
      <c r="U2514" s="144" t="s">
        <v>7396</v>
      </c>
      <c r="V2514" s="144"/>
      <c r="W2514" s="144">
        <v>456550</v>
      </c>
      <c r="X2514" s="144" t="s">
        <v>12409</v>
      </c>
      <c r="Y2514" s="144" t="s">
        <v>7398</v>
      </c>
      <c r="Z2514" s="144" t="s">
        <v>7399</v>
      </c>
      <c r="AA2514" s="160">
        <v>1472</v>
      </c>
    </row>
    <row r="2515" spans="1:27" ht="45" customHeight="1" x14ac:dyDescent="0.25">
      <c r="A2515" s="144" t="s">
        <v>13707</v>
      </c>
      <c r="B2515" s="144" t="s">
        <v>19371</v>
      </c>
      <c r="C2515" s="144"/>
      <c r="D2515" s="144"/>
      <c r="E2515" s="144"/>
      <c r="F2515" s="144">
        <v>1</v>
      </c>
      <c r="G2515" s="144"/>
      <c r="H2515" s="144">
        <v>390</v>
      </c>
      <c r="I2515" s="144">
        <v>240</v>
      </c>
      <c r="J2515" s="144">
        <v>100</v>
      </c>
      <c r="K2515" s="144">
        <v>50</v>
      </c>
      <c r="L2515" s="144"/>
      <c r="M2515" s="145" t="s">
        <v>2213</v>
      </c>
      <c r="N2515" s="144" t="s">
        <v>66</v>
      </c>
      <c r="O2515" s="144"/>
      <c r="P2515" s="144" t="s">
        <v>2348</v>
      </c>
      <c r="Q2515" s="144"/>
      <c r="R2515" s="144"/>
      <c r="S2515" s="144" t="s">
        <v>4189</v>
      </c>
      <c r="T2515" s="144" t="s">
        <v>13708</v>
      </c>
      <c r="U2515" s="144" t="s">
        <v>13707</v>
      </c>
      <c r="V2515" s="144"/>
      <c r="W2515" s="144">
        <v>363240</v>
      </c>
      <c r="X2515" s="144" t="s">
        <v>19372</v>
      </c>
      <c r="Y2515" s="144" t="s">
        <v>19374</v>
      </c>
      <c r="Z2515" s="144" t="s">
        <v>19373</v>
      </c>
      <c r="AA2515" s="160">
        <v>1473</v>
      </c>
    </row>
    <row r="2516" spans="1:27" ht="45" customHeight="1" x14ac:dyDescent="0.25">
      <c r="A2516" s="144" t="s">
        <v>22671</v>
      </c>
      <c r="B2516" s="144" t="s">
        <v>20293</v>
      </c>
      <c r="C2516" s="144"/>
      <c r="D2516" s="144" t="s">
        <v>20294</v>
      </c>
      <c r="E2516" s="144"/>
      <c r="F2516" s="144">
        <v>2</v>
      </c>
      <c r="G2516" s="144"/>
      <c r="H2516" s="144"/>
      <c r="I2516" s="144"/>
      <c r="J2516" s="144"/>
      <c r="K2516" s="144"/>
      <c r="L2516" s="144">
        <v>320</v>
      </c>
      <c r="M2516" s="145" t="s">
        <v>2213</v>
      </c>
      <c r="N2516" s="144" t="s">
        <v>66</v>
      </c>
      <c r="O2516" s="144"/>
      <c r="P2516" s="144" t="s">
        <v>2489</v>
      </c>
      <c r="Q2516" s="144" t="s">
        <v>4187</v>
      </c>
      <c r="R2516" s="144" t="s">
        <v>8235</v>
      </c>
      <c r="S2516" s="144"/>
      <c r="T2516" s="144"/>
      <c r="U2516" s="144" t="s">
        <v>22671</v>
      </c>
      <c r="V2516" s="144"/>
      <c r="W2516" s="144">
        <v>362040</v>
      </c>
      <c r="X2516" s="144" t="s">
        <v>32046</v>
      </c>
      <c r="Y2516" s="144">
        <v>99284832342</v>
      </c>
      <c r="Z2516" s="144" t="s">
        <v>32047</v>
      </c>
      <c r="AA2516" s="160">
        <v>131</v>
      </c>
    </row>
    <row r="2517" spans="1:27" ht="45" customHeight="1" x14ac:dyDescent="0.25">
      <c r="A2517" s="144" t="s">
        <v>22671</v>
      </c>
      <c r="B2517" s="144" t="s">
        <v>20293</v>
      </c>
      <c r="C2517" s="144"/>
      <c r="D2517" s="144" t="s">
        <v>20294</v>
      </c>
      <c r="E2517" s="144" t="s">
        <v>37281</v>
      </c>
      <c r="F2517" s="144">
        <v>2</v>
      </c>
      <c r="G2517" s="144"/>
      <c r="H2517" s="144"/>
      <c r="I2517" s="144"/>
      <c r="J2517" s="144"/>
      <c r="K2517" s="144"/>
      <c r="L2517" s="144">
        <v>250</v>
      </c>
      <c r="M2517" s="145" t="s">
        <v>2213</v>
      </c>
      <c r="N2517" s="144" t="s">
        <v>66</v>
      </c>
      <c r="O2517" s="144"/>
      <c r="P2517" s="144" t="s">
        <v>2489</v>
      </c>
      <c r="Q2517" s="144" t="s">
        <v>4187</v>
      </c>
      <c r="R2517" s="144" t="s">
        <v>8235</v>
      </c>
      <c r="S2517" s="144"/>
      <c r="T2517" s="144"/>
      <c r="U2517" s="144" t="s">
        <v>22671</v>
      </c>
      <c r="V2517" s="144" t="s">
        <v>36608</v>
      </c>
      <c r="W2517" s="144">
        <v>362040</v>
      </c>
      <c r="X2517" s="144" t="s">
        <v>32046</v>
      </c>
      <c r="Y2517" s="144" t="s">
        <v>36609</v>
      </c>
      <c r="Z2517" s="144" t="s">
        <v>36610</v>
      </c>
      <c r="AA2517" s="160">
        <v>7808</v>
      </c>
    </row>
    <row r="2518" spans="1:27" ht="45" customHeight="1" x14ac:dyDescent="0.25">
      <c r="A2518" s="144" t="s">
        <v>22671</v>
      </c>
      <c r="B2518" s="144" t="s">
        <v>20293</v>
      </c>
      <c r="C2518" s="144"/>
      <c r="D2518" s="144" t="s">
        <v>20294</v>
      </c>
      <c r="E2518" s="144" t="s">
        <v>25734</v>
      </c>
      <c r="F2518" s="144">
        <v>2</v>
      </c>
      <c r="G2518" s="144"/>
      <c r="H2518" s="144"/>
      <c r="I2518" s="144"/>
      <c r="J2518" s="144"/>
      <c r="K2518" s="144"/>
      <c r="L2518" s="144">
        <v>300</v>
      </c>
      <c r="M2518" s="145" t="s">
        <v>2213</v>
      </c>
      <c r="N2518" s="144" t="s">
        <v>66</v>
      </c>
      <c r="O2518" s="144"/>
      <c r="P2518" s="144" t="s">
        <v>2489</v>
      </c>
      <c r="Q2518" s="144" t="s">
        <v>4187</v>
      </c>
      <c r="R2518" s="144" t="s">
        <v>8235</v>
      </c>
      <c r="S2518" s="144"/>
      <c r="T2518" s="144"/>
      <c r="U2518" s="144" t="s">
        <v>22671</v>
      </c>
      <c r="V2518" s="144" t="s">
        <v>25735</v>
      </c>
      <c r="W2518" s="144">
        <v>362040</v>
      </c>
      <c r="X2518" s="144" t="s">
        <v>20295</v>
      </c>
      <c r="Y2518" s="144">
        <v>88670000000</v>
      </c>
      <c r="Z2518" s="144" t="s">
        <v>20296</v>
      </c>
      <c r="AA2518" s="160">
        <v>6552</v>
      </c>
    </row>
    <row r="2519" spans="1:27" ht="45" customHeight="1" x14ac:dyDescent="0.25">
      <c r="A2519" s="144" t="s">
        <v>22671</v>
      </c>
      <c r="B2519" s="144" t="s">
        <v>15409</v>
      </c>
      <c r="C2519" s="144">
        <v>2</v>
      </c>
      <c r="D2519" s="144" t="s">
        <v>22672</v>
      </c>
      <c r="E2519" s="144"/>
      <c r="F2519" s="144">
        <v>1</v>
      </c>
      <c r="G2519" s="144"/>
      <c r="H2519" s="144">
        <v>350</v>
      </c>
      <c r="I2519" s="144">
        <v>200</v>
      </c>
      <c r="J2519" s="144">
        <v>100</v>
      </c>
      <c r="K2519" s="144">
        <v>50</v>
      </c>
      <c r="L2519" s="144"/>
      <c r="M2519" s="145" t="s">
        <v>2213</v>
      </c>
      <c r="N2519" s="144" t="s">
        <v>66</v>
      </c>
      <c r="O2519" s="144"/>
      <c r="P2519" s="144" t="s">
        <v>2892</v>
      </c>
      <c r="Q2519" s="144"/>
      <c r="R2519" s="144"/>
      <c r="S2519" s="144" t="s">
        <v>4191</v>
      </c>
      <c r="T2519" s="144" t="s">
        <v>19380</v>
      </c>
      <c r="U2519" s="144" t="s">
        <v>22671</v>
      </c>
      <c r="V2519" s="144"/>
      <c r="W2519" s="144">
        <v>363121</v>
      </c>
      <c r="X2519" s="144" t="s">
        <v>22673</v>
      </c>
      <c r="Y2519" s="144">
        <v>88670000000</v>
      </c>
      <c r="Z2519" s="144" t="s">
        <v>22674</v>
      </c>
      <c r="AA2519" s="160">
        <v>5805</v>
      </c>
    </row>
    <row r="2520" spans="1:27" ht="45" customHeight="1" x14ac:dyDescent="0.25">
      <c r="A2520" s="144" t="s">
        <v>28228</v>
      </c>
      <c r="B2520" s="144" t="s">
        <v>15377</v>
      </c>
      <c r="C2520" s="144">
        <v>7</v>
      </c>
      <c r="D2520" s="144" t="s">
        <v>5500</v>
      </c>
      <c r="E2520" s="144"/>
      <c r="F2520" s="144">
        <v>1</v>
      </c>
      <c r="G2520" s="144">
        <v>300</v>
      </c>
      <c r="H2520" s="144"/>
      <c r="I2520" s="144"/>
      <c r="J2520" s="144"/>
      <c r="K2520" s="144"/>
      <c r="L2520" s="144"/>
      <c r="M2520" s="145" t="s">
        <v>2213</v>
      </c>
      <c r="N2520" s="144" t="s">
        <v>18</v>
      </c>
      <c r="O2520" s="144"/>
      <c r="P2520" s="144" t="s">
        <v>2375</v>
      </c>
      <c r="Q2520" s="144" t="s">
        <v>4188</v>
      </c>
      <c r="R2520" s="144" t="s">
        <v>8303</v>
      </c>
      <c r="S2520" s="144"/>
      <c r="T2520" s="144"/>
      <c r="U2520" s="144" t="s">
        <v>28228</v>
      </c>
      <c r="V2520" s="144"/>
      <c r="W2520" s="144">
        <v>308007</v>
      </c>
      <c r="X2520" s="144" t="s">
        <v>29977</v>
      </c>
      <c r="Y2520" s="144" t="s">
        <v>28229</v>
      </c>
      <c r="Z2520" s="144" t="s">
        <v>28230</v>
      </c>
      <c r="AA2520" s="161">
        <v>6970</v>
      </c>
    </row>
    <row r="2521" spans="1:27" ht="45" customHeight="1" x14ac:dyDescent="0.25">
      <c r="A2521" s="144" t="s">
        <v>7400</v>
      </c>
      <c r="B2521" s="144" t="s">
        <v>4208</v>
      </c>
      <c r="C2521" s="144"/>
      <c r="D2521" s="144"/>
      <c r="E2521" s="144"/>
      <c r="F2521" s="144">
        <v>1</v>
      </c>
      <c r="G2521" s="144"/>
      <c r="H2521" s="144">
        <v>798</v>
      </c>
      <c r="I2521" s="144">
        <v>290</v>
      </c>
      <c r="J2521" s="144">
        <v>363</v>
      </c>
      <c r="K2521" s="144">
        <v>145</v>
      </c>
      <c r="L2521" s="144"/>
      <c r="M2521" s="145" t="s">
        <v>2213</v>
      </c>
      <c r="N2521" s="144" t="s">
        <v>67</v>
      </c>
      <c r="O2521" s="144"/>
      <c r="P2521" s="144" t="s">
        <v>3681</v>
      </c>
      <c r="Q2521" s="144"/>
      <c r="R2521" s="144"/>
      <c r="S2521" s="144" t="s">
        <v>4191</v>
      </c>
      <c r="T2521" s="144" t="s">
        <v>7401</v>
      </c>
      <c r="U2521" s="144" t="s">
        <v>7400</v>
      </c>
      <c r="V2521" s="144"/>
      <c r="W2521" s="144">
        <v>422108</v>
      </c>
      <c r="X2521" s="144" t="s">
        <v>7402</v>
      </c>
      <c r="Y2521" s="144"/>
      <c r="Z2521" s="144" t="s">
        <v>7403</v>
      </c>
      <c r="AA2521" s="160">
        <v>1475</v>
      </c>
    </row>
    <row r="2522" spans="1:27" ht="45" customHeight="1" x14ac:dyDescent="0.25">
      <c r="A2522" s="144" t="s">
        <v>28231</v>
      </c>
      <c r="B2522" s="144" t="s">
        <v>15377</v>
      </c>
      <c r="C2522" s="144">
        <v>47</v>
      </c>
      <c r="D2522" s="144" t="s">
        <v>28232</v>
      </c>
      <c r="E2522" s="144"/>
      <c r="F2522" s="144">
        <v>1</v>
      </c>
      <c r="G2522" s="144">
        <v>240</v>
      </c>
      <c r="H2522" s="144"/>
      <c r="I2522" s="144"/>
      <c r="J2522" s="144"/>
      <c r="K2522" s="144"/>
      <c r="L2522" s="144"/>
      <c r="M2522" s="145" t="s">
        <v>2213</v>
      </c>
      <c r="N2522" s="144" t="s">
        <v>67</v>
      </c>
      <c r="O2522" s="144"/>
      <c r="P2522" s="144" t="s">
        <v>2757</v>
      </c>
      <c r="Q2522" s="145"/>
      <c r="R2522" s="144"/>
      <c r="S2522" s="144" t="s">
        <v>4189</v>
      </c>
      <c r="T2522" s="144" t="s">
        <v>5766</v>
      </c>
      <c r="U2522" s="144" t="s">
        <v>28231</v>
      </c>
      <c r="V2522" s="144"/>
      <c r="W2522" s="144">
        <v>423451</v>
      </c>
      <c r="X2522" s="144" t="s">
        <v>28233</v>
      </c>
      <c r="Y2522" s="144">
        <v>88550000000</v>
      </c>
      <c r="Z2522" s="144" t="s">
        <v>28234</v>
      </c>
      <c r="AA2522" s="160">
        <v>7013</v>
      </c>
    </row>
    <row r="2523" spans="1:27" ht="45" customHeight="1" x14ac:dyDescent="0.25">
      <c r="A2523" s="144" t="s">
        <v>12991</v>
      </c>
      <c r="B2523" s="144" t="s">
        <v>17026</v>
      </c>
      <c r="C2523" s="144">
        <v>328</v>
      </c>
      <c r="D2523" s="144"/>
      <c r="E2523" s="144"/>
      <c r="F2523" s="144">
        <v>1</v>
      </c>
      <c r="G2523" s="144">
        <v>300</v>
      </c>
      <c r="H2523" s="144"/>
      <c r="I2523" s="144"/>
      <c r="J2523" s="144"/>
      <c r="K2523" s="144"/>
      <c r="L2523" s="144"/>
      <c r="M2523" s="145" t="s">
        <v>2213</v>
      </c>
      <c r="N2523" s="144" t="s">
        <v>21</v>
      </c>
      <c r="O2523" s="144"/>
      <c r="P2523" s="144" t="s">
        <v>2449</v>
      </c>
      <c r="Q2523" s="144"/>
      <c r="R2523" s="144"/>
      <c r="S2523" s="144"/>
      <c r="T2523" s="144"/>
      <c r="U2523" s="144" t="s">
        <v>12991</v>
      </c>
      <c r="V2523" s="144"/>
      <c r="W2523" s="144">
        <v>400087</v>
      </c>
      <c r="X2523" s="144" t="s">
        <v>7404</v>
      </c>
      <c r="Y2523" s="144" t="s">
        <v>7405</v>
      </c>
      <c r="Z2523" s="144" t="s">
        <v>28235</v>
      </c>
      <c r="AA2523" s="160">
        <v>726</v>
      </c>
    </row>
    <row r="2524" spans="1:27" ht="45" customHeight="1" x14ac:dyDescent="0.25">
      <c r="A2524" s="144" t="s">
        <v>7406</v>
      </c>
      <c r="B2524" s="144" t="s">
        <v>4208</v>
      </c>
      <c r="C2524" s="144">
        <v>1</v>
      </c>
      <c r="D2524" s="144"/>
      <c r="E2524" s="144"/>
      <c r="F2524" s="144">
        <v>1</v>
      </c>
      <c r="G2524" s="144"/>
      <c r="H2524" s="144">
        <v>1799</v>
      </c>
      <c r="I2524" s="144">
        <v>654</v>
      </c>
      <c r="J2524" s="144">
        <v>818</v>
      </c>
      <c r="K2524" s="144">
        <v>327</v>
      </c>
      <c r="L2524" s="144"/>
      <c r="M2524" s="145" t="s">
        <v>2213</v>
      </c>
      <c r="N2524" s="144" t="s">
        <v>42</v>
      </c>
      <c r="O2524" s="144"/>
      <c r="P2524" s="144" t="s">
        <v>30591</v>
      </c>
      <c r="Q2524" s="144"/>
      <c r="R2524" s="144"/>
      <c r="S2524" s="144" t="s">
        <v>4189</v>
      </c>
      <c r="T2524" s="144" t="s">
        <v>7407</v>
      </c>
      <c r="U2524" s="144" t="s">
        <v>7406</v>
      </c>
      <c r="V2524" s="144"/>
      <c r="W2524" s="144">
        <v>141840</v>
      </c>
      <c r="X2524" s="144" t="s">
        <v>7408</v>
      </c>
      <c r="Y2524" s="144"/>
      <c r="Z2524" s="144"/>
      <c r="AA2524" s="160">
        <v>727</v>
      </c>
    </row>
    <row r="2525" spans="1:27" ht="45" customHeight="1" x14ac:dyDescent="0.25">
      <c r="A2525" s="144" t="s">
        <v>28236</v>
      </c>
      <c r="B2525" s="144" t="s">
        <v>15409</v>
      </c>
      <c r="C2525" s="144">
        <v>40</v>
      </c>
      <c r="D2525" s="144" t="s">
        <v>29978</v>
      </c>
      <c r="E2525" s="144"/>
      <c r="F2525" s="144">
        <v>1</v>
      </c>
      <c r="G2525" s="144"/>
      <c r="H2525" s="144">
        <v>1200</v>
      </c>
      <c r="I2525" s="144">
        <v>450</v>
      </c>
      <c r="J2525" s="144">
        <v>500</v>
      </c>
      <c r="K2525" s="144">
        <v>250</v>
      </c>
      <c r="L2525" s="144"/>
      <c r="M2525" s="145" t="s">
        <v>2213</v>
      </c>
      <c r="N2525" s="144" t="s">
        <v>18</v>
      </c>
      <c r="O2525" s="144"/>
      <c r="P2525" s="144" t="s">
        <v>2375</v>
      </c>
      <c r="Q2525" s="144"/>
      <c r="R2525" s="144"/>
      <c r="S2525" s="144"/>
      <c r="T2525" s="144"/>
      <c r="U2525" s="144" t="s">
        <v>28236</v>
      </c>
      <c r="V2525" s="144"/>
      <c r="W2525" s="144">
        <v>308033</v>
      </c>
      <c r="X2525" s="144" t="s">
        <v>28237</v>
      </c>
      <c r="Y2525" s="144" t="s">
        <v>28238</v>
      </c>
      <c r="Z2525" s="144" t="s">
        <v>32048</v>
      </c>
      <c r="AA2525" s="160">
        <v>6878</v>
      </c>
    </row>
    <row r="2526" spans="1:27" ht="45" customHeight="1" x14ac:dyDescent="0.25">
      <c r="A2526" s="144" t="s">
        <v>7412</v>
      </c>
      <c r="B2526" s="144" t="s">
        <v>15409</v>
      </c>
      <c r="C2526" s="144">
        <v>43</v>
      </c>
      <c r="D2526" s="144"/>
      <c r="E2526" s="144"/>
      <c r="F2526" s="144">
        <v>1</v>
      </c>
      <c r="G2526" s="144"/>
      <c r="H2526" s="144">
        <v>798</v>
      </c>
      <c r="I2526" s="144">
        <v>290</v>
      </c>
      <c r="J2526" s="144">
        <v>363</v>
      </c>
      <c r="K2526" s="144">
        <v>145</v>
      </c>
      <c r="L2526" s="144"/>
      <c r="M2526" s="145" t="s">
        <v>2213</v>
      </c>
      <c r="N2526" s="144" t="s">
        <v>72</v>
      </c>
      <c r="O2526" s="144"/>
      <c r="P2526" s="144" t="s">
        <v>2591</v>
      </c>
      <c r="Q2526" s="144"/>
      <c r="R2526" s="144"/>
      <c r="S2526" s="144" t="s">
        <v>4193</v>
      </c>
      <c r="T2526" s="144" t="s">
        <v>7413</v>
      </c>
      <c r="U2526" s="144" t="s">
        <v>7412</v>
      </c>
      <c r="V2526" s="144"/>
      <c r="W2526" s="144">
        <v>346908</v>
      </c>
      <c r="X2526" s="144" t="s">
        <v>7414</v>
      </c>
      <c r="Y2526" s="144">
        <v>88640000000</v>
      </c>
      <c r="Z2526" s="144" t="s">
        <v>7415</v>
      </c>
      <c r="AA2526" s="160">
        <v>729</v>
      </c>
    </row>
    <row r="2527" spans="1:27" ht="45" customHeight="1" x14ac:dyDescent="0.25">
      <c r="A2527" s="144" t="s">
        <v>32049</v>
      </c>
      <c r="B2527" s="144" t="s">
        <v>28685</v>
      </c>
      <c r="C2527" s="144"/>
      <c r="D2527" s="144" t="s">
        <v>5352</v>
      </c>
      <c r="E2527" s="144"/>
      <c r="F2527" s="144">
        <v>2</v>
      </c>
      <c r="G2527" s="144"/>
      <c r="H2527" s="144"/>
      <c r="I2527" s="144"/>
      <c r="J2527" s="144"/>
      <c r="K2527" s="144"/>
      <c r="L2527" s="144">
        <v>150</v>
      </c>
      <c r="M2527" s="145" t="s">
        <v>2213</v>
      </c>
      <c r="N2527" s="144" t="s">
        <v>112</v>
      </c>
      <c r="O2527" s="144"/>
      <c r="P2527" s="144" t="s">
        <v>3924</v>
      </c>
      <c r="Q2527" s="144"/>
      <c r="R2527" s="144"/>
      <c r="S2527" s="144"/>
      <c r="T2527" s="144"/>
      <c r="U2527" s="144" t="s">
        <v>32049</v>
      </c>
      <c r="V2527" s="144"/>
      <c r="W2527" s="144">
        <v>603106</v>
      </c>
      <c r="X2527" s="144" t="s">
        <v>32050</v>
      </c>
      <c r="Y2527" s="144" t="s">
        <v>28686</v>
      </c>
      <c r="Z2527" s="144" t="s">
        <v>28687</v>
      </c>
      <c r="AA2527" s="160">
        <v>6901</v>
      </c>
    </row>
    <row r="2528" spans="1:27" ht="45" customHeight="1" x14ac:dyDescent="0.25">
      <c r="A2528" s="144" t="s">
        <v>32051</v>
      </c>
      <c r="B2528" s="144" t="s">
        <v>16779</v>
      </c>
      <c r="C2528" s="144"/>
      <c r="D2528" s="144" t="s">
        <v>30023</v>
      </c>
      <c r="E2528" s="144"/>
      <c r="F2528" s="144">
        <v>1</v>
      </c>
      <c r="G2528" s="144"/>
      <c r="H2528" s="144">
        <v>850</v>
      </c>
      <c r="I2528" s="144">
        <v>300</v>
      </c>
      <c r="J2528" s="144">
        <v>400</v>
      </c>
      <c r="K2528" s="144">
        <v>150</v>
      </c>
      <c r="L2528" s="144"/>
      <c r="M2528" s="145" t="s">
        <v>2213</v>
      </c>
      <c r="N2528" s="144" t="s">
        <v>42</v>
      </c>
      <c r="O2528" s="144"/>
      <c r="P2528" s="144" t="s">
        <v>4085</v>
      </c>
      <c r="Q2528" s="144"/>
      <c r="R2528" s="144"/>
      <c r="S2528" s="144"/>
      <c r="T2528" s="144"/>
      <c r="U2528" s="144" t="s">
        <v>32051</v>
      </c>
      <c r="V2528" s="144"/>
      <c r="W2528" s="144">
        <v>142184</v>
      </c>
      <c r="X2528" s="144" t="s">
        <v>32052</v>
      </c>
      <c r="Y2528" s="144" t="s">
        <v>32053</v>
      </c>
      <c r="Z2528" s="144" t="s">
        <v>32054</v>
      </c>
      <c r="AA2528" s="160">
        <v>7350</v>
      </c>
    </row>
    <row r="2529" spans="1:27" ht="45" customHeight="1" x14ac:dyDescent="0.25">
      <c r="A2529" s="144" t="s">
        <v>32051</v>
      </c>
      <c r="B2529" s="144" t="s">
        <v>16779</v>
      </c>
      <c r="C2529" s="144"/>
      <c r="D2529" s="144" t="s">
        <v>30023</v>
      </c>
      <c r="E2529" s="144" t="s">
        <v>15796</v>
      </c>
      <c r="F2529" s="144">
        <v>1</v>
      </c>
      <c r="G2529" s="144">
        <v>200</v>
      </c>
      <c r="H2529" s="144"/>
      <c r="I2529" s="144"/>
      <c r="J2529" s="144"/>
      <c r="K2529" s="144"/>
      <c r="L2529" s="144"/>
      <c r="M2529" s="145" t="s">
        <v>2213</v>
      </c>
      <c r="N2529" s="144" t="s">
        <v>42</v>
      </c>
      <c r="O2529" s="144"/>
      <c r="P2529" s="144" t="s">
        <v>4085</v>
      </c>
      <c r="Q2529" s="144"/>
      <c r="R2529" s="144"/>
      <c r="S2529" s="144"/>
      <c r="T2529" s="144"/>
      <c r="U2529" s="144" t="s">
        <v>32051</v>
      </c>
      <c r="V2529" s="144" t="s">
        <v>15400</v>
      </c>
      <c r="W2529" s="144">
        <v>142184</v>
      </c>
      <c r="X2529" s="144" t="s">
        <v>32052</v>
      </c>
      <c r="Y2529" s="144" t="s">
        <v>32053</v>
      </c>
      <c r="Z2529" s="144" t="s">
        <v>32054</v>
      </c>
      <c r="AA2529" s="160">
        <v>7351</v>
      </c>
    </row>
    <row r="2530" spans="1:27" ht="45" customHeight="1" x14ac:dyDescent="0.25">
      <c r="A2530" s="144" t="s">
        <v>22675</v>
      </c>
      <c r="B2530" s="144" t="s">
        <v>22676</v>
      </c>
      <c r="C2530" s="144">
        <v>11</v>
      </c>
      <c r="D2530" s="144"/>
      <c r="E2530" s="144"/>
      <c r="F2530" s="144">
        <v>1</v>
      </c>
      <c r="G2530" s="144"/>
      <c r="H2530" s="144">
        <v>500</v>
      </c>
      <c r="I2530" s="144"/>
      <c r="J2530" s="144"/>
      <c r="K2530" s="144"/>
      <c r="L2530" s="144"/>
      <c r="M2530" s="145" t="s">
        <v>2213</v>
      </c>
      <c r="N2530" s="144" t="s">
        <v>76</v>
      </c>
      <c r="O2530" s="144"/>
      <c r="P2530" s="144" t="s">
        <v>2700</v>
      </c>
      <c r="Q2530" s="144"/>
      <c r="R2530" s="144"/>
      <c r="S2530" s="144" t="s">
        <v>4189</v>
      </c>
      <c r="T2530" s="144" t="s">
        <v>17736</v>
      </c>
      <c r="U2530" s="144" t="s">
        <v>22675</v>
      </c>
      <c r="V2530" s="144"/>
      <c r="W2530" s="144">
        <v>412311</v>
      </c>
      <c r="X2530" s="144" t="s">
        <v>22682</v>
      </c>
      <c r="Y2530" s="144" t="s">
        <v>22683</v>
      </c>
      <c r="Z2530" s="144" t="s">
        <v>22684</v>
      </c>
      <c r="AA2530" s="160">
        <v>5868</v>
      </c>
    </row>
    <row r="2531" spans="1:27" ht="45" customHeight="1" x14ac:dyDescent="0.25">
      <c r="A2531" s="144" t="s">
        <v>22675</v>
      </c>
      <c r="B2531" s="144" t="s">
        <v>22676</v>
      </c>
      <c r="C2531" s="144">
        <v>11</v>
      </c>
      <c r="D2531" s="144"/>
      <c r="E2531" s="144" t="s">
        <v>22677</v>
      </c>
      <c r="F2531" s="144">
        <v>1</v>
      </c>
      <c r="G2531" s="144"/>
      <c r="H2531" s="144">
        <v>450</v>
      </c>
      <c r="I2531" s="144">
        <v>200</v>
      </c>
      <c r="J2531" s="144">
        <v>200</v>
      </c>
      <c r="K2531" s="144">
        <v>500</v>
      </c>
      <c r="L2531" s="144"/>
      <c r="M2531" s="145" t="s">
        <v>2213</v>
      </c>
      <c r="N2531" s="144" t="s">
        <v>76</v>
      </c>
      <c r="O2531" s="144"/>
      <c r="P2531" s="144" t="s">
        <v>2700</v>
      </c>
      <c r="Q2531" s="144"/>
      <c r="R2531" s="144"/>
      <c r="S2531" s="144" t="s">
        <v>15453</v>
      </c>
      <c r="T2531" s="144" t="s">
        <v>4757</v>
      </c>
      <c r="U2531" s="144" t="s">
        <v>22675</v>
      </c>
      <c r="V2531" s="144" t="s">
        <v>22678</v>
      </c>
      <c r="W2531" s="144">
        <v>412335</v>
      </c>
      <c r="X2531" s="144" t="s">
        <v>22679</v>
      </c>
      <c r="Y2531" s="144" t="s">
        <v>22680</v>
      </c>
      <c r="Z2531" s="144" t="s">
        <v>22681</v>
      </c>
      <c r="AA2531" s="160">
        <v>5940</v>
      </c>
    </row>
    <row r="2532" spans="1:27" ht="45" customHeight="1" x14ac:dyDescent="0.25">
      <c r="A2532" s="144" t="s">
        <v>28239</v>
      </c>
      <c r="B2532" s="144" t="s">
        <v>28240</v>
      </c>
      <c r="C2532" s="144"/>
      <c r="D2532" s="144"/>
      <c r="E2532" s="144"/>
      <c r="F2532" s="144">
        <v>2</v>
      </c>
      <c r="G2532" s="144"/>
      <c r="H2532" s="144"/>
      <c r="I2532" s="144"/>
      <c r="J2532" s="144"/>
      <c r="K2532" s="144"/>
      <c r="L2532" s="144">
        <v>350</v>
      </c>
      <c r="M2532" s="145" t="s">
        <v>2213</v>
      </c>
      <c r="N2532" s="144" t="s">
        <v>88</v>
      </c>
      <c r="O2532" s="144"/>
      <c r="P2532" s="144" t="s">
        <v>2911</v>
      </c>
      <c r="Q2532" s="144"/>
      <c r="R2532" s="144"/>
      <c r="S2532" s="144"/>
      <c r="T2532" s="144"/>
      <c r="U2532" s="144" t="s">
        <v>28239</v>
      </c>
      <c r="V2532" s="144"/>
      <c r="W2532" s="144">
        <v>628609</v>
      </c>
      <c r="X2532" s="144" t="s">
        <v>28241</v>
      </c>
      <c r="Y2532" s="144" t="s">
        <v>26256</v>
      </c>
      <c r="Z2532" s="144" t="s">
        <v>26257</v>
      </c>
      <c r="AA2532" s="160">
        <v>6435</v>
      </c>
    </row>
    <row r="2533" spans="1:27" ht="45" customHeight="1" x14ac:dyDescent="0.25">
      <c r="A2533" s="144" t="s">
        <v>28239</v>
      </c>
      <c r="B2533" s="144" t="s">
        <v>28240</v>
      </c>
      <c r="C2533" s="144"/>
      <c r="D2533" s="144"/>
      <c r="E2533" s="144" t="s">
        <v>28242</v>
      </c>
      <c r="F2533" s="144">
        <v>2</v>
      </c>
      <c r="G2533" s="144"/>
      <c r="H2533" s="144"/>
      <c r="I2533" s="144"/>
      <c r="J2533" s="144"/>
      <c r="K2533" s="144"/>
      <c r="L2533" s="144">
        <v>30</v>
      </c>
      <c r="M2533" s="145" t="s">
        <v>2213</v>
      </c>
      <c r="N2533" s="144" t="s">
        <v>88</v>
      </c>
      <c r="O2533" s="144"/>
      <c r="P2533" s="144" t="s">
        <v>2911</v>
      </c>
      <c r="Q2533" s="144"/>
      <c r="R2533" s="144"/>
      <c r="S2533" s="144"/>
      <c r="T2533" s="144"/>
      <c r="U2533" s="144" t="s">
        <v>28239</v>
      </c>
      <c r="V2533" s="144" t="s">
        <v>28243</v>
      </c>
      <c r="W2533" s="144">
        <v>628615</v>
      </c>
      <c r="X2533" s="144" t="s">
        <v>28241</v>
      </c>
      <c r="Y2533" s="144" t="s">
        <v>26256</v>
      </c>
      <c r="Z2533" s="144" t="s">
        <v>28244</v>
      </c>
      <c r="AA2533" s="160">
        <v>6821</v>
      </c>
    </row>
    <row r="2534" spans="1:27" ht="45" customHeight="1" x14ac:dyDescent="0.25">
      <c r="A2534" s="144" t="s">
        <v>17027</v>
      </c>
      <c r="B2534" s="144" t="s">
        <v>4208</v>
      </c>
      <c r="C2534" s="144">
        <v>2</v>
      </c>
      <c r="D2534" s="144" t="s">
        <v>14958</v>
      </c>
      <c r="E2534" s="144"/>
      <c r="F2534" s="144">
        <v>1</v>
      </c>
      <c r="G2534" s="144"/>
      <c r="H2534" s="144">
        <v>289</v>
      </c>
      <c r="I2534" s="144">
        <v>600</v>
      </c>
      <c r="J2534" s="144">
        <v>800</v>
      </c>
      <c r="K2534" s="144">
        <v>400</v>
      </c>
      <c r="L2534" s="144"/>
      <c r="M2534" s="145" t="s">
        <v>2213</v>
      </c>
      <c r="N2534" s="144" t="s">
        <v>78</v>
      </c>
      <c r="O2534" s="144"/>
      <c r="P2534" s="144" t="s">
        <v>3969</v>
      </c>
      <c r="Q2534" s="144"/>
      <c r="R2534" s="144"/>
      <c r="S2534" s="144"/>
      <c r="T2534" s="144"/>
      <c r="U2534" s="144" t="s">
        <v>17027</v>
      </c>
      <c r="V2534" s="144"/>
      <c r="W2534" s="144">
        <v>624440</v>
      </c>
      <c r="X2534" s="144" t="s">
        <v>19375</v>
      </c>
      <c r="Y2534" s="144" t="s">
        <v>17028</v>
      </c>
      <c r="Z2534" s="144" t="s">
        <v>14959</v>
      </c>
      <c r="AA2534" s="160">
        <v>3535</v>
      </c>
    </row>
    <row r="2535" spans="1:27" ht="45" customHeight="1" x14ac:dyDescent="0.25">
      <c r="A2535" s="144" t="s">
        <v>15612</v>
      </c>
      <c r="B2535" s="144" t="s">
        <v>15819</v>
      </c>
      <c r="C2535" s="144">
        <v>43</v>
      </c>
      <c r="D2535" s="144" t="s">
        <v>19376</v>
      </c>
      <c r="E2535" s="144"/>
      <c r="F2535" s="144">
        <v>1</v>
      </c>
      <c r="G2535" s="144"/>
      <c r="H2535" s="144">
        <v>1100</v>
      </c>
      <c r="I2535" s="144">
        <v>600</v>
      </c>
      <c r="J2535" s="144">
        <v>400</v>
      </c>
      <c r="K2535" s="144">
        <v>100</v>
      </c>
      <c r="L2535" s="144"/>
      <c r="M2535" s="145" t="s">
        <v>2213</v>
      </c>
      <c r="N2535" s="144" t="s">
        <v>66</v>
      </c>
      <c r="O2535" s="144"/>
      <c r="P2535" s="144" t="s">
        <v>2489</v>
      </c>
      <c r="Q2535" s="144" t="s">
        <v>4187</v>
      </c>
      <c r="R2535" s="144" t="s">
        <v>5651</v>
      </c>
      <c r="S2535" s="144"/>
      <c r="T2535" s="144"/>
      <c r="U2535" s="144" t="s">
        <v>15612</v>
      </c>
      <c r="V2535" s="144"/>
      <c r="W2535" s="144">
        <v>362048</v>
      </c>
      <c r="X2535" s="144" t="s">
        <v>19377</v>
      </c>
      <c r="Y2535" s="144">
        <v>523401</v>
      </c>
      <c r="Z2535" s="144" t="s">
        <v>32055</v>
      </c>
      <c r="AA2535" s="160">
        <v>4053</v>
      </c>
    </row>
    <row r="2536" spans="1:27" ht="45" customHeight="1" x14ac:dyDescent="0.25">
      <c r="A2536" s="144" t="s">
        <v>19378</v>
      </c>
      <c r="B2536" s="144" t="s">
        <v>15409</v>
      </c>
      <c r="C2536" s="144">
        <v>1</v>
      </c>
      <c r="D2536" s="144" t="s">
        <v>19379</v>
      </c>
      <c r="E2536" s="144"/>
      <c r="F2536" s="144">
        <v>1</v>
      </c>
      <c r="G2536" s="144"/>
      <c r="H2536" s="144">
        <v>250</v>
      </c>
      <c r="I2536" s="144">
        <v>100</v>
      </c>
      <c r="J2536" s="144">
        <v>100</v>
      </c>
      <c r="K2536" s="144">
        <v>50</v>
      </c>
      <c r="L2536" s="144"/>
      <c r="M2536" s="145" t="s">
        <v>2213</v>
      </c>
      <c r="N2536" s="144" t="s">
        <v>66</v>
      </c>
      <c r="O2536" s="144"/>
      <c r="P2536" s="144" t="s">
        <v>2892</v>
      </c>
      <c r="Q2536" s="144"/>
      <c r="R2536" s="144"/>
      <c r="S2536" s="144" t="s">
        <v>15453</v>
      </c>
      <c r="T2536" s="144" t="s">
        <v>19380</v>
      </c>
      <c r="U2536" s="144" t="s">
        <v>19378</v>
      </c>
      <c r="V2536" s="144"/>
      <c r="W2536" s="144">
        <v>363121</v>
      </c>
      <c r="X2536" s="144" t="s">
        <v>19381</v>
      </c>
      <c r="Y2536" s="144">
        <v>89290000000</v>
      </c>
      <c r="Z2536" s="144" t="s">
        <v>19382</v>
      </c>
      <c r="AA2536" s="160">
        <v>5329</v>
      </c>
    </row>
    <row r="2537" spans="1:27" ht="45" customHeight="1" x14ac:dyDescent="0.25">
      <c r="A2537" s="144" t="s">
        <v>7417</v>
      </c>
      <c r="B2537" s="144" t="s">
        <v>4874</v>
      </c>
      <c r="C2537" s="144"/>
      <c r="D2537" s="144"/>
      <c r="E2537" s="144"/>
      <c r="F2537" s="144">
        <v>2</v>
      </c>
      <c r="G2537" s="144"/>
      <c r="H2537" s="144"/>
      <c r="I2537" s="144"/>
      <c r="J2537" s="144"/>
      <c r="K2537" s="144"/>
      <c r="L2537" s="144">
        <v>50</v>
      </c>
      <c r="M2537" s="145" t="s">
        <v>2213</v>
      </c>
      <c r="N2537" s="144" t="s">
        <v>92</v>
      </c>
      <c r="O2537" s="144"/>
      <c r="P2537" s="144" t="s">
        <v>30543</v>
      </c>
      <c r="Q2537" s="144"/>
      <c r="R2537" s="144"/>
      <c r="S2537" s="144" t="s">
        <v>4191</v>
      </c>
      <c r="T2537" s="144" t="s">
        <v>7418</v>
      </c>
      <c r="U2537" s="144" t="s">
        <v>7417</v>
      </c>
      <c r="V2537" s="144"/>
      <c r="W2537" s="144">
        <v>629382</v>
      </c>
      <c r="X2537" s="144" t="s">
        <v>7419</v>
      </c>
      <c r="Y2537" s="144"/>
      <c r="Z2537" s="144" t="s">
        <v>7420</v>
      </c>
      <c r="AA2537" s="160">
        <v>731</v>
      </c>
    </row>
    <row r="2538" spans="1:27" ht="45" customHeight="1" x14ac:dyDescent="0.25">
      <c r="A2538" s="144" t="s">
        <v>16300</v>
      </c>
      <c r="B2538" s="144" t="s">
        <v>4213</v>
      </c>
      <c r="C2538" s="144"/>
      <c r="D2538" s="144"/>
      <c r="E2538" s="144"/>
      <c r="F2538" s="144">
        <v>1</v>
      </c>
      <c r="G2538" s="144"/>
      <c r="H2538" s="144">
        <v>800</v>
      </c>
      <c r="I2538" s="144">
        <v>400</v>
      </c>
      <c r="J2538" s="144">
        <v>200</v>
      </c>
      <c r="K2538" s="144">
        <v>200</v>
      </c>
      <c r="L2538" s="144"/>
      <c r="M2538" s="145" t="s">
        <v>2213</v>
      </c>
      <c r="N2538" s="144" t="s">
        <v>33</v>
      </c>
      <c r="O2538" s="144"/>
      <c r="P2538" s="144" t="s">
        <v>3176</v>
      </c>
      <c r="Q2538" s="144"/>
      <c r="R2538" s="144"/>
      <c r="S2538" s="144" t="s">
        <v>15453</v>
      </c>
      <c r="T2538" s="144" t="s">
        <v>16301</v>
      </c>
      <c r="U2538" s="144" t="s">
        <v>16300</v>
      </c>
      <c r="V2538" s="144"/>
      <c r="W2538" s="144">
        <v>157323</v>
      </c>
      <c r="X2538" s="144" t="s">
        <v>19383</v>
      </c>
      <c r="Y2538" s="144">
        <v>84940000000</v>
      </c>
      <c r="Z2538" s="144" t="s">
        <v>16302</v>
      </c>
      <c r="AA2538" s="160">
        <v>4004</v>
      </c>
    </row>
    <row r="2539" spans="1:27" ht="45" customHeight="1" x14ac:dyDescent="0.25">
      <c r="A2539" s="144" t="s">
        <v>19384</v>
      </c>
      <c r="B2539" s="144" t="s">
        <v>15409</v>
      </c>
      <c r="C2539" s="144">
        <v>3</v>
      </c>
      <c r="D2539" s="144"/>
      <c r="E2539" s="144"/>
      <c r="F2539" s="144">
        <v>1</v>
      </c>
      <c r="G2539" s="144"/>
      <c r="H2539" s="144">
        <v>850</v>
      </c>
      <c r="I2539" s="144">
        <v>300</v>
      </c>
      <c r="J2539" s="144">
        <v>400</v>
      </c>
      <c r="K2539" s="144">
        <v>150</v>
      </c>
      <c r="L2539" s="144"/>
      <c r="M2539" s="145" t="s">
        <v>2213</v>
      </c>
      <c r="N2539" s="144" t="s">
        <v>42</v>
      </c>
      <c r="O2539" s="144"/>
      <c r="P2539" s="144" t="s">
        <v>4107</v>
      </c>
      <c r="Q2539" s="144"/>
      <c r="R2539" s="144"/>
      <c r="S2539" s="144"/>
      <c r="T2539" s="144"/>
      <c r="U2539" s="144" t="s">
        <v>19384</v>
      </c>
      <c r="V2539" s="144"/>
      <c r="W2539" s="144">
        <v>142290</v>
      </c>
      <c r="X2539" s="144" t="s">
        <v>19385</v>
      </c>
      <c r="Y2539" s="144"/>
      <c r="Z2539" s="144" t="s">
        <v>19386</v>
      </c>
      <c r="AA2539" s="160">
        <v>5116</v>
      </c>
    </row>
    <row r="2540" spans="1:27" ht="45" customHeight="1" x14ac:dyDescent="0.25">
      <c r="A2540" s="144" t="s">
        <v>19384</v>
      </c>
      <c r="B2540" s="144" t="s">
        <v>15409</v>
      </c>
      <c r="C2540" s="144">
        <v>3</v>
      </c>
      <c r="D2540" s="144"/>
      <c r="E2540" s="144" t="s">
        <v>33245</v>
      </c>
      <c r="F2540" s="144">
        <v>1</v>
      </c>
      <c r="G2540" s="144">
        <v>200</v>
      </c>
      <c r="H2540" s="144"/>
      <c r="I2540" s="144"/>
      <c r="J2540" s="144"/>
      <c r="K2540" s="144"/>
      <c r="L2540" s="144"/>
      <c r="M2540" s="145" t="s">
        <v>2213</v>
      </c>
      <c r="N2540" s="144" t="s">
        <v>42</v>
      </c>
      <c r="O2540" s="144"/>
      <c r="P2540" s="144" t="s">
        <v>4107</v>
      </c>
      <c r="Q2540" s="144"/>
      <c r="R2540" s="144"/>
      <c r="S2540" s="144"/>
      <c r="T2540" s="144"/>
      <c r="U2540" s="144" t="s">
        <v>19384</v>
      </c>
      <c r="V2540" s="144" t="s">
        <v>14084</v>
      </c>
      <c r="W2540" s="144">
        <v>142290</v>
      </c>
      <c r="X2540" s="144" t="s">
        <v>6228</v>
      </c>
      <c r="Y2540" s="144">
        <v>84970000000</v>
      </c>
      <c r="Z2540" s="144" t="s">
        <v>25165</v>
      </c>
      <c r="AA2540" s="160">
        <v>2649</v>
      </c>
    </row>
    <row r="2541" spans="1:27" ht="45" customHeight="1" x14ac:dyDescent="0.25">
      <c r="A2541" s="144" t="s">
        <v>19384</v>
      </c>
      <c r="B2541" s="144" t="s">
        <v>15409</v>
      </c>
      <c r="C2541" s="144">
        <v>3</v>
      </c>
      <c r="D2541" s="144"/>
      <c r="E2541" s="144" t="s">
        <v>33244</v>
      </c>
      <c r="F2541" s="144">
        <v>1</v>
      </c>
      <c r="G2541" s="144">
        <v>200</v>
      </c>
      <c r="H2541" s="144"/>
      <c r="I2541" s="144"/>
      <c r="J2541" s="144"/>
      <c r="K2541" s="144"/>
      <c r="L2541" s="144"/>
      <c r="M2541" s="145" t="s">
        <v>2213</v>
      </c>
      <c r="N2541" s="144" t="s">
        <v>42</v>
      </c>
      <c r="O2541" s="144"/>
      <c r="P2541" s="144" t="s">
        <v>4107</v>
      </c>
      <c r="Q2541" s="144"/>
      <c r="R2541" s="144"/>
      <c r="S2541" s="144"/>
      <c r="T2541" s="144"/>
      <c r="U2541" s="144" t="s">
        <v>19384</v>
      </c>
      <c r="V2541" s="144" t="s">
        <v>9114</v>
      </c>
      <c r="W2541" s="144">
        <v>142290</v>
      </c>
      <c r="X2541" s="144" t="s">
        <v>9115</v>
      </c>
      <c r="Y2541" s="144" t="s">
        <v>9116</v>
      </c>
      <c r="Z2541" s="144" t="s">
        <v>16396</v>
      </c>
      <c r="AA2541" s="160">
        <v>593</v>
      </c>
    </row>
    <row r="2542" spans="1:27" ht="45" customHeight="1" x14ac:dyDescent="0.25">
      <c r="A2542" s="144" t="s">
        <v>19387</v>
      </c>
      <c r="B2542" s="144" t="s">
        <v>15542</v>
      </c>
      <c r="C2542" s="144"/>
      <c r="D2542" s="144"/>
      <c r="E2542" s="144"/>
      <c r="F2542" s="144">
        <v>1</v>
      </c>
      <c r="G2542" s="144"/>
      <c r="H2542" s="144">
        <v>150</v>
      </c>
      <c r="I2542" s="144">
        <v>60</v>
      </c>
      <c r="J2542" s="144">
        <v>60</v>
      </c>
      <c r="K2542" s="144">
        <v>30</v>
      </c>
      <c r="L2542" s="144"/>
      <c r="M2542" s="145" t="s">
        <v>2213</v>
      </c>
      <c r="N2542" s="144" t="s">
        <v>66</v>
      </c>
      <c r="O2542" s="144"/>
      <c r="P2542" s="144" t="s">
        <v>2756</v>
      </c>
      <c r="Q2542" s="144"/>
      <c r="R2542" s="144"/>
      <c r="S2542" s="144" t="s">
        <v>4190</v>
      </c>
      <c r="T2542" s="144" t="s">
        <v>19388</v>
      </c>
      <c r="U2542" s="144" t="s">
        <v>19387</v>
      </c>
      <c r="V2542" s="144"/>
      <c r="W2542" s="144">
        <v>363724</v>
      </c>
      <c r="X2542" s="144" t="s">
        <v>19389</v>
      </c>
      <c r="Y2542" s="144" t="s">
        <v>19391</v>
      </c>
      <c r="Z2542" s="144" t="s">
        <v>19390</v>
      </c>
      <c r="AA2542" s="160">
        <v>5543</v>
      </c>
    </row>
    <row r="2543" spans="1:27" ht="45" customHeight="1" x14ac:dyDescent="0.25">
      <c r="A2543" s="144" t="s">
        <v>19392</v>
      </c>
      <c r="B2543" s="144" t="s">
        <v>15532</v>
      </c>
      <c r="C2543" s="144"/>
      <c r="D2543" s="144"/>
      <c r="E2543" s="144"/>
      <c r="F2543" s="144">
        <v>2</v>
      </c>
      <c r="G2543" s="144"/>
      <c r="H2543" s="144"/>
      <c r="I2543" s="144"/>
      <c r="J2543" s="144"/>
      <c r="K2543" s="144"/>
      <c r="L2543" s="144">
        <v>64</v>
      </c>
      <c r="M2543" s="145" t="s">
        <v>2213</v>
      </c>
      <c r="N2543" s="144" t="s">
        <v>42</v>
      </c>
      <c r="O2543" s="144"/>
      <c r="P2543" s="144" t="s">
        <v>4122</v>
      </c>
      <c r="Q2543" s="144"/>
      <c r="R2543" s="144"/>
      <c r="S2543" s="144"/>
      <c r="T2543" s="144"/>
      <c r="U2543" s="144" t="s">
        <v>19392</v>
      </c>
      <c r="V2543" s="144"/>
      <c r="W2543" s="144">
        <v>143966</v>
      </c>
      <c r="X2543" s="144" t="s">
        <v>19393</v>
      </c>
      <c r="Y2543" s="144" t="s">
        <v>19395</v>
      </c>
      <c r="Z2543" s="144" t="s">
        <v>19394</v>
      </c>
      <c r="AA2543" s="160">
        <v>4394</v>
      </c>
    </row>
    <row r="2544" spans="1:27" ht="45" customHeight="1" x14ac:dyDescent="0.25">
      <c r="A2544" s="144" t="s">
        <v>25444</v>
      </c>
      <c r="B2544" s="144" t="s">
        <v>27379</v>
      </c>
      <c r="C2544" s="144"/>
      <c r="D2544" s="144"/>
      <c r="E2544" s="144"/>
      <c r="F2544" s="144">
        <v>1</v>
      </c>
      <c r="G2544" s="144"/>
      <c r="H2544" s="144">
        <v>553</v>
      </c>
      <c r="I2544" s="144">
        <v>153</v>
      </c>
      <c r="J2544" s="144">
        <v>300</v>
      </c>
      <c r="K2544" s="144">
        <v>100</v>
      </c>
      <c r="L2544" s="144"/>
      <c r="M2544" s="145" t="s">
        <v>2213</v>
      </c>
      <c r="N2544" s="144" t="s">
        <v>18</v>
      </c>
      <c r="O2544" s="144"/>
      <c r="P2544" s="144" t="s">
        <v>2985</v>
      </c>
      <c r="Q2544" s="144"/>
      <c r="R2544" s="144"/>
      <c r="S2544" s="144" t="s">
        <v>4190</v>
      </c>
      <c r="T2544" s="144" t="s">
        <v>25445</v>
      </c>
      <c r="U2544" s="144" t="s">
        <v>25444</v>
      </c>
      <c r="V2544" s="144"/>
      <c r="W2544" s="144">
        <v>309218</v>
      </c>
      <c r="X2544" s="144" t="s">
        <v>25446</v>
      </c>
      <c r="Y2544" s="144" t="s">
        <v>25447</v>
      </c>
      <c r="Z2544" s="144" t="s">
        <v>25448</v>
      </c>
      <c r="AA2544" s="160">
        <v>6642</v>
      </c>
    </row>
    <row r="2545" spans="1:27" ht="45" customHeight="1" x14ac:dyDescent="0.25">
      <c r="A2545" s="144" t="s">
        <v>29979</v>
      </c>
      <c r="B2545" s="144" t="s">
        <v>15462</v>
      </c>
      <c r="C2545" s="144">
        <v>7</v>
      </c>
      <c r="D2545" s="144"/>
      <c r="E2545" s="144"/>
      <c r="F2545" s="144">
        <v>5</v>
      </c>
      <c r="G2545" s="144"/>
      <c r="H2545" s="144"/>
      <c r="I2545" s="144"/>
      <c r="J2545" s="144"/>
      <c r="K2545" s="144"/>
      <c r="L2545" s="144">
        <v>500</v>
      </c>
      <c r="M2545" s="145" t="s">
        <v>2213</v>
      </c>
      <c r="N2545" s="144" t="s">
        <v>87</v>
      </c>
      <c r="O2545" s="144"/>
      <c r="P2545" s="144" t="s">
        <v>3429</v>
      </c>
      <c r="Q2545" s="144"/>
      <c r="R2545" s="144"/>
      <c r="S2545" s="144"/>
      <c r="T2545" s="144"/>
      <c r="U2545" s="144" t="s">
        <v>29979</v>
      </c>
      <c r="V2545" s="144"/>
      <c r="W2545" s="144">
        <v>680003</v>
      </c>
      <c r="X2545" s="144" t="s">
        <v>29980</v>
      </c>
      <c r="Y2545" s="144">
        <v>84210000000</v>
      </c>
      <c r="Z2545" s="144" t="s">
        <v>29981</v>
      </c>
      <c r="AA2545" s="160">
        <v>5060</v>
      </c>
    </row>
    <row r="2546" spans="1:27" ht="45" customHeight="1" x14ac:dyDescent="0.25">
      <c r="A2546" s="144" t="s">
        <v>24054</v>
      </c>
      <c r="B2546" s="144" t="s">
        <v>24055</v>
      </c>
      <c r="C2546" s="144">
        <v>143</v>
      </c>
      <c r="D2546" s="144"/>
      <c r="E2546" s="144"/>
      <c r="F2546" s="144">
        <v>1</v>
      </c>
      <c r="G2546" s="144">
        <v>121</v>
      </c>
      <c r="H2546" s="144">
        <v>1800</v>
      </c>
      <c r="I2546" s="144">
        <v>700</v>
      </c>
      <c r="J2546" s="144">
        <v>600</v>
      </c>
      <c r="K2546" s="144">
        <v>500</v>
      </c>
      <c r="L2546" s="144"/>
      <c r="M2546" s="145" t="s">
        <v>2213</v>
      </c>
      <c r="N2546" s="144" t="s">
        <v>75</v>
      </c>
      <c r="O2546" s="144"/>
      <c r="P2546" s="144" t="s">
        <v>2545</v>
      </c>
      <c r="Q2546" s="144"/>
      <c r="R2546" s="144"/>
      <c r="S2546" s="144"/>
      <c r="T2546" s="144"/>
      <c r="U2546" s="144" t="s">
        <v>24054</v>
      </c>
      <c r="V2546" s="144"/>
      <c r="W2546" s="144">
        <v>195176</v>
      </c>
      <c r="X2546" s="144" t="s">
        <v>24056</v>
      </c>
      <c r="Y2546" s="144" t="s">
        <v>24057</v>
      </c>
      <c r="Z2546" s="144" t="s">
        <v>24058</v>
      </c>
      <c r="AA2546" s="160">
        <v>4035</v>
      </c>
    </row>
    <row r="2547" spans="1:27" ht="45" customHeight="1" x14ac:dyDescent="0.25">
      <c r="A2547" s="144" t="s">
        <v>7422</v>
      </c>
      <c r="B2547" s="144" t="s">
        <v>4208</v>
      </c>
      <c r="C2547" s="144">
        <v>39</v>
      </c>
      <c r="D2547" s="144"/>
      <c r="E2547" s="144"/>
      <c r="F2547" s="144">
        <v>1</v>
      </c>
      <c r="G2547" s="144"/>
      <c r="H2547" s="144">
        <v>1199</v>
      </c>
      <c r="I2547" s="144">
        <v>436</v>
      </c>
      <c r="J2547" s="144">
        <v>545</v>
      </c>
      <c r="K2547" s="144">
        <v>218</v>
      </c>
      <c r="L2547" s="144"/>
      <c r="M2547" s="145" t="s">
        <v>2213</v>
      </c>
      <c r="N2547" s="144" t="s">
        <v>87</v>
      </c>
      <c r="O2547" s="144"/>
      <c r="P2547" s="144" t="s">
        <v>3429</v>
      </c>
      <c r="Q2547" s="144" t="s">
        <v>4187</v>
      </c>
      <c r="R2547" s="144" t="s">
        <v>7423</v>
      </c>
      <c r="S2547" s="144"/>
      <c r="T2547" s="144"/>
      <c r="U2547" s="144" t="s">
        <v>7422</v>
      </c>
      <c r="V2547" s="144"/>
      <c r="W2547" s="144">
        <v>680001</v>
      </c>
      <c r="X2547" s="144" t="s">
        <v>7424</v>
      </c>
      <c r="Y2547" s="151"/>
      <c r="Z2547" s="144" t="s">
        <v>7425</v>
      </c>
      <c r="AA2547" s="160">
        <v>735</v>
      </c>
    </row>
    <row r="2548" spans="1:27" ht="45" customHeight="1" x14ac:dyDescent="0.25">
      <c r="A2548" s="144" t="s">
        <v>19399</v>
      </c>
      <c r="B2548" s="144" t="s">
        <v>4242</v>
      </c>
      <c r="C2548" s="144"/>
      <c r="D2548" s="144" t="s">
        <v>19400</v>
      </c>
      <c r="E2548" s="144"/>
      <c r="F2548" s="144">
        <v>3</v>
      </c>
      <c r="G2548" s="144"/>
      <c r="H2548" s="144"/>
      <c r="I2548" s="144"/>
      <c r="J2548" s="144"/>
      <c r="K2548" s="144"/>
      <c r="L2548" s="144">
        <v>150</v>
      </c>
      <c r="M2548" s="145" t="s">
        <v>2213</v>
      </c>
      <c r="N2548" s="144" t="s">
        <v>39</v>
      </c>
      <c r="O2548" s="144"/>
      <c r="P2548" s="144" t="s">
        <v>2999</v>
      </c>
      <c r="Q2548" s="144"/>
      <c r="R2548" s="144"/>
      <c r="S2548" s="144" t="s">
        <v>4191</v>
      </c>
      <c r="T2548" s="144" t="s">
        <v>7978</v>
      </c>
      <c r="U2548" s="144" t="s">
        <v>19399</v>
      </c>
      <c r="V2548" s="144"/>
      <c r="W2548" s="144">
        <v>399670</v>
      </c>
      <c r="X2548" s="144" t="s">
        <v>19401</v>
      </c>
      <c r="Y2548" s="144" t="s">
        <v>19403</v>
      </c>
      <c r="Z2548" s="144" t="s">
        <v>19402</v>
      </c>
      <c r="AA2548" s="160">
        <v>4448</v>
      </c>
    </row>
    <row r="2549" spans="1:27" ht="45" customHeight="1" x14ac:dyDescent="0.25">
      <c r="A2549" s="144" t="s">
        <v>7429</v>
      </c>
      <c r="B2549" s="144" t="s">
        <v>4695</v>
      </c>
      <c r="C2549" s="144">
        <v>19</v>
      </c>
      <c r="D2549" s="144"/>
      <c r="E2549" s="144"/>
      <c r="F2549" s="144">
        <v>5</v>
      </c>
      <c r="G2549" s="144"/>
      <c r="H2549" s="144"/>
      <c r="I2549" s="144"/>
      <c r="J2549" s="144"/>
      <c r="K2549" s="144"/>
      <c r="L2549" s="144">
        <v>150</v>
      </c>
      <c r="M2549" s="145" t="s">
        <v>2213</v>
      </c>
      <c r="N2549" s="144" t="s">
        <v>31</v>
      </c>
      <c r="O2549" s="144"/>
      <c r="P2549" s="144" t="s">
        <v>13861</v>
      </c>
      <c r="Q2549" s="144"/>
      <c r="R2549" s="144"/>
      <c r="S2549" s="144" t="s">
        <v>4189</v>
      </c>
      <c r="T2549" s="144" t="s">
        <v>6054</v>
      </c>
      <c r="U2549" s="144" t="s">
        <v>7429</v>
      </c>
      <c r="V2549" s="144"/>
      <c r="W2549" s="144">
        <v>652470</v>
      </c>
      <c r="X2549" s="144" t="s">
        <v>7430</v>
      </c>
      <c r="Y2549" s="144"/>
      <c r="Z2549" s="144" t="s">
        <v>7431</v>
      </c>
      <c r="AA2549" s="160">
        <v>738</v>
      </c>
    </row>
    <row r="2550" spans="1:27" ht="45" customHeight="1" x14ac:dyDescent="0.25">
      <c r="A2550" s="144" t="s">
        <v>7432</v>
      </c>
      <c r="B2550" s="144" t="s">
        <v>4208</v>
      </c>
      <c r="C2550" s="144">
        <v>1</v>
      </c>
      <c r="D2550" s="144" t="s">
        <v>7433</v>
      </c>
      <c r="E2550" s="144"/>
      <c r="F2550" s="144">
        <v>1</v>
      </c>
      <c r="G2550" s="144"/>
      <c r="H2550" s="144">
        <v>798</v>
      </c>
      <c r="I2550" s="144">
        <v>290</v>
      </c>
      <c r="J2550" s="144">
        <v>363</v>
      </c>
      <c r="K2550" s="144">
        <v>145</v>
      </c>
      <c r="L2550" s="144"/>
      <c r="M2550" s="145" t="s">
        <v>2213</v>
      </c>
      <c r="N2550" s="144" t="s">
        <v>109</v>
      </c>
      <c r="O2550" s="144"/>
      <c r="P2550" s="144" t="s">
        <v>2684</v>
      </c>
      <c r="Q2550" s="144"/>
      <c r="R2550" s="144"/>
      <c r="S2550" s="144" t="s">
        <v>4191</v>
      </c>
      <c r="T2550" s="144" t="s">
        <v>7434</v>
      </c>
      <c r="U2550" s="144" t="s">
        <v>7432</v>
      </c>
      <c r="V2550" s="144"/>
      <c r="W2550" s="144">
        <v>369380</v>
      </c>
      <c r="X2550" s="144" t="s">
        <v>7435</v>
      </c>
      <c r="Y2550" s="144"/>
      <c r="Z2550" s="144"/>
      <c r="AA2550" s="160">
        <v>740</v>
      </c>
    </row>
    <row r="2551" spans="1:27" ht="45" customHeight="1" x14ac:dyDescent="0.25">
      <c r="A2551" s="144" t="s">
        <v>14650</v>
      </c>
      <c r="B2551" s="144" t="s">
        <v>4209</v>
      </c>
      <c r="C2551" s="144">
        <v>11</v>
      </c>
      <c r="D2551" s="144"/>
      <c r="E2551" s="144"/>
      <c r="F2551" s="144">
        <v>1</v>
      </c>
      <c r="G2551" s="144"/>
      <c r="H2551" s="144">
        <v>1200</v>
      </c>
      <c r="I2551" s="144">
        <v>600</v>
      </c>
      <c r="J2551" s="144">
        <v>400</v>
      </c>
      <c r="K2551" s="144">
        <v>200</v>
      </c>
      <c r="L2551" s="144"/>
      <c r="M2551" s="145" t="s">
        <v>2213</v>
      </c>
      <c r="N2551" s="144" t="s">
        <v>89</v>
      </c>
      <c r="O2551" s="144"/>
      <c r="P2551" s="144" t="s">
        <v>30733</v>
      </c>
      <c r="Q2551" s="144"/>
      <c r="R2551" s="144"/>
      <c r="S2551" s="144"/>
      <c r="T2551" s="144"/>
      <c r="U2551" s="144" t="s">
        <v>14650</v>
      </c>
      <c r="V2551" s="144"/>
      <c r="W2551" s="144">
        <v>454091</v>
      </c>
      <c r="X2551" s="144" t="s">
        <v>14651</v>
      </c>
      <c r="Y2551" s="144" t="s">
        <v>14652</v>
      </c>
      <c r="Z2551" s="144" t="s">
        <v>14653</v>
      </c>
      <c r="AA2551" s="160">
        <v>3810</v>
      </c>
    </row>
    <row r="2552" spans="1:27" ht="45" customHeight="1" x14ac:dyDescent="0.25">
      <c r="A2552" s="144" t="s">
        <v>7436</v>
      </c>
      <c r="B2552" s="144" t="s">
        <v>4726</v>
      </c>
      <c r="C2552" s="144"/>
      <c r="D2552" s="144" t="s">
        <v>7437</v>
      </c>
      <c r="E2552" s="144"/>
      <c r="F2552" s="144">
        <v>3</v>
      </c>
      <c r="G2552" s="144"/>
      <c r="H2552" s="144"/>
      <c r="I2552" s="144"/>
      <c r="J2552" s="144"/>
      <c r="K2552" s="144"/>
      <c r="L2552" s="144">
        <v>150</v>
      </c>
      <c r="M2552" s="145" t="s">
        <v>2213</v>
      </c>
      <c r="N2552" s="144" t="s">
        <v>67</v>
      </c>
      <c r="O2552" s="144"/>
      <c r="P2552" s="144" t="s">
        <v>3140</v>
      </c>
      <c r="Q2552" s="144"/>
      <c r="R2552" s="144"/>
      <c r="S2552" s="144" t="s">
        <v>4189</v>
      </c>
      <c r="T2552" s="144" t="s">
        <v>4897</v>
      </c>
      <c r="U2552" s="144" t="s">
        <v>7436</v>
      </c>
      <c r="V2552" s="144"/>
      <c r="W2552" s="144">
        <v>423230</v>
      </c>
      <c r="X2552" s="144" t="s">
        <v>7438</v>
      </c>
      <c r="Y2552" s="144"/>
      <c r="Z2552" s="144"/>
      <c r="AA2552" s="160">
        <v>741</v>
      </c>
    </row>
    <row r="2553" spans="1:27" ht="45" customHeight="1" x14ac:dyDescent="0.25">
      <c r="A2553" s="144" t="s">
        <v>19404</v>
      </c>
      <c r="B2553" s="144" t="s">
        <v>19062</v>
      </c>
      <c r="C2553" s="144"/>
      <c r="D2553" s="144"/>
      <c r="E2553" s="144"/>
      <c r="F2553" s="144">
        <v>1</v>
      </c>
      <c r="G2553" s="144"/>
      <c r="H2553" s="144">
        <v>100</v>
      </c>
      <c r="I2553" s="144">
        <v>30</v>
      </c>
      <c r="J2553" s="144">
        <v>40</v>
      </c>
      <c r="K2553" s="144">
        <v>30</v>
      </c>
      <c r="L2553" s="144"/>
      <c r="M2553" s="145" t="s">
        <v>2213</v>
      </c>
      <c r="N2553" s="144" t="s">
        <v>15</v>
      </c>
      <c r="O2553" s="144"/>
      <c r="P2553" s="144" t="s">
        <v>3571</v>
      </c>
      <c r="Q2553" s="144"/>
      <c r="R2553" s="144"/>
      <c r="S2553" s="144" t="s">
        <v>4191</v>
      </c>
      <c r="T2553" s="144" t="s">
        <v>19405</v>
      </c>
      <c r="U2553" s="144" t="s">
        <v>19404</v>
      </c>
      <c r="V2553" s="144"/>
      <c r="W2553" s="144">
        <v>676383</v>
      </c>
      <c r="X2553" s="144" t="s">
        <v>19406</v>
      </c>
      <c r="Y2553" s="151"/>
      <c r="Z2553" s="150" t="s">
        <v>19407</v>
      </c>
      <c r="AA2553" s="160">
        <v>4537</v>
      </c>
    </row>
    <row r="2554" spans="1:27" ht="45" customHeight="1" x14ac:dyDescent="0.25">
      <c r="A2554" s="144" t="s">
        <v>19404</v>
      </c>
      <c r="B2554" s="144" t="s">
        <v>19062</v>
      </c>
      <c r="C2554" s="144"/>
      <c r="D2554" s="144"/>
      <c r="E2554" s="144" t="s">
        <v>19408</v>
      </c>
      <c r="F2554" s="144">
        <v>1</v>
      </c>
      <c r="G2554" s="144"/>
      <c r="H2554" s="144">
        <v>100</v>
      </c>
      <c r="I2554" s="144">
        <v>30</v>
      </c>
      <c r="J2554" s="144">
        <v>40</v>
      </c>
      <c r="K2554" s="144">
        <v>30</v>
      </c>
      <c r="L2554" s="144"/>
      <c r="M2554" s="145" t="s">
        <v>2213</v>
      </c>
      <c r="N2554" s="144" t="s">
        <v>15</v>
      </c>
      <c r="O2554" s="144"/>
      <c r="P2554" s="144" t="s">
        <v>3571</v>
      </c>
      <c r="Q2554" s="144"/>
      <c r="R2554" s="144"/>
      <c r="S2554" s="144" t="s">
        <v>4191</v>
      </c>
      <c r="T2554" s="144" t="s">
        <v>16191</v>
      </c>
      <c r="U2554" s="144" t="s">
        <v>19404</v>
      </c>
      <c r="V2554" s="144" t="s">
        <v>16190</v>
      </c>
      <c r="W2554" s="144">
        <v>676354</v>
      </c>
      <c r="X2554" s="144" t="s">
        <v>19409</v>
      </c>
      <c r="Y2554" s="144"/>
      <c r="Z2554" s="144" t="s">
        <v>19407</v>
      </c>
      <c r="AA2554" s="160">
        <v>4538</v>
      </c>
    </row>
    <row r="2555" spans="1:27" ht="45" customHeight="1" x14ac:dyDescent="0.25">
      <c r="A2555" s="144" t="s">
        <v>7439</v>
      </c>
      <c r="B2555" s="144" t="s">
        <v>4215</v>
      </c>
      <c r="C2555" s="144">
        <v>5</v>
      </c>
      <c r="D2555" s="144"/>
      <c r="E2555" s="144"/>
      <c r="F2555" s="144">
        <v>1</v>
      </c>
      <c r="G2555" s="144"/>
      <c r="H2555" s="144">
        <v>1199</v>
      </c>
      <c r="I2555" s="144">
        <v>436</v>
      </c>
      <c r="J2555" s="144">
        <v>545</v>
      </c>
      <c r="K2555" s="144">
        <v>218</v>
      </c>
      <c r="L2555" s="144"/>
      <c r="M2555" s="145" t="s">
        <v>2213</v>
      </c>
      <c r="N2555" s="144" t="s">
        <v>76</v>
      </c>
      <c r="O2555" s="144"/>
      <c r="P2555" s="144" t="s">
        <v>3935</v>
      </c>
      <c r="Q2555" s="144"/>
      <c r="R2555" s="144"/>
      <c r="S2555" s="144"/>
      <c r="T2555" s="144"/>
      <c r="U2555" s="144" t="s">
        <v>7439</v>
      </c>
      <c r="V2555" s="144"/>
      <c r="W2555" s="144">
        <v>410048</v>
      </c>
      <c r="X2555" s="144" t="s">
        <v>7440</v>
      </c>
      <c r="Y2555" s="144"/>
      <c r="Z2555" s="144"/>
      <c r="AA2555" s="160">
        <v>742</v>
      </c>
    </row>
    <row r="2556" spans="1:27" ht="45" customHeight="1" x14ac:dyDescent="0.25">
      <c r="A2556" s="144" t="s">
        <v>7441</v>
      </c>
      <c r="B2556" s="144" t="s">
        <v>5068</v>
      </c>
      <c r="C2556" s="144"/>
      <c r="D2556" s="144" t="s">
        <v>6562</v>
      </c>
      <c r="E2556" s="144"/>
      <c r="F2556" s="144">
        <v>2</v>
      </c>
      <c r="G2556" s="144"/>
      <c r="H2556" s="144"/>
      <c r="I2556" s="144"/>
      <c r="J2556" s="144"/>
      <c r="K2556" s="144"/>
      <c r="L2556" s="144">
        <v>150</v>
      </c>
      <c r="M2556" s="145" t="s">
        <v>2213</v>
      </c>
      <c r="N2556" s="144" t="s">
        <v>42</v>
      </c>
      <c r="O2556" s="144"/>
      <c r="P2556" s="144" t="s">
        <v>4160</v>
      </c>
      <c r="Q2556" s="144"/>
      <c r="R2556" s="144"/>
      <c r="S2556" s="144"/>
      <c r="T2556" s="144"/>
      <c r="U2556" s="144" t="s">
        <v>7441</v>
      </c>
      <c r="V2556" s="144"/>
      <c r="W2556" s="144">
        <v>141195</v>
      </c>
      <c r="X2556" s="144" t="s">
        <v>7442</v>
      </c>
      <c r="Y2556" s="144" t="s">
        <v>7443</v>
      </c>
      <c r="Z2556" s="144" t="s">
        <v>7444</v>
      </c>
      <c r="AA2556" s="160">
        <v>743</v>
      </c>
    </row>
    <row r="2557" spans="1:27" ht="45" customHeight="1" x14ac:dyDescent="0.25">
      <c r="A2557" s="144" t="s">
        <v>7445</v>
      </c>
      <c r="B2557" s="144" t="s">
        <v>4208</v>
      </c>
      <c r="C2557" s="144"/>
      <c r="D2557" s="144"/>
      <c r="E2557" s="144"/>
      <c r="F2557" s="144">
        <v>1</v>
      </c>
      <c r="G2557" s="144"/>
      <c r="H2557" s="144">
        <v>798</v>
      </c>
      <c r="I2557" s="144">
        <v>290</v>
      </c>
      <c r="J2557" s="144">
        <v>363</v>
      </c>
      <c r="K2557" s="144">
        <v>145</v>
      </c>
      <c r="L2557" s="144"/>
      <c r="M2557" s="145" t="s">
        <v>2213</v>
      </c>
      <c r="N2557" s="144" t="s">
        <v>42</v>
      </c>
      <c r="O2557" s="144"/>
      <c r="P2557" s="144" t="s">
        <v>16126</v>
      </c>
      <c r="Q2557" s="144"/>
      <c r="R2557" s="144"/>
      <c r="S2557" s="144" t="s">
        <v>4190</v>
      </c>
      <c r="T2557" s="144" t="s">
        <v>7446</v>
      </c>
      <c r="U2557" s="144" t="s">
        <v>7445</v>
      </c>
      <c r="V2557" s="144"/>
      <c r="W2557" s="144">
        <v>141663</v>
      </c>
      <c r="X2557" s="144" t="s">
        <v>17738</v>
      </c>
      <c r="Y2557" s="144"/>
      <c r="Z2557" s="144"/>
      <c r="AA2557" s="160">
        <v>744</v>
      </c>
    </row>
    <row r="2558" spans="1:27" ht="45" customHeight="1" x14ac:dyDescent="0.25">
      <c r="A2558" s="144" t="s">
        <v>7447</v>
      </c>
      <c r="B2558" s="144" t="s">
        <v>28245</v>
      </c>
      <c r="C2558" s="144">
        <v>35</v>
      </c>
      <c r="D2558" s="144"/>
      <c r="E2558" s="144"/>
      <c r="F2558" s="144">
        <v>1</v>
      </c>
      <c r="G2558" s="144">
        <v>244</v>
      </c>
      <c r="H2558" s="144"/>
      <c r="I2558" s="144"/>
      <c r="J2558" s="144"/>
      <c r="K2558" s="144"/>
      <c r="L2558" s="144"/>
      <c r="M2558" s="145" t="s">
        <v>2213</v>
      </c>
      <c r="N2558" s="144" t="s">
        <v>75</v>
      </c>
      <c r="O2558" s="144"/>
      <c r="P2558" s="144" t="s">
        <v>3313</v>
      </c>
      <c r="Q2558" s="144"/>
      <c r="R2558" s="144"/>
      <c r="S2558" s="144"/>
      <c r="T2558" s="144"/>
      <c r="U2558" s="144" t="s">
        <v>7447</v>
      </c>
      <c r="V2558" s="144"/>
      <c r="W2558" s="144">
        <v>196634</v>
      </c>
      <c r="X2558" s="144" t="s">
        <v>13243</v>
      </c>
      <c r="Y2558" s="144" t="s">
        <v>28246</v>
      </c>
      <c r="Z2558" s="144" t="s">
        <v>28247</v>
      </c>
      <c r="AA2558" s="160">
        <v>745</v>
      </c>
    </row>
    <row r="2559" spans="1:27" ht="45" customHeight="1" x14ac:dyDescent="0.25">
      <c r="A2559" s="144" t="s">
        <v>28248</v>
      </c>
      <c r="B2559" s="144" t="s">
        <v>15970</v>
      </c>
      <c r="C2559" s="144">
        <v>68</v>
      </c>
      <c r="D2559" s="144" t="s">
        <v>11174</v>
      </c>
      <c r="E2559" s="144"/>
      <c r="F2559" s="144">
        <v>1</v>
      </c>
      <c r="G2559" s="144">
        <v>246</v>
      </c>
      <c r="H2559" s="144"/>
      <c r="I2559" s="144"/>
      <c r="J2559" s="144"/>
      <c r="K2559" s="144"/>
      <c r="L2559" s="144"/>
      <c r="M2559" s="145" t="s">
        <v>2213</v>
      </c>
      <c r="N2559" s="144" t="s">
        <v>2286</v>
      </c>
      <c r="O2559" s="144"/>
      <c r="P2559" s="144" t="s">
        <v>13969</v>
      </c>
      <c r="Q2559" s="144"/>
      <c r="R2559" s="144"/>
      <c r="S2559" s="144" t="s">
        <v>4189</v>
      </c>
      <c r="T2559" s="144" t="s">
        <v>2286</v>
      </c>
      <c r="U2559" s="144" t="s">
        <v>28248</v>
      </c>
      <c r="V2559" s="144"/>
      <c r="W2559" s="144">
        <v>299046</v>
      </c>
      <c r="X2559" s="144" t="s">
        <v>28249</v>
      </c>
      <c r="Y2559" s="144" t="s">
        <v>28250</v>
      </c>
      <c r="Z2559" s="144" t="s">
        <v>28251</v>
      </c>
      <c r="AA2559" s="161">
        <v>7054</v>
      </c>
    </row>
    <row r="2560" spans="1:27" ht="45" customHeight="1" x14ac:dyDescent="0.25">
      <c r="A2560" s="144" t="s">
        <v>36611</v>
      </c>
      <c r="B2560" s="144" t="s">
        <v>15377</v>
      </c>
      <c r="C2560" s="144">
        <v>111</v>
      </c>
      <c r="D2560" s="144" t="s">
        <v>13512</v>
      </c>
      <c r="E2560" s="144"/>
      <c r="F2560" s="144">
        <v>1</v>
      </c>
      <c r="G2560" s="144">
        <v>350</v>
      </c>
      <c r="H2560" s="144"/>
      <c r="I2560" s="144"/>
      <c r="J2560" s="144"/>
      <c r="K2560" s="144"/>
      <c r="L2560" s="144"/>
      <c r="M2560" s="145" t="s">
        <v>2213</v>
      </c>
      <c r="N2560" s="144" t="s">
        <v>48</v>
      </c>
      <c r="O2560" s="144"/>
      <c r="P2560" s="144" t="s">
        <v>3674</v>
      </c>
      <c r="Q2560" s="144"/>
      <c r="R2560" s="144"/>
      <c r="S2560" s="144"/>
      <c r="T2560" s="144"/>
      <c r="U2560" s="144" t="s">
        <v>36611</v>
      </c>
      <c r="V2560" s="144"/>
      <c r="W2560" s="144">
        <v>440011</v>
      </c>
      <c r="X2560" s="144" t="s">
        <v>36612</v>
      </c>
      <c r="Y2560" s="144" t="s">
        <v>36613</v>
      </c>
      <c r="Z2560" s="144" t="s">
        <v>37282</v>
      </c>
      <c r="AA2560" s="160">
        <v>7769</v>
      </c>
    </row>
    <row r="2561" spans="1:27" ht="45" customHeight="1" x14ac:dyDescent="0.25">
      <c r="A2561" s="144" t="s">
        <v>7448</v>
      </c>
      <c r="B2561" s="144" t="s">
        <v>28252</v>
      </c>
      <c r="C2561" s="144"/>
      <c r="D2561" s="144"/>
      <c r="E2561" s="144"/>
      <c r="F2561" s="144">
        <v>2</v>
      </c>
      <c r="G2561" s="144"/>
      <c r="H2561" s="144"/>
      <c r="I2561" s="144"/>
      <c r="J2561" s="144"/>
      <c r="K2561" s="144"/>
      <c r="L2561" s="144">
        <v>350</v>
      </c>
      <c r="M2561" s="145" t="s">
        <v>2213</v>
      </c>
      <c r="N2561" s="144" t="s">
        <v>38</v>
      </c>
      <c r="O2561" s="144"/>
      <c r="P2561" s="144" t="s">
        <v>3122</v>
      </c>
      <c r="Q2561" s="144" t="s">
        <v>4189</v>
      </c>
      <c r="R2561" s="144" t="s">
        <v>7449</v>
      </c>
      <c r="S2561" s="144" t="s">
        <v>4189</v>
      </c>
      <c r="T2561" s="144" t="s">
        <v>7449</v>
      </c>
      <c r="U2561" s="144" t="s">
        <v>7448</v>
      </c>
      <c r="V2561" s="144"/>
      <c r="W2561" s="144">
        <v>187780</v>
      </c>
      <c r="X2561" s="144" t="s">
        <v>7450</v>
      </c>
      <c r="Y2561" s="151" t="s">
        <v>7451</v>
      </c>
      <c r="Z2561" s="144" t="s">
        <v>7452</v>
      </c>
      <c r="AA2561" s="161">
        <v>746</v>
      </c>
    </row>
    <row r="2562" spans="1:27" ht="45" customHeight="1" x14ac:dyDescent="0.25">
      <c r="A2562" s="144" t="s">
        <v>7453</v>
      </c>
      <c r="B2562" s="144" t="s">
        <v>4205</v>
      </c>
      <c r="C2562" s="144">
        <v>19</v>
      </c>
      <c r="D2562" s="144" t="s">
        <v>4757</v>
      </c>
      <c r="E2562" s="144"/>
      <c r="F2562" s="144">
        <v>1</v>
      </c>
      <c r="G2562" s="144">
        <v>200</v>
      </c>
      <c r="H2562" s="144"/>
      <c r="I2562" s="144"/>
      <c r="J2562" s="144"/>
      <c r="K2562" s="144"/>
      <c r="L2562" s="144"/>
      <c r="M2562" s="145" t="s">
        <v>2213</v>
      </c>
      <c r="N2562" s="144" t="s">
        <v>87</v>
      </c>
      <c r="O2562" s="144"/>
      <c r="P2562" s="144" t="s">
        <v>2976</v>
      </c>
      <c r="Q2562" s="144"/>
      <c r="R2562" s="144"/>
      <c r="S2562" s="144" t="s">
        <v>4190</v>
      </c>
      <c r="T2562" s="144" t="s">
        <v>7454</v>
      </c>
      <c r="U2562" s="144" t="s">
        <v>7453</v>
      </c>
      <c r="V2562" s="144"/>
      <c r="W2562" s="144">
        <v>682432</v>
      </c>
      <c r="X2562" s="144" t="s">
        <v>4275</v>
      </c>
      <c r="Y2562" s="144"/>
      <c r="Z2562" s="144" t="s">
        <v>7455</v>
      </c>
      <c r="AA2562" s="160">
        <v>747</v>
      </c>
    </row>
    <row r="2563" spans="1:27" ht="45" customHeight="1" x14ac:dyDescent="0.25">
      <c r="A2563" s="144" t="s">
        <v>19410</v>
      </c>
      <c r="B2563" s="144" t="s">
        <v>15538</v>
      </c>
      <c r="C2563" s="144">
        <v>32</v>
      </c>
      <c r="D2563" s="144"/>
      <c r="E2563" s="144"/>
      <c r="F2563" s="144">
        <v>1</v>
      </c>
      <c r="G2563" s="144">
        <v>150</v>
      </c>
      <c r="H2563" s="144"/>
      <c r="I2563" s="144"/>
      <c r="J2563" s="144"/>
      <c r="K2563" s="144"/>
      <c r="L2563" s="144"/>
      <c r="M2563" s="145" t="s">
        <v>2213</v>
      </c>
      <c r="N2563" s="144" t="s">
        <v>50</v>
      </c>
      <c r="O2563" s="144"/>
      <c r="P2563" s="144" t="s">
        <v>3245</v>
      </c>
      <c r="Q2563" s="144"/>
      <c r="R2563" s="144"/>
      <c r="S2563" s="144" t="s">
        <v>4190</v>
      </c>
      <c r="T2563" s="144" t="s">
        <v>6566</v>
      </c>
      <c r="U2563" s="144" t="s">
        <v>19410</v>
      </c>
      <c r="V2563" s="144"/>
      <c r="W2563" s="144">
        <v>692485</v>
      </c>
      <c r="X2563" s="144" t="s">
        <v>19411</v>
      </c>
      <c r="Y2563" s="144"/>
      <c r="Z2563" s="144" t="s">
        <v>19412</v>
      </c>
      <c r="AA2563" s="161">
        <v>5324</v>
      </c>
    </row>
    <row r="2564" spans="1:27" ht="45" customHeight="1" x14ac:dyDescent="0.25">
      <c r="A2564" s="144" t="s">
        <v>7456</v>
      </c>
      <c r="B2564" s="144" t="s">
        <v>19413</v>
      </c>
      <c r="C2564" s="144"/>
      <c r="D2564" s="144" t="s">
        <v>7458</v>
      </c>
      <c r="E2564" s="144"/>
      <c r="F2564" s="144">
        <v>2</v>
      </c>
      <c r="G2564" s="144"/>
      <c r="H2564" s="144"/>
      <c r="I2564" s="144"/>
      <c r="J2564" s="144"/>
      <c r="K2564" s="144"/>
      <c r="L2564" s="144">
        <v>1200</v>
      </c>
      <c r="M2564" s="145" t="s">
        <v>2213</v>
      </c>
      <c r="N2564" s="144" t="s">
        <v>42</v>
      </c>
      <c r="O2564" s="144"/>
      <c r="P2564" s="144" t="s">
        <v>13850</v>
      </c>
      <c r="Q2564" s="144"/>
      <c r="R2564" s="144"/>
      <c r="S2564" s="144"/>
      <c r="T2564" s="144"/>
      <c r="U2564" s="144" t="s">
        <v>7456</v>
      </c>
      <c r="V2564" s="144"/>
      <c r="W2564" s="144">
        <v>141014</v>
      </c>
      <c r="X2564" s="144" t="s">
        <v>13244</v>
      </c>
      <c r="Y2564" s="144"/>
      <c r="Z2564" s="144"/>
      <c r="AA2564" s="160">
        <v>748</v>
      </c>
    </row>
    <row r="2565" spans="1:27" ht="45" customHeight="1" x14ac:dyDescent="0.25">
      <c r="A2565" s="144" t="s">
        <v>22685</v>
      </c>
      <c r="B2565" s="144" t="s">
        <v>22686</v>
      </c>
      <c r="C2565" s="144"/>
      <c r="D2565" s="144"/>
      <c r="E2565" s="144"/>
      <c r="F2565" s="144">
        <v>1</v>
      </c>
      <c r="G2565" s="144"/>
      <c r="H2565" s="144">
        <v>500</v>
      </c>
      <c r="I2565" s="144">
        <v>200</v>
      </c>
      <c r="J2565" s="144">
        <v>200</v>
      </c>
      <c r="K2565" s="144">
        <v>100</v>
      </c>
      <c r="L2565" s="144"/>
      <c r="M2565" s="145" t="s">
        <v>2213</v>
      </c>
      <c r="N2565" s="144" t="s">
        <v>46</v>
      </c>
      <c r="O2565" s="144"/>
      <c r="P2565" s="144" t="s">
        <v>2608</v>
      </c>
      <c r="Q2565" s="144"/>
      <c r="R2565" s="144"/>
      <c r="S2565" s="144" t="s">
        <v>15453</v>
      </c>
      <c r="T2565" s="144" t="s">
        <v>6022</v>
      </c>
      <c r="U2565" s="144" t="s">
        <v>22685</v>
      </c>
      <c r="V2565" s="144"/>
      <c r="W2565" s="144">
        <v>461703</v>
      </c>
      <c r="X2565" s="144" t="s">
        <v>22687</v>
      </c>
      <c r="Y2565" s="144">
        <v>83540000000</v>
      </c>
      <c r="Z2565" s="144" t="s">
        <v>22688</v>
      </c>
      <c r="AA2565" s="160">
        <v>5987</v>
      </c>
    </row>
    <row r="2566" spans="1:27" ht="45" customHeight="1" x14ac:dyDescent="0.25">
      <c r="A2566" s="144" t="s">
        <v>16303</v>
      </c>
      <c r="B2566" s="144" t="s">
        <v>16304</v>
      </c>
      <c r="C2566" s="144"/>
      <c r="D2566" s="144"/>
      <c r="E2566" s="144"/>
      <c r="F2566" s="144">
        <v>2</v>
      </c>
      <c r="G2566" s="144"/>
      <c r="H2566" s="144"/>
      <c r="I2566" s="144"/>
      <c r="J2566" s="144"/>
      <c r="K2566" s="144"/>
      <c r="L2566" s="144">
        <v>150</v>
      </c>
      <c r="M2566" s="145" t="s">
        <v>2213</v>
      </c>
      <c r="N2566" s="144" t="s">
        <v>28</v>
      </c>
      <c r="O2566" s="144"/>
      <c r="P2566" s="144" t="s">
        <v>3490</v>
      </c>
      <c r="Q2566" s="144"/>
      <c r="R2566" s="144"/>
      <c r="S2566" s="144"/>
      <c r="T2566" s="144"/>
      <c r="U2566" s="144" t="s">
        <v>16303</v>
      </c>
      <c r="V2566" s="144"/>
      <c r="W2566" s="144">
        <v>238750</v>
      </c>
      <c r="X2566" s="144" t="s">
        <v>7459</v>
      </c>
      <c r="Y2566" s="144" t="s">
        <v>7460</v>
      </c>
      <c r="Z2566" s="144" t="s">
        <v>27380</v>
      </c>
      <c r="AA2566" s="160">
        <v>749</v>
      </c>
    </row>
    <row r="2567" spans="1:27" ht="45" customHeight="1" x14ac:dyDescent="0.25">
      <c r="A2567" s="144" t="s">
        <v>28253</v>
      </c>
      <c r="B2567" s="144" t="s">
        <v>21991</v>
      </c>
      <c r="C2567" s="144"/>
      <c r="D2567" s="144"/>
      <c r="E2567" s="144"/>
      <c r="F2567" s="144">
        <v>2</v>
      </c>
      <c r="G2567" s="144"/>
      <c r="H2567" s="144"/>
      <c r="I2567" s="144"/>
      <c r="J2567" s="144"/>
      <c r="K2567" s="144"/>
      <c r="L2567" s="144">
        <v>350</v>
      </c>
      <c r="M2567" s="145" t="s">
        <v>2213</v>
      </c>
      <c r="N2567" s="144" t="s">
        <v>79</v>
      </c>
      <c r="O2567" s="144"/>
      <c r="P2567" s="144" t="s">
        <v>3316</v>
      </c>
      <c r="Q2567" s="144"/>
      <c r="R2567" s="144"/>
      <c r="S2567" s="144" t="s">
        <v>4189</v>
      </c>
      <c r="T2567" s="144" t="s">
        <v>14087</v>
      </c>
      <c r="U2567" s="144" t="s">
        <v>28253</v>
      </c>
      <c r="V2567" s="144"/>
      <c r="W2567" s="144">
        <v>216500</v>
      </c>
      <c r="X2567" s="144" t="s">
        <v>28254</v>
      </c>
      <c r="Y2567" s="144">
        <v>84813440009</v>
      </c>
      <c r="Z2567" s="144" t="s">
        <v>28255</v>
      </c>
      <c r="AA2567" s="160">
        <v>6955</v>
      </c>
    </row>
    <row r="2568" spans="1:27" ht="45" customHeight="1" x14ac:dyDescent="0.25">
      <c r="A2568" s="144" t="s">
        <v>12992</v>
      </c>
      <c r="B2568" s="144" t="s">
        <v>19414</v>
      </c>
      <c r="C2568" s="144">
        <v>10</v>
      </c>
      <c r="D2568" s="144" t="s">
        <v>4286</v>
      </c>
      <c r="E2568" s="144"/>
      <c r="F2568" s="144">
        <v>1</v>
      </c>
      <c r="G2568" s="144">
        <v>200</v>
      </c>
      <c r="H2568" s="144"/>
      <c r="I2568" s="144"/>
      <c r="J2568" s="144"/>
      <c r="K2568" s="144"/>
      <c r="L2568" s="144"/>
      <c r="M2568" s="145" t="s">
        <v>2213</v>
      </c>
      <c r="N2568" s="144" t="s">
        <v>18</v>
      </c>
      <c r="O2568" s="144"/>
      <c r="P2568" s="144" t="s">
        <v>17473</v>
      </c>
      <c r="Q2568" s="144" t="s">
        <v>4189</v>
      </c>
      <c r="R2568" s="144" t="s">
        <v>4947</v>
      </c>
      <c r="S2568" s="144"/>
      <c r="T2568" s="144"/>
      <c r="U2568" s="144" t="s">
        <v>12992</v>
      </c>
      <c r="V2568" s="144"/>
      <c r="W2568" s="144">
        <v>309850</v>
      </c>
      <c r="X2568" s="144" t="s">
        <v>29982</v>
      </c>
      <c r="Y2568" s="144" t="s">
        <v>33246</v>
      </c>
      <c r="Z2568" s="144" t="s">
        <v>36614</v>
      </c>
      <c r="AA2568" s="160">
        <v>750</v>
      </c>
    </row>
    <row r="2569" spans="1:27" ht="45" customHeight="1" x14ac:dyDescent="0.25">
      <c r="A2569" s="144" t="s">
        <v>7462</v>
      </c>
      <c r="B2569" s="147" t="s">
        <v>4230</v>
      </c>
      <c r="C2569" s="144"/>
      <c r="D2569" s="144"/>
      <c r="E2569" s="144"/>
      <c r="F2569" s="144">
        <v>5</v>
      </c>
      <c r="G2569" s="144"/>
      <c r="H2569" s="144"/>
      <c r="I2569" s="144"/>
      <c r="J2569" s="144"/>
      <c r="K2569" s="144"/>
      <c r="L2569" s="144">
        <v>850</v>
      </c>
      <c r="M2569" s="145" t="s">
        <v>2213</v>
      </c>
      <c r="N2569" s="144" t="s">
        <v>72</v>
      </c>
      <c r="O2569" s="144"/>
      <c r="P2569" s="144" t="s">
        <v>2632</v>
      </c>
      <c r="Q2569" s="144"/>
      <c r="R2569" s="144"/>
      <c r="S2569" s="144"/>
      <c r="T2569" s="144"/>
      <c r="U2569" s="144" t="s">
        <v>7462</v>
      </c>
      <c r="V2569" s="144"/>
      <c r="W2569" s="144">
        <v>346880</v>
      </c>
      <c r="X2569" s="145" t="s">
        <v>7463</v>
      </c>
      <c r="Y2569" s="144" t="s">
        <v>7464</v>
      </c>
      <c r="Z2569" s="144" t="s">
        <v>7465</v>
      </c>
      <c r="AA2569" s="160">
        <v>752</v>
      </c>
    </row>
    <row r="2570" spans="1:27" ht="45" customHeight="1" x14ac:dyDescent="0.25">
      <c r="A2570" s="144" t="s">
        <v>7466</v>
      </c>
      <c r="B2570" s="144" t="s">
        <v>4205</v>
      </c>
      <c r="C2570" s="144">
        <v>6</v>
      </c>
      <c r="D2570" s="144"/>
      <c r="E2570" s="144"/>
      <c r="F2570" s="144">
        <v>1</v>
      </c>
      <c r="G2570" s="144">
        <v>350</v>
      </c>
      <c r="H2570" s="144"/>
      <c r="I2570" s="144"/>
      <c r="J2570" s="144"/>
      <c r="K2570" s="144"/>
      <c r="L2570" s="144"/>
      <c r="M2570" s="145" t="s">
        <v>2213</v>
      </c>
      <c r="N2570" s="144" t="s">
        <v>76</v>
      </c>
      <c r="O2570" s="144"/>
      <c r="P2570" s="144" t="s">
        <v>4051</v>
      </c>
      <c r="Q2570" s="144"/>
      <c r="R2570" s="144"/>
      <c r="S2570" s="144" t="s">
        <v>4189</v>
      </c>
      <c r="T2570" s="144" t="s">
        <v>6683</v>
      </c>
      <c r="U2570" s="144" t="s">
        <v>7466</v>
      </c>
      <c r="V2570" s="144"/>
      <c r="W2570" s="144"/>
      <c r="X2570" s="144"/>
      <c r="Y2570" s="144"/>
      <c r="Z2570" s="144" t="s">
        <v>7467</v>
      </c>
      <c r="AA2570" s="160">
        <v>753</v>
      </c>
    </row>
    <row r="2571" spans="1:27" ht="45" customHeight="1" x14ac:dyDescent="0.25">
      <c r="A2571" s="144" t="s">
        <v>7468</v>
      </c>
      <c r="B2571" s="144" t="s">
        <v>4208</v>
      </c>
      <c r="C2571" s="144">
        <v>3</v>
      </c>
      <c r="D2571" s="144"/>
      <c r="E2571" s="144"/>
      <c r="F2571" s="144">
        <v>1</v>
      </c>
      <c r="G2571" s="144"/>
      <c r="H2571" s="144">
        <v>1199</v>
      </c>
      <c r="I2571" s="144">
        <v>436</v>
      </c>
      <c r="J2571" s="144">
        <v>545</v>
      </c>
      <c r="K2571" s="144">
        <v>218</v>
      </c>
      <c r="L2571" s="144"/>
      <c r="M2571" s="145" t="s">
        <v>2213</v>
      </c>
      <c r="N2571" s="144" t="s">
        <v>30</v>
      </c>
      <c r="O2571" s="144"/>
      <c r="P2571" s="144" t="s">
        <v>13873</v>
      </c>
      <c r="Q2571" s="144"/>
      <c r="R2571" s="144"/>
      <c r="S2571" s="144" t="s">
        <v>4189</v>
      </c>
      <c r="T2571" s="144" t="s">
        <v>7469</v>
      </c>
      <c r="U2571" s="144" t="s">
        <v>7468</v>
      </c>
      <c r="V2571" s="144"/>
      <c r="W2571" s="144">
        <v>684093</v>
      </c>
      <c r="X2571" s="144" t="s">
        <v>7470</v>
      </c>
      <c r="Y2571" s="144"/>
      <c r="Z2571" s="144"/>
      <c r="AA2571" s="161">
        <v>754</v>
      </c>
    </row>
    <row r="2572" spans="1:27" ht="45" customHeight="1" x14ac:dyDescent="0.25">
      <c r="A2572" s="144" t="s">
        <v>7471</v>
      </c>
      <c r="B2572" s="144" t="s">
        <v>15650</v>
      </c>
      <c r="C2572" s="144">
        <v>2</v>
      </c>
      <c r="D2572" s="144"/>
      <c r="E2572" s="144"/>
      <c r="F2572" s="144">
        <v>1</v>
      </c>
      <c r="G2572" s="144"/>
      <c r="H2572" s="144">
        <v>1199</v>
      </c>
      <c r="I2572" s="144">
        <v>436</v>
      </c>
      <c r="J2572" s="144">
        <v>545</v>
      </c>
      <c r="K2572" s="144">
        <v>218</v>
      </c>
      <c r="L2572" s="144"/>
      <c r="M2572" s="145" t="s">
        <v>2213</v>
      </c>
      <c r="N2572" s="144" t="s">
        <v>15</v>
      </c>
      <c r="O2572" s="144"/>
      <c r="P2572" s="144" t="s">
        <v>3692</v>
      </c>
      <c r="Q2572" s="144"/>
      <c r="R2572" s="144"/>
      <c r="S2572" s="144"/>
      <c r="T2572" s="144"/>
      <c r="U2572" s="144" t="s">
        <v>7471</v>
      </c>
      <c r="V2572" s="144"/>
      <c r="W2572" s="144">
        <v>676290</v>
      </c>
      <c r="X2572" s="144" t="s">
        <v>7472</v>
      </c>
      <c r="Y2572" s="144"/>
      <c r="Z2572" s="144" t="s">
        <v>19415</v>
      </c>
      <c r="AA2572" s="160">
        <v>755</v>
      </c>
    </row>
    <row r="2573" spans="1:27" ht="45" customHeight="1" x14ac:dyDescent="0.25">
      <c r="A2573" s="144" t="s">
        <v>19416</v>
      </c>
      <c r="B2573" s="144" t="s">
        <v>19417</v>
      </c>
      <c r="C2573" s="144"/>
      <c r="D2573" s="144" t="s">
        <v>19418</v>
      </c>
      <c r="E2573" s="144"/>
      <c r="F2573" s="144">
        <v>1</v>
      </c>
      <c r="G2573" s="144">
        <v>96</v>
      </c>
      <c r="H2573" s="144"/>
      <c r="I2573" s="144"/>
      <c r="J2573" s="144"/>
      <c r="K2573" s="144"/>
      <c r="L2573" s="144"/>
      <c r="M2573" s="145" t="s">
        <v>2213</v>
      </c>
      <c r="N2573" s="144" t="s">
        <v>63</v>
      </c>
      <c r="O2573" s="144"/>
      <c r="P2573" s="144" t="s">
        <v>2954</v>
      </c>
      <c r="Q2573" s="144"/>
      <c r="R2573" s="144"/>
      <c r="S2573" s="144" t="s">
        <v>13932</v>
      </c>
      <c r="T2573" s="144" t="s">
        <v>19419</v>
      </c>
      <c r="U2573" s="144" t="s">
        <v>19416</v>
      </c>
      <c r="V2573" s="144"/>
      <c r="W2573" s="144">
        <v>425223</v>
      </c>
      <c r="X2573" s="144" t="s">
        <v>19420</v>
      </c>
      <c r="Y2573" s="144" t="s">
        <v>19422</v>
      </c>
      <c r="Z2573" s="144" t="s">
        <v>19421</v>
      </c>
      <c r="AA2573" s="160">
        <v>5411</v>
      </c>
    </row>
    <row r="2574" spans="1:27" ht="45" customHeight="1" x14ac:dyDescent="0.25">
      <c r="A2574" s="144" t="s">
        <v>36615</v>
      </c>
      <c r="B2574" s="144" t="s">
        <v>14838</v>
      </c>
      <c r="C2574" s="144">
        <v>5</v>
      </c>
      <c r="D2574" s="144"/>
      <c r="E2574" s="144"/>
      <c r="F2574" s="144">
        <v>5</v>
      </c>
      <c r="G2574" s="144"/>
      <c r="H2574" s="144"/>
      <c r="I2574" s="144"/>
      <c r="J2574" s="144"/>
      <c r="K2574" s="144"/>
      <c r="L2574" s="144">
        <v>500</v>
      </c>
      <c r="M2574" s="145" t="s">
        <v>2213</v>
      </c>
      <c r="N2574" s="144" t="s">
        <v>31527</v>
      </c>
      <c r="O2574" s="144"/>
      <c r="P2574" s="144" t="s">
        <v>3145</v>
      </c>
      <c r="Q2574" s="144"/>
      <c r="R2574" s="144"/>
      <c r="S2574" s="144"/>
      <c r="T2574" s="144"/>
      <c r="U2574" s="144" t="s">
        <v>36615</v>
      </c>
      <c r="V2574" s="144"/>
      <c r="W2574" s="144">
        <v>283117</v>
      </c>
      <c r="X2574" s="144" t="s">
        <v>36616</v>
      </c>
      <c r="Y2574" s="144">
        <v>79490000000</v>
      </c>
      <c r="Z2574" s="144" t="s">
        <v>36617</v>
      </c>
      <c r="AA2574" s="160">
        <v>7712</v>
      </c>
    </row>
    <row r="2575" spans="1:27" ht="45" customHeight="1" x14ac:dyDescent="0.25">
      <c r="A2575" s="144" t="s">
        <v>7473</v>
      </c>
      <c r="B2575" s="144" t="s">
        <v>4208</v>
      </c>
      <c r="C2575" s="144">
        <v>30</v>
      </c>
      <c r="D2575" s="144"/>
      <c r="E2575" s="144"/>
      <c r="F2575" s="144">
        <v>1</v>
      </c>
      <c r="G2575" s="144"/>
      <c r="H2575" s="144">
        <v>1199</v>
      </c>
      <c r="I2575" s="144">
        <v>436</v>
      </c>
      <c r="J2575" s="144">
        <v>545</v>
      </c>
      <c r="K2575" s="144">
        <v>218</v>
      </c>
      <c r="L2575" s="144"/>
      <c r="M2575" s="145" t="s">
        <v>2213</v>
      </c>
      <c r="N2575" s="144" t="s">
        <v>73</v>
      </c>
      <c r="O2575" s="144"/>
      <c r="P2575" s="144" t="s">
        <v>3363</v>
      </c>
      <c r="Q2575" s="144"/>
      <c r="R2575" s="144"/>
      <c r="S2575" s="144"/>
      <c r="T2575" s="144"/>
      <c r="U2575" s="144" t="s">
        <v>7473</v>
      </c>
      <c r="V2575" s="144"/>
      <c r="W2575" s="144">
        <v>390020</v>
      </c>
      <c r="X2575" s="144" t="s">
        <v>7474</v>
      </c>
      <c r="Y2575" s="144"/>
      <c r="Z2575" s="144"/>
      <c r="AA2575" s="160">
        <v>756</v>
      </c>
    </row>
    <row r="2576" spans="1:27" ht="45" customHeight="1" x14ac:dyDescent="0.25">
      <c r="A2576" s="144" t="s">
        <v>25449</v>
      </c>
      <c r="B2576" s="144" t="s">
        <v>25450</v>
      </c>
      <c r="C2576" s="144"/>
      <c r="D2576" s="144"/>
      <c r="E2576" s="144"/>
      <c r="F2576" s="144">
        <v>1</v>
      </c>
      <c r="G2576" s="144"/>
      <c r="H2576" s="144">
        <v>430</v>
      </c>
      <c r="I2576" s="144">
        <v>200</v>
      </c>
      <c r="J2576" s="144">
        <v>150</v>
      </c>
      <c r="K2576" s="144">
        <v>50</v>
      </c>
      <c r="L2576" s="144"/>
      <c r="M2576" s="145" t="s">
        <v>2213</v>
      </c>
      <c r="N2576" s="144" t="s">
        <v>37</v>
      </c>
      <c r="O2576" s="144"/>
      <c r="P2576" s="144" t="s">
        <v>3446</v>
      </c>
      <c r="Q2576" s="144"/>
      <c r="R2576" s="144"/>
      <c r="S2576" s="144" t="s">
        <v>15453</v>
      </c>
      <c r="T2576" s="144" t="s">
        <v>25451</v>
      </c>
      <c r="U2576" s="144" t="s">
        <v>25449</v>
      </c>
      <c r="V2576" s="144"/>
      <c r="W2576" s="144">
        <v>307041</v>
      </c>
      <c r="X2576" s="144" t="s">
        <v>25452</v>
      </c>
      <c r="Y2576" s="144" t="s">
        <v>25453</v>
      </c>
      <c r="Z2576" s="144" t="s">
        <v>25454</v>
      </c>
      <c r="AA2576" s="160">
        <v>6432</v>
      </c>
    </row>
    <row r="2577" spans="1:31" ht="45" customHeight="1" x14ac:dyDescent="0.25">
      <c r="A2577" s="144" t="s">
        <v>7475</v>
      </c>
      <c r="B2577" s="144" t="s">
        <v>4341</v>
      </c>
      <c r="C2577" s="144">
        <v>90</v>
      </c>
      <c r="D2577" s="144" t="s">
        <v>7476</v>
      </c>
      <c r="E2577" s="144"/>
      <c r="F2577" s="144">
        <v>1</v>
      </c>
      <c r="G2577" s="144">
        <v>350</v>
      </c>
      <c r="H2577" s="144"/>
      <c r="I2577" s="144"/>
      <c r="J2577" s="144"/>
      <c r="K2577" s="144"/>
      <c r="L2577" s="144"/>
      <c r="M2577" s="145" t="s">
        <v>2213</v>
      </c>
      <c r="N2577" s="144" t="s">
        <v>35</v>
      </c>
      <c r="O2577" s="144"/>
      <c r="P2577" s="144" t="s">
        <v>4056</v>
      </c>
      <c r="Q2577" s="144"/>
      <c r="R2577" s="144"/>
      <c r="S2577" s="144"/>
      <c r="T2577" s="144"/>
      <c r="U2577" s="144" t="s">
        <v>7475</v>
      </c>
      <c r="V2577" s="144"/>
      <c r="W2577" s="144">
        <v>663319</v>
      </c>
      <c r="X2577" s="144" t="s">
        <v>7477</v>
      </c>
      <c r="Y2577" s="144" t="s">
        <v>7478</v>
      </c>
      <c r="Z2577" s="144"/>
      <c r="AA2577" s="160">
        <v>757</v>
      </c>
    </row>
    <row r="2578" spans="1:31" ht="45" customHeight="1" x14ac:dyDescent="0.25">
      <c r="A2578" s="144" t="s">
        <v>25455</v>
      </c>
      <c r="B2578" s="147" t="s">
        <v>13672</v>
      </c>
      <c r="C2578" s="144">
        <v>1324</v>
      </c>
      <c r="D2578" s="144"/>
      <c r="E2578" s="144"/>
      <c r="F2578" s="144">
        <v>1</v>
      </c>
      <c r="G2578" s="144"/>
      <c r="H2578" s="144">
        <v>2000</v>
      </c>
      <c r="I2578" s="144">
        <v>700</v>
      </c>
      <c r="J2578" s="144">
        <v>800</v>
      </c>
      <c r="K2578" s="144">
        <v>500</v>
      </c>
      <c r="L2578" s="144"/>
      <c r="M2578" s="145" t="s">
        <v>2213</v>
      </c>
      <c r="N2578" s="144" t="s">
        <v>41</v>
      </c>
      <c r="O2578" s="144"/>
      <c r="P2578" s="144" t="s">
        <v>2324</v>
      </c>
      <c r="Q2578" s="144" t="s">
        <v>4187</v>
      </c>
      <c r="R2578" s="144" t="s">
        <v>6952</v>
      </c>
      <c r="S2578" s="144"/>
      <c r="T2578" s="144"/>
      <c r="U2578" s="144" t="s">
        <v>25455</v>
      </c>
      <c r="V2578" s="144"/>
      <c r="W2578" s="144"/>
      <c r="X2578" s="144"/>
      <c r="Y2578" s="151"/>
      <c r="Z2578" s="144"/>
      <c r="AA2578" s="160">
        <v>3175</v>
      </c>
    </row>
    <row r="2579" spans="1:31" ht="45" customHeight="1" x14ac:dyDescent="0.25">
      <c r="A2579" s="144" t="s">
        <v>25455</v>
      </c>
      <c r="B2579" s="144" t="s">
        <v>13672</v>
      </c>
      <c r="C2579" s="144">
        <v>1324</v>
      </c>
      <c r="D2579" s="144"/>
      <c r="E2579" s="144" t="s">
        <v>25456</v>
      </c>
      <c r="F2579" s="144">
        <v>1</v>
      </c>
      <c r="G2579" s="144">
        <v>150</v>
      </c>
      <c r="H2579" s="144"/>
      <c r="I2579" s="144"/>
      <c r="J2579" s="144"/>
      <c r="K2579" s="144"/>
      <c r="L2579" s="144"/>
      <c r="M2579" s="145" t="s">
        <v>2213</v>
      </c>
      <c r="N2579" s="144" t="s">
        <v>41</v>
      </c>
      <c r="O2579" s="144"/>
      <c r="P2579" s="144" t="s">
        <v>2324</v>
      </c>
      <c r="Q2579" s="144" t="s">
        <v>4187</v>
      </c>
      <c r="R2579" s="144" t="s">
        <v>6952</v>
      </c>
      <c r="S2579" s="144"/>
      <c r="T2579" s="144"/>
      <c r="U2579" s="144" t="s">
        <v>25455</v>
      </c>
      <c r="V2579" s="144" t="s">
        <v>14104</v>
      </c>
      <c r="W2579" s="144">
        <v>111555</v>
      </c>
      <c r="X2579" s="144" t="s">
        <v>14710</v>
      </c>
      <c r="Y2579" s="144" t="s">
        <v>14711</v>
      </c>
      <c r="Z2579" s="144" t="s">
        <v>25457</v>
      </c>
      <c r="AA2579" s="160">
        <v>1293</v>
      </c>
    </row>
    <row r="2580" spans="1:31" ht="45" customHeight="1" x14ac:dyDescent="0.25">
      <c r="A2580" s="144" t="s">
        <v>27381</v>
      </c>
      <c r="B2580" s="144" t="s">
        <v>32056</v>
      </c>
      <c r="C2580" s="144"/>
      <c r="D2580" s="144"/>
      <c r="E2580" s="144"/>
      <c r="F2580" s="144">
        <v>1</v>
      </c>
      <c r="G2580" s="144"/>
      <c r="H2580" s="144">
        <v>850</v>
      </c>
      <c r="I2580" s="144">
        <v>300</v>
      </c>
      <c r="J2580" s="144">
        <v>400</v>
      </c>
      <c r="K2580" s="144">
        <v>150</v>
      </c>
      <c r="L2580" s="144"/>
      <c r="M2580" s="145" t="s">
        <v>2213</v>
      </c>
      <c r="N2580" s="144" t="s">
        <v>18</v>
      </c>
      <c r="O2580" s="144"/>
      <c r="P2580" s="144" t="s">
        <v>3383</v>
      </c>
      <c r="Q2580" s="144"/>
      <c r="R2580" s="144"/>
      <c r="S2580" s="144" t="s">
        <v>4190</v>
      </c>
      <c r="T2580" s="144" t="s">
        <v>21643</v>
      </c>
      <c r="U2580" s="144" t="s">
        <v>27381</v>
      </c>
      <c r="V2580" s="144"/>
      <c r="W2580" s="144">
        <v>309740</v>
      </c>
      <c r="X2580" s="144" t="s">
        <v>32057</v>
      </c>
      <c r="Y2580" s="144" t="s">
        <v>27382</v>
      </c>
      <c r="Z2580" s="144" t="s">
        <v>27383</v>
      </c>
      <c r="AA2580" s="160">
        <v>6788</v>
      </c>
    </row>
    <row r="2581" spans="1:31" ht="45" customHeight="1" x14ac:dyDescent="0.25">
      <c r="A2581" s="144" t="s">
        <v>7483</v>
      </c>
      <c r="B2581" s="144" t="s">
        <v>4242</v>
      </c>
      <c r="C2581" s="144"/>
      <c r="D2581" s="144"/>
      <c r="E2581" s="144"/>
      <c r="F2581" s="144">
        <v>3</v>
      </c>
      <c r="G2581" s="144"/>
      <c r="H2581" s="144"/>
      <c r="I2581" s="144"/>
      <c r="J2581" s="144"/>
      <c r="K2581" s="144"/>
      <c r="L2581" s="144">
        <v>150</v>
      </c>
      <c r="M2581" s="145" t="s">
        <v>2213</v>
      </c>
      <c r="N2581" s="144" t="s">
        <v>42</v>
      </c>
      <c r="O2581" s="144"/>
      <c r="P2581" s="144" t="s">
        <v>4145</v>
      </c>
      <c r="Q2581" s="144"/>
      <c r="R2581" s="144"/>
      <c r="S2581" s="144" t="s">
        <v>4191</v>
      </c>
      <c r="T2581" s="144" t="s">
        <v>6227</v>
      </c>
      <c r="U2581" s="144" t="s">
        <v>7483</v>
      </c>
      <c r="V2581" s="144"/>
      <c r="W2581" s="144">
        <v>142200</v>
      </c>
      <c r="X2581" s="144"/>
      <c r="Y2581" s="144" t="s">
        <v>7484</v>
      </c>
      <c r="Z2581" s="144" t="s">
        <v>7485</v>
      </c>
      <c r="AA2581" s="160">
        <v>759</v>
      </c>
    </row>
    <row r="2582" spans="1:31" ht="45" customHeight="1" x14ac:dyDescent="0.25">
      <c r="A2582" s="144" t="s">
        <v>15613</v>
      </c>
      <c r="B2582" s="144" t="s">
        <v>21991</v>
      </c>
      <c r="C2582" s="144"/>
      <c r="D2582" s="144"/>
      <c r="E2582" s="144"/>
      <c r="F2582" s="144">
        <v>2</v>
      </c>
      <c r="G2582" s="144"/>
      <c r="H2582" s="144"/>
      <c r="I2582" s="144"/>
      <c r="J2582" s="144"/>
      <c r="K2582" s="144"/>
      <c r="L2582" s="144">
        <v>100</v>
      </c>
      <c r="M2582" s="145" t="s">
        <v>2213</v>
      </c>
      <c r="N2582" s="144" t="s">
        <v>26</v>
      </c>
      <c r="O2582" s="144"/>
      <c r="P2582" s="144" t="s">
        <v>3576</v>
      </c>
      <c r="Q2582" s="144"/>
      <c r="R2582" s="144"/>
      <c r="S2582" s="144" t="s">
        <v>13932</v>
      </c>
      <c r="T2582" s="144" t="s">
        <v>15614</v>
      </c>
      <c r="U2582" s="144" t="s">
        <v>15613</v>
      </c>
      <c r="V2582" s="144"/>
      <c r="W2582" s="144">
        <v>155030</v>
      </c>
      <c r="X2582" s="144" t="s">
        <v>15615</v>
      </c>
      <c r="Y2582" s="144" t="s">
        <v>15616</v>
      </c>
      <c r="Z2582" s="144" t="s">
        <v>15617</v>
      </c>
      <c r="AA2582" s="160">
        <v>3927</v>
      </c>
    </row>
    <row r="2583" spans="1:31" ht="45" customHeight="1" x14ac:dyDescent="0.25">
      <c r="A2583" s="144" t="s">
        <v>17622</v>
      </c>
      <c r="B2583" s="144" t="s">
        <v>15319</v>
      </c>
      <c r="C2583" s="144">
        <v>32</v>
      </c>
      <c r="D2583" s="144" t="s">
        <v>15598</v>
      </c>
      <c r="E2583" s="144"/>
      <c r="F2583" s="144">
        <v>1</v>
      </c>
      <c r="G2583" s="144"/>
      <c r="H2583" s="144">
        <v>1200</v>
      </c>
      <c r="I2583" s="144">
        <v>400</v>
      </c>
      <c r="J2583" s="144">
        <v>500</v>
      </c>
      <c r="K2583" s="144">
        <v>300</v>
      </c>
      <c r="L2583" s="144"/>
      <c r="M2583" s="145" t="s">
        <v>2213</v>
      </c>
      <c r="N2583" s="144" t="s">
        <v>84</v>
      </c>
      <c r="O2583" s="144"/>
      <c r="P2583" s="144" t="s">
        <v>3652</v>
      </c>
      <c r="Q2583" s="144" t="s">
        <v>4187</v>
      </c>
      <c r="R2583" s="144" t="s">
        <v>5968</v>
      </c>
      <c r="S2583" s="144"/>
      <c r="T2583" s="144"/>
      <c r="U2583" s="144" t="s">
        <v>17622</v>
      </c>
      <c r="V2583" s="144"/>
      <c r="W2583" s="144"/>
      <c r="X2583" s="144" t="s">
        <v>18152</v>
      </c>
      <c r="Y2583" s="151"/>
      <c r="Z2583" s="144"/>
      <c r="AA2583" s="160">
        <v>3326</v>
      </c>
    </row>
    <row r="2584" spans="1:31" ht="45" customHeight="1" x14ac:dyDescent="0.25">
      <c r="A2584" s="144" t="s">
        <v>17622</v>
      </c>
      <c r="B2584" s="144" t="s">
        <v>15319</v>
      </c>
      <c r="C2584" s="144">
        <v>32</v>
      </c>
      <c r="D2584" s="144" t="s">
        <v>15598</v>
      </c>
      <c r="E2584" s="144" t="s">
        <v>14119</v>
      </c>
      <c r="F2584" s="144">
        <v>1</v>
      </c>
      <c r="G2584" s="144">
        <v>142</v>
      </c>
      <c r="H2584" s="144"/>
      <c r="I2584" s="144"/>
      <c r="J2584" s="144"/>
      <c r="K2584" s="144"/>
      <c r="L2584" s="144"/>
      <c r="M2584" s="145" t="s">
        <v>2213</v>
      </c>
      <c r="N2584" s="144" t="s">
        <v>84</v>
      </c>
      <c r="O2584" s="144"/>
      <c r="P2584" s="144" t="s">
        <v>3652</v>
      </c>
      <c r="Q2584" s="144" t="s">
        <v>4187</v>
      </c>
      <c r="R2584" s="144" t="s">
        <v>5968</v>
      </c>
      <c r="S2584" s="144"/>
      <c r="T2584" s="144"/>
      <c r="U2584" s="144" t="s">
        <v>17622</v>
      </c>
      <c r="V2584" s="144" t="s">
        <v>15599</v>
      </c>
      <c r="W2584" s="144">
        <v>300028</v>
      </c>
      <c r="X2584" s="144" t="s">
        <v>14120</v>
      </c>
      <c r="Y2584" s="144" t="s">
        <v>14121</v>
      </c>
      <c r="Z2584" s="144" t="s">
        <v>14122</v>
      </c>
      <c r="AA2584" s="160">
        <v>1406</v>
      </c>
    </row>
    <row r="2585" spans="1:31" ht="45" customHeight="1" x14ac:dyDescent="0.25">
      <c r="A2585" s="144" t="s">
        <v>17622</v>
      </c>
      <c r="B2585" s="144" t="s">
        <v>15319</v>
      </c>
      <c r="C2585" s="144">
        <v>32</v>
      </c>
      <c r="D2585" s="144" t="s">
        <v>15598</v>
      </c>
      <c r="E2585" s="144" t="s">
        <v>18153</v>
      </c>
      <c r="F2585" s="144">
        <v>1</v>
      </c>
      <c r="G2585" s="144">
        <v>180</v>
      </c>
      <c r="H2585" s="144"/>
      <c r="I2585" s="144"/>
      <c r="J2585" s="144"/>
      <c r="K2585" s="144"/>
      <c r="L2585" s="144"/>
      <c r="M2585" s="145" t="s">
        <v>2213</v>
      </c>
      <c r="N2585" s="144" t="s">
        <v>84</v>
      </c>
      <c r="O2585" s="144"/>
      <c r="P2585" s="144" t="s">
        <v>3652</v>
      </c>
      <c r="Q2585" s="144" t="s">
        <v>4187</v>
      </c>
      <c r="R2585" s="144" t="s">
        <v>5968</v>
      </c>
      <c r="S2585" s="144"/>
      <c r="T2585" s="144"/>
      <c r="U2585" s="144" t="s">
        <v>17622</v>
      </c>
      <c r="V2585" s="144" t="s">
        <v>18154</v>
      </c>
      <c r="W2585" s="144">
        <v>300013</v>
      </c>
      <c r="X2585" s="144" t="s">
        <v>18155</v>
      </c>
      <c r="Y2585" s="144" t="s">
        <v>18157</v>
      </c>
      <c r="Z2585" s="144" t="s">
        <v>18156</v>
      </c>
      <c r="AA2585" s="160">
        <v>5618</v>
      </c>
      <c r="AE2585" s="109" t="s">
        <v>2192</v>
      </c>
    </row>
    <row r="2586" spans="1:31" ht="45" customHeight="1" x14ac:dyDescent="0.25">
      <c r="A2586" s="144" t="s">
        <v>28256</v>
      </c>
      <c r="B2586" s="144" t="s">
        <v>33247</v>
      </c>
      <c r="C2586" s="144"/>
      <c r="D2586" s="144"/>
      <c r="E2586" s="144"/>
      <c r="F2586" s="144">
        <v>1</v>
      </c>
      <c r="G2586" s="144">
        <v>150</v>
      </c>
      <c r="H2586" s="144"/>
      <c r="I2586" s="144"/>
      <c r="J2586" s="144"/>
      <c r="K2586" s="144"/>
      <c r="L2586" s="144"/>
      <c r="M2586" s="145" t="s">
        <v>2213</v>
      </c>
      <c r="N2586" s="144" t="s">
        <v>84</v>
      </c>
      <c r="O2586" s="144"/>
      <c r="P2586" s="144" t="s">
        <v>13890</v>
      </c>
      <c r="Q2586" s="144"/>
      <c r="R2586" s="144"/>
      <c r="S2586" s="144" t="s">
        <v>4190</v>
      </c>
      <c r="T2586" s="144" t="s">
        <v>8871</v>
      </c>
      <c r="U2586" s="144" t="s">
        <v>28256</v>
      </c>
      <c r="V2586" s="144"/>
      <c r="W2586" s="144">
        <v>301843</v>
      </c>
      <c r="X2586" s="144"/>
      <c r="Y2586" s="149" t="s">
        <v>11018</v>
      </c>
      <c r="Z2586" s="144" t="s">
        <v>28257</v>
      </c>
      <c r="AA2586" s="160">
        <v>1693</v>
      </c>
    </row>
    <row r="2587" spans="1:31" ht="45" customHeight="1" x14ac:dyDescent="0.25">
      <c r="A2587" s="144" t="s">
        <v>31154</v>
      </c>
      <c r="B2587" s="144" t="s">
        <v>31155</v>
      </c>
      <c r="C2587" s="144"/>
      <c r="D2587" s="144" t="s">
        <v>31156</v>
      </c>
      <c r="E2587" s="144"/>
      <c r="F2587" s="144">
        <v>1</v>
      </c>
      <c r="G2587" s="144"/>
      <c r="H2587" s="144">
        <v>350</v>
      </c>
      <c r="I2587" s="144">
        <v>200</v>
      </c>
      <c r="J2587" s="144">
        <v>100</v>
      </c>
      <c r="K2587" s="144">
        <v>50</v>
      </c>
      <c r="L2587" s="144"/>
      <c r="M2587" s="145" t="s">
        <v>2213</v>
      </c>
      <c r="N2587" s="144" t="s">
        <v>23</v>
      </c>
      <c r="O2587" s="144"/>
      <c r="P2587" s="144" t="s">
        <v>3228</v>
      </c>
      <c r="Q2587" s="144"/>
      <c r="R2587" s="144"/>
      <c r="S2587" s="144" t="s">
        <v>4191</v>
      </c>
      <c r="T2587" s="144" t="s">
        <v>31157</v>
      </c>
      <c r="U2587" s="144" t="s">
        <v>31154</v>
      </c>
      <c r="V2587" s="144"/>
      <c r="W2587" s="144">
        <v>397951</v>
      </c>
      <c r="X2587" s="144" t="s">
        <v>31158</v>
      </c>
      <c r="Y2587" s="144"/>
      <c r="Z2587" s="144" t="s">
        <v>31159</v>
      </c>
      <c r="AA2587" s="160">
        <v>3562</v>
      </c>
    </row>
    <row r="2588" spans="1:31" ht="45" customHeight="1" x14ac:dyDescent="0.25">
      <c r="A2588" s="144" t="s">
        <v>7486</v>
      </c>
      <c r="B2588" s="144" t="s">
        <v>4205</v>
      </c>
      <c r="C2588" s="144">
        <v>2</v>
      </c>
      <c r="D2588" s="144" t="s">
        <v>7487</v>
      </c>
      <c r="E2588" s="144"/>
      <c r="F2588" s="144">
        <v>1</v>
      </c>
      <c r="G2588" s="144">
        <v>200</v>
      </c>
      <c r="H2588" s="144"/>
      <c r="I2588" s="144"/>
      <c r="J2588" s="144"/>
      <c r="K2588" s="144"/>
      <c r="L2588" s="144"/>
      <c r="M2588" s="145" t="s">
        <v>2213</v>
      </c>
      <c r="N2588" s="144" t="s">
        <v>67</v>
      </c>
      <c r="O2588" s="144"/>
      <c r="P2588" s="144" t="s">
        <v>3140</v>
      </c>
      <c r="Q2588" s="144"/>
      <c r="R2588" s="144"/>
      <c r="S2588" s="144" t="s">
        <v>4190</v>
      </c>
      <c r="T2588" s="144" t="s">
        <v>7488</v>
      </c>
      <c r="U2588" s="144" t="s">
        <v>7486</v>
      </c>
      <c r="V2588" s="144"/>
      <c r="W2588" s="144">
        <v>423229</v>
      </c>
      <c r="X2588" s="144" t="s">
        <v>7489</v>
      </c>
      <c r="Y2588" s="144"/>
      <c r="Z2588" s="144"/>
      <c r="AA2588" s="160">
        <v>761</v>
      </c>
    </row>
    <row r="2589" spans="1:31" ht="45" customHeight="1" x14ac:dyDescent="0.25">
      <c r="A2589" s="144" t="s">
        <v>7490</v>
      </c>
      <c r="B2589" s="144" t="s">
        <v>13672</v>
      </c>
      <c r="C2589" s="144">
        <v>2060</v>
      </c>
      <c r="D2589" s="144"/>
      <c r="E2589" s="144"/>
      <c r="F2589" s="144">
        <v>1</v>
      </c>
      <c r="G2589" s="144">
        <v>350</v>
      </c>
      <c r="H2589" s="144"/>
      <c r="I2589" s="144"/>
      <c r="J2589" s="144"/>
      <c r="K2589" s="144"/>
      <c r="L2589" s="144"/>
      <c r="M2589" s="145" t="s">
        <v>2213</v>
      </c>
      <c r="N2589" s="144" t="s">
        <v>41</v>
      </c>
      <c r="O2589" s="144"/>
      <c r="P2589" s="144" t="s">
        <v>2537</v>
      </c>
      <c r="Q2589" s="144" t="s">
        <v>4187</v>
      </c>
      <c r="R2589" s="144" t="s">
        <v>5737</v>
      </c>
      <c r="S2589" s="144"/>
      <c r="T2589" s="144"/>
      <c r="U2589" s="144" t="s">
        <v>7490</v>
      </c>
      <c r="V2589" s="144"/>
      <c r="W2589" s="144"/>
      <c r="X2589" s="144"/>
      <c r="Y2589" s="144"/>
      <c r="Z2589" s="144"/>
      <c r="AA2589" s="160">
        <v>3188</v>
      </c>
    </row>
    <row r="2590" spans="1:31" ht="45" customHeight="1" x14ac:dyDescent="0.25">
      <c r="A2590" s="144" t="s">
        <v>7490</v>
      </c>
      <c r="B2590" s="144" t="s">
        <v>13672</v>
      </c>
      <c r="C2590" s="144">
        <v>2060</v>
      </c>
      <c r="D2590" s="144"/>
      <c r="E2590" s="144" t="s">
        <v>7491</v>
      </c>
      <c r="F2590" s="144">
        <v>1</v>
      </c>
      <c r="G2590" s="144">
        <v>350</v>
      </c>
      <c r="H2590" s="144"/>
      <c r="I2590" s="144"/>
      <c r="J2590" s="144"/>
      <c r="K2590" s="144"/>
      <c r="L2590" s="144"/>
      <c r="M2590" s="145" t="s">
        <v>2213</v>
      </c>
      <c r="N2590" s="144" t="s">
        <v>41</v>
      </c>
      <c r="O2590" s="144"/>
      <c r="P2590" s="144" t="s">
        <v>2537</v>
      </c>
      <c r="Q2590" s="144" t="s">
        <v>4187</v>
      </c>
      <c r="R2590" s="144" t="s">
        <v>5737</v>
      </c>
      <c r="S2590" s="144"/>
      <c r="T2590" s="144"/>
      <c r="U2590" s="144" t="s">
        <v>7490</v>
      </c>
      <c r="V2590" s="144" t="s">
        <v>7490</v>
      </c>
      <c r="W2590" s="144">
        <v>143396</v>
      </c>
      <c r="X2590" s="144" t="s">
        <v>7492</v>
      </c>
      <c r="Y2590" s="144" t="s">
        <v>14658</v>
      </c>
      <c r="Z2590" s="144"/>
      <c r="AA2590" s="160">
        <v>762</v>
      </c>
    </row>
    <row r="2591" spans="1:31" ht="45" customHeight="1" x14ac:dyDescent="0.25">
      <c r="A2591" s="144" t="s">
        <v>22689</v>
      </c>
      <c r="B2591" s="144" t="s">
        <v>15377</v>
      </c>
      <c r="C2591" s="144">
        <v>20</v>
      </c>
      <c r="D2591" s="144"/>
      <c r="E2591" s="144"/>
      <c r="F2591" s="144">
        <v>1</v>
      </c>
      <c r="G2591" s="144">
        <v>300</v>
      </c>
      <c r="H2591" s="144"/>
      <c r="I2591" s="144"/>
      <c r="J2591" s="144"/>
      <c r="K2591" s="144"/>
      <c r="L2591" s="144"/>
      <c r="M2591" s="145" t="s">
        <v>2213</v>
      </c>
      <c r="N2591" s="144" t="s">
        <v>66</v>
      </c>
      <c r="O2591" s="144"/>
      <c r="P2591" s="144" t="s">
        <v>2892</v>
      </c>
      <c r="Q2591" s="144"/>
      <c r="R2591" s="144"/>
      <c r="S2591" s="144" t="s">
        <v>15453</v>
      </c>
      <c r="T2591" s="144" t="s">
        <v>20275</v>
      </c>
      <c r="U2591" s="144" t="s">
        <v>22689</v>
      </c>
      <c r="V2591" s="144"/>
      <c r="W2591" s="144">
        <v>363110</v>
      </c>
      <c r="X2591" s="144" t="s">
        <v>22690</v>
      </c>
      <c r="Y2591" s="150" t="s">
        <v>22691</v>
      </c>
      <c r="Z2591" s="144" t="s">
        <v>22692</v>
      </c>
      <c r="AA2591" s="160">
        <v>5765</v>
      </c>
    </row>
    <row r="2592" spans="1:31" ht="45" customHeight="1" x14ac:dyDescent="0.25">
      <c r="A2592" s="144" t="s">
        <v>33028</v>
      </c>
      <c r="B2592" s="144" t="s">
        <v>33029</v>
      </c>
      <c r="C2592" s="144">
        <v>1</v>
      </c>
      <c r="D2592" s="144"/>
      <c r="E2592" s="144"/>
      <c r="F2592" s="144">
        <v>1</v>
      </c>
      <c r="G2592" s="144">
        <v>200</v>
      </c>
      <c r="H2592" s="144"/>
      <c r="I2592" s="144"/>
      <c r="J2592" s="144"/>
      <c r="K2592" s="144"/>
      <c r="L2592" s="144"/>
      <c r="M2592" s="145" t="s">
        <v>2213</v>
      </c>
      <c r="N2592" s="144" t="s">
        <v>18</v>
      </c>
      <c r="O2592" s="144"/>
      <c r="P2592" s="144" t="s">
        <v>3383</v>
      </c>
      <c r="Q2592" s="144"/>
      <c r="R2592" s="144"/>
      <c r="S2592" s="144" t="s">
        <v>4190</v>
      </c>
      <c r="T2592" s="144" t="s">
        <v>21643</v>
      </c>
      <c r="U2592" s="144" t="s">
        <v>33028</v>
      </c>
      <c r="V2592" s="144"/>
      <c r="W2592" s="144">
        <v>309740</v>
      </c>
      <c r="X2592" s="144" t="s">
        <v>36618</v>
      </c>
      <c r="Y2592" s="144">
        <v>89210000000</v>
      </c>
      <c r="Z2592" s="144" t="s">
        <v>36619</v>
      </c>
      <c r="AA2592" s="160">
        <v>7481</v>
      </c>
    </row>
    <row r="2593" spans="1:27" ht="45" customHeight="1" x14ac:dyDescent="0.25">
      <c r="A2593" s="144" t="s">
        <v>25458</v>
      </c>
      <c r="B2593" s="144" t="s">
        <v>25459</v>
      </c>
      <c r="C2593" s="144"/>
      <c r="D2593" s="144"/>
      <c r="E2593" s="144"/>
      <c r="F2593" s="144">
        <v>1</v>
      </c>
      <c r="G2593" s="144"/>
      <c r="H2593" s="144">
        <v>500</v>
      </c>
      <c r="I2593" s="144">
        <v>200</v>
      </c>
      <c r="J2593" s="144">
        <v>200</v>
      </c>
      <c r="K2593" s="144">
        <v>100</v>
      </c>
      <c r="L2593" s="144"/>
      <c r="M2593" s="145" t="s">
        <v>2213</v>
      </c>
      <c r="N2593" s="144" t="s">
        <v>82</v>
      </c>
      <c r="O2593" s="144"/>
      <c r="P2593" s="144" t="s">
        <v>30720</v>
      </c>
      <c r="Q2593" s="144"/>
      <c r="R2593" s="144"/>
      <c r="S2593" s="144" t="s">
        <v>4191</v>
      </c>
      <c r="T2593" s="144" t="s">
        <v>8177</v>
      </c>
      <c r="U2593" s="144" t="s">
        <v>25458</v>
      </c>
      <c r="V2593" s="144"/>
      <c r="W2593" s="144">
        <v>171182</v>
      </c>
      <c r="X2593" s="144" t="s">
        <v>25460</v>
      </c>
      <c r="Y2593" s="144" t="s">
        <v>25461</v>
      </c>
      <c r="Z2593" s="144" t="s">
        <v>25462</v>
      </c>
      <c r="AA2593" s="160">
        <v>6294</v>
      </c>
    </row>
    <row r="2594" spans="1:27" ht="45" customHeight="1" x14ac:dyDescent="0.25">
      <c r="A2594" s="144" t="s">
        <v>7493</v>
      </c>
      <c r="B2594" s="144" t="s">
        <v>4233</v>
      </c>
      <c r="C2594" s="144"/>
      <c r="D2594" s="144" t="s">
        <v>7494</v>
      </c>
      <c r="E2594" s="144"/>
      <c r="F2594" s="144">
        <v>2</v>
      </c>
      <c r="G2594" s="144"/>
      <c r="H2594" s="144"/>
      <c r="I2594" s="144"/>
      <c r="J2594" s="144"/>
      <c r="K2594" s="144"/>
      <c r="L2594" s="144">
        <v>150</v>
      </c>
      <c r="M2594" s="145" t="s">
        <v>2213</v>
      </c>
      <c r="N2594" s="144" t="s">
        <v>39</v>
      </c>
      <c r="O2594" s="144"/>
      <c r="P2594" s="144" t="s">
        <v>3182</v>
      </c>
      <c r="Q2594" s="144"/>
      <c r="R2594" s="144"/>
      <c r="S2594" s="144"/>
      <c r="T2594" s="144"/>
      <c r="U2594" s="144" t="s">
        <v>7493</v>
      </c>
      <c r="V2594" s="144"/>
      <c r="W2594" s="144">
        <v>398002</v>
      </c>
      <c r="X2594" s="144" t="s">
        <v>7495</v>
      </c>
      <c r="Y2594" s="144" t="s">
        <v>7496</v>
      </c>
      <c r="Z2594" s="144" t="s">
        <v>7497</v>
      </c>
      <c r="AA2594" s="160">
        <v>763</v>
      </c>
    </row>
    <row r="2595" spans="1:27" ht="45" customHeight="1" x14ac:dyDescent="0.25">
      <c r="A2595" s="144" t="s">
        <v>7498</v>
      </c>
      <c r="B2595" s="144" t="s">
        <v>4208</v>
      </c>
      <c r="C2595" s="144">
        <v>5</v>
      </c>
      <c r="D2595" s="144"/>
      <c r="E2595" s="144"/>
      <c r="F2595" s="144">
        <v>1</v>
      </c>
      <c r="G2595" s="144"/>
      <c r="H2595" s="144">
        <v>1199</v>
      </c>
      <c r="I2595" s="144">
        <v>436</v>
      </c>
      <c r="J2595" s="144">
        <v>545</v>
      </c>
      <c r="K2595" s="144">
        <v>218</v>
      </c>
      <c r="L2595" s="144"/>
      <c r="M2595" s="145" t="s">
        <v>2213</v>
      </c>
      <c r="N2595" s="144" t="s">
        <v>46</v>
      </c>
      <c r="O2595" s="144"/>
      <c r="P2595" s="144" t="s">
        <v>2739</v>
      </c>
      <c r="Q2595" s="144"/>
      <c r="R2595" s="144"/>
      <c r="S2595" s="144"/>
      <c r="T2595" s="144"/>
      <c r="U2595" s="144" t="s">
        <v>7498</v>
      </c>
      <c r="V2595" s="144"/>
      <c r="W2595" s="144">
        <v>461635</v>
      </c>
      <c r="X2595" s="144" t="s">
        <v>7499</v>
      </c>
      <c r="Y2595" s="144"/>
      <c r="Z2595" s="144" t="s">
        <v>7500</v>
      </c>
      <c r="AA2595" s="160">
        <v>764</v>
      </c>
    </row>
    <row r="2596" spans="1:27" ht="45" customHeight="1" x14ac:dyDescent="0.25">
      <c r="A2596" s="144" t="s">
        <v>22693</v>
      </c>
      <c r="B2596" s="144" t="s">
        <v>16518</v>
      </c>
      <c r="C2596" s="144"/>
      <c r="D2596" s="144"/>
      <c r="E2596" s="144"/>
      <c r="F2596" s="144">
        <v>1</v>
      </c>
      <c r="G2596" s="144">
        <v>145</v>
      </c>
      <c r="H2596" s="144">
        <v>250</v>
      </c>
      <c r="I2596" s="144">
        <v>100</v>
      </c>
      <c r="J2596" s="144">
        <v>100</v>
      </c>
      <c r="K2596" s="144">
        <v>50</v>
      </c>
      <c r="L2596" s="144"/>
      <c r="M2596" s="145" t="s">
        <v>2213</v>
      </c>
      <c r="N2596" s="144" t="s">
        <v>61</v>
      </c>
      <c r="O2596" s="144"/>
      <c r="P2596" s="144" t="s">
        <v>2888</v>
      </c>
      <c r="Q2596" s="144"/>
      <c r="R2596" s="144"/>
      <c r="S2596" s="144" t="s">
        <v>15453</v>
      </c>
      <c r="T2596" s="144" t="s">
        <v>22694</v>
      </c>
      <c r="U2596" s="144" t="s">
        <v>22693</v>
      </c>
      <c r="V2596" s="144"/>
      <c r="W2596" s="144">
        <v>168160</v>
      </c>
      <c r="X2596" s="144" t="s">
        <v>22695</v>
      </c>
      <c r="Y2596" s="144" t="s">
        <v>22696</v>
      </c>
      <c r="Z2596" s="144" t="s">
        <v>22697</v>
      </c>
      <c r="AA2596" s="160">
        <v>5668</v>
      </c>
    </row>
    <row r="2597" spans="1:27" ht="45" customHeight="1" x14ac:dyDescent="0.25">
      <c r="A2597" s="144" t="s">
        <v>13709</v>
      </c>
      <c r="B2597" s="144" t="s">
        <v>4205</v>
      </c>
      <c r="C2597" s="144">
        <v>29</v>
      </c>
      <c r="D2597" s="144" t="s">
        <v>13710</v>
      </c>
      <c r="E2597" s="144"/>
      <c r="F2597" s="144">
        <v>1</v>
      </c>
      <c r="G2597" s="144">
        <v>242</v>
      </c>
      <c r="H2597" s="144"/>
      <c r="I2597" s="144"/>
      <c r="J2597" s="144"/>
      <c r="K2597" s="144"/>
      <c r="L2597" s="144"/>
      <c r="M2597" s="145" t="s">
        <v>2213</v>
      </c>
      <c r="N2597" s="144" t="s">
        <v>78</v>
      </c>
      <c r="O2597" s="144"/>
      <c r="P2597" s="144" t="s">
        <v>13865</v>
      </c>
      <c r="Q2597" s="144"/>
      <c r="R2597" s="144"/>
      <c r="S2597" s="144"/>
      <c r="T2597" s="144"/>
      <c r="U2597" s="144" t="s">
        <v>13709</v>
      </c>
      <c r="V2597" s="144"/>
      <c r="W2597" s="144">
        <v>624205</v>
      </c>
      <c r="X2597" s="144" t="s">
        <v>19423</v>
      </c>
      <c r="Y2597" s="144" t="s">
        <v>13711</v>
      </c>
      <c r="Z2597" s="144" t="s">
        <v>13712</v>
      </c>
      <c r="AA2597" s="160">
        <v>765</v>
      </c>
    </row>
    <row r="2598" spans="1:27" ht="45" customHeight="1" x14ac:dyDescent="0.25">
      <c r="A2598" s="144" t="s">
        <v>7501</v>
      </c>
      <c r="B2598" s="144" t="s">
        <v>4205</v>
      </c>
      <c r="C2598" s="144">
        <v>29</v>
      </c>
      <c r="D2598" s="144" t="s">
        <v>7433</v>
      </c>
      <c r="E2598" s="144"/>
      <c r="F2598" s="144">
        <v>1</v>
      </c>
      <c r="G2598" s="144">
        <v>350</v>
      </c>
      <c r="H2598" s="144"/>
      <c r="I2598" s="144"/>
      <c r="J2598" s="144"/>
      <c r="K2598" s="144"/>
      <c r="L2598" s="144"/>
      <c r="M2598" s="145" t="s">
        <v>2213</v>
      </c>
      <c r="N2598" s="144" t="s">
        <v>78</v>
      </c>
      <c r="O2598" s="144"/>
      <c r="P2598" s="144" t="s">
        <v>13865</v>
      </c>
      <c r="Q2598" s="144"/>
      <c r="R2598" s="144"/>
      <c r="S2598" s="144"/>
      <c r="T2598" s="144"/>
      <c r="U2598" s="144" t="s">
        <v>7501</v>
      </c>
      <c r="V2598" s="144"/>
      <c r="W2598" s="144">
        <v>624205</v>
      </c>
      <c r="X2598" s="144" t="s">
        <v>7502</v>
      </c>
      <c r="Y2598" s="144"/>
      <c r="Z2598" s="144"/>
      <c r="AA2598" s="160">
        <v>766</v>
      </c>
    </row>
    <row r="2599" spans="1:27" ht="45" customHeight="1" x14ac:dyDescent="0.25">
      <c r="A2599" s="144" t="s">
        <v>13713</v>
      </c>
      <c r="B2599" s="144" t="s">
        <v>4205</v>
      </c>
      <c r="C2599" s="144">
        <v>2</v>
      </c>
      <c r="D2599" s="144"/>
      <c r="E2599" s="144"/>
      <c r="F2599" s="144">
        <v>1</v>
      </c>
      <c r="G2599" s="144">
        <v>24</v>
      </c>
      <c r="H2599" s="144"/>
      <c r="I2599" s="144"/>
      <c r="J2599" s="144"/>
      <c r="K2599" s="144"/>
      <c r="L2599" s="144"/>
      <c r="M2599" s="145" t="s">
        <v>2213</v>
      </c>
      <c r="N2599" s="144" t="s">
        <v>78</v>
      </c>
      <c r="O2599" s="144"/>
      <c r="P2599" s="144" t="s">
        <v>4158</v>
      </c>
      <c r="Q2599" s="144"/>
      <c r="R2599" s="144"/>
      <c r="S2599" s="144" t="s">
        <v>4190</v>
      </c>
      <c r="T2599" s="144" t="s">
        <v>13714</v>
      </c>
      <c r="U2599" s="144" t="s">
        <v>13713</v>
      </c>
      <c r="V2599" s="144"/>
      <c r="W2599" s="144">
        <v>624971</v>
      </c>
      <c r="X2599" s="144" t="s">
        <v>13715</v>
      </c>
      <c r="Y2599" s="150" t="s">
        <v>13716</v>
      </c>
      <c r="Z2599" s="144" t="s">
        <v>13717</v>
      </c>
      <c r="AA2599" s="160">
        <v>767</v>
      </c>
    </row>
    <row r="2600" spans="1:27" ht="45" customHeight="1" x14ac:dyDescent="0.25">
      <c r="A2600" s="144" t="s">
        <v>14659</v>
      </c>
      <c r="B2600" s="144" t="s">
        <v>4239</v>
      </c>
      <c r="C2600" s="144">
        <v>3</v>
      </c>
      <c r="D2600" s="144"/>
      <c r="E2600" s="144"/>
      <c r="F2600" s="144">
        <v>5</v>
      </c>
      <c r="G2600" s="144"/>
      <c r="H2600" s="144"/>
      <c r="I2600" s="144"/>
      <c r="J2600" s="144"/>
      <c r="K2600" s="144"/>
      <c r="L2600" s="144">
        <v>350</v>
      </c>
      <c r="M2600" s="145" t="s">
        <v>2213</v>
      </c>
      <c r="N2600" s="144" t="s">
        <v>46</v>
      </c>
      <c r="O2600" s="144"/>
      <c r="P2600" s="144" t="s">
        <v>3828</v>
      </c>
      <c r="Q2600" s="144" t="s">
        <v>4187</v>
      </c>
      <c r="R2600" s="144" t="s">
        <v>4251</v>
      </c>
      <c r="S2600" s="144"/>
      <c r="T2600" s="144"/>
      <c r="U2600" s="144" t="s">
        <v>14659</v>
      </c>
      <c r="V2600" s="144"/>
      <c r="W2600" s="144">
        <v>462428</v>
      </c>
      <c r="X2600" s="144" t="s">
        <v>19424</v>
      </c>
      <c r="Y2600" s="144" t="s">
        <v>14660</v>
      </c>
      <c r="Z2600" s="144" t="s">
        <v>14661</v>
      </c>
      <c r="AA2600" s="160">
        <v>3791</v>
      </c>
    </row>
    <row r="2601" spans="1:27" ht="45" customHeight="1" x14ac:dyDescent="0.25">
      <c r="A2601" s="144" t="s">
        <v>28596</v>
      </c>
      <c r="B2601" s="144" t="s">
        <v>29983</v>
      </c>
      <c r="C2601" s="144"/>
      <c r="D2601" s="144"/>
      <c r="E2601" s="144"/>
      <c r="F2601" s="144">
        <v>1</v>
      </c>
      <c r="G2601" s="144"/>
      <c r="H2601" s="144">
        <v>650</v>
      </c>
      <c r="I2601" s="144">
        <v>300</v>
      </c>
      <c r="J2601" s="144">
        <v>300</v>
      </c>
      <c r="K2601" s="144">
        <v>50</v>
      </c>
      <c r="L2601" s="144"/>
      <c r="M2601" s="145" t="s">
        <v>2213</v>
      </c>
      <c r="N2601" s="144" t="s">
        <v>18</v>
      </c>
      <c r="O2601" s="144"/>
      <c r="P2601" s="144" t="s">
        <v>2446</v>
      </c>
      <c r="Q2601" s="144"/>
      <c r="R2601" s="144"/>
      <c r="S2601" s="144" t="s">
        <v>4190</v>
      </c>
      <c r="T2601" s="144" t="s">
        <v>23755</v>
      </c>
      <c r="U2601" s="144" t="s">
        <v>28596</v>
      </c>
      <c r="V2601" s="144"/>
      <c r="W2601" s="144">
        <v>308518</v>
      </c>
      <c r="X2601" s="144" t="s">
        <v>28594</v>
      </c>
      <c r="Y2601" s="144" t="s">
        <v>36620</v>
      </c>
      <c r="Z2601" s="144" t="s">
        <v>36621</v>
      </c>
      <c r="AA2601" s="160">
        <v>7072</v>
      </c>
    </row>
    <row r="2602" spans="1:27" ht="45" customHeight="1" x14ac:dyDescent="0.25">
      <c r="A2602" s="144" t="s">
        <v>28596</v>
      </c>
      <c r="B2602" s="144" t="s">
        <v>29983</v>
      </c>
      <c r="C2602" s="144"/>
      <c r="D2602" s="144"/>
      <c r="E2602" s="144" t="s">
        <v>16325</v>
      </c>
      <c r="F2602" s="144">
        <v>1</v>
      </c>
      <c r="G2602" s="144">
        <v>200</v>
      </c>
      <c r="H2602" s="144"/>
      <c r="I2602" s="144"/>
      <c r="J2602" s="144"/>
      <c r="K2602" s="144"/>
      <c r="L2602" s="144"/>
      <c r="M2602" s="145" t="s">
        <v>2213</v>
      </c>
      <c r="N2602" s="144" t="s">
        <v>18</v>
      </c>
      <c r="O2602" s="144"/>
      <c r="P2602" s="144" t="s">
        <v>2446</v>
      </c>
      <c r="Q2602" s="144" t="s">
        <v>19102</v>
      </c>
      <c r="R2602" s="144" t="s">
        <v>28186</v>
      </c>
      <c r="S2602" s="144" t="s">
        <v>4190</v>
      </c>
      <c r="T2602" s="144" t="s">
        <v>23755</v>
      </c>
      <c r="U2602" s="144" t="s">
        <v>28596</v>
      </c>
      <c r="V2602" s="144" t="s">
        <v>28596</v>
      </c>
      <c r="W2602" s="144">
        <v>308518</v>
      </c>
      <c r="X2602" s="144" t="s">
        <v>29984</v>
      </c>
      <c r="Y2602" s="144">
        <v>89510000000</v>
      </c>
      <c r="Z2602" s="144" t="s">
        <v>28595</v>
      </c>
      <c r="AA2602" s="160">
        <v>7073</v>
      </c>
    </row>
    <row r="2603" spans="1:27" ht="45" customHeight="1" x14ac:dyDescent="0.25">
      <c r="A2603" s="144" t="s">
        <v>24059</v>
      </c>
      <c r="B2603" s="144" t="s">
        <v>25463</v>
      </c>
      <c r="C2603" s="144"/>
      <c r="D2603" s="144"/>
      <c r="E2603" s="144"/>
      <c r="F2603" s="144">
        <v>5</v>
      </c>
      <c r="G2603" s="144"/>
      <c r="H2603" s="144"/>
      <c r="I2603" s="144"/>
      <c r="J2603" s="144"/>
      <c r="K2603" s="144"/>
      <c r="L2603" s="144">
        <v>350</v>
      </c>
      <c r="M2603" s="145" t="s">
        <v>2213</v>
      </c>
      <c r="N2603" s="144" t="s">
        <v>89</v>
      </c>
      <c r="O2603" s="144"/>
      <c r="P2603" s="144" t="s">
        <v>3377</v>
      </c>
      <c r="Q2603" s="144"/>
      <c r="R2603" s="144"/>
      <c r="S2603" s="144" t="s">
        <v>4189</v>
      </c>
      <c r="T2603" s="144" t="s">
        <v>7397</v>
      </c>
      <c r="U2603" s="144" t="s">
        <v>24059</v>
      </c>
      <c r="V2603" s="144"/>
      <c r="W2603" s="144">
        <v>456550</v>
      </c>
      <c r="X2603" s="144" t="s">
        <v>22918</v>
      </c>
      <c r="Y2603" s="144" t="s">
        <v>22919</v>
      </c>
      <c r="Z2603" s="144" t="s">
        <v>10155</v>
      </c>
      <c r="AA2603" s="160">
        <v>2832</v>
      </c>
    </row>
    <row r="2604" spans="1:27" ht="45" customHeight="1" x14ac:dyDescent="0.25">
      <c r="A2604" s="144" t="s">
        <v>25464</v>
      </c>
      <c r="B2604" s="144" t="s">
        <v>15483</v>
      </c>
      <c r="C2604" s="144">
        <v>5</v>
      </c>
      <c r="D2604" s="144" t="s">
        <v>6810</v>
      </c>
      <c r="E2604" s="144"/>
      <c r="F2604" s="144">
        <v>1</v>
      </c>
      <c r="G2604" s="144">
        <v>200</v>
      </c>
      <c r="H2604" s="144"/>
      <c r="I2604" s="144"/>
      <c r="J2604" s="144"/>
      <c r="K2604" s="144"/>
      <c r="L2604" s="144"/>
      <c r="M2604" s="145" t="s">
        <v>2213</v>
      </c>
      <c r="N2604" s="144" t="s">
        <v>89</v>
      </c>
      <c r="O2604" s="144"/>
      <c r="P2604" s="144" t="s">
        <v>3159</v>
      </c>
      <c r="Q2604" s="144" t="s">
        <v>4189</v>
      </c>
      <c r="R2604" s="144" t="s">
        <v>25465</v>
      </c>
      <c r="S2604" s="144"/>
      <c r="T2604" s="144"/>
      <c r="U2604" s="144" t="s">
        <v>25464</v>
      </c>
      <c r="V2604" s="144"/>
      <c r="W2604" s="144">
        <v>456830</v>
      </c>
      <c r="X2604" s="144" t="s">
        <v>25466</v>
      </c>
      <c r="Y2604" s="144">
        <v>83510000000</v>
      </c>
      <c r="Z2604" s="144" t="s">
        <v>25467</v>
      </c>
      <c r="AA2604" s="160">
        <v>6618</v>
      </c>
    </row>
    <row r="2605" spans="1:27" ht="45" customHeight="1" x14ac:dyDescent="0.25">
      <c r="A2605" s="144" t="s">
        <v>31160</v>
      </c>
      <c r="B2605" s="144" t="s">
        <v>15483</v>
      </c>
      <c r="C2605" s="144">
        <v>87</v>
      </c>
      <c r="D2605" s="144" t="s">
        <v>4218</v>
      </c>
      <c r="E2605" s="144"/>
      <c r="F2605" s="144">
        <v>1</v>
      </c>
      <c r="G2605" s="144">
        <v>175</v>
      </c>
      <c r="H2605" s="144"/>
      <c r="I2605" s="144"/>
      <c r="J2605" s="144"/>
      <c r="K2605" s="144"/>
      <c r="L2605" s="144"/>
      <c r="M2605" s="145" t="s">
        <v>2213</v>
      </c>
      <c r="N2605" s="144" t="s">
        <v>22</v>
      </c>
      <c r="O2605" s="144"/>
      <c r="P2605" s="144" t="s">
        <v>2784</v>
      </c>
      <c r="Q2605" s="144"/>
      <c r="R2605" s="144"/>
      <c r="S2605" s="144"/>
      <c r="T2605" s="144"/>
      <c r="U2605" s="144" t="s">
        <v>31160</v>
      </c>
      <c r="V2605" s="144"/>
      <c r="W2605" s="144">
        <v>160000</v>
      </c>
      <c r="X2605" s="144" t="s">
        <v>19859</v>
      </c>
      <c r="Y2605" s="144" t="s">
        <v>15679</v>
      </c>
      <c r="Z2605" s="144" t="s">
        <v>15680</v>
      </c>
      <c r="AA2605" s="160">
        <v>4061</v>
      </c>
    </row>
    <row r="2606" spans="1:27" ht="45" customHeight="1" x14ac:dyDescent="0.25">
      <c r="A2606" s="144" t="s">
        <v>19425</v>
      </c>
      <c r="B2606" s="144" t="s">
        <v>15647</v>
      </c>
      <c r="C2606" s="144">
        <v>1</v>
      </c>
      <c r="D2606" s="144" t="s">
        <v>5894</v>
      </c>
      <c r="E2606" s="144"/>
      <c r="F2606" s="144">
        <v>1</v>
      </c>
      <c r="G2606" s="144">
        <v>250</v>
      </c>
      <c r="H2606" s="144"/>
      <c r="I2606" s="144"/>
      <c r="J2606" s="144"/>
      <c r="K2606" s="144"/>
      <c r="L2606" s="144"/>
      <c r="M2606" s="145" t="s">
        <v>2213</v>
      </c>
      <c r="N2606" s="144" t="s">
        <v>18</v>
      </c>
      <c r="O2606" s="144"/>
      <c r="P2606" s="144" t="s">
        <v>2369</v>
      </c>
      <c r="Q2606" s="144"/>
      <c r="R2606" s="144"/>
      <c r="S2606" s="144" t="s">
        <v>4190</v>
      </c>
      <c r="T2606" s="144" t="s">
        <v>19426</v>
      </c>
      <c r="U2606" s="144" t="s">
        <v>19425</v>
      </c>
      <c r="V2606" s="144"/>
      <c r="W2606" s="144">
        <v>309145</v>
      </c>
      <c r="X2606" s="144" t="s">
        <v>19427</v>
      </c>
      <c r="Y2606" s="144" t="s">
        <v>19429</v>
      </c>
      <c r="Z2606" s="144" t="s">
        <v>19428</v>
      </c>
      <c r="AA2606" s="160">
        <v>4561</v>
      </c>
    </row>
    <row r="2607" spans="1:27" ht="45" customHeight="1" x14ac:dyDescent="0.25">
      <c r="A2607" s="144" t="s">
        <v>28258</v>
      </c>
      <c r="B2607" s="152" t="s">
        <v>28259</v>
      </c>
      <c r="C2607" s="144"/>
      <c r="D2607" s="144"/>
      <c r="E2607" s="144"/>
      <c r="F2607" s="144">
        <v>1</v>
      </c>
      <c r="G2607" s="144"/>
      <c r="H2607" s="144">
        <v>450</v>
      </c>
      <c r="I2607" s="144">
        <v>200</v>
      </c>
      <c r="J2607" s="144">
        <v>200</v>
      </c>
      <c r="K2607" s="144">
        <v>50</v>
      </c>
      <c r="L2607" s="144"/>
      <c r="M2607" s="145" t="s">
        <v>2213</v>
      </c>
      <c r="N2607" s="144" t="s">
        <v>18</v>
      </c>
      <c r="O2607" s="144"/>
      <c r="P2607" s="144" t="s">
        <v>3383</v>
      </c>
      <c r="Q2607" s="144"/>
      <c r="R2607" s="144"/>
      <c r="S2607" s="144" t="s">
        <v>4190</v>
      </c>
      <c r="T2607" s="144" t="s">
        <v>21643</v>
      </c>
      <c r="U2607" s="144" t="s">
        <v>28258</v>
      </c>
      <c r="V2607" s="144"/>
      <c r="W2607" s="144">
        <v>309740</v>
      </c>
      <c r="X2607" s="145" t="s">
        <v>28260</v>
      </c>
      <c r="Y2607" s="144">
        <v>84720000000</v>
      </c>
      <c r="Z2607" s="144" t="s">
        <v>28261</v>
      </c>
      <c r="AA2607" s="160">
        <v>6926</v>
      </c>
    </row>
    <row r="2608" spans="1:27" ht="45" customHeight="1" x14ac:dyDescent="0.25">
      <c r="A2608" s="144" t="s">
        <v>25468</v>
      </c>
      <c r="B2608" s="144" t="s">
        <v>25469</v>
      </c>
      <c r="C2608" s="144"/>
      <c r="D2608" s="144"/>
      <c r="E2608" s="144"/>
      <c r="F2608" s="144">
        <v>1</v>
      </c>
      <c r="G2608" s="144"/>
      <c r="H2608" s="144">
        <v>400</v>
      </c>
      <c r="I2608" s="144">
        <v>200</v>
      </c>
      <c r="J2608" s="144">
        <v>150</v>
      </c>
      <c r="K2608" s="144">
        <v>50</v>
      </c>
      <c r="L2608" s="144"/>
      <c r="M2608" s="145" t="s">
        <v>2213</v>
      </c>
      <c r="N2608" s="144" t="s">
        <v>18</v>
      </c>
      <c r="O2608" s="144"/>
      <c r="P2608" s="144" t="s">
        <v>2446</v>
      </c>
      <c r="Q2608" s="144"/>
      <c r="R2608" s="144"/>
      <c r="S2608" s="144" t="s">
        <v>15453</v>
      </c>
      <c r="T2608" s="144" t="s">
        <v>13458</v>
      </c>
      <c r="U2608" s="144" t="s">
        <v>25468</v>
      </c>
      <c r="V2608" s="144"/>
      <c r="W2608" s="144">
        <v>308501</v>
      </c>
      <c r="X2608" s="144" t="s">
        <v>25470</v>
      </c>
      <c r="Y2608" s="144" t="s">
        <v>25471</v>
      </c>
      <c r="Z2608" s="144" t="s">
        <v>25472</v>
      </c>
      <c r="AA2608" s="160">
        <v>6408</v>
      </c>
    </row>
    <row r="2609" spans="1:31" ht="45" customHeight="1" x14ac:dyDescent="0.25">
      <c r="A2609" s="144" t="s">
        <v>25468</v>
      </c>
      <c r="B2609" s="144" t="s">
        <v>25469</v>
      </c>
      <c r="C2609" s="144"/>
      <c r="D2609" s="144"/>
      <c r="E2609" s="144" t="s">
        <v>16325</v>
      </c>
      <c r="F2609" s="144">
        <v>1</v>
      </c>
      <c r="G2609" s="144">
        <v>200</v>
      </c>
      <c r="H2609" s="144"/>
      <c r="I2609" s="144"/>
      <c r="J2609" s="144"/>
      <c r="K2609" s="144"/>
      <c r="L2609" s="144"/>
      <c r="M2609" s="145" t="s">
        <v>2213</v>
      </c>
      <c r="N2609" s="144" t="s">
        <v>18</v>
      </c>
      <c r="O2609" s="144"/>
      <c r="P2609" s="144" t="s">
        <v>2446</v>
      </c>
      <c r="Q2609" s="144"/>
      <c r="R2609" s="144"/>
      <c r="S2609" s="144" t="s">
        <v>4190</v>
      </c>
      <c r="T2609" s="144" t="s">
        <v>13458</v>
      </c>
      <c r="U2609" s="144" t="s">
        <v>25468</v>
      </c>
      <c r="V2609" s="144" t="s">
        <v>25473</v>
      </c>
      <c r="W2609" s="144">
        <v>308501</v>
      </c>
      <c r="X2609" s="144" t="s">
        <v>25470</v>
      </c>
      <c r="Y2609" s="151" t="s">
        <v>25471</v>
      </c>
      <c r="Z2609" s="144" t="s">
        <v>25472</v>
      </c>
      <c r="AA2609" s="160">
        <v>6409</v>
      </c>
    </row>
    <row r="2610" spans="1:31" ht="45" customHeight="1" x14ac:dyDescent="0.25">
      <c r="A2610" s="144" t="s">
        <v>7504</v>
      </c>
      <c r="B2610" s="144" t="s">
        <v>15483</v>
      </c>
      <c r="C2610" s="144">
        <v>35</v>
      </c>
      <c r="D2610" s="144" t="s">
        <v>4298</v>
      </c>
      <c r="E2610" s="144"/>
      <c r="F2610" s="144">
        <v>1</v>
      </c>
      <c r="G2610" s="144">
        <v>220</v>
      </c>
      <c r="H2610" s="144"/>
      <c r="I2610" s="144"/>
      <c r="J2610" s="144"/>
      <c r="K2610" s="144"/>
      <c r="L2610" s="144"/>
      <c r="M2610" s="145" t="s">
        <v>2213</v>
      </c>
      <c r="N2610" s="144" t="s">
        <v>42</v>
      </c>
      <c r="O2610" s="144"/>
      <c r="P2610" s="144" t="s">
        <v>4085</v>
      </c>
      <c r="Q2610" s="144" t="s">
        <v>4187</v>
      </c>
      <c r="R2610" s="144" t="s">
        <v>19430</v>
      </c>
      <c r="S2610" s="144"/>
      <c r="T2610" s="144"/>
      <c r="U2610" s="144" t="s">
        <v>7504</v>
      </c>
      <c r="V2610" s="144"/>
      <c r="W2610" s="144">
        <v>142100</v>
      </c>
      <c r="X2610" s="144" t="s">
        <v>19431</v>
      </c>
      <c r="Y2610" s="144">
        <v>84970000000</v>
      </c>
      <c r="Z2610" s="144" t="s">
        <v>19432</v>
      </c>
      <c r="AA2610" s="160">
        <v>769</v>
      </c>
    </row>
    <row r="2611" spans="1:31" ht="45" customHeight="1" x14ac:dyDescent="0.25">
      <c r="A2611" s="144" t="s">
        <v>7505</v>
      </c>
      <c r="B2611" s="144" t="s">
        <v>15431</v>
      </c>
      <c r="C2611" s="144">
        <v>5</v>
      </c>
      <c r="D2611" s="144"/>
      <c r="E2611" s="144"/>
      <c r="F2611" s="144">
        <v>1</v>
      </c>
      <c r="G2611" s="144"/>
      <c r="H2611" s="144">
        <v>850</v>
      </c>
      <c r="I2611" s="144">
        <v>300</v>
      </c>
      <c r="J2611" s="144">
        <v>400</v>
      </c>
      <c r="K2611" s="144">
        <v>150</v>
      </c>
      <c r="L2611" s="144"/>
      <c r="M2611" s="145" t="s">
        <v>2213</v>
      </c>
      <c r="N2611" s="144" t="s">
        <v>42</v>
      </c>
      <c r="O2611" s="144"/>
      <c r="P2611" s="144" t="s">
        <v>4085</v>
      </c>
      <c r="Q2611" s="144"/>
      <c r="R2611" s="144"/>
      <c r="S2611" s="144"/>
      <c r="T2611" s="144"/>
      <c r="U2611" s="144" t="s">
        <v>7505</v>
      </c>
      <c r="V2611" s="144"/>
      <c r="W2611" s="144">
        <v>142100</v>
      </c>
      <c r="X2611" s="144" t="s">
        <v>7506</v>
      </c>
      <c r="Y2611" s="144" t="s">
        <v>7507</v>
      </c>
      <c r="Z2611" s="144" t="s">
        <v>36622</v>
      </c>
      <c r="AA2611" s="160">
        <v>770</v>
      </c>
    </row>
    <row r="2612" spans="1:31" ht="45" customHeight="1" x14ac:dyDescent="0.25">
      <c r="A2612" s="144" t="s">
        <v>7505</v>
      </c>
      <c r="B2612" s="144" t="s">
        <v>15431</v>
      </c>
      <c r="C2612" s="144">
        <v>5</v>
      </c>
      <c r="D2612" s="144"/>
      <c r="E2612" s="144" t="s">
        <v>36623</v>
      </c>
      <c r="F2612" s="144">
        <v>1</v>
      </c>
      <c r="G2612" s="144">
        <v>300</v>
      </c>
      <c r="H2612" s="144"/>
      <c r="I2612" s="144"/>
      <c r="J2612" s="144"/>
      <c r="K2612" s="144"/>
      <c r="L2612" s="144"/>
      <c r="M2612" s="145" t="s">
        <v>2213</v>
      </c>
      <c r="N2612" s="144" t="s">
        <v>42</v>
      </c>
      <c r="O2612" s="144"/>
      <c r="P2612" s="144" t="s">
        <v>4085</v>
      </c>
      <c r="Q2612" s="144" t="s">
        <v>4187</v>
      </c>
      <c r="R2612" s="144" t="s">
        <v>6539</v>
      </c>
      <c r="S2612" s="144"/>
      <c r="T2612" s="144"/>
      <c r="U2612" s="144" t="s">
        <v>7505</v>
      </c>
      <c r="V2612" s="144" t="s">
        <v>36624</v>
      </c>
      <c r="W2612" s="144">
        <v>142100</v>
      </c>
      <c r="X2612" s="144" t="s">
        <v>6961</v>
      </c>
      <c r="Y2612" s="144" t="s">
        <v>36625</v>
      </c>
      <c r="Z2612" s="144" t="s">
        <v>36626</v>
      </c>
      <c r="AA2612" s="161">
        <v>1316</v>
      </c>
    </row>
    <row r="2613" spans="1:31" ht="45" customHeight="1" x14ac:dyDescent="0.25">
      <c r="A2613" s="144" t="s">
        <v>7505</v>
      </c>
      <c r="B2613" s="144" t="s">
        <v>15431</v>
      </c>
      <c r="C2613" s="144">
        <v>5</v>
      </c>
      <c r="D2613" s="144"/>
      <c r="E2613" s="144" t="s">
        <v>36627</v>
      </c>
      <c r="F2613" s="144">
        <v>1</v>
      </c>
      <c r="G2613" s="144">
        <v>300</v>
      </c>
      <c r="H2613" s="144"/>
      <c r="I2613" s="144"/>
      <c r="J2613" s="144"/>
      <c r="K2613" s="144"/>
      <c r="L2613" s="144"/>
      <c r="M2613" s="145" t="s">
        <v>2213</v>
      </c>
      <c r="N2613" s="144" t="s">
        <v>42</v>
      </c>
      <c r="O2613" s="144"/>
      <c r="P2613" s="144" t="s">
        <v>4085</v>
      </c>
      <c r="Q2613" s="144" t="s">
        <v>4187</v>
      </c>
      <c r="R2613" s="144" t="s">
        <v>26837</v>
      </c>
      <c r="S2613" s="144"/>
      <c r="T2613" s="144"/>
      <c r="U2613" s="144" t="s">
        <v>7505</v>
      </c>
      <c r="V2613" s="144" t="s">
        <v>26836</v>
      </c>
      <c r="W2613" s="144">
        <v>142100</v>
      </c>
      <c r="X2613" s="144" t="s">
        <v>26838</v>
      </c>
      <c r="Y2613" s="167" t="s">
        <v>26839</v>
      </c>
      <c r="Z2613" s="148" t="s">
        <v>36626</v>
      </c>
      <c r="AA2613" s="160">
        <v>2282</v>
      </c>
    </row>
    <row r="2614" spans="1:31" ht="45" customHeight="1" x14ac:dyDescent="0.25">
      <c r="A2614" s="144" t="s">
        <v>7505</v>
      </c>
      <c r="B2614" s="144" t="s">
        <v>15431</v>
      </c>
      <c r="C2614" s="144">
        <v>5</v>
      </c>
      <c r="D2614" s="144"/>
      <c r="E2614" s="144" t="s">
        <v>15796</v>
      </c>
      <c r="F2614" s="144">
        <v>1</v>
      </c>
      <c r="G2614" s="144">
        <v>250</v>
      </c>
      <c r="H2614" s="144"/>
      <c r="I2614" s="144"/>
      <c r="J2614" s="144"/>
      <c r="K2614" s="144"/>
      <c r="L2614" s="144"/>
      <c r="M2614" s="145" t="s">
        <v>2213</v>
      </c>
      <c r="N2614" s="144" t="s">
        <v>42</v>
      </c>
      <c r="O2614" s="144"/>
      <c r="P2614" s="144" t="s">
        <v>4085</v>
      </c>
      <c r="Q2614" s="144"/>
      <c r="R2614" s="144"/>
      <c r="S2614" s="144"/>
      <c r="T2614" s="144"/>
      <c r="U2614" s="144" t="s">
        <v>7505</v>
      </c>
      <c r="V2614" s="144" t="s">
        <v>23813</v>
      </c>
      <c r="W2614" s="144">
        <v>142100</v>
      </c>
      <c r="X2614" s="144" t="s">
        <v>33248</v>
      </c>
      <c r="Y2614" s="144" t="s">
        <v>23814</v>
      </c>
      <c r="Z2614" s="144" t="s">
        <v>23815</v>
      </c>
      <c r="AA2614" s="160">
        <v>6244</v>
      </c>
    </row>
    <row r="2615" spans="1:31" ht="45" customHeight="1" x14ac:dyDescent="0.25">
      <c r="A2615" s="144" t="s">
        <v>19433</v>
      </c>
      <c r="B2615" s="144" t="s">
        <v>19434</v>
      </c>
      <c r="C2615" s="144"/>
      <c r="D2615" s="144"/>
      <c r="E2615" s="144"/>
      <c r="F2615" s="144">
        <v>1</v>
      </c>
      <c r="G2615" s="144"/>
      <c r="H2615" s="144">
        <v>437</v>
      </c>
      <c r="I2615" s="144">
        <v>287</v>
      </c>
      <c r="J2615" s="144">
        <v>100</v>
      </c>
      <c r="K2615" s="144">
        <v>50</v>
      </c>
      <c r="L2615" s="144"/>
      <c r="M2615" s="145" t="s">
        <v>2213</v>
      </c>
      <c r="N2615" s="144" t="s">
        <v>73</v>
      </c>
      <c r="O2615" s="144"/>
      <c r="P2615" s="144" t="s">
        <v>3464</v>
      </c>
      <c r="Q2615" s="144"/>
      <c r="R2615" s="144"/>
      <c r="S2615" s="144" t="s">
        <v>4190</v>
      </c>
      <c r="T2615" s="144" t="s">
        <v>19435</v>
      </c>
      <c r="U2615" s="144" t="s">
        <v>19433</v>
      </c>
      <c r="V2615" s="144"/>
      <c r="W2615" s="144">
        <v>391870</v>
      </c>
      <c r="X2615" s="144" t="s">
        <v>19436</v>
      </c>
      <c r="Y2615" s="144" t="s">
        <v>19438</v>
      </c>
      <c r="Z2615" s="144" t="s">
        <v>19437</v>
      </c>
      <c r="AA2615" s="160">
        <v>5119</v>
      </c>
    </row>
    <row r="2616" spans="1:31" ht="45" customHeight="1" x14ac:dyDescent="0.25">
      <c r="A2616" s="144" t="s">
        <v>28262</v>
      </c>
      <c r="B2616" s="144" t="s">
        <v>15647</v>
      </c>
      <c r="C2616" s="144">
        <v>69</v>
      </c>
      <c r="D2616" s="144" t="s">
        <v>28263</v>
      </c>
      <c r="E2616" s="144"/>
      <c r="F2616" s="144">
        <v>1</v>
      </c>
      <c r="G2616" s="144">
        <v>350</v>
      </c>
      <c r="H2616" s="144"/>
      <c r="I2616" s="144"/>
      <c r="J2616" s="144"/>
      <c r="K2616" s="144"/>
      <c r="L2616" s="144"/>
      <c r="M2616" s="145" t="s">
        <v>2213</v>
      </c>
      <c r="N2616" s="144" t="s">
        <v>88</v>
      </c>
      <c r="O2616" s="144"/>
      <c r="P2616" s="144" t="s">
        <v>2911</v>
      </c>
      <c r="Q2616" s="144"/>
      <c r="R2616" s="144"/>
      <c r="S2616" s="144"/>
      <c r="T2616" s="144"/>
      <c r="U2616" s="144" t="s">
        <v>28262</v>
      </c>
      <c r="V2616" s="144"/>
      <c r="W2616" s="144">
        <v>628602</v>
      </c>
      <c r="X2616" s="144" t="s">
        <v>28264</v>
      </c>
      <c r="Y2616" s="144">
        <v>210612</v>
      </c>
      <c r="Z2616" s="144" t="s">
        <v>28265</v>
      </c>
      <c r="AA2616" s="160">
        <v>6965</v>
      </c>
    </row>
    <row r="2617" spans="1:31" ht="45" customHeight="1" x14ac:dyDescent="0.25">
      <c r="A2617" s="144" t="s">
        <v>16305</v>
      </c>
      <c r="B2617" s="144" t="s">
        <v>16306</v>
      </c>
      <c r="C2617" s="144"/>
      <c r="D2617" s="144"/>
      <c r="E2617" s="144"/>
      <c r="F2617" s="144">
        <v>1</v>
      </c>
      <c r="G2617" s="144"/>
      <c r="H2617" s="144">
        <v>798</v>
      </c>
      <c r="I2617" s="144">
        <v>290</v>
      </c>
      <c r="J2617" s="144">
        <v>363</v>
      </c>
      <c r="K2617" s="144">
        <v>145</v>
      </c>
      <c r="L2617" s="144"/>
      <c r="M2617" s="145" t="s">
        <v>2213</v>
      </c>
      <c r="N2617" s="144" t="s">
        <v>23</v>
      </c>
      <c r="O2617" s="144"/>
      <c r="P2617" s="144" t="s">
        <v>2310</v>
      </c>
      <c r="Q2617" s="144"/>
      <c r="R2617" s="144"/>
      <c r="S2617" s="144" t="s">
        <v>4191</v>
      </c>
      <c r="T2617" s="144" t="s">
        <v>11171</v>
      </c>
      <c r="U2617" s="144" t="s">
        <v>16305</v>
      </c>
      <c r="V2617" s="144"/>
      <c r="W2617" s="144">
        <v>396205</v>
      </c>
      <c r="X2617" s="144" t="s">
        <v>19439</v>
      </c>
      <c r="Y2617" s="144">
        <v>89200000000</v>
      </c>
      <c r="Z2617" s="144" t="s">
        <v>11172</v>
      </c>
      <c r="AA2617" s="160">
        <v>1752</v>
      </c>
      <c r="AE2617" s="109" t="s">
        <v>872</v>
      </c>
    </row>
    <row r="2618" spans="1:31" ht="45" customHeight="1" x14ac:dyDescent="0.25">
      <c r="A2618" s="144" t="s">
        <v>7510</v>
      </c>
      <c r="B2618" s="144" t="s">
        <v>4208</v>
      </c>
      <c r="C2618" s="144">
        <v>1</v>
      </c>
      <c r="D2618" s="144"/>
      <c r="E2618" s="144"/>
      <c r="F2618" s="144">
        <v>1</v>
      </c>
      <c r="G2618" s="144"/>
      <c r="H2618" s="144">
        <v>798</v>
      </c>
      <c r="I2618" s="144">
        <v>290</v>
      </c>
      <c r="J2618" s="144">
        <v>363</v>
      </c>
      <c r="K2618" s="144">
        <v>145</v>
      </c>
      <c r="L2618" s="144"/>
      <c r="M2618" s="145" t="s">
        <v>2213</v>
      </c>
      <c r="N2618" s="144" t="s">
        <v>62</v>
      </c>
      <c r="O2618" s="144"/>
      <c r="P2618" s="144" t="s">
        <v>2444</v>
      </c>
      <c r="Q2618" s="144"/>
      <c r="R2618" s="144"/>
      <c r="S2618" s="144" t="s">
        <v>4190</v>
      </c>
      <c r="T2618" s="144" t="s">
        <v>7511</v>
      </c>
      <c r="U2618" s="144" t="s">
        <v>7510</v>
      </c>
      <c r="V2618" s="144"/>
      <c r="W2618" s="144">
        <v>297630</v>
      </c>
      <c r="X2618" s="144" t="s">
        <v>13245</v>
      </c>
      <c r="Y2618" s="144" t="s">
        <v>7512</v>
      </c>
      <c r="Z2618" s="144" t="s">
        <v>7513</v>
      </c>
      <c r="AA2618" s="160">
        <v>772</v>
      </c>
    </row>
    <row r="2619" spans="1:31" ht="45" customHeight="1" x14ac:dyDescent="0.25">
      <c r="A2619" s="144" t="s">
        <v>7514</v>
      </c>
      <c r="B2619" s="144" t="s">
        <v>4208</v>
      </c>
      <c r="C2619" s="144"/>
      <c r="D2619" s="144"/>
      <c r="E2619" s="144"/>
      <c r="F2619" s="144">
        <v>1</v>
      </c>
      <c r="G2619" s="144"/>
      <c r="H2619" s="144">
        <v>798</v>
      </c>
      <c r="I2619" s="144">
        <v>290</v>
      </c>
      <c r="J2619" s="144">
        <v>363</v>
      </c>
      <c r="K2619" s="144">
        <v>145</v>
      </c>
      <c r="L2619" s="144"/>
      <c r="M2619" s="145" t="s">
        <v>2213</v>
      </c>
      <c r="N2619" s="144" t="s">
        <v>27</v>
      </c>
      <c r="O2619" s="144"/>
      <c r="P2619" s="144" t="s">
        <v>30600</v>
      </c>
      <c r="Q2619" s="144"/>
      <c r="R2619" s="144"/>
      <c r="S2619" s="144" t="s">
        <v>4191</v>
      </c>
      <c r="T2619" s="144" t="s">
        <v>7515</v>
      </c>
      <c r="U2619" s="144" t="s">
        <v>7514</v>
      </c>
      <c r="V2619" s="144"/>
      <c r="W2619" s="144">
        <v>665375</v>
      </c>
      <c r="X2619" s="144" t="s">
        <v>7516</v>
      </c>
      <c r="Y2619" s="144"/>
      <c r="Z2619" s="144"/>
      <c r="AA2619" s="160">
        <v>773</v>
      </c>
    </row>
    <row r="2620" spans="1:31" ht="45" customHeight="1" x14ac:dyDescent="0.25">
      <c r="A2620" s="144" t="s">
        <v>22698</v>
      </c>
      <c r="B2620" s="144" t="s">
        <v>16501</v>
      </c>
      <c r="C2620" s="144">
        <v>17</v>
      </c>
      <c r="D2620" s="144" t="s">
        <v>5037</v>
      </c>
      <c r="E2620" s="144"/>
      <c r="F2620" s="144">
        <v>1</v>
      </c>
      <c r="G2620" s="144">
        <v>250</v>
      </c>
      <c r="H2620" s="144"/>
      <c r="I2620" s="144"/>
      <c r="J2620" s="144"/>
      <c r="K2620" s="144"/>
      <c r="L2620" s="144"/>
      <c r="M2620" s="145" t="s">
        <v>2213</v>
      </c>
      <c r="N2620" s="144" t="s">
        <v>34</v>
      </c>
      <c r="O2620" s="144"/>
      <c r="P2620" s="144" t="s">
        <v>3218</v>
      </c>
      <c r="Q2620" s="144"/>
      <c r="R2620" s="144"/>
      <c r="S2620" s="144" t="s">
        <v>4228</v>
      </c>
      <c r="T2620" s="144" t="s">
        <v>22699</v>
      </c>
      <c r="U2620" s="144" t="s">
        <v>22698</v>
      </c>
      <c r="V2620" s="144"/>
      <c r="W2620" s="144">
        <v>352054</v>
      </c>
      <c r="X2620" s="144" t="s">
        <v>22700</v>
      </c>
      <c r="Y2620" s="144" t="s">
        <v>22701</v>
      </c>
      <c r="Z2620" s="144" t="s">
        <v>22702</v>
      </c>
      <c r="AA2620" s="160">
        <v>5979</v>
      </c>
    </row>
    <row r="2621" spans="1:31" ht="45" customHeight="1" x14ac:dyDescent="0.25">
      <c r="A2621" s="144" t="s">
        <v>19440</v>
      </c>
      <c r="B2621" s="144" t="s">
        <v>19441</v>
      </c>
      <c r="C2621" s="144"/>
      <c r="D2621" s="144"/>
      <c r="E2621" s="144"/>
      <c r="F2621" s="144">
        <v>3</v>
      </c>
      <c r="G2621" s="144"/>
      <c r="H2621" s="144"/>
      <c r="I2621" s="144"/>
      <c r="J2621" s="144"/>
      <c r="K2621" s="144"/>
      <c r="L2621" s="144">
        <v>150</v>
      </c>
      <c r="M2621" s="145" t="s">
        <v>2213</v>
      </c>
      <c r="N2621" s="144" t="s">
        <v>27</v>
      </c>
      <c r="O2621" s="144"/>
      <c r="P2621" s="144" t="s">
        <v>14249</v>
      </c>
      <c r="Q2621" s="144"/>
      <c r="R2621" s="144"/>
      <c r="S2621" s="144" t="s">
        <v>4189</v>
      </c>
      <c r="T2621" s="144" t="s">
        <v>6596</v>
      </c>
      <c r="U2621" s="144" t="s">
        <v>19440</v>
      </c>
      <c r="V2621" s="144"/>
      <c r="W2621" s="144">
        <v>665413</v>
      </c>
      <c r="X2621" s="144" t="s">
        <v>19442</v>
      </c>
      <c r="Y2621" s="144" t="s">
        <v>13523</v>
      </c>
      <c r="Z2621" s="144" t="s">
        <v>19443</v>
      </c>
      <c r="AA2621" s="160">
        <v>664</v>
      </c>
    </row>
    <row r="2622" spans="1:31" ht="45" customHeight="1" x14ac:dyDescent="0.25">
      <c r="A2622" s="144" t="s">
        <v>36628</v>
      </c>
      <c r="B2622" s="144" t="s">
        <v>36629</v>
      </c>
      <c r="C2622" s="144">
        <v>1</v>
      </c>
      <c r="D2622" s="144"/>
      <c r="E2622" s="144"/>
      <c r="F2622" s="144">
        <v>1</v>
      </c>
      <c r="G2622" s="144"/>
      <c r="H2622" s="144">
        <v>850</v>
      </c>
      <c r="I2622" s="144">
        <v>300</v>
      </c>
      <c r="J2622" s="144">
        <v>400</v>
      </c>
      <c r="K2622" s="144">
        <v>150</v>
      </c>
      <c r="L2622" s="144"/>
      <c r="M2622" s="145" t="s">
        <v>2213</v>
      </c>
      <c r="N2622" s="144" t="s">
        <v>62</v>
      </c>
      <c r="O2622" s="144"/>
      <c r="P2622" s="144" t="s">
        <v>2980</v>
      </c>
      <c r="Q2622" s="144"/>
      <c r="R2622" s="144"/>
      <c r="S2622" s="144" t="s">
        <v>28025</v>
      </c>
      <c r="T2622" s="144" t="s">
        <v>9338</v>
      </c>
      <c r="U2622" s="144" t="s">
        <v>36628</v>
      </c>
      <c r="V2622" s="144"/>
      <c r="W2622" s="144">
        <v>296300</v>
      </c>
      <c r="X2622" s="144" t="s">
        <v>36630</v>
      </c>
      <c r="Y2622" s="144">
        <v>79780000000</v>
      </c>
      <c r="Z2622" s="144" t="s">
        <v>36631</v>
      </c>
      <c r="AA2622" s="161">
        <v>7821</v>
      </c>
    </row>
    <row r="2623" spans="1:31" ht="45" customHeight="1" x14ac:dyDescent="0.25">
      <c r="A2623" s="144" t="s">
        <v>24060</v>
      </c>
      <c r="B2623" s="144" t="s">
        <v>15483</v>
      </c>
      <c r="C2623" s="144"/>
      <c r="D2623" s="144" t="s">
        <v>5479</v>
      </c>
      <c r="E2623" s="144"/>
      <c r="F2623" s="144">
        <v>1</v>
      </c>
      <c r="G2623" s="144">
        <v>200</v>
      </c>
      <c r="H2623" s="144"/>
      <c r="I2623" s="144"/>
      <c r="J2623" s="144"/>
      <c r="K2623" s="144"/>
      <c r="L2623" s="144"/>
      <c r="M2623" s="145" t="s">
        <v>2213</v>
      </c>
      <c r="N2623" s="144" t="s">
        <v>76</v>
      </c>
      <c r="O2623" s="144"/>
      <c r="P2623" s="144" t="s">
        <v>2700</v>
      </c>
      <c r="Q2623" s="144"/>
      <c r="R2623" s="144"/>
      <c r="S2623" s="144" t="s">
        <v>4189</v>
      </c>
      <c r="T2623" s="144" t="s">
        <v>17736</v>
      </c>
      <c r="U2623" s="144" t="s">
        <v>24060</v>
      </c>
      <c r="V2623" s="144"/>
      <c r="W2623" s="144">
        <v>412306</v>
      </c>
      <c r="X2623" s="144" t="s">
        <v>24061</v>
      </c>
      <c r="Y2623" s="144">
        <v>89540000000</v>
      </c>
      <c r="Z2623" s="144" t="s">
        <v>24062</v>
      </c>
      <c r="AA2623" s="160">
        <v>5198</v>
      </c>
    </row>
    <row r="2624" spans="1:31" ht="45" customHeight="1" x14ac:dyDescent="0.25">
      <c r="A2624" s="144" t="s">
        <v>7521</v>
      </c>
      <c r="B2624" s="144" t="s">
        <v>4205</v>
      </c>
      <c r="C2624" s="144">
        <v>12</v>
      </c>
      <c r="D2624" s="144"/>
      <c r="E2624" s="144"/>
      <c r="F2624" s="144">
        <v>1</v>
      </c>
      <c r="G2624" s="144">
        <v>350</v>
      </c>
      <c r="H2624" s="144"/>
      <c r="I2624" s="144"/>
      <c r="J2624" s="144"/>
      <c r="K2624" s="144"/>
      <c r="L2624" s="144"/>
      <c r="M2624" s="145" t="s">
        <v>2213</v>
      </c>
      <c r="N2624" s="144" t="s">
        <v>84</v>
      </c>
      <c r="O2624" s="144"/>
      <c r="P2624" s="144" t="s">
        <v>3372</v>
      </c>
      <c r="Q2624" s="144"/>
      <c r="R2624" s="144"/>
      <c r="S2624" s="144" t="s">
        <v>4191</v>
      </c>
      <c r="T2624" s="144" t="s">
        <v>6634</v>
      </c>
      <c r="U2624" s="144" t="s">
        <v>7521</v>
      </c>
      <c r="V2624" s="144"/>
      <c r="W2624" s="144">
        <v>301683</v>
      </c>
      <c r="X2624" s="144" t="s">
        <v>13246</v>
      </c>
      <c r="Y2624" s="144" t="s">
        <v>7522</v>
      </c>
      <c r="Z2624" s="144" t="s">
        <v>7523</v>
      </c>
      <c r="AA2624" s="160">
        <v>775</v>
      </c>
    </row>
    <row r="2625" spans="1:27" ht="45" customHeight="1" x14ac:dyDescent="0.25">
      <c r="A2625" s="144" t="s">
        <v>25474</v>
      </c>
      <c r="B2625" s="144" t="s">
        <v>28266</v>
      </c>
      <c r="C2625" s="144"/>
      <c r="D2625" s="144" t="s">
        <v>25475</v>
      </c>
      <c r="E2625" s="144"/>
      <c r="F2625" s="144">
        <v>1</v>
      </c>
      <c r="G2625" s="144">
        <v>250</v>
      </c>
      <c r="H2625" s="144"/>
      <c r="I2625" s="144"/>
      <c r="J2625" s="144"/>
      <c r="K2625" s="144"/>
      <c r="L2625" s="144"/>
      <c r="M2625" s="145" t="s">
        <v>2213</v>
      </c>
      <c r="N2625" s="144" t="s">
        <v>18</v>
      </c>
      <c r="O2625" s="144"/>
      <c r="P2625" s="144" t="s">
        <v>17727</v>
      </c>
      <c r="Q2625" s="144"/>
      <c r="R2625" s="144"/>
      <c r="S2625" s="144" t="s">
        <v>4189</v>
      </c>
      <c r="T2625" s="144" t="s">
        <v>5219</v>
      </c>
      <c r="U2625" s="144" t="s">
        <v>25474</v>
      </c>
      <c r="V2625" s="144"/>
      <c r="W2625" s="144">
        <v>309070</v>
      </c>
      <c r="X2625" s="144" t="s">
        <v>25476</v>
      </c>
      <c r="Y2625" s="144"/>
      <c r="Z2625" s="144" t="s">
        <v>28267</v>
      </c>
      <c r="AA2625" s="160">
        <v>6579</v>
      </c>
    </row>
    <row r="2626" spans="1:27" ht="45" customHeight="1" x14ac:dyDescent="0.25">
      <c r="A2626" s="144" t="s">
        <v>17031</v>
      </c>
      <c r="B2626" s="144" t="s">
        <v>17032</v>
      </c>
      <c r="C2626" s="144"/>
      <c r="D2626" s="144"/>
      <c r="E2626" s="144"/>
      <c r="F2626" s="144">
        <v>1</v>
      </c>
      <c r="G2626" s="144"/>
      <c r="H2626" s="144">
        <v>450</v>
      </c>
      <c r="I2626" s="144">
        <v>300</v>
      </c>
      <c r="J2626" s="144">
        <v>100</v>
      </c>
      <c r="K2626" s="144">
        <v>50</v>
      </c>
      <c r="L2626" s="144"/>
      <c r="M2626" s="145" t="s">
        <v>2213</v>
      </c>
      <c r="N2626" s="144" t="s">
        <v>46</v>
      </c>
      <c r="O2626" s="144"/>
      <c r="P2626" s="144" t="s">
        <v>4057</v>
      </c>
      <c r="Q2626" s="144"/>
      <c r="R2626" s="144"/>
      <c r="S2626" s="144" t="s">
        <v>4191</v>
      </c>
      <c r="T2626" s="144" t="s">
        <v>14729</v>
      </c>
      <c r="U2626" s="144" t="s">
        <v>17031</v>
      </c>
      <c r="V2626" s="144"/>
      <c r="W2626" s="144">
        <v>461485</v>
      </c>
      <c r="X2626" s="144" t="s">
        <v>10606</v>
      </c>
      <c r="Y2626" s="144" t="s">
        <v>17033</v>
      </c>
      <c r="Z2626" s="144" t="s">
        <v>17034</v>
      </c>
      <c r="AA2626" s="160">
        <v>4360</v>
      </c>
    </row>
    <row r="2627" spans="1:27" ht="45" customHeight="1" x14ac:dyDescent="0.25">
      <c r="A2627" s="144" t="s">
        <v>7524</v>
      </c>
      <c r="B2627" s="144" t="s">
        <v>4239</v>
      </c>
      <c r="C2627" s="144"/>
      <c r="D2627" s="144"/>
      <c r="E2627" s="144"/>
      <c r="F2627" s="144">
        <v>5</v>
      </c>
      <c r="G2627" s="144"/>
      <c r="H2627" s="144"/>
      <c r="I2627" s="144"/>
      <c r="J2627" s="144"/>
      <c r="K2627" s="144"/>
      <c r="L2627" s="144">
        <v>250</v>
      </c>
      <c r="M2627" s="145" t="s">
        <v>2213</v>
      </c>
      <c r="N2627" s="144" t="s">
        <v>112</v>
      </c>
      <c r="O2627" s="144"/>
      <c r="P2627" s="144" t="s">
        <v>3289</v>
      </c>
      <c r="Q2627" s="145"/>
      <c r="R2627" s="144"/>
      <c r="S2627" s="144" t="s">
        <v>4190</v>
      </c>
      <c r="T2627" s="144" t="s">
        <v>7525</v>
      </c>
      <c r="U2627" s="144" t="s">
        <v>7524</v>
      </c>
      <c r="V2627" s="144"/>
      <c r="W2627" s="144">
        <v>606260</v>
      </c>
      <c r="X2627" s="144" t="s">
        <v>7526</v>
      </c>
      <c r="Y2627" s="151"/>
      <c r="Z2627" s="144" t="s">
        <v>7527</v>
      </c>
      <c r="AA2627" s="160">
        <v>776</v>
      </c>
    </row>
    <row r="2628" spans="1:27" ht="45" customHeight="1" x14ac:dyDescent="0.25">
      <c r="A2628" s="144" t="s">
        <v>32058</v>
      </c>
      <c r="B2628" s="144" t="s">
        <v>32059</v>
      </c>
      <c r="C2628" s="144"/>
      <c r="D2628" s="144" t="s">
        <v>32060</v>
      </c>
      <c r="E2628" s="144"/>
      <c r="F2628" s="144">
        <v>3</v>
      </c>
      <c r="G2628" s="144"/>
      <c r="H2628" s="144"/>
      <c r="I2628" s="144"/>
      <c r="J2628" s="144"/>
      <c r="K2628" s="144"/>
      <c r="L2628" s="144">
        <v>150</v>
      </c>
      <c r="M2628" s="145" t="s">
        <v>2213</v>
      </c>
      <c r="N2628" s="144" t="s">
        <v>46</v>
      </c>
      <c r="O2628" s="144"/>
      <c r="P2628" s="144" t="s">
        <v>2739</v>
      </c>
      <c r="Q2628" s="144"/>
      <c r="R2628" s="144"/>
      <c r="S2628" s="144"/>
      <c r="T2628" s="144"/>
      <c r="U2628" s="144" t="s">
        <v>32058</v>
      </c>
      <c r="V2628" s="144"/>
      <c r="W2628" s="144">
        <v>461630</v>
      </c>
      <c r="X2628" s="144" t="s">
        <v>32061</v>
      </c>
      <c r="Y2628" s="144" t="s">
        <v>32062</v>
      </c>
      <c r="Z2628" s="144" t="s">
        <v>32063</v>
      </c>
      <c r="AA2628" s="160">
        <v>7462</v>
      </c>
    </row>
    <row r="2629" spans="1:27" ht="45" customHeight="1" x14ac:dyDescent="0.25">
      <c r="A2629" s="144" t="s">
        <v>28268</v>
      </c>
      <c r="B2629" s="144" t="s">
        <v>20487</v>
      </c>
      <c r="C2629" s="144"/>
      <c r="D2629" s="144"/>
      <c r="E2629" s="144"/>
      <c r="F2629" s="144">
        <v>5</v>
      </c>
      <c r="G2629" s="144"/>
      <c r="H2629" s="144"/>
      <c r="I2629" s="144"/>
      <c r="J2629" s="144"/>
      <c r="K2629" s="144"/>
      <c r="L2629" s="144">
        <v>850</v>
      </c>
      <c r="M2629" s="145" t="s">
        <v>2213</v>
      </c>
      <c r="N2629" s="144" t="s">
        <v>34</v>
      </c>
      <c r="O2629" s="144"/>
      <c r="P2629" s="144" t="s">
        <v>2531</v>
      </c>
      <c r="Q2629" s="144"/>
      <c r="R2629" s="144"/>
      <c r="S2629" s="144"/>
      <c r="T2629" s="144"/>
      <c r="U2629" s="144" t="s">
        <v>28268</v>
      </c>
      <c r="V2629" s="144"/>
      <c r="W2629" s="144"/>
      <c r="X2629" s="144" t="s">
        <v>28269</v>
      </c>
      <c r="Y2629" s="144"/>
      <c r="Z2629" s="144"/>
      <c r="AA2629" s="161">
        <v>6925</v>
      </c>
    </row>
    <row r="2630" spans="1:27" ht="45" customHeight="1" x14ac:dyDescent="0.25">
      <c r="A2630" s="144" t="s">
        <v>14662</v>
      </c>
      <c r="B2630" s="144" t="s">
        <v>4217</v>
      </c>
      <c r="C2630" s="144"/>
      <c r="D2630" s="144"/>
      <c r="E2630" s="144"/>
      <c r="F2630" s="144">
        <v>2</v>
      </c>
      <c r="G2630" s="144"/>
      <c r="H2630" s="144"/>
      <c r="I2630" s="144"/>
      <c r="J2630" s="144"/>
      <c r="K2630" s="144"/>
      <c r="L2630" s="144">
        <v>150</v>
      </c>
      <c r="M2630" s="145" t="s">
        <v>2213</v>
      </c>
      <c r="N2630" s="144" t="s">
        <v>78</v>
      </c>
      <c r="O2630" s="144"/>
      <c r="P2630" s="144" t="s">
        <v>3422</v>
      </c>
      <c r="Q2630" s="144"/>
      <c r="R2630" s="144"/>
      <c r="S2630" s="144" t="s">
        <v>4189</v>
      </c>
      <c r="T2630" s="144" t="s">
        <v>14663</v>
      </c>
      <c r="U2630" s="144" t="s">
        <v>14662</v>
      </c>
      <c r="V2630" s="144"/>
      <c r="W2630" s="144">
        <v>624380</v>
      </c>
      <c r="X2630" s="144" t="s">
        <v>6944</v>
      </c>
      <c r="Y2630" s="144" t="s">
        <v>6945</v>
      </c>
      <c r="Z2630" s="144" t="s">
        <v>14664</v>
      </c>
      <c r="AA2630" s="160">
        <v>1309</v>
      </c>
    </row>
    <row r="2631" spans="1:27" ht="45" customHeight="1" x14ac:dyDescent="0.25">
      <c r="A2631" s="144" t="s">
        <v>24063</v>
      </c>
      <c r="B2631" s="144" t="s">
        <v>15377</v>
      </c>
      <c r="C2631" s="144">
        <v>110</v>
      </c>
      <c r="D2631" s="144" t="s">
        <v>8540</v>
      </c>
      <c r="E2631" s="144"/>
      <c r="F2631" s="144">
        <v>1</v>
      </c>
      <c r="G2631" s="144">
        <v>200</v>
      </c>
      <c r="H2631" s="144"/>
      <c r="I2631" s="144"/>
      <c r="J2631" s="144"/>
      <c r="K2631" s="144"/>
      <c r="L2631" s="144"/>
      <c r="M2631" s="145" t="s">
        <v>2213</v>
      </c>
      <c r="N2631" s="144" t="s">
        <v>31</v>
      </c>
      <c r="O2631" s="144"/>
      <c r="P2631" s="144" t="s">
        <v>3579</v>
      </c>
      <c r="Q2631" s="144"/>
      <c r="R2631" s="144"/>
      <c r="S2631" s="144"/>
      <c r="T2631" s="144"/>
      <c r="U2631" s="144" t="s">
        <v>24063</v>
      </c>
      <c r="V2631" s="144"/>
      <c r="W2631" s="144">
        <v>653052</v>
      </c>
      <c r="X2631" s="144" t="s">
        <v>12611</v>
      </c>
      <c r="Y2631" s="144" t="s">
        <v>24064</v>
      </c>
      <c r="Z2631" s="144" t="s">
        <v>13954</v>
      </c>
      <c r="AA2631" s="160">
        <v>1548</v>
      </c>
    </row>
    <row r="2632" spans="1:27" ht="45" customHeight="1" x14ac:dyDescent="0.25">
      <c r="A2632" s="144" t="s">
        <v>7529</v>
      </c>
      <c r="B2632" s="144" t="s">
        <v>4209</v>
      </c>
      <c r="C2632" s="144">
        <v>1574</v>
      </c>
      <c r="D2632" s="144"/>
      <c r="E2632" s="144"/>
      <c r="F2632" s="144">
        <v>1</v>
      </c>
      <c r="G2632" s="144"/>
      <c r="H2632" s="144">
        <v>350</v>
      </c>
      <c r="I2632" s="144">
        <v>200</v>
      </c>
      <c r="J2632" s="144">
        <v>100</v>
      </c>
      <c r="K2632" s="144">
        <v>50</v>
      </c>
      <c r="L2632" s="144"/>
      <c r="M2632" s="145" t="s">
        <v>2213</v>
      </c>
      <c r="N2632" s="144" t="s">
        <v>41</v>
      </c>
      <c r="O2632" s="144"/>
      <c r="P2632" s="144" t="s">
        <v>2868</v>
      </c>
      <c r="Q2632" s="144" t="s">
        <v>4187</v>
      </c>
      <c r="R2632" s="144" t="s">
        <v>5595</v>
      </c>
      <c r="S2632" s="144"/>
      <c r="T2632" s="144"/>
      <c r="U2632" s="144" t="s">
        <v>7529</v>
      </c>
      <c r="V2632" s="144"/>
      <c r="W2632" s="144"/>
      <c r="X2632" s="144"/>
      <c r="Y2632" s="149"/>
      <c r="Z2632" s="144"/>
      <c r="AA2632" s="160">
        <v>3248</v>
      </c>
    </row>
    <row r="2633" spans="1:27" ht="45" customHeight="1" x14ac:dyDescent="0.25">
      <c r="A2633" s="144" t="s">
        <v>7529</v>
      </c>
      <c r="B2633" s="144" t="s">
        <v>4209</v>
      </c>
      <c r="C2633" s="144">
        <v>1574</v>
      </c>
      <c r="D2633" s="144"/>
      <c r="E2633" s="144" t="s">
        <v>7530</v>
      </c>
      <c r="F2633" s="144">
        <v>1</v>
      </c>
      <c r="G2633" s="144">
        <v>350</v>
      </c>
      <c r="H2633" s="144"/>
      <c r="I2633" s="144"/>
      <c r="J2633" s="144"/>
      <c r="K2633" s="144"/>
      <c r="L2633" s="144"/>
      <c r="M2633" s="145" t="s">
        <v>2213</v>
      </c>
      <c r="N2633" s="144" t="s">
        <v>41</v>
      </c>
      <c r="O2633" s="144"/>
      <c r="P2633" s="144" t="s">
        <v>2868</v>
      </c>
      <c r="Q2633" s="144" t="s">
        <v>4187</v>
      </c>
      <c r="R2633" s="144" t="s">
        <v>5595</v>
      </c>
      <c r="S2633" s="144"/>
      <c r="T2633" s="144"/>
      <c r="U2633" s="144" t="s">
        <v>7529</v>
      </c>
      <c r="V2633" s="144" t="s">
        <v>7529</v>
      </c>
      <c r="W2633" s="144">
        <v>125047</v>
      </c>
      <c r="X2633" s="144" t="s">
        <v>13247</v>
      </c>
      <c r="Y2633" s="144"/>
      <c r="Z2633" s="144"/>
      <c r="AA2633" s="160">
        <v>779</v>
      </c>
    </row>
    <row r="2634" spans="1:27" ht="45" customHeight="1" x14ac:dyDescent="0.25">
      <c r="A2634" s="144" t="s">
        <v>28270</v>
      </c>
      <c r="B2634" s="144" t="s">
        <v>28271</v>
      </c>
      <c r="C2634" s="144">
        <v>44</v>
      </c>
      <c r="D2634" s="144" t="s">
        <v>4433</v>
      </c>
      <c r="E2634" s="144"/>
      <c r="F2634" s="144">
        <v>1</v>
      </c>
      <c r="G2634" s="144">
        <v>320</v>
      </c>
      <c r="H2634" s="144"/>
      <c r="I2634" s="144"/>
      <c r="J2634" s="144"/>
      <c r="K2634" s="144"/>
      <c r="L2634" s="144"/>
      <c r="M2634" s="145" t="s">
        <v>2213</v>
      </c>
      <c r="N2634" s="144" t="s">
        <v>67</v>
      </c>
      <c r="O2634" s="144"/>
      <c r="P2634" s="144" t="s">
        <v>2757</v>
      </c>
      <c r="Q2634" s="144"/>
      <c r="R2634" s="144"/>
      <c r="S2634" s="144" t="s">
        <v>4189</v>
      </c>
      <c r="T2634" s="144" t="s">
        <v>5766</v>
      </c>
      <c r="U2634" s="144" t="s">
        <v>28270</v>
      </c>
      <c r="V2634" s="144"/>
      <c r="W2634" s="144">
        <v>423452</v>
      </c>
      <c r="X2634" s="144" t="s">
        <v>28272</v>
      </c>
      <c r="Y2634" s="144" t="s">
        <v>28273</v>
      </c>
      <c r="Z2634" s="144" t="s">
        <v>28274</v>
      </c>
      <c r="AA2634" s="160">
        <v>7061</v>
      </c>
    </row>
    <row r="2635" spans="1:27" ht="45" customHeight="1" x14ac:dyDescent="0.25">
      <c r="A2635" s="144" t="s">
        <v>7534</v>
      </c>
      <c r="B2635" s="144" t="s">
        <v>4205</v>
      </c>
      <c r="C2635" s="144">
        <v>14</v>
      </c>
      <c r="D2635" s="144" t="s">
        <v>7385</v>
      </c>
      <c r="E2635" s="144"/>
      <c r="F2635" s="144">
        <v>1</v>
      </c>
      <c r="G2635" s="144">
        <v>350</v>
      </c>
      <c r="H2635" s="144"/>
      <c r="I2635" s="144"/>
      <c r="J2635" s="144"/>
      <c r="K2635" s="144"/>
      <c r="L2635" s="144"/>
      <c r="M2635" s="145" t="s">
        <v>2213</v>
      </c>
      <c r="N2635" s="144" t="s">
        <v>42</v>
      </c>
      <c r="O2635" s="144"/>
      <c r="P2635" s="144" t="s">
        <v>3960</v>
      </c>
      <c r="Q2635" s="144"/>
      <c r="R2635" s="144"/>
      <c r="S2635" s="144"/>
      <c r="T2635" s="144"/>
      <c r="U2635" s="144" t="s">
        <v>7534</v>
      </c>
      <c r="V2635" s="144"/>
      <c r="W2635" s="144">
        <v>140080</v>
      </c>
      <c r="X2635" s="144" t="s">
        <v>7535</v>
      </c>
      <c r="Y2635" s="144"/>
      <c r="Z2635" s="144"/>
      <c r="AA2635" s="160">
        <v>782</v>
      </c>
    </row>
    <row r="2636" spans="1:27" ht="45" customHeight="1" x14ac:dyDescent="0.25">
      <c r="A2636" s="144" t="s">
        <v>7536</v>
      </c>
      <c r="B2636" s="144" t="s">
        <v>4208</v>
      </c>
      <c r="C2636" s="144">
        <v>7</v>
      </c>
      <c r="D2636" s="144"/>
      <c r="E2636" s="144"/>
      <c r="F2636" s="144">
        <v>1</v>
      </c>
      <c r="G2636" s="144"/>
      <c r="H2636" s="144">
        <v>1199</v>
      </c>
      <c r="I2636" s="144">
        <v>436</v>
      </c>
      <c r="J2636" s="144">
        <v>545</v>
      </c>
      <c r="K2636" s="144">
        <v>218</v>
      </c>
      <c r="L2636" s="144"/>
      <c r="M2636" s="145" t="s">
        <v>2213</v>
      </c>
      <c r="N2636" s="144" t="s">
        <v>42</v>
      </c>
      <c r="O2636" s="144"/>
      <c r="P2636" s="144" t="s">
        <v>4145</v>
      </c>
      <c r="Q2636" s="144"/>
      <c r="R2636" s="144"/>
      <c r="S2636" s="144"/>
      <c r="T2636" s="144"/>
      <c r="U2636" s="144" t="s">
        <v>7536</v>
      </c>
      <c r="V2636" s="144"/>
      <c r="W2636" s="144">
        <v>142214</v>
      </c>
      <c r="X2636" s="144" t="s">
        <v>19444</v>
      </c>
      <c r="Y2636" s="144" t="s">
        <v>7537</v>
      </c>
      <c r="Z2636" s="144" t="s">
        <v>7538</v>
      </c>
      <c r="AA2636" s="160">
        <v>783</v>
      </c>
    </row>
    <row r="2637" spans="1:27" ht="45" customHeight="1" x14ac:dyDescent="0.25">
      <c r="A2637" s="144" t="s">
        <v>22703</v>
      </c>
      <c r="B2637" s="144" t="s">
        <v>19136</v>
      </c>
      <c r="C2637" s="144">
        <v>88</v>
      </c>
      <c r="D2637" s="144"/>
      <c r="E2637" s="144"/>
      <c r="F2637" s="144">
        <v>1</v>
      </c>
      <c r="G2637" s="144">
        <v>300</v>
      </c>
      <c r="H2637" s="144"/>
      <c r="I2637" s="144"/>
      <c r="J2637" s="144"/>
      <c r="K2637" s="144"/>
      <c r="L2637" s="144"/>
      <c r="M2637" s="145" t="s">
        <v>2213</v>
      </c>
      <c r="N2637" s="144" t="s">
        <v>47</v>
      </c>
      <c r="O2637" s="144"/>
      <c r="P2637" s="144" t="s">
        <v>3451</v>
      </c>
      <c r="Q2637" s="144"/>
      <c r="R2637" s="144"/>
      <c r="S2637" s="144"/>
      <c r="T2637" s="144"/>
      <c r="U2637" s="144" t="s">
        <v>22703</v>
      </c>
      <c r="V2637" s="144"/>
      <c r="W2637" s="144">
        <v>302024</v>
      </c>
      <c r="X2637" s="144" t="s">
        <v>22704</v>
      </c>
      <c r="Y2637" s="150">
        <v>89290000000</v>
      </c>
      <c r="Z2637" s="144" t="s">
        <v>22705</v>
      </c>
      <c r="AA2637" s="160">
        <v>5919</v>
      </c>
    </row>
    <row r="2638" spans="1:27" ht="45" customHeight="1" x14ac:dyDescent="0.25">
      <c r="A2638" s="144" t="s">
        <v>7539</v>
      </c>
      <c r="B2638" s="144" t="s">
        <v>15483</v>
      </c>
      <c r="C2638" s="144"/>
      <c r="D2638" s="144" t="s">
        <v>7540</v>
      </c>
      <c r="E2638" s="144"/>
      <c r="F2638" s="144">
        <v>1</v>
      </c>
      <c r="G2638" s="144">
        <v>350</v>
      </c>
      <c r="H2638" s="144"/>
      <c r="I2638" s="144"/>
      <c r="J2638" s="144"/>
      <c r="K2638" s="144"/>
      <c r="L2638" s="144"/>
      <c r="M2638" s="145" t="s">
        <v>2213</v>
      </c>
      <c r="N2638" s="144" t="s">
        <v>92</v>
      </c>
      <c r="O2638" s="144"/>
      <c r="P2638" s="144" t="s">
        <v>30568</v>
      </c>
      <c r="Q2638" s="144"/>
      <c r="R2638" s="144"/>
      <c r="S2638" s="144" t="s">
        <v>4189</v>
      </c>
      <c r="T2638" s="144" t="s">
        <v>7541</v>
      </c>
      <c r="U2638" s="144" t="s">
        <v>7539</v>
      </c>
      <c r="V2638" s="144"/>
      <c r="W2638" s="144">
        <v>629730</v>
      </c>
      <c r="X2638" s="144" t="s">
        <v>7542</v>
      </c>
      <c r="Y2638" s="149"/>
      <c r="Z2638" s="144" t="s">
        <v>19445</v>
      </c>
      <c r="AA2638" s="160">
        <v>784</v>
      </c>
    </row>
    <row r="2639" spans="1:27" ht="45" customHeight="1" x14ac:dyDescent="0.25">
      <c r="A2639" s="144" t="s">
        <v>7543</v>
      </c>
      <c r="B2639" s="144" t="s">
        <v>4208</v>
      </c>
      <c r="C2639" s="144"/>
      <c r="D2639" s="144"/>
      <c r="E2639" s="144"/>
      <c r="F2639" s="144">
        <v>1</v>
      </c>
      <c r="G2639" s="144"/>
      <c r="H2639" s="144">
        <v>798</v>
      </c>
      <c r="I2639" s="144">
        <v>290</v>
      </c>
      <c r="J2639" s="144">
        <v>363</v>
      </c>
      <c r="K2639" s="144">
        <v>145</v>
      </c>
      <c r="L2639" s="144"/>
      <c r="M2639" s="145" t="s">
        <v>2213</v>
      </c>
      <c r="N2639" s="144" t="s">
        <v>54</v>
      </c>
      <c r="O2639" s="144"/>
      <c r="P2639" s="144" t="s">
        <v>3907</v>
      </c>
      <c r="Q2639" s="144"/>
      <c r="R2639" s="144"/>
      <c r="S2639" s="144" t="s">
        <v>4191</v>
      </c>
      <c r="T2639" s="144" t="s">
        <v>7544</v>
      </c>
      <c r="U2639" s="144" t="s">
        <v>7543</v>
      </c>
      <c r="V2639" s="144"/>
      <c r="W2639" s="144">
        <v>453024</v>
      </c>
      <c r="X2639" s="144" t="s">
        <v>7545</v>
      </c>
      <c r="Y2639" s="144"/>
      <c r="Z2639" s="144"/>
      <c r="AA2639" s="160">
        <v>785</v>
      </c>
    </row>
    <row r="2640" spans="1:27" ht="45" customHeight="1" x14ac:dyDescent="0.25">
      <c r="A2640" s="144" t="s">
        <v>32065</v>
      </c>
      <c r="B2640" s="144" t="s">
        <v>24322</v>
      </c>
      <c r="C2640" s="144"/>
      <c r="D2640" s="144" t="s">
        <v>32066</v>
      </c>
      <c r="E2640" s="144"/>
      <c r="F2640" s="144">
        <v>5</v>
      </c>
      <c r="G2640" s="144"/>
      <c r="H2640" s="144"/>
      <c r="I2640" s="144"/>
      <c r="J2640" s="144"/>
      <c r="K2640" s="144"/>
      <c r="L2640" s="144">
        <v>450</v>
      </c>
      <c r="M2640" s="145" t="s">
        <v>2213</v>
      </c>
      <c r="N2640" s="144" t="s">
        <v>18</v>
      </c>
      <c r="O2640" s="144"/>
      <c r="P2640" s="144" t="s">
        <v>3328</v>
      </c>
      <c r="Q2640" s="144"/>
      <c r="R2640" s="144"/>
      <c r="S2640" s="144" t="s">
        <v>28025</v>
      </c>
      <c r="T2640" s="144" t="s">
        <v>6283</v>
      </c>
      <c r="U2640" s="144" t="s">
        <v>32065</v>
      </c>
      <c r="V2640" s="144"/>
      <c r="W2640" s="144">
        <v>309310</v>
      </c>
      <c r="X2640" s="144" t="s">
        <v>32067</v>
      </c>
      <c r="Y2640" s="144">
        <v>74720000000</v>
      </c>
      <c r="Z2640" s="144" t="s">
        <v>32068</v>
      </c>
      <c r="AA2640" s="160">
        <v>7431</v>
      </c>
    </row>
    <row r="2641" spans="1:27" ht="45" customHeight="1" x14ac:dyDescent="0.25">
      <c r="A2641" s="144" t="s">
        <v>32069</v>
      </c>
      <c r="B2641" s="144" t="s">
        <v>28861</v>
      </c>
      <c r="C2641" s="144"/>
      <c r="D2641" s="144"/>
      <c r="E2641" s="144"/>
      <c r="F2641" s="144">
        <v>1</v>
      </c>
      <c r="G2641" s="144"/>
      <c r="H2641" s="144">
        <v>400</v>
      </c>
      <c r="I2641" s="144">
        <v>230</v>
      </c>
      <c r="J2641" s="144">
        <v>110</v>
      </c>
      <c r="K2641" s="144">
        <v>60</v>
      </c>
      <c r="L2641" s="144"/>
      <c r="M2641" s="145" t="s">
        <v>2213</v>
      </c>
      <c r="N2641" s="144" t="s">
        <v>18</v>
      </c>
      <c r="O2641" s="144"/>
      <c r="P2641" s="144" t="s">
        <v>17726</v>
      </c>
      <c r="Q2641" s="144"/>
      <c r="R2641" s="144"/>
      <c r="S2641" s="144" t="s">
        <v>15453</v>
      </c>
      <c r="T2641" s="144" t="s">
        <v>28862</v>
      </c>
      <c r="U2641" s="144" t="s">
        <v>32069</v>
      </c>
      <c r="V2641" s="144"/>
      <c r="W2641" s="144">
        <v>309264</v>
      </c>
      <c r="X2641" s="144" t="s">
        <v>28863</v>
      </c>
      <c r="Y2641" s="144" t="s">
        <v>28864</v>
      </c>
      <c r="Z2641" s="144" t="s">
        <v>30395</v>
      </c>
      <c r="AA2641" s="160">
        <v>6806</v>
      </c>
    </row>
    <row r="2642" spans="1:27" ht="45" customHeight="1" x14ac:dyDescent="0.25">
      <c r="A2642" s="144" t="s">
        <v>24065</v>
      </c>
      <c r="B2642" s="144" t="s">
        <v>15730</v>
      </c>
      <c r="C2642" s="144">
        <v>4</v>
      </c>
      <c r="D2642" s="144" t="s">
        <v>32070</v>
      </c>
      <c r="E2642" s="145"/>
      <c r="F2642" s="144">
        <v>1</v>
      </c>
      <c r="G2642" s="144">
        <v>35</v>
      </c>
      <c r="H2642" s="144">
        <v>678</v>
      </c>
      <c r="I2642" s="144">
        <v>545</v>
      </c>
      <c r="J2642" s="144">
        <v>250</v>
      </c>
      <c r="K2642" s="144">
        <v>50</v>
      </c>
      <c r="L2642" s="144"/>
      <c r="M2642" s="145" t="s">
        <v>2213</v>
      </c>
      <c r="N2642" s="144" t="s">
        <v>42</v>
      </c>
      <c r="O2642" s="144"/>
      <c r="P2642" s="144" t="s">
        <v>17467</v>
      </c>
      <c r="Q2642" s="144"/>
      <c r="R2642" s="144"/>
      <c r="S2642" s="144" t="s">
        <v>4189</v>
      </c>
      <c r="T2642" s="144" t="s">
        <v>17478</v>
      </c>
      <c r="U2642" s="144" t="s">
        <v>24065</v>
      </c>
      <c r="V2642" s="144"/>
      <c r="W2642" s="144">
        <v>143185</v>
      </c>
      <c r="X2642" s="144" t="s">
        <v>24066</v>
      </c>
      <c r="Y2642" s="144">
        <v>74990000000</v>
      </c>
      <c r="Z2642" s="144" t="s">
        <v>32071</v>
      </c>
      <c r="AA2642" s="160">
        <v>4566</v>
      </c>
    </row>
    <row r="2643" spans="1:27" ht="45" customHeight="1" x14ac:dyDescent="0.25">
      <c r="A2643" s="144" t="s">
        <v>32072</v>
      </c>
      <c r="B2643" s="144" t="s">
        <v>15377</v>
      </c>
      <c r="C2643" s="144">
        <v>16</v>
      </c>
      <c r="D2643" s="144"/>
      <c r="E2643" s="144"/>
      <c r="F2643" s="144">
        <v>1</v>
      </c>
      <c r="G2643" s="144">
        <v>83</v>
      </c>
      <c r="H2643" s="144"/>
      <c r="I2643" s="144"/>
      <c r="J2643" s="144"/>
      <c r="K2643" s="144"/>
      <c r="L2643" s="144"/>
      <c r="M2643" s="145" t="s">
        <v>2213</v>
      </c>
      <c r="N2643" s="144" t="s">
        <v>66</v>
      </c>
      <c r="O2643" s="144"/>
      <c r="P2643" s="144" t="s">
        <v>2756</v>
      </c>
      <c r="Q2643" s="144"/>
      <c r="R2643" s="144"/>
      <c r="S2643" s="144" t="s">
        <v>4228</v>
      </c>
      <c r="T2643" s="144" t="s">
        <v>6953</v>
      </c>
      <c r="U2643" s="144" t="s">
        <v>32072</v>
      </c>
      <c r="V2643" s="144"/>
      <c r="W2643" s="144">
        <v>363720</v>
      </c>
      <c r="X2643" s="144" t="s">
        <v>6954</v>
      </c>
      <c r="Y2643" s="151">
        <v>88670000000</v>
      </c>
      <c r="Z2643" s="148" t="s">
        <v>32073</v>
      </c>
      <c r="AA2643" s="160">
        <v>1312</v>
      </c>
    </row>
    <row r="2644" spans="1:27" ht="45" customHeight="1" x14ac:dyDescent="0.25">
      <c r="A2644" s="144" t="s">
        <v>14665</v>
      </c>
      <c r="B2644" s="144" t="s">
        <v>25938</v>
      </c>
      <c r="C2644" s="144"/>
      <c r="D2644" s="144"/>
      <c r="E2644" s="144"/>
      <c r="F2644" s="144">
        <v>2</v>
      </c>
      <c r="G2644" s="144"/>
      <c r="H2644" s="144"/>
      <c r="I2644" s="144"/>
      <c r="J2644" s="144"/>
      <c r="K2644" s="144"/>
      <c r="L2644" s="144">
        <v>500</v>
      </c>
      <c r="M2644" s="145" t="s">
        <v>2213</v>
      </c>
      <c r="N2644" s="144" t="s">
        <v>49</v>
      </c>
      <c r="O2644" s="144"/>
      <c r="P2644" s="144" t="s">
        <v>30585</v>
      </c>
      <c r="Q2644" s="144"/>
      <c r="R2644" s="144"/>
      <c r="S2644" s="144" t="s">
        <v>4189</v>
      </c>
      <c r="T2644" s="144" t="s">
        <v>5290</v>
      </c>
      <c r="U2644" s="144" t="s">
        <v>14665</v>
      </c>
      <c r="V2644" s="144"/>
      <c r="W2644" s="144">
        <v>618820</v>
      </c>
      <c r="X2644" s="144" t="s">
        <v>5291</v>
      </c>
      <c r="Y2644" s="144" t="s">
        <v>5292</v>
      </c>
      <c r="Z2644" s="144" t="s">
        <v>5293</v>
      </c>
      <c r="AA2644" s="160">
        <v>2484</v>
      </c>
    </row>
    <row r="2645" spans="1:27" ht="45" customHeight="1" x14ac:dyDescent="0.25">
      <c r="A2645" s="144" t="s">
        <v>25477</v>
      </c>
      <c r="B2645" s="144" t="s">
        <v>15483</v>
      </c>
      <c r="C2645" s="144">
        <v>25</v>
      </c>
      <c r="D2645" s="144" t="s">
        <v>5037</v>
      </c>
      <c r="E2645" s="144"/>
      <c r="F2645" s="144">
        <v>1</v>
      </c>
      <c r="G2645" s="144">
        <v>161</v>
      </c>
      <c r="H2645" s="144"/>
      <c r="I2645" s="144"/>
      <c r="J2645" s="144"/>
      <c r="K2645" s="144"/>
      <c r="L2645" s="144"/>
      <c r="M2645" s="145" t="s">
        <v>2213</v>
      </c>
      <c r="N2645" s="144" t="s">
        <v>80</v>
      </c>
      <c r="O2645" s="144"/>
      <c r="P2645" s="144" t="s">
        <v>17533</v>
      </c>
      <c r="Q2645" s="144"/>
      <c r="R2645" s="144"/>
      <c r="S2645" s="144" t="s">
        <v>4228</v>
      </c>
      <c r="T2645" s="144" t="s">
        <v>25478</v>
      </c>
      <c r="U2645" s="144" t="s">
        <v>25477</v>
      </c>
      <c r="V2645" s="144"/>
      <c r="W2645" s="144">
        <v>356012</v>
      </c>
      <c r="X2645" s="144" t="s">
        <v>25479</v>
      </c>
      <c r="Y2645" s="144">
        <v>89030000000</v>
      </c>
      <c r="Z2645" s="144" t="s">
        <v>25480</v>
      </c>
      <c r="AA2645" s="160">
        <v>6295</v>
      </c>
    </row>
    <row r="2646" spans="1:27" ht="45" customHeight="1" x14ac:dyDescent="0.25">
      <c r="A2646" s="144" t="s">
        <v>19447</v>
      </c>
      <c r="B2646" s="144" t="s">
        <v>4205</v>
      </c>
      <c r="C2646" s="144">
        <v>17</v>
      </c>
      <c r="D2646" s="144" t="s">
        <v>4937</v>
      </c>
      <c r="E2646" s="144"/>
      <c r="F2646" s="144">
        <v>1</v>
      </c>
      <c r="G2646" s="144">
        <v>273</v>
      </c>
      <c r="H2646" s="144"/>
      <c r="I2646" s="144"/>
      <c r="J2646" s="144"/>
      <c r="K2646" s="144"/>
      <c r="L2646" s="144"/>
      <c r="M2646" s="145" t="s">
        <v>2213</v>
      </c>
      <c r="N2646" s="144" t="s">
        <v>72</v>
      </c>
      <c r="O2646" s="144"/>
      <c r="P2646" s="144" t="s">
        <v>3502</v>
      </c>
      <c r="Q2646" s="144"/>
      <c r="R2646" s="144"/>
      <c r="S2646" s="144" t="s">
        <v>4193</v>
      </c>
      <c r="T2646" s="144" t="s">
        <v>19448</v>
      </c>
      <c r="U2646" s="144" t="s">
        <v>19447</v>
      </c>
      <c r="V2646" s="144"/>
      <c r="W2646" s="144">
        <v>347505</v>
      </c>
      <c r="X2646" s="144" t="s">
        <v>19449</v>
      </c>
      <c r="Y2646" s="144" t="s">
        <v>19451</v>
      </c>
      <c r="Z2646" s="144" t="s">
        <v>19450</v>
      </c>
      <c r="AA2646" s="160">
        <v>4407</v>
      </c>
    </row>
    <row r="2647" spans="1:27" ht="45" customHeight="1" x14ac:dyDescent="0.25">
      <c r="A2647" s="144" t="s">
        <v>19452</v>
      </c>
      <c r="B2647" s="144" t="s">
        <v>37283</v>
      </c>
      <c r="C2647" s="144">
        <v>15</v>
      </c>
      <c r="D2647" s="144" t="s">
        <v>37284</v>
      </c>
      <c r="E2647" s="144"/>
      <c r="F2647" s="144">
        <v>1</v>
      </c>
      <c r="G2647" s="144"/>
      <c r="H2647" s="144">
        <v>1300</v>
      </c>
      <c r="I2647" s="144">
        <v>500</v>
      </c>
      <c r="J2647" s="144">
        <v>600</v>
      </c>
      <c r="K2647" s="144">
        <v>200</v>
      </c>
      <c r="L2647" s="144"/>
      <c r="M2647" s="145" t="s">
        <v>2213</v>
      </c>
      <c r="N2647" s="144" t="s">
        <v>88</v>
      </c>
      <c r="O2647" s="144"/>
      <c r="P2647" s="144" t="s">
        <v>2911</v>
      </c>
      <c r="Q2647" s="144"/>
      <c r="R2647" s="144"/>
      <c r="S2647" s="144"/>
      <c r="T2647" s="144"/>
      <c r="U2647" s="144" t="s">
        <v>19452</v>
      </c>
      <c r="V2647" s="144"/>
      <c r="W2647" s="144">
        <v>628624</v>
      </c>
      <c r="X2647" s="144" t="s">
        <v>19453</v>
      </c>
      <c r="Y2647" s="144">
        <v>79040000000</v>
      </c>
      <c r="Z2647" s="144" t="s">
        <v>19454</v>
      </c>
      <c r="AA2647" s="160">
        <v>5635</v>
      </c>
    </row>
    <row r="2648" spans="1:27" ht="45" customHeight="1" x14ac:dyDescent="0.25">
      <c r="A2648" s="144" t="s">
        <v>32074</v>
      </c>
      <c r="B2648" s="144" t="s">
        <v>4239</v>
      </c>
      <c r="C2648" s="144">
        <v>2</v>
      </c>
      <c r="D2648" s="144"/>
      <c r="E2648" s="144"/>
      <c r="F2648" s="144">
        <v>5</v>
      </c>
      <c r="G2648" s="144"/>
      <c r="H2648" s="144"/>
      <c r="I2648" s="144"/>
      <c r="J2648" s="144"/>
      <c r="K2648" s="144"/>
      <c r="L2648" s="144">
        <v>400</v>
      </c>
      <c r="M2648" s="145" t="s">
        <v>2213</v>
      </c>
      <c r="N2648" s="144" t="s">
        <v>18</v>
      </c>
      <c r="O2648" s="144"/>
      <c r="P2648" s="144" t="s">
        <v>17715</v>
      </c>
      <c r="Q2648" s="144"/>
      <c r="R2648" s="144"/>
      <c r="S2648" s="144" t="s">
        <v>4189</v>
      </c>
      <c r="T2648" s="144" t="s">
        <v>5331</v>
      </c>
      <c r="U2648" s="144" t="s">
        <v>32074</v>
      </c>
      <c r="V2648" s="144"/>
      <c r="W2648" s="144">
        <v>309994</v>
      </c>
      <c r="X2648" s="144" t="s">
        <v>32075</v>
      </c>
      <c r="Y2648" s="144" t="s">
        <v>32076</v>
      </c>
      <c r="Z2648" s="144" t="s">
        <v>32077</v>
      </c>
      <c r="AA2648" s="160">
        <v>7296</v>
      </c>
    </row>
    <row r="2649" spans="1:27" ht="45" customHeight="1" x14ac:dyDescent="0.25">
      <c r="A2649" s="144" t="s">
        <v>24067</v>
      </c>
      <c r="B2649" s="144" t="s">
        <v>15538</v>
      </c>
      <c r="C2649" s="144">
        <v>1</v>
      </c>
      <c r="D2649" s="144" t="s">
        <v>4937</v>
      </c>
      <c r="E2649" s="144"/>
      <c r="F2649" s="144">
        <v>1</v>
      </c>
      <c r="G2649" s="144">
        <v>250</v>
      </c>
      <c r="H2649" s="144"/>
      <c r="I2649" s="144"/>
      <c r="J2649" s="144"/>
      <c r="K2649" s="144"/>
      <c r="L2649" s="144"/>
      <c r="M2649" s="145" t="s">
        <v>2213</v>
      </c>
      <c r="N2649" s="144" t="s">
        <v>66</v>
      </c>
      <c r="O2649" s="144"/>
      <c r="P2649" s="144" t="s">
        <v>2627</v>
      </c>
      <c r="Q2649" s="144"/>
      <c r="R2649" s="144"/>
      <c r="S2649" s="144" t="s">
        <v>15453</v>
      </c>
      <c r="T2649" s="144" t="s">
        <v>18722</v>
      </c>
      <c r="U2649" s="144" t="s">
        <v>24067</v>
      </c>
      <c r="V2649" s="144"/>
      <c r="W2649" s="144">
        <v>363500</v>
      </c>
      <c r="X2649" s="144" t="s">
        <v>25481</v>
      </c>
      <c r="Y2649" s="144">
        <v>89190000000</v>
      </c>
      <c r="Z2649" s="144" t="s">
        <v>24068</v>
      </c>
      <c r="AA2649" s="160">
        <v>6114</v>
      </c>
    </row>
    <row r="2650" spans="1:27" ht="45" customHeight="1" x14ac:dyDescent="0.25">
      <c r="A2650" s="144" t="s">
        <v>15618</v>
      </c>
      <c r="B2650" s="144" t="s">
        <v>4239</v>
      </c>
      <c r="C2650" s="144">
        <v>2</v>
      </c>
      <c r="D2650" s="144"/>
      <c r="E2650" s="144"/>
      <c r="F2650" s="144">
        <v>5</v>
      </c>
      <c r="G2650" s="144"/>
      <c r="H2650" s="144"/>
      <c r="I2650" s="144"/>
      <c r="J2650" s="144"/>
      <c r="K2650" s="144"/>
      <c r="L2650" s="144">
        <v>850</v>
      </c>
      <c r="M2650" s="145" t="s">
        <v>2213</v>
      </c>
      <c r="N2650" s="144" t="s">
        <v>46</v>
      </c>
      <c r="O2650" s="144"/>
      <c r="P2650" s="144" t="s">
        <v>3774</v>
      </c>
      <c r="Q2650" s="144" t="s">
        <v>4187</v>
      </c>
      <c r="R2650" s="144" t="s">
        <v>5279</v>
      </c>
      <c r="S2650" s="144"/>
      <c r="T2650" s="144"/>
      <c r="U2650" s="144" t="s">
        <v>15618</v>
      </c>
      <c r="V2650" s="144"/>
      <c r="W2650" s="144">
        <v>460009</v>
      </c>
      <c r="X2650" s="144" t="s">
        <v>12448</v>
      </c>
      <c r="Y2650" s="144" t="s">
        <v>12449</v>
      </c>
      <c r="Z2650" s="144" t="s">
        <v>19455</v>
      </c>
      <c r="AA2650" s="160">
        <v>1485</v>
      </c>
    </row>
    <row r="2651" spans="1:27" ht="45" customHeight="1" x14ac:dyDescent="0.25">
      <c r="A2651" s="144" t="s">
        <v>19457</v>
      </c>
      <c r="B2651" s="144" t="s">
        <v>16933</v>
      </c>
      <c r="C2651" s="144"/>
      <c r="D2651" s="144"/>
      <c r="E2651" s="144"/>
      <c r="F2651" s="144">
        <v>1</v>
      </c>
      <c r="G2651" s="144"/>
      <c r="H2651" s="144">
        <v>120</v>
      </c>
      <c r="I2651" s="144">
        <v>50</v>
      </c>
      <c r="J2651" s="144">
        <v>50</v>
      </c>
      <c r="K2651" s="144">
        <v>20</v>
      </c>
      <c r="L2651" s="144"/>
      <c r="M2651" s="145" t="s">
        <v>2213</v>
      </c>
      <c r="N2651" s="144" t="s">
        <v>66</v>
      </c>
      <c r="O2651" s="144"/>
      <c r="P2651" s="144" t="s">
        <v>2635</v>
      </c>
      <c r="Q2651" s="144"/>
      <c r="R2651" s="144"/>
      <c r="S2651" s="144" t="s">
        <v>15453</v>
      </c>
      <c r="T2651" s="144" t="s">
        <v>16565</v>
      </c>
      <c r="U2651" s="144" t="s">
        <v>19457</v>
      </c>
      <c r="V2651" s="144"/>
      <c r="W2651" s="144">
        <v>363606</v>
      </c>
      <c r="X2651" s="144" t="s">
        <v>22706</v>
      </c>
      <c r="Y2651" s="144">
        <v>88670000000</v>
      </c>
      <c r="Z2651" s="144" t="s">
        <v>19458</v>
      </c>
      <c r="AA2651" s="160">
        <v>5616</v>
      </c>
    </row>
    <row r="2652" spans="1:27" ht="45" customHeight="1" x14ac:dyDescent="0.25">
      <c r="A2652" s="144" t="s">
        <v>22707</v>
      </c>
      <c r="B2652" s="144" t="s">
        <v>16893</v>
      </c>
      <c r="C2652" s="144">
        <v>82</v>
      </c>
      <c r="D2652" s="144" t="s">
        <v>25482</v>
      </c>
      <c r="E2652" s="144"/>
      <c r="F2652" s="144">
        <v>1</v>
      </c>
      <c r="G2652" s="144"/>
      <c r="H2652" s="144">
        <v>798</v>
      </c>
      <c r="I2652" s="144">
        <v>290</v>
      </c>
      <c r="J2652" s="144">
        <v>363</v>
      </c>
      <c r="K2652" s="144">
        <v>145</v>
      </c>
      <c r="L2652" s="144"/>
      <c r="M2652" s="145" t="s">
        <v>2213</v>
      </c>
      <c r="N2652" s="144" t="s">
        <v>72</v>
      </c>
      <c r="O2652" s="144"/>
      <c r="P2652" s="144" t="s">
        <v>2591</v>
      </c>
      <c r="Q2652" s="144"/>
      <c r="R2652" s="144"/>
      <c r="S2652" s="144" t="s">
        <v>4190</v>
      </c>
      <c r="T2652" s="144" t="s">
        <v>8899</v>
      </c>
      <c r="U2652" s="144" t="s">
        <v>22707</v>
      </c>
      <c r="V2652" s="144"/>
      <c r="W2652" s="144">
        <v>346480</v>
      </c>
      <c r="X2652" s="144" t="s">
        <v>20231</v>
      </c>
      <c r="Y2652" s="144" t="s">
        <v>8900</v>
      </c>
      <c r="Z2652" s="144" t="s">
        <v>28275</v>
      </c>
      <c r="AA2652" s="160">
        <v>517</v>
      </c>
    </row>
    <row r="2653" spans="1:27" ht="45" customHeight="1" x14ac:dyDescent="0.25">
      <c r="A2653" s="144" t="s">
        <v>12993</v>
      </c>
      <c r="B2653" s="144" t="s">
        <v>7093</v>
      </c>
      <c r="C2653" s="144"/>
      <c r="D2653" s="144"/>
      <c r="E2653" s="144"/>
      <c r="F2653" s="144">
        <v>2</v>
      </c>
      <c r="G2653" s="144"/>
      <c r="H2653" s="144"/>
      <c r="I2653" s="144"/>
      <c r="J2653" s="144"/>
      <c r="K2653" s="144"/>
      <c r="L2653" s="144">
        <v>1800</v>
      </c>
      <c r="M2653" s="145" t="s">
        <v>2213</v>
      </c>
      <c r="N2653" s="144" t="s">
        <v>26</v>
      </c>
      <c r="O2653" s="144"/>
      <c r="P2653" s="144" t="s">
        <v>2984</v>
      </c>
      <c r="Q2653" s="144" t="s">
        <v>4189</v>
      </c>
      <c r="R2653" s="144" t="s">
        <v>15619</v>
      </c>
      <c r="S2653" s="144"/>
      <c r="T2653" s="144"/>
      <c r="U2653" s="144" t="s">
        <v>12993</v>
      </c>
      <c r="V2653" s="144"/>
      <c r="W2653" s="144">
        <v>155550</v>
      </c>
      <c r="X2653" s="144" t="s">
        <v>15620</v>
      </c>
      <c r="Y2653" s="144" t="s">
        <v>12994</v>
      </c>
      <c r="Z2653" s="144" t="s">
        <v>15621</v>
      </c>
      <c r="AA2653" s="160">
        <v>789</v>
      </c>
    </row>
    <row r="2654" spans="1:27" ht="45" customHeight="1" x14ac:dyDescent="0.25">
      <c r="A2654" s="144" t="s">
        <v>28276</v>
      </c>
      <c r="B2654" s="144" t="s">
        <v>32078</v>
      </c>
      <c r="C2654" s="144"/>
      <c r="D2654" s="144"/>
      <c r="E2654" s="144"/>
      <c r="F2654" s="144">
        <v>1</v>
      </c>
      <c r="G2654" s="144"/>
      <c r="H2654" s="144">
        <v>320</v>
      </c>
      <c r="I2654" s="144">
        <v>100</v>
      </c>
      <c r="J2654" s="144">
        <v>150</v>
      </c>
      <c r="K2654" s="144">
        <v>70</v>
      </c>
      <c r="L2654" s="144"/>
      <c r="M2654" s="145" t="s">
        <v>2213</v>
      </c>
      <c r="N2654" s="144" t="s">
        <v>18</v>
      </c>
      <c r="O2654" s="144"/>
      <c r="P2654" s="144" t="s">
        <v>17726</v>
      </c>
      <c r="Q2654" s="144"/>
      <c r="R2654" s="144"/>
      <c r="S2654" s="144" t="s">
        <v>15453</v>
      </c>
      <c r="T2654" s="144" t="s">
        <v>28277</v>
      </c>
      <c r="U2654" s="144" t="s">
        <v>28276</v>
      </c>
      <c r="V2654" s="144"/>
      <c r="W2654" s="144">
        <v>309284</v>
      </c>
      <c r="X2654" s="144" t="s">
        <v>28278</v>
      </c>
      <c r="Y2654" s="144">
        <v>89610000000</v>
      </c>
      <c r="Z2654" s="144" t="s">
        <v>28279</v>
      </c>
      <c r="AA2654" s="160">
        <v>6826</v>
      </c>
    </row>
    <row r="2655" spans="1:27" ht="45" customHeight="1" x14ac:dyDescent="0.25">
      <c r="A2655" s="144" t="s">
        <v>28276</v>
      </c>
      <c r="B2655" s="144" t="s">
        <v>32078</v>
      </c>
      <c r="C2655" s="144"/>
      <c r="D2655" s="144"/>
      <c r="E2655" s="144" t="s">
        <v>15057</v>
      </c>
      <c r="F2655" s="144">
        <v>1</v>
      </c>
      <c r="G2655" s="144">
        <v>100</v>
      </c>
      <c r="H2655" s="144"/>
      <c r="I2655" s="144"/>
      <c r="J2655" s="144"/>
      <c r="K2655" s="144"/>
      <c r="L2655" s="144"/>
      <c r="M2655" s="145" t="s">
        <v>2213</v>
      </c>
      <c r="N2655" s="144" t="s">
        <v>18</v>
      </c>
      <c r="O2655" s="144"/>
      <c r="P2655" s="144" t="s">
        <v>17726</v>
      </c>
      <c r="Q2655" s="144"/>
      <c r="R2655" s="144"/>
      <c r="S2655" s="144" t="s">
        <v>15453</v>
      </c>
      <c r="T2655" s="144" t="s">
        <v>28277</v>
      </c>
      <c r="U2655" s="144" t="s">
        <v>28276</v>
      </c>
      <c r="V2655" s="144"/>
      <c r="W2655" s="144">
        <v>309284</v>
      </c>
      <c r="X2655" s="144" t="s">
        <v>18380</v>
      </c>
      <c r="Y2655" s="144">
        <v>89070000000</v>
      </c>
      <c r="Z2655" s="144" t="s">
        <v>32079</v>
      </c>
      <c r="AA2655" s="160">
        <v>7297</v>
      </c>
    </row>
    <row r="2656" spans="1:27" ht="45" customHeight="1" x14ac:dyDescent="0.25">
      <c r="A2656" s="144" t="s">
        <v>31161</v>
      </c>
      <c r="B2656" s="144" t="s">
        <v>31162</v>
      </c>
      <c r="C2656" s="144"/>
      <c r="D2656" s="144"/>
      <c r="E2656" s="144"/>
      <c r="F2656" s="144">
        <v>1</v>
      </c>
      <c r="G2656" s="144"/>
      <c r="H2656" s="144">
        <v>350</v>
      </c>
      <c r="I2656" s="144">
        <v>200</v>
      </c>
      <c r="J2656" s="144">
        <v>100</v>
      </c>
      <c r="K2656" s="144">
        <v>50</v>
      </c>
      <c r="L2656" s="144"/>
      <c r="M2656" s="145" t="s">
        <v>2213</v>
      </c>
      <c r="N2656" s="144" t="s">
        <v>23</v>
      </c>
      <c r="O2656" s="144"/>
      <c r="P2656" s="144" t="s">
        <v>3918</v>
      </c>
      <c r="Q2656" s="144"/>
      <c r="R2656" s="144"/>
      <c r="S2656" s="144" t="s">
        <v>4191</v>
      </c>
      <c r="T2656" s="144" t="s">
        <v>31163</v>
      </c>
      <c r="U2656" s="144" t="s">
        <v>31161</v>
      </c>
      <c r="V2656" s="144"/>
      <c r="W2656" s="144">
        <v>396818</v>
      </c>
      <c r="X2656" s="144" t="s">
        <v>31164</v>
      </c>
      <c r="Y2656" s="144"/>
      <c r="Z2656" s="144" t="s">
        <v>31165</v>
      </c>
      <c r="AA2656" s="160">
        <v>3517</v>
      </c>
    </row>
    <row r="2657" spans="1:27" ht="45" customHeight="1" x14ac:dyDescent="0.25">
      <c r="A2657" s="144" t="s">
        <v>7552</v>
      </c>
      <c r="B2657" s="144" t="s">
        <v>15377</v>
      </c>
      <c r="C2657" s="144">
        <v>132</v>
      </c>
      <c r="D2657" s="144" t="s">
        <v>7553</v>
      </c>
      <c r="E2657" s="144"/>
      <c r="F2657" s="144">
        <v>1</v>
      </c>
      <c r="G2657" s="144">
        <v>350</v>
      </c>
      <c r="H2657" s="144"/>
      <c r="I2657" s="144"/>
      <c r="J2657" s="144"/>
      <c r="K2657" s="144"/>
      <c r="L2657" s="144"/>
      <c r="M2657" s="145" t="s">
        <v>2213</v>
      </c>
      <c r="N2657" s="144" t="s">
        <v>17</v>
      </c>
      <c r="O2657" s="144"/>
      <c r="P2657" s="144" t="s">
        <v>2305</v>
      </c>
      <c r="Q2657" s="144" t="s">
        <v>4187</v>
      </c>
      <c r="R2657" s="144" t="s">
        <v>4244</v>
      </c>
      <c r="S2657" s="144"/>
      <c r="T2657" s="144"/>
      <c r="U2657" s="144" t="s">
        <v>7552</v>
      </c>
      <c r="V2657" s="144"/>
      <c r="W2657" s="144">
        <v>414022</v>
      </c>
      <c r="X2657" s="144" t="s">
        <v>14666</v>
      </c>
      <c r="Y2657" s="151" t="s">
        <v>7554</v>
      </c>
      <c r="Z2657" s="144" t="s">
        <v>7555</v>
      </c>
      <c r="AA2657" s="160">
        <v>790</v>
      </c>
    </row>
    <row r="2658" spans="1:27" ht="45" customHeight="1" x14ac:dyDescent="0.25">
      <c r="A2658" s="144" t="s">
        <v>7556</v>
      </c>
      <c r="B2658" s="144" t="s">
        <v>4205</v>
      </c>
      <c r="C2658" s="144">
        <v>5</v>
      </c>
      <c r="D2658" s="144"/>
      <c r="E2658" s="144"/>
      <c r="F2658" s="144">
        <v>1</v>
      </c>
      <c r="G2658" s="144">
        <v>350</v>
      </c>
      <c r="H2658" s="144"/>
      <c r="I2658" s="144"/>
      <c r="J2658" s="144"/>
      <c r="K2658" s="144"/>
      <c r="L2658" s="144"/>
      <c r="M2658" s="145" t="s">
        <v>2213</v>
      </c>
      <c r="N2658" s="144" t="s">
        <v>28</v>
      </c>
      <c r="O2658" s="144"/>
      <c r="P2658" s="144" t="s">
        <v>30655</v>
      </c>
      <c r="Q2658" s="144" t="s">
        <v>4189</v>
      </c>
      <c r="R2658" s="144" t="s">
        <v>7028</v>
      </c>
      <c r="S2658" s="144"/>
      <c r="T2658" s="144"/>
      <c r="U2658" s="144" t="s">
        <v>7556</v>
      </c>
      <c r="V2658" s="144"/>
      <c r="W2658" s="144">
        <v>238150</v>
      </c>
      <c r="X2658" s="144" t="s">
        <v>7557</v>
      </c>
      <c r="Y2658" s="144" t="s">
        <v>7558</v>
      </c>
      <c r="Z2658" s="144" t="s">
        <v>14667</v>
      </c>
      <c r="AA2658" s="160">
        <v>791</v>
      </c>
    </row>
    <row r="2659" spans="1:27" ht="45" customHeight="1" x14ac:dyDescent="0.25">
      <c r="A2659" s="144" t="s">
        <v>13718</v>
      </c>
      <c r="B2659" s="144" t="s">
        <v>15483</v>
      </c>
      <c r="C2659" s="144"/>
      <c r="D2659" s="144" t="s">
        <v>5434</v>
      </c>
      <c r="E2659" s="144"/>
      <c r="F2659" s="144">
        <v>1</v>
      </c>
      <c r="G2659" s="144">
        <v>167</v>
      </c>
      <c r="H2659" s="144"/>
      <c r="I2659" s="144"/>
      <c r="J2659" s="144"/>
      <c r="K2659" s="144"/>
      <c r="L2659" s="144"/>
      <c r="M2659" s="145" t="s">
        <v>2213</v>
      </c>
      <c r="N2659" s="144" t="s">
        <v>19</v>
      </c>
      <c r="O2659" s="144"/>
      <c r="P2659" s="144" t="s">
        <v>3895</v>
      </c>
      <c r="Q2659" s="145"/>
      <c r="R2659" s="144"/>
      <c r="S2659" s="144" t="s">
        <v>4189</v>
      </c>
      <c r="T2659" s="144" t="s">
        <v>13719</v>
      </c>
      <c r="U2659" s="144" t="s">
        <v>13718</v>
      </c>
      <c r="V2659" s="144"/>
      <c r="W2659" s="144">
        <v>243300</v>
      </c>
      <c r="X2659" s="144" t="s">
        <v>13720</v>
      </c>
      <c r="Y2659" s="144" t="s">
        <v>13721</v>
      </c>
      <c r="Z2659" s="144" t="s">
        <v>29985</v>
      </c>
      <c r="AA2659" s="160">
        <v>792</v>
      </c>
    </row>
    <row r="2660" spans="1:27" ht="45" customHeight="1" x14ac:dyDescent="0.25">
      <c r="A2660" s="144" t="s">
        <v>7559</v>
      </c>
      <c r="B2660" s="144" t="s">
        <v>4208</v>
      </c>
      <c r="C2660" s="144">
        <v>4</v>
      </c>
      <c r="D2660" s="144" t="s">
        <v>7560</v>
      </c>
      <c r="E2660" s="144"/>
      <c r="F2660" s="144">
        <v>1</v>
      </c>
      <c r="G2660" s="144"/>
      <c r="H2660" s="144">
        <v>1799</v>
      </c>
      <c r="I2660" s="144">
        <v>654</v>
      </c>
      <c r="J2660" s="144">
        <v>818</v>
      </c>
      <c r="K2660" s="144">
        <v>327</v>
      </c>
      <c r="L2660" s="144"/>
      <c r="M2660" s="145" t="s">
        <v>2213</v>
      </c>
      <c r="N2660" s="144" t="s">
        <v>79</v>
      </c>
      <c r="O2660" s="144"/>
      <c r="P2660" s="144" t="s">
        <v>3787</v>
      </c>
      <c r="Q2660" s="144"/>
      <c r="R2660" s="144"/>
      <c r="S2660" s="144" t="s">
        <v>4189</v>
      </c>
      <c r="T2660" s="144" t="s">
        <v>7561</v>
      </c>
      <c r="U2660" s="144" t="s">
        <v>7559</v>
      </c>
      <c r="V2660" s="144"/>
      <c r="W2660" s="144">
        <v>215800</v>
      </c>
      <c r="X2660" s="144" t="s">
        <v>7562</v>
      </c>
      <c r="Y2660" s="144" t="s">
        <v>7563</v>
      </c>
      <c r="Z2660" s="144" t="s">
        <v>7564</v>
      </c>
      <c r="AA2660" s="160">
        <v>793</v>
      </c>
    </row>
    <row r="2661" spans="1:27" ht="45" customHeight="1" x14ac:dyDescent="0.25">
      <c r="A2661" s="144" t="s">
        <v>7565</v>
      </c>
      <c r="B2661" s="144" t="s">
        <v>29986</v>
      </c>
      <c r="C2661" s="144"/>
      <c r="D2661" s="144" t="s">
        <v>19459</v>
      </c>
      <c r="E2661" s="144"/>
      <c r="F2661" s="144">
        <v>1</v>
      </c>
      <c r="G2661" s="144"/>
      <c r="H2661" s="144">
        <v>800</v>
      </c>
      <c r="I2661" s="144">
        <v>350</v>
      </c>
      <c r="J2661" s="144">
        <v>350</v>
      </c>
      <c r="K2661" s="144">
        <v>50</v>
      </c>
      <c r="L2661" s="144"/>
      <c r="M2661" s="145" t="s">
        <v>2213</v>
      </c>
      <c r="N2661" s="144" t="s">
        <v>19</v>
      </c>
      <c r="O2661" s="144"/>
      <c r="P2661" s="144" t="s">
        <v>3107</v>
      </c>
      <c r="Q2661" s="144"/>
      <c r="R2661" s="144"/>
      <c r="S2661" s="144" t="s">
        <v>4190</v>
      </c>
      <c r="T2661" s="144" t="s">
        <v>7566</v>
      </c>
      <c r="U2661" s="144" t="s">
        <v>7565</v>
      </c>
      <c r="V2661" s="144"/>
      <c r="W2661" s="144">
        <v>243040</v>
      </c>
      <c r="X2661" s="144" t="s">
        <v>7567</v>
      </c>
      <c r="Y2661" s="144"/>
      <c r="Z2661" s="144" t="s">
        <v>29987</v>
      </c>
      <c r="AA2661" s="160">
        <v>794</v>
      </c>
    </row>
    <row r="2662" spans="1:27" ht="45" customHeight="1" x14ac:dyDescent="0.25">
      <c r="A2662" s="144" t="s">
        <v>7568</v>
      </c>
      <c r="B2662" s="144" t="s">
        <v>16995</v>
      </c>
      <c r="C2662" s="144"/>
      <c r="D2662" s="144"/>
      <c r="E2662" s="144"/>
      <c r="F2662" s="144">
        <v>5</v>
      </c>
      <c r="G2662" s="144"/>
      <c r="H2662" s="144"/>
      <c r="I2662" s="144"/>
      <c r="J2662" s="144"/>
      <c r="K2662" s="144"/>
      <c r="L2662" s="144">
        <v>250</v>
      </c>
      <c r="M2662" s="145" t="s">
        <v>2213</v>
      </c>
      <c r="N2662" s="144" t="s">
        <v>19</v>
      </c>
      <c r="O2662" s="144"/>
      <c r="P2662" s="144" t="s">
        <v>2447</v>
      </c>
      <c r="Q2662" s="144"/>
      <c r="R2662" s="144"/>
      <c r="S2662" s="144" t="s">
        <v>4191</v>
      </c>
      <c r="T2662" s="144" t="s">
        <v>7569</v>
      </c>
      <c r="U2662" s="144" t="s">
        <v>7568</v>
      </c>
      <c r="V2662" s="144"/>
      <c r="W2662" s="144">
        <v>241525</v>
      </c>
      <c r="X2662" s="144" t="s">
        <v>7570</v>
      </c>
      <c r="Y2662" s="151" t="s">
        <v>7571</v>
      </c>
      <c r="Z2662" s="144" t="s">
        <v>29988</v>
      </c>
      <c r="AA2662" s="160">
        <v>795</v>
      </c>
    </row>
    <row r="2663" spans="1:27" ht="45" customHeight="1" x14ac:dyDescent="0.25">
      <c r="A2663" s="144" t="s">
        <v>7572</v>
      </c>
      <c r="B2663" s="144" t="s">
        <v>15377</v>
      </c>
      <c r="C2663" s="144">
        <v>34</v>
      </c>
      <c r="D2663" s="167" t="s">
        <v>37285</v>
      </c>
      <c r="E2663" s="144"/>
      <c r="F2663" s="144">
        <v>1</v>
      </c>
      <c r="G2663" s="144">
        <v>300</v>
      </c>
      <c r="H2663" s="144"/>
      <c r="I2663" s="144"/>
      <c r="J2663" s="144"/>
      <c r="K2663" s="144"/>
      <c r="L2663" s="144"/>
      <c r="M2663" s="145" t="s">
        <v>2213</v>
      </c>
      <c r="N2663" s="144" t="s">
        <v>18</v>
      </c>
      <c r="O2663" s="144"/>
      <c r="P2663" s="144" t="s">
        <v>2375</v>
      </c>
      <c r="Q2663" s="144" t="s">
        <v>4188</v>
      </c>
      <c r="R2663" s="144" t="s">
        <v>8303</v>
      </c>
      <c r="S2663" s="144"/>
      <c r="T2663" s="144"/>
      <c r="U2663" s="144" t="s">
        <v>7572</v>
      </c>
      <c r="V2663" s="144"/>
      <c r="W2663" s="144">
        <v>308010</v>
      </c>
      <c r="X2663" s="144" t="s">
        <v>7573</v>
      </c>
      <c r="Y2663" s="167" t="s">
        <v>7574</v>
      </c>
      <c r="Z2663" s="148" t="s">
        <v>7575</v>
      </c>
      <c r="AA2663" s="160">
        <v>796</v>
      </c>
    </row>
    <row r="2664" spans="1:27" ht="45" customHeight="1" x14ac:dyDescent="0.25">
      <c r="A2664" s="144" t="s">
        <v>29989</v>
      </c>
      <c r="B2664" s="144" t="s">
        <v>15483</v>
      </c>
      <c r="C2664" s="144">
        <v>18</v>
      </c>
      <c r="D2664" s="144" t="s">
        <v>4286</v>
      </c>
      <c r="E2664" s="144"/>
      <c r="F2664" s="144">
        <v>1</v>
      </c>
      <c r="G2664" s="144">
        <v>350</v>
      </c>
      <c r="H2664" s="144"/>
      <c r="I2664" s="144"/>
      <c r="J2664" s="144"/>
      <c r="K2664" s="144"/>
      <c r="L2664" s="144"/>
      <c r="M2664" s="145" t="s">
        <v>2213</v>
      </c>
      <c r="N2664" s="144" t="s">
        <v>16</v>
      </c>
      <c r="O2664" s="144"/>
      <c r="P2664" s="144" t="s">
        <v>2779</v>
      </c>
      <c r="Q2664" s="144"/>
      <c r="R2664" s="144"/>
      <c r="S2664" s="144"/>
      <c r="T2664" s="144"/>
      <c r="U2664" s="144" t="s">
        <v>29989</v>
      </c>
      <c r="V2664" s="144"/>
      <c r="W2664" s="144">
        <v>165651</v>
      </c>
      <c r="X2664" s="144" t="s">
        <v>11918</v>
      </c>
      <c r="Y2664" s="149"/>
      <c r="Z2664" s="144" t="s">
        <v>29990</v>
      </c>
      <c r="AA2664" s="160">
        <v>3130</v>
      </c>
    </row>
    <row r="2665" spans="1:27" ht="45" customHeight="1" x14ac:dyDescent="0.25">
      <c r="A2665" s="144" t="s">
        <v>27385</v>
      </c>
      <c r="B2665" s="144" t="s">
        <v>23907</v>
      </c>
      <c r="C2665" s="144">
        <v>19</v>
      </c>
      <c r="D2665" s="144" t="s">
        <v>8515</v>
      </c>
      <c r="E2665" s="144"/>
      <c r="F2665" s="144">
        <v>1</v>
      </c>
      <c r="G2665" s="144">
        <v>200</v>
      </c>
      <c r="H2665" s="144"/>
      <c r="I2665" s="144"/>
      <c r="J2665" s="144"/>
      <c r="K2665" s="144"/>
      <c r="L2665" s="144"/>
      <c r="M2665" s="145" t="s">
        <v>2213</v>
      </c>
      <c r="N2665" s="144" t="s">
        <v>18</v>
      </c>
      <c r="O2665" s="144"/>
      <c r="P2665" s="144" t="s">
        <v>2446</v>
      </c>
      <c r="Q2665" s="144" t="s">
        <v>4185</v>
      </c>
      <c r="R2665" s="144" t="s">
        <v>13109</v>
      </c>
      <c r="S2665" s="144" t="s">
        <v>4190</v>
      </c>
      <c r="T2665" s="144" t="s">
        <v>13109</v>
      </c>
      <c r="U2665" s="144" t="s">
        <v>27385</v>
      </c>
      <c r="V2665" s="144"/>
      <c r="W2665" s="144">
        <v>308510</v>
      </c>
      <c r="X2665" s="144" t="s">
        <v>27386</v>
      </c>
      <c r="Y2665" s="144"/>
      <c r="Z2665" s="144" t="s">
        <v>27387</v>
      </c>
      <c r="AA2665" s="160">
        <v>6661</v>
      </c>
    </row>
    <row r="2666" spans="1:27" ht="45" customHeight="1" x14ac:dyDescent="0.25">
      <c r="A2666" s="144" t="s">
        <v>7576</v>
      </c>
      <c r="B2666" s="144" t="s">
        <v>29991</v>
      </c>
      <c r="C2666" s="144"/>
      <c r="D2666" s="144" t="s">
        <v>29992</v>
      </c>
      <c r="E2666" s="144"/>
      <c r="F2666" s="144">
        <v>2</v>
      </c>
      <c r="G2666" s="144"/>
      <c r="H2666" s="144"/>
      <c r="I2666" s="144"/>
      <c r="J2666" s="144"/>
      <c r="K2666" s="144"/>
      <c r="L2666" s="144">
        <v>50</v>
      </c>
      <c r="M2666" s="145" t="s">
        <v>2213</v>
      </c>
      <c r="N2666" s="144" t="s">
        <v>18</v>
      </c>
      <c r="O2666" s="144"/>
      <c r="P2666" s="144" t="s">
        <v>2369</v>
      </c>
      <c r="Q2666" s="144"/>
      <c r="R2666" s="144"/>
      <c r="S2666" s="144" t="s">
        <v>4189</v>
      </c>
      <c r="T2666" s="144" t="s">
        <v>4941</v>
      </c>
      <c r="U2666" s="144" t="s">
        <v>7576</v>
      </c>
      <c r="V2666" s="144"/>
      <c r="W2666" s="144">
        <v>309182</v>
      </c>
      <c r="X2666" s="144" t="s">
        <v>29993</v>
      </c>
      <c r="Y2666" s="144" t="s">
        <v>29994</v>
      </c>
      <c r="Z2666" s="144" t="s">
        <v>7577</v>
      </c>
      <c r="AA2666" s="160">
        <v>797</v>
      </c>
    </row>
    <row r="2667" spans="1:27" ht="45" customHeight="1" x14ac:dyDescent="0.25">
      <c r="A2667" s="144" t="s">
        <v>7581</v>
      </c>
      <c r="B2667" s="144" t="s">
        <v>7582</v>
      </c>
      <c r="C2667" s="144"/>
      <c r="D2667" s="144" t="s">
        <v>7583</v>
      </c>
      <c r="E2667" s="144"/>
      <c r="F2667" s="144">
        <v>2</v>
      </c>
      <c r="G2667" s="144"/>
      <c r="H2667" s="144"/>
      <c r="I2667" s="144"/>
      <c r="J2667" s="144"/>
      <c r="K2667" s="144"/>
      <c r="L2667" s="144">
        <v>150</v>
      </c>
      <c r="M2667" s="145" t="s">
        <v>2213</v>
      </c>
      <c r="N2667" s="144" t="s">
        <v>41</v>
      </c>
      <c r="O2667" s="144"/>
      <c r="P2667" s="144" t="s">
        <v>2868</v>
      </c>
      <c r="Q2667" s="144" t="s">
        <v>4187</v>
      </c>
      <c r="R2667" s="144" t="s">
        <v>7584</v>
      </c>
      <c r="S2667" s="144"/>
      <c r="T2667" s="144"/>
      <c r="U2667" s="144" t="s">
        <v>7581</v>
      </c>
      <c r="V2667" s="144"/>
      <c r="W2667" s="144">
        <v>105005</v>
      </c>
      <c r="X2667" s="144" t="s">
        <v>7585</v>
      </c>
      <c r="Y2667" s="144" t="s">
        <v>7586</v>
      </c>
      <c r="Z2667" s="144" t="s">
        <v>7587</v>
      </c>
      <c r="AA2667" s="160">
        <v>799</v>
      </c>
    </row>
    <row r="2668" spans="1:27" ht="45" customHeight="1" x14ac:dyDescent="0.25">
      <c r="A2668" s="144" t="s">
        <v>22708</v>
      </c>
      <c r="B2668" s="144" t="s">
        <v>22709</v>
      </c>
      <c r="C2668" s="144"/>
      <c r="D2668" s="144"/>
      <c r="E2668" s="144"/>
      <c r="F2668" s="144">
        <v>1</v>
      </c>
      <c r="G2668" s="144"/>
      <c r="H2668" s="144">
        <v>350</v>
      </c>
      <c r="I2668" s="144">
        <v>200</v>
      </c>
      <c r="J2668" s="144">
        <v>100</v>
      </c>
      <c r="K2668" s="144">
        <v>50</v>
      </c>
      <c r="L2668" s="144"/>
      <c r="M2668" s="145" t="s">
        <v>2213</v>
      </c>
      <c r="N2668" s="144" t="s">
        <v>45</v>
      </c>
      <c r="O2668" s="144"/>
      <c r="P2668" s="144" t="s">
        <v>3589</v>
      </c>
      <c r="Q2668" s="144"/>
      <c r="R2668" s="144"/>
      <c r="S2668" s="144" t="s">
        <v>13932</v>
      </c>
      <c r="T2668" s="144" t="s">
        <v>22710</v>
      </c>
      <c r="U2668" s="144" t="s">
        <v>22708</v>
      </c>
      <c r="V2668" s="144"/>
      <c r="W2668" s="144">
        <v>646774</v>
      </c>
      <c r="X2668" s="144" t="s">
        <v>22711</v>
      </c>
      <c r="Y2668" s="150" t="s">
        <v>22712</v>
      </c>
      <c r="Z2668" s="144" t="s">
        <v>22713</v>
      </c>
      <c r="AA2668" s="160">
        <v>5741</v>
      </c>
    </row>
    <row r="2669" spans="1:27" ht="45" customHeight="1" x14ac:dyDescent="0.25">
      <c r="A2669" s="144" t="s">
        <v>29995</v>
      </c>
      <c r="B2669" s="144" t="s">
        <v>15483</v>
      </c>
      <c r="C2669" s="144">
        <v>62</v>
      </c>
      <c r="D2669" s="144" t="s">
        <v>8441</v>
      </c>
      <c r="E2669" s="144"/>
      <c r="F2669" s="144">
        <v>1</v>
      </c>
      <c r="G2669" s="144">
        <v>350</v>
      </c>
      <c r="H2669" s="144"/>
      <c r="I2669" s="144"/>
      <c r="J2669" s="144"/>
      <c r="K2669" s="144"/>
      <c r="L2669" s="144"/>
      <c r="M2669" s="145" t="s">
        <v>2213</v>
      </c>
      <c r="N2669" s="144" t="s">
        <v>16</v>
      </c>
      <c r="O2669" s="144"/>
      <c r="P2669" s="144" t="s">
        <v>2850</v>
      </c>
      <c r="Q2669" s="144"/>
      <c r="R2669" s="144"/>
      <c r="S2669" s="144"/>
      <c r="T2669" s="144"/>
      <c r="U2669" s="144" t="s">
        <v>29995</v>
      </c>
      <c r="V2669" s="144"/>
      <c r="W2669" s="144">
        <v>165300</v>
      </c>
      <c r="X2669" s="144" t="s">
        <v>13376</v>
      </c>
      <c r="Y2669" s="144"/>
      <c r="Z2669" s="144" t="s">
        <v>13141</v>
      </c>
      <c r="AA2669" s="160">
        <v>318</v>
      </c>
    </row>
    <row r="2670" spans="1:27" ht="45" customHeight="1" x14ac:dyDescent="0.25">
      <c r="A2670" s="144" t="s">
        <v>7588</v>
      </c>
      <c r="B2670" s="144" t="s">
        <v>4239</v>
      </c>
      <c r="C2670" s="144">
        <v>8</v>
      </c>
      <c r="D2670" s="144"/>
      <c r="E2670" s="144"/>
      <c r="F2670" s="144">
        <v>5</v>
      </c>
      <c r="G2670" s="144"/>
      <c r="H2670" s="144"/>
      <c r="I2670" s="144"/>
      <c r="J2670" s="144"/>
      <c r="K2670" s="144"/>
      <c r="L2670" s="144">
        <v>850</v>
      </c>
      <c r="M2670" s="145" t="s">
        <v>2213</v>
      </c>
      <c r="N2670" s="144" t="s">
        <v>34</v>
      </c>
      <c r="O2670" s="144"/>
      <c r="P2670" s="144" t="s">
        <v>3445</v>
      </c>
      <c r="Q2670" s="144"/>
      <c r="R2670" s="144"/>
      <c r="S2670" s="144"/>
      <c r="T2670" s="144"/>
      <c r="U2670" s="144" t="s">
        <v>7588</v>
      </c>
      <c r="V2670" s="144"/>
      <c r="W2670" s="144">
        <v>350051</v>
      </c>
      <c r="X2670" s="144" t="s">
        <v>7589</v>
      </c>
      <c r="Y2670" s="144"/>
      <c r="Z2670" s="144"/>
      <c r="AA2670" s="160">
        <v>800</v>
      </c>
    </row>
    <row r="2671" spans="1:27" ht="45" customHeight="1" x14ac:dyDescent="0.25">
      <c r="A2671" s="144" t="s">
        <v>22714</v>
      </c>
      <c r="B2671" s="144" t="s">
        <v>29996</v>
      </c>
      <c r="C2671" s="144"/>
      <c r="D2671" s="144"/>
      <c r="E2671" s="144"/>
      <c r="F2671" s="144">
        <v>2</v>
      </c>
      <c r="G2671" s="144"/>
      <c r="H2671" s="144"/>
      <c r="I2671" s="144"/>
      <c r="J2671" s="144"/>
      <c r="K2671" s="144"/>
      <c r="L2671" s="144">
        <v>300</v>
      </c>
      <c r="M2671" s="145" t="s">
        <v>2213</v>
      </c>
      <c r="N2671" s="144" t="s">
        <v>18</v>
      </c>
      <c r="O2671" s="144"/>
      <c r="P2671" s="144" t="s">
        <v>2446</v>
      </c>
      <c r="Q2671" s="144"/>
      <c r="R2671" s="144"/>
      <c r="S2671" s="144" t="s">
        <v>4191</v>
      </c>
      <c r="T2671" s="144" t="s">
        <v>13458</v>
      </c>
      <c r="U2671" s="144" t="s">
        <v>22714</v>
      </c>
      <c r="V2671" s="144"/>
      <c r="W2671" s="144">
        <v>308501</v>
      </c>
      <c r="X2671" s="144" t="s">
        <v>22715</v>
      </c>
      <c r="Y2671" s="144" t="s">
        <v>13459</v>
      </c>
      <c r="Z2671" s="144" t="s">
        <v>13460</v>
      </c>
      <c r="AA2671" s="160">
        <v>5964</v>
      </c>
    </row>
    <row r="2672" spans="1:27" ht="45" customHeight="1" x14ac:dyDescent="0.25">
      <c r="A2672" s="144" t="s">
        <v>14668</v>
      </c>
      <c r="B2672" s="144" t="s">
        <v>19460</v>
      </c>
      <c r="C2672" s="144"/>
      <c r="D2672" s="144"/>
      <c r="E2672" s="144"/>
      <c r="F2672" s="144">
        <v>1</v>
      </c>
      <c r="G2672" s="144"/>
      <c r="H2672" s="144">
        <v>500</v>
      </c>
      <c r="I2672" s="144"/>
      <c r="J2672" s="144"/>
      <c r="K2672" s="144">
        <v>500</v>
      </c>
      <c r="L2672" s="144"/>
      <c r="M2672" s="145" t="s">
        <v>2213</v>
      </c>
      <c r="N2672" s="144" t="s">
        <v>46</v>
      </c>
      <c r="O2672" s="144"/>
      <c r="P2672" s="144" t="s">
        <v>3774</v>
      </c>
      <c r="Q2672" s="144"/>
      <c r="R2672" s="144"/>
      <c r="S2672" s="144"/>
      <c r="T2672" s="144"/>
      <c r="U2672" s="144" t="s">
        <v>14668</v>
      </c>
      <c r="V2672" s="144"/>
      <c r="W2672" s="144">
        <v>460021</v>
      </c>
      <c r="X2672" s="144" t="s">
        <v>14669</v>
      </c>
      <c r="Y2672" s="144" t="s">
        <v>14670</v>
      </c>
      <c r="Z2672" s="144" t="s">
        <v>14671</v>
      </c>
      <c r="AA2672" s="161">
        <v>3716</v>
      </c>
    </row>
    <row r="2673" spans="1:31" ht="45" customHeight="1" x14ac:dyDescent="0.25">
      <c r="A2673" s="144" t="s">
        <v>19461</v>
      </c>
      <c r="B2673" s="144" t="s">
        <v>15647</v>
      </c>
      <c r="C2673" s="144">
        <v>32</v>
      </c>
      <c r="D2673" s="144" t="s">
        <v>19462</v>
      </c>
      <c r="E2673" s="144"/>
      <c r="F2673" s="144">
        <v>1</v>
      </c>
      <c r="G2673" s="144">
        <v>219</v>
      </c>
      <c r="H2673" s="144"/>
      <c r="I2673" s="144"/>
      <c r="J2673" s="144"/>
      <c r="K2673" s="144"/>
      <c r="L2673" s="144"/>
      <c r="M2673" s="145" t="s">
        <v>2213</v>
      </c>
      <c r="N2673" s="144" t="s">
        <v>42</v>
      </c>
      <c r="O2673" s="144"/>
      <c r="P2673" s="144" t="s">
        <v>2325</v>
      </c>
      <c r="Q2673" s="144"/>
      <c r="R2673" s="144"/>
      <c r="S2673" s="144" t="s">
        <v>4189</v>
      </c>
      <c r="T2673" s="144" t="s">
        <v>4781</v>
      </c>
      <c r="U2673" s="144" t="s">
        <v>19461</v>
      </c>
      <c r="V2673" s="144"/>
      <c r="W2673" s="144">
        <v>143980</v>
      </c>
      <c r="X2673" s="144" t="s">
        <v>19463</v>
      </c>
      <c r="Y2673" s="144">
        <v>84990000000</v>
      </c>
      <c r="Z2673" s="144" t="s">
        <v>19464</v>
      </c>
      <c r="AA2673" s="160">
        <v>4828</v>
      </c>
    </row>
    <row r="2674" spans="1:31" ht="45" customHeight="1" x14ac:dyDescent="0.25">
      <c r="A2674" s="144" t="s">
        <v>14672</v>
      </c>
      <c r="B2674" s="144" t="s">
        <v>18572</v>
      </c>
      <c r="C2674" s="144"/>
      <c r="D2674" s="144"/>
      <c r="E2674" s="144"/>
      <c r="F2674" s="144">
        <v>5</v>
      </c>
      <c r="G2674" s="144"/>
      <c r="H2674" s="144"/>
      <c r="I2674" s="144"/>
      <c r="J2674" s="144"/>
      <c r="K2674" s="144"/>
      <c r="L2674" s="144">
        <v>159</v>
      </c>
      <c r="M2674" s="145" t="s">
        <v>2213</v>
      </c>
      <c r="N2674" s="144" t="s">
        <v>65</v>
      </c>
      <c r="O2674" s="144"/>
      <c r="P2674" s="144" t="s">
        <v>3909</v>
      </c>
      <c r="Q2674" s="144"/>
      <c r="R2674" s="144"/>
      <c r="S2674" s="144" t="s">
        <v>4190</v>
      </c>
      <c r="T2674" s="144" t="s">
        <v>14673</v>
      </c>
      <c r="U2674" s="144" t="s">
        <v>14672</v>
      </c>
      <c r="V2674" s="144"/>
      <c r="W2674" s="144">
        <v>678540</v>
      </c>
      <c r="X2674" s="144" t="s">
        <v>19465</v>
      </c>
      <c r="Y2674" s="144">
        <v>84120000000</v>
      </c>
      <c r="Z2674" s="144" t="s">
        <v>19466</v>
      </c>
      <c r="AA2674" s="160">
        <v>3699</v>
      </c>
    </row>
    <row r="2675" spans="1:31" ht="45" customHeight="1" x14ac:dyDescent="0.25">
      <c r="A2675" s="144" t="s">
        <v>27461</v>
      </c>
      <c r="B2675" s="144" t="s">
        <v>15377</v>
      </c>
      <c r="C2675" s="144">
        <v>43</v>
      </c>
      <c r="D2675" s="144"/>
      <c r="E2675" s="144"/>
      <c r="F2675" s="144">
        <v>1</v>
      </c>
      <c r="G2675" s="144">
        <v>431</v>
      </c>
      <c r="H2675" s="144"/>
      <c r="I2675" s="144"/>
      <c r="J2675" s="144"/>
      <c r="K2675" s="144"/>
      <c r="L2675" s="144"/>
      <c r="M2675" s="145" t="s">
        <v>2213</v>
      </c>
      <c r="N2675" s="144" t="s">
        <v>89</v>
      </c>
      <c r="O2675" s="144"/>
      <c r="P2675" s="144" t="s">
        <v>14241</v>
      </c>
      <c r="Q2675" s="144" t="s">
        <v>4189</v>
      </c>
      <c r="R2675" s="144" t="s">
        <v>19960</v>
      </c>
      <c r="S2675" s="144"/>
      <c r="T2675" s="144"/>
      <c r="U2675" s="144" t="s">
        <v>27461</v>
      </c>
      <c r="V2675" s="144"/>
      <c r="W2675" s="144">
        <v>456784</v>
      </c>
      <c r="X2675" s="144" t="s">
        <v>13737</v>
      </c>
      <c r="Y2675" s="144" t="s">
        <v>8446</v>
      </c>
      <c r="Z2675" s="144" t="s">
        <v>8447</v>
      </c>
      <c r="AA2675" s="160">
        <v>354</v>
      </c>
    </row>
    <row r="2676" spans="1:31" ht="45" customHeight="1" x14ac:dyDescent="0.25">
      <c r="A2676" s="144" t="s">
        <v>27461</v>
      </c>
      <c r="B2676" s="144" t="s">
        <v>15377</v>
      </c>
      <c r="C2676" s="144">
        <v>43</v>
      </c>
      <c r="D2676" s="144"/>
      <c r="E2676" s="144" t="s">
        <v>25626</v>
      </c>
      <c r="F2676" s="144">
        <v>1</v>
      </c>
      <c r="G2676" s="144">
        <v>403</v>
      </c>
      <c r="H2676" s="144"/>
      <c r="I2676" s="144"/>
      <c r="J2676" s="144"/>
      <c r="K2676" s="144"/>
      <c r="L2676" s="144"/>
      <c r="M2676" s="145" t="s">
        <v>2213</v>
      </c>
      <c r="N2676" s="144" t="s">
        <v>89</v>
      </c>
      <c r="O2676" s="144"/>
      <c r="P2676" s="144" t="s">
        <v>14241</v>
      </c>
      <c r="Q2676" s="144"/>
      <c r="R2676" s="144"/>
      <c r="S2676" s="144"/>
      <c r="T2676" s="144"/>
      <c r="U2676" s="144" t="s">
        <v>27461</v>
      </c>
      <c r="V2676" s="144" t="s">
        <v>15726</v>
      </c>
      <c r="W2676" s="144">
        <v>456780</v>
      </c>
      <c r="X2676" s="144" t="s">
        <v>33249</v>
      </c>
      <c r="Y2676" s="144">
        <v>83510000000</v>
      </c>
      <c r="Z2676" s="144" t="s">
        <v>19962</v>
      </c>
      <c r="AA2676" s="160">
        <v>3617</v>
      </c>
      <c r="AE2676" s="109" t="s">
        <v>31514</v>
      </c>
    </row>
    <row r="2677" spans="1:31" ht="45" customHeight="1" x14ac:dyDescent="0.25">
      <c r="A2677" s="144" t="s">
        <v>27461</v>
      </c>
      <c r="B2677" s="144" t="s">
        <v>15377</v>
      </c>
      <c r="C2677" s="144">
        <v>43</v>
      </c>
      <c r="D2677" s="144"/>
      <c r="E2677" s="144" t="s">
        <v>19963</v>
      </c>
      <c r="F2677" s="144">
        <v>1</v>
      </c>
      <c r="G2677" s="144">
        <v>403</v>
      </c>
      <c r="H2677" s="144"/>
      <c r="I2677" s="144"/>
      <c r="J2677" s="144"/>
      <c r="K2677" s="144"/>
      <c r="L2677" s="144"/>
      <c r="M2677" s="145" t="s">
        <v>2213</v>
      </c>
      <c r="N2677" s="144" t="s">
        <v>89</v>
      </c>
      <c r="O2677" s="144"/>
      <c r="P2677" s="144" t="s">
        <v>14241</v>
      </c>
      <c r="Q2677" s="144" t="s">
        <v>4189</v>
      </c>
      <c r="R2677" s="144" t="s">
        <v>19960</v>
      </c>
      <c r="S2677" s="144"/>
      <c r="T2677" s="144"/>
      <c r="U2677" s="144" t="s">
        <v>27461</v>
      </c>
      <c r="V2677" s="144" t="s">
        <v>15726</v>
      </c>
      <c r="W2677" s="144">
        <v>456780</v>
      </c>
      <c r="X2677" s="144" t="s">
        <v>19964</v>
      </c>
      <c r="Y2677" s="144" t="s">
        <v>15727</v>
      </c>
      <c r="Z2677" s="144" t="s">
        <v>8447</v>
      </c>
      <c r="AA2677" s="160">
        <v>4174</v>
      </c>
    </row>
    <row r="2678" spans="1:31" ht="45" customHeight="1" x14ac:dyDescent="0.25">
      <c r="A2678" s="144" t="s">
        <v>27461</v>
      </c>
      <c r="B2678" s="144" t="s">
        <v>15377</v>
      </c>
      <c r="C2678" s="144">
        <v>43</v>
      </c>
      <c r="D2678" s="144"/>
      <c r="E2678" s="144" t="s">
        <v>19959</v>
      </c>
      <c r="F2678" s="144">
        <v>1</v>
      </c>
      <c r="G2678" s="144">
        <v>200</v>
      </c>
      <c r="H2678" s="144"/>
      <c r="I2678" s="144"/>
      <c r="J2678" s="144"/>
      <c r="K2678" s="144"/>
      <c r="L2678" s="144"/>
      <c r="M2678" s="145" t="s">
        <v>2213</v>
      </c>
      <c r="N2678" s="144" t="s">
        <v>89</v>
      </c>
      <c r="O2678" s="144"/>
      <c r="P2678" s="144" t="s">
        <v>14241</v>
      </c>
      <c r="Q2678" s="144" t="s">
        <v>4189</v>
      </c>
      <c r="R2678" s="144" t="s">
        <v>19960</v>
      </c>
      <c r="S2678" s="144"/>
      <c r="T2678" s="144"/>
      <c r="U2678" s="144" t="s">
        <v>27461</v>
      </c>
      <c r="V2678" s="144" t="s">
        <v>25619</v>
      </c>
      <c r="W2678" s="144">
        <v>456780</v>
      </c>
      <c r="X2678" s="144" t="s">
        <v>19961</v>
      </c>
      <c r="Y2678" s="144">
        <v>83510000000</v>
      </c>
      <c r="Z2678" s="144" t="s">
        <v>19962</v>
      </c>
      <c r="AA2678" s="160">
        <v>4395</v>
      </c>
    </row>
    <row r="2679" spans="1:31" ht="45" customHeight="1" x14ac:dyDescent="0.25">
      <c r="A2679" s="144" t="s">
        <v>27461</v>
      </c>
      <c r="B2679" s="144" t="s">
        <v>15377</v>
      </c>
      <c r="C2679" s="144">
        <v>43</v>
      </c>
      <c r="D2679" s="144"/>
      <c r="E2679" s="144" t="s">
        <v>22885</v>
      </c>
      <c r="F2679" s="144">
        <v>1</v>
      </c>
      <c r="G2679" s="144">
        <v>423</v>
      </c>
      <c r="H2679" s="144"/>
      <c r="I2679" s="144"/>
      <c r="J2679" s="144"/>
      <c r="K2679" s="144"/>
      <c r="L2679" s="144"/>
      <c r="M2679" s="145" t="s">
        <v>2213</v>
      </c>
      <c r="N2679" s="144" t="s">
        <v>89</v>
      </c>
      <c r="O2679" s="144"/>
      <c r="P2679" s="144" t="s">
        <v>14241</v>
      </c>
      <c r="Q2679" s="144"/>
      <c r="R2679" s="144"/>
      <c r="S2679" s="144" t="s">
        <v>4189</v>
      </c>
      <c r="T2679" s="144" t="s">
        <v>19960</v>
      </c>
      <c r="U2679" s="144" t="s">
        <v>27461</v>
      </c>
      <c r="V2679" s="144" t="s">
        <v>27461</v>
      </c>
      <c r="W2679" s="144">
        <v>456780</v>
      </c>
      <c r="X2679" s="144" t="s">
        <v>13737</v>
      </c>
      <c r="Y2679" s="144" t="s">
        <v>15727</v>
      </c>
      <c r="Z2679" s="144" t="s">
        <v>19962</v>
      </c>
      <c r="AA2679" s="160">
        <v>6008</v>
      </c>
    </row>
    <row r="2680" spans="1:31" ht="45" customHeight="1" x14ac:dyDescent="0.25">
      <c r="A2680" s="144" t="s">
        <v>27461</v>
      </c>
      <c r="B2680" s="144" t="s">
        <v>15377</v>
      </c>
      <c r="C2680" s="144">
        <v>43</v>
      </c>
      <c r="D2680" s="144"/>
      <c r="E2680" s="144" t="s">
        <v>25620</v>
      </c>
      <c r="F2680" s="144">
        <v>1</v>
      </c>
      <c r="G2680" s="144">
        <v>403</v>
      </c>
      <c r="H2680" s="144"/>
      <c r="I2680" s="144"/>
      <c r="J2680" s="144"/>
      <c r="K2680" s="144"/>
      <c r="L2680" s="144"/>
      <c r="M2680" s="145" t="s">
        <v>2213</v>
      </c>
      <c r="N2680" s="144" t="s">
        <v>89</v>
      </c>
      <c r="O2680" s="144"/>
      <c r="P2680" s="144" t="s">
        <v>14241</v>
      </c>
      <c r="Q2680" s="144"/>
      <c r="R2680" s="144"/>
      <c r="S2680" s="144" t="s">
        <v>4189</v>
      </c>
      <c r="T2680" s="144" t="s">
        <v>19960</v>
      </c>
      <c r="U2680" s="144" t="s">
        <v>27461</v>
      </c>
      <c r="V2680" s="144" t="s">
        <v>15726</v>
      </c>
      <c r="W2680" s="144">
        <v>456780</v>
      </c>
      <c r="X2680" s="144" t="s">
        <v>25621</v>
      </c>
      <c r="Y2680" s="144">
        <v>83510000000</v>
      </c>
      <c r="Z2680" s="144" t="s">
        <v>19962</v>
      </c>
      <c r="AA2680" s="160">
        <v>6038</v>
      </c>
    </row>
    <row r="2681" spans="1:31" ht="45" customHeight="1" x14ac:dyDescent="0.25">
      <c r="A2681" s="144" t="s">
        <v>27461</v>
      </c>
      <c r="B2681" s="144" t="s">
        <v>15377</v>
      </c>
      <c r="C2681" s="144">
        <v>43</v>
      </c>
      <c r="D2681" s="144"/>
      <c r="E2681" s="144" t="s">
        <v>22882</v>
      </c>
      <c r="F2681" s="144">
        <v>1</v>
      </c>
      <c r="G2681" s="144">
        <v>423</v>
      </c>
      <c r="H2681" s="144"/>
      <c r="I2681" s="144"/>
      <c r="J2681" s="144"/>
      <c r="K2681" s="144"/>
      <c r="L2681" s="144"/>
      <c r="M2681" s="145" t="s">
        <v>2213</v>
      </c>
      <c r="N2681" s="144" t="s">
        <v>89</v>
      </c>
      <c r="O2681" s="144"/>
      <c r="P2681" s="144" t="s">
        <v>14241</v>
      </c>
      <c r="Q2681" s="144" t="s">
        <v>4189</v>
      </c>
      <c r="R2681" s="144" t="s">
        <v>19960</v>
      </c>
      <c r="S2681" s="144"/>
      <c r="T2681" s="144"/>
      <c r="U2681" s="144" t="s">
        <v>27461</v>
      </c>
      <c r="V2681" s="144" t="s">
        <v>22883</v>
      </c>
      <c r="W2681" s="144">
        <v>456780</v>
      </c>
      <c r="X2681" s="144" t="s">
        <v>22884</v>
      </c>
      <c r="Y2681" s="144" t="s">
        <v>25622</v>
      </c>
      <c r="Z2681" s="144" t="s">
        <v>25623</v>
      </c>
      <c r="AA2681" s="160">
        <v>6070</v>
      </c>
    </row>
    <row r="2682" spans="1:31" ht="45" customHeight="1" x14ac:dyDescent="0.25">
      <c r="A2682" s="144" t="s">
        <v>27461</v>
      </c>
      <c r="B2682" s="144" t="s">
        <v>15377</v>
      </c>
      <c r="C2682" s="144">
        <v>43</v>
      </c>
      <c r="D2682" s="144"/>
      <c r="E2682" s="144" t="s">
        <v>25624</v>
      </c>
      <c r="F2682" s="144">
        <v>1</v>
      </c>
      <c r="G2682" s="144">
        <v>200</v>
      </c>
      <c r="H2682" s="144"/>
      <c r="I2682" s="144"/>
      <c r="J2682" s="144"/>
      <c r="K2682" s="144"/>
      <c r="L2682" s="144"/>
      <c r="M2682" s="145" t="s">
        <v>2213</v>
      </c>
      <c r="N2682" s="144" t="s">
        <v>89</v>
      </c>
      <c r="O2682" s="144"/>
      <c r="P2682" s="144" t="s">
        <v>14241</v>
      </c>
      <c r="Q2682" s="144"/>
      <c r="R2682" s="144"/>
      <c r="S2682" s="144"/>
      <c r="T2682" s="144"/>
      <c r="U2682" s="144" t="s">
        <v>27461</v>
      </c>
      <c r="V2682" s="144" t="s">
        <v>15726</v>
      </c>
      <c r="W2682" s="144">
        <v>456780</v>
      </c>
      <c r="X2682" s="144" t="s">
        <v>25625</v>
      </c>
      <c r="Y2682" s="144">
        <v>83510000000</v>
      </c>
      <c r="Z2682" s="144" t="s">
        <v>19962</v>
      </c>
      <c r="AA2682" s="160">
        <v>6333</v>
      </c>
    </row>
    <row r="2683" spans="1:31" ht="45" customHeight="1" x14ac:dyDescent="0.25">
      <c r="A2683" s="144" t="s">
        <v>28280</v>
      </c>
      <c r="B2683" s="144" t="s">
        <v>22716</v>
      </c>
      <c r="C2683" s="144"/>
      <c r="D2683" s="144"/>
      <c r="E2683" s="144"/>
      <c r="F2683" s="144">
        <v>1</v>
      </c>
      <c r="G2683" s="144"/>
      <c r="H2683" s="144">
        <v>500</v>
      </c>
      <c r="I2683" s="144">
        <v>200</v>
      </c>
      <c r="J2683" s="144">
        <v>200</v>
      </c>
      <c r="K2683" s="144">
        <v>100</v>
      </c>
      <c r="L2683" s="144"/>
      <c r="M2683" s="145" t="s">
        <v>2213</v>
      </c>
      <c r="N2683" s="144" t="s">
        <v>20</v>
      </c>
      <c r="O2683" s="144"/>
      <c r="P2683" s="144" t="s">
        <v>2653</v>
      </c>
      <c r="Q2683" s="144"/>
      <c r="R2683" s="144"/>
      <c r="S2683" s="144" t="s">
        <v>4190</v>
      </c>
      <c r="T2683" s="144" t="s">
        <v>7590</v>
      </c>
      <c r="U2683" s="144" t="s">
        <v>28280</v>
      </c>
      <c r="V2683" s="144"/>
      <c r="W2683" s="144">
        <v>601572</v>
      </c>
      <c r="X2683" s="144" t="s">
        <v>22717</v>
      </c>
      <c r="Y2683" s="144">
        <v>84920000000</v>
      </c>
      <c r="Z2683" s="144" t="s">
        <v>28281</v>
      </c>
      <c r="AA2683" s="160">
        <v>5007</v>
      </c>
    </row>
    <row r="2684" spans="1:31" ht="45" customHeight="1" x14ac:dyDescent="0.25">
      <c r="A2684" s="144" t="s">
        <v>17036</v>
      </c>
      <c r="B2684" s="144" t="s">
        <v>15377</v>
      </c>
      <c r="C2684" s="144">
        <v>12</v>
      </c>
      <c r="D2684" s="144" t="s">
        <v>10382</v>
      </c>
      <c r="E2684" s="144"/>
      <c r="F2684" s="144">
        <v>1</v>
      </c>
      <c r="G2684" s="144">
        <v>350</v>
      </c>
      <c r="H2684" s="144"/>
      <c r="I2684" s="144"/>
      <c r="J2684" s="144"/>
      <c r="K2684" s="144"/>
      <c r="L2684" s="144"/>
      <c r="M2684" s="145" t="s">
        <v>2213</v>
      </c>
      <c r="N2684" s="144" t="s">
        <v>20</v>
      </c>
      <c r="O2684" s="144"/>
      <c r="P2684" s="144" t="s">
        <v>2852</v>
      </c>
      <c r="Q2684" s="144"/>
      <c r="R2684" s="144"/>
      <c r="S2684" s="144"/>
      <c r="T2684" s="144"/>
      <c r="U2684" s="144" t="s">
        <v>17036</v>
      </c>
      <c r="V2684" s="144"/>
      <c r="W2684" s="144">
        <v>601911</v>
      </c>
      <c r="X2684" s="144" t="s">
        <v>19467</v>
      </c>
      <c r="Y2684" s="144" t="s">
        <v>17037</v>
      </c>
      <c r="Z2684" s="144" t="s">
        <v>31166</v>
      </c>
      <c r="AA2684" s="160">
        <v>2914</v>
      </c>
    </row>
    <row r="2685" spans="1:31" ht="45" customHeight="1" x14ac:dyDescent="0.25">
      <c r="A2685" s="144" t="s">
        <v>19468</v>
      </c>
      <c r="B2685" s="144" t="s">
        <v>19469</v>
      </c>
      <c r="C2685" s="144"/>
      <c r="D2685" s="144"/>
      <c r="E2685" s="144"/>
      <c r="F2685" s="144">
        <v>2</v>
      </c>
      <c r="G2685" s="144"/>
      <c r="H2685" s="144"/>
      <c r="I2685" s="144"/>
      <c r="J2685" s="144"/>
      <c r="K2685" s="144"/>
      <c r="L2685" s="144">
        <v>250</v>
      </c>
      <c r="M2685" s="145" t="s">
        <v>2213</v>
      </c>
      <c r="N2685" s="144" t="s">
        <v>69</v>
      </c>
      <c r="O2685" s="144"/>
      <c r="P2685" s="144" t="s">
        <v>2629</v>
      </c>
      <c r="Q2685" s="144"/>
      <c r="R2685" s="144"/>
      <c r="S2685" s="144" t="s">
        <v>13932</v>
      </c>
      <c r="T2685" s="144" t="s">
        <v>19470</v>
      </c>
      <c r="U2685" s="144" t="s">
        <v>19468</v>
      </c>
      <c r="V2685" s="144"/>
      <c r="W2685" s="144">
        <v>427414</v>
      </c>
      <c r="X2685" s="144" t="s">
        <v>19471</v>
      </c>
      <c r="Y2685" s="144"/>
      <c r="Z2685" s="144" t="s">
        <v>19472</v>
      </c>
      <c r="AA2685" s="160">
        <v>4700</v>
      </c>
    </row>
    <row r="2686" spans="1:31" ht="45" customHeight="1" x14ac:dyDescent="0.25">
      <c r="A2686" s="144" t="s">
        <v>19468</v>
      </c>
      <c r="B2686" s="144" t="s">
        <v>19469</v>
      </c>
      <c r="C2686" s="144"/>
      <c r="D2686" s="144"/>
      <c r="E2686" s="144" t="s">
        <v>19473</v>
      </c>
      <c r="F2686" s="144">
        <v>2</v>
      </c>
      <c r="G2686" s="144"/>
      <c r="H2686" s="144"/>
      <c r="I2686" s="144"/>
      <c r="J2686" s="144"/>
      <c r="K2686" s="144"/>
      <c r="L2686" s="144">
        <v>100</v>
      </c>
      <c r="M2686" s="145" t="s">
        <v>2213</v>
      </c>
      <c r="N2686" s="144" t="s">
        <v>69</v>
      </c>
      <c r="O2686" s="144"/>
      <c r="P2686" s="144" t="s">
        <v>2629</v>
      </c>
      <c r="Q2686" s="144"/>
      <c r="R2686" s="144"/>
      <c r="S2686" s="144" t="s">
        <v>13932</v>
      </c>
      <c r="T2686" s="144" t="s">
        <v>19474</v>
      </c>
      <c r="U2686" s="144" t="s">
        <v>19468</v>
      </c>
      <c r="V2686" s="144" t="s">
        <v>19475</v>
      </c>
      <c r="W2686" s="144">
        <v>427414</v>
      </c>
      <c r="X2686" s="151" t="s">
        <v>10916</v>
      </c>
      <c r="Y2686" s="151"/>
      <c r="Z2686" s="144" t="s">
        <v>19476</v>
      </c>
      <c r="AA2686" s="160">
        <v>5128</v>
      </c>
    </row>
    <row r="2687" spans="1:31" ht="45" customHeight="1" x14ac:dyDescent="0.25">
      <c r="A2687" s="144" t="s">
        <v>19477</v>
      </c>
      <c r="B2687" s="144" t="s">
        <v>29997</v>
      </c>
      <c r="C2687" s="144"/>
      <c r="D2687" s="144"/>
      <c r="E2687" s="144"/>
      <c r="F2687" s="144">
        <v>1</v>
      </c>
      <c r="G2687" s="144"/>
      <c r="H2687" s="144">
        <v>350</v>
      </c>
      <c r="I2687" s="144">
        <v>200</v>
      </c>
      <c r="J2687" s="144">
        <v>100</v>
      </c>
      <c r="K2687" s="144">
        <v>50</v>
      </c>
      <c r="L2687" s="144"/>
      <c r="M2687" s="145" t="s">
        <v>2213</v>
      </c>
      <c r="N2687" s="144" t="s">
        <v>19</v>
      </c>
      <c r="O2687" s="144"/>
      <c r="P2687" s="144" t="s">
        <v>3107</v>
      </c>
      <c r="Q2687" s="144"/>
      <c r="R2687" s="144"/>
      <c r="S2687" s="144" t="s">
        <v>4191</v>
      </c>
      <c r="T2687" s="144" t="s">
        <v>19478</v>
      </c>
      <c r="U2687" s="144" t="s">
        <v>19477</v>
      </c>
      <c r="V2687" s="144"/>
      <c r="W2687" s="144">
        <v>243057</v>
      </c>
      <c r="X2687" s="144" t="s">
        <v>19479</v>
      </c>
      <c r="Y2687" s="144"/>
      <c r="Z2687" s="144" t="s">
        <v>29998</v>
      </c>
      <c r="AA2687" s="160">
        <v>3516</v>
      </c>
    </row>
    <row r="2688" spans="1:31" ht="45" customHeight="1" x14ac:dyDescent="0.25">
      <c r="A2688" s="147" t="s">
        <v>7594</v>
      </c>
      <c r="B2688" s="147" t="s">
        <v>4230</v>
      </c>
      <c r="C2688" s="147"/>
      <c r="D2688" s="147"/>
      <c r="E2688" s="152"/>
      <c r="F2688" s="144">
        <v>5</v>
      </c>
      <c r="G2688" s="144"/>
      <c r="H2688" s="144"/>
      <c r="I2688" s="147"/>
      <c r="J2688" s="147"/>
      <c r="K2688" s="147"/>
      <c r="L2688" s="144">
        <v>850</v>
      </c>
      <c r="M2688" s="145" t="s">
        <v>2213</v>
      </c>
      <c r="N2688" s="147" t="s">
        <v>77</v>
      </c>
      <c r="O2688" s="144"/>
      <c r="P2688" s="144" t="s">
        <v>3421</v>
      </c>
      <c r="Q2688" s="147"/>
      <c r="R2688" s="147"/>
      <c r="S2688" s="147"/>
      <c r="T2688" s="147"/>
      <c r="U2688" s="147" t="s">
        <v>7594</v>
      </c>
      <c r="V2688" s="147"/>
      <c r="W2688" s="147">
        <v>693020</v>
      </c>
      <c r="X2688" s="152" t="s">
        <v>7595</v>
      </c>
      <c r="Y2688" s="151" t="s">
        <v>7596</v>
      </c>
      <c r="Z2688" s="144" t="s">
        <v>7597</v>
      </c>
      <c r="AA2688" s="160">
        <v>803</v>
      </c>
    </row>
    <row r="2689" spans="1:27" ht="45" customHeight="1" x14ac:dyDescent="0.25">
      <c r="A2689" s="144" t="s">
        <v>7598</v>
      </c>
      <c r="B2689" s="144" t="s">
        <v>4208</v>
      </c>
      <c r="C2689" s="144"/>
      <c r="D2689" s="144"/>
      <c r="E2689" s="144"/>
      <c r="F2689" s="144">
        <v>1</v>
      </c>
      <c r="G2689" s="144"/>
      <c r="H2689" s="144">
        <v>798</v>
      </c>
      <c r="I2689" s="144">
        <v>290</v>
      </c>
      <c r="J2689" s="144">
        <v>363</v>
      </c>
      <c r="K2689" s="144">
        <v>145</v>
      </c>
      <c r="L2689" s="144"/>
      <c r="M2689" s="145" t="s">
        <v>2213</v>
      </c>
      <c r="N2689" s="144" t="s">
        <v>49</v>
      </c>
      <c r="O2689" s="144"/>
      <c r="P2689" s="144" t="s">
        <v>30696</v>
      </c>
      <c r="Q2689" s="144"/>
      <c r="R2689" s="144"/>
      <c r="S2689" s="144" t="s">
        <v>4191</v>
      </c>
      <c r="T2689" s="144" t="s">
        <v>7599</v>
      </c>
      <c r="U2689" s="144" t="s">
        <v>7598</v>
      </c>
      <c r="V2689" s="144"/>
      <c r="W2689" s="144">
        <v>617510</v>
      </c>
      <c r="X2689" s="144" t="s">
        <v>6399</v>
      </c>
      <c r="Y2689" s="144" t="s">
        <v>7600</v>
      </c>
      <c r="Z2689" s="144" t="s">
        <v>7601</v>
      </c>
      <c r="AA2689" s="160">
        <v>804</v>
      </c>
    </row>
    <row r="2690" spans="1:27" ht="45" customHeight="1" x14ac:dyDescent="0.25">
      <c r="A2690" s="144" t="s">
        <v>7602</v>
      </c>
      <c r="B2690" s="144" t="s">
        <v>4205</v>
      </c>
      <c r="C2690" s="144">
        <v>12</v>
      </c>
      <c r="D2690" s="144"/>
      <c r="E2690" s="144"/>
      <c r="F2690" s="144">
        <v>1</v>
      </c>
      <c r="G2690" s="144">
        <v>350</v>
      </c>
      <c r="H2690" s="144"/>
      <c r="I2690" s="144"/>
      <c r="J2690" s="144"/>
      <c r="K2690" s="144"/>
      <c r="L2690" s="144"/>
      <c r="M2690" s="145" t="s">
        <v>2213</v>
      </c>
      <c r="N2690" s="144" t="s">
        <v>36</v>
      </c>
      <c r="O2690" s="144"/>
      <c r="P2690" s="144" t="s">
        <v>30669</v>
      </c>
      <c r="Q2690" s="144"/>
      <c r="R2690" s="144"/>
      <c r="S2690" s="144" t="s">
        <v>4189</v>
      </c>
      <c r="T2690" s="144" t="s">
        <v>7603</v>
      </c>
      <c r="U2690" s="144" t="s">
        <v>7602</v>
      </c>
      <c r="V2690" s="144"/>
      <c r="W2690" s="144">
        <v>641100</v>
      </c>
      <c r="X2690" s="144" t="s">
        <v>7228</v>
      </c>
      <c r="Y2690" s="144" t="s">
        <v>7604</v>
      </c>
      <c r="Z2690" s="144" t="s">
        <v>7605</v>
      </c>
      <c r="AA2690" s="160">
        <v>805</v>
      </c>
    </row>
    <row r="2691" spans="1:27" ht="45" customHeight="1" x14ac:dyDescent="0.25">
      <c r="A2691" s="144" t="s">
        <v>19480</v>
      </c>
      <c r="B2691" s="144" t="s">
        <v>19481</v>
      </c>
      <c r="C2691" s="144"/>
      <c r="D2691" s="144"/>
      <c r="E2691" s="144"/>
      <c r="F2691" s="144">
        <v>1</v>
      </c>
      <c r="G2691" s="144"/>
      <c r="H2691" s="144">
        <v>95</v>
      </c>
      <c r="I2691" s="144">
        <v>40</v>
      </c>
      <c r="J2691" s="144">
        <v>40</v>
      </c>
      <c r="K2691" s="144">
        <v>15</v>
      </c>
      <c r="L2691" s="144"/>
      <c r="M2691" s="145" t="s">
        <v>2213</v>
      </c>
      <c r="N2691" s="144" t="s">
        <v>66</v>
      </c>
      <c r="O2691" s="144"/>
      <c r="P2691" s="144" t="s">
        <v>2348</v>
      </c>
      <c r="Q2691" s="144"/>
      <c r="R2691" s="144"/>
      <c r="S2691" s="144" t="s">
        <v>15453</v>
      </c>
      <c r="T2691" s="144" t="s">
        <v>19482</v>
      </c>
      <c r="U2691" s="144" t="s">
        <v>19480</v>
      </c>
      <c r="V2691" s="144"/>
      <c r="W2691" s="144">
        <v>363202</v>
      </c>
      <c r="X2691" s="144" t="s">
        <v>19483</v>
      </c>
      <c r="Y2691" s="144">
        <v>88670000000</v>
      </c>
      <c r="Z2691" s="144" t="s">
        <v>19484</v>
      </c>
      <c r="AA2691" s="160">
        <v>5257</v>
      </c>
    </row>
    <row r="2692" spans="1:27" ht="45" customHeight="1" x14ac:dyDescent="0.25">
      <c r="A2692" s="144" t="s">
        <v>19480</v>
      </c>
      <c r="B2692" s="144" t="s">
        <v>19481</v>
      </c>
      <c r="C2692" s="144"/>
      <c r="D2692" s="144"/>
      <c r="E2692" s="144" t="s">
        <v>22718</v>
      </c>
      <c r="F2692" s="144">
        <v>1</v>
      </c>
      <c r="G2692" s="144"/>
      <c r="H2692" s="144">
        <v>95</v>
      </c>
      <c r="I2692" s="144">
        <v>40</v>
      </c>
      <c r="J2692" s="144">
        <v>40</v>
      </c>
      <c r="K2692" s="144">
        <v>15</v>
      </c>
      <c r="L2692" s="144"/>
      <c r="M2692" s="145" t="s">
        <v>2213</v>
      </c>
      <c r="N2692" s="144" t="s">
        <v>66</v>
      </c>
      <c r="O2692" s="144"/>
      <c r="P2692" s="144" t="s">
        <v>2348</v>
      </c>
      <c r="Q2692" s="144"/>
      <c r="R2692" s="144"/>
      <c r="S2692" s="144" t="s">
        <v>15453</v>
      </c>
      <c r="T2692" s="144" t="s">
        <v>19485</v>
      </c>
      <c r="U2692" s="144" t="s">
        <v>19480</v>
      </c>
      <c r="V2692" s="144" t="s">
        <v>19486</v>
      </c>
      <c r="W2692" s="144">
        <v>363201</v>
      </c>
      <c r="X2692" s="144" t="s">
        <v>19487</v>
      </c>
      <c r="Y2692" s="144" t="s">
        <v>19489</v>
      </c>
      <c r="Z2692" s="144" t="s">
        <v>19488</v>
      </c>
      <c r="AA2692" s="160">
        <v>5258</v>
      </c>
    </row>
    <row r="2693" spans="1:27" ht="45" customHeight="1" x14ac:dyDescent="0.25">
      <c r="A2693" s="144" t="s">
        <v>19490</v>
      </c>
      <c r="B2693" s="144" t="s">
        <v>4208</v>
      </c>
      <c r="C2693" s="144">
        <v>1</v>
      </c>
      <c r="D2693" s="144" t="s">
        <v>19491</v>
      </c>
      <c r="E2693" s="144"/>
      <c r="F2693" s="144">
        <v>1</v>
      </c>
      <c r="G2693" s="144">
        <v>100</v>
      </c>
      <c r="H2693" s="144">
        <v>250</v>
      </c>
      <c r="I2693" s="144">
        <v>100</v>
      </c>
      <c r="J2693" s="144">
        <v>100</v>
      </c>
      <c r="K2693" s="144">
        <v>50</v>
      </c>
      <c r="L2693" s="144"/>
      <c r="M2693" s="145" t="s">
        <v>2213</v>
      </c>
      <c r="N2693" s="144" t="s">
        <v>66</v>
      </c>
      <c r="O2693" s="144"/>
      <c r="P2693" s="144" t="s">
        <v>2635</v>
      </c>
      <c r="Q2693" s="144"/>
      <c r="R2693" s="144"/>
      <c r="S2693" s="144" t="s">
        <v>4228</v>
      </c>
      <c r="T2693" s="144" t="s">
        <v>17821</v>
      </c>
      <c r="U2693" s="144" t="s">
        <v>19490</v>
      </c>
      <c r="V2693" s="144"/>
      <c r="W2693" s="144">
        <v>363620</v>
      </c>
      <c r="X2693" s="144" t="s">
        <v>19492</v>
      </c>
      <c r="Y2693" s="144">
        <v>88670000000</v>
      </c>
      <c r="Z2693" s="144" t="s">
        <v>19493</v>
      </c>
      <c r="AA2693" s="160">
        <v>5607</v>
      </c>
    </row>
    <row r="2694" spans="1:27" ht="45" customHeight="1" x14ac:dyDescent="0.25">
      <c r="A2694" s="144" t="s">
        <v>32080</v>
      </c>
      <c r="B2694" s="144" t="s">
        <v>32081</v>
      </c>
      <c r="C2694" s="144"/>
      <c r="D2694" s="144" t="s">
        <v>32082</v>
      </c>
      <c r="E2694" s="144"/>
      <c r="F2694" s="144">
        <v>2</v>
      </c>
      <c r="G2694" s="144"/>
      <c r="H2694" s="144"/>
      <c r="I2694" s="144"/>
      <c r="J2694" s="144"/>
      <c r="K2694" s="144"/>
      <c r="L2694" s="144">
        <v>350</v>
      </c>
      <c r="M2694" s="145" t="s">
        <v>2213</v>
      </c>
      <c r="N2694" s="144" t="s">
        <v>18</v>
      </c>
      <c r="O2694" s="144"/>
      <c r="P2694" s="144" t="s">
        <v>2369</v>
      </c>
      <c r="Q2694" s="144"/>
      <c r="R2694" s="144"/>
      <c r="S2694" s="144" t="s">
        <v>4189</v>
      </c>
      <c r="T2694" s="144" t="s">
        <v>4941</v>
      </c>
      <c r="U2694" s="144" t="s">
        <v>32080</v>
      </c>
      <c r="V2694" s="144"/>
      <c r="W2694" s="144">
        <v>309510</v>
      </c>
      <c r="X2694" s="144" t="s">
        <v>32083</v>
      </c>
      <c r="Y2694" s="144" t="s">
        <v>32084</v>
      </c>
      <c r="Z2694" s="144" t="s">
        <v>32085</v>
      </c>
      <c r="AA2694" s="160">
        <v>7261</v>
      </c>
    </row>
    <row r="2695" spans="1:27" ht="45" customHeight="1" x14ac:dyDescent="0.25">
      <c r="A2695" s="144" t="s">
        <v>32080</v>
      </c>
      <c r="B2695" s="144" t="s">
        <v>32081</v>
      </c>
      <c r="C2695" s="144"/>
      <c r="D2695" s="144" t="s">
        <v>32082</v>
      </c>
      <c r="E2695" s="144" t="s">
        <v>35627</v>
      </c>
      <c r="F2695" s="144">
        <v>2</v>
      </c>
      <c r="G2695" s="144"/>
      <c r="H2695" s="144"/>
      <c r="I2695" s="144"/>
      <c r="J2695" s="144"/>
      <c r="K2695" s="144"/>
      <c r="L2695" s="144">
        <v>400</v>
      </c>
      <c r="M2695" s="145" t="s">
        <v>2213</v>
      </c>
      <c r="N2695" s="144" t="s">
        <v>18</v>
      </c>
      <c r="O2695" s="144"/>
      <c r="P2695" s="144" t="s">
        <v>2369</v>
      </c>
      <c r="Q2695" s="144"/>
      <c r="R2695" s="144"/>
      <c r="S2695" s="144" t="s">
        <v>4189</v>
      </c>
      <c r="T2695" s="144" t="s">
        <v>4941</v>
      </c>
      <c r="U2695" s="144" t="s">
        <v>32080</v>
      </c>
      <c r="V2695" s="144" t="s">
        <v>35628</v>
      </c>
      <c r="W2695" s="144">
        <v>309510</v>
      </c>
      <c r="X2695" s="144" t="s">
        <v>35629</v>
      </c>
      <c r="Y2695" s="144" t="s">
        <v>35630</v>
      </c>
      <c r="Z2695" s="144" t="s">
        <v>35631</v>
      </c>
      <c r="AA2695" s="161">
        <v>7565</v>
      </c>
    </row>
    <row r="2696" spans="1:27" ht="45" customHeight="1" x14ac:dyDescent="0.25">
      <c r="A2696" s="144" t="s">
        <v>35979</v>
      </c>
      <c r="B2696" s="144" t="s">
        <v>35980</v>
      </c>
      <c r="C2696" s="144"/>
      <c r="D2696" s="144" t="s">
        <v>35981</v>
      </c>
      <c r="E2696" s="144"/>
      <c r="F2696" s="144">
        <v>1</v>
      </c>
      <c r="G2696" s="144"/>
      <c r="H2696" s="144">
        <v>1300</v>
      </c>
      <c r="I2696" s="144">
        <v>400</v>
      </c>
      <c r="J2696" s="144">
        <v>500</v>
      </c>
      <c r="K2696" s="144">
        <v>200</v>
      </c>
      <c r="L2696" s="144"/>
      <c r="M2696" s="145" t="s">
        <v>2213</v>
      </c>
      <c r="N2696" s="144" t="s">
        <v>41</v>
      </c>
      <c r="O2696" s="144"/>
      <c r="P2696" s="144" t="s">
        <v>2734</v>
      </c>
      <c r="Q2696" s="144"/>
      <c r="R2696" s="144"/>
      <c r="S2696" s="144"/>
      <c r="T2696" s="144" t="s">
        <v>41</v>
      </c>
      <c r="U2696" s="144" t="s">
        <v>35979</v>
      </c>
      <c r="V2696" s="144"/>
      <c r="W2696" s="144">
        <v>123458</v>
      </c>
      <c r="X2696" s="144" t="s">
        <v>35982</v>
      </c>
      <c r="Y2696" s="149">
        <v>7495673</v>
      </c>
      <c r="Z2696" s="144" t="s">
        <v>35983</v>
      </c>
      <c r="AA2696" s="160">
        <v>7683</v>
      </c>
    </row>
    <row r="2697" spans="1:27" ht="45" customHeight="1" x14ac:dyDescent="0.25">
      <c r="A2697" s="144" t="s">
        <v>37286</v>
      </c>
      <c r="B2697" s="144" t="s">
        <v>37287</v>
      </c>
      <c r="C2697" s="144"/>
      <c r="D2697" s="144"/>
      <c r="E2697" s="144"/>
      <c r="F2697" s="144">
        <v>2</v>
      </c>
      <c r="G2697" s="144"/>
      <c r="H2697" s="144"/>
      <c r="I2697" s="144"/>
      <c r="J2697" s="144"/>
      <c r="K2697" s="144"/>
      <c r="L2697" s="144">
        <v>300</v>
      </c>
      <c r="M2697" s="145" t="s">
        <v>2213</v>
      </c>
      <c r="N2697" s="144" t="s">
        <v>31</v>
      </c>
      <c r="O2697" s="144"/>
      <c r="P2697" s="144" t="s">
        <v>30554</v>
      </c>
      <c r="Q2697" s="144"/>
      <c r="R2697" s="144"/>
      <c r="S2697" s="144" t="s">
        <v>4189</v>
      </c>
      <c r="T2697" s="144" t="s">
        <v>37288</v>
      </c>
      <c r="U2697" s="144" t="s">
        <v>37286</v>
      </c>
      <c r="V2697" s="144"/>
      <c r="W2697" s="144">
        <v>652770</v>
      </c>
      <c r="X2697" s="144" t="s">
        <v>37289</v>
      </c>
      <c r="Y2697" s="144" t="s">
        <v>37290</v>
      </c>
      <c r="Z2697" s="144" t="s">
        <v>37291</v>
      </c>
      <c r="AA2697" s="160">
        <v>7854</v>
      </c>
    </row>
    <row r="2698" spans="1:27" ht="45" customHeight="1" x14ac:dyDescent="0.25">
      <c r="A2698" s="144" t="s">
        <v>7606</v>
      </c>
      <c r="B2698" s="144" t="s">
        <v>4213</v>
      </c>
      <c r="C2698" s="144">
        <v>26</v>
      </c>
      <c r="D2698" s="144" t="s">
        <v>7607</v>
      </c>
      <c r="E2698" s="144"/>
      <c r="F2698" s="144">
        <v>1</v>
      </c>
      <c r="G2698" s="144"/>
      <c r="H2698" s="144">
        <v>1199</v>
      </c>
      <c r="I2698" s="144">
        <v>436</v>
      </c>
      <c r="J2698" s="144">
        <v>545</v>
      </c>
      <c r="K2698" s="144">
        <v>218</v>
      </c>
      <c r="L2698" s="144"/>
      <c r="M2698" s="145" t="s">
        <v>2213</v>
      </c>
      <c r="N2698" s="144" t="s">
        <v>43</v>
      </c>
      <c r="O2698" s="144"/>
      <c r="P2698" s="144" t="s">
        <v>3002</v>
      </c>
      <c r="Q2698" s="144"/>
      <c r="R2698" s="144"/>
      <c r="S2698" s="144"/>
      <c r="T2698" s="144"/>
      <c r="U2698" s="144" t="s">
        <v>7606</v>
      </c>
      <c r="V2698" s="144"/>
      <c r="W2698" s="144">
        <v>183031</v>
      </c>
      <c r="X2698" s="144" t="s">
        <v>7608</v>
      </c>
      <c r="Y2698" s="144" t="s">
        <v>7609</v>
      </c>
      <c r="Z2698" s="144" t="s">
        <v>7610</v>
      </c>
      <c r="AA2698" s="160">
        <v>806</v>
      </c>
    </row>
    <row r="2699" spans="1:27" ht="45" customHeight="1" x14ac:dyDescent="0.25">
      <c r="A2699" s="144" t="s">
        <v>32086</v>
      </c>
      <c r="B2699" s="144" t="s">
        <v>32087</v>
      </c>
      <c r="C2699" s="144"/>
      <c r="D2699" s="144" t="s">
        <v>4948</v>
      </c>
      <c r="E2699" s="144"/>
      <c r="F2699" s="144">
        <v>3</v>
      </c>
      <c r="G2699" s="144"/>
      <c r="H2699" s="144"/>
      <c r="I2699" s="144"/>
      <c r="J2699" s="144"/>
      <c r="K2699" s="144"/>
      <c r="L2699" s="144">
        <v>150</v>
      </c>
      <c r="M2699" s="145" t="s">
        <v>2213</v>
      </c>
      <c r="N2699" s="144" t="s">
        <v>31</v>
      </c>
      <c r="O2699" s="144"/>
      <c r="P2699" s="144" t="s">
        <v>30538</v>
      </c>
      <c r="Q2699" s="144"/>
      <c r="R2699" s="144"/>
      <c r="S2699" s="144" t="s">
        <v>28025</v>
      </c>
      <c r="T2699" s="144" t="s">
        <v>28519</v>
      </c>
      <c r="U2699" s="144" t="s">
        <v>32086</v>
      </c>
      <c r="V2699" s="144"/>
      <c r="W2699" s="144">
        <v>652645</v>
      </c>
      <c r="X2699" s="144" t="s">
        <v>32088</v>
      </c>
      <c r="Y2699" s="144">
        <v>39724</v>
      </c>
      <c r="Z2699" s="144" t="s">
        <v>32089</v>
      </c>
      <c r="AA2699" s="160">
        <v>7277</v>
      </c>
    </row>
    <row r="2700" spans="1:27" ht="45" customHeight="1" x14ac:dyDescent="0.25">
      <c r="A2700" s="144" t="s">
        <v>29999</v>
      </c>
      <c r="B2700" s="144" t="s">
        <v>30000</v>
      </c>
      <c r="C2700" s="144"/>
      <c r="D2700" s="144"/>
      <c r="E2700" s="144"/>
      <c r="F2700" s="144">
        <v>1</v>
      </c>
      <c r="G2700" s="144"/>
      <c r="H2700" s="144">
        <v>798</v>
      </c>
      <c r="I2700" s="144">
        <v>290</v>
      </c>
      <c r="J2700" s="144">
        <v>363</v>
      </c>
      <c r="K2700" s="144">
        <v>145</v>
      </c>
      <c r="L2700" s="144"/>
      <c r="M2700" s="145" t="s">
        <v>2213</v>
      </c>
      <c r="N2700" s="144" t="s">
        <v>18</v>
      </c>
      <c r="O2700" s="144"/>
      <c r="P2700" s="144" t="s">
        <v>2446</v>
      </c>
      <c r="Q2700" s="144"/>
      <c r="R2700" s="144"/>
      <c r="S2700" s="144" t="s">
        <v>4191</v>
      </c>
      <c r="T2700" s="144" t="s">
        <v>8047</v>
      </c>
      <c r="U2700" s="144" t="s">
        <v>29999</v>
      </c>
      <c r="V2700" s="144"/>
      <c r="W2700" s="144">
        <v>308583</v>
      </c>
      <c r="X2700" s="144" t="s">
        <v>6738</v>
      </c>
      <c r="Y2700" s="144" t="s">
        <v>8048</v>
      </c>
      <c r="Z2700" s="144" t="s">
        <v>30001</v>
      </c>
      <c r="AA2700" s="161">
        <v>959</v>
      </c>
    </row>
    <row r="2701" spans="1:27" ht="45" customHeight="1" x14ac:dyDescent="0.25">
      <c r="A2701" s="144" t="s">
        <v>14674</v>
      </c>
      <c r="B2701" s="144" t="s">
        <v>35984</v>
      </c>
      <c r="C2701" s="144">
        <v>19</v>
      </c>
      <c r="D2701" s="144" t="s">
        <v>4353</v>
      </c>
      <c r="E2701" s="144"/>
      <c r="F2701" s="144">
        <v>1</v>
      </c>
      <c r="G2701" s="144">
        <v>300</v>
      </c>
      <c r="H2701" s="144"/>
      <c r="I2701" s="144"/>
      <c r="J2701" s="144"/>
      <c r="K2701" s="144"/>
      <c r="L2701" s="144"/>
      <c r="M2701" s="145" t="s">
        <v>2213</v>
      </c>
      <c r="N2701" s="144" t="s">
        <v>46</v>
      </c>
      <c r="O2701" s="144"/>
      <c r="P2701" s="144" t="s">
        <v>3774</v>
      </c>
      <c r="Q2701" s="144"/>
      <c r="R2701" s="144"/>
      <c r="S2701" s="144"/>
      <c r="T2701" s="144"/>
      <c r="U2701" s="144" t="s">
        <v>14674</v>
      </c>
      <c r="V2701" s="144"/>
      <c r="W2701" s="144">
        <v>460052</v>
      </c>
      <c r="X2701" s="144" t="s">
        <v>33250</v>
      </c>
      <c r="Y2701" s="144" t="s">
        <v>35985</v>
      </c>
      <c r="Z2701" s="144" t="s">
        <v>28282</v>
      </c>
      <c r="AA2701" s="160">
        <v>7524</v>
      </c>
    </row>
    <row r="2702" spans="1:27" ht="45" customHeight="1" x14ac:dyDescent="0.25">
      <c r="A2702" s="144" t="s">
        <v>19494</v>
      </c>
      <c r="B2702" s="144" t="s">
        <v>17109</v>
      </c>
      <c r="C2702" s="144">
        <v>2</v>
      </c>
      <c r="D2702" s="144"/>
      <c r="E2702" s="144"/>
      <c r="F2702" s="144">
        <v>1</v>
      </c>
      <c r="G2702" s="144"/>
      <c r="H2702" s="144">
        <v>600</v>
      </c>
      <c r="I2702" s="144">
        <v>250</v>
      </c>
      <c r="J2702" s="144">
        <v>250</v>
      </c>
      <c r="K2702" s="144">
        <v>100</v>
      </c>
      <c r="L2702" s="144"/>
      <c r="M2702" s="145" t="s">
        <v>2213</v>
      </c>
      <c r="N2702" s="144" t="s">
        <v>85</v>
      </c>
      <c r="O2702" s="144"/>
      <c r="P2702" s="144" t="s">
        <v>2362</v>
      </c>
      <c r="Q2702" s="144"/>
      <c r="R2702" s="144"/>
      <c r="S2702" s="144" t="s">
        <v>15453</v>
      </c>
      <c r="T2702" s="144" t="s">
        <v>8603</v>
      </c>
      <c r="U2702" s="144" t="s">
        <v>19494</v>
      </c>
      <c r="V2702" s="144"/>
      <c r="W2702" s="144">
        <v>627540</v>
      </c>
      <c r="X2702" s="144" t="s">
        <v>19495</v>
      </c>
      <c r="Y2702" s="144" t="s">
        <v>19497</v>
      </c>
      <c r="Z2702" s="144" t="s">
        <v>19496</v>
      </c>
      <c r="AA2702" s="160">
        <v>5175</v>
      </c>
    </row>
    <row r="2703" spans="1:27" ht="45" customHeight="1" x14ac:dyDescent="0.25">
      <c r="A2703" s="144" t="s">
        <v>7611</v>
      </c>
      <c r="B2703" s="144" t="s">
        <v>4205</v>
      </c>
      <c r="C2703" s="144">
        <v>7</v>
      </c>
      <c r="D2703" s="144"/>
      <c r="E2703" s="144"/>
      <c r="F2703" s="144">
        <v>1</v>
      </c>
      <c r="G2703" s="144">
        <v>350</v>
      </c>
      <c r="H2703" s="144"/>
      <c r="I2703" s="144"/>
      <c r="J2703" s="144"/>
      <c r="K2703" s="144"/>
      <c r="L2703" s="144"/>
      <c r="M2703" s="145" t="s">
        <v>2213</v>
      </c>
      <c r="N2703" s="144" t="s">
        <v>40</v>
      </c>
      <c r="O2703" s="144"/>
      <c r="P2703" s="144" t="s">
        <v>2323</v>
      </c>
      <c r="Q2703" s="144"/>
      <c r="R2703" s="144"/>
      <c r="S2703" s="144"/>
      <c r="T2703" s="144"/>
      <c r="U2703" s="144" t="s">
        <v>7611</v>
      </c>
      <c r="V2703" s="144"/>
      <c r="W2703" s="144">
        <v>685030</v>
      </c>
      <c r="X2703" s="144" t="s">
        <v>7612</v>
      </c>
      <c r="Y2703" s="144" t="s">
        <v>7613</v>
      </c>
      <c r="Z2703" s="144" t="s">
        <v>7614</v>
      </c>
      <c r="AA2703" s="160">
        <v>807</v>
      </c>
    </row>
    <row r="2704" spans="1:27" ht="45" customHeight="1" x14ac:dyDescent="0.25">
      <c r="A2704" s="144" t="s">
        <v>17038</v>
      </c>
      <c r="B2704" s="144" t="s">
        <v>19498</v>
      </c>
      <c r="C2704" s="144"/>
      <c r="D2704" s="144"/>
      <c r="E2704" s="144"/>
      <c r="F2704" s="144">
        <v>5</v>
      </c>
      <c r="G2704" s="144"/>
      <c r="H2704" s="144"/>
      <c r="I2704" s="144"/>
      <c r="J2704" s="144"/>
      <c r="K2704" s="144"/>
      <c r="L2704" s="144">
        <v>500</v>
      </c>
      <c r="M2704" s="145" t="s">
        <v>2213</v>
      </c>
      <c r="N2704" s="144" t="s">
        <v>42</v>
      </c>
      <c r="O2704" s="144"/>
      <c r="P2704" s="144" t="s">
        <v>3903</v>
      </c>
      <c r="Q2704" s="144"/>
      <c r="R2704" s="144"/>
      <c r="S2704" s="144"/>
      <c r="T2704" s="144"/>
      <c r="U2704" s="144" t="s">
        <v>17038</v>
      </c>
      <c r="V2704" s="144"/>
      <c r="W2704" s="144">
        <v>141150</v>
      </c>
      <c r="X2704" s="144" t="s">
        <v>19499</v>
      </c>
      <c r="Y2704" s="144" t="s">
        <v>17039</v>
      </c>
      <c r="Z2704" s="144" t="s">
        <v>17040</v>
      </c>
      <c r="AA2704" s="160">
        <v>4338</v>
      </c>
    </row>
    <row r="2705" spans="1:27" ht="45" customHeight="1" x14ac:dyDescent="0.25">
      <c r="A2705" s="144" t="s">
        <v>7615</v>
      </c>
      <c r="B2705" s="144" t="s">
        <v>4208</v>
      </c>
      <c r="C2705" s="144"/>
      <c r="D2705" s="144"/>
      <c r="E2705" s="144"/>
      <c r="F2705" s="144">
        <v>1</v>
      </c>
      <c r="G2705" s="144"/>
      <c r="H2705" s="144">
        <v>798</v>
      </c>
      <c r="I2705" s="144">
        <v>290</v>
      </c>
      <c r="J2705" s="144">
        <v>363</v>
      </c>
      <c r="K2705" s="144">
        <v>145</v>
      </c>
      <c r="L2705" s="144"/>
      <c r="M2705" s="145" t="s">
        <v>2213</v>
      </c>
      <c r="N2705" s="144" t="s">
        <v>44</v>
      </c>
      <c r="O2705" s="144"/>
      <c r="P2705" s="144" t="s">
        <v>2539</v>
      </c>
      <c r="Q2705" s="144" t="s">
        <v>4185</v>
      </c>
      <c r="R2705" s="144" t="s">
        <v>7616</v>
      </c>
      <c r="S2705" s="144" t="s">
        <v>4191</v>
      </c>
      <c r="T2705" s="144" t="s">
        <v>7617</v>
      </c>
      <c r="U2705" s="144" t="s">
        <v>7615</v>
      </c>
      <c r="V2705" s="144"/>
      <c r="W2705" s="144">
        <v>633335</v>
      </c>
      <c r="X2705" s="144" t="s">
        <v>4221</v>
      </c>
      <c r="Y2705" s="144"/>
      <c r="Z2705" s="144" t="s">
        <v>7618</v>
      </c>
      <c r="AA2705" s="160">
        <v>808</v>
      </c>
    </row>
    <row r="2706" spans="1:27" ht="45" customHeight="1" x14ac:dyDescent="0.25">
      <c r="A2706" s="144" t="s">
        <v>15624</v>
      </c>
      <c r="B2706" s="144" t="s">
        <v>4205</v>
      </c>
      <c r="C2706" s="144">
        <v>204</v>
      </c>
      <c r="D2706" s="144" t="s">
        <v>7679</v>
      </c>
      <c r="E2706" s="144"/>
      <c r="F2706" s="144">
        <v>1</v>
      </c>
      <c r="G2706" s="144">
        <v>150</v>
      </c>
      <c r="H2706" s="144"/>
      <c r="I2706" s="144"/>
      <c r="J2706" s="144"/>
      <c r="K2706" s="144"/>
      <c r="L2706" s="144"/>
      <c r="M2706" s="145" t="s">
        <v>2213</v>
      </c>
      <c r="N2706" s="144" t="s">
        <v>70</v>
      </c>
      <c r="O2706" s="144"/>
      <c r="P2706" s="144" t="s">
        <v>2421</v>
      </c>
      <c r="Q2706" s="144"/>
      <c r="R2706" s="144"/>
      <c r="S2706" s="144"/>
      <c r="T2706" s="144"/>
      <c r="U2706" s="144" t="s">
        <v>15624</v>
      </c>
      <c r="V2706" s="144"/>
      <c r="W2706" s="144">
        <v>655011</v>
      </c>
      <c r="X2706" s="144" t="s">
        <v>15625</v>
      </c>
      <c r="Y2706" s="144" t="s">
        <v>15626</v>
      </c>
      <c r="Z2706" s="144" t="s">
        <v>15627</v>
      </c>
      <c r="AA2706" s="160">
        <v>3965</v>
      </c>
    </row>
    <row r="2707" spans="1:27" ht="45" customHeight="1" x14ac:dyDescent="0.25">
      <c r="A2707" s="144" t="s">
        <v>27388</v>
      </c>
      <c r="B2707" s="144" t="s">
        <v>15379</v>
      </c>
      <c r="C2707" s="144"/>
      <c r="D2707" s="144"/>
      <c r="E2707" s="144"/>
      <c r="F2707" s="144">
        <v>2</v>
      </c>
      <c r="G2707" s="144"/>
      <c r="H2707" s="144"/>
      <c r="I2707" s="144"/>
      <c r="J2707" s="144"/>
      <c r="K2707" s="144"/>
      <c r="L2707" s="144">
        <v>500</v>
      </c>
      <c r="M2707" s="145" t="s">
        <v>2213</v>
      </c>
      <c r="N2707" s="144" t="s">
        <v>18</v>
      </c>
      <c r="O2707" s="144"/>
      <c r="P2707" s="144" t="s">
        <v>17715</v>
      </c>
      <c r="Q2707" s="144"/>
      <c r="R2707" s="144"/>
      <c r="S2707" s="144"/>
      <c r="T2707" s="144"/>
      <c r="U2707" s="144" t="s">
        <v>27388</v>
      </c>
      <c r="V2707" s="144"/>
      <c r="W2707" s="144">
        <v>309990</v>
      </c>
      <c r="X2707" s="144" t="s">
        <v>27389</v>
      </c>
      <c r="Y2707" s="144"/>
      <c r="Z2707" s="144" t="s">
        <v>27390</v>
      </c>
      <c r="AA2707" s="160">
        <v>6749</v>
      </c>
    </row>
    <row r="2708" spans="1:27" ht="45" customHeight="1" x14ac:dyDescent="0.25">
      <c r="A2708" s="144" t="s">
        <v>28283</v>
      </c>
      <c r="B2708" s="144" t="s">
        <v>15319</v>
      </c>
      <c r="C2708" s="144">
        <v>15</v>
      </c>
      <c r="D2708" s="144" t="s">
        <v>12779</v>
      </c>
      <c r="E2708" s="144"/>
      <c r="F2708" s="144">
        <v>1</v>
      </c>
      <c r="G2708" s="144"/>
      <c r="H2708" s="144">
        <v>1250</v>
      </c>
      <c r="I2708" s="144">
        <v>400</v>
      </c>
      <c r="J2708" s="144">
        <v>400</v>
      </c>
      <c r="K2708" s="144">
        <v>50</v>
      </c>
      <c r="L2708" s="144"/>
      <c r="M2708" s="145" t="s">
        <v>2213</v>
      </c>
      <c r="N2708" s="144" t="s">
        <v>18</v>
      </c>
      <c r="O2708" s="144"/>
      <c r="P2708" s="144" t="s">
        <v>2375</v>
      </c>
      <c r="Q2708" s="144" t="s">
        <v>4188</v>
      </c>
      <c r="R2708" s="144" t="s">
        <v>8303</v>
      </c>
      <c r="S2708" s="144"/>
      <c r="T2708" s="144"/>
      <c r="U2708" s="144" t="s">
        <v>28283</v>
      </c>
      <c r="V2708" s="144"/>
      <c r="W2708" s="144">
        <v>308004</v>
      </c>
      <c r="X2708" s="144" t="s">
        <v>25485</v>
      </c>
      <c r="Y2708" s="144">
        <v>89190000000</v>
      </c>
      <c r="Z2708" s="144" t="s">
        <v>30002</v>
      </c>
      <c r="AA2708" s="161">
        <v>6531</v>
      </c>
    </row>
    <row r="2709" spans="1:27" ht="45" customHeight="1" x14ac:dyDescent="0.25">
      <c r="A2709" s="144" t="s">
        <v>28283</v>
      </c>
      <c r="B2709" s="144" t="s">
        <v>15319</v>
      </c>
      <c r="C2709" s="144">
        <v>15</v>
      </c>
      <c r="D2709" s="144" t="s">
        <v>12779</v>
      </c>
      <c r="E2709" s="144" t="s">
        <v>4205</v>
      </c>
      <c r="F2709" s="144">
        <v>1</v>
      </c>
      <c r="G2709" s="144">
        <v>150</v>
      </c>
      <c r="H2709" s="144"/>
      <c r="I2709" s="144"/>
      <c r="J2709" s="144"/>
      <c r="K2709" s="144"/>
      <c r="L2709" s="144"/>
      <c r="M2709" s="145" t="s">
        <v>2213</v>
      </c>
      <c r="N2709" s="144" t="s">
        <v>18</v>
      </c>
      <c r="O2709" s="144"/>
      <c r="P2709" s="144" t="s">
        <v>2375</v>
      </c>
      <c r="Q2709" s="144"/>
      <c r="R2709" s="144"/>
      <c r="S2709" s="144"/>
      <c r="T2709" s="144"/>
      <c r="U2709" s="144" t="s">
        <v>28283</v>
      </c>
      <c r="V2709" s="144" t="s">
        <v>28283</v>
      </c>
      <c r="W2709" s="144">
        <v>308000</v>
      </c>
      <c r="X2709" s="144" t="s">
        <v>28284</v>
      </c>
      <c r="Y2709" s="144">
        <v>89160000000</v>
      </c>
      <c r="Z2709" s="144" t="s">
        <v>28285</v>
      </c>
      <c r="AA2709" s="160">
        <v>7010</v>
      </c>
    </row>
    <row r="2710" spans="1:27" ht="45" customHeight="1" x14ac:dyDescent="0.25">
      <c r="A2710" s="144" t="s">
        <v>17041</v>
      </c>
      <c r="B2710" s="144" t="s">
        <v>15377</v>
      </c>
      <c r="C2710" s="144">
        <v>176</v>
      </c>
      <c r="D2710" s="144" t="s">
        <v>6013</v>
      </c>
      <c r="E2710" s="144"/>
      <c r="F2710" s="144">
        <v>1</v>
      </c>
      <c r="G2710" s="144">
        <v>350</v>
      </c>
      <c r="H2710" s="144"/>
      <c r="I2710" s="144"/>
      <c r="J2710" s="144"/>
      <c r="K2710" s="144"/>
      <c r="L2710" s="144"/>
      <c r="M2710" s="145" t="s">
        <v>2213</v>
      </c>
      <c r="N2710" s="144" t="s">
        <v>90</v>
      </c>
      <c r="O2710" s="144"/>
      <c r="P2710" s="144" t="s">
        <v>30649</v>
      </c>
      <c r="Q2710" s="144"/>
      <c r="R2710" s="144"/>
      <c r="S2710" s="144"/>
      <c r="T2710" s="144"/>
      <c r="U2710" s="144" t="s">
        <v>17041</v>
      </c>
      <c r="V2710" s="144"/>
      <c r="W2710" s="144">
        <v>428009</v>
      </c>
      <c r="X2710" s="144" t="s">
        <v>17042</v>
      </c>
      <c r="Y2710" s="144" t="s">
        <v>17043</v>
      </c>
      <c r="Z2710" s="144" t="s">
        <v>17044</v>
      </c>
      <c r="AA2710" s="160">
        <v>4265</v>
      </c>
    </row>
    <row r="2711" spans="1:27" ht="45" customHeight="1" x14ac:dyDescent="0.25">
      <c r="A2711" s="144" t="s">
        <v>7619</v>
      </c>
      <c r="B2711" s="144" t="s">
        <v>32090</v>
      </c>
      <c r="C2711" s="144"/>
      <c r="D2711" s="144" t="s">
        <v>4241</v>
      </c>
      <c r="E2711" s="144"/>
      <c r="F2711" s="144">
        <v>1</v>
      </c>
      <c r="G2711" s="144">
        <v>350</v>
      </c>
      <c r="H2711" s="144"/>
      <c r="I2711" s="144"/>
      <c r="J2711" s="144"/>
      <c r="K2711" s="144"/>
      <c r="L2711" s="144"/>
      <c r="M2711" s="145" t="s">
        <v>2213</v>
      </c>
      <c r="N2711" s="144" t="s">
        <v>81</v>
      </c>
      <c r="O2711" s="144"/>
      <c r="P2711" s="144" t="s">
        <v>2838</v>
      </c>
      <c r="Q2711" s="144"/>
      <c r="R2711" s="144"/>
      <c r="S2711" s="144"/>
      <c r="T2711" s="144"/>
      <c r="U2711" s="144" t="s">
        <v>7619</v>
      </c>
      <c r="V2711" s="144"/>
      <c r="W2711" s="144">
        <v>393190</v>
      </c>
      <c r="X2711" s="144" t="s">
        <v>7620</v>
      </c>
      <c r="Y2711" s="144" t="s">
        <v>7621</v>
      </c>
      <c r="Z2711" s="144" t="s">
        <v>32091</v>
      </c>
      <c r="AA2711" s="160">
        <v>810</v>
      </c>
    </row>
    <row r="2712" spans="1:27" ht="45" customHeight="1" x14ac:dyDescent="0.25">
      <c r="A2712" s="144" t="s">
        <v>24937</v>
      </c>
      <c r="B2712" s="144" t="s">
        <v>15409</v>
      </c>
      <c r="C2712" s="144">
        <v>4</v>
      </c>
      <c r="D2712" s="144"/>
      <c r="E2712" s="144"/>
      <c r="F2712" s="144">
        <v>1</v>
      </c>
      <c r="G2712" s="144"/>
      <c r="H2712" s="144">
        <v>500</v>
      </c>
      <c r="I2712" s="144">
        <v>200</v>
      </c>
      <c r="J2712" s="144">
        <v>200</v>
      </c>
      <c r="K2712" s="144">
        <v>100</v>
      </c>
      <c r="L2712" s="144"/>
      <c r="M2712" s="145" t="s">
        <v>2213</v>
      </c>
      <c r="N2712" s="144" t="s">
        <v>66</v>
      </c>
      <c r="O2712" s="144"/>
      <c r="P2712" s="144" t="s">
        <v>2417</v>
      </c>
      <c r="Q2712" s="144"/>
      <c r="R2712" s="144"/>
      <c r="S2712" s="144" t="s">
        <v>4189</v>
      </c>
      <c r="T2712" s="144" t="s">
        <v>4623</v>
      </c>
      <c r="U2712" s="144" t="s">
        <v>24937</v>
      </c>
      <c r="V2712" s="144"/>
      <c r="W2712" s="144">
        <v>363334</v>
      </c>
      <c r="X2712" s="144" t="s">
        <v>22323</v>
      </c>
      <c r="Y2712" s="144">
        <v>88670000000</v>
      </c>
      <c r="Z2712" s="144" t="s">
        <v>24935</v>
      </c>
      <c r="AA2712" s="160">
        <v>4987</v>
      </c>
    </row>
    <row r="2713" spans="1:27" ht="45" customHeight="1" x14ac:dyDescent="0.25">
      <c r="A2713" s="144" t="s">
        <v>24937</v>
      </c>
      <c r="B2713" s="144" t="s">
        <v>15409</v>
      </c>
      <c r="C2713" s="144">
        <v>4</v>
      </c>
      <c r="D2713" s="144"/>
      <c r="E2713" s="144" t="s">
        <v>24936</v>
      </c>
      <c r="F2713" s="144">
        <v>1</v>
      </c>
      <c r="G2713" s="144">
        <v>300</v>
      </c>
      <c r="H2713" s="144"/>
      <c r="I2713" s="144"/>
      <c r="J2713" s="144"/>
      <c r="K2713" s="144"/>
      <c r="L2713" s="144"/>
      <c r="M2713" s="145" t="s">
        <v>2213</v>
      </c>
      <c r="N2713" s="144" t="s">
        <v>66</v>
      </c>
      <c r="O2713" s="144"/>
      <c r="P2713" s="144" t="s">
        <v>2417</v>
      </c>
      <c r="Q2713" s="144" t="s">
        <v>4189</v>
      </c>
      <c r="R2713" s="144" t="s">
        <v>4623</v>
      </c>
      <c r="S2713" s="144" t="s">
        <v>4189</v>
      </c>
      <c r="T2713" s="144" t="s">
        <v>4623</v>
      </c>
      <c r="U2713" s="144" t="s">
        <v>24937</v>
      </c>
      <c r="V2713" s="144" t="s">
        <v>24937</v>
      </c>
      <c r="W2713" s="144">
        <v>363334</v>
      </c>
      <c r="X2713" s="144" t="s">
        <v>24938</v>
      </c>
      <c r="Y2713" s="144">
        <v>89190000000</v>
      </c>
      <c r="Z2713" s="144" t="s">
        <v>24939</v>
      </c>
      <c r="AA2713" s="160">
        <v>6364</v>
      </c>
    </row>
    <row r="2714" spans="1:27" ht="45" customHeight="1" x14ac:dyDescent="0.25">
      <c r="A2714" s="144" t="s">
        <v>35986</v>
      </c>
      <c r="B2714" s="144" t="s">
        <v>15483</v>
      </c>
      <c r="C2714" s="144">
        <v>81</v>
      </c>
      <c r="D2714" s="144" t="s">
        <v>5352</v>
      </c>
      <c r="E2714" s="144"/>
      <c r="F2714" s="144">
        <v>1</v>
      </c>
      <c r="G2714" s="144">
        <v>320</v>
      </c>
      <c r="H2714" s="144"/>
      <c r="I2714" s="144"/>
      <c r="J2714" s="144"/>
      <c r="K2714" s="144"/>
      <c r="L2714" s="144"/>
      <c r="M2714" s="145" t="s">
        <v>2213</v>
      </c>
      <c r="N2714" s="144" t="s">
        <v>21</v>
      </c>
      <c r="O2714" s="144"/>
      <c r="P2714" s="144" t="s">
        <v>2519</v>
      </c>
      <c r="Q2714" s="144"/>
      <c r="R2714" s="144"/>
      <c r="S2714" s="144"/>
      <c r="T2714" s="144"/>
      <c r="U2714" s="144" t="s">
        <v>35986</v>
      </c>
      <c r="V2714" s="144"/>
      <c r="W2714" s="144">
        <v>404131</v>
      </c>
      <c r="X2714" s="144" t="s">
        <v>14077</v>
      </c>
      <c r="Y2714" s="144">
        <v>89090000000</v>
      </c>
      <c r="Z2714" s="144" t="s">
        <v>35987</v>
      </c>
      <c r="AA2714" s="160">
        <v>1997</v>
      </c>
    </row>
    <row r="2715" spans="1:27" ht="45" customHeight="1" x14ac:dyDescent="0.25">
      <c r="A2715" s="144" t="s">
        <v>7622</v>
      </c>
      <c r="B2715" s="144" t="s">
        <v>4303</v>
      </c>
      <c r="C2715" s="144"/>
      <c r="D2715" s="144" t="s">
        <v>4555</v>
      </c>
      <c r="E2715" s="144"/>
      <c r="F2715" s="144">
        <v>2</v>
      </c>
      <c r="G2715" s="144"/>
      <c r="H2715" s="144"/>
      <c r="I2715" s="144"/>
      <c r="J2715" s="144"/>
      <c r="K2715" s="144"/>
      <c r="L2715" s="144">
        <v>150</v>
      </c>
      <c r="M2715" s="145" t="s">
        <v>2213</v>
      </c>
      <c r="N2715" s="144" t="s">
        <v>28</v>
      </c>
      <c r="O2715" s="144"/>
      <c r="P2715" s="144" t="s">
        <v>2723</v>
      </c>
      <c r="Q2715" s="144"/>
      <c r="R2715" s="144"/>
      <c r="S2715" s="144"/>
      <c r="T2715" s="144"/>
      <c r="U2715" s="144" t="s">
        <v>7622</v>
      </c>
      <c r="V2715" s="144"/>
      <c r="W2715" s="144">
        <v>236004</v>
      </c>
      <c r="X2715" s="144" t="s">
        <v>7623</v>
      </c>
      <c r="Y2715" s="144"/>
      <c r="Z2715" s="144"/>
      <c r="AA2715" s="161">
        <v>811</v>
      </c>
    </row>
    <row r="2716" spans="1:27" ht="45" customHeight="1" x14ac:dyDescent="0.25">
      <c r="A2716" s="144" t="s">
        <v>25487</v>
      </c>
      <c r="B2716" s="144" t="s">
        <v>32092</v>
      </c>
      <c r="C2716" s="144"/>
      <c r="D2716" s="144"/>
      <c r="E2716" s="144"/>
      <c r="F2716" s="144">
        <v>1</v>
      </c>
      <c r="G2716" s="144"/>
      <c r="H2716" s="144">
        <v>170</v>
      </c>
      <c r="I2716" s="144">
        <v>70</v>
      </c>
      <c r="J2716" s="144">
        <v>70</v>
      </c>
      <c r="K2716" s="144">
        <v>30</v>
      </c>
      <c r="L2716" s="144"/>
      <c r="M2716" s="145" t="s">
        <v>2213</v>
      </c>
      <c r="N2716" s="144" t="s">
        <v>18</v>
      </c>
      <c r="O2716" s="144"/>
      <c r="P2716" s="144" t="s">
        <v>17473</v>
      </c>
      <c r="Q2716" s="144" t="s">
        <v>28121</v>
      </c>
      <c r="R2716" s="144" t="s">
        <v>30003</v>
      </c>
      <c r="S2716" s="144" t="s">
        <v>15453</v>
      </c>
      <c r="T2716" s="144" t="s">
        <v>25488</v>
      </c>
      <c r="U2716" s="144" t="s">
        <v>25487</v>
      </c>
      <c r="V2716" s="144"/>
      <c r="W2716" s="144">
        <v>309823</v>
      </c>
      <c r="X2716" s="144" t="s">
        <v>25489</v>
      </c>
      <c r="Y2716" s="144" t="s">
        <v>32093</v>
      </c>
      <c r="Z2716" s="144" t="s">
        <v>32094</v>
      </c>
      <c r="AA2716" s="160">
        <v>6563</v>
      </c>
    </row>
    <row r="2717" spans="1:27" ht="45" customHeight="1" x14ac:dyDescent="0.25">
      <c r="A2717" s="144" t="s">
        <v>25490</v>
      </c>
      <c r="B2717" s="144" t="s">
        <v>19136</v>
      </c>
      <c r="C2717" s="144">
        <v>79</v>
      </c>
      <c r="D2717" s="144"/>
      <c r="E2717" s="144"/>
      <c r="F2717" s="144">
        <v>1</v>
      </c>
      <c r="G2717" s="144">
        <v>225</v>
      </c>
      <c r="H2717" s="144"/>
      <c r="I2717" s="144"/>
      <c r="J2717" s="144"/>
      <c r="K2717" s="144"/>
      <c r="L2717" s="144"/>
      <c r="M2717" s="145" t="s">
        <v>2213</v>
      </c>
      <c r="N2717" s="144" t="s">
        <v>66</v>
      </c>
      <c r="O2717" s="144"/>
      <c r="P2717" s="144" t="s">
        <v>2489</v>
      </c>
      <c r="Q2717" s="144"/>
      <c r="R2717" s="144"/>
      <c r="S2717" s="144"/>
      <c r="T2717" s="144"/>
      <c r="U2717" s="144" t="s">
        <v>25490</v>
      </c>
      <c r="V2717" s="144"/>
      <c r="W2717" s="144">
        <v>362025</v>
      </c>
      <c r="X2717" s="144" t="s">
        <v>22719</v>
      </c>
      <c r="Y2717" s="144" t="s">
        <v>25491</v>
      </c>
      <c r="Z2717" s="144" t="s">
        <v>25492</v>
      </c>
      <c r="AA2717" s="160">
        <v>5710</v>
      </c>
    </row>
    <row r="2718" spans="1:27" ht="45" customHeight="1" x14ac:dyDescent="0.25">
      <c r="A2718" s="144" t="s">
        <v>15628</v>
      </c>
      <c r="B2718" s="144" t="s">
        <v>4205</v>
      </c>
      <c r="C2718" s="144"/>
      <c r="D2718" s="144" t="s">
        <v>8441</v>
      </c>
      <c r="E2718" s="144"/>
      <c r="F2718" s="144">
        <v>1</v>
      </c>
      <c r="G2718" s="144">
        <v>289</v>
      </c>
      <c r="H2718" s="144"/>
      <c r="I2718" s="144"/>
      <c r="J2718" s="144"/>
      <c r="K2718" s="144"/>
      <c r="L2718" s="144"/>
      <c r="M2718" s="145" t="s">
        <v>2213</v>
      </c>
      <c r="N2718" s="144" t="s">
        <v>92</v>
      </c>
      <c r="O2718" s="144"/>
      <c r="P2718" s="144" t="s">
        <v>2775</v>
      </c>
      <c r="Q2718" s="144"/>
      <c r="R2718" s="144"/>
      <c r="S2718" s="144"/>
      <c r="T2718" s="144"/>
      <c r="U2718" s="144" t="s">
        <v>15628</v>
      </c>
      <c r="V2718" s="144"/>
      <c r="W2718" s="144">
        <v>629810</v>
      </c>
      <c r="X2718" s="144" t="s">
        <v>15629</v>
      </c>
      <c r="Y2718" s="144" t="s">
        <v>15630</v>
      </c>
      <c r="Z2718" s="144" t="s">
        <v>15631</v>
      </c>
      <c r="AA2718" s="160">
        <v>3865</v>
      </c>
    </row>
    <row r="2719" spans="1:27" ht="45" customHeight="1" x14ac:dyDescent="0.25">
      <c r="A2719" s="144" t="s">
        <v>19500</v>
      </c>
      <c r="B2719" s="144" t="s">
        <v>17175</v>
      </c>
      <c r="C2719" s="144">
        <v>69</v>
      </c>
      <c r="D2719" s="144" t="s">
        <v>4286</v>
      </c>
      <c r="E2719" s="144"/>
      <c r="F2719" s="144">
        <v>1</v>
      </c>
      <c r="G2719" s="144">
        <v>259</v>
      </c>
      <c r="H2719" s="144"/>
      <c r="I2719" s="144"/>
      <c r="J2719" s="144"/>
      <c r="K2719" s="144"/>
      <c r="L2719" s="144"/>
      <c r="M2719" s="145" t="s">
        <v>2213</v>
      </c>
      <c r="N2719" s="144" t="s">
        <v>18</v>
      </c>
      <c r="O2719" s="144"/>
      <c r="P2719" s="144" t="s">
        <v>2375</v>
      </c>
      <c r="Q2719" s="144" t="s">
        <v>4188</v>
      </c>
      <c r="R2719" s="144" t="s">
        <v>8871</v>
      </c>
      <c r="S2719" s="144"/>
      <c r="T2719" s="144"/>
      <c r="U2719" s="144" t="s">
        <v>19500</v>
      </c>
      <c r="V2719" s="144"/>
      <c r="W2719" s="144">
        <v>308033</v>
      </c>
      <c r="X2719" s="144" t="s">
        <v>19501</v>
      </c>
      <c r="Y2719" s="144">
        <v>89510000000</v>
      </c>
      <c r="Z2719" s="144" t="s">
        <v>19502</v>
      </c>
      <c r="AA2719" s="160">
        <v>5204</v>
      </c>
    </row>
    <row r="2720" spans="1:27" ht="45" customHeight="1" x14ac:dyDescent="0.25">
      <c r="A2720" s="144" t="s">
        <v>277</v>
      </c>
      <c r="B2720" s="144" t="s">
        <v>5597</v>
      </c>
      <c r="C2720" s="144"/>
      <c r="D2720" s="144" t="s">
        <v>4948</v>
      </c>
      <c r="E2720" s="144"/>
      <c r="F2720" s="144">
        <v>3</v>
      </c>
      <c r="G2720" s="144"/>
      <c r="H2720" s="144"/>
      <c r="I2720" s="144"/>
      <c r="J2720" s="144"/>
      <c r="K2720" s="144"/>
      <c r="L2720" s="144">
        <v>150</v>
      </c>
      <c r="M2720" s="145" t="s">
        <v>2213</v>
      </c>
      <c r="N2720" s="144" t="s">
        <v>89</v>
      </c>
      <c r="O2720" s="144"/>
      <c r="P2720" s="144" t="s">
        <v>30733</v>
      </c>
      <c r="Q2720" s="144"/>
      <c r="R2720" s="144"/>
      <c r="S2720" s="144"/>
      <c r="T2720" s="144"/>
      <c r="U2720" s="144" t="s">
        <v>277</v>
      </c>
      <c r="V2720" s="144"/>
      <c r="W2720" s="144">
        <v>454048</v>
      </c>
      <c r="X2720" s="144" t="s">
        <v>7629</v>
      </c>
      <c r="Y2720" s="144" t="s">
        <v>7630</v>
      </c>
      <c r="Z2720" s="144" t="s">
        <v>7631</v>
      </c>
      <c r="AA2720" s="160">
        <v>814</v>
      </c>
    </row>
    <row r="2721" spans="1:27" ht="45" customHeight="1" x14ac:dyDescent="0.25">
      <c r="A2721" s="144" t="s">
        <v>14675</v>
      </c>
      <c r="B2721" s="144" t="s">
        <v>19503</v>
      </c>
      <c r="C2721" s="144"/>
      <c r="D2721" s="144" t="s">
        <v>14676</v>
      </c>
      <c r="E2721" s="144"/>
      <c r="F2721" s="144">
        <v>1</v>
      </c>
      <c r="G2721" s="144"/>
      <c r="H2721" s="144">
        <v>120</v>
      </c>
      <c r="I2721" s="144">
        <v>120</v>
      </c>
      <c r="J2721" s="144"/>
      <c r="K2721" s="144"/>
      <c r="L2721" s="144"/>
      <c r="M2721" s="145" t="s">
        <v>2213</v>
      </c>
      <c r="N2721" s="144" t="s">
        <v>42</v>
      </c>
      <c r="O2721" s="144"/>
      <c r="P2721" s="144" t="s">
        <v>16233</v>
      </c>
      <c r="Q2721" s="144"/>
      <c r="R2721" s="144"/>
      <c r="S2721" s="144" t="s">
        <v>4191</v>
      </c>
      <c r="T2721" s="144" t="s">
        <v>14677</v>
      </c>
      <c r="U2721" s="144" t="s">
        <v>14675</v>
      </c>
      <c r="V2721" s="144"/>
      <c r="W2721" s="144">
        <v>143591</v>
      </c>
      <c r="X2721" s="144" t="s">
        <v>19504</v>
      </c>
      <c r="Y2721" s="144" t="s">
        <v>14678</v>
      </c>
      <c r="Z2721" s="144" t="s">
        <v>14679</v>
      </c>
      <c r="AA2721" s="160">
        <v>3816</v>
      </c>
    </row>
    <row r="2722" spans="1:27" ht="45" customHeight="1" x14ac:dyDescent="0.25">
      <c r="A2722" s="144" t="s">
        <v>14675</v>
      </c>
      <c r="B2722" s="144" t="s">
        <v>19503</v>
      </c>
      <c r="C2722" s="144"/>
      <c r="D2722" s="144" t="s">
        <v>14676</v>
      </c>
      <c r="E2722" s="144" t="s">
        <v>14434</v>
      </c>
      <c r="F2722" s="144">
        <v>1</v>
      </c>
      <c r="G2722" s="144">
        <v>110</v>
      </c>
      <c r="H2722" s="144"/>
      <c r="I2722" s="144"/>
      <c r="J2722" s="144"/>
      <c r="K2722" s="144"/>
      <c r="L2722" s="144"/>
      <c r="M2722" s="145" t="s">
        <v>2213</v>
      </c>
      <c r="N2722" s="144" t="s">
        <v>42</v>
      </c>
      <c r="O2722" s="144"/>
      <c r="P2722" s="144" t="s">
        <v>16233</v>
      </c>
      <c r="Q2722" s="144"/>
      <c r="R2722" s="144"/>
      <c r="S2722" s="144" t="s">
        <v>4191</v>
      </c>
      <c r="T2722" s="144" t="s">
        <v>14677</v>
      </c>
      <c r="U2722" s="144" t="s">
        <v>14675</v>
      </c>
      <c r="V2722" s="144"/>
      <c r="W2722" s="144">
        <v>143591</v>
      </c>
      <c r="X2722" s="144" t="s">
        <v>25493</v>
      </c>
      <c r="Y2722" s="144" t="s">
        <v>25494</v>
      </c>
      <c r="Z2722" s="144" t="s">
        <v>25495</v>
      </c>
      <c r="AA2722" s="160">
        <v>3817</v>
      </c>
    </row>
    <row r="2723" spans="1:27" ht="45" customHeight="1" x14ac:dyDescent="0.25">
      <c r="A2723" s="144" t="s">
        <v>7632</v>
      </c>
      <c r="B2723" s="144" t="s">
        <v>4208</v>
      </c>
      <c r="C2723" s="144">
        <v>4</v>
      </c>
      <c r="D2723" s="144"/>
      <c r="E2723" s="144"/>
      <c r="F2723" s="144">
        <v>1</v>
      </c>
      <c r="G2723" s="144"/>
      <c r="H2723" s="144">
        <v>1199</v>
      </c>
      <c r="I2723" s="144">
        <v>436</v>
      </c>
      <c r="J2723" s="144">
        <v>545</v>
      </c>
      <c r="K2723" s="144">
        <v>218</v>
      </c>
      <c r="L2723" s="144"/>
      <c r="M2723" s="145" t="s">
        <v>2213</v>
      </c>
      <c r="N2723" s="144" t="s">
        <v>80</v>
      </c>
      <c r="O2723" s="144"/>
      <c r="P2723" s="144" t="s">
        <v>17530</v>
      </c>
      <c r="Q2723" s="144"/>
      <c r="R2723" s="144"/>
      <c r="S2723" s="144"/>
      <c r="T2723" s="144"/>
      <c r="U2723" s="144" t="s">
        <v>7632</v>
      </c>
      <c r="V2723" s="144"/>
      <c r="W2723" s="144">
        <v>357820</v>
      </c>
      <c r="X2723" s="144" t="s">
        <v>7633</v>
      </c>
      <c r="Y2723" s="144" t="s">
        <v>7634</v>
      </c>
      <c r="Z2723" s="144" t="s">
        <v>7635</v>
      </c>
      <c r="AA2723" s="160">
        <v>815</v>
      </c>
    </row>
    <row r="2724" spans="1:27" ht="45" customHeight="1" x14ac:dyDescent="0.25">
      <c r="A2724" s="144" t="s">
        <v>36632</v>
      </c>
      <c r="B2724" s="144" t="s">
        <v>36633</v>
      </c>
      <c r="C2724" s="144">
        <v>96</v>
      </c>
      <c r="D2724" s="144"/>
      <c r="E2724" s="144"/>
      <c r="F2724" s="144">
        <v>1</v>
      </c>
      <c r="G2724" s="144">
        <v>300</v>
      </c>
      <c r="H2724" s="144"/>
      <c r="I2724" s="144"/>
      <c r="J2724" s="144"/>
      <c r="K2724" s="144"/>
      <c r="L2724" s="144"/>
      <c r="M2724" s="145" t="s">
        <v>2213</v>
      </c>
      <c r="N2724" s="144" t="s">
        <v>47</v>
      </c>
      <c r="O2724" s="144"/>
      <c r="P2724" s="144" t="s">
        <v>3451</v>
      </c>
      <c r="Q2724" s="144"/>
      <c r="R2724" s="144"/>
      <c r="S2724" s="144"/>
      <c r="T2724" s="144"/>
      <c r="U2724" s="144" t="s">
        <v>36632</v>
      </c>
      <c r="V2724" s="144"/>
      <c r="W2724" s="144">
        <v>302014</v>
      </c>
      <c r="X2724" s="144" t="s">
        <v>36634</v>
      </c>
      <c r="Y2724" s="144">
        <v>89070000000</v>
      </c>
      <c r="Z2724" s="144" t="s">
        <v>36635</v>
      </c>
      <c r="AA2724" s="160">
        <v>7843</v>
      </c>
    </row>
    <row r="2725" spans="1:27" ht="45" customHeight="1" x14ac:dyDescent="0.25">
      <c r="A2725" s="144" t="s">
        <v>12995</v>
      </c>
      <c r="B2725" s="144" t="s">
        <v>4205</v>
      </c>
      <c r="C2725" s="144">
        <v>58</v>
      </c>
      <c r="D2725" s="144"/>
      <c r="E2725" s="144"/>
      <c r="F2725" s="144">
        <v>1</v>
      </c>
      <c r="G2725" s="144">
        <v>350</v>
      </c>
      <c r="H2725" s="144"/>
      <c r="I2725" s="144"/>
      <c r="J2725" s="144"/>
      <c r="K2725" s="144"/>
      <c r="L2725" s="144"/>
      <c r="M2725" s="145" t="s">
        <v>2213</v>
      </c>
      <c r="N2725" s="144" t="s">
        <v>31</v>
      </c>
      <c r="O2725" s="144"/>
      <c r="P2725" s="144" t="s">
        <v>13862</v>
      </c>
      <c r="Q2725" s="144"/>
      <c r="R2725" s="144"/>
      <c r="S2725" s="144" t="s">
        <v>4189</v>
      </c>
      <c r="T2725" s="144" t="s">
        <v>6237</v>
      </c>
      <c r="U2725" s="144" t="s">
        <v>12995</v>
      </c>
      <c r="V2725" s="144"/>
      <c r="W2725" s="144">
        <v>652702</v>
      </c>
      <c r="X2725" s="144" t="s">
        <v>19505</v>
      </c>
      <c r="Y2725" s="144" t="s">
        <v>12996</v>
      </c>
      <c r="Z2725" s="144" t="s">
        <v>12997</v>
      </c>
      <c r="AA2725" s="160">
        <v>816</v>
      </c>
    </row>
    <row r="2726" spans="1:27" ht="45" customHeight="1" x14ac:dyDescent="0.25">
      <c r="A2726" s="144" t="s">
        <v>15261</v>
      </c>
      <c r="B2726" s="144" t="s">
        <v>24070</v>
      </c>
      <c r="C2726" s="144"/>
      <c r="D2726" s="144" t="s">
        <v>24071</v>
      </c>
      <c r="E2726" s="144"/>
      <c r="F2726" s="144">
        <v>2</v>
      </c>
      <c r="G2726" s="144"/>
      <c r="H2726" s="144"/>
      <c r="I2726" s="144"/>
      <c r="J2726" s="144"/>
      <c r="K2726" s="144"/>
      <c r="L2726" s="144">
        <v>200</v>
      </c>
      <c r="M2726" s="145" t="s">
        <v>2213</v>
      </c>
      <c r="N2726" s="144" t="s">
        <v>32</v>
      </c>
      <c r="O2726" s="144"/>
      <c r="P2726" s="144" t="s">
        <v>3117</v>
      </c>
      <c r="Q2726" s="144"/>
      <c r="R2726" s="144"/>
      <c r="S2726" s="144"/>
      <c r="T2726" s="144"/>
      <c r="U2726" s="144" t="s">
        <v>15261</v>
      </c>
      <c r="V2726" s="144"/>
      <c r="W2726" s="144">
        <v>610002</v>
      </c>
      <c r="X2726" s="144" t="s">
        <v>24072</v>
      </c>
      <c r="Y2726" s="144">
        <v>89630000000</v>
      </c>
      <c r="Z2726" s="144" t="s">
        <v>24073</v>
      </c>
      <c r="AA2726" s="161">
        <v>4108</v>
      </c>
    </row>
    <row r="2727" spans="1:27" ht="45" customHeight="1" x14ac:dyDescent="0.25">
      <c r="A2727" s="144" t="s">
        <v>7636</v>
      </c>
      <c r="B2727" s="144" t="s">
        <v>4239</v>
      </c>
      <c r="C2727" s="144"/>
      <c r="D2727" s="144" t="s">
        <v>7637</v>
      </c>
      <c r="E2727" s="144"/>
      <c r="F2727" s="144">
        <v>5</v>
      </c>
      <c r="G2727" s="144"/>
      <c r="H2727" s="144"/>
      <c r="I2727" s="144"/>
      <c r="J2727" s="144"/>
      <c r="K2727" s="144"/>
      <c r="L2727" s="144">
        <v>200</v>
      </c>
      <c r="M2727" s="145" t="s">
        <v>2213</v>
      </c>
      <c r="N2727" s="144" t="s">
        <v>49</v>
      </c>
      <c r="O2727" s="144"/>
      <c r="P2727" s="144" t="s">
        <v>30671</v>
      </c>
      <c r="Q2727" s="144"/>
      <c r="R2727" s="144"/>
      <c r="S2727" s="144" t="s">
        <v>4190</v>
      </c>
      <c r="T2727" s="144" t="s">
        <v>7638</v>
      </c>
      <c r="U2727" s="144" t="s">
        <v>7636</v>
      </c>
      <c r="V2727" s="144"/>
      <c r="W2727" s="144">
        <v>617700</v>
      </c>
      <c r="X2727" s="144" t="s">
        <v>7639</v>
      </c>
      <c r="Y2727" s="144" t="s">
        <v>7640</v>
      </c>
      <c r="Z2727" s="144" t="s">
        <v>7641</v>
      </c>
      <c r="AA2727" s="160">
        <v>817</v>
      </c>
    </row>
    <row r="2728" spans="1:27" ht="45" customHeight="1" x14ac:dyDescent="0.25">
      <c r="A2728" s="144" t="s">
        <v>7642</v>
      </c>
      <c r="B2728" s="144" t="s">
        <v>4208</v>
      </c>
      <c r="C2728" s="144">
        <v>1</v>
      </c>
      <c r="D2728" s="144"/>
      <c r="E2728" s="144"/>
      <c r="F2728" s="144">
        <v>1</v>
      </c>
      <c r="G2728" s="144"/>
      <c r="H2728" s="144">
        <v>798</v>
      </c>
      <c r="I2728" s="144">
        <v>290</v>
      </c>
      <c r="J2728" s="144">
        <v>363</v>
      </c>
      <c r="K2728" s="144">
        <v>145</v>
      </c>
      <c r="L2728" s="144"/>
      <c r="M2728" s="145" t="s">
        <v>2213</v>
      </c>
      <c r="N2728" s="144" t="s">
        <v>66</v>
      </c>
      <c r="O2728" s="144"/>
      <c r="P2728" s="144" t="s">
        <v>2892</v>
      </c>
      <c r="Q2728" s="144"/>
      <c r="R2728" s="144"/>
      <c r="S2728" s="144" t="s">
        <v>4228</v>
      </c>
      <c r="T2728" s="144" t="s">
        <v>7643</v>
      </c>
      <c r="U2728" s="144" t="s">
        <v>7642</v>
      </c>
      <c r="V2728" s="144"/>
      <c r="W2728" s="144">
        <v>363120</v>
      </c>
      <c r="X2728" s="144" t="s">
        <v>7644</v>
      </c>
      <c r="Y2728" s="144"/>
      <c r="Z2728" s="144"/>
      <c r="AA2728" s="160">
        <v>818</v>
      </c>
    </row>
    <row r="2729" spans="1:27" ht="45" customHeight="1" x14ac:dyDescent="0.25">
      <c r="A2729" s="144" t="s">
        <v>7645</v>
      </c>
      <c r="B2729" s="144" t="s">
        <v>31167</v>
      </c>
      <c r="C2729" s="144"/>
      <c r="D2729" s="144"/>
      <c r="E2729" s="144"/>
      <c r="F2729" s="144">
        <v>1</v>
      </c>
      <c r="G2729" s="144"/>
      <c r="H2729" s="144">
        <v>798</v>
      </c>
      <c r="I2729" s="144">
        <v>290</v>
      </c>
      <c r="J2729" s="144">
        <v>363</v>
      </c>
      <c r="K2729" s="144">
        <v>145</v>
      </c>
      <c r="L2729" s="144"/>
      <c r="M2729" s="145" t="s">
        <v>2213</v>
      </c>
      <c r="N2729" s="144" t="s">
        <v>23</v>
      </c>
      <c r="O2729" s="144"/>
      <c r="P2729" s="144" t="s">
        <v>3486</v>
      </c>
      <c r="Q2729" s="144"/>
      <c r="R2729" s="144"/>
      <c r="S2729" s="144" t="s">
        <v>4191</v>
      </c>
      <c r="T2729" s="144" t="s">
        <v>7646</v>
      </c>
      <c r="U2729" s="144" t="s">
        <v>7645</v>
      </c>
      <c r="V2729" s="144"/>
      <c r="W2729" s="144">
        <v>396679</v>
      </c>
      <c r="X2729" s="144" t="s">
        <v>7647</v>
      </c>
      <c r="Y2729" s="144"/>
      <c r="Z2729" s="144" t="s">
        <v>31168</v>
      </c>
      <c r="AA2729" s="160">
        <v>819</v>
      </c>
    </row>
    <row r="2730" spans="1:27" ht="45" customHeight="1" x14ac:dyDescent="0.25">
      <c r="A2730" s="144" t="s">
        <v>17045</v>
      </c>
      <c r="B2730" s="144" t="s">
        <v>4230</v>
      </c>
      <c r="C2730" s="144">
        <v>6</v>
      </c>
      <c r="D2730" s="144" t="s">
        <v>4258</v>
      </c>
      <c r="E2730" s="144"/>
      <c r="F2730" s="144">
        <v>5</v>
      </c>
      <c r="G2730" s="144"/>
      <c r="H2730" s="144"/>
      <c r="I2730" s="144"/>
      <c r="J2730" s="144"/>
      <c r="K2730" s="144"/>
      <c r="L2730" s="144">
        <v>350</v>
      </c>
      <c r="M2730" s="145" t="s">
        <v>2213</v>
      </c>
      <c r="N2730" s="144" t="s">
        <v>90</v>
      </c>
      <c r="O2730" s="144"/>
      <c r="P2730" s="144" t="s">
        <v>30649</v>
      </c>
      <c r="Q2730" s="144" t="s">
        <v>4187</v>
      </c>
      <c r="R2730" s="144" t="s">
        <v>4251</v>
      </c>
      <c r="S2730" s="144"/>
      <c r="T2730" s="144"/>
      <c r="U2730" s="144" t="s">
        <v>17045</v>
      </c>
      <c r="V2730" s="144"/>
      <c r="W2730" s="144">
        <v>428031</v>
      </c>
      <c r="X2730" s="144" t="s">
        <v>4259</v>
      </c>
      <c r="Y2730" s="144" t="s">
        <v>4260</v>
      </c>
      <c r="Z2730" s="144" t="s">
        <v>4261</v>
      </c>
      <c r="AA2730" s="160">
        <v>2302</v>
      </c>
    </row>
    <row r="2731" spans="1:27" ht="45" customHeight="1" x14ac:dyDescent="0.25">
      <c r="A2731" s="144" t="s">
        <v>17045</v>
      </c>
      <c r="B2731" s="144" t="s">
        <v>4230</v>
      </c>
      <c r="C2731" s="144">
        <v>6</v>
      </c>
      <c r="D2731" s="144" t="s">
        <v>4258</v>
      </c>
      <c r="E2731" s="144" t="s">
        <v>14296</v>
      </c>
      <c r="F2731" s="144">
        <v>5</v>
      </c>
      <c r="G2731" s="144"/>
      <c r="H2731" s="144"/>
      <c r="I2731" s="144"/>
      <c r="J2731" s="144"/>
      <c r="K2731" s="144"/>
      <c r="L2731" s="144">
        <v>350</v>
      </c>
      <c r="M2731" s="145" t="s">
        <v>2213</v>
      </c>
      <c r="N2731" s="144" t="s">
        <v>90</v>
      </c>
      <c r="O2731" s="144"/>
      <c r="P2731" s="144" t="s">
        <v>30649</v>
      </c>
      <c r="Q2731" s="144" t="s">
        <v>4187</v>
      </c>
      <c r="R2731" s="144" t="s">
        <v>4825</v>
      </c>
      <c r="S2731" s="144"/>
      <c r="T2731" s="144"/>
      <c r="U2731" s="144" t="s">
        <v>17045</v>
      </c>
      <c r="V2731" s="144" t="s">
        <v>14297</v>
      </c>
      <c r="W2731" s="144">
        <v>428031</v>
      </c>
      <c r="X2731" s="144" t="s">
        <v>4259</v>
      </c>
      <c r="Y2731" s="144" t="s">
        <v>14298</v>
      </c>
      <c r="Z2731" s="144" t="s">
        <v>19506</v>
      </c>
      <c r="AA2731" s="160">
        <v>3796</v>
      </c>
    </row>
    <row r="2732" spans="1:27" ht="45" customHeight="1" x14ac:dyDescent="0.25">
      <c r="A2732" s="144" t="s">
        <v>7648</v>
      </c>
      <c r="B2732" s="144" t="s">
        <v>4208</v>
      </c>
      <c r="C2732" s="144">
        <v>22</v>
      </c>
      <c r="D2732" s="144"/>
      <c r="E2732" s="144"/>
      <c r="F2732" s="144">
        <v>1</v>
      </c>
      <c r="G2732" s="144"/>
      <c r="H2732" s="144">
        <v>798</v>
      </c>
      <c r="I2732" s="144">
        <v>290</v>
      </c>
      <c r="J2732" s="144">
        <v>363</v>
      </c>
      <c r="K2732" s="144">
        <v>145</v>
      </c>
      <c r="L2732" s="144"/>
      <c r="M2732" s="145" t="s">
        <v>2213</v>
      </c>
      <c r="N2732" s="144" t="s">
        <v>84</v>
      </c>
      <c r="O2732" s="144"/>
      <c r="P2732" s="144" t="s">
        <v>13890</v>
      </c>
      <c r="Q2732" s="144"/>
      <c r="R2732" s="144"/>
      <c r="S2732" s="144" t="s">
        <v>4191</v>
      </c>
      <c r="T2732" s="144" t="s">
        <v>7649</v>
      </c>
      <c r="U2732" s="144" t="s">
        <v>7648</v>
      </c>
      <c r="V2732" s="144"/>
      <c r="W2732" s="144">
        <v>301878</v>
      </c>
      <c r="X2732" s="144" t="s">
        <v>7650</v>
      </c>
      <c r="Y2732" s="144" t="s">
        <v>7651</v>
      </c>
      <c r="Z2732" s="144" t="s">
        <v>7652</v>
      </c>
      <c r="AA2732" s="160">
        <v>820</v>
      </c>
    </row>
    <row r="2733" spans="1:27" ht="45" customHeight="1" x14ac:dyDescent="0.25">
      <c r="A2733" s="144" t="s">
        <v>12998</v>
      </c>
      <c r="B2733" s="144" t="s">
        <v>4205</v>
      </c>
      <c r="C2733" s="144">
        <v>53</v>
      </c>
      <c r="D2733" s="144" t="s">
        <v>11702</v>
      </c>
      <c r="E2733" s="144"/>
      <c r="F2733" s="144">
        <v>1</v>
      </c>
      <c r="G2733" s="144">
        <v>350</v>
      </c>
      <c r="H2733" s="144"/>
      <c r="I2733" s="144"/>
      <c r="J2733" s="144"/>
      <c r="K2733" s="144"/>
      <c r="L2733" s="144"/>
      <c r="M2733" s="145" t="s">
        <v>2213</v>
      </c>
      <c r="N2733" s="144" t="s">
        <v>31</v>
      </c>
      <c r="O2733" s="144"/>
      <c r="P2733" s="144" t="s">
        <v>13855</v>
      </c>
      <c r="Q2733" s="144"/>
      <c r="R2733" s="144"/>
      <c r="S2733" s="144" t="s">
        <v>4189</v>
      </c>
      <c r="T2733" s="144" t="s">
        <v>5051</v>
      </c>
      <c r="U2733" s="144" t="s">
        <v>12998</v>
      </c>
      <c r="V2733" s="144"/>
      <c r="W2733" s="144">
        <v>652878</v>
      </c>
      <c r="X2733" s="144" t="s">
        <v>11801</v>
      </c>
      <c r="Y2733" s="144" t="s">
        <v>11802</v>
      </c>
      <c r="Z2733" s="144" t="s">
        <v>11803</v>
      </c>
      <c r="AA2733" s="160">
        <v>821</v>
      </c>
    </row>
    <row r="2734" spans="1:27" ht="45" customHeight="1" x14ac:dyDescent="0.25">
      <c r="A2734" s="144" t="s">
        <v>13248</v>
      </c>
      <c r="B2734" s="147" t="s">
        <v>13672</v>
      </c>
      <c r="C2734" s="144"/>
      <c r="D2734" s="144" t="s">
        <v>13394</v>
      </c>
      <c r="E2734" s="144"/>
      <c r="F2734" s="144">
        <v>1</v>
      </c>
      <c r="G2734" s="144"/>
      <c r="H2734" s="144">
        <v>1799</v>
      </c>
      <c r="I2734" s="144">
        <v>654</v>
      </c>
      <c r="J2734" s="144">
        <v>818</v>
      </c>
      <c r="K2734" s="144">
        <v>327</v>
      </c>
      <c r="L2734" s="144"/>
      <c r="M2734" s="145" t="s">
        <v>2213</v>
      </c>
      <c r="N2734" s="144" t="s">
        <v>41</v>
      </c>
      <c r="O2734" s="144"/>
      <c r="P2734" s="144" t="s">
        <v>2734</v>
      </c>
      <c r="Q2734" s="144" t="s">
        <v>4187</v>
      </c>
      <c r="R2734" s="144" t="s">
        <v>9312</v>
      </c>
      <c r="S2734" s="144"/>
      <c r="T2734" s="144"/>
      <c r="U2734" s="144" t="s">
        <v>13248</v>
      </c>
      <c r="V2734" s="144"/>
      <c r="W2734" s="144">
        <v>123098</v>
      </c>
      <c r="X2734" s="144" t="s">
        <v>13249</v>
      </c>
      <c r="Y2734" s="144"/>
      <c r="Z2734" s="144"/>
      <c r="AA2734" s="160">
        <v>822</v>
      </c>
    </row>
    <row r="2735" spans="1:27" ht="45" customHeight="1" x14ac:dyDescent="0.25">
      <c r="A2735" s="144" t="s">
        <v>19507</v>
      </c>
      <c r="B2735" s="144" t="s">
        <v>18837</v>
      </c>
      <c r="C2735" s="144">
        <v>6</v>
      </c>
      <c r="D2735" s="144" t="s">
        <v>6993</v>
      </c>
      <c r="E2735" s="144"/>
      <c r="F2735" s="144">
        <v>1</v>
      </c>
      <c r="G2735" s="144">
        <v>150</v>
      </c>
      <c r="H2735" s="144"/>
      <c r="I2735" s="144"/>
      <c r="J2735" s="144"/>
      <c r="K2735" s="144"/>
      <c r="L2735" s="144"/>
      <c r="M2735" s="145" t="s">
        <v>2213</v>
      </c>
      <c r="N2735" s="144" t="s">
        <v>72</v>
      </c>
      <c r="O2735" s="144"/>
      <c r="P2735" s="144" t="s">
        <v>2942</v>
      </c>
      <c r="Q2735" s="144"/>
      <c r="R2735" s="144"/>
      <c r="S2735" s="144" t="s">
        <v>15453</v>
      </c>
      <c r="T2735" s="144" t="s">
        <v>19508</v>
      </c>
      <c r="U2735" s="144" t="s">
        <v>19507</v>
      </c>
      <c r="V2735" s="144"/>
      <c r="W2735" s="150">
        <v>347856</v>
      </c>
      <c r="X2735" s="144" t="s">
        <v>28286</v>
      </c>
      <c r="Y2735" s="150">
        <v>89290000000</v>
      </c>
      <c r="Z2735" s="144" t="s">
        <v>19509</v>
      </c>
      <c r="AA2735" s="160">
        <v>5558</v>
      </c>
    </row>
    <row r="2736" spans="1:27" ht="45" customHeight="1" x14ac:dyDescent="0.25">
      <c r="A2736" s="144" t="s">
        <v>19510</v>
      </c>
      <c r="B2736" s="144" t="s">
        <v>19511</v>
      </c>
      <c r="C2736" s="144"/>
      <c r="D2736" s="144"/>
      <c r="E2736" s="144"/>
      <c r="F2736" s="144">
        <v>1</v>
      </c>
      <c r="G2736" s="144"/>
      <c r="H2736" s="144">
        <v>190</v>
      </c>
      <c r="I2736" s="144">
        <v>70</v>
      </c>
      <c r="J2736" s="144">
        <v>70</v>
      </c>
      <c r="K2736" s="144">
        <v>50</v>
      </c>
      <c r="L2736" s="144"/>
      <c r="M2736" s="145" t="s">
        <v>2213</v>
      </c>
      <c r="N2736" s="144" t="s">
        <v>18</v>
      </c>
      <c r="O2736" s="144"/>
      <c r="P2736" s="144" t="s">
        <v>17473</v>
      </c>
      <c r="Q2736" s="144"/>
      <c r="R2736" s="144"/>
      <c r="S2736" s="144" t="s">
        <v>15453</v>
      </c>
      <c r="T2736" s="144" t="s">
        <v>19512</v>
      </c>
      <c r="U2736" s="144" t="s">
        <v>19510</v>
      </c>
      <c r="V2736" s="144"/>
      <c r="W2736" s="144">
        <v>309803</v>
      </c>
      <c r="X2736" s="144" t="s">
        <v>19513</v>
      </c>
      <c r="Y2736" s="150" t="s">
        <v>19515</v>
      </c>
      <c r="Z2736" s="144" t="s">
        <v>19514</v>
      </c>
      <c r="AA2736" s="160">
        <v>5072</v>
      </c>
    </row>
    <row r="2737" spans="1:27" ht="45" customHeight="1" x14ac:dyDescent="0.25">
      <c r="A2737" s="144" t="s">
        <v>19516</v>
      </c>
      <c r="B2737" s="144" t="s">
        <v>4205</v>
      </c>
      <c r="C2737" s="144">
        <v>20</v>
      </c>
      <c r="D2737" s="144" t="s">
        <v>8441</v>
      </c>
      <c r="E2737" s="144"/>
      <c r="F2737" s="144">
        <v>1</v>
      </c>
      <c r="G2737" s="144">
        <v>300</v>
      </c>
      <c r="H2737" s="144"/>
      <c r="I2737" s="144"/>
      <c r="J2737" s="144"/>
      <c r="K2737" s="144"/>
      <c r="L2737" s="144"/>
      <c r="M2737" s="145" t="s">
        <v>2213</v>
      </c>
      <c r="N2737" s="144" t="s">
        <v>76</v>
      </c>
      <c r="O2737" s="144"/>
      <c r="P2737" s="144" t="s">
        <v>3935</v>
      </c>
      <c r="Q2737" s="144" t="s">
        <v>4187</v>
      </c>
      <c r="R2737" s="144" t="s">
        <v>5252</v>
      </c>
      <c r="S2737" s="144"/>
      <c r="T2737" s="144"/>
      <c r="U2737" s="144" t="s">
        <v>19516</v>
      </c>
      <c r="V2737" s="144"/>
      <c r="W2737" s="144">
        <v>410002</v>
      </c>
      <c r="X2737" s="144" t="s">
        <v>9560</v>
      </c>
      <c r="Y2737" s="144" t="s">
        <v>19517</v>
      </c>
      <c r="Z2737" s="144" t="s">
        <v>9561</v>
      </c>
      <c r="AA2737" s="160">
        <v>1852</v>
      </c>
    </row>
    <row r="2738" spans="1:27" ht="45" customHeight="1" x14ac:dyDescent="0.25">
      <c r="A2738" s="144" t="s">
        <v>22720</v>
      </c>
      <c r="B2738" s="144" t="s">
        <v>17026</v>
      </c>
      <c r="C2738" s="144">
        <v>30</v>
      </c>
      <c r="D2738" s="144"/>
      <c r="E2738" s="144"/>
      <c r="F2738" s="144">
        <v>1</v>
      </c>
      <c r="G2738" s="144">
        <v>300</v>
      </c>
      <c r="H2738" s="144"/>
      <c r="I2738" s="144"/>
      <c r="J2738" s="144"/>
      <c r="K2738" s="144"/>
      <c r="L2738" s="144"/>
      <c r="M2738" s="145" t="s">
        <v>2213</v>
      </c>
      <c r="N2738" s="144" t="s">
        <v>21</v>
      </c>
      <c r="O2738" s="144"/>
      <c r="P2738" s="144" t="s">
        <v>2449</v>
      </c>
      <c r="Q2738" s="144"/>
      <c r="R2738" s="144"/>
      <c r="S2738" s="144"/>
      <c r="T2738" s="144"/>
      <c r="U2738" s="144" t="s">
        <v>22720</v>
      </c>
      <c r="V2738" s="144"/>
      <c r="W2738" s="144">
        <v>400120</v>
      </c>
      <c r="X2738" s="144" t="s">
        <v>22721</v>
      </c>
      <c r="Y2738" s="144" t="s">
        <v>22722</v>
      </c>
      <c r="Z2738" s="144" t="s">
        <v>22723</v>
      </c>
      <c r="AA2738" s="160">
        <v>5970</v>
      </c>
    </row>
    <row r="2739" spans="1:27" ht="45" customHeight="1" x14ac:dyDescent="0.25">
      <c r="A2739" s="144" t="s">
        <v>14130</v>
      </c>
      <c r="B2739" s="144" t="s">
        <v>4222</v>
      </c>
      <c r="C2739" s="144"/>
      <c r="D2739" s="144"/>
      <c r="E2739" s="144"/>
      <c r="F2739" s="144">
        <v>2</v>
      </c>
      <c r="G2739" s="144"/>
      <c r="H2739" s="144"/>
      <c r="I2739" s="144"/>
      <c r="J2739" s="144"/>
      <c r="K2739" s="144"/>
      <c r="L2739" s="144">
        <v>150</v>
      </c>
      <c r="M2739" s="145" t="s">
        <v>2213</v>
      </c>
      <c r="N2739" s="144" t="s">
        <v>39</v>
      </c>
      <c r="O2739" s="144"/>
      <c r="P2739" s="144" t="s">
        <v>2392</v>
      </c>
      <c r="Q2739" s="144"/>
      <c r="R2739" s="144"/>
      <c r="S2739" s="144" t="s">
        <v>4189</v>
      </c>
      <c r="T2739" s="144" t="s">
        <v>14131</v>
      </c>
      <c r="U2739" s="144" t="s">
        <v>14130</v>
      </c>
      <c r="V2739" s="144"/>
      <c r="W2739" s="144">
        <v>399058</v>
      </c>
      <c r="X2739" s="144" t="s">
        <v>14132</v>
      </c>
      <c r="Y2739" s="144" t="s">
        <v>14133</v>
      </c>
      <c r="Z2739" s="144" t="s">
        <v>14134</v>
      </c>
      <c r="AA2739" s="160">
        <v>824</v>
      </c>
    </row>
    <row r="2740" spans="1:27" ht="45" customHeight="1" x14ac:dyDescent="0.25">
      <c r="A2740" s="144" t="s">
        <v>7654</v>
      </c>
      <c r="B2740" s="144" t="s">
        <v>4205</v>
      </c>
      <c r="C2740" s="144">
        <v>11</v>
      </c>
      <c r="D2740" s="144" t="s">
        <v>14680</v>
      </c>
      <c r="E2740" s="144"/>
      <c r="F2740" s="144">
        <v>1</v>
      </c>
      <c r="G2740" s="144">
        <v>200</v>
      </c>
      <c r="H2740" s="144"/>
      <c r="I2740" s="144"/>
      <c r="J2740" s="144"/>
      <c r="K2740" s="144"/>
      <c r="L2740" s="144"/>
      <c r="M2740" s="145" t="s">
        <v>2213</v>
      </c>
      <c r="N2740" s="144" t="s">
        <v>79</v>
      </c>
      <c r="O2740" s="144"/>
      <c r="P2740" s="144" t="s">
        <v>3263</v>
      </c>
      <c r="Q2740" s="144"/>
      <c r="R2740" s="144"/>
      <c r="S2740" s="144" t="s">
        <v>4191</v>
      </c>
      <c r="T2740" s="144" t="s">
        <v>7655</v>
      </c>
      <c r="U2740" s="144" t="s">
        <v>7654</v>
      </c>
      <c r="V2740" s="144"/>
      <c r="W2740" s="144">
        <v>216491</v>
      </c>
      <c r="X2740" s="144"/>
      <c r="Y2740" s="144"/>
      <c r="Z2740" s="144"/>
      <c r="AA2740" s="160">
        <v>825</v>
      </c>
    </row>
    <row r="2741" spans="1:27" ht="45" customHeight="1" x14ac:dyDescent="0.25">
      <c r="A2741" s="144" t="s">
        <v>24074</v>
      </c>
      <c r="B2741" s="144" t="s">
        <v>24075</v>
      </c>
      <c r="C2741" s="144">
        <v>19</v>
      </c>
      <c r="D2741" s="144" t="s">
        <v>6672</v>
      </c>
      <c r="E2741" s="144"/>
      <c r="F2741" s="144">
        <v>1</v>
      </c>
      <c r="G2741" s="144">
        <v>140</v>
      </c>
      <c r="H2741" s="144">
        <v>180</v>
      </c>
      <c r="I2741" s="144"/>
      <c r="J2741" s="144"/>
      <c r="K2741" s="144"/>
      <c r="L2741" s="144"/>
      <c r="M2741" s="145" t="s">
        <v>2213</v>
      </c>
      <c r="N2741" s="144" t="s">
        <v>72</v>
      </c>
      <c r="O2741" s="144"/>
      <c r="P2741" s="144" t="s">
        <v>2632</v>
      </c>
      <c r="Q2741" s="144"/>
      <c r="R2741" s="145"/>
      <c r="S2741" s="144"/>
      <c r="T2741" s="144"/>
      <c r="U2741" s="144" t="s">
        <v>24074</v>
      </c>
      <c r="V2741" s="144"/>
      <c r="W2741" s="144">
        <v>346893</v>
      </c>
      <c r="X2741" s="144" t="s">
        <v>19518</v>
      </c>
      <c r="Y2741" s="144"/>
      <c r="Z2741" s="144" t="s">
        <v>24076</v>
      </c>
      <c r="AA2741" s="160">
        <v>4802</v>
      </c>
    </row>
    <row r="2742" spans="1:27" ht="45" customHeight="1" x14ac:dyDescent="0.25">
      <c r="A2742" s="144" t="s">
        <v>12999</v>
      </c>
      <c r="B2742" s="144" t="s">
        <v>25496</v>
      </c>
      <c r="C2742" s="144"/>
      <c r="D2742" s="144" t="s">
        <v>4875</v>
      </c>
      <c r="E2742" s="144"/>
      <c r="F2742" s="144">
        <v>2</v>
      </c>
      <c r="G2742" s="144"/>
      <c r="H2742" s="144"/>
      <c r="I2742" s="144"/>
      <c r="J2742" s="144"/>
      <c r="K2742" s="144"/>
      <c r="L2742" s="144">
        <v>520</v>
      </c>
      <c r="M2742" s="145" t="s">
        <v>2213</v>
      </c>
      <c r="N2742" s="144" t="s">
        <v>29</v>
      </c>
      <c r="O2742" s="144"/>
      <c r="P2742" s="144" t="s">
        <v>2860</v>
      </c>
      <c r="Q2742" s="144"/>
      <c r="R2742" s="144"/>
      <c r="S2742" s="144"/>
      <c r="T2742" s="144"/>
      <c r="U2742" s="144" t="s">
        <v>12999</v>
      </c>
      <c r="V2742" s="144"/>
      <c r="W2742" s="144">
        <v>248000</v>
      </c>
      <c r="X2742" s="144" t="s">
        <v>7656</v>
      </c>
      <c r="Y2742" s="144" t="s">
        <v>14681</v>
      </c>
      <c r="Z2742" s="144" t="s">
        <v>7657</v>
      </c>
      <c r="AA2742" s="160">
        <v>826</v>
      </c>
    </row>
    <row r="2743" spans="1:27" ht="45" customHeight="1" x14ac:dyDescent="0.25">
      <c r="A2743" s="144" t="s">
        <v>12999</v>
      </c>
      <c r="B2743" s="144" t="s">
        <v>25496</v>
      </c>
      <c r="C2743" s="144"/>
      <c r="D2743" s="144" t="s">
        <v>4875</v>
      </c>
      <c r="E2743" s="144" t="s">
        <v>35632</v>
      </c>
      <c r="F2743" s="144">
        <v>2</v>
      </c>
      <c r="G2743" s="144"/>
      <c r="H2743" s="144"/>
      <c r="I2743" s="144"/>
      <c r="J2743" s="144"/>
      <c r="K2743" s="144"/>
      <c r="L2743" s="144">
        <v>150</v>
      </c>
      <c r="M2743" s="145" t="s">
        <v>2213</v>
      </c>
      <c r="N2743" s="144" t="s">
        <v>29</v>
      </c>
      <c r="O2743" s="144"/>
      <c r="P2743" s="144" t="s">
        <v>2860</v>
      </c>
      <c r="Q2743" s="144" t="s">
        <v>4188</v>
      </c>
      <c r="R2743" s="144" t="s">
        <v>4284</v>
      </c>
      <c r="S2743" s="144"/>
      <c r="T2743" s="144"/>
      <c r="U2743" s="144" t="s">
        <v>12999</v>
      </c>
      <c r="V2743" s="144" t="s">
        <v>19521</v>
      </c>
      <c r="W2743" s="144">
        <v>248031</v>
      </c>
      <c r="X2743" s="144" t="s">
        <v>36636</v>
      </c>
      <c r="Y2743" s="144" t="s">
        <v>36637</v>
      </c>
      <c r="Z2743" s="144" t="s">
        <v>19522</v>
      </c>
      <c r="AA2743" s="160">
        <v>5275</v>
      </c>
    </row>
    <row r="2744" spans="1:27" ht="45" customHeight="1" x14ac:dyDescent="0.25">
      <c r="A2744" s="144" t="s">
        <v>12999</v>
      </c>
      <c r="B2744" s="144" t="s">
        <v>25496</v>
      </c>
      <c r="C2744" s="144"/>
      <c r="D2744" s="144" t="s">
        <v>4875</v>
      </c>
      <c r="E2744" s="144" t="s">
        <v>25497</v>
      </c>
      <c r="F2744" s="144">
        <v>2</v>
      </c>
      <c r="G2744" s="144"/>
      <c r="H2744" s="144"/>
      <c r="I2744" s="144"/>
      <c r="J2744" s="144"/>
      <c r="K2744" s="144"/>
      <c r="L2744" s="144">
        <v>350</v>
      </c>
      <c r="M2744" s="145" t="s">
        <v>2213</v>
      </c>
      <c r="N2744" s="144" t="s">
        <v>29</v>
      </c>
      <c r="O2744" s="144"/>
      <c r="P2744" s="144" t="s">
        <v>2860</v>
      </c>
      <c r="Q2744" s="144"/>
      <c r="R2744" s="144"/>
      <c r="S2744" s="144"/>
      <c r="T2744" s="144"/>
      <c r="U2744" s="144" t="s">
        <v>12999</v>
      </c>
      <c r="V2744" s="144" t="s">
        <v>22724</v>
      </c>
      <c r="W2744" s="144">
        <v>248000</v>
      </c>
      <c r="X2744" s="144" t="s">
        <v>22725</v>
      </c>
      <c r="Y2744" s="144" t="s">
        <v>22726</v>
      </c>
      <c r="Z2744" s="144" t="s">
        <v>25498</v>
      </c>
      <c r="AA2744" s="160">
        <v>5747</v>
      </c>
    </row>
    <row r="2745" spans="1:27" ht="45" customHeight="1" x14ac:dyDescent="0.25">
      <c r="A2745" s="144" t="s">
        <v>12999</v>
      </c>
      <c r="B2745" s="144" t="s">
        <v>25496</v>
      </c>
      <c r="C2745" s="144"/>
      <c r="D2745" s="144" t="s">
        <v>4875</v>
      </c>
      <c r="E2745" s="144" t="s">
        <v>25499</v>
      </c>
      <c r="F2745" s="144">
        <v>2</v>
      </c>
      <c r="G2745" s="144"/>
      <c r="H2745" s="144"/>
      <c r="I2745" s="144"/>
      <c r="J2745" s="144"/>
      <c r="K2745" s="144"/>
      <c r="L2745" s="144">
        <v>250</v>
      </c>
      <c r="M2745" s="145" t="s">
        <v>2213</v>
      </c>
      <c r="N2745" s="144" t="s">
        <v>29</v>
      </c>
      <c r="O2745" s="144"/>
      <c r="P2745" s="144" t="s">
        <v>2860</v>
      </c>
      <c r="Q2745" s="144"/>
      <c r="R2745" s="144"/>
      <c r="S2745" s="144"/>
      <c r="T2745" s="144"/>
      <c r="U2745" s="144" t="s">
        <v>12999</v>
      </c>
      <c r="V2745" s="144" t="s">
        <v>25500</v>
      </c>
      <c r="W2745" s="144">
        <v>248000</v>
      </c>
      <c r="X2745" s="144" t="s">
        <v>25501</v>
      </c>
      <c r="Y2745" s="144">
        <v>79110000000</v>
      </c>
      <c r="Z2745" s="144" t="s">
        <v>25502</v>
      </c>
      <c r="AA2745" s="160">
        <v>6411</v>
      </c>
    </row>
    <row r="2746" spans="1:27" ht="45" customHeight="1" x14ac:dyDescent="0.25">
      <c r="A2746" s="144" t="s">
        <v>12999</v>
      </c>
      <c r="B2746" s="144" t="s">
        <v>25496</v>
      </c>
      <c r="C2746" s="144"/>
      <c r="D2746" s="144" t="s">
        <v>4875</v>
      </c>
      <c r="E2746" s="144" t="s">
        <v>27391</v>
      </c>
      <c r="F2746" s="144">
        <v>2</v>
      </c>
      <c r="G2746" s="144"/>
      <c r="H2746" s="144"/>
      <c r="I2746" s="144"/>
      <c r="J2746" s="144"/>
      <c r="K2746" s="144"/>
      <c r="L2746" s="144">
        <v>500</v>
      </c>
      <c r="M2746" s="145" t="s">
        <v>2213</v>
      </c>
      <c r="N2746" s="144" t="s">
        <v>29</v>
      </c>
      <c r="O2746" s="144"/>
      <c r="P2746" s="144" t="s">
        <v>2860</v>
      </c>
      <c r="Q2746" s="144"/>
      <c r="R2746" s="144"/>
      <c r="S2746" s="144"/>
      <c r="T2746" s="144"/>
      <c r="U2746" s="144" t="s">
        <v>12999</v>
      </c>
      <c r="V2746" s="144"/>
      <c r="W2746" s="144">
        <v>248000</v>
      </c>
      <c r="X2746" s="144" t="s">
        <v>30004</v>
      </c>
      <c r="Y2746" s="144" t="s">
        <v>14681</v>
      </c>
      <c r="Z2746" s="144" t="s">
        <v>19522</v>
      </c>
      <c r="AA2746" s="161">
        <v>6736</v>
      </c>
    </row>
    <row r="2747" spans="1:27" ht="45" customHeight="1" x14ac:dyDescent="0.25">
      <c r="A2747" s="144" t="s">
        <v>12999</v>
      </c>
      <c r="B2747" s="144" t="s">
        <v>25496</v>
      </c>
      <c r="C2747" s="144"/>
      <c r="D2747" s="144" t="s">
        <v>4875</v>
      </c>
      <c r="E2747" s="144" t="s">
        <v>27393</v>
      </c>
      <c r="F2747" s="144">
        <v>2</v>
      </c>
      <c r="G2747" s="144"/>
      <c r="H2747" s="144"/>
      <c r="I2747" s="144"/>
      <c r="J2747" s="144"/>
      <c r="K2747" s="144"/>
      <c r="L2747" s="144">
        <v>300</v>
      </c>
      <c r="M2747" s="145" t="s">
        <v>2213</v>
      </c>
      <c r="N2747" s="144" t="s">
        <v>29</v>
      </c>
      <c r="O2747" s="144"/>
      <c r="P2747" s="144" t="s">
        <v>2860</v>
      </c>
      <c r="Q2747" s="144"/>
      <c r="R2747" s="144"/>
      <c r="S2747" s="144"/>
      <c r="T2747" s="144"/>
      <c r="U2747" s="144" t="s">
        <v>12999</v>
      </c>
      <c r="V2747" s="144" t="s">
        <v>27394</v>
      </c>
      <c r="W2747" s="144">
        <v>248000</v>
      </c>
      <c r="X2747" s="144" t="s">
        <v>27395</v>
      </c>
      <c r="Y2747" s="144">
        <v>4843000000</v>
      </c>
      <c r="Z2747" s="144" t="s">
        <v>27396</v>
      </c>
      <c r="AA2747" s="160">
        <v>6776</v>
      </c>
    </row>
    <row r="2748" spans="1:27" ht="45" customHeight="1" x14ac:dyDescent="0.25">
      <c r="A2748" s="144" t="s">
        <v>12999</v>
      </c>
      <c r="B2748" s="144" t="s">
        <v>25496</v>
      </c>
      <c r="C2748" s="144"/>
      <c r="D2748" s="144" t="s">
        <v>4875</v>
      </c>
      <c r="E2748" s="144" t="s">
        <v>19519</v>
      </c>
      <c r="F2748" s="144">
        <v>2</v>
      </c>
      <c r="G2748" s="144"/>
      <c r="H2748" s="144"/>
      <c r="I2748" s="144"/>
      <c r="J2748" s="144"/>
      <c r="K2748" s="144"/>
      <c r="L2748" s="144">
        <v>1200</v>
      </c>
      <c r="M2748" s="145" t="s">
        <v>2213</v>
      </c>
      <c r="N2748" s="144" t="s">
        <v>29</v>
      </c>
      <c r="O2748" s="144"/>
      <c r="P2748" s="144" t="s">
        <v>2860</v>
      </c>
      <c r="Q2748" s="144"/>
      <c r="R2748" s="144"/>
      <c r="S2748" s="144"/>
      <c r="T2748" s="144"/>
      <c r="U2748" s="144" t="s">
        <v>12999</v>
      </c>
      <c r="V2748" s="144" t="s">
        <v>27392</v>
      </c>
      <c r="W2748" s="144">
        <v>248000</v>
      </c>
      <c r="X2748" s="144" t="s">
        <v>32095</v>
      </c>
      <c r="Y2748" s="144">
        <v>4843000000</v>
      </c>
      <c r="Z2748" s="144" t="s">
        <v>32096</v>
      </c>
      <c r="AA2748" s="160">
        <v>3947</v>
      </c>
    </row>
    <row r="2749" spans="1:27" ht="45" customHeight="1" x14ac:dyDescent="0.25">
      <c r="A2749" s="144" t="s">
        <v>12999</v>
      </c>
      <c r="B2749" s="144" t="s">
        <v>25496</v>
      </c>
      <c r="C2749" s="144"/>
      <c r="D2749" s="144" t="s">
        <v>4875</v>
      </c>
      <c r="E2749" s="144" t="s">
        <v>19520</v>
      </c>
      <c r="F2749" s="144">
        <v>2</v>
      </c>
      <c r="G2749" s="144"/>
      <c r="H2749" s="144"/>
      <c r="I2749" s="144"/>
      <c r="J2749" s="144"/>
      <c r="K2749" s="144"/>
      <c r="L2749" s="144">
        <v>200</v>
      </c>
      <c r="M2749" s="145" t="s">
        <v>2213</v>
      </c>
      <c r="N2749" s="144" t="s">
        <v>29</v>
      </c>
      <c r="O2749" s="144"/>
      <c r="P2749" s="144" t="s">
        <v>2860</v>
      </c>
      <c r="Q2749" s="144"/>
      <c r="R2749" s="144"/>
      <c r="S2749" s="144"/>
      <c r="T2749" s="144"/>
      <c r="U2749" s="144" t="s">
        <v>12999</v>
      </c>
      <c r="V2749" s="144" t="s">
        <v>15632</v>
      </c>
      <c r="W2749" s="144">
        <v>248029</v>
      </c>
      <c r="X2749" s="144" t="s">
        <v>16307</v>
      </c>
      <c r="Y2749" s="144" t="s">
        <v>15633</v>
      </c>
      <c r="Z2749" s="144" t="s">
        <v>16308</v>
      </c>
      <c r="AA2749" s="160">
        <v>3948</v>
      </c>
    </row>
    <row r="2750" spans="1:27" ht="45" customHeight="1" x14ac:dyDescent="0.25">
      <c r="A2750" s="144" t="s">
        <v>12999</v>
      </c>
      <c r="B2750" s="144" t="s">
        <v>25496</v>
      </c>
      <c r="C2750" s="144"/>
      <c r="D2750" s="144" t="s">
        <v>4875</v>
      </c>
      <c r="E2750" s="144" t="s">
        <v>25503</v>
      </c>
      <c r="F2750" s="144">
        <v>2</v>
      </c>
      <c r="G2750" s="144"/>
      <c r="H2750" s="144"/>
      <c r="I2750" s="144"/>
      <c r="J2750" s="144"/>
      <c r="K2750" s="144"/>
      <c r="L2750" s="144">
        <v>90</v>
      </c>
      <c r="M2750" s="145" t="s">
        <v>2213</v>
      </c>
      <c r="N2750" s="144" t="s">
        <v>29</v>
      </c>
      <c r="O2750" s="144"/>
      <c r="P2750" s="144" t="s">
        <v>2860</v>
      </c>
      <c r="Q2750" s="144" t="s">
        <v>4188</v>
      </c>
      <c r="R2750" s="144" t="s">
        <v>4251</v>
      </c>
      <c r="S2750" s="144"/>
      <c r="T2750" s="144"/>
      <c r="U2750" s="144" t="s">
        <v>12999</v>
      </c>
      <c r="V2750" s="144" t="s">
        <v>15634</v>
      </c>
      <c r="W2750" s="144">
        <v>248000</v>
      </c>
      <c r="X2750" s="144" t="s">
        <v>25504</v>
      </c>
      <c r="Y2750" s="144" t="s">
        <v>14681</v>
      </c>
      <c r="Z2750" s="144" t="s">
        <v>25505</v>
      </c>
      <c r="AA2750" s="160">
        <v>3988</v>
      </c>
    </row>
    <row r="2751" spans="1:27" ht="45" customHeight="1" x14ac:dyDescent="0.25">
      <c r="A2751" s="144" t="s">
        <v>32097</v>
      </c>
      <c r="B2751" s="144" t="s">
        <v>32098</v>
      </c>
      <c r="C2751" s="144">
        <v>9</v>
      </c>
      <c r="D2751" s="144"/>
      <c r="E2751" s="144"/>
      <c r="F2751" s="144">
        <v>1</v>
      </c>
      <c r="G2751" s="144"/>
      <c r="H2751" s="144">
        <v>320</v>
      </c>
      <c r="I2751" s="144">
        <v>100</v>
      </c>
      <c r="J2751" s="144">
        <v>150</v>
      </c>
      <c r="K2751" s="144">
        <v>70</v>
      </c>
      <c r="L2751" s="144"/>
      <c r="M2751" s="145" t="s">
        <v>2213</v>
      </c>
      <c r="N2751" s="144" t="s">
        <v>70</v>
      </c>
      <c r="O2751" s="144"/>
      <c r="P2751" s="144" t="s">
        <v>3143</v>
      </c>
      <c r="Q2751" s="144"/>
      <c r="R2751" s="144"/>
      <c r="S2751" s="144" t="s">
        <v>4191</v>
      </c>
      <c r="T2751" s="144" t="s">
        <v>32099</v>
      </c>
      <c r="U2751" s="144" t="s">
        <v>32097</v>
      </c>
      <c r="V2751" s="144"/>
      <c r="W2751" s="144"/>
      <c r="X2751" s="144" t="s">
        <v>32100</v>
      </c>
      <c r="Y2751" s="144">
        <v>79140000000</v>
      </c>
      <c r="Z2751" s="144" t="s">
        <v>32101</v>
      </c>
      <c r="AA2751" s="160">
        <v>7440</v>
      </c>
    </row>
    <row r="2752" spans="1:27" ht="45" customHeight="1" x14ac:dyDescent="0.25">
      <c r="A2752" s="144" t="s">
        <v>7658</v>
      </c>
      <c r="B2752" s="144" t="s">
        <v>4205</v>
      </c>
      <c r="C2752" s="144">
        <v>60</v>
      </c>
      <c r="D2752" s="144"/>
      <c r="E2752" s="144"/>
      <c r="F2752" s="144">
        <v>1</v>
      </c>
      <c r="G2752" s="144">
        <v>350</v>
      </c>
      <c r="H2752" s="144"/>
      <c r="I2752" s="144"/>
      <c r="J2752" s="144"/>
      <c r="K2752" s="144"/>
      <c r="L2752" s="144"/>
      <c r="M2752" s="145" t="s">
        <v>2213</v>
      </c>
      <c r="N2752" s="144" t="s">
        <v>84</v>
      </c>
      <c r="O2752" s="144"/>
      <c r="P2752" s="144" t="s">
        <v>3372</v>
      </c>
      <c r="Q2752" s="144"/>
      <c r="R2752" s="144"/>
      <c r="S2752" s="144"/>
      <c r="T2752" s="144"/>
      <c r="U2752" s="144" t="s">
        <v>7658</v>
      </c>
      <c r="V2752" s="144"/>
      <c r="W2752" s="144">
        <v>301667</v>
      </c>
      <c r="X2752" s="144" t="s">
        <v>7659</v>
      </c>
      <c r="Y2752" s="144" t="s">
        <v>7660</v>
      </c>
      <c r="Z2752" s="144" t="s">
        <v>7661</v>
      </c>
      <c r="AA2752" s="160">
        <v>827</v>
      </c>
    </row>
    <row r="2753" spans="1:27" ht="45" customHeight="1" x14ac:dyDescent="0.25">
      <c r="A2753" s="144" t="s">
        <v>35633</v>
      </c>
      <c r="B2753" s="144" t="s">
        <v>32064</v>
      </c>
      <c r="C2753" s="144"/>
      <c r="D2753" s="144"/>
      <c r="E2753" s="144"/>
      <c r="F2753" s="144">
        <v>1</v>
      </c>
      <c r="G2753" s="144"/>
      <c r="H2753" s="144">
        <v>320</v>
      </c>
      <c r="I2753" s="144">
        <v>100</v>
      </c>
      <c r="J2753" s="144">
        <v>100</v>
      </c>
      <c r="K2753" s="144">
        <v>50</v>
      </c>
      <c r="L2753" s="144"/>
      <c r="M2753" s="145" t="s">
        <v>2213</v>
      </c>
      <c r="N2753" s="144" t="s">
        <v>18</v>
      </c>
      <c r="O2753" s="144"/>
      <c r="P2753" s="144" t="s">
        <v>17473</v>
      </c>
      <c r="Q2753" s="144"/>
      <c r="R2753" s="144"/>
      <c r="S2753" s="144"/>
      <c r="T2753" s="144"/>
      <c r="U2753" s="144" t="s">
        <v>35633</v>
      </c>
      <c r="V2753" s="144"/>
      <c r="W2753" s="144">
        <v>309831</v>
      </c>
      <c r="X2753" s="144" t="s">
        <v>35988</v>
      </c>
      <c r="Y2753" s="144" t="s">
        <v>37292</v>
      </c>
      <c r="Z2753" s="144" t="s">
        <v>37293</v>
      </c>
      <c r="AA2753" s="160">
        <v>7370</v>
      </c>
    </row>
    <row r="2754" spans="1:27" ht="45" customHeight="1" x14ac:dyDescent="0.25">
      <c r="A2754" s="144" t="s">
        <v>7662</v>
      </c>
      <c r="B2754" s="144" t="s">
        <v>6265</v>
      </c>
      <c r="C2754" s="144"/>
      <c r="D2754" s="144"/>
      <c r="E2754" s="144"/>
      <c r="F2754" s="144">
        <v>2</v>
      </c>
      <c r="G2754" s="144"/>
      <c r="H2754" s="144"/>
      <c r="I2754" s="144"/>
      <c r="J2754" s="144"/>
      <c r="K2754" s="144"/>
      <c r="L2754" s="144">
        <v>150</v>
      </c>
      <c r="M2754" s="145" t="s">
        <v>2213</v>
      </c>
      <c r="N2754" s="144" t="s">
        <v>65</v>
      </c>
      <c r="O2754" s="144"/>
      <c r="P2754" s="144" t="s">
        <v>3979</v>
      </c>
      <c r="Q2754" s="144"/>
      <c r="R2754" s="144"/>
      <c r="S2754" s="144"/>
      <c r="T2754" s="144"/>
      <c r="U2754" s="144" t="s">
        <v>7662</v>
      </c>
      <c r="V2754" s="144"/>
      <c r="W2754" s="144">
        <v>677027</v>
      </c>
      <c r="X2754" s="144" t="s">
        <v>4848</v>
      </c>
      <c r="Y2754" s="144"/>
      <c r="Z2754" s="144"/>
      <c r="AA2754" s="160">
        <v>828</v>
      </c>
    </row>
    <row r="2755" spans="1:27" ht="45" customHeight="1" x14ac:dyDescent="0.25">
      <c r="A2755" s="144" t="s">
        <v>19523</v>
      </c>
      <c r="B2755" s="144" t="s">
        <v>15819</v>
      </c>
      <c r="C2755" s="144"/>
      <c r="D2755" s="144"/>
      <c r="E2755" s="144"/>
      <c r="F2755" s="144">
        <v>1</v>
      </c>
      <c r="G2755" s="144"/>
      <c r="H2755" s="144">
        <v>350</v>
      </c>
      <c r="I2755" s="144">
        <v>200</v>
      </c>
      <c r="J2755" s="144">
        <v>100</v>
      </c>
      <c r="K2755" s="144">
        <v>50</v>
      </c>
      <c r="L2755" s="144"/>
      <c r="M2755" s="145" t="s">
        <v>2213</v>
      </c>
      <c r="N2755" s="144" t="s">
        <v>77</v>
      </c>
      <c r="O2755" s="144"/>
      <c r="P2755" s="144" t="s">
        <v>3034</v>
      </c>
      <c r="Q2755" s="144"/>
      <c r="R2755" s="144"/>
      <c r="S2755" s="144" t="s">
        <v>4189</v>
      </c>
      <c r="T2755" s="144" t="s">
        <v>19524</v>
      </c>
      <c r="U2755" s="144" t="s">
        <v>19523</v>
      </c>
      <c r="V2755" s="144"/>
      <c r="W2755" s="144">
        <v>694550</v>
      </c>
      <c r="X2755" s="144" t="s">
        <v>19525</v>
      </c>
      <c r="Y2755" s="144" t="s">
        <v>19527</v>
      </c>
      <c r="Z2755" s="144" t="s">
        <v>19526</v>
      </c>
      <c r="AA2755" s="160">
        <v>5435</v>
      </c>
    </row>
    <row r="2756" spans="1:27" ht="45" customHeight="1" x14ac:dyDescent="0.25">
      <c r="A2756" s="144" t="s">
        <v>14682</v>
      </c>
      <c r="B2756" s="144" t="s">
        <v>19528</v>
      </c>
      <c r="C2756" s="144"/>
      <c r="D2756" s="144"/>
      <c r="E2756" s="144"/>
      <c r="F2756" s="144">
        <v>1</v>
      </c>
      <c r="G2756" s="144"/>
      <c r="H2756" s="144">
        <v>798</v>
      </c>
      <c r="I2756" s="144">
        <v>290</v>
      </c>
      <c r="J2756" s="144">
        <v>363</v>
      </c>
      <c r="K2756" s="144">
        <v>145</v>
      </c>
      <c r="L2756" s="144"/>
      <c r="M2756" s="145" t="s">
        <v>2213</v>
      </c>
      <c r="N2756" s="144" t="s">
        <v>31</v>
      </c>
      <c r="O2756" s="144"/>
      <c r="P2756" s="144" t="s">
        <v>30642</v>
      </c>
      <c r="Q2756" s="144"/>
      <c r="R2756" s="144"/>
      <c r="S2756" s="144" t="s">
        <v>4191</v>
      </c>
      <c r="T2756" s="144" t="s">
        <v>7666</v>
      </c>
      <c r="U2756" s="144" t="s">
        <v>14682</v>
      </c>
      <c r="V2756" s="144"/>
      <c r="W2756" s="144">
        <v>654216</v>
      </c>
      <c r="X2756" s="144" t="s">
        <v>19529</v>
      </c>
      <c r="Y2756" s="144"/>
      <c r="Z2756" s="144" t="s">
        <v>13893</v>
      </c>
      <c r="AA2756" s="160">
        <v>1421</v>
      </c>
    </row>
    <row r="2757" spans="1:27" ht="45" customHeight="1" x14ac:dyDescent="0.25">
      <c r="A2757" s="144" t="s">
        <v>7667</v>
      </c>
      <c r="B2757" s="144" t="s">
        <v>4208</v>
      </c>
      <c r="C2757" s="144">
        <v>21</v>
      </c>
      <c r="D2757" s="144" t="s">
        <v>7668</v>
      </c>
      <c r="E2757" s="144"/>
      <c r="F2757" s="144">
        <v>1</v>
      </c>
      <c r="G2757" s="144"/>
      <c r="H2757" s="144">
        <v>798</v>
      </c>
      <c r="I2757" s="144">
        <v>290</v>
      </c>
      <c r="J2757" s="144">
        <v>363</v>
      </c>
      <c r="K2757" s="144">
        <v>145</v>
      </c>
      <c r="L2757" s="144"/>
      <c r="M2757" s="145" t="s">
        <v>2213</v>
      </c>
      <c r="N2757" s="144" t="s">
        <v>84</v>
      </c>
      <c r="O2757" s="144"/>
      <c r="P2757" s="144" t="s">
        <v>13890</v>
      </c>
      <c r="Q2757" s="144" t="s">
        <v>4186</v>
      </c>
      <c r="R2757" s="144" t="s">
        <v>7669</v>
      </c>
      <c r="S2757" s="144" t="s">
        <v>4191</v>
      </c>
      <c r="T2757" s="144" t="s">
        <v>7670</v>
      </c>
      <c r="U2757" s="144" t="s">
        <v>7667</v>
      </c>
      <c r="V2757" s="144"/>
      <c r="W2757" s="144">
        <v>301888</v>
      </c>
      <c r="X2757" s="144" t="s">
        <v>16309</v>
      </c>
      <c r="Y2757" s="144" t="s">
        <v>16310</v>
      </c>
      <c r="Z2757" s="145" t="s">
        <v>16311</v>
      </c>
      <c r="AA2757" s="160">
        <v>830</v>
      </c>
    </row>
    <row r="2758" spans="1:27" ht="45" customHeight="1" x14ac:dyDescent="0.25">
      <c r="A2758" s="144" t="s">
        <v>7667</v>
      </c>
      <c r="B2758" s="144" t="s">
        <v>4208</v>
      </c>
      <c r="C2758" s="144">
        <v>21</v>
      </c>
      <c r="D2758" s="144" t="s">
        <v>7668</v>
      </c>
      <c r="E2758" s="144" t="s">
        <v>35989</v>
      </c>
      <c r="F2758" s="144">
        <v>1</v>
      </c>
      <c r="G2758" s="144">
        <v>200</v>
      </c>
      <c r="H2758" s="144"/>
      <c r="I2758" s="144"/>
      <c r="J2758" s="144"/>
      <c r="K2758" s="144"/>
      <c r="L2758" s="144"/>
      <c r="M2758" s="145" t="s">
        <v>2213</v>
      </c>
      <c r="N2758" s="144" t="s">
        <v>84</v>
      </c>
      <c r="O2758" s="144"/>
      <c r="P2758" s="144" t="s">
        <v>13890</v>
      </c>
      <c r="Q2758" s="144" t="s">
        <v>4186</v>
      </c>
      <c r="R2758" s="144" t="s">
        <v>7669</v>
      </c>
      <c r="S2758" s="144" t="s">
        <v>13932</v>
      </c>
      <c r="T2758" s="144" t="s">
        <v>7670</v>
      </c>
      <c r="U2758" s="144" t="s">
        <v>7667</v>
      </c>
      <c r="V2758" s="144" t="s">
        <v>32102</v>
      </c>
      <c r="W2758" s="144">
        <v>301888</v>
      </c>
      <c r="X2758" s="144"/>
      <c r="Y2758" s="150" t="s">
        <v>16310</v>
      </c>
      <c r="Z2758" s="144" t="s">
        <v>16311</v>
      </c>
      <c r="AA2758" s="160">
        <v>4223</v>
      </c>
    </row>
    <row r="2759" spans="1:27" ht="45" customHeight="1" x14ac:dyDescent="0.25">
      <c r="A2759" s="144" t="s">
        <v>22727</v>
      </c>
      <c r="B2759" s="144" t="s">
        <v>4239</v>
      </c>
      <c r="C2759" s="144">
        <v>14</v>
      </c>
      <c r="D2759" s="144"/>
      <c r="E2759" s="144"/>
      <c r="F2759" s="144">
        <v>5</v>
      </c>
      <c r="G2759" s="144"/>
      <c r="H2759" s="144"/>
      <c r="I2759" s="144"/>
      <c r="J2759" s="144"/>
      <c r="K2759" s="144"/>
      <c r="L2759" s="144">
        <v>850</v>
      </c>
      <c r="M2759" s="145" t="s">
        <v>2213</v>
      </c>
      <c r="N2759" s="144" t="s">
        <v>34</v>
      </c>
      <c r="O2759" s="144"/>
      <c r="P2759" s="144" t="s">
        <v>3445</v>
      </c>
      <c r="Q2759" s="144"/>
      <c r="R2759" s="144"/>
      <c r="S2759" s="144"/>
      <c r="T2759" s="144"/>
      <c r="U2759" s="144" t="s">
        <v>22727</v>
      </c>
      <c r="V2759" s="144"/>
      <c r="W2759" s="144">
        <v>350005</v>
      </c>
      <c r="X2759" s="144" t="s">
        <v>18313</v>
      </c>
      <c r="Y2759" s="144"/>
      <c r="Z2759" s="144"/>
      <c r="AA2759" s="160">
        <v>4009</v>
      </c>
    </row>
    <row r="2760" spans="1:27" ht="45" customHeight="1" x14ac:dyDescent="0.25">
      <c r="A2760" s="144" t="s">
        <v>27397</v>
      </c>
      <c r="B2760" s="144" t="s">
        <v>31169</v>
      </c>
      <c r="C2760" s="144"/>
      <c r="D2760" s="144"/>
      <c r="E2760" s="144"/>
      <c r="F2760" s="144">
        <v>1</v>
      </c>
      <c r="G2760" s="144"/>
      <c r="H2760" s="144">
        <v>200</v>
      </c>
      <c r="I2760" s="144">
        <v>50</v>
      </c>
      <c r="J2760" s="144">
        <v>100</v>
      </c>
      <c r="K2760" s="144">
        <v>50</v>
      </c>
      <c r="L2760" s="144"/>
      <c r="M2760" s="145" t="s">
        <v>2213</v>
      </c>
      <c r="N2760" s="144" t="s">
        <v>18</v>
      </c>
      <c r="O2760" s="144"/>
      <c r="P2760" s="144" t="s">
        <v>17715</v>
      </c>
      <c r="Q2760" s="144"/>
      <c r="R2760" s="144"/>
      <c r="S2760" s="144" t="s">
        <v>4191</v>
      </c>
      <c r="T2760" s="144" t="s">
        <v>21461</v>
      </c>
      <c r="U2760" s="144" t="s">
        <v>27397</v>
      </c>
      <c r="V2760" s="144"/>
      <c r="W2760" s="144">
        <v>309972</v>
      </c>
      <c r="X2760" s="144" t="s">
        <v>27398</v>
      </c>
      <c r="Y2760" s="144">
        <v>84720000000</v>
      </c>
      <c r="Z2760" s="144" t="s">
        <v>27399</v>
      </c>
      <c r="AA2760" s="160">
        <v>6656</v>
      </c>
    </row>
    <row r="2761" spans="1:27" ht="45" customHeight="1" x14ac:dyDescent="0.25">
      <c r="A2761" s="144" t="s">
        <v>7671</v>
      </c>
      <c r="B2761" s="144" t="s">
        <v>5068</v>
      </c>
      <c r="C2761" s="144"/>
      <c r="D2761" s="144" t="s">
        <v>7672</v>
      </c>
      <c r="E2761" s="144"/>
      <c r="F2761" s="144">
        <v>2</v>
      </c>
      <c r="G2761" s="144"/>
      <c r="H2761" s="144"/>
      <c r="I2761" s="144"/>
      <c r="J2761" s="144"/>
      <c r="K2761" s="144"/>
      <c r="L2761" s="144">
        <v>150</v>
      </c>
      <c r="M2761" s="145" t="s">
        <v>2213</v>
      </c>
      <c r="N2761" s="144" t="s">
        <v>42</v>
      </c>
      <c r="O2761" s="144"/>
      <c r="P2761" s="144" t="s">
        <v>4085</v>
      </c>
      <c r="Q2761" s="144" t="s">
        <v>4187</v>
      </c>
      <c r="R2761" s="144" t="s">
        <v>4249</v>
      </c>
      <c r="S2761" s="144"/>
      <c r="T2761" s="144"/>
      <c r="U2761" s="144" t="s">
        <v>7671</v>
      </c>
      <c r="V2761" s="144"/>
      <c r="W2761" s="144">
        <v>142100</v>
      </c>
      <c r="X2761" s="144" t="s">
        <v>13250</v>
      </c>
      <c r="Y2761" s="144"/>
      <c r="Z2761" s="144" t="s">
        <v>7673</v>
      </c>
      <c r="AA2761" s="160">
        <v>831</v>
      </c>
    </row>
    <row r="2762" spans="1:27" ht="45" customHeight="1" x14ac:dyDescent="0.25">
      <c r="A2762" s="144" t="s">
        <v>35990</v>
      </c>
      <c r="B2762" s="144" t="s">
        <v>35991</v>
      </c>
      <c r="C2762" s="144">
        <v>1</v>
      </c>
      <c r="D2762" s="144" t="s">
        <v>35992</v>
      </c>
      <c r="E2762" s="145"/>
      <c r="F2762" s="144">
        <v>1</v>
      </c>
      <c r="G2762" s="144"/>
      <c r="H2762" s="144">
        <v>450</v>
      </c>
      <c r="I2762" s="144">
        <v>200</v>
      </c>
      <c r="J2762" s="144">
        <v>200</v>
      </c>
      <c r="K2762" s="144">
        <v>50</v>
      </c>
      <c r="L2762" s="144"/>
      <c r="M2762" s="145" t="s">
        <v>2213</v>
      </c>
      <c r="N2762" s="144" t="s">
        <v>18</v>
      </c>
      <c r="O2762" s="144"/>
      <c r="P2762" s="144" t="s">
        <v>13858</v>
      </c>
      <c r="Q2762" s="144"/>
      <c r="R2762" s="144"/>
      <c r="S2762" s="144"/>
      <c r="T2762" s="144"/>
      <c r="U2762" s="144" t="s">
        <v>35990</v>
      </c>
      <c r="V2762" s="144"/>
      <c r="W2762" s="144">
        <v>309530</v>
      </c>
      <c r="X2762" s="144" t="s">
        <v>35993</v>
      </c>
      <c r="Y2762" s="144">
        <v>84730000000</v>
      </c>
      <c r="Z2762" s="144" t="s">
        <v>35994</v>
      </c>
      <c r="AA2762" s="160">
        <v>7661</v>
      </c>
    </row>
    <row r="2763" spans="1:27" ht="45" customHeight="1" x14ac:dyDescent="0.25">
      <c r="A2763" s="144" t="s">
        <v>31170</v>
      </c>
      <c r="B2763" s="144" t="s">
        <v>32103</v>
      </c>
      <c r="C2763" s="144">
        <v>8</v>
      </c>
      <c r="D2763" s="144"/>
      <c r="E2763" s="144"/>
      <c r="F2763" s="144">
        <v>1</v>
      </c>
      <c r="G2763" s="144">
        <v>150</v>
      </c>
      <c r="H2763" s="144"/>
      <c r="I2763" s="144"/>
      <c r="J2763" s="144"/>
      <c r="K2763" s="144"/>
      <c r="L2763" s="144"/>
      <c r="M2763" s="145" t="s">
        <v>2213</v>
      </c>
      <c r="N2763" s="144" t="s">
        <v>80</v>
      </c>
      <c r="O2763" s="144"/>
      <c r="P2763" s="144" t="s">
        <v>37167</v>
      </c>
      <c r="Q2763" s="144"/>
      <c r="R2763" s="144"/>
      <c r="S2763" s="144" t="s">
        <v>4191</v>
      </c>
      <c r="T2763" s="144" t="s">
        <v>31171</v>
      </c>
      <c r="U2763" s="144" t="s">
        <v>31170</v>
      </c>
      <c r="V2763" s="144"/>
      <c r="W2763" s="144">
        <v>356106</v>
      </c>
      <c r="X2763" s="144" t="s">
        <v>31172</v>
      </c>
      <c r="Y2763" s="144" t="s">
        <v>31173</v>
      </c>
      <c r="Z2763" s="144" t="s">
        <v>32104</v>
      </c>
      <c r="AA2763" s="160">
        <v>7188</v>
      </c>
    </row>
    <row r="2764" spans="1:27" ht="45" customHeight="1" x14ac:dyDescent="0.25">
      <c r="A2764" s="144" t="s">
        <v>24077</v>
      </c>
      <c r="B2764" s="144" t="s">
        <v>15483</v>
      </c>
      <c r="C2764" s="144">
        <v>47</v>
      </c>
      <c r="D2764" s="144"/>
      <c r="E2764" s="144"/>
      <c r="F2764" s="144">
        <v>1</v>
      </c>
      <c r="G2764" s="144">
        <v>250</v>
      </c>
      <c r="H2764" s="144"/>
      <c r="I2764" s="144"/>
      <c r="J2764" s="144"/>
      <c r="K2764" s="144"/>
      <c r="L2764" s="144"/>
      <c r="M2764" s="145" t="s">
        <v>2213</v>
      </c>
      <c r="N2764" s="144" t="s">
        <v>42</v>
      </c>
      <c r="O2764" s="144"/>
      <c r="P2764" s="144" t="s">
        <v>17731</v>
      </c>
      <c r="Q2764" s="144"/>
      <c r="R2764" s="144"/>
      <c r="S2764" s="144" t="s">
        <v>4189</v>
      </c>
      <c r="T2764" s="144" t="s">
        <v>19086</v>
      </c>
      <c r="U2764" s="144" t="s">
        <v>24077</v>
      </c>
      <c r="V2764" s="144"/>
      <c r="W2764" s="144">
        <v>142670</v>
      </c>
      <c r="X2764" s="144" t="s">
        <v>24078</v>
      </c>
      <c r="Y2764" s="144" t="s">
        <v>24079</v>
      </c>
      <c r="Z2764" s="144" t="s">
        <v>24080</v>
      </c>
      <c r="AA2764" s="160">
        <v>6280</v>
      </c>
    </row>
    <row r="2765" spans="1:27" ht="45" customHeight="1" x14ac:dyDescent="0.25">
      <c r="A2765" s="144" t="s">
        <v>7674</v>
      </c>
      <c r="B2765" s="144" t="s">
        <v>15377</v>
      </c>
      <c r="C2765" s="144"/>
      <c r="D2765" s="144"/>
      <c r="E2765" s="144"/>
      <c r="F2765" s="144">
        <v>1</v>
      </c>
      <c r="G2765" s="144">
        <v>200</v>
      </c>
      <c r="H2765" s="144"/>
      <c r="I2765" s="144"/>
      <c r="J2765" s="144"/>
      <c r="K2765" s="144"/>
      <c r="L2765" s="144"/>
      <c r="M2765" s="145" t="s">
        <v>2213</v>
      </c>
      <c r="N2765" s="144" t="s">
        <v>18</v>
      </c>
      <c r="O2765" s="144"/>
      <c r="P2765" s="144" t="s">
        <v>17727</v>
      </c>
      <c r="Q2765" s="144"/>
      <c r="R2765" s="144"/>
      <c r="S2765" s="144" t="s">
        <v>4190</v>
      </c>
      <c r="T2765" s="144" t="s">
        <v>7675</v>
      </c>
      <c r="U2765" s="144" t="s">
        <v>7674</v>
      </c>
      <c r="V2765" s="144"/>
      <c r="W2765" s="144">
        <v>309085</v>
      </c>
      <c r="X2765" s="144" t="s">
        <v>19530</v>
      </c>
      <c r="Y2765" s="150" t="s">
        <v>7676</v>
      </c>
      <c r="Z2765" s="144" t="s">
        <v>7677</v>
      </c>
      <c r="AA2765" s="160">
        <v>832</v>
      </c>
    </row>
    <row r="2766" spans="1:27" ht="45" customHeight="1" x14ac:dyDescent="0.25">
      <c r="A2766" s="144" t="s">
        <v>7678</v>
      </c>
      <c r="B2766" s="144" t="s">
        <v>5891</v>
      </c>
      <c r="C2766" s="144">
        <v>63</v>
      </c>
      <c r="D2766" s="144" t="s">
        <v>7679</v>
      </c>
      <c r="E2766" s="144"/>
      <c r="F2766" s="144">
        <v>1</v>
      </c>
      <c r="G2766" s="144"/>
      <c r="H2766" s="144">
        <v>1199</v>
      </c>
      <c r="I2766" s="144">
        <v>436</v>
      </c>
      <c r="J2766" s="144">
        <v>545</v>
      </c>
      <c r="K2766" s="144">
        <v>218</v>
      </c>
      <c r="L2766" s="144"/>
      <c r="M2766" s="145" t="s">
        <v>2213</v>
      </c>
      <c r="N2766" s="144" t="s">
        <v>72</v>
      </c>
      <c r="O2766" s="144"/>
      <c r="P2766" s="144" t="s">
        <v>2632</v>
      </c>
      <c r="Q2766" s="144"/>
      <c r="R2766" s="144"/>
      <c r="S2766" s="144"/>
      <c r="T2766" s="144"/>
      <c r="U2766" s="144" t="s">
        <v>7678</v>
      </c>
      <c r="V2766" s="144"/>
      <c r="W2766" s="144">
        <v>346880</v>
      </c>
      <c r="X2766" s="144" t="s">
        <v>7680</v>
      </c>
      <c r="Y2766" s="144"/>
      <c r="Z2766" s="144"/>
      <c r="AA2766" s="160">
        <v>833</v>
      </c>
    </row>
    <row r="2767" spans="1:27" ht="45" customHeight="1" x14ac:dyDescent="0.25">
      <c r="A2767" s="144" t="s">
        <v>22728</v>
      </c>
      <c r="B2767" s="144" t="s">
        <v>22729</v>
      </c>
      <c r="C2767" s="144"/>
      <c r="D2767" s="144" t="s">
        <v>4206</v>
      </c>
      <c r="E2767" s="144"/>
      <c r="F2767" s="144">
        <v>1</v>
      </c>
      <c r="G2767" s="144">
        <v>250</v>
      </c>
      <c r="H2767" s="144"/>
      <c r="I2767" s="144"/>
      <c r="J2767" s="144"/>
      <c r="K2767" s="144"/>
      <c r="L2767" s="144"/>
      <c r="M2767" s="145" t="s">
        <v>2213</v>
      </c>
      <c r="N2767" s="144" t="s">
        <v>19</v>
      </c>
      <c r="O2767" s="144"/>
      <c r="P2767" s="144" t="s">
        <v>2716</v>
      </c>
      <c r="Q2767" s="144"/>
      <c r="R2767" s="144"/>
      <c r="S2767" s="144"/>
      <c r="T2767" s="144"/>
      <c r="U2767" s="144" t="s">
        <v>22728</v>
      </c>
      <c r="V2767" s="144"/>
      <c r="W2767" s="144">
        <v>242620</v>
      </c>
      <c r="X2767" s="144" t="s">
        <v>22730</v>
      </c>
      <c r="Y2767" s="144" t="s">
        <v>22731</v>
      </c>
      <c r="Z2767" s="144" t="s">
        <v>22732</v>
      </c>
      <c r="AA2767" s="160">
        <v>5921</v>
      </c>
    </row>
    <row r="2768" spans="1:27" ht="45" customHeight="1" x14ac:dyDescent="0.25">
      <c r="A2768" s="144" t="s">
        <v>17046</v>
      </c>
      <c r="B2768" s="144" t="s">
        <v>16933</v>
      </c>
      <c r="C2768" s="144"/>
      <c r="D2768" s="144"/>
      <c r="E2768" s="144"/>
      <c r="F2768" s="144">
        <v>1</v>
      </c>
      <c r="G2768" s="144"/>
      <c r="H2768" s="144">
        <v>350</v>
      </c>
      <c r="I2768" s="144">
        <v>200</v>
      </c>
      <c r="J2768" s="144">
        <v>100</v>
      </c>
      <c r="K2768" s="144">
        <v>50</v>
      </c>
      <c r="L2768" s="144"/>
      <c r="M2768" s="145" t="s">
        <v>2213</v>
      </c>
      <c r="N2768" s="144" t="s">
        <v>77</v>
      </c>
      <c r="O2768" s="144"/>
      <c r="P2768" s="144" t="s">
        <v>2358</v>
      </c>
      <c r="Q2768" s="144"/>
      <c r="R2768" s="144"/>
      <c r="S2768" s="144" t="s">
        <v>4191</v>
      </c>
      <c r="T2768" s="144" t="s">
        <v>17047</v>
      </c>
      <c r="U2768" s="144" t="s">
        <v>17046</v>
      </c>
      <c r="V2768" s="144"/>
      <c r="W2768" s="144">
        <v>694434</v>
      </c>
      <c r="X2768" s="144" t="s">
        <v>11133</v>
      </c>
      <c r="Y2768" s="144" t="s">
        <v>17048</v>
      </c>
      <c r="Z2768" s="144" t="s">
        <v>17049</v>
      </c>
      <c r="AA2768" s="160">
        <v>4258</v>
      </c>
    </row>
    <row r="2769" spans="1:31" ht="45" customHeight="1" x14ac:dyDescent="0.25">
      <c r="A2769" s="144" t="s">
        <v>7681</v>
      </c>
      <c r="B2769" s="144" t="s">
        <v>4205</v>
      </c>
      <c r="C2769" s="144"/>
      <c r="D2769" s="144" t="s">
        <v>4286</v>
      </c>
      <c r="E2769" s="144"/>
      <c r="F2769" s="144">
        <v>1</v>
      </c>
      <c r="G2769" s="144">
        <v>350</v>
      </c>
      <c r="H2769" s="144"/>
      <c r="I2769" s="144"/>
      <c r="J2769" s="144"/>
      <c r="K2769" s="144"/>
      <c r="L2769" s="144"/>
      <c r="M2769" s="145" t="s">
        <v>2213</v>
      </c>
      <c r="N2769" s="144" t="s">
        <v>92</v>
      </c>
      <c r="O2769" s="144"/>
      <c r="P2769" s="144" t="s">
        <v>2369</v>
      </c>
      <c r="Q2769" s="144"/>
      <c r="R2769" s="144"/>
      <c r="S2769" s="144"/>
      <c r="T2769" s="144"/>
      <c r="U2769" s="144" t="s">
        <v>7681</v>
      </c>
      <c r="V2769" s="144"/>
      <c r="W2769" s="144">
        <v>629830</v>
      </c>
      <c r="X2769" s="144" t="s">
        <v>4287</v>
      </c>
      <c r="Y2769" s="144"/>
      <c r="Z2769" s="144" t="s">
        <v>7682</v>
      </c>
      <c r="AA2769" s="160">
        <v>834</v>
      </c>
      <c r="AE2769" s="109" t="s">
        <v>1149</v>
      </c>
    </row>
    <row r="2770" spans="1:31" ht="45" customHeight="1" x14ac:dyDescent="0.25">
      <c r="A2770" s="144" t="s">
        <v>30005</v>
      </c>
      <c r="B2770" s="144" t="s">
        <v>30006</v>
      </c>
      <c r="C2770" s="144"/>
      <c r="D2770" s="144"/>
      <c r="E2770" s="144"/>
      <c r="F2770" s="144">
        <v>1</v>
      </c>
      <c r="G2770" s="144"/>
      <c r="H2770" s="144">
        <v>400</v>
      </c>
      <c r="I2770" s="144">
        <v>100</v>
      </c>
      <c r="J2770" s="144">
        <v>200</v>
      </c>
      <c r="K2770" s="144">
        <v>100</v>
      </c>
      <c r="L2770" s="144"/>
      <c r="M2770" s="145" t="s">
        <v>2213</v>
      </c>
      <c r="N2770" s="144" t="s">
        <v>18</v>
      </c>
      <c r="O2770" s="144"/>
      <c r="P2770" s="144" t="s">
        <v>17726</v>
      </c>
      <c r="Q2770" s="144"/>
      <c r="R2770" s="144"/>
      <c r="S2770" s="144" t="s">
        <v>4190</v>
      </c>
      <c r="T2770" s="144" t="s">
        <v>7978</v>
      </c>
      <c r="U2770" s="144" t="s">
        <v>30005</v>
      </c>
      <c r="V2770" s="144"/>
      <c r="W2770" s="144">
        <v>309271</v>
      </c>
      <c r="X2770" s="144" t="s">
        <v>30007</v>
      </c>
      <c r="Y2770" s="144">
        <v>84720000000</v>
      </c>
      <c r="Z2770" s="144" t="s">
        <v>30008</v>
      </c>
      <c r="AA2770" s="160">
        <v>7131</v>
      </c>
    </row>
    <row r="2771" spans="1:31" ht="45" customHeight="1" x14ac:dyDescent="0.25">
      <c r="A2771" s="144" t="s">
        <v>25507</v>
      </c>
      <c r="B2771" s="144" t="s">
        <v>25508</v>
      </c>
      <c r="C2771" s="144"/>
      <c r="D2771" s="144" t="s">
        <v>5645</v>
      </c>
      <c r="E2771" s="144"/>
      <c r="F2771" s="144">
        <v>2</v>
      </c>
      <c r="G2771" s="144"/>
      <c r="H2771" s="144"/>
      <c r="I2771" s="144"/>
      <c r="J2771" s="144"/>
      <c r="K2771" s="144"/>
      <c r="L2771" s="144">
        <v>1000</v>
      </c>
      <c r="M2771" s="145" t="s">
        <v>2213</v>
      </c>
      <c r="N2771" s="144" t="s">
        <v>18</v>
      </c>
      <c r="O2771" s="144"/>
      <c r="P2771" s="144" t="s">
        <v>2375</v>
      </c>
      <c r="Q2771" s="144"/>
      <c r="R2771" s="144"/>
      <c r="S2771" s="144"/>
      <c r="T2771" s="144"/>
      <c r="U2771" s="144" t="s">
        <v>25507</v>
      </c>
      <c r="V2771" s="144"/>
      <c r="W2771" s="144">
        <v>308033</v>
      </c>
      <c r="X2771" s="144" t="s">
        <v>27400</v>
      </c>
      <c r="Y2771" s="149">
        <v>89510000000</v>
      </c>
      <c r="Z2771" s="144" t="s">
        <v>30009</v>
      </c>
      <c r="AA2771" s="160">
        <v>6330</v>
      </c>
    </row>
    <row r="2772" spans="1:31" ht="45" customHeight="1" x14ac:dyDescent="0.25">
      <c r="A2772" s="144" t="s">
        <v>17050</v>
      </c>
      <c r="B2772" s="144" t="s">
        <v>19531</v>
      </c>
      <c r="C2772" s="144">
        <v>78</v>
      </c>
      <c r="D2772" s="144"/>
      <c r="E2772" s="144"/>
      <c r="F2772" s="144">
        <v>2</v>
      </c>
      <c r="G2772" s="144"/>
      <c r="H2772" s="144"/>
      <c r="I2772" s="144"/>
      <c r="J2772" s="144"/>
      <c r="K2772" s="144"/>
      <c r="L2772" s="144">
        <v>150</v>
      </c>
      <c r="M2772" s="145" t="s">
        <v>2213</v>
      </c>
      <c r="N2772" s="144" t="s">
        <v>75</v>
      </c>
      <c r="O2772" s="144"/>
      <c r="P2772" s="144" t="s">
        <v>3419</v>
      </c>
      <c r="Q2772" s="144"/>
      <c r="R2772" s="144"/>
      <c r="S2772" s="144"/>
      <c r="T2772" s="144"/>
      <c r="U2772" s="144" t="s">
        <v>17050</v>
      </c>
      <c r="V2772" s="144"/>
      <c r="W2772" s="144">
        <v>191023</v>
      </c>
      <c r="X2772" s="144" t="s">
        <v>13221</v>
      </c>
      <c r="Y2772" s="144" t="s">
        <v>17051</v>
      </c>
      <c r="Z2772" s="144" t="s">
        <v>6614</v>
      </c>
      <c r="AA2772" s="160">
        <v>1525</v>
      </c>
    </row>
    <row r="2773" spans="1:31" ht="45" customHeight="1" x14ac:dyDescent="0.25">
      <c r="A2773" s="144" t="s">
        <v>24081</v>
      </c>
      <c r="B2773" s="144" t="s">
        <v>24082</v>
      </c>
      <c r="C2773" s="144"/>
      <c r="D2773" s="144"/>
      <c r="E2773" s="144"/>
      <c r="F2773" s="144">
        <v>3</v>
      </c>
      <c r="G2773" s="144"/>
      <c r="H2773" s="144"/>
      <c r="I2773" s="144"/>
      <c r="J2773" s="144"/>
      <c r="K2773" s="144"/>
      <c r="L2773" s="144">
        <v>150</v>
      </c>
      <c r="M2773" s="145" t="s">
        <v>2213</v>
      </c>
      <c r="N2773" s="144" t="s">
        <v>89</v>
      </c>
      <c r="O2773" s="144"/>
      <c r="P2773" s="144" t="s">
        <v>2646</v>
      </c>
      <c r="Q2773" s="144"/>
      <c r="R2773" s="144"/>
      <c r="S2773" s="144" t="s">
        <v>15453</v>
      </c>
      <c r="T2773" s="144" t="s">
        <v>20933</v>
      </c>
      <c r="U2773" s="144" t="s">
        <v>24081</v>
      </c>
      <c r="V2773" s="144"/>
      <c r="W2773" s="144">
        <v>457212</v>
      </c>
      <c r="X2773" s="144" t="s">
        <v>20934</v>
      </c>
      <c r="Y2773" s="144" t="s">
        <v>20936</v>
      </c>
      <c r="Z2773" s="144" t="s">
        <v>20935</v>
      </c>
      <c r="AA2773" s="160">
        <v>5182</v>
      </c>
    </row>
    <row r="2774" spans="1:31" ht="45" customHeight="1" x14ac:dyDescent="0.25">
      <c r="A2774" s="144" t="s">
        <v>7683</v>
      </c>
      <c r="B2774" s="144" t="s">
        <v>15635</v>
      </c>
      <c r="C2774" s="144"/>
      <c r="D2774" s="144"/>
      <c r="E2774" s="144"/>
      <c r="F2774" s="144">
        <v>2</v>
      </c>
      <c r="G2774" s="144"/>
      <c r="H2774" s="144"/>
      <c r="I2774" s="144"/>
      <c r="J2774" s="144"/>
      <c r="K2774" s="144"/>
      <c r="L2774" s="144">
        <v>200</v>
      </c>
      <c r="M2774" s="145" t="s">
        <v>2213</v>
      </c>
      <c r="N2774" s="144" t="s">
        <v>26</v>
      </c>
      <c r="O2774" s="144"/>
      <c r="P2774" s="144" t="s">
        <v>2658</v>
      </c>
      <c r="Q2774" s="144" t="s">
        <v>4187</v>
      </c>
      <c r="R2774" s="144" t="s">
        <v>4284</v>
      </c>
      <c r="S2774" s="144"/>
      <c r="T2774" s="144"/>
      <c r="U2774" s="144" t="s">
        <v>7683</v>
      </c>
      <c r="V2774" s="144"/>
      <c r="W2774" s="144">
        <v>153000</v>
      </c>
      <c r="X2774" s="144" t="s">
        <v>7684</v>
      </c>
      <c r="Y2774" s="144" t="s">
        <v>7685</v>
      </c>
      <c r="Z2774" s="144" t="s">
        <v>14683</v>
      </c>
      <c r="AA2774" s="160">
        <v>835</v>
      </c>
    </row>
    <row r="2775" spans="1:31" ht="45" customHeight="1" x14ac:dyDescent="0.25">
      <c r="A2775" s="144" t="s">
        <v>19532</v>
      </c>
      <c r="B2775" s="144" t="s">
        <v>19533</v>
      </c>
      <c r="C2775" s="144"/>
      <c r="D2775" s="144"/>
      <c r="E2775" s="144"/>
      <c r="F2775" s="144">
        <v>1</v>
      </c>
      <c r="G2775" s="144"/>
      <c r="H2775" s="144">
        <v>270</v>
      </c>
      <c r="I2775" s="144">
        <v>120</v>
      </c>
      <c r="J2775" s="144">
        <v>100</v>
      </c>
      <c r="K2775" s="144">
        <v>50</v>
      </c>
      <c r="L2775" s="144"/>
      <c r="M2775" s="145" t="s">
        <v>2213</v>
      </c>
      <c r="N2775" s="144" t="s">
        <v>31</v>
      </c>
      <c r="O2775" s="144"/>
      <c r="P2775" s="144" t="s">
        <v>30547</v>
      </c>
      <c r="Q2775" s="144"/>
      <c r="R2775" s="144"/>
      <c r="S2775" s="144" t="s">
        <v>15453</v>
      </c>
      <c r="T2775" s="144" t="s">
        <v>19534</v>
      </c>
      <c r="U2775" s="144" t="s">
        <v>19532</v>
      </c>
      <c r="V2775" s="144"/>
      <c r="W2775" s="144">
        <v>652650</v>
      </c>
      <c r="X2775" s="144" t="s">
        <v>22733</v>
      </c>
      <c r="Y2775" s="144" t="s">
        <v>19536</v>
      </c>
      <c r="Z2775" s="144" t="s">
        <v>19535</v>
      </c>
      <c r="AA2775" s="160">
        <v>5663</v>
      </c>
    </row>
    <row r="2776" spans="1:31" ht="45" customHeight="1" x14ac:dyDescent="0.25">
      <c r="A2776" s="144" t="s">
        <v>22734</v>
      </c>
      <c r="B2776" s="144" t="s">
        <v>4205</v>
      </c>
      <c r="C2776" s="144">
        <v>6</v>
      </c>
      <c r="D2776" s="144" t="s">
        <v>11174</v>
      </c>
      <c r="E2776" s="144"/>
      <c r="F2776" s="144">
        <v>1</v>
      </c>
      <c r="G2776" s="144">
        <v>300</v>
      </c>
      <c r="H2776" s="144"/>
      <c r="I2776" s="144"/>
      <c r="J2776" s="144"/>
      <c r="K2776" s="144"/>
      <c r="L2776" s="144"/>
      <c r="M2776" s="145" t="s">
        <v>2213</v>
      </c>
      <c r="N2776" s="144" t="s">
        <v>76</v>
      </c>
      <c r="O2776" s="144"/>
      <c r="P2776" s="144" t="s">
        <v>3369</v>
      </c>
      <c r="Q2776" s="144"/>
      <c r="R2776" s="144"/>
      <c r="S2776" s="144" t="s">
        <v>4189</v>
      </c>
      <c r="T2776" s="144" t="s">
        <v>22735</v>
      </c>
      <c r="U2776" s="144" t="s">
        <v>22734</v>
      </c>
      <c r="V2776" s="144"/>
      <c r="W2776" s="144"/>
      <c r="X2776" s="144"/>
      <c r="Y2776" s="144"/>
      <c r="Z2776" s="144"/>
      <c r="AA2776" s="160">
        <v>5936</v>
      </c>
    </row>
    <row r="2777" spans="1:31" ht="45" customHeight="1" x14ac:dyDescent="0.25">
      <c r="A2777" s="144" t="s">
        <v>24083</v>
      </c>
      <c r="B2777" s="144" t="s">
        <v>24084</v>
      </c>
      <c r="C2777" s="144"/>
      <c r="D2777" s="144"/>
      <c r="E2777" s="144"/>
      <c r="F2777" s="144">
        <v>2</v>
      </c>
      <c r="G2777" s="144"/>
      <c r="H2777" s="144"/>
      <c r="I2777" s="144"/>
      <c r="J2777" s="144"/>
      <c r="K2777" s="144"/>
      <c r="L2777" s="144">
        <v>150</v>
      </c>
      <c r="M2777" s="145" t="s">
        <v>2213</v>
      </c>
      <c r="N2777" s="144" t="s">
        <v>113</v>
      </c>
      <c r="O2777" s="144"/>
      <c r="P2777" s="144" t="s">
        <v>3400</v>
      </c>
      <c r="Q2777" s="144"/>
      <c r="R2777" s="144"/>
      <c r="S2777" s="144" t="s">
        <v>4189</v>
      </c>
      <c r="T2777" s="144" t="s">
        <v>24085</v>
      </c>
      <c r="U2777" s="144" t="s">
        <v>24083</v>
      </c>
      <c r="V2777" s="144"/>
      <c r="W2777" s="144">
        <v>175202</v>
      </c>
      <c r="X2777" s="144" t="s">
        <v>24086</v>
      </c>
      <c r="Y2777" s="144">
        <v>88170000000</v>
      </c>
      <c r="Z2777" s="144" t="s">
        <v>24087</v>
      </c>
      <c r="AA2777" s="160">
        <v>6214</v>
      </c>
    </row>
    <row r="2778" spans="1:31" ht="45" customHeight="1" x14ac:dyDescent="0.25">
      <c r="A2778" s="144" t="s">
        <v>19537</v>
      </c>
      <c r="B2778" s="144" t="s">
        <v>19538</v>
      </c>
      <c r="C2778" s="144"/>
      <c r="D2778" s="144"/>
      <c r="E2778" s="144"/>
      <c r="F2778" s="144">
        <v>1</v>
      </c>
      <c r="G2778" s="144"/>
      <c r="H2778" s="144">
        <v>150</v>
      </c>
      <c r="I2778" s="144">
        <v>55</v>
      </c>
      <c r="J2778" s="144">
        <v>80</v>
      </c>
      <c r="K2778" s="144">
        <v>15</v>
      </c>
      <c r="L2778" s="144"/>
      <c r="M2778" s="145" t="s">
        <v>2213</v>
      </c>
      <c r="N2778" s="144" t="s">
        <v>45</v>
      </c>
      <c r="O2778" s="144"/>
      <c r="P2778" s="144" t="s">
        <v>3589</v>
      </c>
      <c r="Q2778" s="144"/>
      <c r="R2778" s="144"/>
      <c r="S2778" s="144" t="s">
        <v>15453</v>
      </c>
      <c r="T2778" s="144" t="s">
        <v>19539</v>
      </c>
      <c r="U2778" s="144" t="s">
        <v>19537</v>
      </c>
      <c r="V2778" s="144"/>
      <c r="W2778" s="144">
        <v>646775</v>
      </c>
      <c r="X2778" s="144" t="s">
        <v>19540</v>
      </c>
      <c r="Y2778" s="144" t="s">
        <v>19542</v>
      </c>
      <c r="Z2778" s="144" t="s">
        <v>19541</v>
      </c>
      <c r="AA2778" s="160">
        <v>5493</v>
      </c>
    </row>
    <row r="2779" spans="1:31" ht="45" customHeight="1" x14ac:dyDescent="0.25">
      <c r="A2779" s="144" t="s">
        <v>19543</v>
      </c>
      <c r="B2779" s="144" t="s">
        <v>16933</v>
      </c>
      <c r="C2779" s="144">
        <v>1</v>
      </c>
      <c r="D2779" s="144"/>
      <c r="E2779" s="144"/>
      <c r="F2779" s="144">
        <v>1</v>
      </c>
      <c r="G2779" s="144"/>
      <c r="H2779" s="144">
        <v>450</v>
      </c>
      <c r="I2779" s="144">
        <v>200</v>
      </c>
      <c r="J2779" s="144">
        <v>200</v>
      </c>
      <c r="K2779" s="144">
        <v>50</v>
      </c>
      <c r="L2779" s="144"/>
      <c r="M2779" s="145" t="s">
        <v>2213</v>
      </c>
      <c r="N2779" s="144" t="s">
        <v>21</v>
      </c>
      <c r="O2779" s="144"/>
      <c r="P2779" s="144" t="s">
        <v>2988</v>
      </c>
      <c r="Q2779" s="144"/>
      <c r="R2779" s="144"/>
      <c r="S2779" s="144" t="s">
        <v>4189</v>
      </c>
      <c r="T2779" s="144" t="s">
        <v>18536</v>
      </c>
      <c r="U2779" s="144" t="s">
        <v>19543</v>
      </c>
      <c r="V2779" s="144"/>
      <c r="W2779" s="144">
        <v>404503</v>
      </c>
      <c r="X2779" s="144" t="s">
        <v>19544</v>
      </c>
      <c r="Y2779" s="144" t="s">
        <v>19546</v>
      </c>
      <c r="Z2779" s="144" t="s">
        <v>19545</v>
      </c>
      <c r="AA2779" s="160">
        <v>5277</v>
      </c>
    </row>
    <row r="2780" spans="1:31" ht="45" customHeight="1" x14ac:dyDescent="0.25">
      <c r="A2780" s="144" t="s">
        <v>15636</v>
      </c>
      <c r="B2780" s="144" t="s">
        <v>15637</v>
      </c>
      <c r="C2780" s="144">
        <v>1</v>
      </c>
      <c r="D2780" s="144"/>
      <c r="E2780" s="144"/>
      <c r="F2780" s="144">
        <v>1</v>
      </c>
      <c r="G2780" s="144"/>
      <c r="H2780" s="144">
        <v>1800</v>
      </c>
      <c r="I2780" s="144">
        <v>700</v>
      </c>
      <c r="J2780" s="144">
        <v>800</v>
      </c>
      <c r="K2780" s="144">
        <v>300</v>
      </c>
      <c r="L2780" s="144"/>
      <c r="M2780" s="145" t="s">
        <v>2213</v>
      </c>
      <c r="N2780" s="144" t="s">
        <v>84</v>
      </c>
      <c r="O2780" s="144"/>
      <c r="P2780" s="144" t="s">
        <v>3154</v>
      </c>
      <c r="Q2780" s="144"/>
      <c r="R2780" s="144"/>
      <c r="S2780" s="144" t="s">
        <v>4189</v>
      </c>
      <c r="T2780" s="144" t="s">
        <v>10911</v>
      </c>
      <c r="U2780" s="144" t="s">
        <v>15636</v>
      </c>
      <c r="V2780" s="144"/>
      <c r="W2780" s="144">
        <v>301260</v>
      </c>
      <c r="X2780" s="144" t="s">
        <v>15638</v>
      </c>
      <c r="Y2780" s="150" t="s">
        <v>11600</v>
      </c>
      <c r="Z2780" s="144" t="s">
        <v>17052</v>
      </c>
      <c r="AA2780" s="160">
        <v>3323</v>
      </c>
    </row>
    <row r="2781" spans="1:31" ht="45" customHeight="1" x14ac:dyDescent="0.25">
      <c r="A2781" s="144" t="s">
        <v>15636</v>
      </c>
      <c r="B2781" s="144" t="s">
        <v>15637</v>
      </c>
      <c r="C2781" s="144">
        <v>1</v>
      </c>
      <c r="D2781" s="144"/>
      <c r="E2781" s="144" t="s">
        <v>8466</v>
      </c>
      <c r="F2781" s="144">
        <v>1</v>
      </c>
      <c r="G2781" s="144">
        <v>200</v>
      </c>
      <c r="H2781" s="144"/>
      <c r="I2781" s="144"/>
      <c r="J2781" s="144"/>
      <c r="K2781" s="144"/>
      <c r="L2781" s="144"/>
      <c r="M2781" s="145" t="s">
        <v>2213</v>
      </c>
      <c r="N2781" s="144" t="s">
        <v>84</v>
      </c>
      <c r="O2781" s="144"/>
      <c r="P2781" s="144" t="s">
        <v>3154</v>
      </c>
      <c r="Q2781" s="144"/>
      <c r="R2781" s="144"/>
      <c r="S2781" s="144" t="s">
        <v>4189</v>
      </c>
      <c r="T2781" s="144" t="s">
        <v>10911</v>
      </c>
      <c r="U2781" s="144" t="s">
        <v>15636</v>
      </c>
      <c r="V2781" s="144"/>
      <c r="W2781" s="144">
        <v>301260</v>
      </c>
      <c r="X2781" s="144" t="s">
        <v>15638</v>
      </c>
      <c r="Y2781" s="144" t="s">
        <v>11600</v>
      </c>
      <c r="Z2781" s="144" t="s">
        <v>11601</v>
      </c>
      <c r="AA2781" s="160">
        <v>2392</v>
      </c>
    </row>
    <row r="2782" spans="1:31" ht="45" customHeight="1" x14ac:dyDescent="0.25">
      <c r="A2782" s="144" t="s">
        <v>25509</v>
      </c>
      <c r="B2782" s="144" t="s">
        <v>25510</v>
      </c>
      <c r="C2782" s="144"/>
      <c r="D2782" s="144"/>
      <c r="E2782" s="144"/>
      <c r="F2782" s="144">
        <v>1</v>
      </c>
      <c r="G2782" s="144"/>
      <c r="H2782" s="144">
        <v>798</v>
      </c>
      <c r="I2782" s="144">
        <v>290</v>
      </c>
      <c r="J2782" s="144">
        <v>363</v>
      </c>
      <c r="K2782" s="144">
        <v>145</v>
      </c>
      <c r="L2782" s="144"/>
      <c r="M2782" s="145" t="s">
        <v>2213</v>
      </c>
      <c r="N2782" s="144" t="s">
        <v>18</v>
      </c>
      <c r="O2782" s="144"/>
      <c r="P2782" s="144" t="s">
        <v>17473</v>
      </c>
      <c r="Q2782" s="144" t="s">
        <v>19102</v>
      </c>
      <c r="R2782" s="144" t="s">
        <v>33030</v>
      </c>
      <c r="S2782" s="144" t="s">
        <v>4191</v>
      </c>
      <c r="T2782" s="144" t="s">
        <v>10681</v>
      </c>
      <c r="U2782" s="144" t="s">
        <v>25509</v>
      </c>
      <c r="V2782" s="144"/>
      <c r="W2782" s="144">
        <v>309833</v>
      </c>
      <c r="X2782" s="144" t="s">
        <v>25511</v>
      </c>
      <c r="Y2782" s="144" t="s">
        <v>13055</v>
      </c>
      <c r="Z2782" s="144" t="s">
        <v>13056</v>
      </c>
      <c r="AA2782" s="160">
        <v>1965</v>
      </c>
    </row>
    <row r="2783" spans="1:31" ht="45" customHeight="1" x14ac:dyDescent="0.25">
      <c r="A2783" s="144" t="s">
        <v>19547</v>
      </c>
      <c r="B2783" s="144" t="s">
        <v>19548</v>
      </c>
      <c r="C2783" s="144">
        <v>183</v>
      </c>
      <c r="D2783" s="144"/>
      <c r="E2783" s="144"/>
      <c r="F2783" s="144">
        <v>1</v>
      </c>
      <c r="G2783" s="144">
        <v>408</v>
      </c>
      <c r="H2783" s="144"/>
      <c r="I2783" s="144"/>
      <c r="J2783" s="144"/>
      <c r="K2783" s="144"/>
      <c r="L2783" s="144"/>
      <c r="M2783" s="145" t="s">
        <v>2213</v>
      </c>
      <c r="N2783" s="144" t="s">
        <v>23</v>
      </c>
      <c r="O2783" s="144"/>
      <c r="P2783" s="144" t="s">
        <v>2855</v>
      </c>
      <c r="Q2783" s="144" t="s">
        <v>4187</v>
      </c>
      <c r="R2783" s="144" t="s">
        <v>19549</v>
      </c>
      <c r="S2783" s="144"/>
      <c r="T2783" s="144"/>
      <c r="U2783" s="144" t="s">
        <v>19547</v>
      </c>
      <c r="V2783" s="144"/>
      <c r="W2783" s="144">
        <v>394002</v>
      </c>
      <c r="X2783" s="144" t="s">
        <v>19550</v>
      </c>
      <c r="Y2783" s="144">
        <v>89520000000</v>
      </c>
      <c r="Z2783" s="144" t="s">
        <v>19551</v>
      </c>
      <c r="AA2783" s="160">
        <v>5626</v>
      </c>
    </row>
    <row r="2784" spans="1:31" ht="45" customHeight="1" x14ac:dyDescent="0.25">
      <c r="A2784" s="144" t="s">
        <v>31174</v>
      </c>
      <c r="B2784" s="144" t="s">
        <v>31175</v>
      </c>
      <c r="C2784" s="144"/>
      <c r="D2784" s="144"/>
      <c r="E2784" s="144"/>
      <c r="F2784" s="144">
        <v>1</v>
      </c>
      <c r="G2784" s="144"/>
      <c r="H2784" s="144">
        <v>1200</v>
      </c>
      <c r="I2784" s="144"/>
      <c r="J2784" s="144"/>
      <c r="K2784" s="144"/>
      <c r="L2784" s="144"/>
      <c r="M2784" s="145" t="s">
        <v>2213</v>
      </c>
      <c r="N2784" s="144" t="s">
        <v>23</v>
      </c>
      <c r="O2784" s="144"/>
      <c r="P2784" s="144" t="s">
        <v>2720</v>
      </c>
      <c r="Q2784" s="144"/>
      <c r="R2784" s="144"/>
      <c r="S2784" s="144" t="s">
        <v>15453</v>
      </c>
      <c r="T2784" s="144" t="s">
        <v>31176</v>
      </c>
      <c r="U2784" s="144" t="s">
        <v>31174</v>
      </c>
      <c r="V2784" s="144"/>
      <c r="W2784" s="144"/>
      <c r="X2784" s="144"/>
      <c r="Y2784" s="144"/>
      <c r="Z2784" s="144" t="s">
        <v>31177</v>
      </c>
      <c r="AA2784" s="160">
        <v>4001</v>
      </c>
    </row>
    <row r="2785" spans="1:27" ht="45" customHeight="1" x14ac:dyDescent="0.25">
      <c r="A2785" s="144" t="s">
        <v>32105</v>
      </c>
      <c r="B2785" s="144" t="s">
        <v>15483</v>
      </c>
      <c r="C2785" s="144">
        <v>19</v>
      </c>
      <c r="D2785" s="144" t="s">
        <v>14474</v>
      </c>
      <c r="E2785" s="144"/>
      <c r="F2785" s="144">
        <v>1</v>
      </c>
      <c r="G2785" s="144">
        <v>166</v>
      </c>
      <c r="H2785" s="144"/>
      <c r="I2785" s="144"/>
      <c r="J2785" s="144"/>
      <c r="K2785" s="144"/>
      <c r="L2785" s="144"/>
      <c r="M2785" s="145" t="s">
        <v>2213</v>
      </c>
      <c r="N2785" s="144" t="s">
        <v>42</v>
      </c>
      <c r="O2785" s="144"/>
      <c r="P2785" s="144" t="s">
        <v>3960</v>
      </c>
      <c r="Q2785" s="144"/>
      <c r="R2785" s="144"/>
      <c r="S2785" s="144"/>
      <c r="T2785" s="144"/>
      <c r="U2785" s="144" t="s">
        <v>32105</v>
      </c>
      <c r="V2785" s="144"/>
      <c r="W2785" s="144">
        <v>140081</v>
      </c>
      <c r="X2785" s="144" t="s">
        <v>21335</v>
      </c>
      <c r="Y2785" s="144" t="s">
        <v>26048</v>
      </c>
      <c r="Z2785" s="144" t="s">
        <v>26049</v>
      </c>
      <c r="AA2785" s="161">
        <v>3781</v>
      </c>
    </row>
    <row r="2786" spans="1:27" ht="45" customHeight="1" x14ac:dyDescent="0.25">
      <c r="A2786" s="144" t="s">
        <v>7686</v>
      </c>
      <c r="B2786" s="144" t="s">
        <v>7687</v>
      </c>
      <c r="C2786" s="144"/>
      <c r="D2786" s="144"/>
      <c r="E2786" s="144"/>
      <c r="F2786" s="144">
        <v>1</v>
      </c>
      <c r="G2786" s="144"/>
      <c r="H2786" s="144">
        <v>1200</v>
      </c>
      <c r="I2786" s="144"/>
      <c r="J2786" s="144"/>
      <c r="K2786" s="144">
        <v>1200</v>
      </c>
      <c r="L2786" s="144"/>
      <c r="M2786" s="145" t="s">
        <v>2213</v>
      </c>
      <c r="N2786" s="144" t="s">
        <v>62</v>
      </c>
      <c r="O2786" s="144"/>
      <c r="P2786" s="144" t="s">
        <v>3640</v>
      </c>
      <c r="Q2786" s="144"/>
      <c r="R2786" s="144"/>
      <c r="S2786" s="144"/>
      <c r="T2786" s="144"/>
      <c r="U2786" s="144" t="s">
        <v>7686</v>
      </c>
      <c r="V2786" s="144"/>
      <c r="W2786" s="144">
        <v>298100</v>
      </c>
      <c r="X2786" s="144" t="s">
        <v>19552</v>
      </c>
      <c r="Y2786" s="144" t="s">
        <v>7688</v>
      </c>
      <c r="Z2786" s="144" t="s">
        <v>7689</v>
      </c>
      <c r="AA2786" s="160">
        <v>836</v>
      </c>
    </row>
    <row r="2787" spans="1:27" ht="45" customHeight="1" x14ac:dyDescent="0.25">
      <c r="A2787" s="144" t="s">
        <v>7690</v>
      </c>
      <c r="B2787" s="144" t="s">
        <v>15377</v>
      </c>
      <c r="C2787" s="144">
        <v>30</v>
      </c>
      <c r="D2787" s="144" t="s">
        <v>4241</v>
      </c>
      <c r="E2787" s="144"/>
      <c r="F2787" s="144">
        <v>1</v>
      </c>
      <c r="G2787" s="144">
        <v>200</v>
      </c>
      <c r="H2787" s="144"/>
      <c r="I2787" s="144"/>
      <c r="J2787" s="144"/>
      <c r="K2787" s="144"/>
      <c r="L2787" s="144"/>
      <c r="M2787" s="145" t="s">
        <v>2213</v>
      </c>
      <c r="N2787" s="144" t="s">
        <v>20</v>
      </c>
      <c r="O2787" s="144"/>
      <c r="P2787" s="144" t="s">
        <v>2448</v>
      </c>
      <c r="Q2787" s="144"/>
      <c r="R2787" s="144"/>
      <c r="S2787" s="144" t="s">
        <v>4189</v>
      </c>
      <c r="T2787" s="144" t="s">
        <v>4570</v>
      </c>
      <c r="U2787" s="144" t="s">
        <v>7690</v>
      </c>
      <c r="V2787" s="144"/>
      <c r="W2787" s="144">
        <v>601443</v>
      </c>
      <c r="X2787" s="144" t="s">
        <v>7691</v>
      </c>
      <c r="Y2787" s="144" t="s">
        <v>7692</v>
      </c>
      <c r="Z2787" s="144" t="s">
        <v>31178</v>
      </c>
      <c r="AA2787" s="160">
        <v>837</v>
      </c>
    </row>
    <row r="2788" spans="1:27" ht="45" customHeight="1" x14ac:dyDescent="0.25">
      <c r="A2788" s="144" t="s">
        <v>17053</v>
      </c>
      <c r="B2788" s="144" t="s">
        <v>15431</v>
      </c>
      <c r="C2788" s="144">
        <v>1</v>
      </c>
      <c r="D2788" s="144"/>
      <c r="E2788" s="144"/>
      <c r="F2788" s="144">
        <v>1</v>
      </c>
      <c r="G2788" s="144"/>
      <c r="H2788" s="144">
        <v>347</v>
      </c>
      <c r="I2788" s="144">
        <v>200</v>
      </c>
      <c r="J2788" s="144">
        <v>100</v>
      </c>
      <c r="K2788" s="144">
        <v>47</v>
      </c>
      <c r="L2788" s="144"/>
      <c r="M2788" s="145" t="s">
        <v>2213</v>
      </c>
      <c r="N2788" s="144" t="s">
        <v>61</v>
      </c>
      <c r="O2788" s="144"/>
      <c r="P2788" s="144" t="s">
        <v>2344</v>
      </c>
      <c r="Q2788" s="144"/>
      <c r="R2788" s="144"/>
      <c r="S2788" s="144"/>
      <c r="T2788" s="144"/>
      <c r="U2788" s="144" t="s">
        <v>17053</v>
      </c>
      <c r="V2788" s="144"/>
      <c r="W2788" s="144">
        <v>169912</v>
      </c>
      <c r="X2788" s="144" t="s">
        <v>19553</v>
      </c>
      <c r="Y2788" s="144">
        <v>88220000000</v>
      </c>
      <c r="Z2788" s="144" t="s">
        <v>17054</v>
      </c>
      <c r="AA2788" s="160">
        <v>4307</v>
      </c>
    </row>
    <row r="2789" spans="1:27" ht="45" customHeight="1" x14ac:dyDescent="0.25">
      <c r="A2789" s="144" t="s">
        <v>24088</v>
      </c>
      <c r="B2789" s="144" t="s">
        <v>24089</v>
      </c>
      <c r="C2789" s="144">
        <v>2</v>
      </c>
      <c r="D2789" s="144"/>
      <c r="E2789" s="144"/>
      <c r="F2789" s="144">
        <v>1</v>
      </c>
      <c r="G2789" s="144"/>
      <c r="H2789" s="144">
        <v>120</v>
      </c>
      <c r="I2789" s="144">
        <v>50</v>
      </c>
      <c r="J2789" s="144">
        <v>50</v>
      </c>
      <c r="K2789" s="144">
        <v>20</v>
      </c>
      <c r="L2789" s="144"/>
      <c r="M2789" s="145" t="s">
        <v>2213</v>
      </c>
      <c r="N2789" s="144" t="s">
        <v>26</v>
      </c>
      <c r="O2789" s="144"/>
      <c r="P2789" s="144" t="s">
        <v>2453</v>
      </c>
      <c r="Q2789" s="144"/>
      <c r="R2789" s="144"/>
      <c r="S2789" s="144" t="s">
        <v>4190</v>
      </c>
      <c r="T2789" s="144" t="s">
        <v>15208</v>
      </c>
      <c r="U2789" s="144" t="s">
        <v>24088</v>
      </c>
      <c r="V2789" s="144"/>
      <c r="W2789" s="144">
        <v>155310</v>
      </c>
      <c r="X2789" s="144" t="s">
        <v>24090</v>
      </c>
      <c r="Y2789" s="144">
        <v>84940000000</v>
      </c>
      <c r="Z2789" s="144" t="s">
        <v>24091</v>
      </c>
      <c r="AA2789" s="160">
        <v>6138</v>
      </c>
    </row>
    <row r="2790" spans="1:27" ht="45" customHeight="1" x14ac:dyDescent="0.25">
      <c r="A2790" s="144" t="s">
        <v>19554</v>
      </c>
      <c r="B2790" s="144" t="s">
        <v>4447</v>
      </c>
      <c r="C2790" s="144"/>
      <c r="D2790" s="144" t="s">
        <v>11549</v>
      </c>
      <c r="E2790" s="144"/>
      <c r="F2790" s="144">
        <v>2</v>
      </c>
      <c r="G2790" s="144"/>
      <c r="H2790" s="144"/>
      <c r="I2790" s="144"/>
      <c r="J2790" s="144"/>
      <c r="K2790" s="144"/>
      <c r="L2790" s="144">
        <v>150</v>
      </c>
      <c r="M2790" s="145" t="s">
        <v>2213</v>
      </c>
      <c r="N2790" s="144" t="s">
        <v>34</v>
      </c>
      <c r="O2790" s="144"/>
      <c r="P2790" s="144" t="s">
        <v>3958</v>
      </c>
      <c r="Q2790" s="144" t="s">
        <v>4187</v>
      </c>
      <c r="R2790" s="144" t="s">
        <v>11550</v>
      </c>
      <c r="S2790" s="144"/>
      <c r="T2790" s="144"/>
      <c r="U2790" s="144" t="s">
        <v>19554</v>
      </c>
      <c r="V2790" s="144"/>
      <c r="W2790" s="144">
        <v>354340</v>
      </c>
      <c r="X2790" s="144" t="s">
        <v>11551</v>
      </c>
      <c r="Y2790" s="144" t="s">
        <v>19556</v>
      </c>
      <c r="Z2790" s="144" t="s">
        <v>19555</v>
      </c>
      <c r="AA2790" s="160">
        <v>2976</v>
      </c>
    </row>
    <row r="2791" spans="1:27" ht="45" customHeight="1" x14ac:dyDescent="0.25">
      <c r="A2791" s="144" t="s">
        <v>16312</v>
      </c>
      <c r="B2791" s="144" t="s">
        <v>17392</v>
      </c>
      <c r="C2791" s="144">
        <v>44</v>
      </c>
      <c r="D2791" s="144"/>
      <c r="E2791" s="144"/>
      <c r="F2791" s="144">
        <v>1</v>
      </c>
      <c r="G2791" s="144"/>
      <c r="H2791" s="144">
        <v>600</v>
      </c>
      <c r="I2791" s="144">
        <v>450</v>
      </c>
      <c r="J2791" s="144">
        <v>500</v>
      </c>
      <c r="K2791" s="144">
        <v>200</v>
      </c>
      <c r="L2791" s="144"/>
      <c r="M2791" s="145" t="s">
        <v>2213</v>
      </c>
      <c r="N2791" s="144" t="s">
        <v>21</v>
      </c>
      <c r="O2791" s="144"/>
      <c r="P2791" s="144" t="s">
        <v>2449</v>
      </c>
      <c r="Q2791" s="144"/>
      <c r="R2791" s="144"/>
      <c r="S2791" s="144"/>
      <c r="T2791" s="144"/>
      <c r="U2791" s="144" t="s">
        <v>16312</v>
      </c>
      <c r="V2791" s="144"/>
      <c r="W2791" s="144">
        <v>400087</v>
      </c>
      <c r="X2791" s="144" t="s">
        <v>17055</v>
      </c>
      <c r="Y2791" s="144">
        <v>89050000000</v>
      </c>
      <c r="Z2791" s="144" t="s">
        <v>31179</v>
      </c>
      <c r="AA2791" s="160">
        <v>3805</v>
      </c>
    </row>
    <row r="2792" spans="1:27" ht="45" customHeight="1" x14ac:dyDescent="0.25">
      <c r="A2792" s="144" t="s">
        <v>7693</v>
      </c>
      <c r="B2792" s="144" t="s">
        <v>30010</v>
      </c>
      <c r="C2792" s="144"/>
      <c r="D2792" s="144"/>
      <c r="E2792" s="144"/>
      <c r="F2792" s="144">
        <v>3</v>
      </c>
      <c r="G2792" s="144"/>
      <c r="H2792" s="144"/>
      <c r="I2792" s="144"/>
      <c r="J2792" s="144"/>
      <c r="K2792" s="144"/>
      <c r="L2792" s="144">
        <v>150</v>
      </c>
      <c r="M2792" s="145" t="s">
        <v>2213</v>
      </c>
      <c r="N2792" s="144" t="s">
        <v>17</v>
      </c>
      <c r="O2792" s="144"/>
      <c r="P2792" s="144" t="s">
        <v>3048</v>
      </c>
      <c r="Q2792" s="144"/>
      <c r="R2792" s="144"/>
      <c r="S2792" s="144" t="s">
        <v>4191</v>
      </c>
      <c r="T2792" s="144" t="s">
        <v>7694</v>
      </c>
      <c r="U2792" s="144" t="s">
        <v>7693</v>
      </c>
      <c r="V2792" s="144"/>
      <c r="W2792" s="144">
        <v>416013</v>
      </c>
      <c r="X2792" s="144" t="s">
        <v>5355</v>
      </c>
      <c r="Y2792" s="144"/>
      <c r="Z2792" s="144" t="s">
        <v>30011</v>
      </c>
      <c r="AA2792" s="160">
        <v>838</v>
      </c>
    </row>
    <row r="2793" spans="1:27" ht="45" customHeight="1" x14ac:dyDescent="0.25">
      <c r="A2793" s="144" t="s">
        <v>15639</v>
      </c>
      <c r="B2793" s="144" t="s">
        <v>4246</v>
      </c>
      <c r="C2793" s="144">
        <v>6</v>
      </c>
      <c r="D2793" s="144"/>
      <c r="E2793" s="144"/>
      <c r="F2793" s="144">
        <v>1</v>
      </c>
      <c r="G2793" s="144"/>
      <c r="H2793" s="144">
        <v>1200</v>
      </c>
      <c r="I2793" s="144">
        <v>23</v>
      </c>
      <c r="J2793" s="144"/>
      <c r="K2793" s="144"/>
      <c r="L2793" s="144"/>
      <c r="M2793" s="145" t="s">
        <v>2213</v>
      </c>
      <c r="N2793" s="144" t="s">
        <v>84</v>
      </c>
      <c r="O2793" s="144"/>
      <c r="P2793" s="144" t="s">
        <v>13890</v>
      </c>
      <c r="Q2793" s="144"/>
      <c r="R2793" s="144"/>
      <c r="S2793" s="144"/>
      <c r="T2793" s="144"/>
      <c r="U2793" s="144" t="s">
        <v>15639</v>
      </c>
      <c r="V2793" s="144"/>
      <c r="W2793" s="144">
        <v>301840</v>
      </c>
      <c r="X2793" s="144" t="s">
        <v>15640</v>
      </c>
      <c r="Y2793" s="144">
        <v>59664</v>
      </c>
      <c r="Z2793" s="144" t="s">
        <v>15641</v>
      </c>
      <c r="AA2793" s="160">
        <v>3905</v>
      </c>
    </row>
    <row r="2794" spans="1:27" ht="45" customHeight="1" x14ac:dyDescent="0.25">
      <c r="A2794" s="144" t="s">
        <v>25512</v>
      </c>
      <c r="B2794" s="144" t="s">
        <v>19887</v>
      </c>
      <c r="C2794" s="144">
        <v>2</v>
      </c>
      <c r="D2794" s="144"/>
      <c r="E2794" s="144"/>
      <c r="F2794" s="144">
        <v>1</v>
      </c>
      <c r="G2794" s="144"/>
      <c r="H2794" s="144">
        <v>850</v>
      </c>
      <c r="I2794" s="144">
        <v>350</v>
      </c>
      <c r="J2794" s="144">
        <v>350</v>
      </c>
      <c r="K2794" s="144">
        <v>150</v>
      </c>
      <c r="L2794" s="144"/>
      <c r="M2794" s="145" t="s">
        <v>2213</v>
      </c>
      <c r="N2794" s="144" t="s">
        <v>20</v>
      </c>
      <c r="O2794" s="144"/>
      <c r="P2794" s="144" t="s">
        <v>2308</v>
      </c>
      <c r="Q2794" s="144"/>
      <c r="R2794" s="144"/>
      <c r="S2794" s="144" t="s">
        <v>4189</v>
      </c>
      <c r="T2794" s="144" t="s">
        <v>8802</v>
      </c>
      <c r="U2794" s="144" t="s">
        <v>25512</v>
      </c>
      <c r="V2794" s="144"/>
      <c r="W2794" s="144">
        <v>601655</v>
      </c>
      <c r="X2794" s="144" t="s">
        <v>25513</v>
      </c>
      <c r="Y2794" s="144"/>
      <c r="Z2794" s="144" t="s">
        <v>25514</v>
      </c>
      <c r="AA2794" s="160">
        <v>6394</v>
      </c>
    </row>
    <row r="2795" spans="1:27" ht="45" customHeight="1" x14ac:dyDescent="0.25">
      <c r="A2795" s="144" t="s">
        <v>7695</v>
      </c>
      <c r="B2795" s="144" t="s">
        <v>4208</v>
      </c>
      <c r="C2795" s="144">
        <v>103</v>
      </c>
      <c r="D2795" s="144"/>
      <c r="E2795" s="144"/>
      <c r="F2795" s="144">
        <v>1</v>
      </c>
      <c r="G2795" s="144"/>
      <c r="H2795" s="144">
        <v>1199</v>
      </c>
      <c r="I2795" s="144">
        <v>436</v>
      </c>
      <c r="J2795" s="144">
        <v>545</v>
      </c>
      <c r="K2795" s="144">
        <v>218</v>
      </c>
      <c r="L2795" s="144"/>
      <c r="M2795" s="145" t="s">
        <v>2213</v>
      </c>
      <c r="N2795" s="144" t="s">
        <v>54</v>
      </c>
      <c r="O2795" s="144"/>
      <c r="P2795" s="144" t="s">
        <v>4132</v>
      </c>
      <c r="Q2795" s="144"/>
      <c r="R2795" s="144"/>
      <c r="S2795" s="144"/>
      <c r="T2795" s="144"/>
      <c r="U2795" s="144" t="s">
        <v>7695</v>
      </c>
      <c r="V2795" s="144"/>
      <c r="W2795" s="144">
        <v>450095</v>
      </c>
      <c r="X2795" s="144" t="s">
        <v>7696</v>
      </c>
      <c r="Y2795" s="151" t="s">
        <v>7697</v>
      </c>
      <c r="Z2795" s="144" t="s">
        <v>7698</v>
      </c>
      <c r="AA2795" s="160">
        <v>839</v>
      </c>
    </row>
    <row r="2796" spans="1:27" ht="45" customHeight="1" x14ac:dyDescent="0.25">
      <c r="A2796" s="144" t="s">
        <v>262</v>
      </c>
      <c r="B2796" s="144" t="s">
        <v>14684</v>
      </c>
      <c r="C2796" s="144"/>
      <c r="D2796" s="144" t="s">
        <v>14685</v>
      </c>
      <c r="E2796" s="144"/>
      <c r="F2796" s="144">
        <v>2</v>
      </c>
      <c r="G2796" s="144"/>
      <c r="H2796" s="144"/>
      <c r="I2796" s="144"/>
      <c r="J2796" s="144"/>
      <c r="K2796" s="144"/>
      <c r="L2796" s="144">
        <v>250</v>
      </c>
      <c r="M2796" s="145" t="s">
        <v>2213</v>
      </c>
      <c r="N2796" s="144" t="s">
        <v>42</v>
      </c>
      <c r="O2796" s="144"/>
      <c r="P2796" s="144" t="s">
        <v>3183</v>
      </c>
      <c r="Q2796" s="144"/>
      <c r="R2796" s="144"/>
      <c r="S2796" s="144"/>
      <c r="T2796" s="144"/>
      <c r="U2796" s="144" t="s">
        <v>262</v>
      </c>
      <c r="V2796" s="144"/>
      <c r="W2796" s="144">
        <v>140180</v>
      </c>
      <c r="X2796" s="144" t="s">
        <v>13919</v>
      </c>
      <c r="Y2796" s="144"/>
      <c r="Z2796" s="144"/>
      <c r="AA2796" s="160">
        <v>3369</v>
      </c>
    </row>
    <row r="2797" spans="1:27" ht="45" customHeight="1" x14ac:dyDescent="0.25">
      <c r="A2797" s="144" t="s">
        <v>262</v>
      </c>
      <c r="B2797" s="144" t="s">
        <v>13917</v>
      </c>
      <c r="C2797" s="144"/>
      <c r="D2797" s="144" t="s">
        <v>13918</v>
      </c>
      <c r="E2797" s="144"/>
      <c r="F2797" s="144">
        <v>2</v>
      </c>
      <c r="G2797" s="144"/>
      <c r="H2797" s="144"/>
      <c r="I2797" s="144"/>
      <c r="J2797" s="144"/>
      <c r="K2797" s="144"/>
      <c r="L2797" s="144">
        <v>150</v>
      </c>
      <c r="M2797" s="145" t="s">
        <v>2213</v>
      </c>
      <c r="N2797" s="144" t="s">
        <v>42</v>
      </c>
      <c r="O2797" s="144"/>
      <c r="P2797" s="144" t="s">
        <v>3183</v>
      </c>
      <c r="Q2797" s="144"/>
      <c r="R2797" s="144"/>
      <c r="S2797" s="144"/>
      <c r="T2797" s="144"/>
      <c r="U2797" s="144" t="s">
        <v>262</v>
      </c>
      <c r="V2797" s="144"/>
      <c r="W2797" s="144">
        <v>140180</v>
      </c>
      <c r="X2797" s="144" t="s">
        <v>13919</v>
      </c>
      <c r="Y2797" s="144"/>
      <c r="Z2797" s="144" t="s">
        <v>13722</v>
      </c>
      <c r="AA2797" s="160">
        <v>840</v>
      </c>
    </row>
    <row r="2798" spans="1:27" ht="45" customHeight="1" x14ac:dyDescent="0.25">
      <c r="A2798" s="144" t="s">
        <v>36638</v>
      </c>
      <c r="B2798" s="144" t="s">
        <v>23907</v>
      </c>
      <c r="C2798" s="144">
        <v>4</v>
      </c>
      <c r="D2798" s="144" t="s">
        <v>8079</v>
      </c>
      <c r="E2798" s="144"/>
      <c r="F2798" s="144">
        <v>1</v>
      </c>
      <c r="G2798" s="144">
        <v>350</v>
      </c>
      <c r="H2798" s="144"/>
      <c r="I2798" s="144"/>
      <c r="J2798" s="144"/>
      <c r="K2798" s="144"/>
      <c r="L2798" s="144"/>
      <c r="M2798" s="145" t="s">
        <v>2213</v>
      </c>
      <c r="N2798" s="144" t="s">
        <v>18</v>
      </c>
      <c r="O2798" s="144"/>
      <c r="P2798" s="144" t="s">
        <v>17715</v>
      </c>
      <c r="Q2798" s="144"/>
      <c r="R2798" s="144"/>
      <c r="S2798" s="144" t="s">
        <v>4189</v>
      </c>
      <c r="T2798" s="144" t="s">
        <v>5331</v>
      </c>
      <c r="U2798" s="144" t="s">
        <v>36638</v>
      </c>
      <c r="V2798" s="144"/>
      <c r="W2798" s="144">
        <v>309996</v>
      </c>
      <c r="X2798" s="144" t="s">
        <v>36639</v>
      </c>
      <c r="Y2798" s="151" t="s">
        <v>36640</v>
      </c>
      <c r="Z2798" s="144" t="s">
        <v>36641</v>
      </c>
      <c r="AA2798" s="160">
        <v>7722</v>
      </c>
    </row>
    <row r="2799" spans="1:27" ht="45" customHeight="1" x14ac:dyDescent="0.25">
      <c r="A2799" s="144" t="s">
        <v>7699</v>
      </c>
      <c r="B2799" s="144" t="s">
        <v>9324</v>
      </c>
      <c r="C2799" s="144"/>
      <c r="D2799" s="144" t="s">
        <v>7700</v>
      </c>
      <c r="E2799" s="144"/>
      <c r="F2799" s="144">
        <v>5</v>
      </c>
      <c r="G2799" s="144"/>
      <c r="H2799" s="144"/>
      <c r="I2799" s="144"/>
      <c r="J2799" s="144"/>
      <c r="K2799" s="144"/>
      <c r="L2799" s="144">
        <v>270</v>
      </c>
      <c r="M2799" s="145" t="s">
        <v>2213</v>
      </c>
      <c r="N2799" s="144" t="s">
        <v>29</v>
      </c>
      <c r="O2799" s="144"/>
      <c r="P2799" s="144" t="s">
        <v>3173</v>
      </c>
      <c r="Q2799" s="144" t="s">
        <v>4189</v>
      </c>
      <c r="R2799" s="144" t="s">
        <v>6787</v>
      </c>
      <c r="S2799" s="144"/>
      <c r="T2799" s="144"/>
      <c r="U2799" s="144" t="s">
        <v>7699</v>
      </c>
      <c r="V2799" s="144"/>
      <c r="W2799" s="144">
        <v>249091</v>
      </c>
      <c r="X2799" s="144" t="s">
        <v>7701</v>
      </c>
      <c r="Y2799" s="144" t="s">
        <v>7702</v>
      </c>
      <c r="Z2799" s="144" t="s">
        <v>7703</v>
      </c>
      <c r="AA2799" s="160">
        <v>841</v>
      </c>
    </row>
    <row r="2800" spans="1:27" ht="45" customHeight="1" x14ac:dyDescent="0.25">
      <c r="A2800" s="144" t="s">
        <v>22736</v>
      </c>
      <c r="B2800" s="144" t="s">
        <v>11532</v>
      </c>
      <c r="C2800" s="144">
        <v>13</v>
      </c>
      <c r="D2800" s="144"/>
      <c r="E2800" s="144"/>
      <c r="F2800" s="144">
        <v>5</v>
      </c>
      <c r="G2800" s="144"/>
      <c r="H2800" s="144"/>
      <c r="I2800" s="144"/>
      <c r="J2800" s="144"/>
      <c r="K2800" s="144"/>
      <c r="L2800" s="144">
        <v>850</v>
      </c>
      <c r="M2800" s="145" t="s">
        <v>2213</v>
      </c>
      <c r="N2800" s="144" t="s">
        <v>67</v>
      </c>
      <c r="O2800" s="144"/>
      <c r="P2800" s="144" t="s">
        <v>3887</v>
      </c>
      <c r="Q2800" s="144" t="s">
        <v>4187</v>
      </c>
      <c r="R2800" s="144" t="s">
        <v>6260</v>
      </c>
      <c r="S2800" s="144"/>
      <c r="T2800" s="144"/>
      <c r="U2800" s="144" t="s">
        <v>22736</v>
      </c>
      <c r="V2800" s="144"/>
      <c r="W2800" s="144">
        <v>423832</v>
      </c>
      <c r="X2800" s="144" t="s">
        <v>11533</v>
      </c>
      <c r="Y2800" s="144" t="s">
        <v>15104</v>
      </c>
      <c r="Z2800" s="144" t="s">
        <v>11534</v>
      </c>
      <c r="AA2800" s="160">
        <v>2971</v>
      </c>
    </row>
    <row r="2801" spans="1:27" ht="45" customHeight="1" x14ac:dyDescent="0.25">
      <c r="A2801" s="144" t="s">
        <v>15642</v>
      </c>
      <c r="B2801" s="144" t="s">
        <v>14963</v>
      </c>
      <c r="C2801" s="144">
        <v>7</v>
      </c>
      <c r="D2801" s="144"/>
      <c r="E2801" s="144"/>
      <c r="F2801" s="144">
        <v>1</v>
      </c>
      <c r="G2801" s="144"/>
      <c r="H2801" s="144">
        <v>1200</v>
      </c>
      <c r="I2801" s="144">
        <v>400</v>
      </c>
      <c r="J2801" s="144">
        <v>600</v>
      </c>
      <c r="K2801" s="144">
        <v>200</v>
      </c>
      <c r="L2801" s="144"/>
      <c r="M2801" s="145" t="s">
        <v>2213</v>
      </c>
      <c r="N2801" s="144" t="s">
        <v>16</v>
      </c>
      <c r="O2801" s="144"/>
      <c r="P2801" s="144" t="s">
        <v>2850</v>
      </c>
      <c r="Q2801" s="144"/>
      <c r="R2801" s="144"/>
      <c r="S2801" s="144"/>
      <c r="T2801" s="144"/>
      <c r="U2801" s="144" t="s">
        <v>15642</v>
      </c>
      <c r="V2801" s="144"/>
      <c r="W2801" s="144">
        <v>165300</v>
      </c>
      <c r="X2801" s="144" t="s">
        <v>15643</v>
      </c>
      <c r="Y2801" s="144" t="s">
        <v>15644</v>
      </c>
      <c r="Z2801" s="144" t="s">
        <v>30012</v>
      </c>
      <c r="AA2801" s="160">
        <v>3887</v>
      </c>
    </row>
    <row r="2802" spans="1:27" ht="45" customHeight="1" x14ac:dyDescent="0.25">
      <c r="A2802" s="144" t="s">
        <v>14686</v>
      </c>
      <c r="B2802" s="144" t="s">
        <v>4205</v>
      </c>
      <c r="C2802" s="144">
        <v>25</v>
      </c>
      <c r="D2802" s="144" t="s">
        <v>6118</v>
      </c>
      <c r="E2802" s="144"/>
      <c r="F2802" s="144">
        <v>1</v>
      </c>
      <c r="G2802" s="144">
        <v>275</v>
      </c>
      <c r="H2802" s="144"/>
      <c r="I2802" s="144"/>
      <c r="J2802" s="144"/>
      <c r="K2802" s="144"/>
      <c r="L2802" s="144"/>
      <c r="M2802" s="145" t="s">
        <v>2213</v>
      </c>
      <c r="N2802" s="144" t="s">
        <v>42</v>
      </c>
      <c r="O2802" s="144"/>
      <c r="P2802" s="144" t="s">
        <v>16126</v>
      </c>
      <c r="Q2802" s="145"/>
      <c r="R2802" s="144"/>
      <c r="S2802" s="144"/>
      <c r="T2802" s="144"/>
      <c r="U2802" s="144" t="s">
        <v>14686</v>
      </c>
      <c r="V2802" s="144"/>
      <c r="W2802" s="144">
        <v>141605</v>
      </c>
      <c r="X2802" s="144" t="s">
        <v>14687</v>
      </c>
      <c r="Y2802" s="144" t="s">
        <v>7336</v>
      </c>
      <c r="Z2802" s="144" t="s">
        <v>14688</v>
      </c>
      <c r="AA2802" s="160">
        <v>1450</v>
      </c>
    </row>
    <row r="2803" spans="1:27" ht="45" customHeight="1" x14ac:dyDescent="0.25">
      <c r="A2803" s="144" t="s">
        <v>14686</v>
      </c>
      <c r="B2803" s="144" t="s">
        <v>4205</v>
      </c>
      <c r="C2803" s="144">
        <v>25</v>
      </c>
      <c r="D2803" s="144" t="s">
        <v>6118</v>
      </c>
      <c r="E2803" s="144" t="s">
        <v>14689</v>
      </c>
      <c r="F2803" s="144">
        <v>1</v>
      </c>
      <c r="G2803" s="144">
        <v>350</v>
      </c>
      <c r="H2803" s="144"/>
      <c r="I2803" s="144"/>
      <c r="J2803" s="144"/>
      <c r="K2803" s="144"/>
      <c r="L2803" s="144"/>
      <c r="M2803" s="145" t="s">
        <v>2213</v>
      </c>
      <c r="N2803" s="144" t="s">
        <v>42</v>
      </c>
      <c r="O2803" s="144"/>
      <c r="P2803" s="144" t="s">
        <v>16126</v>
      </c>
      <c r="Q2803" s="144"/>
      <c r="R2803" s="144"/>
      <c r="S2803" s="144"/>
      <c r="T2803" s="144"/>
      <c r="U2803" s="144" t="s">
        <v>14686</v>
      </c>
      <c r="V2803" s="144" t="s">
        <v>180</v>
      </c>
      <c r="W2803" s="144">
        <v>141603</v>
      </c>
      <c r="X2803" s="144" t="s">
        <v>5447</v>
      </c>
      <c r="Y2803" s="150" t="s">
        <v>5448</v>
      </c>
      <c r="Z2803" s="144"/>
      <c r="AA2803" s="160">
        <v>3673</v>
      </c>
    </row>
    <row r="2804" spans="1:27" ht="45" customHeight="1" x14ac:dyDescent="0.25">
      <c r="A2804" s="144" t="s">
        <v>7708</v>
      </c>
      <c r="B2804" s="144" t="s">
        <v>4213</v>
      </c>
      <c r="C2804" s="144"/>
      <c r="D2804" s="144"/>
      <c r="E2804" s="144"/>
      <c r="F2804" s="144">
        <v>1</v>
      </c>
      <c r="G2804" s="144"/>
      <c r="H2804" s="144">
        <v>1199</v>
      </c>
      <c r="I2804" s="144">
        <v>436</v>
      </c>
      <c r="J2804" s="144">
        <v>545</v>
      </c>
      <c r="K2804" s="144">
        <v>218</v>
      </c>
      <c r="L2804" s="144"/>
      <c r="M2804" s="145" t="s">
        <v>2213</v>
      </c>
      <c r="N2804" s="144" t="s">
        <v>81</v>
      </c>
      <c r="O2804" s="144"/>
      <c r="P2804" s="144" t="s">
        <v>2703</v>
      </c>
      <c r="Q2804" s="144"/>
      <c r="R2804" s="144"/>
      <c r="S2804" s="144"/>
      <c r="T2804" s="144"/>
      <c r="U2804" s="144" t="s">
        <v>7708</v>
      </c>
      <c r="V2804" s="144"/>
      <c r="W2804" s="144">
        <v>393360</v>
      </c>
      <c r="X2804" s="144" t="s">
        <v>7709</v>
      </c>
      <c r="Y2804" s="144" t="s">
        <v>7710</v>
      </c>
      <c r="Z2804" s="144" t="s">
        <v>7711</v>
      </c>
      <c r="AA2804" s="160">
        <v>844</v>
      </c>
    </row>
    <row r="2805" spans="1:27" ht="45" customHeight="1" x14ac:dyDescent="0.25">
      <c r="A2805" s="144" t="s">
        <v>27401</v>
      </c>
      <c r="B2805" s="144" t="s">
        <v>27402</v>
      </c>
      <c r="C2805" s="144"/>
      <c r="D2805" s="145" t="s">
        <v>8972</v>
      </c>
      <c r="E2805" s="144"/>
      <c r="F2805" s="144">
        <v>3</v>
      </c>
      <c r="G2805" s="144"/>
      <c r="H2805" s="144"/>
      <c r="I2805" s="144"/>
      <c r="J2805" s="144"/>
      <c r="K2805" s="144"/>
      <c r="L2805" s="144">
        <v>150</v>
      </c>
      <c r="M2805" s="145" t="s">
        <v>2213</v>
      </c>
      <c r="N2805" s="144" t="s">
        <v>18</v>
      </c>
      <c r="O2805" s="144"/>
      <c r="P2805" s="144" t="s">
        <v>2985</v>
      </c>
      <c r="Q2805" s="144"/>
      <c r="R2805" s="144"/>
      <c r="S2805" s="144" t="s">
        <v>15453</v>
      </c>
      <c r="T2805" s="144" t="s">
        <v>27403</v>
      </c>
      <c r="U2805" s="144" t="s">
        <v>27401</v>
      </c>
      <c r="V2805" s="144"/>
      <c r="W2805" s="144">
        <v>209326</v>
      </c>
      <c r="X2805" s="144" t="s">
        <v>27404</v>
      </c>
      <c r="Y2805" s="144">
        <v>84720000000</v>
      </c>
      <c r="Z2805" s="144" t="s">
        <v>27405</v>
      </c>
      <c r="AA2805" s="160">
        <v>6794</v>
      </c>
    </row>
    <row r="2806" spans="1:27" ht="45" customHeight="1" x14ac:dyDescent="0.25">
      <c r="A2806" s="144" t="s">
        <v>7712</v>
      </c>
      <c r="B2806" s="144" t="s">
        <v>31180</v>
      </c>
      <c r="C2806" s="144"/>
      <c r="D2806" s="144"/>
      <c r="E2806" s="144"/>
      <c r="F2806" s="144">
        <v>1</v>
      </c>
      <c r="G2806" s="144"/>
      <c r="H2806" s="144">
        <v>798</v>
      </c>
      <c r="I2806" s="144">
        <v>290</v>
      </c>
      <c r="J2806" s="144">
        <v>363</v>
      </c>
      <c r="K2806" s="144">
        <v>145</v>
      </c>
      <c r="L2806" s="144"/>
      <c r="M2806" s="145" t="s">
        <v>2213</v>
      </c>
      <c r="N2806" s="144" t="s">
        <v>23</v>
      </c>
      <c r="O2806" s="144"/>
      <c r="P2806" s="144" t="s">
        <v>3793</v>
      </c>
      <c r="Q2806" s="144"/>
      <c r="R2806" s="144"/>
      <c r="S2806" s="144" t="s">
        <v>4191</v>
      </c>
      <c r="T2806" s="144" t="s">
        <v>7713</v>
      </c>
      <c r="U2806" s="144" t="s">
        <v>7712</v>
      </c>
      <c r="V2806" s="144"/>
      <c r="W2806" s="144">
        <v>396372</v>
      </c>
      <c r="X2806" s="144" t="s">
        <v>7714</v>
      </c>
      <c r="Y2806" s="144"/>
      <c r="Z2806" s="144" t="s">
        <v>31181</v>
      </c>
      <c r="AA2806" s="160">
        <v>845</v>
      </c>
    </row>
    <row r="2807" spans="1:27" ht="45" customHeight="1" x14ac:dyDescent="0.25">
      <c r="A2807" s="144" t="s">
        <v>19558</v>
      </c>
      <c r="B2807" s="144" t="s">
        <v>19559</v>
      </c>
      <c r="C2807" s="144">
        <v>10</v>
      </c>
      <c r="D2807" s="144"/>
      <c r="E2807" s="144"/>
      <c r="F2807" s="144">
        <v>1</v>
      </c>
      <c r="G2807" s="144">
        <v>200</v>
      </c>
      <c r="H2807" s="144"/>
      <c r="I2807" s="144"/>
      <c r="J2807" s="144"/>
      <c r="K2807" s="144"/>
      <c r="L2807" s="144"/>
      <c r="M2807" s="145" t="s">
        <v>2213</v>
      </c>
      <c r="N2807" s="144" t="s">
        <v>18</v>
      </c>
      <c r="O2807" s="144"/>
      <c r="P2807" s="144" t="s">
        <v>2446</v>
      </c>
      <c r="Q2807" s="144"/>
      <c r="R2807" s="144"/>
      <c r="S2807" s="144" t="s">
        <v>15453</v>
      </c>
      <c r="T2807" s="144" t="s">
        <v>19560</v>
      </c>
      <c r="U2807" s="144" t="s">
        <v>19558</v>
      </c>
      <c r="V2807" s="144"/>
      <c r="W2807" s="144">
        <v>308504</v>
      </c>
      <c r="X2807" s="144" t="s">
        <v>31182</v>
      </c>
      <c r="Y2807" s="144"/>
      <c r="Z2807" s="144" t="s">
        <v>31183</v>
      </c>
      <c r="AA2807" s="160">
        <v>5556</v>
      </c>
    </row>
    <row r="2808" spans="1:27" ht="45" customHeight="1" x14ac:dyDescent="0.25">
      <c r="A2808" s="144" t="s">
        <v>7715</v>
      </c>
      <c r="B2808" s="144" t="s">
        <v>31184</v>
      </c>
      <c r="C2808" s="144"/>
      <c r="D2808" s="144"/>
      <c r="E2808" s="144"/>
      <c r="F2808" s="144">
        <v>1</v>
      </c>
      <c r="G2808" s="144"/>
      <c r="H2808" s="144">
        <v>798</v>
      </c>
      <c r="I2808" s="144">
        <v>290</v>
      </c>
      <c r="J2808" s="144">
        <v>363</v>
      </c>
      <c r="K2808" s="144">
        <v>145</v>
      </c>
      <c r="L2808" s="144"/>
      <c r="M2808" s="145" t="s">
        <v>2213</v>
      </c>
      <c r="N2808" s="144" t="s">
        <v>21</v>
      </c>
      <c r="O2808" s="144"/>
      <c r="P2808" s="144" t="s">
        <v>3917</v>
      </c>
      <c r="Q2808" s="144"/>
      <c r="R2808" s="144"/>
      <c r="S2808" s="144" t="s">
        <v>4228</v>
      </c>
      <c r="T2808" s="144" t="s">
        <v>7716</v>
      </c>
      <c r="U2808" s="144" t="s">
        <v>7715</v>
      </c>
      <c r="V2808" s="144"/>
      <c r="W2808" s="144">
        <v>404440</v>
      </c>
      <c r="X2808" s="144" t="s">
        <v>7717</v>
      </c>
      <c r="Y2808" s="144"/>
      <c r="Z2808" s="144" t="s">
        <v>31185</v>
      </c>
      <c r="AA2808" s="160">
        <v>846</v>
      </c>
    </row>
    <row r="2809" spans="1:27" ht="45" customHeight="1" x14ac:dyDescent="0.25">
      <c r="A2809" s="144" t="s">
        <v>7718</v>
      </c>
      <c r="B2809" s="144" t="s">
        <v>4230</v>
      </c>
      <c r="C2809" s="144">
        <v>2</v>
      </c>
      <c r="D2809" s="144"/>
      <c r="E2809" s="144"/>
      <c r="F2809" s="144">
        <v>5</v>
      </c>
      <c r="G2809" s="144"/>
      <c r="H2809" s="144"/>
      <c r="I2809" s="144"/>
      <c r="J2809" s="144"/>
      <c r="K2809" s="144"/>
      <c r="L2809" s="144">
        <v>550</v>
      </c>
      <c r="M2809" s="145" t="s">
        <v>2213</v>
      </c>
      <c r="N2809" s="144" t="s">
        <v>44</v>
      </c>
      <c r="O2809" s="144"/>
      <c r="P2809" s="144" t="s">
        <v>3588</v>
      </c>
      <c r="Q2809" s="144" t="s">
        <v>4187</v>
      </c>
      <c r="R2809" s="144" t="s">
        <v>4251</v>
      </c>
      <c r="S2809" s="144"/>
      <c r="T2809" s="144"/>
      <c r="U2809" s="144" t="s">
        <v>7718</v>
      </c>
      <c r="V2809" s="144"/>
      <c r="W2809" s="144">
        <v>630079</v>
      </c>
      <c r="X2809" s="144" t="s">
        <v>7719</v>
      </c>
      <c r="Y2809" s="149" t="s">
        <v>7720</v>
      </c>
      <c r="Z2809" s="144" t="s">
        <v>7721</v>
      </c>
      <c r="AA2809" s="160">
        <v>847</v>
      </c>
    </row>
    <row r="2810" spans="1:27" ht="45" customHeight="1" x14ac:dyDescent="0.25">
      <c r="A2810" s="144" t="s">
        <v>24092</v>
      </c>
      <c r="B2810" s="144" t="s">
        <v>24093</v>
      </c>
      <c r="C2810" s="144"/>
      <c r="D2810" s="144"/>
      <c r="E2810" s="144"/>
      <c r="F2810" s="144">
        <v>2</v>
      </c>
      <c r="G2810" s="144"/>
      <c r="H2810" s="144"/>
      <c r="I2810" s="144"/>
      <c r="J2810" s="144"/>
      <c r="K2810" s="144"/>
      <c r="L2810" s="144">
        <v>150</v>
      </c>
      <c r="M2810" s="145" t="s">
        <v>2213</v>
      </c>
      <c r="N2810" s="144" t="s">
        <v>41</v>
      </c>
      <c r="O2810" s="144"/>
      <c r="P2810" s="144" t="s">
        <v>2868</v>
      </c>
      <c r="Q2810" s="144"/>
      <c r="R2810" s="144"/>
      <c r="S2810" s="144"/>
      <c r="T2810" s="144"/>
      <c r="U2810" s="144" t="s">
        <v>24092</v>
      </c>
      <c r="V2810" s="144"/>
      <c r="W2810" s="144">
        <v>109028</v>
      </c>
      <c r="X2810" s="144" t="s">
        <v>24094</v>
      </c>
      <c r="Y2810" s="150"/>
      <c r="Z2810" s="144" t="s">
        <v>24095</v>
      </c>
      <c r="AA2810" s="160">
        <v>6211</v>
      </c>
    </row>
    <row r="2811" spans="1:27" ht="45" customHeight="1" x14ac:dyDescent="0.25">
      <c r="A2811" s="144" t="s">
        <v>7722</v>
      </c>
      <c r="B2811" s="144" t="s">
        <v>4208</v>
      </c>
      <c r="C2811" s="144"/>
      <c r="D2811" s="144"/>
      <c r="E2811" s="144"/>
      <c r="F2811" s="144">
        <v>1</v>
      </c>
      <c r="G2811" s="144"/>
      <c r="H2811" s="144">
        <v>798</v>
      </c>
      <c r="I2811" s="144">
        <v>290</v>
      </c>
      <c r="J2811" s="144">
        <v>363</v>
      </c>
      <c r="K2811" s="144">
        <v>145</v>
      </c>
      <c r="L2811" s="144"/>
      <c r="M2811" s="145" t="s">
        <v>2213</v>
      </c>
      <c r="N2811" s="144" t="s">
        <v>36</v>
      </c>
      <c r="O2811" s="144"/>
      <c r="P2811" s="144" t="s">
        <v>30603</v>
      </c>
      <c r="Q2811" s="144"/>
      <c r="R2811" s="144"/>
      <c r="S2811" s="144" t="s">
        <v>4191</v>
      </c>
      <c r="T2811" s="144" t="s">
        <v>7723</v>
      </c>
      <c r="U2811" s="144" t="s">
        <v>7722</v>
      </c>
      <c r="V2811" s="144"/>
      <c r="W2811" s="144">
        <v>641529</v>
      </c>
      <c r="X2811" s="144" t="s">
        <v>7335</v>
      </c>
      <c r="Y2811" s="144" t="s">
        <v>7724</v>
      </c>
      <c r="Z2811" s="144" t="s">
        <v>7725</v>
      </c>
      <c r="AA2811" s="160">
        <v>848</v>
      </c>
    </row>
    <row r="2812" spans="1:27" ht="45" customHeight="1" x14ac:dyDescent="0.25">
      <c r="A2812" s="144" t="s">
        <v>30013</v>
      </c>
      <c r="B2812" s="144" t="s">
        <v>15377</v>
      </c>
      <c r="C2812" s="144">
        <v>37</v>
      </c>
      <c r="D2812" s="144"/>
      <c r="E2812" s="144"/>
      <c r="F2812" s="144">
        <v>1</v>
      </c>
      <c r="G2812" s="144">
        <v>350</v>
      </c>
      <c r="H2812" s="144"/>
      <c r="I2812" s="144"/>
      <c r="J2812" s="144"/>
      <c r="K2812" s="144"/>
      <c r="L2812" s="144"/>
      <c r="M2812" s="145" t="s">
        <v>2213</v>
      </c>
      <c r="N2812" s="144" t="s">
        <v>31</v>
      </c>
      <c r="O2812" s="144"/>
      <c r="P2812" s="144" t="s">
        <v>13861</v>
      </c>
      <c r="Q2812" s="144"/>
      <c r="R2812" s="144"/>
      <c r="S2812" s="144"/>
      <c r="T2812" s="144"/>
      <c r="U2812" s="144" t="s">
        <v>30013</v>
      </c>
      <c r="V2812" s="144"/>
      <c r="W2812" s="144">
        <v>652473</v>
      </c>
      <c r="X2812" s="144"/>
      <c r="Y2812" s="144"/>
      <c r="Z2812" s="144" t="s">
        <v>30014</v>
      </c>
      <c r="AA2812" s="160">
        <v>7152</v>
      </c>
    </row>
    <row r="2813" spans="1:27" ht="45" customHeight="1" x14ac:dyDescent="0.25">
      <c r="A2813" s="144" t="s">
        <v>28287</v>
      </c>
      <c r="B2813" s="144" t="s">
        <v>28288</v>
      </c>
      <c r="C2813" s="144"/>
      <c r="D2813" s="144" t="s">
        <v>28289</v>
      </c>
      <c r="E2813" s="144"/>
      <c r="F2813" s="144">
        <v>2</v>
      </c>
      <c r="G2813" s="144"/>
      <c r="H2813" s="144"/>
      <c r="I2813" s="144"/>
      <c r="J2813" s="144"/>
      <c r="K2813" s="144"/>
      <c r="L2813" s="144">
        <v>250</v>
      </c>
      <c r="M2813" s="145" t="s">
        <v>2213</v>
      </c>
      <c r="N2813" s="144" t="s">
        <v>20</v>
      </c>
      <c r="O2813" s="144"/>
      <c r="P2813" s="144" t="s">
        <v>2308</v>
      </c>
      <c r="Q2813" s="144"/>
      <c r="R2813" s="144"/>
      <c r="S2813" s="144" t="s">
        <v>4189</v>
      </c>
      <c r="T2813" s="144" t="s">
        <v>8802</v>
      </c>
      <c r="U2813" s="144" t="s">
        <v>28287</v>
      </c>
      <c r="V2813" s="144"/>
      <c r="W2813" s="144">
        <v>601654</v>
      </c>
      <c r="X2813" s="144" t="s">
        <v>28290</v>
      </c>
      <c r="Y2813" s="149"/>
      <c r="Z2813" s="144" t="s">
        <v>28291</v>
      </c>
      <c r="AA2813" s="160">
        <v>6886</v>
      </c>
    </row>
    <row r="2814" spans="1:27" ht="45" customHeight="1" x14ac:dyDescent="0.25">
      <c r="A2814" s="144" t="s">
        <v>33251</v>
      </c>
      <c r="B2814" s="144" t="s">
        <v>15532</v>
      </c>
      <c r="C2814" s="144"/>
      <c r="D2814" s="144"/>
      <c r="E2814" s="144"/>
      <c r="F2814" s="144">
        <v>2</v>
      </c>
      <c r="G2814" s="144"/>
      <c r="H2814" s="144"/>
      <c r="I2814" s="144"/>
      <c r="J2814" s="144"/>
      <c r="K2814" s="144"/>
      <c r="L2814" s="144">
        <v>150</v>
      </c>
      <c r="M2814" s="145" t="s">
        <v>2213</v>
      </c>
      <c r="N2814" s="144" t="s">
        <v>40</v>
      </c>
      <c r="O2814" s="144"/>
      <c r="P2814" s="144" t="s">
        <v>13866</v>
      </c>
      <c r="Q2814" s="144"/>
      <c r="R2814" s="144"/>
      <c r="S2814" s="144" t="s">
        <v>4189</v>
      </c>
      <c r="T2814" s="144" t="s">
        <v>6618</v>
      </c>
      <c r="U2814" s="144" t="s">
        <v>33251</v>
      </c>
      <c r="V2814" s="144"/>
      <c r="W2814" s="144">
        <v>686314</v>
      </c>
      <c r="X2814" s="144" t="s">
        <v>25390</v>
      </c>
      <c r="Y2814" s="144" t="s">
        <v>33252</v>
      </c>
      <c r="Z2814" s="144" t="s">
        <v>14513</v>
      </c>
      <c r="AA2814" s="160">
        <v>1183</v>
      </c>
    </row>
    <row r="2815" spans="1:27" ht="45" customHeight="1" x14ac:dyDescent="0.25">
      <c r="A2815" s="144" t="s">
        <v>17056</v>
      </c>
      <c r="B2815" s="144" t="s">
        <v>17057</v>
      </c>
      <c r="C2815" s="144"/>
      <c r="D2815" s="144" t="s">
        <v>4519</v>
      </c>
      <c r="E2815" s="144"/>
      <c r="F2815" s="144">
        <v>3</v>
      </c>
      <c r="G2815" s="144"/>
      <c r="H2815" s="144"/>
      <c r="I2815" s="144"/>
      <c r="J2815" s="144"/>
      <c r="K2815" s="144"/>
      <c r="L2815" s="144">
        <v>150</v>
      </c>
      <c r="M2815" s="145" t="s">
        <v>2213</v>
      </c>
      <c r="N2815" s="144" t="s">
        <v>39</v>
      </c>
      <c r="O2815" s="144"/>
      <c r="P2815" s="144" t="s">
        <v>2463</v>
      </c>
      <c r="Q2815" s="144"/>
      <c r="R2815" s="144"/>
      <c r="S2815" s="144" t="s">
        <v>4191</v>
      </c>
      <c r="T2815" s="144" t="s">
        <v>17058</v>
      </c>
      <c r="U2815" s="144" t="s">
        <v>17056</v>
      </c>
      <c r="V2815" s="144"/>
      <c r="W2815" s="144">
        <v>399830</v>
      </c>
      <c r="X2815" s="144" t="s">
        <v>19563</v>
      </c>
      <c r="Y2815" s="144" t="s">
        <v>17059</v>
      </c>
      <c r="Z2815" s="144" t="s">
        <v>17060</v>
      </c>
      <c r="AA2815" s="160">
        <v>4324</v>
      </c>
    </row>
    <row r="2816" spans="1:27" ht="45" customHeight="1" x14ac:dyDescent="0.25">
      <c r="A2816" s="144" t="s">
        <v>25515</v>
      </c>
      <c r="B2816" s="144" t="s">
        <v>16518</v>
      </c>
      <c r="C2816" s="144">
        <v>10</v>
      </c>
      <c r="D2816" s="144"/>
      <c r="E2816" s="144"/>
      <c r="F2816" s="144">
        <v>1</v>
      </c>
      <c r="G2816" s="144"/>
      <c r="H2816" s="144">
        <v>850</v>
      </c>
      <c r="I2816" s="144">
        <v>300</v>
      </c>
      <c r="J2816" s="144">
        <v>400</v>
      </c>
      <c r="K2816" s="144">
        <v>150</v>
      </c>
      <c r="L2816" s="144"/>
      <c r="M2816" s="145" t="s">
        <v>2213</v>
      </c>
      <c r="N2816" s="144" t="s">
        <v>42</v>
      </c>
      <c r="O2816" s="144"/>
      <c r="P2816" s="144" t="s">
        <v>4122</v>
      </c>
      <c r="Q2816" s="144"/>
      <c r="R2816" s="144"/>
      <c r="S2816" s="144"/>
      <c r="T2816" s="144"/>
      <c r="U2816" s="144" t="s">
        <v>25515</v>
      </c>
      <c r="V2816" s="144"/>
      <c r="W2816" s="144">
        <v>143969</v>
      </c>
      <c r="X2816" s="144" t="s">
        <v>32106</v>
      </c>
      <c r="Y2816" s="144" t="s">
        <v>25516</v>
      </c>
      <c r="Z2816" s="144" t="s">
        <v>25517</v>
      </c>
      <c r="AA2816" s="160">
        <v>6431</v>
      </c>
    </row>
    <row r="2817" spans="1:27" ht="45" customHeight="1" x14ac:dyDescent="0.25">
      <c r="A2817" s="144" t="s">
        <v>15646</v>
      </c>
      <c r="B2817" s="144" t="s">
        <v>15647</v>
      </c>
      <c r="C2817" s="144">
        <v>8</v>
      </c>
      <c r="D2817" s="144"/>
      <c r="E2817" s="144"/>
      <c r="F2817" s="144">
        <v>1</v>
      </c>
      <c r="G2817" s="144">
        <v>158</v>
      </c>
      <c r="H2817" s="144"/>
      <c r="I2817" s="144"/>
      <c r="J2817" s="144"/>
      <c r="K2817" s="144"/>
      <c r="L2817" s="144"/>
      <c r="M2817" s="145" t="s">
        <v>2213</v>
      </c>
      <c r="N2817" s="144" t="s">
        <v>15</v>
      </c>
      <c r="O2817" s="144"/>
      <c r="P2817" s="144" t="s">
        <v>3791</v>
      </c>
      <c r="Q2817" s="144"/>
      <c r="R2817" s="144"/>
      <c r="S2817" s="144"/>
      <c r="T2817" s="144"/>
      <c r="U2817" s="144" t="s">
        <v>15646</v>
      </c>
      <c r="V2817" s="144"/>
      <c r="W2817" s="144">
        <v>676301</v>
      </c>
      <c r="X2817" s="144" t="s">
        <v>15648</v>
      </c>
      <c r="Y2817" s="144">
        <v>89250000000</v>
      </c>
      <c r="Z2817" s="144" t="s">
        <v>15649</v>
      </c>
      <c r="AA2817" s="160">
        <v>3949</v>
      </c>
    </row>
    <row r="2818" spans="1:27" ht="45" customHeight="1" x14ac:dyDescent="0.25">
      <c r="A2818" s="144" t="s">
        <v>7726</v>
      </c>
      <c r="B2818" s="144" t="s">
        <v>4208</v>
      </c>
      <c r="C2818" s="144"/>
      <c r="D2818" s="144"/>
      <c r="E2818" s="144"/>
      <c r="F2818" s="144">
        <v>1</v>
      </c>
      <c r="G2818" s="144"/>
      <c r="H2818" s="144">
        <v>798</v>
      </c>
      <c r="I2818" s="144">
        <v>290</v>
      </c>
      <c r="J2818" s="144">
        <v>363</v>
      </c>
      <c r="K2818" s="144">
        <v>145</v>
      </c>
      <c r="L2818" s="144"/>
      <c r="M2818" s="145" t="s">
        <v>2213</v>
      </c>
      <c r="N2818" s="144" t="s">
        <v>31</v>
      </c>
      <c r="O2818" s="144"/>
      <c r="P2818" s="144" t="s">
        <v>30695</v>
      </c>
      <c r="Q2818" s="144"/>
      <c r="R2818" s="144"/>
      <c r="S2818" s="144" t="s">
        <v>4191</v>
      </c>
      <c r="T2818" s="144" t="s">
        <v>7728</v>
      </c>
      <c r="U2818" s="144" t="s">
        <v>7726</v>
      </c>
      <c r="V2818" s="144"/>
      <c r="W2818" s="144">
        <v>652250</v>
      </c>
      <c r="X2818" s="144" t="s">
        <v>7729</v>
      </c>
      <c r="Y2818" s="144" t="s">
        <v>7730</v>
      </c>
      <c r="Z2818" s="144" t="s">
        <v>7731</v>
      </c>
      <c r="AA2818" s="160">
        <v>849</v>
      </c>
    </row>
    <row r="2819" spans="1:27" ht="45" customHeight="1" x14ac:dyDescent="0.25">
      <c r="A2819" s="144" t="s">
        <v>28293</v>
      </c>
      <c r="B2819" s="144" t="s">
        <v>30015</v>
      </c>
      <c r="C2819" s="144"/>
      <c r="D2819" s="144"/>
      <c r="E2819" s="144"/>
      <c r="F2819" s="144">
        <v>1</v>
      </c>
      <c r="G2819" s="144"/>
      <c r="H2819" s="144">
        <v>248</v>
      </c>
      <c r="I2819" s="144">
        <v>92</v>
      </c>
      <c r="J2819" s="144">
        <v>137</v>
      </c>
      <c r="K2819" s="144">
        <v>19</v>
      </c>
      <c r="L2819" s="144"/>
      <c r="M2819" s="145" t="s">
        <v>2213</v>
      </c>
      <c r="N2819" s="144" t="s">
        <v>18</v>
      </c>
      <c r="O2819" s="144"/>
      <c r="P2819" s="144" t="s">
        <v>3049</v>
      </c>
      <c r="Q2819" s="144"/>
      <c r="R2819" s="144"/>
      <c r="S2819" s="144" t="s">
        <v>4191</v>
      </c>
      <c r="T2819" s="144" t="s">
        <v>28294</v>
      </c>
      <c r="U2819" s="144" t="s">
        <v>28293</v>
      </c>
      <c r="V2819" s="144"/>
      <c r="W2819" s="144">
        <v>309875</v>
      </c>
      <c r="X2819" s="144" t="s">
        <v>28295</v>
      </c>
      <c r="Y2819" s="144">
        <v>84730000000</v>
      </c>
      <c r="Z2819" s="144" t="s">
        <v>28296</v>
      </c>
      <c r="AA2819" s="161">
        <v>6858</v>
      </c>
    </row>
    <row r="2820" spans="1:27" ht="45" customHeight="1" x14ac:dyDescent="0.25">
      <c r="A2820" s="144" t="s">
        <v>7732</v>
      </c>
      <c r="B2820" s="144" t="s">
        <v>30016</v>
      </c>
      <c r="C2820" s="144"/>
      <c r="D2820" s="144"/>
      <c r="E2820" s="144"/>
      <c r="F2820" s="144">
        <v>2</v>
      </c>
      <c r="G2820" s="144"/>
      <c r="H2820" s="144"/>
      <c r="I2820" s="144"/>
      <c r="J2820" s="144"/>
      <c r="K2820" s="144"/>
      <c r="L2820" s="144">
        <v>150</v>
      </c>
      <c r="M2820" s="145" t="s">
        <v>2213</v>
      </c>
      <c r="N2820" s="144" t="s">
        <v>17</v>
      </c>
      <c r="O2820" s="144"/>
      <c r="P2820" s="144" t="s">
        <v>2305</v>
      </c>
      <c r="Q2820" s="144"/>
      <c r="R2820" s="144"/>
      <c r="S2820" s="144"/>
      <c r="T2820" s="144"/>
      <c r="U2820" s="144" t="s">
        <v>7732</v>
      </c>
      <c r="V2820" s="144"/>
      <c r="W2820" s="144">
        <v>414000</v>
      </c>
      <c r="X2820" s="144" t="s">
        <v>7733</v>
      </c>
      <c r="Y2820" s="144" t="s">
        <v>7734</v>
      </c>
      <c r="Z2820" s="144" t="s">
        <v>30017</v>
      </c>
      <c r="AA2820" s="160">
        <v>850</v>
      </c>
    </row>
    <row r="2821" spans="1:27" ht="45" customHeight="1" x14ac:dyDescent="0.25">
      <c r="A2821" s="144" t="s">
        <v>19564</v>
      </c>
      <c r="B2821" s="144" t="s">
        <v>19565</v>
      </c>
      <c r="C2821" s="144">
        <v>11</v>
      </c>
      <c r="D2821" s="144"/>
      <c r="E2821" s="144"/>
      <c r="F2821" s="144">
        <v>1</v>
      </c>
      <c r="G2821" s="144">
        <v>250</v>
      </c>
      <c r="H2821" s="144"/>
      <c r="I2821" s="144"/>
      <c r="J2821" s="144"/>
      <c r="K2821" s="144"/>
      <c r="L2821" s="144"/>
      <c r="M2821" s="145" t="s">
        <v>2213</v>
      </c>
      <c r="N2821" s="144" t="s">
        <v>21</v>
      </c>
      <c r="O2821" s="144"/>
      <c r="P2821" s="144" t="s">
        <v>2449</v>
      </c>
      <c r="Q2821" s="144" t="s">
        <v>4187</v>
      </c>
      <c r="R2821" s="144" t="s">
        <v>4491</v>
      </c>
      <c r="S2821" s="144"/>
      <c r="T2821" s="144"/>
      <c r="U2821" s="144" t="s">
        <v>19564</v>
      </c>
      <c r="V2821" s="144"/>
      <c r="W2821" s="144">
        <v>400026</v>
      </c>
      <c r="X2821" s="144" t="s">
        <v>19566</v>
      </c>
      <c r="Y2821" s="144" t="s">
        <v>19568</v>
      </c>
      <c r="Z2821" s="144" t="s">
        <v>19567</v>
      </c>
      <c r="AA2821" s="160">
        <v>5646</v>
      </c>
    </row>
    <row r="2822" spans="1:27" ht="45" customHeight="1" x14ac:dyDescent="0.25">
      <c r="A2822" s="144" t="s">
        <v>7735</v>
      </c>
      <c r="B2822" s="144" t="s">
        <v>4239</v>
      </c>
      <c r="C2822" s="144"/>
      <c r="D2822" s="144" t="s">
        <v>6314</v>
      </c>
      <c r="E2822" s="144"/>
      <c r="F2822" s="144">
        <v>5</v>
      </c>
      <c r="G2822" s="144"/>
      <c r="H2822" s="144"/>
      <c r="I2822" s="144"/>
      <c r="J2822" s="144"/>
      <c r="K2822" s="144"/>
      <c r="L2822" s="144">
        <v>850</v>
      </c>
      <c r="M2822" s="145" t="s">
        <v>2213</v>
      </c>
      <c r="N2822" s="144" t="s">
        <v>62</v>
      </c>
      <c r="O2822" s="144"/>
      <c r="P2822" s="144" t="s">
        <v>2820</v>
      </c>
      <c r="Q2822" s="144"/>
      <c r="R2822" s="144"/>
      <c r="S2822" s="144"/>
      <c r="T2822" s="144"/>
      <c r="U2822" s="144" t="s">
        <v>7735</v>
      </c>
      <c r="V2822" s="144"/>
      <c r="W2822" s="144">
        <v>298306</v>
      </c>
      <c r="X2822" s="144" t="s">
        <v>6315</v>
      </c>
      <c r="Y2822" s="144"/>
      <c r="Z2822" s="144" t="s">
        <v>6316</v>
      </c>
      <c r="AA2822" s="160">
        <v>851</v>
      </c>
    </row>
    <row r="2823" spans="1:27" ht="45" customHeight="1" x14ac:dyDescent="0.25">
      <c r="A2823" s="144" t="s">
        <v>7736</v>
      </c>
      <c r="B2823" s="144" t="s">
        <v>16313</v>
      </c>
      <c r="C2823" s="144">
        <v>7</v>
      </c>
      <c r="D2823" s="144"/>
      <c r="E2823" s="144"/>
      <c r="F2823" s="144">
        <v>1</v>
      </c>
      <c r="G2823" s="144"/>
      <c r="H2823" s="144">
        <v>506</v>
      </c>
      <c r="I2823" s="144">
        <v>654</v>
      </c>
      <c r="J2823" s="144">
        <v>818</v>
      </c>
      <c r="K2823" s="144">
        <v>327</v>
      </c>
      <c r="L2823" s="144"/>
      <c r="M2823" s="145" t="s">
        <v>2213</v>
      </c>
      <c r="N2823" s="144" t="s">
        <v>89</v>
      </c>
      <c r="O2823" s="144"/>
      <c r="P2823" s="144" t="s">
        <v>3377</v>
      </c>
      <c r="Q2823" s="144"/>
      <c r="R2823" s="144"/>
      <c r="S2823" s="144" t="s">
        <v>4189</v>
      </c>
      <c r="T2823" s="144" t="s">
        <v>7397</v>
      </c>
      <c r="U2823" s="144" t="s">
        <v>7736</v>
      </c>
      <c r="V2823" s="144"/>
      <c r="W2823" s="144">
        <v>456550</v>
      </c>
      <c r="X2823" s="144" t="s">
        <v>7737</v>
      </c>
      <c r="Y2823" s="144" t="s">
        <v>7738</v>
      </c>
      <c r="Z2823" s="144" t="s">
        <v>7739</v>
      </c>
      <c r="AA2823" s="160">
        <v>852</v>
      </c>
    </row>
    <row r="2824" spans="1:27" ht="45" customHeight="1" x14ac:dyDescent="0.25">
      <c r="A2824" s="144" t="s">
        <v>25518</v>
      </c>
      <c r="B2824" s="144" t="s">
        <v>15377</v>
      </c>
      <c r="C2824" s="144">
        <v>10</v>
      </c>
      <c r="D2824" s="144" t="s">
        <v>4206</v>
      </c>
      <c r="E2824" s="144"/>
      <c r="F2824" s="144">
        <v>1</v>
      </c>
      <c r="G2824" s="144">
        <v>300</v>
      </c>
      <c r="H2824" s="144"/>
      <c r="I2824" s="144"/>
      <c r="J2824" s="144"/>
      <c r="K2824" s="144"/>
      <c r="L2824" s="144"/>
      <c r="M2824" s="145" t="s">
        <v>2213</v>
      </c>
      <c r="N2824" s="144" t="s">
        <v>18</v>
      </c>
      <c r="O2824" s="144"/>
      <c r="P2824" s="144" t="s">
        <v>13858</v>
      </c>
      <c r="Q2824" s="144"/>
      <c r="R2824" s="144"/>
      <c r="S2824" s="144" t="s">
        <v>4189</v>
      </c>
      <c r="T2824" s="144" t="s">
        <v>12937</v>
      </c>
      <c r="U2824" s="144" t="s">
        <v>25518</v>
      </c>
      <c r="V2824" s="144"/>
      <c r="W2824" s="144">
        <v>309502</v>
      </c>
      <c r="X2824" s="144" t="s">
        <v>25519</v>
      </c>
      <c r="Y2824" s="150" t="s">
        <v>25520</v>
      </c>
      <c r="Z2824" s="144" t="s">
        <v>25521</v>
      </c>
      <c r="AA2824" s="160">
        <v>6592</v>
      </c>
    </row>
    <row r="2825" spans="1:27" ht="45" customHeight="1" x14ac:dyDescent="0.25">
      <c r="A2825" s="144" t="s">
        <v>19569</v>
      </c>
      <c r="B2825" s="144" t="s">
        <v>15377</v>
      </c>
      <c r="C2825" s="144">
        <v>3</v>
      </c>
      <c r="D2825" s="144"/>
      <c r="E2825" s="144"/>
      <c r="F2825" s="144">
        <v>1</v>
      </c>
      <c r="G2825" s="144">
        <v>250</v>
      </c>
      <c r="H2825" s="144"/>
      <c r="I2825" s="144"/>
      <c r="J2825" s="144"/>
      <c r="K2825" s="144"/>
      <c r="L2825" s="144"/>
      <c r="M2825" s="145" t="s">
        <v>2213</v>
      </c>
      <c r="N2825" s="144" t="s">
        <v>76</v>
      </c>
      <c r="O2825" s="144"/>
      <c r="P2825" s="144" t="s">
        <v>3009</v>
      </c>
      <c r="Q2825" s="144"/>
      <c r="R2825" s="144"/>
      <c r="S2825" s="144" t="s">
        <v>4189</v>
      </c>
      <c r="T2825" s="144" t="s">
        <v>8973</v>
      </c>
      <c r="U2825" s="144" t="s">
        <v>19569</v>
      </c>
      <c r="V2825" s="144"/>
      <c r="W2825" s="144">
        <v>412800</v>
      </c>
      <c r="X2825" s="144" t="s">
        <v>19570</v>
      </c>
      <c r="Y2825" s="150">
        <v>89060000000</v>
      </c>
      <c r="Z2825" s="144" t="s">
        <v>19571</v>
      </c>
      <c r="AA2825" s="160">
        <v>5209</v>
      </c>
    </row>
    <row r="2826" spans="1:27" ht="45" customHeight="1" x14ac:dyDescent="0.25">
      <c r="A2826" s="144" t="s">
        <v>7740</v>
      </c>
      <c r="B2826" s="144" t="s">
        <v>33253</v>
      </c>
      <c r="C2826" s="144"/>
      <c r="D2826" s="144"/>
      <c r="E2826" s="144"/>
      <c r="F2826" s="144">
        <v>1</v>
      </c>
      <c r="G2826" s="144"/>
      <c r="H2826" s="144">
        <v>850</v>
      </c>
      <c r="I2826" s="144">
        <v>300</v>
      </c>
      <c r="J2826" s="144">
        <v>400</v>
      </c>
      <c r="K2826" s="144">
        <v>327</v>
      </c>
      <c r="L2826" s="144"/>
      <c r="M2826" s="145" t="s">
        <v>2213</v>
      </c>
      <c r="N2826" s="144" t="s">
        <v>18</v>
      </c>
      <c r="O2826" s="144"/>
      <c r="P2826" s="144" t="s">
        <v>17727</v>
      </c>
      <c r="Q2826" s="144" t="s">
        <v>4189</v>
      </c>
      <c r="R2826" s="144" t="s">
        <v>5219</v>
      </c>
      <c r="S2826" s="144"/>
      <c r="T2826" s="144"/>
      <c r="U2826" s="144" t="s">
        <v>7740</v>
      </c>
      <c r="V2826" s="144"/>
      <c r="W2826" s="144">
        <v>309070</v>
      </c>
      <c r="X2826" s="144" t="s">
        <v>13251</v>
      </c>
      <c r="Y2826" s="144">
        <v>84720000000</v>
      </c>
      <c r="Z2826" s="144" t="s">
        <v>30018</v>
      </c>
      <c r="AA2826" s="160">
        <v>853</v>
      </c>
    </row>
    <row r="2827" spans="1:27" ht="45" customHeight="1" x14ac:dyDescent="0.25">
      <c r="A2827" s="144" t="s">
        <v>168</v>
      </c>
      <c r="B2827" s="144" t="s">
        <v>19572</v>
      </c>
      <c r="C2827" s="144">
        <v>68</v>
      </c>
      <c r="D2827" s="144"/>
      <c r="E2827" s="144"/>
      <c r="F2827" s="144">
        <v>1</v>
      </c>
      <c r="G2827" s="144">
        <v>350</v>
      </c>
      <c r="H2827" s="144"/>
      <c r="I2827" s="144"/>
      <c r="J2827" s="144"/>
      <c r="K2827" s="144"/>
      <c r="L2827" s="144"/>
      <c r="M2827" s="145" t="s">
        <v>2213</v>
      </c>
      <c r="N2827" s="144" t="s">
        <v>15</v>
      </c>
      <c r="O2827" s="144"/>
      <c r="P2827" s="144" t="s">
        <v>2514</v>
      </c>
      <c r="Q2827" s="144"/>
      <c r="R2827" s="144"/>
      <c r="S2827" s="144"/>
      <c r="T2827" s="144"/>
      <c r="U2827" s="144" t="s">
        <v>168</v>
      </c>
      <c r="V2827" s="144"/>
      <c r="W2827" s="144">
        <v>675000</v>
      </c>
      <c r="X2827" s="144" t="s">
        <v>19573</v>
      </c>
      <c r="Y2827" s="144"/>
      <c r="Z2827" s="144" t="s">
        <v>19574</v>
      </c>
      <c r="AA2827" s="160">
        <v>778</v>
      </c>
    </row>
    <row r="2828" spans="1:27" ht="45" customHeight="1" x14ac:dyDescent="0.25">
      <c r="A2828" s="144" t="s">
        <v>7741</v>
      </c>
      <c r="B2828" s="144" t="s">
        <v>30019</v>
      </c>
      <c r="C2828" s="144"/>
      <c r="D2828" s="144"/>
      <c r="E2828" s="144"/>
      <c r="F2828" s="144">
        <v>1</v>
      </c>
      <c r="G2828" s="144"/>
      <c r="H2828" s="144">
        <v>1199</v>
      </c>
      <c r="I2828" s="144">
        <v>436</v>
      </c>
      <c r="J2828" s="144">
        <v>545</v>
      </c>
      <c r="K2828" s="144">
        <v>218</v>
      </c>
      <c r="L2828" s="144"/>
      <c r="M2828" s="145" t="s">
        <v>2213</v>
      </c>
      <c r="N2828" s="144" t="s">
        <v>18</v>
      </c>
      <c r="O2828" s="144"/>
      <c r="P2828" s="144" t="s">
        <v>2369</v>
      </c>
      <c r="Q2828" s="144"/>
      <c r="R2828" s="144"/>
      <c r="S2828" s="144" t="s">
        <v>4191</v>
      </c>
      <c r="T2828" s="144" t="s">
        <v>7742</v>
      </c>
      <c r="U2828" s="144" t="s">
        <v>7741</v>
      </c>
      <c r="V2828" s="144"/>
      <c r="W2828" s="144">
        <v>309162</v>
      </c>
      <c r="X2828" s="144" t="s">
        <v>18161</v>
      </c>
      <c r="Y2828" s="144"/>
      <c r="Z2828" s="144" t="s">
        <v>30020</v>
      </c>
      <c r="AA2828" s="160">
        <v>854</v>
      </c>
    </row>
    <row r="2829" spans="1:27" ht="45" customHeight="1" x14ac:dyDescent="0.25">
      <c r="A2829" s="144" t="s">
        <v>22737</v>
      </c>
      <c r="B2829" s="144" t="s">
        <v>22738</v>
      </c>
      <c r="C2829" s="144"/>
      <c r="D2829" s="144"/>
      <c r="E2829" s="144"/>
      <c r="F2829" s="144">
        <v>1</v>
      </c>
      <c r="G2829" s="144">
        <v>49</v>
      </c>
      <c r="H2829" s="144"/>
      <c r="I2829" s="144"/>
      <c r="J2829" s="144"/>
      <c r="K2829" s="144"/>
      <c r="L2829" s="144"/>
      <c r="M2829" s="145" t="s">
        <v>2213</v>
      </c>
      <c r="N2829" s="144" t="s">
        <v>73</v>
      </c>
      <c r="O2829" s="144"/>
      <c r="P2829" s="144" t="s">
        <v>3646</v>
      </c>
      <c r="Q2829" s="144" t="s">
        <v>19102</v>
      </c>
      <c r="R2829" s="144" t="s">
        <v>22739</v>
      </c>
      <c r="S2829" s="144" t="s">
        <v>15453</v>
      </c>
      <c r="T2829" s="144" t="s">
        <v>22740</v>
      </c>
      <c r="U2829" s="144" t="s">
        <v>22737</v>
      </c>
      <c r="V2829" s="144"/>
      <c r="W2829" s="144"/>
      <c r="X2829" s="144"/>
      <c r="Y2829" s="144"/>
      <c r="Z2829" s="144"/>
      <c r="AA2829" s="160">
        <v>5866</v>
      </c>
    </row>
    <row r="2830" spans="1:27" ht="45" customHeight="1" x14ac:dyDescent="0.25">
      <c r="A2830" s="144" t="s">
        <v>19575</v>
      </c>
      <c r="B2830" s="147" t="s">
        <v>19576</v>
      </c>
      <c r="C2830" s="144"/>
      <c r="D2830" s="144"/>
      <c r="E2830" s="144"/>
      <c r="F2830" s="144">
        <v>2</v>
      </c>
      <c r="G2830" s="144"/>
      <c r="H2830" s="144"/>
      <c r="I2830" s="144"/>
      <c r="J2830" s="144"/>
      <c r="K2830" s="144"/>
      <c r="L2830" s="144">
        <v>350</v>
      </c>
      <c r="M2830" s="145" t="s">
        <v>2213</v>
      </c>
      <c r="N2830" s="144" t="s">
        <v>42</v>
      </c>
      <c r="O2830" s="144"/>
      <c r="P2830" s="144" t="s">
        <v>30691</v>
      </c>
      <c r="Q2830" s="145"/>
      <c r="R2830" s="144"/>
      <c r="S2830" s="144" t="s">
        <v>4190</v>
      </c>
      <c r="T2830" s="144" t="s">
        <v>19577</v>
      </c>
      <c r="U2830" s="144" t="s">
        <v>19575</v>
      </c>
      <c r="V2830" s="144"/>
      <c r="W2830" s="144">
        <v>143800</v>
      </c>
      <c r="X2830" s="145" t="s">
        <v>19578</v>
      </c>
      <c r="Y2830" s="149" t="s">
        <v>19580</v>
      </c>
      <c r="Z2830" s="144" t="s">
        <v>19579</v>
      </c>
      <c r="AA2830" s="160">
        <v>4413</v>
      </c>
    </row>
    <row r="2831" spans="1:27" ht="45" customHeight="1" x14ac:dyDescent="0.25">
      <c r="A2831" s="144" t="s">
        <v>7743</v>
      </c>
      <c r="B2831" s="144" t="s">
        <v>4205</v>
      </c>
      <c r="C2831" s="144">
        <v>1</v>
      </c>
      <c r="D2831" s="144" t="s">
        <v>5216</v>
      </c>
      <c r="E2831" s="144"/>
      <c r="F2831" s="144">
        <v>1</v>
      </c>
      <c r="G2831" s="144">
        <v>350</v>
      </c>
      <c r="H2831" s="144"/>
      <c r="I2831" s="144"/>
      <c r="J2831" s="144"/>
      <c r="K2831" s="144"/>
      <c r="L2831" s="144"/>
      <c r="M2831" s="145" t="s">
        <v>2213</v>
      </c>
      <c r="N2831" s="144" t="s">
        <v>88</v>
      </c>
      <c r="O2831" s="144"/>
      <c r="P2831" s="144" t="s">
        <v>3271</v>
      </c>
      <c r="Q2831" s="144"/>
      <c r="R2831" s="144"/>
      <c r="S2831" s="144"/>
      <c r="T2831" s="144"/>
      <c r="U2831" s="144" t="s">
        <v>7743</v>
      </c>
      <c r="V2831" s="144"/>
      <c r="W2831" s="144">
        <v>628463</v>
      </c>
      <c r="X2831" s="144" t="s">
        <v>7744</v>
      </c>
      <c r="Y2831" s="144"/>
      <c r="Z2831" s="144" t="s">
        <v>7745</v>
      </c>
      <c r="AA2831" s="160">
        <v>855</v>
      </c>
    </row>
    <row r="2832" spans="1:27" ht="45" customHeight="1" x14ac:dyDescent="0.25">
      <c r="A2832" s="144" t="s">
        <v>25522</v>
      </c>
      <c r="B2832" s="147" t="s">
        <v>25523</v>
      </c>
      <c r="C2832" s="144"/>
      <c r="D2832" s="144"/>
      <c r="E2832" s="144"/>
      <c r="F2832" s="144">
        <v>1</v>
      </c>
      <c r="G2832" s="144"/>
      <c r="H2832" s="144">
        <v>110</v>
      </c>
      <c r="I2832" s="144">
        <v>50</v>
      </c>
      <c r="J2832" s="144">
        <v>50</v>
      </c>
      <c r="K2832" s="144">
        <v>10</v>
      </c>
      <c r="L2832" s="144"/>
      <c r="M2832" s="145" t="s">
        <v>2213</v>
      </c>
      <c r="N2832" s="144" t="s">
        <v>37</v>
      </c>
      <c r="O2832" s="144"/>
      <c r="P2832" s="144" t="s">
        <v>3446</v>
      </c>
      <c r="Q2832" s="144"/>
      <c r="R2832" s="144"/>
      <c r="S2832" s="144" t="s">
        <v>15453</v>
      </c>
      <c r="T2832" s="144" t="s">
        <v>25524</v>
      </c>
      <c r="U2832" s="144" t="s">
        <v>25522</v>
      </c>
      <c r="V2832" s="144"/>
      <c r="W2832" s="144">
        <v>307051</v>
      </c>
      <c r="X2832" s="144" t="s">
        <v>25525</v>
      </c>
      <c r="Y2832" s="150">
        <v>84710000000</v>
      </c>
      <c r="Z2832" s="144" t="s">
        <v>25526</v>
      </c>
      <c r="AA2832" s="160">
        <v>6508</v>
      </c>
    </row>
    <row r="2833" spans="1:27" ht="45" customHeight="1" x14ac:dyDescent="0.25">
      <c r="A2833" s="144" t="s">
        <v>17062</v>
      </c>
      <c r="B2833" s="144" t="s">
        <v>17063</v>
      </c>
      <c r="C2833" s="144">
        <v>9</v>
      </c>
      <c r="D2833" s="144"/>
      <c r="E2833" s="144"/>
      <c r="F2833" s="144">
        <v>1</v>
      </c>
      <c r="G2833" s="144"/>
      <c r="H2833" s="144">
        <v>800</v>
      </c>
      <c r="I2833" s="144">
        <v>400</v>
      </c>
      <c r="J2833" s="144">
        <v>300</v>
      </c>
      <c r="K2833" s="144">
        <v>100</v>
      </c>
      <c r="L2833" s="144"/>
      <c r="M2833" s="145" t="s">
        <v>2213</v>
      </c>
      <c r="N2833" s="144" t="s">
        <v>42</v>
      </c>
      <c r="O2833" s="144"/>
      <c r="P2833" s="144" t="s">
        <v>30675</v>
      </c>
      <c r="Q2833" s="144"/>
      <c r="R2833" s="144"/>
      <c r="S2833" s="144" t="s">
        <v>4189</v>
      </c>
      <c r="T2833" s="144" t="s">
        <v>11077</v>
      </c>
      <c r="U2833" s="144" t="s">
        <v>17062</v>
      </c>
      <c r="V2833" s="144"/>
      <c r="W2833" s="144">
        <v>142701</v>
      </c>
      <c r="X2833" s="144" t="s">
        <v>19581</v>
      </c>
      <c r="Y2833" s="144" t="s">
        <v>17064</v>
      </c>
      <c r="Z2833" s="144" t="s">
        <v>17065</v>
      </c>
      <c r="AA2833" s="160">
        <v>4279</v>
      </c>
    </row>
    <row r="2834" spans="1:27" ht="45" customHeight="1" x14ac:dyDescent="0.25">
      <c r="A2834" s="144" t="s">
        <v>17062</v>
      </c>
      <c r="B2834" s="144" t="s">
        <v>17063</v>
      </c>
      <c r="C2834" s="144">
        <v>9</v>
      </c>
      <c r="D2834" s="144"/>
      <c r="E2834" s="144" t="s">
        <v>15057</v>
      </c>
      <c r="F2834" s="144">
        <v>1</v>
      </c>
      <c r="G2834" s="144">
        <v>300</v>
      </c>
      <c r="H2834" s="144"/>
      <c r="I2834" s="144"/>
      <c r="J2834" s="144"/>
      <c r="K2834" s="144"/>
      <c r="L2834" s="144"/>
      <c r="M2834" s="145" t="s">
        <v>2213</v>
      </c>
      <c r="N2834" s="144" t="s">
        <v>42</v>
      </c>
      <c r="O2834" s="144"/>
      <c r="P2834" s="144" t="s">
        <v>30675</v>
      </c>
      <c r="Q2834" s="144"/>
      <c r="R2834" s="144"/>
      <c r="S2834" s="144" t="s">
        <v>4189</v>
      </c>
      <c r="T2834" s="144" t="s">
        <v>11077</v>
      </c>
      <c r="U2834" s="144" t="s">
        <v>17062</v>
      </c>
      <c r="V2834" s="144"/>
      <c r="W2834" s="144">
        <v>142701</v>
      </c>
      <c r="X2834" s="144" t="s">
        <v>19581</v>
      </c>
      <c r="Y2834" s="144"/>
      <c r="Z2834" s="144"/>
      <c r="AA2834" s="160">
        <v>7381</v>
      </c>
    </row>
    <row r="2835" spans="1:27" ht="45" customHeight="1" x14ac:dyDescent="0.25">
      <c r="A2835" s="144" t="s">
        <v>32107</v>
      </c>
      <c r="B2835" s="144" t="s">
        <v>24605</v>
      </c>
      <c r="C2835" s="144">
        <v>45</v>
      </c>
      <c r="D2835" s="144" t="s">
        <v>7239</v>
      </c>
      <c r="E2835" s="144"/>
      <c r="F2835" s="144">
        <v>1</v>
      </c>
      <c r="G2835" s="144">
        <v>124</v>
      </c>
      <c r="H2835" s="144"/>
      <c r="I2835" s="144"/>
      <c r="J2835" s="144"/>
      <c r="K2835" s="144"/>
      <c r="L2835" s="144"/>
      <c r="M2835" s="145" t="s">
        <v>2213</v>
      </c>
      <c r="N2835" s="144" t="s">
        <v>72</v>
      </c>
      <c r="O2835" s="144"/>
      <c r="P2835" s="144" t="s">
        <v>2632</v>
      </c>
      <c r="Q2835" s="144"/>
      <c r="R2835" s="144"/>
      <c r="S2835" s="144"/>
      <c r="T2835" s="144"/>
      <c r="U2835" s="144" t="s">
        <v>32107</v>
      </c>
      <c r="V2835" s="144"/>
      <c r="W2835" s="144">
        <v>346880</v>
      </c>
      <c r="X2835" s="144" t="s">
        <v>9664</v>
      </c>
      <c r="Y2835" s="144" t="s">
        <v>9665</v>
      </c>
      <c r="Z2835" s="144" t="s">
        <v>9666</v>
      </c>
      <c r="AA2835" s="161">
        <v>1896</v>
      </c>
    </row>
    <row r="2836" spans="1:27" ht="45" customHeight="1" x14ac:dyDescent="0.25">
      <c r="A2836" s="144" t="s">
        <v>22741</v>
      </c>
      <c r="B2836" s="144" t="s">
        <v>15377</v>
      </c>
      <c r="C2836" s="144">
        <v>137</v>
      </c>
      <c r="D2836" s="144"/>
      <c r="E2836" s="144"/>
      <c r="F2836" s="144">
        <v>1</v>
      </c>
      <c r="G2836" s="144">
        <v>250</v>
      </c>
      <c r="H2836" s="144"/>
      <c r="I2836" s="144"/>
      <c r="J2836" s="144"/>
      <c r="K2836" s="144"/>
      <c r="L2836" s="144"/>
      <c r="M2836" s="145" t="s">
        <v>2213</v>
      </c>
      <c r="N2836" s="144" t="s">
        <v>112</v>
      </c>
      <c r="O2836" s="144"/>
      <c r="P2836" s="144" t="s">
        <v>3586</v>
      </c>
      <c r="Q2836" s="144"/>
      <c r="R2836" s="144"/>
      <c r="S2836" s="144"/>
      <c r="T2836" s="144"/>
      <c r="U2836" s="144" t="s">
        <v>22741</v>
      </c>
      <c r="V2836" s="144"/>
      <c r="W2836" s="144">
        <v>606034</v>
      </c>
      <c r="X2836" s="144" t="s">
        <v>22742</v>
      </c>
      <c r="Y2836" s="144" t="s">
        <v>22743</v>
      </c>
      <c r="Z2836" s="144" t="s">
        <v>22744</v>
      </c>
      <c r="AA2836" s="160">
        <v>5821</v>
      </c>
    </row>
    <row r="2837" spans="1:27" ht="45" customHeight="1" x14ac:dyDescent="0.25">
      <c r="A2837" s="144" t="s">
        <v>17066</v>
      </c>
      <c r="B2837" s="144" t="s">
        <v>4208</v>
      </c>
      <c r="C2837" s="144">
        <v>18</v>
      </c>
      <c r="D2837" s="144"/>
      <c r="E2837" s="144"/>
      <c r="F2837" s="144">
        <v>1</v>
      </c>
      <c r="G2837" s="144"/>
      <c r="H2837" s="144">
        <v>1200</v>
      </c>
      <c r="I2837" s="144">
        <v>400</v>
      </c>
      <c r="J2837" s="144">
        <v>600</v>
      </c>
      <c r="K2837" s="144">
        <v>200</v>
      </c>
      <c r="L2837" s="144"/>
      <c r="M2837" s="145" t="s">
        <v>2213</v>
      </c>
      <c r="N2837" s="144" t="s">
        <v>62</v>
      </c>
      <c r="O2837" s="144"/>
      <c r="P2837" s="144" t="s">
        <v>3457</v>
      </c>
      <c r="Q2837" s="144"/>
      <c r="R2837" s="144"/>
      <c r="S2837" s="144"/>
      <c r="T2837" s="144"/>
      <c r="U2837" s="144" t="s">
        <v>17066</v>
      </c>
      <c r="V2837" s="144"/>
      <c r="W2837" s="144">
        <v>295050</v>
      </c>
      <c r="X2837" s="144" t="s">
        <v>19582</v>
      </c>
      <c r="Y2837" s="144"/>
      <c r="Z2837" s="144" t="s">
        <v>17067</v>
      </c>
      <c r="AA2837" s="161">
        <v>3531</v>
      </c>
    </row>
    <row r="2838" spans="1:27" ht="45" customHeight="1" x14ac:dyDescent="0.25">
      <c r="A2838" s="144" t="s">
        <v>7747</v>
      </c>
      <c r="B2838" s="144" t="s">
        <v>4208</v>
      </c>
      <c r="C2838" s="144">
        <v>107</v>
      </c>
      <c r="D2838" s="144"/>
      <c r="E2838" s="144"/>
      <c r="F2838" s="144">
        <v>1</v>
      </c>
      <c r="G2838" s="144"/>
      <c r="H2838" s="144">
        <v>1199</v>
      </c>
      <c r="I2838" s="144">
        <v>436</v>
      </c>
      <c r="J2838" s="144">
        <v>545</v>
      </c>
      <c r="K2838" s="144">
        <v>218</v>
      </c>
      <c r="L2838" s="144"/>
      <c r="M2838" s="145" t="s">
        <v>2213</v>
      </c>
      <c r="N2838" s="144" t="s">
        <v>78</v>
      </c>
      <c r="O2838" s="144"/>
      <c r="P2838" s="144" t="s">
        <v>3649</v>
      </c>
      <c r="Q2838" s="144"/>
      <c r="R2838" s="144"/>
      <c r="S2838" s="144"/>
      <c r="T2838" s="144"/>
      <c r="U2838" s="144" t="s">
        <v>7747</v>
      </c>
      <c r="V2838" s="144"/>
      <c r="W2838" s="144">
        <v>620017</v>
      </c>
      <c r="X2838" s="144" t="s">
        <v>7272</v>
      </c>
      <c r="Y2838" s="144"/>
      <c r="Z2838" s="144" t="s">
        <v>7273</v>
      </c>
      <c r="AA2838" s="160">
        <v>857</v>
      </c>
    </row>
    <row r="2839" spans="1:27" ht="45" customHeight="1" x14ac:dyDescent="0.25">
      <c r="A2839" s="144" t="s">
        <v>32108</v>
      </c>
      <c r="B2839" s="144" t="s">
        <v>20582</v>
      </c>
      <c r="C2839" s="144">
        <v>24</v>
      </c>
      <c r="D2839" s="144" t="s">
        <v>32109</v>
      </c>
      <c r="E2839" s="144"/>
      <c r="F2839" s="144">
        <v>1</v>
      </c>
      <c r="G2839" s="144"/>
      <c r="H2839" s="144">
        <v>850</v>
      </c>
      <c r="I2839" s="144">
        <v>400</v>
      </c>
      <c r="J2839" s="144">
        <v>400</v>
      </c>
      <c r="K2839" s="144">
        <v>50</v>
      </c>
      <c r="L2839" s="144"/>
      <c r="M2839" s="145" t="s">
        <v>2213</v>
      </c>
      <c r="N2839" s="144" t="s">
        <v>18</v>
      </c>
      <c r="O2839" s="144"/>
      <c r="P2839" s="144" t="s">
        <v>2375</v>
      </c>
      <c r="Q2839" s="144"/>
      <c r="R2839" s="144"/>
      <c r="S2839" s="144"/>
      <c r="T2839" s="144"/>
      <c r="U2839" s="144" t="s">
        <v>32108</v>
      </c>
      <c r="V2839" s="144"/>
      <c r="W2839" s="144">
        <v>308018</v>
      </c>
      <c r="X2839" s="144" t="s">
        <v>36643</v>
      </c>
      <c r="Y2839" s="144" t="s">
        <v>36644</v>
      </c>
      <c r="Z2839" s="144" t="s">
        <v>36645</v>
      </c>
      <c r="AA2839" s="160">
        <v>7226</v>
      </c>
    </row>
    <row r="2840" spans="1:27" ht="45" customHeight="1" x14ac:dyDescent="0.25">
      <c r="A2840" s="144" t="s">
        <v>7748</v>
      </c>
      <c r="B2840" s="144" t="s">
        <v>4447</v>
      </c>
      <c r="C2840" s="144"/>
      <c r="D2840" s="144" t="s">
        <v>7749</v>
      </c>
      <c r="E2840" s="144"/>
      <c r="F2840" s="144">
        <v>2</v>
      </c>
      <c r="G2840" s="144"/>
      <c r="H2840" s="144"/>
      <c r="I2840" s="144"/>
      <c r="J2840" s="144"/>
      <c r="K2840" s="144"/>
      <c r="L2840" s="144">
        <v>150</v>
      </c>
      <c r="M2840" s="145" t="s">
        <v>2213</v>
      </c>
      <c r="N2840" s="144" t="s">
        <v>62</v>
      </c>
      <c r="O2840" s="144"/>
      <c r="P2840" s="144" t="s">
        <v>3640</v>
      </c>
      <c r="Q2840" s="144"/>
      <c r="R2840" s="144"/>
      <c r="S2840" s="144"/>
      <c r="T2840" s="144"/>
      <c r="U2840" s="144" t="s">
        <v>7748</v>
      </c>
      <c r="V2840" s="144"/>
      <c r="W2840" s="144">
        <v>298108</v>
      </c>
      <c r="X2840" s="144" t="s">
        <v>7750</v>
      </c>
      <c r="Y2840" s="144" t="s">
        <v>7751</v>
      </c>
      <c r="Z2840" s="144" t="s">
        <v>7752</v>
      </c>
      <c r="AA2840" s="160">
        <v>858</v>
      </c>
    </row>
    <row r="2841" spans="1:27" ht="45" customHeight="1" x14ac:dyDescent="0.25">
      <c r="A2841" s="144" t="s">
        <v>7753</v>
      </c>
      <c r="B2841" s="144" t="s">
        <v>4205</v>
      </c>
      <c r="C2841" s="144"/>
      <c r="D2841" s="144" t="s">
        <v>7754</v>
      </c>
      <c r="E2841" s="144"/>
      <c r="F2841" s="144">
        <v>1</v>
      </c>
      <c r="G2841" s="144">
        <v>200</v>
      </c>
      <c r="H2841" s="144"/>
      <c r="I2841" s="144"/>
      <c r="J2841" s="144"/>
      <c r="K2841" s="144"/>
      <c r="L2841" s="144"/>
      <c r="M2841" s="145" t="s">
        <v>2213</v>
      </c>
      <c r="N2841" s="144" t="s">
        <v>55</v>
      </c>
      <c r="O2841" s="144"/>
      <c r="P2841" s="144" t="s">
        <v>3555</v>
      </c>
      <c r="Q2841" s="144"/>
      <c r="R2841" s="144"/>
      <c r="S2841" s="144" t="s">
        <v>4191</v>
      </c>
      <c r="T2841" s="144" t="s">
        <v>7755</v>
      </c>
      <c r="U2841" s="144" t="s">
        <v>7753</v>
      </c>
      <c r="V2841" s="144"/>
      <c r="W2841" s="144">
        <v>671021</v>
      </c>
      <c r="X2841" s="144" t="s">
        <v>7756</v>
      </c>
      <c r="Y2841" s="144"/>
      <c r="Z2841" s="144" t="s">
        <v>7757</v>
      </c>
      <c r="AA2841" s="160">
        <v>859</v>
      </c>
    </row>
    <row r="2842" spans="1:27" ht="45" customHeight="1" x14ac:dyDescent="0.25">
      <c r="A2842" s="144" t="s">
        <v>28297</v>
      </c>
      <c r="B2842" s="144" t="s">
        <v>28298</v>
      </c>
      <c r="C2842" s="144"/>
      <c r="D2842" s="144"/>
      <c r="E2842" s="144"/>
      <c r="F2842" s="144">
        <v>2</v>
      </c>
      <c r="G2842" s="144"/>
      <c r="H2842" s="144"/>
      <c r="I2842" s="144"/>
      <c r="J2842" s="144"/>
      <c r="K2842" s="144"/>
      <c r="L2842" s="144">
        <v>350</v>
      </c>
      <c r="M2842" s="145" t="s">
        <v>2213</v>
      </c>
      <c r="N2842" s="144" t="s">
        <v>42</v>
      </c>
      <c r="O2842" s="144"/>
      <c r="P2842" s="144" t="s">
        <v>16611</v>
      </c>
      <c r="Q2842" s="144"/>
      <c r="R2842" s="144"/>
      <c r="S2842" s="144"/>
      <c r="T2842" s="144"/>
      <c r="U2842" s="144" t="s">
        <v>28297</v>
      </c>
      <c r="V2842" s="144"/>
      <c r="W2842" s="144">
        <v>140002</v>
      </c>
      <c r="X2842" s="144" t="s">
        <v>28299</v>
      </c>
      <c r="Y2842" s="144" t="s">
        <v>28300</v>
      </c>
      <c r="Z2842" s="144" t="s">
        <v>28301</v>
      </c>
      <c r="AA2842" s="160">
        <v>6931</v>
      </c>
    </row>
    <row r="2843" spans="1:27" ht="45" customHeight="1" x14ac:dyDescent="0.25">
      <c r="A2843" s="144" t="s">
        <v>17068</v>
      </c>
      <c r="B2843" s="144" t="s">
        <v>15532</v>
      </c>
      <c r="C2843" s="144"/>
      <c r="D2843" s="144"/>
      <c r="E2843" s="144"/>
      <c r="F2843" s="144">
        <v>2</v>
      </c>
      <c r="G2843" s="144"/>
      <c r="H2843" s="144"/>
      <c r="I2843" s="144"/>
      <c r="J2843" s="144"/>
      <c r="K2843" s="144"/>
      <c r="L2843" s="144">
        <v>1200</v>
      </c>
      <c r="M2843" s="145" t="s">
        <v>2213</v>
      </c>
      <c r="N2843" s="144" t="s">
        <v>18</v>
      </c>
      <c r="O2843" s="144"/>
      <c r="P2843" s="144" t="s">
        <v>17473</v>
      </c>
      <c r="Q2843" s="144" t="s">
        <v>4189</v>
      </c>
      <c r="R2843" s="144" t="s">
        <v>4947</v>
      </c>
      <c r="S2843" s="144"/>
      <c r="T2843" s="144"/>
      <c r="U2843" s="144" t="s">
        <v>17068</v>
      </c>
      <c r="V2843" s="144"/>
      <c r="W2843" s="144">
        <v>309857</v>
      </c>
      <c r="X2843" s="144" t="s">
        <v>8846</v>
      </c>
      <c r="Y2843" s="144" t="s">
        <v>8847</v>
      </c>
      <c r="Z2843" s="144" t="s">
        <v>17069</v>
      </c>
      <c r="AA2843" s="160">
        <v>498</v>
      </c>
    </row>
    <row r="2844" spans="1:27" ht="45" customHeight="1" x14ac:dyDescent="0.25">
      <c r="A2844" s="144" t="s">
        <v>19583</v>
      </c>
      <c r="B2844" s="144" t="s">
        <v>8926</v>
      </c>
      <c r="C2844" s="144"/>
      <c r="D2844" s="144"/>
      <c r="E2844" s="144"/>
      <c r="F2844" s="144">
        <v>3</v>
      </c>
      <c r="G2844" s="144"/>
      <c r="H2844" s="144"/>
      <c r="I2844" s="144"/>
      <c r="J2844" s="144"/>
      <c r="K2844" s="144"/>
      <c r="L2844" s="144">
        <v>150</v>
      </c>
      <c r="M2844" s="145" t="s">
        <v>2213</v>
      </c>
      <c r="N2844" s="144" t="s">
        <v>69</v>
      </c>
      <c r="O2844" s="144"/>
      <c r="P2844" s="144" t="s">
        <v>3602</v>
      </c>
      <c r="Q2844" s="144"/>
      <c r="R2844" s="144"/>
      <c r="S2844" s="144"/>
      <c r="T2844" s="144"/>
      <c r="U2844" s="144" t="s">
        <v>19583</v>
      </c>
      <c r="V2844" s="144"/>
      <c r="W2844" s="144"/>
      <c r="X2844" s="144"/>
      <c r="Y2844" s="144"/>
      <c r="Z2844" s="144"/>
      <c r="AA2844" s="160">
        <v>3243</v>
      </c>
    </row>
    <row r="2845" spans="1:27" ht="45" customHeight="1" x14ac:dyDescent="0.25">
      <c r="A2845" s="144" t="s">
        <v>19583</v>
      </c>
      <c r="B2845" s="144" t="s">
        <v>8926</v>
      </c>
      <c r="C2845" s="144"/>
      <c r="D2845" s="144"/>
      <c r="E2845" s="144" t="s">
        <v>13943</v>
      </c>
      <c r="F2845" s="144">
        <v>3</v>
      </c>
      <c r="G2845" s="144"/>
      <c r="H2845" s="144"/>
      <c r="I2845" s="144"/>
      <c r="J2845" s="144"/>
      <c r="K2845" s="144"/>
      <c r="L2845" s="144">
        <v>150</v>
      </c>
      <c r="M2845" s="145" t="s">
        <v>2213</v>
      </c>
      <c r="N2845" s="144" t="s">
        <v>69</v>
      </c>
      <c r="O2845" s="144"/>
      <c r="P2845" s="144" t="s">
        <v>3602</v>
      </c>
      <c r="Q2845" s="144"/>
      <c r="R2845" s="144"/>
      <c r="S2845" s="144"/>
      <c r="T2845" s="144"/>
      <c r="U2845" s="144" t="s">
        <v>19583</v>
      </c>
      <c r="V2845" s="144" t="s">
        <v>19584</v>
      </c>
      <c r="W2845" s="144">
        <v>427960</v>
      </c>
      <c r="X2845" s="144" t="s">
        <v>11942</v>
      </c>
      <c r="Y2845" s="144" t="s">
        <v>11943</v>
      </c>
      <c r="Z2845" s="144" t="s">
        <v>15149</v>
      </c>
      <c r="AA2845" s="160">
        <v>3141</v>
      </c>
    </row>
    <row r="2846" spans="1:27" ht="45" customHeight="1" x14ac:dyDescent="0.25">
      <c r="A2846" s="144" t="s">
        <v>7759</v>
      </c>
      <c r="B2846" s="144" t="s">
        <v>15647</v>
      </c>
      <c r="C2846" s="144"/>
      <c r="D2846" s="144" t="s">
        <v>4353</v>
      </c>
      <c r="E2846" s="144"/>
      <c r="F2846" s="144">
        <v>1</v>
      </c>
      <c r="G2846" s="144">
        <v>350</v>
      </c>
      <c r="H2846" s="144"/>
      <c r="I2846" s="144"/>
      <c r="J2846" s="144"/>
      <c r="K2846" s="144"/>
      <c r="L2846" s="144"/>
      <c r="M2846" s="145" t="s">
        <v>2213</v>
      </c>
      <c r="N2846" s="144" t="s">
        <v>92</v>
      </c>
      <c r="O2846" s="144"/>
      <c r="P2846" s="144" t="s">
        <v>2511</v>
      </c>
      <c r="Q2846" s="144"/>
      <c r="R2846" s="144"/>
      <c r="S2846" s="144"/>
      <c r="T2846" s="144"/>
      <c r="U2846" s="144" t="s">
        <v>7759</v>
      </c>
      <c r="V2846" s="144"/>
      <c r="W2846" s="144">
        <v>629400</v>
      </c>
      <c r="X2846" s="144" t="s">
        <v>7760</v>
      </c>
      <c r="Y2846" s="144"/>
      <c r="Z2846" s="144" t="s">
        <v>19585</v>
      </c>
      <c r="AA2846" s="160">
        <v>861</v>
      </c>
    </row>
    <row r="2847" spans="1:27" ht="45" customHeight="1" x14ac:dyDescent="0.25">
      <c r="A2847" s="144" t="s">
        <v>36646</v>
      </c>
      <c r="B2847" s="144" t="s">
        <v>36647</v>
      </c>
      <c r="C2847" s="144">
        <v>7</v>
      </c>
      <c r="D2847" s="144"/>
      <c r="E2847" s="144"/>
      <c r="F2847" s="144">
        <v>1</v>
      </c>
      <c r="G2847" s="144"/>
      <c r="H2847" s="144">
        <v>320</v>
      </c>
      <c r="I2847" s="144">
        <v>100</v>
      </c>
      <c r="J2847" s="144">
        <v>150</v>
      </c>
      <c r="K2847" s="144">
        <v>70</v>
      </c>
      <c r="L2847" s="144"/>
      <c r="M2847" s="145" t="s">
        <v>2213</v>
      </c>
      <c r="N2847" s="144" t="s">
        <v>72</v>
      </c>
      <c r="O2847" s="144"/>
      <c r="P2847" s="144" t="s">
        <v>4111</v>
      </c>
      <c r="Q2847" s="144"/>
      <c r="R2847" s="144"/>
      <c r="S2847" s="144" t="s">
        <v>4190</v>
      </c>
      <c r="T2847" s="144" t="s">
        <v>32463</v>
      </c>
      <c r="U2847" s="144" t="s">
        <v>36646</v>
      </c>
      <c r="V2847" s="144"/>
      <c r="W2847" s="144">
        <v>347775</v>
      </c>
      <c r="X2847" s="144" t="s">
        <v>36648</v>
      </c>
      <c r="Y2847" s="144">
        <v>88640000000</v>
      </c>
      <c r="Z2847" s="144" t="s">
        <v>36649</v>
      </c>
      <c r="AA2847" s="160">
        <v>7833</v>
      </c>
    </row>
    <row r="2848" spans="1:27" ht="45" customHeight="1" x14ac:dyDescent="0.25">
      <c r="A2848" s="144" t="s">
        <v>31186</v>
      </c>
      <c r="B2848" s="144" t="s">
        <v>4205</v>
      </c>
      <c r="C2848" s="144">
        <v>16</v>
      </c>
      <c r="D2848" s="144"/>
      <c r="E2848" s="144"/>
      <c r="F2848" s="144">
        <v>1</v>
      </c>
      <c r="G2848" s="144">
        <v>124</v>
      </c>
      <c r="H2848" s="144"/>
      <c r="I2848" s="144"/>
      <c r="J2848" s="144"/>
      <c r="K2848" s="144"/>
      <c r="L2848" s="144"/>
      <c r="M2848" s="145" t="s">
        <v>2213</v>
      </c>
      <c r="N2848" s="144" t="s">
        <v>18</v>
      </c>
      <c r="O2848" s="144"/>
      <c r="P2848" s="144" t="s">
        <v>2446</v>
      </c>
      <c r="Q2848" s="144"/>
      <c r="R2848" s="144"/>
      <c r="S2848" s="144" t="s">
        <v>15453</v>
      </c>
      <c r="T2848" s="144" t="s">
        <v>31187</v>
      </c>
      <c r="U2848" s="144" t="s">
        <v>31186</v>
      </c>
      <c r="V2848" s="144"/>
      <c r="W2848" s="144">
        <v>308580</v>
      </c>
      <c r="X2848" s="144" t="s">
        <v>31188</v>
      </c>
      <c r="Y2848" s="144" t="s">
        <v>31189</v>
      </c>
      <c r="Z2848" s="144" t="s">
        <v>31190</v>
      </c>
      <c r="AA2848" s="160">
        <v>7185</v>
      </c>
    </row>
    <row r="2849" spans="1:27" ht="45" customHeight="1" x14ac:dyDescent="0.25">
      <c r="A2849" s="144" t="s">
        <v>13477</v>
      </c>
      <c r="B2849" s="144" t="s">
        <v>15377</v>
      </c>
      <c r="C2849" s="144">
        <v>63</v>
      </c>
      <c r="D2849" s="144"/>
      <c r="E2849" s="144"/>
      <c r="F2849" s="144">
        <v>1</v>
      </c>
      <c r="G2849" s="144">
        <v>350</v>
      </c>
      <c r="H2849" s="144"/>
      <c r="I2849" s="144"/>
      <c r="J2849" s="144"/>
      <c r="K2849" s="144"/>
      <c r="L2849" s="144"/>
      <c r="M2849" s="145" t="s">
        <v>2213</v>
      </c>
      <c r="N2849" s="144" t="s">
        <v>18</v>
      </c>
      <c r="O2849" s="144"/>
      <c r="P2849" s="144" t="s">
        <v>2375</v>
      </c>
      <c r="Q2849" s="144" t="s">
        <v>4188</v>
      </c>
      <c r="R2849" s="144" t="s">
        <v>8303</v>
      </c>
      <c r="S2849" s="144"/>
      <c r="T2849" s="144"/>
      <c r="U2849" s="144" t="s">
        <v>13477</v>
      </c>
      <c r="V2849" s="144"/>
      <c r="W2849" s="144">
        <v>308009</v>
      </c>
      <c r="X2849" s="144" t="s">
        <v>4338</v>
      </c>
      <c r="Y2849" s="144" t="s">
        <v>4339</v>
      </c>
      <c r="Z2849" s="144" t="s">
        <v>30021</v>
      </c>
      <c r="AA2849" s="160">
        <v>862</v>
      </c>
    </row>
    <row r="2850" spans="1:27" ht="45" customHeight="1" x14ac:dyDescent="0.25">
      <c r="A2850" s="144" t="s">
        <v>14695</v>
      </c>
      <c r="B2850" s="144" t="s">
        <v>4209</v>
      </c>
      <c r="C2850" s="144">
        <v>22</v>
      </c>
      <c r="D2850" s="144"/>
      <c r="E2850" s="144"/>
      <c r="F2850" s="144">
        <v>1</v>
      </c>
      <c r="G2850" s="144"/>
      <c r="H2850" s="144">
        <v>700</v>
      </c>
      <c r="I2850" s="144">
        <v>350</v>
      </c>
      <c r="J2850" s="144">
        <v>250</v>
      </c>
      <c r="K2850" s="144">
        <v>100</v>
      </c>
      <c r="L2850" s="144"/>
      <c r="M2850" s="145" t="s">
        <v>2213</v>
      </c>
      <c r="N2850" s="144" t="s">
        <v>42</v>
      </c>
      <c r="O2850" s="144"/>
      <c r="P2850" s="144" t="s">
        <v>30573</v>
      </c>
      <c r="Q2850" s="144"/>
      <c r="R2850" s="144"/>
      <c r="S2850" s="144" t="s">
        <v>4189</v>
      </c>
      <c r="T2850" s="144" t="s">
        <v>5348</v>
      </c>
      <c r="U2850" s="144" t="s">
        <v>14695</v>
      </c>
      <c r="V2850" s="144"/>
      <c r="W2850" s="144">
        <v>140200</v>
      </c>
      <c r="X2850" s="144" t="s">
        <v>19586</v>
      </c>
      <c r="Y2850" s="144">
        <v>74960000000</v>
      </c>
      <c r="Z2850" s="144" t="s">
        <v>14696</v>
      </c>
      <c r="AA2850" s="160">
        <v>3803</v>
      </c>
    </row>
    <row r="2851" spans="1:27" ht="45" customHeight="1" x14ac:dyDescent="0.25">
      <c r="A2851" s="144" t="s">
        <v>31191</v>
      </c>
      <c r="B2851" s="144" t="s">
        <v>31192</v>
      </c>
      <c r="C2851" s="144"/>
      <c r="D2851" s="144"/>
      <c r="E2851" s="144"/>
      <c r="F2851" s="144">
        <v>1</v>
      </c>
      <c r="G2851" s="144"/>
      <c r="H2851" s="144">
        <v>350</v>
      </c>
      <c r="I2851" s="144"/>
      <c r="J2851" s="144"/>
      <c r="K2851" s="144">
        <v>350</v>
      </c>
      <c r="L2851" s="144"/>
      <c r="M2851" s="145" t="s">
        <v>2213</v>
      </c>
      <c r="N2851" s="144" t="s">
        <v>22</v>
      </c>
      <c r="O2851" s="144"/>
      <c r="P2851" s="144" t="s">
        <v>2589</v>
      </c>
      <c r="Q2851" s="144"/>
      <c r="R2851" s="144"/>
      <c r="S2851" s="144" t="s">
        <v>4189</v>
      </c>
      <c r="T2851" s="144" t="s">
        <v>23401</v>
      </c>
      <c r="U2851" s="144" t="s">
        <v>31191</v>
      </c>
      <c r="V2851" s="144"/>
      <c r="W2851" s="144">
        <v>1623</v>
      </c>
      <c r="X2851" s="144" t="s">
        <v>31193</v>
      </c>
      <c r="Y2851" s="144"/>
      <c r="Z2851" s="144" t="s">
        <v>31194</v>
      </c>
      <c r="AA2851" s="160">
        <v>3349</v>
      </c>
    </row>
    <row r="2852" spans="1:27" ht="45" customHeight="1" x14ac:dyDescent="0.25">
      <c r="A2852" s="144" t="s">
        <v>7762</v>
      </c>
      <c r="B2852" s="144" t="s">
        <v>13672</v>
      </c>
      <c r="C2852" s="144">
        <v>1236</v>
      </c>
      <c r="D2852" s="144"/>
      <c r="E2852" s="144"/>
      <c r="F2852" s="144">
        <v>1</v>
      </c>
      <c r="G2852" s="144"/>
      <c r="H2852" s="144">
        <v>350</v>
      </c>
      <c r="I2852" s="144">
        <v>200</v>
      </c>
      <c r="J2852" s="144">
        <v>100</v>
      </c>
      <c r="K2852" s="144">
        <v>50</v>
      </c>
      <c r="L2852" s="144"/>
      <c r="M2852" s="145" t="s">
        <v>2213</v>
      </c>
      <c r="N2852" s="144" t="s">
        <v>41</v>
      </c>
      <c r="O2852" s="144"/>
      <c r="P2852" s="144" t="s">
        <v>2670</v>
      </c>
      <c r="Q2852" s="144" t="s">
        <v>4187</v>
      </c>
      <c r="R2852" s="144" t="s">
        <v>7764</v>
      </c>
      <c r="S2852" s="144"/>
      <c r="T2852" s="144"/>
      <c r="U2852" s="144" t="s">
        <v>7762</v>
      </c>
      <c r="V2852" s="144"/>
      <c r="W2852" s="144"/>
      <c r="X2852" s="144"/>
      <c r="Y2852" s="144"/>
      <c r="Z2852" s="144"/>
      <c r="AA2852" s="160">
        <v>3170</v>
      </c>
    </row>
    <row r="2853" spans="1:27" ht="45" customHeight="1" x14ac:dyDescent="0.25">
      <c r="A2853" s="144" t="s">
        <v>7762</v>
      </c>
      <c r="B2853" s="144" t="s">
        <v>13672</v>
      </c>
      <c r="C2853" s="144">
        <v>1236</v>
      </c>
      <c r="D2853" s="144"/>
      <c r="E2853" s="144" t="s">
        <v>7763</v>
      </c>
      <c r="F2853" s="144">
        <v>1</v>
      </c>
      <c r="G2853" s="144">
        <v>350</v>
      </c>
      <c r="H2853" s="144"/>
      <c r="I2853" s="144"/>
      <c r="J2853" s="144"/>
      <c r="K2853" s="144"/>
      <c r="L2853" s="144"/>
      <c r="M2853" s="145" t="s">
        <v>2213</v>
      </c>
      <c r="N2853" s="144" t="s">
        <v>41</v>
      </c>
      <c r="O2853" s="144"/>
      <c r="P2853" s="144" t="s">
        <v>2670</v>
      </c>
      <c r="Q2853" s="144" t="s">
        <v>4187</v>
      </c>
      <c r="R2853" s="144" t="s">
        <v>7764</v>
      </c>
      <c r="S2853" s="144"/>
      <c r="T2853" s="144"/>
      <c r="U2853" s="144" t="s">
        <v>7762</v>
      </c>
      <c r="V2853" s="144" t="s">
        <v>7762</v>
      </c>
      <c r="W2853" s="144">
        <v>127322</v>
      </c>
      <c r="X2853" s="144" t="s">
        <v>7765</v>
      </c>
      <c r="Y2853" s="144" t="s">
        <v>7766</v>
      </c>
      <c r="Z2853" s="144" t="s">
        <v>7767</v>
      </c>
      <c r="AA2853" s="160">
        <v>864</v>
      </c>
    </row>
    <row r="2854" spans="1:27" ht="45" customHeight="1" x14ac:dyDescent="0.25">
      <c r="A2854" s="144" t="s">
        <v>7768</v>
      </c>
      <c r="B2854" s="144" t="s">
        <v>4205</v>
      </c>
      <c r="C2854" s="144"/>
      <c r="D2854" s="144" t="s">
        <v>5352</v>
      </c>
      <c r="E2854" s="144"/>
      <c r="F2854" s="144">
        <v>1</v>
      </c>
      <c r="G2854" s="144">
        <v>350</v>
      </c>
      <c r="H2854" s="144"/>
      <c r="I2854" s="144"/>
      <c r="J2854" s="144"/>
      <c r="K2854" s="144"/>
      <c r="L2854" s="144"/>
      <c r="M2854" s="145" t="s">
        <v>2213</v>
      </c>
      <c r="N2854" s="144" t="s">
        <v>37</v>
      </c>
      <c r="O2854" s="144"/>
      <c r="P2854" s="144" t="s">
        <v>3825</v>
      </c>
      <c r="Q2854" s="144"/>
      <c r="R2854" s="144"/>
      <c r="S2854" s="144" t="s">
        <v>4189</v>
      </c>
      <c r="T2854" s="144" t="s">
        <v>7769</v>
      </c>
      <c r="U2854" s="144" t="s">
        <v>7768</v>
      </c>
      <c r="V2854" s="144"/>
      <c r="W2854" s="144">
        <v>307100</v>
      </c>
      <c r="X2854" s="144" t="s">
        <v>19587</v>
      </c>
      <c r="Y2854" s="149"/>
      <c r="Z2854" s="144" t="s">
        <v>7770</v>
      </c>
      <c r="AA2854" s="160">
        <v>865</v>
      </c>
    </row>
    <row r="2855" spans="1:27" ht="45" customHeight="1" x14ac:dyDescent="0.25">
      <c r="A2855" s="144" t="s">
        <v>32110</v>
      </c>
      <c r="B2855" s="144" t="s">
        <v>32111</v>
      </c>
      <c r="C2855" s="144"/>
      <c r="D2855" s="144"/>
      <c r="E2855" s="144"/>
      <c r="F2855" s="144">
        <v>2</v>
      </c>
      <c r="G2855" s="144"/>
      <c r="H2855" s="144"/>
      <c r="I2855" s="144"/>
      <c r="J2855" s="144"/>
      <c r="K2855" s="144"/>
      <c r="L2855" s="144">
        <v>300</v>
      </c>
      <c r="M2855" s="145" t="s">
        <v>2213</v>
      </c>
      <c r="N2855" s="144" t="s">
        <v>43</v>
      </c>
      <c r="O2855" s="144"/>
      <c r="P2855" s="144" t="s">
        <v>30555</v>
      </c>
      <c r="Q2855" s="144"/>
      <c r="R2855" s="144"/>
      <c r="S2855" s="144"/>
      <c r="T2855" s="144"/>
      <c r="U2855" s="144" t="s">
        <v>32110</v>
      </c>
      <c r="V2855" s="144"/>
      <c r="W2855" s="144">
        <v>184310</v>
      </c>
      <c r="X2855" s="144" t="s">
        <v>32112</v>
      </c>
      <c r="Y2855" s="144" t="s">
        <v>32113</v>
      </c>
      <c r="Z2855" s="144" t="s">
        <v>32114</v>
      </c>
      <c r="AA2855" s="160">
        <v>7213</v>
      </c>
    </row>
    <row r="2856" spans="1:27" ht="45" customHeight="1" x14ac:dyDescent="0.25">
      <c r="A2856" s="144" t="s">
        <v>19588</v>
      </c>
      <c r="B2856" s="144" t="s">
        <v>15483</v>
      </c>
      <c r="C2856" s="144">
        <v>13</v>
      </c>
      <c r="D2856" s="144"/>
      <c r="E2856" s="144"/>
      <c r="F2856" s="144">
        <v>1</v>
      </c>
      <c r="G2856" s="144">
        <v>150</v>
      </c>
      <c r="H2856" s="144"/>
      <c r="I2856" s="144"/>
      <c r="J2856" s="144"/>
      <c r="K2856" s="144"/>
      <c r="L2856" s="144"/>
      <c r="M2856" s="145" t="s">
        <v>2213</v>
      </c>
      <c r="N2856" s="144" t="s">
        <v>89</v>
      </c>
      <c r="O2856" s="144"/>
      <c r="P2856" s="144" t="s">
        <v>17558</v>
      </c>
      <c r="Q2856" s="144"/>
      <c r="R2856" s="144"/>
      <c r="S2856" s="144"/>
      <c r="T2856" s="144"/>
      <c r="U2856" s="144" t="s">
        <v>19588</v>
      </c>
      <c r="V2856" s="144"/>
      <c r="W2856" s="144">
        <v>455021</v>
      </c>
      <c r="X2856" s="144" t="s">
        <v>22749</v>
      </c>
      <c r="Y2856" s="149">
        <v>83520000000</v>
      </c>
      <c r="Z2856" s="144" t="s">
        <v>16766</v>
      </c>
      <c r="AA2856" s="160">
        <v>4298</v>
      </c>
    </row>
    <row r="2857" spans="1:27" ht="45" customHeight="1" x14ac:dyDescent="0.25">
      <c r="A2857" s="144" t="s">
        <v>35995</v>
      </c>
      <c r="B2857" s="144" t="s">
        <v>35996</v>
      </c>
      <c r="C2857" s="144"/>
      <c r="D2857" s="144"/>
      <c r="E2857" s="144"/>
      <c r="F2857" s="144">
        <v>5</v>
      </c>
      <c r="G2857" s="144"/>
      <c r="H2857" s="144"/>
      <c r="I2857" s="144"/>
      <c r="J2857" s="144"/>
      <c r="K2857" s="144"/>
      <c r="L2857" s="144">
        <v>300</v>
      </c>
      <c r="M2857" s="145" t="s">
        <v>2213</v>
      </c>
      <c r="N2857" s="144" t="s">
        <v>23</v>
      </c>
      <c r="O2857" s="144"/>
      <c r="P2857" s="144" t="s">
        <v>3169</v>
      </c>
      <c r="Q2857" s="144"/>
      <c r="R2857" s="144"/>
      <c r="S2857" s="144" t="s">
        <v>4191</v>
      </c>
      <c r="T2857" s="144" t="s">
        <v>35997</v>
      </c>
      <c r="U2857" s="144" t="s">
        <v>35995</v>
      </c>
      <c r="V2857" s="144"/>
      <c r="W2857" s="144"/>
      <c r="X2857" s="144"/>
      <c r="Y2857" s="144">
        <v>79160000000</v>
      </c>
      <c r="Z2857" s="144" t="s">
        <v>35998</v>
      </c>
      <c r="AA2857" s="160">
        <v>7622</v>
      </c>
    </row>
    <row r="2858" spans="1:27" ht="45" customHeight="1" x14ac:dyDescent="0.25">
      <c r="A2858" s="144" t="s">
        <v>19589</v>
      </c>
      <c r="B2858" s="144" t="s">
        <v>15409</v>
      </c>
      <c r="C2858" s="144">
        <v>34</v>
      </c>
      <c r="D2858" s="144"/>
      <c r="E2858" s="144"/>
      <c r="F2858" s="144">
        <v>1</v>
      </c>
      <c r="G2858" s="144"/>
      <c r="H2858" s="144">
        <v>650</v>
      </c>
      <c r="I2858" s="144">
        <v>300</v>
      </c>
      <c r="J2858" s="144">
        <v>300</v>
      </c>
      <c r="K2858" s="144">
        <v>50</v>
      </c>
      <c r="L2858" s="144"/>
      <c r="M2858" s="145" t="s">
        <v>2213</v>
      </c>
      <c r="N2858" s="144" t="s">
        <v>72</v>
      </c>
      <c r="O2858" s="144"/>
      <c r="P2858" s="144" t="s">
        <v>3967</v>
      </c>
      <c r="Q2858" s="144"/>
      <c r="R2858" s="144"/>
      <c r="S2858" s="144"/>
      <c r="T2858" s="144"/>
      <c r="U2858" s="144" t="s">
        <v>19589</v>
      </c>
      <c r="V2858" s="144"/>
      <c r="W2858" s="144">
        <v>346934</v>
      </c>
      <c r="X2858" s="144" t="s">
        <v>19590</v>
      </c>
      <c r="Y2858" s="144" t="s">
        <v>19592</v>
      </c>
      <c r="Z2858" s="144" t="s">
        <v>19591</v>
      </c>
      <c r="AA2858" s="160">
        <v>5447</v>
      </c>
    </row>
    <row r="2859" spans="1:27" ht="45" customHeight="1" x14ac:dyDescent="0.25">
      <c r="A2859" s="167" t="s">
        <v>30022</v>
      </c>
      <c r="B2859" s="167" t="s">
        <v>25720</v>
      </c>
      <c r="C2859" s="144">
        <v>18</v>
      </c>
      <c r="D2859" s="144" t="s">
        <v>30023</v>
      </c>
      <c r="E2859" s="144"/>
      <c r="F2859" s="144">
        <v>1</v>
      </c>
      <c r="G2859" s="144"/>
      <c r="H2859" s="144">
        <v>350</v>
      </c>
      <c r="I2859" s="144">
        <v>200</v>
      </c>
      <c r="J2859" s="144">
        <v>100</v>
      </c>
      <c r="K2859" s="144">
        <v>50</v>
      </c>
      <c r="L2859" s="144"/>
      <c r="M2859" s="145" t="s">
        <v>2213</v>
      </c>
      <c r="N2859" s="144" t="s">
        <v>42</v>
      </c>
      <c r="O2859" s="144"/>
      <c r="P2859" s="144" t="s">
        <v>4085</v>
      </c>
      <c r="Q2859" s="144"/>
      <c r="R2859" s="144"/>
      <c r="S2859" s="144"/>
      <c r="T2859" s="144"/>
      <c r="U2859" s="144" t="s">
        <v>30022</v>
      </c>
      <c r="V2859" s="167"/>
      <c r="W2859" s="144"/>
      <c r="X2859" s="167"/>
      <c r="Y2859" s="144"/>
      <c r="Z2859" s="148"/>
      <c r="AA2859" s="160">
        <v>3532</v>
      </c>
    </row>
    <row r="2860" spans="1:27" ht="45" customHeight="1" x14ac:dyDescent="0.25">
      <c r="A2860" s="144" t="s">
        <v>30022</v>
      </c>
      <c r="B2860" s="144" t="s">
        <v>25720</v>
      </c>
      <c r="C2860" s="144">
        <v>18</v>
      </c>
      <c r="D2860" s="144" t="s">
        <v>30023</v>
      </c>
      <c r="E2860" s="144" t="s">
        <v>14434</v>
      </c>
      <c r="F2860" s="144">
        <v>1</v>
      </c>
      <c r="G2860" s="144">
        <v>300</v>
      </c>
      <c r="H2860" s="144"/>
      <c r="I2860" s="144"/>
      <c r="J2860" s="144"/>
      <c r="K2860" s="144"/>
      <c r="L2860" s="144"/>
      <c r="M2860" s="145" t="s">
        <v>2213</v>
      </c>
      <c r="N2860" s="144" t="s">
        <v>42</v>
      </c>
      <c r="O2860" s="144"/>
      <c r="P2860" s="144" t="s">
        <v>4085</v>
      </c>
      <c r="Q2860" s="144"/>
      <c r="R2860" s="144"/>
      <c r="S2860" s="144"/>
      <c r="T2860" s="144"/>
      <c r="U2860" s="144" t="s">
        <v>30022</v>
      </c>
      <c r="V2860" s="144" t="s">
        <v>30024</v>
      </c>
      <c r="W2860" s="144">
        <v>142117</v>
      </c>
      <c r="X2860" s="144" t="s">
        <v>30025</v>
      </c>
      <c r="Y2860" s="144" t="s">
        <v>30026</v>
      </c>
      <c r="Z2860" s="144" t="s">
        <v>21938</v>
      </c>
      <c r="AA2860" s="160">
        <v>6276</v>
      </c>
    </row>
    <row r="2861" spans="1:27" ht="45" customHeight="1" x14ac:dyDescent="0.25">
      <c r="A2861" s="144" t="s">
        <v>25527</v>
      </c>
      <c r="B2861" s="144" t="s">
        <v>15647</v>
      </c>
      <c r="C2861" s="144">
        <v>43</v>
      </c>
      <c r="D2861" s="144" t="s">
        <v>4543</v>
      </c>
      <c r="E2861" s="144"/>
      <c r="F2861" s="144">
        <v>1</v>
      </c>
      <c r="G2861" s="144">
        <v>120</v>
      </c>
      <c r="H2861" s="144"/>
      <c r="I2861" s="144"/>
      <c r="J2861" s="144"/>
      <c r="K2861" s="144"/>
      <c r="L2861" s="144"/>
      <c r="M2861" s="145" t="s">
        <v>2213</v>
      </c>
      <c r="N2861" s="144" t="s">
        <v>34</v>
      </c>
      <c r="O2861" s="144"/>
      <c r="P2861" s="144" t="s">
        <v>2387</v>
      </c>
      <c r="Q2861" s="144"/>
      <c r="R2861" s="144"/>
      <c r="S2861" s="144" t="s">
        <v>4193</v>
      </c>
      <c r="T2861" s="144" t="s">
        <v>25528</v>
      </c>
      <c r="U2861" s="144" t="s">
        <v>25527</v>
      </c>
      <c r="V2861" s="144"/>
      <c r="W2861" s="144">
        <v>353423</v>
      </c>
      <c r="X2861" s="144"/>
      <c r="Y2861" s="144"/>
      <c r="Z2861" s="144" t="s">
        <v>25529</v>
      </c>
      <c r="AA2861" s="160">
        <v>6526</v>
      </c>
    </row>
    <row r="2862" spans="1:27" ht="45" customHeight="1" x14ac:dyDescent="0.25">
      <c r="A2862" s="144" t="s">
        <v>13723</v>
      </c>
      <c r="B2862" s="144" t="s">
        <v>33031</v>
      </c>
      <c r="C2862" s="144">
        <v>3</v>
      </c>
      <c r="D2862" s="144"/>
      <c r="E2862" s="144"/>
      <c r="F2862" s="144">
        <v>1</v>
      </c>
      <c r="G2862" s="144"/>
      <c r="H2862" s="144">
        <v>1007</v>
      </c>
      <c r="I2862" s="144">
        <v>307</v>
      </c>
      <c r="J2862" s="144">
        <v>400</v>
      </c>
      <c r="K2862" s="144">
        <v>300</v>
      </c>
      <c r="L2862" s="144"/>
      <c r="M2862" s="145" t="s">
        <v>2213</v>
      </c>
      <c r="N2862" s="144" t="s">
        <v>49</v>
      </c>
      <c r="O2862" s="144"/>
      <c r="P2862" s="144" t="s">
        <v>30656</v>
      </c>
      <c r="Q2862" s="144"/>
      <c r="R2862" s="144"/>
      <c r="S2862" s="144" t="s">
        <v>4189</v>
      </c>
      <c r="T2862" s="144" t="s">
        <v>9976</v>
      </c>
      <c r="U2862" s="144" t="s">
        <v>13723</v>
      </c>
      <c r="V2862" s="144"/>
      <c r="W2862" s="144">
        <v>617066</v>
      </c>
      <c r="X2862" s="144" t="s">
        <v>19593</v>
      </c>
      <c r="Y2862" s="144" t="s">
        <v>14697</v>
      </c>
      <c r="Z2862" s="144" t="s">
        <v>17070</v>
      </c>
      <c r="AA2862" s="160">
        <v>866</v>
      </c>
    </row>
    <row r="2863" spans="1:27" ht="45" customHeight="1" x14ac:dyDescent="0.25">
      <c r="A2863" s="144" t="s">
        <v>28302</v>
      </c>
      <c r="B2863" s="144" t="s">
        <v>28303</v>
      </c>
      <c r="C2863" s="144"/>
      <c r="D2863" s="144"/>
      <c r="E2863" s="144"/>
      <c r="F2863" s="144">
        <v>1</v>
      </c>
      <c r="G2863" s="144"/>
      <c r="H2863" s="144">
        <v>120</v>
      </c>
      <c r="I2863" s="144">
        <v>50</v>
      </c>
      <c r="J2863" s="144">
        <v>50</v>
      </c>
      <c r="K2863" s="144">
        <v>20</v>
      </c>
      <c r="L2863" s="144"/>
      <c r="M2863" s="145" t="s">
        <v>2213</v>
      </c>
      <c r="N2863" s="144" t="s">
        <v>64</v>
      </c>
      <c r="O2863" s="144"/>
      <c r="P2863" s="144" t="s">
        <v>3356</v>
      </c>
      <c r="Q2863" s="144"/>
      <c r="R2863" s="144"/>
      <c r="S2863" s="144" t="s">
        <v>15453</v>
      </c>
      <c r="T2863" s="144" t="s">
        <v>28304</v>
      </c>
      <c r="U2863" s="144" t="s">
        <v>28302</v>
      </c>
      <c r="V2863" s="144"/>
      <c r="W2863" s="144">
        <v>431481</v>
      </c>
      <c r="X2863" s="144" t="s">
        <v>28305</v>
      </c>
      <c r="Y2863" s="144">
        <v>88350000000</v>
      </c>
      <c r="Z2863" s="144" t="s">
        <v>28306</v>
      </c>
      <c r="AA2863" s="160">
        <v>6962</v>
      </c>
    </row>
    <row r="2864" spans="1:27" ht="45" customHeight="1" x14ac:dyDescent="0.25">
      <c r="A2864" s="144" t="s">
        <v>22750</v>
      </c>
      <c r="B2864" s="144" t="s">
        <v>16995</v>
      </c>
      <c r="C2864" s="144">
        <v>3</v>
      </c>
      <c r="D2864" s="144"/>
      <c r="E2864" s="144"/>
      <c r="F2864" s="144">
        <v>5</v>
      </c>
      <c r="G2864" s="144"/>
      <c r="H2864" s="144"/>
      <c r="I2864" s="144"/>
      <c r="J2864" s="144"/>
      <c r="K2864" s="144"/>
      <c r="L2864" s="144">
        <v>178</v>
      </c>
      <c r="M2864" s="145" t="s">
        <v>2213</v>
      </c>
      <c r="N2864" s="144" t="s">
        <v>39</v>
      </c>
      <c r="O2864" s="144"/>
      <c r="P2864" s="144" t="s">
        <v>2733</v>
      </c>
      <c r="Q2864" s="144"/>
      <c r="R2864" s="144"/>
      <c r="S2864" s="144"/>
      <c r="T2864" s="144"/>
      <c r="U2864" s="144" t="s">
        <v>22750</v>
      </c>
      <c r="V2864" s="144"/>
      <c r="W2864" s="144">
        <v>399772</v>
      </c>
      <c r="X2864" s="144" t="s">
        <v>22751</v>
      </c>
      <c r="Y2864" s="144" t="s">
        <v>22752</v>
      </c>
      <c r="Z2864" s="144" t="s">
        <v>28307</v>
      </c>
      <c r="AA2864" s="160">
        <v>6029</v>
      </c>
    </row>
    <row r="2865" spans="1:27" ht="45" customHeight="1" x14ac:dyDescent="0.25">
      <c r="A2865" s="144" t="s">
        <v>17071</v>
      </c>
      <c r="B2865" s="144" t="s">
        <v>17072</v>
      </c>
      <c r="C2865" s="144"/>
      <c r="D2865" s="144" t="s">
        <v>17073</v>
      </c>
      <c r="E2865" s="144"/>
      <c r="F2865" s="144">
        <v>1</v>
      </c>
      <c r="G2865" s="144"/>
      <c r="H2865" s="144">
        <v>900</v>
      </c>
      <c r="I2865" s="144">
        <v>400</v>
      </c>
      <c r="J2865" s="144">
        <v>300</v>
      </c>
      <c r="K2865" s="144">
        <v>200</v>
      </c>
      <c r="L2865" s="144"/>
      <c r="M2865" s="145" t="s">
        <v>2213</v>
      </c>
      <c r="N2865" s="144" t="s">
        <v>42</v>
      </c>
      <c r="O2865" s="144"/>
      <c r="P2865" s="144" t="s">
        <v>30736</v>
      </c>
      <c r="Q2865" s="144" t="s">
        <v>4186</v>
      </c>
      <c r="R2865" s="144" t="s">
        <v>17074</v>
      </c>
      <c r="S2865" s="144" t="s">
        <v>4190</v>
      </c>
      <c r="T2865" s="144" t="s">
        <v>17075</v>
      </c>
      <c r="U2865" s="144" t="s">
        <v>17071</v>
      </c>
      <c r="V2865" s="144"/>
      <c r="W2865" s="144">
        <v>140125</v>
      </c>
      <c r="X2865" s="144" t="s">
        <v>19594</v>
      </c>
      <c r="Y2865" s="144" t="s">
        <v>17076</v>
      </c>
      <c r="Z2865" s="144" t="s">
        <v>32115</v>
      </c>
      <c r="AA2865" s="161">
        <v>4374</v>
      </c>
    </row>
    <row r="2866" spans="1:27" ht="45" customHeight="1" x14ac:dyDescent="0.25">
      <c r="A2866" s="144" t="s">
        <v>7771</v>
      </c>
      <c r="B2866" s="144" t="s">
        <v>15377</v>
      </c>
      <c r="C2866" s="144">
        <v>22</v>
      </c>
      <c r="D2866" s="144" t="s">
        <v>7772</v>
      </c>
      <c r="E2866" s="144"/>
      <c r="F2866" s="144">
        <v>1</v>
      </c>
      <c r="G2866" s="144">
        <v>350</v>
      </c>
      <c r="H2866" s="144"/>
      <c r="I2866" s="144"/>
      <c r="J2866" s="144"/>
      <c r="K2866" s="144"/>
      <c r="L2866" s="144"/>
      <c r="M2866" s="145" t="s">
        <v>2213</v>
      </c>
      <c r="N2866" s="144" t="s">
        <v>20</v>
      </c>
      <c r="O2866" s="144"/>
      <c r="P2866" s="144" t="s">
        <v>2852</v>
      </c>
      <c r="Q2866" s="144" t="s">
        <v>4189</v>
      </c>
      <c r="R2866" s="144" t="s">
        <v>7773</v>
      </c>
      <c r="S2866" s="144"/>
      <c r="T2866" s="144"/>
      <c r="U2866" s="144" t="s">
        <v>7771</v>
      </c>
      <c r="V2866" s="144"/>
      <c r="W2866" s="144">
        <v>601979</v>
      </c>
      <c r="X2866" s="144" t="s">
        <v>7774</v>
      </c>
      <c r="Y2866" s="144" t="s">
        <v>7775</v>
      </c>
      <c r="Z2866" s="144" t="s">
        <v>7776</v>
      </c>
      <c r="AA2866" s="161">
        <v>867</v>
      </c>
    </row>
    <row r="2867" spans="1:27" ht="45" customHeight="1" x14ac:dyDescent="0.25">
      <c r="A2867" s="144" t="s">
        <v>31195</v>
      </c>
      <c r="B2867" s="144" t="s">
        <v>15409</v>
      </c>
      <c r="C2867" s="144">
        <v>7</v>
      </c>
      <c r="D2867" s="144"/>
      <c r="E2867" s="144"/>
      <c r="F2867" s="144">
        <v>1</v>
      </c>
      <c r="G2867" s="144"/>
      <c r="H2867" s="144">
        <v>1300</v>
      </c>
      <c r="I2867" s="144">
        <v>350</v>
      </c>
      <c r="J2867" s="144">
        <v>300</v>
      </c>
      <c r="K2867" s="144">
        <v>250</v>
      </c>
      <c r="L2867" s="144"/>
      <c r="M2867" s="145" t="s">
        <v>2213</v>
      </c>
      <c r="N2867" s="144" t="s">
        <v>18</v>
      </c>
      <c r="O2867" s="144"/>
      <c r="P2867" s="144" t="s">
        <v>2375</v>
      </c>
      <c r="Q2867" s="144" t="s">
        <v>4188</v>
      </c>
      <c r="R2867" s="144" t="s">
        <v>8871</v>
      </c>
      <c r="S2867" s="144"/>
      <c r="T2867" s="144"/>
      <c r="U2867" s="144" t="s">
        <v>31195</v>
      </c>
      <c r="V2867" s="144"/>
      <c r="W2867" s="144">
        <v>308023</v>
      </c>
      <c r="X2867" s="144" t="s">
        <v>10611</v>
      </c>
      <c r="Y2867" s="144" t="s">
        <v>31196</v>
      </c>
      <c r="Z2867" s="144" t="s">
        <v>35999</v>
      </c>
      <c r="AA2867" s="160">
        <v>7174</v>
      </c>
    </row>
    <row r="2868" spans="1:27" ht="45" customHeight="1" x14ac:dyDescent="0.25">
      <c r="A2868" s="144" t="s">
        <v>7777</v>
      </c>
      <c r="B2868" s="144" t="s">
        <v>4208</v>
      </c>
      <c r="C2868" s="144">
        <v>26</v>
      </c>
      <c r="D2868" s="144"/>
      <c r="E2868" s="144"/>
      <c r="F2868" s="144">
        <v>1</v>
      </c>
      <c r="G2868" s="144"/>
      <c r="H2868" s="144">
        <v>1199</v>
      </c>
      <c r="I2868" s="144">
        <v>436</v>
      </c>
      <c r="J2868" s="144">
        <v>545</v>
      </c>
      <c r="K2868" s="144">
        <v>218</v>
      </c>
      <c r="L2868" s="144"/>
      <c r="M2868" s="145" t="s">
        <v>2213</v>
      </c>
      <c r="N2868" s="144" t="s">
        <v>27</v>
      </c>
      <c r="O2868" s="144"/>
      <c r="P2868" s="144" t="s">
        <v>14232</v>
      </c>
      <c r="Q2868" s="144"/>
      <c r="R2868" s="144"/>
      <c r="S2868" s="144"/>
      <c r="T2868" s="144"/>
      <c r="U2868" s="144" t="s">
        <v>7777</v>
      </c>
      <c r="V2868" s="144"/>
      <c r="W2868" s="144">
        <v>664022</v>
      </c>
      <c r="X2868" s="144" t="s">
        <v>7778</v>
      </c>
      <c r="Y2868" s="144"/>
      <c r="Z2868" s="144" t="s">
        <v>7779</v>
      </c>
      <c r="AA2868" s="160">
        <v>868</v>
      </c>
    </row>
    <row r="2869" spans="1:27" ht="45" customHeight="1" x14ac:dyDescent="0.25">
      <c r="A2869" s="144" t="s">
        <v>25530</v>
      </c>
      <c r="B2869" s="144" t="s">
        <v>25531</v>
      </c>
      <c r="C2869" s="144"/>
      <c r="D2869" s="144"/>
      <c r="E2869" s="144"/>
      <c r="F2869" s="144">
        <v>1</v>
      </c>
      <c r="G2869" s="144"/>
      <c r="H2869" s="144">
        <v>1000</v>
      </c>
      <c r="I2869" s="144"/>
      <c r="J2869" s="144"/>
      <c r="K2869" s="144">
        <v>1000</v>
      </c>
      <c r="L2869" s="144"/>
      <c r="M2869" s="145" t="s">
        <v>2213</v>
      </c>
      <c r="N2869" s="144" t="s">
        <v>78</v>
      </c>
      <c r="O2869" s="144"/>
      <c r="P2869" s="144" t="s">
        <v>3649</v>
      </c>
      <c r="Q2869" s="144" t="s">
        <v>4187</v>
      </c>
      <c r="R2869" s="144" t="s">
        <v>4251</v>
      </c>
      <c r="S2869" s="144"/>
      <c r="T2869" s="144"/>
      <c r="U2869" s="144" t="s">
        <v>25530</v>
      </c>
      <c r="V2869" s="144"/>
      <c r="W2869" s="144">
        <v>620062</v>
      </c>
      <c r="X2869" s="144" t="s">
        <v>10240</v>
      </c>
      <c r="Y2869" s="144" t="s">
        <v>10241</v>
      </c>
      <c r="Z2869" s="144" t="s">
        <v>10242</v>
      </c>
      <c r="AA2869" s="160">
        <v>2862</v>
      </c>
    </row>
    <row r="2870" spans="1:27" ht="45" customHeight="1" x14ac:dyDescent="0.25">
      <c r="A2870" s="144" t="s">
        <v>15651</v>
      </c>
      <c r="B2870" s="144" t="s">
        <v>22754</v>
      </c>
      <c r="C2870" s="144"/>
      <c r="D2870" s="144"/>
      <c r="E2870" s="144"/>
      <c r="F2870" s="144">
        <v>2</v>
      </c>
      <c r="G2870" s="144"/>
      <c r="H2870" s="144"/>
      <c r="I2870" s="144"/>
      <c r="J2870" s="144"/>
      <c r="K2870" s="144"/>
      <c r="L2870" s="144">
        <v>200</v>
      </c>
      <c r="M2870" s="145" t="s">
        <v>2213</v>
      </c>
      <c r="N2870" s="144" t="s">
        <v>78</v>
      </c>
      <c r="O2870" s="144"/>
      <c r="P2870" s="144" t="s">
        <v>2836</v>
      </c>
      <c r="Q2870" s="144"/>
      <c r="R2870" s="144"/>
      <c r="S2870" s="144" t="s">
        <v>4190</v>
      </c>
      <c r="T2870" s="144" t="s">
        <v>22755</v>
      </c>
      <c r="U2870" s="144" t="s">
        <v>15651</v>
      </c>
      <c r="V2870" s="144"/>
      <c r="W2870" s="144">
        <v>624054</v>
      </c>
      <c r="X2870" s="144" t="s">
        <v>22756</v>
      </c>
      <c r="Y2870" s="144">
        <v>89680000000</v>
      </c>
      <c r="Z2870" s="144" t="s">
        <v>22757</v>
      </c>
      <c r="AA2870" s="160">
        <v>5665</v>
      </c>
    </row>
    <row r="2871" spans="1:27" ht="45" customHeight="1" x14ac:dyDescent="0.25">
      <c r="A2871" s="144" t="s">
        <v>7783</v>
      </c>
      <c r="B2871" s="144" t="s">
        <v>4208</v>
      </c>
      <c r="C2871" s="144">
        <v>1</v>
      </c>
      <c r="D2871" s="144"/>
      <c r="E2871" s="144"/>
      <c r="F2871" s="144">
        <v>1</v>
      </c>
      <c r="G2871" s="144"/>
      <c r="H2871" s="144">
        <v>1799</v>
      </c>
      <c r="I2871" s="144">
        <v>654</v>
      </c>
      <c r="J2871" s="144">
        <v>818</v>
      </c>
      <c r="K2871" s="144">
        <v>327</v>
      </c>
      <c r="L2871" s="144"/>
      <c r="M2871" s="145" t="s">
        <v>2213</v>
      </c>
      <c r="N2871" s="144" t="s">
        <v>27</v>
      </c>
      <c r="O2871" s="144"/>
      <c r="P2871" s="144" t="s">
        <v>3391</v>
      </c>
      <c r="Q2871" s="144"/>
      <c r="R2871" s="144"/>
      <c r="S2871" s="144" t="s">
        <v>4189</v>
      </c>
      <c r="T2871" s="144" t="s">
        <v>7784</v>
      </c>
      <c r="U2871" s="144" t="s">
        <v>7783</v>
      </c>
      <c r="V2871" s="144"/>
      <c r="W2871" s="144">
        <v>666703</v>
      </c>
      <c r="X2871" s="144" t="s">
        <v>7785</v>
      </c>
      <c r="Y2871" s="144"/>
      <c r="Z2871" s="144"/>
      <c r="AA2871" s="160">
        <v>870</v>
      </c>
    </row>
    <row r="2872" spans="1:27" ht="45" customHeight="1" x14ac:dyDescent="0.25">
      <c r="A2872" s="144" t="s">
        <v>7786</v>
      </c>
      <c r="B2872" s="144" t="s">
        <v>4208</v>
      </c>
      <c r="C2872" s="144">
        <v>19</v>
      </c>
      <c r="D2872" s="144"/>
      <c r="E2872" s="144"/>
      <c r="F2872" s="144">
        <v>1</v>
      </c>
      <c r="G2872" s="144"/>
      <c r="H2872" s="144">
        <v>798</v>
      </c>
      <c r="I2872" s="144">
        <v>290</v>
      </c>
      <c r="J2872" s="144">
        <v>363</v>
      </c>
      <c r="K2872" s="144">
        <v>145</v>
      </c>
      <c r="L2872" s="144"/>
      <c r="M2872" s="145" t="s">
        <v>2213</v>
      </c>
      <c r="N2872" s="144" t="s">
        <v>57</v>
      </c>
      <c r="O2872" s="144"/>
      <c r="P2872" s="144" t="s">
        <v>2617</v>
      </c>
      <c r="Q2872" s="144"/>
      <c r="R2872" s="144"/>
      <c r="S2872" s="144" t="s">
        <v>4191</v>
      </c>
      <c r="T2872" s="144" t="s">
        <v>7787</v>
      </c>
      <c r="U2872" s="144" t="s">
        <v>7786</v>
      </c>
      <c r="V2872" s="144"/>
      <c r="W2872" s="144">
        <v>386340</v>
      </c>
      <c r="X2872" s="144" t="s">
        <v>7788</v>
      </c>
      <c r="Y2872" s="144"/>
      <c r="Z2872" s="144" t="s">
        <v>7789</v>
      </c>
      <c r="AA2872" s="160">
        <v>871</v>
      </c>
    </row>
    <row r="2873" spans="1:27" ht="45" customHeight="1" x14ac:dyDescent="0.25">
      <c r="A2873" s="144" t="s">
        <v>22758</v>
      </c>
      <c r="B2873" s="144" t="s">
        <v>4208</v>
      </c>
      <c r="C2873" s="144">
        <v>9</v>
      </c>
      <c r="D2873" s="144"/>
      <c r="E2873" s="144"/>
      <c r="F2873" s="144">
        <v>1</v>
      </c>
      <c r="G2873" s="144"/>
      <c r="H2873" s="144">
        <v>1000</v>
      </c>
      <c r="I2873" s="144">
        <v>300</v>
      </c>
      <c r="J2873" s="144">
        <v>500</v>
      </c>
      <c r="K2873" s="144">
        <v>200</v>
      </c>
      <c r="L2873" s="144"/>
      <c r="M2873" s="145" t="s">
        <v>2213</v>
      </c>
      <c r="N2873" s="144" t="s">
        <v>57</v>
      </c>
      <c r="O2873" s="144"/>
      <c r="P2873" s="144" t="s">
        <v>2550</v>
      </c>
      <c r="Q2873" s="144"/>
      <c r="R2873" s="144"/>
      <c r="S2873" s="144"/>
      <c r="T2873" s="144"/>
      <c r="U2873" s="144" t="s">
        <v>22758</v>
      </c>
      <c r="V2873" s="144"/>
      <c r="W2873" s="144">
        <v>386301</v>
      </c>
      <c r="X2873" s="144" t="s">
        <v>22759</v>
      </c>
      <c r="Y2873" s="144">
        <v>89300000000</v>
      </c>
      <c r="Z2873" s="144" t="s">
        <v>22760</v>
      </c>
      <c r="AA2873" s="160">
        <v>6031</v>
      </c>
    </row>
    <row r="2874" spans="1:27" ht="45" customHeight="1" x14ac:dyDescent="0.25">
      <c r="A2874" s="144" t="s">
        <v>24096</v>
      </c>
      <c r="B2874" s="144" t="s">
        <v>15325</v>
      </c>
      <c r="C2874" s="144"/>
      <c r="D2874" s="144"/>
      <c r="E2874" s="144"/>
      <c r="F2874" s="144">
        <v>5</v>
      </c>
      <c r="G2874" s="144"/>
      <c r="H2874" s="144"/>
      <c r="I2874" s="144"/>
      <c r="J2874" s="144"/>
      <c r="K2874" s="144"/>
      <c r="L2874" s="144">
        <v>850</v>
      </c>
      <c r="M2874" s="145" t="s">
        <v>2213</v>
      </c>
      <c r="N2874" s="144" t="s">
        <v>86</v>
      </c>
      <c r="O2874" s="144"/>
      <c r="P2874" s="144" t="s">
        <v>2437</v>
      </c>
      <c r="Q2874" s="144"/>
      <c r="R2874" s="144"/>
      <c r="S2874" s="144" t="s">
        <v>4189</v>
      </c>
      <c r="T2874" s="144" t="s">
        <v>11425</v>
      </c>
      <c r="U2874" s="144" t="s">
        <v>24096</v>
      </c>
      <c r="V2874" s="144"/>
      <c r="W2874" s="144">
        <v>433751</v>
      </c>
      <c r="X2874" s="144" t="s">
        <v>11483</v>
      </c>
      <c r="Y2874" s="150" t="s">
        <v>11484</v>
      </c>
      <c r="Z2874" s="144" t="s">
        <v>11485</v>
      </c>
      <c r="AA2874" s="160">
        <v>2953</v>
      </c>
    </row>
    <row r="2875" spans="1:27" ht="45" customHeight="1" x14ac:dyDescent="0.25">
      <c r="A2875" s="144" t="s">
        <v>7790</v>
      </c>
      <c r="B2875" s="144" t="s">
        <v>4213</v>
      </c>
      <c r="C2875" s="144">
        <v>29</v>
      </c>
      <c r="D2875" s="144"/>
      <c r="E2875" s="144"/>
      <c r="F2875" s="144">
        <v>1</v>
      </c>
      <c r="G2875" s="144"/>
      <c r="H2875" s="144">
        <v>798</v>
      </c>
      <c r="I2875" s="144">
        <v>290</v>
      </c>
      <c r="J2875" s="144">
        <v>363</v>
      </c>
      <c r="K2875" s="144">
        <v>145</v>
      </c>
      <c r="L2875" s="144"/>
      <c r="M2875" s="145" t="s">
        <v>2213</v>
      </c>
      <c r="N2875" s="144" t="s">
        <v>84</v>
      </c>
      <c r="O2875" s="144"/>
      <c r="P2875" s="144" t="s">
        <v>13890</v>
      </c>
      <c r="Q2875" s="144"/>
      <c r="R2875" s="144"/>
      <c r="S2875" s="144" t="s">
        <v>4191</v>
      </c>
      <c r="T2875" s="144" t="s">
        <v>7791</v>
      </c>
      <c r="U2875" s="144" t="s">
        <v>7790</v>
      </c>
      <c r="V2875" s="144"/>
      <c r="W2875" s="144">
        <v>301881</v>
      </c>
      <c r="X2875" s="144"/>
      <c r="Y2875" s="144" t="s">
        <v>7792</v>
      </c>
      <c r="Z2875" s="144" t="s">
        <v>7793</v>
      </c>
      <c r="AA2875" s="160">
        <v>872</v>
      </c>
    </row>
    <row r="2876" spans="1:27" ht="45" customHeight="1" x14ac:dyDescent="0.25">
      <c r="A2876" s="145" t="s">
        <v>7794</v>
      </c>
      <c r="B2876" s="145" t="s">
        <v>28308</v>
      </c>
      <c r="C2876" s="144"/>
      <c r="D2876" s="144" t="s">
        <v>7795</v>
      </c>
      <c r="E2876" s="144"/>
      <c r="F2876" s="144">
        <v>2</v>
      </c>
      <c r="G2876" s="144"/>
      <c r="H2876" s="144"/>
      <c r="I2876" s="144"/>
      <c r="J2876" s="144"/>
      <c r="K2876" s="144"/>
      <c r="L2876" s="144">
        <v>330</v>
      </c>
      <c r="M2876" s="145" t="s">
        <v>2213</v>
      </c>
      <c r="N2876" s="144" t="s">
        <v>74</v>
      </c>
      <c r="O2876" s="144"/>
      <c r="P2876" s="144" t="s">
        <v>3912</v>
      </c>
      <c r="Q2876" s="144"/>
      <c r="R2876" s="144"/>
      <c r="S2876" s="144" t="s">
        <v>4190</v>
      </c>
      <c r="T2876" s="144" t="s">
        <v>15654</v>
      </c>
      <c r="U2876" s="144" t="s">
        <v>7794</v>
      </c>
      <c r="V2876" s="145"/>
      <c r="W2876" s="144">
        <v>445092</v>
      </c>
      <c r="X2876" s="145" t="s">
        <v>7796</v>
      </c>
      <c r="Y2876" s="145">
        <v>8.8482570061892697E+21</v>
      </c>
      <c r="Z2876" s="158" t="s">
        <v>7797</v>
      </c>
      <c r="AA2876" s="160">
        <v>873</v>
      </c>
    </row>
    <row r="2877" spans="1:27" ht="45" customHeight="1" x14ac:dyDescent="0.25">
      <c r="A2877" s="144" t="s">
        <v>19596</v>
      </c>
      <c r="B2877" s="144" t="s">
        <v>19597</v>
      </c>
      <c r="C2877" s="144">
        <v>7</v>
      </c>
      <c r="D2877" s="144" t="s">
        <v>6980</v>
      </c>
      <c r="E2877" s="144"/>
      <c r="F2877" s="144">
        <v>1</v>
      </c>
      <c r="G2877" s="144"/>
      <c r="H2877" s="144">
        <v>1535</v>
      </c>
      <c r="I2877" s="144">
        <v>716</v>
      </c>
      <c r="J2877" s="144">
        <v>667</v>
      </c>
      <c r="K2877" s="144">
        <v>152</v>
      </c>
      <c r="L2877" s="144"/>
      <c r="M2877" s="145" t="s">
        <v>2213</v>
      </c>
      <c r="N2877" s="144" t="s">
        <v>66</v>
      </c>
      <c r="O2877" s="144"/>
      <c r="P2877" s="144" t="s">
        <v>2489</v>
      </c>
      <c r="Q2877" s="144" t="s">
        <v>4187</v>
      </c>
      <c r="R2877" s="144" t="s">
        <v>22514</v>
      </c>
      <c r="S2877" s="144"/>
      <c r="T2877" s="144"/>
      <c r="U2877" s="144" t="s">
        <v>19596</v>
      </c>
      <c r="V2877" s="144"/>
      <c r="W2877" s="144">
        <v>362031</v>
      </c>
      <c r="X2877" s="144" t="s">
        <v>19598</v>
      </c>
      <c r="Y2877" s="149" t="s">
        <v>19600</v>
      </c>
      <c r="Z2877" s="144" t="s">
        <v>19599</v>
      </c>
      <c r="AA2877" s="160">
        <v>5296</v>
      </c>
    </row>
    <row r="2878" spans="1:27" ht="45" customHeight="1" x14ac:dyDescent="0.25">
      <c r="A2878" s="144" t="s">
        <v>28309</v>
      </c>
      <c r="B2878" s="144" t="s">
        <v>32116</v>
      </c>
      <c r="C2878" s="144"/>
      <c r="D2878" s="144"/>
      <c r="E2878" s="144"/>
      <c r="F2878" s="144">
        <v>2</v>
      </c>
      <c r="G2878" s="144"/>
      <c r="H2878" s="144"/>
      <c r="I2878" s="144"/>
      <c r="J2878" s="144"/>
      <c r="K2878" s="144"/>
      <c r="L2878" s="144">
        <v>1000</v>
      </c>
      <c r="M2878" s="145" t="s">
        <v>2213</v>
      </c>
      <c r="N2878" s="144" t="s">
        <v>46</v>
      </c>
      <c r="O2878" s="144"/>
      <c r="P2878" s="144" t="s">
        <v>3774</v>
      </c>
      <c r="Q2878" s="144" t="s">
        <v>4187</v>
      </c>
      <c r="R2878" s="144" t="s">
        <v>4251</v>
      </c>
      <c r="S2878" s="144"/>
      <c r="T2878" s="144"/>
      <c r="U2878" s="144" t="s">
        <v>28309</v>
      </c>
      <c r="V2878" s="144"/>
      <c r="W2878" s="144">
        <v>460021</v>
      </c>
      <c r="X2878" s="144" t="s">
        <v>6813</v>
      </c>
      <c r="Y2878" s="144" t="s">
        <v>15166</v>
      </c>
      <c r="Z2878" s="144" t="s">
        <v>6815</v>
      </c>
      <c r="AA2878" s="160">
        <v>3787</v>
      </c>
    </row>
    <row r="2879" spans="1:27" ht="45" customHeight="1" x14ac:dyDescent="0.25">
      <c r="A2879" s="144" t="s">
        <v>28309</v>
      </c>
      <c r="B2879" s="144" t="s">
        <v>32116</v>
      </c>
      <c r="C2879" s="144"/>
      <c r="D2879" s="144"/>
      <c r="E2879" s="144" t="s">
        <v>25651</v>
      </c>
      <c r="F2879" s="144">
        <v>2</v>
      </c>
      <c r="G2879" s="144"/>
      <c r="H2879" s="144"/>
      <c r="I2879" s="144"/>
      <c r="J2879" s="144"/>
      <c r="K2879" s="144"/>
      <c r="L2879" s="144">
        <v>250</v>
      </c>
      <c r="M2879" s="145" t="s">
        <v>2213</v>
      </c>
      <c r="N2879" s="144" t="s">
        <v>46</v>
      </c>
      <c r="O2879" s="144"/>
      <c r="P2879" s="144" t="s">
        <v>3774</v>
      </c>
      <c r="Q2879" s="144" t="s">
        <v>4187</v>
      </c>
      <c r="R2879" s="144" t="s">
        <v>4251</v>
      </c>
      <c r="S2879" s="144"/>
      <c r="T2879" s="144"/>
      <c r="U2879" s="144" t="s">
        <v>28309</v>
      </c>
      <c r="V2879" s="144" t="s">
        <v>17422</v>
      </c>
      <c r="W2879" s="144">
        <v>460021</v>
      </c>
      <c r="X2879" s="144" t="s">
        <v>6813</v>
      </c>
      <c r="Y2879" s="144">
        <v>83530000000</v>
      </c>
      <c r="Z2879" s="144" t="s">
        <v>32117</v>
      </c>
      <c r="AA2879" s="160">
        <v>4070</v>
      </c>
    </row>
    <row r="2880" spans="1:27" ht="45" customHeight="1" x14ac:dyDescent="0.25">
      <c r="A2880" s="144" t="s">
        <v>7798</v>
      </c>
      <c r="B2880" s="144" t="s">
        <v>4208</v>
      </c>
      <c r="C2880" s="144">
        <v>1</v>
      </c>
      <c r="D2880" s="144"/>
      <c r="E2880" s="144"/>
      <c r="F2880" s="144">
        <v>1</v>
      </c>
      <c r="G2880" s="144"/>
      <c r="H2880" s="144">
        <v>798</v>
      </c>
      <c r="I2880" s="144">
        <v>290</v>
      </c>
      <c r="J2880" s="144">
        <v>363</v>
      </c>
      <c r="K2880" s="144">
        <v>145</v>
      </c>
      <c r="L2880" s="144"/>
      <c r="M2880" s="145" t="s">
        <v>2213</v>
      </c>
      <c r="N2880" s="144" t="s">
        <v>84</v>
      </c>
      <c r="O2880" s="144"/>
      <c r="P2880" s="144" t="s">
        <v>3154</v>
      </c>
      <c r="Q2880" s="144"/>
      <c r="R2880" s="144"/>
      <c r="S2880" s="144" t="s">
        <v>4190</v>
      </c>
      <c r="T2880" s="144" t="s">
        <v>7799</v>
      </c>
      <c r="U2880" s="144" t="s">
        <v>7798</v>
      </c>
      <c r="V2880" s="144"/>
      <c r="W2880" s="144">
        <v>301288</v>
      </c>
      <c r="X2880" s="144" t="s">
        <v>4277</v>
      </c>
      <c r="Y2880" s="144" t="s">
        <v>7800</v>
      </c>
      <c r="Z2880" s="144" t="s">
        <v>7801</v>
      </c>
      <c r="AA2880" s="160">
        <v>874</v>
      </c>
    </row>
    <row r="2881" spans="1:27" ht="45" customHeight="1" x14ac:dyDescent="0.25">
      <c r="A2881" s="144" t="s">
        <v>7805</v>
      </c>
      <c r="B2881" s="144" t="s">
        <v>15655</v>
      </c>
      <c r="C2881" s="144">
        <v>32</v>
      </c>
      <c r="D2881" s="144"/>
      <c r="E2881" s="144"/>
      <c r="F2881" s="144">
        <v>1</v>
      </c>
      <c r="G2881" s="144">
        <v>280</v>
      </c>
      <c r="H2881" s="144"/>
      <c r="I2881" s="144"/>
      <c r="J2881" s="144"/>
      <c r="K2881" s="144"/>
      <c r="L2881" s="144"/>
      <c r="M2881" s="145" t="s">
        <v>2213</v>
      </c>
      <c r="N2881" s="144" t="s">
        <v>87</v>
      </c>
      <c r="O2881" s="144"/>
      <c r="P2881" s="144" t="s">
        <v>3429</v>
      </c>
      <c r="Q2881" s="144" t="s">
        <v>4187</v>
      </c>
      <c r="R2881" s="144" t="s">
        <v>7423</v>
      </c>
      <c r="S2881" s="144"/>
      <c r="T2881" s="144"/>
      <c r="U2881" s="144" t="s">
        <v>7805</v>
      </c>
      <c r="V2881" s="144"/>
      <c r="W2881" s="144">
        <v>680001</v>
      </c>
      <c r="X2881" s="144" t="s">
        <v>7806</v>
      </c>
      <c r="Y2881" s="144" t="s">
        <v>7807</v>
      </c>
      <c r="Z2881" s="144" t="s">
        <v>7808</v>
      </c>
      <c r="AA2881" s="160">
        <v>876</v>
      </c>
    </row>
    <row r="2882" spans="1:27" ht="45" customHeight="1" x14ac:dyDescent="0.25">
      <c r="A2882" s="144" t="s">
        <v>7805</v>
      </c>
      <c r="B2882" s="144" t="s">
        <v>15655</v>
      </c>
      <c r="C2882" s="144">
        <v>32</v>
      </c>
      <c r="D2882" s="144"/>
      <c r="E2882" s="144" t="s">
        <v>19601</v>
      </c>
      <c r="F2882" s="144">
        <v>2</v>
      </c>
      <c r="G2882" s="144"/>
      <c r="H2882" s="144"/>
      <c r="I2882" s="144"/>
      <c r="J2882" s="144"/>
      <c r="K2882" s="144"/>
      <c r="L2882" s="144">
        <v>60</v>
      </c>
      <c r="M2882" s="145" t="s">
        <v>2213</v>
      </c>
      <c r="N2882" s="144" t="s">
        <v>87</v>
      </c>
      <c r="O2882" s="144"/>
      <c r="P2882" s="144" t="s">
        <v>3429</v>
      </c>
      <c r="Q2882" s="144" t="s">
        <v>4187</v>
      </c>
      <c r="R2882" s="144" t="s">
        <v>7423</v>
      </c>
      <c r="S2882" s="144"/>
      <c r="T2882" s="144"/>
      <c r="U2882" s="144" t="s">
        <v>7805</v>
      </c>
      <c r="V2882" s="144"/>
      <c r="W2882" s="144">
        <v>680001</v>
      </c>
      <c r="X2882" s="144" t="s">
        <v>7806</v>
      </c>
      <c r="Y2882" s="144" t="s">
        <v>7807</v>
      </c>
      <c r="Z2882" s="144" t="s">
        <v>7808</v>
      </c>
      <c r="AA2882" s="160">
        <v>3955</v>
      </c>
    </row>
    <row r="2883" spans="1:27" ht="45" customHeight="1" x14ac:dyDescent="0.25">
      <c r="A2883" s="144" t="s">
        <v>7805</v>
      </c>
      <c r="B2883" s="144" t="s">
        <v>15655</v>
      </c>
      <c r="C2883" s="144">
        <v>32</v>
      </c>
      <c r="D2883" s="144"/>
      <c r="E2883" s="144" t="s">
        <v>19602</v>
      </c>
      <c r="F2883" s="144">
        <v>2</v>
      </c>
      <c r="G2883" s="144"/>
      <c r="H2883" s="144"/>
      <c r="I2883" s="144"/>
      <c r="J2883" s="144"/>
      <c r="K2883" s="144"/>
      <c r="L2883" s="144">
        <v>70</v>
      </c>
      <c r="M2883" s="145" t="s">
        <v>2213</v>
      </c>
      <c r="N2883" s="144" t="s">
        <v>87</v>
      </c>
      <c r="O2883" s="144"/>
      <c r="P2883" s="144" t="s">
        <v>3429</v>
      </c>
      <c r="Q2883" s="144" t="s">
        <v>4187</v>
      </c>
      <c r="R2883" s="144" t="s">
        <v>7423</v>
      </c>
      <c r="S2883" s="144"/>
      <c r="T2883" s="144"/>
      <c r="U2883" s="144" t="s">
        <v>7805</v>
      </c>
      <c r="V2883" s="144"/>
      <c r="W2883" s="144">
        <v>680001</v>
      </c>
      <c r="X2883" s="144" t="s">
        <v>7806</v>
      </c>
      <c r="Y2883" s="144"/>
      <c r="Z2883" s="144"/>
      <c r="AA2883" s="160">
        <v>5133</v>
      </c>
    </row>
    <row r="2884" spans="1:27" ht="45" customHeight="1" x14ac:dyDescent="0.25">
      <c r="A2884" s="144" t="s">
        <v>7805</v>
      </c>
      <c r="B2884" s="144" t="s">
        <v>15655</v>
      </c>
      <c r="C2884" s="144">
        <v>32</v>
      </c>
      <c r="D2884" s="144"/>
      <c r="E2884" s="144" t="s">
        <v>37294</v>
      </c>
      <c r="F2884" s="144">
        <v>2</v>
      </c>
      <c r="G2884" s="144"/>
      <c r="H2884" s="144"/>
      <c r="I2884" s="144"/>
      <c r="J2884" s="144"/>
      <c r="K2884" s="144"/>
      <c r="L2884" s="144">
        <v>150</v>
      </c>
      <c r="M2884" s="145" t="s">
        <v>2213</v>
      </c>
      <c r="N2884" s="144" t="s">
        <v>87</v>
      </c>
      <c r="O2884" s="144"/>
      <c r="P2884" s="144" t="s">
        <v>3429</v>
      </c>
      <c r="Q2884" s="144" t="s">
        <v>4187</v>
      </c>
      <c r="R2884" s="144" t="s">
        <v>7423</v>
      </c>
      <c r="S2884" s="144"/>
      <c r="T2884" s="144"/>
      <c r="U2884" s="144" t="s">
        <v>7805</v>
      </c>
      <c r="V2884" s="144" t="s">
        <v>7805</v>
      </c>
      <c r="W2884" s="144">
        <v>680001</v>
      </c>
      <c r="X2884" s="144" t="s">
        <v>7806</v>
      </c>
      <c r="Y2884" s="144" t="s">
        <v>7807</v>
      </c>
      <c r="Z2884" s="144" t="s">
        <v>7808</v>
      </c>
      <c r="AA2884" s="160">
        <v>7893</v>
      </c>
    </row>
    <row r="2885" spans="1:27" ht="45" customHeight="1" x14ac:dyDescent="0.25">
      <c r="A2885" s="144" t="s">
        <v>7809</v>
      </c>
      <c r="B2885" s="144" t="s">
        <v>4205</v>
      </c>
      <c r="C2885" s="144">
        <v>17</v>
      </c>
      <c r="D2885" s="144" t="s">
        <v>5203</v>
      </c>
      <c r="E2885" s="144"/>
      <c r="F2885" s="144">
        <v>1</v>
      </c>
      <c r="G2885" s="144">
        <v>200</v>
      </c>
      <c r="H2885" s="144"/>
      <c r="I2885" s="144"/>
      <c r="J2885" s="144"/>
      <c r="K2885" s="144"/>
      <c r="L2885" s="144"/>
      <c r="M2885" s="145" t="s">
        <v>2213</v>
      </c>
      <c r="N2885" s="144" t="s">
        <v>42</v>
      </c>
      <c r="O2885" s="144"/>
      <c r="P2885" s="144" t="s">
        <v>16156</v>
      </c>
      <c r="Q2885" s="144" t="s">
        <v>4186</v>
      </c>
      <c r="R2885" s="144" t="s">
        <v>7810</v>
      </c>
      <c r="S2885" s="144" t="s">
        <v>4190</v>
      </c>
      <c r="T2885" s="144" t="s">
        <v>7811</v>
      </c>
      <c r="U2885" s="144" t="s">
        <v>7809</v>
      </c>
      <c r="V2885" s="144"/>
      <c r="W2885" s="144">
        <v>140500</v>
      </c>
      <c r="X2885" s="144" t="s">
        <v>19603</v>
      </c>
      <c r="Y2885" s="144" t="s">
        <v>7812</v>
      </c>
      <c r="Z2885" s="144" t="s">
        <v>7813</v>
      </c>
      <c r="AA2885" s="160">
        <v>877</v>
      </c>
    </row>
    <row r="2886" spans="1:27" ht="45" customHeight="1" x14ac:dyDescent="0.25">
      <c r="A2886" s="144" t="s">
        <v>28310</v>
      </c>
      <c r="B2886" s="144" t="s">
        <v>16933</v>
      </c>
      <c r="C2886" s="144">
        <v>5</v>
      </c>
      <c r="D2886" s="144"/>
      <c r="E2886" s="144"/>
      <c r="F2886" s="144">
        <v>1</v>
      </c>
      <c r="G2886" s="144"/>
      <c r="H2886" s="144">
        <v>450</v>
      </c>
      <c r="I2886" s="144">
        <v>200</v>
      </c>
      <c r="J2886" s="144">
        <v>200</v>
      </c>
      <c r="K2886" s="144">
        <v>50</v>
      </c>
      <c r="L2886" s="144"/>
      <c r="M2886" s="145" t="s">
        <v>2213</v>
      </c>
      <c r="N2886" s="144" t="s">
        <v>58</v>
      </c>
      <c r="O2886" s="144"/>
      <c r="P2886" s="144" t="s">
        <v>2618</v>
      </c>
      <c r="Q2886" s="144"/>
      <c r="R2886" s="144"/>
      <c r="S2886" s="144" t="s">
        <v>4190</v>
      </c>
      <c r="T2886" s="144" t="s">
        <v>11291</v>
      </c>
      <c r="U2886" s="144" t="s">
        <v>28310</v>
      </c>
      <c r="V2886" s="144"/>
      <c r="W2886" s="144">
        <v>361115</v>
      </c>
      <c r="X2886" s="144" t="s">
        <v>28311</v>
      </c>
      <c r="Y2886" s="144">
        <v>88660000000</v>
      </c>
      <c r="Z2886" s="144" t="s">
        <v>28312</v>
      </c>
      <c r="AA2886" s="161">
        <v>6921</v>
      </c>
    </row>
    <row r="2887" spans="1:27" ht="45" customHeight="1" x14ac:dyDescent="0.25">
      <c r="A2887" s="144" t="s">
        <v>32118</v>
      </c>
      <c r="B2887" s="144" t="s">
        <v>23907</v>
      </c>
      <c r="C2887" s="144">
        <v>8</v>
      </c>
      <c r="D2887" s="144"/>
      <c r="E2887" s="144"/>
      <c r="F2887" s="144">
        <v>1</v>
      </c>
      <c r="G2887" s="144">
        <v>100</v>
      </c>
      <c r="H2887" s="144"/>
      <c r="I2887" s="144"/>
      <c r="J2887" s="144"/>
      <c r="K2887" s="144"/>
      <c r="L2887" s="144"/>
      <c r="M2887" s="145" t="s">
        <v>2213</v>
      </c>
      <c r="N2887" s="144" t="s">
        <v>18</v>
      </c>
      <c r="O2887" s="144"/>
      <c r="P2887" s="144" t="s">
        <v>2446</v>
      </c>
      <c r="Q2887" s="144" t="s">
        <v>19102</v>
      </c>
      <c r="R2887" s="144" t="s">
        <v>33032</v>
      </c>
      <c r="S2887" s="144" t="s">
        <v>4190</v>
      </c>
      <c r="T2887" s="144" t="s">
        <v>13458</v>
      </c>
      <c r="U2887" s="144" t="s">
        <v>32118</v>
      </c>
      <c r="V2887" s="144"/>
      <c r="W2887" s="144">
        <v>308501</v>
      </c>
      <c r="X2887" s="144" t="s">
        <v>32119</v>
      </c>
      <c r="Y2887" s="144" t="s">
        <v>32120</v>
      </c>
      <c r="Z2887" s="144" t="s">
        <v>32121</v>
      </c>
      <c r="AA2887" s="160">
        <v>7406</v>
      </c>
    </row>
    <row r="2888" spans="1:27" ht="45" customHeight="1" x14ac:dyDescent="0.25">
      <c r="A2888" s="144" t="s">
        <v>7815</v>
      </c>
      <c r="B2888" s="144" t="s">
        <v>4208</v>
      </c>
      <c r="C2888" s="144"/>
      <c r="D2888" s="144"/>
      <c r="E2888" s="144"/>
      <c r="F2888" s="144">
        <v>1</v>
      </c>
      <c r="G2888" s="144"/>
      <c r="H2888" s="144">
        <v>798</v>
      </c>
      <c r="I2888" s="144">
        <v>290</v>
      </c>
      <c r="J2888" s="144">
        <v>363</v>
      </c>
      <c r="K2888" s="144">
        <v>145</v>
      </c>
      <c r="L2888" s="144"/>
      <c r="M2888" s="145" t="s">
        <v>2213</v>
      </c>
      <c r="N2888" s="144" t="s">
        <v>47</v>
      </c>
      <c r="O2888" s="144"/>
      <c r="P2888" s="144" t="s">
        <v>2805</v>
      </c>
      <c r="Q2888" s="144" t="s">
        <v>4186</v>
      </c>
      <c r="R2888" s="144" t="s">
        <v>7816</v>
      </c>
      <c r="S2888" s="144" t="s">
        <v>4191</v>
      </c>
      <c r="T2888" s="144" t="s">
        <v>7817</v>
      </c>
      <c r="U2888" s="144" t="s">
        <v>7815</v>
      </c>
      <c r="V2888" s="144"/>
      <c r="W2888" s="144">
        <v>303426</v>
      </c>
      <c r="X2888" s="144" t="s">
        <v>7818</v>
      </c>
      <c r="Y2888" s="144" t="s">
        <v>7819</v>
      </c>
      <c r="Z2888" s="144" t="s">
        <v>7820</v>
      </c>
      <c r="AA2888" s="160">
        <v>879</v>
      </c>
    </row>
    <row r="2889" spans="1:27" ht="45" customHeight="1" x14ac:dyDescent="0.25">
      <c r="A2889" s="144" t="s">
        <v>19604</v>
      </c>
      <c r="B2889" s="144" t="s">
        <v>37295</v>
      </c>
      <c r="C2889" s="144">
        <v>2</v>
      </c>
      <c r="D2889" s="144" t="s">
        <v>37296</v>
      </c>
      <c r="E2889" s="144"/>
      <c r="F2889" s="144">
        <v>1</v>
      </c>
      <c r="G2889" s="144"/>
      <c r="H2889" s="144">
        <v>320</v>
      </c>
      <c r="I2889" s="144">
        <v>100</v>
      </c>
      <c r="J2889" s="144">
        <v>150</v>
      </c>
      <c r="K2889" s="144">
        <v>70</v>
      </c>
      <c r="L2889" s="144"/>
      <c r="M2889" s="145" t="s">
        <v>2213</v>
      </c>
      <c r="N2889" s="144" t="s">
        <v>44</v>
      </c>
      <c r="O2889" s="144"/>
      <c r="P2889" s="144" t="s">
        <v>3449</v>
      </c>
      <c r="Q2889" s="144"/>
      <c r="R2889" s="144"/>
      <c r="S2889" s="144" t="s">
        <v>4191</v>
      </c>
      <c r="T2889" s="144" t="s">
        <v>19605</v>
      </c>
      <c r="U2889" s="144" t="s">
        <v>19604</v>
      </c>
      <c r="V2889" s="144"/>
      <c r="W2889" s="144">
        <v>632270</v>
      </c>
      <c r="X2889" s="144" t="s">
        <v>19606</v>
      </c>
      <c r="Y2889" s="144" t="s">
        <v>19607</v>
      </c>
      <c r="Z2889" s="144" t="s">
        <v>37297</v>
      </c>
      <c r="AA2889" s="160">
        <v>5598</v>
      </c>
    </row>
    <row r="2890" spans="1:27" ht="45" customHeight="1" x14ac:dyDescent="0.25">
      <c r="A2890" s="144" t="s">
        <v>13252</v>
      </c>
      <c r="B2890" s="144" t="s">
        <v>4205</v>
      </c>
      <c r="C2890" s="144">
        <v>42</v>
      </c>
      <c r="D2890" s="144" t="s">
        <v>4654</v>
      </c>
      <c r="E2890" s="144"/>
      <c r="F2890" s="144">
        <v>1</v>
      </c>
      <c r="G2890" s="144">
        <v>350</v>
      </c>
      <c r="H2890" s="144"/>
      <c r="I2890" s="144"/>
      <c r="J2890" s="144"/>
      <c r="K2890" s="144"/>
      <c r="L2890" s="144"/>
      <c r="M2890" s="145" t="s">
        <v>2213</v>
      </c>
      <c r="N2890" s="144" t="s">
        <v>34</v>
      </c>
      <c r="O2890" s="144"/>
      <c r="P2890" s="144" t="s">
        <v>3338</v>
      </c>
      <c r="Q2890" s="144"/>
      <c r="R2890" s="144"/>
      <c r="S2890" s="144" t="s">
        <v>4189</v>
      </c>
      <c r="T2890" s="144" t="s">
        <v>13253</v>
      </c>
      <c r="U2890" s="144" t="s">
        <v>13252</v>
      </c>
      <c r="V2890" s="144"/>
      <c r="W2890" s="144">
        <v>353185</v>
      </c>
      <c r="X2890" s="144" t="s">
        <v>19608</v>
      </c>
      <c r="Y2890" s="144"/>
      <c r="Z2890" s="144" t="s">
        <v>13254</v>
      </c>
      <c r="AA2890" s="160">
        <v>880</v>
      </c>
    </row>
    <row r="2891" spans="1:27" ht="45" customHeight="1" x14ac:dyDescent="0.25">
      <c r="A2891" s="144" t="s">
        <v>13724</v>
      </c>
      <c r="B2891" s="144" t="s">
        <v>4205</v>
      </c>
      <c r="C2891" s="144">
        <v>43</v>
      </c>
      <c r="D2891" s="144" t="s">
        <v>5216</v>
      </c>
      <c r="E2891" s="144"/>
      <c r="F2891" s="144">
        <v>1</v>
      </c>
      <c r="G2891" s="144">
        <v>220</v>
      </c>
      <c r="H2891" s="144"/>
      <c r="I2891" s="144"/>
      <c r="J2891" s="144"/>
      <c r="K2891" s="144"/>
      <c r="L2891" s="144"/>
      <c r="M2891" s="145" t="s">
        <v>2213</v>
      </c>
      <c r="N2891" s="144" t="s">
        <v>42</v>
      </c>
      <c r="O2891" s="144"/>
      <c r="P2891" s="144" t="s">
        <v>4177</v>
      </c>
      <c r="Q2891" s="144"/>
      <c r="R2891" s="144"/>
      <c r="S2891" s="144"/>
      <c r="T2891" s="144"/>
      <c r="U2891" s="144" t="s">
        <v>13724</v>
      </c>
      <c r="V2891" s="144"/>
      <c r="W2891" s="144">
        <v>142531</v>
      </c>
      <c r="X2891" s="144" t="s">
        <v>19609</v>
      </c>
      <c r="Y2891" s="144" t="s">
        <v>13725</v>
      </c>
      <c r="Z2891" s="144" t="s">
        <v>13726</v>
      </c>
      <c r="AA2891" s="161">
        <v>881</v>
      </c>
    </row>
    <row r="2892" spans="1:27" ht="45" customHeight="1" x14ac:dyDescent="0.25">
      <c r="A2892" s="144" t="s">
        <v>15656</v>
      </c>
      <c r="B2892" s="144" t="s">
        <v>4205</v>
      </c>
      <c r="C2892" s="144">
        <v>1</v>
      </c>
      <c r="D2892" s="144"/>
      <c r="E2892" s="144"/>
      <c r="F2892" s="144">
        <v>1</v>
      </c>
      <c r="G2892" s="144">
        <v>150</v>
      </c>
      <c r="H2892" s="144"/>
      <c r="I2892" s="144"/>
      <c r="J2892" s="144"/>
      <c r="K2892" s="144"/>
      <c r="L2892" s="144"/>
      <c r="M2892" s="145" t="s">
        <v>2213</v>
      </c>
      <c r="N2892" s="144" t="s">
        <v>23</v>
      </c>
      <c r="O2892" s="144"/>
      <c r="P2892" s="144" t="s">
        <v>3733</v>
      </c>
      <c r="Q2892" s="144"/>
      <c r="R2892" s="144"/>
      <c r="S2892" s="144" t="s">
        <v>4190</v>
      </c>
      <c r="T2892" s="144" t="s">
        <v>15657</v>
      </c>
      <c r="U2892" s="144" t="s">
        <v>15656</v>
      </c>
      <c r="V2892" s="144"/>
      <c r="W2892" s="144">
        <v>396560</v>
      </c>
      <c r="X2892" s="144" t="s">
        <v>19610</v>
      </c>
      <c r="Y2892" s="144">
        <v>89200000000</v>
      </c>
      <c r="Z2892" s="144" t="s">
        <v>15658</v>
      </c>
      <c r="AA2892" s="160">
        <v>3381</v>
      </c>
    </row>
    <row r="2893" spans="1:27" ht="45" customHeight="1" x14ac:dyDescent="0.25">
      <c r="A2893" s="144" t="s">
        <v>25532</v>
      </c>
      <c r="B2893" s="144" t="s">
        <v>19136</v>
      </c>
      <c r="C2893" s="144">
        <v>54</v>
      </c>
      <c r="D2893" s="144" t="s">
        <v>12051</v>
      </c>
      <c r="E2893" s="144"/>
      <c r="F2893" s="144">
        <v>1</v>
      </c>
      <c r="G2893" s="144">
        <v>300</v>
      </c>
      <c r="H2893" s="144"/>
      <c r="I2893" s="144"/>
      <c r="J2893" s="144"/>
      <c r="K2893" s="144"/>
      <c r="L2893" s="144"/>
      <c r="M2893" s="145" t="s">
        <v>2213</v>
      </c>
      <c r="N2893" s="144" t="s">
        <v>18</v>
      </c>
      <c r="O2893" s="144"/>
      <c r="P2893" s="144" t="s">
        <v>2375</v>
      </c>
      <c r="Q2893" s="144" t="s">
        <v>4188</v>
      </c>
      <c r="R2893" s="144" t="s">
        <v>8303</v>
      </c>
      <c r="S2893" s="144"/>
      <c r="T2893" s="144"/>
      <c r="U2893" s="144" t="s">
        <v>25532</v>
      </c>
      <c r="V2893" s="144"/>
      <c r="W2893" s="144">
        <v>308002</v>
      </c>
      <c r="X2893" s="144" t="s">
        <v>25533</v>
      </c>
      <c r="Y2893" s="144" t="s">
        <v>35634</v>
      </c>
      <c r="Z2893" s="144" t="s">
        <v>35635</v>
      </c>
      <c r="AA2893" s="160">
        <v>6615</v>
      </c>
    </row>
    <row r="2894" spans="1:27" ht="45" customHeight="1" x14ac:dyDescent="0.25">
      <c r="A2894" s="144" t="s">
        <v>25534</v>
      </c>
      <c r="B2894" s="144" t="s">
        <v>4205</v>
      </c>
      <c r="C2894" s="144">
        <v>8</v>
      </c>
      <c r="D2894" s="144" t="s">
        <v>4353</v>
      </c>
      <c r="E2894" s="144"/>
      <c r="F2894" s="144">
        <v>1</v>
      </c>
      <c r="G2894" s="144">
        <v>365</v>
      </c>
      <c r="H2894" s="144"/>
      <c r="I2894" s="144"/>
      <c r="J2894" s="144"/>
      <c r="K2894" s="144"/>
      <c r="L2894" s="144"/>
      <c r="M2894" s="145" t="s">
        <v>2213</v>
      </c>
      <c r="N2894" s="144" t="s">
        <v>34</v>
      </c>
      <c r="O2894" s="144"/>
      <c r="P2894" s="144" t="s">
        <v>2931</v>
      </c>
      <c r="Q2894" s="144"/>
      <c r="R2894" s="144"/>
      <c r="S2894" s="144"/>
      <c r="T2894" s="144"/>
      <c r="U2894" s="144" t="s">
        <v>25534</v>
      </c>
      <c r="V2894" s="144"/>
      <c r="W2894" s="144">
        <v>353290</v>
      </c>
      <c r="X2894" s="144" t="s">
        <v>18178</v>
      </c>
      <c r="Y2894" s="144" t="s">
        <v>18180</v>
      </c>
      <c r="Z2894" s="144" t="s">
        <v>18179</v>
      </c>
      <c r="AA2894" s="160">
        <v>5143</v>
      </c>
    </row>
    <row r="2895" spans="1:27" ht="45" customHeight="1" x14ac:dyDescent="0.25">
      <c r="A2895" s="144" t="s">
        <v>7824</v>
      </c>
      <c r="B2895" s="144" t="s">
        <v>4205</v>
      </c>
      <c r="C2895" s="144">
        <v>56</v>
      </c>
      <c r="D2895" s="144" t="s">
        <v>6810</v>
      </c>
      <c r="E2895" s="144"/>
      <c r="F2895" s="144">
        <v>1</v>
      </c>
      <c r="G2895" s="144">
        <v>350</v>
      </c>
      <c r="H2895" s="144"/>
      <c r="I2895" s="144"/>
      <c r="J2895" s="144"/>
      <c r="K2895" s="144"/>
      <c r="L2895" s="144"/>
      <c r="M2895" s="145" t="s">
        <v>2213</v>
      </c>
      <c r="N2895" s="144" t="s">
        <v>42</v>
      </c>
      <c r="O2895" s="144"/>
      <c r="P2895" s="144" t="s">
        <v>13850</v>
      </c>
      <c r="Q2895" s="144"/>
      <c r="R2895" s="144"/>
      <c r="S2895" s="144"/>
      <c r="T2895" s="144"/>
      <c r="U2895" s="144" t="s">
        <v>7824</v>
      </c>
      <c r="V2895" s="144"/>
      <c r="W2895" s="144">
        <v>141006</v>
      </c>
      <c r="X2895" s="144" t="s">
        <v>7825</v>
      </c>
      <c r="Y2895" s="144"/>
      <c r="Z2895" s="144"/>
      <c r="AA2895" s="160">
        <v>882</v>
      </c>
    </row>
    <row r="2896" spans="1:27" ht="45" customHeight="1" x14ac:dyDescent="0.25">
      <c r="A2896" s="144" t="s">
        <v>7826</v>
      </c>
      <c r="B2896" s="144" t="s">
        <v>4205</v>
      </c>
      <c r="C2896" s="144">
        <v>27</v>
      </c>
      <c r="D2896" s="144"/>
      <c r="E2896" s="144"/>
      <c r="F2896" s="144">
        <v>1</v>
      </c>
      <c r="G2896" s="144">
        <v>200</v>
      </c>
      <c r="H2896" s="144"/>
      <c r="I2896" s="144"/>
      <c r="J2896" s="144"/>
      <c r="K2896" s="144"/>
      <c r="L2896" s="144"/>
      <c r="M2896" s="145" t="s">
        <v>2213</v>
      </c>
      <c r="N2896" s="144" t="s">
        <v>42</v>
      </c>
      <c r="O2896" s="144"/>
      <c r="P2896" s="144" t="s">
        <v>16188</v>
      </c>
      <c r="Q2896" s="144"/>
      <c r="R2896" s="144"/>
      <c r="S2896" s="144" t="s">
        <v>4190</v>
      </c>
      <c r="T2896" s="144" t="s">
        <v>7827</v>
      </c>
      <c r="U2896" s="144" t="s">
        <v>7826</v>
      </c>
      <c r="V2896" s="144"/>
      <c r="W2896" s="144">
        <v>140753</v>
      </c>
      <c r="X2896" s="144" t="s">
        <v>7828</v>
      </c>
      <c r="Y2896" s="144" t="s">
        <v>7829</v>
      </c>
      <c r="Z2896" s="144" t="s">
        <v>7830</v>
      </c>
      <c r="AA2896" s="160">
        <v>883</v>
      </c>
    </row>
    <row r="2897" spans="1:27" ht="45" customHeight="1" x14ac:dyDescent="0.25">
      <c r="A2897" s="144" t="s">
        <v>19611</v>
      </c>
      <c r="B2897" s="144" t="s">
        <v>15730</v>
      </c>
      <c r="C2897" s="144">
        <v>12</v>
      </c>
      <c r="D2897" s="144"/>
      <c r="E2897" s="144"/>
      <c r="F2897" s="144">
        <v>1</v>
      </c>
      <c r="G2897" s="144"/>
      <c r="H2897" s="144">
        <v>1000</v>
      </c>
      <c r="I2897" s="144">
        <v>300</v>
      </c>
      <c r="J2897" s="144">
        <v>400</v>
      </c>
      <c r="K2897" s="144">
        <v>300</v>
      </c>
      <c r="L2897" s="144"/>
      <c r="M2897" s="145" t="s">
        <v>2213</v>
      </c>
      <c r="N2897" s="144" t="s">
        <v>15</v>
      </c>
      <c r="O2897" s="144"/>
      <c r="P2897" s="144" t="s">
        <v>2514</v>
      </c>
      <c r="Q2897" s="144"/>
      <c r="R2897" s="144"/>
      <c r="S2897" s="144"/>
      <c r="T2897" s="144"/>
      <c r="U2897" s="144" t="s">
        <v>19611</v>
      </c>
      <c r="V2897" s="144"/>
      <c r="W2897" s="144">
        <v>675025</v>
      </c>
      <c r="X2897" s="144" t="s">
        <v>19612</v>
      </c>
      <c r="Y2897" s="150"/>
      <c r="Z2897" s="144" t="s">
        <v>19613</v>
      </c>
      <c r="AA2897" s="160">
        <v>4964</v>
      </c>
    </row>
    <row r="2898" spans="1:27" ht="45" customHeight="1" x14ac:dyDescent="0.25">
      <c r="A2898" s="144" t="s">
        <v>25535</v>
      </c>
      <c r="B2898" s="144" t="s">
        <v>16779</v>
      </c>
      <c r="C2898" s="144"/>
      <c r="D2898" s="144" t="s">
        <v>25536</v>
      </c>
      <c r="E2898" s="144"/>
      <c r="F2898" s="144">
        <v>1</v>
      </c>
      <c r="G2898" s="144"/>
      <c r="H2898" s="144">
        <v>450</v>
      </c>
      <c r="I2898" s="144">
        <v>200</v>
      </c>
      <c r="J2898" s="144">
        <v>200</v>
      </c>
      <c r="K2898" s="144">
        <v>50</v>
      </c>
      <c r="L2898" s="144"/>
      <c r="M2898" s="145" t="s">
        <v>2213</v>
      </c>
      <c r="N2898" s="144" t="s">
        <v>62</v>
      </c>
      <c r="O2898" s="144"/>
      <c r="P2898" s="144" t="s">
        <v>3714</v>
      </c>
      <c r="Q2898" s="144"/>
      <c r="R2898" s="144"/>
      <c r="S2898" s="144"/>
      <c r="T2898" s="144"/>
      <c r="U2898" s="144" t="s">
        <v>25535</v>
      </c>
      <c r="V2898" s="144"/>
      <c r="W2898" s="144">
        <v>298000</v>
      </c>
      <c r="X2898" s="144" t="s">
        <v>25537</v>
      </c>
      <c r="Y2898" s="150"/>
      <c r="Z2898" s="144" t="s">
        <v>25538</v>
      </c>
      <c r="AA2898" s="160">
        <v>6429</v>
      </c>
    </row>
    <row r="2899" spans="1:27" ht="45" customHeight="1" x14ac:dyDescent="0.25">
      <c r="A2899" s="144" t="s">
        <v>27409</v>
      </c>
      <c r="B2899" s="144" t="s">
        <v>27410</v>
      </c>
      <c r="C2899" s="144"/>
      <c r="D2899" s="144"/>
      <c r="E2899" s="144"/>
      <c r="F2899" s="144">
        <v>1</v>
      </c>
      <c r="G2899" s="144"/>
      <c r="H2899" s="144">
        <v>120</v>
      </c>
      <c r="I2899" s="144">
        <v>50</v>
      </c>
      <c r="J2899" s="144">
        <v>50</v>
      </c>
      <c r="K2899" s="144">
        <v>20</v>
      </c>
      <c r="L2899" s="144"/>
      <c r="M2899" s="145" t="s">
        <v>2213</v>
      </c>
      <c r="N2899" s="144" t="s">
        <v>18</v>
      </c>
      <c r="O2899" s="144"/>
      <c r="P2899" s="144" t="s">
        <v>17727</v>
      </c>
      <c r="Q2899" s="144"/>
      <c r="R2899" s="144"/>
      <c r="S2899" s="144" t="s">
        <v>15453</v>
      </c>
      <c r="T2899" s="144" t="s">
        <v>27411</v>
      </c>
      <c r="U2899" s="144" t="s">
        <v>27409</v>
      </c>
      <c r="V2899" s="144"/>
      <c r="W2899" s="144">
        <v>309082</v>
      </c>
      <c r="X2899" s="144" t="s">
        <v>27412</v>
      </c>
      <c r="Y2899" s="144">
        <v>89092033867</v>
      </c>
      <c r="Z2899" s="144" t="s">
        <v>27413</v>
      </c>
      <c r="AA2899" s="160">
        <v>6767</v>
      </c>
    </row>
    <row r="2900" spans="1:27" ht="45" customHeight="1" x14ac:dyDescent="0.25">
      <c r="A2900" s="145" t="s">
        <v>7833</v>
      </c>
      <c r="B2900" s="144" t="s">
        <v>4205</v>
      </c>
      <c r="C2900" s="144">
        <v>36</v>
      </c>
      <c r="D2900" s="144"/>
      <c r="E2900" s="144"/>
      <c r="F2900" s="144">
        <v>1</v>
      </c>
      <c r="G2900" s="144">
        <v>350</v>
      </c>
      <c r="H2900" s="144"/>
      <c r="I2900" s="144"/>
      <c r="J2900" s="144"/>
      <c r="K2900" s="144"/>
      <c r="L2900" s="144"/>
      <c r="M2900" s="145" t="s">
        <v>2213</v>
      </c>
      <c r="N2900" s="144" t="s">
        <v>74</v>
      </c>
      <c r="O2900" s="144"/>
      <c r="P2900" s="144" t="s">
        <v>3785</v>
      </c>
      <c r="Q2900" s="144"/>
      <c r="R2900" s="144"/>
      <c r="S2900" s="144"/>
      <c r="T2900" s="144"/>
      <c r="U2900" s="144" t="s">
        <v>7833</v>
      </c>
      <c r="V2900" s="145"/>
      <c r="W2900" s="144">
        <v>443063</v>
      </c>
      <c r="X2900" s="144" t="s">
        <v>13255</v>
      </c>
      <c r="Y2900" s="150" t="s">
        <v>7834</v>
      </c>
      <c r="Z2900" s="144" t="s">
        <v>7835</v>
      </c>
      <c r="AA2900" s="160">
        <v>885</v>
      </c>
    </row>
    <row r="2901" spans="1:27" ht="45" customHeight="1" x14ac:dyDescent="0.25">
      <c r="A2901" s="144" t="s">
        <v>228</v>
      </c>
      <c r="B2901" s="144" t="s">
        <v>7216</v>
      </c>
      <c r="C2901" s="144"/>
      <c r="D2901" s="144" t="s">
        <v>7836</v>
      </c>
      <c r="E2901" s="144"/>
      <c r="F2901" s="144">
        <v>2</v>
      </c>
      <c r="G2901" s="144"/>
      <c r="H2901" s="144"/>
      <c r="I2901" s="144"/>
      <c r="J2901" s="144"/>
      <c r="K2901" s="144"/>
      <c r="L2901" s="144">
        <v>150</v>
      </c>
      <c r="M2901" s="145" t="s">
        <v>2213</v>
      </c>
      <c r="N2901" s="144" t="s">
        <v>34</v>
      </c>
      <c r="O2901" s="144"/>
      <c r="P2901" s="144" t="s">
        <v>3958</v>
      </c>
      <c r="Q2901" s="144" t="s">
        <v>4187</v>
      </c>
      <c r="R2901" s="144" t="s">
        <v>7837</v>
      </c>
      <c r="S2901" s="144"/>
      <c r="T2901" s="144"/>
      <c r="U2901" s="144" t="s">
        <v>228</v>
      </c>
      <c r="V2901" s="144"/>
      <c r="W2901" s="144">
        <v>354000</v>
      </c>
      <c r="X2901" s="144" t="s">
        <v>7838</v>
      </c>
      <c r="Y2901" s="144"/>
      <c r="Z2901" s="144" t="s">
        <v>7839</v>
      </c>
      <c r="AA2901" s="160">
        <v>886</v>
      </c>
    </row>
    <row r="2902" spans="1:27" ht="45" customHeight="1" x14ac:dyDescent="0.25">
      <c r="A2902" s="144" t="s">
        <v>7840</v>
      </c>
      <c r="B2902" s="144" t="s">
        <v>4208</v>
      </c>
      <c r="C2902" s="144">
        <v>58</v>
      </c>
      <c r="D2902" s="144"/>
      <c r="E2902" s="144"/>
      <c r="F2902" s="144">
        <v>1</v>
      </c>
      <c r="G2902" s="144"/>
      <c r="H2902" s="144">
        <v>350</v>
      </c>
      <c r="I2902" s="144">
        <v>200</v>
      </c>
      <c r="J2902" s="144">
        <v>100</v>
      </c>
      <c r="K2902" s="144">
        <v>50</v>
      </c>
      <c r="L2902" s="144"/>
      <c r="M2902" s="145" t="s">
        <v>2213</v>
      </c>
      <c r="N2902" s="144" t="s">
        <v>2286</v>
      </c>
      <c r="O2902" s="144"/>
      <c r="P2902" s="144" t="s">
        <v>13963</v>
      </c>
      <c r="Q2902" s="144"/>
      <c r="R2902" s="144"/>
      <c r="S2902" s="144"/>
      <c r="T2902" s="144"/>
      <c r="U2902" s="144" t="s">
        <v>7840</v>
      </c>
      <c r="V2902" s="144"/>
      <c r="W2902" s="144">
        <v>299099</v>
      </c>
      <c r="X2902" s="144" t="s">
        <v>7841</v>
      </c>
      <c r="Y2902" s="144" t="s">
        <v>7842</v>
      </c>
      <c r="Z2902" s="144" t="s">
        <v>7843</v>
      </c>
      <c r="AA2902" s="160">
        <v>887</v>
      </c>
    </row>
    <row r="2903" spans="1:27" ht="45" customHeight="1" x14ac:dyDescent="0.25">
      <c r="A2903" s="144" t="s">
        <v>7844</v>
      </c>
      <c r="B2903" s="144" t="s">
        <v>4242</v>
      </c>
      <c r="C2903" s="144"/>
      <c r="D2903" s="144"/>
      <c r="E2903" s="144"/>
      <c r="F2903" s="144">
        <v>3</v>
      </c>
      <c r="G2903" s="144"/>
      <c r="H2903" s="144"/>
      <c r="I2903" s="144"/>
      <c r="J2903" s="144"/>
      <c r="K2903" s="144"/>
      <c r="L2903" s="144">
        <v>150</v>
      </c>
      <c r="M2903" s="145" t="s">
        <v>2213</v>
      </c>
      <c r="N2903" s="144" t="s">
        <v>47</v>
      </c>
      <c r="O2903" s="144"/>
      <c r="P2903" s="144" t="s">
        <v>3128</v>
      </c>
      <c r="Q2903" s="144"/>
      <c r="R2903" s="144"/>
      <c r="S2903" s="144"/>
      <c r="T2903" s="144"/>
      <c r="U2903" s="144" t="s">
        <v>7844</v>
      </c>
      <c r="V2903" s="144"/>
      <c r="W2903" s="144">
        <v>303858</v>
      </c>
      <c r="X2903" s="144" t="s">
        <v>13256</v>
      </c>
      <c r="Y2903" s="150" t="s">
        <v>7845</v>
      </c>
      <c r="Z2903" s="144" t="s">
        <v>7846</v>
      </c>
      <c r="AA2903" s="160">
        <v>888</v>
      </c>
    </row>
    <row r="2904" spans="1:27" ht="45" customHeight="1" x14ac:dyDescent="0.25">
      <c r="A2904" s="144" t="s">
        <v>19614</v>
      </c>
      <c r="B2904" s="144" t="s">
        <v>19615</v>
      </c>
      <c r="C2904" s="144">
        <v>4</v>
      </c>
      <c r="D2904" s="144"/>
      <c r="E2904" s="144"/>
      <c r="F2904" s="144">
        <v>1</v>
      </c>
      <c r="G2904" s="144">
        <v>186</v>
      </c>
      <c r="H2904" s="144"/>
      <c r="I2904" s="144"/>
      <c r="J2904" s="144"/>
      <c r="K2904" s="144"/>
      <c r="L2904" s="144"/>
      <c r="M2904" s="145" t="s">
        <v>2213</v>
      </c>
      <c r="N2904" s="144" t="s">
        <v>42</v>
      </c>
      <c r="O2904" s="144"/>
      <c r="P2904" s="144" t="s">
        <v>14255</v>
      </c>
      <c r="Q2904" s="144"/>
      <c r="R2904" s="144"/>
      <c r="S2904" s="144"/>
      <c r="T2904" s="144"/>
      <c r="U2904" s="144" t="s">
        <v>19614</v>
      </c>
      <c r="V2904" s="144"/>
      <c r="W2904" s="144">
        <v>140093</v>
      </c>
      <c r="X2904" s="144" t="s">
        <v>22761</v>
      </c>
      <c r="Y2904" s="144" t="s">
        <v>19617</v>
      </c>
      <c r="Z2904" s="144" t="s">
        <v>19616</v>
      </c>
      <c r="AA2904" s="160">
        <v>5294</v>
      </c>
    </row>
    <row r="2905" spans="1:27" ht="45" customHeight="1" x14ac:dyDescent="0.25">
      <c r="A2905" s="144" t="s">
        <v>25539</v>
      </c>
      <c r="B2905" s="144" t="s">
        <v>8529</v>
      </c>
      <c r="C2905" s="144"/>
      <c r="D2905" s="144" t="s">
        <v>16172</v>
      </c>
      <c r="E2905" s="144"/>
      <c r="F2905" s="144">
        <v>2</v>
      </c>
      <c r="G2905" s="144"/>
      <c r="H2905" s="144"/>
      <c r="I2905" s="144"/>
      <c r="J2905" s="144"/>
      <c r="K2905" s="144"/>
      <c r="L2905" s="144">
        <v>100</v>
      </c>
      <c r="M2905" s="145" t="s">
        <v>2213</v>
      </c>
      <c r="N2905" s="144" t="s">
        <v>41</v>
      </c>
      <c r="O2905" s="144"/>
      <c r="P2905" s="144" t="s">
        <v>3000</v>
      </c>
      <c r="Q2905" s="144" t="s">
        <v>4187</v>
      </c>
      <c r="R2905" s="144" t="s">
        <v>5233</v>
      </c>
      <c r="S2905" s="144"/>
      <c r="T2905" s="144"/>
      <c r="U2905" s="144" t="s">
        <v>25539</v>
      </c>
      <c r="V2905" s="144"/>
      <c r="W2905" s="144">
        <v>109451</v>
      </c>
      <c r="X2905" s="144" t="s">
        <v>25540</v>
      </c>
      <c r="Y2905" s="144" t="s">
        <v>25541</v>
      </c>
      <c r="Z2905" s="144" t="s">
        <v>25542</v>
      </c>
      <c r="AA2905" s="160">
        <v>6306</v>
      </c>
    </row>
    <row r="2906" spans="1:27" ht="45" customHeight="1" x14ac:dyDescent="0.25">
      <c r="A2906" s="144" t="s">
        <v>19618</v>
      </c>
      <c r="B2906" s="144" t="s">
        <v>19619</v>
      </c>
      <c r="C2906" s="144"/>
      <c r="D2906" s="144"/>
      <c r="E2906" s="144"/>
      <c r="F2906" s="144">
        <v>1</v>
      </c>
      <c r="G2906" s="144"/>
      <c r="H2906" s="144">
        <v>350</v>
      </c>
      <c r="I2906" s="144">
        <v>200</v>
      </c>
      <c r="J2906" s="144">
        <v>100</v>
      </c>
      <c r="K2906" s="144">
        <v>50</v>
      </c>
      <c r="L2906" s="144"/>
      <c r="M2906" s="145" t="s">
        <v>2213</v>
      </c>
      <c r="N2906" s="144" t="s">
        <v>92</v>
      </c>
      <c r="O2906" s="144"/>
      <c r="P2906" s="144" t="s">
        <v>30588</v>
      </c>
      <c r="Q2906" s="144"/>
      <c r="R2906" s="144"/>
      <c r="S2906" s="144" t="s">
        <v>15453</v>
      </c>
      <c r="T2906" s="144" t="s">
        <v>19620</v>
      </c>
      <c r="U2906" s="144" t="s">
        <v>19618</v>
      </c>
      <c r="V2906" s="144"/>
      <c r="W2906" s="144">
        <v>629636</v>
      </c>
      <c r="X2906" s="144" t="s">
        <v>19621</v>
      </c>
      <c r="Y2906" s="144">
        <v>83500000000</v>
      </c>
      <c r="Z2906" s="144" t="s">
        <v>19622</v>
      </c>
      <c r="AA2906" s="160">
        <v>4588</v>
      </c>
    </row>
    <row r="2907" spans="1:27" ht="45" customHeight="1" x14ac:dyDescent="0.25">
      <c r="A2907" s="144" t="s">
        <v>28313</v>
      </c>
      <c r="B2907" s="144" t="s">
        <v>28314</v>
      </c>
      <c r="C2907" s="144">
        <v>128</v>
      </c>
      <c r="D2907" s="144" t="s">
        <v>28315</v>
      </c>
      <c r="E2907" s="144"/>
      <c r="F2907" s="144">
        <v>1</v>
      </c>
      <c r="G2907" s="144">
        <v>200</v>
      </c>
      <c r="H2907" s="144"/>
      <c r="I2907" s="144"/>
      <c r="J2907" s="144"/>
      <c r="K2907" s="144"/>
      <c r="L2907" s="144"/>
      <c r="M2907" s="145" t="s">
        <v>2213</v>
      </c>
      <c r="N2907" s="144" t="s">
        <v>32</v>
      </c>
      <c r="O2907" s="144"/>
      <c r="P2907" s="144" t="s">
        <v>3117</v>
      </c>
      <c r="Q2907" s="144"/>
      <c r="R2907" s="144"/>
      <c r="S2907" s="144"/>
      <c r="T2907" s="144"/>
      <c r="U2907" s="144" t="s">
        <v>28313</v>
      </c>
      <c r="V2907" s="144"/>
      <c r="W2907" s="144">
        <v>610020</v>
      </c>
      <c r="X2907" s="144" t="s">
        <v>28316</v>
      </c>
      <c r="Y2907" s="144">
        <v>88330000000</v>
      </c>
      <c r="Z2907" s="144" t="s">
        <v>28317</v>
      </c>
      <c r="AA2907" s="160">
        <v>6984</v>
      </c>
    </row>
    <row r="2908" spans="1:27" ht="45" customHeight="1" x14ac:dyDescent="0.25">
      <c r="A2908" s="144" t="s">
        <v>7847</v>
      </c>
      <c r="B2908" s="144" t="s">
        <v>4205</v>
      </c>
      <c r="C2908" s="144">
        <v>49</v>
      </c>
      <c r="D2908" s="144" t="s">
        <v>7848</v>
      </c>
      <c r="E2908" s="144"/>
      <c r="F2908" s="144">
        <v>1</v>
      </c>
      <c r="G2908" s="144">
        <v>350</v>
      </c>
      <c r="H2908" s="144"/>
      <c r="I2908" s="144"/>
      <c r="J2908" s="144"/>
      <c r="K2908" s="144"/>
      <c r="L2908" s="144"/>
      <c r="M2908" s="145" t="s">
        <v>2213</v>
      </c>
      <c r="N2908" s="144" t="s">
        <v>69</v>
      </c>
      <c r="O2908" s="144"/>
      <c r="P2908" s="144" t="s">
        <v>2693</v>
      </c>
      <c r="Q2908" s="144"/>
      <c r="R2908" s="144"/>
      <c r="S2908" s="144"/>
      <c r="T2908" s="144"/>
      <c r="U2908" s="144" t="s">
        <v>7847</v>
      </c>
      <c r="V2908" s="144"/>
      <c r="W2908" s="144">
        <v>427630</v>
      </c>
      <c r="X2908" s="144" t="s">
        <v>7849</v>
      </c>
      <c r="Y2908" s="144" t="s">
        <v>7850</v>
      </c>
      <c r="Z2908" s="144" t="s">
        <v>7851</v>
      </c>
      <c r="AA2908" s="160">
        <v>889</v>
      </c>
    </row>
    <row r="2909" spans="1:27" ht="45" customHeight="1" x14ac:dyDescent="0.25">
      <c r="A2909" s="144" t="s">
        <v>25543</v>
      </c>
      <c r="B2909" s="144" t="s">
        <v>15538</v>
      </c>
      <c r="C2909" s="144">
        <v>70</v>
      </c>
      <c r="D2909" s="144"/>
      <c r="E2909" s="144"/>
      <c r="F2909" s="144">
        <v>1</v>
      </c>
      <c r="G2909" s="144">
        <v>200</v>
      </c>
      <c r="H2909" s="144"/>
      <c r="I2909" s="144"/>
      <c r="J2909" s="144"/>
      <c r="K2909" s="144"/>
      <c r="L2909" s="144"/>
      <c r="M2909" s="145" t="s">
        <v>2213</v>
      </c>
      <c r="N2909" s="144" t="s">
        <v>32</v>
      </c>
      <c r="O2909" s="144"/>
      <c r="P2909" s="144" t="s">
        <v>3117</v>
      </c>
      <c r="Q2909" s="144"/>
      <c r="R2909" s="144"/>
      <c r="S2909" s="144" t="s">
        <v>4189</v>
      </c>
      <c r="T2909" s="144" t="s">
        <v>25544</v>
      </c>
      <c r="U2909" s="144" t="s">
        <v>25543</v>
      </c>
      <c r="V2909" s="144"/>
      <c r="W2909" s="144">
        <v>610000</v>
      </c>
      <c r="X2909" s="144" t="s">
        <v>25545</v>
      </c>
      <c r="Y2909" s="144" t="s">
        <v>25546</v>
      </c>
      <c r="Z2909" s="144" t="s">
        <v>25547</v>
      </c>
      <c r="AA2909" s="160">
        <v>6591</v>
      </c>
    </row>
    <row r="2910" spans="1:27" ht="45" customHeight="1" x14ac:dyDescent="0.25">
      <c r="A2910" s="144" t="s">
        <v>17609</v>
      </c>
      <c r="B2910" s="144" t="s">
        <v>4205</v>
      </c>
      <c r="C2910" s="144">
        <v>9</v>
      </c>
      <c r="D2910" s="144" t="s">
        <v>9832</v>
      </c>
      <c r="E2910" s="144"/>
      <c r="F2910" s="144">
        <v>1</v>
      </c>
      <c r="G2910" s="144">
        <v>46</v>
      </c>
      <c r="H2910" s="144"/>
      <c r="I2910" s="144"/>
      <c r="J2910" s="144"/>
      <c r="K2910" s="144"/>
      <c r="L2910" s="144"/>
      <c r="M2910" s="145" t="s">
        <v>2213</v>
      </c>
      <c r="N2910" s="144" t="s">
        <v>42</v>
      </c>
      <c r="O2910" s="144"/>
      <c r="P2910" s="144" t="s">
        <v>30984</v>
      </c>
      <c r="Q2910" s="144"/>
      <c r="R2910" s="144"/>
      <c r="S2910" s="144" t="s">
        <v>4191</v>
      </c>
      <c r="T2910" s="144" t="s">
        <v>17455</v>
      </c>
      <c r="U2910" s="144" t="s">
        <v>17609</v>
      </c>
      <c r="V2910" s="144"/>
      <c r="W2910" s="144">
        <v>140476</v>
      </c>
      <c r="X2910" s="144" t="s">
        <v>4717</v>
      </c>
      <c r="Y2910" s="144" t="s">
        <v>14721</v>
      </c>
      <c r="Z2910" s="144" t="s">
        <v>14722</v>
      </c>
      <c r="AA2910" s="160">
        <v>4356</v>
      </c>
    </row>
    <row r="2911" spans="1:27" ht="45" customHeight="1" x14ac:dyDescent="0.25">
      <c r="A2911" s="144" t="s">
        <v>7852</v>
      </c>
      <c r="B2911" s="144" t="s">
        <v>4208</v>
      </c>
      <c r="C2911" s="144">
        <v>2</v>
      </c>
      <c r="D2911" s="144"/>
      <c r="E2911" s="144"/>
      <c r="F2911" s="144">
        <v>1</v>
      </c>
      <c r="G2911" s="144"/>
      <c r="H2911" s="144">
        <v>798</v>
      </c>
      <c r="I2911" s="144">
        <v>290</v>
      </c>
      <c r="J2911" s="144">
        <v>363</v>
      </c>
      <c r="K2911" s="144">
        <v>145</v>
      </c>
      <c r="L2911" s="144"/>
      <c r="M2911" s="145" t="s">
        <v>2213</v>
      </c>
      <c r="N2911" s="144" t="s">
        <v>84</v>
      </c>
      <c r="O2911" s="144"/>
      <c r="P2911" s="144" t="s">
        <v>2322</v>
      </c>
      <c r="Q2911" s="144"/>
      <c r="R2911" s="144"/>
      <c r="S2911" s="144" t="s">
        <v>4190</v>
      </c>
      <c r="T2911" s="144" t="s">
        <v>7853</v>
      </c>
      <c r="U2911" s="144" t="s">
        <v>7852</v>
      </c>
      <c r="V2911" s="144"/>
      <c r="W2911" s="144">
        <v>301570</v>
      </c>
      <c r="X2911" s="144" t="s">
        <v>7854</v>
      </c>
      <c r="Y2911" s="144"/>
      <c r="Z2911" s="144"/>
      <c r="AA2911" s="160">
        <v>892</v>
      </c>
    </row>
    <row r="2912" spans="1:27" ht="45" customHeight="1" x14ac:dyDescent="0.25">
      <c r="A2912" s="144" t="s">
        <v>7855</v>
      </c>
      <c r="B2912" s="144" t="s">
        <v>4205</v>
      </c>
      <c r="C2912" s="144">
        <v>93</v>
      </c>
      <c r="D2912" s="144" t="s">
        <v>6355</v>
      </c>
      <c r="E2912" s="144"/>
      <c r="F2912" s="144">
        <v>1</v>
      </c>
      <c r="G2912" s="144">
        <v>350</v>
      </c>
      <c r="H2912" s="144"/>
      <c r="I2912" s="144"/>
      <c r="J2912" s="144"/>
      <c r="K2912" s="144"/>
      <c r="L2912" s="144"/>
      <c r="M2912" s="145" t="s">
        <v>2213</v>
      </c>
      <c r="N2912" s="144" t="s">
        <v>43</v>
      </c>
      <c r="O2912" s="144"/>
      <c r="P2912" s="144" t="s">
        <v>3002</v>
      </c>
      <c r="Q2912" s="144" t="s">
        <v>4187</v>
      </c>
      <c r="R2912" s="144" t="s">
        <v>4284</v>
      </c>
      <c r="S2912" s="144"/>
      <c r="T2912" s="144"/>
      <c r="U2912" s="144" t="s">
        <v>7855</v>
      </c>
      <c r="V2912" s="144"/>
      <c r="W2912" s="144">
        <v>183038</v>
      </c>
      <c r="X2912" s="144" t="s">
        <v>19623</v>
      </c>
      <c r="Y2912" s="144"/>
      <c r="Z2912" s="144"/>
      <c r="AA2912" s="160">
        <v>3238</v>
      </c>
    </row>
    <row r="2913" spans="1:27" ht="45" customHeight="1" x14ac:dyDescent="0.25">
      <c r="A2913" s="144" t="s">
        <v>7855</v>
      </c>
      <c r="B2913" s="144" t="s">
        <v>4205</v>
      </c>
      <c r="C2913" s="144">
        <v>93</v>
      </c>
      <c r="D2913" s="144" t="s">
        <v>6355</v>
      </c>
      <c r="E2913" s="144" t="s">
        <v>7856</v>
      </c>
      <c r="F2913" s="144">
        <v>1</v>
      </c>
      <c r="G2913" s="144">
        <v>350</v>
      </c>
      <c r="H2913" s="144"/>
      <c r="I2913" s="144"/>
      <c r="J2913" s="144"/>
      <c r="K2913" s="144"/>
      <c r="L2913" s="144"/>
      <c r="M2913" s="145" t="s">
        <v>2213</v>
      </c>
      <c r="N2913" s="144" t="s">
        <v>43</v>
      </c>
      <c r="O2913" s="144"/>
      <c r="P2913" s="144" t="s">
        <v>3002</v>
      </c>
      <c r="Q2913" s="144" t="s">
        <v>4187</v>
      </c>
      <c r="R2913" s="144" t="s">
        <v>4284</v>
      </c>
      <c r="S2913" s="144"/>
      <c r="T2913" s="144"/>
      <c r="U2913" s="144" t="s">
        <v>7855</v>
      </c>
      <c r="V2913" s="144" t="s">
        <v>7855</v>
      </c>
      <c r="W2913" s="144">
        <v>183038</v>
      </c>
      <c r="X2913" s="144" t="s">
        <v>13257</v>
      </c>
      <c r="Y2913" s="144"/>
      <c r="Z2913" s="144"/>
      <c r="AA2913" s="160">
        <v>893</v>
      </c>
    </row>
    <row r="2914" spans="1:27" ht="45" customHeight="1" x14ac:dyDescent="0.25">
      <c r="A2914" s="144" t="s">
        <v>16314</v>
      </c>
      <c r="B2914" s="144" t="s">
        <v>15538</v>
      </c>
      <c r="C2914" s="144"/>
      <c r="D2914" s="144" t="s">
        <v>6355</v>
      </c>
      <c r="E2914" s="144"/>
      <c r="F2914" s="144">
        <v>1</v>
      </c>
      <c r="G2914" s="144">
        <v>135</v>
      </c>
      <c r="H2914" s="144"/>
      <c r="I2914" s="144"/>
      <c r="J2914" s="144"/>
      <c r="K2914" s="144"/>
      <c r="L2914" s="144"/>
      <c r="M2914" s="145" t="s">
        <v>2213</v>
      </c>
      <c r="N2914" s="144" t="s">
        <v>59</v>
      </c>
      <c r="O2914" s="144"/>
      <c r="P2914" s="144" t="s">
        <v>2341</v>
      </c>
      <c r="Q2914" s="144"/>
      <c r="R2914" s="144"/>
      <c r="S2914" s="144" t="s">
        <v>4189</v>
      </c>
      <c r="T2914" s="144" t="s">
        <v>16315</v>
      </c>
      <c r="U2914" s="144" t="s">
        <v>16314</v>
      </c>
      <c r="V2914" s="144"/>
      <c r="W2914" s="144">
        <v>359050</v>
      </c>
      <c r="X2914" s="144" t="s">
        <v>19624</v>
      </c>
      <c r="Y2914" s="144">
        <v>88470000000</v>
      </c>
      <c r="Z2914" s="144" t="s">
        <v>16316</v>
      </c>
      <c r="AA2914" s="160">
        <v>4151</v>
      </c>
    </row>
    <row r="2915" spans="1:27" ht="45" customHeight="1" x14ac:dyDescent="0.25">
      <c r="A2915" s="144" t="s">
        <v>19625</v>
      </c>
      <c r="B2915" s="144" t="s">
        <v>18829</v>
      </c>
      <c r="C2915" s="144">
        <v>84</v>
      </c>
      <c r="D2915" s="144" t="s">
        <v>5397</v>
      </c>
      <c r="E2915" s="144"/>
      <c r="F2915" s="144">
        <v>1</v>
      </c>
      <c r="G2915" s="144">
        <v>350</v>
      </c>
      <c r="H2915" s="144"/>
      <c r="I2915" s="144"/>
      <c r="J2915" s="144"/>
      <c r="K2915" s="144"/>
      <c r="L2915" s="144"/>
      <c r="M2915" s="145" t="s">
        <v>2213</v>
      </c>
      <c r="N2915" s="144" t="s">
        <v>88</v>
      </c>
      <c r="O2915" s="144"/>
      <c r="P2915" s="144" t="s">
        <v>3376</v>
      </c>
      <c r="Q2915" s="144"/>
      <c r="R2915" s="144"/>
      <c r="S2915" s="144"/>
      <c r="T2915" s="144"/>
      <c r="U2915" s="144" t="s">
        <v>19625</v>
      </c>
      <c r="V2915" s="144"/>
      <c r="W2915" s="144">
        <v>628400</v>
      </c>
      <c r="X2915" s="144" t="s">
        <v>19626</v>
      </c>
      <c r="Y2915" s="144">
        <v>89230000000</v>
      </c>
      <c r="Z2915" s="144" t="s">
        <v>19627</v>
      </c>
      <c r="AA2915" s="160">
        <v>4501</v>
      </c>
    </row>
    <row r="2916" spans="1:27" ht="45" customHeight="1" x14ac:dyDescent="0.25">
      <c r="A2916" s="144" t="s">
        <v>7857</v>
      </c>
      <c r="B2916" s="144" t="s">
        <v>4217</v>
      </c>
      <c r="C2916" s="144"/>
      <c r="D2916" s="144"/>
      <c r="E2916" s="144"/>
      <c r="F2916" s="144">
        <v>2</v>
      </c>
      <c r="G2916" s="144"/>
      <c r="H2916" s="144"/>
      <c r="I2916" s="144"/>
      <c r="J2916" s="144"/>
      <c r="K2916" s="144"/>
      <c r="L2916" s="144">
        <v>1200</v>
      </c>
      <c r="M2916" s="145" t="s">
        <v>2213</v>
      </c>
      <c r="N2916" s="144" t="s">
        <v>79</v>
      </c>
      <c r="O2916" s="144"/>
      <c r="P2916" s="144" t="s">
        <v>3787</v>
      </c>
      <c r="Q2916" s="144"/>
      <c r="R2916" s="144"/>
      <c r="S2916" s="144" t="s">
        <v>4189</v>
      </c>
      <c r="T2916" s="144" t="s">
        <v>7561</v>
      </c>
      <c r="U2916" s="144" t="s">
        <v>7857</v>
      </c>
      <c r="V2916" s="144"/>
      <c r="W2916" s="144">
        <v>215800</v>
      </c>
      <c r="X2916" s="144" t="s">
        <v>13258</v>
      </c>
      <c r="Y2916" s="144" t="s">
        <v>7858</v>
      </c>
      <c r="Z2916" s="144" t="s">
        <v>7859</v>
      </c>
      <c r="AA2916" s="160">
        <v>894</v>
      </c>
    </row>
    <row r="2917" spans="1:27" ht="45" customHeight="1" x14ac:dyDescent="0.25">
      <c r="A2917" s="144" t="s">
        <v>7860</v>
      </c>
      <c r="B2917" s="144" t="s">
        <v>4205</v>
      </c>
      <c r="C2917" s="144">
        <v>85</v>
      </c>
      <c r="D2917" s="144"/>
      <c r="E2917" s="144"/>
      <c r="F2917" s="144">
        <v>1</v>
      </c>
      <c r="G2917" s="144">
        <v>350</v>
      </c>
      <c r="H2917" s="144"/>
      <c r="I2917" s="144"/>
      <c r="J2917" s="144"/>
      <c r="K2917" s="144"/>
      <c r="L2917" s="144"/>
      <c r="M2917" s="145" t="s">
        <v>2213</v>
      </c>
      <c r="N2917" s="144" t="s">
        <v>64</v>
      </c>
      <c r="O2917" s="144"/>
      <c r="P2917" s="144" t="s">
        <v>3413</v>
      </c>
      <c r="Q2917" s="144"/>
      <c r="R2917" s="144"/>
      <c r="S2917" s="144"/>
      <c r="T2917" s="144"/>
      <c r="U2917" s="144" t="s">
        <v>7860</v>
      </c>
      <c r="V2917" s="144"/>
      <c r="W2917" s="144">
        <v>430031</v>
      </c>
      <c r="X2917" s="144" t="s">
        <v>7861</v>
      </c>
      <c r="Y2917" s="144" t="s">
        <v>7862</v>
      </c>
      <c r="Z2917" s="144" t="s">
        <v>7863</v>
      </c>
      <c r="AA2917" s="160">
        <v>895</v>
      </c>
    </row>
    <row r="2918" spans="1:27" ht="45" customHeight="1" x14ac:dyDescent="0.25">
      <c r="A2918" s="144" t="s">
        <v>16317</v>
      </c>
      <c r="B2918" s="144" t="s">
        <v>16318</v>
      </c>
      <c r="C2918" s="144"/>
      <c r="D2918" s="144" t="s">
        <v>19628</v>
      </c>
      <c r="E2918" s="144"/>
      <c r="F2918" s="144">
        <v>2</v>
      </c>
      <c r="G2918" s="144"/>
      <c r="H2918" s="144"/>
      <c r="I2918" s="144"/>
      <c r="J2918" s="144"/>
      <c r="K2918" s="144"/>
      <c r="L2918" s="144">
        <v>200</v>
      </c>
      <c r="M2918" s="145" t="s">
        <v>2213</v>
      </c>
      <c r="N2918" s="144" t="s">
        <v>92</v>
      </c>
      <c r="O2918" s="144"/>
      <c r="P2918" s="144" t="s">
        <v>2775</v>
      </c>
      <c r="Q2918" s="144"/>
      <c r="R2918" s="144"/>
      <c r="S2918" s="144"/>
      <c r="T2918" s="144"/>
      <c r="U2918" s="144" t="s">
        <v>16317</v>
      </c>
      <c r="V2918" s="144"/>
      <c r="W2918" s="144"/>
      <c r="X2918" s="144" t="s">
        <v>19629</v>
      </c>
      <c r="Y2918" s="144" t="s">
        <v>16319</v>
      </c>
      <c r="Z2918" s="144" t="s">
        <v>16320</v>
      </c>
      <c r="AA2918" s="160">
        <v>4095</v>
      </c>
    </row>
    <row r="2919" spans="1:27" ht="45" customHeight="1" x14ac:dyDescent="0.25">
      <c r="A2919" s="144" t="s">
        <v>19630</v>
      </c>
      <c r="B2919" s="144" t="s">
        <v>15377</v>
      </c>
      <c r="C2919" s="144">
        <v>11</v>
      </c>
      <c r="D2919" s="144" t="s">
        <v>5034</v>
      </c>
      <c r="E2919" s="144"/>
      <c r="F2919" s="144">
        <v>1</v>
      </c>
      <c r="G2919" s="144">
        <v>453</v>
      </c>
      <c r="H2919" s="144"/>
      <c r="I2919" s="144"/>
      <c r="J2919" s="144"/>
      <c r="K2919" s="144"/>
      <c r="L2919" s="144"/>
      <c r="M2919" s="145" t="s">
        <v>2213</v>
      </c>
      <c r="N2919" s="144" t="s">
        <v>89</v>
      </c>
      <c r="O2919" s="144"/>
      <c r="P2919" s="144" t="s">
        <v>30717</v>
      </c>
      <c r="Q2919" s="144"/>
      <c r="R2919" s="144"/>
      <c r="S2919" s="144"/>
      <c r="T2919" s="144"/>
      <c r="U2919" s="144" t="s">
        <v>19630</v>
      </c>
      <c r="V2919" s="144"/>
      <c r="W2919" s="144">
        <v>457100</v>
      </c>
      <c r="X2919" s="144" t="s">
        <v>22762</v>
      </c>
      <c r="Y2919" s="151">
        <v>83520000000</v>
      </c>
      <c r="Z2919" s="144" t="s">
        <v>25548</v>
      </c>
      <c r="AA2919" s="160">
        <v>5426</v>
      </c>
    </row>
    <row r="2920" spans="1:27" ht="45" customHeight="1" x14ac:dyDescent="0.25">
      <c r="A2920" s="144" t="s">
        <v>19630</v>
      </c>
      <c r="B2920" s="144" t="s">
        <v>15377</v>
      </c>
      <c r="C2920" s="144">
        <v>11</v>
      </c>
      <c r="D2920" s="144" t="s">
        <v>5034</v>
      </c>
      <c r="E2920" s="144" t="s">
        <v>19634</v>
      </c>
      <c r="F2920" s="144">
        <v>1</v>
      </c>
      <c r="G2920" s="144">
        <v>300</v>
      </c>
      <c r="H2920" s="144"/>
      <c r="I2920" s="144"/>
      <c r="J2920" s="144"/>
      <c r="K2920" s="144"/>
      <c r="L2920" s="144"/>
      <c r="M2920" s="145" t="s">
        <v>2213</v>
      </c>
      <c r="N2920" s="144" t="s">
        <v>89</v>
      </c>
      <c r="O2920" s="144"/>
      <c r="P2920" s="144" t="s">
        <v>30717</v>
      </c>
      <c r="Q2920" s="144"/>
      <c r="R2920" s="144"/>
      <c r="S2920" s="144"/>
      <c r="T2920" s="144"/>
      <c r="U2920" s="144" t="s">
        <v>19630</v>
      </c>
      <c r="V2920" s="144"/>
      <c r="W2920" s="144">
        <v>457100</v>
      </c>
      <c r="X2920" s="144" t="s">
        <v>19635</v>
      </c>
      <c r="Y2920" s="144"/>
      <c r="Z2920" s="144"/>
      <c r="AA2920" s="160">
        <v>5490</v>
      </c>
    </row>
    <row r="2921" spans="1:27" ht="45" customHeight="1" x14ac:dyDescent="0.25">
      <c r="A2921" s="144" t="s">
        <v>19630</v>
      </c>
      <c r="B2921" s="144" t="s">
        <v>15377</v>
      </c>
      <c r="C2921" s="144">
        <v>11</v>
      </c>
      <c r="D2921" s="144" t="s">
        <v>5034</v>
      </c>
      <c r="E2921" s="144" t="s">
        <v>19631</v>
      </c>
      <c r="F2921" s="144">
        <v>1</v>
      </c>
      <c r="G2921" s="144">
        <v>475</v>
      </c>
      <c r="H2921" s="144"/>
      <c r="I2921" s="144"/>
      <c r="J2921" s="144"/>
      <c r="K2921" s="144"/>
      <c r="L2921" s="144"/>
      <c r="M2921" s="145" t="s">
        <v>2213</v>
      </c>
      <c r="N2921" s="144" t="s">
        <v>89</v>
      </c>
      <c r="O2921" s="144"/>
      <c r="P2921" s="144" t="s">
        <v>30717</v>
      </c>
      <c r="Q2921" s="144"/>
      <c r="R2921" s="144"/>
      <c r="S2921" s="144"/>
      <c r="T2921" s="144"/>
      <c r="U2921" s="144" t="s">
        <v>19630</v>
      </c>
      <c r="V2921" s="144"/>
      <c r="W2921" s="144">
        <v>457100</v>
      </c>
      <c r="X2921" s="144" t="s">
        <v>19632</v>
      </c>
      <c r="Y2921" s="144">
        <v>89520000000</v>
      </c>
      <c r="Z2921" s="144" t="s">
        <v>19633</v>
      </c>
      <c r="AA2921" s="160">
        <v>5529</v>
      </c>
    </row>
    <row r="2922" spans="1:27" ht="45" customHeight="1" x14ac:dyDescent="0.25">
      <c r="A2922" s="144" t="s">
        <v>19630</v>
      </c>
      <c r="B2922" s="144" t="s">
        <v>15377</v>
      </c>
      <c r="C2922" s="144">
        <v>11</v>
      </c>
      <c r="D2922" s="144" t="s">
        <v>5034</v>
      </c>
      <c r="E2922" s="144" t="s">
        <v>28318</v>
      </c>
      <c r="F2922" s="144">
        <v>1</v>
      </c>
      <c r="G2922" s="144">
        <v>453</v>
      </c>
      <c r="H2922" s="144"/>
      <c r="I2922" s="144"/>
      <c r="J2922" s="144"/>
      <c r="K2922" s="144"/>
      <c r="L2922" s="144"/>
      <c r="M2922" s="145" t="s">
        <v>2213</v>
      </c>
      <c r="N2922" s="144" t="s">
        <v>89</v>
      </c>
      <c r="O2922" s="144"/>
      <c r="P2922" s="144" t="s">
        <v>30717</v>
      </c>
      <c r="Q2922" s="144"/>
      <c r="R2922" s="144"/>
      <c r="S2922" s="144"/>
      <c r="T2922" s="144"/>
      <c r="U2922" s="144" t="s">
        <v>19630</v>
      </c>
      <c r="V2922" s="144"/>
      <c r="W2922" s="144">
        <v>457100</v>
      </c>
      <c r="X2922" s="144" t="s">
        <v>22762</v>
      </c>
      <c r="Y2922" s="144">
        <v>83520000000</v>
      </c>
      <c r="Z2922" s="144" t="s">
        <v>25548</v>
      </c>
      <c r="AA2922" s="160">
        <v>5606</v>
      </c>
    </row>
    <row r="2923" spans="1:27" ht="45" customHeight="1" x14ac:dyDescent="0.25">
      <c r="A2923" s="144" t="s">
        <v>19636</v>
      </c>
      <c r="B2923" s="144" t="s">
        <v>15647</v>
      </c>
      <c r="C2923" s="144">
        <v>2</v>
      </c>
      <c r="D2923" s="144" t="s">
        <v>4286</v>
      </c>
      <c r="E2923" s="144"/>
      <c r="F2923" s="144">
        <v>1</v>
      </c>
      <c r="G2923" s="144">
        <v>115</v>
      </c>
      <c r="H2923" s="144"/>
      <c r="I2923" s="144"/>
      <c r="J2923" s="144"/>
      <c r="K2923" s="144"/>
      <c r="L2923" s="144"/>
      <c r="M2923" s="145" t="s">
        <v>2213</v>
      </c>
      <c r="N2923" s="144" t="s">
        <v>18</v>
      </c>
      <c r="O2923" s="144"/>
      <c r="P2923" s="144" t="s">
        <v>2369</v>
      </c>
      <c r="Q2923" s="144"/>
      <c r="R2923" s="144"/>
      <c r="S2923" s="144" t="s">
        <v>4190</v>
      </c>
      <c r="T2923" s="144" t="s">
        <v>19426</v>
      </c>
      <c r="U2923" s="144" t="s">
        <v>19636</v>
      </c>
      <c r="V2923" s="144"/>
      <c r="W2923" s="144">
        <v>309145</v>
      </c>
      <c r="X2923" s="144" t="s">
        <v>19637</v>
      </c>
      <c r="Y2923" s="144" t="s">
        <v>19638</v>
      </c>
      <c r="Z2923" s="144" t="s">
        <v>30027</v>
      </c>
      <c r="AA2923" s="160">
        <v>4451</v>
      </c>
    </row>
    <row r="2924" spans="1:27" ht="45" customHeight="1" x14ac:dyDescent="0.25">
      <c r="A2924" s="144" t="s">
        <v>7864</v>
      </c>
      <c r="B2924" s="144" t="s">
        <v>4205</v>
      </c>
      <c r="C2924" s="144">
        <v>175</v>
      </c>
      <c r="D2924" s="144"/>
      <c r="E2924" s="144"/>
      <c r="F2924" s="144">
        <v>1</v>
      </c>
      <c r="G2924" s="144">
        <v>350</v>
      </c>
      <c r="H2924" s="144"/>
      <c r="I2924" s="144"/>
      <c r="J2924" s="144"/>
      <c r="K2924" s="144"/>
      <c r="L2924" s="144"/>
      <c r="M2924" s="145" t="s">
        <v>2213</v>
      </c>
      <c r="N2924" s="144" t="s">
        <v>86</v>
      </c>
      <c r="O2924" s="144"/>
      <c r="P2924" s="144" t="s">
        <v>3568</v>
      </c>
      <c r="Q2924" s="145"/>
      <c r="R2924" s="144"/>
      <c r="S2924" s="144"/>
      <c r="T2924" s="144"/>
      <c r="U2924" s="144" t="s">
        <v>7864</v>
      </c>
      <c r="V2924" s="144"/>
      <c r="W2924" s="144">
        <v>432031</v>
      </c>
      <c r="X2924" s="144" t="s">
        <v>7865</v>
      </c>
      <c r="Y2924" s="144" t="s">
        <v>7866</v>
      </c>
      <c r="Z2924" s="144" t="s">
        <v>7867</v>
      </c>
      <c r="AA2924" s="160">
        <v>896</v>
      </c>
    </row>
    <row r="2925" spans="1:27" ht="45" customHeight="1" x14ac:dyDescent="0.25">
      <c r="A2925" s="144" t="s">
        <v>19639</v>
      </c>
      <c r="B2925" s="144" t="s">
        <v>15483</v>
      </c>
      <c r="C2925" s="144">
        <v>18</v>
      </c>
      <c r="D2925" s="144" t="s">
        <v>5479</v>
      </c>
      <c r="E2925" s="144"/>
      <c r="F2925" s="144">
        <v>1</v>
      </c>
      <c r="G2925" s="144">
        <v>220</v>
      </c>
      <c r="H2925" s="144"/>
      <c r="I2925" s="144"/>
      <c r="J2925" s="144"/>
      <c r="K2925" s="144"/>
      <c r="L2925" s="144"/>
      <c r="M2925" s="145" t="s">
        <v>2213</v>
      </c>
      <c r="N2925" s="144" t="s">
        <v>89</v>
      </c>
      <c r="O2925" s="144"/>
      <c r="P2925" s="144" t="s">
        <v>13983</v>
      </c>
      <c r="Q2925" s="144"/>
      <c r="R2925" s="144"/>
      <c r="S2925" s="144" t="s">
        <v>4189</v>
      </c>
      <c r="T2925" s="144" t="s">
        <v>16768</v>
      </c>
      <c r="U2925" s="144" t="s">
        <v>19639</v>
      </c>
      <c r="V2925" s="144"/>
      <c r="W2925" s="144">
        <v>457040</v>
      </c>
      <c r="X2925" s="144" t="s">
        <v>19640</v>
      </c>
      <c r="Y2925" s="144" t="s">
        <v>19642</v>
      </c>
      <c r="Z2925" s="144" t="s">
        <v>19641</v>
      </c>
      <c r="AA2925" s="160">
        <v>4586</v>
      </c>
    </row>
    <row r="2926" spans="1:27" ht="45" customHeight="1" x14ac:dyDescent="0.25">
      <c r="A2926" s="144" t="s">
        <v>30028</v>
      </c>
      <c r="B2926" s="144" t="s">
        <v>30029</v>
      </c>
      <c r="C2926" s="144"/>
      <c r="D2926" s="144"/>
      <c r="E2926" s="144"/>
      <c r="F2926" s="144">
        <v>1</v>
      </c>
      <c r="G2926" s="144"/>
      <c r="H2926" s="144">
        <v>210</v>
      </c>
      <c r="I2926" s="144">
        <v>100</v>
      </c>
      <c r="J2926" s="144">
        <v>100</v>
      </c>
      <c r="K2926" s="144">
        <v>10</v>
      </c>
      <c r="L2926" s="144"/>
      <c r="M2926" s="145" t="s">
        <v>2213</v>
      </c>
      <c r="N2926" s="144" t="s">
        <v>18</v>
      </c>
      <c r="O2926" s="144"/>
      <c r="P2926" s="144" t="s">
        <v>2446</v>
      </c>
      <c r="Q2926" s="144"/>
      <c r="R2926" s="144"/>
      <c r="S2926" s="144" t="s">
        <v>15453</v>
      </c>
      <c r="T2926" s="144" t="s">
        <v>14171</v>
      </c>
      <c r="U2926" s="144" t="s">
        <v>30028</v>
      </c>
      <c r="V2926" s="144"/>
      <c r="W2926" s="144">
        <v>308580</v>
      </c>
      <c r="X2926" s="144" t="s">
        <v>30030</v>
      </c>
      <c r="Y2926" s="144" t="s">
        <v>30031</v>
      </c>
      <c r="Z2926" s="144" t="s">
        <v>30032</v>
      </c>
      <c r="AA2926" s="160">
        <v>7102</v>
      </c>
    </row>
    <row r="2927" spans="1:27" ht="45" customHeight="1" x14ac:dyDescent="0.25">
      <c r="A2927" s="144" t="s">
        <v>7868</v>
      </c>
      <c r="B2927" s="144" t="s">
        <v>4205</v>
      </c>
      <c r="C2927" s="144"/>
      <c r="D2927" s="144" t="s">
        <v>4243</v>
      </c>
      <c r="E2927" s="144"/>
      <c r="F2927" s="144">
        <v>1</v>
      </c>
      <c r="G2927" s="144">
        <v>350</v>
      </c>
      <c r="H2927" s="144"/>
      <c r="I2927" s="144"/>
      <c r="J2927" s="144"/>
      <c r="K2927" s="144"/>
      <c r="L2927" s="144"/>
      <c r="M2927" s="145" t="s">
        <v>2213</v>
      </c>
      <c r="N2927" s="144" t="s">
        <v>32</v>
      </c>
      <c r="O2927" s="144"/>
      <c r="P2927" s="144" t="s">
        <v>3303</v>
      </c>
      <c r="Q2927" s="144"/>
      <c r="R2927" s="144"/>
      <c r="S2927" s="144" t="s">
        <v>4189</v>
      </c>
      <c r="T2927" s="144" t="s">
        <v>5044</v>
      </c>
      <c r="U2927" s="144" t="s">
        <v>7868</v>
      </c>
      <c r="V2927" s="144"/>
      <c r="W2927" s="144">
        <v>613340</v>
      </c>
      <c r="X2927" s="144" t="s">
        <v>19643</v>
      </c>
      <c r="Y2927" s="144" t="s">
        <v>7869</v>
      </c>
      <c r="Z2927" s="144" t="s">
        <v>7870</v>
      </c>
      <c r="AA2927" s="160">
        <v>897</v>
      </c>
    </row>
    <row r="2928" spans="1:27" ht="45" customHeight="1" x14ac:dyDescent="0.25">
      <c r="A2928" s="144" t="s">
        <v>7871</v>
      </c>
      <c r="B2928" s="144" t="s">
        <v>4762</v>
      </c>
      <c r="C2928" s="144">
        <v>1</v>
      </c>
      <c r="D2928" s="144"/>
      <c r="E2928" s="144"/>
      <c r="F2928" s="144">
        <v>3</v>
      </c>
      <c r="G2928" s="144"/>
      <c r="H2928" s="144"/>
      <c r="I2928" s="144"/>
      <c r="J2928" s="144"/>
      <c r="K2928" s="144"/>
      <c r="L2928" s="144">
        <v>150</v>
      </c>
      <c r="M2928" s="145" t="s">
        <v>2213</v>
      </c>
      <c r="N2928" s="144" t="s">
        <v>31</v>
      </c>
      <c r="O2928" s="144"/>
      <c r="P2928" s="144" t="s">
        <v>30584</v>
      </c>
      <c r="Q2928" s="144"/>
      <c r="R2928" s="144"/>
      <c r="S2928" s="144"/>
      <c r="T2928" s="144"/>
      <c r="U2928" s="144" t="s">
        <v>7871</v>
      </c>
      <c r="V2928" s="144"/>
      <c r="W2928" s="144">
        <v>650003</v>
      </c>
      <c r="X2928" s="144" t="s">
        <v>19644</v>
      </c>
      <c r="Y2928" s="144"/>
      <c r="Z2928" s="144"/>
      <c r="AA2928" s="160">
        <v>898</v>
      </c>
    </row>
    <row r="2929" spans="1:31" ht="45" customHeight="1" x14ac:dyDescent="0.25">
      <c r="A2929" s="144" t="s">
        <v>13002</v>
      </c>
      <c r="B2929" s="144" t="s">
        <v>4209</v>
      </c>
      <c r="C2929" s="144"/>
      <c r="D2929" s="144" t="s">
        <v>13003</v>
      </c>
      <c r="E2929" s="144"/>
      <c r="F2929" s="144">
        <v>1</v>
      </c>
      <c r="G2929" s="144"/>
      <c r="H2929" s="144">
        <v>1199</v>
      </c>
      <c r="I2929" s="144">
        <v>436</v>
      </c>
      <c r="J2929" s="144">
        <v>545</v>
      </c>
      <c r="K2929" s="144">
        <v>218</v>
      </c>
      <c r="L2929" s="144"/>
      <c r="M2929" s="145" t="s">
        <v>2213</v>
      </c>
      <c r="N2929" s="144" t="s">
        <v>74</v>
      </c>
      <c r="O2929" s="144"/>
      <c r="P2929" s="144" t="s">
        <v>3785</v>
      </c>
      <c r="Q2929" s="144"/>
      <c r="R2929" s="144"/>
      <c r="S2929" s="144"/>
      <c r="T2929" s="144"/>
      <c r="U2929" s="144" t="s">
        <v>13002</v>
      </c>
      <c r="V2929" s="144"/>
      <c r="W2929" s="144">
        <v>443063</v>
      </c>
      <c r="X2929" s="144" t="s">
        <v>19645</v>
      </c>
      <c r="Y2929" s="144" t="s">
        <v>13004</v>
      </c>
      <c r="Z2929" s="144" t="s">
        <v>13005</v>
      </c>
      <c r="AA2929" s="160">
        <v>899</v>
      </c>
    </row>
    <row r="2930" spans="1:31" ht="45" customHeight="1" x14ac:dyDescent="0.25">
      <c r="A2930" s="144" t="s">
        <v>36650</v>
      </c>
      <c r="B2930" s="144" t="s">
        <v>15377</v>
      </c>
      <c r="C2930" s="144">
        <v>5</v>
      </c>
      <c r="D2930" s="144" t="s">
        <v>16339</v>
      </c>
      <c r="E2930" s="144"/>
      <c r="F2930" s="144">
        <v>1</v>
      </c>
      <c r="G2930" s="144">
        <v>200</v>
      </c>
      <c r="H2930" s="144"/>
      <c r="I2930" s="144"/>
      <c r="J2930" s="144"/>
      <c r="K2930" s="144"/>
      <c r="L2930" s="144"/>
      <c r="M2930" s="145" t="s">
        <v>2213</v>
      </c>
      <c r="N2930" s="144" t="s">
        <v>72</v>
      </c>
      <c r="O2930" s="144"/>
      <c r="P2930" s="144" t="s">
        <v>2632</v>
      </c>
      <c r="Q2930" s="144" t="s">
        <v>4189</v>
      </c>
      <c r="R2930" s="144" t="s">
        <v>25668</v>
      </c>
      <c r="S2930" s="144"/>
      <c r="T2930" s="144"/>
      <c r="U2930" s="144" t="s">
        <v>36650</v>
      </c>
      <c r="V2930" s="144"/>
      <c r="W2930" s="144">
        <v>346882</v>
      </c>
      <c r="X2930" s="144" t="s">
        <v>25574</v>
      </c>
      <c r="Y2930" s="144">
        <v>89280000000</v>
      </c>
      <c r="Z2930" s="144" t="s">
        <v>19770</v>
      </c>
      <c r="AA2930" s="160">
        <v>4122</v>
      </c>
    </row>
    <row r="2931" spans="1:31" ht="45" customHeight="1" x14ac:dyDescent="0.25">
      <c r="A2931" s="144" t="s">
        <v>14700</v>
      </c>
      <c r="B2931" s="144" t="s">
        <v>4233</v>
      </c>
      <c r="C2931" s="144"/>
      <c r="D2931" s="144" t="s">
        <v>5446</v>
      </c>
      <c r="E2931" s="144"/>
      <c r="F2931" s="144">
        <v>2</v>
      </c>
      <c r="G2931" s="144"/>
      <c r="H2931" s="144"/>
      <c r="I2931" s="144"/>
      <c r="J2931" s="144"/>
      <c r="K2931" s="144"/>
      <c r="L2931" s="144">
        <v>200</v>
      </c>
      <c r="M2931" s="145" t="s">
        <v>2213</v>
      </c>
      <c r="N2931" s="144" t="s">
        <v>28</v>
      </c>
      <c r="O2931" s="144"/>
      <c r="P2931" s="144" t="s">
        <v>2723</v>
      </c>
      <c r="Q2931" s="144" t="s">
        <v>4187</v>
      </c>
      <c r="R2931" s="144" t="s">
        <v>4284</v>
      </c>
      <c r="S2931" s="144"/>
      <c r="T2931" s="144"/>
      <c r="U2931" s="144" t="s">
        <v>14700</v>
      </c>
      <c r="V2931" s="144"/>
      <c r="W2931" s="144">
        <v>236010</v>
      </c>
      <c r="X2931" s="144" t="s">
        <v>10004</v>
      </c>
      <c r="Y2931" s="144" t="s">
        <v>14701</v>
      </c>
      <c r="Z2931" s="144" t="s">
        <v>10005</v>
      </c>
      <c r="AA2931" s="160">
        <v>2779</v>
      </c>
    </row>
    <row r="2932" spans="1:31" ht="45" customHeight="1" x14ac:dyDescent="0.25">
      <c r="A2932" s="144" t="s">
        <v>25549</v>
      </c>
      <c r="B2932" s="144" t="s">
        <v>25550</v>
      </c>
      <c r="C2932" s="144">
        <v>44</v>
      </c>
      <c r="D2932" s="144"/>
      <c r="E2932" s="144"/>
      <c r="F2932" s="144">
        <v>1</v>
      </c>
      <c r="G2932" s="144">
        <v>210</v>
      </c>
      <c r="H2932" s="144"/>
      <c r="I2932" s="144"/>
      <c r="J2932" s="144"/>
      <c r="K2932" s="144"/>
      <c r="L2932" s="144"/>
      <c r="M2932" s="145" t="s">
        <v>2213</v>
      </c>
      <c r="N2932" s="144" t="s">
        <v>69</v>
      </c>
      <c r="O2932" s="144"/>
      <c r="P2932" s="144" t="s">
        <v>2693</v>
      </c>
      <c r="Q2932" s="144"/>
      <c r="R2932" s="144"/>
      <c r="S2932" s="144"/>
      <c r="T2932" s="144"/>
      <c r="U2932" s="144" t="s">
        <v>25549</v>
      </c>
      <c r="V2932" s="144"/>
      <c r="W2932" s="144">
        <v>427628</v>
      </c>
      <c r="X2932" s="144" t="s">
        <v>25551</v>
      </c>
      <c r="Y2932" s="144">
        <v>89120000000</v>
      </c>
      <c r="Z2932" s="144" t="s">
        <v>25552</v>
      </c>
      <c r="AA2932" s="160">
        <v>6549</v>
      </c>
    </row>
    <row r="2933" spans="1:31" ht="45" customHeight="1" x14ac:dyDescent="0.25">
      <c r="A2933" s="144" t="s">
        <v>7874</v>
      </c>
      <c r="B2933" s="144" t="s">
        <v>4208</v>
      </c>
      <c r="C2933" s="144">
        <v>2</v>
      </c>
      <c r="D2933" s="144"/>
      <c r="E2933" s="144"/>
      <c r="F2933" s="144">
        <v>1</v>
      </c>
      <c r="G2933" s="144"/>
      <c r="H2933" s="144">
        <v>798</v>
      </c>
      <c r="I2933" s="144">
        <v>290</v>
      </c>
      <c r="J2933" s="144">
        <v>363</v>
      </c>
      <c r="K2933" s="144">
        <v>145</v>
      </c>
      <c r="L2933" s="144"/>
      <c r="M2933" s="145" t="s">
        <v>2213</v>
      </c>
      <c r="N2933" s="144" t="s">
        <v>35</v>
      </c>
      <c r="O2933" s="144"/>
      <c r="P2933" s="144" t="s">
        <v>3850</v>
      </c>
      <c r="Q2933" s="144"/>
      <c r="R2933" s="144"/>
      <c r="S2933" s="144" t="s">
        <v>4190</v>
      </c>
      <c r="T2933" s="144" t="s">
        <v>4276</v>
      </c>
      <c r="U2933" s="144" t="s">
        <v>7874</v>
      </c>
      <c r="V2933" s="144"/>
      <c r="W2933" s="144">
        <v>662050</v>
      </c>
      <c r="X2933" s="144" t="s">
        <v>7248</v>
      </c>
      <c r="Y2933" s="144" t="s">
        <v>7875</v>
      </c>
      <c r="Z2933" s="144" t="s">
        <v>7876</v>
      </c>
      <c r="AA2933" s="160">
        <v>901</v>
      </c>
    </row>
    <row r="2934" spans="1:31" ht="45" customHeight="1" x14ac:dyDescent="0.25">
      <c r="A2934" s="144" t="s">
        <v>13478</v>
      </c>
      <c r="B2934" s="144" t="s">
        <v>31197</v>
      </c>
      <c r="C2934" s="144"/>
      <c r="D2934" s="144"/>
      <c r="E2934" s="144"/>
      <c r="F2934" s="144">
        <v>1</v>
      </c>
      <c r="G2934" s="144"/>
      <c r="H2934" s="144">
        <v>798</v>
      </c>
      <c r="I2934" s="144">
        <v>290</v>
      </c>
      <c r="J2934" s="144">
        <v>363</v>
      </c>
      <c r="K2934" s="144">
        <v>145</v>
      </c>
      <c r="L2934" s="144"/>
      <c r="M2934" s="145" t="s">
        <v>2213</v>
      </c>
      <c r="N2934" s="144" t="s">
        <v>23</v>
      </c>
      <c r="O2934" s="144"/>
      <c r="P2934" s="144" t="s">
        <v>3111</v>
      </c>
      <c r="Q2934" s="144"/>
      <c r="R2934" s="144"/>
      <c r="S2934" s="144" t="s">
        <v>4191</v>
      </c>
      <c r="T2934" s="144" t="s">
        <v>13479</v>
      </c>
      <c r="U2934" s="144" t="s">
        <v>13478</v>
      </c>
      <c r="V2934" s="144"/>
      <c r="W2934" s="144">
        <v>396700</v>
      </c>
      <c r="X2934" s="144" t="s">
        <v>13480</v>
      </c>
      <c r="Y2934" s="144" t="s">
        <v>13481</v>
      </c>
      <c r="Z2934" s="144" t="s">
        <v>31198</v>
      </c>
      <c r="AA2934" s="160">
        <v>902</v>
      </c>
    </row>
    <row r="2935" spans="1:31" ht="45" customHeight="1" x14ac:dyDescent="0.25">
      <c r="A2935" s="144" t="s">
        <v>13478</v>
      </c>
      <c r="B2935" s="144" t="s">
        <v>31197</v>
      </c>
      <c r="C2935" s="144"/>
      <c r="D2935" s="144"/>
      <c r="E2935" s="144" t="s">
        <v>16325</v>
      </c>
      <c r="F2935" s="144">
        <v>1</v>
      </c>
      <c r="G2935" s="144">
        <v>250</v>
      </c>
      <c r="H2935" s="144"/>
      <c r="I2935" s="144"/>
      <c r="J2935" s="144"/>
      <c r="K2935" s="144"/>
      <c r="L2935" s="144"/>
      <c r="M2935" s="145" t="s">
        <v>2213</v>
      </c>
      <c r="N2935" s="144" t="s">
        <v>23</v>
      </c>
      <c r="O2935" s="144"/>
      <c r="P2935" s="144" t="s">
        <v>3111</v>
      </c>
      <c r="Q2935" s="144"/>
      <c r="R2935" s="144"/>
      <c r="S2935" s="144" t="s">
        <v>4191</v>
      </c>
      <c r="T2935" s="144" t="s">
        <v>14702</v>
      </c>
      <c r="U2935" s="144" t="s">
        <v>13478</v>
      </c>
      <c r="V2935" s="144"/>
      <c r="W2935" s="144">
        <v>396739</v>
      </c>
      <c r="X2935" s="144" t="s">
        <v>19646</v>
      </c>
      <c r="Y2935" s="144"/>
      <c r="Z2935" s="144"/>
      <c r="AA2935" s="160">
        <v>3613</v>
      </c>
    </row>
    <row r="2936" spans="1:31" ht="45" customHeight="1" x14ac:dyDescent="0.25">
      <c r="A2936" s="144" t="s">
        <v>17077</v>
      </c>
      <c r="B2936" s="144" t="s">
        <v>15483</v>
      </c>
      <c r="C2936" s="144"/>
      <c r="D2936" s="144" t="s">
        <v>7239</v>
      </c>
      <c r="E2936" s="144"/>
      <c r="F2936" s="144">
        <v>1</v>
      </c>
      <c r="G2936" s="144">
        <v>150</v>
      </c>
      <c r="H2936" s="144"/>
      <c r="I2936" s="144"/>
      <c r="J2936" s="144"/>
      <c r="K2936" s="144"/>
      <c r="L2936" s="144"/>
      <c r="M2936" s="145" t="s">
        <v>2213</v>
      </c>
      <c r="N2936" s="144" t="s">
        <v>76</v>
      </c>
      <c r="O2936" s="144"/>
      <c r="P2936" s="144" t="s">
        <v>2966</v>
      </c>
      <c r="Q2936" s="144"/>
      <c r="R2936" s="144"/>
      <c r="S2936" s="144" t="s">
        <v>4190</v>
      </c>
      <c r="T2936" s="144" t="s">
        <v>17424</v>
      </c>
      <c r="U2936" s="144" t="s">
        <v>17077</v>
      </c>
      <c r="V2936" s="144"/>
      <c r="W2936" s="144">
        <v>413443</v>
      </c>
      <c r="X2936" s="144" t="s">
        <v>19647</v>
      </c>
      <c r="Y2936" s="144" t="s">
        <v>17078</v>
      </c>
      <c r="Z2936" s="144" t="s">
        <v>17079</v>
      </c>
      <c r="AA2936" s="160">
        <v>4340</v>
      </c>
    </row>
    <row r="2937" spans="1:31" ht="45" customHeight="1" x14ac:dyDescent="0.25">
      <c r="A2937" s="144" t="s">
        <v>7877</v>
      </c>
      <c r="B2937" s="144" t="s">
        <v>4239</v>
      </c>
      <c r="C2937" s="144"/>
      <c r="D2937" s="144"/>
      <c r="E2937" s="144"/>
      <c r="F2937" s="144">
        <v>5</v>
      </c>
      <c r="G2937" s="144"/>
      <c r="H2937" s="144"/>
      <c r="I2937" s="144"/>
      <c r="J2937" s="144"/>
      <c r="K2937" s="144"/>
      <c r="L2937" s="144">
        <v>250</v>
      </c>
      <c r="M2937" s="145" t="s">
        <v>2213</v>
      </c>
      <c r="N2937" s="144" t="s">
        <v>42</v>
      </c>
      <c r="O2937" s="144"/>
      <c r="P2937" s="144" t="s">
        <v>13876</v>
      </c>
      <c r="Q2937" s="144"/>
      <c r="R2937" s="144"/>
      <c r="S2937" s="144" t="s">
        <v>4190</v>
      </c>
      <c r="T2937" s="144" t="s">
        <v>19648</v>
      </c>
      <c r="U2937" s="144" t="s">
        <v>7877</v>
      </c>
      <c r="V2937" s="144"/>
      <c r="W2937" s="144">
        <v>143700</v>
      </c>
      <c r="X2937" s="144" t="s">
        <v>19649</v>
      </c>
      <c r="Y2937" s="144" t="s">
        <v>7878</v>
      </c>
      <c r="Z2937" s="144" t="s">
        <v>7879</v>
      </c>
      <c r="AA2937" s="160">
        <v>903</v>
      </c>
    </row>
    <row r="2938" spans="1:31" ht="45" customHeight="1" x14ac:dyDescent="0.25">
      <c r="A2938" s="144" t="s">
        <v>32122</v>
      </c>
      <c r="B2938" s="144" t="s">
        <v>27414</v>
      </c>
      <c r="C2938" s="144"/>
      <c r="D2938" s="144"/>
      <c r="E2938" s="144"/>
      <c r="F2938" s="144">
        <v>1</v>
      </c>
      <c r="G2938" s="144"/>
      <c r="H2938" s="144">
        <v>160</v>
      </c>
      <c r="I2938" s="144">
        <v>50</v>
      </c>
      <c r="J2938" s="144">
        <v>80</v>
      </c>
      <c r="K2938" s="144">
        <v>30</v>
      </c>
      <c r="L2938" s="144"/>
      <c r="M2938" s="145" t="s">
        <v>2213</v>
      </c>
      <c r="N2938" s="144" t="s">
        <v>18</v>
      </c>
      <c r="O2938" s="144"/>
      <c r="P2938" s="144" t="s">
        <v>17726</v>
      </c>
      <c r="Q2938" s="144"/>
      <c r="R2938" s="144"/>
      <c r="S2938" s="144" t="s">
        <v>4191</v>
      </c>
      <c r="T2938" s="144" t="s">
        <v>27415</v>
      </c>
      <c r="U2938" s="144" t="s">
        <v>32122</v>
      </c>
      <c r="V2938" s="144"/>
      <c r="W2938" s="144">
        <v>309251</v>
      </c>
      <c r="X2938" s="144" t="s">
        <v>27416</v>
      </c>
      <c r="Y2938" s="144" t="s">
        <v>32123</v>
      </c>
      <c r="Z2938" s="144" t="s">
        <v>27417</v>
      </c>
      <c r="AA2938" s="160">
        <v>6652</v>
      </c>
    </row>
    <row r="2939" spans="1:31" ht="45" customHeight="1" x14ac:dyDescent="0.25">
      <c r="A2939" s="144" t="s">
        <v>25553</v>
      </c>
      <c r="B2939" s="144" t="s">
        <v>15462</v>
      </c>
      <c r="C2939" s="144">
        <v>1</v>
      </c>
      <c r="D2939" s="144" t="s">
        <v>25554</v>
      </c>
      <c r="E2939" s="144"/>
      <c r="F2939" s="144">
        <v>5</v>
      </c>
      <c r="G2939" s="144"/>
      <c r="H2939" s="144"/>
      <c r="I2939" s="144"/>
      <c r="J2939" s="144"/>
      <c r="K2939" s="144"/>
      <c r="L2939" s="144">
        <v>400</v>
      </c>
      <c r="M2939" s="145" t="s">
        <v>2213</v>
      </c>
      <c r="N2939" s="144" t="s">
        <v>18</v>
      </c>
      <c r="O2939" s="144"/>
      <c r="P2939" s="144" t="s">
        <v>13858</v>
      </c>
      <c r="Q2939" s="144"/>
      <c r="R2939" s="144"/>
      <c r="S2939" s="144"/>
      <c r="T2939" s="144"/>
      <c r="U2939" s="144" t="s">
        <v>25553</v>
      </c>
      <c r="V2939" s="144"/>
      <c r="W2939" s="144">
        <v>309502</v>
      </c>
      <c r="X2939" s="144" t="s">
        <v>25555</v>
      </c>
      <c r="Y2939" s="150" t="s">
        <v>25556</v>
      </c>
      <c r="Z2939" s="144" t="s">
        <v>33254</v>
      </c>
      <c r="AA2939" s="160">
        <v>6437</v>
      </c>
    </row>
    <row r="2940" spans="1:31" ht="45" customHeight="1" x14ac:dyDescent="0.25">
      <c r="A2940" s="144" t="s">
        <v>17080</v>
      </c>
      <c r="B2940" s="144" t="s">
        <v>17081</v>
      </c>
      <c r="C2940" s="144">
        <v>35</v>
      </c>
      <c r="D2940" s="144"/>
      <c r="E2940" s="144"/>
      <c r="F2940" s="144">
        <v>1</v>
      </c>
      <c r="G2940" s="144">
        <v>97</v>
      </c>
      <c r="H2940" s="144"/>
      <c r="I2940" s="144"/>
      <c r="J2940" s="144"/>
      <c r="K2940" s="144"/>
      <c r="L2940" s="144"/>
      <c r="M2940" s="145" t="s">
        <v>2213</v>
      </c>
      <c r="N2940" s="144" t="s">
        <v>20</v>
      </c>
      <c r="O2940" s="144"/>
      <c r="P2940" s="144" t="s">
        <v>2308</v>
      </c>
      <c r="Q2940" s="144"/>
      <c r="R2940" s="144"/>
      <c r="S2940" s="144" t="s">
        <v>4189</v>
      </c>
      <c r="T2940" s="144" t="s">
        <v>16901</v>
      </c>
      <c r="U2940" s="144" t="s">
        <v>17080</v>
      </c>
      <c r="V2940" s="144"/>
      <c r="W2940" s="144">
        <v>601671</v>
      </c>
      <c r="X2940" s="144" t="s">
        <v>19650</v>
      </c>
      <c r="Y2940" s="144">
        <v>84920000000</v>
      </c>
      <c r="Z2940" s="149" t="s">
        <v>17082</v>
      </c>
      <c r="AA2940" s="160">
        <v>4294</v>
      </c>
      <c r="AE2940" s="109" t="s">
        <v>336</v>
      </c>
    </row>
    <row r="2941" spans="1:31" ht="45" customHeight="1" x14ac:dyDescent="0.25">
      <c r="A2941" s="144" t="s">
        <v>7880</v>
      </c>
      <c r="B2941" s="144" t="s">
        <v>4208</v>
      </c>
      <c r="C2941" s="144">
        <v>30</v>
      </c>
      <c r="D2941" s="144"/>
      <c r="E2941" s="144"/>
      <c r="F2941" s="144">
        <v>1</v>
      </c>
      <c r="G2941" s="144"/>
      <c r="H2941" s="144">
        <v>1199</v>
      </c>
      <c r="I2941" s="144">
        <v>436</v>
      </c>
      <c r="J2941" s="144">
        <v>545</v>
      </c>
      <c r="K2941" s="144">
        <v>218</v>
      </c>
      <c r="L2941" s="144"/>
      <c r="M2941" s="145" t="s">
        <v>2213</v>
      </c>
      <c r="N2941" s="144" t="s">
        <v>80</v>
      </c>
      <c r="O2941" s="144"/>
      <c r="P2941" s="144" t="s">
        <v>3813</v>
      </c>
      <c r="Q2941" s="144"/>
      <c r="R2941" s="144"/>
      <c r="S2941" s="144"/>
      <c r="T2941" s="144"/>
      <c r="U2941" s="144" t="s">
        <v>7880</v>
      </c>
      <c r="V2941" s="144"/>
      <c r="W2941" s="144">
        <v>357500</v>
      </c>
      <c r="X2941" s="144" t="s">
        <v>7881</v>
      </c>
      <c r="Y2941" s="144" t="s">
        <v>7882</v>
      </c>
      <c r="Z2941" s="144" t="s">
        <v>7883</v>
      </c>
      <c r="AA2941" s="160">
        <v>905</v>
      </c>
    </row>
    <row r="2942" spans="1:31" ht="45" customHeight="1" x14ac:dyDescent="0.25">
      <c r="A2942" s="144" t="s">
        <v>31199</v>
      </c>
      <c r="B2942" s="144" t="s">
        <v>27512</v>
      </c>
      <c r="C2942" s="144"/>
      <c r="D2942" s="144"/>
      <c r="E2942" s="144"/>
      <c r="F2942" s="144">
        <v>1</v>
      </c>
      <c r="G2942" s="144"/>
      <c r="H2942" s="144">
        <v>540</v>
      </c>
      <c r="I2942" s="144">
        <v>20</v>
      </c>
      <c r="J2942" s="144">
        <v>20</v>
      </c>
      <c r="K2942" s="144">
        <v>500</v>
      </c>
      <c r="L2942" s="144"/>
      <c r="M2942" s="145" t="s">
        <v>2213</v>
      </c>
      <c r="N2942" s="144" t="s">
        <v>80</v>
      </c>
      <c r="O2942" s="144"/>
      <c r="P2942" s="144" t="s">
        <v>3609</v>
      </c>
      <c r="Q2942" s="144"/>
      <c r="R2942" s="144"/>
      <c r="S2942" s="144"/>
      <c r="T2942" s="144"/>
      <c r="U2942" s="144" t="s">
        <v>31199</v>
      </c>
      <c r="V2942" s="144"/>
      <c r="W2942" s="144">
        <v>357108</v>
      </c>
      <c r="X2942" s="144" t="s">
        <v>27513</v>
      </c>
      <c r="Y2942" s="150" t="s">
        <v>36000</v>
      </c>
      <c r="Z2942" s="144" t="s">
        <v>27514</v>
      </c>
      <c r="AA2942" s="160">
        <v>4936</v>
      </c>
    </row>
    <row r="2943" spans="1:31" ht="45" customHeight="1" x14ac:dyDescent="0.25">
      <c r="A2943" s="144" t="s">
        <v>7884</v>
      </c>
      <c r="B2943" s="144" t="s">
        <v>5938</v>
      </c>
      <c r="C2943" s="144"/>
      <c r="D2943" s="144" t="s">
        <v>7885</v>
      </c>
      <c r="E2943" s="144"/>
      <c r="F2943" s="144">
        <v>1</v>
      </c>
      <c r="G2943" s="144"/>
      <c r="H2943" s="144">
        <v>1199</v>
      </c>
      <c r="I2943" s="144">
        <v>436</v>
      </c>
      <c r="J2943" s="144">
        <v>545</v>
      </c>
      <c r="K2943" s="144">
        <v>218</v>
      </c>
      <c r="L2943" s="144"/>
      <c r="M2943" s="145" t="s">
        <v>2213</v>
      </c>
      <c r="N2943" s="144" t="s">
        <v>62</v>
      </c>
      <c r="O2943" s="144"/>
      <c r="P2943" s="144" t="s">
        <v>2752</v>
      </c>
      <c r="Q2943" s="144"/>
      <c r="R2943" s="144"/>
      <c r="S2943" s="144"/>
      <c r="T2943" s="144"/>
      <c r="U2943" s="144" t="s">
        <v>7884</v>
      </c>
      <c r="V2943" s="144"/>
      <c r="W2943" s="144">
        <v>297403</v>
      </c>
      <c r="X2943" s="144" t="s">
        <v>7886</v>
      </c>
      <c r="Y2943" s="144" t="s">
        <v>7887</v>
      </c>
      <c r="Z2943" s="144" t="s">
        <v>7888</v>
      </c>
      <c r="AA2943" s="161">
        <v>906</v>
      </c>
    </row>
    <row r="2944" spans="1:31" ht="45" customHeight="1" x14ac:dyDescent="0.25">
      <c r="A2944" s="144" t="s">
        <v>7889</v>
      </c>
      <c r="B2944" s="147" t="s">
        <v>4213</v>
      </c>
      <c r="C2944" s="144"/>
      <c r="D2944" s="144"/>
      <c r="E2944" s="144"/>
      <c r="F2944" s="144">
        <v>1</v>
      </c>
      <c r="G2944" s="144"/>
      <c r="H2944" s="144">
        <v>798</v>
      </c>
      <c r="I2944" s="144">
        <v>290</v>
      </c>
      <c r="J2944" s="144">
        <v>363</v>
      </c>
      <c r="K2944" s="144">
        <v>145</v>
      </c>
      <c r="L2944" s="144"/>
      <c r="M2944" s="145" t="s">
        <v>2213</v>
      </c>
      <c r="N2944" s="144" t="s">
        <v>39</v>
      </c>
      <c r="O2944" s="144"/>
      <c r="P2944" s="144" t="s">
        <v>2797</v>
      </c>
      <c r="Q2944" s="144"/>
      <c r="R2944" s="144"/>
      <c r="S2944" s="144" t="s">
        <v>4191</v>
      </c>
      <c r="T2944" s="144" t="s">
        <v>7890</v>
      </c>
      <c r="U2944" s="144" t="s">
        <v>7889</v>
      </c>
      <c r="V2944" s="144"/>
      <c r="W2944" s="144">
        <v>399764</v>
      </c>
      <c r="X2944" s="145" t="s">
        <v>7891</v>
      </c>
      <c r="Y2944" s="144" t="s">
        <v>7892</v>
      </c>
      <c r="Z2944" s="144" t="s">
        <v>7893</v>
      </c>
      <c r="AA2944" s="160">
        <v>907</v>
      </c>
    </row>
    <row r="2945" spans="1:31" ht="45" customHeight="1" x14ac:dyDescent="0.25">
      <c r="A2945" s="144" t="s">
        <v>19651</v>
      </c>
      <c r="B2945" s="144" t="s">
        <v>19652</v>
      </c>
      <c r="C2945" s="144"/>
      <c r="D2945" s="144"/>
      <c r="E2945" s="144"/>
      <c r="F2945" s="144">
        <v>3</v>
      </c>
      <c r="G2945" s="144"/>
      <c r="H2945" s="144"/>
      <c r="I2945" s="144"/>
      <c r="J2945" s="144"/>
      <c r="K2945" s="144"/>
      <c r="L2945" s="144">
        <v>150</v>
      </c>
      <c r="M2945" s="145" t="s">
        <v>2213</v>
      </c>
      <c r="N2945" s="144" t="s">
        <v>42</v>
      </c>
      <c r="O2945" s="144"/>
      <c r="P2945" s="144" t="s">
        <v>17731</v>
      </c>
      <c r="Q2945" s="144"/>
      <c r="R2945" s="144"/>
      <c r="S2945" s="144"/>
      <c r="T2945" s="144"/>
      <c r="U2945" s="144" t="s">
        <v>19651</v>
      </c>
      <c r="V2945" s="144"/>
      <c r="W2945" s="144">
        <v>142605</v>
      </c>
      <c r="X2945" s="144" t="s">
        <v>19653</v>
      </c>
      <c r="Y2945" s="144" t="s">
        <v>19655</v>
      </c>
      <c r="Z2945" s="144" t="s">
        <v>19654</v>
      </c>
      <c r="AA2945" s="160">
        <v>5387</v>
      </c>
    </row>
    <row r="2946" spans="1:31" ht="45" customHeight="1" x14ac:dyDescent="0.25">
      <c r="A2946" s="144" t="s">
        <v>19651</v>
      </c>
      <c r="B2946" s="144" t="s">
        <v>19652</v>
      </c>
      <c r="C2946" s="144"/>
      <c r="D2946" s="144"/>
      <c r="E2946" s="144" t="s">
        <v>19656</v>
      </c>
      <c r="F2946" s="144">
        <v>3</v>
      </c>
      <c r="G2946" s="144"/>
      <c r="H2946" s="144"/>
      <c r="I2946" s="144"/>
      <c r="J2946" s="144"/>
      <c r="K2946" s="144"/>
      <c r="L2946" s="144">
        <v>150</v>
      </c>
      <c r="M2946" s="145" t="s">
        <v>2213</v>
      </c>
      <c r="N2946" s="144" t="s">
        <v>42</v>
      </c>
      <c r="O2946" s="144"/>
      <c r="P2946" s="144" t="s">
        <v>17731</v>
      </c>
      <c r="Q2946" s="144" t="s">
        <v>4189</v>
      </c>
      <c r="R2946" s="144" t="s">
        <v>17773</v>
      </c>
      <c r="S2946" s="144"/>
      <c r="T2946" s="144"/>
      <c r="U2946" s="144" t="s">
        <v>19651</v>
      </c>
      <c r="V2946" s="144" t="s">
        <v>19657</v>
      </c>
      <c r="W2946" s="144">
        <v>142605</v>
      </c>
      <c r="X2946" s="144" t="s">
        <v>19653</v>
      </c>
      <c r="Y2946" s="144" t="s">
        <v>19655</v>
      </c>
      <c r="Z2946" s="144" t="s">
        <v>19654</v>
      </c>
      <c r="AA2946" s="160">
        <v>5388</v>
      </c>
    </row>
    <row r="2947" spans="1:31" ht="45" customHeight="1" x14ac:dyDescent="0.25">
      <c r="A2947" s="144" t="s">
        <v>19651</v>
      </c>
      <c r="B2947" s="144" t="s">
        <v>19658</v>
      </c>
      <c r="C2947" s="144"/>
      <c r="D2947" s="144"/>
      <c r="E2947" s="144"/>
      <c r="F2947" s="144">
        <v>3</v>
      </c>
      <c r="G2947" s="144"/>
      <c r="H2947" s="144"/>
      <c r="I2947" s="144"/>
      <c r="J2947" s="144"/>
      <c r="K2947" s="144"/>
      <c r="L2947" s="144">
        <v>150</v>
      </c>
      <c r="M2947" s="145" t="s">
        <v>2213</v>
      </c>
      <c r="N2947" s="144" t="s">
        <v>42</v>
      </c>
      <c r="O2947" s="144"/>
      <c r="P2947" s="144" t="s">
        <v>16132</v>
      </c>
      <c r="Q2947" s="144"/>
      <c r="R2947" s="144"/>
      <c r="S2947" s="144"/>
      <c r="T2947" s="144"/>
      <c r="U2947" s="144" t="s">
        <v>19651</v>
      </c>
      <c r="V2947" s="144"/>
      <c r="W2947" s="144">
        <v>142800</v>
      </c>
      <c r="X2947" s="144" t="s">
        <v>19659</v>
      </c>
      <c r="Y2947" s="151">
        <v>84970000000</v>
      </c>
      <c r="Z2947" s="144" t="s">
        <v>19660</v>
      </c>
      <c r="AA2947" s="160">
        <v>5146</v>
      </c>
    </row>
    <row r="2948" spans="1:31" ht="45" customHeight="1" x14ac:dyDescent="0.25">
      <c r="A2948" s="144" t="s">
        <v>19651</v>
      </c>
      <c r="B2948" s="144" t="s">
        <v>19658</v>
      </c>
      <c r="C2948" s="144"/>
      <c r="D2948" s="144"/>
      <c r="E2948" s="144" t="s">
        <v>19661</v>
      </c>
      <c r="F2948" s="144">
        <v>3</v>
      </c>
      <c r="G2948" s="144"/>
      <c r="H2948" s="144"/>
      <c r="I2948" s="144"/>
      <c r="J2948" s="144"/>
      <c r="K2948" s="144"/>
      <c r="L2948" s="144">
        <v>150</v>
      </c>
      <c r="M2948" s="145" t="s">
        <v>2213</v>
      </c>
      <c r="N2948" s="144" t="s">
        <v>42</v>
      </c>
      <c r="O2948" s="144"/>
      <c r="P2948" s="144" t="s">
        <v>16132</v>
      </c>
      <c r="Q2948" s="144"/>
      <c r="R2948" s="144"/>
      <c r="S2948" s="144"/>
      <c r="T2948" s="144"/>
      <c r="U2948" s="144" t="s">
        <v>19651</v>
      </c>
      <c r="V2948" s="144" t="s">
        <v>19662</v>
      </c>
      <c r="W2948" s="144">
        <v>142800</v>
      </c>
      <c r="X2948" s="144" t="s">
        <v>19659</v>
      </c>
      <c r="Y2948" s="144">
        <v>84970000000</v>
      </c>
      <c r="Z2948" s="144" t="s">
        <v>19663</v>
      </c>
      <c r="AA2948" s="160">
        <v>5147</v>
      </c>
    </row>
    <row r="2949" spans="1:31" ht="45" customHeight="1" x14ac:dyDescent="0.25">
      <c r="A2949" s="144" t="s">
        <v>16321</v>
      </c>
      <c r="B2949" s="144" t="s">
        <v>15423</v>
      </c>
      <c r="C2949" s="144"/>
      <c r="D2949" s="144"/>
      <c r="E2949" s="144"/>
      <c r="F2949" s="144">
        <v>1</v>
      </c>
      <c r="G2949" s="144"/>
      <c r="H2949" s="144">
        <v>1200</v>
      </c>
      <c r="I2949" s="144">
        <v>400</v>
      </c>
      <c r="J2949" s="144">
        <v>500</v>
      </c>
      <c r="K2949" s="144">
        <v>300</v>
      </c>
      <c r="L2949" s="144"/>
      <c r="M2949" s="145" t="s">
        <v>2213</v>
      </c>
      <c r="N2949" s="144" t="s">
        <v>57</v>
      </c>
      <c r="O2949" s="144"/>
      <c r="P2949" s="144" t="s">
        <v>2814</v>
      </c>
      <c r="Q2949" s="144"/>
      <c r="R2949" s="144"/>
      <c r="S2949" s="144" t="s">
        <v>4191</v>
      </c>
      <c r="T2949" s="144" t="s">
        <v>16322</v>
      </c>
      <c r="U2949" s="144" t="s">
        <v>16321</v>
      </c>
      <c r="V2949" s="144"/>
      <c r="W2949" s="144">
        <v>386241</v>
      </c>
      <c r="X2949" s="144" t="s">
        <v>16323</v>
      </c>
      <c r="Y2949" s="144">
        <v>89220000000</v>
      </c>
      <c r="Z2949" s="144" t="s">
        <v>16324</v>
      </c>
      <c r="AA2949" s="160">
        <v>4117</v>
      </c>
      <c r="AE2949" s="109" t="s">
        <v>425</v>
      </c>
    </row>
    <row r="2950" spans="1:31" ht="45" customHeight="1" x14ac:dyDescent="0.25">
      <c r="A2950" s="144" t="s">
        <v>16321</v>
      </c>
      <c r="B2950" s="144" t="s">
        <v>15423</v>
      </c>
      <c r="C2950" s="144"/>
      <c r="D2950" s="144"/>
      <c r="E2950" s="144" t="s">
        <v>16325</v>
      </c>
      <c r="F2950" s="144">
        <v>1</v>
      </c>
      <c r="G2950" s="144">
        <v>200</v>
      </c>
      <c r="H2950" s="144"/>
      <c r="I2950" s="144"/>
      <c r="J2950" s="144"/>
      <c r="K2950" s="144"/>
      <c r="L2950" s="144"/>
      <c r="M2950" s="145" t="s">
        <v>2213</v>
      </c>
      <c r="N2950" s="144" t="s">
        <v>57</v>
      </c>
      <c r="O2950" s="144"/>
      <c r="P2950" s="144" t="s">
        <v>2814</v>
      </c>
      <c r="Q2950" s="144"/>
      <c r="R2950" s="144"/>
      <c r="S2950" s="144" t="s">
        <v>4191</v>
      </c>
      <c r="T2950" s="144" t="s">
        <v>16322</v>
      </c>
      <c r="U2950" s="144" t="s">
        <v>16321</v>
      </c>
      <c r="V2950" s="144" t="s">
        <v>16326</v>
      </c>
      <c r="W2950" s="144">
        <v>386241</v>
      </c>
      <c r="X2950" s="144" t="s">
        <v>16323</v>
      </c>
      <c r="Y2950" s="144">
        <v>89220000000</v>
      </c>
      <c r="Z2950" s="144" t="s">
        <v>16324</v>
      </c>
      <c r="AA2950" s="160">
        <v>4118</v>
      </c>
    </row>
    <row r="2951" spans="1:31" ht="45" customHeight="1" x14ac:dyDescent="0.25">
      <c r="A2951" s="144" t="s">
        <v>19664</v>
      </c>
      <c r="B2951" s="144" t="s">
        <v>16327</v>
      </c>
      <c r="C2951" s="144"/>
      <c r="D2951" s="144"/>
      <c r="E2951" s="144"/>
      <c r="F2951" s="144">
        <v>2</v>
      </c>
      <c r="G2951" s="144"/>
      <c r="H2951" s="144"/>
      <c r="I2951" s="144"/>
      <c r="J2951" s="144"/>
      <c r="K2951" s="144"/>
      <c r="L2951" s="144">
        <v>50</v>
      </c>
      <c r="M2951" s="145" t="s">
        <v>2213</v>
      </c>
      <c r="N2951" s="144" t="s">
        <v>46</v>
      </c>
      <c r="O2951" s="144"/>
      <c r="P2951" s="144" t="s">
        <v>2470</v>
      </c>
      <c r="Q2951" s="144" t="s">
        <v>4186</v>
      </c>
      <c r="R2951" s="144" t="s">
        <v>18726</v>
      </c>
      <c r="S2951" s="144" t="s">
        <v>4190</v>
      </c>
      <c r="T2951" s="144" t="s">
        <v>5675</v>
      </c>
      <c r="U2951" s="144" t="s">
        <v>19664</v>
      </c>
      <c r="V2951" s="144"/>
      <c r="W2951" s="144">
        <v>461551</v>
      </c>
      <c r="X2951" s="144" t="s">
        <v>19665</v>
      </c>
      <c r="Y2951" s="144" t="s">
        <v>16328</v>
      </c>
      <c r="Z2951" s="144" t="s">
        <v>5676</v>
      </c>
      <c r="AA2951" s="160">
        <v>2107</v>
      </c>
    </row>
    <row r="2952" spans="1:31" ht="45" customHeight="1" x14ac:dyDescent="0.25">
      <c r="A2952" s="144" t="s">
        <v>19666</v>
      </c>
      <c r="B2952" s="144" t="s">
        <v>19667</v>
      </c>
      <c r="C2952" s="144">
        <v>1</v>
      </c>
      <c r="D2952" s="144"/>
      <c r="E2952" s="144"/>
      <c r="F2952" s="144">
        <v>1</v>
      </c>
      <c r="G2952" s="144"/>
      <c r="H2952" s="144">
        <v>452</v>
      </c>
      <c r="I2952" s="144">
        <v>200</v>
      </c>
      <c r="J2952" s="144">
        <v>200</v>
      </c>
      <c r="K2952" s="144">
        <v>50</v>
      </c>
      <c r="L2952" s="144"/>
      <c r="M2952" s="145" t="s">
        <v>2213</v>
      </c>
      <c r="N2952" s="144" t="s">
        <v>42</v>
      </c>
      <c r="O2952" s="144"/>
      <c r="P2952" s="144" t="s">
        <v>3903</v>
      </c>
      <c r="Q2952" s="144"/>
      <c r="R2952" s="144"/>
      <c r="S2952" s="144"/>
      <c r="T2952" s="144"/>
      <c r="U2952" s="144" t="s">
        <v>19666</v>
      </c>
      <c r="V2952" s="144"/>
      <c r="W2952" s="144">
        <v>141151</v>
      </c>
      <c r="X2952" s="144" t="s">
        <v>19668</v>
      </c>
      <c r="Y2952" s="144">
        <v>74965674783</v>
      </c>
      <c r="Z2952" s="144" t="s">
        <v>19669</v>
      </c>
      <c r="AA2952" s="160">
        <v>5525</v>
      </c>
    </row>
    <row r="2953" spans="1:31" ht="45" customHeight="1" x14ac:dyDescent="0.25">
      <c r="A2953" s="144" t="s">
        <v>22763</v>
      </c>
      <c r="B2953" s="144" t="s">
        <v>15409</v>
      </c>
      <c r="C2953" s="144"/>
      <c r="D2953" s="144"/>
      <c r="E2953" s="144"/>
      <c r="F2953" s="144">
        <v>1</v>
      </c>
      <c r="G2953" s="144"/>
      <c r="H2953" s="144">
        <v>120</v>
      </c>
      <c r="I2953" s="144">
        <v>50</v>
      </c>
      <c r="J2953" s="144">
        <v>50</v>
      </c>
      <c r="K2953" s="144">
        <v>20</v>
      </c>
      <c r="L2953" s="144"/>
      <c r="M2953" s="145" t="s">
        <v>2213</v>
      </c>
      <c r="N2953" s="144" t="s">
        <v>61</v>
      </c>
      <c r="O2953" s="144"/>
      <c r="P2953" s="144" t="s">
        <v>2888</v>
      </c>
      <c r="Q2953" s="144"/>
      <c r="R2953" s="144"/>
      <c r="S2953" s="144" t="s">
        <v>15453</v>
      </c>
      <c r="T2953" s="144" t="s">
        <v>22764</v>
      </c>
      <c r="U2953" s="144" t="s">
        <v>22763</v>
      </c>
      <c r="V2953" s="144"/>
      <c r="W2953" s="144">
        <v>168161</v>
      </c>
      <c r="X2953" s="144" t="s">
        <v>22765</v>
      </c>
      <c r="Y2953" s="144" t="s">
        <v>22766</v>
      </c>
      <c r="Z2953" s="144" t="s">
        <v>22767</v>
      </c>
      <c r="AA2953" s="160">
        <v>5744</v>
      </c>
    </row>
    <row r="2954" spans="1:31" ht="45" customHeight="1" x14ac:dyDescent="0.25">
      <c r="A2954" s="144" t="s">
        <v>19670</v>
      </c>
      <c r="B2954" s="144" t="s">
        <v>19671</v>
      </c>
      <c r="C2954" s="144"/>
      <c r="D2954" s="144"/>
      <c r="E2954" s="144"/>
      <c r="F2954" s="144">
        <v>1</v>
      </c>
      <c r="G2954" s="144"/>
      <c r="H2954" s="144">
        <v>800</v>
      </c>
      <c r="I2954" s="144">
        <v>300</v>
      </c>
      <c r="J2954" s="144">
        <v>500</v>
      </c>
      <c r="K2954" s="144"/>
      <c r="L2954" s="144"/>
      <c r="M2954" s="145" t="s">
        <v>2213</v>
      </c>
      <c r="N2954" s="144" t="s">
        <v>20</v>
      </c>
      <c r="O2954" s="144"/>
      <c r="P2954" s="144" t="s">
        <v>2448</v>
      </c>
      <c r="Q2954" s="144" t="s">
        <v>4186</v>
      </c>
      <c r="R2954" s="144" t="s">
        <v>19672</v>
      </c>
      <c r="S2954" s="144" t="s">
        <v>13932</v>
      </c>
      <c r="T2954" s="144" t="s">
        <v>19673</v>
      </c>
      <c r="U2954" s="144" t="s">
        <v>19670</v>
      </c>
      <c r="V2954" s="144"/>
      <c r="W2954" s="144"/>
      <c r="X2954" s="144"/>
      <c r="Y2954" s="144"/>
      <c r="Z2954" s="144" t="s">
        <v>31200</v>
      </c>
      <c r="AA2954" s="160">
        <v>3997</v>
      </c>
    </row>
    <row r="2955" spans="1:31" ht="45" customHeight="1" x14ac:dyDescent="0.25">
      <c r="A2955" s="144" t="s">
        <v>19670</v>
      </c>
      <c r="B2955" s="144" t="s">
        <v>19671</v>
      </c>
      <c r="C2955" s="144"/>
      <c r="D2955" s="144"/>
      <c r="E2955" s="144" t="s">
        <v>4466</v>
      </c>
      <c r="F2955" s="144">
        <v>1</v>
      </c>
      <c r="G2955" s="144">
        <v>15</v>
      </c>
      <c r="H2955" s="144"/>
      <c r="I2955" s="144"/>
      <c r="J2955" s="144"/>
      <c r="K2955" s="144"/>
      <c r="L2955" s="144"/>
      <c r="M2955" s="145" t="s">
        <v>2213</v>
      </c>
      <c r="N2955" s="144" t="s">
        <v>20</v>
      </c>
      <c r="O2955" s="144"/>
      <c r="P2955" s="144" t="s">
        <v>2448</v>
      </c>
      <c r="Q2955" s="144" t="s">
        <v>4186</v>
      </c>
      <c r="R2955" s="144" t="s">
        <v>19672</v>
      </c>
      <c r="S2955" s="144" t="s">
        <v>13932</v>
      </c>
      <c r="T2955" s="144" t="s">
        <v>19673</v>
      </c>
      <c r="U2955" s="144" t="s">
        <v>19670</v>
      </c>
      <c r="V2955" s="144" t="s">
        <v>19674</v>
      </c>
      <c r="W2955" s="144">
        <v>601429</v>
      </c>
      <c r="X2955" s="144" t="s">
        <v>19675</v>
      </c>
      <c r="Y2955" s="144" t="s">
        <v>19677</v>
      </c>
      <c r="Z2955" s="144" t="s">
        <v>19676</v>
      </c>
      <c r="AA2955" s="160">
        <v>4697</v>
      </c>
    </row>
    <row r="2956" spans="1:31" ht="45" customHeight="1" x14ac:dyDescent="0.25">
      <c r="A2956" s="144" t="s">
        <v>7894</v>
      </c>
      <c r="B2956" s="144" t="s">
        <v>4208</v>
      </c>
      <c r="C2956" s="144"/>
      <c r="D2956" s="144"/>
      <c r="E2956" s="144"/>
      <c r="F2956" s="144">
        <v>1</v>
      </c>
      <c r="G2956" s="144"/>
      <c r="H2956" s="144">
        <v>798</v>
      </c>
      <c r="I2956" s="144">
        <v>290</v>
      </c>
      <c r="J2956" s="144">
        <v>363</v>
      </c>
      <c r="K2956" s="144">
        <v>145</v>
      </c>
      <c r="L2956" s="144"/>
      <c r="M2956" s="145" t="s">
        <v>2213</v>
      </c>
      <c r="N2956" s="144" t="s">
        <v>72</v>
      </c>
      <c r="O2956" s="144"/>
      <c r="P2956" s="144" t="s">
        <v>4099</v>
      </c>
      <c r="Q2956" s="144" t="s">
        <v>4186</v>
      </c>
      <c r="R2956" s="144" t="s">
        <v>7895</v>
      </c>
      <c r="S2956" s="144" t="s">
        <v>4193</v>
      </c>
      <c r="T2956" s="144" t="s">
        <v>7896</v>
      </c>
      <c r="U2956" s="144" t="s">
        <v>7894</v>
      </c>
      <c r="V2956" s="144"/>
      <c r="W2956" s="144">
        <v>347073</v>
      </c>
      <c r="X2956" s="144" t="s">
        <v>7897</v>
      </c>
      <c r="Y2956" s="144" t="s">
        <v>7898</v>
      </c>
      <c r="Z2956" s="144" t="s">
        <v>7899</v>
      </c>
      <c r="AA2956" s="160">
        <v>908</v>
      </c>
    </row>
    <row r="2957" spans="1:31" ht="45" customHeight="1" x14ac:dyDescent="0.25">
      <c r="A2957" s="144" t="s">
        <v>14135</v>
      </c>
      <c r="B2957" s="144" t="s">
        <v>4205</v>
      </c>
      <c r="C2957" s="144">
        <v>31</v>
      </c>
      <c r="D2957" s="144"/>
      <c r="E2957" s="144"/>
      <c r="F2957" s="144">
        <v>1</v>
      </c>
      <c r="G2957" s="144">
        <v>265</v>
      </c>
      <c r="H2957" s="144"/>
      <c r="I2957" s="144"/>
      <c r="J2957" s="144"/>
      <c r="K2957" s="144"/>
      <c r="L2957" s="144"/>
      <c r="M2957" s="145" t="s">
        <v>2213</v>
      </c>
      <c r="N2957" s="144" t="s">
        <v>42</v>
      </c>
      <c r="O2957" s="144"/>
      <c r="P2957" s="144" t="s">
        <v>17472</v>
      </c>
      <c r="Q2957" s="144"/>
      <c r="R2957" s="144"/>
      <c r="S2957" s="144" t="s">
        <v>4191</v>
      </c>
      <c r="T2957" s="144" t="s">
        <v>6963</v>
      </c>
      <c r="U2957" s="144" t="s">
        <v>14135</v>
      </c>
      <c r="V2957" s="144"/>
      <c r="W2957" s="150"/>
      <c r="X2957" s="144"/>
      <c r="Y2957" s="149"/>
      <c r="Z2957" s="144" t="s">
        <v>14136</v>
      </c>
      <c r="AA2957" s="160">
        <v>909</v>
      </c>
    </row>
    <row r="2958" spans="1:31" ht="45" customHeight="1" x14ac:dyDescent="0.25">
      <c r="A2958" s="144" t="s">
        <v>7900</v>
      </c>
      <c r="B2958" s="144" t="s">
        <v>4205</v>
      </c>
      <c r="C2958" s="144">
        <v>2</v>
      </c>
      <c r="D2958" s="144" t="s">
        <v>4206</v>
      </c>
      <c r="E2958" s="144"/>
      <c r="F2958" s="144">
        <v>1</v>
      </c>
      <c r="G2958" s="144">
        <v>200</v>
      </c>
      <c r="H2958" s="144"/>
      <c r="I2958" s="144"/>
      <c r="J2958" s="144"/>
      <c r="K2958" s="144"/>
      <c r="L2958" s="144"/>
      <c r="M2958" s="145" t="s">
        <v>2213</v>
      </c>
      <c r="N2958" s="144" t="s">
        <v>23</v>
      </c>
      <c r="O2958" s="144"/>
      <c r="P2958" s="144" t="s">
        <v>3872</v>
      </c>
      <c r="Q2958" s="144"/>
      <c r="R2958" s="144"/>
      <c r="S2958" s="144" t="s">
        <v>4190</v>
      </c>
      <c r="T2958" s="144" t="s">
        <v>7901</v>
      </c>
      <c r="U2958" s="144" t="s">
        <v>7900</v>
      </c>
      <c r="V2958" s="144"/>
      <c r="W2958" s="144">
        <v>397480</v>
      </c>
      <c r="X2958" s="144" t="s">
        <v>7902</v>
      </c>
      <c r="Y2958" s="144" t="s">
        <v>7903</v>
      </c>
      <c r="Z2958" s="144" t="s">
        <v>7904</v>
      </c>
      <c r="AA2958" s="160">
        <v>910</v>
      </c>
      <c r="AE2958" s="109" t="s">
        <v>1542</v>
      </c>
    </row>
    <row r="2959" spans="1:31" ht="45" customHeight="1" x14ac:dyDescent="0.25">
      <c r="A2959" s="144" t="s">
        <v>7905</v>
      </c>
      <c r="B2959" s="144" t="s">
        <v>15377</v>
      </c>
      <c r="C2959" s="144">
        <v>6</v>
      </c>
      <c r="D2959" s="144" t="s">
        <v>4286</v>
      </c>
      <c r="E2959" s="144"/>
      <c r="F2959" s="144">
        <v>1</v>
      </c>
      <c r="G2959" s="144">
        <v>350</v>
      </c>
      <c r="H2959" s="144"/>
      <c r="I2959" s="144"/>
      <c r="J2959" s="144"/>
      <c r="K2959" s="144"/>
      <c r="L2959" s="144"/>
      <c r="M2959" s="145" t="s">
        <v>2213</v>
      </c>
      <c r="N2959" s="144" t="s">
        <v>14</v>
      </c>
      <c r="O2959" s="144"/>
      <c r="P2959" s="144" t="s">
        <v>4078</v>
      </c>
      <c r="Q2959" s="144"/>
      <c r="R2959" s="144"/>
      <c r="S2959" s="144"/>
      <c r="T2959" s="144"/>
      <c r="U2959" s="144" t="s">
        <v>7905</v>
      </c>
      <c r="V2959" s="144"/>
      <c r="W2959" s="144">
        <v>658213</v>
      </c>
      <c r="X2959" s="144" t="s">
        <v>7906</v>
      </c>
      <c r="Y2959" s="144"/>
      <c r="Z2959" s="144" t="s">
        <v>30033</v>
      </c>
      <c r="AA2959" s="160">
        <v>911</v>
      </c>
    </row>
    <row r="2960" spans="1:31" ht="45" customHeight="1" x14ac:dyDescent="0.25">
      <c r="A2960" s="144" t="s">
        <v>7907</v>
      </c>
      <c r="B2960" s="144" t="s">
        <v>4205</v>
      </c>
      <c r="C2960" s="144">
        <v>328</v>
      </c>
      <c r="D2960" s="144"/>
      <c r="E2960" s="144"/>
      <c r="F2960" s="144">
        <v>1</v>
      </c>
      <c r="G2960" s="144">
        <v>350</v>
      </c>
      <c r="H2960" s="144"/>
      <c r="I2960" s="144"/>
      <c r="J2960" s="144"/>
      <c r="K2960" s="144"/>
      <c r="L2960" s="144"/>
      <c r="M2960" s="145" t="s">
        <v>2213</v>
      </c>
      <c r="N2960" s="144" t="s">
        <v>74</v>
      </c>
      <c r="O2960" s="144"/>
      <c r="P2960" s="144" t="s">
        <v>3785</v>
      </c>
      <c r="Q2960" s="144"/>
      <c r="R2960" s="144"/>
      <c r="S2960" s="144"/>
      <c r="T2960" s="144"/>
      <c r="U2960" s="144" t="s">
        <v>7907</v>
      </c>
      <c r="V2960" s="144"/>
      <c r="W2960" s="144">
        <v>443076</v>
      </c>
      <c r="X2960" s="144" t="s">
        <v>7908</v>
      </c>
      <c r="Y2960" s="144"/>
      <c r="Z2960" s="144"/>
      <c r="AA2960" s="160">
        <v>912</v>
      </c>
    </row>
    <row r="2961" spans="1:27" ht="45" customHeight="1" x14ac:dyDescent="0.25">
      <c r="A2961" s="144" t="s">
        <v>32124</v>
      </c>
      <c r="B2961" s="144" t="s">
        <v>32125</v>
      </c>
      <c r="C2961" s="144">
        <v>9</v>
      </c>
      <c r="D2961" s="144" t="s">
        <v>5352</v>
      </c>
      <c r="E2961" s="144"/>
      <c r="F2961" s="144">
        <v>1</v>
      </c>
      <c r="G2961" s="144">
        <v>200</v>
      </c>
      <c r="H2961" s="144"/>
      <c r="I2961" s="144"/>
      <c r="J2961" s="144"/>
      <c r="K2961" s="144"/>
      <c r="L2961" s="144"/>
      <c r="M2961" s="145" t="s">
        <v>2213</v>
      </c>
      <c r="N2961" s="144" t="s">
        <v>21</v>
      </c>
      <c r="O2961" s="144"/>
      <c r="P2961" s="144" t="s">
        <v>2853</v>
      </c>
      <c r="Q2961" s="144"/>
      <c r="R2961" s="144"/>
      <c r="S2961" s="144" t="s">
        <v>4189</v>
      </c>
      <c r="T2961" s="144" t="s">
        <v>7373</v>
      </c>
      <c r="U2961" s="144" t="s">
        <v>32124</v>
      </c>
      <c r="V2961" s="144"/>
      <c r="W2961" s="144">
        <v>403791</v>
      </c>
      <c r="X2961" s="144" t="s">
        <v>32126</v>
      </c>
      <c r="Y2961" s="144">
        <v>89270000000</v>
      </c>
      <c r="Z2961" s="144" t="s">
        <v>32127</v>
      </c>
      <c r="AA2961" s="160">
        <v>7353</v>
      </c>
    </row>
    <row r="2962" spans="1:27" ht="45" customHeight="1" x14ac:dyDescent="0.25">
      <c r="A2962" s="144" t="s">
        <v>24097</v>
      </c>
      <c r="B2962" s="144" t="s">
        <v>24098</v>
      </c>
      <c r="C2962" s="144">
        <v>3</v>
      </c>
      <c r="D2962" s="144" t="s">
        <v>24099</v>
      </c>
      <c r="E2962" s="144"/>
      <c r="F2962" s="144">
        <v>1</v>
      </c>
      <c r="G2962" s="144"/>
      <c r="H2962" s="144">
        <v>800</v>
      </c>
      <c r="I2962" s="144">
        <v>350</v>
      </c>
      <c r="J2962" s="144">
        <v>250</v>
      </c>
      <c r="K2962" s="144">
        <v>200</v>
      </c>
      <c r="L2962" s="144"/>
      <c r="M2962" s="145" t="s">
        <v>2213</v>
      </c>
      <c r="N2962" s="144" t="s">
        <v>18</v>
      </c>
      <c r="O2962" s="144"/>
      <c r="P2962" s="144" t="s">
        <v>13858</v>
      </c>
      <c r="Q2962" s="144"/>
      <c r="R2962" s="144"/>
      <c r="S2962" s="144" t="s">
        <v>4189</v>
      </c>
      <c r="T2962" s="144" t="s">
        <v>12937</v>
      </c>
      <c r="U2962" s="144" t="s">
        <v>24097</v>
      </c>
      <c r="V2962" s="144"/>
      <c r="W2962" s="144">
        <v>309504</v>
      </c>
      <c r="X2962" s="144" t="s">
        <v>24100</v>
      </c>
      <c r="Y2962" s="144" t="s">
        <v>24101</v>
      </c>
      <c r="Z2962" s="144" t="s">
        <v>24102</v>
      </c>
      <c r="AA2962" s="160">
        <v>6259</v>
      </c>
    </row>
    <row r="2963" spans="1:27" ht="45" customHeight="1" x14ac:dyDescent="0.25">
      <c r="A2963" s="144" t="s">
        <v>24097</v>
      </c>
      <c r="B2963" s="144" t="s">
        <v>24098</v>
      </c>
      <c r="C2963" s="144">
        <v>3</v>
      </c>
      <c r="D2963" s="144" t="s">
        <v>24099</v>
      </c>
      <c r="E2963" s="144" t="s">
        <v>24103</v>
      </c>
      <c r="F2963" s="144">
        <v>1</v>
      </c>
      <c r="G2963" s="144">
        <v>200</v>
      </c>
      <c r="H2963" s="144"/>
      <c r="I2963" s="144"/>
      <c r="J2963" s="144"/>
      <c r="K2963" s="144"/>
      <c r="L2963" s="144"/>
      <c r="M2963" s="145" t="s">
        <v>2213</v>
      </c>
      <c r="N2963" s="144" t="s">
        <v>18</v>
      </c>
      <c r="O2963" s="144"/>
      <c r="P2963" s="144" t="s">
        <v>13858</v>
      </c>
      <c r="Q2963" s="144" t="s">
        <v>4189</v>
      </c>
      <c r="R2963" s="144" t="s">
        <v>12937</v>
      </c>
      <c r="S2963" s="144"/>
      <c r="T2963" s="144"/>
      <c r="U2963" s="144" t="s">
        <v>24097</v>
      </c>
      <c r="V2963" s="144" t="s">
        <v>24104</v>
      </c>
      <c r="W2963" s="144">
        <v>309504</v>
      </c>
      <c r="X2963" s="144" t="s">
        <v>24100</v>
      </c>
      <c r="Y2963" s="144" t="s">
        <v>24101</v>
      </c>
      <c r="Z2963" s="144" t="s">
        <v>24102</v>
      </c>
      <c r="AA2963" s="160">
        <v>6260</v>
      </c>
    </row>
    <row r="2964" spans="1:27" ht="45" customHeight="1" x14ac:dyDescent="0.25">
      <c r="A2964" s="144" t="s">
        <v>22768</v>
      </c>
      <c r="B2964" s="144" t="s">
        <v>15377</v>
      </c>
      <c r="C2964" s="144">
        <v>90</v>
      </c>
      <c r="D2964" s="144"/>
      <c r="E2964" s="144"/>
      <c r="F2964" s="144">
        <v>1</v>
      </c>
      <c r="G2964" s="144">
        <v>370</v>
      </c>
      <c r="H2964" s="144"/>
      <c r="I2964" s="144"/>
      <c r="J2964" s="144"/>
      <c r="K2964" s="144"/>
      <c r="L2964" s="144"/>
      <c r="M2964" s="145" t="s">
        <v>2213</v>
      </c>
      <c r="N2964" s="144" t="s">
        <v>47</v>
      </c>
      <c r="O2964" s="144"/>
      <c r="P2964" s="144" t="s">
        <v>3451</v>
      </c>
      <c r="Q2964" s="144"/>
      <c r="R2964" s="144"/>
      <c r="S2964" s="144"/>
      <c r="T2964" s="144"/>
      <c r="U2964" s="144" t="s">
        <v>22768</v>
      </c>
      <c r="V2964" s="144"/>
      <c r="W2964" s="144">
        <v>302020</v>
      </c>
      <c r="X2964" s="144" t="s">
        <v>22769</v>
      </c>
      <c r="Y2964" s="144" t="s">
        <v>22770</v>
      </c>
      <c r="Z2964" s="144" t="s">
        <v>22771</v>
      </c>
      <c r="AA2964" s="160">
        <v>5922</v>
      </c>
    </row>
    <row r="2965" spans="1:27" ht="45" customHeight="1" x14ac:dyDescent="0.25">
      <c r="A2965" s="144" t="s">
        <v>24105</v>
      </c>
      <c r="B2965" s="144" t="s">
        <v>24106</v>
      </c>
      <c r="C2965" s="144"/>
      <c r="D2965" s="144"/>
      <c r="E2965" s="144"/>
      <c r="F2965" s="144">
        <v>1</v>
      </c>
      <c r="G2965" s="144"/>
      <c r="H2965" s="144">
        <v>650</v>
      </c>
      <c r="I2965" s="144">
        <v>300</v>
      </c>
      <c r="J2965" s="144">
        <v>300</v>
      </c>
      <c r="K2965" s="144">
        <v>50</v>
      </c>
      <c r="L2965" s="144"/>
      <c r="M2965" s="145" t="s">
        <v>2213</v>
      </c>
      <c r="N2965" s="144" t="s">
        <v>86</v>
      </c>
      <c r="O2965" s="144"/>
      <c r="P2965" s="144" t="s">
        <v>3568</v>
      </c>
      <c r="Q2965" s="144"/>
      <c r="R2965" s="144"/>
      <c r="S2965" s="144"/>
      <c r="T2965" s="144"/>
      <c r="U2965" s="144" t="s">
        <v>24105</v>
      </c>
      <c r="V2965" s="144"/>
      <c r="W2965" s="144">
        <v>432011</v>
      </c>
      <c r="X2965" s="144" t="s">
        <v>24107</v>
      </c>
      <c r="Y2965" s="150" t="s">
        <v>24108</v>
      </c>
      <c r="Z2965" s="144" t="s">
        <v>30034</v>
      </c>
      <c r="AA2965" s="160">
        <v>6177</v>
      </c>
    </row>
    <row r="2966" spans="1:27" ht="45" customHeight="1" x14ac:dyDescent="0.25">
      <c r="A2966" s="144" t="s">
        <v>7909</v>
      </c>
      <c r="B2966" s="144" t="s">
        <v>4208</v>
      </c>
      <c r="C2966" s="144">
        <v>2</v>
      </c>
      <c r="D2966" s="144"/>
      <c r="E2966" s="144"/>
      <c r="F2966" s="144">
        <v>1</v>
      </c>
      <c r="G2966" s="144"/>
      <c r="H2966" s="144">
        <v>1799</v>
      </c>
      <c r="I2966" s="144">
        <v>654</v>
      </c>
      <c r="J2966" s="144">
        <v>818</v>
      </c>
      <c r="K2966" s="144">
        <v>327</v>
      </c>
      <c r="L2966" s="144"/>
      <c r="M2966" s="145" t="s">
        <v>2213</v>
      </c>
      <c r="N2966" s="144" t="s">
        <v>88</v>
      </c>
      <c r="O2966" s="144"/>
      <c r="P2966" s="144" t="s">
        <v>3303</v>
      </c>
      <c r="Q2966" s="144"/>
      <c r="R2966" s="144"/>
      <c r="S2966" s="144" t="s">
        <v>4189</v>
      </c>
      <c r="T2966" s="144" t="s">
        <v>4244</v>
      </c>
      <c r="U2966" s="144" t="s">
        <v>7909</v>
      </c>
      <c r="V2966" s="144"/>
      <c r="W2966" s="144">
        <v>628240</v>
      </c>
      <c r="X2966" s="144" t="s">
        <v>7910</v>
      </c>
      <c r="Y2966" s="144" t="s">
        <v>7911</v>
      </c>
      <c r="Z2966" s="144" t="s">
        <v>7912</v>
      </c>
      <c r="AA2966" s="160">
        <v>913</v>
      </c>
    </row>
    <row r="2967" spans="1:27" ht="45" customHeight="1" x14ac:dyDescent="0.25">
      <c r="A2967" s="144" t="s">
        <v>7913</v>
      </c>
      <c r="B2967" s="144" t="s">
        <v>4205</v>
      </c>
      <c r="C2967" s="144"/>
      <c r="D2967" s="144"/>
      <c r="E2967" s="144"/>
      <c r="F2967" s="144">
        <v>1</v>
      </c>
      <c r="G2967" s="144">
        <v>200</v>
      </c>
      <c r="H2967" s="144"/>
      <c r="I2967" s="144"/>
      <c r="J2967" s="144"/>
      <c r="K2967" s="144"/>
      <c r="L2967" s="144"/>
      <c r="M2967" s="145" t="s">
        <v>2213</v>
      </c>
      <c r="N2967" s="144" t="s">
        <v>84</v>
      </c>
      <c r="O2967" s="144"/>
      <c r="P2967" s="144" t="s">
        <v>13957</v>
      </c>
      <c r="Q2967" s="144"/>
      <c r="R2967" s="144"/>
      <c r="S2967" s="144" t="s">
        <v>4191</v>
      </c>
      <c r="T2967" s="144" t="s">
        <v>7914</v>
      </c>
      <c r="U2967" s="144" t="s">
        <v>7913</v>
      </c>
      <c r="V2967" s="144"/>
      <c r="W2967" s="144">
        <v>301344</v>
      </c>
      <c r="X2967" s="144" t="s">
        <v>7915</v>
      </c>
      <c r="Y2967" s="144"/>
      <c r="Z2967" s="144"/>
      <c r="AA2967" s="160">
        <v>914</v>
      </c>
    </row>
    <row r="2968" spans="1:27" ht="45" customHeight="1" x14ac:dyDescent="0.25">
      <c r="A2968" s="144" t="s">
        <v>36651</v>
      </c>
      <c r="B2968" s="144" t="s">
        <v>37298</v>
      </c>
      <c r="C2968" s="144"/>
      <c r="D2968" s="144"/>
      <c r="E2968" s="144"/>
      <c r="F2968" s="144">
        <v>1</v>
      </c>
      <c r="G2968" s="144"/>
      <c r="H2968" s="144">
        <v>850</v>
      </c>
      <c r="I2968" s="144">
        <v>300</v>
      </c>
      <c r="J2968" s="144">
        <v>400</v>
      </c>
      <c r="K2968" s="144">
        <v>150</v>
      </c>
      <c r="L2968" s="144"/>
      <c r="M2968" s="145" t="s">
        <v>2213</v>
      </c>
      <c r="N2968" s="144" t="s">
        <v>47</v>
      </c>
      <c r="O2968" s="144"/>
      <c r="P2968" s="144" t="s">
        <v>3243</v>
      </c>
      <c r="Q2968" s="144"/>
      <c r="R2968" s="144"/>
      <c r="S2968" s="144"/>
      <c r="T2968" s="144"/>
      <c r="U2968" s="144" t="s">
        <v>36651</v>
      </c>
      <c r="V2968" s="144"/>
      <c r="W2968" s="144">
        <v>303015</v>
      </c>
      <c r="X2968" s="144" t="s">
        <v>37299</v>
      </c>
      <c r="Y2968" s="144">
        <v>84864651939</v>
      </c>
      <c r="Z2968" s="144" t="s">
        <v>37300</v>
      </c>
      <c r="AA2968" s="160">
        <v>7870</v>
      </c>
    </row>
    <row r="2969" spans="1:27" ht="45" customHeight="1" x14ac:dyDescent="0.25">
      <c r="A2969" s="144" t="s">
        <v>36651</v>
      </c>
      <c r="B2969" s="144" t="s">
        <v>37298</v>
      </c>
      <c r="C2969" s="144"/>
      <c r="D2969" s="144"/>
      <c r="E2969" s="144" t="s">
        <v>37301</v>
      </c>
      <c r="F2969" s="144">
        <v>1</v>
      </c>
      <c r="G2969" s="144">
        <v>300</v>
      </c>
      <c r="H2969" s="144"/>
      <c r="I2969" s="144"/>
      <c r="J2969" s="144"/>
      <c r="K2969" s="144"/>
      <c r="L2969" s="144"/>
      <c r="M2969" s="145" t="s">
        <v>2213</v>
      </c>
      <c r="N2969" s="144" t="s">
        <v>47</v>
      </c>
      <c r="O2969" s="144"/>
      <c r="P2969" s="144" t="s">
        <v>3243</v>
      </c>
      <c r="Q2969" s="144"/>
      <c r="R2969" s="144"/>
      <c r="S2969" s="144"/>
      <c r="T2969" s="144"/>
      <c r="U2969" s="144" t="s">
        <v>36651</v>
      </c>
      <c r="V2969" s="144" t="s">
        <v>37302</v>
      </c>
      <c r="W2969" s="144">
        <v>303015</v>
      </c>
      <c r="X2969" s="144" t="s">
        <v>37299</v>
      </c>
      <c r="Y2969" s="144">
        <v>84864651939</v>
      </c>
      <c r="Z2969" s="144" t="s">
        <v>37300</v>
      </c>
      <c r="AA2969" s="160">
        <v>7871</v>
      </c>
    </row>
    <row r="2970" spans="1:27" ht="45" customHeight="1" x14ac:dyDescent="0.25">
      <c r="A2970" s="144" t="s">
        <v>36651</v>
      </c>
      <c r="B2970" s="144" t="s">
        <v>36652</v>
      </c>
      <c r="C2970" s="144"/>
      <c r="D2970" s="144"/>
      <c r="E2970" s="144"/>
      <c r="F2970" s="144">
        <v>1</v>
      </c>
      <c r="G2970" s="144"/>
      <c r="H2970" s="144">
        <v>250</v>
      </c>
      <c r="I2970" s="144">
        <v>100</v>
      </c>
      <c r="J2970" s="144">
        <v>100</v>
      </c>
      <c r="K2970" s="144">
        <v>50</v>
      </c>
      <c r="L2970" s="144"/>
      <c r="M2970" s="145" t="s">
        <v>2213</v>
      </c>
      <c r="N2970" s="144" t="s">
        <v>47</v>
      </c>
      <c r="O2970" s="144"/>
      <c r="P2970" s="144" t="s">
        <v>3294</v>
      </c>
      <c r="Q2970" s="144"/>
      <c r="R2970" s="144"/>
      <c r="S2970" s="144" t="s">
        <v>13932</v>
      </c>
      <c r="T2970" s="144" t="s">
        <v>36653</v>
      </c>
      <c r="U2970" s="144" t="s">
        <v>36651</v>
      </c>
      <c r="V2970" s="144"/>
      <c r="W2970" s="144">
        <v>303014</v>
      </c>
      <c r="X2970" s="144" t="s">
        <v>36654</v>
      </c>
      <c r="Y2970" s="151" t="s">
        <v>36655</v>
      </c>
      <c r="Z2970" s="144" t="s">
        <v>36656</v>
      </c>
      <c r="AA2970" s="160">
        <v>7790</v>
      </c>
    </row>
    <row r="2971" spans="1:27" ht="45" customHeight="1" x14ac:dyDescent="0.25">
      <c r="A2971" s="144" t="s">
        <v>36651</v>
      </c>
      <c r="B2971" s="144" t="s">
        <v>36652</v>
      </c>
      <c r="C2971" s="144"/>
      <c r="D2971" s="144"/>
      <c r="E2971" s="144" t="s">
        <v>36657</v>
      </c>
      <c r="F2971" s="144">
        <v>1</v>
      </c>
      <c r="G2971" s="144">
        <v>150</v>
      </c>
      <c r="H2971" s="144"/>
      <c r="I2971" s="144"/>
      <c r="J2971" s="144"/>
      <c r="K2971" s="144"/>
      <c r="L2971" s="144"/>
      <c r="M2971" s="145" t="s">
        <v>2213</v>
      </c>
      <c r="N2971" s="144" t="s">
        <v>47</v>
      </c>
      <c r="O2971" s="144"/>
      <c r="P2971" s="144" t="s">
        <v>3294</v>
      </c>
      <c r="Q2971" s="144"/>
      <c r="R2971" s="144"/>
      <c r="S2971" s="144" t="s">
        <v>13932</v>
      </c>
      <c r="T2971" s="144" t="s">
        <v>36658</v>
      </c>
      <c r="U2971" s="144" t="s">
        <v>36651</v>
      </c>
      <c r="V2971" s="144" t="s">
        <v>36659</v>
      </c>
      <c r="W2971" s="144">
        <v>303014</v>
      </c>
      <c r="X2971" s="144" t="s">
        <v>36654</v>
      </c>
      <c r="Y2971" s="144" t="s">
        <v>36655</v>
      </c>
      <c r="Z2971" s="144" t="s">
        <v>36656</v>
      </c>
      <c r="AA2971" s="160">
        <v>7791</v>
      </c>
    </row>
    <row r="2972" spans="1:27" ht="45" customHeight="1" x14ac:dyDescent="0.25">
      <c r="A2972" s="144" t="s">
        <v>7919</v>
      </c>
      <c r="B2972" s="144" t="s">
        <v>4208</v>
      </c>
      <c r="C2972" s="144">
        <v>3</v>
      </c>
      <c r="D2972" s="144"/>
      <c r="E2972" s="144"/>
      <c r="F2972" s="144">
        <v>1</v>
      </c>
      <c r="G2972" s="144"/>
      <c r="H2972" s="144">
        <v>1799</v>
      </c>
      <c r="I2972" s="144">
        <v>654</v>
      </c>
      <c r="J2972" s="144">
        <v>818</v>
      </c>
      <c r="K2972" s="144">
        <v>327</v>
      </c>
      <c r="L2972" s="144"/>
      <c r="M2972" s="145" t="s">
        <v>2213</v>
      </c>
      <c r="N2972" s="144" t="s">
        <v>90</v>
      </c>
      <c r="O2972" s="144"/>
      <c r="P2972" s="144" t="s">
        <v>2913</v>
      </c>
      <c r="Q2972" s="144"/>
      <c r="R2972" s="144"/>
      <c r="S2972" s="144" t="s">
        <v>4189</v>
      </c>
      <c r="T2972" s="144" t="s">
        <v>7920</v>
      </c>
      <c r="U2972" s="144" t="s">
        <v>7919</v>
      </c>
      <c r="V2972" s="144"/>
      <c r="W2972" s="144">
        <v>429430</v>
      </c>
      <c r="X2972" s="144" t="s">
        <v>7921</v>
      </c>
      <c r="Y2972" s="149" t="s">
        <v>7922</v>
      </c>
      <c r="Z2972" s="144" t="s">
        <v>7923</v>
      </c>
      <c r="AA2972" s="160">
        <v>916</v>
      </c>
    </row>
    <row r="2973" spans="1:27" ht="45" customHeight="1" x14ac:dyDescent="0.25">
      <c r="A2973" s="144" t="s">
        <v>22772</v>
      </c>
      <c r="B2973" s="144" t="s">
        <v>4208</v>
      </c>
      <c r="C2973" s="144"/>
      <c r="D2973" s="144"/>
      <c r="E2973" s="144"/>
      <c r="F2973" s="144">
        <v>1</v>
      </c>
      <c r="G2973" s="144">
        <v>44</v>
      </c>
      <c r="H2973" s="144">
        <v>133</v>
      </c>
      <c r="I2973" s="144">
        <v>46</v>
      </c>
      <c r="J2973" s="144">
        <v>76</v>
      </c>
      <c r="K2973" s="144">
        <v>11</v>
      </c>
      <c r="L2973" s="144"/>
      <c r="M2973" s="145" t="s">
        <v>2213</v>
      </c>
      <c r="N2973" s="144" t="s">
        <v>55</v>
      </c>
      <c r="O2973" s="144"/>
      <c r="P2973" s="144" t="s">
        <v>3507</v>
      </c>
      <c r="Q2973" s="144"/>
      <c r="R2973" s="144"/>
      <c r="S2973" s="144" t="s">
        <v>4191</v>
      </c>
      <c r="T2973" s="144" t="s">
        <v>14057</v>
      </c>
      <c r="U2973" s="144" t="s">
        <v>22772</v>
      </c>
      <c r="V2973" s="144"/>
      <c r="W2973" s="144">
        <v>671123</v>
      </c>
      <c r="X2973" s="144" t="s">
        <v>9937</v>
      </c>
      <c r="Y2973" s="144" t="s">
        <v>22773</v>
      </c>
      <c r="Z2973" s="144" t="s">
        <v>14058</v>
      </c>
      <c r="AA2973" s="160">
        <v>2406</v>
      </c>
    </row>
    <row r="2974" spans="1:27" ht="45" customHeight="1" x14ac:dyDescent="0.25">
      <c r="A2974" s="144" t="s">
        <v>31201</v>
      </c>
      <c r="B2974" s="144" t="s">
        <v>31202</v>
      </c>
      <c r="C2974" s="144"/>
      <c r="D2974" s="144" t="s">
        <v>8930</v>
      </c>
      <c r="E2974" s="144"/>
      <c r="F2974" s="144">
        <v>1</v>
      </c>
      <c r="G2974" s="144"/>
      <c r="H2974" s="144">
        <v>800</v>
      </c>
      <c r="I2974" s="144"/>
      <c r="J2974" s="144"/>
      <c r="K2974" s="144">
        <v>800</v>
      </c>
      <c r="L2974" s="144"/>
      <c r="M2974" s="145" t="s">
        <v>2213</v>
      </c>
      <c r="N2974" s="144" t="s">
        <v>23</v>
      </c>
      <c r="O2974" s="144"/>
      <c r="P2974" s="144" t="s">
        <v>2380</v>
      </c>
      <c r="Q2974" s="144"/>
      <c r="R2974" s="144"/>
      <c r="S2974" s="144" t="s">
        <v>4191</v>
      </c>
      <c r="T2974" s="144" t="s">
        <v>6822</v>
      </c>
      <c r="U2974" s="144" t="s">
        <v>31201</v>
      </c>
      <c r="V2974" s="144"/>
      <c r="W2974" s="144">
        <v>397743</v>
      </c>
      <c r="X2974" s="144" t="s">
        <v>8931</v>
      </c>
      <c r="Y2974" s="144" t="s">
        <v>8932</v>
      </c>
      <c r="Z2974" s="144" t="s">
        <v>8933</v>
      </c>
      <c r="AA2974" s="160">
        <v>533</v>
      </c>
    </row>
    <row r="2975" spans="1:27" ht="45" customHeight="1" x14ac:dyDescent="0.25">
      <c r="A2975" s="144" t="s">
        <v>16329</v>
      </c>
      <c r="B2975" s="144" t="s">
        <v>15409</v>
      </c>
      <c r="C2975" s="144">
        <v>2</v>
      </c>
      <c r="D2975" s="144" t="s">
        <v>17083</v>
      </c>
      <c r="E2975" s="144"/>
      <c r="F2975" s="144">
        <v>1</v>
      </c>
      <c r="G2975" s="144">
        <v>205</v>
      </c>
      <c r="H2975" s="144">
        <v>252</v>
      </c>
      <c r="I2975" s="144">
        <v>150</v>
      </c>
      <c r="J2975" s="144">
        <v>50</v>
      </c>
      <c r="K2975" s="144">
        <v>50</v>
      </c>
      <c r="L2975" s="144"/>
      <c r="M2975" s="145" t="s">
        <v>2213</v>
      </c>
      <c r="N2975" s="144" t="s">
        <v>73</v>
      </c>
      <c r="O2975" s="144"/>
      <c r="P2975" s="144" t="s">
        <v>2633</v>
      </c>
      <c r="Q2975" s="144"/>
      <c r="R2975" s="144"/>
      <c r="S2975" s="144"/>
      <c r="T2975" s="144"/>
      <c r="U2975" s="144" t="s">
        <v>16329</v>
      </c>
      <c r="V2975" s="144"/>
      <c r="W2975" s="144">
        <v>391330</v>
      </c>
      <c r="X2975" s="144" t="s">
        <v>17084</v>
      </c>
      <c r="Y2975" s="144" t="s">
        <v>17085</v>
      </c>
      <c r="Z2975" s="144" t="s">
        <v>16330</v>
      </c>
      <c r="AA2975" s="160">
        <v>4183</v>
      </c>
    </row>
    <row r="2976" spans="1:27" ht="45" customHeight="1" x14ac:dyDescent="0.25">
      <c r="A2976" s="144" t="s">
        <v>7924</v>
      </c>
      <c r="B2976" s="144" t="s">
        <v>4205</v>
      </c>
      <c r="C2976" s="144"/>
      <c r="D2976" s="144"/>
      <c r="E2976" s="144"/>
      <c r="F2976" s="144">
        <v>1</v>
      </c>
      <c r="G2976" s="144">
        <v>200</v>
      </c>
      <c r="H2976" s="144"/>
      <c r="I2976" s="144"/>
      <c r="J2976" s="144"/>
      <c r="K2976" s="144"/>
      <c r="L2976" s="144"/>
      <c r="M2976" s="145" t="s">
        <v>2213</v>
      </c>
      <c r="N2976" s="144" t="s">
        <v>23</v>
      </c>
      <c r="O2976" s="144"/>
      <c r="P2976" s="144" t="s">
        <v>3733</v>
      </c>
      <c r="Q2976" s="144"/>
      <c r="R2976" s="144"/>
      <c r="S2976" s="144" t="s">
        <v>4191</v>
      </c>
      <c r="T2976" s="144" t="s">
        <v>6420</v>
      </c>
      <c r="U2976" s="144" t="s">
        <v>7924</v>
      </c>
      <c r="V2976" s="144"/>
      <c r="W2976" s="144">
        <v>396576</v>
      </c>
      <c r="X2976" s="144" t="s">
        <v>7925</v>
      </c>
      <c r="Y2976" s="144" t="s">
        <v>7926</v>
      </c>
      <c r="Z2976" s="144" t="s">
        <v>7927</v>
      </c>
      <c r="AA2976" s="160">
        <v>917</v>
      </c>
    </row>
    <row r="2977" spans="1:27" ht="45" customHeight="1" x14ac:dyDescent="0.25">
      <c r="A2977" s="144" t="s">
        <v>25557</v>
      </c>
      <c r="B2977" s="144" t="s">
        <v>30035</v>
      </c>
      <c r="C2977" s="144"/>
      <c r="D2977" s="144"/>
      <c r="E2977" s="144"/>
      <c r="F2977" s="144">
        <v>1</v>
      </c>
      <c r="G2977" s="144"/>
      <c r="H2977" s="144">
        <v>600</v>
      </c>
      <c r="I2977" s="144">
        <v>200</v>
      </c>
      <c r="J2977" s="144">
        <v>250</v>
      </c>
      <c r="K2977" s="144">
        <v>150</v>
      </c>
      <c r="L2977" s="144"/>
      <c r="M2977" s="145" t="s">
        <v>2213</v>
      </c>
      <c r="N2977" s="144" t="s">
        <v>18</v>
      </c>
      <c r="O2977" s="144"/>
      <c r="P2977" s="144" t="s">
        <v>2651</v>
      </c>
      <c r="Q2977" s="144"/>
      <c r="R2977" s="144"/>
      <c r="S2977" s="144" t="s">
        <v>4190</v>
      </c>
      <c r="T2977" s="144" t="s">
        <v>6050</v>
      </c>
      <c r="U2977" s="144" t="s">
        <v>25557</v>
      </c>
      <c r="V2977" s="144"/>
      <c r="W2977" s="144">
        <v>309720</v>
      </c>
      <c r="X2977" s="144" t="s">
        <v>6051</v>
      </c>
      <c r="Y2977" s="151" t="s">
        <v>25558</v>
      </c>
      <c r="Z2977" s="144" t="s">
        <v>30036</v>
      </c>
      <c r="AA2977" s="160">
        <v>6539</v>
      </c>
    </row>
    <row r="2978" spans="1:27" ht="45" customHeight="1" x14ac:dyDescent="0.25">
      <c r="A2978" s="144" t="s">
        <v>7928</v>
      </c>
      <c r="B2978" s="144" t="s">
        <v>4205</v>
      </c>
      <c r="C2978" s="144">
        <v>5</v>
      </c>
      <c r="D2978" s="144" t="s">
        <v>5982</v>
      </c>
      <c r="E2978" s="144"/>
      <c r="F2978" s="144">
        <v>1</v>
      </c>
      <c r="G2978" s="144">
        <v>350</v>
      </c>
      <c r="H2978" s="144"/>
      <c r="I2978" s="144"/>
      <c r="J2978" s="144"/>
      <c r="K2978" s="144"/>
      <c r="L2978" s="144"/>
      <c r="M2978" s="145" t="s">
        <v>2213</v>
      </c>
      <c r="N2978" s="144" t="s">
        <v>78</v>
      </c>
      <c r="O2978" s="144"/>
      <c r="P2978" s="144" t="s">
        <v>4180</v>
      </c>
      <c r="Q2978" s="144"/>
      <c r="R2978" s="144"/>
      <c r="S2978" s="144"/>
      <c r="T2978" s="144"/>
      <c r="U2978" s="144" t="s">
        <v>7928</v>
      </c>
      <c r="V2978" s="144"/>
      <c r="W2978" s="144">
        <v>623900</v>
      </c>
      <c r="X2978" s="144" t="s">
        <v>7929</v>
      </c>
      <c r="Y2978" s="144" t="s">
        <v>7930</v>
      </c>
      <c r="Z2978" s="144" t="s">
        <v>7931</v>
      </c>
      <c r="AA2978" s="160">
        <v>918</v>
      </c>
    </row>
    <row r="2979" spans="1:27" ht="45" customHeight="1" x14ac:dyDescent="0.25">
      <c r="A2979" s="144" t="s">
        <v>28321</v>
      </c>
      <c r="B2979" s="144" t="s">
        <v>24109</v>
      </c>
      <c r="C2979" s="144">
        <v>7</v>
      </c>
      <c r="D2979" s="144"/>
      <c r="E2979" s="144"/>
      <c r="F2979" s="144">
        <v>1</v>
      </c>
      <c r="G2979" s="144"/>
      <c r="H2979" s="144">
        <v>422</v>
      </c>
      <c r="I2979" s="144">
        <v>220</v>
      </c>
      <c r="J2979" s="144">
        <v>200</v>
      </c>
      <c r="K2979" s="144">
        <v>100</v>
      </c>
      <c r="L2979" s="144"/>
      <c r="M2979" s="145" t="s">
        <v>2213</v>
      </c>
      <c r="N2979" s="144" t="s">
        <v>57</v>
      </c>
      <c r="O2979" s="144"/>
      <c r="P2979" s="144" t="s">
        <v>2617</v>
      </c>
      <c r="Q2979" s="144"/>
      <c r="R2979" s="144"/>
      <c r="S2979" s="144" t="s">
        <v>4191</v>
      </c>
      <c r="T2979" s="144" t="s">
        <v>7354</v>
      </c>
      <c r="U2979" s="144" t="s">
        <v>28321</v>
      </c>
      <c r="V2979" s="144"/>
      <c r="W2979" s="144">
        <v>386332</v>
      </c>
      <c r="X2979" s="144" t="s">
        <v>24110</v>
      </c>
      <c r="Y2979" s="144">
        <v>89640000000</v>
      </c>
      <c r="Z2979" s="144" t="s">
        <v>24111</v>
      </c>
      <c r="AA2979" s="160">
        <v>6076</v>
      </c>
    </row>
    <row r="2980" spans="1:27" ht="45" customHeight="1" x14ac:dyDescent="0.25">
      <c r="A2980" s="144" t="s">
        <v>37303</v>
      </c>
      <c r="B2980" s="144" t="s">
        <v>20528</v>
      </c>
      <c r="C2980" s="144">
        <v>182</v>
      </c>
      <c r="D2980" s="144"/>
      <c r="E2980" s="144"/>
      <c r="F2980" s="144">
        <v>1</v>
      </c>
      <c r="G2980" s="144">
        <v>250</v>
      </c>
      <c r="H2980" s="144"/>
      <c r="I2980" s="144"/>
      <c r="J2980" s="144"/>
      <c r="K2980" s="144"/>
      <c r="L2980" s="144"/>
      <c r="M2980" s="145" t="s">
        <v>2213</v>
      </c>
      <c r="N2980" s="144" t="s">
        <v>46</v>
      </c>
      <c r="O2980" s="144"/>
      <c r="P2980" s="144" t="s">
        <v>3774</v>
      </c>
      <c r="Q2980" s="144"/>
      <c r="R2980" s="144"/>
      <c r="S2980" s="144" t="s">
        <v>4189</v>
      </c>
      <c r="T2980" s="144" t="s">
        <v>24069</v>
      </c>
      <c r="U2980" s="144" t="s">
        <v>37303</v>
      </c>
      <c r="V2980" s="144"/>
      <c r="W2980" s="144">
        <v>460050</v>
      </c>
      <c r="X2980" s="144" t="s">
        <v>37304</v>
      </c>
      <c r="Y2980" s="144">
        <v>89870000000</v>
      </c>
      <c r="Z2980" s="144" t="s">
        <v>37305</v>
      </c>
      <c r="AA2980" s="160">
        <v>7853</v>
      </c>
    </row>
    <row r="2981" spans="1:27" ht="45" customHeight="1" x14ac:dyDescent="0.25">
      <c r="A2981" s="144" t="s">
        <v>7932</v>
      </c>
      <c r="B2981" s="144" t="s">
        <v>13841</v>
      </c>
      <c r="C2981" s="144">
        <v>1</v>
      </c>
      <c r="D2981" s="144"/>
      <c r="E2981" s="144"/>
      <c r="F2981" s="144">
        <v>1</v>
      </c>
      <c r="G2981" s="144"/>
      <c r="H2981" s="144">
        <v>1799</v>
      </c>
      <c r="I2981" s="144">
        <v>654</v>
      </c>
      <c r="J2981" s="144">
        <v>818</v>
      </c>
      <c r="K2981" s="144">
        <v>327</v>
      </c>
      <c r="L2981" s="144"/>
      <c r="M2981" s="145" t="s">
        <v>2213</v>
      </c>
      <c r="N2981" s="144" t="s">
        <v>47</v>
      </c>
      <c r="O2981" s="144"/>
      <c r="P2981" s="144" t="s">
        <v>3189</v>
      </c>
      <c r="Q2981" s="144"/>
      <c r="R2981" s="144"/>
      <c r="S2981" s="144" t="s">
        <v>4189</v>
      </c>
      <c r="T2981" s="144" t="s">
        <v>7933</v>
      </c>
      <c r="U2981" s="144" t="s">
        <v>7932</v>
      </c>
      <c r="V2981" s="144"/>
      <c r="W2981" s="144">
        <v>303370</v>
      </c>
      <c r="X2981" s="144" t="s">
        <v>7934</v>
      </c>
      <c r="Y2981" s="144" t="s">
        <v>7935</v>
      </c>
      <c r="Z2981" s="144" t="s">
        <v>7936</v>
      </c>
      <c r="AA2981" s="160">
        <v>919</v>
      </c>
    </row>
    <row r="2982" spans="1:27" ht="45" customHeight="1" x14ac:dyDescent="0.25">
      <c r="A2982" s="144" t="s">
        <v>32128</v>
      </c>
      <c r="B2982" s="144" t="s">
        <v>36001</v>
      </c>
      <c r="C2982" s="144"/>
      <c r="D2982" s="144"/>
      <c r="E2982" s="144"/>
      <c r="F2982" s="144">
        <v>1</v>
      </c>
      <c r="G2982" s="144"/>
      <c r="H2982" s="144">
        <v>120</v>
      </c>
      <c r="I2982" s="144">
        <v>50</v>
      </c>
      <c r="J2982" s="144">
        <v>60</v>
      </c>
      <c r="K2982" s="144">
        <v>10</v>
      </c>
      <c r="L2982" s="144"/>
      <c r="M2982" s="145" t="s">
        <v>2213</v>
      </c>
      <c r="N2982" s="144" t="s">
        <v>18</v>
      </c>
      <c r="O2982" s="144"/>
      <c r="P2982" s="144" t="s">
        <v>2545</v>
      </c>
      <c r="Q2982" s="144"/>
      <c r="R2982" s="144"/>
      <c r="S2982" s="144" t="s">
        <v>4189</v>
      </c>
      <c r="T2982" s="144" t="s">
        <v>30465</v>
      </c>
      <c r="U2982" s="144" t="s">
        <v>32128</v>
      </c>
      <c r="V2982" s="144"/>
      <c r="W2982" s="144">
        <v>309920</v>
      </c>
      <c r="X2982" s="144" t="s">
        <v>32129</v>
      </c>
      <c r="Y2982" s="144" t="s">
        <v>32130</v>
      </c>
      <c r="Z2982" s="144" t="s">
        <v>32131</v>
      </c>
      <c r="AA2982" s="160">
        <v>7225</v>
      </c>
    </row>
    <row r="2983" spans="1:27" ht="45" customHeight="1" x14ac:dyDescent="0.25">
      <c r="A2983" s="144" t="s">
        <v>7937</v>
      </c>
      <c r="B2983" s="144" t="s">
        <v>4208</v>
      </c>
      <c r="C2983" s="144"/>
      <c r="D2983" s="144"/>
      <c r="E2983" s="144"/>
      <c r="F2983" s="144">
        <v>1</v>
      </c>
      <c r="G2983" s="144"/>
      <c r="H2983" s="144">
        <v>798</v>
      </c>
      <c r="I2983" s="144">
        <v>290</v>
      </c>
      <c r="J2983" s="144">
        <v>363</v>
      </c>
      <c r="K2983" s="144">
        <v>145</v>
      </c>
      <c r="L2983" s="144"/>
      <c r="M2983" s="145" t="s">
        <v>2213</v>
      </c>
      <c r="N2983" s="144" t="s">
        <v>66</v>
      </c>
      <c r="O2983" s="144"/>
      <c r="P2983" s="144" t="s">
        <v>2348</v>
      </c>
      <c r="Q2983" s="144"/>
      <c r="R2983" s="144"/>
      <c r="S2983" s="144" t="s">
        <v>4191</v>
      </c>
      <c r="T2983" s="144" t="s">
        <v>7938</v>
      </c>
      <c r="U2983" s="144" t="s">
        <v>7937</v>
      </c>
      <c r="V2983" s="144"/>
      <c r="W2983" s="144">
        <v>363212</v>
      </c>
      <c r="X2983" s="144" t="s">
        <v>5852</v>
      </c>
      <c r="Y2983" s="144"/>
      <c r="Z2983" s="144" t="s">
        <v>7939</v>
      </c>
      <c r="AA2983" s="160">
        <v>920</v>
      </c>
    </row>
    <row r="2984" spans="1:27" ht="45" customHeight="1" x14ac:dyDescent="0.25">
      <c r="A2984" s="144" t="s">
        <v>30037</v>
      </c>
      <c r="B2984" s="144" t="s">
        <v>16933</v>
      </c>
      <c r="C2984" s="144"/>
      <c r="D2984" s="144"/>
      <c r="E2984" s="144"/>
      <c r="F2984" s="144">
        <v>1</v>
      </c>
      <c r="G2984" s="144"/>
      <c r="H2984" s="144">
        <v>170</v>
      </c>
      <c r="I2984" s="144">
        <v>75</v>
      </c>
      <c r="J2984" s="144">
        <v>75</v>
      </c>
      <c r="K2984" s="144">
        <v>20</v>
      </c>
      <c r="L2984" s="144"/>
      <c r="M2984" s="145" t="s">
        <v>2213</v>
      </c>
      <c r="N2984" s="144" t="s">
        <v>58</v>
      </c>
      <c r="O2984" s="144"/>
      <c r="P2984" s="144" t="s">
        <v>2747</v>
      </c>
      <c r="Q2984" s="144"/>
      <c r="R2984" s="144"/>
      <c r="S2984" s="144" t="s">
        <v>15453</v>
      </c>
      <c r="T2984" s="144" t="s">
        <v>30038</v>
      </c>
      <c r="U2984" s="144" t="s">
        <v>30037</v>
      </c>
      <c r="V2984" s="144"/>
      <c r="W2984" s="144">
        <v>361027</v>
      </c>
      <c r="X2984" s="144" t="s">
        <v>30039</v>
      </c>
      <c r="Y2984" s="150">
        <v>88660000000</v>
      </c>
      <c r="Z2984" s="144" t="s">
        <v>23884</v>
      </c>
      <c r="AA2984" s="160">
        <v>7157</v>
      </c>
    </row>
    <row r="2985" spans="1:27" ht="45" customHeight="1" x14ac:dyDescent="0.25">
      <c r="A2985" s="144" t="s">
        <v>19681</v>
      </c>
      <c r="B2985" s="144" t="s">
        <v>15409</v>
      </c>
      <c r="C2985" s="144">
        <v>2</v>
      </c>
      <c r="D2985" s="144"/>
      <c r="E2985" s="144"/>
      <c r="F2985" s="144">
        <v>1</v>
      </c>
      <c r="G2985" s="144"/>
      <c r="H2985" s="144">
        <v>685</v>
      </c>
      <c r="I2985" s="144">
        <v>300</v>
      </c>
      <c r="J2985" s="144">
        <v>300</v>
      </c>
      <c r="K2985" s="144">
        <v>85</v>
      </c>
      <c r="L2985" s="144"/>
      <c r="M2985" s="145" t="s">
        <v>2213</v>
      </c>
      <c r="N2985" s="144" t="s">
        <v>66</v>
      </c>
      <c r="O2985" s="144"/>
      <c r="P2985" s="144" t="s">
        <v>2348</v>
      </c>
      <c r="Q2985" s="144"/>
      <c r="R2985" s="144"/>
      <c r="S2985" s="144" t="s">
        <v>4189</v>
      </c>
      <c r="T2985" s="144" t="s">
        <v>13708</v>
      </c>
      <c r="U2985" s="144" t="s">
        <v>19681</v>
      </c>
      <c r="V2985" s="144"/>
      <c r="W2985" s="144">
        <v>363240</v>
      </c>
      <c r="X2985" s="144" t="s">
        <v>19682</v>
      </c>
      <c r="Y2985" s="144" t="s">
        <v>19684</v>
      </c>
      <c r="Z2985" s="144" t="s">
        <v>19683</v>
      </c>
      <c r="AA2985" s="160">
        <v>5256</v>
      </c>
    </row>
    <row r="2986" spans="1:27" ht="45" customHeight="1" x14ac:dyDescent="0.25">
      <c r="A2986" s="144" t="s">
        <v>19681</v>
      </c>
      <c r="B2986" s="144" t="s">
        <v>15409</v>
      </c>
      <c r="C2986" s="144">
        <v>2</v>
      </c>
      <c r="D2986" s="144"/>
      <c r="E2986" s="144" t="s">
        <v>22774</v>
      </c>
      <c r="F2986" s="144">
        <v>1</v>
      </c>
      <c r="G2986" s="144"/>
      <c r="H2986" s="144">
        <v>450</v>
      </c>
      <c r="I2986" s="144">
        <v>230</v>
      </c>
      <c r="J2986" s="144">
        <v>150</v>
      </c>
      <c r="K2986" s="144">
        <v>70</v>
      </c>
      <c r="L2986" s="144"/>
      <c r="M2986" s="145" t="s">
        <v>2213</v>
      </c>
      <c r="N2986" s="144" t="s">
        <v>66</v>
      </c>
      <c r="O2986" s="144"/>
      <c r="P2986" s="144" t="s">
        <v>2348</v>
      </c>
      <c r="Q2986" s="144"/>
      <c r="R2986" s="144"/>
      <c r="S2986" s="144" t="s">
        <v>4189</v>
      </c>
      <c r="T2986" s="144" t="s">
        <v>13708</v>
      </c>
      <c r="U2986" s="144" t="s">
        <v>19681</v>
      </c>
      <c r="V2986" s="144" t="s">
        <v>22775</v>
      </c>
      <c r="W2986" s="144">
        <v>363240</v>
      </c>
      <c r="X2986" s="144" t="s">
        <v>22776</v>
      </c>
      <c r="Y2986" s="144"/>
      <c r="Z2986" s="144" t="s">
        <v>22777</v>
      </c>
      <c r="AA2986" s="160">
        <v>5763</v>
      </c>
    </row>
    <row r="2987" spans="1:27" ht="45" customHeight="1" x14ac:dyDescent="0.25">
      <c r="A2987" s="144" t="s">
        <v>22778</v>
      </c>
      <c r="B2987" s="144" t="s">
        <v>33033</v>
      </c>
      <c r="C2987" s="144"/>
      <c r="D2987" s="144"/>
      <c r="E2987" s="144"/>
      <c r="F2987" s="144">
        <v>5</v>
      </c>
      <c r="G2987" s="144"/>
      <c r="H2987" s="144"/>
      <c r="I2987" s="144"/>
      <c r="J2987" s="144"/>
      <c r="K2987" s="144"/>
      <c r="L2987" s="144">
        <v>350</v>
      </c>
      <c r="M2987" s="145" t="s">
        <v>2213</v>
      </c>
      <c r="N2987" s="144" t="s">
        <v>78</v>
      </c>
      <c r="O2987" s="144"/>
      <c r="P2987" s="144" t="s">
        <v>4071</v>
      </c>
      <c r="Q2987" s="144"/>
      <c r="R2987" s="144"/>
      <c r="S2987" s="144" t="s">
        <v>4190</v>
      </c>
      <c r="T2987" s="144" t="s">
        <v>22779</v>
      </c>
      <c r="U2987" s="144" t="s">
        <v>22778</v>
      </c>
      <c r="V2987" s="144"/>
      <c r="W2987" s="144">
        <v>624186</v>
      </c>
      <c r="X2987" s="144" t="s">
        <v>22780</v>
      </c>
      <c r="Y2987" s="144" t="s">
        <v>22781</v>
      </c>
      <c r="Z2987" s="144" t="s">
        <v>22782</v>
      </c>
      <c r="AA2987" s="160">
        <v>5757</v>
      </c>
    </row>
    <row r="2988" spans="1:27" ht="45" customHeight="1" x14ac:dyDescent="0.25">
      <c r="A2988" s="144" t="s">
        <v>13920</v>
      </c>
      <c r="B2988" s="144" t="s">
        <v>13672</v>
      </c>
      <c r="C2988" s="144">
        <v>218</v>
      </c>
      <c r="D2988" s="144"/>
      <c r="E2988" s="144"/>
      <c r="F2988" s="144">
        <v>1</v>
      </c>
      <c r="G2988" s="144"/>
      <c r="H2988" s="144">
        <v>1009</v>
      </c>
      <c r="I2988" s="144">
        <v>453</v>
      </c>
      <c r="J2988" s="144">
        <v>423</v>
      </c>
      <c r="K2988" s="144">
        <v>133</v>
      </c>
      <c r="L2988" s="144"/>
      <c r="M2988" s="145" t="s">
        <v>2213</v>
      </c>
      <c r="N2988" s="144" t="s">
        <v>41</v>
      </c>
      <c r="O2988" s="144"/>
      <c r="P2988" s="144" t="s">
        <v>2604</v>
      </c>
      <c r="Q2988" s="144" t="s">
        <v>4187</v>
      </c>
      <c r="R2988" s="144" t="s">
        <v>19685</v>
      </c>
      <c r="S2988" s="144"/>
      <c r="T2988" s="144"/>
      <c r="U2988" s="144" t="s">
        <v>13920</v>
      </c>
      <c r="V2988" s="144"/>
      <c r="W2988" s="144"/>
      <c r="X2988" s="144" t="s">
        <v>19686</v>
      </c>
      <c r="Y2988" s="144" t="s">
        <v>13921</v>
      </c>
      <c r="Z2988" s="144" t="s">
        <v>13922</v>
      </c>
      <c r="AA2988" s="160">
        <v>921</v>
      </c>
    </row>
    <row r="2989" spans="1:27" ht="45" customHeight="1" x14ac:dyDescent="0.25">
      <c r="A2989" s="144" t="s">
        <v>7940</v>
      </c>
      <c r="B2989" s="144" t="s">
        <v>4205</v>
      </c>
      <c r="C2989" s="144">
        <v>19</v>
      </c>
      <c r="D2989" s="144" t="s">
        <v>7941</v>
      </c>
      <c r="E2989" s="144"/>
      <c r="F2989" s="144">
        <v>1</v>
      </c>
      <c r="G2989" s="144">
        <v>350</v>
      </c>
      <c r="H2989" s="144"/>
      <c r="I2989" s="144"/>
      <c r="J2989" s="144"/>
      <c r="K2989" s="144"/>
      <c r="L2989" s="144"/>
      <c r="M2989" s="145" t="s">
        <v>2213</v>
      </c>
      <c r="N2989" s="144" t="s">
        <v>74</v>
      </c>
      <c r="O2989" s="144"/>
      <c r="P2989" s="144" t="s">
        <v>3951</v>
      </c>
      <c r="Q2989" s="144"/>
      <c r="R2989" s="144"/>
      <c r="S2989" s="144"/>
      <c r="T2989" s="144"/>
      <c r="U2989" s="144" t="s">
        <v>7940</v>
      </c>
      <c r="V2989" s="144"/>
      <c r="W2989" s="144">
        <v>446100</v>
      </c>
      <c r="X2989" s="144" t="s">
        <v>7942</v>
      </c>
      <c r="Y2989" s="144" t="s">
        <v>7943</v>
      </c>
      <c r="Z2989" s="144" t="s">
        <v>5469</v>
      </c>
      <c r="AA2989" s="160">
        <v>922</v>
      </c>
    </row>
    <row r="2990" spans="1:27" ht="45" customHeight="1" x14ac:dyDescent="0.25">
      <c r="A2990" s="144" t="s">
        <v>17086</v>
      </c>
      <c r="B2990" s="144" t="s">
        <v>15647</v>
      </c>
      <c r="C2990" s="144">
        <v>15</v>
      </c>
      <c r="D2990" s="144" t="s">
        <v>15747</v>
      </c>
      <c r="E2990" s="144"/>
      <c r="F2990" s="144">
        <v>1</v>
      </c>
      <c r="G2990" s="144">
        <v>211</v>
      </c>
      <c r="H2990" s="144"/>
      <c r="I2990" s="144"/>
      <c r="J2990" s="144"/>
      <c r="K2990" s="144"/>
      <c r="L2990" s="144"/>
      <c r="M2990" s="145" t="s">
        <v>2213</v>
      </c>
      <c r="N2990" s="144" t="s">
        <v>42</v>
      </c>
      <c r="O2990" s="144"/>
      <c r="P2990" s="144" t="s">
        <v>30691</v>
      </c>
      <c r="Q2990" s="144"/>
      <c r="R2990" s="144"/>
      <c r="S2990" s="144" t="s">
        <v>4190</v>
      </c>
      <c r="T2990" s="144" t="s">
        <v>19577</v>
      </c>
      <c r="U2990" s="144" t="s">
        <v>17086</v>
      </c>
      <c r="V2990" s="144"/>
      <c r="W2990" s="144">
        <v>143800</v>
      </c>
      <c r="X2990" s="167" t="s">
        <v>17087</v>
      </c>
      <c r="Y2990" s="170" t="s">
        <v>17088</v>
      </c>
      <c r="Z2990" s="144" t="s">
        <v>17089</v>
      </c>
      <c r="AA2990" s="160">
        <v>4215</v>
      </c>
    </row>
    <row r="2991" spans="1:27" ht="45" customHeight="1" x14ac:dyDescent="0.25">
      <c r="A2991" s="144" t="s">
        <v>19687</v>
      </c>
      <c r="B2991" s="144" t="s">
        <v>15409</v>
      </c>
      <c r="C2991" s="144">
        <v>39</v>
      </c>
      <c r="D2991" s="144"/>
      <c r="E2991" s="144"/>
      <c r="F2991" s="144">
        <v>1</v>
      </c>
      <c r="G2991" s="144"/>
      <c r="H2991" s="144">
        <v>850</v>
      </c>
      <c r="I2991" s="144">
        <v>400</v>
      </c>
      <c r="J2991" s="144">
        <v>400</v>
      </c>
      <c r="K2991" s="144">
        <v>50</v>
      </c>
      <c r="L2991" s="144"/>
      <c r="M2991" s="145" t="s">
        <v>2213</v>
      </c>
      <c r="N2991" s="144" t="s">
        <v>66</v>
      </c>
      <c r="O2991" s="144"/>
      <c r="P2991" s="144" t="s">
        <v>2489</v>
      </c>
      <c r="Q2991" s="144"/>
      <c r="R2991" s="144"/>
      <c r="S2991" s="144"/>
      <c r="T2991" s="144"/>
      <c r="U2991" s="144" t="s">
        <v>19687</v>
      </c>
      <c r="V2991" s="144"/>
      <c r="W2991" s="144">
        <v>360223</v>
      </c>
      <c r="X2991" s="144" t="s">
        <v>19688</v>
      </c>
      <c r="Y2991" s="144">
        <v>572296</v>
      </c>
      <c r="Z2991" s="144" t="s">
        <v>19689</v>
      </c>
      <c r="AA2991" s="160">
        <v>5445</v>
      </c>
    </row>
    <row r="2992" spans="1:27" ht="45" customHeight="1" x14ac:dyDescent="0.25">
      <c r="A2992" s="144" t="s">
        <v>19690</v>
      </c>
      <c r="B2992" s="144" t="s">
        <v>19691</v>
      </c>
      <c r="C2992" s="144"/>
      <c r="D2992" s="144" t="s">
        <v>4778</v>
      </c>
      <c r="E2992" s="144"/>
      <c r="F2992" s="144">
        <v>2</v>
      </c>
      <c r="G2992" s="144"/>
      <c r="H2992" s="144"/>
      <c r="I2992" s="144"/>
      <c r="J2992" s="144"/>
      <c r="K2992" s="144"/>
      <c r="L2992" s="144">
        <v>200</v>
      </c>
      <c r="M2992" s="145" t="s">
        <v>2213</v>
      </c>
      <c r="N2992" s="144" t="s">
        <v>93</v>
      </c>
      <c r="O2992" s="144"/>
      <c r="P2992" s="144" t="s">
        <v>3379</v>
      </c>
      <c r="Q2992" s="144"/>
      <c r="R2992" s="144"/>
      <c r="S2992" s="144" t="s">
        <v>4189</v>
      </c>
      <c r="T2992" s="144" t="s">
        <v>19692</v>
      </c>
      <c r="U2992" s="144" t="s">
        <v>19690</v>
      </c>
      <c r="V2992" s="144"/>
      <c r="W2992" s="144">
        <v>152303</v>
      </c>
      <c r="X2992" s="144" t="s">
        <v>19693</v>
      </c>
      <c r="Y2992" s="144"/>
      <c r="Z2992" s="144" t="s">
        <v>19694</v>
      </c>
      <c r="AA2992" s="160">
        <v>5039</v>
      </c>
    </row>
    <row r="2993" spans="1:27" ht="45" customHeight="1" x14ac:dyDescent="0.25">
      <c r="A2993" s="144" t="s">
        <v>31203</v>
      </c>
      <c r="B2993" s="144" t="s">
        <v>31204</v>
      </c>
      <c r="C2993" s="144"/>
      <c r="D2993" s="144"/>
      <c r="E2993" s="144"/>
      <c r="F2993" s="144">
        <v>1</v>
      </c>
      <c r="G2993" s="144"/>
      <c r="H2993" s="144">
        <v>1200</v>
      </c>
      <c r="I2993" s="144">
        <v>400</v>
      </c>
      <c r="J2993" s="144">
        <v>500</v>
      </c>
      <c r="K2993" s="144">
        <v>300</v>
      </c>
      <c r="L2993" s="144"/>
      <c r="M2993" s="145" t="s">
        <v>2213</v>
      </c>
      <c r="N2993" s="144" t="s">
        <v>21</v>
      </c>
      <c r="O2993" s="144"/>
      <c r="P2993" s="144" t="s">
        <v>2378</v>
      </c>
      <c r="Q2993" s="144"/>
      <c r="R2993" s="144"/>
      <c r="S2993" s="144" t="s">
        <v>15453</v>
      </c>
      <c r="T2993" s="144" t="s">
        <v>31205</v>
      </c>
      <c r="U2993" s="144" t="s">
        <v>31203</v>
      </c>
      <c r="V2993" s="144"/>
      <c r="W2993" s="144"/>
      <c r="X2993" s="144"/>
      <c r="Y2993" s="144"/>
      <c r="Z2993" s="144" t="s">
        <v>31206</v>
      </c>
      <c r="AA2993" s="160">
        <v>4000</v>
      </c>
    </row>
    <row r="2994" spans="1:27" ht="45" customHeight="1" x14ac:dyDescent="0.25">
      <c r="A2994" s="144" t="s">
        <v>7948</v>
      </c>
      <c r="B2994" s="144" t="s">
        <v>4205</v>
      </c>
      <c r="C2994" s="144">
        <v>393</v>
      </c>
      <c r="D2994" s="144" t="s">
        <v>5639</v>
      </c>
      <c r="E2994" s="144"/>
      <c r="F2994" s="144">
        <v>1</v>
      </c>
      <c r="G2994" s="144">
        <v>350</v>
      </c>
      <c r="H2994" s="144"/>
      <c r="I2994" s="144"/>
      <c r="J2994" s="144"/>
      <c r="K2994" s="144"/>
      <c r="L2994" s="144"/>
      <c r="M2994" s="145" t="s">
        <v>2213</v>
      </c>
      <c r="N2994" s="144" t="s">
        <v>49</v>
      </c>
      <c r="O2994" s="144"/>
      <c r="P2994" s="144" t="s">
        <v>30712</v>
      </c>
      <c r="Q2994" s="144" t="s">
        <v>4187</v>
      </c>
      <c r="R2994" s="144" t="s">
        <v>7949</v>
      </c>
      <c r="S2994" s="144"/>
      <c r="T2994" s="144"/>
      <c r="U2994" s="144" t="s">
        <v>7948</v>
      </c>
      <c r="V2994" s="144"/>
      <c r="W2994" s="144">
        <v>614056</v>
      </c>
      <c r="X2994" s="144" t="s">
        <v>7950</v>
      </c>
      <c r="Y2994" s="144" t="s">
        <v>7951</v>
      </c>
      <c r="Z2994" s="144" t="s">
        <v>7952</v>
      </c>
      <c r="AA2994" s="160">
        <v>925</v>
      </c>
    </row>
    <row r="2995" spans="1:27" ht="45" customHeight="1" x14ac:dyDescent="0.25">
      <c r="A2995" s="144" t="s">
        <v>27418</v>
      </c>
      <c r="B2995" s="144" t="s">
        <v>25931</v>
      </c>
      <c r="C2995" s="144"/>
      <c r="D2995" s="144" t="s">
        <v>8313</v>
      </c>
      <c r="E2995" s="144"/>
      <c r="F2995" s="144">
        <v>2</v>
      </c>
      <c r="G2995" s="144"/>
      <c r="H2995" s="144"/>
      <c r="I2995" s="144"/>
      <c r="J2995" s="144"/>
      <c r="K2995" s="144"/>
      <c r="L2995" s="144">
        <v>250</v>
      </c>
      <c r="M2995" s="145" t="s">
        <v>2213</v>
      </c>
      <c r="N2995" s="144" t="s">
        <v>85</v>
      </c>
      <c r="O2995" s="144"/>
      <c r="P2995" s="144" t="s">
        <v>3653</v>
      </c>
      <c r="Q2995" s="144" t="s">
        <v>4186</v>
      </c>
      <c r="R2995" s="144" t="s">
        <v>4475</v>
      </c>
      <c r="S2995" s="144" t="s">
        <v>4191</v>
      </c>
      <c r="T2995" s="144" t="s">
        <v>4475</v>
      </c>
      <c r="U2995" s="144" t="s">
        <v>27418</v>
      </c>
      <c r="V2995" s="144"/>
      <c r="W2995" s="144">
        <v>627250</v>
      </c>
      <c r="X2995" s="144" t="s">
        <v>30040</v>
      </c>
      <c r="Y2995" s="144" t="s">
        <v>27419</v>
      </c>
      <c r="Z2995" s="144" t="s">
        <v>30041</v>
      </c>
      <c r="AA2995" s="161">
        <v>2386</v>
      </c>
    </row>
    <row r="2996" spans="1:27" ht="45" customHeight="1" x14ac:dyDescent="0.25">
      <c r="A2996" s="144" t="s">
        <v>7953</v>
      </c>
      <c r="B2996" s="144" t="s">
        <v>4213</v>
      </c>
      <c r="C2996" s="144">
        <v>1206</v>
      </c>
      <c r="D2996" s="144"/>
      <c r="E2996" s="144"/>
      <c r="F2996" s="144">
        <v>1</v>
      </c>
      <c r="G2996" s="144"/>
      <c r="H2996" s="144">
        <v>350</v>
      </c>
      <c r="I2996" s="144">
        <v>200</v>
      </c>
      <c r="J2996" s="144">
        <v>100</v>
      </c>
      <c r="K2996" s="144">
        <v>50</v>
      </c>
      <c r="L2996" s="144"/>
      <c r="M2996" s="145" t="s">
        <v>2213</v>
      </c>
      <c r="N2996" s="144" t="s">
        <v>41</v>
      </c>
      <c r="O2996" s="144"/>
      <c r="P2996" s="144" t="s">
        <v>3064</v>
      </c>
      <c r="Q2996" s="144" t="s">
        <v>4187</v>
      </c>
      <c r="R2996" s="144" t="s">
        <v>7954</v>
      </c>
      <c r="S2996" s="144"/>
      <c r="T2996" s="144"/>
      <c r="U2996" s="144" t="s">
        <v>7953</v>
      </c>
      <c r="V2996" s="144"/>
      <c r="W2996" s="144"/>
      <c r="X2996" s="144"/>
      <c r="Y2996" s="144"/>
      <c r="Z2996" s="144"/>
      <c r="AA2996" s="160">
        <v>3259</v>
      </c>
    </row>
    <row r="2997" spans="1:27" ht="45" customHeight="1" x14ac:dyDescent="0.25">
      <c r="A2997" s="144" t="s">
        <v>7953</v>
      </c>
      <c r="B2997" s="144" t="s">
        <v>4213</v>
      </c>
      <c r="C2997" s="144">
        <v>1206</v>
      </c>
      <c r="D2997" s="144"/>
      <c r="E2997" s="144" t="s">
        <v>6696</v>
      </c>
      <c r="F2997" s="144">
        <v>1</v>
      </c>
      <c r="G2997" s="144">
        <v>350</v>
      </c>
      <c r="H2997" s="144"/>
      <c r="I2997" s="144"/>
      <c r="J2997" s="144"/>
      <c r="K2997" s="144"/>
      <c r="L2997" s="144"/>
      <c r="M2997" s="145" t="s">
        <v>2213</v>
      </c>
      <c r="N2997" s="144" t="s">
        <v>41</v>
      </c>
      <c r="O2997" s="144"/>
      <c r="P2997" s="144" t="s">
        <v>3064</v>
      </c>
      <c r="Q2997" s="144" t="s">
        <v>4187</v>
      </c>
      <c r="R2997" s="144" t="s">
        <v>7954</v>
      </c>
      <c r="S2997" s="144"/>
      <c r="T2997" s="144"/>
      <c r="U2997" s="144" t="s">
        <v>7953</v>
      </c>
      <c r="V2997" s="144" t="s">
        <v>7953</v>
      </c>
      <c r="W2997" s="144">
        <v>117588</v>
      </c>
      <c r="X2997" s="144" t="s">
        <v>7955</v>
      </c>
      <c r="Y2997" s="144"/>
      <c r="Z2997" s="144" t="s">
        <v>7956</v>
      </c>
      <c r="AA2997" s="160">
        <v>926</v>
      </c>
    </row>
    <row r="2998" spans="1:27" ht="45" customHeight="1" x14ac:dyDescent="0.25">
      <c r="A2998" s="144" t="s">
        <v>7957</v>
      </c>
      <c r="B2998" s="144" t="s">
        <v>4205</v>
      </c>
      <c r="C2998" s="144">
        <v>41</v>
      </c>
      <c r="D2998" s="144" t="s">
        <v>5210</v>
      </c>
      <c r="E2998" s="144"/>
      <c r="F2998" s="144">
        <v>1</v>
      </c>
      <c r="G2998" s="144">
        <v>350</v>
      </c>
      <c r="H2998" s="144"/>
      <c r="I2998" s="144"/>
      <c r="J2998" s="144"/>
      <c r="K2998" s="144"/>
      <c r="L2998" s="144"/>
      <c r="M2998" s="145" t="s">
        <v>2213</v>
      </c>
      <c r="N2998" s="144" t="s">
        <v>69</v>
      </c>
      <c r="O2998" s="144"/>
      <c r="P2998" s="144" t="s">
        <v>3602</v>
      </c>
      <c r="Q2998" s="144"/>
      <c r="R2998" s="144"/>
      <c r="S2998" s="144"/>
      <c r="T2998" s="144"/>
      <c r="U2998" s="144" t="s">
        <v>7957</v>
      </c>
      <c r="V2998" s="144"/>
      <c r="W2998" s="144">
        <v>427961</v>
      </c>
      <c r="X2998" s="144" t="s">
        <v>7958</v>
      </c>
      <c r="Y2998" s="144" t="s">
        <v>7959</v>
      </c>
      <c r="Z2998" s="144" t="s">
        <v>7960</v>
      </c>
      <c r="AA2998" s="160">
        <v>927</v>
      </c>
    </row>
    <row r="2999" spans="1:27" ht="45" customHeight="1" x14ac:dyDescent="0.25">
      <c r="A2999" s="144" t="s">
        <v>231</v>
      </c>
      <c r="B2999" s="144" t="s">
        <v>4208</v>
      </c>
      <c r="C2999" s="144"/>
      <c r="D2999" s="144"/>
      <c r="E2999" s="144"/>
      <c r="F2999" s="144">
        <v>1</v>
      </c>
      <c r="G2999" s="144"/>
      <c r="H2999" s="144">
        <v>798</v>
      </c>
      <c r="I2999" s="144">
        <v>290</v>
      </c>
      <c r="J2999" s="144">
        <v>363</v>
      </c>
      <c r="K2999" s="144">
        <v>145</v>
      </c>
      <c r="L2999" s="144"/>
      <c r="M2999" s="145" t="s">
        <v>2213</v>
      </c>
      <c r="N2999" s="144" t="s">
        <v>32</v>
      </c>
      <c r="O2999" s="144"/>
      <c r="P2999" s="144" t="s">
        <v>3233</v>
      </c>
      <c r="Q2999" s="144"/>
      <c r="R2999" s="144"/>
      <c r="S2999" s="144" t="s">
        <v>4191</v>
      </c>
      <c r="T2999" s="144" t="s">
        <v>7961</v>
      </c>
      <c r="U2999" s="144" t="s">
        <v>231</v>
      </c>
      <c r="V2999" s="144"/>
      <c r="W2999" s="150">
        <v>613008</v>
      </c>
      <c r="X2999" s="144" t="s">
        <v>7962</v>
      </c>
      <c r="Y2999" s="150" t="s">
        <v>7963</v>
      </c>
      <c r="Z2999" s="144" t="s">
        <v>7964</v>
      </c>
      <c r="AA2999" s="160">
        <v>928</v>
      </c>
    </row>
    <row r="3000" spans="1:27" ht="45" customHeight="1" x14ac:dyDescent="0.25">
      <c r="A3000" s="144" t="s">
        <v>14704</v>
      </c>
      <c r="B3000" s="144" t="s">
        <v>19695</v>
      </c>
      <c r="C3000" s="144"/>
      <c r="D3000" s="144" t="s">
        <v>10174</v>
      </c>
      <c r="E3000" s="144"/>
      <c r="F3000" s="144">
        <v>3</v>
      </c>
      <c r="G3000" s="144"/>
      <c r="H3000" s="144"/>
      <c r="I3000" s="144"/>
      <c r="J3000" s="144"/>
      <c r="K3000" s="144"/>
      <c r="L3000" s="144">
        <v>150</v>
      </c>
      <c r="M3000" s="145" t="s">
        <v>2213</v>
      </c>
      <c r="N3000" s="144" t="s">
        <v>112</v>
      </c>
      <c r="O3000" s="144"/>
      <c r="P3000" s="144" t="s">
        <v>2466</v>
      </c>
      <c r="Q3000" s="144"/>
      <c r="R3000" s="144"/>
      <c r="S3000" s="144" t="s">
        <v>4191</v>
      </c>
      <c r="T3000" s="144" t="s">
        <v>8874</v>
      </c>
      <c r="U3000" s="144" t="s">
        <v>14704</v>
      </c>
      <c r="V3000" s="144"/>
      <c r="W3000" s="144">
        <v>607251</v>
      </c>
      <c r="X3000" s="144"/>
      <c r="Y3000" s="144" t="s">
        <v>14705</v>
      </c>
      <c r="Z3000" s="144" t="s">
        <v>14164</v>
      </c>
      <c r="AA3000" s="160">
        <v>2839</v>
      </c>
    </row>
    <row r="3001" spans="1:27" ht="45" customHeight="1" x14ac:dyDescent="0.25">
      <c r="A3001" s="144" t="s">
        <v>7966</v>
      </c>
      <c r="B3001" s="144" t="s">
        <v>19696</v>
      </c>
      <c r="C3001" s="144"/>
      <c r="D3001" s="144"/>
      <c r="E3001" s="144"/>
      <c r="F3001" s="144">
        <v>5</v>
      </c>
      <c r="G3001" s="144"/>
      <c r="H3001" s="144"/>
      <c r="I3001" s="144"/>
      <c r="J3001" s="144"/>
      <c r="K3001" s="144"/>
      <c r="L3001" s="144">
        <v>850</v>
      </c>
      <c r="M3001" s="145" t="s">
        <v>2213</v>
      </c>
      <c r="N3001" s="144" t="s">
        <v>32</v>
      </c>
      <c r="O3001" s="144"/>
      <c r="P3001" s="144" t="s">
        <v>3700</v>
      </c>
      <c r="Q3001" s="144"/>
      <c r="R3001" s="144"/>
      <c r="S3001" s="144" t="s">
        <v>4189</v>
      </c>
      <c r="T3001" s="144" t="s">
        <v>7967</v>
      </c>
      <c r="U3001" s="144" t="s">
        <v>7966</v>
      </c>
      <c r="V3001" s="144"/>
      <c r="W3001" s="144">
        <v>613440</v>
      </c>
      <c r="X3001" s="144" t="s">
        <v>19697</v>
      </c>
      <c r="Y3001" s="144" t="s">
        <v>7968</v>
      </c>
      <c r="Z3001" s="144" t="s">
        <v>7969</v>
      </c>
      <c r="AA3001" s="160">
        <v>930</v>
      </c>
    </row>
    <row r="3002" spans="1:27" ht="45" customHeight="1" x14ac:dyDescent="0.25">
      <c r="A3002" s="144" t="s">
        <v>266</v>
      </c>
      <c r="B3002" s="144" t="s">
        <v>16402</v>
      </c>
      <c r="C3002" s="144">
        <v>25</v>
      </c>
      <c r="D3002" s="144" t="s">
        <v>4543</v>
      </c>
      <c r="E3002" s="144"/>
      <c r="F3002" s="144">
        <v>1</v>
      </c>
      <c r="G3002" s="144">
        <v>126</v>
      </c>
      <c r="H3002" s="144"/>
      <c r="I3002" s="144"/>
      <c r="J3002" s="144"/>
      <c r="K3002" s="144"/>
      <c r="L3002" s="144"/>
      <c r="M3002" s="145" t="s">
        <v>2213</v>
      </c>
      <c r="N3002" s="144" t="s">
        <v>69</v>
      </c>
      <c r="O3002" s="144"/>
      <c r="P3002" s="144" t="s">
        <v>2693</v>
      </c>
      <c r="Q3002" s="144"/>
      <c r="R3002" s="144"/>
      <c r="S3002" s="144"/>
      <c r="T3002" s="144"/>
      <c r="U3002" s="144" t="s">
        <v>266</v>
      </c>
      <c r="V3002" s="144"/>
      <c r="W3002" s="144">
        <v>427620</v>
      </c>
      <c r="X3002" s="144" t="s">
        <v>25559</v>
      </c>
      <c r="Y3002" s="144">
        <v>89500000000</v>
      </c>
      <c r="Z3002" s="144" t="s">
        <v>22783</v>
      </c>
      <c r="AA3002" s="160">
        <v>931</v>
      </c>
    </row>
    <row r="3003" spans="1:27" ht="45" customHeight="1" x14ac:dyDescent="0.25">
      <c r="A3003" s="144" t="s">
        <v>7970</v>
      </c>
      <c r="B3003" s="144" t="s">
        <v>12916</v>
      </c>
      <c r="C3003" s="144"/>
      <c r="D3003" s="144"/>
      <c r="E3003" s="144"/>
      <c r="F3003" s="144">
        <v>2</v>
      </c>
      <c r="G3003" s="144"/>
      <c r="H3003" s="144"/>
      <c r="I3003" s="144"/>
      <c r="J3003" s="144"/>
      <c r="K3003" s="144"/>
      <c r="L3003" s="144">
        <v>150</v>
      </c>
      <c r="M3003" s="145" t="s">
        <v>2213</v>
      </c>
      <c r="N3003" s="144" t="s">
        <v>27</v>
      </c>
      <c r="O3003" s="144"/>
      <c r="P3003" s="144" t="s">
        <v>14229</v>
      </c>
      <c r="Q3003" s="144"/>
      <c r="R3003" s="144"/>
      <c r="S3003" s="144"/>
      <c r="T3003" s="144"/>
      <c r="U3003" s="144" t="s">
        <v>7970</v>
      </c>
      <c r="V3003" s="144"/>
      <c r="W3003" s="144">
        <v>665703</v>
      </c>
      <c r="X3003" s="144" t="s">
        <v>7971</v>
      </c>
      <c r="Y3003" s="144" t="s">
        <v>7972</v>
      </c>
      <c r="Z3003" s="144" t="s">
        <v>7973</v>
      </c>
      <c r="AA3003" s="160">
        <v>932</v>
      </c>
    </row>
    <row r="3004" spans="1:27" ht="45" customHeight="1" x14ac:dyDescent="0.25">
      <c r="A3004" s="144" t="s">
        <v>7974</v>
      </c>
      <c r="B3004" s="144" t="s">
        <v>5372</v>
      </c>
      <c r="C3004" s="144"/>
      <c r="D3004" s="144"/>
      <c r="E3004" s="144"/>
      <c r="F3004" s="144">
        <v>2</v>
      </c>
      <c r="G3004" s="144"/>
      <c r="H3004" s="144"/>
      <c r="I3004" s="144"/>
      <c r="J3004" s="144"/>
      <c r="K3004" s="144"/>
      <c r="L3004" s="144">
        <v>150</v>
      </c>
      <c r="M3004" s="145" t="s">
        <v>2213</v>
      </c>
      <c r="N3004" s="144" t="s">
        <v>56</v>
      </c>
      <c r="O3004" s="144"/>
      <c r="P3004" s="144" t="s">
        <v>3751</v>
      </c>
      <c r="Q3004" s="144"/>
      <c r="R3004" s="144"/>
      <c r="S3004" s="144"/>
      <c r="T3004" s="144"/>
      <c r="U3004" s="144" t="s">
        <v>7974</v>
      </c>
      <c r="V3004" s="144"/>
      <c r="W3004" s="144">
        <v>368831</v>
      </c>
      <c r="X3004" s="144" t="s">
        <v>6702</v>
      </c>
      <c r="Y3004" s="144" t="s">
        <v>7975</v>
      </c>
      <c r="Z3004" s="144" t="s">
        <v>7976</v>
      </c>
      <c r="AA3004" s="160">
        <v>933</v>
      </c>
    </row>
    <row r="3005" spans="1:27" ht="45" customHeight="1" x14ac:dyDescent="0.25">
      <c r="A3005" s="144" t="s">
        <v>19698</v>
      </c>
      <c r="B3005" s="144" t="s">
        <v>19699</v>
      </c>
      <c r="C3005" s="144"/>
      <c r="D3005" s="144"/>
      <c r="E3005" s="144"/>
      <c r="F3005" s="144">
        <v>1</v>
      </c>
      <c r="G3005" s="144"/>
      <c r="H3005" s="144">
        <v>350</v>
      </c>
      <c r="I3005" s="144">
        <v>200</v>
      </c>
      <c r="J3005" s="144">
        <v>100</v>
      </c>
      <c r="K3005" s="144">
        <v>50</v>
      </c>
      <c r="L3005" s="144"/>
      <c r="M3005" s="145" t="s">
        <v>2213</v>
      </c>
      <c r="N3005" s="144" t="s">
        <v>72</v>
      </c>
      <c r="O3005" s="144"/>
      <c r="P3005" s="144" t="s">
        <v>3502</v>
      </c>
      <c r="Q3005" s="144"/>
      <c r="R3005" s="144"/>
      <c r="S3005" s="144" t="s">
        <v>4193</v>
      </c>
      <c r="T3005" s="144" t="s">
        <v>19700</v>
      </c>
      <c r="U3005" s="144" t="s">
        <v>19698</v>
      </c>
      <c r="V3005" s="144"/>
      <c r="W3005" s="144">
        <v>347524</v>
      </c>
      <c r="X3005" s="144" t="s">
        <v>19701</v>
      </c>
      <c r="Y3005" s="144" t="s">
        <v>19703</v>
      </c>
      <c r="Z3005" s="144" t="s">
        <v>19702</v>
      </c>
      <c r="AA3005" s="160">
        <v>4488</v>
      </c>
    </row>
    <row r="3006" spans="1:27" ht="45" customHeight="1" x14ac:dyDescent="0.25">
      <c r="A3006" s="144" t="s">
        <v>7977</v>
      </c>
      <c r="B3006" s="144" t="s">
        <v>14963</v>
      </c>
      <c r="C3006" s="144"/>
      <c r="D3006" s="144"/>
      <c r="E3006" s="144"/>
      <c r="F3006" s="144">
        <v>1</v>
      </c>
      <c r="G3006" s="144"/>
      <c r="H3006" s="144">
        <v>798</v>
      </c>
      <c r="I3006" s="144">
        <v>290</v>
      </c>
      <c r="J3006" s="144">
        <v>363</v>
      </c>
      <c r="K3006" s="144">
        <v>145</v>
      </c>
      <c r="L3006" s="144"/>
      <c r="M3006" s="145" t="s">
        <v>2213</v>
      </c>
      <c r="N3006" s="144" t="s">
        <v>21</v>
      </c>
      <c r="O3006" s="144"/>
      <c r="P3006" s="144" t="s">
        <v>3871</v>
      </c>
      <c r="Q3006" s="144" t="s">
        <v>4186</v>
      </c>
      <c r="R3006" s="144" t="s">
        <v>7978</v>
      </c>
      <c r="S3006" s="144" t="s">
        <v>4193</v>
      </c>
      <c r="T3006" s="144" t="s">
        <v>7979</v>
      </c>
      <c r="U3006" s="144" t="s">
        <v>7977</v>
      </c>
      <c r="V3006" s="144"/>
      <c r="W3006" s="144">
        <v>404148</v>
      </c>
      <c r="X3006" s="144" t="s">
        <v>7980</v>
      </c>
      <c r="Y3006" s="144"/>
      <c r="Z3006" s="144" t="s">
        <v>31207</v>
      </c>
      <c r="AA3006" s="160">
        <v>934</v>
      </c>
    </row>
    <row r="3007" spans="1:27" ht="45" customHeight="1" x14ac:dyDescent="0.25">
      <c r="A3007" s="144" t="s">
        <v>7981</v>
      </c>
      <c r="B3007" s="144" t="s">
        <v>17734</v>
      </c>
      <c r="C3007" s="144">
        <v>7</v>
      </c>
      <c r="D3007" s="144"/>
      <c r="E3007" s="144"/>
      <c r="F3007" s="144">
        <v>1</v>
      </c>
      <c r="G3007" s="144"/>
      <c r="H3007" s="144">
        <v>1199</v>
      </c>
      <c r="I3007" s="144">
        <v>436</v>
      </c>
      <c r="J3007" s="144">
        <v>545</v>
      </c>
      <c r="K3007" s="144">
        <v>218</v>
      </c>
      <c r="L3007" s="144"/>
      <c r="M3007" s="145" t="s">
        <v>2213</v>
      </c>
      <c r="N3007" s="144" t="s">
        <v>19</v>
      </c>
      <c r="O3007" s="144"/>
      <c r="P3007" s="144" t="s">
        <v>3224</v>
      </c>
      <c r="Q3007" s="144"/>
      <c r="R3007" s="144"/>
      <c r="S3007" s="144"/>
      <c r="T3007" s="144"/>
      <c r="U3007" s="144" t="s">
        <v>7981</v>
      </c>
      <c r="V3007" s="144"/>
      <c r="W3007" s="144">
        <v>243140</v>
      </c>
      <c r="X3007" s="144" t="s">
        <v>7982</v>
      </c>
      <c r="Y3007" s="144"/>
      <c r="Z3007" s="144" t="s">
        <v>30042</v>
      </c>
      <c r="AA3007" s="160">
        <v>935</v>
      </c>
    </row>
    <row r="3008" spans="1:27" ht="45" customHeight="1" x14ac:dyDescent="0.25">
      <c r="A3008" s="144" t="s">
        <v>7983</v>
      </c>
      <c r="B3008" s="144" t="s">
        <v>4208</v>
      </c>
      <c r="C3008" s="144">
        <v>22</v>
      </c>
      <c r="D3008" s="144"/>
      <c r="E3008" s="144"/>
      <c r="F3008" s="144">
        <v>1</v>
      </c>
      <c r="G3008" s="144"/>
      <c r="H3008" s="144">
        <v>1199</v>
      </c>
      <c r="I3008" s="144">
        <v>436</v>
      </c>
      <c r="J3008" s="144">
        <v>545</v>
      </c>
      <c r="K3008" s="144">
        <v>218</v>
      </c>
      <c r="L3008" s="144"/>
      <c r="M3008" s="145" t="s">
        <v>2213</v>
      </c>
      <c r="N3008" s="144" t="s">
        <v>72</v>
      </c>
      <c r="O3008" s="144"/>
      <c r="P3008" s="144" t="s">
        <v>2962</v>
      </c>
      <c r="Q3008" s="144"/>
      <c r="R3008" s="144"/>
      <c r="S3008" s="144"/>
      <c r="T3008" s="144"/>
      <c r="U3008" s="144" t="s">
        <v>7983</v>
      </c>
      <c r="V3008" s="144"/>
      <c r="W3008" s="144">
        <v>347371</v>
      </c>
      <c r="X3008" s="144" t="s">
        <v>7984</v>
      </c>
      <c r="Y3008" s="144"/>
      <c r="Z3008" s="144"/>
      <c r="AA3008" s="160">
        <v>936</v>
      </c>
    </row>
    <row r="3009" spans="1:27" ht="45" customHeight="1" x14ac:dyDescent="0.25">
      <c r="A3009" s="144" t="s">
        <v>7985</v>
      </c>
      <c r="B3009" s="144" t="s">
        <v>4208</v>
      </c>
      <c r="C3009" s="144">
        <v>8</v>
      </c>
      <c r="D3009" s="144"/>
      <c r="E3009" s="144"/>
      <c r="F3009" s="144">
        <v>1</v>
      </c>
      <c r="G3009" s="144"/>
      <c r="H3009" s="144">
        <v>798</v>
      </c>
      <c r="I3009" s="144">
        <v>290</v>
      </c>
      <c r="J3009" s="144">
        <v>363</v>
      </c>
      <c r="K3009" s="144">
        <v>145</v>
      </c>
      <c r="L3009" s="144"/>
      <c r="M3009" s="145" t="s">
        <v>2213</v>
      </c>
      <c r="N3009" s="144" t="s">
        <v>50</v>
      </c>
      <c r="O3009" s="144"/>
      <c r="P3009" s="144" t="s">
        <v>3675</v>
      </c>
      <c r="Q3009" s="144"/>
      <c r="R3009" s="144"/>
      <c r="S3009" s="144" t="s">
        <v>4191</v>
      </c>
      <c r="T3009" s="144" t="s">
        <v>7987</v>
      </c>
      <c r="U3009" s="144" t="s">
        <v>7985</v>
      </c>
      <c r="V3009" s="144"/>
      <c r="W3009" s="144"/>
      <c r="X3009" s="144"/>
      <c r="Y3009" s="144"/>
      <c r="Z3009" s="144"/>
      <c r="AA3009" s="160">
        <v>3311</v>
      </c>
    </row>
    <row r="3010" spans="1:27" ht="45" customHeight="1" x14ac:dyDescent="0.25">
      <c r="A3010" s="144" t="s">
        <v>7985</v>
      </c>
      <c r="B3010" s="144" t="s">
        <v>4208</v>
      </c>
      <c r="C3010" s="144">
        <v>8</v>
      </c>
      <c r="D3010" s="144"/>
      <c r="E3010" s="144" t="s">
        <v>7986</v>
      </c>
      <c r="F3010" s="144">
        <v>1</v>
      </c>
      <c r="G3010" s="144"/>
      <c r="H3010" s="144">
        <v>798</v>
      </c>
      <c r="I3010" s="144">
        <v>290</v>
      </c>
      <c r="J3010" s="144">
        <v>363</v>
      </c>
      <c r="K3010" s="144">
        <v>145</v>
      </c>
      <c r="L3010" s="144"/>
      <c r="M3010" s="145" t="s">
        <v>2213</v>
      </c>
      <c r="N3010" s="144" t="s">
        <v>50</v>
      </c>
      <c r="O3010" s="144"/>
      <c r="P3010" s="144" t="s">
        <v>3675</v>
      </c>
      <c r="Q3010" s="144"/>
      <c r="R3010" s="144"/>
      <c r="S3010" s="144" t="s">
        <v>4191</v>
      </c>
      <c r="T3010" s="144" t="s">
        <v>7987</v>
      </c>
      <c r="U3010" s="144" t="s">
        <v>7985</v>
      </c>
      <c r="V3010" s="144" t="s">
        <v>7985</v>
      </c>
      <c r="W3010" s="144">
        <v>692214</v>
      </c>
      <c r="X3010" s="144" t="s">
        <v>7988</v>
      </c>
      <c r="Y3010" s="167"/>
      <c r="Z3010" s="148" t="s">
        <v>7989</v>
      </c>
      <c r="AA3010" s="160">
        <v>937</v>
      </c>
    </row>
    <row r="3011" spans="1:27" ht="45" customHeight="1" x14ac:dyDescent="0.25">
      <c r="A3011" s="144" t="s">
        <v>25560</v>
      </c>
      <c r="B3011" s="144" t="s">
        <v>18910</v>
      </c>
      <c r="C3011" s="144">
        <v>4</v>
      </c>
      <c r="D3011" s="144"/>
      <c r="E3011" s="144"/>
      <c r="F3011" s="144">
        <v>1</v>
      </c>
      <c r="G3011" s="144"/>
      <c r="H3011" s="144">
        <v>1000</v>
      </c>
      <c r="I3011" s="144">
        <v>400</v>
      </c>
      <c r="J3011" s="144">
        <v>500</v>
      </c>
      <c r="K3011" s="144">
        <v>100</v>
      </c>
      <c r="L3011" s="144"/>
      <c r="M3011" s="145" t="s">
        <v>2213</v>
      </c>
      <c r="N3011" s="144" t="s">
        <v>46</v>
      </c>
      <c r="O3011" s="144"/>
      <c r="P3011" s="144" t="s">
        <v>3774</v>
      </c>
      <c r="Q3011" s="144"/>
      <c r="R3011" s="144"/>
      <c r="S3011" s="144" t="s">
        <v>4189</v>
      </c>
      <c r="T3011" s="144" t="s">
        <v>24069</v>
      </c>
      <c r="U3011" s="144" t="s">
        <v>25560</v>
      </c>
      <c r="V3011" s="144"/>
      <c r="W3011" s="144">
        <v>460008</v>
      </c>
      <c r="X3011" s="144" t="s">
        <v>25561</v>
      </c>
      <c r="Y3011" s="144" t="s">
        <v>25562</v>
      </c>
      <c r="Z3011" s="144" t="s">
        <v>25563</v>
      </c>
      <c r="AA3011" s="160">
        <v>6555</v>
      </c>
    </row>
    <row r="3012" spans="1:27" ht="45" customHeight="1" x14ac:dyDescent="0.25">
      <c r="A3012" s="144" t="s">
        <v>33255</v>
      </c>
      <c r="B3012" s="144" t="s">
        <v>16779</v>
      </c>
      <c r="C3012" s="144">
        <v>1</v>
      </c>
      <c r="D3012" s="144"/>
      <c r="E3012" s="144"/>
      <c r="F3012" s="144">
        <v>1</v>
      </c>
      <c r="G3012" s="144"/>
      <c r="H3012" s="144">
        <v>850</v>
      </c>
      <c r="I3012" s="144">
        <v>300</v>
      </c>
      <c r="J3012" s="144">
        <v>400</v>
      </c>
      <c r="K3012" s="144">
        <v>150</v>
      </c>
      <c r="L3012" s="144"/>
      <c r="M3012" s="145" t="s">
        <v>2213</v>
      </c>
      <c r="N3012" s="144" t="s">
        <v>42</v>
      </c>
      <c r="O3012" s="144"/>
      <c r="P3012" s="144" t="s">
        <v>4145</v>
      </c>
      <c r="Q3012" s="144"/>
      <c r="R3012" s="144"/>
      <c r="S3012" s="144"/>
      <c r="T3012" s="144"/>
      <c r="U3012" s="144" t="s">
        <v>33255</v>
      </c>
      <c r="V3012" s="144"/>
      <c r="W3012" s="144"/>
      <c r="X3012" s="144"/>
      <c r="Y3012" s="167"/>
      <c r="Z3012" s="144"/>
      <c r="AA3012" s="160">
        <v>7508</v>
      </c>
    </row>
    <row r="3013" spans="1:27" ht="45" customHeight="1" x14ac:dyDescent="0.25">
      <c r="A3013" s="144" t="s">
        <v>33255</v>
      </c>
      <c r="B3013" s="144" t="s">
        <v>16779</v>
      </c>
      <c r="C3013" s="144">
        <v>1</v>
      </c>
      <c r="D3013" s="144"/>
      <c r="E3013" s="144" t="s">
        <v>33256</v>
      </c>
      <c r="F3013" s="144">
        <v>1</v>
      </c>
      <c r="G3013" s="144">
        <v>200</v>
      </c>
      <c r="H3013" s="144"/>
      <c r="I3013" s="144"/>
      <c r="J3013" s="144"/>
      <c r="K3013" s="144"/>
      <c r="L3013" s="144"/>
      <c r="M3013" s="145" t="s">
        <v>2213</v>
      </c>
      <c r="N3013" s="144" t="s">
        <v>42</v>
      </c>
      <c r="O3013" s="144"/>
      <c r="P3013" s="144" t="s">
        <v>4145</v>
      </c>
      <c r="Q3013" s="144"/>
      <c r="R3013" s="144"/>
      <c r="S3013" s="144"/>
      <c r="T3013" s="144"/>
      <c r="U3013" s="144" t="s">
        <v>33255</v>
      </c>
      <c r="V3013" s="144" t="s">
        <v>5033</v>
      </c>
      <c r="W3013" s="144">
        <v>142209</v>
      </c>
      <c r="X3013" s="144" t="s">
        <v>33257</v>
      </c>
      <c r="Y3013" s="144" t="s">
        <v>33258</v>
      </c>
      <c r="Z3013" s="144" t="s">
        <v>33259</v>
      </c>
      <c r="AA3013" s="160">
        <v>7509</v>
      </c>
    </row>
    <row r="3014" spans="1:27" ht="45" customHeight="1" x14ac:dyDescent="0.25">
      <c r="A3014" s="144" t="s">
        <v>7990</v>
      </c>
      <c r="B3014" s="144" t="s">
        <v>4208</v>
      </c>
      <c r="C3014" s="144">
        <v>8</v>
      </c>
      <c r="D3014" s="144"/>
      <c r="E3014" s="144"/>
      <c r="F3014" s="144">
        <v>1</v>
      </c>
      <c r="G3014" s="144"/>
      <c r="H3014" s="144">
        <v>1199</v>
      </c>
      <c r="I3014" s="144">
        <v>436</v>
      </c>
      <c r="J3014" s="144">
        <v>545</v>
      </c>
      <c r="K3014" s="144">
        <v>218</v>
      </c>
      <c r="L3014" s="144"/>
      <c r="M3014" s="145" t="s">
        <v>2213</v>
      </c>
      <c r="N3014" s="144" t="s">
        <v>44</v>
      </c>
      <c r="O3014" s="144"/>
      <c r="P3014" s="144" t="s">
        <v>2468</v>
      </c>
      <c r="Q3014" s="144"/>
      <c r="R3014" s="144"/>
      <c r="S3014" s="144"/>
      <c r="T3014" s="144"/>
      <c r="U3014" s="144" t="s">
        <v>7990</v>
      </c>
      <c r="V3014" s="144"/>
      <c r="W3014" s="144">
        <v>633004</v>
      </c>
      <c r="X3014" s="144" t="s">
        <v>7991</v>
      </c>
      <c r="Y3014" s="144"/>
      <c r="Z3014" s="144" t="s">
        <v>7992</v>
      </c>
      <c r="AA3014" s="160">
        <v>938</v>
      </c>
    </row>
    <row r="3015" spans="1:27" ht="45" customHeight="1" x14ac:dyDescent="0.25">
      <c r="A3015" s="144" t="s">
        <v>28322</v>
      </c>
      <c r="B3015" s="144" t="s">
        <v>16870</v>
      </c>
      <c r="C3015" s="144"/>
      <c r="D3015" s="144"/>
      <c r="E3015" s="144"/>
      <c r="F3015" s="144">
        <v>2</v>
      </c>
      <c r="G3015" s="144"/>
      <c r="H3015" s="144"/>
      <c r="I3015" s="144"/>
      <c r="J3015" s="144"/>
      <c r="K3015" s="144"/>
      <c r="L3015" s="144">
        <v>500</v>
      </c>
      <c r="M3015" s="145" t="s">
        <v>2213</v>
      </c>
      <c r="N3015" s="144" t="s">
        <v>18</v>
      </c>
      <c r="O3015" s="144"/>
      <c r="P3015" s="144" t="s">
        <v>17718</v>
      </c>
      <c r="Q3015" s="144"/>
      <c r="R3015" s="144"/>
      <c r="S3015" s="144"/>
      <c r="T3015" s="144"/>
      <c r="U3015" s="144" t="s">
        <v>28322</v>
      </c>
      <c r="V3015" s="144"/>
      <c r="W3015" s="144">
        <v>309370</v>
      </c>
      <c r="X3015" s="144" t="s">
        <v>28323</v>
      </c>
      <c r="Y3015" s="144">
        <v>84730000000</v>
      </c>
      <c r="Z3015" s="144" t="s">
        <v>28324</v>
      </c>
      <c r="AA3015" s="160">
        <v>6851</v>
      </c>
    </row>
    <row r="3016" spans="1:27" ht="45" customHeight="1" x14ac:dyDescent="0.25">
      <c r="A3016" s="144" t="s">
        <v>7993</v>
      </c>
      <c r="B3016" s="144" t="s">
        <v>4208</v>
      </c>
      <c r="C3016" s="144">
        <v>3</v>
      </c>
      <c r="D3016" s="144"/>
      <c r="E3016" s="144"/>
      <c r="F3016" s="144">
        <v>1</v>
      </c>
      <c r="G3016" s="144"/>
      <c r="H3016" s="144">
        <v>1799</v>
      </c>
      <c r="I3016" s="144">
        <v>654</v>
      </c>
      <c r="J3016" s="144">
        <v>818</v>
      </c>
      <c r="K3016" s="144">
        <v>327</v>
      </c>
      <c r="L3016" s="144"/>
      <c r="M3016" s="145" t="s">
        <v>2213</v>
      </c>
      <c r="N3016" s="144" t="s">
        <v>39</v>
      </c>
      <c r="O3016" s="144"/>
      <c r="P3016" s="144" t="s">
        <v>3063</v>
      </c>
      <c r="Q3016" s="144"/>
      <c r="R3016" s="144"/>
      <c r="S3016" s="144" t="s">
        <v>4189</v>
      </c>
      <c r="T3016" s="144" t="s">
        <v>7994</v>
      </c>
      <c r="U3016" s="144" t="s">
        <v>7993</v>
      </c>
      <c r="V3016" s="144"/>
      <c r="W3016" s="144">
        <v>399611</v>
      </c>
      <c r="X3016" s="144" t="s">
        <v>5869</v>
      </c>
      <c r="Y3016" s="151" t="s">
        <v>7995</v>
      </c>
      <c r="Z3016" s="144" t="s">
        <v>7996</v>
      </c>
      <c r="AA3016" s="160">
        <v>939</v>
      </c>
    </row>
    <row r="3017" spans="1:27" ht="45" customHeight="1" x14ac:dyDescent="0.25">
      <c r="A3017" s="144" t="s">
        <v>7997</v>
      </c>
      <c r="B3017" s="144" t="s">
        <v>4208</v>
      </c>
      <c r="C3017" s="144">
        <v>8</v>
      </c>
      <c r="D3017" s="144"/>
      <c r="E3017" s="144"/>
      <c r="F3017" s="144">
        <v>1</v>
      </c>
      <c r="G3017" s="144"/>
      <c r="H3017" s="144">
        <v>1799</v>
      </c>
      <c r="I3017" s="144">
        <v>654</v>
      </c>
      <c r="J3017" s="144">
        <v>818</v>
      </c>
      <c r="K3017" s="144">
        <v>327</v>
      </c>
      <c r="L3017" s="144"/>
      <c r="M3017" s="145" t="s">
        <v>2213</v>
      </c>
      <c r="N3017" s="144" t="s">
        <v>82</v>
      </c>
      <c r="O3017" s="144"/>
      <c r="P3017" s="144" t="s">
        <v>3370</v>
      </c>
      <c r="Q3017" s="144"/>
      <c r="R3017" s="144"/>
      <c r="S3017" s="144" t="s">
        <v>4189</v>
      </c>
      <c r="T3017" s="144" t="s">
        <v>7998</v>
      </c>
      <c r="U3017" s="144" t="s">
        <v>7997</v>
      </c>
      <c r="V3017" s="144"/>
      <c r="W3017" s="144">
        <v>171255</v>
      </c>
      <c r="X3017" s="144" t="s">
        <v>7999</v>
      </c>
      <c r="Y3017" s="144" t="s">
        <v>8000</v>
      </c>
      <c r="Z3017" s="144" t="s">
        <v>8001</v>
      </c>
      <c r="AA3017" s="160">
        <v>940</v>
      </c>
    </row>
    <row r="3018" spans="1:27" ht="45" customHeight="1" x14ac:dyDescent="0.25">
      <c r="A3018" s="144" t="s">
        <v>16331</v>
      </c>
      <c r="B3018" s="144" t="s">
        <v>15462</v>
      </c>
      <c r="C3018" s="144">
        <v>43</v>
      </c>
      <c r="D3018" s="144"/>
      <c r="E3018" s="144"/>
      <c r="F3018" s="144">
        <v>5</v>
      </c>
      <c r="G3018" s="144"/>
      <c r="H3018" s="144"/>
      <c r="I3018" s="144"/>
      <c r="J3018" s="144"/>
      <c r="K3018" s="144"/>
      <c r="L3018" s="144">
        <v>550</v>
      </c>
      <c r="M3018" s="145" t="s">
        <v>2213</v>
      </c>
      <c r="N3018" s="144" t="s">
        <v>31</v>
      </c>
      <c r="O3018" s="144"/>
      <c r="P3018" s="144" t="s">
        <v>13854</v>
      </c>
      <c r="Q3018" s="144"/>
      <c r="R3018" s="144"/>
      <c r="S3018" s="144" t="s">
        <v>4190</v>
      </c>
      <c r="T3018" s="144" t="s">
        <v>6346</v>
      </c>
      <c r="U3018" s="144" t="s">
        <v>16331</v>
      </c>
      <c r="V3018" s="144"/>
      <c r="W3018" s="144">
        <v>652810</v>
      </c>
      <c r="X3018" s="144" t="s">
        <v>6347</v>
      </c>
      <c r="Y3018" s="144" t="s">
        <v>16332</v>
      </c>
      <c r="Z3018" s="144" t="s">
        <v>19704</v>
      </c>
      <c r="AA3018" s="160">
        <v>2698</v>
      </c>
    </row>
    <row r="3019" spans="1:27" ht="45" customHeight="1" x14ac:dyDescent="0.25">
      <c r="A3019" s="144" t="s">
        <v>17090</v>
      </c>
      <c r="B3019" s="144" t="s">
        <v>15409</v>
      </c>
      <c r="C3019" s="144">
        <v>140</v>
      </c>
      <c r="D3019" s="144"/>
      <c r="E3019" s="144"/>
      <c r="F3019" s="144">
        <v>1</v>
      </c>
      <c r="G3019" s="144"/>
      <c r="H3019" s="144">
        <v>850</v>
      </c>
      <c r="I3019" s="144">
        <v>400</v>
      </c>
      <c r="J3019" s="144">
        <v>250</v>
      </c>
      <c r="K3019" s="144">
        <v>200</v>
      </c>
      <c r="L3019" s="144"/>
      <c r="M3019" s="145" t="s">
        <v>2213</v>
      </c>
      <c r="N3019" s="144" t="s">
        <v>67</v>
      </c>
      <c r="O3019" s="144"/>
      <c r="P3019" s="144" t="s">
        <v>3559</v>
      </c>
      <c r="Q3019" s="144"/>
      <c r="R3019" s="144"/>
      <c r="S3019" s="144"/>
      <c r="T3019" s="144"/>
      <c r="U3019" s="144" t="s">
        <v>17090</v>
      </c>
      <c r="V3019" s="144"/>
      <c r="W3019" s="144">
        <v>420071</v>
      </c>
      <c r="X3019" s="144" t="s">
        <v>19705</v>
      </c>
      <c r="Y3019" s="150">
        <v>5909229</v>
      </c>
      <c r="Z3019" s="144" t="s">
        <v>17092</v>
      </c>
      <c r="AA3019" s="160">
        <v>4301</v>
      </c>
    </row>
    <row r="3020" spans="1:27" ht="45" customHeight="1" x14ac:dyDescent="0.25">
      <c r="A3020" s="144" t="s">
        <v>17090</v>
      </c>
      <c r="B3020" s="144" t="s">
        <v>15409</v>
      </c>
      <c r="C3020" s="144">
        <v>140</v>
      </c>
      <c r="D3020" s="144"/>
      <c r="E3020" s="144" t="s">
        <v>14434</v>
      </c>
      <c r="F3020" s="144">
        <v>1</v>
      </c>
      <c r="G3020" s="144">
        <v>95</v>
      </c>
      <c r="H3020" s="144"/>
      <c r="I3020" s="144"/>
      <c r="J3020" s="144"/>
      <c r="K3020" s="144"/>
      <c r="L3020" s="144"/>
      <c r="M3020" s="145" t="s">
        <v>2213</v>
      </c>
      <c r="N3020" s="144" t="s">
        <v>67</v>
      </c>
      <c r="O3020" s="144"/>
      <c r="P3020" s="144" t="s">
        <v>3559</v>
      </c>
      <c r="Q3020" s="144"/>
      <c r="R3020" s="144"/>
      <c r="S3020" s="144"/>
      <c r="T3020" s="144"/>
      <c r="U3020" s="144" t="s">
        <v>17090</v>
      </c>
      <c r="V3020" s="144" t="s">
        <v>17091</v>
      </c>
      <c r="W3020" s="144">
        <v>420071</v>
      </c>
      <c r="X3020" s="144" t="s">
        <v>19705</v>
      </c>
      <c r="Y3020" s="150">
        <v>5909229</v>
      </c>
      <c r="Z3020" s="144" t="s">
        <v>17092</v>
      </c>
      <c r="AA3020" s="160">
        <v>4302</v>
      </c>
    </row>
    <row r="3021" spans="1:27" ht="45" customHeight="1" x14ac:dyDescent="0.25">
      <c r="A3021" s="144" t="s">
        <v>24112</v>
      </c>
      <c r="B3021" s="144" t="s">
        <v>24113</v>
      </c>
      <c r="C3021" s="144"/>
      <c r="D3021" s="144" t="s">
        <v>24114</v>
      </c>
      <c r="E3021" s="144"/>
      <c r="F3021" s="144">
        <v>1</v>
      </c>
      <c r="G3021" s="144"/>
      <c r="H3021" s="144">
        <v>230</v>
      </c>
      <c r="I3021" s="144">
        <v>100</v>
      </c>
      <c r="J3021" s="144">
        <v>80</v>
      </c>
      <c r="K3021" s="144">
        <v>50</v>
      </c>
      <c r="L3021" s="144"/>
      <c r="M3021" s="145" t="s">
        <v>2213</v>
      </c>
      <c r="N3021" s="144" t="s">
        <v>86</v>
      </c>
      <c r="O3021" s="144"/>
      <c r="P3021" s="144" t="s">
        <v>2505</v>
      </c>
      <c r="Q3021" s="144"/>
      <c r="R3021" s="144"/>
      <c r="S3021" s="144" t="s">
        <v>4190</v>
      </c>
      <c r="T3021" s="144" t="s">
        <v>24115</v>
      </c>
      <c r="U3021" s="144" t="s">
        <v>24112</v>
      </c>
      <c r="V3021" s="144"/>
      <c r="W3021" s="144">
        <v>433110</v>
      </c>
      <c r="X3021" s="144" t="s">
        <v>24116</v>
      </c>
      <c r="Y3021" s="144" t="s">
        <v>24117</v>
      </c>
      <c r="Z3021" s="144" t="s">
        <v>24118</v>
      </c>
      <c r="AA3021" s="160">
        <v>6143</v>
      </c>
    </row>
    <row r="3022" spans="1:27" ht="45" customHeight="1" x14ac:dyDescent="0.25">
      <c r="A3022" s="144" t="s">
        <v>8007</v>
      </c>
      <c r="B3022" s="144" t="s">
        <v>4208</v>
      </c>
      <c r="C3022" s="144">
        <v>53</v>
      </c>
      <c r="D3022" s="144"/>
      <c r="E3022" s="144"/>
      <c r="F3022" s="144">
        <v>1</v>
      </c>
      <c r="G3022" s="144"/>
      <c r="H3022" s="144">
        <v>1199</v>
      </c>
      <c r="I3022" s="144">
        <v>436</v>
      </c>
      <c r="J3022" s="144">
        <v>545</v>
      </c>
      <c r="K3022" s="144">
        <v>218</v>
      </c>
      <c r="L3022" s="144"/>
      <c r="M3022" s="145" t="s">
        <v>2213</v>
      </c>
      <c r="N3022" s="144" t="s">
        <v>43</v>
      </c>
      <c r="O3022" s="144"/>
      <c r="P3022" s="144" t="s">
        <v>3002</v>
      </c>
      <c r="Q3022" s="144"/>
      <c r="R3022" s="144"/>
      <c r="S3022" s="144"/>
      <c r="T3022" s="144"/>
      <c r="U3022" s="144" t="s">
        <v>8007</v>
      </c>
      <c r="V3022" s="144"/>
      <c r="W3022" s="144">
        <v>183071</v>
      </c>
      <c r="X3022" s="144" t="s">
        <v>8008</v>
      </c>
      <c r="Y3022" s="150" t="s">
        <v>8009</v>
      </c>
      <c r="Z3022" s="144" t="s">
        <v>8010</v>
      </c>
      <c r="AA3022" s="160">
        <v>944</v>
      </c>
    </row>
    <row r="3023" spans="1:27" ht="45" customHeight="1" x14ac:dyDescent="0.25">
      <c r="A3023" s="144" t="s">
        <v>8013</v>
      </c>
      <c r="B3023" s="144" t="s">
        <v>4213</v>
      </c>
      <c r="C3023" s="144"/>
      <c r="D3023" s="144"/>
      <c r="E3023" s="144"/>
      <c r="F3023" s="144">
        <v>1</v>
      </c>
      <c r="G3023" s="144"/>
      <c r="H3023" s="144">
        <v>798</v>
      </c>
      <c r="I3023" s="144">
        <v>290</v>
      </c>
      <c r="J3023" s="144">
        <v>363</v>
      </c>
      <c r="K3023" s="144">
        <v>145</v>
      </c>
      <c r="L3023" s="144"/>
      <c r="M3023" s="145" t="s">
        <v>2213</v>
      </c>
      <c r="N3023" s="144" t="s">
        <v>90</v>
      </c>
      <c r="O3023" s="144"/>
      <c r="P3023" s="144" t="s">
        <v>2910</v>
      </c>
      <c r="Q3023" s="144"/>
      <c r="R3023" s="144"/>
      <c r="S3023" s="144" t="s">
        <v>4191</v>
      </c>
      <c r="T3023" s="144" t="s">
        <v>8014</v>
      </c>
      <c r="U3023" s="144" t="s">
        <v>8013</v>
      </c>
      <c r="V3023" s="144"/>
      <c r="W3023" s="144">
        <v>429152</v>
      </c>
      <c r="X3023" s="144" t="s">
        <v>8015</v>
      </c>
      <c r="Y3023" s="144"/>
      <c r="Z3023" s="144"/>
      <c r="AA3023" s="160">
        <v>945</v>
      </c>
    </row>
    <row r="3024" spans="1:27" ht="45" customHeight="1" x14ac:dyDescent="0.25">
      <c r="A3024" s="144" t="s">
        <v>19710</v>
      </c>
      <c r="B3024" s="144" t="s">
        <v>15377</v>
      </c>
      <c r="C3024" s="144">
        <v>17</v>
      </c>
      <c r="D3024" s="144"/>
      <c r="E3024" s="144"/>
      <c r="F3024" s="144">
        <v>1</v>
      </c>
      <c r="G3024" s="144">
        <v>114</v>
      </c>
      <c r="H3024" s="144"/>
      <c r="I3024" s="144"/>
      <c r="J3024" s="144"/>
      <c r="K3024" s="144"/>
      <c r="L3024" s="144"/>
      <c r="M3024" s="145" t="s">
        <v>2213</v>
      </c>
      <c r="N3024" s="144" t="s">
        <v>72</v>
      </c>
      <c r="O3024" s="144"/>
      <c r="P3024" s="144" t="s">
        <v>3603</v>
      </c>
      <c r="Q3024" s="144"/>
      <c r="R3024" s="144"/>
      <c r="S3024" s="144"/>
      <c r="T3024" s="144"/>
      <c r="U3024" s="144" t="s">
        <v>19710</v>
      </c>
      <c r="V3024" s="144"/>
      <c r="W3024" s="144">
        <v>347809</v>
      </c>
      <c r="X3024" s="144" t="s">
        <v>19711</v>
      </c>
      <c r="Y3024" s="144" t="s">
        <v>19713</v>
      </c>
      <c r="Z3024" s="144" t="s">
        <v>19712</v>
      </c>
      <c r="AA3024" s="161">
        <v>5448</v>
      </c>
    </row>
    <row r="3025" spans="1:27" ht="45" customHeight="1" x14ac:dyDescent="0.25">
      <c r="A3025" s="144" t="s">
        <v>25564</v>
      </c>
      <c r="B3025" s="144" t="s">
        <v>15483</v>
      </c>
      <c r="C3025" s="144"/>
      <c r="D3025" s="144" t="s">
        <v>4286</v>
      </c>
      <c r="E3025" s="144"/>
      <c r="F3025" s="144">
        <v>1</v>
      </c>
      <c r="G3025" s="144">
        <v>120</v>
      </c>
      <c r="H3025" s="144"/>
      <c r="I3025" s="144"/>
      <c r="J3025" s="144"/>
      <c r="K3025" s="144"/>
      <c r="L3025" s="144"/>
      <c r="M3025" s="145" t="s">
        <v>2213</v>
      </c>
      <c r="N3025" s="144" t="s">
        <v>82</v>
      </c>
      <c r="O3025" s="144"/>
      <c r="P3025" s="144" t="s">
        <v>30720</v>
      </c>
      <c r="Q3025" s="144" t="s">
        <v>4185</v>
      </c>
      <c r="R3025" s="144" t="s">
        <v>25048</v>
      </c>
      <c r="S3025" s="144" t="s">
        <v>4190</v>
      </c>
      <c r="T3025" s="144" t="s">
        <v>25048</v>
      </c>
      <c r="U3025" s="144" t="s">
        <v>25564</v>
      </c>
      <c r="V3025" s="144"/>
      <c r="W3025" s="144">
        <v>171170</v>
      </c>
      <c r="X3025" s="144" t="s">
        <v>25565</v>
      </c>
      <c r="Y3025" s="144">
        <v>84830000000</v>
      </c>
      <c r="Z3025" s="144" t="s">
        <v>25566</v>
      </c>
      <c r="AA3025" s="160">
        <v>6388</v>
      </c>
    </row>
    <row r="3026" spans="1:27" ht="45" customHeight="1" x14ac:dyDescent="0.25">
      <c r="A3026" s="144" t="s">
        <v>8018</v>
      </c>
      <c r="B3026" s="144" t="s">
        <v>4227</v>
      </c>
      <c r="C3026" s="144"/>
      <c r="D3026" s="144"/>
      <c r="E3026" s="144"/>
      <c r="F3026" s="144">
        <v>2</v>
      </c>
      <c r="G3026" s="144"/>
      <c r="H3026" s="144"/>
      <c r="I3026" s="144"/>
      <c r="J3026" s="144"/>
      <c r="K3026" s="144"/>
      <c r="L3026" s="144">
        <v>150</v>
      </c>
      <c r="M3026" s="145" t="s">
        <v>2213</v>
      </c>
      <c r="N3026" s="144" t="s">
        <v>84</v>
      </c>
      <c r="O3026" s="144"/>
      <c r="P3026" s="144" t="s">
        <v>3652</v>
      </c>
      <c r="Q3026" s="144"/>
      <c r="R3026" s="144"/>
      <c r="S3026" s="144"/>
      <c r="T3026" s="144"/>
      <c r="U3026" s="144" t="s">
        <v>8018</v>
      </c>
      <c r="V3026" s="144"/>
      <c r="W3026" s="144">
        <v>300002</v>
      </c>
      <c r="X3026" s="144" t="s">
        <v>8019</v>
      </c>
      <c r="Y3026" s="144" t="s">
        <v>8020</v>
      </c>
      <c r="Z3026" s="144" t="s">
        <v>8021</v>
      </c>
      <c r="AA3026" s="160">
        <v>947</v>
      </c>
    </row>
    <row r="3027" spans="1:27" ht="45" customHeight="1" x14ac:dyDescent="0.25">
      <c r="A3027" s="144" t="s">
        <v>8022</v>
      </c>
      <c r="B3027" s="144" t="s">
        <v>8023</v>
      </c>
      <c r="C3027" s="144"/>
      <c r="D3027" s="144" t="s">
        <v>5639</v>
      </c>
      <c r="E3027" s="144"/>
      <c r="F3027" s="144">
        <v>3</v>
      </c>
      <c r="G3027" s="144"/>
      <c r="H3027" s="144"/>
      <c r="I3027" s="144"/>
      <c r="J3027" s="144"/>
      <c r="K3027" s="144"/>
      <c r="L3027" s="144">
        <v>150</v>
      </c>
      <c r="M3027" s="145" t="s">
        <v>2213</v>
      </c>
      <c r="N3027" s="144" t="s">
        <v>41</v>
      </c>
      <c r="O3027" s="144"/>
      <c r="P3027" s="144" t="s">
        <v>2393</v>
      </c>
      <c r="Q3027" s="144" t="s">
        <v>4187</v>
      </c>
      <c r="R3027" s="144" t="s">
        <v>8024</v>
      </c>
      <c r="S3027" s="144"/>
      <c r="T3027" s="144"/>
      <c r="U3027" s="144" t="s">
        <v>8022</v>
      </c>
      <c r="V3027" s="144"/>
      <c r="W3027" s="144">
        <v>119027</v>
      </c>
      <c r="X3027" s="144" t="s">
        <v>8025</v>
      </c>
      <c r="Y3027" s="144"/>
      <c r="Z3027" s="144" t="s">
        <v>8026</v>
      </c>
      <c r="AA3027" s="160">
        <v>948</v>
      </c>
    </row>
    <row r="3028" spans="1:27" ht="45" customHeight="1" x14ac:dyDescent="0.25">
      <c r="A3028" s="144" t="s">
        <v>8027</v>
      </c>
      <c r="B3028" s="144" t="s">
        <v>4208</v>
      </c>
      <c r="C3028" s="144">
        <v>6</v>
      </c>
      <c r="D3028" s="144"/>
      <c r="E3028" s="144"/>
      <c r="F3028" s="144">
        <v>1</v>
      </c>
      <c r="G3028" s="144"/>
      <c r="H3028" s="144">
        <v>1199</v>
      </c>
      <c r="I3028" s="144">
        <v>436</v>
      </c>
      <c r="J3028" s="144">
        <v>545</v>
      </c>
      <c r="K3028" s="144">
        <v>218</v>
      </c>
      <c r="L3028" s="144"/>
      <c r="M3028" s="145" t="s">
        <v>2213</v>
      </c>
      <c r="N3028" s="144" t="s">
        <v>47</v>
      </c>
      <c r="O3028" s="144"/>
      <c r="P3028" s="144" t="s">
        <v>3451</v>
      </c>
      <c r="Q3028" s="144"/>
      <c r="R3028" s="144"/>
      <c r="S3028" s="144"/>
      <c r="T3028" s="144"/>
      <c r="U3028" s="144" t="s">
        <v>8027</v>
      </c>
      <c r="V3028" s="144"/>
      <c r="W3028" s="144">
        <v>302010</v>
      </c>
      <c r="X3028" s="144" t="s">
        <v>8028</v>
      </c>
      <c r="Y3028" s="144"/>
      <c r="Z3028" s="144"/>
      <c r="AA3028" s="160">
        <v>949</v>
      </c>
    </row>
    <row r="3029" spans="1:27" ht="45" customHeight="1" x14ac:dyDescent="0.25">
      <c r="A3029" s="144" t="s">
        <v>8029</v>
      </c>
      <c r="B3029" s="144" t="s">
        <v>4242</v>
      </c>
      <c r="C3029" s="144"/>
      <c r="D3029" s="144"/>
      <c r="E3029" s="144"/>
      <c r="F3029" s="144">
        <v>3</v>
      </c>
      <c r="G3029" s="144"/>
      <c r="H3029" s="144"/>
      <c r="I3029" s="144"/>
      <c r="J3029" s="144"/>
      <c r="K3029" s="144"/>
      <c r="L3029" s="144">
        <v>150</v>
      </c>
      <c r="M3029" s="145" t="s">
        <v>2213</v>
      </c>
      <c r="N3029" s="144" t="s">
        <v>61</v>
      </c>
      <c r="O3029" s="144"/>
      <c r="P3029" s="144" t="s">
        <v>3251</v>
      </c>
      <c r="Q3029" s="144"/>
      <c r="R3029" s="144"/>
      <c r="S3029" s="144" t="s">
        <v>4190</v>
      </c>
      <c r="T3029" s="144" t="s">
        <v>8030</v>
      </c>
      <c r="U3029" s="144" t="s">
        <v>8029</v>
      </c>
      <c r="V3029" s="144"/>
      <c r="W3029" s="144">
        <v>169270</v>
      </c>
      <c r="X3029" s="144" t="s">
        <v>6797</v>
      </c>
      <c r="Y3029" s="144"/>
      <c r="Z3029" s="144"/>
      <c r="AA3029" s="160">
        <v>950</v>
      </c>
    </row>
    <row r="3030" spans="1:27" ht="45" customHeight="1" x14ac:dyDescent="0.25">
      <c r="A3030" s="144" t="s">
        <v>8031</v>
      </c>
      <c r="B3030" s="144" t="s">
        <v>4208</v>
      </c>
      <c r="C3030" s="144"/>
      <c r="D3030" s="144"/>
      <c r="E3030" s="144"/>
      <c r="F3030" s="144">
        <v>1</v>
      </c>
      <c r="G3030" s="144"/>
      <c r="H3030" s="144">
        <v>798</v>
      </c>
      <c r="I3030" s="144">
        <v>290</v>
      </c>
      <c r="J3030" s="144">
        <v>363</v>
      </c>
      <c r="K3030" s="144">
        <v>145</v>
      </c>
      <c r="L3030" s="144"/>
      <c r="M3030" s="145" t="s">
        <v>2213</v>
      </c>
      <c r="N3030" s="144" t="s">
        <v>35</v>
      </c>
      <c r="O3030" s="144"/>
      <c r="P3030" s="144" t="s">
        <v>3959</v>
      </c>
      <c r="Q3030" s="144"/>
      <c r="R3030" s="144"/>
      <c r="S3030" s="144" t="s">
        <v>4191</v>
      </c>
      <c r="T3030" s="144" t="s">
        <v>8032</v>
      </c>
      <c r="U3030" s="144" t="s">
        <v>8031</v>
      </c>
      <c r="V3030" s="144"/>
      <c r="W3030" s="144">
        <v>663505</v>
      </c>
      <c r="X3030" s="144" t="s">
        <v>4236</v>
      </c>
      <c r="Y3030" s="144"/>
      <c r="Z3030" s="144" t="s">
        <v>8033</v>
      </c>
      <c r="AA3030" s="160">
        <v>952</v>
      </c>
    </row>
    <row r="3031" spans="1:27" ht="45" customHeight="1" x14ac:dyDescent="0.25">
      <c r="A3031" s="144" t="s">
        <v>30043</v>
      </c>
      <c r="B3031" s="144" t="s">
        <v>15542</v>
      </c>
      <c r="C3031" s="144">
        <v>5</v>
      </c>
      <c r="D3031" s="144"/>
      <c r="E3031" s="144"/>
      <c r="F3031" s="144">
        <v>1</v>
      </c>
      <c r="G3031" s="144">
        <v>235</v>
      </c>
      <c r="H3031" s="144">
        <v>850</v>
      </c>
      <c r="I3031" s="144">
        <v>400</v>
      </c>
      <c r="J3031" s="144">
        <v>400</v>
      </c>
      <c r="K3031" s="144">
        <v>50</v>
      </c>
      <c r="L3031" s="144"/>
      <c r="M3031" s="145" t="s">
        <v>2213</v>
      </c>
      <c r="N3031" s="144" t="s">
        <v>18</v>
      </c>
      <c r="O3031" s="144"/>
      <c r="P3031" s="144" t="s">
        <v>17473</v>
      </c>
      <c r="Q3031" s="144"/>
      <c r="R3031" s="144"/>
      <c r="S3031" s="144"/>
      <c r="T3031" s="144"/>
      <c r="U3031" s="144" t="s">
        <v>30043</v>
      </c>
      <c r="V3031" s="144"/>
      <c r="W3031" s="144">
        <v>309850</v>
      </c>
      <c r="X3031" s="144" t="s">
        <v>28325</v>
      </c>
      <c r="Y3031" s="144" t="s">
        <v>30044</v>
      </c>
      <c r="Z3031" s="144" t="s">
        <v>28326</v>
      </c>
      <c r="AA3031" s="160">
        <v>7036</v>
      </c>
    </row>
    <row r="3032" spans="1:27" ht="45" customHeight="1" x14ac:dyDescent="0.25">
      <c r="A3032" s="144" t="s">
        <v>19714</v>
      </c>
      <c r="B3032" s="144" t="s">
        <v>15819</v>
      </c>
      <c r="C3032" s="144">
        <v>8</v>
      </c>
      <c r="D3032" s="144"/>
      <c r="E3032" s="144"/>
      <c r="F3032" s="144">
        <v>1</v>
      </c>
      <c r="G3032" s="144"/>
      <c r="H3032" s="144">
        <v>350</v>
      </c>
      <c r="I3032" s="144">
        <v>200</v>
      </c>
      <c r="J3032" s="144">
        <v>100</v>
      </c>
      <c r="K3032" s="144">
        <v>50</v>
      </c>
      <c r="L3032" s="144"/>
      <c r="M3032" s="145" t="s">
        <v>2213</v>
      </c>
      <c r="N3032" s="144" t="s">
        <v>39</v>
      </c>
      <c r="O3032" s="144"/>
      <c r="P3032" s="144" t="s">
        <v>2733</v>
      </c>
      <c r="Q3032" s="144"/>
      <c r="R3032" s="144"/>
      <c r="S3032" s="144"/>
      <c r="T3032" s="144"/>
      <c r="U3032" s="144" t="s">
        <v>19714</v>
      </c>
      <c r="V3032" s="144"/>
      <c r="W3032" s="144">
        <v>399772</v>
      </c>
      <c r="X3032" s="144" t="s">
        <v>19715</v>
      </c>
      <c r="Y3032" s="144" t="s">
        <v>19717</v>
      </c>
      <c r="Z3032" s="144" t="s">
        <v>19716</v>
      </c>
      <c r="AA3032" s="160">
        <v>5460</v>
      </c>
    </row>
    <row r="3033" spans="1:27" ht="45" customHeight="1" x14ac:dyDescent="0.25">
      <c r="A3033" s="144" t="s">
        <v>35636</v>
      </c>
      <c r="B3033" s="144" t="s">
        <v>33217</v>
      </c>
      <c r="C3033" s="144"/>
      <c r="D3033" s="144"/>
      <c r="E3033" s="144"/>
      <c r="F3033" s="144">
        <v>5</v>
      </c>
      <c r="G3033" s="144"/>
      <c r="H3033" s="144"/>
      <c r="I3033" s="144"/>
      <c r="J3033" s="144"/>
      <c r="K3033" s="144"/>
      <c r="L3033" s="144">
        <v>500</v>
      </c>
      <c r="M3033" s="145" t="s">
        <v>2213</v>
      </c>
      <c r="N3033" s="144" t="s">
        <v>62</v>
      </c>
      <c r="O3033" s="144"/>
      <c r="P3033" s="144" t="s">
        <v>3640</v>
      </c>
      <c r="Q3033" s="144"/>
      <c r="R3033" s="144"/>
      <c r="S3033" s="144" t="s">
        <v>4190</v>
      </c>
      <c r="T3033" s="144" t="s">
        <v>7069</v>
      </c>
      <c r="U3033" s="144" t="s">
        <v>35636</v>
      </c>
      <c r="V3033" s="144"/>
      <c r="W3033" s="144">
        <v>298177</v>
      </c>
      <c r="X3033" s="144" t="s">
        <v>17779</v>
      </c>
      <c r="Y3033" s="144" t="s">
        <v>14655</v>
      </c>
      <c r="Z3033" s="144" t="s">
        <v>27408</v>
      </c>
      <c r="AA3033" s="160">
        <v>3742</v>
      </c>
    </row>
    <row r="3034" spans="1:27" ht="45" customHeight="1" x14ac:dyDescent="0.25">
      <c r="A3034" s="144" t="s">
        <v>8037</v>
      </c>
      <c r="B3034" s="144" t="s">
        <v>4459</v>
      </c>
      <c r="C3034" s="144">
        <v>1</v>
      </c>
      <c r="D3034" s="144"/>
      <c r="E3034" s="144"/>
      <c r="F3034" s="144">
        <v>1</v>
      </c>
      <c r="G3034" s="144"/>
      <c r="H3034" s="144">
        <v>1199</v>
      </c>
      <c r="I3034" s="144">
        <v>436</v>
      </c>
      <c r="J3034" s="144">
        <v>545</v>
      </c>
      <c r="K3034" s="144">
        <v>218</v>
      </c>
      <c r="L3034" s="144"/>
      <c r="M3034" s="145" t="s">
        <v>2213</v>
      </c>
      <c r="N3034" s="144" t="s">
        <v>27</v>
      </c>
      <c r="O3034" s="144"/>
      <c r="P3034" s="144" t="s">
        <v>14244</v>
      </c>
      <c r="Q3034" s="144"/>
      <c r="R3034" s="144"/>
      <c r="S3034" s="144"/>
      <c r="T3034" s="144"/>
      <c r="U3034" s="144" t="s">
        <v>8037</v>
      </c>
      <c r="V3034" s="144"/>
      <c r="W3034" s="144">
        <v>665460</v>
      </c>
      <c r="X3034" s="144" t="s">
        <v>8038</v>
      </c>
      <c r="Y3034" s="144"/>
      <c r="Z3034" s="144" t="s">
        <v>8039</v>
      </c>
      <c r="AA3034" s="160">
        <v>956</v>
      </c>
    </row>
    <row r="3035" spans="1:27" ht="45" customHeight="1" x14ac:dyDescent="0.25">
      <c r="A3035" s="144" t="s">
        <v>8040</v>
      </c>
      <c r="B3035" s="144" t="s">
        <v>22785</v>
      </c>
      <c r="C3035" s="144">
        <v>13</v>
      </c>
      <c r="D3035" s="144" t="s">
        <v>8041</v>
      </c>
      <c r="E3035" s="144"/>
      <c r="F3035" s="144">
        <v>1</v>
      </c>
      <c r="G3035" s="144">
        <v>350</v>
      </c>
      <c r="H3035" s="144"/>
      <c r="I3035" s="144"/>
      <c r="J3035" s="144"/>
      <c r="K3035" s="144"/>
      <c r="L3035" s="144"/>
      <c r="M3035" s="145" t="s">
        <v>2213</v>
      </c>
      <c r="N3035" s="144" t="s">
        <v>79</v>
      </c>
      <c r="O3035" s="144"/>
      <c r="P3035" s="144" t="s">
        <v>3468</v>
      </c>
      <c r="Q3035" s="144" t="s">
        <v>4187</v>
      </c>
      <c r="R3035" s="144" t="s">
        <v>5279</v>
      </c>
      <c r="S3035" s="144"/>
      <c r="T3035" s="144"/>
      <c r="U3035" s="144" t="s">
        <v>8040</v>
      </c>
      <c r="V3035" s="144"/>
      <c r="W3035" s="144">
        <v>214036</v>
      </c>
      <c r="X3035" s="144" t="s">
        <v>8042</v>
      </c>
      <c r="Y3035" s="144"/>
      <c r="Z3035" s="144"/>
      <c r="AA3035" s="160">
        <v>957</v>
      </c>
    </row>
    <row r="3036" spans="1:27" ht="45" customHeight="1" x14ac:dyDescent="0.25">
      <c r="A3036" s="144" t="s">
        <v>32132</v>
      </c>
      <c r="B3036" s="144" t="s">
        <v>23320</v>
      </c>
      <c r="C3036" s="144"/>
      <c r="D3036" s="144"/>
      <c r="E3036" s="144"/>
      <c r="F3036" s="144">
        <v>1</v>
      </c>
      <c r="G3036" s="144"/>
      <c r="H3036" s="144">
        <v>600</v>
      </c>
      <c r="I3036" s="144">
        <v>200</v>
      </c>
      <c r="J3036" s="144">
        <v>200</v>
      </c>
      <c r="K3036" s="144">
        <v>200</v>
      </c>
      <c r="L3036" s="144"/>
      <c r="M3036" s="145" t="s">
        <v>2213</v>
      </c>
      <c r="N3036" s="144" t="s">
        <v>46</v>
      </c>
      <c r="O3036" s="144"/>
      <c r="P3036" s="144" t="s">
        <v>3501</v>
      </c>
      <c r="Q3036" s="144"/>
      <c r="R3036" s="144"/>
      <c r="S3036" s="144"/>
      <c r="T3036" s="144" t="s">
        <v>23321</v>
      </c>
      <c r="U3036" s="144" t="s">
        <v>32132</v>
      </c>
      <c r="V3036" s="144"/>
      <c r="W3036" s="144">
        <v>461081</v>
      </c>
      <c r="X3036" s="144" t="s">
        <v>32133</v>
      </c>
      <c r="Y3036" s="144">
        <v>79230000000</v>
      </c>
      <c r="Z3036" s="144" t="s">
        <v>32134</v>
      </c>
      <c r="AA3036" s="160">
        <v>5845</v>
      </c>
    </row>
    <row r="3037" spans="1:27" ht="45" customHeight="1" x14ac:dyDescent="0.25">
      <c r="A3037" s="144" t="s">
        <v>32135</v>
      </c>
      <c r="B3037" s="144" t="s">
        <v>32136</v>
      </c>
      <c r="C3037" s="144"/>
      <c r="D3037" s="144"/>
      <c r="E3037" s="144"/>
      <c r="F3037" s="144">
        <v>1</v>
      </c>
      <c r="G3037" s="144"/>
      <c r="H3037" s="144">
        <v>850</v>
      </c>
      <c r="I3037" s="144">
        <v>300</v>
      </c>
      <c r="J3037" s="144">
        <v>400</v>
      </c>
      <c r="K3037" s="144">
        <v>150</v>
      </c>
      <c r="L3037" s="144"/>
      <c r="M3037" s="145" t="s">
        <v>2213</v>
      </c>
      <c r="N3037" s="144" t="s">
        <v>18</v>
      </c>
      <c r="O3037" s="144"/>
      <c r="P3037" s="144" t="s">
        <v>17722</v>
      </c>
      <c r="Q3037" s="144"/>
      <c r="R3037" s="144"/>
      <c r="S3037" s="144" t="s">
        <v>15453</v>
      </c>
      <c r="T3037" s="144" t="s">
        <v>36002</v>
      </c>
      <c r="U3037" s="144" t="s">
        <v>32135</v>
      </c>
      <c r="V3037" s="144"/>
      <c r="W3037" s="144">
        <v>309621</v>
      </c>
      <c r="X3037" s="144" t="s">
        <v>32137</v>
      </c>
      <c r="Y3037" s="144" t="s">
        <v>32138</v>
      </c>
      <c r="Z3037" s="144" t="s">
        <v>32139</v>
      </c>
      <c r="AA3037" s="160">
        <v>7376</v>
      </c>
    </row>
    <row r="3038" spans="1:27" ht="45" customHeight="1" x14ac:dyDescent="0.25">
      <c r="A3038" s="144" t="s">
        <v>8043</v>
      </c>
      <c r="B3038" s="144" t="s">
        <v>4205</v>
      </c>
      <c r="C3038" s="144">
        <v>23</v>
      </c>
      <c r="D3038" s="144"/>
      <c r="E3038" s="144"/>
      <c r="F3038" s="144">
        <v>1</v>
      </c>
      <c r="G3038" s="144">
        <v>350</v>
      </c>
      <c r="H3038" s="144"/>
      <c r="I3038" s="144"/>
      <c r="J3038" s="144"/>
      <c r="K3038" s="144"/>
      <c r="L3038" s="144"/>
      <c r="M3038" s="145" t="s">
        <v>2213</v>
      </c>
      <c r="N3038" s="144" t="s">
        <v>84</v>
      </c>
      <c r="O3038" s="144"/>
      <c r="P3038" s="144" t="s">
        <v>3372</v>
      </c>
      <c r="Q3038" s="144"/>
      <c r="R3038" s="144"/>
      <c r="S3038" s="144"/>
      <c r="T3038" s="144"/>
      <c r="U3038" s="144" t="s">
        <v>8043</v>
      </c>
      <c r="V3038" s="144"/>
      <c r="W3038" s="144">
        <v>301663</v>
      </c>
      <c r="X3038" s="144" t="s">
        <v>8044</v>
      </c>
      <c r="Y3038" s="144" t="s">
        <v>8045</v>
      </c>
      <c r="Z3038" s="144" t="s">
        <v>8046</v>
      </c>
      <c r="AA3038" s="161">
        <v>958</v>
      </c>
    </row>
    <row r="3039" spans="1:27" ht="45" customHeight="1" x14ac:dyDescent="0.25">
      <c r="A3039" s="167" t="s">
        <v>25567</v>
      </c>
      <c r="B3039" s="144" t="s">
        <v>19559</v>
      </c>
      <c r="C3039" s="144">
        <v>62</v>
      </c>
      <c r="D3039" s="144" t="s">
        <v>5923</v>
      </c>
      <c r="E3039" s="144"/>
      <c r="F3039" s="144">
        <v>1</v>
      </c>
      <c r="G3039" s="144">
        <v>214</v>
      </c>
      <c r="H3039" s="144"/>
      <c r="I3039" s="144"/>
      <c r="J3039" s="144"/>
      <c r="K3039" s="144"/>
      <c r="L3039" s="144"/>
      <c r="M3039" s="145" t="s">
        <v>2213</v>
      </c>
      <c r="N3039" s="144" t="s">
        <v>22</v>
      </c>
      <c r="O3039" s="144"/>
      <c r="P3039" s="144" t="s">
        <v>2784</v>
      </c>
      <c r="Q3039" s="144"/>
      <c r="R3039" s="144"/>
      <c r="S3039" s="144"/>
      <c r="T3039" s="144"/>
      <c r="U3039" s="144" t="s">
        <v>25567</v>
      </c>
      <c r="V3039" s="167"/>
      <c r="W3039" s="144">
        <v>160014</v>
      </c>
      <c r="X3039" s="144" t="s">
        <v>25568</v>
      </c>
      <c r="Y3039" s="167" t="s">
        <v>25569</v>
      </c>
      <c r="Z3039" s="148" t="s">
        <v>17311</v>
      </c>
      <c r="AA3039" s="160">
        <v>6622</v>
      </c>
    </row>
    <row r="3040" spans="1:27" ht="45" customHeight="1" x14ac:dyDescent="0.25">
      <c r="A3040" s="144" t="s">
        <v>27421</v>
      </c>
      <c r="B3040" s="144" t="s">
        <v>18572</v>
      </c>
      <c r="C3040" s="144"/>
      <c r="D3040" s="144"/>
      <c r="E3040" s="144"/>
      <c r="F3040" s="144">
        <v>5</v>
      </c>
      <c r="G3040" s="144"/>
      <c r="H3040" s="144"/>
      <c r="I3040" s="144"/>
      <c r="J3040" s="144"/>
      <c r="K3040" s="144"/>
      <c r="L3040" s="144">
        <v>450</v>
      </c>
      <c r="M3040" s="145" t="s">
        <v>2213</v>
      </c>
      <c r="N3040" s="144" t="s">
        <v>48</v>
      </c>
      <c r="O3040" s="144"/>
      <c r="P3040" s="144" t="s">
        <v>3295</v>
      </c>
      <c r="Q3040" s="144"/>
      <c r="R3040" s="144"/>
      <c r="S3040" s="144" t="s">
        <v>4190</v>
      </c>
      <c r="T3040" s="144" t="s">
        <v>27422</v>
      </c>
      <c r="U3040" s="144" t="s">
        <v>27421</v>
      </c>
      <c r="V3040" s="144"/>
      <c r="W3040" s="144">
        <v>442730</v>
      </c>
      <c r="X3040" s="144" t="s">
        <v>27423</v>
      </c>
      <c r="Y3040" s="144" t="s">
        <v>28328</v>
      </c>
      <c r="Z3040" s="144" t="s">
        <v>28329</v>
      </c>
      <c r="AA3040" s="160">
        <v>6695</v>
      </c>
    </row>
    <row r="3041" spans="1:27" ht="45" customHeight="1" x14ac:dyDescent="0.25">
      <c r="A3041" s="144" t="s">
        <v>30045</v>
      </c>
      <c r="B3041" s="144" t="s">
        <v>16779</v>
      </c>
      <c r="C3041" s="144">
        <v>1</v>
      </c>
      <c r="D3041" s="144"/>
      <c r="E3041" s="144"/>
      <c r="F3041" s="144">
        <v>1</v>
      </c>
      <c r="G3041" s="144"/>
      <c r="H3041" s="144">
        <v>1800</v>
      </c>
      <c r="I3041" s="144">
        <v>600</v>
      </c>
      <c r="J3041" s="144">
        <v>800</v>
      </c>
      <c r="K3041" s="144">
        <v>400</v>
      </c>
      <c r="L3041" s="144"/>
      <c r="M3041" s="145" t="s">
        <v>2213</v>
      </c>
      <c r="N3041" s="144" t="s">
        <v>19</v>
      </c>
      <c r="O3041" s="144"/>
      <c r="P3041" s="144" t="s">
        <v>3618</v>
      </c>
      <c r="Q3041" s="144"/>
      <c r="R3041" s="144"/>
      <c r="S3041" s="144" t="s">
        <v>4189</v>
      </c>
      <c r="T3041" s="144" t="s">
        <v>9656</v>
      </c>
      <c r="U3041" s="144" t="s">
        <v>30045</v>
      </c>
      <c r="V3041" s="144"/>
      <c r="W3041" s="144"/>
      <c r="X3041" s="144"/>
      <c r="Y3041" s="144"/>
      <c r="Z3041" s="144" t="s">
        <v>30046</v>
      </c>
      <c r="AA3041" s="160">
        <v>3996</v>
      </c>
    </row>
    <row r="3042" spans="1:27" ht="45" customHeight="1" x14ac:dyDescent="0.25">
      <c r="A3042" s="144" t="s">
        <v>14709</v>
      </c>
      <c r="B3042" s="144" t="s">
        <v>14684</v>
      </c>
      <c r="C3042" s="144"/>
      <c r="D3042" s="144" t="s">
        <v>5500</v>
      </c>
      <c r="E3042" s="144"/>
      <c r="F3042" s="144">
        <v>2</v>
      </c>
      <c r="G3042" s="144"/>
      <c r="H3042" s="144"/>
      <c r="I3042" s="144"/>
      <c r="J3042" s="144"/>
      <c r="K3042" s="144"/>
      <c r="L3042" s="144">
        <v>150</v>
      </c>
      <c r="M3042" s="145" t="s">
        <v>2213</v>
      </c>
      <c r="N3042" s="144" t="s">
        <v>23</v>
      </c>
      <c r="O3042" s="144"/>
      <c r="P3042" s="144" t="s">
        <v>2855</v>
      </c>
      <c r="Q3042" s="144" t="s">
        <v>4187</v>
      </c>
      <c r="R3042" s="144" t="s">
        <v>5087</v>
      </c>
      <c r="S3042" s="144"/>
      <c r="T3042" s="144"/>
      <c r="U3042" s="144" t="s">
        <v>14709</v>
      </c>
      <c r="V3042" s="144"/>
      <c r="W3042" s="144">
        <v>394077</v>
      </c>
      <c r="X3042" s="144" t="s">
        <v>31208</v>
      </c>
      <c r="Y3042" s="144">
        <v>2147980</v>
      </c>
      <c r="Z3042" s="144" t="s">
        <v>31209</v>
      </c>
      <c r="AA3042" s="160">
        <v>3743</v>
      </c>
    </row>
    <row r="3043" spans="1:27" ht="45" customHeight="1" x14ac:dyDescent="0.25">
      <c r="A3043" s="144" t="s">
        <v>36660</v>
      </c>
      <c r="B3043" s="144" t="s">
        <v>36661</v>
      </c>
      <c r="C3043" s="144"/>
      <c r="D3043" s="144"/>
      <c r="E3043" s="144"/>
      <c r="F3043" s="144">
        <v>1</v>
      </c>
      <c r="G3043" s="144"/>
      <c r="H3043" s="144">
        <v>650</v>
      </c>
      <c r="I3043" s="144">
        <v>300</v>
      </c>
      <c r="J3043" s="144">
        <v>300</v>
      </c>
      <c r="K3043" s="144">
        <v>50</v>
      </c>
      <c r="L3043" s="144"/>
      <c r="M3043" s="145" t="s">
        <v>2213</v>
      </c>
      <c r="N3043" s="144" t="s">
        <v>18</v>
      </c>
      <c r="O3043" s="144"/>
      <c r="P3043" s="144" t="s">
        <v>17726</v>
      </c>
      <c r="Q3043" s="144"/>
      <c r="R3043" s="144"/>
      <c r="S3043" s="144"/>
      <c r="T3043" s="144"/>
      <c r="U3043" s="144" t="s">
        <v>36660</v>
      </c>
      <c r="V3043" s="144"/>
      <c r="W3043" s="144">
        <v>309292</v>
      </c>
      <c r="X3043" s="144" t="s">
        <v>36662</v>
      </c>
      <c r="Y3043" s="144" t="s">
        <v>36663</v>
      </c>
      <c r="Z3043" s="144" t="s">
        <v>36664</v>
      </c>
      <c r="AA3043" s="160">
        <v>7716</v>
      </c>
    </row>
    <row r="3044" spans="1:27" ht="45" customHeight="1" x14ac:dyDescent="0.25">
      <c r="A3044" s="144" t="s">
        <v>19722</v>
      </c>
      <c r="B3044" s="144" t="s">
        <v>19723</v>
      </c>
      <c r="C3044" s="144">
        <v>15</v>
      </c>
      <c r="D3044" s="144" t="s">
        <v>4241</v>
      </c>
      <c r="E3044" s="144"/>
      <c r="F3044" s="144">
        <v>1</v>
      </c>
      <c r="G3044" s="144">
        <v>200</v>
      </c>
      <c r="H3044" s="144"/>
      <c r="I3044" s="144"/>
      <c r="J3044" s="144"/>
      <c r="K3044" s="144"/>
      <c r="L3044" s="144"/>
      <c r="M3044" s="145" t="s">
        <v>2213</v>
      </c>
      <c r="N3044" s="144" t="s">
        <v>50</v>
      </c>
      <c r="O3044" s="144"/>
      <c r="P3044" s="144" t="s">
        <v>30699</v>
      </c>
      <c r="Q3044" s="144"/>
      <c r="R3044" s="144"/>
      <c r="S3044" s="144" t="s">
        <v>15453</v>
      </c>
      <c r="T3044" s="144" t="s">
        <v>6356</v>
      </c>
      <c r="U3044" s="144" t="s">
        <v>19722</v>
      </c>
      <c r="V3044" s="144"/>
      <c r="W3044" s="144">
        <v>692251</v>
      </c>
      <c r="X3044" s="144" t="s">
        <v>19724</v>
      </c>
      <c r="Y3044" s="144" t="s">
        <v>19726</v>
      </c>
      <c r="Z3044" s="144" t="s">
        <v>19725</v>
      </c>
      <c r="AA3044" s="160">
        <v>5083</v>
      </c>
    </row>
    <row r="3045" spans="1:27" ht="45" customHeight="1" x14ac:dyDescent="0.25">
      <c r="A3045" s="144" t="s">
        <v>8049</v>
      </c>
      <c r="B3045" s="144" t="s">
        <v>4205</v>
      </c>
      <c r="C3045" s="144">
        <v>4</v>
      </c>
      <c r="D3045" s="144" t="s">
        <v>4405</v>
      </c>
      <c r="E3045" s="144"/>
      <c r="F3045" s="144">
        <v>1</v>
      </c>
      <c r="G3045" s="144">
        <v>350</v>
      </c>
      <c r="H3045" s="144"/>
      <c r="I3045" s="144"/>
      <c r="J3045" s="144"/>
      <c r="K3045" s="144"/>
      <c r="L3045" s="144"/>
      <c r="M3045" s="145" t="s">
        <v>2213</v>
      </c>
      <c r="N3045" s="144" t="s">
        <v>66</v>
      </c>
      <c r="O3045" s="144"/>
      <c r="P3045" s="144" t="s">
        <v>2756</v>
      </c>
      <c r="Q3045" s="144"/>
      <c r="R3045" s="144"/>
      <c r="S3045" s="144" t="s">
        <v>4189</v>
      </c>
      <c r="T3045" s="144" t="s">
        <v>4847</v>
      </c>
      <c r="U3045" s="144" t="s">
        <v>8049</v>
      </c>
      <c r="V3045" s="144"/>
      <c r="W3045" s="144">
        <v>363760</v>
      </c>
      <c r="X3045" s="144" t="s">
        <v>4848</v>
      </c>
      <c r="Y3045" s="144"/>
      <c r="Z3045" s="144"/>
      <c r="AA3045" s="160">
        <v>960</v>
      </c>
    </row>
    <row r="3046" spans="1:27" ht="45" customHeight="1" x14ac:dyDescent="0.25">
      <c r="A3046" s="144" t="s">
        <v>8050</v>
      </c>
      <c r="B3046" s="144" t="s">
        <v>4208</v>
      </c>
      <c r="C3046" s="144">
        <v>2</v>
      </c>
      <c r="D3046" s="144"/>
      <c r="E3046" s="144"/>
      <c r="F3046" s="144">
        <v>1</v>
      </c>
      <c r="G3046" s="144"/>
      <c r="H3046" s="144">
        <v>1799</v>
      </c>
      <c r="I3046" s="144">
        <v>654</v>
      </c>
      <c r="J3046" s="144">
        <v>818</v>
      </c>
      <c r="K3046" s="144">
        <v>327</v>
      </c>
      <c r="L3046" s="144"/>
      <c r="M3046" s="145" t="s">
        <v>2213</v>
      </c>
      <c r="N3046" s="144" t="s">
        <v>38</v>
      </c>
      <c r="O3046" s="144"/>
      <c r="P3046" s="144" t="s">
        <v>3237</v>
      </c>
      <c r="Q3046" s="144"/>
      <c r="R3046" s="144"/>
      <c r="S3046" s="144" t="s">
        <v>4189</v>
      </c>
      <c r="T3046" s="144" t="s">
        <v>8051</v>
      </c>
      <c r="U3046" s="144" t="s">
        <v>8050</v>
      </c>
      <c r="V3046" s="144"/>
      <c r="W3046" s="144">
        <v>188561</v>
      </c>
      <c r="X3046" s="144" t="s">
        <v>8052</v>
      </c>
      <c r="Y3046" s="144" t="s">
        <v>8053</v>
      </c>
      <c r="Z3046" s="144" t="s">
        <v>8054</v>
      </c>
      <c r="AA3046" s="160">
        <v>961</v>
      </c>
    </row>
    <row r="3047" spans="1:27" ht="45" customHeight="1" x14ac:dyDescent="0.25">
      <c r="A3047" s="144" t="s">
        <v>31210</v>
      </c>
      <c r="B3047" s="144" t="s">
        <v>31211</v>
      </c>
      <c r="C3047" s="144"/>
      <c r="D3047" s="144"/>
      <c r="E3047" s="144"/>
      <c r="F3047" s="144">
        <v>1</v>
      </c>
      <c r="G3047" s="144"/>
      <c r="H3047" s="144">
        <v>798</v>
      </c>
      <c r="I3047" s="144">
        <v>290</v>
      </c>
      <c r="J3047" s="144">
        <v>363</v>
      </c>
      <c r="K3047" s="144">
        <v>145</v>
      </c>
      <c r="L3047" s="144"/>
      <c r="M3047" s="145" t="s">
        <v>2213</v>
      </c>
      <c r="N3047" s="144" t="s">
        <v>21</v>
      </c>
      <c r="O3047" s="144"/>
      <c r="P3047" s="144" t="s">
        <v>3955</v>
      </c>
      <c r="Q3047" s="144"/>
      <c r="R3047" s="144"/>
      <c r="S3047" s="144" t="s">
        <v>4228</v>
      </c>
      <c r="T3047" s="144" t="s">
        <v>9328</v>
      </c>
      <c r="U3047" s="144" t="s">
        <v>31210</v>
      </c>
      <c r="V3047" s="144"/>
      <c r="W3047" s="144">
        <v>403124</v>
      </c>
      <c r="X3047" s="144" t="s">
        <v>11720</v>
      </c>
      <c r="Y3047" s="144"/>
      <c r="Z3047" s="144" t="s">
        <v>31212</v>
      </c>
      <c r="AA3047" s="160">
        <v>3054</v>
      </c>
    </row>
    <row r="3048" spans="1:27" ht="45" customHeight="1" x14ac:dyDescent="0.25">
      <c r="A3048" s="144" t="s">
        <v>28330</v>
      </c>
      <c r="B3048" s="144" t="s">
        <v>17774</v>
      </c>
      <c r="C3048" s="144"/>
      <c r="D3048" s="144"/>
      <c r="E3048" s="144"/>
      <c r="F3048" s="144">
        <v>2</v>
      </c>
      <c r="G3048" s="144"/>
      <c r="H3048" s="144"/>
      <c r="I3048" s="144"/>
      <c r="J3048" s="144"/>
      <c r="K3048" s="144"/>
      <c r="L3048" s="144">
        <v>300</v>
      </c>
      <c r="M3048" s="145" t="s">
        <v>2213</v>
      </c>
      <c r="N3048" s="144" t="s">
        <v>14</v>
      </c>
      <c r="O3048" s="144"/>
      <c r="P3048" s="144" t="s">
        <v>2584</v>
      </c>
      <c r="Q3048" s="144"/>
      <c r="R3048" s="144"/>
      <c r="S3048" s="144"/>
      <c r="T3048" s="144"/>
      <c r="U3048" s="144" t="s">
        <v>28330</v>
      </c>
      <c r="V3048" s="144"/>
      <c r="W3048" s="144">
        <v>656057</v>
      </c>
      <c r="X3048" s="144" t="s">
        <v>28331</v>
      </c>
      <c r="Y3048" s="144" t="s">
        <v>28332</v>
      </c>
      <c r="Z3048" s="144" t="s">
        <v>28333</v>
      </c>
      <c r="AA3048" s="160">
        <v>6811</v>
      </c>
    </row>
    <row r="3049" spans="1:27" ht="45" customHeight="1" x14ac:dyDescent="0.25">
      <c r="A3049" s="144" t="s">
        <v>32140</v>
      </c>
      <c r="B3049" s="144" t="s">
        <v>16779</v>
      </c>
      <c r="C3049" s="144">
        <v>21</v>
      </c>
      <c r="D3049" s="144"/>
      <c r="E3049" s="144"/>
      <c r="F3049" s="144">
        <v>1</v>
      </c>
      <c r="G3049" s="144"/>
      <c r="H3049" s="144">
        <v>450</v>
      </c>
      <c r="I3049" s="144">
        <v>200</v>
      </c>
      <c r="J3049" s="144">
        <v>200</v>
      </c>
      <c r="K3049" s="144">
        <v>50</v>
      </c>
      <c r="L3049" s="144"/>
      <c r="M3049" s="145" t="s">
        <v>2213</v>
      </c>
      <c r="N3049" s="144" t="s">
        <v>72</v>
      </c>
      <c r="O3049" s="144"/>
      <c r="P3049" s="144" t="s">
        <v>2632</v>
      </c>
      <c r="Q3049" s="144"/>
      <c r="R3049" s="144"/>
      <c r="S3049" s="144"/>
      <c r="T3049" s="144"/>
      <c r="U3049" s="144" t="s">
        <v>32140</v>
      </c>
      <c r="V3049" s="144"/>
      <c r="W3049" s="144">
        <v>346880</v>
      </c>
      <c r="X3049" s="151" t="s">
        <v>25486</v>
      </c>
      <c r="Y3049" s="151">
        <v>89060000000</v>
      </c>
      <c r="Z3049" s="144" t="s">
        <v>32141</v>
      </c>
      <c r="AA3049" s="160">
        <v>6445</v>
      </c>
    </row>
    <row r="3050" spans="1:27" ht="45" customHeight="1" x14ac:dyDescent="0.25">
      <c r="A3050" s="144" t="s">
        <v>8055</v>
      </c>
      <c r="B3050" s="144" t="s">
        <v>13672</v>
      </c>
      <c r="C3050" s="144">
        <v>1259</v>
      </c>
      <c r="D3050" s="144"/>
      <c r="E3050" s="144"/>
      <c r="F3050" s="144">
        <v>1</v>
      </c>
      <c r="G3050" s="144"/>
      <c r="H3050" s="144">
        <v>1799</v>
      </c>
      <c r="I3050" s="144">
        <v>654</v>
      </c>
      <c r="J3050" s="144">
        <v>818</v>
      </c>
      <c r="K3050" s="144">
        <v>327</v>
      </c>
      <c r="L3050" s="144"/>
      <c r="M3050" s="145" t="s">
        <v>2213</v>
      </c>
      <c r="N3050" s="144" t="s">
        <v>41</v>
      </c>
      <c r="O3050" s="144"/>
      <c r="P3050" s="144" t="s">
        <v>2868</v>
      </c>
      <c r="Q3050" s="144" t="s">
        <v>4187</v>
      </c>
      <c r="R3050" s="144" t="s">
        <v>8056</v>
      </c>
      <c r="S3050" s="144"/>
      <c r="T3050" s="144"/>
      <c r="U3050" s="144" t="s">
        <v>8055</v>
      </c>
      <c r="V3050" s="144"/>
      <c r="W3050" s="144">
        <v>115054</v>
      </c>
      <c r="X3050" s="144" t="s">
        <v>13259</v>
      </c>
      <c r="Y3050" s="144"/>
      <c r="Z3050" s="144"/>
      <c r="AA3050" s="160">
        <v>963</v>
      </c>
    </row>
    <row r="3051" spans="1:27" ht="45" customHeight="1" x14ac:dyDescent="0.25">
      <c r="A3051" s="144" t="s">
        <v>31213</v>
      </c>
      <c r="B3051" s="144" t="s">
        <v>17734</v>
      </c>
      <c r="C3051" s="144">
        <v>20</v>
      </c>
      <c r="D3051" s="144"/>
      <c r="E3051" s="144"/>
      <c r="F3051" s="144">
        <v>1</v>
      </c>
      <c r="G3051" s="144">
        <v>350</v>
      </c>
      <c r="H3051" s="144">
        <v>550</v>
      </c>
      <c r="I3051" s="144">
        <v>350</v>
      </c>
      <c r="J3051" s="144">
        <v>200</v>
      </c>
      <c r="K3051" s="144">
        <v>100</v>
      </c>
      <c r="L3051" s="144"/>
      <c r="M3051" s="145" t="s">
        <v>2213</v>
      </c>
      <c r="N3051" s="144" t="s">
        <v>23</v>
      </c>
      <c r="O3051" s="144"/>
      <c r="P3051" s="144" t="s">
        <v>2855</v>
      </c>
      <c r="Q3051" s="144"/>
      <c r="R3051" s="144"/>
      <c r="S3051" s="144"/>
      <c r="T3051" s="144"/>
      <c r="U3051" s="144" t="s">
        <v>31213</v>
      </c>
      <c r="V3051" s="144"/>
      <c r="W3051" s="144">
        <v>394087</v>
      </c>
      <c r="X3051" s="144" t="s">
        <v>14985</v>
      </c>
      <c r="Y3051" s="151">
        <v>89300000000</v>
      </c>
      <c r="Z3051" s="144" t="s">
        <v>31214</v>
      </c>
      <c r="AA3051" s="160">
        <v>3729</v>
      </c>
    </row>
    <row r="3052" spans="1:27" ht="45" customHeight="1" x14ac:dyDescent="0.25">
      <c r="A3052" s="144" t="s">
        <v>8059</v>
      </c>
      <c r="B3052" s="144" t="s">
        <v>4209</v>
      </c>
      <c r="C3052" s="144">
        <v>88</v>
      </c>
      <c r="D3052" s="144"/>
      <c r="E3052" s="144"/>
      <c r="F3052" s="144">
        <v>1</v>
      </c>
      <c r="G3052" s="144"/>
      <c r="H3052" s="144">
        <v>1199</v>
      </c>
      <c r="I3052" s="144">
        <v>436</v>
      </c>
      <c r="J3052" s="144">
        <v>545</v>
      </c>
      <c r="K3052" s="144">
        <v>218</v>
      </c>
      <c r="L3052" s="144"/>
      <c r="M3052" s="145" t="s">
        <v>2213</v>
      </c>
      <c r="N3052" s="144" t="s">
        <v>78</v>
      </c>
      <c r="O3052" s="144"/>
      <c r="P3052" s="144" t="s">
        <v>3649</v>
      </c>
      <c r="Q3052" s="144" t="s">
        <v>4187</v>
      </c>
      <c r="R3052" s="144" t="s">
        <v>4240</v>
      </c>
      <c r="S3052" s="144"/>
      <c r="T3052" s="144"/>
      <c r="U3052" s="144" t="s">
        <v>8059</v>
      </c>
      <c r="V3052" s="144"/>
      <c r="W3052" s="144">
        <v>620062</v>
      </c>
      <c r="X3052" s="144" t="s">
        <v>8060</v>
      </c>
      <c r="Y3052" s="144" t="s">
        <v>8061</v>
      </c>
      <c r="Z3052" s="144" t="s">
        <v>8062</v>
      </c>
      <c r="AA3052" s="160">
        <v>965</v>
      </c>
    </row>
    <row r="3053" spans="1:27" ht="45" customHeight="1" x14ac:dyDescent="0.25">
      <c r="A3053" s="144" t="s">
        <v>24122</v>
      </c>
      <c r="B3053" s="144" t="s">
        <v>15919</v>
      </c>
      <c r="C3053" s="144"/>
      <c r="D3053" s="144"/>
      <c r="E3053" s="144"/>
      <c r="F3053" s="144">
        <v>2</v>
      </c>
      <c r="G3053" s="144"/>
      <c r="H3053" s="144"/>
      <c r="I3053" s="144"/>
      <c r="J3053" s="144"/>
      <c r="K3053" s="144"/>
      <c r="L3053" s="144">
        <v>350</v>
      </c>
      <c r="M3053" s="145" t="s">
        <v>2213</v>
      </c>
      <c r="N3053" s="144" t="s">
        <v>46</v>
      </c>
      <c r="O3053" s="144"/>
      <c r="P3053" s="144" t="s">
        <v>3590</v>
      </c>
      <c r="Q3053" s="144"/>
      <c r="R3053" s="144"/>
      <c r="S3053" s="144"/>
      <c r="T3053" s="144"/>
      <c r="U3053" s="144" t="s">
        <v>24122</v>
      </c>
      <c r="V3053" s="144"/>
      <c r="W3053" s="144">
        <v>462274</v>
      </c>
      <c r="X3053" s="144" t="s">
        <v>4575</v>
      </c>
      <c r="Y3053" s="144" t="s">
        <v>21376</v>
      </c>
      <c r="Z3053" s="144" t="s">
        <v>21375</v>
      </c>
      <c r="AA3053" s="160">
        <v>5402</v>
      </c>
    </row>
    <row r="3054" spans="1:27" ht="45" customHeight="1" x14ac:dyDescent="0.25">
      <c r="A3054" s="145" t="s">
        <v>19727</v>
      </c>
      <c r="B3054" s="144" t="s">
        <v>15377</v>
      </c>
      <c r="C3054" s="144"/>
      <c r="D3054" s="144" t="s">
        <v>5216</v>
      </c>
      <c r="E3054" s="144"/>
      <c r="F3054" s="144">
        <v>1</v>
      </c>
      <c r="G3054" s="144">
        <v>364</v>
      </c>
      <c r="H3054" s="144"/>
      <c r="I3054" s="144"/>
      <c r="J3054" s="144"/>
      <c r="K3054" s="144"/>
      <c r="L3054" s="144"/>
      <c r="M3054" s="145" t="s">
        <v>2213</v>
      </c>
      <c r="N3054" s="144" t="s">
        <v>92</v>
      </c>
      <c r="O3054" s="144"/>
      <c r="P3054" s="144" t="s">
        <v>2775</v>
      </c>
      <c r="Q3054" s="144"/>
      <c r="R3054" s="144"/>
      <c r="S3054" s="144"/>
      <c r="T3054" s="144"/>
      <c r="U3054" s="144" t="s">
        <v>19727</v>
      </c>
      <c r="V3054" s="145"/>
      <c r="W3054" s="144">
        <v>629807</v>
      </c>
      <c r="X3054" s="144" t="s">
        <v>6044</v>
      </c>
      <c r="Y3054" s="144"/>
      <c r="Z3054" s="144" t="s">
        <v>19728</v>
      </c>
      <c r="AA3054" s="160">
        <v>4763</v>
      </c>
    </row>
    <row r="3055" spans="1:27" ht="45" customHeight="1" x14ac:dyDescent="0.25">
      <c r="A3055" s="144" t="s">
        <v>8063</v>
      </c>
      <c r="B3055" s="144" t="s">
        <v>8064</v>
      </c>
      <c r="C3055" s="144"/>
      <c r="D3055" s="144"/>
      <c r="E3055" s="144"/>
      <c r="F3055" s="144">
        <v>2</v>
      </c>
      <c r="G3055" s="144"/>
      <c r="H3055" s="144"/>
      <c r="I3055" s="144"/>
      <c r="J3055" s="144"/>
      <c r="K3055" s="144"/>
      <c r="L3055" s="144">
        <v>150</v>
      </c>
      <c r="M3055" s="145" t="s">
        <v>2213</v>
      </c>
      <c r="N3055" s="144" t="s">
        <v>27</v>
      </c>
      <c r="O3055" s="144"/>
      <c r="P3055" s="144" t="s">
        <v>14229</v>
      </c>
      <c r="Q3055" s="144" t="s">
        <v>4187</v>
      </c>
      <c r="R3055" s="144" t="s">
        <v>4249</v>
      </c>
      <c r="S3055" s="144"/>
      <c r="T3055" s="144"/>
      <c r="U3055" s="144" t="s">
        <v>8063</v>
      </c>
      <c r="V3055" s="144"/>
      <c r="W3055" s="144">
        <v>665708</v>
      </c>
      <c r="X3055" s="144" t="s">
        <v>8065</v>
      </c>
      <c r="Y3055" s="144" t="s">
        <v>8066</v>
      </c>
      <c r="Z3055" s="144" t="s">
        <v>8067</v>
      </c>
      <c r="AA3055" s="161">
        <v>966</v>
      </c>
    </row>
    <row r="3056" spans="1:27" ht="45" customHeight="1" x14ac:dyDescent="0.25">
      <c r="A3056" s="144" t="s">
        <v>17099</v>
      </c>
      <c r="B3056" s="147" t="s">
        <v>15409</v>
      </c>
      <c r="C3056" s="144">
        <v>2</v>
      </c>
      <c r="D3056" s="144"/>
      <c r="E3056" s="144"/>
      <c r="F3056" s="144">
        <v>1</v>
      </c>
      <c r="G3056" s="144"/>
      <c r="H3056" s="144">
        <v>500</v>
      </c>
      <c r="I3056" s="144">
        <v>300</v>
      </c>
      <c r="J3056" s="144">
        <v>150</v>
      </c>
      <c r="K3056" s="144">
        <v>50</v>
      </c>
      <c r="L3056" s="144"/>
      <c r="M3056" s="145" t="s">
        <v>2213</v>
      </c>
      <c r="N3056" s="144" t="s">
        <v>66</v>
      </c>
      <c r="O3056" s="144"/>
      <c r="P3056" s="144" t="s">
        <v>2892</v>
      </c>
      <c r="Q3056" s="144"/>
      <c r="R3056" s="144"/>
      <c r="S3056" s="144" t="s">
        <v>4228</v>
      </c>
      <c r="T3056" s="144" t="s">
        <v>7643</v>
      </c>
      <c r="U3056" s="144" t="s">
        <v>17099</v>
      </c>
      <c r="V3056" s="144"/>
      <c r="W3056" s="144">
        <v>363120</v>
      </c>
      <c r="X3056" s="145" t="s">
        <v>19729</v>
      </c>
      <c r="Y3056" s="149">
        <v>88670000000</v>
      </c>
      <c r="Z3056" s="144" t="s">
        <v>17100</v>
      </c>
      <c r="AA3056" s="160">
        <v>4352</v>
      </c>
    </row>
    <row r="3057" spans="1:27" ht="45" customHeight="1" x14ac:dyDescent="0.25">
      <c r="A3057" s="144" t="s">
        <v>8068</v>
      </c>
      <c r="B3057" s="144" t="s">
        <v>4919</v>
      </c>
      <c r="C3057" s="144"/>
      <c r="D3057" s="144" t="s">
        <v>8069</v>
      </c>
      <c r="E3057" s="144"/>
      <c r="F3057" s="144">
        <v>2</v>
      </c>
      <c r="G3057" s="144"/>
      <c r="H3057" s="144"/>
      <c r="I3057" s="144"/>
      <c r="J3057" s="144"/>
      <c r="K3057" s="144"/>
      <c r="L3057" s="144">
        <v>150</v>
      </c>
      <c r="M3057" s="145" t="s">
        <v>2213</v>
      </c>
      <c r="N3057" s="144" t="s">
        <v>84</v>
      </c>
      <c r="O3057" s="144"/>
      <c r="P3057" s="144" t="s">
        <v>13890</v>
      </c>
      <c r="Q3057" s="144"/>
      <c r="R3057" s="144"/>
      <c r="S3057" s="144" t="s">
        <v>4189</v>
      </c>
      <c r="T3057" s="144" t="s">
        <v>15474</v>
      </c>
      <c r="U3057" s="144" t="s">
        <v>8068</v>
      </c>
      <c r="V3057" s="144"/>
      <c r="W3057" s="144">
        <v>301840</v>
      </c>
      <c r="X3057" s="150" t="s">
        <v>8070</v>
      </c>
      <c r="Y3057" s="150" t="s">
        <v>19731</v>
      </c>
      <c r="Z3057" s="150" t="s">
        <v>19730</v>
      </c>
      <c r="AA3057" s="160">
        <v>967</v>
      </c>
    </row>
    <row r="3058" spans="1:27" ht="45" customHeight="1" x14ac:dyDescent="0.25">
      <c r="A3058" s="144" t="s">
        <v>8073</v>
      </c>
      <c r="B3058" s="144" t="s">
        <v>4205</v>
      </c>
      <c r="C3058" s="144">
        <v>43</v>
      </c>
      <c r="D3058" s="144" t="s">
        <v>5315</v>
      </c>
      <c r="E3058" s="144"/>
      <c r="F3058" s="144">
        <v>1</v>
      </c>
      <c r="G3058" s="144">
        <v>350</v>
      </c>
      <c r="H3058" s="144"/>
      <c r="I3058" s="144"/>
      <c r="J3058" s="144"/>
      <c r="K3058" s="144"/>
      <c r="L3058" s="144"/>
      <c r="M3058" s="145" t="s">
        <v>2213</v>
      </c>
      <c r="N3058" s="144" t="s">
        <v>88</v>
      </c>
      <c r="O3058" s="144"/>
      <c r="P3058" s="144" t="s">
        <v>3376</v>
      </c>
      <c r="Q3058" s="144"/>
      <c r="R3058" s="144"/>
      <c r="S3058" s="144"/>
      <c r="T3058" s="144"/>
      <c r="U3058" s="144" t="s">
        <v>8073</v>
      </c>
      <c r="V3058" s="144"/>
      <c r="W3058" s="144"/>
      <c r="X3058" s="144"/>
      <c r="Y3058" s="144"/>
      <c r="Z3058" s="144"/>
      <c r="AA3058" s="160">
        <v>969</v>
      </c>
    </row>
    <row r="3059" spans="1:27" ht="45" customHeight="1" x14ac:dyDescent="0.25">
      <c r="A3059" s="144" t="s">
        <v>8074</v>
      </c>
      <c r="B3059" s="144" t="s">
        <v>15377</v>
      </c>
      <c r="C3059" s="144"/>
      <c r="D3059" s="144" t="s">
        <v>4241</v>
      </c>
      <c r="E3059" s="144"/>
      <c r="F3059" s="144">
        <v>1</v>
      </c>
      <c r="G3059" s="144">
        <v>200</v>
      </c>
      <c r="H3059" s="144"/>
      <c r="I3059" s="144"/>
      <c r="J3059" s="144"/>
      <c r="K3059" s="144"/>
      <c r="L3059" s="144"/>
      <c r="M3059" s="145" t="s">
        <v>2213</v>
      </c>
      <c r="N3059" s="144" t="s">
        <v>92</v>
      </c>
      <c r="O3059" s="144"/>
      <c r="P3059" s="144" t="s">
        <v>30594</v>
      </c>
      <c r="Q3059" s="144"/>
      <c r="R3059" s="144"/>
      <c r="S3059" s="144" t="s">
        <v>4190</v>
      </c>
      <c r="T3059" s="144" t="s">
        <v>6362</v>
      </c>
      <c r="U3059" s="144" t="s">
        <v>8074</v>
      </c>
      <c r="V3059" s="144"/>
      <c r="W3059" s="144">
        <v>629860</v>
      </c>
      <c r="X3059" s="144" t="s">
        <v>8075</v>
      </c>
      <c r="Y3059" s="151" t="s">
        <v>8076</v>
      </c>
      <c r="Z3059" s="144" t="s">
        <v>8077</v>
      </c>
      <c r="AA3059" s="160">
        <v>970</v>
      </c>
    </row>
    <row r="3060" spans="1:27" ht="45" customHeight="1" x14ac:dyDescent="0.25">
      <c r="A3060" s="144" t="s">
        <v>27424</v>
      </c>
      <c r="B3060" s="144" t="s">
        <v>15483</v>
      </c>
      <c r="C3060" s="144">
        <v>47</v>
      </c>
      <c r="D3060" s="144" t="s">
        <v>7047</v>
      </c>
      <c r="E3060" s="144"/>
      <c r="F3060" s="144">
        <v>1</v>
      </c>
      <c r="G3060" s="144">
        <v>170</v>
      </c>
      <c r="H3060" s="144"/>
      <c r="I3060" s="144"/>
      <c r="J3060" s="144"/>
      <c r="K3060" s="144"/>
      <c r="L3060" s="144"/>
      <c r="M3060" s="145" t="s">
        <v>2213</v>
      </c>
      <c r="N3060" s="144" t="s">
        <v>112</v>
      </c>
      <c r="O3060" s="144"/>
      <c r="P3060" s="144" t="s">
        <v>3497</v>
      </c>
      <c r="Q3060" s="144"/>
      <c r="R3060" s="144"/>
      <c r="S3060" s="144" t="s">
        <v>4189</v>
      </c>
      <c r="T3060" s="144" t="s">
        <v>26754</v>
      </c>
      <c r="U3060" s="144" t="s">
        <v>27424</v>
      </c>
      <c r="V3060" s="144"/>
      <c r="W3060" s="144">
        <v>606524</v>
      </c>
      <c r="X3060" s="144" t="s">
        <v>27425</v>
      </c>
      <c r="Y3060" s="144">
        <v>88320000000</v>
      </c>
      <c r="Z3060" s="144" t="s">
        <v>27426</v>
      </c>
      <c r="AA3060" s="160">
        <v>6714</v>
      </c>
    </row>
    <row r="3061" spans="1:27" ht="45" customHeight="1" x14ac:dyDescent="0.25">
      <c r="A3061" s="144" t="s">
        <v>22786</v>
      </c>
      <c r="B3061" s="144" t="s">
        <v>4239</v>
      </c>
      <c r="C3061" s="144"/>
      <c r="D3061" s="144"/>
      <c r="E3061" s="144"/>
      <c r="F3061" s="144">
        <v>5</v>
      </c>
      <c r="G3061" s="144"/>
      <c r="H3061" s="144"/>
      <c r="I3061" s="144"/>
      <c r="J3061" s="144"/>
      <c r="K3061" s="144"/>
      <c r="L3061" s="144">
        <v>850</v>
      </c>
      <c r="M3061" s="145" t="s">
        <v>2213</v>
      </c>
      <c r="N3061" s="144" t="s">
        <v>88</v>
      </c>
      <c r="O3061" s="144"/>
      <c r="P3061" s="144" t="s">
        <v>3271</v>
      </c>
      <c r="Q3061" s="144"/>
      <c r="R3061" s="144"/>
      <c r="S3061" s="144"/>
      <c r="T3061" s="144"/>
      <c r="U3061" s="144" t="s">
        <v>22786</v>
      </c>
      <c r="V3061" s="144"/>
      <c r="W3061" s="144">
        <v>628641</v>
      </c>
      <c r="X3061" s="144" t="s">
        <v>13271</v>
      </c>
      <c r="Y3061" s="144" t="s">
        <v>22787</v>
      </c>
      <c r="Z3061" s="144" t="s">
        <v>22788</v>
      </c>
      <c r="AA3061" s="160">
        <v>447</v>
      </c>
    </row>
    <row r="3062" spans="1:27" ht="45" customHeight="1" x14ac:dyDescent="0.25">
      <c r="A3062" s="144" t="s">
        <v>8078</v>
      </c>
      <c r="B3062" s="144" t="s">
        <v>4205</v>
      </c>
      <c r="C3062" s="144">
        <v>2</v>
      </c>
      <c r="D3062" s="144" t="s">
        <v>8079</v>
      </c>
      <c r="E3062" s="144"/>
      <c r="F3062" s="144">
        <v>1</v>
      </c>
      <c r="G3062" s="144">
        <v>350</v>
      </c>
      <c r="H3062" s="144"/>
      <c r="I3062" s="144"/>
      <c r="J3062" s="144"/>
      <c r="K3062" s="144"/>
      <c r="L3062" s="144"/>
      <c r="M3062" s="145" t="s">
        <v>2213</v>
      </c>
      <c r="N3062" s="144" t="s">
        <v>42</v>
      </c>
      <c r="O3062" s="144"/>
      <c r="P3062" s="144" t="s">
        <v>16126</v>
      </c>
      <c r="Q3062" s="144"/>
      <c r="R3062" s="144"/>
      <c r="S3062" s="144"/>
      <c r="T3062" s="144"/>
      <c r="U3062" s="144" t="s">
        <v>8078</v>
      </c>
      <c r="V3062" s="144"/>
      <c r="W3062" s="144">
        <v>141612</v>
      </c>
      <c r="X3062" s="144" t="s">
        <v>8080</v>
      </c>
      <c r="Y3062" s="144" t="s">
        <v>8081</v>
      </c>
      <c r="Z3062" s="144" t="s">
        <v>8082</v>
      </c>
      <c r="AA3062" s="160">
        <v>971</v>
      </c>
    </row>
    <row r="3063" spans="1:27" ht="45" customHeight="1" x14ac:dyDescent="0.25">
      <c r="A3063" s="144" t="s">
        <v>8083</v>
      </c>
      <c r="B3063" s="144" t="s">
        <v>4215</v>
      </c>
      <c r="C3063" s="144">
        <v>1</v>
      </c>
      <c r="D3063" s="144"/>
      <c r="E3063" s="144"/>
      <c r="F3063" s="144">
        <v>1</v>
      </c>
      <c r="G3063" s="144"/>
      <c r="H3063" s="144">
        <v>1199</v>
      </c>
      <c r="I3063" s="144">
        <v>436</v>
      </c>
      <c r="J3063" s="144">
        <v>545</v>
      </c>
      <c r="K3063" s="144">
        <v>218</v>
      </c>
      <c r="L3063" s="144"/>
      <c r="M3063" s="145" t="s">
        <v>2213</v>
      </c>
      <c r="N3063" s="144" t="s">
        <v>92</v>
      </c>
      <c r="O3063" s="144"/>
      <c r="P3063" s="144" t="s">
        <v>2775</v>
      </c>
      <c r="Q3063" s="144"/>
      <c r="R3063" s="144"/>
      <c r="S3063" s="144"/>
      <c r="T3063" s="144"/>
      <c r="U3063" s="144" t="s">
        <v>8083</v>
      </c>
      <c r="V3063" s="144"/>
      <c r="W3063" s="144">
        <v>629810</v>
      </c>
      <c r="X3063" s="144" t="s">
        <v>8084</v>
      </c>
      <c r="Y3063" s="144"/>
      <c r="Z3063" s="144" t="s">
        <v>19732</v>
      </c>
      <c r="AA3063" s="160">
        <v>972</v>
      </c>
    </row>
    <row r="3064" spans="1:27" ht="45" customHeight="1" x14ac:dyDescent="0.25">
      <c r="A3064" s="144" t="s">
        <v>8085</v>
      </c>
      <c r="B3064" s="147" t="s">
        <v>4205</v>
      </c>
      <c r="C3064" s="144">
        <v>19</v>
      </c>
      <c r="D3064" s="144" t="s">
        <v>4241</v>
      </c>
      <c r="E3064" s="144"/>
      <c r="F3064" s="144">
        <v>1</v>
      </c>
      <c r="G3064" s="144">
        <v>350</v>
      </c>
      <c r="H3064" s="144"/>
      <c r="I3064" s="144"/>
      <c r="J3064" s="144"/>
      <c r="K3064" s="144"/>
      <c r="L3064" s="144"/>
      <c r="M3064" s="145" t="s">
        <v>2213</v>
      </c>
      <c r="N3064" s="144" t="s">
        <v>54</v>
      </c>
      <c r="O3064" s="144"/>
      <c r="P3064" s="144" t="s">
        <v>3978</v>
      </c>
      <c r="Q3064" s="144"/>
      <c r="R3064" s="144"/>
      <c r="S3064" s="144"/>
      <c r="T3064" s="144"/>
      <c r="U3064" s="144" t="s">
        <v>8085</v>
      </c>
      <c r="V3064" s="144"/>
      <c r="W3064" s="144">
        <v>453300</v>
      </c>
      <c r="X3064" s="144" t="s">
        <v>8086</v>
      </c>
      <c r="Y3064" s="144"/>
      <c r="Z3064" s="144"/>
      <c r="AA3064" s="160">
        <v>973</v>
      </c>
    </row>
    <row r="3065" spans="1:27" ht="45" customHeight="1" x14ac:dyDescent="0.25">
      <c r="A3065" s="144" t="s">
        <v>8088</v>
      </c>
      <c r="B3065" s="144" t="s">
        <v>4208</v>
      </c>
      <c r="C3065" s="144">
        <v>5</v>
      </c>
      <c r="D3065" s="144"/>
      <c r="E3065" s="144"/>
      <c r="F3065" s="144">
        <v>1</v>
      </c>
      <c r="G3065" s="144"/>
      <c r="H3065" s="144">
        <v>798</v>
      </c>
      <c r="I3065" s="144">
        <v>290</v>
      </c>
      <c r="J3065" s="144">
        <v>363</v>
      </c>
      <c r="K3065" s="144">
        <v>145</v>
      </c>
      <c r="L3065" s="144"/>
      <c r="M3065" s="145" t="s">
        <v>2213</v>
      </c>
      <c r="N3065" s="144" t="s">
        <v>34</v>
      </c>
      <c r="O3065" s="144"/>
      <c r="P3065" s="144" t="s">
        <v>4044</v>
      </c>
      <c r="Q3065" s="144"/>
      <c r="R3065" s="144"/>
      <c r="S3065" s="144" t="s">
        <v>4191</v>
      </c>
      <c r="T3065" s="144" t="s">
        <v>8089</v>
      </c>
      <c r="U3065" s="144" t="s">
        <v>8088</v>
      </c>
      <c r="V3065" s="144"/>
      <c r="W3065" s="144">
        <v>352458</v>
      </c>
      <c r="X3065" s="144" t="s">
        <v>8090</v>
      </c>
      <c r="Y3065" s="144" t="s">
        <v>8091</v>
      </c>
      <c r="Z3065" s="144" t="s">
        <v>8092</v>
      </c>
      <c r="AA3065" s="160">
        <v>974</v>
      </c>
    </row>
    <row r="3066" spans="1:27" ht="45" customHeight="1" x14ac:dyDescent="0.25">
      <c r="A3066" s="144" t="s">
        <v>22789</v>
      </c>
      <c r="B3066" s="144" t="s">
        <v>22790</v>
      </c>
      <c r="C3066" s="144"/>
      <c r="D3066" s="144"/>
      <c r="E3066" s="144"/>
      <c r="F3066" s="144">
        <v>1</v>
      </c>
      <c r="G3066" s="144"/>
      <c r="H3066" s="144">
        <v>110</v>
      </c>
      <c r="I3066" s="144">
        <v>50</v>
      </c>
      <c r="J3066" s="144">
        <v>50</v>
      </c>
      <c r="K3066" s="144">
        <v>10</v>
      </c>
      <c r="L3066" s="144"/>
      <c r="M3066" s="145" t="s">
        <v>2213</v>
      </c>
      <c r="N3066" s="144" t="s">
        <v>17</v>
      </c>
      <c r="O3066" s="144"/>
      <c r="P3066" s="144" t="s">
        <v>2650</v>
      </c>
      <c r="Q3066" s="144"/>
      <c r="R3066" s="144"/>
      <c r="S3066" s="144" t="s">
        <v>15453</v>
      </c>
      <c r="T3066" s="144" t="s">
        <v>22791</v>
      </c>
      <c r="U3066" s="144" t="s">
        <v>22789</v>
      </c>
      <c r="V3066" s="144"/>
      <c r="W3066" s="144">
        <v>416370</v>
      </c>
      <c r="X3066" s="144" t="s">
        <v>22792</v>
      </c>
      <c r="Y3066" s="149">
        <v>88510000000</v>
      </c>
      <c r="Z3066" s="144" t="s">
        <v>22793</v>
      </c>
      <c r="AA3066" s="160">
        <v>5826</v>
      </c>
    </row>
    <row r="3067" spans="1:27" ht="45" customHeight="1" x14ac:dyDescent="0.25">
      <c r="A3067" s="144" t="s">
        <v>8095</v>
      </c>
      <c r="B3067" s="144" t="s">
        <v>8096</v>
      </c>
      <c r="C3067" s="144"/>
      <c r="D3067" s="144"/>
      <c r="E3067" s="144"/>
      <c r="F3067" s="144">
        <v>1</v>
      </c>
      <c r="G3067" s="144"/>
      <c r="H3067" s="144">
        <v>1200</v>
      </c>
      <c r="I3067" s="144"/>
      <c r="J3067" s="144"/>
      <c r="K3067" s="144">
        <v>1200</v>
      </c>
      <c r="L3067" s="144"/>
      <c r="M3067" s="145" t="s">
        <v>2213</v>
      </c>
      <c r="N3067" s="144" t="s">
        <v>64</v>
      </c>
      <c r="O3067" s="144"/>
      <c r="P3067" s="144" t="s">
        <v>3413</v>
      </c>
      <c r="Q3067" s="144"/>
      <c r="R3067" s="144"/>
      <c r="S3067" s="144"/>
      <c r="T3067" s="144"/>
      <c r="U3067" s="144" t="s">
        <v>8095</v>
      </c>
      <c r="V3067" s="144"/>
      <c r="W3067" s="144">
        <v>430017</v>
      </c>
      <c r="X3067" s="144" t="s">
        <v>8097</v>
      </c>
      <c r="Y3067" s="144"/>
      <c r="Z3067" s="144"/>
      <c r="AA3067" s="160">
        <v>976</v>
      </c>
    </row>
    <row r="3068" spans="1:27" ht="45" customHeight="1" x14ac:dyDescent="0.25">
      <c r="A3068" s="144" t="s">
        <v>22794</v>
      </c>
      <c r="B3068" s="144" t="s">
        <v>15377</v>
      </c>
      <c r="C3068" s="144">
        <v>22</v>
      </c>
      <c r="D3068" s="144" t="s">
        <v>4241</v>
      </c>
      <c r="E3068" s="144"/>
      <c r="F3068" s="144">
        <v>1</v>
      </c>
      <c r="G3068" s="144">
        <v>114</v>
      </c>
      <c r="H3068" s="144"/>
      <c r="I3068" s="144"/>
      <c r="J3068" s="144"/>
      <c r="K3068" s="144"/>
      <c r="L3068" s="144"/>
      <c r="M3068" s="145" t="s">
        <v>2213</v>
      </c>
      <c r="N3068" s="144" t="s">
        <v>56</v>
      </c>
      <c r="O3068" s="144"/>
      <c r="P3068" s="144" t="s">
        <v>3597</v>
      </c>
      <c r="Q3068" s="144"/>
      <c r="R3068" s="144"/>
      <c r="S3068" s="144"/>
      <c r="T3068" s="144"/>
      <c r="U3068" s="144" t="s">
        <v>22794</v>
      </c>
      <c r="V3068" s="144"/>
      <c r="W3068" s="144">
        <v>386300</v>
      </c>
      <c r="X3068" s="144" t="s">
        <v>17505</v>
      </c>
      <c r="Y3068" s="150" t="s">
        <v>22795</v>
      </c>
      <c r="Z3068" s="144" t="s">
        <v>22796</v>
      </c>
      <c r="AA3068" s="160">
        <v>5948</v>
      </c>
    </row>
    <row r="3069" spans="1:27" ht="45" customHeight="1" x14ac:dyDescent="0.25">
      <c r="A3069" s="144" t="s">
        <v>8098</v>
      </c>
      <c r="B3069" s="144" t="s">
        <v>4208</v>
      </c>
      <c r="C3069" s="144">
        <v>8</v>
      </c>
      <c r="D3069" s="144"/>
      <c r="E3069" s="144"/>
      <c r="F3069" s="144">
        <v>1</v>
      </c>
      <c r="G3069" s="144"/>
      <c r="H3069" s="144">
        <v>1010</v>
      </c>
      <c r="I3069" s="144">
        <v>436</v>
      </c>
      <c r="J3069" s="144">
        <v>545</v>
      </c>
      <c r="K3069" s="144">
        <v>218</v>
      </c>
      <c r="L3069" s="144"/>
      <c r="M3069" s="145" t="s">
        <v>2213</v>
      </c>
      <c r="N3069" s="144" t="s">
        <v>80</v>
      </c>
      <c r="O3069" s="144"/>
      <c r="P3069" s="144" t="s">
        <v>2970</v>
      </c>
      <c r="Q3069" s="144"/>
      <c r="R3069" s="144"/>
      <c r="S3069" s="144"/>
      <c r="T3069" s="144"/>
      <c r="U3069" s="144" t="s">
        <v>8098</v>
      </c>
      <c r="V3069" s="144"/>
      <c r="W3069" s="144">
        <v>357632</v>
      </c>
      <c r="X3069" s="144" t="s">
        <v>8099</v>
      </c>
      <c r="Y3069" s="144" t="s">
        <v>8100</v>
      </c>
      <c r="Z3069" s="144" t="s">
        <v>8101</v>
      </c>
      <c r="AA3069" s="160">
        <v>977</v>
      </c>
    </row>
    <row r="3070" spans="1:27" ht="45" customHeight="1" x14ac:dyDescent="0.25">
      <c r="A3070" s="144" t="s">
        <v>8102</v>
      </c>
      <c r="B3070" s="144" t="s">
        <v>4208</v>
      </c>
      <c r="C3070" s="144">
        <v>10</v>
      </c>
      <c r="D3070" s="144"/>
      <c r="E3070" s="144"/>
      <c r="F3070" s="144">
        <v>1</v>
      </c>
      <c r="G3070" s="144"/>
      <c r="H3070" s="144">
        <v>1199</v>
      </c>
      <c r="I3070" s="144">
        <v>436</v>
      </c>
      <c r="J3070" s="144">
        <v>545</v>
      </c>
      <c r="K3070" s="144">
        <v>218</v>
      </c>
      <c r="L3070" s="144"/>
      <c r="M3070" s="145" t="s">
        <v>2213</v>
      </c>
      <c r="N3070" s="144" t="s">
        <v>48</v>
      </c>
      <c r="O3070" s="144"/>
      <c r="P3070" s="144" t="s">
        <v>3674</v>
      </c>
      <c r="Q3070" s="144" t="s">
        <v>4187</v>
      </c>
      <c r="R3070" s="144" t="s">
        <v>4781</v>
      </c>
      <c r="S3070" s="144"/>
      <c r="T3070" s="144"/>
      <c r="U3070" s="144" t="s">
        <v>8102</v>
      </c>
      <c r="V3070" s="144"/>
      <c r="W3070" s="144">
        <v>440064</v>
      </c>
      <c r="X3070" s="144" t="s">
        <v>8103</v>
      </c>
      <c r="Y3070" s="144" t="s">
        <v>8104</v>
      </c>
      <c r="Z3070" s="144" t="s">
        <v>8105</v>
      </c>
      <c r="AA3070" s="160">
        <v>978</v>
      </c>
    </row>
    <row r="3071" spans="1:27" ht="45" customHeight="1" x14ac:dyDescent="0.25">
      <c r="A3071" s="144" t="s">
        <v>8106</v>
      </c>
      <c r="B3071" s="144" t="s">
        <v>4208</v>
      </c>
      <c r="C3071" s="144"/>
      <c r="D3071" s="144"/>
      <c r="E3071" s="144"/>
      <c r="F3071" s="144">
        <v>1</v>
      </c>
      <c r="G3071" s="144"/>
      <c r="H3071" s="144">
        <v>1199</v>
      </c>
      <c r="I3071" s="144">
        <v>436</v>
      </c>
      <c r="J3071" s="144">
        <v>545</v>
      </c>
      <c r="K3071" s="144">
        <v>218</v>
      </c>
      <c r="L3071" s="144"/>
      <c r="M3071" s="145" t="s">
        <v>2213</v>
      </c>
      <c r="N3071" s="144" t="s">
        <v>70</v>
      </c>
      <c r="O3071" s="144"/>
      <c r="P3071" s="144" t="s">
        <v>2421</v>
      </c>
      <c r="Q3071" s="144"/>
      <c r="R3071" s="144"/>
      <c r="S3071" s="144" t="s">
        <v>4190</v>
      </c>
      <c r="T3071" s="144" t="s">
        <v>8107</v>
      </c>
      <c r="U3071" s="144" t="s">
        <v>8106</v>
      </c>
      <c r="V3071" s="144"/>
      <c r="W3071" s="144">
        <v>655100</v>
      </c>
      <c r="X3071" s="144" t="s">
        <v>19733</v>
      </c>
      <c r="Y3071" s="144" t="s">
        <v>8108</v>
      </c>
      <c r="Z3071" s="144" t="s">
        <v>8109</v>
      </c>
      <c r="AA3071" s="160">
        <v>979</v>
      </c>
    </row>
    <row r="3072" spans="1:27" ht="45" customHeight="1" x14ac:dyDescent="0.25">
      <c r="A3072" s="144" t="s">
        <v>22797</v>
      </c>
      <c r="B3072" s="144" t="s">
        <v>15377</v>
      </c>
      <c r="C3072" s="144">
        <v>7</v>
      </c>
      <c r="D3072" s="144"/>
      <c r="E3072" s="144"/>
      <c r="F3072" s="144">
        <v>1</v>
      </c>
      <c r="G3072" s="144">
        <v>300</v>
      </c>
      <c r="H3072" s="144"/>
      <c r="I3072" s="144"/>
      <c r="J3072" s="144"/>
      <c r="K3072" s="144"/>
      <c r="L3072" s="144"/>
      <c r="M3072" s="145" t="s">
        <v>2213</v>
      </c>
      <c r="N3072" s="144" t="s">
        <v>48</v>
      </c>
      <c r="O3072" s="144"/>
      <c r="P3072" s="144" t="s">
        <v>3278</v>
      </c>
      <c r="Q3072" s="144"/>
      <c r="R3072" s="144"/>
      <c r="S3072" s="144"/>
      <c r="T3072" s="144"/>
      <c r="U3072" s="144" t="s">
        <v>22797</v>
      </c>
      <c r="V3072" s="144"/>
      <c r="W3072" s="144">
        <v>442680</v>
      </c>
      <c r="X3072" s="144" t="s">
        <v>30047</v>
      </c>
      <c r="Y3072" s="144" t="s">
        <v>22798</v>
      </c>
      <c r="Z3072" s="144" t="s">
        <v>22799</v>
      </c>
      <c r="AA3072" s="160">
        <v>5974</v>
      </c>
    </row>
    <row r="3073" spans="1:27" ht="45" customHeight="1" x14ac:dyDescent="0.25">
      <c r="A3073" s="144" t="s">
        <v>28334</v>
      </c>
      <c r="B3073" s="144" t="s">
        <v>28335</v>
      </c>
      <c r="C3073" s="144">
        <v>6</v>
      </c>
      <c r="D3073" s="144" t="s">
        <v>5352</v>
      </c>
      <c r="E3073" s="144"/>
      <c r="F3073" s="144">
        <v>1</v>
      </c>
      <c r="G3073" s="144">
        <v>68</v>
      </c>
      <c r="H3073" s="144"/>
      <c r="I3073" s="144"/>
      <c r="J3073" s="144"/>
      <c r="K3073" s="144"/>
      <c r="L3073" s="144"/>
      <c r="M3073" s="145" t="s">
        <v>2213</v>
      </c>
      <c r="N3073" s="144" t="s">
        <v>112</v>
      </c>
      <c r="O3073" s="144"/>
      <c r="P3073" s="144" t="s">
        <v>3289</v>
      </c>
      <c r="Q3073" s="144"/>
      <c r="R3073" s="144"/>
      <c r="S3073" s="144" t="s">
        <v>4190</v>
      </c>
      <c r="T3073" s="144" t="s">
        <v>7525</v>
      </c>
      <c r="U3073" s="144" t="s">
        <v>28334</v>
      </c>
      <c r="V3073" s="144"/>
      <c r="W3073" s="144">
        <v>606260</v>
      </c>
      <c r="X3073" s="144" t="s">
        <v>28336</v>
      </c>
      <c r="Y3073" s="144" t="s">
        <v>28337</v>
      </c>
      <c r="Z3073" s="144" t="s">
        <v>28338</v>
      </c>
      <c r="AA3073" s="160">
        <v>6906</v>
      </c>
    </row>
    <row r="3074" spans="1:27" ht="45" customHeight="1" x14ac:dyDescent="0.25">
      <c r="A3074" s="144" t="s">
        <v>19734</v>
      </c>
      <c r="B3074" s="144" t="s">
        <v>15377</v>
      </c>
      <c r="C3074" s="144">
        <v>33</v>
      </c>
      <c r="D3074" s="144"/>
      <c r="E3074" s="144"/>
      <c r="F3074" s="144">
        <v>1</v>
      </c>
      <c r="G3074" s="144">
        <v>130</v>
      </c>
      <c r="H3074" s="144"/>
      <c r="I3074" s="144"/>
      <c r="J3074" s="144"/>
      <c r="K3074" s="144"/>
      <c r="L3074" s="144"/>
      <c r="M3074" s="145" t="s">
        <v>2213</v>
      </c>
      <c r="N3074" s="144" t="s">
        <v>72</v>
      </c>
      <c r="O3074" s="144"/>
      <c r="P3074" s="144" t="s">
        <v>3603</v>
      </c>
      <c r="Q3074" s="144"/>
      <c r="R3074" s="144"/>
      <c r="S3074" s="144"/>
      <c r="T3074" s="144"/>
      <c r="U3074" s="144" t="s">
        <v>19734</v>
      </c>
      <c r="V3074" s="144"/>
      <c r="W3074" s="144">
        <v>347800</v>
      </c>
      <c r="X3074" s="144" t="s">
        <v>19735</v>
      </c>
      <c r="Y3074" s="144" t="s">
        <v>19737</v>
      </c>
      <c r="Z3074" s="144" t="s">
        <v>19736</v>
      </c>
      <c r="AA3074" s="160">
        <v>5449</v>
      </c>
    </row>
    <row r="3075" spans="1:27" ht="45" customHeight="1" x14ac:dyDescent="0.25">
      <c r="A3075" s="144" t="s">
        <v>24123</v>
      </c>
      <c r="B3075" s="144" t="s">
        <v>24124</v>
      </c>
      <c r="C3075" s="144">
        <v>1</v>
      </c>
      <c r="D3075" s="144"/>
      <c r="E3075" s="144"/>
      <c r="F3075" s="144">
        <v>1</v>
      </c>
      <c r="G3075" s="144"/>
      <c r="H3075" s="144">
        <v>1000</v>
      </c>
      <c r="I3075" s="144">
        <v>400</v>
      </c>
      <c r="J3075" s="144">
        <v>400</v>
      </c>
      <c r="K3075" s="144">
        <v>200</v>
      </c>
      <c r="L3075" s="144"/>
      <c r="M3075" s="145" t="s">
        <v>2213</v>
      </c>
      <c r="N3075" s="144" t="s">
        <v>58</v>
      </c>
      <c r="O3075" s="144"/>
      <c r="P3075" s="144" t="s">
        <v>2618</v>
      </c>
      <c r="Q3075" s="144"/>
      <c r="R3075" s="144"/>
      <c r="S3075" s="144" t="s">
        <v>4189</v>
      </c>
      <c r="T3075" s="144" t="s">
        <v>11291</v>
      </c>
      <c r="U3075" s="144" t="s">
        <v>24123</v>
      </c>
      <c r="V3075" s="144"/>
      <c r="W3075" s="144">
        <v>361115</v>
      </c>
      <c r="X3075" s="144" t="s">
        <v>24125</v>
      </c>
      <c r="Y3075" s="144">
        <v>88660000000</v>
      </c>
      <c r="Z3075" s="144" t="s">
        <v>24126</v>
      </c>
      <c r="AA3075" s="160">
        <v>6277</v>
      </c>
    </row>
    <row r="3076" spans="1:27" ht="45" customHeight="1" x14ac:dyDescent="0.25">
      <c r="A3076" s="144" t="s">
        <v>24123</v>
      </c>
      <c r="B3076" s="144" t="s">
        <v>24124</v>
      </c>
      <c r="C3076" s="144">
        <v>1</v>
      </c>
      <c r="D3076" s="144"/>
      <c r="E3076" s="144" t="s">
        <v>24127</v>
      </c>
      <c r="F3076" s="144">
        <v>1</v>
      </c>
      <c r="G3076" s="144">
        <v>290</v>
      </c>
      <c r="H3076" s="144"/>
      <c r="I3076" s="144"/>
      <c r="J3076" s="144"/>
      <c r="K3076" s="144"/>
      <c r="L3076" s="144"/>
      <c r="M3076" s="145" t="s">
        <v>2213</v>
      </c>
      <c r="N3076" s="144" t="s">
        <v>58</v>
      </c>
      <c r="O3076" s="144"/>
      <c r="P3076" s="144" t="s">
        <v>2618</v>
      </c>
      <c r="Q3076" s="144"/>
      <c r="R3076" s="144"/>
      <c r="S3076" s="144" t="s">
        <v>4189</v>
      </c>
      <c r="T3076" s="144" t="s">
        <v>11291</v>
      </c>
      <c r="U3076" s="144" t="s">
        <v>24123</v>
      </c>
      <c r="V3076" s="144" t="s">
        <v>24128</v>
      </c>
      <c r="W3076" s="144">
        <v>361115</v>
      </c>
      <c r="X3076" s="144" t="s">
        <v>24125</v>
      </c>
      <c r="Y3076" s="144">
        <v>88660000000</v>
      </c>
      <c r="Z3076" s="144" t="s">
        <v>24126</v>
      </c>
      <c r="AA3076" s="160">
        <v>6278</v>
      </c>
    </row>
    <row r="3077" spans="1:27" ht="45" customHeight="1" x14ac:dyDescent="0.25">
      <c r="A3077" s="144" t="s">
        <v>13006</v>
      </c>
      <c r="B3077" s="144" t="s">
        <v>4208</v>
      </c>
      <c r="C3077" s="144"/>
      <c r="D3077" s="144"/>
      <c r="E3077" s="144"/>
      <c r="F3077" s="144">
        <v>1</v>
      </c>
      <c r="G3077" s="144"/>
      <c r="H3077" s="144">
        <v>798</v>
      </c>
      <c r="I3077" s="144">
        <v>290</v>
      </c>
      <c r="J3077" s="144">
        <v>363</v>
      </c>
      <c r="K3077" s="144">
        <v>145</v>
      </c>
      <c r="L3077" s="144"/>
      <c r="M3077" s="145" t="s">
        <v>2213</v>
      </c>
      <c r="N3077" s="144" t="s">
        <v>46</v>
      </c>
      <c r="O3077" s="144"/>
      <c r="P3077" s="144" t="s">
        <v>13849</v>
      </c>
      <c r="Q3077" s="144"/>
      <c r="R3077" s="144"/>
      <c r="S3077" s="144" t="s">
        <v>4191</v>
      </c>
      <c r="T3077" s="144" t="s">
        <v>13007</v>
      </c>
      <c r="U3077" s="144" t="s">
        <v>13006</v>
      </c>
      <c r="V3077" s="144"/>
      <c r="W3077" s="144">
        <v>462224</v>
      </c>
      <c r="X3077" s="144" t="s">
        <v>13008</v>
      </c>
      <c r="Y3077" s="144" t="s">
        <v>12914</v>
      </c>
      <c r="Z3077" s="144" t="s">
        <v>12004</v>
      </c>
      <c r="AA3077" s="160">
        <v>980</v>
      </c>
    </row>
    <row r="3078" spans="1:27" ht="45" customHeight="1" x14ac:dyDescent="0.25">
      <c r="A3078" s="144" t="s">
        <v>19738</v>
      </c>
      <c r="B3078" s="144" t="s">
        <v>15377</v>
      </c>
      <c r="C3078" s="144">
        <v>1</v>
      </c>
      <c r="D3078" s="144"/>
      <c r="E3078" s="144"/>
      <c r="F3078" s="144">
        <v>1</v>
      </c>
      <c r="G3078" s="144">
        <v>250</v>
      </c>
      <c r="H3078" s="144"/>
      <c r="I3078" s="144"/>
      <c r="J3078" s="144"/>
      <c r="K3078" s="144"/>
      <c r="L3078" s="144"/>
      <c r="M3078" s="145" t="s">
        <v>2213</v>
      </c>
      <c r="N3078" s="144" t="s">
        <v>66</v>
      </c>
      <c r="O3078" s="144"/>
      <c r="P3078" s="144" t="s">
        <v>2417</v>
      </c>
      <c r="Q3078" s="144"/>
      <c r="R3078" s="144"/>
      <c r="S3078" s="144" t="s">
        <v>4189</v>
      </c>
      <c r="T3078" s="144" t="s">
        <v>4623</v>
      </c>
      <c r="U3078" s="144" t="s">
        <v>19738</v>
      </c>
      <c r="V3078" s="144"/>
      <c r="W3078" s="144">
        <v>363330</v>
      </c>
      <c r="X3078" s="144" t="s">
        <v>4529</v>
      </c>
      <c r="Y3078" s="144" t="s">
        <v>19740</v>
      </c>
      <c r="Z3078" s="144" t="s">
        <v>19739</v>
      </c>
      <c r="AA3078" s="160">
        <v>5477</v>
      </c>
    </row>
    <row r="3079" spans="1:27" ht="45" customHeight="1" x14ac:dyDescent="0.25">
      <c r="A3079" s="144" t="s">
        <v>19741</v>
      </c>
      <c r="B3079" s="144" t="s">
        <v>15730</v>
      </c>
      <c r="C3079" s="144">
        <v>1</v>
      </c>
      <c r="D3079" s="144" t="s">
        <v>27429</v>
      </c>
      <c r="E3079" s="144"/>
      <c r="F3079" s="144">
        <v>1</v>
      </c>
      <c r="G3079" s="144"/>
      <c r="H3079" s="144">
        <v>450</v>
      </c>
      <c r="I3079" s="144">
        <v>200</v>
      </c>
      <c r="J3079" s="144">
        <v>200</v>
      </c>
      <c r="K3079" s="144">
        <v>50</v>
      </c>
      <c r="L3079" s="144"/>
      <c r="M3079" s="145" t="s">
        <v>2213</v>
      </c>
      <c r="N3079" s="144" t="s">
        <v>66</v>
      </c>
      <c r="O3079" s="144"/>
      <c r="P3079" s="144" t="s">
        <v>2892</v>
      </c>
      <c r="Q3079" s="144"/>
      <c r="R3079" s="144"/>
      <c r="S3079" s="144" t="s">
        <v>15453</v>
      </c>
      <c r="T3079" s="144" t="s">
        <v>19742</v>
      </c>
      <c r="U3079" s="144" t="s">
        <v>19741</v>
      </c>
      <c r="V3079" s="144"/>
      <c r="W3079" s="144">
        <v>363100</v>
      </c>
      <c r="X3079" s="144" t="s">
        <v>19743</v>
      </c>
      <c r="Y3079" s="144">
        <v>35844</v>
      </c>
      <c r="Z3079" s="144" t="s">
        <v>27430</v>
      </c>
      <c r="AA3079" s="160">
        <v>5214</v>
      </c>
    </row>
    <row r="3080" spans="1:27" ht="45" customHeight="1" x14ac:dyDescent="0.25">
      <c r="A3080" s="144" t="s">
        <v>14712</v>
      </c>
      <c r="B3080" s="144" t="s">
        <v>15462</v>
      </c>
      <c r="C3080" s="144"/>
      <c r="D3080" s="144"/>
      <c r="E3080" s="144"/>
      <c r="F3080" s="144">
        <v>5</v>
      </c>
      <c r="G3080" s="144"/>
      <c r="H3080" s="144"/>
      <c r="I3080" s="144"/>
      <c r="J3080" s="144"/>
      <c r="K3080" s="144"/>
      <c r="L3080" s="144">
        <v>186</v>
      </c>
      <c r="M3080" s="145" t="s">
        <v>2213</v>
      </c>
      <c r="N3080" s="144" t="s">
        <v>35</v>
      </c>
      <c r="O3080" s="144"/>
      <c r="P3080" s="144" t="s">
        <v>3339</v>
      </c>
      <c r="Q3080" s="144"/>
      <c r="R3080" s="144"/>
      <c r="S3080" s="144" t="s">
        <v>4190</v>
      </c>
      <c r="T3080" s="144" t="s">
        <v>14713</v>
      </c>
      <c r="U3080" s="144" t="s">
        <v>14712</v>
      </c>
      <c r="V3080" s="144"/>
      <c r="W3080" s="144">
        <v>663168</v>
      </c>
      <c r="X3080" s="144" t="s">
        <v>14714</v>
      </c>
      <c r="Y3080" s="144" t="s">
        <v>14715</v>
      </c>
      <c r="Z3080" s="144" t="s">
        <v>14716</v>
      </c>
      <c r="AA3080" s="160">
        <v>3360</v>
      </c>
    </row>
    <row r="3081" spans="1:27" ht="45" customHeight="1" x14ac:dyDescent="0.25">
      <c r="A3081" s="144" t="s">
        <v>22800</v>
      </c>
      <c r="B3081" s="144" t="s">
        <v>4205</v>
      </c>
      <c r="C3081" s="144">
        <v>71</v>
      </c>
      <c r="D3081" s="144"/>
      <c r="E3081" s="144"/>
      <c r="F3081" s="144">
        <v>1</v>
      </c>
      <c r="G3081" s="144">
        <v>220</v>
      </c>
      <c r="H3081" s="144"/>
      <c r="I3081" s="144"/>
      <c r="J3081" s="144"/>
      <c r="K3081" s="144"/>
      <c r="L3081" s="144"/>
      <c r="M3081" s="145" t="s">
        <v>2213</v>
      </c>
      <c r="N3081" s="144" t="s">
        <v>66</v>
      </c>
      <c r="O3081" s="144"/>
      <c r="P3081" s="144" t="s">
        <v>2489</v>
      </c>
      <c r="Q3081" s="144"/>
      <c r="R3081" s="144"/>
      <c r="S3081" s="144"/>
      <c r="T3081" s="144"/>
      <c r="U3081" s="144" t="s">
        <v>22800</v>
      </c>
      <c r="V3081" s="144"/>
      <c r="W3081" s="144">
        <v>362026</v>
      </c>
      <c r="X3081" s="144" t="s">
        <v>22801</v>
      </c>
      <c r="Y3081" s="144">
        <v>89090000000</v>
      </c>
      <c r="Z3081" s="144" t="s">
        <v>22802</v>
      </c>
      <c r="AA3081" s="160">
        <v>5685</v>
      </c>
    </row>
    <row r="3082" spans="1:27" ht="45" customHeight="1" x14ac:dyDescent="0.25">
      <c r="A3082" s="144" t="s">
        <v>19744</v>
      </c>
      <c r="B3082" s="144" t="s">
        <v>17498</v>
      </c>
      <c r="C3082" s="144">
        <v>17</v>
      </c>
      <c r="D3082" s="144"/>
      <c r="E3082" s="144"/>
      <c r="F3082" s="144">
        <v>1</v>
      </c>
      <c r="G3082" s="144"/>
      <c r="H3082" s="144">
        <v>500</v>
      </c>
      <c r="I3082" s="144">
        <v>250</v>
      </c>
      <c r="J3082" s="144">
        <v>200</v>
      </c>
      <c r="K3082" s="144">
        <v>50</v>
      </c>
      <c r="L3082" s="144"/>
      <c r="M3082" s="145" t="s">
        <v>2213</v>
      </c>
      <c r="N3082" s="144" t="s">
        <v>72</v>
      </c>
      <c r="O3082" s="144"/>
      <c r="P3082" s="144" t="s">
        <v>3603</v>
      </c>
      <c r="Q3082" s="144" t="s">
        <v>13845</v>
      </c>
      <c r="R3082" s="144" t="s">
        <v>19745</v>
      </c>
      <c r="S3082" s="144"/>
      <c r="T3082" s="144"/>
      <c r="U3082" s="144" t="s">
        <v>19744</v>
      </c>
      <c r="V3082" s="144"/>
      <c r="W3082" s="144">
        <v>347820</v>
      </c>
      <c r="X3082" s="144" t="s">
        <v>13251</v>
      </c>
      <c r="Y3082" s="144" t="s">
        <v>25571</v>
      </c>
      <c r="Z3082" s="144" t="s">
        <v>25572</v>
      </c>
      <c r="AA3082" s="160">
        <v>5375</v>
      </c>
    </row>
    <row r="3083" spans="1:27" ht="45" customHeight="1" x14ac:dyDescent="0.25">
      <c r="A3083" s="144" t="s">
        <v>30048</v>
      </c>
      <c r="B3083" s="144" t="s">
        <v>30049</v>
      </c>
      <c r="C3083" s="144"/>
      <c r="D3083" s="144"/>
      <c r="E3083" s="144"/>
      <c r="F3083" s="144">
        <v>1</v>
      </c>
      <c r="G3083" s="144"/>
      <c r="H3083" s="144">
        <v>798</v>
      </c>
      <c r="I3083" s="144">
        <v>290</v>
      </c>
      <c r="J3083" s="144">
        <v>363</v>
      </c>
      <c r="K3083" s="144">
        <v>145</v>
      </c>
      <c r="L3083" s="144"/>
      <c r="M3083" s="145" t="s">
        <v>2213</v>
      </c>
      <c r="N3083" s="144" t="s">
        <v>18</v>
      </c>
      <c r="O3083" s="144"/>
      <c r="P3083" s="144" t="s">
        <v>3328</v>
      </c>
      <c r="Q3083" s="144"/>
      <c r="R3083" s="144"/>
      <c r="S3083" s="144" t="s">
        <v>4191</v>
      </c>
      <c r="T3083" s="144" t="s">
        <v>7831</v>
      </c>
      <c r="U3083" s="144" t="s">
        <v>30048</v>
      </c>
      <c r="V3083" s="144"/>
      <c r="W3083" s="144">
        <v>309302</v>
      </c>
      <c r="X3083" s="144" t="s">
        <v>4849</v>
      </c>
      <c r="Y3083" s="149"/>
      <c r="Z3083" s="144" t="s">
        <v>7832</v>
      </c>
      <c r="AA3083" s="160">
        <v>884</v>
      </c>
    </row>
    <row r="3084" spans="1:27" ht="45" customHeight="1" x14ac:dyDescent="0.25">
      <c r="A3084" s="144" t="s">
        <v>17101</v>
      </c>
      <c r="B3084" s="144" t="s">
        <v>13672</v>
      </c>
      <c r="C3084" s="144">
        <v>1579</v>
      </c>
      <c r="D3084" s="144"/>
      <c r="E3084" s="144"/>
      <c r="F3084" s="144">
        <v>1</v>
      </c>
      <c r="G3084" s="144"/>
      <c r="H3084" s="144">
        <v>1850</v>
      </c>
      <c r="I3084" s="144">
        <v>850</v>
      </c>
      <c r="J3084" s="144">
        <v>500</v>
      </c>
      <c r="K3084" s="144">
        <v>500</v>
      </c>
      <c r="L3084" s="144"/>
      <c r="M3084" s="145" t="s">
        <v>2213</v>
      </c>
      <c r="N3084" s="144" t="s">
        <v>41</v>
      </c>
      <c r="O3084" s="144"/>
      <c r="P3084" s="144" t="s">
        <v>2936</v>
      </c>
      <c r="Q3084" s="144"/>
      <c r="R3084" s="144"/>
      <c r="S3084" s="144"/>
      <c r="T3084" s="144"/>
      <c r="U3084" s="144" t="s">
        <v>17101</v>
      </c>
      <c r="V3084" s="144"/>
      <c r="W3084" s="144">
        <v>115522</v>
      </c>
      <c r="X3084" s="144" t="s">
        <v>19746</v>
      </c>
      <c r="Y3084" s="144"/>
      <c r="Z3084" s="144"/>
      <c r="AA3084" s="160">
        <v>4205</v>
      </c>
    </row>
    <row r="3085" spans="1:27" ht="45" customHeight="1" x14ac:dyDescent="0.25">
      <c r="A3085" s="144" t="s">
        <v>17101</v>
      </c>
      <c r="B3085" s="144" t="s">
        <v>13672</v>
      </c>
      <c r="C3085" s="144">
        <v>1579</v>
      </c>
      <c r="D3085" s="144"/>
      <c r="E3085" s="144" t="s">
        <v>8881</v>
      </c>
      <c r="F3085" s="144">
        <v>1</v>
      </c>
      <c r="G3085" s="144"/>
      <c r="H3085" s="144">
        <v>1050</v>
      </c>
      <c r="I3085" s="144">
        <v>400</v>
      </c>
      <c r="J3085" s="144">
        <v>500</v>
      </c>
      <c r="K3085" s="144">
        <v>150</v>
      </c>
      <c r="L3085" s="144"/>
      <c r="M3085" s="145" t="s">
        <v>2213</v>
      </c>
      <c r="N3085" s="144" t="s">
        <v>41</v>
      </c>
      <c r="O3085" s="144"/>
      <c r="P3085" s="144" t="s">
        <v>2936</v>
      </c>
      <c r="Q3085" s="144"/>
      <c r="R3085" s="144"/>
      <c r="S3085" s="144"/>
      <c r="T3085" s="144"/>
      <c r="U3085" s="144" t="s">
        <v>17101</v>
      </c>
      <c r="V3085" s="144" t="s">
        <v>17102</v>
      </c>
      <c r="W3085" s="144">
        <v>115211</v>
      </c>
      <c r="X3085" s="144" t="s">
        <v>19746</v>
      </c>
      <c r="Y3085" s="144">
        <v>89170000000</v>
      </c>
      <c r="Z3085" s="144" t="s">
        <v>24129</v>
      </c>
      <c r="AA3085" s="160">
        <v>4206</v>
      </c>
    </row>
    <row r="3086" spans="1:27" ht="45" customHeight="1" x14ac:dyDescent="0.25">
      <c r="A3086" s="144" t="s">
        <v>14138</v>
      </c>
      <c r="B3086" s="144" t="s">
        <v>16335</v>
      </c>
      <c r="C3086" s="144"/>
      <c r="D3086" s="144"/>
      <c r="E3086" s="144"/>
      <c r="F3086" s="144">
        <v>1</v>
      </c>
      <c r="G3086" s="144"/>
      <c r="H3086" s="144">
        <v>564</v>
      </c>
      <c r="I3086" s="144"/>
      <c r="J3086" s="144"/>
      <c r="K3086" s="144">
        <v>564</v>
      </c>
      <c r="L3086" s="144"/>
      <c r="M3086" s="145" t="s">
        <v>2213</v>
      </c>
      <c r="N3086" s="144" t="s">
        <v>27</v>
      </c>
      <c r="O3086" s="144"/>
      <c r="P3086" s="144" t="s">
        <v>14232</v>
      </c>
      <c r="Q3086" s="144" t="s">
        <v>4188</v>
      </c>
      <c r="R3086" s="144" t="s">
        <v>4337</v>
      </c>
      <c r="S3086" s="144" t="s">
        <v>13845</v>
      </c>
      <c r="T3086" s="144" t="s">
        <v>16336</v>
      </c>
      <c r="U3086" s="144" t="s">
        <v>14138</v>
      </c>
      <c r="V3086" s="144"/>
      <c r="W3086" s="144">
        <v>664049</v>
      </c>
      <c r="X3086" s="144" t="s">
        <v>19747</v>
      </c>
      <c r="Y3086" s="144" t="s">
        <v>16337</v>
      </c>
      <c r="Z3086" s="144" t="s">
        <v>16338</v>
      </c>
      <c r="AA3086" s="160">
        <v>981</v>
      </c>
    </row>
    <row r="3087" spans="1:27" ht="45" customHeight="1" x14ac:dyDescent="0.25">
      <c r="A3087" s="144" t="s">
        <v>19748</v>
      </c>
      <c r="B3087" s="144" t="s">
        <v>4205</v>
      </c>
      <c r="C3087" s="144">
        <v>52</v>
      </c>
      <c r="D3087" s="144" t="s">
        <v>19749</v>
      </c>
      <c r="E3087" s="144"/>
      <c r="F3087" s="144">
        <v>1</v>
      </c>
      <c r="G3087" s="144">
        <v>200</v>
      </c>
      <c r="H3087" s="144"/>
      <c r="I3087" s="144"/>
      <c r="J3087" s="144"/>
      <c r="K3087" s="144"/>
      <c r="L3087" s="144"/>
      <c r="M3087" s="145" t="s">
        <v>2213</v>
      </c>
      <c r="N3087" s="144" t="s">
        <v>72</v>
      </c>
      <c r="O3087" s="144"/>
      <c r="P3087" s="144" t="s">
        <v>2632</v>
      </c>
      <c r="Q3087" s="144" t="s">
        <v>4189</v>
      </c>
      <c r="R3087" s="144" t="s">
        <v>25668</v>
      </c>
      <c r="S3087" s="144"/>
      <c r="T3087" s="144"/>
      <c r="U3087" s="144" t="s">
        <v>19748</v>
      </c>
      <c r="V3087" s="144"/>
      <c r="W3087" s="144">
        <v>346880</v>
      </c>
      <c r="X3087" s="144" t="s">
        <v>19750</v>
      </c>
      <c r="Y3087" s="151" t="s">
        <v>19752</v>
      </c>
      <c r="Z3087" s="144" t="s">
        <v>19751</v>
      </c>
      <c r="AA3087" s="160">
        <v>4853</v>
      </c>
    </row>
    <row r="3088" spans="1:27" ht="45" customHeight="1" x14ac:dyDescent="0.25">
      <c r="A3088" s="144" t="s">
        <v>19753</v>
      </c>
      <c r="B3088" s="144" t="s">
        <v>19754</v>
      </c>
      <c r="C3088" s="144"/>
      <c r="D3088" s="144"/>
      <c r="E3088" s="144"/>
      <c r="F3088" s="144">
        <v>1</v>
      </c>
      <c r="G3088" s="144"/>
      <c r="H3088" s="144">
        <v>500</v>
      </c>
      <c r="I3088" s="144">
        <v>200</v>
      </c>
      <c r="J3088" s="144">
        <v>300</v>
      </c>
      <c r="K3088" s="144"/>
      <c r="L3088" s="144"/>
      <c r="M3088" s="145" t="s">
        <v>2213</v>
      </c>
      <c r="N3088" s="144" t="s">
        <v>22</v>
      </c>
      <c r="O3088" s="144"/>
      <c r="P3088" s="144" t="s">
        <v>2854</v>
      </c>
      <c r="Q3088" s="144"/>
      <c r="R3088" s="144"/>
      <c r="S3088" s="144" t="s">
        <v>4190</v>
      </c>
      <c r="T3088" s="144" t="s">
        <v>19755</v>
      </c>
      <c r="U3088" s="144" t="s">
        <v>19753</v>
      </c>
      <c r="V3088" s="144"/>
      <c r="W3088" s="144">
        <v>160511</v>
      </c>
      <c r="X3088" s="144" t="s">
        <v>19756</v>
      </c>
      <c r="Y3088" s="144"/>
      <c r="Z3088" s="144"/>
      <c r="AA3088" s="160">
        <v>4916</v>
      </c>
    </row>
    <row r="3089" spans="1:27" ht="45" customHeight="1" x14ac:dyDescent="0.25">
      <c r="A3089" s="144" t="s">
        <v>27431</v>
      </c>
      <c r="B3089" s="147" t="s">
        <v>15483</v>
      </c>
      <c r="C3089" s="144">
        <v>1</v>
      </c>
      <c r="D3089" s="144" t="s">
        <v>4937</v>
      </c>
      <c r="E3089" s="144"/>
      <c r="F3089" s="144">
        <v>1</v>
      </c>
      <c r="G3089" s="144">
        <v>350</v>
      </c>
      <c r="H3089" s="144"/>
      <c r="I3089" s="144"/>
      <c r="J3089" s="144"/>
      <c r="K3089" s="144"/>
      <c r="L3089" s="144"/>
      <c r="M3089" s="145" t="s">
        <v>2213</v>
      </c>
      <c r="N3089" s="144" t="s">
        <v>89</v>
      </c>
      <c r="O3089" s="144"/>
      <c r="P3089" s="144" t="s">
        <v>3159</v>
      </c>
      <c r="Q3089" s="144"/>
      <c r="R3089" s="144"/>
      <c r="S3089" s="144" t="s">
        <v>4189</v>
      </c>
      <c r="T3089" s="144" t="s">
        <v>25465</v>
      </c>
      <c r="U3089" s="144" t="s">
        <v>27431</v>
      </c>
      <c r="V3089" s="144"/>
      <c r="W3089" s="144">
        <v>456835</v>
      </c>
      <c r="X3089" s="144" t="s">
        <v>27432</v>
      </c>
      <c r="Y3089" s="150" t="s">
        <v>27433</v>
      </c>
      <c r="Z3089" s="144" t="s">
        <v>27434</v>
      </c>
      <c r="AA3089" s="160">
        <v>6657</v>
      </c>
    </row>
    <row r="3090" spans="1:27" ht="45" customHeight="1" x14ac:dyDescent="0.25">
      <c r="A3090" s="144" t="s">
        <v>32142</v>
      </c>
      <c r="B3090" s="144" t="s">
        <v>32143</v>
      </c>
      <c r="C3090" s="144"/>
      <c r="D3090" s="144"/>
      <c r="E3090" s="144"/>
      <c r="F3090" s="144">
        <v>1</v>
      </c>
      <c r="G3090" s="144"/>
      <c r="H3090" s="144">
        <v>320</v>
      </c>
      <c r="I3090" s="144">
        <v>100</v>
      </c>
      <c r="J3090" s="144">
        <v>150</v>
      </c>
      <c r="K3090" s="144">
        <v>70</v>
      </c>
      <c r="L3090" s="144"/>
      <c r="M3090" s="145" t="s">
        <v>2213</v>
      </c>
      <c r="N3090" s="144" t="s">
        <v>18</v>
      </c>
      <c r="O3090" s="144"/>
      <c r="P3090" s="144" t="s">
        <v>3328</v>
      </c>
      <c r="Q3090" s="144"/>
      <c r="R3090" s="144"/>
      <c r="S3090" s="144" t="s">
        <v>4191</v>
      </c>
      <c r="T3090" s="144" t="s">
        <v>32144</v>
      </c>
      <c r="U3090" s="144" t="s">
        <v>32142</v>
      </c>
      <c r="V3090" s="144"/>
      <c r="W3090" s="144">
        <v>309314</v>
      </c>
      <c r="X3090" s="144" t="s">
        <v>5084</v>
      </c>
      <c r="Y3090" s="144" t="s">
        <v>32145</v>
      </c>
      <c r="Z3090" s="144" t="s">
        <v>32146</v>
      </c>
      <c r="AA3090" s="160">
        <v>7355</v>
      </c>
    </row>
    <row r="3091" spans="1:27" ht="45" customHeight="1" x14ac:dyDescent="0.25">
      <c r="A3091" s="144" t="s">
        <v>28339</v>
      </c>
      <c r="B3091" s="144" t="s">
        <v>33034</v>
      </c>
      <c r="C3091" s="144"/>
      <c r="D3091" s="144"/>
      <c r="E3091" s="144"/>
      <c r="F3091" s="144">
        <v>2</v>
      </c>
      <c r="G3091" s="144"/>
      <c r="H3091" s="144"/>
      <c r="I3091" s="144"/>
      <c r="J3091" s="144"/>
      <c r="K3091" s="144"/>
      <c r="L3091" s="144">
        <v>500</v>
      </c>
      <c r="M3091" s="145" t="s">
        <v>2213</v>
      </c>
      <c r="N3091" s="144" t="s">
        <v>113</v>
      </c>
      <c r="O3091" s="144"/>
      <c r="P3091" s="144" t="s">
        <v>3239</v>
      </c>
      <c r="Q3091" s="144"/>
      <c r="R3091" s="144"/>
      <c r="S3091" s="144" t="s">
        <v>4190</v>
      </c>
      <c r="T3091" s="144" t="s">
        <v>11318</v>
      </c>
      <c r="U3091" s="144" t="s">
        <v>28339</v>
      </c>
      <c r="V3091" s="144"/>
      <c r="W3091" s="144">
        <v>174510</v>
      </c>
      <c r="X3091" s="144" t="s">
        <v>9409</v>
      </c>
      <c r="Y3091" s="144" t="s">
        <v>32147</v>
      </c>
      <c r="Z3091" s="144" t="s">
        <v>28340</v>
      </c>
      <c r="AA3091" s="160">
        <v>6854</v>
      </c>
    </row>
    <row r="3092" spans="1:27" ht="45" customHeight="1" x14ac:dyDescent="0.25">
      <c r="A3092" s="144" t="s">
        <v>22803</v>
      </c>
      <c r="B3092" s="144" t="s">
        <v>22804</v>
      </c>
      <c r="C3092" s="144"/>
      <c r="D3092" s="144"/>
      <c r="E3092" s="144"/>
      <c r="F3092" s="144">
        <v>1</v>
      </c>
      <c r="G3092" s="144">
        <v>300</v>
      </c>
      <c r="H3092" s="144"/>
      <c r="I3092" s="144"/>
      <c r="J3092" s="144"/>
      <c r="K3092" s="144"/>
      <c r="L3092" s="144"/>
      <c r="M3092" s="145" t="s">
        <v>2213</v>
      </c>
      <c r="N3092" s="144" t="s">
        <v>33</v>
      </c>
      <c r="O3092" s="144"/>
      <c r="P3092" s="144" t="s">
        <v>3822</v>
      </c>
      <c r="Q3092" s="144"/>
      <c r="R3092" s="144"/>
      <c r="S3092" s="144" t="s">
        <v>4190</v>
      </c>
      <c r="T3092" s="144" t="s">
        <v>22805</v>
      </c>
      <c r="U3092" s="144" t="s">
        <v>22803</v>
      </c>
      <c r="V3092" s="144"/>
      <c r="W3092" s="144">
        <v>157550</v>
      </c>
      <c r="X3092" s="144" t="s">
        <v>22806</v>
      </c>
      <c r="Y3092" s="144" t="s">
        <v>22807</v>
      </c>
      <c r="Z3092" s="144" t="s">
        <v>22808</v>
      </c>
      <c r="AA3092" s="160">
        <v>5983</v>
      </c>
    </row>
    <row r="3093" spans="1:27" ht="45" customHeight="1" x14ac:dyDescent="0.25">
      <c r="A3093" s="144" t="s">
        <v>8114</v>
      </c>
      <c r="B3093" s="144" t="s">
        <v>25573</v>
      </c>
      <c r="C3093" s="144"/>
      <c r="D3093" s="144"/>
      <c r="E3093" s="144"/>
      <c r="F3093" s="144">
        <v>2</v>
      </c>
      <c r="G3093" s="144"/>
      <c r="H3093" s="144"/>
      <c r="I3093" s="144"/>
      <c r="J3093" s="144"/>
      <c r="K3093" s="144"/>
      <c r="L3093" s="144">
        <v>150</v>
      </c>
      <c r="M3093" s="145" t="s">
        <v>2213</v>
      </c>
      <c r="N3093" s="144" t="s">
        <v>26</v>
      </c>
      <c r="O3093" s="144"/>
      <c r="P3093" s="144" t="s">
        <v>3537</v>
      </c>
      <c r="Q3093" s="144"/>
      <c r="R3093" s="144"/>
      <c r="S3093" s="144"/>
      <c r="T3093" s="144"/>
      <c r="U3093" s="144" t="s">
        <v>8114</v>
      </c>
      <c r="V3093" s="144"/>
      <c r="W3093" s="144">
        <v>155040</v>
      </c>
      <c r="X3093" s="144" t="s">
        <v>8115</v>
      </c>
      <c r="Y3093" s="144" t="s">
        <v>8116</v>
      </c>
      <c r="Z3093" s="144" t="s">
        <v>8117</v>
      </c>
      <c r="AA3093" s="160">
        <v>983</v>
      </c>
    </row>
    <row r="3094" spans="1:27" ht="45" customHeight="1" x14ac:dyDescent="0.25">
      <c r="A3094" s="144" t="s">
        <v>8118</v>
      </c>
      <c r="B3094" s="144" t="s">
        <v>31215</v>
      </c>
      <c r="C3094" s="144"/>
      <c r="D3094" s="144"/>
      <c r="E3094" s="144"/>
      <c r="F3094" s="144">
        <v>1</v>
      </c>
      <c r="G3094" s="144"/>
      <c r="H3094" s="144">
        <v>1800</v>
      </c>
      <c r="I3094" s="144"/>
      <c r="J3094" s="144"/>
      <c r="K3094" s="144">
        <v>1800</v>
      </c>
      <c r="L3094" s="144"/>
      <c r="M3094" s="145" t="s">
        <v>2213</v>
      </c>
      <c r="N3094" s="144" t="s">
        <v>20</v>
      </c>
      <c r="O3094" s="144"/>
      <c r="P3094" s="144" t="s">
        <v>3532</v>
      </c>
      <c r="Q3094" s="144"/>
      <c r="R3094" s="144"/>
      <c r="S3094" s="144" t="s">
        <v>4189</v>
      </c>
      <c r="T3094" s="144" t="s">
        <v>8119</v>
      </c>
      <c r="U3094" s="144" t="s">
        <v>8118</v>
      </c>
      <c r="V3094" s="144"/>
      <c r="W3094" s="144">
        <v>601800</v>
      </c>
      <c r="X3094" s="144" t="s">
        <v>8120</v>
      </c>
      <c r="Y3094" s="144">
        <v>42786</v>
      </c>
      <c r="Z3094" s="144" t="s">
        <v>31216</v>
      </c>
      <c r="AA3094" s="160">
        <v>984</v>
      </c>
    </row>
    <row r="3095" spans="1:27" ht="45" customHeight="1" x14ac:dyDescent="0.25">
      <c r="A3095" s="144" t="s">
        <v>8121</v>
      </c>
      <c r="B3095" s="144" t="s">
        <v>4303</v>
      </c>
      <c r="C3095" s="144"/>
      <c r="D3095" s="144" t="s">
        <v>8122</v>
      </c>
      <c r="E3095" s="144"/>
      <c r="F3095" s="144">
        <v>2</v>
      </c>
      <c r="G3095" s="144"/>
      <c r="H3095" s="144"/>
      <c r="I3095" s="144"/>
      <c r="J3095" s="144"/>
      <c r="K3095" s="144"/>
      <c r="L3095" s="144">
        <v>150</v>
      </c>
      <c r="M3095" s="145" t="s">
        <v>2213</v>
      </c>
      <c r="N3095" s="144" t="s">
        <v>69</v>
      </c>
      <c r="O3095" s="144"/>
      <c r="P3095" s="144" t="s">
        <v>3087</v>
      </c>
      <c r="Q3095" s="144"/>
      <c r="R3095" s="144"/>
      <c r="S3095" s="144"/>
      <c r="T3095" s="144"/>
      <c r="U3095" s="144" t="s">
        <v>8121</v>
      </c>
      <c r="V3095" s="144"/>
      <c r="W3095" s="144">
        <v>426049</v>
      </c>
      <c r="X3095" s="144" t="s">
        <v>8123</v>
      </c>
      <c r="Y3095" s="144"/>
      <c r="Z3095" s="144"/>
      <c r="AA3095" s="160">
        <v>985</v>
      </c>
    </row>
    <row r="3096" spans="1:27" ht="45" customHeight="1" x14ac:dyDescent="0.25">
      <c r="A3096" s="144" t="s">
        <v>14717</v>
      </c>
      <c r="B3096" s="144" t="s">
        <v>4208</v>
      </c>
      <c r="C3096" s="144">
        <v>5</v>
      </c>
      <c r="D3096" s="144"/>
      <c r="E3096" s="144"/>
      <c r="F3096" s="144">
        <v>1</v>
      </c>
      <c r="G3096" s="144"/>
      <c r="H3096" s="144">
        <v>350</v>
      </c>
      <c r="I3096" s="144">
        <v>200</v>
      </c>
      <c r="J3096" s="144">
        <v>100</v>
      </c>
      <c r="K3096" s="144">
        <v>50</v>
      </c>
      <c r="L3096" s="144"/>
      <c r="M3096" s="145" t="s">
        <v>2213</v>
      </c>
      <c r="N3096" s="144" t="s">
        <v>74</v>
      </c>
      <c r="O3096" s="144"/>
      <c r="P3096" s="144" t="s">
        <v>3517</v>
      </c>
      <c r="Q3096" s="144"/>
      <c r="R3096" s="144"/>
      <c r="S3096" s="144"/>
      <c r="T3096" s="144"/>
      <c r="U3096" s="144" t="s">
        <v>14717</v>
      </c>
      <c r="V3096" s="144"/>
      <c r="W3096" s="144"/>
      <c r="X3096" s="144"/>
      <c r="Y3096" s="144"/>
      <c r="Z3096" s="144"/>
      <c r="AA3096" s="160">
        <v>3306</v>
      </c>
    </row>
    <row r="3097" spans="1:27" ht="45" customHeight="1" x14ac:dyDescent="0.25">
      <c r="A3097" s="144" t="s">
        <v>14717</v>
      </c>
      <c r="B3097" s="144" t="s">
        <v>4208</v>
      </c>
      <c r="C3097" s="144">
        <v>5</v>
      </c>
      <c r="D3097" s="144"/>
      <c r="E3097" s="144" t="s">
        <v>9014</v>
      </c>
      <c r="F3097" s="144">
        <v>2</v>
      </c>
      <c r="G3097" s="144"/>
      <c r="H3097" s="144"/>
      <c r="I3097" s="144"/>
      <c r="J3097" s="144"/>
      <c r="K3097" s="144"/>
      <c r="L3097" s="144">
        <v>150</v>
      </c>
      <c r="M3097" s="145" t="s">
        <v>2213</v>
      </c>
      <c r="N3097" s="144" t="s">
        <v>74</v>
      </c>
      <c r="O3097" s="144"/>
      <c r="P3097" s="144" t="s">
        <v>3517</v>
      </c>
      <c r="Q3097" s="144"/>
      <c r="R3097" s="144"/>
      <c r="S3097" s="144"/>
      <c r="T3097" s="144"/>
      <c r="U3097" s="144" t="s">
        <v>14717</v>
      </c>
      <c r="V3097" s="144" t="s">
        <v>9013</v>
      </c>
      <c r="W3097" s="144">
        <v>446205</v>
      </c>
      <c r="X3097" s="144" t="s">
        <v>9015</v>
      </c>
      <c r="Y3097" s="150" t="s">
        <v>9016</v>
      </c>
      <c r="Z3097" s="144" t="s">
        <v>9017</v>
      </c>
      <c r="AA3097" s="160">
        <v>562</v>
      </c>
    </row>
    <row r="3098" spans="1:27" ht="45" customHeight="1" x14ac:dyDescent="0.25">
      <c r="A3098" s="144" t="s">
        <v>19757</v>
      </c>
      <c r="B3098" s="144" t="s">
        <v>16933</v>
      </c>
      <c r="C3098" s="144">
        <v>2</v>
      </c>
      <c r="D3098" s="144" t="s">
        <v>19758</v>
      </c>
      <c r="E3098" s="144"/>
      <c r="F3098" s="144">
        <v>1</v>
      </c>
      <c r="G3098" s="144"/>
      <c r="H3098" s="144">
        <v>500</v>
      </c>
      <c r="I3098" s="144">
        <v>300</v>
      </c>
      <c r="J3098" s="144">
        <v>150</v>
      </c>
      <c r="K3098" s="144">
        <v>50</v>
      </c>
      <c r="L3098" s="144"/>
      <c r="M3098" s="145" t="s">
        <v>2213</v>
      </c>
      <c r="N3098" s="144" t="s">
        <v>66</v>
      </c>
      <c r="O3098" s="144"/>
      <c r="P3098" s="144" t="s">
        <v>2635</v>
      </c>
      <c r="Q3098" s="144"/>
      <c r="R3098" s="144"/>
      <c r="S3098" s="144" t="s">
        <v>4191</v>
      </c>
      <c r="T3098" s="144" t="s">
        <v>18781</v>
      </c>
      <c r="U3098" s="144" t="s">
        <v>19757</v>
      </c>
      <c r="V3098" s="144"/>
      <c r="W3098" s="150">
        <v>363600</v>
      </c>
      <c r="X3098" s="144" t="s">
        <v>19759</v>
      </c>
      <c r="Y3098" s="144" t="s">
        <v>19761</v>
      </c>
      <c r="Z3098" s="144" t="s">
        <v>19760</v>
      </c>
      <c r="AA3098" s="160">
        <v>4424</v>
      </c>
    </row>
    <row r="3099" spans="1:27" ht="45" customHeight="1" x14ac:dyDescent="0.25">
      <c r="A3099" s="144" t="s">
        <v>8124</v>
      </c>
      <c r="B3099" s="144" t="s">
        <v>16518</v>
      </c>
      <c r="C3099" s="144"/>
      <c r="D3099" s="144"/>
      <c r="E3099" s="144"/>
      <c r="F3099" s="144">
        <v>1</v>
      </c>
      <c r="G3099" s="144"/>
      <c r="H3099" s="144">
        <v>798</v>
      </c>
      <c r="I3099" s="144">
        <v>290</v>
      </c>
      <c r="J3099" s="144">
        <v>363</v>
      </c>
      <c r="K3099" s="144">
        <v>145</v>
      </c>
      <c r="L3099" s="144"/>
      <c r="M3099" s="145" t="s">
        <v>2213</v>
      </c>
      <c r="N3099" s="144" t="s">
        <v>90</v>
      </c>
      <c r="O3099" s="144"/>
      <c r="P3099" s="144" t="s">
        <v>3323</v>
      </c>
      <c r="Q3099" s="144"/>
      <c r="R3099" s="144"/>
      <c r="S3099" s="144" t="s">
        <v>4191</v>
      </c>
      <c r="T3099" s="144" t="s">
        <v>8125</v>
      </c>
      <c r="U3099" s="144" t="s">
        <v>8124</v>
      </c>
      <c r="V3099" s="144"/>
      <c r="W3099" s="144">
        <v>429020</v>
      </c>
      <c r="X3099" s="144" t="s">
        <v>13260</v>
      </c>
      <c r="Y3099" s="144" t="s">
        <v>19763</v>
      </c>
      <c r="Z3099" s="144" t="s">
        <v>19762</v>
      </c>
      <c r="AA3099" s="160">
        <v>986</v>
      </c>
    </row>
    <row r="3100" spans="1:27" ht="45" customHeight="1" x14ac:dyDescent="0.25">
      <c r="A3100" s="144" t="s">
        <v>36665</v>
      </c>
      <c r="B3100" s="144" t="s">
        <v>36666</v>
      </c>
      <c r="C3100" s="144"/>
      <c r="D3100" s="144" t="s">
        <v>36667</v>
      </c>
      <c r="E3100" s="144"/>
      <c r="F3100" s="144">
        <v>3</v>
      </c>
      <c r="G3100" s="144"/>
      <c r="H3100" s="144"/>
      <c r="I3100" s="144"/>
      <c r="J3100" s="144"/>
      <c r="K3100" s="144"/>
      <c r="L3100" s="144">
        <v>150</v>
      </c>
      <c r="M3100" s="145" t="s">
        <v>2213</v>
      </c>
      <c r="N3100" s="144" t="s">
        <v>42</v>
      </c>
      <c r="O3100" s="144"/>
      <c r="P3100" s="144" t="s">
        <v>3879</v>
      </c>
      <c r="Q3100" s="144"/>
      <c r="R3100" s="144"/>
      <c r="S3100" s="144"/>
      <c r="T3100" s="144"/>
      <c r="U3100" s="144" t="s">
        <v>36665</v>
      </c>
      <c r="V3100" s="144"/>
      <c r="W3100" s="144">
        <v>141732</v>
      </c>
      <c r="X3100" s="144" t="s">
        <v>36668</v>
      </c>
      <c r="Y3100" s="144" t="s">
        <v>36669</v>
      </c>
      <c r="Z3100" s="144" t="s">
        <v>36670</v>
      </c>
      <c r="AA3100" s="161">
        <v>7777</v>
      </c>
    </row>
    <row r="3101" spans="1:27" ht="45" customHeight="1" x14ac:dyDescent="0.25">
      <c r="A3101" s="144" t="s">
        <v>19764</v>
      </c>
      <c r="B3101" s="144" t="s">
        <v>19765</v>
      </c>
      <c r="C3101" s="144"/>
      <c r="D3101" s="144"/>
      <c r="E3101" s="144"/>
      <c r="F3101" s="144">
        <v>1</v>
      </c>
      <c r="G3101" s="144"/>
      <c r="H3101" s="144">
        <v>1000</v>
      </c>
      <c r="I3101" s="144">
        <v>300</v>
      </c>
      <c r="J3101" s="144">
        <v>500</v>
      </c>
      <c r="K3101" s="144">
        <v>200</v>
      </c>
      <c r="L3101" s="144"/>
      <c r="M3101" s="145" t="s">
        <v>2213</v>
      </c>
      <c r="N3101" s="144" t="s">
        <v>47</v>
      </c>
      <c r="O3101" s="144"/>
      <c r="P3101" s="144" t="s">
        <v>3189</v>
      </c>
      <c r="Q3101" s="144"/>
      <c r="R3101" s="144"/>
      <c r="S3101" s="144" t="s">
        <v>13932</v>
      </c>
      <c r="T3101" s="144" t="s">
        <v>19766</v>
      </c>
      <c r="U3101" s="144" t="s">
        <v>19764</v>
      </c>
      <c r="V3101" s="144"/>
      <c r="W3101" s="144">
        <v>303370</v>
      </c>
      <c r="X3101" s="144" t="s">
        <v>19767</v>
      </c>
      <c r="Y3101" s="144" t="s">
        <v>19769</v>
      </c>
      <c r="Z3101" s="144" t="s">
        <v>19768</v>
      </c>
      <c r="AA3101" s="160">
        <v>3491</v>
      </c>
    </row>
    <row r="3102" spans="1:27" ht="45" customHeight="1" x14ac:dyDescent="0.25">
      <c r="A3102" s="144" t="s">
        <v>31217</v>
      </c>
      <c r="B3102" s="144" t="s">
        <v>31218</v>
      </c>
      <c r="C3102" s="144"/>
      <c r="D3102" s="144"/>
      <c r="E3102" s="144"/>
      <c r="F3102" s="144">
        <v>1</v>
      </c>
      <c r="G3102" s="144">
        <v>200</v>
      </c>
      <c r="H3102" s="144"/>
      <c r="I3102" s="144"/>
      <c r="J3102" s="144"/>
      <c r="K3102" s="144"/>
      <c r="L3102" s="144"/>
      <c r="M3102" s="145" t="s">
        <v>2213</v>
      </c>
      <c r="N3102" s="144" t="s">
        <v>22</v>
      </c>
      <c r="O3102" s="144"/>
      <c r="P3102" s="144" t="s">
        <v>3762</v>
      </c>
      <c r="Q3102" s="144" t="s">
        <v>4186</v>
      </c>
      <c r="R3102" s="144" t="s">
        <v>16384</v>
      </c>
      <c r="S3102" s="144" t="s">
        <v>4190</v>
      </c>
      <c r="T3102" s="144" t="s">
        <v>8835</v>
      </c>
      <c r="U3102" s="144" t="s">
        <v>31217</v>
      </c>
      <c r="V3102" s="144"/>
      <c r="W3102" s="144">
        <v>162713</v>
      </c>
      <c r="X3102" s="144" t="s">
        <v>8836</v>
      </c>
      <c r="Y3102" s="144"/>
      <c r="Z3102" s="144" t="s">
        <v>31219</v>
      </c>
      <c r="AA3102" s="160">
        <v>493</v>
      </c>
    </row>
    <row r="3103" spans="1:27" ht="45" customHeight="1" x14ac:dyDescent="0.25">
      <c r="A3103" s="144" t="s">
        <v>8126</v>
      </c>
      <c r="B3103" s="144" t="s">
        <v>4239</v>
      </c>
      <c r="C3103" s="144"/>
      <c r="D3103" s="144" t="s">
        <v>8127</v>
      </c>
      <c r="E3103" s="144"/>
      <c r="F3103" s="144">
        <v>5</v>
      </c>
      <c r="G3103" s="144"/>
      <c r="H3103" s="144"/>
      <c r="I3103" s="144"/>
      <c r="J3103" s="144"/>
      <c r="K3103" s="144"/>
      <c r="L3103" s="144">
        <v>850</v>
      </c>
      <c r="M3103" s="145" t="s">
        <v>2213</v>
      </c>
      <c r="N3103" s="144" t="s">
        <v>39</v>
      </c>
      <c r="O3103" s="144"/>
      <c r="P3103" s="144" t="s">
        <v>2463</v>
      </c>
      <c r="Q3103" s="144" t="s">
        <v>4189</v>
      </c>
      <c r="R3103" s="144" t="s">
        <v>9087</v>
      </c>
      <c r="S3103" s="144" t="s">
        <v>4189</v>
      </c>
      <c r="T3103" s="144" t="s">
        <v>9087</v>
      </c>
      <c r="U3103" s="144" t="s">
        <v>8126</v>
      </c>
      <c r="V3103" s="144"/>
      <c r="W3103" s="144">
        <v>399851</v>
      </c>
      <c r="X3103" s="144" t="s">
        <v>4807</v>
      </c>
      <c r="Y3103" s="144" t="s">
        <v>8128</v>
      </c>
      <c r="Z3103" s="144" t="s">
        <v>8129</v>
      </c>
      <c r="AA3103" s="160">
        <v>988</v>
      </c>
    </row>
    <row r="3104" spans="1:27" ht="45" customHeight="1" x14ac:dyDescent="0.25">
      <c r="A3104" s="144" t="s">
        <v>37306</v>
      </c>
      <c r="B3104" s="144" t="s">
        <v>37307</v>
      </c>
      <c r="C3104" s="144">
        <v>110</v>
      </c>
      <c r="D3104" s="144"/>
      <c r="E3104" s="144"/>
      <c r="F3104" s="144">
        <v>1</v>
      </c>
      <c r="G3104" s="144">
        <v>300</v>
      </c>
      <c r="H3104" s="144"/>
      <c r="I3104" s="144"/>
      <c r="J3104" s="144"/>
      <c r="K3104" s="144"/>
      <c r="L3104" s="144"/>
      <c r="M3104" s="145" t="s">
        <v>2213</v>
      </c>
      <c r="N3104" s="144" t="s">
        <v>75</v>
      </c>
      <c r="O3104" s="144"/>
      <c r="P3104" s="144" t="s">
        <v>2497</v>
      </c>
      <c r="Q3104" s="144"/>
      <c r="R3104" s="144"/>
      <c r="S3104" s="144"/>
      <c r="T3104" s="144"/>
      <c r="U3104" s="144" t="s">
        <v>37306</v>
      </c>
      <c r="V3104" s="144"/>
      <c r="W3104" s="144"/>
      <c r="X3104" s="144"/>
      <c r="Y3104" s="144">
        <v>79220000000</v>
      </c>
      <c r="Z3104" s="144" t="s">
        <v>37308</v>
      </c>
      <c r="AA3104" s="160">
        <v>7876</v>
      </c>
    </row>
    <row r="3105" spans="1:31" ht="45" customHeight="1" x14ac:dyDescent="0.25">
      <c r="A3105" s="144" t="s">
        <v>8130</v>
      </c>
      <c r="B3105" s="144" t="s">
        <v>4208</v>
      </c>
      <c r="C3105" s="144"/>
      <c r="D3105" s="144"/>
      <c r="E3105" s="144"/>
      <c r="F3105" s="144">
        <v>1</v>
      </c>
      <c r="G3105" s="144"/>
      <c r="H3105" s="144">
        <v>798</v>
      </c>
      <c r="I3105" s="144">
        <v>290</v>
      </c>
      <c r="J3105" s="144">
        <v>363</v>
      </c>
      <c r="K3105" s="144">
        <v>145</v>
      </c>
      <c r="L3105" s="144"/>
      <c r="M3105" s="145" t="s">
        <v>2213</v>
      </c>
      <c r="N3105" s="144" t="s">
        <v>74</v>
      </c>
      <c r="O3105" s="144"/>
      <c r="P3105" s="144" t="s">
        <v>3465</v>
      </c>
      <c r="Q3105" s="144"/>
      <c r="R3105" s="144"/>
      <c r="S3105" s="144" t="s">
        <v>4191</v>
      </c>
      <c r="T3105" s="144" t="s">
        <v>8131</v>
      </c>
      <c r="U3105" s="144" t="s">
        <v>8130</v>
      </c>
      <c r="V3105" s="144"/>
      <c r="W3105" s="144"/>
      <c r="X3105" s="144"/>
      <c r="Y3105" s="144"/>
      <c r="Z3105" s="144"/>
      <c r="AA3105" s="160">
        <v>3271</v>
      </c>
    </row>
    <row r="3106" spans="1:31" ht="45" customHeight="1" x14ac:dyDescent="0.25">
      <c r="A3106" s="144" t="s">
        <v>8130</v>
      </c>
      <c r="B3106" s="144" t="s">
        <v>4208</v>
      </c>
      <c r="C3106" s="144"/>
      <c r="D3106" s="144"/>
      <c r="E3106" s="144" t="s">
        <v>8071</v>
      </c>
      <c r="F3106" s="144">
        <v>1</v>
      </c>
      <c r="G3106" s="144"/>
      <c r="H3106" s="144">
        <v>798</v>
      </c>
      <c r="I3106" s="144">
        <v>290</v>
      </c>
      <c r="J3106" s="144">
        <v>363</v>
      </c>
      <c r="K3106" s="144">
        <v>145</v>
      </c>
      <c r="L3106" s="144"/>
      <c r="M3106" s="145" t="s">
        <v>2213</v>
      </c>
      <c r="N3106" s="144" t="s">
        <v>74</v>
      </c>
      <c r="O3106" s="144"/>
      <c r="P3106" s="144" t="s">
        <v>3465</v>
      </c>
      <c r="Q3106" s="144"/>
      <c r="R3106" s="144"/>
      <c r="S3106" s="144" t="s">
        <v>4191</v>
      </c>
      <c r="T3106" s="144" t="s">
        <v>8131</v>
      </c>
      <c r="U3106" s="144" t="s">
        <v>8130</v>
      </c>
      <c r="V3106" s="144" t="s">
        <v>8130</v>
      </c>
      <c r="W3106" s="144"/>
      <c r="X3106" s="144"/>
      <c r="Y3106" s="150"/>
      <c r="Z3106" s="144" t="s">
        <v>8132</v>
      </c>
      <c r="AA3106" s="160">
        <v>989</v>
      </c>
    </row>
    <row r="3107" spans="1:31" ht="45" customHeight="1" x14ac:dyDescent="0.25">
      <c r="A3107" s="144" t="s">
        <v>15663</v>
      </c>
      <c r="B3107" s="144" t="s">
        <v>9616</v>
      </c>
      <c r="C3107" s="144"/>
      <c r="D3107" s="144" t="s">
        <v>13838</v>
      </c>
      <c r="E3107" s="144"/>
      <c r="F3107" s="144">
        <v>5</v>
      </c>
      <c r="G3107" s="144"/>
      <c r="H3107" s="144"/>
      <c r="I3107" s="144"/>
      <c r="J3107" s="144"/>
      <c r="K3107" s="144"/>
      <c r="L3107" s="144">
        <v>150</v>
      </c>
      <c r="M3107" s="145" t="s">
        <v>2213</v>
      </c>
      <c r="N3107" s="144" t="s">
        <v>85</v>
      </c>
      <c r="O3107" s="144"/>
      <c r="P3107" s="144" t="s">
        <v>3473</v>
      </c>
      <c r="Q3107" s="144" t="s">
        <v>4190</v>
      </c>
      <c r="R3107" s="144" t="s">
        <v>4555</v>
      </c>
      <c r="S3107" s="144"/>
      <c r="T3107" s="144"/>
      <c r="U3107" s="144" t="s">
        <v>15663</v>
      </c>
      <c r="V3107" s="144"/>
      <c r="W3107" s="144">
        <v>625501</v>
      </c>
      <c r="X3107" s="144" t="s">
        <v>15664</v>
      </c>
      <c r="Y3107" s="144" t="s">
        <v>15665</v>
      </c>
      <c r="Z3107" s="144" t="s">
        <v>15666</v>
      </c>
      <c r="AA3107" s="160">
        <v>3956</v>
      </c>
    </row>
    <row r="3108" spans="1:31" ht="45" customHeight="1" x14ac:dyDescent="0.25">
      <c r="A3108" s="144" t="s">
        <v>19771</v>
      </c>
      <c r="B3108" s="144" t="s">
        <v>19772</v>
      </c>
      <c r="C3108" s="144"/>
      <c r="D3108" s="144" t="s">
        <v>8540</v>
      </c>
      <c r="E3108" s="144"/>
      <c r="F3108" s="144">
        <v>1</v>
      </c>
      <c r="G3108" s="144">
        <v>94</v>
      </c>
      <c r="H3108" s="144"/>
      <c r="I3108" s="144"/>
      <c r="J3108" s="144"/>
      <c r="K3108" s="144"/>
      <c r="L3108" s="144"/>
      <c r="M3108" s="145" t="s">
        <v>2213</v>
      </c>
      <c r="N3108" s="144" t="s">
        <v>42</v>
      </c>
      <c r="O3108" s="144"/>
      <c r="P3108" s="144" t="s">
        <v>16126</v>
      </c>
      <c r="Q3108" s="144"/>
      <c r="R3108" s="144"/>
      <c r="S3108" s="144"/>
      <c r="T3108" s="144"/>
      <c r="U3108" s="144" t="s">
        <v>19771</v>
      </c>
      <c r="V3108" s="144"/>
      <c r="W3108" s="144">
        <v>141612</v>
      </c>
      <c r="X3108" s="144" t="s">
        <v>19773</v>
      </c>
      <c r="Y3108" s="144" t="s">
        <v>19775</v>
      </c>
      <c r="Z3108" s="144" t="s">
        <v>19774</v>
      </c>
      <c r="AA3108" s="160">
        <v>5168</v>
      </c>
    </row>
    <row r="3109" spans="1:31" ht="45" customHeight="1" x14ac:dyDescent="0.25">
      <c r="A3109" s="144" t="s">
        <v>19771</v>
      </c>
      <c r="B3109" s="144" t="s">
        <v>19772</v>
      </c>
      <c r="C3109" s="144"/>
      <c r="D3109" s="144" t="s">
        <v>8540</v>
      </c>
      <c r="E3109" s="144" t="s">
        <v>19776</v>
      </c>
      <c r="F3109" s="144">
        <v>1</v>
      </c>
      <c r="G3109" s="144">
        <v>94</v>
      </c>
      <c r="H3109" s="144"/>
      <c r="I3109" s="144"/>
      <c r="J3109" s="144"/>
      <c r="K3109" s="144"/>
      <c r="L3109" s="144"/>
      <c r="M3109" s="145" t="s">
        <v>2213</v>
      </c>
      <c r="N3109" s="144" t="s">
        <v>42</v>
      </c>
      <c r="O3109" s="144"/>
      <c r="P3109" s="144" t="s">
        <v>16126</v>
      </c>
      <c r="Q3109" s="144"/>
      <c r="R3109" s="144"/>
      <c r="S3109" s="144"/>
      <c r="T3109" s="144"/>
      <c r="U3109" s="144" t="s">
        <v>19771</v>
      </c>
      <c r="V3109" s="144" t="s">
        <v>19777</v>
      </c>
      <c r="W3109" s="144">
        <v>141612</v>
      </c>
      <c r="X3109" s="144" t="s">
        <v>19773</v>
      </c>
      <c r="Y3109" s="144" t="s">
        <v>19775</v>
      </c>
      <c r="Z3109" s="144" t="s">
        <v>19774</v>
      </c>
      <c r="AA3109" s="160">
        <v>5169</v>
      </c>
    </row>
    <row r="3110" spans="1:31" ht="45" customHeight="1" x14ac:dyDescent="0.25">
      <c r="A3110" s="144" t="s">
        <v>19771</v>
      </c>
      <c r="B3110" s="144" t="s">
        <v>19772</v>
      </c>
      <c r="C3110" s="144"/>
      <c r="D3110" s="144" t="s">
        <v>8540</v>
      </c>
      <c r="E3110" s="144" t="s">
        <v>19778</v>
      </c>
      <c r="F3110" s="144">
        <v>1</v>
      </c>
      <c r="G3110" s="144">
        <v>118</v>
      </c>
      <c r="H3110" s="144"/>
      <c r="I3110" s="144"/>
      <c r="J3110" s="144"/>
      <c r="K3110" s="144"/>
      <c r="L3110" s="144"/>
      <c r="M3110" s="145" t="s">
        <v>2213</v>
      </c>
      <c r="N3110" s="144" t="s">
        <v>42</v>
      </c>
      <c r="O3110" s="144"/>
      <c r="P3110" s="144" t="s">
        <v>16126</v>
      </c>
      <c r="Q3110" s="144"/>
      <c r="R3110" s="144"/>
      <c r="S3110" s="144"/>
      <c r="T3110" s="144"/>
      <c r="U3110" s="144" t="s">
        <v>19771</v>
      </c>
      <c r="V3110" s="144" t="s">
        <v>19779</v>
      </c>
      <c r="W3110" s="144">
        <v>141612</v>
      </c>
      <c r="X3110" s="144" t="s">
        <v>19773</v>
      </c>
      <c r="Y3110" s="144" t="s">
        <v>19775</v>
      </c>
      <c r="Z3110" s="144" t="s">
        <v>19774</v>
      </c>
      <c r="AA3110" s="160">
        <v>5662</v>
      </c>
    </row>
    <row r="3111" spans="1:31" ht="45" customHeight="1" x14ac:dyDescent="0.25">
      <c r="A3111" s="167" t="s">
        <v>19771</v>
      </c>
      <c r="B3111" s="144" t="s">
        <v>15538</v>
      </c>
      <c r="C3111" s="144">
        <v>11</v>
      </c>
      <c r="D3111" s="144"/>
      <c r="E3111" s="144"/>
      <c r="F3111" s="144">
        <v>1</v>
      </c>
      <c r="G3111" s="144">
        <v>198</v>
      </c>
      <c r="H3111" s="144"/>
      <c r="I3111" s="144"/>
      <c r="J3111" s="144"/>
      <c r="K3111" s="144"/>
      <c r="L3111" s="144"/>
      <c r="M3111" s="145" t="s">
        <v>2213</v>
      </c>
      <c r="N3111" s="144" t="s">
        <v>80</v>
      </c>
      <c r="O3111" s="144"/>
      <c r="P3111" s="144" t="s">
        <v>30713</v>
      </c>
      <c r="Q3111" s="144"/>
      <c r="R3111" s="144"/>
      <c r="S3111" s="144" t="s">
        <v>4228</v>
      </c>
      <c r="T3111" s="144" t="s">
        <v>19780</v>
      </c>
      <c r="U3111" s="144" t="s">
        <v>19771</v>
      </c>
      <c r="V3111" s="167"/>
      <c r="W3111" s="144">
        <v>356204</v>
      </c>
      <c r="X3111" s="144" t="s">
        <v>19781</v>
      </c>
      <c r="Y3111" s="144" t="s">
        <v>19783</v>
      </c>
      <c r="Z3111" s="144" t="s">
        <v>19782</v>
      </c>
      <c r="AA3111" s="160">
        <v>5588</v>
      </c>
    </row>
    <row r="3112" spans="1:31" ht="45" customHeight="1" x14ac:dyDescent="0.25">
      <c r="A3112" s="144" t="s">
        <v>8133</v>
      </c>
      <c r="B3112" s="144" t="s">
        <v>4205</v>
      </c>
      <c r="C3112" s="144">
        <v>13</v>
      </c>
      <c r="D3112" s="144" t="s">
        <v>4206</v>
      </c>
      <c r="E3112" s="144"/>
      <c r="F3112" s="144">
        <v>1</v>
      </c>
      <c r="G3112" s="144">
        <v>150</v>
      </c>
      <c r="H3112" s="144"/>
      <c r="I3112" s="144"/>
      <c r="J3112" s="144"/>
      <c r="K3112" s="144"/>
      <c r="L3112" s="144"/>
      <c r="M3112" s="145" t="s">
        <v>2213</v>
      </c>
      <c r="N3112" s="144" t="s">
        <v>42</v>
      </c>
      <c r="O3112" s="144"/>
      <c r="P3112" s="144" t="s">
        <v>13876</v>
      </c>
      <c r="Q3112" s="144"/>
      <c r="R3112" s="144"/>
      <c r="S3112" s="144" t="s">
        <v>4191</v>
      </c>
      <c r="T3112" s="144" t="s">
        <v>8134</v>
      </c>
      <c r="U3112" s="144" t="s">
        <v>8133</v>
      </c>
      <c r="V3112" s="144"/>
      <c r="W3112" s="144">
        <v>143722</v>
      </c>
      <c r="X3112" s="144" t="s">
        <v>13262</v>
      </c>
      <c r="Y3112" s="144" t="s">
        <v>17103</v>
      </c>
      <c r="Z3112" s="144" t="s">
        <v>17104</v>
      </c>
      <c r="AA3112" s="160">
        <v>990</v>
      </c>
    </row>
    <row r="3113" spans="1:31" ht="45" customHeight="1" x14ac:dyDescent="0.25">
      <c r="A3113" s="145" t="s">
        <v>8135</v>
      </c>
      <c r="B3113" s="144" t="s">
        <v>4205</v>
      </c>
      <c r="C3113" s="144"/>
      <c r="D3113" s="144"/>
      <c r="E3113" s="144"/>
      <c r="F3113" s="144">
        <v>1</v>
      </c>
      <c r="G3113" s="144">
        <v>200</v>
      </c>
      <c r="H3113" s="144"/>
      <c r="I3113" s="144"/>
      <c r="J3113" s="144"/>
      <c r="K3113" s="144"/>
      <c r="L3113" s="144"/>
      <c r="M3113" s="145" t="s">
        <v>2213</v>
      </c>
      <c r="N3113" s="144" t="s">
        <v>67</v>
      </c>
      <c r="O3113" s="144"/>
      <c r="P3113" s="144" t="s">
        <v>3675</v>
      </c>
      <c r="Q3113" s="144"/>
      <c r="R3113" s="144"/>
      <c r="S3113" s="144" t="s">
        <v>4191</v>
      </c>
      <c r="T3113" s="144" t="s">
        <v>8136</v>
      </c>
      <c r="U3113" s="144" t="s">
        <v>8135</v>
      </c>
      <c r="V3113" s="145"/>
      <c r="W3113" s="144">
        <v>422855</v>
      </c>
      <c r="X3113" s="144" t="s">
        <v>6581</v>
      </c>
      <c r="Y3113" s="144"/>
      <c r="Z3113" s="144"/>
      <c r="AA3113" s="160">
        <v>991</v>
      </c>
      <c r="AE3113" s="109" t="s">
        <v>410</v>
      </c>
    </row>
    <row r="3114" spans="1:31" ht="45" customHeight="1" x14ac:dyDescent="0.25">
      <c r="A3114" s="144" t="s">
        <v>37309</v>
      </c>
      <c r="B3114" s="144" t="s">
        <v>27946</v>
      </c>
      <c r="C3114" s="144"/>
      <c r="D3114" s="144" t="s">
        <v>5446</v>
      </c>
      <c r="E3114" s="144"/>
      <c r="F3114" s="144">
        <v>2</v>
      </c>
      <c r="G3114" s="144"/>
      <c r="H3114" s="144"/>
      <c r="I3114" s="144"/>
      <c r="J3114" s="144"/>
      <c r="K3114" s="144"/>
      <c r="L3114" s="144">
        <v>450</v>
      </c>
      <c r="M3114" s="145" t="s">
        <v>2213</v>
      </c>
      <c r="N3114" s="144" t="s">
        <v>42</v>
      </c>
      <c r="O3114" s="144"/>
      <c r="P3114" s="144" t="s">
        <v>17731</v>
      </c>
      <c r="Q3114" s="144"/>
      <c r="R3114" s="144"/>
      <c r="S3114" s="144"/>
      <c r="T3114" s="144"/>
      <c r="U3114" s="144" t="s">
        <v>37309</v>
      </c>
      <c r="V3114" s="144"/>
      <c r="W3114" s="144">
        <v>142671</v>
      </c>
      <c r="X3114" s="144" t="s">
        <v>21992</v>
      </c>
      <c r="Y3114" s="144" t="s">
        <v>21994</v>
      </c>
      <c r="Z3114" s="144" t="s">
        <v>21993</v>
      </c>
      <c r="AA3114" s="161">
        <v>5442</v>
      </c>
    </row>
    <row r="3115" spans="1:31" ht="45" customHeight="1" x14ac:dyDescent="0.25">
      <c r="A3115" s="144" t="s">
        <v>37309</v>
      </c>
      <c r="B3115" s="144" t="s">
        <v>27946</v>
      </c>
      <c r="C3115" s="144"/>
      <c r="D3115" s="144" t="s">
        <v>5446</v>
      </c>
      <c r="E3115" s="144" t="s">
        <v>37310</v>
      </c>
      <c r="F3115" s="144">
        <v>2</v>
      </c>
      <c r="G3115" s="144"/>
      <c r="H3115" s="144"/>
      <c r="I3115" s="144"/>
      <c r="J3115" s="144"/>
      <c r="K3115" s="144"/>
      <c r="L3115" s="144">
        <v>400</v>
      </c>
      <c r="M3115" s="145" t="s">
        <v>2213</v>
      </c>
      <c r="N3115" s="144" t="s">
        <v>42</v>
      </c>
      <c r="O3115" s="144"/>
      <c r="P3115" s="144" t="s">
        <v>17731</v>
      </c>
      <c r="Q3115" s="144"/>
      <c r="R3115" s="144"/>
      <c r="S3115" s="144" t="s">
        <v>4189</v>
      </c>
      <c r="T3115" s="144" t="s">
        <v>19086</v>
      </c>
      <c r="U3115" s="144" t="s">
        <v>37309</v>
      </c>
      <c r="V3115" s="144" t="s">
        <v>28542</v>
      </c>
      <c r="W3115" s="144">
        <v>142600</v>
      </c>
      <c r="X3115" s="144" t="s">
        <v>28543</v>
      </c>
      <c r="Y3115" s="144" t="s">
        <v>28544</v>
      </c>
      <c r="Z3115" s="144" t="s">
        <v>28545</v>
      </c>
      <c r="AA3115" s="160">
        <v>2753</v>
      </c>
    </row>
    <row r="3116" spans="1:31" ht="45" customHeight="1" x14ac:dyDescent="0.25">
      <c r="A3116" s="144" t="s">
        <v>25575</v>
      </c>
      <c r="B3116" s="144" t="s">
        <v>15377</v>
      </c>
      <c r="C3116" s="144">
        <v>167</v>
      </c>
      <c r="D3116" s="144"/>
      <c r="E3116" s="144"/>
      <c r="F3116" s="144">
        <v>1</v>
      </c>
      <c r="G3116" s="144">
        <v>300</v>
      </c>
      <c r="H3116" s="144"/>
      <c r="I3116" s="144"/>
      <c r="J3116" s="144"/>
      <c r="K3116" s="144"/>
      <c r="L3116" s="144"/>
      <c r="M3116" s="145" t="s">
        <v>2213</v>
      </c>
      <c r="N3116" s="144" t="s">
        <v>72</v>
      </c>
      <c r="O3116" s="144"/>
      <c r="P3116" s="144" t="s">
        <v>4061</v>
      </c>
      <c r="Q3116" s="144"/>
      <c r="R3116" s="144"/>
      <c r="S3116" s="144"/>
      <c r="T3116" s="144"/>
      <c r="U3116" s="144" t="s">
        <v>25575</v>
      </c>
      <c r="V3116" s="144"/>
      <c r="W3116" s="144">
        <v>344037</v>
      </c>
      <c r="X3116" s="144" t="s">
        <v>25576</v>
      </c>
      <c r="Y3116" s="149">
        <v>88630000000</v>
      </c>
      <c r="Z3116" s="144" t="s">
        <v>25577</v>
      </c>
      <c r="AA3116" s="160">
        <v>6628</v>
      </c>
    </row>
    <row r="3117" spans="1:31" ht="45" customHeight="1" x14ac:dyDescent="0.25">
      <c r="A3117" s="144" t="s">
        <v>19784</v>
      </c>
      <c r="B3117" s="144" t="s">
        <v>15409</v>
      </c>
      <c r="C3117" s="144"/>
      <c r="D3117" s="144" t="s">
        <v>19785</v>
      </c>
      <c r="E3117" s="144"/>
      <c r="F3117" s="144">
        <v>1</v>
      </c>
      <c r="G3117" s="144"/>
      <c r="H3117" s="144">
        <v>188</v>
      </c>
      <c r="I3117" s="144">
        <v>75</v>
      </c>
      <c r="J3117" s="144">
        <v>75</v>
      </c>
      <c r="K3117" s="144">
        <v>48</v>
      </c>
      <c r="L3117" s="144"/>
      <c r="M3117" s="145" t="s">
        <v>2213</v>
      </c>
      <c r="N3117" s="144" t="s">
        <v>42</v>
      </c>
      <c r="O3117" s="144"/>
      <c r="P3117" s="144" t="s">
        <v>31009</v>
      </c>
      <c r="Q3117" s="144"/>
      <c r="R3117" s="144"/>
      <c r="S3117" s="144" t="s">
        <v>4190</v>
      </c>
      <c r="T3117" s="144" t="s">
        <v>19786</v>
      </c>
      <c r="U3117" s="144" t="s">
        <v>19784</v>
      </c>
      <c r="V3117" s="144"/>
      <c r="W3117" s="144">
        <v>141542</v>
      </c>
      <c r="X3117" s="144"/>
      <c r="Y3117" s="144" t="s">
        <v>19788</v>
      </c>
      <c r="Z3117" s="144" t="s">
        <v>19787</v>
      </c>
      <c r="AA3117" s="161">
        <v>5501</v>
      </c>
    </row>
    <row r="3118" spans="1:31" ht="45" customHeight="1" x14ac:dyDescent="0.25">
      <c r="A3118" s="144" t="s">
        <v>8139</v>
      </c>
      <c r="B3118" s="144" t="s">
        <v>31220</v>
      </c>
      <c r="C3118" s="144"/>
      <c r="D3118" s="144"/>
      <c r="E3118" s="144"/>
      <c r="F3118" s="144">
        <v>1</v>
      </c>
      <c r="G3118" s="144"/>
      <c r="H3118" s="144">
        <v>798</v>
      </c>
      <c r="I3118" s="144">
        <v>290</v>
      </c>
      <c r="J3118" s="144">
        <v>363</v>
      </c>
      <c r="K3118" s="144">
        <v>145</v>
      </c>
      <c r="L3118" s="144"/>
      <c r="M3118" s="145" t="s">
        <v>2213</v>
      </c>
      <c r="N3118" s="144" t="s">
        <v>22</v>
      </c>
      <c r="O3118" s="144"/>
      <c r="P3118" s="144" t="s">
        <v>3110</v>
      </c>
      <c r="Q3118" s="144" t="s">
        <v>4186</v>
      </c>
      <c r="R3118" s="144" t="s">
        <v>16340</v>
      </c>
      <c r="S3118" s="144" t="s">
        <v>4191</v>
      </c>
      <c r="T3118" s="144" t="s">
        <v>8140</v>
      </c>
      <c r="U3118" s="144" t="s">
        <v>8139</v>
      </c>
      <c r="V3118" s="144"/>
      <c r="W3118" s="144">
        <v>161117</v>
      </c>
      <c r="X3118" s="144" t="s">
        <v>6852</v>
      </c>
      <c r="Y3118" s="144"/>
      <c r="Z3118" s="144" t="s">
        <v>8141</v>
      </c>
      <c r="AA3118" s="160">
        <v>993</v>
      </c>
    </row>
    <row r="3119" spans="1:31" ht="45" customHeight="1" x14ac:dyDescent="0.25">
      <c r="A3119" s="144" t="s">
        <v>14718</v>
      </c>
      <c r="B3119" s="144" t="s">
        <v>9616</v>
      </c>
      <c r="C3119" s="144"/>
      <c r="D3119" s="144"/>
      <c r="E3119" s="144"/>
      <c r="F3119" s="144">
        <v>5</v>
      </c>
      <c r="G3119" s="144"/>
      <c r="H3119" s="144"/>
      <c r="I3119" s="144"/>
      <c r="J3119" s="144"/>
      <c r="K3119" s="144"/>
      <c r="L3119" s="144">
        <v>850</v>
      </c>
      <c r="M3119" s="145" t="s">
        <v>2213</v>
      </c>
      <c r="N3119" s="144" t="s">
        <v>36</v>
      </c>
      <c r="O3119" s="144"/>
      <c r="P3119" s="144" t="s">
        <v>2730</v>
      </c>
      <c r="Q3119" s="144"/>
      <c r="R3119" s="144"/>
      <c r="S3119" s="144" t="s">
        <v>4189</v>
      </c>
      <c r="T3119" s="144" t="s">
        <v>4739</v>
      </c>
      <c r="U3119" s="144" t="s">
        <v>14718</v>
      </c>
      <c r="V3119" s="144"/>
      <c r="W3119" s="144">
        <v>641700</v>
      </c>
      <c r="X3119" s="144" t="s">
        <v>19789</v>
      </c>
      <c r="Y3119" s="144">
        <v>83530000000</v>
      </c>
      <c r="Z3119" s="144" t="s">
        <v>14719</v>
      </c>
      <c r="AA3119" s="160">
        <v>2464</v>
      </c>
    </row>
    <row r="3120" spans="1:31" ht="45" customHeight="1" x14ac:dyDescent="0.25">
      <c r="A3120" s="144" t="s">
        <v>8142</v>
      </c>
      <c r="B3120" s="144" t="s">
        <v>4205</v>
      </c>
      <c r="C3120" s="144">
        <v>29</v>
      </c>
      <c r="D3120" s="144" t="s">
        <v>4757</v>
      </c>
      <c r="E3120" s="144"/>
      <c r="F3120" s="144">
        <v>1</v>
      </c>
      <c r="G3120" s="144">
        <v>350</v>
      </c>
      <c r="H3120" s="144"/>
      <c r="I3120" s="144"/>
      <c r="J3120" s="144"/>
      <c r="K3120" s="144"/>
      <c r="L3120" s="144"/>
      <c r="M3120" s="145" t="s">
        <v>2213</v>
      </c>
      <c r="N3120" s="144" t="s">
        <v>109</v>
      </c>
      <c r="O3120" s="144"/>
      <c r="P3120" s="144" t="s">
        <v>30611</v>
      </c>
      <c r="Q3120" s="144"/>
      <c r="R3120" s="144"/>
      <c r="S3120" s="144"/>
      <c r="T3120" s="144"/>
      <c r="U3120" s="144" t="s">
        <v>8142</v>
      </c>
      <c r="V3120" s="144"/>
      <c r="W3120" s="144">
        <v>369000</v>
      </c>
      <c r="X3120" s="144" t="s">
        <v>19790</v>
      </c>
      <c r="Y3120" s="151" t="s">
        <v>8143</v>
      </c>
      <c r="Z3120" s="144" t="s">
        <v>8144</v>
      </c>
      <c r="AA3120" s="160">
        <v>994</v>
      </c>
    </row>
    <row r="3121" spans="1:27" ht="45" customHeight="1" x14ac:dyDescent="0.25">
      <c r="A3121" s="144" t="s">
        <v>19791</v>
      </c>
      <c r="B3121" s="144" t="s">
        <v>4205</v>
      </c>
      <c r="C3121" s="144">
        <v>2</v>
      </c>
      <c r="D3121" s="144" t="s">
        <v>4757</v>
      </c>
      <c r="E3121" s="144"/>
      <c r="F3121" s="144">
        <v>1</v>
      </c>
      <c r="G3121" s="144">
        <v>250</v>
      </c>
      <c r="H3121" s="144"/>
      <c r="I3121" s="144"/>
      <c r="J3121" s="144"/>
      <c r="K3121" s="144"/>
      <c r="L3121" s="144"/>
      <c r="M3121" s="145" t="s">
        <v>2213</v>
      </c>
      <c r="N3121" s="144" t="s">
        <v>71</v>
      </c>
      <c r="O3121" s="144"/>
      <c r="P3121" s="144" t="s">
        <v>2961</v>
      </c>
      <c r="Q3121" s="144"/>
      <c r="R3121" s="144"/>
      <c r="S3121" s="144" t="s">
        <v>4228</v>
      </c>
      <c r="T3121" s="144" t="s">
        <v>19792</v>
      </c>
      <c r="U3121" s="144" t="s">
        <v>19791</v>
      </c>
      <c r="V3121" s="144"/>
      <c r="W3121" s="144">
        <v>366120</v>
      </c>
      <c r="X3121" s="144" t="s">
        <v>19793</v>
      </c>
      <c r="Y3121" s="144" t="s">
        <v>19795</v>
      </c>
      <c r="Z3121" s="144" t="s">
        <v>19794</v>
      </c>
      <c r="AA3121" s="160">
        <v>5645</v>
      </c>
    </row>
    <row r="3122" spans="1:27" ht="45" customHeight="1" x14ac:dyDescent="0.25">
      <c r="A3122" s="144" t="s">
        <v>16341</v>
      </c>
      <c r="B3122" s="144" t="s">
        <v>20528</v>
      </c>
      <c r="C3122" s="144">
        <v>18</v>
      </c>
      <c r="D3122" s="144" t="s">
        <v>4778</v>
      </c>
      <c r="E3122" s="144"/>
      <c r="F3122" s="144">
        <v>1</v>
      </c>
      <c r="G3122" s="144">
        <v>360</v>
      </c>
      <c r="H3122" s="144"/>
      <c r="I3122" s="144"/>
      <c r="J3122" s="144"/>
      <c r="K3122" s="144"/>
      <c r="L3122" s="144"/>
      <c r="M3122" s="145" t="s">
        <v>2213</v>
      </c>
      <c r="N3122" s="144" t="s">
        <v>46</v>
      </c>
      <c r="O3122" s="144"/>
      <c r="P3122" s="144" t="s">
        <v>3774</v>
      </c>
      <c r="Q3122" s="144"/>
      <c r="R3122" s="144"/>
      <c r="S3122" s="144"/>
      <c r="T3122" s="144"/>
      <c r="U3122" s="144" t="s">
        <v>16341</v>
      </c>
      <c r="V3122" s="144"/>
      <c r="W3122" s="144">
        <v>460052</v>
      </c>
      <c r="X3122" s="144" t="s">
        <v>19796</v>
      </c>
      <c r="Y3122" s="144" t="s">
        <v>16342</v>
      </c>
      <c r="Z3122" s="144" t="s">
        <v>16343</v>
      </c>
      <c r="AA3122" s="161">
        <v>4086</v>
      </c>
    </row>
    <row r="3123" spans="1:27" ht="45" customHeight="1" x14ac:dyDescent="0.25">
      <c r="A3123" s="144" t="s">
        <v>19797</v>
      </c>
      <c r="B3123" s="144" t="s">
        <v>19306</v>
      </c>
      <c r="C3123" s="144">
        <v>4</v>
      </c>
      <c r="D3123" s="144"/>
      <c r="E3123" s="144"/>
      <c r="F3123" s="144">
        <v>1</v>
      </c>
      <c r="G3123" s="144"/>
      <c r="H3123" s="144">
        <v>1200</v>
      </c>
      <c r="I3123" s="144">
        <v>400</v>
      </c>
      <c r="J3123" s="144">
        <v>600</v>
      </c>
      <c r="K3123" s="144">
        <v>500</v>
      </c>
      <c r="L3123" s="144"/>
      <c r="M3123" s="145" t="s">
        <v>2213</v>
      </c>
      <c r="N3123" s="144" t="s">
        <v>42</v>
      </c>
      <c r="O3123" s="144"/>
      <c r="P3123" s="144" t="s">
        <v>17467</v>
      </c>
      <c r="Q3123" s="144"/>
      <c r="R3123" s="144"/>
      <c r="S3123" s="144" t="s">
        <v>4189</v>
      </c>
      <c r="T3123" s="144" t="s">
        <v>5301</v>
      </c>
      <c r="U3123" s="144" t="s">
        <v>19797</v>
      </c>
      <c r="V3123" s="144"/>
      <c r="W3123" s="144">
        <v>143011</v>
      </c>
      <c r="X3123" s="144" t="s">
        <v>19798</v>
      </c>
      <c r="Y3123" s="144" t="s">
        <v>19800</v>
      </c>
      <c r="Z3123" s="144" t="s">
        <v>19799</v>
      </c>
      <c r="AA3123" s="160">
        <v>4595</v>
      </c>
    </row>
    <row r="3124" spans="1:27" ht="45" customHeight="1" x14ac:dyDescent="0.25">
      <c r="A3124" s="144" t="s">
        <v>8145</v>
      </c>
      <c r="B3124" s="144" t="s">
        <v>4215</v>
      </c>
      <c r="C3124" s="144">
        <v>9</v>
      </c>
      <c r="D3124" s="144"/>
      <c r="E3124" s="144"/>
      <c r="F3124" s="144">
        <v>1</v>
      </c>
      <c r="G3124" s="144"/>
      <c r="H3124" s="144">
        <v>1199</v>
      </c>
      <c r="I3124" s="144">
        <v>436</v>
      </c>
      <c r="J3124" s="144">
        <v>545</v>
      </c>
      <c r="K3124" s="144">
        <v>218</v>
      </c>
      <c r="L3124" s="144"/>
      <c r="M3124" s="145" t="s">
        <v>2213</v>
      </c>
      <c r="N3124" s="144" t="s">
        <v>67</v>
      </c>
      <c r="O3124" s="144"/>
      <c r="P3124" s="144" t="s">
        <v>3559</v>
      </c>
      <c r="Q3124" s="144" t="s">
        <v>4187</v>
      </c>
      <c r="R3124" s="144" t="s">
        <v>4555</v>
      </c>
      <c r="S3124" s="144"/>
      <c r="T3124" s="144"/>
      <c r="U3124" s="144" t="s">
        <v>8145</v>
      </c>
      <c r="V3124" s="144"/>
      <c r="W3124" s="144">
        <v>420033</v>
      </c>
      <c r="X3124" s="144" t="s">
        <v>36671</v>
      </c>
      <c r="Y3124" s="144" t="s">
        <v>36672</v>
      </c>
      <c r="Z3124" s="144" t="s">
        <v>36673</v>
      </c>
      <c r="AA3124" s="161">
        <v>995</v>
      </c>
    </row>
    <row r="3125" spans="1:27" ht="45" customHeight="1" x14ac:dyDescent="0.25">
      <c r="A3125" s="144" t="s">
        <v>8145</v>
      </c>
      <c r="B3125" s="144" t="s">
        <v>28672</v>
      </c>
      <c r="C3125" s="144"/>
      <c r="D3125" s="144" t="s">
        <v>10073</v>
      </c>
      <c r="E3125" s="144"/>
      <c r="F3125" s="144">
        <v>2</v>
      </c>
      <c r="G3125" s="144"/>
      <c r="H3125" s="144"/>
      <c r="I3125" s="144"/>
      <c r="J3125" s="144"/>
      <c r="K3125" s="144"/>
      <c r="L3125" s="144">
        <v>500</v>
      </c>
      <c r="M3125" s="145" t="s">
        <v>2213</v>
      </c>
      <c r="N3125" s="144" t="s">
        <v>42</v>
      </c>
      <c r="O3125" s="144"/>
      <c r="P3125" s="144" t="s">
        <v>17731</v>
      </c>
      <c r="Q3125" s="144" t="s">
        <v>4189</v>
      </c>
      <c r="R3125" s="144" t="s">
        <v>10558</v>
      </c>
      <c r="S3125" s="144"/>
      <c r="T3125" s="144"/>
      <c r="U3125" s="144" t="s">
        <v>8145</v>
      </c>
      <c r="V3125" s="144"/>
      <c r="W3125" s="144">
        <v>142660</v>
      </c>
      <c r="X3125" s="144" t="s">
        <v>16453</v>
      </c>
      <c r="Y3125" s="144" t="s">
        <v>10559</v>
      </c>
      <c r="Z3125" s="144" t="s">
        <v>14961</v>
      </c>
      <c r="AA3125" s="160">
        <v>41</v>
      </c>
    </row>
    <row r="3126" spans="1:27" ht="45" customHeight="1" x14ac:dyDescent="0.25">
      <c r="A3126" s="144" t="s">
        <v>8145</v>
      </c>
      <c r="B3126" s="144" t="s">
        <v>28672</v>
      </c>
      <c r="C3126" s="144"/>
      <c r="D3126" s="144" t="s">
        <v>10073</v>
      </c>
      <c r="E3126" s="144" t="s">
        <v>36674</v>
      </c>
      <c r="F3126" s="144">
        <v>2</v>
      </c>
      <c r="G3126" s="144"/>
      <c r="H3126" s="144"/>
      <c r="I3126" s="144"/>
      <c r="J3126" s="144"/>
      <c r="K3126" s="144"/>
      <c r="L3126" s="144">
        <v>500</v>
      </c>
      <c r="M3126" s="145" t="s">
        <v>2213</v>
      </c>
      <c r="N3126" s="144" t="s">
        <v>42</v>
      </c>
      <c r="O3126" s="144"/>
      <c r="P3126" s="144" t="s">
        <v>17731</v>
      </c>
      <c r="Q3126" s="144" t="s">
        <v>4189</v>
      </c>
      <c r="R3126" s="144" t="s">
        <v>10558</v>
      </c>
      <c r="S3126" s="144"/>
      <c r="T3126" s="144"/>
      <c r="U3126" s="144" t="s">
        <v>8145</v>
      </c>
      <c r="V3126" s="144"/>
      <c r="W3126" s="144">
        <v>142660</v>
      </c>
      <c r="X3126" s="144" t="s">
        <v>16453</v>
      </c>
      <c r="Y3126" s="144" t="s">
        <v>10559</v>
      </c>
      <c r="Z3126" s="144" t="s">
        <v>14961</v>
      </c>
      <c r="AA3126" s="160">
        <v>6664</v>
      </c>
    </row>
    <row r="3127" spans="1:27" ht="45" customHeight="1" x14ac:dyDescent="0.25">
      <c r="A3127" s="144" t="s">
        <v>8146</v>
      </c>
      <c r="B3127" s="144" t="s">
        <v>4205</v>
      </c>
      <c r="C3127" s="144">
        <v>10</v>
      </c>
      <c r="D3127" s="144" t="s">
        <v>6355</v>
      </c>
      <c r="E3127" s="144"/>
      <c r="F3127" s="144">
        <v>1</v>
      </c>
      <c r="G3127" s="144">
        <v>350</v>
      </c>
      <c r="H3127" s="144"/>
      <c r="I3127" s="144"/>
      <c r="J3127" s="144"/>
      <c r="K3127" s="144"/>
      <c r="L3127" s="144"/>
      <c r="M3127" s="145" t="s">
        <v>2213</v>
      </c>
      <c r="N3127" s="144" t="s">
        <v>25</v>
      </c>
      <c r="O3127" s="144"/>
      <c r="P3127" s="144" t="s">
        <v>2592</v>
      </c>
      <c r="Q3127" s="144"/>
      <c r="R3127" s="144"/>
      <c r="S3127" s="144" t="s">
        <v>4189</v>
      </c>
      <c r="T3127" s="144" t="s">
        <v>8147</v>
      </c>
      <c r="U3127" s="144" t="s">
        <v>8146</v>
      </c>
      <c r="V3127" s="144"/>
      <c r="W3127" s="144">
        <v>673450</v>
      </c>
      <c r="X3127" s="144" t="s">
        <v>19803</v>
      </c>
      <c r="Y3127" s="144"/>
      <c r="Z3127" s="144" t="s">
        <v>8148</v>
      </c>
      <c r="AA3127" s="160">
        <v>996</v>
      </c>
    </row>
    <row r="3128" spans="1:27" ht="45" customHeight="1" x14ac:dyDescent="0.25">
      <c r="A3128" s="144" t="s">
        <v>8149</v>
      </c>
      <c r="B3128" s="144" t="s">
        <v>4205</v>
      </c>
      <c r="C3128" s="144">
        <v>9</v>
      </c>
      <c r="D3128" s="144" t="s">
        <v>5216</v>
      </c>
      <c r="E3128" s="144"/>
      <c r="F3128" s="144">
        <v>1</v>
      </c>
      <c r="G3128" s="144">
        <v>350</v>
      </c>
      <c r="H3128" s="144"/>
      <c r="I3128" s="144"/>
      <c r="J3128" s="144"/>
      <c r="K3128" s="144"/>
      <c r="L3128" s="144"/>
      <c r="M3128" s="145" t="s">
        <v>2213</v>
      </c>
      <c r="N3128" s="144" t="s">
        <v>54</v>
      </c>
      <c r="O3128" s="144"/>
      <c r="P3128" s="144" t="s">
        <v>3074</v>
      </c>
      <c r="Q3128" s="144"/>
      <c r="R3128" s="144"/>
      <c r="S3128" s="144" t="s">
        <v>4189</v>
      </c>
      <c r="T3128" s="144" t="s">
        <v>8150</v>
      </c>
      <c r="U3128" s="144" t="s">
        <v>8149</v>
      </c>
      <c r="V3128" s="144"/>
      <c r="W3128" s="144">
        <v>453511</v>
      </c>
      <c r="X3128" s="144" t="s">
        <v>8151</v>
      </c>
      <c r="Y3128" s="144" t="s">
        <v>8152</v>
      </c>
      <c r="Z3128" s="144" t="s">
        <v>8153</v>
      </c>
      <c r="AA3128" s="160">
        <v>997</v>
      </c>
    </row>
    <row r="3129" spans="1:27" ht="45" customHeight="1" x14ac:dyDescent="0.25">
      <c r="A3129" s="144" t="s">
        <v>27435</v>
      </c>
      <c r="B3129" s="144" t="s">
        <v>15377</v>
      </c>
      <c r="C3129" s="144">
        <v>26</v>
      </c>
      <c r="D3129" s="144" t="s">
        <v>5639</v>
      </c>
      <c r="E3129" s="144"/>
      <c r="F3129" s="144">
        <v>1</v>
      </c>
      <c r="G3129" s="144">
        <v>200</v>
      </c>
      <c r="H3129" s="144"/>
      <c r="I3129" s="144"/>
      <c r="J3129" s="144"/>
      <c r="K3129" s="144"/>
      <c r="L3129" s="144"/>
      <c r="M3129" s="145" t="s">
        <v>2213</v>
      </c>
      <c r="N3129" s="144" t="s">
        <v>31</v>
      </c>
      <c r="O3129" s="144"/>
      <c r="P3129" s="144" t="s">
        <v>13855</v>
      </c>
      <c r="Q3129" s="144"/>
      <c r="R3129" s="144"/>
      <c r="S3129" s="144" t="s">
        <v>4189</v>
      </c>
      <c r="T3129" s="144" t="s">
        <v>5051</v>
      </c>
      <c r="U3129" s="144" t="s">
        <v>27435</v>
      </c>
      <c r="V3129" s="144"/>
      <c r="W3129" s="144">
        <v>652877</v>
      </c>
      <c r="X3129" s="144" t="s">
        <v>22646</v>
      </c>
      <c r="Y3129" s="144">
        <v>89130000000</v>
      </c>
      <c r="Z3129" s="144" t="s">
        <v>32148</v>
      </c>
      <c r="AA3129" s="160">
        <v>4003</v>
      </c>
    </row>
    <row r="3130" spans="1:27" ht="45" customHeight="1" x14ac:dyDescent="0.25">
      <c r="A3130" s="144" t="s">
        <v>17603</v>
      </c>
      <c r="B3130" s="144" t="s">
        <v>19804</v>
      </c>
      <c r="C3130" s="144"/>
      <c r="D3130" s="144" t="s">
        <v>5479</v>
      </c>
      <c r="E3130" s="144"/>
      <c r="F3130" s="144">
        <v>1</v>
      </c>
      <c r="G3130" s="144">
        <v>140</v>
      </c>
      <c r="H3130" s="144"/>
      <c r="I3130" s="144"/>
      <c r="J3130" s="144"/>
      <c r="K3130" s="144"/>
      <c r="L3130" s="144"/>
      <c r="M3130" s="145" t="s">
        <v>2213</v>
      </c>
      <c r="N3130" s="144" t="s">
        <v>42</v>
      </c>
      <c r="O3130" s="144"/>
      <c r="P3130" s="144" t="s">
        <v>4145</v>
      </c>
      <c r="Q3130" s="144"/>
      <c r="R3130" s="144"/>
      <c r="S3130" s="144" t="s">
        <v>13932</v>
      </c>
      <c r="T3130" s="144" t="s">
        <v>19805</v>
      </c>
      <c r="U3130" s="144" t="s">
        <v>17603</v>
      </c>
      <c r="V3130" s="144"/>
      <c r="W3130" s="144">
        <v>142263</v>
      </c>
      <c r="X3130" s="144" t="s">
        <v>19806</v>
      </c>
      <c r="Y3130" s="144" t="s">
        <v>19808</v>
      </c>
      <c r="Z3130" s="144" t="s">
        <v>19807</v>
      </c>
      <c r="AA3130" s="160">
        <v>5630</v>
      </c>
    </row>
    <row r="3131" spans="1:27" ht="45" customHeight="1" x14ac:dyDescent="0.25">
      <c r="A3131" s="144" t="s">
        <v>14720</v>
      </c>
      <c r="B3131" s="144" t="s">
        <v>22809</v>
      </c>
      <c r="C3131" s="144">
        <v>10</v>
      </c>
      <c r="D3131" s="144" t="s">
        <v>4218</v>
      </c>
      <c r="E3131" s="144"/>
      <c r="F3131" s="144">
        <v>1</v>
      </c>
      <c r="G3131" s="144">
        <v>240</v>
      </c>
      <c r="H3131" s="144"/>
      <c r="I3131" s="144"/>
      <c r="J3131" s="144"/>
      <c r="K3131" s="144"/>
      <c r="L3131" s="144"/>
      <c r="M3131" s="145" t="s">
        <v>2213</v>
      </c>
      <c r="N3131" s="144" t="s">
        <v>42</v>
      </c>
      <c r="O3131" s="144"/>
      <c r="P3131" s="144" t="s">
        <v>30984</v>
      </c>
      <c r="Q3131" s="144"/>
      <c r="R3131" s="144"/>
      <c r="S3131" s="144" t="s">
        <v>4190</v>
      </c>
      <c r="T3131" s="144" t="s">
        <v>5146</v>
      </c>
      <c r="U3131" s="144" t="s">
        <v>14720</v>
      </c>
      <c r="V3131" s="144"/>
      <c r="W3131" s="144">
        <v>140483</v>
      </c>
      <c r="X3131" s="144" t="s">
        <v>19809</v>
      </c>
      <c r="Y3131" s="144" t="s">
        <v>19811</v>
      </c>
      <c r="Z3131" s="144" t="s">
        <v>19810</v>
      </c>
      <c r="AA3131" s="160">
        <v>3670</v>
      </c>
    </row>
    <row r="3132" spans="1:27" ht="45" customHeight="1" x14ac:dyDescent="0.25">
      <c r="A3132" s="144" t="s">
        <v>14720</v>
      </c>
      <c r="B3132" s="144" t="s">
        <v>19812</v>
      </c>
      <c r="C3132" s="144"/>
      <c r="D3132" s="144"/>
      <c r="E3132" s="144"/>
      <c r="F3132" s="144">
        <v>1</v>
      </c>
      <c r="G3132" s="144"/>
      <c r="H3132" s="144">
        <v>400</v>
      </c>
      <c r="I3132" s="144"/>
      <c r="J3132" s="144"/>
      <c r="K3132" s="144">
        <v>400</v>
      </c>
      <c r="L3132" s="144"/>
      <c r="M3132" s="145" t="s">
        <v>2213</v>
      </c>
      <c r="N3132" s="144" t="s">
        <v>83</v>
      </c>
      <c r="O3132" s="144"/>
      <c r="P3132" s="144" t="s">
        <v>3371</v>
      </c>
      <c r="Q3132" s="144" t="s">
        <v>4187</v>
      </c>
      <c r="R3132" s="144" t="s">
        <v>4284</v>
      </c>
      <c r="S3132" s="144"/>
      <c r="T3132" s="144"/>
      <c r="U3132" s="144" t="s">
        <v>14720</v>
      </c>
      <c r="V3132" s="144"/>
      <c r="W3132" s="144">
        <v>634000</v>
      </c>
      <c r="X3132" s="144" t="s">
        <v>19813</v>
      </c>
      <c r="Y3132" s="144" t="s">
        <v>19815</v>
      </c>
      <c r="Z3132" s="144" t="s">
        <v>19814</v>
      </c>
      <c r="AA3132" s="160">
        <v>5544</v>
      </c>
    </row>
    <row r="3133" spans="1:27" ht="45" customHeight="1" x14ac:dyDescent="0.25">
      <c r="A3133" s="144" t="s">
        <v>210</v>
      </c>
      <c r="B3133" s="144" t="s">
        <v>4239</v>
      </c>
      <c r="C3133" s="144"/>
      <c r="D3133" s="144"/>
      <c r="E3133" s="144"/>
      <c r="F3133" s="144">
        <v>5</v>
      </c>
      <c r="G3133" s="144"/>
      <c r="H3133" s="144"/>
      <c r="I3133" s="144"/>
      <c r="J3133" s="144"/>
      <c r="K3133" s="144"/>
      <c r="L3133" s="144">
        <v>250</v>
      </c>
      <c r="M3133" s="145" t="s">
        <v>2213</v>
      </c>
      <c r="N3133" s="144" t="s">
        <v>76</v>
      </c>
      <c r="O3133" s="144"/>
      <c r="P3133" s="144" t="s">
        <v>2605</v>
      </c>
      <c r="Q3133" s="144"/>
      <c r="R3133" s="144"/>
      <c r="S3133" s="144" t="s">
        <v>4191</v>
      </c>
      <c r="T3133" s="144" t="s">
        <v>5533</v>
      </c>
      <c r="U3133" s="144" t="s">
        <v>210</v>
      </c>
      <c r="V3133" s="144"/>
      <c r="W3133" s="144">
        <v>413030</v>
      </c>
      <c r="X3133" s="144" t="s">
        <v>8154</v>
      </c>
      <c r="Y3133" s="144" t="s">
        <v>8155</v>
      </c>
      <c r="Z3133" s="144" t="s">
        <v>8156</v>
      </c>
      <c r="AA3133" s="161">
        <v>998</v>
      </c>
    </row>
    <row r="3134" spans="1:27" ht="45" customHeight="1" x14ac:dyDescent="0.25">
      <c r="A3134" s="144" t="s">
        <v>31221</v>
      </c>
      <c r="B3134" s="144" t="s">
        <v>15431</v>
      </c>
      <c r="C3134" s="144">
        <v>2</v>
      </c>
      <c r="D3134" s="144"/>
      <c r="E3134" s="144"/>
      <c r="F3134" s="144">
        <v>1</v>
      </c>
      <c r="G3134" s="144"/>
      <c r="H3134" s="144">
        <v>1199</v>
      </c>
      <c r="I3134" s="144">
        <v>436</v>
      </c>
      <c r="J3134" s="144">
        <v>545</v>
      </c>
      <c r="K3134" s="144">
        <v>218</v>
      </c>
      <c r="L3134" s="144"/>
      <c r="M3134" s="145" t="s">
        <v>2213</v>
      </c>
      <c r="N3134" s="144" t="s">
        <v>21</v>
      </c>
      <c r="O3134" s="144"/>
      <c r="P3134" s="144" t="s">
        <v>2449</v>
      </c>
      <c r="Q3134" s="144" t="s">
        <v>4187</v>
      </c>
      <c r="R3134" s="144" t="s">
        <v>9468</v>
      </c>
      <c r="S3134" s="144"/>
      <c r="T3134" s="144"/>
      <c r="U3134" s="144" t="s">
        <v>31221</v>
      </c>
      <c r="V3134" s="144"/>
      <c r="W3134" s="144">
        <v>400105</v>
      </c>
      <c r="X3134" s="144" t="s">
        <v>13831</v>
      </c>
      <c r="Y3134" s="144"/>
      <c r="Z3134" s="144" t="s">
        <v>31222</v>
      </c>
      <c r="AA3134" s="160">
        <v>3140</v>
      </c>
    </row>
    <row r="3135" spans="1:27" ht="45" customHeight="1" x14ac:dyDescent="0.25">
      <c r="A3135" s="144" t="s">
        <v>8157</v>
      </c>
      <c r="B3135" s="144" t="s">
        <v>4208</v>
      </c>
      <c r="C3135" s="144"/>
      <c r="D3135" s="144"/>
      <c r="E3135" s="144"/>
      <c r="F3135" s="144">
        <v>1</v>
      </c>
      <c r="G3135" s="144"/>
      <c r="H3135" s="144">
        <v>1199</v>
      </c>
      <c r="I3135" s="144">
        <v>436</v>
      </c>
      <c r="J3135" s="144">
        <v>545</v>
      </c>
      <c r="K3135" s="144">
        <v>218</v>
      </c>
      <c r="L3135" s="144"/>
      <c r="M3135" s="145" t="s">
        <v>2213</v>
      </c>
      <c r="N3135" s="144" t="s">
        <v>50</v>
      </c>
      <c r="O3135" s="144"/>
      <c r="P3135" s="144" t="s">
        <v>14233</v>
      </c>
      <c r="Q3135" s="144"/>
      <c r="R3135" s="144"/>
      <c r="S3135" s="144" t="s">
        <v>4191</v>
      </c>
      <c r="T3135" s="144" t="s">
        <v>8161</v>
      </c>
      <c r="U3135" s="144" t="s">
        <v>8157</v>
      </c>
      <c r="V3135" s="144"/>
      <c r="W3135" s="144">
        <v>692051</v>
      </c>
      <c r="X3135" s="144" t="s">
        <v>6296</v>
      </c>
      <c r="Y3135" s="144" t="s">
        <v>8162</v>
      </c>
      <c r="Z3135" s="144" t="s">
        <v>8163</v>
      </c>
      <c r="AA3135" s="160">
        <v>1000</v>
      </c>
    </row>
    <row r="3136" spans="1:27" ht="45" customHeight="1" x14ac:dyDescent="0.25">
      <c r="A3136" s="144" t="s">
        <v>8164</v>
      </c>
      <c r="B3136" s="144" t="s">
        <v>4215</v>
      </c>
      <c r="C3136" s="144">
        <v>13</v>
      </c>
      <c r="D3136" s="144"/>
      <c r="E3136" s="144"/>
      <c r="F3136" s="144">
        <v>1</v>
      </c>
      <c r="G3136" s="144"/>
      <c r="H3136" s="144">
        <v>1199</v>
      </c>
      <c r="I3136" s="144">
        <v>436</v>
      </c>
      <c r="J3136" s="144">
        <v>545</v>
      </c>
      <c r="K3136" s="144">
        <v>218</v>
      </c>
      <c r="L3136" s="144"/>
      <c r="M3136" s="145" t="s">
        <v>2213</v>
      </c>
      <c r="N3136" s="144" t="s">
        <v>86</v>
      </c>
      <c r="O3136" s="144"/>
      <c r="P3136" s="144" t="s">
        <v>3568</v>
      </c>
      <c r="Q3136" s="144"/>
      <c r="R3136" s="144"/>
      <c r="S3136" s="144"/>
      <c r="T3136" s="144"/>
      <c r="U3136" s="144" t="s">
        <v>8164</v>
      </c>
      <c r="V3136" s="144"/>
      <c r="W3136" s="144">
        <v>432054</v>
      </c>
      <c r="X3136" s="144" t="s">
        <v>8165</v>
      </c>
      <c r="Y3136" s="144" t="s">
        <v>8166</v>
      </c>
      <c r="Z3136" s="144" t="s">
        <v>8167</v>
      </c>
      <c r="AA3136" s="160">
        <v>1001</v>
      </c>
    </row>
    <row r="3137" spans="1:27" ht="45" customHeight="1" x14ac:dyDescent="0.25">
      <c r="A3137" s="144" t="s">
        <v>27436</v>
      </c>
      <c r="B3137" s="144" t="s">
        <v>27437</v>
      </c>
      <c r="C3137" s="144"/>
      <c r="D3137" s="144"/>
      <c r="E3137" s="144"/>
      <c r="F3137" s="144">
        <v>1</v>
      </c>
      <c r="G3137" s="144">
        <v>120</v>
      </c>
      <c r="H3137" s="144"/>
      <c r="I3137" s="144"/>
      <c r="J3137" s="144"/>
      <c r="K3137" s="144"/>
      <c r="L3137" s="144"/>
      <c r="M3137" s="145" t="s">
        <v>2213</v>
      </c>
      <c r="N3137" s="144" t="s">
        <v>22</v>
      </c>
      <c r="O3137" s="144"/>
      <c r="P3137" s="144" t="s">
        <v>2854</v>
      </c>
      <c r="Q3137" s="144"/>
      <c r="R3137" s="144"/>
      <c r="S3137" s="144" t="s">
        <v>4190</v>
      </c>
      <c r="T3137" s="144" t="s">
        <v>27438</v>
      </c>
      <c r="U3137" s="144" t="s">
        <v>27436</v>
      </c>
      <c r="V3137" s="144"/>
      <c r="W3137" s="144">
        <v>160531</v>
      </c>
      <c r="X3137" s="144" t="s">
        <v>27439</v>
      </c>
      <c r="Y3137" s="144">
        <v>89120000000</v>
      </c>
      <c r="Z3137" s="144" t="s">
        <v>27440</v>
      </c>
      <c r="AA3137" s="160">
        <v>6717</v>
      </c>
    </row>
    <row r="3138" spans="1:27" ht="45" customHeight="1" x14ac:dyDescent="0.25">
      <c r="A3138" s="144" t="s">
        <v>15667</v>
      </c>
      <c r="B3138" s="144" t="s">
        <v>15377</v>
      </c>
      <c r="C3138" s="144">
        <v>5</v>
      </c>
      <c r="D3138" s="144" t="s">
        <v>5216</v>
      </c>
      <c r="E3138" s="144"/>
      <c r="F3138" s="144">
        <v>1</v>
      </c>
      <c r="G3138" s="144">
        <v>143</v>
      </c>
      <c r="H3138" s="144"/>
      <c r="I3138" s="144"/>
      <c r="J3138" s="144"/>
      <c r="K3138" s="144"/>
      <c r="L3138" s="144"/>
      <c r="M3138" s="145" t="s">
        <v>2213</v>
      </c>
      <c r="N3138" s="144" t="s">
        <v>20</v>
      </c>
      <c r="O3138" s="144"/>
      <c r="P3138" s="144" t="s">
        <v>2987</v>
      </c>
      <c r="Q3138" s="144"/>
      <c r="R3138" s="144"/>
      <c r="S3138" s="144" t="s">
        <v>4189</v>
      </c>
      <c r="T3138" s="144" t="s">
        <v>6809</v>
      </c>
      <c r="U3138" s="144" t="s">
        <v>15667</v>
      </c>
      <c r="V3138" s="144"/>
      <c r="W3138" s="144">
        <v>601786</v>
      </c>
      <c r="X3138" s="144" t="s">
        <v>15668</v>
      </c>
      <c r="Y3138" s="144" t="s">
        <v>15669</v>
      </c>
      <c r="Z3138" s="144" t="s">
        <v>31223</v>
      </c>
      <c r="AA3138" s="160">
        <v>3894</v>
      </c>
    </row>
    <row r="3139" spans="1:27" ht="45" customHeight="1" x14ac:dyDescent="0.25">
      <c r="A3139" s="144" t="s">
        <v>8168</v>
      </c>
      <c r="B3139" s="144" t="s">
        <v>15409</v>
      </c>
      <c r="C3139" s="144">
        <v>7</v>
      </c>
      <c r="D3139" s="144" t="s">
        <v>8169</v>
      </c>
      <c r="E3139" s="144"/>
      <c r="F3139" s="144">
        <v>1</v>
      </c>
      <c r="G3139" s="144"/>
      <c r="H3139" s="144">
        <v>1799</v>
      </c>
      <c r="I3139" s="144">
        <v>654</v>
      </c>
      <c r="J3139" s="144">
        <v>818</v>
      </c>
      <c r="K3139" s="144">
        <v>327</v>
      </c>
      <c r="L3139" s="144"/>
      <c r="M3139" s="145" t="s">
        <v>2213</v>
      </c>
      <c r="N3139" s="144" t="s">
        <v>20</v>
      </c>
      <c r="O3139" s="144"/>
      <c r="P3139" s="144" t="s">
        <v>2987</v>
      </c>
      <c r="Q3139" s="144"/>
      <c r="R3139" s="144"/>
      <c r="S3139" s="144" t="s">
        <v>4189</v>
      </c>
      <c r="T3139" s="144" t="s">
        <v>6809</v>
      </c>
      <c r="U3139" s="144" t="s">
        <v>8168</v>
      </c>
      <c r="V3139" s="144"/>
      <c r="W3139" s="144">
        <v>601785</v>
      </c>
      <c r="X3139" s="144" t="s">
        <v>8170</v>
      </c>
      <c r="Y3139" s="144" t="s">
        <v>8171</v>
      </c>
      <c r="Z3139" s="144" t="s">
        <v>31224</v>
      </c>
      <c r="AA3139" s="160">
        <v>1003</v>
      </c>
    </row>
    <row r="3140" spans="1:27" ht="45" customHeight="1" x14ac:dyDescent="0.25">
      <c r="A3140" s="144" t="s">
        <v>19816</v>
      </c>
      <c r="B3140" s="144" t="s">
        <v>4208</v>
      </c>
      <c r="C3140" s="144">
        <v>1</v>
      </c>
      <c r="D3140" s="144"/>
      <c r="E3140" s="144"/>
      <c r="F3140" s="144">
        <v>1</v>
      </c>
      <c r="G3140" s="144"/>
      <c r="H3140" s="144">
        <v>798</v>
      </c>
      <c r="I3140" s="144">
        <v>290</v>
      </c>
      <c r="J3140" s="144">
        <v>363</v>
      </c>
      <c r="K3140" s="144">
        <v>145</v>
      </c>
      <c r="L3140" s="144"/>
      <c r="M3140" s="145" t="s">
        <v>2213</v>
      </c>
      <c r="N3140" s="144" t="s">
        <v>39</v>
      </c>
      <c r="O3140" s="144"/>
      <c r="P3140" s="144" t="s">
        <v>2935</v>
      </c>
      <c r="Q3140" s="144"/>
      <c r="R3140" s="144"/>
      <c r="S3140" s="144" t="s">
        <v>4191</v>
      </c>
      <c r="T3140" s="144" t="s">
        <v>7546</v>
      </c>
      <c r="U3140" s="144" t="s">
        <v>19816</v>
      </c>
      <c r="V3140" s="144"/>
      <c r="W3140" s="144">
        <v>399000</v>
      </c>
      <c r="X3140" s="144" t="s">
        <v>7547</v>
      </c>
      <c r="Y3140" s="144" t="s">
        <v>7548</v>
      </c>
      <c r="Z3140" s="144" t="s">
        <v>7549</v>
      </c>
      <c r="AA3140" s="161">
        <v>787</v>
      </c>
    </row>
    <row r="3141" spans="1:27" ht="45" customHeight="1" x14ac:dyDescent="0.25">
      <c r="A3141" s="144" t="s">
        <v>22810</v>
      </c>
      <c r="B3141" s="144" t="s">
        <v>4205</v>
      </c>
      <c r="C3141" s="144">
        <v>81</v>
      </c>
      <c r="D3141" s="144" t="s">
        <v>5352</v>
      </c>
      <c r="E3141" s="144"/>
      <c r="F3141" s="144">
        <v>1</v>
      </c>
      <c r="G3141" s="144">
        <v>378</v>
      </c>
      <c r="H3141" s="144"/>
      <c r="I3141" s="144"/>
      <c r="J3141" s="144"/>
      <c r="K3141" s="144"/>
      <c r="L3141" s="144"/>
      <c r="M3141" s="145" t="s">
        <v>2213</v>
      </c>
      <c r="N3141" s="144" t="s">
        <v>47</v>
      </c>
      <c r="O3141" s="144"/>
      <c r="P3141" s="144" t="s">
        <v>3451</v>
      </c>
      <c r="Q3141" s="144"/>
      <c r="R3141" s="144"/>
      <c r="S3141" s="144"/>
      <c r="T3141" s="144"/>
      <c r="U3141" s="144" t="s">
        <v>22810</v>
      </c>
      <c r="V3141" s="144"/>
      <c r="W3141" s="144">
        <v>302027</v>
      </c>
      <c r="X3141" s="144" t="s">
        <v>22811</v>
      </c>
      <c r="Y3141" s="144" t="s">
        <v>22812</v>
      </c>
      <c r="Z3141" s="144" t="s">
        <v>28341</v>
      </c>
      <c r="AA3141" s="160">
        <v>5949</v>
      </c>
    </row>
    <row r="3142" spans="1:27" ht="45" customHeight="1" x14ac:dyDescent="0.25">
      <c r="A3142" s="144" t="s">
        <v>8174</v>
      </c>
      <c r="B3142" s="144" t="s">
        <v>4215</v>
      </c>
      <c r="C3142" s="144">
        <v>1</v>
      </c>
      <c r="D3142" s="144"/>
      <c r="E3142" s="144"/>
      <c r="F3142" s="144">
        <v>1</v>
      </c>
      <c r="G3142" s="144"/>
      <c r="H3142" s="144">
        <v>1199</v>
      </c>
      <c r="I3142" s="144">
        <v>436</v>
      </c>
      <c r="J3142" s="144">
        <v>545</v>
      </c>
      <c r="K3142" s="144">
        <v>218</v>
      </c>
      <c r="L3142" s="144"/>
      <c r="M3142" s="145" t="s">
        <v>2213</v>
      </c>
      <c r="N3142" s="144" t="s">
        <v>46</v>
      </c>
      <c r="O3142" s="144"/>
      <c r="P3142" s="144" t="s">
        <v>2739</v>
      </c>
      <c r="Q3142" s="144"/>
      <c r="R3142" s="144"/>
      <c r="S3142" s="144"/>
      <c r="T3142" s="144"/>
      <c r="U3142" s="144" t="s">
        <v>8174</v>
      </c>
      <c r="V3142" s="144"/>
      <c r="W3142" s="144">
        <v>461630</v>
      </c>
      <c r="X3142" s="144" t="s">
        <v>8175</v>
      </c>
      <c r="Y3142" s="144"/>
      <c r="Z3142" s="144"/>
      <c r="AA3142" s="160">
        <v>1004</v>
      </c>
    </row>
    <row r="3143" spans="1:27" ht="45" customHeight="1" x14ac:dyDescent="0.25">
      <c r="A3143" s="144" t="s">
        <v>36003</v>
      </c>
      <c r="B3143" s="144" t="s">
        <v>29816</v>
      </c>
      <c r="C3143" s="144">
        <v>4</v>
      </c>
      <c r="D3143" s="144"/>
      <c r="E3143" s="144"/>
      <c r="F3143" s="144">
        <v>1</v>
      </c>
      <c r="G3143" s="144">
        <v>300</v>
      </c>
      <c r="H3143" s="144">
        <v>1199</v>
      </c>
      <c r="I3143" s="144">
        <v>436</v>
      </c>
      <c r="J3143" s="144">
        <v>545</v>
      </c>
      <c r="K3143" s="144">
        <v>218</v>
      </c>
      <c r="L3143" s="144"/>
      <c r="M3143" s="145" t="s">
        <v>2213</v>
      </c>
      <c r="N3143" s="144" t="s">
        <v>72</v>
      </c>
      <c r="O3143" s="144"/>
      <c r="P3143" s="144" t="s">
        <v>2632</v>
      </c>
      <c r="Q3143" s="144"/>
      <c r="R3143" s="144"/>
      <c r="S3143" s="144"/>
      <c r="T3143" s="144"/>
      <c r="U3143" s="144" t="s">
        <v>36003</v>
      </c>
      <c r="V3143" s="144"/>
      <c r="W3143" s="144">
        <v>346888</v>
      </c>
      <c r="X3143" s="144" t="s">
        <v>6919</v>
      </c>
      <c r="Y3143" s="144" t="s">
        <v>6920</v>
      </c>
      <c r="Z3143" s="144" t="s">
        <v>6921</v>
      </c>
      <c r="AA3143" s="160">
        <v>1300</v>
      </c>
    </row>
    <row r="3144" spans="1:27" ht="45" customHeight="1" x14ac:dyDescent="0.25">
      <c r="A3144" s="144" t="s">
        <v>32149</v>
      </c>
      <c r="B3144" s="144" t="s">
        <v>23522</v>
      </c>
      <c r="C3144" s="144"/>
      <c r="D3144" s="144"/>
      <c r="E3144" s="144"/>
      <c r="F3144" s="144">
        <v>1</v>
      </c>
      <c r="G3144" s="144">
        <v>19</v>
      </c>
      <c r="H3144" s="144">
        <v>500</v>
      </c>
      <c r="I3144" s="144">
        <v>150</v>
      </c>
      <c r="J3144" s="144">
        <v>250</v>
      </c>
      <c r="K3144" s="144">
        <v>100</v>
      </c>
      <c r="L3144" s="144"/>
      <c r="M3144" s="145" t="s">
        <v>2213</v>
      </c>
      <c r="N3144" s="144" t="s">
        <v>44</v>
      </c>
      <c r="O3144" s="144"/>
      <c r="P3144" s="144" t="s">
        <v>3449</v>
      </c>
      <c r="Q3144" s="144"/>
      <c r="R3144" s="144"/>
      <c r="S3144" s="144" t="s">
        <v>13932</v>
      </c>
      <c r="T3144" s="144" t="s">
        <v>28917</v>
      </c>
      <c r="U3144" s="144" t="s">
        <v>32149</v>
      </c>
      <c r="V3144" s="144"/>
      <c r="W3144" s="144">
        <v>632275</v>
      </c>
      <c r="X3144" s="144" t="s">
        <v>23523</v>
      </c>
      <c r="Y3144" s="144" t="s">
        <v>23524</v>
      </c>
      <c r="Z3144" s="144" t="s">
        <v>23525</v>
      </c>
      <c r="AA3144" s="160">
        <v>5862</v>
      </c>
    </row>
    <row r="3145" spans="1:27" ht="45" customHeight="1" x14ac:dyDescent="0.25">
      <c r="A3145" s="144" t="s">
        <v>19817</v>
      </c>
      <c r="B3145" s="144" t="s">
        <v>4227</v>
      </c>
      <c r="C3145" s="144"/>
      <c r="D3145" s="144" t="s">
        <v>14533</v>
      </c>
      <c r="E3145" s="144"/>
      <c r="F3145" s="144">
        <v>2</v>
      </c>
      <c r="G3145" s="144"/>
      <c r="H3145" s="144"/>
      <c r="I3145" s="144"/>
      <c r="J3145" s="144"/>
      <c r="K3145" s="144"/>
      <c r="L3145" s="144">
        <v>150</v>
      </c>
      <c r="M3145" s="145" t="s">
        <v>2213</v>
      </c>
      <c r="N3145" s="144" t="s">
        <v>29</v>
      </c>
      <c r="O3145" s="144"/>
      <c r="P3145" s="144" t="s">
        <v>3173</v>
      </c>
      <c r="Q3145" s="144"/>
      <c r="R3145" s="144"/>
      <c r="S3145" s="144" t="s">
        <v>4189</v>
      </c>
      <c r="T3145" s="144" t="s">
        <v>6787</v>
      </c>
      <c r="U3145" s="144" t="s">
        <v>19817</v>
      </c>
      <c r="V3145" s="144"/>
      <c r="W3145" s="144">
        <v>249096</v>
      </c>
      <c r="X3145" s="144" t="s">
        <v>19818</v>
      </c>
      <c r="Y3145" s="144" t="s">
        <v>19820</v>
      </c>
      <c r="Z3145" s="144" t="s">
        <v>19819</v>
      </c>
      <c r="AA3145" s="160">
        <v>1243</v>
      </c>
    </row>
    <row r="3146" spans="1:27" ht="45" customHeight="1" x14ac:dyDescent="0.25">
      <c r="A3146" s="144" t="s">
        <v>32150</v>
      </c>
      <c r="B3146" s="144" t="s">
        <v>20582</v>
      </c>
      <c r="C3146" s="144">
        <v>37</v>
      </c>
      <c r="D3146" s="144"/>
      <c r="E3146" s="144"/>
      <c r="F3146" s="144">
        <v>1</v>
      </c>
      <c r="G3146" s="144"/>
      <c r="H3146" s="144">
        <v>850</v>
      </c>
      <c r="I3146" s="144">
        <v>400</v>
      </c>
      <c r="J3146" s="144">
        <v>400</v>
      </c>
      <c r="K3146" s="144">
        <v>50</v>
      </c>
      <c r="L3146" s="144"/>
      <c r="M3146" s="145" t="s">
        <v>2213</v>
      </c>
      <c r="N3146" s="144" t="s">
        <v>18</v>
      </c>
      <c r="O3146" s="144"/>
      <c r="P3146" s="144" t="s">
        <v>2375</v>
      </c>
      <c r="Q3146" s="144" t="s">
        <v>4188</v>
      </c>
      <c r="R3146" s="144" t="s">
        <v>8303</v>
      </c>
      <c r="S3146" s="144"/>
      <c r="T3146" s="144"/>
      <c r="U3146" s="144" t="s">
        <v>32150</v>
      </c>
      <c r="V3146" s="144"/>
      <c r="W3146" s="144">
        <v>308032</v>
      </c>
      <c r="X3146" s="144" t="s">
        <v>32151</v>
      </c>
      <c r="Y3146" s="144">
        <v>74740000000</v>
      </c>
      <c r="Z3146" s="144" t="s">
        <v>33260</v>
      </c>
      <c r="AA3146" s="160">
        <v>7290</v>
      </c>
    </row>
    <row r="3147" spans="1:27" ht="45" customHeight="1" x14ac:dyDescent="0.25">
      <c r="A3147" s="144" t="s">
        <v>8176</v>
      </c>
      <c r="B3147" s="144" t="s">
        <v>4208</v>
      </c>
      <c r="C3147" s="144"/>
      <c r="D3147" s="144"/>
      <c r="E3147" s="144"/>
      <c r="F3147" s="144">
        <v>1</v>
      </c>
      <c r="G3147" s="144"/>
      <c r="H3147" s="144">
        <v>798</v>
      </c>
      <c r="I3147" s="144">
        <v>290</v>
      </c>
      <c r="J3147" s="144">
        <v>363</v>
      </c>
      <c r="K3147" s="144">
        <v>145</v>
      </c>
      <c r="L3147" s="144"/>
      <c r="M3147" s="145" t="s">
        <v>2213</v>
      </c>
      <c r="N3147" s="144" t="s">
        <v>82</v>
      </c>
      <c r="O3147" s="144"/>
      <c r="P3147" s="144" t="s">
        <v>3370</v>
      </c>
      <c r="Q3147" s="144" t="s">
        <v>4185</v>
      </c>
      <c r="R3147" s="144" t="s">
        <v>16344</v>
      </c>
      <c r="S3147" s="144" t="s">
        <v>4190</v>
      </c>
      <c r="T3147" s="144" t="s">
        <v>8177</v>
      </c>
      <c r="U3147" s="144" t="s">
        <v>8176</v>
      </c>
      <c r="V3147" s="144"/>
      <c r="W3147" s="144">
        <v>171274</v>
      </c>
      <c r="X3147" s="144" t="s">
        <v>8178</v>
      </c>
      <c r="Y3147" s="144" t="s">
        <v>8179</v>
      </c>
      <c r="Z3147" s="144" t="s">
        <v>8180</v>
      </c>
      <c r="AA3147" s="160">
        <v>1005</v>
      </c>
    </row>
    <row r="3148" spans="1:27" ht="45" customHeight="1" x14ac:dyDescent="0.25">
      <c r="A3148" s="144" t="s">
        <v>8181</v>
      </c>
      <c r="B3148" s="144" t="s">
        <v>4209</v>
      </c>
      <c r="C3148" s="144">
        <v>44</v>
      </c>
      <c r="D3148" s="144"/>
      <c r="E3148" s="144"/>
      <c r="F3148" s="144">
        <v>1</v>
      </c>
      <c r="G3148" s="144"/>
      <c r="H3148" s="144">
        <v>1199</v>
      </c>
      <c r="I3148" s="144">
        <v>436</v>
      </c>
      <c r="J3148" s="144">
        <v>545</v>
      </c>
      <c r="K3148" s="144">
        <v>218</v>
      </c>
      <c r="L3148" s="144"/>
      <c r="M3148" s="145" t="s">
        <v>2213</v>
      </c>
      <c r="N3148" s="144" t="s">
        <v>90</v>
      </c>
      <c r="O3148" s="144"/>
      <c r="P3148" s="144" t="s">
        <v>30649</v>
      </c>
      <c r="Q3148" s="144"/>
      <c r="R3148" s="144"/>
      <c r="S3148" s="144"/>
      <c r="T3148" s="144"/>
      <c r="U3148" s="144" t="s">
        <v>8181</v>
      </c>
      <c r="V3148" s="144"/>
      <c r="W3148" s="144">
        <v>428002</v>
      </c>
      <c r="X3148" s="144" t="s">
        <v>8182</v>
      </c>
      <c r="Y3148" s="144" t="s">
        <v>8183</v>
      </c>
      <c r="Z3148" s="144" t="s">
        <v>8184</v>
      </c>
      <c r="AA3148" s="160">
        <v>1006</v>
      </c>
    </row>
    <row r="3149" spans="1:27" ht="45" customHeight="1" x14ac:dyDescent="0.25">
      <c r="A3149" s="144" t="s">
        <v>8185</v>
      </c>
      <c r="B3149" s="147" t="s">
        <v>4208</v>
      </c>
      <c r="C3149" s="144">
        <v>30</v>
      </c>
      <c r="D3149" s="144"/>
      <c r="E3149" s="144"/>
      <c r="F3149" s="144">
        <v>1</v>
      </c>
      <c r="G3149" s="144"/>
      <c r="H3149" s="144">
        <v>1199</v>
      </c>
      <c r="I3149" s="144">
        <v>436</v>
      </c>
      <c r="J3149" s="144">
        <v>545</v>
      </c>
      <c r="K3149" s="144">
        <v>218</v>
      </c>
      <c r="L3149" s="144"/>
      <c r="M3149" s="145" t="s">
        <v>2213</v>
      </c>
      <c r="N3149" s="144" t="s">
        <v>42</v>
      </c>
      <c r="O3149" s="144"/>
      <c r="P3149" s="144" t="s">
        <v>2325</v>
      </c>
      <c r="Q3149" s="144"/>
      <c r="R3149" s="144"/>
      <c r="S3149" s="144"/>
      <c r="T3149" s="144"/>
      <c r="U3149" s="144" t="s">
        <v>8185</v>
      </c>
      <c r="V3149" s="144"/>
      <c r="W3149" s="144">
        <v>143909</v>
      </c>
      <c r="X3149" s="144" t="s">
        <v>19821</v>
      </c>
      <c r="Y3149" s="144" t="s">
        <v>8186</v>
      </c>
      <c r="Z3149" s="144" t="s">
        <v>8187</v>
      </c>
      <c r="AA3149" s="160">
        <v>1007</v>
      </c>
    </row>
    <row r="3150" spans="1:27" ht="45" customHeight="1" x14ac:dyDescent="0.25">
      <c r="A3150" s="144" t="s">
        <v>36004</v>
      </c>
      <c r="B3150" s="144" t="s">
        <v>4205</v>
      </c>
      <c r="C3150" s="144">
        <v>145</v>
      </c>
      <c r="D3150" s="144" t="s">
        <v>4218</v>
      </c>
      <c r="E3150" s="144"/>
      <c r="F3150" s="144">
        <v>1</v>
      </c>
      <c r="G3150" s="144">
        <v>350</v>
      </c>
      <c r="H3150" s="144"/>
      <c r="I3150" s="144"/>
      <c r="J3150" s="144"/>
      <c r="K3150" s="144"/>
      <c r="L3150" s="144"/>
      <c r="M3150" s="145" t="s">
        <v>2213</v>
      </c>
      <c r="N3150" s="144" t="s">
        <v>48</v>
      </c>
      <c r="O3150" s="144"/>
      <c r="P3150" s="144" t="s">
        <v>3674</v>
      </c>
      <c r="Q3150" s="144" t="s">
        <v>4187</v>
      </c>
      <c r="R3150" s="144" t="s">
        <v>4251</v>
      </c>
      <c r="S3150" s="144"/>
      <c r="T3150" s="144"/>
      <c r="U3150" s="144" t="s">
        <v>36004</v>
      </c>
      <c r="V3150" s="144"/>
      <c r="W3150" s="144">
        <v>440011</v>
      </c>
      <c r="X3150" s="144" t="s">
        <v>8789</v>
      </c>
      <c r="Y3150" s="144" t="s">
        <v>8790</v>
      </c>
      <c r="Z3150" s="144"/>
      <c r="AA3150" s="161">
        <v>472</v>
      </c>
    </row>
    <row r="3151" spans="1:27" ht="45" customHeight="1" x14ac:dyDescent="0.25">
      <c r="A3151" s="144" t="s">
        <v>19822</v>
      </c>
      <c r="B3151" s="144" t="s">
        <v>15377</v>
      </c>
      <c r="C3151" s="144">
        <v>77</v>
      </c>
      <c r="D3151" s="144"/>
      <c r="E3151" s="144"/>
      <c r="F3151" s="144">
        <v>1</v>
      </c>
      <c r="G3151" s="144">
        <v>211</v>
      </c>
      <c r="H3151" s="144"/>
      <c r="I3151" s="144"/>
      <c r="J3151" s="144"/>
      <c r="K3151" s="144"/>
      <c r="L3151" s="144"/>
      <c r="M3151" s="145" t="s">
        <v>2213</v>
      </c>
      <c r="N3151" s="144" t="s">
        <v>42</v>
      </c>
      <c r="O3151" s="144"/>
      <c r="P3151" s="144" t="s">
        <v>30742</v>
      </c>
      <c r="Q3151" s="144"/>
      <c r="R3151" s="144"/>
      <c r="S3151" s="144" t="s">
        <v>4189</v>
      </c>
      <c r="T3151" s="144" t="s">
        <v>13910</v>
      </c>
      <c r="U3151" s="144" t="s">
        <v>19822</v>
      </c>
      <c r="V3151" s="144"/>
      <c r="W3151" s="144">
        <v>141313</v>
      </c>
      <c r="X3151" s="144" t="s">
        <v>19823</v>
      </c>
      <c r="Y3151" s="144">
        <v>79164221842</v>
      </c>
      <c r="Z3151" s="144" t="s">
        <v>19824</v>
      </c>
      <c r="AA3151" s="160">
        <v>4680</v>
      </c>
    </row>
    <row r="3152" spans="1:27" ht="45" customHeight="1" x14ac:dyDescent="0.25">
      <c r="A3152" s="144" t="s">
        <v>36675</v>
      </c>
      <c r="B3152" s="144" t="s">
        <v>36676</v>
      </c>
      <c r="C3152" s="144"/>
      <c r="D3152" s="144"/>
      <c r="E3152" s="144"/>
      <c r="F3152" s="144">
        <v>1</v>
      </c>
      <c r="G3152" s="144"/>
      <c r="H3152" s="144">
        <v>220</v>
      </c>
      <c r="I3152" s="144">
        <v>100</v>
      </c>
      <c r="J3152" s="144">
        <v>100</v>
      </c>
      <c r="K3152" s="144">
        <v>20</v>
      </c>
      <c r="L3152" s="144"/>
      <c r="M3152" s="145" t="s">
        <v>2213</v>
      </c>
      <c r="N3152" s="144" t="s">
        <v>18</v>
      </c>
      <c r="O3152" s="144"/>
      <c r="P3152" s="144" t="s">
        <v>17473</v>
      </c>
      <c r="Q3152" s="144"/>
      <c r="R3152" s="144"/>
      <c r="S3152" s="144" t="s">
        <v>15453</v>
      </c>
      <c r="T3152" s="144" t="s">
        <v>21870</v>
      </c>
      <c r="U3152" s="144" t="s">
        <v>36675</v>
      </c>
      <c r="V3152" s="144"/>
      <c r="W3152" s="144">
        <v>309802</v>
      </c>
      <c r="X3152" s="144" t="s">
        <v>36677</v>
      </c>
      <c r="Y3152" s="144">
        <v>14</v>
      </c>
      <c r="Z3152" s="144" t="s">
        <v>36678</v>
      </c>
      <c r="AA3152" s="160">
        <v>7755</v>
      </c>
    </row>
    <row r="3153" spans="1:27" ht="45" customHeight="1" x14ac:dyDescent="0.25">
      <c r="A3153" s="144" t="s">
        <v>19825</v>
      </c>
      <c r="B3153" s="144" t="s">
        <v>17095</v>
      </c>
      <c r="C3153" s="144"/>
      <c r="D3153" s="144"/>
      <c r="E3153" s="144"/>
      <c r="F3153" s="144">
        <v>3</v>
      </c>
      <c r="G3153" s="144"/>
      <c r="H3153" s="144"/>
      <c r="I3153" s="144"/>
      <c r="J3153" s="144"/>
      <c r="K3153" s="144"/>
      <c r="L3153" s="144">
        <v>150</v>
      </c>
      <c r="M3153" s="145" t="s">
        <v>2213</v>
      </c>
      <c r="N3153" s="144" t="s">
        <v>16</v>
      </c>
      <c r="O3153" s="144"/>
      <c r="P3153" s="144" t="s">
        <v>3382</v>
      </c>
      <c r="Q3153" s="144" t="s">
        <v>13845</v>
      </c>
      <c r="R3153" s="144" t="s">
        <v>19826</v>
      </c>
      <c r="S3153" s="144" t="s">
        <v>4189</v>
      </c>
      <c r="T3153" s="144" t="s">
        <v>7593</v>
      </c>
      <c r="U3153" s="144" t="s">
        <v>19825</v>
      </c>
      <c r="V3153" s="144"/>
      <c r="W3153" s="144">
        <v>164232</v>
      </c>
      <c r="X3153" s="144" t="s">
        <v>17096</v>
      </c>
      <c r="Y3153" s="150" t="s">
        <v>17097</v>
      </c>
      <c r="Z3153" s="144" t="s">
        <v>17098</v>
      </c>
      <c r="AA3153" s="160">
        <v>802</v>
      </c>
    </row>
    <row r="3154" spans="1:27" ht="45" customHeight="1" x14ac:dyDescent="0.25">
      <c r="A3154" s="144" t="s">
        <v>8188</v>
      </c>
      <c r="B3154" s="144" t="s">
        <v>4215</v>
      </c>
      <c r="C3154" s="144">
        <v>5</v>
      </c>
      <c r="D3154" s="144"/>
      <c r="E3154" s="144"/>
      <c r="F3154" s="144">
        <v>1</v>
      </c>
      <c r="G3154" s="144"/>
      <c r="H3154" s="144">
        <v>1799</v>
      </c>
      <c r="I3154" s="144">
        <v>654</v>
      </c>
      <c r="J3154" s="144">
        <v>818</v>
      </c>
      <c r="K3154" s="144">
        <v>327</v>
      </c>
      <c r="L3154" s="144"/>
      <c r="M3154" s="145" t="s">
        <v>2213</v>
      </c>
      <c r="N3154" s="144" t="s">
        <v>82</v>
      </c>
      <c r="O3154" s="144"/>
      <c r="P3154" s="144" t="s">
        <v>3370</v>
      </c>
      <c r="Q3154" s="144"/>
      <c r="R3154" s="144"/>
      <c r="S3154" s="144" t="s">
        <v>4189</v>
      </c>
      <c r="T3154" s="144" t="s">
        <v>8189</v>
      </c>
      <c r="U3154" s="144" t="s">
        <v>8188</v>
      </c>
      <c r="V3154" s="144"/>
      <c r="W3154" s="144">
        <v>171252</v>
      </c>
      <c r="X3154" s="144" t="s">
        <v>8190</v>
      </c>
      <c r="Y3154" s="144" t="s">
        <v>8191</v>
      </c>
      <c r="Z3154" s="144" t="s">
        <v>8192</v>
      </c>
      <c r="AA3154" s="160">
        <v>1008</v>
      </c>
    </row>
    <row r="3155" spans="1:27" ht="45" customHeight="1" x14ac:dyDescent="0.25">
      <c r="A3155" s="144" t="s">
        <v>8193</v>
      </c>
      <c r="B3155" s="144" t="s">
        <v>4208</v>
      </c>
      <c r="C3155" s="144">
        <v>9</v>
      </c>
      <c r="D3155" s="144"/>
      <c r="E3155" s="144"/>
      <c r="F3155" s="144">
        <v>1</v>
      </c>
      <c r="G3155" s="144"/>
      <c r="H3155" s="144">
        <v>900</v>
      </c>
      <c r="I3155" s="144">
        <v>436</v>
      </c>
      <c r="J3155" s="144">
        <v>545</v>
      </c>
      <c r="K3155" s="144">
        <v>218</v>
      </c>
      <c r="L3155" s="144"/>
      <c r="M3155" s="145" t="s">
        <v>2213</v>
      </c>
      <c r="N3155" s="144" t="s">
        <v>113</v>
      </c>
      <c r="O3155" s="144"/>
      <c r="P3155" s="144" t="s">
        <v>2538</v>
      </c>
      <c r="Q3155" s="144" t="s">
        <v>4187</v>
      </c>
      <c r="R3155" s="144" t="s">
        <v>8303</v>
      </c>
      <c r="S3155" s="144"/>
      <c r="T3155" s="144"/>
      <c r="U3155" s="144" t="s">
        <v>8193</v>
      </c>
      <c r="V3155" s="144"/>
      <c r="W3155" s="144">
        <v>173023</v>
      </c>
      <c r="X3155" s="144" t="s">
        <v>8194</v>
      </c>
      <c r="Y3155" s="150">
        <v>79210000000</v>
      </c>
      <c r="Z3155" s="144" t="s">
        <v>8195</v>
      </c>
      <c r="AA3155" s="160">
        <v>1009</v>
      </c>
    </row>
    <row r="3156" spans="1:27" ht="45" customHeight="1" x14ac:dyDescent="0.25">
      <c r="A3156" s="144" t="s">
        <v>19827</v>
      </c>
      <c r="B3156" s="144" t="s">
        <v>15483</v>
      </c>
      <c r="C3156" s="144">
        <v>22</v>
      </c>
      <c r="D3156" s="144"/>
      <c r="E3156" s="144"/>
      <c r="F3156" s="144">
        <v>1</v>
      </c>
      <c r="G3156" s="144">
        <v>88</v>
      </c>
      <c r="H3156" s="144"/>
      <c r="I3156" s="144"/>
      <c r="J3156" s="144"/>
      <c r="K3156" s="144"/>
      <c r="L3156" s="144"/>
      <c r="M3156" s="145" t="s">
        <v>2213</v>
      </c>
      <c r="N3156" s="144" t="s">
        <v>89</v>
      </c>
      <c r="O3156" s="144"/>
      <c r="P3156" s="144" t="s">
        <v>17558</v>
      </c>
      <c r="Q3156" s="144"/>
      <c r="R3156" s="144"/>
      <c r="S3156" s="144"/>
      <c r="T3156" s="144"/>
      <c r="U3156" s="144" t="s">
        <v>19827</v>
      </c>
      <c r="V3156" s="144"/>
      <c r="W3156" s="144">
        <v>455036</v>
      </c>
      <c r="X3156" s="144" t="s">
        <v>22813</v>
      </c>
      <c r="Y3156" s="144" t="s">
        <v>19829</v>
      </c>
      <c r="Z3156" s="144" t="s">
        <v>19828</v>
      </c>
      <c r="AA3156" s="160">
        <v>5444</v>
      </c>
    </row>
    <row r="3157" spans="1:27" ht="45" customHeight="1" x14ac:dyDescent="0.25">
      <c r="A3157" s="144" t="s">
        <v>8196</v>
      </c>
      <c r="B3157" s="144" t="s">
        <v>15377</v>
      </c>
      <c r="C3157" s="144">
        <v>26</v>
      </c>
      <c r="D3157" s="144" t="s">
        <v>5035</v>
      </c>
      <c r="E3157" s="144"/>
      <c r="F3157" s="144">
        <v>1</v>
      </c>
      <c r="G3157" s="144">
        <v>200</v>
      </c>
      <c r="H3157" s="144"/>
      <c r="I3157" s="144"/>
      <c r="J3157" s="144"/>
      <c r="K3157" s="144"/>
      <c r="L3157" s="144"/>
      <c r="M3157" s="145" t="s">
        <v>2213</v>
      </c>
      <c r="N3157" s="144" t="s">
        <v>69</v>
      </c>
      <c r="O3157" s="144"/>
      <c r="P3157" s="144" t="s">
        <v>2693</v>
      </c>
      <c r="Q3157" s="144"/>
      <c r="R3157" s="144"/>
      <c r="S3157" s="144"/>
      <c r="T3157" s="144"/>
      <c r="U3157" s="144" t="s">
        <v>8196</v>
      </c>
      <c r="V3157" s="144"/>
      <c r="W3157" s="144">
        <v>427620</v>
      </c>
      <c r="X3157" s="144" t="s">
        <v>8197</v>
      </c>
      <c r="Y3157" s="144">
        <v>89510000000</v>
      </c>
      <c r="Z3157" s="144" t="s">
        <v>25578</v>
      </c>
      <c r="AA3157" s="160">
        <v>1010</v>
      </c>
    </row>
    <row r="3158" spans="1:27" ht="45" customHeight="1" x14ac:dyDescent="0.25">
      <c r="A3158" s="144" t="s">
        <v>22814</v>
      </c>
      <c r="B3158" s="144" t="s">
        <v>14963</v>
      </c>
      <c r="C3158" s="144">
        <v>7</v>
      </c>
      <c r="D3158" s="144" t="s">
        <v>22815</v>
      </c>
      <c r="E3158" s="144"/>
      <c r="F3158" s="144">
        <v>1</v>
      </c>
      <c r="G3158" s="144"/>
      <c r="H3158" s="144">
        <v>350</v>
      </c>
      <c r="I3158" s="144">
        <v>200</v>
      </c>
      <c r="J3158" s="144">
        <v>100</v>
      </c>
      <c r="K3158" s="144">
        <v>50</v>
      </c>
      <c r="L3158" s="144"/>
      <c r="M3158" s="145" t="s">
        <v>2213</v>
      </c>
      <c r="N3158" s="144" t="s">
        <v>89</v>
      </c>
      <c r="O3158" s="144"/>
      <c r="P3158" s="144" t="s">
        <v>17558</v>
      </c>
      <c r="Q3158" s="144"/>
      <c r="R3158" s="144"/>
      <c r="S3158" s="144"/>
      <c r="T3158" s="144"/>
      <c r="U3158" s="144" t="s">
        <v>22814</v>
      </c>
      <c r="V3158" s="144"/>
      <c r="W3158" s="144">
        <v>455049</v>
      </c>
      <c r="X3158" s="144" t="s">
        <v>22816</v>
      </c>
      <c r="Y3158" s="144" t="s">
        <v>22817</v>
      </c>
      <c r="Z3158" s="144" t="s">
        <v>22818</v>
      </c>
      <c r="AA3158" s="160">
        <v>5753</v>
      </c>
    </row>
    <row r="3159" spans="1:27" ht="45" customHeight="1" x14ac:dyDescent="0.25">
      <c r="A3159" s="144" t="s">
        <v>8198</v>
      </c>
      <c r="B3159" s="144" t="s">
        <v>4341</v>
      </c>
      <c r="C3159" s="144">
        <v>6</v>
      </c>
      <c r="D3159" s="144" t="s">
        <v>5570</v>
      </c>
      <c r="E3159" s="144"/>
      <c r="F3159" s="144">
        <v>1</v>
      </c>
      <c r="G3159" s="144">
        <v>350</v>
      </c>
      <c r="H3159" s="144"/>
      <c r="I3159" s="144"/>
      <c r="J3159" s="144"/>
      <c r="K3159" s="144"/>
      <c r="L3159" s="144"/>
      <c r="M3159" s="145" t="s">
        <v>2213</v>
      </c>
      <c r="N3159" s="144" t="s">
        <v>78</v>
      </c>
      <c r="O3159" s="144"/>
      <c r="P3159" s="144" t="s">
        <v>4138</v>
      </c>
      <c r="Q3159" s="144"/>
      <c r="R3159" s="144"/>
      <c r="S3159" s="144" t="s">
        <v>4191</v>
      </c>
      <c r="T3159" s="144" t="s">
        <v>8199</v>
      </c>
      <c r="U3159" s="144" t="s">
        <v>8198</v>
      </c>
      <c r="V3159" s="144"/>
      <c r="W3159" s="144">
        <v>623736</v>
      </c>
      <c r="X3159" s="144" t="s">
        <v>8200</v>
      </c>
      <c r="Y3159" s="144" t="s">
        <v>8201</v>
      </c>
      <c r="Z3159" s="144" t="s">
        <v>8202</v>
      </c>
      <c r="AA3159" s="161">
        <v>1011</v>
      </c>
    </row>
    <row r="3160" spans="1:27" ht="45" customHeight="1" x14ac:dyDescent="0.25">
      <c r="A3160" s="144" t="s">
        <v>8203</v>
      </c>
      <c r="B3160" s="144" t="s">
        <v>4205</v>
      </c>
      <c r="C3160" s="144">
        <v>10</v>
      </c>
      <c r="D3160" s="144" t="s">
        <v>5218</v>
      </c>
      <c r="E3160" s="144"/>
      <c r="F3160" s="144">
        <v>1</v>
      </c>
      <c r="G3160" s="144">
        <v>350</v>
      </c>
      <c r="H3160" s="144"/>
      <c r="I3160" s="144"/>
      <c r="J3160" s="144"/>
      <c r="K3160" s="144"/>
      <c r="L3160" s="144"/>
      <c r="M3160" s="145" t="s">
        <v>2213</v>
      </c>
      <c r="N3160" s="144" t="s">
        <v>66</v>
      </c>
      <c r="O3160" s="144"/>
      <c r="P3160" s="144" t="s">
        <v>2756</v>
      </c>
      <c r="Q3160" s="144"/>
      <c r="R3160" s="144"/>
      <c r="S3160" s="144" t="s">
        <v>4189</v>
      </c>
      <c r="T3160" s="144" t="s">
        <v>4847</v>
      </c>
      <c r="U3160" s="144" t="s">
        <v>8203</v>
      </c>
      <c r="V3160" s="144"/>
      <c r="W3160" s="144">
        <v>363760</v>
      </c>
      <c r="X3160" s="144" t="s">
        <v>4848</v>
      </c>
      <c r="Y3160" s="144"/>
      <c r="Z3160" s="144"/>
      <c r="AA3160" s="160">
        <v>1012</v>
      </c>
    </row>
    <row r="3161" spans="1:27" ht="45" customHeight="1" x14ac:dyDescent="0.25">
      <c r="A3161" s="144" t="s">
        <v>8204</v>
      </c>
      <c r="B3161" s="144" t="s">
        <v>4205</v>
      </c>
      <c r="C3161" s="144">
        <v>8</v>
      </c>
      <c r="D3161" s="144" t="s">
        <v>7034</v>
      </c>
      <c r="E3161" s="144"/>
      <c r="F3161" s="144">
        <v>1</v>
      </c>
      <c r="G3161" s="144">
        <v>200</v>
      </c>
      <c r="H3161" s="144"/>
      <c r="I3161" s="144"/>
      <c r="J3161" s="144"/>
      <c r="K3161" s="144"/>
      <c r="L3161" s="144"/>
      <c r="M3161" s="145" t="s">
        <v>2213</v>
      </c>
      <c r="N3161" s="144" t="s">
        <v>42</v>
      </c>
      <c r="O3161" s="144"/>
      <c r="P3161" s="144" t="s">
        <v>30675</v>
      </c>
      <c r="Q3161" s="144" t="s">
        <v>19102</v>
      </c>
      <c r="R3161" s="144" t="s">
        <v>19830</v>
      </c>
      <c r="S3161" s="144" t="s">
        <v>4196</v>
      </c>
      <c r="T3161" s="144" t="s">
        <v>8205</v>
      </c>
      <c r="U3161" s="144" t="s">
        <v>8204</v>
      </c>
      <c r="V3161" s="144"/>
      <c r="W3161" s="144"/>
      <c r="X3161" s="144"/>
      <c r="Y3161" s="144"/>
      <c r="Z3161" s="144" t="s">
        <v>8206</v>
      </c>
      <c r="AA3161" s="161">
        <v>1013</v>
      </c>
    </row>
    <row r="3162" spans="1:27" ht="45" customHeight="1" x14ac:dyDescent="0.25">
      <c r="A3162" s="144" t="s">
        <v>36679</v>
      </c>
      <c r="B3162" s="144" t="s">
        <v>36680</v>
      </c>
      <c r="C3162" s="144"/>
      <c r="D3162" s="144" t="s">
        <v>36681</v>
      </c>
      <c r="E3162" s="144"/>
      <c r="F3162" s="144">
        <v>3</v>
      </c>
      <c r="G3162" s="144"/>
      <c r="H3162" s="144"/>
      <c r="I3162" s="144"/>
      <c r="J3162" s="144"/>
      <c r="K3162" s="144"/>
      <c r="L3162" s="144">
        <v>150</v>
      </c>
      <c r="M3162" s="145" t="s">
        <v>2213</v>
      </c>
      <c r="N3162" s="144" t="s">
        <v>74</v>
      </c>
      <c r="O3162" s="144"/>
      <c r="P3162" s="144" t="s">
        <v>3810</v>
      </c>
      <c r="Q3162" s="144"/>
      <c r="R3162" s="144"/>
      <c r="S3162" s="144" t="s">
        <v>4190</v>
      </c>
      <c r="T3162" s="144" t="s">
        <v>36682</v>
      </c>
      <c r="U3162" s="144" t="s">
        <v>36679</v>
      </c>
      <c r="V3162" s="144"/>
      <c r="W3162" s="144">
        <v>446550</v>
      </c>
      <c r="X3162" s="144" t="s">
        <v>36683</v>
      </c>
      <c r="Y3162" s="144">
        <v>89370000000</v>
      </c>
      <c r="Z3162" s="144" t="s">
        <v>36684</v>
      </c>
      <c r="AA3162" s="160">
        <v>7741</v>
      </c>
    </row>
    <row r="3163" spans="1:27" ht="45" customHeight="1" x14ac:dyDescent="0.25">
      <c r="A3163" s="144" t="s">
        <v>28343</v>
      </c>
      <c r="B3163" s="144" t="s">
        <v>28344</v>
      </c>
      <c r="C3163" s="144"/>
      <c r="D3163" s="144"/>
      <c r="E3163" s="144"/>
      <c r="F3163" s="144">
        <v>1</v>
      </c>
      <c r="G3163" s="144"/>
      <c r="H3163" s="144">
        <v>450</v>
      </c>
      <c r="I3163" s="144">
        <v>250</v>
      </c>
      <c r="J3163" s="144">
        <v>150</v>
      </c>
      <c r="K3163" s="144">
        <v>50</v>
      </c>
      <c r="L3163" s="144"/>
      <c r="M3163" s="145" t="s">
        <v>2213</v>
      </c>
      <c r="N3163" s="144" t="s">
        <v>18</v>
      </c>
      <c r="O3163" s="144"/>
      <c r="P3163" s="144" t="s">
        <v>3275</v>
      </c>
      <c r="Q3163" s="144"/>
      <c r="R3163" s="144"/>
      <c r="S3163" s="144" t="s">
        <v>15453</v>
      </c>
      <c r="T3163" s="144" t="s">
        <v>28345</v>
      </c>
      <c r="U3163" s="144" t="s">
        <v>28343</v>
      </c>
      <c r="V3163" s="144"/>
      <c r="W3163" s="144">
        <v>309031</v>
      </c>
      <c r="X3163" s="144" t="s">
        <v>19914</v>
      </c>
      <c r="Y3163" s="151" t="s">
        <v>28346</v>
      </c>
      <c r="Z3163" s="144" t="s">
        <v>28347</v>
      </c>
      <c r="AA3163" s="160">
        <v>6810</v>
      </c>
    </row>
    <row r="3164" spans="1:27" ht="45" customHeight="1" x14ac:dyDescent="0.25">
      <c r="A3164" s="144" t="s">
        <v>17105</v>
      </c>
      <c r="B3164" s="144" t="s">
        <v>19831</v>
      </c>
      <c r="C3164" s="144"/>
      <c r="D3164" s="144" t="s">
        <v>4519</v>
      </c>
      <c r="E3164" s="144"/>
      <c r="F3164" s="144">
        <v>5</v>
      </c>
      <c r="G3164" s="144"/>
      <c r="H3164" s="144"/>
      <c r="I3164" s="144"/>
      <c r="J3164" s="144"/>
      <c r="K3164" s="144"/>
      <c r="L3164" s="144">
        <v>850</v>
      </c>
      <c r="M3164" s="145" t="s">
        <v>2213</v>
      </c>
      <c r="N3164" s="144" t="s">
        <v>42</v>
      </c>
      <c r="O3164" s="144"/>
      <c r="P3164" s="144" t="s">
        <v>30742</v>
      </c>
      <c r="Q3164" s="144"/>
      <c r="R3164" s="144"/>
      <c r="S3164" s="144" t="s">
        <v>4189</v>
      </c>
      <c r="T3164" s="144" t="s">
        <v>17106</v>
      </c>
      <c r="U3164" s="144" t="s">
        <v>17105</v>
      </c>
      <c r="V3164" s="144"/>
      <c r="W3164" s="144">
        <v>141320</v>
      </c>
      <c r="X3164" s="144" t="s">
        <v>19832</v>
      </c>
      <c r="Y3164" s="144" t="s">
        <v>17107</v>
      </c>
      <c r="Z3164" s="144" t="s">
        <v>17108</v>
      </c>
      <c r="AA3164" s="160">
        <v>4233</v>
      </c>
    </row>
    <row r="3165" spans="1:27" ht="45" customHeight="1" x14ac:dyDescent="0.25">
      <c r="A3165" s="144" t="s">
        <v>15670</v>
      </c>
      <c r="B3165" s="144" t="s">
        <v>4208</v>
      </c>
      <c r="C3165" s="144"/>
      <c r="D3165" s="144"/>
      <c r="E3165" s="144"/>
      <c r="F3165" s="144">
        <v>1</v>
      </c>
      <c r="G3165" s="144"/>
      <c r="H3165" s="144">
        <v>1200</v>
      </c>
      <c r="I3165" s="144">
        <v>400</v>
      </c>
      <c r="J3165" s="144">
        <v>500</v>
      </c>
      <c r="K3165" s="144">
        <v>300</v>
      </c>
      <c r="L3165" s="144"/>
      <c r="M3165" s="145" t="s">
        <v>2213</v>
      </c>
      <c r="N3165" s="144" t="s">
        <v>85</v>
      </c>
      <c r="O3165" s="144"/>
      <c r="P3165" s="144" t="s">
        <v>2576</v>
      </c>
      <c r="Q3165" s="144"/>
      <c r="R3165" s="144"/>
      <c r="S3165" s="144" t="s">
        <v>4191</v>
      </c>
      <c r="T3165" s="144" t="s">
        <v>15671</v>
      </c>
      <c r="U3165" s="144" t="s">
        <v>15670</v>
      </c>
      <c r="V3165" s="144"/>
      <c r="W3165" s="144">
        <v>627446</v>
      </c>
      <c r="X3165" s="150" t="s">
        <v>15672</v>
      </c>
      <c r="Y3165" s="150" t="s">
        <v>15673</v>
      </c>
      <c r="Z3165" s="144" t="s">
        <v>15674</v>
      </c>
      <c r="AA3165" s="160">
        <v>3983</v>
      </c>
    </row>
    <row r="3166" spans="1:27" ht="45" customHeight="1" x14ac:dyDescent="0.25">
      <c r="A3166" s="144" t="s">
        <v>19833</v>
      </c>
      <c r="B3166" s="144" t="s">
        <v>15483</v>
      </c>
      <c r="C3166" s="144">
        <v>102</v>
      </c>
      <c r="D3166" s="144"/>
      <c r="E3166" s="144"/>
      <c r="F3166" s="144">
        <v>1</v>
      </c>
      <c r="G3166" s="144">
        <v>380</v>
      </c>
      <c r="H3166" s="144"/>
      <c r="I3166" s="144"/>
      <c r="J3166" s="144"/>
      <c r="K3166" s="144"/>
      <c r="L3166" s="144"/>
      <c r="M3166" s="145" t="s">
        <v>2213</v>
      </c>
      <c r="N3166" s="144" t="s">
        <v>87</v>
      </c>
      <c r="O3166" s="144"/>
      <c r="P3166" s="144" t="s">
        <v>2977</v>
      </c>
      <c r="Q3166" s="144"/>
      <c r="R3166" s="144"/>
      <c r="S3166" s="144" t="s">
        <v>4189</v>
      </c>
      <c r="T3166" s="144" t="s">
        <v>19834</v>
      </c>
      <c r="U3166" s="144" t="s">
        <v>19833</v>
      </c>
      <c r="V3166" s="144"/>
      <c r="W3166" s="144">
        <v>681035</v>
      </c>
      <c r="X3166" s="144" t="s">
        <v>22819</v>
      </c>
      <c r="Y3166" s="144">
        <v>89140000000</v>
      </c>
      <c r="Z3166" s="144" t="s">
        <v>19835</v>
      </c>
      <c r="AA3166" s="160">
        <v>5162</v>
      </c>
    </row>
    <row r="3167" spans="1:27" ht="45" customHeight="1" x14ac:dyDescent="0.25">
      <c r="A3167" s="144" t="s">
        <v>31225</v>
      </c>
      <c r="B3167" s="144" t="s">
        <v>31226</v>
      </c>
      <c r="C3167" s="144"/>
      <c r="D3167" s="144"/>
      <c r="E3167" s="144"/>
      <c r="F3167" s="144">
        <v>1</v>
      </c>
      <c r="G3167" s="144">
        <v>200</v>
      </c>
      <c r="H3167" s="144"/>
      <c r="I3167" s="144"/>
      <c r="J3167" s="144"/>
      <c r="K3167" s="144"/>
      <c r="L3167" s="144"/>
      <c r="M3167" s="145" t="s">
        <v>2213</v>
      </c>
      <c r="N3167" s="144" t="s">
        <v>22</v>
      </c>
      <c r="O3167" s="144"/>
      <c r="P3167" s="144" t="s">
        <v>3762</v>
      </c>
      <c r="Q3167" s="144"/>
      <c r="R3167" s="144"/>
      <c r="S3167" s="144" t="s">
        <v>4190</v>
      </c>
      <c r="T3167" s="144" t="s">
        <v>13123</v>
      </c>
      <c r="U3167" s="144" t="s">
        <v>31225</v>
      </c>
      <c r="V3167" s="144"/>
      <c r="W3167" s="144">
        <v>162693</v>
      </c>
      <c r="X3167" s="144" t="s">
        <v>9779</v>
      </c>
      <c r="Y3167" s="144"/>
      <c r="Z3167" s="144" t="s">
        <v>31227</v>
      </c>
      <c r="AA3167" s="160">
        <v>3091</v>
      </c>
    </row>
    <row r="3168" spans="1:27" ht="45" customHeight="1" x14ac:dyDescent="0.25">
      <c r="A3168" s="144" t="s">
        <v>31228</v>
      </c>
      <c r="B3168" s="144" t="s">
        <v>31229</v>
      </c>
      <c r="C3168" s="144"/>
      <c r="D3168" s="144" t="s">
        <v>31230</v>
      </c>
      <c r="E3168" s="144"/>
      <c r="F3168" s="144">
        <v>1</v>
      </c>
      <c r="G3168" s="144"/>
      <c r="H3168" s="144">
        <v>350</v>
      </c>
      <c r="I3168" s="144">
        <v>200</v>
      </c>
      <c r="J3168" s="144">
        <v>100</v>
      </c>
      <c r="K3168" s="144">
        <v>50</v>
      </c>
      <c r="L3168" s="144"/>
      <c r="M3168" s="145" t="s">
        <v>2213</v>
      </c>
      <c r="N3168" s="144" t="s">
        <v>21</v>
      </c>
      <c r="O3168" s="144"/>
      <c r="P3168" s="144" t="s">
        <v>2783</v>
      </c>
      <c r="Q3168" s="144"/>
      <c r="R3168" s="144"/>
      <c r="S3168" s="144" t="s">
        <v>4191</v>
      </c>
      <c r="T3168" s="144" t="s">
        <v>10183</v>
      </c>
      <c r="U3168" s="144" t="s">
        <v>31228</v>
      </c>
      <c r="V3168" s="144"/>
      <c r="W3168" s="144">
        <v>403722</v>
      </c>
      <c r="X3168" s="144" t="s">
        <v>31231</v>
      </c>
      <c r="Y3168" s="144"/>
      <c r="Z3168" s="144" t="s">
        <v>31232</v>
      </c>
      <c r="AA3168" s="160">
        <v>3563</v>
      </c>
    </row>
    <row r="3169" spans="1:31" ht="45" customHeight="1" x14ac:dyDescent="0.25">
      <c r="A3169" s="144" t="s">
        <v>8207</v>
      </c>
      <c r="B3169" s="144" t="s">
        <v>4208</v>
      </c>
      <c r="C3169" s="144">
        <v>34</v>
      </c>
      <c r="D3169" s="144"/>
      <c r="E3169" s="144"/>
      <c r="F3169" s="144">
        <v>1</v>
      </c>
      <c r="G3169" s="144"/>
      <c r="H3169" s="144">
        <v>798</v>
      </c>
      <c r="I3169" s="144">
        <v>290</v>
      </c>
      <c r="J3169" s="144">
        <v>363</v>
      </c>
      <c r="K3169" s="144">
        <v>145</v>
      </c>
      <c r="L3169" s="144"/>
      <c r="M3169" s="145" t="s">
        <v>2213</v>
      </c>
      <c r="N3169" s="144" t="s">
        <v>84</v>
      </c>
      <c r="O3169" s="144"/>
      <c r="P3169" s="144" t="s">
        <v>13890</v>
      </c>
      <c r="Q3169" s="144"/>
      <c r="R3169" s="144"/>
      <c r="S3169" s="144" t="s">
        <v>4190</v>
      </c>
      <c r="T3169" s="144" t="s">
        <v>8208</v>
      </c>
      <c r="U3169" s="144" t="s">
        <v>8207</v>
      </c>
      <c r="V3169" s="144"/>
      <c r="W3169" s="144">
        <v>301879</v>
      </c>
      <c r="X3169" s="144" t="s">
        <v>8209</v>
      </c>
      <c r="Y3169" s="144" t="s">
        <v>8210</v>
      </c>
      <c r="Z3169" s="144" t="s">
        <v>8211</v>
      </c>
      <c r="AA3169" s="160">
        <v>1014</v>
      </c>
    </row>
    <row r="3170" spans="1:31" ht="45" customHeight="1" x14ac:dyDescent="0.25">
      <c r="A3170" s="144" t="s">
        <v>13009</v>
      </c>
      <c r="B3170" s="144" t="s">
        <v>4205</v>
      </c>
      <c r="C3170" s="144">
        <v>165</v>
      </c>
      <c r="D3170" s="144"/>
      <c r="E3170" s="144"/>
      <c r="F3170" s="144">
        <v>1</v>
      </c>
      <c r="G3170" s="144">
        <v>250</v>
      </c>
      <c r="H3170" s="144"/>
      <c r="I3170" s="144"/>
      <c r="J3170" s="144"/>
      <c r="K3170" s="144"/>
      <c r="L3170" s="144"/>
      <c r="M3170" s="145" t="s">
        <v>2213</v>
      </c>
      <c r="N3170" s="144" t="s">
        <v>78</v>
      </c>
      <c r="O3170" s="144"/>
      <c r="P3170" s="144" t="s">
        <v>3649</v>
      </c>
      <c r="Q3170" s="144" t="s">
        <v>4187</v>
      </c>
      <c r="R3170" s="144" t="s">
        <v>10790</v>
      </c>
      <c r="S3170" s="144"/>
      <c r="T3170" s="144"/>
      <c r="U3170" s="144" t="s">
        <v>13009</v>
      </c>
      <c r="V3170" s="144"/>
      <c r="W3170" s="144">
        <v>620042</v>
      </c>
      <c r="X3170" s="144" t="s">
        <v>19836</v>
      </c>
      <c r="Y3170" s="144" t="s">
        <v>13010</v>
      </c>
      <c r="Z3170" s="144" t="s">
        <v>13011</v>
      </c>
      <c r="AA3170" s="160">
        <v>1015</v>
      </c>
    </row>
    <row r="3171" spans="1:31" ht="45" customHeight="1" x14ac:dyDescent="0.25">
      <c r="A3171" s="144" t="s">
        <v>13012</v>
      </c>
      <c r="B3171" s="144" t="s">
        <v>13013</v>
      </c>
      <c r="C3171" s="144"/>
      <c r="D3171" s="144" t="s">
        <v>4267</v>
      </c>
      <c r="E3171" s="144"/>
      <c r="F3171" s="144">
        <v>2</v>
      </c>
      <c r="G3171" s="144"/>
      <c r="H3171" s="144"/>
      <c r="I3171" s="144"/>
      <c r="J3171" s="144"/>
      <c r="K3171" s="144"/>
      <c r="L3171" s="144">
        <v>150</v>
      </c>
      <c r="M3171" s="145" t="s">
        <v>2213</v>
      </c>
      <c r="N3171" s="144" t="s">
        <v>42</v>
      </c>
      <c r="O3171" s="144"/>
      <c r="P3171" s="144" t="s">
        <v>13850</v>
      </c>
      <c r="Q3171" s="144"/>
      <c r="R3171" s="144"/>
      <c r="S3171" s="144"/>
      <c r="T3171" s="144"/>
      <c r="U3171" s="144" t="s">
        <v>13012</v>
      </c>
      <c r="V3171" s="144"/>
      <c r="W3171" s="144">
        <v>141009</v>
      </c>
      <c r="X3171" s="144" t="s">
        <v>13014</v>
      </c>
      <c r="Y3171" s="144"/>
      <c r="Z3171" s="144"/>
      <c r="AA3171" s="160">
        <v>1016</v>
      </c>
    </row>
    <row r="3172" spans="1:31" ht="45" customHeight="1" x14ac:dyDescent="0.25">
      <c r="A3172" s="144" t="s">
        <v>31233</v>
      </c>
      <c r="B3172" s="144" t="s">
        <v>18446</v>
      </c>
      <c r="C3172" s="144">
        <v>187</v>
      </c>
      <c r="D3172" s="144"/>
      <c r="E3172" s="144"/>
      <c r="F3172" s="144">
        <v>1</v>
      </c>
      <c r="G3172" s="144">
        <v>250</v>
      </c>
      <c r="H3172" s="144"/>
      <c r="I3172" s="144"/>
      <c r="J3172" s="144"/>
      <c r="K3172" s="144"/>
      <c r="L3172" s="144"/>
      <c r="M3172" s="145" t="s">
        <v>2213</v>
      </c>
      <c r="N3172" s="144" t="s">
        <v>23</v>
      </c>
      <c r="O3172" s="144"/>
      <c r="P3172" s="144" t="s">
        <v>2855</v>
      </c>
      <c r="Q3172" s="144" t="s">
        <v>4187</v>
      </c>
      <c r="R3172" s="144" t="s">
        <v>5087</v>
      </c>
      <c r="S3172" s="144"/>
      <c r="T3172" s="144"/>
      <c r="U3172" s="144" t="s">
        <v>31233</v>
      </c>
      <c r="V3172" s="144"/>
      <c r="W3172" s="144"/>
      <c r="X3172" s="144"/>
      <c r="Y3172" s="144"/>
      <c r="Z3172" s="144" t="s">
        <v>31234</v>
      </c>
      <c r="AA3172" s="160">
        <v>4801</v>
      </c>
    </row>
    <row r="3173" spans="1:31" ht="45" customHeight="1" x14ac:dyDescent="0.25">
      <c r="A3173" s="144" t="s">
        <v>8212</v>
      </c>
      <c r="B3173" s="144" t="s">
        <v>4303</v>
      </c>
      <c r="C3173" s="144"/>
      <c r="D3173" s="144" t="s">
        <v>4519</v>
      </c>
      <c r="E3173" s="144"/>
      <c r="F3173" s="144">
        <v>2</v>
      </c>
      <c r="G3173" s="144"/>
      <c r="H3173" s="144"/>
      <c r="I3173" s="144"/>
      <c r="J3173" s="144"/>
      <c r="K3173" s="144"/>
      <c r="L3173" s="144">
        <v>150</v>
      </c>
      <c r="M3173" s="145" t="s">
        <v>2213</v>
      </c>
      <c r="N3173" s="144" t="s">
        <v>27</v>
      </c>
      <c r="O3173" s="144"/>
      <c r="P3173" s="144" t="s">
        <v>3391</v>
      </c>
      <c r="Q3173" s="144"/>
      <c r="R3173" s="144"/>
      <c r="S3173" s="144" t="s">
        <v>4189</v>
      </c>
      <c r="T3173" s="144" t="s">
        <v>7784</v>
      </c>
      <c r="U3173" s="144" t="s">
        <v>8212</v>
      </c>
      <c r="V3173" s="144"/>
      <c r="W3173" s="144">
        <v>666703</v>
      </c>
      <c r="X3173" s="144" t="s">
        <v>8213</v>
      </c>
      <c r="Y3173" s="144"/>
      <c r="Z3173" s="144"/>
      <c r="AA3173" s="160">
        <v>1017</v>
      </c>
    </row>
    <row r="3174" spans="1:31" ht="45" customHeight="1" x14ac:dyDescent="0.25">
      <c r="A3174" s="144" t="s">
        <v>19837</v>
      </c>
      <c r="B3174" s="144" t="s">
        <v>19838</v>
      </c>
      <c r="C3174" s="144"/>
      <c r="D3174" s="144"/>
      <c r="E3174" s="144"/>
      <c r="F3174" s="144">
        <v>1</v>
      </c>
      <c r="G3174" s="144"/>
      <c r="H3174" s="144">
        <v>500</v>
      </c>
      <c r="I3174" s="144">
        <v>250</v>
      </c>
      <c r="J3174" s="144">
        <v>200</v>
      </c>
      <c r="K3174" s="144">
        <v>50</v>
      </c>
      <c r="L3174" s="144"/>
      <c r="M3174" s="145" t="s">
        <v>2213</v>
      </c>
      <c r="N3174" s="144" t="s">
        <v>72</v>
      </c>
      <c r="O3174" s="144"/>
      <c r="P3174" s="144" t="s">
        <v>2942</v>
      </c>
      <c r="Q3174" s="144"/>
      <c r="R3174" s="144"/>
      <c r="S3174" s="144" t="s">
        <v>4228</v>
      </c>
      <c r="T3174" s="144" t="s">
        <v>19839</v>
      </c>
      <c r="U3174" s="144" t="s">
        <v>19837</v>
      </c>
      <c r="V3174" s="144"/>
      <c r="W3174" s="144">
        <v>347832</v>
      </c>
      <c r="X3174" s="144" t="s">
        <v>19840</v>
      </c>
      <c r="Y3174" s="144">
        <v>89188587045</v>
      </c>
      <c r="Z3174" s="144" t="s">
        <v>19841</v>
      </c>
      <c r="AA3174" s="160">
        <v>4637</v>
      </c>
    </row>
    <row r="3175" spans="1:31" ht="45" customHeight="1" x14ac:dyDescent="0.25">
      <c r="A3175" s="144" t="s">
        <v>14723</v>
      </c>
      <c r="B3175" s="144" t="s">
        <v>15675</v>
      </c>
      <c r="C3175" s="144"/>
      <c r="D3175" s="144"/>
      <c r="E3175" s="144"/>
      <c r="F3175" s="144">
        <v>1</v>
      </c>
      <c r="G3175" s="144"/>
      <c r="H3175" s="144">
        <v>450</v>
      </c>
      <c r="I3175" s="144"/>
      <c r="J3175" s="144"/>
      <c r="K3175" s="144">
        <v>450</v>
      </c>
      <c r="L3175" s="144"/>
      <c r="M3175" s="145" t="s">
        <v>2213</v>
      </c>
      <c r="N3175" s="144" t="s">
        <v>83</v>
      </c>
      <c r="O3175" s="144"/>
      <c r="P3175" s="144" t="s">
        <v>3371</v>
      </c>
      <c r="Q3175" s="144"/>
      <c r="R3175" s="144"/>
      <c r="S3175" s="144"/>
      <c r="T3175" s="144"/>
      <c r="U3175" s="144" t="s">
        <v>14723</v>
      </c>
      <c r="V3175" s="144"/>
      <c r="W3175" s="144">
        <v>634057</v>
      </c>
      <c r="X3175" s="144" t="s">
        <v>15676</v>
      </c>
      <c r="Y3175" s="144" t="s">
        <v>15677</v>
      </c>
      <c r="Z3175" s="144" t="s">
        <v>14724</v>
      </c>
      <c r="AA3175" s="160">
        <v>3813</v>
      </c>
    </row>
    <row r="3176" spans="1:31" ht="45" customHeight="1" x14ac:dyDescent="0.25">
      <c r="A3176" s="144" t="s">
        <v>8214</v>
      </c>
      <c r="B3176" s="144" t="s">
        <v>4762</v>
      </c>
      <c r="C3176" s="144"/>
      <c r="D3176" s="144"/>
      <c r="E3176" s="144"/>
      <c r="F3176" s="144">
        <v>3</v>
      </c>
      <c r="G3176" s="144"/>
      <c r="H3176" s="144"/>
      <c r="I3176" s="144"/>
      <c r="J3176" s="144"/>
      <c r="K3176" s="144"/>
      <c r="L3176" s="144">
        <v>150</v>
      </c>
      <c r="M3176" s="145" t="s">
        <v>2213</v>
      </c>
      <c r="N3176" s="144" t="s">
        <v>89</v>
      </c>
      <c r="O3176" s="144"/>
      <c r="P3176" s="144" t="s">
        <v>3272</v>
      </c>
      <c r="Q3176" s="144"/>
      <c r="R3176" s="144"/>
      <c r="S3176" s="144" t="s">
        <v>4191</v>
      </c>
      <c r="T3176" s="144" t="s">
        <v>8215</v>
      </c>
      <c r="U3176" s="144" t="s">
        <v>8214</v>
      </c>
      <c r="V3176" s="144"/>
      <c r="W3176" s="144">
        <v>457610</v>
      </c>
      <c r="X3176" s="144" t="s">
        <v>8216</v>
      </c>
      <c r="Y3176" s="144"/>
      <c r="Z3176" s="144"/>
      <c r="AA3176" s="160">
        <v>1018</v>
      </c>
    </row>
    <row r="3177" spans="1:31" ht="45" customHeight="1" x14ac:dyDescent="0.25">
      <c r="A3177" s="144" t="s">
        <v>19842</v>
      </c>
      <c r="B3177" s="144" t="s">
        <v>16995</v>
      </c>
      <c r="C3177" s="144"/>
      <c r="D3177" s="144"/>
      <c r="E3177" s="144"/>
      <c r="F3177" s="144">
        <v>5</v>
      </c>
      <c r="G3177" s="144"/>
      <c r="H3177" s="144"/>
      <c r="I3177" s="144"/>
      <c r="J3177" s="144"/>
      <c r="K3177" s="144"/>
      <c r="L3177" s="144">
        <v>350</v>
      </c>
      <c r="M3177" s="145" t="s">
        <v>2213</v>
      </c>
      <c r="N3177" s="144" t="s">
        <v>34</v>
      </c>
      <c r="O3177" s="144"/>
      <c r="P3177" s="144" t="s">
        <v>3059</v>
      </c>
      <c r="Q3177" s="145"/>
      <c r="R3177" s="144"/>
      <c r="S3177" s="144" t="s">
        <v>4228</v>
      </c>
      <c r="T3177" s="144" t="s">
        <v>19843</v>
      </c>
      <c r="U3177" s="144" t="s">
        <v>19842</v>
      </c>
      <c r="V3177" s="144"/>
      <c r="W3177" s="144">
        <v>353212</v>
      </c>
      <c r="X3177" s="144" t="s">
        <v>19844</v>
      </c>
      <c r="Y3177" s="144">
        <v>88620000000</v>
      </c>
      <c r="Z3177" s="144" t="s">
        <v>19845</v>
      </c>
      <c r="AA3177" s="160">
        <v>4548</v>
      </c>
    </row>
    <row r="3178" spans="1:31" ht="45" customHeight="1" x14ac:dyDescent="0.25">
      <c r="A3178" s="144" t="s">
        <v>30050</v>
      </c>
      <c r="B3178" s="144" t="s">
        <v>28420</v>
      </c>
      <c r="C3178" s="144"/>
      <c r="D3178" s="144"/>
      <c r="E3178" s="144"/>
      <c r="F3178" s="144">
        <v>1</v>
      </c>
      <c r="G3178" s="144"/>
      <c r="H3178" s="144">
        <v>220</v>
      </c>
      <c r="I3178" s="144">
        <v>100</v>
      </c>
      <c r="J3178" s="144">
        <v>100</v>
      </c>
      <c r="K3178" s="144">
        <v>20</v>
      </c>
      <c r="L3178" s="144"/>
      <c r="M3178" s="145" t="s">
        <v>2213</v>
      </c>
      <c r="N3178" s="144" t="s">
        <v>15</v>
      </c>
      <c r="O3178" s="144"/>
      <c r="P3178" s="144" t="s">
        <v>2778</v>
      </c>
      <c r="Q3178" s="144"/>
      <c r="R3178" s="144"/>
      <c r="S3178" s="144" t="s">
        <v>4190</v>
      </c>
      <c r="T3178" s="144" t="s">
        <v>30051</v>
      </c>
      <c r="U3178" s="144" t="s">
        <v>30050</v>
      </c>
      <c r="V3178" s="144"/>
      <c r="W3178" s="144">
        <v>676239</v>
      </c>
      <c r="X3178" s="144" t="s">
        <v>28421</v>
      </c>
      <c r="Y3178" s="144">
        <v>89100000000</v>
      </c>
      <c r="Z3178" s="144" t="s">
        <v>30052</v>
      </c>
      <c r="AA3178" s="161">
        <v>7046</v>
      </c>
    </row>
    <row r="3179" spans="1:31" ht="45" customHeight="1" x14ac:dyDescent="0.25">
      <c r="A3179" s="144" t="s">
        <v>22820</v>
      </c>
      <c r="B3179" s="144" t="s">
        <v>15377</v>
      </c>
      <c r="C3179" s="144"/>
      <c r="D3179" s="144" t="s">
        <v>4757</v>
      </c>
      <c r="E3179" s="144"/>
      <c r="F3179" s="144">
        <v>1</v>
      </c>
      <c r="G3179" s="144">
        <v>200</v>
      </c>
      <c r="H3179" s="144"/>
      <c r="I3179" s="144"/>
      <c r="J3179" s="144"/>
      <c r="K3179" s="144"/>
      <c r="L3179" s="144"/>
      <c r="M3179" s="145" t="s">
        <v>2213</v>
      </c>
      <c r="N3179" s="144" t="s">
        <v>18</v>
      </c>
      <c r="O3179" s="144"/>
      <c r="P3179" s="144" t="s">
        <v>17727</v>
      </c>
      <c r="Q3179" s="144" t="s">
        <v>4189</v>
      </c>
      <c r="R3179" s="144" t="s">
        <v>5219</v>
      </c>
      <c r="S3179" s="144"/>
      <c r="T3179" s="144"/>
      <c r="U3179" s="144" t="s">
        <v>22820</v>
      </c>
      <c r="V3179" s="144"/>
      <c r="W3179" s="144">
        <v>309070</v>
      </c>
      <c r="X3179" s="144" t="s">
        <v>22821</v>
      </c>
      <c r="Y3179" s="144" t="s">
        <v>24130</v>
      </c>
      <c r="Z3179" s="144" t="s">
        <v>36685</v>
      </c>
      <c r="AA3179" s="160">
        <v>5871</v>
      </c>
    </row>
    <row r="3180" spans="1:31" ht="45" customHeight="1" x14ac:dyDescent="0.25">
      <c r="A3180" s="144" t="s">
        <v>19846</v>
      </c>
      <c r="B3180" s="144" t="s">
        <v>15377</v>
      </c>
      <c r="C3180" s="144">
        <v>18</v>
      </c>
      <c r="D3180" s="144" t="s">
        <v>4206</v>
      </c>
      <c r="E3180" s="144"/>
      <c r="F3180" s="144">
        <v>1</v>
      </c>
      <c r="G3180" s="144">
        <v>222</v>
      </c>
      <c r="H3180" s="144"/>
      <c r="I3180" s="144"/>
      <c r="J3180" s="144"/>
      <c r="K3180" s="144"/>
      <c r="L3180" s="144"/>
      <c r="M3180" s="145" t="s">
        <v>2213</v>
      </c>
      <c r="N3180" s="144" t="s">
        <v>50</v>
      </c>
      <c r="O3180" s="144"/>
      <c r="P3180" s="144" t="s">
        <v>14228</v>
      </c>
      <c r="Q3180" s="144"/>
      <c r="R3180" s="144"/>
      <c r="S3180" s="144"/>
      <c r="T3180" s="144"/>
      <c r="U3180" s="144" t="s">
        <v>19846</v>
      </c>
      <c r="V3180" s="144"/>
      <c r="W3180" s="144">
        <v>692801</v>
      </c>
      <c r="X3180" s="144" t="s">
        <v>19847</v>
      </c>
      <c r="Y3180" s="144" t="s">
        <v>19849</v>
      </c>
      <c r="Z3180" s="144" t="s">
        <v>19848</v>
      </c>
      <c r="AA3180" s="160">
        <v>5122</v>
      </c>
    </row>
    <row r="3181" spans="1:31" ht="45" customHeight="1" x14ac:dyDescent="0.25">
      <c r="A3181" s="144" t="s">
        <v>8217</v>
      </c>
      <c r="B3181" s="144" t="s">
        <v>8218</v>
      </c>
      <c r="C3181" s="144"/>
      <c r="D3181" s="144" t="s">
        <v>8219</v>
      </c>
      <c r="E3181" s="144"/>
      <c r="F3181" s="144">
        <v>1</v>
      </c>
      <c r="G3181" s="144"/>
      <c r="H3181" s="144">
        <v>798</v>
      </c>
      <c r="I3181" s="144">
        <v>290</v>
      </c>
      <c r="J3181" s="144">
        <v>363</v>
      </c>
      <c r="K3181" s="144">
        <v>145</v>
      </c>
      <c r="L3181" s="144"/>
      <c r="M3181" s="145" t="s">
        <v>2213</v>
      </c>
      <c r="N3181" s="144" t="s">
        <v>27</v>
      </c>
      <c r="O3181" s="144"/>
      <c r="P3181" s="144" t="s">
        <v>3442</v>
      </c>
      <c r="Q3181" s="144"/>
      <c r="R3181" s="144"/>
      <c r="S3181" s="144" t="s">
        <v>4191</v>
      </c>
      <c r="T3181" s="144" t="s">
        <v>8219</v>
      </c>
      <c r="U3181" s="144" t="s">
        <v>8217</v>
      </c>
      <c r="V3181" s="144"/>
      <c r="W3181" s="144">
        <v>665327</v>
      </c>
      <c r="X3181" s="144" t="s">
        <v>8220</v>
      </c>
      <c r="Y3181" s="144" t="s">
        <v>8221</v>
      </c>
      <c r="Z3181" s="144" t="s">
        <v>8222</v>
      </c>
      <c r="AA3181" s="160">
        <v>1019</v>
      </c>
    </row>
    <row r="3182" spans="1:31" ht="45" customHeight="1" x14ac:dyDescent="0.25">
      <c r="A3182" s="144" t="s">
        <v>8223</v>
      </c>
      <c r="B3182" s="144" t="s">
        <v>22822</v>
      </c>
      <c r="C3182" s="144"/>
      <c r="D3182" s="144" t="s">
        <v>22823</v>
      </c>
      <c r="E3182" s="144"/>
      <c r="F3182" s="144">
        <v>2</v>
      </c>
      <c r="G3182" s="144"/>
      <c r="H3182" s="144"/>
      <c r="I3182" s="144"/>
      <c r="J3182" s="144"/>
      <c r="K3182" s="144"/>
      <c r="L3182" s="144">
        <v>350</v>
      </c>
      <c r="M3182" s="145" t="s">
        <v>2213</v>
      </c>
      <c r="N3182" s="144" t="s">
        <v>42</v>
      </c>
      <c r="O3182" s="144"/>
      <c r="P3182" s="144" t="s">
        <v>17731</v>
      </c>
      <c r="Q3182" s="144"/>
      <c r="R3182" s="144"/>
      <c r="S3182" s="144" t="s">
        <v>4189</v>
      </c>
      <c r="T3182" s="144" t="s">
        <v>5038</v>
      </c>
      <c r="U3182" s="144" t="s">
        <v>8223</v>
      </c>
      <c r="V3182" s="144"/>
      <c r="W3182" s="144">
        <v>142620</v>
      </c>
      <c r="X3182" s="150" t="s">
        <v>8224</v>
      </c>
      <c r="Y3182" s="150" t="s">
        <v>8225</v>
      </c>
      <c r="Z3182" s="144" t="s">
        <v>15678</v>
      </c>
      <c r="AA3182" s="160">
        <v>1020</v>
      </c>
      <c r="AE3182" s="109" t="s">
        <v>1405</v>
      </c>
    </row>
    <row r="3183" spans="1:31" ht="45" customHeight="1" x14ac:dyDescent="0.25">
      <c r="A3183" s="144" t="s">
        <v>22824</v>
      </c>
      <c r="B3183" s="144" t="s">
        <v>15409</v>
      </c>
      <c r="C3183" s="144"/>
      <c r="D3183" s="144"/>
      <c r="E3183" s="144"/>
      <c r="F3183" s="144">
        <v>1</v>
      </c>
      <c r="G3183" s="144"/>
      <c r="H3183" s="144">
        <v>315</v>
      </c>
      <c r="I3183" s="144">
        <v>128</v>
      </c>
      <c r="J3183" s="144">
        <v>177</v>
      </c>
      <c r="K3183" s="144">
        <v>10</v>
      </c>
      <c r="L3183" s="144"/>
      <c r="M3183" s="145" t="s">
        <v>2213</v>
      </c>
      <c r="N3183" s="144" t="s">
        <v>39</v>
      </c>
      <c r="O3183" s="144"/>
      <c r="P3183" s="144" t="s">
        <v>3063</v>
      </c>
      <c r="Q3183" s="144"/>
      <c r="R3183" s="144"/>
      <c r="S3183" s="144" t="s">
        <v>15453</v>
      </c>
      <c r="T3183" s="144" t="s">
        <v>22825</v>
      </c>
      <c r="U3183" s="144" t="s">
        <v>22824</v>
      </c>
      <c r="V3183" s="144"/>
      <c r="W3183" s="144">
        <v>399626</v>
      </c>
      <c r="X3183" s="144" t="s">
        <v>22826</v>
      </c>
      <c r="Y3183" s="150" t="s">
        <v>22827</v>
      </c>
      <c r="Z3183" s="144" t="s">
        <v>22828</v>
      </c>
      <c r="AA3183" s="160">
        <v>5680</v>
      </c>
    </row>
    <row r="3184" spans="1:31" ht="45" customHeight="1" x14ac:dyDescent="0.25">
      <c r="A3184" s="144" t="s">
        <v>22829</v>
      </c>
      <c r="B3184" s="144" t="s">
        <v>22241</v>
      </c>
      <c r="C3184" s="144">
        <v>52</v>
      </c>
      <c r="D3184" s="144"/>
      <c r="E3184" s="144"/>
      <c r="F3184" s="144">
        <v>1</v>
      </c>
      <c r="G3184" s="144">
        <v>300</v>
      </c>
      <c r="H3184" s="144"/>
      <c r="I3184" s="144"/>
      <c r="J3184" s="144"/>
      <c r="K3184" s="144"/>
      <c r="L3184" s="144"/>
      <c r="M3184" s="145" t="s">
        <v>2213</v>
      </c>
      <c r="N3184" s="144" t="s">
        <v>47</v>
      </c>
      <c r="O3184" s="144"/>
      <c r="P3184" s="144" t="s">
        <v>3451</v>
      </c>
      <c r="Q3184" s="144"/>
      <c r="R3184" s="144"/>
      <c r="S3184" s="144" t="s">
        <v>4189</v>
      </c>
      <c r="T3184" s="144" t="s">
        <v>22830</v>
      </c>
      <c r="U3184" s="144" t="s">
        <v>22829</v>
      </c>
      <c r="V3184" s="144"/>
      <c r="W3184" s="144">
        <v>302028</v>
      </c>
      <c r="X3184" s="144" t="s">
        <v>22831</v>
      </c>
      <c r="Y3184" s="150">
        <v>421550</v>
      </c>
      <c r="Z3184" s="144" t="s">
        <v>22832</v>
      </c>
      <c r="AA3184" s="160">
        <v>5982</v>
      </c>
    </row>
    <row r="3185" spans="1:31" ht="45" customHeight="1" x14ac:dyDescent="0.25">
      <c r="A3185" s="144" t="s">
        <v>22833</v>
      </c>
      <c r="B3185" s="144" t="s">
        <v>5947</v>
      </c>
      <c r="C3185" s="144">
        <v>7</v>
      </c>
      <c r="D3185" s="144" t="s">
        <v>13365</v>
      </c>
      <c r="E3185" s="144"/>
      <c r="F3185" s="144">
        <v>1</v>
      </c>
      <c r="G3185" s="144">
        <v>129</v>
      </c>
      <c r="H3185" s="144"/>
      <c r="I3185" s="144"/>
      <c r="J3185" s="144"/>
      <c r="K3185" s="144"/>
      <c r="L3185" s="144"/>
      <c r="M3185" s="145" t="s">
        <v>2213</v>
      </c>
      <c r="N3185" s="144" t="s">
        <v>42</v>
      </c>
      <c r="O3185" s="144"/>
      <c r="P3185" s="144" t="s">
        <v>13985</v>
      </c>
      <c r="Q3185" s="144" t="s">
        <v>13845</v>
      </c>
      <c r="R3185" s="144" t="s">
        <v>8303</v>
      </c>
      <c r="S3185" s="144"/>
      <c r="T3185" s="144"/>
      <c r="U3185" s="144" t="s">
        <v>22833</v>
      </c>
      <c r="V3185" s="144"/>
      <c r="W3185" s="144">
        <v>142970</v>
      </c>
      <c r="X3185" s="144" t="s">
        <v>14850</v>
      </c>
      <c r="Y3185" s="144">
        <v>84970000000</v>
      </c>
      <c r="Z3185" s="144" t="s">
        <v>22834</v>
      </c>
      <c r="AA3185" s="160">
        <v>5943</v>
      </c>
    </row>
    <row r="3186" spans="1:31" ht="45" customHeight="1" x14ac:dyDescent="0.25">
      <c r="A3186" s="144" t="s">
        <v>27441</v>
      </c>
      <c r="B3186" s="144" t="s">
        <v>19850</v>
      </c>
      <c r="C3186" s="144"/>
      <c r="D3186" s="144"/>
      <c r="E3186" s="144"/>
      <c r="F3186" s="144">
        <v>2</v>
      </c>
      <c r="G3186" s="144"/>
      <c r="H3186" s="144"/>
      <c r="I3186" s="144"/>
      <c r="J3186" s="144"/>
      <c r="K3186" s="144"/>
      <c r="L3186" s="144">
        <v>150</v>
      </c>
      <c r="M3186" s="145" t="s">
        <v>2213</v>
      </c>
      <c r="N3186" s="144" t="s">
        <v>93</v>
      </c>
      <c r="O3186" s="144"/>
      <c r="P3186" s="144" t="s">
        <v>3223</v>
      </c>
      <c r="Q3186" s="144"/>
      <c r="R3186" s="144"/>
      <c r="S3186" s="144" t="s">
        <v>4189</v>
      </c>
      <c r="T3186" s="144" t="s">
        <v>8230</v>
      </c>
      <c r="U3186" s="144" t="s">
        <v>27441</v>
      </c>
      <c r="V3186" s="144"/>
      <c r="W3186" s="144">
        <v>152151</v>
      </c>
      <c r="X3186" s="144" t="s">
        <v>23968</v>
      </c>
      <c r="Y3186" s="144">
        <v>4854000000</v>
      </c>
      <c r="Z3186" s="144" t="s">
        <v>27442</v>
      </c>
      <c r="AA3186" s="160">
        <v>1022</v>
      </c>
    </row>
    <row r="3187" spans="1:31" ht="45" customHeight="1" x14ac:dyDescent="0.25">
      <c r="A3187" s="144" t="s">
        <v>31235</v>
      </c>
      <c r="B3187" s="144" t="s">
        <v>17392</v>
      </c>
      <c r="C3187" s="144">
        <v>27</v>
      </c>
      <c r="D3187" s="144"/>
      <c r="E3187" s="144"/>
      <c r="F3187" s="144">
        <v>1</v>
      </c>
      <c r="G3187" s="144"/>
      <c r="H3187" s="144">
        <v>350</v>
      </c>
      <c r="I3187" s="144">
        <v>200</v>
      </c>
      <c r="J3187" s="144">
        <v>100</v>
      </c>
      <c r="K3187" s="144">
        <v>50</v>
      </c>
      <c r="L3187" s="144"/>
      <c r="M3187" s="145" t="s">
        <v>2213</v>
      </c>
      <c r="N3187" s="144" t="s">
        <v>21</v>
      </c>
      <c r="O3187" s="144"/>
      <c r="P3187" s="144" t="s">
        <v>2449</v>
      </c>
      <c r="Q3187" s="144"/>
      <c r="R3187" s="144"/>
      <c r="S3187" s="144"/>
      <c r="T3187" s="144"/>
      <c r="U3187" s="144" t="s">
        <v>31235</v>
      </c>
      <c r="V3187" s="144"/>
      <c r="W3187" s="144">
        <v>400033</v>
      </c>
      <c r="X3187" s="144" t="s">
        <v>31236</v>
      </c>
      <c r="Y3187" s="144"/>
      <c r="Z3187" s="144" t="s">
        <v>31237</v>
      </c>
      <c r="AA3187" s="160">
        <v>3538</v>
      </c>
    </row>
    <row r="3188" spans="1:31" ht="45" customHeight="1" x14ac:dyDescent="0.25">
      <c r="A3188" s="144" t="s">
        <v>30053</v>
      </c>
      <c r="B3188" s="144" t="s">
        <v>15496</v>
      </c>
      <c r="C3188" s="144"/>
      <c r="D3188" s="144" t="s">
        <v>7100</v>
      </c>
      <c r="E3188" s="144"/>
      <c r="F3188" s="144">
        <v>5</v>
      </c>
      <c r="G3188" s="144"/>
      <c r="H3188" s="144"/>
      <c r="I3188" s="144"/>
      <c r="J3188" s="144"/>
      <c r="K3188" s="144"/>
      <c r="L3188" s="144">
        <v>850</v>
      </c>
      <c r="M3188" s="145" t="s">
        <v>2213</v>
      </c>
      <c r="N3188" s="144" t="s">
        <v>18</v>
      </c>
      <c r="O3188" s="144"/>
      <c r="P3188" s="144" t="s">
        <v>17722</v>
      </c>
      <c r="Q3188" s="144"/>
      <c r="R3188" s="144"/>
      <c r="S3188" s="144" t="s">
        <v>4189</v>
      </c>
      <c r="T3188" s="144" t="s">
        <v>6907</v>
      </c>
      <c r="U3188" s="144" t="s">
        <v>30053</v>
      </c>
      <c r="V3188" s="144"/>
      <c r="W3188" s="144">
        <v>309640</v>
      </c>
      <c r="X3188" s="144" t="s">
        <v>7101</v>
      </c>
      <c r="Y3188" s="144" t="s">
        <v>7102</v>
      </c>
      <c r="Z3188" s="144" t="s">
        <v>7103</v>
      </c>
      <c r="AA3188" s="160">
        <v>1361</v>
      </c>
    </row>
    <row r="3189" spans="1:31" ht="45" customHeight="1" x14ac:dyDescent="0.25">
      <c r="A3189" s="144" t="s">
        <v>8231</v>
      </c>
      <c r="B3189" s="144" t="s">
        <v>4205</v>
      </c>
      <c r="C3189" s="144">
        <v>38</v>
      </c>
      <c r="D3189" s="144"/>
      <c r="E3189" s="144"/>
      <c r="F3189" s="144">
        <v>1</v>
      </c>
      <c r="G3189" s="144">
        <v>350</v>
      </c>
      <c r="H3189" s="144"/>
      <c r="I3189" s="144"/>
      <c r="J3189" s="144"/>
      <c r="K3189" s="144"/>
      <c r="L3189" s="144"/>
      <c r="M3189" s="145" t="s">
        <v>2213</v>
      </c>
      <c r="N3189" s="144" t="s">
        <v>54</v>
      </c>
      <c r="O3189" s="144"/>
      <c r="P3189" s="144" t="s">
        <v>4132</v>
      </c>
      <c r="Q3189" s="144" t="s">
        <v>4187</v>
      </c>
      <c r="R3189" s="144" t="s">
        <v>4284</v>
      </c>
      <c r="S3189" s="144"/>
      <c r="T3189" s="144"/>
      <c r="U3189" s="144" t="s">
        <v>8231</v>
      </c>
      <c r="V3189" s="144"/>
      <c r="W3189" s="144">
        <v>450098</v>
      </c>
      <c r="X3189" s="144" t="s">
        <v>13263</v>
      </c>
      <c r="Y3189" s="144" t="s">
        <v>8232</v>
      </c>
      <c r="Z3189" s="144" t="s">
        <v>8233</v>
      </c>
      <c r="AA3189" s="160">
        <v>1023</v>
      </c>
    </row>
    <row r="3190" spans="1:31" ht="45" customHeight="1" x14ac:dyDescent="0.25">
      <c r="A3190" s="145" t="s">
        <v>36005</v>
      </c>
      <c r="B3190" s="144" t="s">
        <v>25720</v>
      </c>
      <c r="C3190" s="144">
        <v>16</v>
      </c>
      <c r="D3190" s="144"/>
      <c r="E3190" s="144"/>
      <c r="F3190" s="144">
        <v>1</v>
      </c>
      <c r="G3190" s="144"/>
      <c r="H3190" s="144">
        <v>850</v>
      </c>
      <c r="I3190" s="144">
        <v>300</v>
      </c>
      <c r="J3190" s="144">
        <v>400</v>
      </c>
      <c r="K3190" s="144">
        <v>150</v>
      </c>
      <c r="L3190" s="144"/>
      <c r="M3190" s="145" t="s">
        <v>2213</v>
      </c>
      <c r="N3190" s="144" t="s">
        <v>42</v>
      </c>
      <c r="O3190" s="144"/>
      <c r="P3190" s="144" t="s">
        <v>4085</v>
      </c>
      <c r="Q3190" s="144"/>
      <c r="R3190" s="144"/>
      <c r="S3190" s="144"/>
      <c r="T3190" s="144"/>
      <c r="U3190" s="144" t="s">
        <v>36005</v>
      </c>
      <c r="V3190" s="145"/>
      <c r="W3190" s="144"/>
      <c r="X3190" s="144" t="s">
        <v>33303</v>
      </c>
      <c r="Y3190" s="144"/>
      <c r="Z3190" s="144" t="s">
        <v>33304</v>
      </c>
      <c r="AA3190" s="160">
        <v>7540</v>
      </c>
    </row>
    <row r="3191" spans="1:31" ht="45" customHeight="1" x14ac:dyDescent="0.25">
      <c r="A3191" s="144" t="s">
        <v>36005</v>
      </c>
      <c r="B3191" s="144" t="s">
        <v>25720</v>
      </c>
      <c r="C3191" s="144">
        <v>16</v>
      </c>
      <c r="D3191" s="144"/>
      <c r="E3191" s="144" t="s">
        <v>14434</v>
      </c>
      <c r="F3191" s="144">
        <v>1</v>
      </c>
      <c r="G3191" s="144">
        <v>250</v>
      </c>
      <c r="H3191" s="144"/>
      <c r="I3191" s="144"/>
      <c r="J3191" s="144"/>
      <c r="K3191" s="144"/>
      <c r="L3191" s="144"/>
      <c r="M3191" s="145" t="s">
        <v>2213</v>
      </c>
      <c r="N3191" s="144" t="s">
        <v>42</v>
      </c>
      <c r="O3191" s="144"/>
      <c r="P3191" s="144" t="s">
        <v>4085</v>
      </c>
      <c r="Q3191" s="144" t="s">
        <v>4187</v>
      </c>
      <c r="R3191" s="144" t="s">
        <v>12964</v>
      </c>
      <c r="S3191" s="144"/>
      <c r="T3191" s="144"/>
      <c r="U3191" s="144" t="s">
        <v>36005</v>
      </c>
      <c r="V3191" s="144" t="s">
        <v>14856</v>
      </c>
      <c r="W3191" s="144">
        <v>142104</v>
      </c>
      <c r="X3191" s="144" t="s">
        <v>27536</v>
      </c>
      <c r="Y3191" s="144" t="s">
        <v>28541</v>
      </c>
      <c r="Z3191" s="144" t="s">
        <v>27537</v>
      </c>
      <c r="AA3191" s="160">
        <v>4547</v>
      </c>
    </row>
    <row r="3192" spans="1:31" ht="45" customHeight="1" x14ac:dyDescent="0.25">
      <c r="A3192" s="144" t="s">
        <v>36005</v>
      </c>
      <c r="B3192" s="144" t="s">
        <v>25720</v>
      </c>
      <c r="C3192" s="144">
        <v>16</v>
      </c>
      <c r="D3192" s="144"/>
      <c r="E3192" s="144" t="s">
        <v>36686</v>
      </c>
      <c r="F3192" s="144">
        <v>1</v>
      </c>
      <c r="G3192" s="144">
        <v>350</v>
      </c>
      <c r="H3192" s="144"/>
      <c r="I3192" s="144"/>
      <c r="J3192" s="144"/>
      <c r="K3192" s="144"/>
      <c r="L3192" s="144"/>
      <c r="M3192" s="145" t="s">
        <v>2213</v>
      </c>
      <c r="N3192" s="144" t="s">
        <v>42</v>
      </c>
      <c r="O3192" s="144"/>
      <c r="P3192" s="144" t="s">
        <v>4085</v>
      </c>
      <c r="Q3192" s="144"/>
      <c r="R3192" s="144"/>
      <c r="S3192" s="144"/>
      <c r="T3192" s="144"/>
      <c r="U3192" s="144" t="s">
        <v>36005</v>
      </c>
      <c r="V3192" s="144" t="s">
        <v>12977</v>
      </c>
      <c r="W3192" s="144">
        <v>142104</v>
      </c>
      <c r="X3192" s="144" t="s">
        <v>13240</v>
      </c>
      <c r="Y3192" s="170" t="s">
        <v>12978</v>
      </c>
      <c r="Z3192" s="148" t="s">
        <v>12979</v>
      </c>
      <c r="AA3192" s="160">
        <v>1405</v>
      </c>
    </row>
    <row r="3193" spans="1:31" ht="45" customHeight="1" x14ac:dyDescent="0.25">
      <c r="A3193" s="144" t="s">
        <v>8234</v>
      </c>
      <c r="B3193" s="144" t="s">
        <v>25579</v>
      </c>
      <c r="C3193" s="144">
        <v>5</v>
      </c>
      <c r="D3193" s="144" t="s">
        <v>25580</v>
      </c>
      <c r="E3193" s="144"/>
      <c r="F3193" s="144">
        <v>1</v>
      </c>
      <c r="G3193" s="144">
        <v>971</v>
      </c>
      <c r="H3193" s="144">
        <v>1199</v>
      </c>
      <c r="I3193" s="144">
        <v>436</v>
      </c>
      <c r="J3193" s="144">
        <v>545</v>
      </c>
      <c r="K3193" s="144">
        <v>218</v>
      </c>
      <c r="L3193" s="144"/>
      <c r="M3193" s="145" t="s">
        <v>2213</v>
      </c>
      <c r="N3193" s="144" t="s">
        <v>66</v>
      </c>
      <c r="O3193" s="144"/>
      <c r="P3193" s="144" t="s">
        <v>2489</v>
      </c>
      <c r="Q3193" s="144" t="s">
        <v>4187</v>
      </c>
      <c r="R3193" s="144" t="s">
        <v>8235</v>
      </c>
      <c r="S3193" s="144"/>
      <c r="T3193" s="144"/>
      <c r="U3193" s="144" t="s">
        <v>8234</v>
      </c>
      <c r="V3193" s="144"/>
      <c r="W3193" s="144">
        <v>362040</v>
      </c>
      <c r="X3193" s="144" t="s">
        <v>19851</v>
      </c>
      <c r="Y3193" s="144" t="s">
        <v>19852</v>
      </c>
      <c r="Z3193" s="144" t="s">
        <v>28348</v>
      </c>
      <c r="AA3193" s="160">
        <v>3218</v>
      </c>
    </row>
    <row r="3194" spans="1:31" ht="45" customHeight="1" x14ac:dyDescent="0.25">
      <c r="A3194" s="144" t="s">
        <v>36006</v>
      </c>
      <c r="B3194" s="144" t="s">
        <v>36007</v>
      </c>
      <c r="C3194" s="144"/>
      <c r="D3194" s="144"/>
      <c r="E3194" s="144"/>
      <c r="F3194" s="144">
        <v>1</v>
      </c>
      <c r="G3194" s="144"/>
      <c r="H3194" s="144">
        <v>320</v>
      </c>
      <c r="I3194" s="144">
        <v>100</v>
      </c>
      <c r="J3194" s="144">
        <v>150</v>
      </c>
      <c r="K3194" s="144">
        <v>70</v>
      </c>
      <c r="L3194" s="144"/>
      <c r="M3194" s="145" t="s">
        <v>2213</v>
      </c>
      <c r="N3194" s="144" t="s">
        <v>72</v>
      </c>
      <c r="O3194" s="144"/>
      <c r="P3194" s="144" t="s">
        <v>3808</v>
      </c>
      <c r="Q3194" s="144" t="s">
        <v>19102</v>
      </c>
      <c r="R3194" s="144" t="s">
        <v>36008</v>
      </c>
      <c r="S3194" s="144" t="s">
        <v>4191</v>
      </c>
      <c r="T3194" s="144" t="s">
        <v>36009</v>
      </c>
      <c r="U3194" s="144" t="s">
        <v>36006</v>
      </c>
      <c r="V3194" s="144"/>
      <c r="W3194" s="144"/>
      <c r="X3194" s="144"/>
      <c r="Y3194" s="144"/>
      <c r="Z3194" s="144"/>
      <c r="AA3194" s="160">
        <v>7650</v>
      </c>
      <c r="AE3194" s="109" t="s">
        <v>282</v>
      </c>
    </row>
    <row r="3195" spans="1:31" ht="45" customHeight="1" x14ac:dyDescent="0.25">
      <c r="A3195" s="144" t="s">
        <v>16345</v>
      </c>
      <c r="B3195" s="144" t="s">
        <v>19853</v>
      </c>
      <c r="C3195" s="144"/>
      <c r="D3195" s="144"/>
      <c r="E3195" s="144"/>
      <c r="F3195" s="144">
        <v>1</v>
      </c>
      <c r="G3195" s="144"/>
      <c r="H3195" s="144">
        <v>400</v>
      </c>
      <c r="I3195" s="144">
        <v>200</v>
      </c>
      <c r="J3195" s="144">
        <v>100</v>
      </c>
      <c r="K3195" s="144">
        <v>100</v>
      </c>
      <c r="L3195" s="144"/>
      <c r="M3195" s="145" t="s">
        <v>2213</v>
      </c>
      <c r="N3195" s="144" t="s">
        <v>17</v>
      </c>
      <c r="O3195" s="144"/>
      <c r="P3195" s="144" t="s">
        <v>2780</v>
      </c>
      <c r="Q3195" s="144"/>
      <c r="R3195" s="144"/>
      <c r="S3195" s="144" t="s">
        <v>4190</v>
      </c>
      <c r="T3195" s="144" t="s">
        <v>5875</v>
      </c>
      <c r="U3195" s="144" t="s">
        <v>16345</v>
      </c>
      <c r="V3195" s="144"/>
      <c r="W3195" s="144">
        <v>416152</v>
      </c>
      <c r="X3195" s="144" t="s">
        <v>17112</v>
      </c>
      <c r="Y3195" s="144">
        <v>89380000000</v>
      </c>
      <c r="Z3195" s="148" t="s">
        <v>30054</v>
      </c>
      <c r="AA3195" s="160">
        <v>4112</v>
      </c>
    </row>
    <row r="3196" spans="1:31" ht="45" customHeight="1" x14ac:dyDescent="0.25">
      <c r="A3196" s="144" t="s">
        <v>36687</v>
      </c>
      <c r="B3196" s="144" t="s">
        <v>36688</v>
      </c>
      <c r="C3196" s="144"/>
      <c r="D3196" s="144"/>
      <c r="E3196" s="144"/>
      <c r="F3196" s="144">
        <v>2</v>
      </c>
      <c r="G3196" s="144"/>
      <c r="H3196" s="144"/>
      <c r="I3196" s="144"/>
      <c r="J3196" s="144"/>
      <c r="K3196" s="144"/>
      <c r="L3196" s="144">
        <v>350</v>
      </c>
      <c r="M3196" s="145" t="s">
        <v>2213</v>
      </c>
      <c r="N3196" s="144" t="s">
        <v>18</v>
      </c>
      <c r="O3196" s="144"/>
      <c r="P3196" s="144" t="s">
        <v>2375</v>
      </c>
      <c r="Q3196" s="144"/>
      <c r="R3196" s="144"/>
      <c r="S3196" s="144"/>
      <c r="T3196" s="144"/>
      <c r="U3196" s="144" t="s">
        <v>36687</v>
      </c>
      <c r="V3196" s="144"/>
      <c r="W3196" s="144"/>
      <c r="X3196" s="144"/>
      <c r="Y3196" s="144">
        <v>89510000000</v>
      </c>
      <c r="Z3196" s="144"/>
      <c r="AA3196" s="160">
        <v>7742</v>
      </c>
    </row>
    <row r="3197" spans="1:31" ht="45" customHeight="1" x14ac:dyDescent="0.25">
      <c r="A3197" s="144" t="s">
        <v>32152</v>
      </c>
      <c r="B3197" s="144" t="s">
        <v>32153</v>
      </c>
      <c r="C3197" s="144"/>
      <c r="D3197" s="144"/>
      <c r="E3197" s="144"/>
      <c r="F3197" s="144">
        <v>1</v>
      </c>
      <c r="G3197" s="144"/>
      <c r="H3197" s="144">
        <v>220</v>
      </c>
      <c r="I3197" s="144">
        <v>100</v>
      </c>
      <c r="J3197" s="144">
        <v>100</v>
      </c>
      <c r="K3197" s="144">
        <v>20</v>
      </c>
      <c r="L3197" s="144"/>
      <c r="M3197" s="145" t="s">
        <v>2213</v>
      </c>
      <c r="N3197" s="144" t="s">
        <v>18</v>
      </c>
      <c r="O3197" s="144"/>
      <c r="P3197" s="144" t="s">
        <v>17473</v>
      </c>
      <c r="Q3197" s="144"/>
      <c r="R3197" s="144"/>
      <c r="S3197" s="144" t="s">
        <v>15453</v>
      </c>
      <c r="T3197" s="144" t="s">
        <v>7223</v>
      </c>
      <c r="U3197" s="144" t="s">
        <v>32152</v>
      </c>
      <c r="V3197" s="144"/>
      <c r="W3197" s="144">
        <v>309816</v>
      </c>
      <c r="X3197" s="144" t="s">
        <v>32154</v>
      </c>
      <c r="Y3197" s="144" t="s">
        <v>32155</v>
      </c>
      <c r="Z3197" s="144" t="s">
        <v>32156</v>
      </c>
      <c r="AA3197" s="160">
        <v>7276</v>
      </c>
    </row>
    <row r="3198" spans="1:31" ht="45" customHeight="1" x14ac:dyDescent="0.25">
      <c r="A3198" s="144" t="s">
        <v>8237</v>
      </c>
      <c r="B3198" s="144" t="s">
        <v>4208</v>
      </c>
      <c r="C3198" s="144"/>
      <c r="D3198" s="144" t="s">
        <v>8238</v>
      </c>
      <c r="E3198" s="144"/>
      <c r="F3198" s="144">
        <v>1</v>
      </c>
      <c r="G3198" s="144"/>
      <c r="H3198" s="144">
        <v>798</v>
      </c>
      <c r="I3198" s="144">
        <v>290</v>
      </c>
      <c r="J3198" s="144">
        <v>363</v>
      </c>
      <c r="K3198" s="144">
        <v>145</v>
      </c>
      <c r="L3198" s="144"/>
      <c r="M3198" s="145" t="s">
        <v>2213</v>
      </c>
      <c r="N3198" s="144" t="s">
        <v>89</v>
      </c>
      <c r="O3198" s="144"/>
      <c r="P3198" s="144" t="s">
        <v>3983</v>
      </c>
      <c r="Q3198" s="144" t="s">
        <v>4186</v>
      </c>
      <c r="R3198" s="144" t="s">
        <v>8240</v>
      </c>
      <c r="S3198" s="144" t="s">
        <v>4191</v>
      </c>
      <c r="T3198" s="144" t="s">
        <v>8241</v>
      </c>
      <c r="U3198" s="144" t="s">
        <v>8237</v>
      </c>
      <c r="V3198" s="144"/>
      <c r="W3198" s="144">
        <v>457008</v>
      </c>
      <c r="X3198" s="144" t="s">
        <v>22835</v>
      </c>
      <c r="Y3198" s="144"/>
      <c r="Z3198" s="144" t="s">
        <v>8242</v>
      </c>
      <c r="AA3198" s="161">
        <v>1026</v>
      </c>
    </row>
    <row r="3199" spans="1:31" ht="45" customHeight="1" x14ac:dyDescent="0.25">
      <c r="A3199" s="144" t="s">
        <v>19854</v>
      </c>
      <c r="B3199" s="144" t="s">
        <v>15377</v>
      </c>
      <c r="C3199" s="144"/>
      <c r="D3199" s="144" t="s">
        <v>5216</v>
      </c>
      <c r="E3199" s="144"/>
      <c r="F3199" s="144">
        <v>1</v>
      </c>
      <c r="G3199" s="144">
        <v>228</v>
      </c>
      <c r="H3199" s="144"/>
      <c r="I3199" s="144"/>
      <c r="J3199" s="144"/>
      <c r="K3199" s="144"/>
      <c r="L3199" s="144"/>
      <c r="M3199" s="145" t="s">
        <v>2213</v>
      </c>
      <c r="N3199" s="144" t="s">
        <v>23</v>
      </c>
      <c r="O3199" s="144"/>
      <c r="P3199" s="144" t="s">
        <v>3918</v>
      </c>
      <c r="Q3199" s="144"/>
      <c r="R3199" s="144"/>
      <c r="S3199" s="144" t="s">
        <v>15453</v>
      </c>
      <c r="T3199" s="144" t="s">
        <v>19855</v>
      </c>
      <c r="U3199" s="144" t="s">
        <v>19854</v>
      </c>
      <c r="V3199" s="144"/>
      <c r="W3199" s="144">
        <v>396830</v>
      </c>
      <c r="X3199" s="144" t="s">
        <v>19856</v>
      </c>
      <c r="Y3199" s="144" t="s">
        <v>19858</v>
      </c>
      <c r="Z3199" s="144" t="s">
        <v>19857</v>
      </c>
      <c r="AA3199" s="160">
        <v>5135</v>
      </c>
    </row>
    <row r="3200" spans="1:31" ht="45" customHeight="1" x14ac:dyDescent="0.25">
      <c r="A3200" s="144" t="s">
        <v>25581</v>
      </c>
      <c r="B3200" s="144" t="s">
        <v>25582</v>
      </c>
      <c r="C3200" s="144"/>
      <c r="D3200" s="144"/>
      <c r="E3200" s="144"/>
      <c r="F3200" s="144">
        <v>3</v>
      </c>
      <c r="G3200" s="144"/>
      <c r="H3200" s="144"/>
      <c r="I3200" s="144"/>
      <c r="J3200" s="144"/>
      <c r="K3200" s="144"/>
      <c r="L3200" s="144">
        <v>150</v>
      </c>
      <c r="M3200" s="145" t="s">
        <v>2213</v>
      </c>
      <c r="N3200" s="144" t="s">
        <v>34</v>
      </c>
      <c r="O3200" s="144"/>
      <c r="P3200" s="144" t="s">
        <v>3445</v>
      </c>
      <c r="Q3200" s="144"/>
      <c r="R3200" s="144"/>
      <c r="S3200" s="144" t="s">
        <v>4189</v>
      </c>
      <c r="T3200" s="144" t="s">
        <v>25583</v>
      </c>
      <c r="U3200" s="144" t="s">
        <v>25581</v>
      </c>
      <c r="V3200" s="144"/>
      <c r="W3200" s="144">
        <v>350049</v>
      </c>
      <c r="X3200" s="144" t="s">
        <v>25584</v>
      </c>
      <c r="Y3200" s="144">
        <v>88610000000</v>
      </c>
      <c r="Z3200" s="144" t="s">
        <v>25585</v>
      </c>
      <c r="AA3200" s="160">
        <v>6557</v>
      </c>
    </row>
    <row r="3201" spans="1:27" ht="45" customHeight="1" x14ac:dyDescent="0.25">
      <c r="A3201" s="144" t="s">
        <v>8243</v>
      </c>
      <c r="B3201" s="144" t="s">
        <v>4208</v>
      </c>
      <c r="C3201" s="144">
        <v>44</v>
      </c>
      <c r="D3201" s="144" t="s">
        <v>8244</v>
      </c>
      <c r="E3201" s="144"/>
      <c r="F3201" s="144">
        <v>1</v>
      </c>
      <c r="G3201" s="144"/>
      <c r="H3201" s="144">
        <v>1199</v>
      </c>
      <c r="I3201" s="144">
        <v>436</v>
      </c>
      <c r="J3201" s="144">
        <v>545</v>
      </c>
      <c r="K3201" s="144">
        <v>218</v>
      </c>
      <c r="L3201" s="144"/>
      <c r="M3201" s="145" t="s">
        <v>2213</v>
      </c>
      <c r="N3201" s="144" t="s">
        <v>78</v>
      </c>
      <c r="O3201" s="144"/>
      <c r="P3201" s="144" t="s">
        <v>4089</v>
      </c>
      <c r="Q3201" s="144"/>
      <c r="R3201" s="144"/>
      <c r="S3201" s="144"/>
      <c r="T3201" s="144"/>
      <c r="U3201" s="144" t="s">
        <v>8243</v>
      </c>
      <c r="V3201" s="144"/>
      <c r="W3201" s="144">
        <v>622034</v>
      </c>
      <c r="X3201" s="144" t="s">
        <v>8245</v>
      </c>
      <c r="Y3201" s="144" t="s">
        <v>8246</v>
      </c>
      <c r="Z3201" s="144" t="s">
        <v>8247</v>
      </c>
      <c r="AA3201" s="160">
        <v>1027</v>
      </c>
    </row>
    <row r="3202" spans="1:27" ht="45" customHeight="1" x14ac:dyDescent="0.25">
      <c r="A3202" s="144" t="s">
        <v>32157</v>
      </c>
      <c r="B3202" s="144" t="s">
        <v>32158</v>
      </c>
      <c r="C3202" s="144"/>
      <c r="D3202" s="144"/>
      <c r="E3202" s="144"/>
      <c r="F3202" s="144">
        <v>2</v>
      </c>
      <c r="G3202" s="144"/>
      <c r="H3202" s="144"/>
      <c r="I3202" s="144"/>
      <c r="J3202" s="144"/>
      <c r="K3202" s="144"/>
      <c r="L3202" s="144">
        <v>150</v>
      </c>
      <c r="M3202" s="145" t="s">
        <v>2213</v>
      </c>
      <c r="N3202" s="144" t="s">
        <v>18</v>
      </c>
      <c r="O3202" s="144"/>
      <c r="P3202" s="144" t="s">
        <v>2375</v>
      </c>
      <c r="Q3202" s="144"/>
      <c r="R3202" s="144"/>
      <c r="S3202" s="144"/>
      <c r="T3202" s="144"/>
      <c r="U3202" s="144" t="s">
        <v>32157</v>
      </c>
      <c r="V3202" s="144"/>
      <c r="W3202" s="144"/>
      <c r="X3202" s="144" t="s">
        <v>32159</v>
      </c>
      <c r="Y3202" s="144" t="s">
        <v>32160</v>
      </c>
      <c r="Z3202" s="144" t="s">
        <v>32161</v>
      </c>
      <c r="AA3202" s="160">
        <v>7331</v>
      </c>
    </row>
    <row r="3203" spans="1:27" ht="45" customHeight="1" x14ac:dyDescent="0.25">
      <c r="A3203" s="144" t="s">
        <v>27444</v>
      </c>
      <c r="B3203" s="144" t="s">
        <v>27445</v>
      </c>
      <c r="C3203" s="144">
        <v>60</v>
      </c>
      <c r="D3203" s="144"/>
      <c r="E3203" s="144"/>
      <c r="F3203" s="144">
        <v>1</v>
      </c>
      <c r="G3203" s="144"/>
      <c r="H3203" s="144">
        <v>850</v>
      </c>
      <c r="I3203" s="144">
        <v>400</v>
      </c>
      <c r="J3203" s="144">
        <v>400</v>
      </c>
      <c r="K3203" s="144">
        <v>50</v>
      </c>
      <c r="L3203" s="144"/>
      <c r="M3203" s="145" t="s">
        <v>2213</v>
      </c>
      <c r="N3203" s="144" t="s">
        <v>69</v>
      </c>
      <c r="O3203" s="144"/>
      <c r="P3203" s="144" t="s">
        <v>3087</v>
      </c>
      <c r="Q3203" s="144"/>
      <c r="R3203" s="144"/>
      <c r="S3203" s="144"/>
      <c r="T3203" s="144"/>
      <c r="U3203" s="144" t="s">
        <v>27444</v>
      </c>
      <c r="V3203" s="144"/>
      <c r="W3203" s="144">
        <v>426003</v>
      </c>
      <c r="X3203" s="144" t="s">
        <v>27446</v>
      </c>
      <c r="Y3203" s="144" t="s">
        <v>27447</v>
      </c>
      <c r="Z3203" s="144" t="s">
        <v>27448</v>
      </c>
      <c r="AA3203" s="160">
        <v>6782</v>
      </c>
    </row>
    <row r="3204" spans="1:27" ht="45" customHeight="1" x14ac:dyDescent="0.25">
      <c r="A3204" s="144" t="s">
        <v>8248</v>
      </c>
      <c r="B3204" s="144" t="s">
        <v>4208</v>
      </c>
      <c r="C3204" s="144"/>
      <c r="D3204" s="144"/>
      <c r="E3204" s="144"/>
      <c r="F3204" s="144">
        <v>1</v>
      </c>
      <c r="G3204" s="144"/>
      <c r="H3204" s="144">
        <v>798</v>
      </c>
      <c r="I3204" s="144">
        <v>290</v>
      </c>
      <c r="J3204" s="144">
        <v>363</v>
      </c>
      <c r="K3204" s="144">
        <v>145</v>
      </c>
      <c r="L3204" s="144"/>
      <c r="M3204" s="145" t="s">
        <v>2213</v>
      </c>
      <c r="N3204" s="144" t="s">
        <v>61</v>
      </c>
      <c r="O3204" s="144"/>
      <c r="P3204" s="144" t="s">
        <v>2888</v>
      </c>
      <c r="Q3204" s="144"/>
      <c r="R3204" s="144"/>
      <c r="S3204" s="144" t="s">
        <v>4190</v>
      </c>
      <c r="T3204" s="144" t="s">
        <v>8249</v>
      </c>
      <c r="U3204" s="144" t="s">
        <v>8248</v>
      </c>
      <c r="V3204" s="144"/>
      <c r="W3204" s="144">
        <v>168166</v>
      </c>
      <c r="X3204" s="144" t="s">
        <v>8250</v>
      </c>
      <c r="Y3204" s="144" t="s">
        <v>8251</v>
      </c>
      <c r="Z3204" s="144" t="s">
        <v>8252</v>
      </c>
      <c r="AA3204" s="160">
        <v>1028</v>
      </c>
    </row>
    <row r="3205" spans="1:27" ht="45" customHeight="1" x14ac:dyDescent="0.25">
      <c r="A3205" s="144" t="s">
        <v>8253</v>
      </c>
      <c r="B3205" s="144" t="s">
        <v>4208</v>
      </c>
      <c r="C3205" s="144">
        <v>37</v>
      </c>
      <c r="D3205" s="144" t="s">
        <v>8254</v>
      </c>
      <c r="E3205" s="144"/>
      <c r="F3205" s="144">
        <v>1</v>
      </c>
      <c r="G3205" s="144"/>
      <c r="H3205" s="144">
        <v>1305</v>
      </c>
      <c r="I3205" s="144">
        <v>436</v>
      </c>
      <c r="J3205" s="144">
        <v>545</v>
      </c>
      <c r="K3205" s="144">
        <v>218</v>
      </c>
      <c r="L3205" s="144"/>
      <c r="M3205" s="145" t="s">
        <v>2213</v>
      </c>
      <c r="N3205" s="144" t="s">
        <v>47</v>
      </c>
      <c r="O3205" s="144"/>
      <c r="P3205" s="144" t="s">
        <v>3451</v>
      </c>
      <c r="Q3205" s="144" t="s">
        <v>4187</v>
      </c>
      <c r="R3205" s="144" t="s">
        <v>4667</v>
      </c>
      <c r="S3205" s="144"/>
      <c r="T3205" s="144"/>
      <c r="U3205" s="144" t="s">
        <v>8253</v>
      </c>
      <c r="V3205" s="144"/>
      <c r="W3205" s="144">
        <v>302038</v>
      </c>
      <c r="X3205" s="144" t="s">
        <v>22836</v>
      </c>
      <c r="Y3205" s="144" t="s">
        <v>22837</v>
      </c>
      <c r="Z3205" s="144" t="s">
        <v>22838</v>
      </c>
      <c r="AA3205" s="160">
        <v>1029</v>
      </c>
    </row>
    <row r="3206" spans="1:27" ht="45" customHeight="1" x14ac:dyDescent="0.25">
      <c r="A3206" s="144" t="s">
        <v>19860</v>
      </c>
      <c r="B3206" s="144" t="s">
        <v>15647</v>
      </c>
      <c r="C3206" s="144">
        <v>4</v>
      </c>
      <c r="D3206" s="144"/>
      <c r="E3206" s="144"/>
      <c r="F3206" s="144">
        <v>1</v>
      </c>
      <c r="G3206" s="144">
        <v>220</v>
      </c>
      <c r="H3206" s="144"/>
      <c r="I3206" s="144"/>
      <c r="J3206" s="144"/>
      <c r="K3206" s="144"/>
      <c r="L3206" s="144"/>
      <c r="M3206" s="145" t="s">
        <v>2213</v>
      </c>
      <c r="N3206" s="144" t="s">
        <v>46</v>
      </c>
      <c r="O3206" s="144"/>
      <c r="P3206" s="144" t="s">
        <v>4057</v>
      </c>
      <c r="Q3206" s="144"/>
      <c r="R3206" s="144"/>
      <c r="S3206" s="144" t="s">
        <v>15453</v>
      </c>
      <c r="T3206" s="144" t="s">
        <v>19861</v>
      </c>
      <c r="U3206" s="144" t="s">
        <v>19860</v>
      </c>
      <c r="V3206" s="144"/>
      <c r="W3206" s="144">
        <v>461450</v>
      </c>
      <c r="X3206" s="144" t="s">
        <v>19862</v>
      </c>
      <c r="Y3206" s="144">
        <v>83540000000</v>
      </c>
      <c r="Z3206" s="144" t="s">
        <v>19863</v>
      </c>
      <c r="AA3206" s="160">
        <v>4592</v>
      </c>
    </row>
    <row r="3207" spans="1:27" ht="45" customHeight="1" x14ac:dyDescent="0.25">
      <c r="A3207" s="144" t="s">
        <v>22839</v>
      </c>
      <c r="B3207" s="144" t="s">
        <v>22840</v>
      </c>
      <c r="C3207" s="144"/>
      <c r="D3207" s="144"/>
      <c r="E3207" s="144"/>
      <c r="F3207" s="144">
        <v>2</v>
      </c>
      <c r="G3207" s="144"/>
      <c r="H3207" s="144"/>
      <c r="I3207" s="144"/>
      <c r="J3207" s="144"/>
      <c r="K3207" s="144"/>
      <c r="L3207" s="144">
        <v>350</v>
      </c>
      <c r="M3207" s="145" t="s">
        <v>2213</v>
      </c>
      <c r="N3207" s="144" t="s">
        <v>68</v>
      </c>
      <c r="O3207" s="144"/>
      <c r="P3207" s="144" t="s">
        <v>2692</v>
      </c>
      <c r="Q3207" s="144"/>
      <c r="R3207" s="144"/>
      <c r="S3207" s="144"/>
      <c r="T3207" s="144"/>
      <c r="U3207" s="144" t="s">
        <v>22839</v>
      </c>
      <c r="V3207" s="144"/>
      <c r="W3207" s="144">
        <v>667000</v>
      </c>
      <c r="X3207" s="144" t="s">
        <v>5599</v>
      </c>
      <c r="Y3207" s="144" t="s">
        <v>22841</v>
      </c>
      <c r="Z3207" s="144" t="s">
        <v>22842</v>
      </c>
      <c r="AA3207" s="160">
        <v>5798</v>
      </c>
    </row>
    <row r="3208" spans="1:27" ht="45" customHeight="1" x14ac:dyDescent="0.25">
      <c r="A3208" s="144" t="s">
        <v>8255</v>
      </c>
      <c r="B3208" s="144" t="s">
        <v>4205</v>
      </c>
      <c r="C3208" s="144">
        <v>243</v>
      </c>
      <c r="D3208" s="144" t="s">
        <v>8256</v>
      </c>
      <c r="E3208" s="144"/>
      <c r="F3208" s="144">
        <v>1</v>
      </c>
      <c r="G3208" s="144">
        <v>350</v>
      </c>
      <c r="H3208" s="144"/>
      <c r="I3208" s="144"/>
      <c r="J3208" s="144"/>
      <c r="K3208" s="144"/>
      <c r="L3208" s="144"/>
      <c r="M3208" s="145" t="s">
        <v>2213</v>
      </c>
      <c r="N3208" s="144" t="s">
        <v>76</v>
      </c>
      <c r="O3208" s="144"/>
      <c r="P3208" s="144" t="s">
        <v>3935</v>
      </c>
      <c r="Q3208" s="144" t="s">
        <v>4187</v>
      </c>
      <c r="R3208" s="144" t="s">
        <v>5252</v>
      </c>
      <c r="S3208" s="144"/>
      <c r="T3208" s="144"/>
      <c r="U3208" s="144" t="s">
        <v>8255</v>
      </c>
      <c r="V3208" s="144"/>
      <c r="W3208" s="144">
        <v>410003</v>
      </c>
      <c r="X3208" s="144" t="s">
        <v>8257</v>
      </c>
      <c r="Y3208" s="144" t="s">
        <v>8258</v>
      </c>
      <c r="Z3208" s="144" t="s">
        <v>8259</v>
      </c>
      <c r="AA3208" s="160">
        <v>1030</v>
      </c>
    </row>
    <row r="3209" spans="1:27" ht="45" customHeight="1" x14ac:dyDescent="0.25">
      <c r="A3209" s="144" t="s">
        <v>19864</v>
      </c>
      <c r="B3209" s="144" t="s">
        <v>15409</v>
      </c>
      <c r="C3209" s="144">
        <v>5</v>
      </c>
      <c r="D3209" s="144"/>
      <c r="E3209" s="144"/>
      <c r="F3209" s="144">
        <v>1</v>
      </c>
      <c r="G3209" s="144"/>
      <c r="H3209" s="144">
        <v>350</v>
      </c>
      <c r="I3209" s="144">
        <v>200</v>
      </c>
      <c r="J3209" s="144">
        <v>100</v>
      </c>
      <c r="K3209" s="144">
        <v>50</v>
      </c>
      <c r="L3209" s="144"/>
      <c r="M3209" s="145" t="s">
        <v>2213</v>
      </c>
      <c r="N3209" s="144" t="s">
        <v>66</v>
      </c>
      <c r="O3209" s="144"/>
      <c r="P3209" s="144" t="s">
        <v>2348</v>
      </c>
      <c r="Q3209" s="144"/>
      <c r="R3209" s="144"/>
      <c r="S3209" s="144" t="s">
        <v>4189</v>
      </c>
      <c r="T3209" s="144" t="s">
        <v>13708</v>
      </c>
      <c r="U3209" s="144" t="s">
        <v>19864</v>
      </c>
      <c r="V3209" s="144"/>
      <c r="W3209" s="144">
        <v>363245</v>
      </c>
      <c r="X3209" s="144" t="s">
        <v>19865</v>
      </c>
      <c r="Y3209" s="144">
        <v>88670000000</v>
      </c>
      <c r="Z3209" s="144" t="s">
        <v>19866</v>
      </c>
      <c r="AA3209" s="160">
        <v>5286</v>
      </c>
    </row>
    <row r="3210" spans="1:27" ht="45" customHeight="1" x14ac:dyDescent="0.25">
      <c r="A3210" s="144" t="s">
        <v>19864</v>
      </c>
      <c r="B3210" s="144" t="s">
        <v>15409</v>
      </c>
      <c r="C3210" s="144">
        <v>5</v>
      </c>
      <c r="D3210" s="144"/>
      <c r="E3210" s="144" t="s">
        <v>22843</v>
      </c>
      <c r="F3210" s="144">
        <v>1</v>
      </c>
      <c r="G3210" s="144"/>
      <c r="H3210" s="144">
        <v>120</v>
      </c>
      <c r="I3210" s="144">
        <v>50</v>
      </c>
      <c r="J3210" s="144">
        <v>50</v>
      </c>
      <c r="K3210" s="144">
        <v>20</v>
      </c>
      <c r="L3210" s="144"/>
      <c r="M3210" s="145" t="s">
        <v>2213</v>
      </c>
      <c r="N3210" s="144" t="s">
        <v>66</v>
      </c>
      <c r="O3210" s="144"/>
      <c r="P3210" s="144" t="s">
        <v>2348</v>
      </c>
      <c r="Q3210" s="144"/>
      <c r="R3210" s="144"/>
      <c r="S3210" s="144" t="s">
        <v>4191</v>
      </c>
      <c r="T3210" s="144" t="s">
        <v>22844</v>
      </c>
      <c r="U3210" s="144" t="s">
        <v>19864</v>
      </c>
      <c r="V3210" s="144" t="s">
        <v>22845</v>
      </c>
      <c r="W3210" s="144">
        <v>363210</v>
      </c>
      <c r="X3210" s="144" t="s">
        <v>22846</v>
      </c>
      <c r="Y3210" s="144" t="s">
        <v>22847</v>
      </c>
      <c r="Z3210" s="144" t="s">
        <v>22848</v>
      </c>
      <c r="AA3210" s="160">
        <v>5715</v>
      </c>
    </row>
    <row r="3211" spans="1:27" ht="45" customHeight="1" x14ac:dyDescent="0.25">
      <c r="A3211" s="144" t="s">
        <v>25586</v>
      </c>
      <c r="B3211" s="144" t="s">
        <v>25587</v>
      </c>
      <c r="C3211" s="144">
        <v>66</v>
      </c>
      <c r="D3211" s="144" t="s">
        <v>4353</v>
      </c>
      <c r="E3211" s="144"/>
      <c r="F3211" s="144">
        <v>1</v>
      </c>
      <c r="G3211" s="144">
        <v>300</v>
      </c>
      <c r="H3211" s="144"/>
      <c r="I3211" s="144"/>
      <c r="J3211" s="144"/>
      <c r="K3211" s="144"/>
      <c r="L3211" s="144"/>
      <c r="M3211" s="145" t="s">
        <v>2213</v>
      </c>
      <c r="N3211" s="144" t="s">
        <v>18</v>
      </c>
      <c r="O3211" s="144"/>
      <c r="P3211" s="144" t="s">
        <v>2375</v>
      </c>
      <c r="Q3211" s="144" t="s">
        <v>4188</v>
      </c>
      <c r="R3211" s="144" t="s">
        <v>8871</v>
      </c>
      <c r="S3211" s="144"/>
      <c r="T3211" s="144"/>
      <c r="U3211" s="144" t="s">
        <v>25586</v>
      </c>
      <c r="V3211" s="144"/>
      <c r="W3211" s="144">
        <v>308012</v>
      </c>
      <c r="X3211" s="144" t="s">
        <v>25588</v>
      </c>
      <c r="Y3211" s="144" t="s">
        <v>33261</v>
      </c>
      <c r="Z3211" s="144" t="s">
        <v>33262</v>
      </c>
      <c r="AA3211" s="160">
        <v>6624</v>
      </c>
    </row>
    <row r="3212" spans="1:27" ht="45" customHeight="1" x14ac:dyDescent="0.25">
      <c r="A3212" s="144" t="s">
        <v>19867</v>
      </c>
      <c r="B3212" s="144" t="s">
        <v>15483</v>
      </c>
      <c r="C3212" s="144"/>
      <c r="D3212" s="144" t="s">
        <v>14162</v>
      </c>
      <c r="E3212" s="144"/>
      <c r="F3212" s="144">
        <v>1</v>
      </c>
      <c r="G3212" s="144">
        <v>250</v>
      </c>
      <c r="H3212" s="144"/>
      <c r="I3212" s="144"/>
      <c r="J3212" s="144"/>
      <c r="K3212" s="144"/>
      <c r="L3212" s="144"/>
      <c r="M3212" s="145" t="s">
        <v>2213</v>
      </c>
      <c r="N3212" s="144" t="s">
        <v>73</v>
      </c>
      <c r="O3212" s="144"/>
      <c r="P3212" s="144" t="s">
        <v>2831</v>
      </c>
      <c r="Q3212" s="144"/>
      <c r="R3212" s="144"/>
      <c r="S3212" s="144" t="s">
        <v>4189</v>
      </c>
      <c r="T3212" s="144" t="s">
        <v>4374</v>
      </c>
      <c r="U3212" s="144" t="s">
        <v>19867</v>
      </c>
      <c r="V3212" s="144"/>
      <c r="W3212" s="144">
        <v>391200</v>
      </c>
      <c r="X3212" s="144" t="s">
        <v>10037</v>
      </c>
      <c r="Y3212" s="144">
        <v>84910000000</v>
      </c>
      <c r="Z3212" s="144" t="s">
        <v>19868</v>
      </c>
      <c r="AA3212" s="160">
        <v>5263</v>
      </c>
    </row>
    <row r="3213" spans="1:27" ht="45" customHeight="1" x14ac:dyDescent="0.25">
      <c r="A3213" s="144" t="s">
        <v>8264</v>
      </c>
      <c r="B3213" s="144" t="s">
        <v>4208</v>
      </c>
      <c r="C3213" s="144">
        <v>30</v>
      </c>
      <c r="D3213" s="144"/>
      <c r="E3213" s="144"/>
      <c r="F3213" s="144">
        <v>1</v>
      </c>
      <c r="G3213" s="144"/>
      <c r="H3213" s="144">
        <v>1199</v>
      </c>
      <c r="I3213" s="144">
        <v>436</v>
      </c>
      <c r="J3213" s="144">
        <v>545</v>
      </c>
      <c r="K3213" s="144">
        <v>218</v>
      </c>
      <c r="L3213" s="144"/>
      <c r="M3213" s="145" t="s">
        <v>2213</v>
      </c>
      <c r="N3213" s="144" t="s">
        <v>87</v>
      </c>
      <c r="O3213" s="144"/>
      <c r="P3213" s="144" t="s">
        <v>2977</v>
      </c>
      <c r="Q3213" s="144"/>
      <c r="R3213" s="144"/>
      <c r="S3213" s="144"/>
      <c r="T3213" s="144"/>
      <c r="U3213" s="144" t="s">
        <v>8264</v>
      </c>
      <c r="V3213" s="144"/>
      <c r="W3213" s="144">
        <v>681008</v>
      </c>
      <c r="X3213" s="144" t="s">
        <v>8265</v>
      </c>
      <c r="Y3213" s="144"/>
      <c r="Z3213" s="144"/>
      <c r="AA3213" s="160">
        <v>1033</v>
      </c>
    </row>
    <row r="3214" spans="1:27" ht="45" customHeight="1" x14ac:dyDescent="0.25">
      <c r="A3214" s="144" t="s">
        <v>8266</v>
      </c>
      <c r="B3214" s="144" t="s">
        <v>4208</v>
      </c>
      <c r="C3214" s="144">
        <v>7</v>
      </c>
      <c r="D3214" s="144"/>
      <c r="E3214" s="144"/>
      <c r="F3214" s="144">
        <v>1</v>
      </c>
      <c r="G3214" s="144"/>
      <c r="H3214" s="144">
        <v>1799</v>
      </c>
      <c r="I3214" s="144">
        <v>654</v>
      </c>
      <c r="J3214" s="144">
        <v>818</v>
      </c>
      <c r="K3214" s="144">
        <v>327</v>
      </c>
      <c r="L3214" s="144"/>
      <c r="M3214" s="145" t="s">
        <v>2213</v>
      </c>
      <c r="N3214" s="144" t="s">
        <v>76</v>
      </c>
      <c r="O3214" s="144"/>
      <c r="P3214" s="144" t="s">
        <v>3890</v>
      </c>
      <c r="Q3214" s="144"/>
      <c r="R3214" s="144"/>
      <c r="S3214" s="144" t="s">
        <v>4189</v>
      </c>
      <c r="T3214" s="144" t="s">
        <v>8267</v>
      </c>
      <c r="U3214" s="144" t="s">
        <v>8266</v>
      </c>
      <c r="V3214" s="144"/>
      <c r="W3214" s="144">
        <v>412030</v>
      </c>
      <c r="X3214" s="144" t="s">
        <v>8268</v>
      </c>
      <c r="Y3214" s="144"/>
      <c r="Z3214" s="144" t="s">
        <v>8269</v>
      </c>
      <c r="AA3214" s="160">
        <v>1034</v>
      </c>
    </row>
    <row r="3215" spans="1:27" ht="45" customHeight="1" x14ac:dyDescent="0.25">
      <c r="A3215" s="144" t="s">
        <v>36689</v>
      </c>
      <c r="B3215" s="144" t="s">
        <v>36690</v>
      </c>
      <c r="C3215" s="144">
        <v>1</v>
      </c>
      <c r="D3215" s="144"/>
      <c r="E3215" s="144"/>
      <c r="F3215" s="144">
        <v>1</v>
      </c>
      <c r="G3215" s="144"/>
      <c r="H3215" s="144">
        <v>320</v>
      </c>
      <c r="I3215" s="144">
        <v>100</v>
      </c>
      <c r="J3215" s="144">
        <v>150</v>
      </c>
      <c r="K3215" s="144">
        <v>70</v>
      </c>
      <c r="L3215" s="144"/>
      <c r="M3215" s="145" t="s">
        <v>2213</v>
      </c>
      <c r="N3215" s="144" t="s">
        <v>21</v>
      </c>
      <c r="O3215" s="144"/>
      <c r="P3215" s="144" t="s">
        <v>2718</v>
      </c>
      <c r="Q3215" s="144"/>
      <c r="R3215" s="144"/>
      <c r="S3215" s="144" t="s">
        <v>4189</v>
      </c>
      <c r="T3215" s="144" t="s">
        <v>6974</v>
      </c>
      <c r="U3215" s="144" t="s">
        <v>36689</v>
      </c>
      <c r="V3215" s="144"/>
      <c r="W3215" s="144">
        <v>404002</v>
      </c>
      <c r="X3215" s="144" t="s">
        <v>36691</v>
      </c>
      <c r="Y3215" s="144" t="s">
        <v>36692</v>
      </c>
      <c r="Z3215" s="144" t="s">
        <v>36693</v>
      </c>
      <c r="AA3215" s="160">
        <v>7845</v>
      </c>
    </row>
    <row r="3216" spans="1:27" ht="45" customHeight="1" x14ac:dyDescent="0.25">
      <c r="A3216" s="144" t="s">
        <v>13482</v>
      </c>
      <c r="B3216" s="144" t="s">
        <v>19869</v>
      </c>
      <c r="C3216" s="144"/>
      <c r="D3216" s="144"/>
      <c r="E3216" s="144"/>
      <c r="F3216" s="144">
        <v>5</v>
      </c>
      <c r="G3216" s="144"/>
      <c r="H3216" s="144"/>
      <c r="I3216" s="144"/>
      <c r="J3216" s="144"/>
      <c r="K3216" s="144"/>
      <c r="L3216" s="144">
        <v>850</v>
      </c>
      <c r="M3216" s="145" t="s">
        <v>2213</v>
      </c>
      <c r="N3216" s="144" t="s">
        <v>29</v>
      </c>
      <c r="O3216" s="144"/>
      <c r="P3216" s="144" t="s">
        <v>2455</v>
      </c>
      <c r="Q3216" s="144"/>
      <c r="R3216" s="144"/>
      <c r="S3216" s="144" t="s">
        <v>4189</v>
      </c>
      <c r="T3216" s="144" t="s">
        <v>13483</v>
      </c>
      <c r="U3216" s="144" t="s">
        <v>13482</v>
      </c>
      <c r="V3216" s="144"/>
      <c r="W3216" s="144">
        <v>249010</v>
      </c>
      <c r="X3216" s="144" t="s">
        <v>19870</v>
      </c>
      <c r="Y3216" s="144" t="s">
        <v>19871</v>
      </c>
      <c r="Z3216" s="144" t="s">
        <v>13484</v>
      </c>
      <c r="AA3216" s="160">
        <v>1035</v>
      </c>
    </row>
    <row r="3217" spans="1:27" ht="45" customHeight="1" x14ac:dyDescent="0.25">
      <c r="A3217" s="144" t="s">
        <v>32162</v>
      </c>
      <c r="B3217" s="144" t="s">
        <v>32163</v>
      </c>
      <c r="C3217" s="144"/>
      <c r="D3217" s="144"/>
      <c r="E3217" s="144"/>
      <c r="F3217" s="144">
        <v>3</v>
      </c>
      <c r="G3217" s="144"/>
      <c r="H3217" s="144"/>
      <c r="I3217" s="144"/>
      <c r="J3217" s="144"/>
      <c r="K3217" s="144"/>
      <c r="L3217" s="144">
        <v>150</v>
      </c>
      <c r="M3217" s="145" t="s">
        <v>2213</v>
      </c>
      <c r="N3217" s="144" t="s">
        <v>34</v>
      </c>
      <c r="O3217" s="144"/>
      <c r="P3217" s="144" t="s">
        <v>3218</v>
      </c>
      <c r="Q3217" s="144" t="s">
        <v>4228</v>
      </c>
      <c r="R3217" s="144" t="s">
        <v>32164</v>
      </c>
      <c r="S3217" s="144"/>
      <c r="T3217" s="144"/>
      <c r="U3217" s="144" t="s">
        <v>32162</v>
      </c>
      <c r="V3217" s="144"/>
      <c r="W3217" s="144">
        <v>352070</v>
      </c>
      <c r="X3217" s="144" t="s">
        <v>32165</v>
      </c>
      <c r="Y3217" s="144"/>
      <c r="Z3217" s="144" t="s">
        <v>32166</v>
      </c>
      <c r="AA3217" s="160">
        <v>7332</v>
      </c>
    </row>
    <row r="3218" spans="1:27" ht="45" customHeight="1" x14ac:dyDescent="0.25">
      <c r="A3218" s="144" t="s">
        <v>8270</v>
      </c>
      <c r="B3218" s="144" t="s">
        <v>4208</v>
      </c>
      <c r="C3218" s="144">
        <v>76</v>
      </c>
      <c r="D3218" s="144"/>
      <c r="E3218" s="144"/>
      <c r="F3218" s="144">
        <v>1</v>
      </c>
      <c r="G3218" s="144"/>
      <c r="H3218" s="144">
        <v>1799</v>
      </c>
      <c r="I3218" s="144">
        <v>654</v>
      </c>
      <c r="J3218" s="144">
        <v>818</v>
      </c>
      <c r="K3218" s="144">
        <v>327</v>
      </c>
      <c r="L3218" s="144"/>
      <c r="M3218" s="145" t="s">
        <v>2213</v>
      </c>
      <c r="N3218" s="144" t="s">
        <v>75</v>
      </c>
      <c r="O3218" s="144"/>
      <c r="P3218" s="144" t="s">
        <v>2497</v>
      </c>
      <c r="Q3218" s="144"/>
      <c r="R3218" s="144"/>
      <c r="S3218" s="144"/>
      <c r="T3218" s="144"/>
      <c r="U3218" s="144" t="s">
        <v>8270</v>
      </c>
      <c r="V3218" s="144"/>
      <c r="W3218" s="144">
        <v>194021</v>
      </c>
      <c r="X3218" s="144" t="s">
        <v>13264</v>
      </c>
      <c r="Y3218" s="144" t="s">
        <v>8271</v>
      </c>
      <c r="Z3218" s="144" t="s">
        <v>8272</v>
      </c>
      <c r="AA3218" s="160">
        <v>1036</v>
      </c>
    </row>
    <row r="3219" spans="1:27" ht="45" customHeight="1" x14ac:dyDescent="0.25">
      <c r="A3219" s="144" t="s">
        <v>8273</v>
      </c>
      <c r="B3219" s="144" t="s">
        <v>4208</v>
      </c>
      <c r="C3219" s="144">
        <v>1</v>
      </c>
      <c r="D3219" s="144" t="s">
        <v>8274</v>
      </c>
      <c r="E3219" s="144"/>
      <c r="F3219" s="144">
        <v>1</v>
      </c>
      <c r="G3219" s="144"/>
      <c r="H3219" s="144">
        <v>798</v>
      </c>
      <c r="I3219" s="144">
        <v>290</v>
      </c>
      <c r="J3219" s="144">
        <v>363</v>
      </c>
      <c r="K3219" s="144">
        <v>145</v>
      </c>
      <c r="L3219" s="144"/>
      <c r="M3219" s="145" t="s">
        <v>2213</v>
      </c>
      <c r="N3219" s="144" t="s">
        <v>56</v>
      </c>
      <c r="O3219" s="144"/>
      <c r="P3219" s="144" t="s">
        <v>3556</v>
      </c>
      <c r="Q3219" s="144"/>
      <c r="R3219" s="144"/>
      <c r="S3219" s="144" t="s">
        <v>4191</v>
      </c>
      <c r="T3219" s="144" t="s">
        <v>8275</v>
      </c>
      <c r="U3219" s="144" t="s">
        <v>8273</v>
      </c>
      <c r="V3219" s="144"/>
      <c r="W3219" s="144">
        <v>368530</v>
      </c>
      <c r="X3219" s="144"/>
      <c r="Y3219" s="144"/>
      <c r="Z3219" s="144"/>
      <c r="AA3219" s="160">
        <v>1037</v>
      </c>
    </row>
    <row r="3220" spans="1:27" ht="45" customHeight="1" x14ac:dyDescent="0.25">
      <c r="A3220" s="144" t="s">
        <v>19872</v>
      </c>
      <c r="B3220" s="144" t="s">
        <v>19873</v>
      </c>
      <c r="C3220" s="144"/>
      <c r="D3220" s="144"/>
      <c r="E3220" s="144"/>
      <c r="F3220" s="144">
        <v>1</v>
      </c>
      <c r="G3220" s="144"/>
      <c r="H3220" s="144">
        <v>450</v>
      </c>
      <c r="I3220" s="144">
        <v>200</v>
      </c>
      <c r="J3220" s="144">
        <v>200</v>
      </c>
      <c r="K3220" s="144">
        <v>50</v>
      </c>
      <c r="L3220" s="144"/>
      <c r="M3220" s="145" t="s">
        <v>2213</v>
      </c>
      <c r="N3220" s="144" t="s">
        <v>56</v>
      </c>
      <c r="O3220" s="144"/>
      <c r="P3220" s="144" t="s">
        <v>3930</v>
      </c>
      <c r="Q3220" s="144"/>
      <c r="R3220" s="144"/>
      <c r="S3220" s="144" t="s">
        <v>15453</v>
      </c>
      <c r="T3220" s="144" t="s">
        <v>19874</v>
      </c>
      <c r="U3220" s="144" t="s">
        <v>19872</v>
      </c>
      <c r="V3220" s="144"/>
      <c r="W3220" s="144">
        <v>368795</v>
      </c>
      <c r="X3220" s="144" t="s">
        <v>19875</v>
      </c>
      <c r="Y3220" s="144" t="s">
        <v>19877</v>
      </c>
      <c r="Z3220" s="144" t="s">
        <v>19876</v>
      </c>
      <c r="AA3220" s="160">
        <v>4661</v>
      </c>
    </row>
    <row r="3221" spans="1:27" ht="45" customHeight="1" x14ac:dyDescent="0.25">
      <c r="A3221" s="144" t="s">
        <v>8276</v>
      </c>
      <c r="B3221" s="144" t="s">
        <v>4208</v>
      </c>
      <c r="C3221" s="144">
        <v>5</v>
      </c>
      <c r="D3221" s="144"/>
      <c r="E3221" s="144"/>
      <c r="F3221" s="144">
        <v>1</v>
      </c>
      <c r="G3221" s="144"/>
      <c r="H3221" s="144">
        <v>1199</v>
      </c>
      <c r="I3221" s="144">
        <v>436</v>
      </c>
      <c r="J3221" s="144">
        <v>545</v>
      </c>
      <c r="K3221" s="144">
        <v>218</v>
      </c>
      <c r="L3221" s="144"/>
      <c r="M3221" s="145" t="s">
        <v>2213</v>
      </c>
      <c r="N3221" s="144" t="s">
        <v>92</v>
      </c>
      <c r="O3221" s="144"/>
      <c r="P3221" s="144" t="s">
        <v>2582</v>
      </c>
      <c r="Q3221" s="144"/>
      <c r="R3221" s="144"/>
      <c r="S3221" s="144"/>
      <c r="T3221" s="144"/>
      <c r="U3221" s="144" t="s">
        <v>8276</v>
      </c>
      <c r="V3221" s="144"/>
      <c r="W3221" s="144">
        <v>629603</v>
      </c>
      <c r="X3221" s="144" t="s">
        <v>5960</v>
      </c>
      <c r="Y3221" s="150" t="s">
        <v>8277</v>
      </c>
      <c r="Z3221" s="144" t="s">
        <v>8278</v>
      </c>
      <c r="AA3221" s="160">
        <v>1038</v>
      </c>
    </row>
    <row r="3222" spans="1:27" ht="45" customHeight="1" x14ac:dyDescent="0.25">
      <c r="A3222" s="144" t="s">
        <v>8279</v>
      </c>
      <c r="B3222" s="144" t="s">
        <v>4208</v>
      </c>
      <c r="C3222" s="144"/>
      <c r="D3222" s="144"/>
      <c r="E3222" s="144"/>
      <c r="F3222" s="144">
        <v>1</v>
      </c>
      <c r="G3222" s="144"/>
      <c r="H3222" s="144">
        <v>798</v>
      </c>
      <c r="I3222" s="144">
        <v>290</v>
      </c>
      <c r="J3222" s="144">
        <v>363</v>
      </c>
      <c r="K3222" s="144">
        <v>145</v>
      </c>
      <c r="L3222" s="144"/>
      <c r="M3222" s="145" t="s">
        <v>2213</v>
      </c>
      <c r="N3222" s="144" t="s">
        <v>67</v>
      </c>
      <c r="O3222" s="144"/>
      <c r="P3222" s="144" t="s">
        <v>3932</v>
      </c>
      <c r="Q3222" s="144"/>
      <c r="R3222" s="144"/>
      <c r="S3222" s="144" t="s">
        <v>4191</v>
      </c>
      <c r="T3222" s="144" t="s">
        <v>8280</v>
      </c>
      <c r="U3222" s="144" t="s">
        <v>8279</v>
      </c>
      <c r="V3222" s="144"/>
      <c r="W3222" s="144">
        <v>423195</v>
      </c>
      <c r="X3222" s="144" t="s">
        <v>8281</v>
      </c>
      <c r="Y3222" s="150" t="s">
        <v>8282</v>
      </c>
      <c r="Z3222" s="144" t="s">
        <v>8283</v>
      </c>
      <c r="AA3222" s="161">
        <v>1039</v>
      </c>
    </row>
    <row r="3223" spans="1:27" ht="45" customHeight="1" x14ac:dyDescent="0.25">
      <c r="A3223" s="144" t="s">
        <v>14725</v>
      </c>
      <c r="B3223" s="144" t="s">
        <v>15462</v>
      </c>
      <c r="C3223" s="144">
        <v>1</v>
      </c>
      <c r="D3223" s="144"/>
      <c r="E3223" s="144"/>
      <c r="F3223" s="144">
        <v>5</v>
      </c>
      <c r="G3223" s="144"/>
      <c r="H3223" s="144"/>
      <c r="I3223" s="144"/>
      <c r="J3223" s="144"/>
      <c r="K3223" s="144"/>
      <c r="L3223" s="144">
        <v>850</v>
      </c>
      <c r="M3223" s="145" t="s">
        <v>2213</v>
      </c>
      <c r="N3223" s="144" t="s">
        <v>14</v>
      </c>
      <c r="O3223" s="144"/>
      <c r="P3223" s="144" t="s">
        <v>3984</v>
      </c>
      <c r="Q3223" s="145"/>
      <c r="R3223" s="144"/>
      <c r="S3223" s="144"/>
      <c r="T3223" s="144"/>
      <c r="U3223" s="144" t="s">
        <v>14725</v>
      </c>
      <c r="V3223" s="144"/>
      <c r="W3223" s="144">
        <v>658087</v>
      </c>
      <c r="X3223" s="144" t="s">
        <v>14726</v>
      </c>
      <c r="Y3223" s="144" t="s">
        <v>15681</v>
      </c>
      <c r="Z3223" s="144" t="s">
        <v>12257</v>
      </c>
      <c r="AA3223" s="160">
        <v>286</v>
      </c>
    </row>
    <row r="3224" spans="1:27" ht="45" customHeight="1" x14ac:dyDescent="0.25">
      <c r="A3224" s="144" t="s">
        <v>8289</v>
      </c>
      <c r="B3224" s="144" t="s">
        <v>4303</v>
      </c>
      <c r="C3224" s="144"/>
      <c r="D3224" s="144"/>
      <c r="E3224" s="144"/>
      <c r="F3224" s="144">
        <v>2</v>
      </c>
      <c r="G3224" s="144"/>
      <c r="H3224" s="144"/>
      <c r="I3224" s="144"/>
      <c r="J3224" s="144"/>
      <c r="K3224" s="144"/>
      <c r="L3224" s="144">
        <v>50</v>
      </c>
      <c r="M3224" s="145" t="s">
        <v>2213</v>
      </c>
      <c r="N3224" s="144" t="s">
        <v>36</v>
      </c>
      <c r="O3224" s="144"/>
      <c r="P3224" s="144" t="s">
        <v>3120</v>
      </c>
      <c r="Q3224" s="144"/>
      <c r="R3224" s="144"/>
      <c r="S3224" s="144" t="s">
        <v>4190</v>
      </c>
      <c r="T3224" s="144" t="s">
        <v>8290</v>
      </c>
      <c r="U3224" s="144" t="s">
        <v>8289</v>
      </c>
      <c r="V3224" s="144"/>
      <c r="W3224" s="144">
        <v>641040</v>
      </c>
      <c r="X3224" s="144" t="s">
        <v>8291</v>
      </c>
      <c r="Y3224" s="144" t="s">
        <v>8292</v>
      </c>
      <c r="Z3224" s="144" t="s">
        <v>8293</v>
      </c>
      <c r="AA3224" s="160">
        <v>1042</v>
      </c>
    </row>
    <row r="3225" spans="1:27" ht="45" customHeight="1" x14ac:dyDescent="0.25">
      <c r="A3225" s="144" t="s">
        <v>19878</v>
      </c>
      <c r="B3225" s="144" t="s">
        <v>19879</v>
      </c>
      <c r="C3225" s="144"/>
      <c r="D3225" s="144"/>
      <c r="E3225" s="144"/>
      <c r="F3225" s="144">
        <v>2</v>
      </c>
      <c r="G3225" s="144"/>
      <c r="H3225" s="144"/>
      <c r="I3225" s="144"/>
      <c r="J3225" s="144"/>
      <c r="K3225" s="144"/>
      <c r="L3225" s="144">
        <v>150</v>
      </c>
      <c r="M3225" s="145" t="s">
        <v>2213</v>
      </c>
      <c r="N3225" s="144" t="s">
        <v>41</v>
      </c>
      <c r="O3225" s="144"/>
      <c r="P3225" s="144" t="s">
        <v>2670</v>
      </c>
      <c r="Q3225" s="144"/>
      <c r="R3225" s="144"/>
      <c r="S3225" s="144"/>
      <c r="T3225" s="144"/>
      <c r="U3225" s="144" t="s">
        <v>19878</v>
      </c>
      <c r="V3225" s="144"/>
      <c r="W3225" s="144">
        <v>127204</v>
      </c>
      <c r="X3225" s="144" t="s">
        <v>19880</v>
      </c>
      <c r="Y3225" s="144" t="s">
        <v>19882</v>
      </c>
      <c r="Z3225" s="144" t="s">
        <v>19881</v>
      </c>
      <c r="AA3225" s="160">
        <v>5595</v>
      </c>
    </row>
    <row r="3226" spans="1:27" ht="45" customHeight="1" x14ac:dyDescent="0.25">
      <c r="A3226" s="144" t="s">
        <v>28349</v>
      </c>
      <c r="B3226" s="144" t="s">
        <v>15483</v>
      </c>
      <c r="C3226" s="144">
        <v>84</v>
      </c>
      <c r="D3226" s="144"/>
      <c r="E3226" s="144"/>
      <c r="F3226" s="144">
        <v>1</v>
      </c>
      <c r="G3226" s="144">
        <v>345</v>
      </c>
      <c r="H3226" s="144"/>
      <c r="I3226" s="144"/>
      <c r="J3226" s="144"/>
      <c r="K3226" s="144"/>
      <c r="L3226" s="144"/>
      <c r="M3226" s="145" t="s">
        <v>2213</v>
      </c>
      <c r="N3226" s="144" t="s">
        <v>18</v>
      </c>
      <c r="O3226" s="144"/>
      <c r="P3226" s="144" t="s">
        <v>2375</v>
      </c>
      <c r="Q3226" s="144" t="s">
        <v>4188</v>
      </c>
      <c r="R3226" s="144" t="s">
        <v>8303</v>
      </c>
      <c r="S3226" s="144"/>
      <c r="T3226" s="144"/>
      <c r="U3226" s="144" t="s">
        <v>28349</v>
      </c>
      <c r="V3226" s="144"/>
      <c r="W3226" s="144">
        <v>308036</v>
      </c>
      <c r="X3226" s="144" t="s">
        <v>30055</v>
      </c>
      <c r="Y3226" s="144" t="s">
        <v>28350</v>
      </c>
      <c r="Z3226" s="144" t="s">
        <v>28351</v>
      </c>
      <c r="AA3226" s="160">
        <v>6922</v>
      </c>
    </row>
    <row r="3227" spans="1:27" ht="45" customHeight="1" x14ac:dyDescent="0.25">
      <c r="A3227" s="144" t="s">
        <v>37311</v>
      </c>
      <c r="B3227" s="144" t="s">
        <v>37312</v>
      </c>
      <c r="C3227" s="144">
        <v>4</v>
      </c>
      <c r="D3227" s="144"/>
      <c r="E3227" s="144"/>
      <c r="F3227" s="144">
        <v>2</v>
      </c>
      <c r="G3227" s="144"/>
      <c r="H3227" s="144"/>
      <c r="I3227" s="144"/>
      <c r="J3227" s="144"/>
      <c r="K3227" s="144"/>
      <c r="L3227" s="144">
        <v>350</v>
      </c>
      <c r="M3227" s="145" t="s">
        <v>2213</v>
      </c>
      <c r="N3227" s="144" t="s">
        <v>78</v>
      </c>
      <c r="O3227" s="144"/>
      <c r="P3227" s="144" t="s">
        <v>15456</v>
      </c>
      <c r="Q3227" s="144"/>
      <c r="R3227" s="144"/>
      <c r="S3227" s="144"/>
      <c r="T3227" s="144"/>
      <c r="U3227" s="144" t="s">
        <v>37311</v>
      </c>
      <c r="V3227" s="144"/>
      <c r="W3227" s="144">
        <v>624130</v>
      </c>
      <c r="X3227" s="144" t="s">
        <v>37313</v>
      </c>
      <c r="Y3227" s="144" t="s">
        <v>37314</v>
      </c>
      <c r="Z3227" s="144" t="s">
        <v>37315</v>
      </c>
      <c r="AA3227" s="160">
        <v>7881</v>
      </c>
    </row>
    <row r="3228" spans="1:27" ht="45" customHeight="1" x14ac:dyDescent="0.25">
      <c r="A3228" s="144" t="s">
        <v>27449</v>
      </c>
      <c r="B3228" s="144" t="s">
        <v>27450</v>
      </c>
      <c r="C3228" s="144"/>
      <c r="D3228" s="144"/>
      <c r="E3228" s="144"/>
      <c r="F3228" s="144">
        <v>5</v>
      </c>
      <c r="G3228" s="144"/>
      <c r="H3228" s="144"/>
      <c r="I3228" s="144"/>
      <c r="J3228" s="144"/>
      <c r="K3228" s="144"/>
      <c r="L3228" s="144">
        <v>850</v>
      </c>
      <c r="M3228" s="145" t="s">
        <v>2213</v>
      </c>
      <c r="N3228" s="144" t="s">
        <v>18</v>
      </c>
      <c r="O3228" s="144"/>
      <c r="P3228" s="144" t="s">
        <v>2375</v>
      </c>
      <c r="Q3228" s="144"/>
      <c r="R3228" s="144"/>
      <c r="S3228" s="144"/>
      <c r="T3228" s="144"/>
      <c r="U3228" s="144" t="s">
        <v>27449</v>
      </c>
      <c r="V3228" s="144"/>
      <c r="W3228" s="144">
        <v>308033</v>
      </c>
      <c r="X3228" s="144" t="s">
        <v>27451</v>
      </c>
      <c r="Y3228" s="144" t="s">
        <v>27452</v>
      </c>
      <c r="Z3228" s="144" t="s">
        <v>27453</v>
      </c>
      <c r="AA3228" s="160">
        <v>6786</v>
      </c>
    </row>
    <row r="3229" spans="1:27" ht="45" customHeight="1" x14ac:dyDescent="0.25">
      <c r="A3229" s="144" t="s">
        <v>27449</v>
      </c>
      <c r="B3229" s="144" t="s">
        <v>27450</v>
      </c>
      <c r="C3229" s="144"/>
      <c r="D3229" s="144"/>
      <c r="E3229" s="144" t="s">
        <v>9616</v>
      </c>
      <c r="F3229" s="144">
        <v>5</v>
      </c>
      <c r="G3229" s="144"/>
      <c r="H3229" s="144"/>
      <c r="I3229" s="144"/>
      <c r="J3229" s="144"/>
      <c r="K3229" s="144"/>
      <c r="L3229" s="144">
        <v>850</v>
      </c>
      <c r="M3229" s="145" t="s">
        <v>2213</v>
      </c>
      <c r="N3229" s="144" t="s">
        <v>18</v>
      </c>
      <c r="O3229" s="144"/>
      <c r="P3229" s="144" t="s">
        <v>2375</v>
      </c>
      <c r="Q3229" s="144"/>
      <c r="R3229" s="144"/>
      <c r="S3229" s="144"/>
      <c r="T3229" s="144"/>
      <c r="U3229" s="144" t="s">
        <v>27449</v>
      </c>
      <c r="V3229" s="144" t="s">
        <v>7099</v>
      </c>
      <c r="W3229" s="144">
        <v>308033</v>
      </c>
      <c r="X3229" s="144" t="s">
        <v>27451</v>
      </c>
      <c r="Y3229" s="144" t="s">
        <v>27452</v>
      </c>
      <c r="Z3229" s="144" t="s">
        <v>27453</v>
      </c>
      <c r="AA3229" s="160">
        <v>6787</v>
      </c>
    </row>
    <row r="3230" spans="1:27" ht="45" customHeight="1" x14ac:dyDescent="0.25">
      <c r="A3230" s="144" t="s">
        <v>25590</v>
      </c>
      <c r="B3230" s="144" t="s">
        <v>17538</v>
      </c>
      <c r="C3230" s="144"/>
      <c r="D3230" s="144"/>
      <c r="E3230" s="144"/>
      <c r="F3230" s="144">
        <v>5</v>
      </c>
      <c r="G3230" s="144"/>
      <c r="H3230" s="144"/>
      <c r="I3230" s="144"/>
      <c r="J3230" s="144"/>
      <c r="K3230" s="144"/>
      <c r="L3230" s="144">
        <v>850</v>
      </c>
      <c r="M3230" s="145" t="s">
        <v>2213</v>
      </c>
      <c r="N3230" s="144" t="s">
        <v>46</v>
      </c>
      <c r="O3230" s="144"/>
      <c r="P3230" s="144" t="s">
        <v>3774</v>
      </c>
      <c r="Q3230" s="144"/>
      <c r="R3230" s="144"/>
      <c r="S3230" s="144"/>
      <c r="T3230" s="144"/>
      <c r="U3230" s="144" t="s">
        <v>25590</v>
      </c>
      <c r="V3230" s="144"/>
      <c r="W3230" s="144">
        <v>460000</v>
      </c>
      <c r="X3230" s="144" t="s">
        <v>25591</v>
      </c>
      <c r="Y3230" s="144" t="s">
        <v>25592</v>
      </c>
      <c r="Z3230" s="144" t="s">
        <v>25593</v>
      </c>
      <c r="AA3230" s="160">
        <v>6605</v>
      </c>
    </row>
    <row r="3231" spans="1:27" ht="45" customHeight="1" x14ac:dyDescent="0.25">
      <c r="A3231" s="144" t="s">
        <v>8294</v>
      </c>
      <c r="B3231" s="144" t="s">
        <v>4205</v>
      </c>
      <c r="C3231" s="144">
        <v>7</v>
      </c>
      <c r="D3231" s="144"/>
      <c r="E3231" s="144"/>
      <c r="F3231" s="144">
        <v>1</v>
      </c>
      <c r="G3231" s="144">
        <v>350</v>
      </c>
      <c r="H3231" s="144"/>
      <c r="I3231" s="144"/>
      <c r="J3231" s="144"/>
      <c r="K3231" s="144"/>
      <c r="L3231" s="144"/>
      <c r="M3231" s="145" t="s">
        <v>2213</v>
      </c>
      <c r="N3231" s="144" t="s">
        <v>23</v>
      </c>
      <c r="O3231" s="144"/>
      <c r="P3231" s="144" t="s">
        <v>2990</v>
      </c>
      <c r="Q3231" s="144"/>
      <c r="R3231" s="144"/>
      <c r="S3231" s="144" t="s">
        <v>4189</v>
      </c>
      <c r="T3231" s="144" t="s">
        <v>8295</v>
      </c>
      <c r="U3231" s="144" t="s">
        <v>8294</v>
      </c>
      <c r="V3231" s="144"/>
      <c r="W3231" s="144"/>
      <c r="X3231" s="144"/>
      <c r="Y3231" s="144"/>
      <c r="Z3231" s="144" t="s">
        <v>8296</v>
      </c>
      <c r="AA3231" s="161">
        <v>1043</v>
      </c>
    </row>
    <row r="3232" spans="1:27" ht="45" customHeight="1" x14ac:dyDescent="0.25">
      <c r="A3232" s="144" t="s">
        <v>17113</v>
      </c>
      <c r="B3232" s="144" t="s">
        <v>16995</v>
      </c>
      <c r="C3232" s="144"/>
      <c r="D3232" s="144"/>
      <c r="E3232" s="144"/>
      <c r="F3232" s="144">
        <v>5</v>
      </c>
      <c r="G3232" s="144"/>
      <c r="H3232" s="144"/>
      <c r="I3232" s="144"/>
      <c r="J3232" s="144"/>
      <c r="K3232" s="144"/>
      <c r="L3232" s="144">
        <v>350</v>
      </c>
      <c r="M3232" s="145" t="s">
        <v>2213</v>
      </c>
      <c r="N3232" s="144" t="s">
        <v>20</v>
      </c>
      <c r="O3232" s="144"/>
      <c r="P3232" s="144" t="s">
        <v>2987</v>
      </c>
      <c r="Q3232" s="144"/>
      <c r="R3232" s="144"/>
      <c r="S3232" s="144" t="s">
        <v>4189</v>
      </c>
      <c r="T3232" s="144" t="s">
        <v>6809</v>
      </c>
      <c r="U3232" s="144" t="s">
        <v>17113</v>
      </c>
      <c r="V3232" s="144"/>
      <c r="W3232" s="144">
        <v>601785</v>
      </c>
      <c r="X3232" s="144" t="s">
        <v>17114</v>
      </c>
      <c r="Y3232" s="144" t="s">
        <v>17115</v>
      </c>
      <c r="Z3232" s="144" t="s">
        <v>17116</v>
      </c>
      <c r="AA3232" s="160">
        <v>4263</v>
      </c>
    </row>
    <row r="3233" spans="1:31" ht="45" customHeight="1" x14ac:dyDescent="0.25">
      <c r="A3233" s="144" t="s">
        <v>8298</v>
      </c>
      <c r="B3233" s="144" t="s">
        <v>4205</v>
      </c>
      <c r="C3233" s="144">
        <v>26</v>
      </c>
      <c r="D3233" s="144" t="s">
        <v>5034</v>
      </c>
      <c r="E3233" s="144"/>
      <c r="F3233" s="144">
        <v>1</v>
      </c>
      <c r="G3233" s="144">
        <v>350</v>
      </c>
      <c r="H3233" s="144"/>
      <c r="I3233" s="144"/>
      <c r="J3233" s="144"/>
      <c r="K3233" s="144"/>
      <c r="L3233" s="144"/>
      <c r="M3233" s="145" t="s">
        <v>2213</v>
      </c>
      <c r="N3233" s="144" t="s">
        <v>44</v>
      </c>
      <c r="O3233" s="144"/>
      <c r="P3233" s="144" t="s">
        <v>2468</v>
      </c>
      <c r="Q3233" s="144"/>
      <c r="R3233" s="144"/>
      <c r="S3233" s="144"/>
      <c r="T3233" s="144"/>
      <c r="U3233" s="144" t="s">
        <v>8298</v>
      </c>
      <c r="V3233" s="144"/>
      <c r="W3233" s="144">
        <v>633009</v>
      </c>
      <c r="X3233" s="144" t="s">
        <v>8299</v>
      </c>
      <c r="Y3233" s="149" t="s">
        <v>8300</v>
      </c>
      <c r="Z3233" s="144" t="s">
        <v>8301</v>
      </c>
      <c r="AA3233" s="160">
        <v>1045</v>
      </c>
      <c r="AE3233" s="109" t="s">
        <v>648</v>
      </c>
    </row>
    <row r="3234" spans="1:31" ht="45" customHeight="1" x14ac:dyDescent="0.25">
      <c r="A3234" s="144" t="s">
        <v>13728</v>
      </c>
      <c r="B3234" s="144" t="s">
        <v>32167</v>
      </c>
      <c r="C3234" s="144"/>
      <c r="D3234" s="144"/>
      <c r="E3234" s="144"/>
      <c r="F3234" s="144">
        <v>1</v>
      </c>
      <c r="G3234" s="144"/>
      <c r="H3234" s="144">
        <v>343</v>
      </c>
      <c r="I3234" s="144">
        <v>200</v>
      </c>
      <c r="J3234" s="144">
        <v>100</v>
      </c>
      <c r="K3234" s="144">
        <v>43</v>
      </c>
      <c r="L3234" s="144"/>
      <c r="M3234" s="145" t="s">
        <v>2213</v>
      </c>
      <c r="N3234" s="144" t="s">
        <v>42</v>
      </c>
      <c r="O3234" s="144"/>
      <c r="P3234" s="144" t="s">
        <v>16156</v>
      </c>
      <c r="Q3234" s="144"/>
      <c r="R3234" s="144"/>
      <c r="S3234" s="144" t="s">
        <v>13932</v>
      </c>
      <c r="T3234" s="144" t="s">
        <v>32168</v>
      </c>
      <c r="U3234" s="144" t="s">
        <v>13728</v>
      </c>
      <c r="V3234" s="144"/>
      <c r="W3234" s="144">
        <v>140517</v>
      </c>
      <c r="X3234" s="144" t="s">
        <v>31238</v>
      </c>
      <c r="Y3234" s="144" t="s">
        <v>13729</v>
      </c>
      <c r="Z3234" s="144" t="s">
        <v>13730</v>
      </c>
      <c r="AA3234" s="160">
        <v>1046</v>
      </c>
    </row>
    <row r="3235" spans="1:31" ht="45" customHeight="1" x14ac:dyDescent="0.25">
      <c r="A3235" s="144" t="s">
        <v>8302</v>
      </c>
      <c r="B3235" s="144" t="s">
        <v>15377</v>
      </c>
      <c r="C3235" s="144">
        <v>51</v>
      </c>
      <c r="D3235" s="144"/>
      <c r="E3235" s="144"/>
      <c r="F3235" s="144">
        <v>1</v>
      </c>
      <c r="G3235" s="144">
        <v>350</v>
      </c>
      <c r="H3235" s="144"/>
      <c r="I3235" s="144"/>
      <c r="J3235" s="144"/>
      <c r="K3235" s="144"/>
      <c r="L3235" s="144"/>
      <c r="M3235" s="145" t="s">
        <v>2213</v>
      </c>
      <c r="N3235" s="144" t="s">
        <v>18</v>
      </c>
      <c r="O3235" s="144"/>
      <c r="P3235" s="144" t="s">
        <v>2375</v>
      </c>
      <c r="Q3235" s="144" t="s">
        <v>4188</v>
      </c>
      <c r="R3235" s="144" t="s">
        <v>8303</v>
      </c>
      <c r="S3235" s="144"/>
      <c r="T3235" s="144"/>
      <c r="U3235" s="144" t="s">
        <v>8302</v>
      </c>
      <c r="V3235" s="144"/>
      <c r="W3235" s="144">
        <v>308027</v>
      </c>
      <c r="X3235" s="144" t="s">
        <v>8304</v>
      </c>
      <c r="Y3235" s="144" t="s">
        <v>14727</v>
      </c>
      <c r="Z3235" s="144" t="s">
        <v>30056</v>
      </c>
      <c r="AA3235" s="160">
        <v>1047</v>
      </c>
    </row>
    <row r="3236" spans="1:31" ht="45" customHeight="1" x14ac:dyDescent="0.25">
      <c r="A3236" s="144" t="s">
        <v>36010</v>
      </c>
      <c r="B3236" s="144" t="s">
        <v>17538</v>
      </c>
      <c r="C3236" s="144">
        <v>2</v>
      </c>
      <c r="D3236" s="144"/>
      <c r="E3236" s="144"/>
      <c r="F3236" s="144">
        <v>5</v>
      </c>
      <c r="G3236" s="144"/>
      <c r="H3236" s="144"/>
      <c r="I3236" s="144"/>
      <c r="J3236" s="144"/>
      <c r="K3236" s="144"/>
      <c r="L3236" s="144">
        <v>850</v>
      </c>
      <c r="M3236" s="145" t="s">
        <v>2213</v>
      </c>
      <c r="N3236" s="144" t="s">
        <v>43</v>
      </c>
      <c r="O3236" s="144"/>
      <c r="P3236" s="144" t="s">
        <v>30618</v>
      </c>
      <c r="Q3236" s="144" t="s">
        <v>4189</v>
      </c>
      <c r="R3236" s="144" t="s">
        <v>5988</v>
      </c>
      <c r="S3236" s="144"/>
      <c r="T3236" s="144"/>
      <c r="U3236" s="144" t="s">
        <v>36010</v>
      </c>
      <c r="V3236" s="144"/>
      <c r="W3236" s="144">
        <v>184430</v>
      </c>
      <c r="X3236" s="144" t="s">
        <v>18244</v>
      </c>
      <c r="Y3236" s="144" t="s">
        <v>36011</v>
      </c>
      <c r="Z3236" s="144" t="s">
        <v>14376</v>
      </c>
      <c r="AA3236" s="160">
        <v>3735</v>
      </c>
    </row>
    <row r="3237" spans="1:31" ht="45" customHeight="1" x14ac:dyDescent="0.25">
      <c r="A3237" s="144" t="s">
        <v>8305</v>
      </c>
      <c r="B3237" s="144" t="s">
        <v>8306</v>
      </c>
      <c r="C3237" s="144"/>
      <c r="D3237" s="144" t="s">
        <v>8307</v>
      </c>
      <c r="E3237" s="144"/>
      <c r="F3237" s="144">
        <v>2</v>
      </c>
      <c r="G3237" s="144"/>
      <c r="H3237" s="144"/>
      <c r="I3237" s="144"/>
      <c r="J3237" s="144"/>
      <c r="K3237" s="144"/>
      <c r="L3237" s="144">
        <v>150</v>
      </c>
      <c r="M3237" s="145" t="s">
        <v>2213</v>
      </c>
      <c r="N3237" s="144" t="s">
        <v>42</v>
      </c>
      <c r="O3237" s="144"/>
      <c r="P3237" s="144" t="s">
        <v>16132</v>
      </c>
      <c r="Q3237" s="144"/>
      <c r="R3237" s="144"/>
      <c r="S3237" s="144"/>
      <c r="T3237" s="144"/>
      <c r="U3237" s="144" t="s">
        <v>8305</v>
      </c>
      <c r="V3237" s="144"/>
      <c r="W3237" s="144">
        <v>142800</v>
      </c>
      <c r="X3237" s="144" t="s">
        <v>22849</v>
      </c>
      <c r="Y3237" s="150">
        <v>89260000000</v>
      </c>
      <c r="Z3237" s="144" t="s">
        <v>19883</v>
      </c>
      <c r="AA3237" s="160">
        <v>1048</v>
      </c>
    </row>
    <row r="3238" spans="1:31" ht="45" customHeight="1" x14ac:dyDescent="0.25">
      <c r="A3238" s="144" t="s">
        <v>16346</v>
      </c>
      <c r="B3238" s="144" t="s">
        <v>15423</v>
      </c>
      <c r="C3238" s="144">
        <v>1</v>
      </c>
      <c r="D3238" s="144"/>
      <c r="E3238" s="144"/>
      <c r="F3238" s="144">
        <v>1</v>
      </c>
      <c r="G3238" s="144"/>
      <c r="H3238" s="144">
        <v>800</v>
      </c>
      <c r="I3238" s="144">
        <v>300</v>
      </c>
      <c r="J3238" s="144">
        <v>300</v>
      </c>
      <c r="K3238" s="144">
        <v>200</v>
      </c>
      <c r="L3238" s="144"/>
      <c r="M3238" s="145" t="s">
        <v>2213</v>
      </c>
      <c r="N3238" s="144" t="s">
        <v>74</v>
      </c>
      <c r="O3238" s="144"/>
      <c r="P3238" s="144" t="s">
        <v>2425</v>
      </c>
      <c r="Q3238" s="144"/>
      <c r="R3238" s="144"/>
      <c r="S3238" s="144" t="s">
        <v>4190</v>
      </c>
      <c r="T3238" s="144" t="s">
        <v>7503</v>
      </c>
      <c r="U3238" s="144" t="s">
        <v>16346</v>
      </c>
      <c r="V3238" s="144"/>
      <c r="W3238" s="144">
        <v>446250</v>
      </c>
      <c r="X3238" s="144" t="s">
        <v>17118</v>
      </c>
      <c r="Y3238" s="144">
        <v>88470000000</v>
      </c>
      <c r="Z3238" s="144" t="s">
        <v>16347</v>
      </c>
      <c r="AA3238" s="161">
        <v>4159</v>
      </c>
    </row>
    <row r="3239" spans="1:31" ht="45" customHeight="1" x14ac:dyDescent="0.25">
      <c r="A3239" s="144" t="s">
        <v>16346</v>
      </c>
      <c r="B3239" s="144" t="s">
        <v>15423</v>
      </c>
      <c r="C3239" s="144">
        <v>1</v>
      </c>
      <c r="D3239" s="144"/>
      <c r="E3239" s="144" t="s">
        <v>19884</v>
      </c>
      <c r="F3239" s="144">
        <v>1</v>
      </c>
      <c r="G3239" s="144">
        <v>200</v>
      </c>
      <c r="H3239" s="144"/>
      <c r="I3239" s="144"/>
      <c r="J3239" s="144"/>
      <c r="K3239" s="144"/>
      <c r="L3239" s="144"/>
      <c r="M3239" s="145" t="s">
        <v>2213</v>
      </c>
      <c r="N3239" s="144" t="s">
        <v>74</v>
      </c>
      <c r="O3239" s="144"/>
      <c r="P3239" s="144" t="s">
        <v>2425</v>
      </c>
      <c r="Q3239" s="144"/>
      <c r="R3239" s="144"/>
      <c r="S3239" s="144" t="s">
        <v>4190</v>
      </c>
      <c r="T3239" s="144" t="s">
        <v>7503</v>
      </c>
      <c r="U3239" s="144" t="s">
        <v>16346</v>
      </c>
      <c r="V3239" s="144" t="s">
        <v>16346</v>
      </c>
      <c r="W3239" s="144">
        <v>446250</v>
      </c>
      <c r="X3239" s="144" t="s">
        <v>19885</v>
      </c>
      <c r="Y3239" s="144">
        <v>88470000000</v>
      </c>
      <c r="Z3239" s="144" t="s">
        <v>17117</v>
      </c>
      <c r="AA3239" s="160">
        <v>4160</v>
      </c>
    </row>
    <row r="3240" spans="1:31" ht="45" customHeight="1" x14ac:dyDescent="0.25">
      <c r="A3240" s="144" t="s">
        <v>14139</v>
      </c>
      <c r="B3240" s="144" t="s">
        <v>14140</v>
      </c>
      <c r="C3240" s="144"/>
      <c r="D3240" s="144"/>
      <c r="E3240" s="144"/>
      <c r="F3240" s="144">
        <v>1</v>
      </c>
      <c r="G3240" s="144"/>
      <c r="H3240" s="144">
        <v>188</v>
      </c>
      <c r="I3240" s="144">
        <v>290</v>
      </c>
      <c r="J3240" s="144">
        <v>363</v>
      </c>
      <c r="K3240" s="144">
        <v>145</v>
      </c>
      <c r="L3240" s="144"/>
      <c r="M3240" s="145" t="s">
        <v>2213</v>
      </c>
      <c r="N3240" s="144" t="s">
        <v>112</v>
      </c>
      <c r="O3240" s="144"/>
      <c r="P3240" s="144" t="s">
        <v>2326</v>
      </c>
      <c r="Q3240" s="144"/>
      <c r="R3240" s="144"/>
      <c r="S3240" s="144" t="s">
        <v>4190</v>
      </c>
      <c r="T3240" s="144" t="s">
        <v>11180</v>
      </c>
      <c r="U3240" s="144" t="s">
        <v>14139</v>
      </c>
      <c r="V3240" s="144"/>
      <c r="W3240" s="144">
        <v>607150</v>
      </c>
      <c r="X3240" s="144" t="s">
        <v>11181</v>
      </c>
      <c r="Y3240" s="144">
        <v>88320000000</v>
      </c>
      <c r="Z3240" s="144" t="s">
        <v>11182</v>
      </c>
      <c r="AA3240" s="160">
        <v>1050</v>
      </c>
    </row>
    <row r="3241" spans="1:31" ht="45" customHeight="1" x14ac:dyDescent="0.25">
      <c r="A3241" s="144" t="s">
        <v>30057</v>
      </c>
      <c r="B3241" s="144" t="s">
        <v>30058</v>
      </c>
      <c r="C3241" s="144"/>
      <c r="D3241" s="144" t="s">
        <v>30059</v>
      </c>
      <c r="E3241" s="144"/>
      <c r="F3241" s="144">
        <v>1</v>
      </c>
      <c r="G3241" s="144"/>
      <c r="H3241" s="144">
        <v>798</v>
      </c>
      <c r="I3241" s="144">
        <v>290</v>
      </c>
      <c r="J3241" s="144">
        <v>363</v>
      </c>
      <c r="K3241" s="144">
        <v>145</v>
      </c>
      <c r="L3241" s="144"/>
      <c r="M3241" s="145" t="s">
        <v>2213</v>
      </c>
      <c r="N3241" s="144" t="s">
        <v>17</v>
      </c>
      <c r="O3241" s="144"/>
      <c r="P3241" s="144" t="s">
        <v>2445</v>
      </c>
      <c r="Q3241" s="144"/>
      <c r="R3241" s="144"/>
      <c r="S3241" s="144" t="s">
        <v>4191</v>
      </c>
      <c r="T3241" s="144" t="s">
        <v>11721</v>
      </c>
      <c r="U3241" s="144" t="s">
        <v>30057</v>
      </c>
      <c r="V3241" s="144"/>
      <c r="W3241" s="144">
        <v>416198</v>
      </c>
      <c r="X3241" s="144" t="s">
        <v>11722</v>
      </c>
      <c r="Y3241" s="144"/>
      <c r="Z3241" s="144" t="s">
        <v>30060</v>
      </c>
      <c r="AA3241" s="160">
        <v>3055</v>
      </c>
    </row>
    <row r="3242" spans="1:31" ht="45" customHeight="1" x14ac:dyDescent="0.25">
      <c r="A3242" s="144" t="s">
        <v>36012</v>
      </c>
      <c r="B3242" s="144" t="s">
        <v>35592</v>
      </c>
      <c r="C3242" s="144"/>
      <c r="D3242" s="144"/>
      <c r="E3242" s="144"/>
      <c r="F3242" s="144">
        <v>3</v>
      </c>
      <c r="G3242" s="144"/>
      <c r="H3242" s="144"/>
      <c r="I3242" s="144"/>
      <c r="J3242" s="144"/>
      <c r="K3242" s="144"/>
      <c r="L3242" s="144">
        <v>150</v>
      </c>
      <c r="M3242" s="145" t="s">
        <v>2213</v>
      </c>
      <c r="N3242" s="144" t="s">
        <v>34</v>
      </c>
      <c r="O3242" s="144"/>
      <c r="P3242" s="144" t="s">
        <v>2318</v>
      </c>
      <c r="Q3242" s="144"/>
      <c r="R3242" s="144"/>
      <c r="S3242" s="144" t="s">
        <v>4228</v>
      </c>
      <c r="T3242" s="144" t="s">
        <v>15903</v>
      </c>
      <c r="U3242" s="144" t="s">
        <v>36012</v>
      </c>
      <c r="V3242" s="144"/>
      <c r="W3242" s="144">
        <v>353307</v>
      </c>
      <c r="X3242" s="144" t="s">
        <v>25128</v>
      </c>
      <c r="Y3242" s="144">
        <v>88620000000</v>
      </c>
      <c r="Z3242" s="144" t="s">
        <v>28352</v>
      </c>
      <c r="AA3242" s="160">
        <v>6458</v>
      </c>
    </row>
    <row r="3243" spans="1:31" ht="45" customHeight="1" x14ac:dyDescent="0.25">
      <c r="A3243" s="144" t="s">
        <v>19886</v>
      </c>
      <c r="B3243" s="144" t="s">
        <v>19887</v>
      </c>
      <c r="C3243" s="144">
        <v>8</v>
      </c>
      <c r="D3243" s="144"/>
      <c r="E3243" s="144"/>
      <c r="F3243" s="144">
        <v>1</v>
      </c>
      <c r="G3243" s="144"/>
      <c r="H3243" s="144">
        <v>1223</v>
      </c>
      <c r="I3243" s="144">
        <v>520</v>
      </c>
      <c r="J3243" s="144">
        <v>575</v>
      </c>
      <c r="K3243" s="144">
        <v>128</v>
      </c>
      <c r="L3243" s="144"/>
      <c r="M3243" s="145" t="s">
        <v>2213</v>
      </c>
      <c r="N3243" s="144" t="s">
        <v>87</v>
      </c>
      <c r="O3243" s="144"/>
      <c r="P3243" s="144" t="s">
        <v>3429</v>
      </c>
      <c r="Q3243" s="144"/>
      <c r="R3243" s="144"/>
      <c r="S3243" s="144"/>
      <c r="T3243" s="144" t="s">
        <v>19888</v>
      </c>
      <c r="U3243" s="144" t="s">
        <v>19886</v>
      </c>
      <c r="V3243" s="144"/>
      <c r="W3243" s="144">
        <v>680033</v>
      </c>
      <c r="X3243" s="144" t="s">
        <v>22850</v>
      </c>
      <c r="Y3243" s="144" t="s">
        <v>19890</v>
      </c>
      <c r="Z3243" s="144" t="s">
        <v>19889</v>
      </c>
      <c r="AA3243" s="160">
        <v>5156</v>
      </c>
    </row>
    <row r="3244" spans="1:31" ht="45" customHeight="1" x14ac:dyDescent="0.25">
      <c r="A3244" s="144" t="s">
        <v>25594</v>
      </c>
      <c r="B3244" s="144" t="s">
        <v>11510</v>
      </c>
      <c r="C3244" s="144"/>
      <c r="D3244" s="144" t="s">
        <v>25595</v>
      </c>
      <c r="E3244" s="144"/>
      <c r="F3244" s="144">
        <v>2</v>
      </c>
      <c r="G3244" s="144"/>
      <c r="H3244" s="144"/>
      <c r="I3244" s="144"/>
      <c r="J3244" s="144"/>
      <c r="K3244" s="144"/>
      <c r="L3244" s="144">
        <v>150</v>
      </c>
      <c r="M3244" s="145" t="s">
        <v>2213</v>
      </c>
      <c r="N3244" s="144" t="s">
        <v>32</v>
      </c>
      <c r="O3244" s="144"/>
      <c r="P3244" s="144" t="s">
        <v>3117</v>
      </c>
      <c r="Q3244" s="144" t="s">
        <v>4187</v>
      </c>
      <c r="R3244" s="144" t="s">
        <v>4251</v>
      </c>
      <c r="S3244" s="144"/>
      <c r="T3244" s="144"/>
      <c r="U3244" s="144" t="s">
        <v>25594</v>
      </c>
      <c r="V3244" s="144"/>
      <c r="W3244" s="144">
        <v>610000</v>
      </c>
      <c r="X3244" s="144" t="s">
        <v>30061</v>
      </c>
      <c r="Y3244" s="150" t="s">
        <v>11512</v>
      </c>
      <c r="Z3244" s="144"/>
      <c r="AA3244" s="160">
        <v>3241</v>
      </c>
    </row>
    <row r="3245" spans="1:31" ht="45" customHeight="1" x14ac:dyDescent="0.25">
      <c r="A3245" s="144" t="s">
        <v>25594</v>
      </c>
      <c r="B3245" s="144" t="s">
        <v>11510</v>
      </c>
      <c r="C3245" s="144"/>
      <c r="D3245" s="144" t="s">
        <v>25595</v>
      </c>
      <c r="E3245" s="144" t="s">
        <v>11511</v>
      </c>
      <c r="F3245" s="144">
        <v>2</v>
      </c>
      <c r="G3245" s="144"/>
      <c r="H3245" s="144"/>
      <c r="I3245" s="144"/>
      <c r="J3245" s="144"/>
      <c r="K3245" s="144"/>
      <c r="L3245" s="144">
        <v>150</v>
      </c>
      <c r="M3245" s="145" t="s">
        <v>2213</v>
      </c>
      <c r="N3245" s="144" t="s">
        <v>32</v>
      </c>
      <c r="O3245" s="144"/>
      <c r="P3245" s="144" t="s">
        <v>3117</v>
      </c>
      <c r="Q3245" s="144" t="s">
        <v>4187</v>
      </c>
      <c r="R3245" s="144" t="s">
        <v>4251</v>
      </c>
      <c r="S3245" s="144"/>
      <c r="T3245" s="144"/>
      <c r="U3245" s="144" t="s">
        <v>25594</v>
      </c>
      <c r="V3245" s="144"/>
      <c r="W3245" s="144">
        <v>610000</v>
      </c>
      <c r="X3245" s="144" t="s">
        <v>13350</v>
      </c>
      <c r="Y3245" s="151" t="s">
        <v>11512</v>
      </c>
      <c r="Z3245" s="144" t="s">
        <v>11513</v>
      </c>
      <c r="AA3245" s="160">
        <v>2962</v>
      </c>
    </row>
    <row r="3246" spans="1:31" ht="45" customHeight="1" x14ac:dyDescent="0.25">
      <c r="A3246" s="144" t="s">
        <v>24131</v>
      </c>
      <c r="B3246" s="144" t="s">
        <v>15377</v>
      </c>
      <c r="C3246" s="144">
        <v>70</v>
      </c>
      <c r="D3246" s="144" t="s">
        <v>5463</v>
      </c>
      <c r="E3246" s="144"/>
      <c r="F3246" s="144">
        <v>1</v>
      </c>
      <c r="G3246" s="144">
        <v>170</v>
      </c>
      <c r="H3246" s="144"/>
      <c r="I3246" s="144"/>
      <c r="J3246" s="144"/>
      <c r="K3246" s="144"/>
      <c r="L3246" s="144"/>
      <c r="M3246" s="145" t="s">
        <v>2213</v>
      </c>
      <c r="N3246" s="144" t="s">
        <v>42</v>
      </c>
      <c r="O3246" s="144"/>
      <c r="P3246" s="144" t="s">
        <v>13850</v>
      </c>
      <c r="Q3246" s="144"/>
      <c r="R3246" s="144"/>
      <c r="S3246" s="144"/>
      <c r="T3246" s="144"/>
      <c r="U3246" s="144" t="s">
        <v>24131</v>
      </c>
      <c r="V3246" s="144"/>
      <c r="W3246" s="144">
        <v>141014</v>
      </c>
      <c r="X3246" s="144"/>
      <c r="Y3246" s="144">
        <v>89250000000</v>
      </c>
      <c r="Z3246" s="144" t="s">
        <v>24132</v>
      </c>
      <c r="AA3246" s="160">
        <v>4863</v>
      </c>
    </row>
    <row r="3247" spans="1:31" ht="45" customHeight="1" x14ac:dyDescent="0.25">
      <c r="A3247" s="144" t="s">
        <v>27454</v>
      </c>
      <c r="B3247" s="144" t="s">
        <v>27455</v>
      </c>
      <c r="C3247" s="144"/>
      <c r="D3247" s="144"/>
      <c r="E3247" s="144"/>
      <c r="F3247" s="144">
        <v>1</v>
      </c>
      <c r="G3247" s="144">
        <v>50</v>
      </c>
      <c r="H3247" s="144">
        <v>200</v>
      </c>
      <c r="I3247" s="144">
        <v>50</v>
      </c>
      <c r="J3247" s="144">
        <v>100</v>
      </c>
      <c r="K3247" s="144">
        <v>50</v>
      </c>
      <c r="L3247" s="144"/>
      <c r="M3247" s="145" t="s">
        <v>2213</v>
      </c>
      <c r="N3247" s="144" t="s">
        <v>18</v>
      </c>
      <c r="O3247" s="144"/>
      <c r="P3247" s="144" t="s">
        <v>2545</v>
      </c>
      <c r="Q3247" s="144"/>
      <c r="R3247" s="144"/>
      <c r="S3247" s="144" t="s">
        <v>4191</v>
      </c>
      <c r="T3247" s="144" t="s">
        <v>27456</v>
      </c>
      <c r="U3247" s="144" t="s">
        <v>27454</v>
      </c>
      <c r="V3247" s="144"/>
      <c r="W3247" s="144">
        <v>309903</v>
      </c>
      <c r="X3247" s="144" t="s">
        <v>30062</v>
      </c>
      <c r="Y3247" s="150" t="s">
        <v>30063</v>
      </c>
      <c r="Z3247" s="144" t="s">
        <v>30064</v>
      </c>
      <c r="AA3247" s="160">
        <v>6654</v>
      </c>
    </row>
    <row r="3248" spans="1:31" ht="45" customHeight="1" x14ac:dyDescent="0.25">
      <c r="A3248" s="144" t="s">
        <v>8311</v>
      </c>
      <c r="B3248" s="144" t="s">
        <v>8312</v>
      </c>
      <c r="C3248" s="144"/>
      <c r="D3248" s="144" t="s">
        <v>8313</v>
      </c>
      <c r="E3248" s="144"/>
      <c r="F3248" s="144">
        <v>2</v>
      </c>
      <c r="G3248" s="144"/>
      <c r="H3248" s="144"/>
      <c r="I3248" s="144"/>
      <c r="J3248" s="144"/>
      <c r="K3248" s="144"/>
      <c r="L3248" s="144">
        <v>150</v>
      </c>
      <c r="M3248" s="145" t="s">
        <v>2213</v>
      </c>
      <c r="N3248" s="144" t="s">
        <v>41</v>
      </c>
      <c r="O3248" s="144"/>
      <c r="P3248" s="144" t="s">
        <v>2604</v>
      </c>
      <c r="Q3248" s="144" t="s">
        <v>4187</v>
      </c>
      <c r="R3248" s="144" t="s">
        <v>4944</v>
      </c>
      <c r="S3248" s="144"/>
      <c r="T3248" s="144"/>
      <c r="U3248" s="144" t="s">
        <v>8311</v>
      </c>
      <c r="V3248" s="144"/>
      <c r="W3248" s="144">
        <v>125413</v>
      </c>
      <c r="X3248" s="144" t="s">
        <v>8314</v>
      </c>
      <c r="Y3248" s="144" t="s">
        <v>8315</v>
      </c>
      <c r="Z3248" s="144" t="s">
        <v>8316</v>
      </c>
      <c r="AA3248" s="160">
        <v>1051</v>
      </c>
    </row>
    <row r="3249" spans="1:27" ht="45" customHeight="1" x14ac:dyDescent="0.25">
      <c r="A3249" s="144" t="s">
        <v>19891</v>
      </c>
      <c r="B3249" s="144" t="s">
        <v>15819</v>
      </c>
      <c r="C3249" s="144">
        <v>154</v>
      </c>
      <c r="D3249" s="144"/>
      <c r="E3249" s="144"/>
      <c r="F3249" s="144">
        <v>1</v>
      </c>
      <c r="G3249" s="144"/>
      <c r="H3249" s="144">
        <v>350</v>
      </c>
      <c r="I3249" s="144">
        <v>200</v>
      </c>
      <c r="J3249" s="144">
        <v>100</v>
      </c>
      <c r="K3249" s="144">
        <v>50</v>
      </c>
      <c r="L3249" s="144"/>
      <c r="M3249" s="145" t="s">
        <v>2213</v>
      </c>
      <c r="N3249" s="144" t="s">
        <v>35</v>
      </c>
      <c r="O3249" s="144"/>
      <c r="P3249" s="144" t="s">
        <v>3901</v>
      </c>
      <c r="Q3249" s="144"/>
      <c r="R3249" s="144"/>
      <c r="S3249" s="144"/>
      <c r="T3249" s="144"/>
      <c r="U3249" s="144" t="s">
        <v>19891</v>
      </c>
      <c r="V3249" s="144"/>
      <c r="W3249" s="144">
        <v>660098</v>
      </c>
      <c r="X3249" s="144" t="s">
        <v>19892</v>
      </c>
      <c r="Y3249" s="144"/>
      <c r="Z3249" s="144" t="s">
        <v>6327</v>
      </c>
      <c r="AA3249" s="160">
        <v>4457</v>
      </c>
    </row>
    <row r="3250" spans="1:27" ht="45" customHeight="1" x14ac:dyDescent="0.25">
      <c r="A3250" s="144" t="s">
        <v>25596</v>
      </c>
      <c r="B3250" s="144" t="s">
        <v>25597</v>
      </c>
      <c r="C3250" s="144"/>
      <c r="D3250" s="144"/>
      <c r="E3250" s="144"/>
      <c r="F3250" s="144">
        <v>1</v>
      </c>
      <c r="G3250" s="144"/>
      <c r="H3250" s="144">
        <v>400</v>
      </c>
      <c r="I3250" s="144">
        <v>200</v>
      </c>
      <c r="J3250" s="144">
        <v>150</v>
      </c>
      <c r="K3250" s="144">
        <v>50</v>
      </c>
      <c r="L3250" s="144"/>
      <c r="M3250" s="145" t="s">
        <v>2213</v>
      </c>
      <c r="N3250" s="144" t="s">
        <v>42</v>
      </c>
      <c r="O3250" s="144"/>
      <c r="P3250" s="144" t="s">
        <v>17467</v>
      </c>
      <c r="Q3250" s="144"/>
      <c r="R3250" s="144"/>
      <c r="S3250" s="144" t="s">
        <v>15453</v>
      </c>
      <c r="T3250" s="144" t="s">
        <v>5903</v>
      </c>
      <c r="U3250" s="144" t="s">
        <v>25596</v>
      </c>
      <c r="V3250" s="144"/>
      <c r="W3250" s="144">
        <v>143030</v>
      </c>
      <c r="X3250" s="144" t="s">
        <v>25598</v>
      </c>
      <c r="Y3250" s="144">
        <v>84960000000</v>
      </c>
      <c r="Z3250" s="144" t="s">
        <v>25599</v>
      </c>
      <c r="AA3250" s="160">
        <v>6590</v>
      </c>
    </row>
    <row r="3251" spans="1:27" ht="45" customHeight="1" x14ac:dyDescent="0.25">
      <c r="A3251" s="144" t="s">
        <v>19893</v>
      </c>
      <c r="B3251" s="144" t="s">
        <v>19894</v>
      </c>
      <c r="C3251" s="144"/>
      <c r="D3251" s="144"/>
      <c r="E3251" s="144"/>
      <c r="F3251" s="144">
        <v>1</v>
      </c>
      <c r="G3251" s="144"/>
      <c r="H3251" s="144">
        <v>500</v>
      </c>
      <c r="I3251" s="144"/>
      <c r="J3251" s="144"/>
      <c r="K3251" s="144">
        <v>500</v>
      </c>
      <c r="L3251" s="144"/>
      <c r="M3251" s="145" t="s">
        <v>2213</v>
      </c>
      <c r="N3251" s="144" t="s">
        <v>83</v>
      </c>
      <c r="O3251" s="144"/>
      <c r="P3251" s="144" t="s">
        <v>3371</v>
      </c>
      <c r="Q3251" s="144"/>
      <c r="R3251" s="144"/>
      <c r="S3251" s="144"/>
      <c r="T3251" s="144"/>
      <c r="U3251" s="144" t="s">
        <v>19893</v>
      </c>
      <c r="V3251" s="144"/>
      <c r="W3251" s="144">
        <v>634040</v>
      </c>
      <c r="X3251" s="144" t="s">
        <v>19895</v>
      </c>
      <c r="Y3251" s="144" t="s">
        <v>19897</v>
      </c>
      <c r="Z3251" s="144" t="s">
        <v>19896</v>
      </c>
      <c r="AA3251" s="160">
        <v>5250</v>
      </c>
    </row>
    <row r="3252" spans="1:27" ht="45" customHeight="1" x14ac:dyDescent="0.25">
      <c r="A3252" s="144" t="s">
        <v>19898</v>
      </c>
      <c r="B3252" s="147" t="s">
        <v>15423</v>
      </c>
      <c r="C3252" s="144">
        <v>35</v>
      </c>
      <c r="D3252" s="144"/>
      <c r="E3252" s="144"/>
      <c r="F3252" s="144">
        <v>1</v>
      </c>
      <c r="G3252" s="144"/>
      <c r="H3252" s="144">
        <v>516</v>
      </c>
      <c r="I3252" s="144">
        <v>225</v>
      </c>
      <c r="J3252" s="144">
        <v>271</v>
      </c>
      <c r="K3252" s="144">
        <v>20</v>
      </c>
      <c r="L3252" s="144"/>
      <c r="M3252" s="145" t="s">
        <v>2213</v>
      </c>
      <c r="N3252" s="144" t="s">
        <v>75</v>
      </c>
      <c r="O3252" s="144"/>
      <c r="P3252" s="144" t="s">
        <v>2426</v>
      </c>
      <c r="Q3252" s="145"/>
      <c r="R3252" s="144"/>
      <c r="S3252" s="144"/>
      <c r="T3252" s="144"/>
      <c r="U3252" s="144" t="s">
        <v>19898</v>
      </c>
      <c r="V3252" s="144"/>
      <c r="W3252" s="144">
        <v>199406</v>
      </c>
      <c r="X3252" s="144" t="s">
        <v>19899</v>
      </c>
      <c r="Y3252" s="144">
        <v>89700000000</v>
      </c>
      <c r="Z3252" s="144" t="s">
        <v>14390</v>
      </c>
      <c r="AA3252" s="160">
        <v>5469</v>
      </c>
    </row>
    <row r="3253" spans="1:27" ht="45" customHeight="1" x14ac:dyDescent="0.25">
      <c r="A3253" s="144" t="s">
        <v>8317</v>
      </c>
      <c r="B3253" s="144" t="s">
        <v>4205</v>
      </c>
      <c r="C3253" s="144"/>
      <c r="D3253" s="144" t="s">
        <v>6672</v>
      </c>
      <c r="E3253" s="144"/>
      <c r="F3253" s="144">
        <v>1</v>
      </c>
      <c r="G3253" s="144">
        <v>200</v>
      </c>
      <c r="H3253" s="144"/>
      <c r="I3253" s="144"/>
      <c r="J3253" s="144"/>
      <c r="K3253" s="144"/>
      <c r="L3253" s="144"/>
      <c r="M3253" s="145" t="s">
        <v>2213</v>
      </c>
      <c r="N3253" s="144" t="s">
        <v>92</v>
      </c>
      <c r="O3253" s="144"/>
      <c r="P3253" s="144" t="s">
        <v>30594</v>
      </c>
      <c r="Q3253" s="144"/>
      <c r="R3253" s="144"/>
      <c r="S3253" s="144" t="s">
        <v>4190</v>
      </c>
      <c r="T3253" s="144" t="s">
        <v>8318</v>
      </c>
      <c r="U3253" s="144" t="s">
        <v>8317</v>
      </c>
      <c r="V3253" s="144"/>
      <c r="W3253" s="144">
        <v>629841</v>
      </c>
      <c r="X3253" s="144" t="s">
        <v>22851</v>
      </c>
      <c r="Y3253" s="144" t="s">
        <v>8319</v>
      </c>
      <c r="Z3253" s="144" t="s">
        <v>8320</v>
      </c>
      <c r="AA3253" s="160">
        <v>1052</v>
      </c>
    </row>
    <row r="3254" spans="1:27" ht="45" customHeight="1" x14ac:dyDescent="0.25">
      <c r="A3254" s="144" t="s">
        <v>17119</v>
      </c>
      <c r="B3254" s="144" t="s">
        <v>15377</v>
      </c>
      <c r="C3254" s="144">
        <v>4</v>
      </c>
      <c r="D3254" s="144" t="s">
        <v>5210</v>
      </c>
      <c r="E3254" s="144"/>
      <c r="F3254" s="144">
        <v>1</v>
      </c>
      <c r="G3254" s="144">
        <v>200</v>
      </c>
      <c r="H3254" s="144"/>
      <c r="I3254" s="144"/>
      <c r="J3254" s="144"/>
      <c r="K3254" s="144"/>
      <c r="L3254" s="144"/>
      <c r="M3254" s="145" t="s">
        <v>2213</v>
      </c>
      <c r="N3254" s="144" t="s">
        <v>17</v>
      </c>
      <c r="O3254" s="144"/>
      <c r="P3254" s="144" t="s">
        <v>2445</v>
      </c>
      <c r="Q3254" s="144"/>
      <c r="R3254" s="144"/>
      <c r="S3254" s="144" t="s">
        <v>4190</v>
      </c>
      <c r="T3254" s="144" t="s">
        <v>4247</v>
      </c>
      <c r="U3254" s="144" t="s">
        <v>17119</v>
      </c>
      <c r="V3254" s="144"/>
      <c r="W3254" s="144">
        <v>416170</v>
      </c>
      <c r="X3254" s="144" t="s">
        <v>5211</v>
      </c>
      <c r="Y3254" s="144" t="s">
        <v>5212</v>
      </c>
      <c r="Z3254" s="144" t="s">
        <v>19900</v>
      </c>
      <c r="AA3254" s="160">
        <v>2613</v>
      </c>
    </row>
    <row r="3255" spans="1:27" ht="45" customHeight="1" x14ac:dyDescent="0.25">
      <c r="A3255" s="144" t="s">
        <v>8321</v>
      </c>
      <c r="B3255" s="144" t="s">
        <v>4205</v>
      </c>
      <c r="C3255" s="144">
        <v>20</v>
      </c>
      <c r="D3255" s="144" t="s">
        <v>6140</v>
      </c>
      <c r="E3255" s="144"/>
      <c r="F3255" s="144">
        <v>1</v>
      </c>
      <c r="G3255" s="144">
        <v>350</v>
      </c>
      <c r="H3255" s="144"/>
      <c r="I3255" s="144"/>
      <c r="J3255" s="144"/>
      <c r="K3255" s="144"/>
      <c r="L3255" s="144"/>
      <c r="M3255" s="145" t="s">
        <v>2213</v>
      </c>
      <c r="N3255" s="144" t="s">
        <v>78</v>
      </c>
      <c r="O3255" s="144"/>
      <c r="P3255" s="144" t="s">
        <v>13865</v>
      </c>
      <c r="Q3255" s="144"/>
      <c r="R3255" s="144"/>
      <c r="S3255" s="144"/>
      <c r="T3255" s="144"/>
      <c r="U3255" s="144" t="s">
        <v>8321</v>
      </c>
      <c r="V3255" s="144"/>
      <c r="W3255" s="144">
        <v>624201</v>
      </c>
      <c r="X3255" s="144" t="s">
        <v>8322</v>
      </c>
      <c r="Y3255" s="144" t="s">
        <v>8323</v>
      </c>
      <c r="Z3255" s="144" t="s">
        <v>8324</v>
      </c>
      <c r="AA3255" s="160">
        <v>1053</v>
      </c>
    </row>
    <row r="3256" spans="1:27" ht="45" customHeight="1" x14ac:dyDescent="0.25">
      <c r="A3256" s="144" t="s">
        <v>8325</v>
      </c>
      <c r="B3256" s="144" t="s">
        <v>4213</v>
      </c>
      <c r="C3256" s="144"/>
      <c r="D3256" s="144"/>
      <c r="E3256" s="144"/>
      <c r="F3256" s="144">
        <v>1</v>
      </c>
      <c r="G3256" s="144"/>
      <c r="H3256" s="144">
        <v>798</v>
      </c>
      <c r="I3256" s="144">
        <v>290</v>
      </c>
      <c r="J3256" s="144">
        <v>363</v>
      </c>
      <c r="K3256" s="144">
        <v>145</v>
      </c>
      <c r="L3256" s="144"/>
      <c r="M3256" s="145" t="s">
        <v>2213</v>
      </c>
      <c r="N3256" s="144" t="s">
        <v>42</v>
      </c>
      <c r="O3256" s="144"/>
      <c r="P3256" s="144" t="s">
        <v>16126</v>
      </c>
      <c r="Q3256" s="144" t="s">
        <v>4186</v>
      </c>
      <c r="R3256" s="144" t="s">
        <v>8326</v>
      </c>
      <c r="S3256" s="144" t="s">
        <v>4191</v>
      </c>
      <c r="T3256" s="144" t="s">
        <v>8326</v>
      </c>
      <c r="U3256" s="144" t="s">
        <v>8325</v>
      </c>
      <c r="V3256" s="144"/>
      <c r="W3256" s="144">
        <v>141651</v>
      </c>
      <c r="X3256" s="144" t="s">
        <v>8327</v>
      </c>
      <c r="Y3256" s="144" t="s">
        <v>8328</v>
      </c>
      <c r="Z3256" s="144" t="s">
        <v>8329</v>
      </c>
      <c r="AA3256" s="160">
        <v>1054</v>
      </c>
    </row>
    <row r="3257" spans="1:27" ht="45" customHeight="1" x14ac:dyDescent="0.25">
      <c r="A3257" s="144" t="s">
        <v>8330</v>
      </c>
      <c r="B3257" s="144" t="s">
        <v>4205</v>
      </c>
      <c r="C3257" s="144">
        <v>27</v>
      </c>
      <c r="D3257" s="144"/>
      <c r="E3257" s="144"/>
      <c r="F3257" s="144">
        <v>1</v>
      </c>
      <c r="G3257" s="144">
        <v>350</v>
      </c>
      <c r="H3257" s="144"/>
      <c r="I3257" s="144"/>
      <c r="J3257" s="144"/>
      <c r="K3257" s="144"/>
      <c r="L3257" s="144"/>
      <c r="M3257" s="145" t="s">
        <v>2213</v>
      </c>
      <c r="N3257" s="144" t="s">
        <v>84</v>
      </c>
      <c r="O3257" s="144"/>
      <c r="P3257" s="144" t="s">
        <v>3372</v>
      </c>
      <c r="Q3257" s="144"/>
      <c r="R3257" s="144"/>
      <c r="S3257" s="144" t="s">
        <v>4190</v>
      </c>
      <c r="T3257" s="144" t="s">
        <v>5737</v>
      </c>
      <c r="U3257" s="144" t="s">
        <v>8330</v>
      </c>
      <c r="V3257" s="144"/>
      <c r="W3257" s="144">
        <v>301691</v>
      </c>
      <c r="X3257" s="144" t="s">
        <v>8331</v>
      </c>
      <c r="Y3257" s="144" t="s">
        <v>8332</v>
      </c>
      <c r="Z3257" s="144" t="s">
        <v>8333</v>
      </c>
      <c r="AA3257" s="160">
        <v>1055</v>
      </c>
    </row>
    <row r="3258" spans="1:27" ht="45" customHeight="1" x14ac:dyDescent="0.25">
      <c r="A3258" s="144" t="s">
        <v>8334</v>
      </c>
      <c r="B3258" s="144" t="s">
        <v>13672</v>
      </c>
      <c r="C3258" s="144">
        <v>2092</v>
      </c>
      <c r="D3258" s="144"/>
      <c r="E3258" s="144"/>
      <c r="F3258" s="144">
        <v>1</v>
      </c>
      <c r="G3258" s="144"/>
      <c r="H3258" s="144">
        <v>350</v>
      </c>
      <c r="I3258" s="144">
        <v>200</v>
      </c>
      <c r="J3258" s="144">
        <v>100</v>
      </c>
      <c r="K3258" s="144">
        <v>50</v>
      </c>
      <c r="L3258" s="144"/>
      <c r="M3258" s="145" t="s">
        <v>2213</v>
      </c>
      <c r="N3258" s="144" t="s">
        <v>41</v>
      </c>
      <c r="O3258" s="144"/>
      <c r="P3258" s="144" t="s">
        <v>3000</v>
      </c>
      <c r="Q3258" s="144" t="s">
        <v>4187</v>
      </c>
      <c r="R3258" s="144" t="s">
        <v>5233</v>
      </c>
      <c r="S3258" s="144"/>
      <c r="T3258" s="144"/>
      <c r="U3258" s="144" t="s">
        <v>8334</v>
      </c>
      <c r="V3258" s="144"/>
      <c r="W3258" s="144"/>
      <c r="X3258" s="167"/>
      <c r="Y3258" s="167"/>
      <c r="Z3258" s="148"/>
      <c r="AA3258" s="160">
        <v>3190</v>
      </c>
    </row>
    <row r="3259" spans="1:27" ht="45" customHeight="1" x14ac:dyDescent="0.25">
      <c r="A3259" s="144" t="s">
        <v>8334</v>
      </c>
      <c r="B3259" s="144" t="s">
        <v>13672</v>
      </c>
      <c r="C3259" s="144">
        <v>2092</v>
      </c>
      <c r="D3259" s="144"/>
      <c r="E3259" s="144" t="s">
        <v>19901</v>
      </c>
      <c r="F3259" s="144">
        <v>1</v>
      </c>
      <c r="G3259" s="144">
        <v>350</v>
      </c>
      <c r="H3259" s="144"/>
      <c r="I3259" s="144"/>
      <c r="J3259" s="144"/>
      <c r="K3259" s="144"/>
      <c r="L3259" s="144"/>
      <c r="M3259" s="145" t="s">
        <v>2213</v>
      </c>
      <c r="N3259" s="144" t="s">
        <v>41</v>
      </c>
      <c r="O3259" s="144"/>
      <c r="P3259" s="144" t="s">
        <v>3000</v>
      </c>
      <c r="Q3259" s="144" t="s">
        <v>4187</v>
      </c>
      <c r="R3259" s="144" t="s">
        <v>5233</v>
      </c>
      <c r="S3259" s="144"/>
      <c r="T3259" s="144"/>
      <c r="U3259" s="144" t="s">
        <v>8334</v>
      </c>
      <c r="V3259" s="144" t="s">
        <v>8334</v>
      </c>
      <c r="W3259" s="144">
        <v>109559</v>
      </c>
      <c r="X3259" s="144" t="s">
        <v>13265</v>
      </c>
      <c r="Y3259" s="144" t="s">
        <v>16348</v>
      </c>
      <c r="Z3259" s="144"/>
      <c r="AA3259" s="160">
        <v>1056</v>
      </c>
    </row>
    <row r="3260" spans="1:27" ht="45" customHeight="1" x14ac:dyDescent="0.25">
      <c r="A3260" s="144" t="s">
        <v>28353</v>
      </c>
      <c r="B3260" s="144" t="s">
        <v>15483</v>
      </c>
      <c r="C3260" s="144"/>
      <c r="D3260" s="144"/>
      <c r="E3260" s="144"/>
      <c r="F3260" s="144">
        <v>1</v>
      </c>
      <c r="G3260" s="144">
        <v>200</v>
      </c>
      <c r="H3260" s="144"/>
      <c r="I3260" s="144"/>
      <c r="J3260" s="144"/>
      <c r="K3260" s="144"/>
      <c r="L3260" s="144"/>
      <c r="M3260" s="145" t="s">
        <v>2213</v>
      </c>
      <c r="N3260" s="144" t="s">
        <v>18</v>
      </c>
      <c r="O3260" s="144"/>
      <c r="P3260" s="144" t="s">
        <v>17715</v>
      </c>
      <c r="Q3260" s="144"/>
      <c r="R3260" s="144"/>
      <c r="S3260" s="144" t="s">
        <v>15453</v>
      </c>
      <c r="T3260" s="144" t="s">
        <v>28354</v>
      </c>
      <c r="U3260" s="144" t="s">
        <v>28353</v>
      </c>
      <c r="V3260" s="144"/>
      <c r="W3260" s="144">
        <v>309966</v>
      </c>
      <c r="X3260" s="144" t="s">
        <v>28355</v>
      </c>
      <c r="Y3260" s="144">
        <v>84720000000</v>
      </c>
      <c r="Z3260" s="144" t="s">
        <v>28356</v>
      </c>
      <c r="AA3260" s="160">
        <v>6817</v>
      </c>
    </row>
    <row r="3261" spans="1:27" ht="45" customHeight="1" x14ac:dyDescent="0.25">
      <c r="A3261" s="144" t="s">
        <v>8335</v>
      </c>
      <c r="B3261" s="144" t="s">
        <v>16518</v>
      </c>
      <c r="C3261" s="144">
        <v>9</v>
      </c>
      <c r="D3261" s="144" t="s">
        <v>31239</v>
      </c>
      <c r="E3261" s="144"/>
      <c r="F3261" s="144">
        <v>1</v>
      </c>
      <c r="G3261" s="144"/>
      <c r="H3261" s="144">
        <v>1799</v>
      </c>
      <c r="I3261" s="144">
        <v>654</v>
      </c>
      <c r="J3261" s="144">
        <v>818</v>
      </c>
      <c r="K3261" s="144">
        <v>327</v>
      </c>
      <c r="L3261" s="144"/>
      <c r="M3261" s="145" t="s">
        <v>2213</v>
      </c>
      <c r="N3261" s="144" t="s">
        <v>22</v>
      </c>
      <c r="O3261" s="144"/>
      <c r="P3261" s="144" t="s">
        <v>3387</v>
      </c>
      <c r="Q3261" s="144"/>
      <c r="R3261" s="144"/>
      <c r="S3261" s="144" t="s">
        <v>4189</v>
      </c>
      <c r="T3261" s="144" t="s">
        <v>4297</v>
      </c>
      <c r="U3261" s="144" t="s">
        <v>8335</v>
      </c>
      <c r="V3261" s="144"/>
      <c r="W3261" s="144">
        <v>162130</v>
      </c>
      <c r="X3261" s="144" t="s">
        <v>8336</v>
      </c>
      <c r="Y3261" s="144" t="s">
        <v>8337</v>
      </c>
      <c r="Z3261" s="144" t="s">
        <v>31240</v>
      </c>
      <c r="AA3261" s="160">
        <v>1057</v>
      </c>
    </row>
    <row r="3262" spans="1:27" ht="45" customHeight="1" x14ac:dyDescent="0.25">
      <c r="A3262" s="144" t="s">
        <v>25600</v>
      </c>
      <c r="B3262" s="144" t="s">
        <v>15483</v>
      </c>
      <c r="C3262" s="144">
        <v>33</v>
      </c>
      <c r="D3262" s="144"/>
      <c r="E3262" s="144"/>
      <c r="F3262" s="144">
        <v>1</v>
      </c>
      <c r="G3262" s="144">
        <v>121</v>
      </c>
      <c r="H3262" s="144"/>
      <c r="I3262" s="144"/>
      <c r="J3262" s="144"/>
      <c r="K3262" s="144"/>
      <c r="L3262" s="144"/>
      <c r="M3262" s="145" t="s">
        <v>2213</v>
      </c>
      <c r="N3262" s="144" t="s">
        <v>42</v>
      </c>
      <c r="O3262" s="144"/>
      <c r="P3262" s="144" t="s">
        <v>3183</v>
      </c>
      <c r="Q3262" s="144"/>
      <c r="R3262" s="144"/>
      <c r="S3262" s="144"/>
      <c r="T3262" s="144"/>
      <c r="U3262" s="144" t="s">
        <v>25600</v>
      </c>
      <c r="V3262" s="144"/>
      <c r="W3262" s="144">
        <v>140180</v>
      </c>
      <c r="X3262" s="144" t="s">
        <v>4409</v>
      </c>
      <c r="Y3262" s="144" t="s">
        <v>25601</v>
      </c>
      <c r="Z3262" s="144" t="s">
        <v>25602</v>
      </c>
      <c r="AA3262" s="160">
        <v>2366</v>
      </c>
    </row>
    <row r="3263" spans="1:27" ht="45" customHeight="1" x14ac:dyDescent="0.25">
      <c r="A3263" s="144" t="s">
        <v>15682</v>
      </c>
      <c r="B3263" s="144" t="s">
        <v>4205</v>
      </c>
      <c r="C3263" s="144">
        <v>30</v>
      </c>
      <c r="D3263" s="144"/>
      <c r="E3263" s="144"/>
      <c r="F3263" s="144">
        <v>1</v>
      </c>
      <c r="G3263" s="144">
        <v>123</v>
      </c>
      <c r="H3263" s="144"/>
      <c r="I3263" s="144"/>
      <c r="J3263" s="144"/>
      <c r="K3263" s="144"/>
      <c r="L3263" s="144"/>
      <c r="M3263" s="145" t="s">
        <v>2213</v>
      </c>
      <c r="N3263" s="144" t="s">
        <v>42</v>
      </c>
      <c r="O3263" s="144"/>
      <c r="P3263" s="144" t="s">
        <v>4085</v>
      </c>
      <c r="Q3263" s="144" t="s">
        <v>4187</v>
      </c>
      <c r="R3263" s="144" t="s">
        <v>16349</v>
      </c>
      <c r="S3263" s="144"/>
      <c r="T3263" s="144"/>
      <c r="U3263" s="144" t="s">
        <v>15682</v>
      </c>
      <c r="V3263" s="144"/>
      <c r="W3263" s="144">
        <v>142106</v>
      </c>
      <c r="X3263" s="144" t="s">
        <v>15683</v>
      </c>
      <c r="Y3263" s="144" t="s">
        <v>15684</v>
      </c>
      <c r="Z3263" s="144" t="s">
        <v>15685</v>
      </c>
      <c r="AA3263" s="160">
        <v>3862</v>
      </c>
    </row>
    <row r="3264" spans="1:27" ht="45" customHeight="1" x14ac:dyDescent="0.25">
      <c r="A3264" s="144" t="s">
        <v>32169</v>
      </c>
      <c r="B3264" s="144" t="s">
        <v>15655</v>
      </c>
      <c r="C3264" s="144"/>
      <c r="D3264" s="144" t="s">
        <v>12401</v>
      </c>
      <c r="E3264" s="144"/>
      <c r="F3264" s="144">
        <v>1</v>
      </c>
      <c r="G3264" s="144">
        <v>150</v>
      </c>
      <c r="H3264" s="144"/>
      <c r="I3264" s="144"/>
      <c r="J3264" s="144"/>
      <c r="K3264" s="144"/>
      <c r="L3264" s="144"/>
      <c r="M3264" s="145" t="s">
        <v>2213</v>
      </c>
      <c r="N3264" s="144" t="s">
        <v>18</v>
      </c>
      <c r="O3264" s="144"/>
      <c r="P3264" s="144" t="s">
        <v>3328</v>
      </c>
      <c r="Q3264" s="144"/>
      <c r="R3264" s="144"/>
      <c r="S3264" s="144" t="s">
        <v>15453</v>
      </c>
      <c r="T3264" s="144" t="s">
        <v>32170</v>
      </c>
      <c r="U3264" s="144" t="s">
        <v>32169</v>
      </c>
      <c r="V3264" s="144"/>
      <c r="W3264" s="144"/>
      <c r="X3264" s="144"/>
      <c r="Y3264" s="144"/>
      <c r="Z3264" s="144"/>
      <c r="AA3264" s="161">
        <v>7336</v>
      </c>
    </row>
    <row r="3265" spans="1:27" ht="45" customHeight="1" x14ac:dyDescent="0.25">
      <c r="A3265" s="144" t="s">
        <v>28357</v>
      </c>
      <c r="B3265" s="144" t="s">
        <v>22241</v>
      </c>
      <c r="C3265" s="144">
        <v>15</v>
      </c>
      <c r="D3265" s="144"/>
      <c r="E3265" s="144"/>
      <c r="F3265" s="144">
        <v>1</v>
      </c>
      <c r="G3265" s="144">
        <v>200</v>
      </c>
      <c r="H3265" s="144"/>
      <c r="I3265" s="144"/>
      <c r="J3265" s="144"/>
      <c r="K3265" s="144"/>
      <c r="L3265" s="144"/>
      <c r="M3265" s="145" t="s">
        <v>2213</v>
      </c>
      <c r="N3265" s="144" t="s">
        <v>77</v>
      </c>
      <c r="O3265" s="144"/>
      <c r="P3265" s="144" t="s">
        <v>17723</v>
      </c>
      <c r="Q3265" s="144"/>
      <c r="R3265" s="144"/>
      <c r="S3265" s="144" t="s">
        <v>28025</v>
      </c>
      <c r="T3265" s="144" t="s">
        <v>18379</v>
      </c>
      <c r="U3265" s="144" t="s">
        <v>28357</v>
      </c>
      <c r="V3265" s="144"/>
      <c r="W3265" s="144">
        <v>694910</v>
      </c>
      <c r="X3265" s="144" t="s">
        <v>28358</v>
      </c>
      <c r="Y3265" s="144" t="s">
        <v>28359</v>
      </c>
      <c r="Z3265" s="144" t="s">
        <v>28360</v>
      </c>
      <c r="AA3265" s="160">
        <v>6857</v>
      </c>
    </row>
    <row r="3266" spans="1:27" ht="45" customHeight="1" x14ac:dyDescent="0.25">
      <c r="A3266" s="144" t="s">
        <v>13015</v>
      </c>
      <c r="B3266" s="144" t="s">
        <v>4208</v>
      </c>
      <c r="C3266" s="144">
        <v>5</v>
      </c>
      <c r="D3266" s="144"/>
      <c r="E3266" s="144"/>
      <c r="F3266" s="144">
        <v>1</v>
      </c>
      <c r="G3266" s="144"/>
      <c r="H3266" s="144">
        <v>1799</v>
      </c>
      <c r="I3266" s="144">
        <v>654</v>
      </c>
      <c r="J3266" s="144">
        <v>818</v>
      </c>
      <c r="K3266" s="144">
        <v>327</v>
      </c>
      <c r="L3266" s="144"/>
      <c r="M3266" s="145" t="s">
        <v>2213</v>
      </c>
      <c r="N3266" s="144" t="s">
        <v>46</v>
      </c>
      <c r="O3266" s="144"/>
      <c r="P3266" s="144" t="s">
        <v>13849</v>
      </c>
      <c r="Q3266" s="144"/>
      <c r="R3266" s="144"/>
      <c r="S3266" s="144" t="s">
        <v>4189</v>
      </c>
      <c r="T3266" s="144" t="s">
        <v>11069</v>
      </c>
      <c r="U3266" s="144" t="s">
        <v>13015</v>
      </c>
      <c r="V3266" s="144"/>
      <c r="W3266" s="144">
        <v>462243</v>
      </c>
      <c r="X3266" s="144" t="s">
        <v>13016</v>
      </c>
      <c r="Y3266" s="144" t="s">
        <v>12914</v>
      </c>
      <c r="Z3266" s="144" t="s">
        <v>12004</v>
      </c>
      <c r="AA3266" s="160">
        <v>1059</v>
      </c>
    </row>
    <row r="3267" spans="1:27" ht="45" customHeight="1" x14ac:dyDescent="0.25">
      <c r="A3267" s="144" t="s">
        <v>8340</v>
      </c>
      <c r="B3267" s="144" t="s">
        <v>4205</v>
      </c>
      <c r="C3267" s="144">
        <v>1</v>
      </c>
      <c r="D3267" s="144" t="s">
        <v>4206</v>
      </c>
      <c r="E3267" s="144"/>
      <c r="F3267" s="144">
        <v>1</v>
      </c>
      <c r="G3267" s="144">
        <v>350</v>
      </c>
      <c r="H3267" s="144"/>
      <c r="I3267" s="144"/>
      <c r="J3267" s="144"/>
      <c r="K3267" s="144"/>
      <c r="L3267" s="144"/>
      <c r="M3267" s="145" t="s">
        <v>2213</v>
      </c>
      <c r="N3267" s="144" t="s">
        <v>62</v>
      </c>
      <c r="O3267" s="144"/>
      <c r="P3267" s="144" t="s">
        <v>2413</v>
      </c>
      <c r="Q3267" s="144"/>
      <c r="R3267" s="144"/>
      <c r="S3267" s="144"/>
      <c r="T3267" s="144"/>
      <c r="U3267" s="144" t="s">
        <v>8340</v>
      </c>
      <c r="V3267" s="144"/>
      <c r="W3267" s="144"/>
      <c r="X3267" s="144"/>
      <c r="Y3267" s="144"/>
      <c r="Z3267" s="144" t="s">
        <v>8341</v>
      </c>
      <c r="AA3267" s="160">
        <v>1060</v>
      </c>
    </row>
    <row r="3268" spans="1:27" ht="45" customHeight="1" x14ac:dyDescent="0.25">
      <c r="A3268" s="144" t="s">
        <v>8342</v>
      </c>
      <c r="B3268" s="144" t="s">
        <v>4205</v>
      </c>
      <c r="C3268" s="144">
        <v>6</v>
      </c>
      <c r="D3268" s="144" t="s">
        <v>4286</v>
      </c>
      <c r="E3268" s="144"/>
      <c r="F3268" s="144">
        <v>1</v>
      </c>
      <c r="G3268" s="144">
        <v>350</v>
      </c>
      <c r="H3268" s="144"/>
      <c r="I3268" s="144"/>
      <c r="J3268" s="144"/>
      <c r="K3268" s="144"/>
      <c r="L3268" s="144"/>
      <c r="M3268" s="145" t="s">
        <v>2213</v>
      </c>
      <c r="N3268" s="144" t="s">
        <v>42</v>
      </c>
      <c r="O3268" s="144"/>
      <c r="P3268" s="144" t="s">
        <v>4164</v>
      </c>
      <c r="Q3268" s="144"/>
      <c r="R3268" s="144"/>
      <c r="S3268" s="144"/>
      <c r="T3268" s="144"/>
      <c r="U3268" s="144" t="s">
        <v>8342</v>
      </c>
      <c r="V3268" s="144"/>
      <c r="W3268" s="144">
        <v>141407</v>
      </c>
      <c r="X3268" s="144" t="s">
        <v>8343</v>
      </c>
      <c r="Y3268" s="144"/>
      <c r="Z3268" s="144"/>
      <c r="AA3268" s="160">
        <v>1061</v>
      </c>
    </row>
    <row r="3269" spans="1:27" ht="45" customHeight="1" x14ac:dyDescent="0.25">
      <c r="A3269" s="144" t="s">
        <v>13731</v>
      </c>
      <c r="B3269" s="144" t="s">
        <v>4205</v>
      </c>
      <c r="C3269" s="144"/>
      <c r="D3269" s="144" t="s">
        <v>5755</v>
      </c>
      <c r="E3269" s="144"/>
      <c r="F3269" s="144">
        <v>1</v>
      </c>
      <c r="G3269" s="144">
        <v>210</v>
      </c>
      <c r="H3269" s="144"/>
      <c r="I3269" s="144"/>
      <c r="J3269" s="144"/>
      <c r="K3269" s="144"/>
      <c r="L3269" s="144"/>
      <c r="M3269" s="145" t="s">
        <v>2213</v>
      </c>
      <c r="N3269" s="144" t="s">
        <v>55</v>
      </c>
      <c r="O3269" s="144"/>
      <c r="P3269" s="144" t="s">
        <v>2681</v>
      </c>
      <c r="Q3269" s="144" t="s">
        <v>4186</v>
      </c>
      <c r="R3269" s="144" t="s">
        <v>16350</v>
      </c>
      <c r="S3269" s="144" t="s">
        <v>4191</v>
      </c>
      <c r="T3269" s="144" t="s">
        <v>5756</v>
      </c>
      <c r="U3269" s="144" t="s">
        <v>13731</v>
      </c>
      <c r="V3269" s="144"/>
      <c r="W3269" s="144">
        <v>671325</v>
      </c>
      <c r="X3269" s="144" t="s">
        <v>5757</v>
      </c>
      <c r="Y3269" s="144" t="s">
        <v>13732</v>
      </c>
      <c r="Z3269" s="144" t="s">
        <v>13733</v>
      </c>
      <c r="AA3269" s="160">
        <v>1062</v>
      </c>
    </row>
    <row r="3270" spans="1:27" ht="45" customHeight="1" x14ac:dyDescent="0.25">
      <c r="A3270" s="144" t="s">
        <v>19902</v>
      </c>
      <c r="B3270" s="144" t="s">
        <v>15377</v>
      </c>
      <c r="C3270" s="144">
        <v>3</v>
      </c>
      <c r="D3270" s="144" t="s">
        <v>4286</v>
      </c>
      <c r="E3270" s="144"/>
      <c r="F3270" s="144">
        <v>1</v>
      </c>
      <c r="G3270" s="144">
        <v>240</v>
      </c>
      <c r="H3270" s="144"/>
      <c r="I3270" s="144"/>
      <c r="J3270" s="144"/>
      <c r="K3270" s="144"/>
      <c r="L3270" s="144"/>
      <c r="M3270" s="145" t="s">
        <v>2213</v>
      </c>
      <c r="N3270" s="144" t="s">
        <v>72</v>
      </c>
      <c r="O3270" s="144"/>
      <c r="P3270" s="144" t="s">
        <v>3808</v>
      </c>
      <c r="Q3270" s="144"/>
      <c r="R3270" s="144"/>
      <c r="S3270" s="144" t="s">
        <v>4190</v>
      </c>
      <c r="T3270" s="144" t="s">
        <v>8505</v>
      </c>
      <c r="U3270" s="144" t="s">
        <v>19902</v>
      </c>
      <c r="V3270" s="144"/>
      <c r="W3270" s="144">
        <v>346970</v>
      </c>
      <c r="X3270" s="144" t="s">
        <v>19903</v>
      </c>
      <c r="Y3270" s="144" t="s">
        <v>19905</v>
      </c>
      <c r="Z3270" s="144" t="s">
        <v>19904</v>
      </c>
      <c r="AA3270" s="160">
        <v>5414</v>
      </c>
    </row>
    <row r="3271" spans="1:27" ht="45" customHeight="1" x14ac:dyDescent="0.25">
      <c r="A3271" s="144" t="s">
        <v>19906</v>
      </c>
      <c r="B3271" s="144" t="s">
        <v>19907</v>
      </c>
      <c r="C3271" s="144">
        <v>3</v>
      </c>
      <c r="D3271" s="144"/>
      <c r="E3271" s="144"/>
      <c r="F3271" s="144">
        <v>1</v>
      </c>
      <c r="G3271" s="144"/>
      <c r="H3271" s="144">
        <v>350</v>
      </c>
      <c r="I3271" s="144">
        <v>200</v>
      </c>
      <c r="J3271" s="144">
        <v>100</v>
      </c>
      <c r="K3271" s="144">
        <v>50</v>
      </c>
      <c r="L3271" s="144"/>
      <c r="M3271" s="145" t="s">
        <v>2213</v>
      </c>
      <c r="N3271" s="144" t="s">
        <v>79</v>
      </c>
      <c r="O3271" s="144"/>
      <c r="P3271" s="144" t="s">
        <v>2904</v>
      </c>
      <c r="Q3271" s="144"/>
      <c r="R3271" s="144"/>
      <c r="S3271" s="144" t="s">
        <v>4189</v>
      </c>
      <c r="T3271" s="144" t="s">
        <v>19908</v>
      </c>
      <c r="U3271" s="144" t="s">
        <v>19906</v>
      </c>
      <c r="V3271" s="144"/>
      <c r="W3271" s="144">
        <v>216330</v>
      </c>
      <c r="X3271" s="144" t="s">
        <v>19909</v>
      </c>
      <c r="Y3271" s="144" t="s">
        <v>19911</v>
      </c>
      <c r="Z3271" s="144" t="s">
        <v>19910</v>
      </c>
      <c r="AA3271" s="160">
        <v>5475</v>
      </c>
    </row>
    <row r="3272" spans="1:27" ht="45" customHeight="1" x14ac:dyDescent="0.25">
      <c r="A3272" s="144" t="s">
        <v>22852</v>
      </c>
      <c r="B3272" s="144" t="s">
        <v>15377</v>
      </c>
      <c r="C3272" s="144">
        <v>81</v>
      </c>
      <c r="D3272" s="144" t="s">
        <v>5216</v>
      </c>
      <c r="E3272" s="144"/>
      <c r="F3272" s="144">
        <v>1</v>
      </c>
      <c r="G3272" s="144">
        <v>255</v>
      </c>
      <c r="H3272" s="144"/>
      <c r="I3272" s="144"/>
      <c r="J3272" s="144"/>
      <c r="K3272" s="144"/>
      <c r="L3272" s="144"/>
      <c r="M3272" s="145" t="s">
        <v>2213</v>
      </c>
      <c r="N3272" s="144" t="s">
        <v>66</v>
      </c>
      <c r="O3272" s="144"/>
      <c r="P3272" s="144" t="s">
        <v>2489</v>
      </c>
      <c r="Q3272" s="144" t="s">
        <v>4187</v>
      </c>
      <c r="R3272" s="144" t="s">
        <v>22853</v>
      </c>
      <c r="S3272" s="144"/>
      <c r="T3272" s="144"/>
      <c r="U3272" s="144" t="s">
        <v>22852</v>
      </c>
      <c r="V3272" s="144"/>
      <c r="W3272" s="144">
        <v>362043</v>
      </c>
      <c r="X3272" s="144" t="s">
        <v>22854</v>
      </c>
      <c r="Y3272" s="144">
        <v>89190000000</v>
      </c>
      <c r="Z3272" s="144" t="s">
        <v>22855</v>
      </c>
      <c r="AA3272" s="160">
        <v>5711</v>
      </c>
    </row>
    <row r="3273" spans="1:27" ht="45" customHeight="1" x14ac:dyDescent="0.25">
      <c r="A3273" s="144" t="s">
        <v>8344</v>
      </c>
      <c r="B3273" s="144" t="s">
        <v>4208</v>
      </c>
      <c r="C3273" s="144"/>
      <c r="D3273" s="144"/>
      <c r="E3273" s="144"/>
      <c r="F3273" s="144">
        <v>1</v>
      </c>
      <c r="G3273" s="144"/>
      <c r="H3273" s="144">
        <v>798</v>
      </c>
      <c r="I3273" s="144">
        <v>290</v>
      </c>
      <c r="J3273" s="144">
        <v>363</v>
      </c>
      <c r="K3273" s="144">
        <v>145</v>
      </c>
      <c r="L3273" s="144"/>
      <c r="M3273" s="145" t="s">
        <v>2213</v>
      </c>
      <c r="N3273" s="144" t="s">
        <v>68</v>
      </c>
      <c r="O3273" s="144"/>
      <c r="P3273" s="144" t="s">
        <v>3086</v>
      </c>
      <c r="Q3273" s="144"/>
      <c r="R3273" s="144"/>
      <c r="S3273" s="144" t="s">
        <v>4191</v>
      </c>
      <c r="T3273" s="144" t="s">
        <v>8345</v>
      </c>
      <c r="U3273" s="144" t="s">
        <v>8344</v>
      </c>
      <c r="V3273" s="144"/>
      <c r="W3273" s="144">
        <v>668310</v>
      </c>
      <c r="X3273" s="144" t="s">
        <v>8346</v>
      </c>
      <c r="Y3273" s="149"/>
      <c r="Z3273" s="144"/>
      <c r="AA3273" s="160">
        <v>1063</v>
      </c>
    </row>
    <row r="3274" spans="1:27" ht="45" customHeight="1" x14ac:dyDescent="0.25">
      <c r="A3274" s="144" t="s">
        <v>22857</v>
      </c>
      <c r="B3274" s="144" t="s">
        <v>28022</v>
      </c>
      <c r="C3274" s="144">
        <v>2</v>
      </c>
      <c r="D3274" s="144" t="s">
        <v>16759</v>
      </c>
      <c r="E3274" s="144"/>
      <c r="F3274" s="144">
        <v>1</v>
      </c>
      <c r="G3274" s="144"/>
      <c r="H3274" s="144">
        <v>800</v>
      </c>
      <c r="I3274" s="144">
        <v>600</v>
      </c>
      <c r="J3274" s="144">
        <v>200</v>
      </c>
      <c r="K3274" s="144">
        <v>50</v>
      </c>
      <c r="L3274" s="144"/>
      <c r="M3274" s="145" t="s">
        <v>2213</v>
      </c>
      <c r="N3274" s="144" t="s">
        <v>18</v>
      </c>
      <c r="O3274" s="144"/>
      <c r="P3274" s="144" t="s">
        <v>2715</v>
      </c>
      <c r="Q3274" s="144"/>
      <c r="R3274" s="144"/>
      <c r="S3274" s="144" t="s">
        <v>4190</v>
      </c>
      <c r="T3274" s="144" t="s">
        <v>6091</v>
      </c>
      <c r="U3274" s="144" t="s">
        <v>22857</v>
      </c>
      <c r="V3274" s="144"/>
      <c r="W3274" s="144">
        <v>309650</v>
      </c>
      <c r="X3274" s="144" t="s">
        <v>11006</v>
      </c>
      <c r="Y3274" s="144">
        <v>84720000000</v>
      </c>
      <c r="Z3274" s="144" t="s">
        <v>22858</v>
      </c>
      <c r="AA3274" s="160">
        <v>4392</v>
      </c>
    </row>
    <row r="3275" spans="1:27" ht="45" customHeight="1" x14ac:dyDescent="0.25">
      <c r="A3275" s="144" t="s">
        <v>24133</v>
      </c>
      <c r="B3275" s="144" t="s">
        <v>15377</v>
      </c>
      <c r="C3275" s="144">
        <v>19</v>
      </c>
      <c r="D3275" s="144" t="s">
        <v>22116</v>
      </c>
      <c r="E3275" s="144"/>
      <c r="F3275" s="144">
        <v>1</v>
      </c>
      <c r="G3275" s="144">
        <v>300</v>
      </c>
      <c r="H3275" s="144"/>
      <c r="I3275" s="144"/>
      <c r="J3275" s="144"/>
      <c r="K3275" s="144"/>
      <c r="L3275" s="144"/>
      <c r="M3275" s="145" t="s">
        <v>2213</v>
      </c>
      <c r="N3275" s="144" t="s">
        <v>18</v>
      </c>
      <c r="O3275" s="144"/>
      <c r="P3275" s="144" t="s">
        <v>2375</v>
      </c>
      <c r="Q3275" s="144" t="s">
        <v>4188</v>
      </c>
      <c r="R3275" s="144" t="s">
        <v>8303</v>
      </c>
      <c r="S3275" s="144"/>
      <c r="T3275" s="144"/>
      <c r="U3275" s="144" t="s">
        <v>24133</v>
      </c>
      <c r="V3275" s="144"/>
      <c r="W3275" s="144">
        <v>308031</v>
      </c>
      <c r="X3275" s="144" t="s">
        <v>27457</v>
      </c>
      <c r="Y3275" s="144" t="s">
        <v>36694</v>
      </c>
      <c r="Z3275" s="144" t="s">
        <v>28361</v>
      </c>
      <c r="AA3275" s="160">
        <v>6106</v>
      </c>
    </row>
    <row r="3276" spans="1:27" ht="45" customHeight="1" x14ac:dyDescent="0.25">
      <c r="A3276" s="144" t="s">
        <v>8347</v>
      </c>
      <c r="B3276" s="144" t="s">
        <v>4208</v>
      </c>
      <c r="C3276" s="144">
        <v>412</v>
      </c>
      <c r="D3276" s="144"/>
      <c r="E3276" s="144"/>
      <c r="F3276" s="144">
        <v>1</v>
      </c>
      <c r="G3276" s="144"/>
      <c r="H3276" s="144">
        <v>1799</v>
      </c>
      <c r="I3276" s="144">
        <v>654</v>
      </c>
      <c r="J3276" s="144">
        <v>818</v>
      </c>
      <c r="K3276" s="144">
        <v>327</v>
      </c>
      <c r="L3276" s="144"/>
      <c r="M3276" s="145" t="s">
        <v>2213</v>
      </c>
      <c r="N3276" s="144" t="s">
        <v>75</v>
      </c>
      <c r="O3276" s="144"/>
      <c r="P3276" s="144" t="s">
        <v>3208</v>
      </c>
      <c r="Q3276" s="144"/>
      <c r="R3276" s="144"/>
      <c r="S3276" s="144" t="s">
        <v>4189</v>
      </c>
      <c r="T3276" s="144" t="s">
        <v>8348</v>
      </c>
      <c r="U3276" s="144" t="s">
        <v>8347</v>
      </c>
      <c r="V3276" s="144"/>
      <c r="W3276" s="144">
        <v>198516</v>
      </c>
      <c r="X3276" s="144" t="s">
        <v>8349</v>
      </c>
      <c r="Y3276" s="144" t="s">
        <v>8350</v>
      </c>
      <c r="Z3276" s="144" t="s">
        <v>8351</v>
      </c>
      <c r="AA3276" s="160">
        <v>1064</v>
      </c>
    </row>
    <row r="3277" spans="1:27" ht="45" customHeight="1" x14ac:dyDescent="0.25">
      <c r="A3277" s="144" t="s">
        <v>13485</v>
      </c>
      <c r="B3277" s="144" t="s">
        <v>4319</v>
      </c>
      <c r="C3277" s="144"/>
      <c r="D3277" s="144"/>
      <c r="E3277" s="144"/>
      <c r="F3277" s="144">
        <v>1</v>
      </c>
      <c r="G3277" s="144"/>
      <c r="H3277" s="144">
        <v>798</v>
      </c>
      <c r="I3277" s="144">
        <v>290</v>
      </c>
      <c r="J3277" s="144">
        <v>363</v>
      </c>
      <c r="K3277" s="144">
        <v>145</v>
      </c>
      <c r="L3277" s="144"/>
      <c r="M3277" s="145" t="s">
        <v>2213</v>
      </c>
      <c r="N3277" s="144" t="s">
        <v>44</v>
      </c>
      <c r="O3277" s="144"/>
      <c r="P3277" s="144" t="s">
        <v>2737</v>
      </c>
      <c r="Q3277" s="144"/>
      <c r="R3277" s="144"/>
      <c r="S3277" s="144" t="s">
        <v>4191</v>
      </c>
      <c r="T3277" s="144" t="s">
        <v>13486</v>
      </c>
      <c r="U3277" s="144" t="s">
        <v>13485</v>
      </c>
      <c r="V3277" s="144"/>
      <c r="W3277" s="144">
        <v>632964</v>
      </c>
      <c r="X3277" s="144" t="s">
        <v>13487</v>
      </c>
      <c r="Y3277" s="144"/>
      <c r="Z3277" s="144" t="s">
        <v>13488</v>
      </c>
      <c r="AA3277" s="160">
        <v>1065</v>
      </c>
    </row>
    <row r="3278" spans="1:27" ht="45" customHeight="1" x14ac:dyDescent="0.25">
      <c r="A3278" s="144" t="s">
        <v>28362</v>
      </c>
      <c r="B3278" s="144" t="s">
        <v>28363</v>
      </c>
      <c r="C3278" s="144">
        <v>136</v>
      </c>
      <c r="D3278" s="144"/>
      <c r="E3278" s="144"/>
      <c r="F3278" s="144">
        <v>1</v>
      </c>
      <c r="G3278" s="144">
        <v>350</v>
      </c>
      <c r="H3278" s="144"/>
      <c r="I3278" s="144"/>
      <c r="J3278" s="144"/>
      <c r="K3278" s="144"/>
      <c r="L3278" s="144"/>
      <c r="M3278" s="145" t="s">
        <v>2213</v>
      </c>
      <c r="N3278" s="144" t="s">
        <v>27</v>
      </c>
      <c r="O3278" s="144"/>
      <c r="P3278" s="144" t="s">
        <v>14232</v>
      </c>
      <c r="Q3278" s="144"/>
      <c r="R3278" s="144"/>
      <c r="S3278" s="144"/>
      <c r="T3278" s="144"/>
      <c r="U3278" s="144" t="s">
        <v>28362</v>
      </c>
      <c r="V3278" s="144"/>
      <c r="W3278" s="144">
        <v>664081</v>
      </c>
      <c r="X3278" s="144" t="s">
        <v>28364</v>
      </c>
      <c r="Y3278" s="151" t="s">
        <v>28365</v>
      </c>
      <c r="Z3278" s="144" t="s">
        <v>28366</v>
      </c>
      <c r="AA3278" s="160">
        <v>7018</v>
      </c>
    </row>
    <row r="3279" spans="1:27" ht="45" customHeight="1" x14ac:dyDescent="0.25">
      <c r="A3279" s="144" t="s">
        <v>28367</v>
      </c>
      <c r="B3279" s="144" t="s">
        <v>28368</v>
      </c>
      <c r="C3279" s="144">
        <v>2</v>
      </c>
      <c r="D3279" s="144" t="s">
        <v>4243</v>
      </c>
      <c r="E3279" s="144"/>
      <c r="F3279" s="144">
        <v>1</v>
      </c>
      <c r="G3279" s="144">
        <v>80</v>
      </c>
      <c r="H3279" s="144"/>
      <c r="I3279" s="144"/>
      <c r="J3279" s="144"/>
      <c r="K3279" s="144"/>
      <c r="L3279" s="144"/>
      <c r="M3279" s="145" t="s">
        <v>2213</v>
      </c>
      <c r="N3279" s="144" t="s">
        <v>89</v>
      </c>
      <c r="O3279" s="144"/>
      <c r="P3279" s="144" t="s">
        <v>3272</v>
      </c>
      <c r="Q3279" s="144" t="s">
        <v>19102</v>
      </c>
      <c r="R3279" s="144" t="s">
        <v>8215</v>
      </c>
      <c r="S3279" s="144" t="s">
        <v>15453</v>
      </c>
      <c r="T3279" s="144" t="s">
        <v>8215</v>
      </c>
      <c r="U3279" s="144" t="s">
        <v>28367</v>
      </c>
      <c r="V3279" s="144"/>
      <c r="W3279" s="144">
        <v>457610</v>
      </c>
      <c r="X3279" s="144" t="s">
        <v>28369</v>
      </c>
      <c r="Y3279" s="144">
        <v>83520000000</v>
      </c>
      <c r="Z3279" s="144" t="s">
        <v>28370</v>
      </c>
      <c r="AA3279" s="160">
        <v>6877</v>
      </c>
    </row>
    <row r="3280" spans="1:27" ht="45" customHeight="1" x14ac:dyDescent="0.25">
      <c r="A3280" s="144" t="s">
        <v>24134</v>
      </c>
      <c r="B3280" s="144" t="s">
        <v>15377</v>
      </c>
      <c r="C3280" s="144"/>
      <c r="D3280" s="144" t="s">
        <v>6140</v>
      </c>
      <c r="E3280" s="144"/>
      <c r="F3280" s="144">
        <v>1</v>
      </c>
      <c r="G3280" s="144">
        <v>270</v>
      </c>
      <c r="H3280" s="144"/>
      <c r="I3280" s="144"/>
      <c r="J3280" s="144"/>
      <c r="K3280" s="144"/>
      <c r="L3280" s="144"/>
      <c r="M3280" s="145" t="s">
        <v>2213</v>
      </c>
      <c r="N3280" s="144" t="s">
        <v>28</v>
      </c>
      <c r="O3280" s="144"/>
      <c r="P3280" s="144" t="s">
        <v>30641</v>
      </c>
      <c r="Q3280" s="144" t="s">
        <v>4189</v>
      </c>
      <c r="R3280" s="144" t="s">
        <v>8941</v>
      </c>
      <c r="S3280" s="144"/>
      <c r="T3280" s="144"/>
      <c r="U3280" s="144" t="s">
        <v>24134</v>
      </c>
      <c r="V3280" s="144"/>
      <c r="W3280" s="144">
        <v>238600</v>
      </c>
      <c r="X3280" s="144" t="s">
        <v>24135</v>
      </c>
      <c r="Y3280" s="144" t="s">
        <v>24136</v>
      </c>
      <c r="Z3280" s="144" t="s">
        <v>8942</v>
      </c>
      <c r="AA3280" s="160">
        <v>536</v>
      </c>
    </row>
    <row r="3281" spans="1:27" ht="45" customHeight="1" x14ac:dyDescent="0.25">
      <c r="A3281" s="144" t="s">
        <v>30065</v>
      </c>
      <c r="B3281" s="144" t="s">
        <v>30066</v>
      </c>
      <c r="C3281" s="144"/>
      <c r="D3281" s="144"/>
      <c r="E3281" s="144"/>
      <c r="F3281" s="144">
        <v>1</v>
      </c>
      <c r="G3281" s="144"/>
      <c r="H3281" s="144">
        <v>220</v>
      </c>
      <c r="I3281" s="144">
        <v>100</v>
      </c>
      <c r="J3281" s="144">
        <v>100</v>
      </c>
      <c r="K3281" s="144">
        <v>20</v>
      </c>
      <c r="L3281" s="144"/>
      <c r="M3281" s="145" t="s">
        <v>2213</v>
      </c>
      <c r="N3281" s="144" t="s">
        <v>18</v>
      </c>
      <c r="O3281" s="144"/>
      <c r="P3281" s="144" t="s">
        <v>3275</v>
      </c>
      <c r="Q3281" s="144"/>
      <c r="R3281" s="144"/>
      <c r="S3281" s="144" t="s">
        <v>15453</v>
      </c>
      <c r="T3281" s="144" t="s">
        <v>30067</v>
      </c>
      <c r="U3281" s="144" t="s">
        <v>30065</v>
      </c>
      <c r="V3281" s="144"/>
      <c r="W3281" s="144">
        <v>309012</v>
      </c>
      <c r="X3281" s="144" t="s">
        <v>36013</v>
      </c>
      <c r="Y3281" s="144">
        <v>84724249324</v>
      </c>
      <c r="Z3281" s="144" t="s">
        <v>36014</v>
      </c>
      <c r="AA3281" s="160">
        <v>7085</v>
      </c>
    </row>
    <row r="3282" spans="1:27" ht="45" customHeight="1" x14ac:dyDescent="0.25">
      <c r="A3282" s="144" t="s">
        <v>13489</v>
      </c>
      <c r="B3282" s="144" t="s">
        <v>4205</v>
      </c>
      <c r="C3282" s="144">
        <v>29</v>
      </c>
      <c r="D3282" s="144" t="s">
        <v>4757</v>
      </c>
      <c r="E3282" s="144"/>
      <c r="F3282" s="144">
        <v>1</v>
      </c>
      <c r="G3282" s="144">
        <v>96</v>
      </c>
      <c r="H3282" s="144"/>
      <c r="I3282" s="144"/>
      <c r="J3282" s="144"/>
      <c r="K3282" s="144"/>
      <c r="L3282" s="144"/>
      <c r="M3282" s="145" t="s">
        <v>2213</v>
      </c>
      <c r="N3282" s="144" t="s">
        <v>43</v>
      </c>
      <c r="O3282" s="144"/>
      <c r="P3282" s="144" t="s">
        <v>30596</v>
      </c>
      <c r="Q3282" s="144"/>
      <c r="R3282" s="144"/>
      <c r="S3282" s="144"/>
      <c r="T3282" s="144"/>
      <c r="U3282" s="144" t="s">
        <v>13489</v>
      </c>
      <c r="V3282" s="144"/>
      <c r="W3282" s="144">
        <v>184511</v>
      </c>
      <c r="X3282" s="144" t="s">
        <v>8352</v>
      </c>
      <c r="Y3282" s="144" t="s">
        <v>13490</v>
      </c>
      <c r="Z3282" s="144" t="s">
        <v>15686</v>
      </c>
      <c r="AA3282" s="160">
        <v>1066</v>
      </c>
    </row>
    <row r="3283" spans="1:27" ht="45" customHeight="1" x14ac:dyDescent="0.25">
      <c r="A3283" s="144" t="s">
        <v>14728</v>
      </c>
      <c r="B3283" s="144" t="s">
        <v>4208</v>
      </c>
      <c r="C3283" s="144"/>
      <c r="D3283" s="144"/>
      <c r="E3283" s="144"/>
      <c r="F3283" s="144">
        <v>1</v>
      </c>
      <c r="G3283" s="144"/>
      <c r="H3283" s="144">
        <v>70</v>
      </c>
      <c r="I3283" s="144">
        <v>35</v>
      </c>
      <c r="J3283" s="144">
        <v>25</v>
      </c>
      <c r="K3283" s="144">
        <v>10</v>
      </c>
      <c r="L3283" s="144"/>
      <c r="M3283" s="145" t="s">
        <v>2213</v>
      </c>
      <c r="N3283" s="144" t="s">
        <v>79</v>
      </c>
      <c r="O3283" s="144"/>
      <c r="P3283" s="144" t="s">
        <v>2638</v>
      </c>
      <c r="Q3283" s="144"/>
      <c r="R3283" s="144"/>
      <c r="S3283" s="144" t="s">
        <v>4191</v>
      </c>
      <c r="T3283" s="144" t="s">
        <v>14729</v>
      </c>
      <c r="U3283" s="144" t="s">
        <v>14728</v>
      </c>
      <c r="V3283" s="144"/>
      <c r="W3283" s="144">
        <v>216251</v>
      </c>
      <c r="X3283" s="144" t="s">
        <v>19914</v>
      </c>
      <c r="Y3283" s="150" t="s">
        <v>14730</v>
      </c>
      <c r="Z3283" s="144" t="s">
        <v>14731</v>
      </c>
      <c r="AA3283" s="160">
        <v>3802</v>
      </c>
    </row>
    <row r="3284" spans="1:27" ht="45" customHeight="1" x14ac:dyDescent="0.25">
      <c r="A3284" s="144" t="s">
        <v>24137</v>
      </c>
      <c r="B3284" s="144" t="s">
        <v>24138</v>
      </c>
      <c r="C3284" s="144"/>
      <c r="D3284" s="144"/>
      <c r="E3284" s="144"/>
      <c r="F3284" s="144">
        <v>2</v>
      </c>
      <c r="G3284" s="144"/>
      <c r="H3284" s="144"/>
      <c r="I3284" s="144"/>
      <c r="J3284" s="144"/>
      <c r="K3284" s="144"/>
      <c r="L3284" s="144">
        <v>500</v>
      </c>
      <c r="M3284" s="145" t="s">
        <v>2213</v>
      </c>
      <c r="N3284" s="144" t="s">
        <v>18</v>
      </c>
      <c r="O3284" s="144"/>
      <c r="P3284" s="144" t="s">
        <v>2516</v>
      </c>
      <c r="Q3284" s="144"/>
      <c r="R3284" s="144"/>
      <c r="S3284" s="144" t="s">
        <v>4190</v>
      </c>
      <c r="T3284" s="144" t="s">
        <v>6851</v>
      </c>
      <c r="U3284" s="144" t="s">
        <v>24137</v>
      </c>
      <c r="V3284" s="144"/>
      <c r="W3284" s="144">
        <v>309340</v>
      </c>
      <c r="X3284" s="144" t="s">
        <v>24139</v>
      </c>
      <c r="Y3284" s="144">
        <v>89090000000</v>
      </c>
      <c r="Z3284" s="144" t="s">
        <v>24140</v>
      </c>
      <c r="AA3284" s="160">
        <v>6192</v>
      </c>
    </row>
    <row r="3285" spans="1:27" ht="45" customHeight="1" x14ac:dyDescent="0.25">
      <c r="A3285" s="144" t="s">
        <v>8353</v>
      </c>
      <c r="B3285" s="144" t="s">
        <v>18446</v>
      </c>
      <c r="C3285" s="144">
        <v>3</v>
      </c>
      <c r="D3285" s="144"/>
      <c r="E3285" s="144"/>
      <c r="F3285" s="144">
        <v>1</v>
      </c>
      <c r="G3285" s="144">
        <v>200</v>
      </c>
      <c r="H3285" s="144"/>
      <c r="I3285" s="144"/>
      <c r="J3285" s="144"/>
      <c r="K3285" s="144"/>
      <c r="L3285" s="144"/>
      <c r="M3285" s="145" t="s">
        <v>2213</v>
      </c>
      <c r="N3285" s="144" t="s">
        <v>18</v>
      </c>
      <c r="O3285" s="144"/>
      <c r="P3285" s="144" t="s">
        <v>17726</v>
      </c>
      <c r="Q3285" s="144"/>
      <c r="R3285" s="144"/>
      <c r="S3285" s="144" t="s">
        <v>4191</v>
      </c>
      <c r="T3285" s="144" t="s">
        <v>8354</v>
      </c>
      <c r="U3285" s="144" t="s">
        <v>8353</v>
      </c>
      <c r="V3285" s="144"/>
      <c r="W3285" s="144">
        <v>309276</v>
      </c>
      <c r="X3285" s="144" t="s">
        <v>8355</v>
      </c>
      <c r="Y3285" s="144" t="s">
        <v>8356</v>
      </c>
      <c r="Z3285" s="144" t="s">
        <v>30068</v>
      </c>
      <c r="AA3285" s="160">
        <v>1068</v>
      </c>
    </row>
    <row r="3286" spans="1:27" ht="45" customHeight="1" x14ac:dyDescent="0.25">
      <c r="A3286" s="144" t="s">
        <v>33035</v>
      </c>
      <c r="B3286" s="144" t="s">
        <v>32171</v>
      </c>
      <c r="C3286" s="144"/>
      <c r="D3286" s="144" t="s">
        <v>6584</v>
      </c>
      <c r="E3286" s="144"/>
      <c r="F3286" s="144">
        <v>1</v>
      </c>
      <c r="G3286" s="144"/>
      <c r="H3286" s="144">
        <v>450</v>
      </c>
      <c r="I3286" s="144">
        <v>200</v>
      </c>
      <c r="J3286" s="144">
        <v>200</v>
      </c>
      <c r="K3286" s="144">
        <v>50</v>
      </c>
      <c r="L3286" s="144"/>
      <c r="M3286" s="145" t="s">
        <v>2213</v>
      </c>
      <c r="N3286" s="144" t="s">
        <v>18</v>
      </c>
      <c r="O3286" s="144"/>
      <c r="P3286" s="144" t="s">
        <v>2375</v>
      </c>
      <c r="Q3286" s="144"/>
      <c r="R3286" s="144"/>
      <c r="S3286" s="144"/>
      <c r="T3286" s="144"/>
      <c r="U3286" s="144" t="s">
        <v>33035</v>
      </c>
      <c r="V3286" s="144"/>
      <c r="W3286" s="144">
        <v>308024</v>
      </c>
      <c r="X3286" s="144" t="s">
        <v>32172</v>
      </c>
      <c r="Y3286" s="144" t="s">
        <v>32173</v>
      </c>
      <c r="Z3286" s="144" t="s">
        <v>33036</v>
      </c>
      <c r="AA3286" s="160">
        <v>7409</v>
      </c>
    </row>
    <row r="3287" spans="1:27" ht="45" customHeight="1" x14ac:dyDescent="0.25">
      <c r="A3287" s="144" t="s">
        <v>28371</v>
      </c>
      <c r="B3287" s="144" t="s">
        <v>27458</v>
      </c>
      <c r="C3287" s="144"/>
      <c r="D3287" s="144"/>
      <c r="E3287" s="144"/>
      <c r="F3287" s="144">
        <v>1</v>
      </c>
      <c r="G3287" s="144">
        <v>55</v>
      </c>
      <c r="H3287" s="144">
        <v>250</v>
      </c>
      <c r="I3287" s="144">
        <v>100</v>
      </c>
      <c r="J3287" s="144">
        <v>100</v>
      </c>
      <c r="K3287" s="144">
        <v>50</v>
      </c>
      <c r="L3287" s="144"/>
      <c r="M3287" s="145" t="s">
        <v>2213</v>
      </c>
      <c r="N3287" s="144" t="s">
        <v>18</v>
      </c>
      <c r="O3287" s="144"/>
      <c r="P3287" s="144" t="s">
        <v>3275</v>
      </c>
      <c r="Q3287" s="144"/>
      <c r="R3287" s="144"/>
      <c r="S3287" s="144" t="s">
        <v>15453</v>
      </c>
      <c r="T3287" s="144" t="s">
        <v>27459</v>
      </c>
      <c r="U3287" s="144" t="s">
        <v>28371</v>
      </c>
      <c r="V3287" s="144"/>
      <c r="W3287" s="144">
        <v>309020</v>
      </c>
      <c r="X3287" s="144" t="s">
        <v>27460</v>
      </c>
      <c r="Y3287" s="144" t="s">
        <v>28372</v>
      </c>
      <c r="Z3287" s="144" t="s">
        <v>28373</v>
      </c>
      <c r="AA3287" s="160">
        <v>6667</v>
      </c>
    </row>
    <row r="3288" spans="1:27" ht="45" customHeight="1" x14ac:dyDescent="0.25">
      <c r="A3288" s="144" t="s">
        <v>28371</v>
      </c>
      <c r="B3288" s="144" t="s">
        <v>27458</v>
      </c>
      <c r="C3288" s="144"/>
      <c r="D3288" s="144"/>
      <c r="E3288" s="144" t="s">
        <v>23891</v>
      </c>
      <c r="F3288" s="144">
        <v>1</v>
      </c>
      <c r="G3288" s="144">
        <v>100</v>
      </c>
      <c r="H3288" s="144"/>
      <c r="I3288" s="144"/>
      <c r="J3288" s="144"/>
      <c r="K3288" s="144"/>
      <c r="L3288" s="144"/>
      <c r="M3288" s="145" t="s">
        <v>2213</v>
      </c>
      <c r="N3288" s="144" t="s">
        <v>18</v>
      </c>
      <c r="O3288" s="144"/>
      <c r="P3288" s="144" t="s">
        <v>3275</v>
      </c>
      <c r="Q3288" s="144"/>
      <c r="R3288" s="144"/>
      <c r="S3288" s="144" t="s">
        <v>15453</v>
      </c>
      <c r="T3288" s="144" t="s">
        <v>27459</v>
      </c>
      <c r="U3288" s="144" t="s">
        <v>28371</v>
      </c>
      <c r="V3288" s="144" t="s">
        <v>32174</v>
      </c>
      <c r="W3288" s="144">
        <v>309020</v>
      </c>
      <c r="X3288" s="144" t="s">
        <v>17739</v>
      </c>
      <c r="Y3288" s="144" t="s">
        <v>28372</v>
      </c>
      <c r="Z3288" s="144" t="s">
        <v>28373</v>
      </c>
      <c r="AA3288" s="160">
        <v>7359</v>
      </c>
    </row>
    <row r="3289" spans="1:27" ht="45" customHeight="1" x14ac:dyDescent="0.25">
      <c r="A3289" s="144" t="s">
        <v>25606</v>
      </c>
      <c r="B3289" s="144" t="s">
        <v>4205</v>
      </c>
      <c r="C3289" s="144">
        <v>11</v>
      </c>
      <c r="D3289" s="144" t="s">
        <v>4757</v>
      </c>
      <c r="E3289" s="144"/>
      <c r="F3289" s="144">
        <v>1</v>
      </c>
      <c r="G3289" s="144">
        <v>200</v>
      </c>
      <c r="H3289" s="144"/>
      <c r="I3289" s="144"/>
      <c r="J3289" s="144"/>
      <c r="K3289" s="144"/>
      <c r="L3289" s="144"/>
      <c r="M3289" s="145" t="s">
        <v>2213</v>
      </c>
      <c r="N3289" s="144" t="s">
        <v>89</v>
      </c>
      <c r="O3289" s="144"/>
      <c r="P3289" s="144" t="s">
        <v>3159</v>
      </c>
      <c r="Q3289" s="144" t="s">
        <v>4189</v>
      </c>
      <c r="R3289" s="144" t="s">
        <v>25465</v>
      </c>
      <c r="S3289" s="144" t="s">
        <v>4189</v>
      </c>
      <c r="T3289" s="144" t="s">
        <v>25465</v>
      </c>
      <c r="U3289" s="144" t="s">
        <v>25606</v>
      </c>
      <c r="V3289" s="144"/>
      <c r="W3289" s="144">
        <v>456835</v>
      </c>
      <c r="X3289" s="144" t="s">
        <v>25607</v>
      </c>
      <c r="Y3289" s="144">
        <v>83510000000</v>
      </c>
      <c r="Z3289" s="144" t="s">
        <v>25608</v>
      </c>
      <c r="AA3289" s="160">
        <v>6347</v>
      </c>
    </row>
    <row r="3290" spans="1:27" ht="45" customHeight="1" x14ac:dyDescent="0.25">
      <c r="A3290" s="144" t="s">
        <v>36695</v>
      </c>
      <c r="B3290" s="144" t="s">
        <v>36696</v>
      </c>
      <c r="C3290" s="144">
        <v>2</v>
      </c>
      <c r="D3290" s="144"/>
      <c r="E3290" s="144"/>
      <c r="F3290" s="144">
        <v>2</v>
      </c>
      <c r="G3290" s="144"/>
      <c r="H3290" s="144"/>
      <c r="I3290" s="144"/>
      <c r="J3290" s="144"/>
      <c r="K3290" s="144"/>
      <c r="L3290" s="144">
        <v>400</v>
      </c>
      <c r="M3290" s="145" t="s">
        <v>2213</v>
      </c>
      <c r="N3290" s="144" t="s">
        <v>43</v>
      </c>
      <c r="O3290" s="144"/>
      <c r="P3290" s="144" t="s">
        <v>30618</v>
      </c>
      <c r="Q3290" s="144"/>
      <c r="R3290" s="144"/>
      <c r="S3290" s="144"/>
      <c r="T3290" s="144"/>
      <c r="U3290" s="144" t="s">
        <v>36695</v>
      </c>
      <c r="V3290" s="144"/>
      <c r="W3290" s="144">
        <v>184430</v>
      </c>
      <c r="X3290" s="144" t="s">
        <v>36697</v>
      </c>
      <c r="Y3290" s="144" t="s">
        <v>36698</v>
      </c>
      <c r="Z3290" s="144" t="s">
        <v>36699</v>
      </c>
      <c r="AA3290" s="160">
        <v>7800</v>
      </c>
    </row>
    <row r="3291" spans="1:27" ht="45" customHeight="1" x14ac:dyDescent="0.25">
      <c r="A3291" s="144" t="s">
        <v>8357</v>
      </c>
      <c r="B3291" s="144" t="s">
        <v>4205</v>
      </c>
      <c r="C3291" s="144">
        <v>8</v>
      </c>
      <c r="D3291" s="144" t="s">
        <v>8358</v>
      </c>
      <c r="E3291" s="144"/>
      <c r="F3291" s="144">
        <v>1</v>
      </c>
      <c r="G3291" s="144">
        <v>350</v>
      </c>
      <c r="H3291" s="144"/>
      <c r="I3291" s="144"/>
      <c r="J3291" s="144"/>
      <c r="K3291" s="144"/>
      <c r="L3291" s="144"/>
      <c r="M3291" s="145" t="s">
        <v>2213</v>
      </c>
      <c r="N3291" s="144" t="s">
        <v>35</v>
      </c>
      <c r="O3291" s="144"/>
      <c r="P3291" s="144" t="s">
        <v>2388</v>
      </c>
      <c r="Q3291" s="144"/>
      <c r="R3291" s="144"/>
      <c r="S3291" s="144"/>
      <c r="T3291" s="144"/>
      <c r="U3291" s="144" t="s">
        <v>8357</v>
      </c>
      <c r="V3291" s="144"/>
      <c r="W3291" s="144">
        <v>662150</v>
      </c>
      <c r="X3291" s="144" t="s">
        <v>13266</v>
      </c>
      <c r="Y3291" s="144" t="s">
        <v>8359</v>
      </c>
      <c r="Z3291" s="144" t="s">
        <v>8360</v>
      </c>
      <c r="AA3291" s="160">
        <v>1070</v>
      </c>
    </row>
    <row r="3292" spans="1:27" ht="45" customHeight="1" x14ac:dyDescent="0.25">
      <c r="A3292" s="144" t="s">
        <v>19915</v>
      </c>
      <c r="B3292" s="144" t="s">
        <v>15377</v>
      </c>
      <c r="C3292" s="144">
        <v>11</v>
      </c>
      <c r="D3292" s="144" t="s">
        <v>4298</v>
      </c>
      <c r="E3292" s="144"/>
      <c r="F3292" s="144">
        <v>1</v>
      </c>
      <c r="G3292" s="144">
        <v>100</v>
      </c>
      <c r="H3292" s="144"/>
      <c r="I3292" s="144"/>
      <c r="J3292" s="144"/>
      <c r="K3292" s="144"/>
      <c r="L3292" s="144"/>
      <c r="M3292" s="145" t="s">
        <v>2213</v>
      </c>
      <c r="N3292" s="144" t="s">
        <v>72</v>
      </c>
      <c r="O3292" s="144"/>
      <c r="P3292" s="144" t="s">
        <v>2942</v>
      </c>
      <c r="Q3292" s="144"/>
      <c r="R3292" s="144"/>
      <c r="S3292" s="144" t="s">
        <v>4190</v>
      </c>
      <c r="T3292" s="144" t="s">
        <v>19916</v>
      </c>
      <c r="U3292" s="144" t="s">
        <v>19915</v>
      </c>
      <c r="V3292" s="144"/>
      <c r="W3292" s="144">
        <v>347852</v>
      </c>
      <c r="X3292" s="144" t="s">
        <v>19917</v>
      </c>
      <c r="Y3292" s="144"/>
      <c r="Z3292" s="144"/>
      <c r="AA3292" s="160">
        <v>5197</v>
      </c>
    </row>
    <row r="3293" spans="1:27" ht="45" customHeight="1" x14ac:dyDescent="0.25">
      <c r="A3293" s="144" t="s">
        <v>8363</v>
      </c>
      <c r="B3293" s="144" t="s">
        <v>4230</v>
      </c>
      <c r="C3293" s="144"/>
      <c r="D3293" s="144"/>
      <c r="E3293" s="144"/>
      <c r="F3293" s="144">
        <v>5</v>
      </c>
      <c r="G3293" s="144"/>
      <c r="H3293" s="144"/>
      <c r="I3293" s="144"/>
      <c r="J3293" s="144"/>
      <c r="K3293" s="144"/>
      <c r="L3293" s="144">
        <v>299</v>
      </c>
      <c r="M3293" s="145" t="s">
        <v>2213</v>
      </c>
      <c r="N3293" s="144" t="s">
        <v>78</v>
      </c>
      <c r="O3293" s="144"/>
      <c r="P3293" s="144" t="s">
        <v>15456</v>
      </c>
      <c r="Q3293" s="144" t="s">
        <v>4189</v>
      </c>
      <c r="R3293" s="144" t="s">
        <v>15687</v>
      </c>
      <c r="S3293" s="144"/>
      <c r="T3293" s="144"/>
      <c r="U3293" s="144" t="s">
        <v>8363</v>
      </c>
      <c r="V3293" s="144"/>
      <c r="W3293" s="144">
        <v>624130</v>
      </c>
      <c r="X3293" s="144" t="s">
        <v>8364</v>
      </c>
      <c r="Y3293" s="151">
        <v>3437000000</v>
      </c>
      <c r="Z3293" s="144" t="s">
        <v>15688</v>
      </c>
      <c r="AA3293" s="160">
        <v>1071</v>
      </c>
    </row>
    <row r="3294" spans="1:27" ht="45" customHeight="1" x14ac:dyDescent="0.25">
      <c r="A3294" s="144" t="s">
        <v>17120</v>
      </c>
      <c r="B3294" s="144" t="s">
        <v>24141</v>
      </c>
      <c r="C3294" s="144"/>
      <c r="D3294" s="144" t="s">
        <v>4298</v>
      </c>
      <c r="E3294" s="144"/>
      <c r="F3294" s="144">
        <v>1</v>
      </c>
      <c r="G3294" s="144">
        <v>150</v>
      </c>
      <c r="H3294" s="144"/>
      <c r="I3294" s="144"/>
      <c r="J3294" s="144"/>
      <c r="K3294" s="144"/>
      <c r="L3294" s="144"/>
      <c r="M3294" s="145" t="s">
        <v>2213</v>
      </c>
      <c r="N3294" s="144" t="s">
        <v>90</v>
      </c>
      <c r="O3294" s="144"/>
      <c r="P3294" s="144" t="s">
        <v>3478</v>
      </c>
      <c r="Q3294" s="144"/>
      <c r="R3294" s="144"/>
      <c r="S3294" s="144" t="s">
        <v>4190</v>
      </c>
      <c r="T3294" s="144" t="s">
        <v>17121</v>
      </c>
      <c r="U3294" s="144" t="s">
        <v>17120</v>
      </c>
      <c r="V3294" s="144"/>
      <c r="W3294" s="144">
        <v>429526</v>
      </c>
      <c r="X3294" s="144" t="s">
        <v>22859</v>
      </c>
      <c r="Y3294" s="144"/>
      <c r="Z3294" s="144" t="s">
        <v>24142</v>
      </c>
      <c r="AA3294" s="160">
        <v>4332</v>
      </c>
    </row>
    <row r="3295" spans="1:27" ht="45" customHeight="1" x14ac:dyDescent="0.25">
      <c r="A3295" s="144" t="s">
        <v>14732</v>
      </c>
      <c r="B3295" s="144" t="s">
        <v>4230</v>
      </c>
      <c r="C3295" s="144"/>
      <c r="D3295" s="144"/>
      <c r="E3295" s="144"/>
      <c r="F3295" s="144">
        <v>5</v>
      </c>
      <c r="G3295" s="144"/>
      <c r="H3295" s="144"/>
      <c r="I3295" s="144"/>
      <c r="J3295" s="144"/>
      <c r="K3295" s="144"/>
      <c r="L3295" s="144">
        <v>850</v>
      </c>
      <c r="M3295" s="145" t="s">
        <v>2213</v>
      </c>
      <c r="N3295" s="144" t="s">
        <v>80</v>
      </c>
      <c r="O3295" s="144"/>
      <c r="P3295" s="144" t="s">
        <v>17728</v>
      </c>
      <c r="Q3295" s="144"/>
      <c r="R3295" s="144"/>
      <c r="S3295" s="144" t="s">
        <v>4189</v>
      </c>
      <c r="T3295" s="144" t="s">
        <v>5207</v>
      </c>
      <c r="U3295" s="144" t="s">
        <v>14732</v>
      </c>
      <c r="V3295" s="144"/>
      <c r="W3295" s="144">
        <v>356880</v>
      </c>
      <c r="X3295" s="144" t="s">
        <v>19918</v>
      </c>
      <c r="Y3295" s="144" t="s">
        <v>14733</v>
      </c>
      <c r="Z3295" s="144" t="s">
        <v>14734</v>
      </c>
      <c r="AA3295" s="160">
        <v>3733</v>
      </c>
    </row>
    <row r="3296" spans="1:27" ht="45" customHeight="1" x14ac:dyDescent="0.25">
      <c r="A3296" s="144" t="s">
        <v>8365</v>
      </c>
      <c r="B3296" s="144" t="s">
        <v>4208</v>
      </c>
      <c r="C3296" s="144">
        <v>7</v>
      </c>
      <c r="D3296" s="144"/>
      <c r="E3296" s="144"/>
      <c r="F3296" s="144">
        <v>1</v>
      </c>
      <c r="G3296" s="144"/>
      <c r="H3296" s="144">
        <v>1799</v>
      </c>
      <c r="I3296" s="144">
        <v>654</v>
      </c>
      <c r="J3296" s="144">
        <v>818</v>
      </c>
      <c r="K3296" s="144">
        <v>327</v>
      </c>
      <c r="L3296" s="144"/>
      <c r="M3296" s="145" t="s">
        <v>2213</v>
      </c>
      <c r="N3296" s="144" t="s">
        <v>42</v>
      </c>
      <c r="O3296" s="144"/>
      <c r="P3296" s="144" t="s">
        <v>16611</v>
      </c>
      <c r="Q3296" s="144"/>
      <c r="R3296" s="144"/>
      <c r="S3296" s="144"/>
      <c r="T3296" s="144"/>
      <c r="U3296" s="144" t="s">
        <v>8365</v>
      </c>
      <c r="V3296" s="144"/>
      <c r="W3296" s="144">
        <v>140014</v>
      </c>
      <c r="X3296" s="144" t="s">
        <v>8366</v>
      </c>
      <c r="Y3296" s="144" t="s">
        <v>8367</v>
      </c>
      <c r="Z3296" s="144" t="s">
        <v>8368</v>
      </c>
      <c r="AA3296" s="160">
        <v>1072</v>
      </c>
    </row>
    <row r="3297" spans="1:27" ht="45" customHeight="1" x14ac:dyDescent="0.25">
      <c r="A3297" s="144" t="s">
        <v>30069</v>
      </c>
      <c r="B3297" s="144" t="s">
        <v>15409</v>
      </c>
      <c r="C3297" s="144">
        <v>49</v>
      </c>
      <c r="D3297" s="144"/>
      <c r="E3297" s="144"/>
      <c r="F3297" s="144">
        <v>1</v>
      </c>
      <c r="G3297" s="144"/>
      <c r="H3297" s="144">
        <v>600</v>
      </c>
      <c r="I3297" s="144">
        <v>200</v>
      </c>
      <c r="J3297" s="144">
        <v>300</v>
      </c>
      <c r="K3297" s="144">
        <v>100</v>
      </c>
      <c r="L3297" s="144"/>
      <c r="M3297" s="145" t="s">
        <v>2213</v>
      </c>
      <c r="N3297" s="144" t="s">
        <v>18</v>
      </c>
      <c r="O3297" s="144"/>
      <c r="P3297" s="144" t="s">
        <v>2375</v>
      </c>
      <c r="Q3297" s="144"/>
      <c r="R3297" s="144"/>
      <c r="S3297" s="144"/>
      <c r="T3297" s="144"/>
      <c r="U3297" s="144" t="s">
        <v>30069</v>
      </c>
      <c r="V3297" s="144"/>
      <c r="W3297" s="144">
        <v>308031</v>
      </c>
      <c r="X3297" s="144" t="s">
        <v>30070</v>
      </c>
      <c r="Y3297" s="151" t="s">
        <v>30071</v>
      </c>
      <c r="Z3297" s="144" t="s">
        <v>30072</v>
      </c>
      <c r="AA3297" s="160">
        <v>7114</v>
      </c>
    </row>
    <row r="3298" spans="1:27" ht="45" customHeight="1" x14ac:dyDescent="0.25">
      <c r="A3298" s="144" t="s">
        <v>30073</v>
      </c>
      <c r="B3298" s="144" t="s">
        <v>30074</v>
      </c>
      <c r="C3298" s="144"/>
      <c r="D3298" s="144" t="s">
        <v>5795</v>
      </c>
      <c r="E3298" s="144"/>
      <c r="F3298" s="144">
        <v>1</v>
      </c>
      <c r="G3298" s="144">
        <v>150</v>
      </c>
      <c r="H3298" s="144"/>
      <c r="I3298" s="144"/>
      <c r="J3298" s="144"/>
      <c r="K3298" s="144"/>
      <c r="L3298" s="144"/>
      <c r="M3298" s="145" t="s">
        <v>2213</v>
      </c>
      <c r="N3298" s="144" t="s">
        <v>19</v>
      </c>
      <c r="O3298" s="144"/>
      <c r="P3298" s="144" t="s">
        <v>30650</v>
      </c>
      <c r="Q3298" s="144"/>
      <c r="R3298" s="144"/>
      <c r="S3298" s="144" t="s">
        <v>4190</v>
      </c>
      <c r="T3298" s="144" t="s">
        <v>24174</v>
      </c>
      <c r="U3298" s="144" t="s">
        <v>30073</v>
      </c>
      <c r="V3298" s="144"/>
      <c r="W3298" s="144">
        <v>243036</v>
      </c>
      <c r="X3298" s="144" t="s">
        <v>24175</v>
      </c>
      <c r="Y3298" s="167" t="s">
        <v>24176</v>
      </c>
      <c r="Z3298" s="148" t="s">
        <v>30075</v>
      </c>
      <c r="AA3298" s="160">
        <v>6164</v>
      </c>
    </row>
    <row r="3299" spans="1:27" ht="45" customHeight="1" x14ac:dyDescent="0.25">
      <c r="A3299" s="144" t="s">
        <v>22860</v>
      </c>
      <c r="B3299" s="144" t="s">
        <v>22861</v>
      </c>
      <c r="C3299" s="144"/>
      <c r="D3299" s="144"/>
      <c r="E3299" s="144"/>
      <c r="F3299" s="144">
        <v>5</v>
      </c>
      <c r="G3299" s="144"/>
      <c r="H3299" s="144"/>
      <c r="I3299" s="144"/>
      <c r="J3299" s="144"/>
      <c r="K3299" s="144"/>
      <c r="L3299" s="144">
        <v>350</v>
      </c>
      <c r="M3299" s="145" t="s">
        <v>2213</v>
      </c>
      <c r="N3299" s="144" t="s">
        <v>66</v>
      </c>
      <c r="O3299" s="144"/>
      <c r="P3299" s="144" t="s">
        <v>2756</v>
      </c>
      <c r="Q3299" s="144"/>
      <c r="R3299" s="144"/>
      <c r="S3299" s="144" t="s">
        <v>4189</v>
      </c>
      <c r="T3299" s="144" t="s">
        <v>4847</v>
      </c>
      <c r="U3299" s="144" t="s">
        <v>22860</v>
      </c>
      <c r="V3299" s="144"/>
      <c r="W3299" s="144">
        <v>363760</v>
      </c>
      <c r="X3299" s="144" t="s">
        <v>22862</v>
      </c>
      <c r="Y3299" s="150" t="s">
        <v>22863</v>
      </c>
      <c r="Z3299" s="144" t="s">
        <v>22864</v>
      </c>
      <c r="AA3299" s="160">
        <v>5777</v>
      </c>
    </row>
    <row r="3300" spans="1:27" ht="45" customHeight="1" x14ac:dyDescent="0.25">
      <c r="A3300" s="144" t="s">
        <v>15692</v>
      </c>
      <c r="B3300" s="144" t="s">
        <v>5295</v>
      </c>
      <c r="C3300" s="144">
        <v>1</v>
      </c>
      <c r="D3300" s="144"/>
      <c r="E3300" s="144"/>
      <c r="F3300" s="144">
        <v>1</v>
      </c>
      <c r="G3300" s="144">
        <v>25</v>
      </c>
      <c r="H3300" s="144">
        <v>100</v>
      </c>
      <c r="I3300" s="144">
        <v>30</v>
      </c>
      <c r="J3300" s="144">
        <v>40</v>
      </c>
      <c r="K3300" s="144">
        <v>30</v>
      </c>
      <c r="L3300" s="144"/>
      <c r="M3300" s="145" t="s">
        <v>2213</v>
      </c>
      <c r="N3300" s="144" t="s">
        <v>61</v>
      </c>
      <c r="O3300" s="144"/>
      <c r="P3300" s="144" t="s">
        <v>2344</v>
      </c>
      <c r="Q3300" s="144"/>
      <c r="R3300" s="144"/>
      <c r="S3300" s="144" t="s">
        <v>4190</v>
      </c>
      <c r="T3300" s="144" t="s">
        <v>15693</v>
      </c>
      <c r="U3300" s="144" t="s">
        <v>15692</v>
      </c>
      <c r="V3300" s="144"/>
      <c r="W3300" s="144">
        <v>169934</v>
      </c>
      <c r="X3300" s="144" t="s">
        <v>15694</v>
      </c>
      <c r="Y3300" s="144" t="s">
        <v>15695</v>
      </c>
      <c r="Z3300" s="144" t="s">
        <v>15696</v>
      </c>
      <c r="AA3300" s="160">
        <v>3874</v>
      </c>
    </row>
    <row r="3301" spans="1:27" ht="45" customHeight="1" x14ac:dyDescent="0.25">
      <c r="A3301" s="144" t="s">
        <v>13734</v>
      </c>
      <c r="B3301" s="144" t="s">
        <v>4695</v>
      </c>
      <c r="C3301" s="144">
        <v>2</v>
      </c>
      <c r="D3301" s="144"/>
      <c r="E3301" s="144"/>
      <c r="F3301" s="144">
        <v>5</v>
      </c>
      <c r="G3301" s="144"/>
      <c r="H3301" s="144"/>
      <c r="I3301" s="144"/>
      <c r="J3301" s="144"/>
      <c r="K3301" s="144"/>
      <c r="L3301" s="144">
        <v>112</v>
      </c>
      <c r="M3301" s="145" t="s">
        <v>2213</v>
      </c>
      <c r="N3301" s="144" t="s">
        <v>35</v>
      </c>
      <c r="O3301" s="144"/>
      <c r="P3301" s="144" t="s">
        <v>3901</v>
      </c>
      <c r="Q3301" s="144"/>
      <c r="R3301" s="144"/>
      <c r="S3301" s="144"/>
      <c r="T3301" s="144"/>
      <c r="U3301" s="144" t="s">
        <v>13734</v>
      </c>
      <c r="V3301" s="144"/>
      <c r="W3301" s="144">
        <v>660037</v>
      </c>
      <c r="X3301" s="144" t="s">
        <v>19919</v>
      </c>
      <c r="Y3301" s="151" t="s">
        <v>13735</v>
      </c>
      <c r="Z3301" s="144" t="s">
        <v>13736</v>
      </c>
      <c r="AA3301" s="160">
        <v>1074</v>
      </c>
    </row>
    <row r="3302" spans="1:27" ht="45" customHeight="1" x14ac:dyDescent="0.25">
      <c r="A3302" s="144" t="s">
        <v>14735</v>
      </c>
      <c r="B3302" s="144" t="s">
        <v>15377</v>
      </c>
      <c r="C3302" s="144">
        <v>20</v>
      </c>
      <c r="D3302" s="144"/>
      <c r="E3302" s="144"/>
      <c r="F3302" s="144">
        <v>1</v>
      </c>
      <c r="G3302" s="144">
        <v>305</v>
      </c>
      <c r="H3302" s="144"/>
      <c r="I3302" s="144"/>
      <c r="J3302" s="144"/>
      <c r="K3302" s="144"/>
      <c r="L3302" s="144"/>
      <c r="M3302" s="145" t="s">
        <v>2213</v>
      </c>
      <c r="N3302" s="144" t="s">
        <v>23</v>
      </c>
      <c r="O3302" s="144"/>
      <c r="P3302" s="144" t="s">
        <v>25609</v>
      </c>
      <c r="Q3302" s="144"/>
      <c r="R3302" s="144"/>
      <c r="S3302" s="144"/>
      <c r="T3302" s="144"/>
      <c r="U3302" s="144" t="s">
        <v>14735</v>
      </c>
      <c r="V3302" s="144"/>
      <c r="W3302" s="144">
        <v>397172</v>
      </c>
      <c r="X3302" s="144" t="s">
        <v>19920</v>
      </c>
      <c r="Y3302" s="144" t="s">
        <v>15697</v>
      </c>
      <c r="Z3302" s="144" t="s">
        <v>15698</v>
      </c>
      <c r="AA3302" s="160">
        <v>3631</v>
      </c>
    </row>
    <row r="3303" spans="1:27" ht="45" customHeight="1" x14ac:dyDescent="0.25">
      <c r="A3303" s="144" t="s">
        <v>8369</v>
      </c>
      <c r="B3303" s="144" t="s">
        <v>4208</v>
      </c>
      <c r="C3303" s="144"/>
      <c r="D3303" s="144"/>
      <c r="E3303" s="144"/>
      <c r="F3303" s="144">
        <v>1</v>
      </c>
      <c r="G3303" s="144"/>
      <c r="H3303" s="144">
        <v>798</v>
      </c>
      <c r="I3303" s="144">
        <v>290</v>
      </c>
      <c r="J3303" s="144">
        <v>363</v>
      </c>
      <c r="K3303" s="144">
        <v>145</v>
      </c>
      <c r="L3303" s="144"/>
      <c r="M3303" s="145" t="s">
        <v>2213</v>
      </c>
      <c r="N3303" s="144" t="s">
        <v>112</v>
      </c>
      <c r="O3303" s="144"/>
      <c r="P3303" s="144" t="s">
        <v>4102</v>
      </c>
      <c r="Q3303" s="144" t="s">
        <v>4186</v>
      </c>
      <c r="R3303" s="144" t="s">
        <v>16351</v>
      </c>
      <c r="S3303" s="144" t="s">
        <v>4191</v>
      </c>
      <c r="T3303" s="144" t="s">
        <v>8370</v>
      </c>
      <c r="U3303" s="144" t="s">
        <v>8369</v>
      </c>
      <c r="V3303" s="144"/>
      <c r="W3303" s="144">
        <v>606840</v>
      </c>
      <c r="X3303" s="144" t="s">
        <v>8371</v>
      </c>
      <c r="Y3303" s="144" t="s">
        <v>8372</v>
      </c>
      <c r="Z3303" s="144" t="s">
        <v>8373</v>
      </c>
      <c r="AA3303" s="160">
        <v>1075</v>
      </c>
    </row>
    <row r="3304" spans="1:27" ht="45" customHeight="1" x14ac:dyDescent="0.25">
      <c r="A3304" s="144" t="s">
        <v>32175</v>
      </c>
      <c r="B3304" s="144" t="s">
        <v>32176</v>
      </c>
      <c r="C3304" s="144"/>
      <c r="D3304" s="144"/>
      <c r="E3304" s="144"/>
      <c r="F3304" s="144">
        <v>1</v>
      </c>
      <c r="G3304" s="144"/>
      <c r="H3304" s="144">
        <v>100</v>
      </c>
      <c r="I3304" s="144">
        <v>420</v>
      </c>
      <c r="J3304" s="144">
        <v>475</v>
      </c>
      <c r="K3304" s="144">
        <v>105</v>
      </c>
      <c r="L3304" s="144"/>
      <c r="M3304" s="145" t="s">
        <v>2213</v>
      </c>
      <c r="N3304" s="144" t="s">
        <v>89</v>
      </c>
      <c r="O3304" s="144"/>
      <c r="P3304" s="144" t="s">
        <v>17558</v>
      </c>
      <c r="Q3304" s="144"/>
      <c r="R3304" s="144"/>
      <c r="S3304" s="144" t="s">
        <v>4189</v>
      </c>
      <c r="T3304" s="144" t="s">
        <v>28210</v>
      </c>
      <c r="U3304" s="144" t="s">
        <v>32175</v>
      </c>
      <c r="V3304" s="144"/>
      <c r="W3304" s="144">
        <v>455023</v>
      </c>
      <c r="X3304" s="144" t="s">
        <v>32177</v>
      </c>
      <c r="Y3304" s="144" t="s">
        <v>32178</v>
      </c>
      <c r="Z3304" s="144" t="s">
        <v>32179</v>
      </c>
      <c r="AA3304" s="160">
        <v>7209</v>
      </c>
    </row>
    <row r="3305" spans="1:27" ht="45" customHeight="1" x14ac:dyDescent="0.25">
      <c r="A3305" s="144" t="s">
        <v>15699</v>
      </c>
      <c r="B3305" s="144" t="s">
        <v>15700</v>
      </c>
      <c r="C3305" s="144"/>
      <c r="D3305" s="144"/>
      <c r="E3305" s="144"/>
      <c r="F3305" s="144">
        <v>2</v>
      </c>
      <c r="G3305" s="144"/>
      <c r="H3305" s="144"/>
      <c r="I3305" s="144"/>
      <c r="J3305" s="144"/>
      <c r="K3305" s="144"/>
      <c r="L3305" s="144">
        <v>1500</v>
      </c>
      <c r="M3305" s="145" t="s">
        <v>2213</v>
      </c>
      <c r="N3305" s="144" t="s">
        <v>89</v>
      </c>
      <c r="O3305" s="144"/>
      <c r="P3305" s="144" t="s">
        <v>17558</v>
      </c>
      <c r="Q3305" s="144"/>
      <c r="R3305" s="144"/>
      <c r="S3305" s="144"/>
      <c r="T3305" s="144"/>
      <c r="U3305" s="144" t="s">
        <v>15699</v>
      </c>
      <c r="V3305" s="144"/>
      <c r="W3305" s="144">
        <v>455000</v>
      </c>
      <c r="X3305" s="144" t="s">
        <v>15701</v>
      </c>
      <c r="Y3305" s="144" t="s">
        <v>15702</v>
      </c>
      <c r="Z3305" s="144" t="s">
        <v>15703</v>
      </c>
      <c r="AA3305" s="160">
        <v>3906</v>
      </c>
    </row>
    <row r="3306" spans="1:27" ht="45" customHeight="1" x14ac:dyDescent="0.25">
      <c r="A3306" s="144" t="s">
        <v>15699</v>
      </c>
      <c r="B3306" s="144" t="s">
        <v>15700</v>
      </c>
      <c r="C3306" s="144"/>
      <c r="D3306" s="144"/>
      <c r="E3306" s="144" t="s">
        <v>15704</v>
      </c>
      <c r="F3306" s="144">
        <v>2</v>
      </c>
      <c r="G3306" s="144"/>
      <c r="H3306" s="144"/>
      <c r="I3306" s="144"/>
      <c r="J3306" s="144"/>
      <c r="K3306" s="144"/>
      <c r="L3306" s="144">
        <v>150</v>
      </c>
      <c r="M3306" s="145" t="s">
        <v>2213</v>
      </c>
      <c r="N3306" s="144" t="s">
        <v>89</v>
      </c>
      <c r="O3306" s="144"/>
      <c r="P3306" s="144" t="s">
        <v>17558</v>
      </c>
      <c r="Q3306" s="144"/>
      <c r="R3306" s="144"/>
      <c r="S3306" s="144"/>
      <c r="T3306" s="144"/>
      <c r="U3306" s="144" t="s">
        <v>15699</v>
      </c>
      <c r="V3306" s="144" t="s">
        <v>15705</v>
      </c>
      <c r="W3306" s="144">
        <v>455000</v>
      </c>
      <c r="X3306" s="144" t="s">
        <v>15706</v>
      </c>
      <c r="Y3306" s="144" t="s">
        <v>15707</v>
      </c>
      <c r="Z3306" s="144" t="s">
        <v>15708</v>
      </c>
      <c r="AA3306" s="161">
        <v>3907</v>
      </c>
    </row>
    <row r="3307" spans="1:27" ht="45" customHeight="1" x14ac:dyDescent="0.25">
      <c r="A3307" s="144" t="s">
        <v>15709</v>
      </c>
      <c r="B3307" s="144" t="s">
        <v>4447</v>
      </c>
      <c r="C3307" s="144"/>
      <c r="D3307" s="144" t="s">
        <v>15710</v>
      </c>
      <c r="E3307" s="144"/>
      <c r="F3307" s="144">
        <v>2</v>
      </c>
      <c r="G3307" s="144"/>
      <c r="H3307" s="144"/>
      <c r="I3307" s="144"/>
      <c r="J3307" s="144"/>
      <c r="K3307" s="144"/>
      <c r="L3307" s="144">
        <v>150</v>
      </c>
      <c r="M3307" s="145" t="s">
        <v>2213</v>
      </c>
      <c r="N3307" s="144" t="s">
        <v>113</v>
      </c>
      <c r="O3307" s="144"/>
      <c r="P3307" s="144" t="s">
        <v>2467</v>
      </c>
      <c r="Q3307" s="144"/>
      <c r="R3307" s="144"/>
      <c r="S3307" s="144" t="s">
        <v>4189</v>
      </c>
      <c r="T3307" s="144" t="s">
        <v>15143</v>
      </c>
      <c r="U3307" s="144" t="s">
        <v>15709</v>
      </c>
      <c r="V3307" s="144"/>
      <c r="W3307" s="144">
        <v>175400</v>
      </c>
      <c r="X3307" s="144" t="s">
        <v>19921</v>
      </c>
      <c r="Y3307" s="144" t="s">
        <v>15711</v>
      </c>
      <c r="Z3307" s="144" t="s">
        <v>15712</v>
      </c>
      <c r="AA3307" s="161">
        <v>3890</v>
      </c>
    </row>
    <row r="3308" spans="1:27" ht="45" customHeight="1" x14ac:dyDescent="0.25">
      <c r="A3308" s="144" t="s">
        <v>8375</v>
      </c>
      <c r="B3308" s="144" t="s">
        <v>4208</v>
      </c>
      <c r="C3308" s="144">
        <v>20</v>
      </c>
      <c r="D3308" s="144"/>
      <c r="E3308" s="144"/>
      <c r="F3308" s="144">
        <v>1</v>
      </c>
      <c r="G3308" s="144"/>
      <c r="H3308" s="144">
        <v>1199</v>
      </c>
      <c r="I3308" s="144">
        <v>436</v>
      </c>
      <c r="J3308" s="144">
        <v>545</v>
      </c>
      <c r="K3308" s="144">
        <v>218</v>
      </c>
      <c r="L3308" s="144"/>
      <c r="M3308" s="145" t="s">
        <v>2213</v>
      </c>
      <c r="N3308" s="144" t="s">
        <v>84</v>
      </c>
      <c r="O3308" s="144"/>
      <c r="P3308" s="144" t="s">
        <v>3372</v>
      </c>
      <c r="Q3308" s="144"/>
      <c r="R3308" s="144"/>
      <c r="S3308" s="144"/>
      <c r="T3308" s="144"/>
      <c r="U3308" s="144" t="s">
        <v>8375</v>
      </c>
      <c r="V3308" s="144"/>
      <c r="W3308" s="144">
        <v>301650</v>
      </c>
      <c r="X3308" s="144" t="s">
        <v>8376</v>
      </c>
      <c r="Y3308" s="144" t="s">
        <v>8377</v>
      </c>
      <c r="Z3308" s="144" t="s">
        <v>8378</v>
      </c>
      <c r="AA3308" s="160">
        <v>1077</v>
      </c>
    </row>
    <row r="3309" spans="1:27" ht="45" customHeight="1" x14ac:dyDescent="0.25">
      <c r="A3309" s="144" t="s">
        <v>17122</v>
      </c>
      <c r="B3309" s="144" t="s">
        <v>19923</v>
      </c>
      <c r="C3309" s="144"/>
      <c r="D3309" s="144"/>
      <c r="E3309" s="144"/>
      <c r="F3309" s="144">
        <v>1</v>
      </c>
      <c r="G3309" s="144"/>
      <c r="H3309" s="144">
        <v>250</v>
      </c>
      <c r="I3309" s="144">
        <v>150</v>
      </c>
      <c r="J3309" s="144">
        <v>50</v>
      </c>
      <c r="K3309" s="144">
        <v>50</v>
      </c>
      <c r="L3309" s="144"/>
      <c r="M3309" s="145" t="s">
        <v>2213</v>
      </c>
      <c r="N3309" s="144" t="s">
        <v>47</v>
      </c>
      <c r="O3309" s="144"/>
      <c r="P3309" s="144" t="s">
        <v>2805</v>
      </c>
      <c r="Q3309" s="144"/>
      <c r="R3309" s="144"/>
      <c r="S3309" s="144" t="s">
        <v>4191</v>
      </c>
      <c r="T3309" s="144" t="s">
        <v>17123</v>
      </c>
      <c r="U3309" s="144" t="s">
        <v>17122</v>
      </c>
      <c r="V3309" s="144"/>
      <c r="W3309" s="144">
        <v>303428</v>
      </c>
      <c r="X3309" s="144" t="s">
        <v>19924</v>
      </c>
      <c r="Y3309" s="144" t="s">
        <v>17125</v>
      </c>
      <c r="Z3309" s="144" t="s">
        <v>17126</v>
      </c>
      <c r="AA3309" s="160">
        <v>4204</v>
      </c>
    </row>
    <row r="3310" spans="1:27" ht="45" customHeight="1" x14ac:dyDescent="0.25">
      <c r="A3310" s="144" t="s">
        <v>36015</v>
      </c>
      <c r="B3310" s="144" t="s">
        <v>15730</v>
      </c>
      <c r="C3310" s="144">
        <v>51</v>
      </c>
      <c r="D3310" s="144"/>
      <c r="E3310" s="144"/>
      <c r="F3310" s="144">
        <v>1</v>
      </c>
      <c r="G3310" s="144"/>
      <c r="H3310" s="144">
        <v>650</v>
      </c>
      <c r="I3310" s="144">
        <v>300</v>
      </c>
      <c r="J3310" s="144">
        <v>300</v>
      </c>
      <c r="K3310" s="144">
        <v>50</v>
      </c>
      <c r="L3310" s="144"/>
      <c r="M3310" s="145" t="s">
        <v>2213</v>
      </c>
      <c r="N3310" s="144" t="s">
        <v>47</v>
      </c>
      <c r="O3310" s="144"/>
      <c r="P3310" s="144" t="s">
        <v>3451</v>
      </c>
      <c r="Q3310" s="144"/>
      <c r="R3310" s="144"/>
      <c r="S3310" s="144"/>
      <c r="T3310" s="144"/>
      <c r="U3310" s="144" t="s">
        <v>36015</v>
      </c>
      <c r="V3310" s="144"/>
      <c r="W3310" s="144">
        <v>302005</v>
      </c>
      <c r="X3310" s="144" t="s">
        <v>36016</v>
      </c>
      <c r="Y3310" s="144">
        <v>7.4862794451892002E+21</v>
      </c>
      <c r="Z3310" s="144" t="s">
        <v>36017</v>
      </c>
      <c r="AA3310" s="160">
        <v>7695</v>
      </c>
    </row>
    <row r="3311" spans="1:27" ht="45" customHeight="1" x14ac:dyDescent="0.25">
      <c r="A3311" s="144" t="s">
        <v>19925</v>
      </c>
      <c r="B3311" s="144" t="s">
        <v>13672</v>
      </c>
      <c r="C3311" s="144">
        <v>556</v>
      </c>
      <c r="D3311" s="144"/>
      <c r="E3311" s="144"/>
      <c r="F3311" s="144">
        <v>1</v>
      </c>
      <c r="G3311" s="144"/>
      <c r="H3311" s="144">
        <v>350</v>
      </c>
      <c r="I3311" s="144">
        <v>200</v>
      </c>
      <c r="J3311" s="144">
        <v>100</v>
      </c>
      <c r="K3311" s="144">
        <v>50</v>
      </c>
      <c r="L3311" s="144"/>
      <c r="M3311" s="145" t="s">
        <v>2213</v>
      </c>
      <c r="N3311" s="144" t="s">
        <v>41</v>
      </c>
      <c r="O3311" s="144"/>
      <c r="P3311" s="144" t="s">
        <v>2936</v>
      </c>
      <c r="Q3311" s="144" t="s">
        <v>4187</v>
      </c>
      <c r="R3311" s="144" t="s">
        <v>8828</v>
      </c>
      <c r="S3311" s="144"/>
      <c r="T3311" s="144"/>
      <c r="U3311" s="144" t="s">
        <v>19925</v>
      </c>
      <c r="V3311" s="144"/>
      <c r="W3311" s="144"/>
      <c r="X3311" s="144"/>
      <c r="Y3311" s="144"/>
      <c r="Z3311" s="144"/>
      <c r="AA3311" s="160">
        <v>3198</v>
      </c>
    </row>
    <row r="3312" spans="1:27" ht="45" customHeight="1" x14ac:dyDescent="0.25">
      <c r="A3312" s="144" t="s">
        <v>19925</v>
      </c>
      <c r="B3312" s="144" t="s">
        <v>13672</v>
      </c>
      <c r="C3312" s="144">
        <v>556</v>
      </c>
      <c r="D3312" s="144"/>
      <c r="E3312" s="144" t="s">
        <v>7491</v>
      </c>
      <c r="F3312" s="144">
        <v>1</v>
      </c>
      <c r="G3312" s="144">
        <v>350</v>
      </c>
      <c r="H3312" s="144"/>
      <c r="I3312" s="144"/>
      <c r="J3312" s="144"/>
      <c r="K3312" s="144"/>
      <c r="L3312" s="144"/>
      <c r="M3312" s="145" t="s">
        <v>2213</v>
      </c>
      <c r="N3312" s="144" t="s">
        <v>41</v>
      </c>
      <c r="O3312" s="144"/>
      <c r="P3312" s="144" t="s">
        <v>2936</v>
      </c>
      <c r="Q3312" s="144" t="s">
        <v>4187</v>
      </c>
      <c r="R3312" s="144" t="s">
        <v>8828</v>
      </c>
      <c r="S3312" s="144"/>
      <c r="T3312" s="144"/>
      <c r="U3312" s="144" t="s">
        <v>19925</v>
      </c>
      <c r="V3312" s="144" t="s">
        <v>19926</v>
      </c>
      <c r="W3312" s="144">
        <v>117525</v>
      </c>
      <c r="X3312" s="144" t="s">
        <v>12799</v>
      </c>
      <c r="Y3312" s="144" t="s">
        <v>12800</v>
      </c>
      <c r="Z3312" s="144" t="s">
        <v>12801</v>
      </c>
      <c r="AA3312" s="160">
        <v>1620</v>
      </c>
    </row>
    <row r="3313" spans="1:27" ht="45" customHeight="1" x14ac:dyDescent="0.25">
      <c r="A3313" s="144" t="s">
        <v>8380</v>
      </c>
      <c r="B3313" s="144" t="s">
        <v>4205</v>
      </c>
      <c r="C3313" s="144">
        <v>3</v>
      </c>
      <c r="D3313" s="144" t="s">
        <v>4218</v>
      </c>
      <c r="E3313" s="144"/>
      <c r="F3313" s="144">
        <v>1</v>
      </c>
      <c r="G3313" s="144">
        <v>350</v>
      </c>
      <c r="H3313" s="144"/>
      <c r="I3313" s="144"/>
      <c r="J3313" s="144"/>
      <c r="K3313" s="144"/>
      <c r="L3313" s="144"/>
      <c r="M3313" s="145" t="s">
        <v>2213</v>
      </c>
      <c r="N3313" s="144" t="s">
        <v>31</v>
      </c>
      <c r="O3313" s="144"/>
      <c r="P3313" s="144" t="s">
        <v>13877</v>
      </c>
      <c r="Q3313" s="144"/>
      <c r="R3313" s="144"/>
      <c r="S3313" s="144" t="s">
        <v>4189</v>
      </c>
      <c r="T3313" s="144" t="s">
        <v>8381</v>
      </c>
      <c r="U3313" s="144" t="s">
        <v>8380</v>
      </c>
      <c r="V3313" s="144"/>
      <c r="W3313" s="144">
        <v>652401</v>
      </c>
      <c r="X3313" s="144" t="s">
        <v>19930</v>
      </c>
      <c r="Y3313" s="151" t="s">
        <v>8382</v>
      </c>
      <c r="Z3313" s="144" t="s">
        <v>8383</v>
      </c>
      <c r="AA3313" s="160">
        <v>1080</v>
      </c>
    </row>
    <row r="3314" spans="1:27" ht="45" customHeight="1" x14ac:dyDescent="0.25">
      <c r="A3314" s="144" t="s">
        <v>19931</v>
      </c>
      <c r="B3314" s="144" t="s">
        <v>15377</v>
      </c>
      <c r="C3314" s="144">
        <v>1</v>
      </c>
      <c r="D3314" s="144"/>
      <c r="E3314" s="144"/>
      <c r="F3314" s="144">
        <v>1</v>
      </c>
      <c r="G3314" s="144">
        <v>298</v>
      </c>
      <c r="H3314" s="144"/>
      <c r="I3314" s="144"/>
      <c r="J3314" s="144"/>
      <c r="K3314" s="144"/>
      <c r="L3314" s="144"/>
      <c r="M3314" s="145" t="s">
        <v>2213</v>
      </c>
      <c r="N3314" s="144" t="s">
        <v>77</v>
      </c>
      <c r="O3314" s="144"/>
      <c r="P3314" s="144" t="s">
        <v>17723</v>
      </c>
      <c r="Q3314" s="144"/>
      <c r="R3314" s="144"/>
      <c r="S3314" s="144" t="s">
        <v>4189</v>
      </c>
      <c r="T3314" s="144" t="s">
        <v>19932</v>
      </c>
      <c r="U3314" s="144" t="s">
        <v>19931</v>
      </c>
      <c r="V3314" s="144"/>
      <c r="W3314" s="144">
        <v>694920</v>
      </c>
      <c r="X3314" s="144" t="s">
        <v>19933</v>
      </c>
      <c r="Y3314" s="144" t="s">
        <v>19935</v>
      </c>
      <c r="Z3314" s="144" t="s">
        <v>19934</v>
      </c>
      <c r="AA3314" s="160">
        <v>5571</v>
      </c>
    </row>
    <row r="3315" spans="1:27" ht="45" customHeight="1" x14ac:dyDescent="0.25">
      <c r="A3315" s="144" t="s">
        <v>32180</v>
      </c>
      <c r="B3315" s="144" t="s">
        <v>32181</v>
      </c>
      <c r="C3315" s="144"/>
      <c r="D3315" s="144"/>
      <c r="E3315" s="144"/>
      <c r="F3315" s="144">
        <v>1</v>
      </c>
      <c r="G3315" s="144"/>
      <c r="H3315" s="144">
        <v>320</v>
      </c>
      <c r="I3315" s="144">
        <v>100</v>
      </c>
      <c r="J3315" s="144">
        <v>150</v>
      </c>
      <c r="K3315" s="144">
        <v>70</v>
      </c>
      <c r="L3315" s="144"/>
      <c r="M3315" s="145" t="s">
        <v>2213</v>
      </c>
      <c r="N3315" s="144" t="s">
        <v>18</v>
      </c>
      <c r="O3315" s="144"/>
      <c r="P3315" s="144" t="s">
        <v>3275</v>
      </c>
      <c r="Q3315" s="144"/>
      <c r="R3315" s="144"/>
      <c r="S3315" s="144" t="s">
        <v>15453</v>
      </c>
      <c r="T3315" s="144" t="s">
        <v>32182</v>
      </c>
      <c r="U3315" s="144" t="s">
        <v>32180</v>
      </c>
      <c r="V3315" s="144"/>
      <c r="W3315" s="144">
        <v>309027</v>
      </c>
      <c r="X3315" s="144" t="s">
        <v>32183</v>
      </c>
      <c r="Y3315" s="144">
        <v>84720000000</v>
      </c>
      <c r="Z3315" s="144" t="s">
        <v>32184</v>
      </c>
      <c r="AA3315" s="160">
        <v>7403</v>
      </c>
    </row>
    <row r="3316" spans="1:27" ht="45" customHeight="1" x14ac:dyDescent="0.25">
      <c r="A3316" s="144" t="s">
        <v>8390</v>
      </c>
      <c r="B3316" s="144" t="s">
        <v>4205</v>
      </c>
      <c r="C3316" s="144">
        <v>5</v>
      </c>
      <c r="D3316" s="144"/>
      <c r="E3316" s="144"/>
      <c r="F3316" s="144">
        <v>1</v>
      </c>
      <c r="G3316" s="144">
        <v>350</v>
      </c>
      <c r="H3316" s="144"/>
      <c r="I3316" s="144"/>
      <c r="J3316" s="144"/>
      <c r="K3316" s="144"/>
      <c r="L3316" s="144"/>
      <c r="M3316" s="145" t="s">
        <v>2213</v>
      </c>
      <c r="N3316" s="144" t="s">
        <v>43</v>
      </c>
      <c r="O3316" s="144"/>
      <c r="P3316" s="144" t="s">
        <v>30596</v>
      </c>
      <c r="Q3316" s="144"/>
      <c r="R3316" s="144"/>
      <c r="S3316" s="144"/>
      <c r="T3316" s="144"/>
      <c r="U3316" s="144" t="s">
        <v>8390</v>
      </c>
      <c r="V3316" s="144"/>
      <c r="W3316" s="144">
        <v>184511</v>
      </c>
      <c r="X3316" s="144" t="s">
        <v>8391</v>
      </c>
      <c r="Y3316" s="144"/>
      <c r="Z3316" s="144"/>
      <c r="AA3316" s="160">
        <v>1083</v>
      </c>
    </row>
    <row r="3317" spans="1:27" ht="45" customHeight="1" x14ac:dyDescent="0.25">
      <c r="A3317" s="144" t="s">
        <v>8392</v>
      </c>
      <c r="B3317" s="144" t="s">
        <v>25780</v>
      </c>
      <c r="C3317" s="144"/>
      <c r="D3317" s="144"/>
      <c r="E3317" s="144"/>
      <c r="F3317" s="144">
        <v>2</v>
      </c>
      <c r="G3317" s="144"/>
      <c r="H3317" s="144"/>
      <c r="I3317" s="144"/>
      <c r="J3317" s="144"/>
      <c r="K3317" s="144"/>
      <c r="L3317" s="144">
        <v>50</v>
      </c>
      <c r="M3317" s="145" t="s">
        <v>2213</v>
      </c>
      <c r="N3317" s="144" t="s">
        <v>17</v>
      </c>
      <c r="O3317" s="144"/>
      <c r="P3317" s="144" t="s">
        <v>2851</v>
      </c>
      <c r="Q3317" s="144"/>
      <c r="R3317" s="144"/>
      <c r="S3317" s="144" t="s">
        <v>4190</v>
      </c>
      <c r="T3317" s="144" t="s">
        <v>8393</v>
      </c>
      <c r="U3317" s="144" t="s">
        <v>8392</v>
      </c>
      <c r="V3317" s="144"/>
      <c r="W3317" s="144">
        <v>416410</v>
      </c>
      <c r="X3317" s="144" t="s">
        <v>6458</v>
      </c>
      <c r="Y3317" s="144" t="s">
        <v>8394</v>
      </c>
      <c r="Z3317" s="144" t="s">
        <v>30076</v>
      </c>
      <c r="AA3317" s="160">
        <v>1084</v>
      </c>
    </row>
    <row r="3318" spans="1:27" ht="45" customHeight="1" x14ac:dyDescent="0.25">
      <c r="A3318" s="144" t="s">
        <v>8395</v>
      </c>
      <c r="B3318" s="144" t="s">
        <v>4217</v>
      </c>
      <c r="C3318" s="144"/>
      <c r="D3318" s="144"/>
      <c r="E3318" s="144"/>
      <c r="F3318" s="144">
        <v>2</v>
      </c>
      <c r="G3318" s="144"/>
      <c r="H3318" s="144"/>
      <c r="I3318" s="144"/>
      <c r="J3318" s="144"/>
      <c r="K3318" s="144"/>
      <c r="L3318" s="144">
        <v>150</v>
      </c>
      <c r="M3318" s="145" t="s">
        <v>2213</v>
      </c>
      <c r="N3318" s="144" t="s">
        <v>42</v>
      </c>
      <c r="O3318" s="144"/>
      <c r="P3318" s="144" t="s">
        <v>30730</v>
      </c>
      <c r="Q3318" s="144"/>
      <c r="R3318" s="144"/>
      <c r="S3318" s="144" t="s">
        <v>4189</v>
      </c>
      <c r="T3318" s="144" t="s">
        <v>4257</v>
      </c>
      <c r="U3318" s="144" t="s">
        <v>8395</v>
      </c>
      <c r="V3318" s="144"/>
      <c r="W3318" s="144">
        <v>141207</v>
      </c>
      <c r="X3318" s="144" t="s">
        <v>8396</v>
      </c>
      <c r="Y3318" s="144"/>
      <c r="Z3318" s="144"/>
      <c r="AA3318" s="160">
        <v>1085</v>
      </c>
    </row>
    <row r="3319" spans="1:27" ht="45" customHeight="1" x14ac:dyDescent="0.25">
      <c r="A3319" s="144" t="s">
        <v>8397</v>
      </c>
      <c r="B3319" s="144" t="s">
        <v>4208</v>
      </c>
      <c r="C3319" s="144"/>
      <c r="D3319" s="144"/>
      <c r="E3319" s="144"/>
      <c r="F3319" s="144">
        <v>1</v>
      </c>
      <c r="G3319" s="144"/>
      <c r="H3319" s="144">
        <v>798</v>
      </c>
      <c r="I3319" s="144">
        <v>290</v>
      </c>
      <c r="J3319" s="144">
        <v>363</v>
      </c>
      <c r="K3319" s="144">
        <v>145</v>
      </c>
      <c r="L3319" s="144"/>
      <c r="M3319" s="145" t="s">
        <v>2213</v>
      </c>
      <c r="N3319" s="144" t="s">
        <v>76</v>
      </c>
      <c r="O3319" s="144"/>
      <c r="P3319" s="144" t="s">
        <v>3466</v>
      </c>
      <c r="Q3319" s="144"/>
      <c r="R3319" s="144"/>
      <c r="S3319" s="144" t="s">
        <v>4191</v>
      </c>
      <c r="T3319" s="144" t="s">
        <v>8398</v>
      </c>
      <c r="U3319" s="144" t="s">
        <v>8397</v>
      </c>
      <c r="V3319" s="144"/>
      <c r="W3319" s="144">
        <v>412869</v>
      </c>
      <c r="X3319" s="144" t="s">
        <v>4750</v>
      </c>
      <c r="Y3319" s="144" t="s">
        <v>8399</v>
      </c>
      <c r="Z3319" s="144" t="s">
        <v>8400</v>
      </c>
      <c r="AA3319" s="160">
        <v>1086</v>
      </c>
    </row>
    <row r="3320" spans="1:27" ht="45" customHeight="1" x14ac:dyDescent="0.25">
      <c r="A3320" s="144" t="s">
        <v>13017</v>
      </c>
      <c r="B3320" s="144" t="s">
        <v>4208</v>
      </c>
      <c r="C3320" s="144">
        <v>16</v>
      </c>
      <c r="D3320" s="144"/>
      <c r="E3320" s="144"/>
      <c r="F3320" s="144">
        <v>1</v>
      </c>
      <c r="G3320" s="144"/>
      <c r="H3320" s="144">
        <v>1199</v>
      </c>
      <c r="I3320" s="144">
        <v>436</v>
      </c>
      <c r="J3320" s="144">
        <v>545</v>
      </c>
      <c r="K3320" s="144">
        <v>218</v>
      </c>
      <c r="L3320" s="144"/>
      <c r="M3320" s="145" t="s">
        <v>2213</v>
      </c>
      <c r="N3320" s="144" t="s">
        <v>67</v>
      </c>
      <c r="O3320" s="144"/>
      <c r="P3320" s="144" t="s">
        <v>3559</v>
      </c>
      <c r="Q3320" s="144" t="s">
        <v>4187</v>
      </c>
      <c r="R3320" s="144" t="s">
        <v>5953</v>
      </c>
      <c r="S3320" s="144"/>
      <c r="T3320" s="144"/>
      <c r="U3320" s="144" t="s">
        <v>13017</v>
      </c>
      <c r="V3320" s="144"/>
      <c r="W3320" s="144">
        <v>420138</v>
      </c>
      <c r="X3320" s="144" t="s">
        <v>13018</v>
      </c>
      <c r="Y3320" s="144" t="s">
        <v>13019</v>
      </c>
      <c r="Z3320" s="144" t="s">
        <v>12953</v>
      </c>
      <c r="AA3320" s="160">
        <v>1087</v>
      </c>
    </row>
    <row r="3321" spans="1:27" ht="45" customHeight="1" x14ac:dyDescent="0.25">
      <c r="A3321" s="144" t="s">
        <v>22865</v>
      </c>
      <c r="B3321" s="144" t="s">
        <v>22866</v>
      </c>
      <c r="C3321" s="144">
        <v>3</v>
      </c>
      <c r="D3321" s="144"/>
      <c r="E3321" s="144"/>
      <c r="F3321" s="144">
        <v>1</v>
      </c>
      <c r="G3321" s="144"/>
      <c r="H3321" s="144">
        <v>410</v>
      </c>
      <c r="I3321" s="144">
        <v>217</v>
      </c>
      <c r="J3321" s="144">
        <v>193</v>
      </c>
      <c r="K3321" s="144"/>
      <c r="L3321" s="144"/>
      <c r="M3321" s="145" t="s">
        <v>2213</v>
      </c>
      <c r="N3321" s="144" t="s">
        <v>57</v>
      </c>
      <c r="O3321" s="144"/>
      <c r="P3321" s="144" t="s">
        <v>2814</v>
      </c>
      <c r="Q3321" s="144" t="s">
        <v>4186</v>
      </c>
      <c r="R3321" s="144" t="s">
        <v>6022</v>
      </c>
      <c r="S3321" s="144" t="s">
        <v>4228</v>
      </c>
      <c r="T3321" s="144" t="s">
        <v>18916</v>
      </c>
      <c r="U3321" s="144" t="s">
        <v>22865</v>
      </c>
      <c r="V3321" s="144"/>
      <c r="W3321" s="144">
        <v>386245</v>
      </c>
      <c r="X3321" s="144" t="s">
        <v>28374</v>
      </c>
      <c r="Y3321" s="144">
        <v>89600000000</v>
      </c>
      <c r="Z3321" s="144" t="s">
        <v>22867</v>
      </c>
      <c r="AA3321" s="160">
        <v>6024</v>
      </c>
    </row>
    <row r="3322" spans="1:27" ht="45" customHeight="1" x14ac:dyDescent="0.25">
      <c r="A3322" s="144" t="s">
        <v>217</v>
      </c>
      <c r="B3322" s="144" t="s">
        <v>5213</v>
      </c>
      <c r="C3322" s="144">
        <v>2</v>
      </c>
      <c r="D3322" s="144"/>
      <c r="E3322" s="144"/>
      <c r="F3322" s="144">
        <v>2</v>
      </c>
      <c r="G3322" s="144"/>
      <c r="H3322" s="144"/>
      <c r="I3322" s="144"/>
      <c r="J3322" s="144"/>
      <c r="K3322" s="144"/>
      <c r="L3322" s="144">
        <v>150</v>
      </c>
      <c r="M3322" s="145" t="s">
        <v>2213</v>
      </c>
      <c r="N3322" s="144" t="s">
        <v>42</v>
      </c>
      <c r="O3322" s="144"/>
      <c r="P3322" s="144" t="s">
        <v>16164</v>
      </c>
      <c r="Q3322" s="144"/>
      <c r="R3322" s="144"/>
      <c r="S3322" s="144" t="s">
        <v>4189</v>
      </c>
      <c r="T3322" s="144" t="s">
        <v>4252</v>
      </c>
      <c r="U3322" s="144" t="s">
        <v>217</v>
      </c>
      <c r="V3322" s="144"/>
      <c r="W3322" s="144">
        <v>143330</v>
      </c>
      <c r="X3322" s="144" t="s">
        <v>14056</v>
      </c>
      <c r="Y3322" s="149" t="s">
        <v>4253</v>
      </c>
      <c r="Z3322" s="144" t="s">
        <v>4254</v>
      </c>
      <c r="AA3322" s="160">
        <v>2296</v>
      </c>
    </row>
    <row r="3323" spans="1:27" ht="45" customHeight="1" x14ac:dyDescent="0.25">
      <c r="A3323" s="144" t="s">
        <v>15713</v>
      </c>
      <c r="B3323" s="144" t="s">
        <v>4205</v>
      </c>
      <c r="C3323" s="144">
        <v>17</v>
      </c>
      <c r="D3323" s="144" t="s">
        <v>8441</v>
      </c>
      <c r="E3323" s="144"/>
      <c r="F3323" s="144">
        <v>1</v>
      </c>
      <c r="G3323" s="144">
        <v>250</v>
      </c>
      <c r="H3323" s="144"/>
      <c r="I3323" s="144"/>
      <c r="J3323" s="144"/>
      <c r="K3323" s="144"/>
      <c r="L3323" s="144"/>
      <c r="M3323" s="145" t="s">
        <v>2213</v>
      </c>
      <c r="N3323" s="144" t="s">
        <v>87</v>
      </c>
      <c r="O3323" s="144"/>
      <c r="P3323" s="144" t="s">
        <v>2364</v>
      </c>
      <c r="Q3323" s="144"/>
      <c r="R3323" s="144"/>
      <c r="S3323" s="144" t="s">
        <v>4189</v>
      </c>
      <c r="T3323" s="144" t="s">
        <v>9688</v>
      </c>
      <c r="U3323" s="144" t="s">
        <v>15713</v>
      </c>
      <c r="V3323" s="144"/>
      <c r="W3323" s="144">
        <v>682640</v>
      </c>
      <c r="X3323" s="144" t="s">
        <v>19937</v>
      </c>
      <c r="Y3323" s="144">
        <v>84210000000</v>
      </c>
      <c r="Z3323" s="144" t="s">
        <v>15714</v>
      </c>
      <c r="AA3323" s="160">
        <v>3921</v>
      </c>
    </row>
    <row r="3324" spans="1:27" ht="45" customHeight="1" x14ac:dyDescent="0.25">
      <c r="A3324" s="144" t="s">
        <v>33263</v>
      </c>
      <c r="B3324" s="144" t="s">
        <v>33264</v>
      </c>
      <c r="C3324" s="144">
        <v>89</v>
      </c>
      <c r="D3324" s="144" t="s">
        <v>33265</v>
      </c>
      <c r="E3324" s="144"/>
      <c r="F3324" s="144">
        <v>1</v>
      </c>
      <c r="G3324" s="144"/>
      <c r="H3324" s="144">
        <v>1300</v>
      </c>
      <c r="I3324" s="144">
        <v>500</v>
      </c>
      <c r="J3324" s="144">
        <v>600</v>
      </c>
      <c r="K3324" s="144">
        <v>200</v>
      </c>
      <c r="L3324" s="144"/>
      <c r="M3324" s="145" t="s">
        <v>2213</v>
      </c>
      <c r="N3324" s="144" t="s">
        <v>34</v>
      </c>
      <c r="O3324" s="144"/>
      <c r="P3324" s="144" t="s">
        <v>3958</v>
      </c>
      <c r="Q3324" s="144"/>
      <c r="R3324" s="144"/>
      <c r="S3324" s="144"/>
      <c r="T3324" s="144"/>
      <c r="U3324" s="144" t="s">
        <v>33263</v>
      </c>
      <c r="V3324" s="144"/>
      <c r="W3324" s="144">
        <v>354209</v>
      </c>
      <c r="X3324" s="144" t="s">
        <v>33266</v>
      </c>
      <c r="Y3324" s="144" t="s">
        <v>33267</v>
      </c>
      <c r="Z3324" s="144" t="s">
        <v>33268</v>
      </c>
      <c r="AA3324" s="160">
        <v>7511</v>
      </c>
    </row>
    <row r="3325" spans="1:27" ht="45" customHeight="1" x14ac:dyDescent="0.25">
      <c r="A3325" s="144" t="s">
        <v>30077</v>
      </c>
      <c r="B3325" s="144" t="s">
        <v>15409</v>
      </c>
      <c r="C3325" s="144"/>
      <c r="D3325" s="144" t="s">
        <v>30078</v>
      </c>
      <c r="E3325" s="144"/>
      <c r="F3325" s="144">
        <v>1</v>
      </c>
      <c r="G3325" s="144"/>
      <c r="H3325" s="144">
        <v>350</v>
      </c>
      <c r="I3325" s="144">
        <v>200</v>
      </c>
      <c r="J3325" s="144">
        <v>100</v>
      </c>
      <c r="K3325" s="144">
        <v>50</v>
      </c>
      <c r="L3325" s="144"/>
      <c r="M3325" s="145" t="s">
        <v>2213</v>
      </c>
      <c r="N3325" s="144" t="s">
        <v>19</v>
      </c>
      <c r="O3325" s="144"/>
      <c r="P3325" s="144" t="s">
        <v>3618</v>
      </c>
      <c r="Q3325" s="144"/>
      <c r="R3325" s="144"/>
      <c r="S3325" s="144" t="s">
        <v>4189</v>
      </c>
      <c r="T3325" s="144" t="s">
        <v>9656</v>
      </c>
      <c r="U3325" s="144" t="s">
        <v>30077</v>
      </c>
      <c r="V3325" s="144"/>
      <c r="W3325" s="144">
        <v>243400</v>
      </c>
      <c r="X3325" s="144" t="s">
        <v>30079</v>
      </c>
      <c r="Y3325" s="144"/>
      <c r="Z3325" s="144" t="s">
        <v>30080</v>
      </c>
      <c r="AA3325" s="160">
        <v>3564</v>
      </c>
    </row>
    <row r="3326" spans="1:27" ht="45" customHeight="1" x14ac:dyDescent="0.25">
      <c r="A3326" s="144" t="s">
        <v>33037</v>
      </c>
      <c r="B3326" s="144" t="s">
        <v>17392</v>
      </c>
      <c r="C3326" s="144">
        <v>77</v>
      </c>
      <c r="D3326" s="144"/>
      <c r="E3326" s="144"/>
      <c r="F3326" s="144">
        <v>1</v>
      </c>
      <c r="G3326" s="144"/>
      <c r="H3326" s="144">
        <v>1100</v>
      </c>
      <c r="I3326" s="144">
        <v>500</v>
      </c>
      <c r="J3326" s="144">
        <v>600</v>
      </c>
      <c r="K3326" s="144"/>
      <c r="L3326" s="144"/>
      <c r="M3326" s="145" t="s">
        <v>2213</v>
      </c>
      <c r="N3326" s="144" t="s">
        <v>21</v>
      </c>
      <c r="O3326" s="144"/>
      <c r="P3326" s="144" t="s">
        <v>2449</v>
      </c>
      <c r="Q3326" s="144"/>
      <c r="R3326" s="144"/>
      <c r="S3326" s="144"/>
      <c r="T3326" s="144"/>
      <c r="U3326" s="144" t="s">
        <v>33037</v>
      </c>
      <c r="V3326" s="144"/>
      <c r="W3326" s="144">
        <v>400079</v>
      </c>
      <c r="X3326" s="144" t="s">
        <v>33038</v>
      </c>
      <c r="Y3326" s="144"/>
      <c r="Z3326" s="144" t="s">
        <v>33039</v>
      </c>
      <c r="AA3326" s="160">
        <v>7489</v>
      </c>
    </row>
    <row r="3327" spans="1:27" ht="45" customHeight="1" x14ac:dyDescent="0.25">
      <c r="A3327" s="144" t="s">
        <v>30081</v>
      </c>
      <c r="B3327" s="144" t="s">
        <v>30082</v>
      </c>
      <c r="C3327" s="144"/>
      <c r="D3327" s="144"/>
      <c r="E3327" s="144"/>
      <c r="F3327" s="144">
        <v>1</v>
      </c>
      <c r="G3327" s="144"/>
      <c r="H3327" s="144">
        <v>500</v>
      </c>
      <c r="I3327" s="144"/>
      <c r="J3327" s="144"/>
      <c r="K3327" s="144"/>
      <c r="L3327" s="144"/>
      <c r="M3327" s="145" t="s">
        <v>2213</v>
      </c>
      <c r="N3327" s="144" t="s">
        <v>17</v>
      </c>
      <c r="O3327" s="144"/>
      <c r="P3327" s="144" t="s">
        <v>2851</v>
      </c>
      <c r="Q3327" s="144"/>
      <c r="R3327" s="144"/>
      <c r="S3327" s="144" t="s">
        <v>4191</v>
      </c>
      <c r="T3327" s="144" t="s">
        <v>11819</v>
      </c>
      <c r="U3327" s="144" t="s">
        <v>30081</v>
      </c>
      <c r="V3327" s="144"/>
      <c r="W3327" s="144">
        <v>416425</v>
      </c>
      <c r="X3327" s="144" t="s">
        <v>30083</v>
      </c>
      <c r="Y3327" s="144"/>
      <c r="Z3327" s="144" t="s">
        <v>30084</v>
      </c>
      <c r="AA3327" s="160">
        <v>3511</v>
      </c>
    </row>
    <row r="3328" spans="1:27" ht="45" customHeight="1" x14ac:dyDescent="0.25">
      <c r="A3328" s="144" t="s">
        <v>30081</v>
      </c>
      <c r="B3328" s="144" t="s">
        <v>30082</v>
      </c>
      <c r="C3328" s="144"/>
      <c r="D3328" s="144"/>
      <c r="E3328" s="144" t="s">
        <v>4466</v>
      </c>
      <c r="F3328" s="144">
        <v>1</v>
      </c>
      <c r="G3328" s="144"/>
      <c r="H3328" s="144"/>
      <c r="I3328" s="144"/>
      <c r="J3328" s="144"/>
      <c r="K3328" s="144"/>
      <c r="L3328" s="144"/>
      <c r="M3328" s="145" t="s">
        <v>2213</v>
      </c>
      <c r="N3328" s="144" t="s">
        <v>17</v>
      </c>
      <c r="O3328" s="144"/>
      <c r="P3328" s="144" t="s">
        <v>2851</v>
      </c>
      <c r="Q3328" s="144"/>
      <c r="R3328" s="144"/>
      <c r="S3328" s="144" t="s">
        <v>4191</v>
      </c>
      <c r="T3328" s="144" t="s">
        <v>11819</v>
      </c>
      <c r="U3328" s="144" t="s">
        <v>30081</v>
      </c>
      <c r="V3328" s="144"/>
      <c r="W3328" s="144">
        <v>416425</v>
      </c>
      <c r="X3328" s="144" t="s">
        <v>30085</v>
      </c>
      <c r="Y3328" s="144"/>
      <c r="Z3328" s="144"/>
      <c r="AA3328" s="160">
        <v>3603</v>
      </c>
    </row>
    <row r="3329" spans="1:27" ht="45" customHeight="1" x14ac:dyDescent="0.25">
      <c r="A3329" s="144" t="s">
        <v>8401</v>
      </c>
      <c r="B3329" s="144" t="s">
        <v>4213</v>
      </c>
      <c r="C3329" s="144"/>
      <c r="D3329" s="144"/>
      <c r="E3329" s="144"/>
      <c r="F3329" s="144">
        <v>1</v>
      </c>
      <c r="G3329" s="144"/>
      <c r="H3329" s="144">
        <v>798</v>
      </c>
      <c r="I3329" s="144">
        <v>290</v>
      </c>
      <c r="J3329" s="144">
        <v>363</v>
      </c>
      <c r="K3329" s="144">
        <v>145</v>
      </c>
      <c r="L3329" s="144"/>
      <c r="M3329" s="145" t="s">
        <v>2213</v>
      </c>
      <c r="N3329" s="144" t="s">
        <v>42</v>
      </c>
      <c r="O3329" s="144"/>
      <c r="P3329" s="144" t="s">
        <v>16126</v>
      </c>
      <c r="Q3329" s="144"/>
      <c r="R3329" s="144"/>
      <c r="S3329" s="144" t="s">
        <v>4190</v>
      </c>
      <c r="T3329" s="144" t="s">
        <v>8402</v>
      </c>
      <c r="U3329" s="144" t="s">
        <v>8401</v>
      </c>
      <c r="V3329" s="144"/>
      <c r="W3329" s="144">
        <v>141631</v>
      </c>
      <c r="X3329" s="144" t="s">
        <v>8403</v>
      </c>
      <c r="Y3329" s="149" t="s">
        <v>8404</v>
      </c>
      <c r="Z3329" s="144" t="s">
        <v>8405</v>
      </c>
      <c r="AA3329" s="160">
        <v>1089</v>
      </c>
    </row>
    <row r="3330" spans="1:27" ht="45" customHeight="1" x14ac:dyDescent="0.25">
      <c r="A3330" s="144" t="s">
        <v>8406</v>
      </c>
      <c r="B3330" s="144" t="s">
        <v>30086</v>
      </c>
      <c r="C3330" s="144"/>
      <c r="D3330" s="144" t="s">
        <v>8407</v>
      </c>
      <c r="E3330" s="144"/>
      <c r="F3330" s="144">
        <v>2</v>
      </c>
      <c r="G3330" s="144"/>
      <c r="H3330" s="144"/>
      <c r="I3330" s="144"/>
      <c r="J3330" s="144"/>
      <c r="K3330" s="144"/>
      <c r="L3330" s="144">
        <v>50</v>
      </c>
      <c r="M3330" s="145" t="s">
        <v>2213</v>
      </c>
      <c r="N3330" s="144" t="s">
        <v>17</v>
      </c>
      <c r="O3330" s="144"/>
      <c r="P3330" s="144" t="s">
        <v>2374</v>
      </c>
      <c r="Q3330" s="144"/>
      <c r="R3330" s="144"/>
      <c r="S3330" s="144" t="s">
        <v>4190</v>
      </c>
      <c r="T3330" s="144" t="s">
        <v>8072</v>
      </c>
      <c r="U3330" s="144" t="s">
        <v>8406</v>
      </c>
      <c r="V3330" s="144"/>
      <c r="W3330" s="144">
        <v>416530</v>
      </c>
      <c r="X3330" s="144" t="s">
        <v>8408</v>
      </c>
      <c r="Y3330" s="144"/>
      <c r="Z3330" s="144" t="s">
        <v>30087</v>
      </c>
      <c r="AA3330" s="160">
        <v>1090</v>
      </c>
    </row>
    <row r="3331" spans="1:27" ht="45" customHeight="1" x14ac:dyDescent="0.25">
      <c r="A3331" s="144" t="s">
        <v>37316</v>
      </c>
      <c r="B3331" s="144" t="s">
        <v>37317</v>
      </c>
      <c r="C3331" s="144">
        <v>1</v>
      </c>
      <c r="D3331" s="144"/>
      <c r="E3331" s="144"/>
      <c r="F3331" s="144">
        <v>3</v>
      </c>
      <c r="G3331" s="144"/>
      <c r="H3331" s="144"/>
      <c r="I3331" s="144"/>
      <c r="J3331" s="144"/>
      <c r="K3331" s="144"/>
      <c r="L3331" s="144">
        <v>150</v>
      </c>
      <c r="M3331" s="145" t="s">
        <v>2213</v>
      </c>
      <c r="N3331" s="144" t="s">
        <v>27</v>
      </c>
      <c r="O3331" s="144"/>
      <c r="P3331" s="144" t="s">
        <v>14232</v>
      </c>
      <c r="Q3331" s="144"/>
      <c r="R3331" s="144"/>
      <c r="S3331" s="144"/>
      <c r="T3331" s="144"/>
      <c r="U3331" s="144" t="s">
        <v>37316</v>
      </c>
      <c r="V3331" s="144"/>
      <c r="W3331" s="144"/>
      <c r="X3331" s="144" t="s">
        <v>37318</v>
      </c>
      <c r="Y3331" s="144">
        <v>79150000000</v>
      </c>
      <c r="Z3331" s="144" t="s">
        <v>37319</v>
      </c>
      <c r="AA3331" s="161">
        <v>7901</v>
      </c>
    </row>
    <row r="3332" spans="1:27" ht="45" customHeight="1" x14ac:dyDescent="0.25">
      <c r="A3332" s="144" t="s">
        <v>17127</v>
      </c>
      <c r="B3332" s="144" t="s">
        <v>16062</v>
      </c>
      <c r="C3332" s="144">
        <v>2</v>
      </c>
      <c r="D3332" s="144" t="s">
        <v>17128</v>
      </c>
      <c r="E3332" s="144"/>
      <c r="F3332" s="144">
        <v>5</v>
      </c>
      <c r="G3332" s="144"/>
      <c r="H3332" s="144"/>
      <c r="I3332" s="144"/>
      <c r="J3332" s="144"/>
      <c r="K3332" s="144"/>
      <c r="L3332" s="144">
        <v>850</v>
      </c>
      <c r="M3332" s="145" t="s">
        <v>2213</v>
      </c>
      <c r="N3332" s="144" t="s">
        <v>33</v>
      </c>
      <c r="O3332" s="144"/>
      <c r="P3332" s="144" t="s">
        <v>2930</v>
      </c>
      <c r="Q3332" s="144"/>
      <c r="R3332" s="144"/>
      <c r="S3332" s="144"/>
      <c r="T3332" s="144"/>
      <c r="U3332" s="144" t="s">
        <v>17127</v>
      </c>
      <c r="V3332" s="144"/>
      <c r="W3332" s="144">
        <v>156001</v>
      </c>
      <c r="X3332" s="144" t="s">
        <v>17129</v>
      </c>
      <c r="Y3332" s="144" t="s">
        <v>17130</v>
      </c>
      <c r="Z3332" s="144" t="s">
        <v>17131</v>
      </c>
      <c r="AA3332" s="160">
        <v>4373</v>
      </c>
    </row>
    <row r="3333" spans="1:27" ht="45" customHeight="1" x14ac:dyDescent="0.25">
      <c r="A3333" s="144" t="s">
        <v>28375</v>
      </c>
      <c r="B3333" s="144" t="s">
        <v>28376</v>
      </c>
      <c r="C3333" s="144"/>
      <c r="D3333" s="144"/>
      <c r="E3333" s="144"/>
      <c r="F3333" s="144">
        <v>5</v>
      </c>
      <c r="G3333" s="144"/>
      <c r="H3333" s="144"/>
      <c r="I3333" s="144"/>
      <c r="J3333" s="144"/>
      <c r="K3333" s="144"/>
      <c r="L3333" s="144">
        <v>850</v>
      </c>
      <c r="M3333" s="145" t="s">
        <v>2213</v>
      </c>
      <c r="N3333" s="144" t="s">
        <v>32</v>
      </c>
      <c r="O3333" s="144"/>
      <c r="P3333" s="144" t="s">
        <v>2790</v>
      </c>
      <c r="Q3333" s="144"/>
      <c r="R3333" s="144"/>
      <c r="S3333" s="144" t="s">
        <v>4189</v>
      </c>
      <c r="T3333" s="144" t="s">
        <v>4291</v>
      </c>
      <c r="U3333" s="144" t="s">
        <v>28375</v>
      </c>
      <c r="V3333" s="144"/>
      <c r="W3333" s="144">
        <v>612990</v>
      </c>
      <c r="X3333" s="144" t="s">
        <v>5326</v>
      </c>
      <c r="Y3333" s="144" t="s">
        <v>15417</v>
      </c>
      <c r="Z3333" s="144" t="s">
        <v>15418</v>
      </c>
      <c r="AA3333" s="160">
        <v>1989</v>
      </c>
    </row>
    <row r="3334" spans="1:27" ht="45" customHeight="1" x14ac:dyDescent="0.25">
      <c r="A3334" s="144" t="s">
        <v>19938</v>
      </c>
      <c r="B3334" s="144" t="s">
        <v>15377</v>
      </c>
      <c r="C3334" s="144">
        <v>8</v>
      </c>
      <c r="D3334" s="144" t="s">
        <v>5037</v>
      </c>
      <c r="E3334" s="144"/>
      <c r="F3334" s="144">
        <v>1</v>
      </c>
      <c r="G3334" s="144">
        <v>43</v>
      </c>
      <c r="H3334" s="144"/>
      <c r="I3334" s="144"/>
      <c r="J3334" s="144"/>
      <c r="K3334" s="144"/>
      <c r="L3334" s="144"/>
      <c r="M3334" s="145" t="s">
        <v>2213</v>
      </c>
      <c r="N3334" s="144" t="s">
        <v>30</v>
      </c>
      <c r="O3334" s="144"/>
      <c r="P3334" s="144" t="s">
        <v>3174</v>
      </c>
      <c r="Q3334" s="144"/>
      <c r="R3334" s="144"/>
      <c r="S3334" s="144" t="s">
        <v>15453</v>
      </c>
      <c r="T3334" s="144" t="s">
        <v>19939</v>
      </c>
      <c r="U3334" s="144" t="s">
        <v>19938</v>
      </c>
      <c r="V3334" s="144"/>
      <c r="W3334" s="144">
        <v>684414</v>
      </c>
      <c r="X3334" s="144" t="s">
        <v>19940</v>
      </c>
      <c r="Y3334" s="144" t="s">
        <v>19942</v>
      </c>
      <c r="Z3334" s="144" t="s">
        <v>19941</v>
      </c>
      <c r="AA3334" s="160">
        <v>4594</v>
      </c>
    </row>
    <row r="3335" spans="1:27" ht="45" customHeight="1" x14ac:dyDescent="0.25">
      <c r="A3335" s="144" t="s">
        <v>8409</v>
      </c>
      <c r="B3335" s="144" t="s">
        <v>4205</v>
      </c>
      <c r="C3335" s="144">
        <v>23</v>
      </c>
      <c r="D3335" s="144" t="s">
        <v>4757</v>
      </c>
      <c r="E3335" s="144"/>
      <c r="F3335" s="144">
        <v>1</v>
      </c>
      <c r="G3335" s="144">
        <v>350</v>
      </c>
      <c r="H3335" s="144"/>
      <c r="I3335" s="144"/>
      <c r="J3335" s="144"/>
      <c r="K3335" s="144"/>
      <c r="L3335" s="144"/>
      <c r="M3335" s="145" t="s">
        <v>2213</v>
      </c>
      <c r="N3335" s="144" t="s">
        <v>112</v>
      </c>
      <c r="O3335" s="144"/>
      <c r="P3335" s="144" t="s">
        <v>2800</v>
      </c>
      <c r="Q3335" s="144"/>
      <c r="R3335" s="144"/>
      <c r="S3335" s="144"/>
      <c r="T3335" s="144"/>
      <c r="U3335" s="144" t="s">
        <v>8409</v>
      </c>
      <c r="V3335" s="144"/>
      <c r="W3335" s="144">
        <v>606448</v>
      </c>
      <c r="X3335" s="144" t="s">
        <v>8410</v>
      </c>
      <c r="Y3335" s="144"/>
      <c r="Z3335" s="144" t="s">
        <v>8411</v>
      </c>
      <c r="AA3335" s="160">
        <v>1091</v>
      </c>
    </row>
    <row r="3336" spans="1:27" ht="45" customHeight="1" x14ac:dyDescent="0.25">
      <c r="A3336" s="144" t="s">
        <v>22868</v>
      </c>
      <c r="B3336" s="144" t="s">
        <v>22869</v>
      </c>
      <c r="C3336" s="144"/>
      <c r="D3336" s="144"/>
      <c r="E3336" s="144"/>
      <c r="F3336" s="144">
        <v>2</v>
      </c>
      <c r="G3336" s="144"/>
      <c r="H3336" s="144"/>
      <c r="I3336" s="144"/>
      <c r="J3336" s="144"/>
      <c r="K3336" s="144"/>
      <c r="L3336" s="144">
        <v>350</v>
      </c>
      <c r="M3336" s="145" t="s">
        <v>2213</v>
      </c>
      <c r="N3336" s="144" t="s">
        <v>46</v>
      </c>
      <c r="O3336" s="144"/>
      <c r="P3336" s="144" t="s">
        <v>13882</v>
      </c>
      <c r="Q3336" s="144"/>
      <c r="R3336" s="144"/>
      <c r="S3336" s="144"/>
      <c r="T3336" s="144"/>
      <c r="U3336" s="144" t="s">
        <v>22868</v>
      </c>
      <c r="V3336" s="144"/>
      <c r="W3336" s="144">
        <v>461900</v>
      </c>
      <c r="X3336" s="144" t="s">
        <v>22870</v>
      </c>
      <c r="Y3336" s="151" t="s">
        <v>22871</v>
      </c>
      <c r="Z3336" s="144" t="s">
        <v>22872</v>
      </c>
      <c r="AA3336" s="160">
        <v>5807</v>
      </c>
    </row>
    <row r="3337" spans="1:27" ht="45" customHeight="1" x14ac:dyDescent="0.25">
      <c r="A3337" s="144" t="s">
        <v>8412</v>
      </c>
      <c r="B3337" s="144" t="s">
        <v>19943</v>
      </c>
      <c r="C3337" s="144"/>
      <c r="D3337" s="144"/>
      <c r="E3337" s="144"/>
      <c r="F3337" s="144">
        <v>1</v>
      </c>
      <c r="G3337" s="144"/>
      <c r="H3337" s="144">
        <v>500</v>
      </c>
      <c r="I3337" s="144">
        <v>250</v>
      </c>
      <c r="J3337" s="144">
        <v>200</v>
      </c>
      <c r="K3337" s="144">
        <v>50</v>
      </c>
      <c r="L3337" s="144"/>
      <c r="M3337" s="145" t="s">
        <v>2213</v>
      </c>
      <c r="N3337" s="144" t="s">
        <v>30</v>
      </c>
      <c r="O3337" s="144"/>
      <c r="P3337" s="144" t="s">
        <v>30531</v>
      </c>
      <c r="Q3337" s="144" t="s">
        <v>4191</v>
      </c>
      <c r="R3337" s="144" t="s">
        <v>8413</v>
      </c>
      <c r="S3337" s="144"/>
      <c r="T3337" s="144"/>
      <c r="U3337" s="144" t="s">
        <v>8412</v>
      </c>
      <c r="V3337" s="144"/>
      <c r="W3337" s="144">
        <v>684500</v>
      </c>
      <c r="X3337" s="144" t="s">
        <v>19944</v>
      </c>
      <c r="Y3337" s="144" t="s">
        <v>8414</v>
      </c>
      <c r="Z3337" s="144" t="s">
        <v>24143</v>
      </c>
      <c r="AA3337" s="160">
        <v>1092</v>
      </c>
    </row>
    <row r="3338" spans="1:27" ht="45" customHeight="1" x14ac:dyDescent="0.25">
      <c r="A3338" s="144" t="s">
        <v>8415</v>
      </c>
      <c r="B3338" s="144" t="s">
        <v>4205</v>
      </c>
      <c r="C3338" s="144">
        <v>9</v>
      </c>
      <c r="D3338" s="144" t="s">
        <v>4353</v>
      </c>
      <c r="E3338" s="144"/>
      <c r="F3338" s="144">
        <v>1</v>
      </c>
      <c r="G3338" s="144">
        <v>350</v>
      </c>
      <c r="H3338" s="144"/>
      <c r="I3338" s="144"/>
      <c r="J3338" s="144"/>
      <c r="K3338" s="144"/>
      <c r="L3338" s="144"/>
      <c r="M3338" s="145" t="s">
        <v>2213</v>
      </c>
      <c r="N3338" s="144" t="s">
        <v>30</v>
      </c>
      <c r="O3338" s="144"/>
      <c r="P3338" s="144" t="s">
        <v>13873</v>
      </c>
      <c r="Q3338" s="144"/>
      <c r="R3338" s="144"/>
      <c r="S3338" s="144" t="s">
        <v>4189</v>
      </c>
      <c r="T3338" s="144" t="s">
        <v>7469</v>
      </c>
      <c r="U3338" s="144" t="s">
        <v>8415</v>
      </c>
      <c r="V3338" s="144"/>
      <c r="W3338" s="144">
        <v>684090</v>
      </c>
      <c r="X3338" s="144" t="s">
        <v>15715</v>
      </c>
      <c r="Y3338" s="144" t="s">
        <v>15716</v>
      </c>
      <c r="Z3338" s="144" t="s">
        <v>15717</v>
      </c>
      <c r="AA3338" s="160">
        <v>1093</v>
      </c>
    </row>
    <row r="3339" spans="1:27" ht="45" customHeight="1" x14ac:dyDescent="0.25">
      <c r="A3339" s="144" t="s">
        <v>19945</v>
      </c>
      <c r="B3339" s="144" t="s">
        <v>17734</v>
      </c>
      <c r="C3339" s="144">
        <v>2</v>
      </c>
      <c r="D3339" s="144"/>
      <c r="E3339" s="144"/>
      <c r="F3339" s="144">
        <v>1</v>
      </c>
      <c r="G3339" s="144"/>
      <c r="H3339" s="144">
        <v>230</v>
      </c>
      <c r="I3339" s="144">
        <v>80</v>
      </c>
      <c r="J3339" s="144">
        <v>70</v>
      </c>
      <c r="K3339" s="144">
        <v>80</v>
      </c>
      <c r="L3339" s="144"/>
      <c r="M3339" s="145" t="s">
        <v>2213</v>
      </c>
      <c r="N3339" s="144" t="s">
        <v>76</v>
      </c>
      <c r="O3339" s="144"/>
      <c r="P3339" s="144" t="s">
        <v>3009</v>
      </c>
      <c r="Q3339" s="144"/>
      <c r="R3339" s="144"/>
      <c r="S3339" s="144" t="s">
        <v>4189</v>
      </c>
      <c r="T3339" s="144" t="s">
        <v>8973</v>
      </c>
      <c r="U3339" s="144" t="s">
        <v>19945</v>
      </c>
      <c r="V3339" s="144"/>
      <c r="W3339" s="144">
        <v>412800</v>
      </c>
      <c r="X3339" s="144" t="s">
        <v>19946</v>
      </c>
      <c r="Y3339" s="144">
        <v>89050000000</v>
      </c>
      <c r="Z3339" s="144" t="s">
        <v>19947</v>
      </c>
      <c r="AA3339" s="160">
        <v>5164</v>
      </c>
    </row>
    <row r="3340" spans="1:27" ht="45" customHeight="1" x14ac:dyDescent="0.25">
      <c r="A3340" s="144" t="s">
        <v>8416</v>
      </c>
      <c r="B3340" s="144" t="s">
        <v>5319</v>
      </c>
      <c r="C3340" s="144"/>
      <c r="D3340" s="144" t="s">
        <v>8417</v>
      </c>
      <c r="E3340" s="144"/>
      <c r="F3340" s="144">
        <v>2</v>
      </c>
      <c r="G3340" s="144"/>
      <c r="H3340" s="144"/>
      <c r="I3340" s="144"/>
      <c r="J3340" s="144"/>
      <c r="K3340" s="144"/>
      <c r="L3340" s="144">
        <v>150</v>
      </c>
      <c r="M3340" s="145" t="s">
        <v>2213</v>
      </c>
      <c r="N3340" s="144" t="s">
        <v>36</v>
      </c>
      <c r="O3340" s="144"/>
      <c r="P3340" s="144" t="s">
        <v>3544</v>
      </c>
      <c r="Q3340" s="144"/>
      <c r="R3340" s="144"/>
      <c r="S3340" s="144"/>
      <c r="T3340" s="144"/>
      <c r="U3340" s="144" t="s">
        <v>8416</v>
      </c>
      <c r="V3340" s="144"/>
      <c r="W3340" s="144">
        <v>648870</v>
      </c>
      <c r="X3340" s="144" t="s">
        <v>13267</v>
      </c>
      <c r="Y3340" s="144" t="s">
        <v>8418</v>
      </c>
      <c r="Z3340" s="144" t="s">
        <v>8419</v>
      </c>
      <c r="AA3340" s="160">
        <v>1094</v>
      </c>
    </row>
    <row r="3341" spans="1:27" ht="45" customHeight="1" x14ac:dyDescent="0.25">
      <c r="A3341" s="144" t="s">
        <v>8420</v>
      </c>
      <c r="B3341" s="144" t="s">
        <v>4205</v>
      </c>
      <c r="C3341" s="144">
        <v>6</v>
      </c>
      <c r="D3341" s="144"/>
      <c r="E3341" s="144"/>
      <c r="F3341" s="144">
        <v>1</v>
      </c>
      <c r="G3341" s="144">
        <v>350</v>
      </c>
      <c r="H3341" s="144"/>
      <c r="I3341" s="144"/>
      <c r="J3341" s="144"/>
      <c r="K3341" s="144"/>
      <c r="L3341" s="144"/>
      <c r="M3341" s="145" t="s">
        <v>2213</v>
      </c>
      <c r="N3341" s="144" t="s">
        <v>78</v>
      </c>
      <c r="O3341" s="144"/>
      <c r="P3341" s="144" t="s">
        <v>31005</v>
      </c>
      <c r="Q3341" s="144"/>
      <c r="R3341" s="144"/>
      <c r="S3341" s="144"/>
      <c r="T3341" s="144"/>
      <c r="U3341" s="144" t="s">
        <v>8420</v>
      </c>
      <c r="V3341" s="144"/>
      <c r="W3341" s="144">
        <v>623856</v>
      </c>
      <c r="X3341" s="144" t="s">
        <v>8421</v>
      </c>
      <c r="Y3341" s="144"/>
      <c r="Z3341" s="144"/>
      <c r="AA3341" s="160">
        <v>1095</v>
      </c>
    </row>
    <row r="3342" spans="1:27" ht="45" customHeight="1" x14ac:dyDescent="0.25">
      <c r="A3342" s="144" t="s">
        <v>8422</v>
      </c>
      <c r="B3342" s="144" t="s">
        <v>7038</v>
      </c>
      <c r="C3342" s="144"/>
      <c r="D3342" s="144" t="s">
        <v>4218</v>
      </c>
      <c r="E3342" s="144"/>
      <c r="F3342" s="144">
        <v>3</v>
      </c>
      <c r="G3342" s="144"/>
      <c r="H3342" s="144"/>
      <c r="I3342" s="144"/>
      <c r="J3342" s="144"/>
      <c r="K3342" s="144"/>
      <c r="L3342" s="144">
        <v>150</v>
      </c>
      <c r="M3342" s="145" t="s">
        <v>2213</v>
      </c>
      <c r="N3342" s="144" t="s">
        <v>31</v>
      </c>
      <c r="O3342" s="144"/>
      <c r="P3342" s="144" t="s">
        <v>3579</v>
      </c>
      <c r="Q3342" s="144"/>
      <c r="R3342" s="144"/>
      <c r="S3342" s="144"/>
      <c r="T3342" s="144"/>
      <c r="U3342" s="144" t="s">
        <v>8422</v>
      </c>
      <c r="V3342" s="144"/>
      <c r="W3342" s="144">
        <v>653045</v>
      </c>
      <c r="X3342" s="144" t="s">
        <v>8423</v>
      </c>
      <c r="Y3342" s="144"/>
      <c r="Z3342" s="144"/>
      <c r="AA3342" s="160">
        <v>1096</v>
      </c>
    </row>
    <row r="3343" spans="1:27" ht="45" customHeight="1" x14ac:dyDescent="0.25">
      <c r="A3343" s="144" t="s">
        <v>8424</v>
      </c>
      <c r="B3343" s="144" t="s">
        <v>8425</v>
      </c>
      <c r="C3343" s="144"/>
      <c r="D3343" s="144"/>
      <c r="E3343" s="144"/>
      <c r="F3343" s="144">
        <v>1</v>
      </c>
      <c r="G3343" s="144"/>
      <c r="H3343" s="144">
        <v>1200</v>
      </c>
      <c r="I3343" s="144"/>
      <c r="J3343" s="144"/>
      <c r="K3343" s="144">
        <v>1200</v>
      </c>
      <c r="L3343" s="144"/>
      <c r="M3343" s="145" t="s">
        <v>2213</v>
      </c>
      <c r="N3343" s="144" t="s">
        <v>50</v>
      </c>
      <c r="O3343" s="144"/>
      <c r="P3343" s="144" t="s">
        <v>14228</v>
      </c>
      <c r="Q3343" s="144"/>
      <c r="R3343" s="144"/>
      <c r="S3343" s="144"/>
      <c r="T3343" s="144"/>
      <c r="U3343" s="144" t="s">
        <v>8424</v>
      </c>
      <c r="V3343" s="144"/>
      <c r="W3343" s="144">
        <v>692801</v>
      </c>
      <c r="X3343" s="144" t="s">
        <v>8426</v>
      </c>
      <c r="Y3343" s="144" t="s">
        <v>8427</v>
      </c>
      <c r="Z3343" s="144" t="s">
        <v>8428</v>
      </c>
      <c r="AA3343" s="160">
        <v>1097</v>
      </c>
    </row>
    <row r="3344" spans="1:27" ht="45" customHeight="1" x14ac:dyDescent="0.25">
      <c r="A3344" s="144" t="s">
        <v>33269</v>
      </c>
      <c r="B3344" s="144" t="s">
        <v>15377</v>
      </c>
      <c r="C3344" s="144">
        <v>41</v>
      </c>
      <c r="D3344" s="144" t="s">
        <v>6993</v>
      </c>
      <c r="E3344" s="144"/>
      <c r="F3344" s="144">
        <v>1</v>
      </c>
      <c r="G3344" s="144">
        <v>200</v>
      </c>
      <c r="H3344" s="144"/>
      <c r="I3344" s="144"/>
      <c r="J3344" s="144"/>
      <c r="K3344" s="144"/>
      <c r="L3344" s="144"/>
      <c r="M3344" s="145" t="s">
        <v>2213</v>
      </c>
      <c r="N3344" s="144" t="s">
        <v>34</v>
      </c>
      <c r="O3344" s="144"/>
      <c r="P3344" s="144" t="s">
        <v>2387</v>
      </c>
      <c r="Q3344" s="144"/>
      <c r="R3344" s="144"/>
      <c r="S3344" s="144"/>
      <c r="T3344" s="144"/>
      <c r="U3344" s="144" t="s">
        <v>33269</v>
      </c>
      <c r="V3344" s="144"/>
      <c r="W3344" s="144"/>
      <c r="X3344" s="144" t="s">
        <v>33270</v>
      </c>
      <c r="Y3344" s="151">
        <v>79190000000</v>
      </c>
      <c r="Z3344" s="144" t="s">
        <v>33271</v>
      </c>
      <c r="AA3344" s="160">
        <v>7545</v>
      </c>
    </row>
    <row r="3345" spans="1:27" ht="45" customHeight="1" x14ac:dyDescent="0.25">
      <c r="A3345" s="144" t="s">
        <v>15719</v>
      </c>
      <c r="B3345" s="144" t="s">
        <v>4208</v>
      </c>
      <c r="C3345" s="144">
        <v>1</v>
      </c>
      <c r="D3345" s="144" t="s">
        <v>15720</v>
      </c>
      <c r="E3345" s="144"/>
      <c r="F3345" s="144">
        <v>1</v>
      </c>
      <c r="G3345" s="144"/>
      <c r="H3345" s="144">
        <v>350</v>
      </c>
      <c r="I3345" s="144">
        <v>200</v>
      </c>
      <c r="J3345" s="144">
        <v>100</v>
      </c>
      <c r="K3345" s="144">
        <v>50</v>
      </c>
      <c r="L3345" s="144"/>
      <c r="M3345" s="145" t="s">
        <v>2213</v>
      </c>
      <c r="N3345" s="144" t="s">
        <v>28</v>
      </c>
      <c r="O3345" s="144"/>
      <c r="P3345" s="144" t="s">
        <v>2595</v>
      </c>
      <c r="Q3345" s="144"/>
      <c r="R3345" s="144"/>
      <c r="S3345" s="144" t="s">
        <v>4190</v>
      </c>
      <c r="T3345" s="144" t="s">
        <v>15721</v>
      </c>
      <c r="U3345" s="144" t="s">
        <v>15719</v>
      </c>
      <c r="V3345" s="144"/>
      <c r="W3345" s="144"/>
      <c r="X3345" s="144" t="s">
        <v>19948</v>
      </c>
      <c r="Y3345" s="144"/>
      <c r="Z3345" s="144"/>
      <c r="AA3345" s="160">
        <v>3524</v>
      </c>
    </row>
    <row r="3346" spans="1:27" ht="45" customHeight="1" x14ac:dyDescent="0.25">
      <c r="A3346" s="144" t="s">
        <v>15719</v>
      </c>
      <c r="B3346" s="144" t="s">
        <v>4208</v>
      </c>
      <c r="C3346" s="144">
        <v>1</v>
      </c>
      <c r="D3346" s="144" t="s">
        <v>15720</v>
      </c>
      <c r="E3346" s="144" t="s">
        <v>15722</v>
      </c>
      <c r="F3346" s="144">
        <v>1</v>
      </c>
      <c r="G3346" s="144"/>
      <c r="H3346" s="144">
        <v>600</v>
      </c>
      <c r="I3346" s="144">
        <v>400</v>
      </c>
      <c r="J3346" s="144">
        <v>200</v>
      </c>
      <c r="K3346" s="144">
        <v>100</v>
      </c>
      <c r="L3346" s="144"/>
      <c r="M3346" s="145" t="s">
        <v>2213</v>
      </c>
      <c r="N3346" s="144" t="s">
        <v>28</v>
      </c>
      <c r="O3346" s="144"/>
      <c r="P3346" s="144" t="s">
        <v>2595</v>
      </c>
      <c r="Q3346" s="144"/>
      <c r="R3346" s="144"/>
      <c r="S3346" s="144" t="s">
        <v>4190</v>
      </c>
      <c r="T3346" s="144" t="s">
        <v>15721</v>
      </c>
      <c r="U3346" s="144" t="s">
        <v>15719</v>
      </c>
      <c r="V3346" s="144" t="s">
        <v>15723</v>
      </c>
      <c r="W3346" s="144">
        <v>238033</v>
      </c>
      <c r="X3346" s="144" t="s">
        <v>6399</v>
      </c>
      <c r="Y3346" s="144">
        <v>84010000000</v>
      </c>
      <c r="Z3346" s="144" t="s">
        <v>15724</v>
      </c>
      <c r="AA3346" s="160">
        <v>3619</v>
      </c>
    </row>
    <row r="3347" spans="1:27" ht="45" customHeight="1" x14ac:dyDescent="0.25">
      <c r="A3347" s="144" t="s">
        <v>25610</v>
      </c>
      <c r="B3347" s="144" t="s">
        <v>25611</v>
      </c>
      <c r="C3347" s="144"/>
      <c r="D3347" s="144"/>
      <c r="E3347" s="144"/>
      <c r="F3347" s="144">
        <v>1</v>
      </c>
      <c r="G3347" s="144"/>
      <c r="H3347" s="144">
        <v>500</v>
      </c>
      <c r="I3347" s="144">
        <v>200</v>
      </c>
      <c r="J3347" s="144">
        <v>200</v>
      </c>
      <c r="K3347" s="144">
        <v>100</v>
      </c>
      <c r="L3347" s="144"/>
      <c r="M3347" s="145" t="s">
        <v>2213</v>
      </c>
      <c r="N3347" s="144" t="s">
        <v>37</v>
      </c>
      <c r="O3347" s="144"/>
      <c r="P3347" s="144" t="s">
        <v>3446</v>
      </c>
      <c r="Q3347" s="144"/>
      <c r="R3347" s="144"/>
      <c r="S3347" s="144" t="s">
        <v>4191</v>
      </c>
      <c r="T3347" s="144" t="s">
        <v>25612</v>
      </c>
      <c r="U3347" s="144" t="s">
        <v>25610</v>
      </c>
      <c r="V3347" s="144"/>
      <c r="W3347" s="144">
        <v>307053</v>
      </c>
      <c r="X3347" s="144"/>
      <c r="Y3347" s="144"/>
      <c r="Z3347" s="144" t="s">
        <v>25613</v>
      </c>
      <c r="AA3347" s="160">
        <v>6511</v>
      </c>
    </row>
    <row r="3348" spans="1:27" ht="45" customHeight="1" x14ac:dyDescent="0.25">
      <c r="A3348" s="144" t="s">
        <v>8429</v>
      </c>
      <c r="B3348" s="144" t="s">
        <v>8430</v>
      </c>
      <c r="C3348" s="144"/>
      <c r="D3348" s="144"/>
      <c r="E3348" s="144"/>
      <c r="F3348" s="144">
        <v>3</v>
      </c>
      <c r="G3348" s="144"/>
      <c r="H3348" s="144"/>
      <c r="I3348" s="144"/>
      <c r="J3348" s="144"/>
      <c r="K3348" s="144"/>
      <c r="L3348" s="144">
        <v>150</v>
      </c>
      <c r="M3348" s="145" t="s">
        <v>2213</v>
      </c>
      <c r="N3348" s="144" t="s">
        <v>26</v>
      </c>
      <c r="O3348" s="144"/>
      <c r="P3348" s="144" t="s">
        <v>3390</v>
      </c>
      <c r="Q3348" s="144"/>
      <c r="R3348" s="144"/>
      <c r="S3348" s="144" t="s">
        <v>4189</v>
      </c>
      <c r="T3348" s="144" t="s">
        <v>8431</v>
      </c>
      <c r="U3348" s="144" t="s">
        <v>8429</v>
      </c>
      <c r="V3348" s="144"/>
      <c r="W3348" s="144">
        <v>155360</v>
      </c>
      <c r="X3348" s="144" t="s">
        <v>8432</v>
      </c>
      <c r="Y3348" s="144" t="s">
        <v>8433</v>
      </c>
      <c r="Z3348" s="144" t="s">
        <v>8434</v>
      </c>
      <c r="AA3348" s="160">
        <v>1099</v>
      </c>
    </row>
    <row r="3349" spans="1:27" ht="45" customHeight="1" x14ac:dyDescent="0.25">
      <c r="A3349" s="144" t="s">
        <v>19949</v>
      </c>
      <c r="B3349" s="144" t="s">
        <v>15462</v>
      </c>
      <c r="C3349" s="144"/>
      <c r="D3349" s="144" t="s">
        <v>19950</v>
      </c>
      <c r="E3349" s="144"/>
      <c r="F3349" s="144">
        <v>5</v>
      </c>
      <c r="G3349" s="144"/>
      <c r="H3349" s="144"/>
      <c r="I3349" s="144"/>
      <c r="J3349" s="144"/>
      <c r="K3349" s="144"/>
      <c r="L3349" s="144">
        <v>350</v>
      </c>
      <c r="M3349" s="145" t="s">
        <v>2213</v>
      </c>
      <c r="N3349" s="144" t="s">
        <v>72</v>
      </c>
      <c r="O3349" s="144"/>
      <c r="P3349" s="144" t="s">
        <v>3089</v>
      </c>
      <c r="Q3349" s="144"/>
      <c r="R3349" s="144"/>
      <c r="S3349" s="144"/>
      <c r="T3349" s="144"/>
      <c r="U3349" s="144" t="s">
        <v>19949</v>
      </c>
      <c r="V3349" s="144"/>
      <c r="W3349" s="144">
        <v>347871</v>
      </c>
      <c r="X3349" s="144" t="s">
        <v>19951</v>
      </c>
      <c r="Y3349" s="144">
        <v>88640000000</v>
      </c>
      <c r="Z3349" s="144" t="s">
        <v>19952</v>
      </c>
      <c r="AA3349" s="160">
        <v>4558</v>
      </c>
    </row>
    <row r="3350" spans="1:27" ht="45" customHeight="1" x14ac:dyDescent="0.25">
      <c r="A3350" s="144" t="s">
        <v>19953</v>
      </c>
      <c r="B3350" s="144" t="s">
        <v>15538</v>
      </c>
      <c r="C3350" s="144">
        <v>1</v>
      </c>
      <c r="D3350" s="144" t="s">
        <v>4225</v>
      </c>
      <c r="E3350" s="144"/>
      <c r="F3350" s="144">
        <v>1</v>
      </c>
      <c r="G3350" s="144">
        <v>131</v>
      </c>
      <c r="H3350" s="144"/>
      <c r="I3350" s="144"/>
      <c r="J3350" s="144"/>
      <c r="K3350" s="144"/>
      <c r="L3350" s="144"/>
      <c r="M3350" s="145" t="s">
        <v>2213</v>
      </c>
      <c r="N3350" s="144" t="s">
        <v>66</v>
      </c>
      <c r="O3350" s="144"/>
      <c r="P3350" s="144" t="s">
        <v>2558</v>
      </c>
      <c r="Q3350" s="144"/>
      <c r="R3350" s="144"/>
      <c r="S3350" s="144" t="s">
        <v>4189</v>
      </c>
      <c r="T3350" s="144" t="s">
        <v>19276</v>
      </c>
      <c r="U3350" s="144" t="s">
        <v>19953</v>
      </c>
      <c r="V3350" s="144"/>
      <c r="W3350" s="144">
        <v>363410</v>
      </c>
      <c r="X3350" s="144" t="s">
        <v>19954</v>
      </c>
      <c r="Y3350" s="144" t="s">
        <v>19956</v>
      </c>
      <c r="Z3350" s="144" t="s">
        <v>19955</v>
      </c>
      <c r="AA3350" s="160">
        <v>5281</v>
      </c>
    </row>
    <row r="3351" spans="1:27" ht="45" customHeight="1" x14ac:dyDescent="0.25">
      <c r="A3351" s="144" t="s">
        <v>8435</v>
      </c>
      <c r="B3351" s="144" t="s">
        <v>8436</v>
      </c>
      <c r="C3351" s="144"/>
      <c r="D3351" s="144" t="s">
        <v>8437</v>
      </c>
      <c r="E3351" s="144"/>
      <c r="F3351" s="144">
        <v>1</v>
      </c>
      <c r="G3351" s="144"/>
      <c r="H3351" s="144">
        <v>1799</v>
      </c>
      <c r="I3351" s="144">
        <v>654</v>
      </c>
      <c r="J3351" s="144">
        <v>818</v>
      </c>
      <c r="K3351" s="144">
        <v>327</v>
      </c>
      <c r="L3351" s="144"/>
      <c r="M3351" s="145" t="s">
        <v>2213</v>
      </c>
      <c r="N3351" s="144" t="s">
        <v>54</v>
      </c>
      <c r="O3351" s="144"/>
      <c r="P3351" s="144" t="s">
        <v>3831</v>
      </c>
      <c r="Q3351" s="144"/>
      <c r="R3351" s="144"/>
      <c r="S3351" s="144" t="s">
        <v>4189</v>
      </c>
      <c r="T3351" s="144" t="s">
        <v>4839</v>
      </c>
      <c r="U3351" s="144" t="s">
        <v>8435</v>
      </c>
      <c r="V3351" s="144"/>
      <c r="W3351" s="144">
        <v>453204</v>
      </c>
      <c r="X3351" s="144" t="s">
        <v>8438</v>
      </c>
      <c r="Y3351" s="150" t="s">
        <v>8439</v>
      </c>
      <c r="Z3351" s="144" t="s">
        <v>8440</v>
      </c>
      <c r="AA3351" s="160">
        <v>351</v>
      </c>
    </row>
    <row r="3352" spans="1:27" ht="45" customHeight="1" x14ac:dyDescent="0.25">
      <c r="A3352" s="144" t="s">
        <v>22873</v>
      </c>
      <c r="B3352" s="144" t="s">
        <v>15377</v>
      </c>
      <c r="C3352" s="144"/>
      <c r="D3352" s="144"/>
      <c r="E3352" s="144"/>
      <c r="F3352" s="144">
        <v>1</v>
      </c>
      <c r="G3352" s="144">
        <v>200</v>
      </c>
      <c r="H3352" s="144"/>
      <c r="I3352" s="144"/>
      <c r="J3352" s="144"/>
      <c r="K3352" s="144"/>
      <c r="L3352" s="144"/>
      <c r="M3352" s="145" t="s">
        <v>2213</v>
      </c>
      <c r="N3352" s="144" t="s">
        <v>66</v>
      </c>
      <c r="O3352" s="144"/>
      <c r="P3352" s="144" t="s">
        <v>2417</v>
      </c>
      <c r="Q3352" s="144"/>
      <c r="R3352" s="144"/>
      <c r="S3352" s="144" t="s">
        <v>15453</v>
      </c>
      <c r="T3352" s="144" t="s">
        <v>22874</v>
      </c>
      <c r="U3352" s="144" t="s">
        <v>22873</v>
      </c>
      <c r="V3352" s="144"/>
      <c r="W3352" s="150">
        <v>323302</v>
      </c>
      <c r="X3352" s="144" t="s">
        <v>22875</v>
      </c>
      <c r="Y3352" s="144" t="s">
        <v>22876</v>
      </c>
      <c r="Z3352" s="144" t="s">
        <v>22877</v>
      </c>
      <c r="AA3352" s="160">
        <v>5719</v>
      </c>
    </row>
    <row r="3353" spans="1:27" ht="45" customHeight="1" x14ac:dyDescent="0.25">
      <c r="A3353" s="144" t="s">
        <v>25614</v>
      </c>
      <c r="B3353" s="144" t="s">
        <v>4205</v>
      </c>
      <c r="C3353" s="144"/>
      <c r="D3353" s="144" t="s">
        <v>7239</v>
      </c>
      <c r="E3353" s="144"/>
      <c r="F3353" s="144">
        <v>1</v>
      </c>
      <c r="G3353" s="144">
        <v>200</v>
      </c>
      <c r="H3353" s="144"/>
      <c r="I3353" s="144"/>
      <c r="J3353" s="144"/>
      <c r="K3353" s="144"/>
      <c r="L3353" s="144"/>
      <c r="M3353" s="145" t="s">
        <v>2213</v>
      </c>
      <c r="N3353" s="144" t="s">
        <v>44</v>
      </c>
      <c r="O3353" s="144"/>
      <c r="P3353" s="144" t="s">
        <v>2737</v>
      </c>
      <c r="Q3353" s="144"/>
      <c r="R3353" s="144"/>
      <c r="S3353" s="144" t="s">
        <v>15453</v>
      </c>
      <c r="T3353" s="144" t="s">
        <v>13486</v>
      </c>
      <c r="U3353" s="144" t="s">
        <v>25614</v>
      </c>
      <c r="V3353" s="144"/>
      <c r="W3353" s="144">
        <v>632964</v>
      </c>
      <c r="X3353" s="144" t="s">
        <v>25615</v>
      </c>
      <c r="Y3353" s="150" t="s">
        <v>25616</v>
      </c>
      <c r="Z3353" s="144" t="s">
        <v>25617</v>
      </c>
      <c r="AA3353" s="160">
        <v>6338</v>
      </c>
    </row>
    <row r="3354" spans="1:27" ht="45" customHeight="1" x14ac:dyDescent="0.25">
      <c r="A3354" s="144" t="s">
        <v>22878</v>
      </c>
      <c r="B3354" s="144" t="s">
        <v>19548</v>
      </c>
      <c r="C3354" s="144">
        <v>23</v>
      </c>
      <c r="D3354" s="144"/>
      <c r="E3354" s="144"/>
      <c r="F3354" s="144">
        <v>1</v>
      </c>
      <c r="G3354" s="144">
        <v>300</v>
      </c>
      <c r="H3354" s="144"/>
      <c r="I3354" s="144"/>
      <c r="J3354" s="144"/>
      <c r="K3354" s="144"/>
      <c r="L3354" s="144"/>
      <c r="M3354" s="145" t="s">
        <v>2213</v>
      </c>
      <c r="N3354" s="144" t="s">
        <v>47</v>
      </c>
      <c r="O3354" s="144"/>
      <c r="P3354" s="144" t="s">
        <v>3451</v>
      </c>
      <c r="Q3354" s="144"/>
      <c r="R3354" s="144"/>
      <c r="S3354" s="144"/>
      <c r="T3354" s="144"/>
      <c r="U3354" s="144" t="s">
        <v>22878</v>
      </c>
      <c r="V3354" s="144"/>
      <c r="W3354" s="144">
        <v>302026</v>
      </c>
      <c r="X3354" s="144" t="s">
        <v>22879</v>
      </c>
      <c r="Y3354" s="144" t="s">
        <v>22880</v>
      </c>
      <c r="Z3354" s="144" t="s">
        <v>22881</v>
      </c>
      <c r="AA3354" s="160">
        <v>5939</v>
      </c>
    </row>
    <row r="3355" spans="1:27" ht="45" customHeight="1" x14ac:dyDescent="0.25">
      <c r="A3355" s="144" t="s">
        <v>8443</v>
      </c>
      <c r="B3355" s="144" t="s">
        <v>4205</v>
      </c>
      <c r="C3355" s="144">
        <v>259</v>
      </c>
      <c r="D3355" s="144"/>
      <c r="E3355" s="144"/>
      <c r="F3355" s="144">
        <v>1</v>
      </c>
      <c r="G3355" s="144">
        <v>350</v>
      </c>
      <c r="H3355" s="144"/>
      <c r="I3355" s="144"/>
      <c r="J3355" s="144"/>
      <c r="K3355" s="144"/>
      <c r="L3355" s="144"/>
      <c r="M3355" s="145" t="s">
        <v>2213</v>
      </c>
      <c r="N3355" s="144" t="s">
        <v>31</v>
      </c>
      <c r="O3355" s="144"/>
      <c r="P3355" s="144" t="s">
        <v>3393</v>
      </c>
      <c r="Q3355" s="144" t="s">
        <v>4187</v>
      </c>
      <c r="R3355" s="144" t="s">
        <v>5105</v>
      </c>
      <c r="S3355" s="144"/>
      <c r="T3355" s="144"/>
      <c r="U3355" s="144" t="s">
        <v>8443</v>
      </c>
      <c r="V3355" s="144"/>
      <c r="W3355" s="144">
        <v>654084</v>
      </c>
      <c r="X3355" s="144" t="s">
        <v>19958</v>
      </c>
      <c r="Y3355" s="144" t="s">
        <v>8444</v>
      </c>
      <c r="Z3355" s="144" t="s">
        <v>8445</v>
      </c>
      <c r="AA3355" s="160">
        <v>353</v>
      </c>
    </row>
    <row r="3356" spans="1:27" ht="45" customHeight="1" x14ac:dyDescent="0.25">
      <c r="A3356" s="144" t="s">
        <v>14736</v>
      </c>
      <c r="B3356" s="144" t="s">
        <v>14737</v>
      </c>
      <c r="C3356" s="144"/>
      <c r="D3356" s="144" t="s">
        <v>14738</v>
      </c>
      <c r="E3356" s="144"/>
      <c r="F3356" s="144">
        <v>2</v>
      </c>
      <c r="G3356" s="144"/>
      <c r="H3356" s="144"/>
      <c r="I3356" s="144"/>
      <c r="J3356" s="144"/>
      <c r="K3356" s="144"/>
      <c r="L3356" s="144">
        <v>200</v>
      </c>
      <c r="M3356" s="145" t="s">
        <v>2213</v>
      </c>
      <c r="N3356" s="144" t="s">
        <v>72</v>
      </c>
      <c r="O3356" s="144"/>
      <c r="P3356" s="144" t="s">
        <v>2632</v>
      </c>
      <c r="Q3356" s="144"/>
      <c r="R3356" s="144"/>
      <c r="S3356" s="144"/>
      <c r="T3356" s="144"/>
      <c r="U3356" s="144" t="s">
        <v>14736</v>
      </c>
      <c r="V3356" s="144"/>
      <c r="W3356" s="144">
        <v>346880</v>
      </c>
      <c r="X3356" s="144" t="s">
        <v>25618</v>
      </c>
      <c r="Y3356" s="144">
        <v>89200000000</v>
      </c>
      <c r="Z3356" s="144" t="s">
        <v>15725</v>
      </c>
      <c r="AA3356" s="160">
        <v>3761</v>
      </c>
    </row>
    <row r="3357" spans="1:27" ht="45" customHeight="1" x14ac:dyDescent="0.25">
      <c r="A3357" s="144" t="s">
        <v>36018</v>
      </c>
      <c r="B3357" s="144" t="s">
        <v>36019</v>
      </c>
      <c r="C3357" s="144"/>
      <c r="D3357" s="144"/>
      <c r="E3357" s="144"/>
      <c r="F3357" s="144">
        <v>1</v>
      </c>
      <c r="G3357" s="144"/>
      <c r="H3357" s="144">
        <v>120</v>
      </c>
      <c r="I3357" s="144">
        <v>50</v>
      </c>
      <c r="J3357" s="144">
        <v>50</v>
      </c>
      <c r="K3357" s="144">
        <v>20</v>
      </c>
      <c r="L3357" s="144"/>
      <c r="M3357" s="145" t="s">
        <v>2213</v>
      </c>
      <c r="N3357" s="144" t="s">
        <v>18</v>
      </c>
      <c r="O3357" s="144"/>
      <c r="P3357" s="144" t="s">
        <v>17726</v>
      </c>
      <c r="Q3357" s="144"/>
      <c r="R3357" s="144"/>
      <c r="S3357" s="144" t="s">
        <v>15453</v>
      </c>
      <c r="T3357" s="144" t="s">
        <v>36020</v>
      </c>
      <c r="U3357" s="144" t="s">
        <v>36018</v>
      </c>
      <c r="V3357" s="144"/>
      <c r="W3357" s="144">
        <v>309281</v>
      </c>
      <c r="X3357" s="144" t="s">
        <v>36021</v>
      </c>
      <c r="Y3357" s="144" t="s">
        <v>36022</v>
      </c>
      <c r="Z3357" s="144" t="s">
        <v>36023</v>
      </c>
      <c r="AA3357" s="160">
        <v>7631</v>
      </c>
    </row>
    <row r="3358" spans="1:27" ht="45" customHeight="1" x14ac:dyDescent="0.25">
      <c r="A3358" s="144" t="s">
        <v>31241</v>
      </c>
      <c r="B3358" s="144" t="s">
        <v>31242</v>
      </c>
      <c r="C3358" s="144">
        <v>21</v>
      </c>
      <c r="D3358" s="144"/>
      <c r="E3358" s="144"/>
      <c r="F3358" s="144">
        <v>1</v>
      </c>
      <c r="G3358" s="144">
        <v>350</v>
      </c>
      <c r="H3358" s="144"/>
      <c r="I3358" s="144"/>
      <c r="J3358" s="144"/>
      <c r="K3358" s="144"/>
      <c r="L3358" s="144"/>
      <c r="M3358" s="145" t="s">
        <v>2213</v>
      </c>
      <c r="N3358" s="144" t="s">
        <v>23</v>
      </c>
      <c r="O3358" s="144"/>
      <c r="P3358" s="144" t="s">
        <v>25609</v>
      </c>
      <c r="Q3358" s="144" t="s">
        <v>4189</v>
      </c>
      <c r="R3358" s="144" t="s">
        <v>4281</v>
      </c>
      <c r="S3358" s="144"/>
      <c r="T3358" s="144"/>
      <c r="U3358" s="144" t="s">
        <v>31241</v>
      </c>
      <c r="V3358" s="144"/>
      <c r="W3358" s="144">
        <v>397171</v>
      </c>
      <c r="X3358" s="144" t="s">
        <v>13020</v>
      </c>
      <c r="Y3358" s="151" t="s">
        <v>13021</v>
      </c>
      <c r="Z3358" s="144" t="s">
        <v>31243</v>
      </c>
      <c r="AA3358" s="160">
        <v>355</v>
      </c>
    </row>
    <row r="3359" spans="1:27" ht="45" customHeight="1" x14ac:dyDescent="0.25">
      <c r="A3359" s="144" t="s">
        <v>8448</v>
      </c>
      <c r="B3359" s="144" t="s">
        <v>18142</v>
      </c>
      <c r="C3359" s="144">
        <v>5</v>
      </c>
      <c r="D3359" s="144" t="s">
        <v>13923</v>
      </c>
      <c r="E3359" s="144"/>
      <c r="F3359" s="144">
        <v>1</v>
      </c>
      <c r="G3359" s="144"/>
      <c r="H3359" s="144">
        <v>533</v>
      </c>
      <c r="I3359" s="144">
        <v>150</v>
      </c>
      <c r="J3359" s="144">
        <v>346</v>
      </c>
      <c r="K3359" s="144">
        <v>37</v>
      </c>
      <c r="L3359" s="144"/>
      <c r="M3359" s="145" t="s">
        <v>2213</v>
      </c>
      <c r="N3359" s="144" t="s">
        <v>21</v>
      </c>
      <c r="O3359" s="144"/>
      <c r="P3359" s="144" t="s">
        <v>3938</v>
      </c>
      <c r="Q3359" s="144"/>
      <c r="R3359" s="144"/>
      <c r="S3359" s="144"/>
      <c r="T3359" s="144"/>
      <c r="U3359" s="144" t="s">
        <v>8448</v>
      </c>
      <c r="V3359" s="144"/>
      <c r="W3359" s="144">
        <v>403111</v>
      </c>
      <c r="X3359" s="144" t="s">
        <v>15728</v>
      </c>
      <c r="Y3359" s="144" t="s">
        <v>8449</v>
      </c>
      <c r="Z3359" s="144" t="s">
        <v>8450</v>
      </c>
      <c r="AA3359" s="160">
        <v>356</v>
      </c>
    </row>
    <row r="3360" spans="1:27" ht="45" customHeight="1" x14ac:dyDescent="0.25">
      <c r="A3360" s="144" t="s">
        <v>8448</v>
      </c>
      <c r="B3360" s="144" t="s">
        <v>18142</v>
      </c>
      <c r="C3360" s="144">
        <v>5</v>
      </c>
      <c r="D3360" s="144" t="s">
        <v>13923</v>
      </c>
      <c r="E3360" s="144" t="s">
        <v>4466</v>
      </c>
      <c r="F3360" s="144">
        <v>1</v>
      </c>
      <c r="G3360" s="144">
        <v>150</v>
      </c>
      <c r="H3360" s="144"/>
      <c r="I3360" s="144"/>
      <c r="J3360" s="144"/>
      <c r="K3360" s="144"/>
      <c r="L3360" s="144"/>
      <c r="M3360" s="145" t="s">
        <v>2213</v>
      </c>
      <c r="N3360" s="144" t="s">
        <v>21</v>
      </c>
      <c r="O3360" s="144"/>
      <c r="P3360" s="144" t="s">
        <v>3938</v>
      </c>
      <c r="Q3360" s="144"/>
      <c r="R3360" s="144"/>
      <c r="S3360" s="144"/>
      <c r="T3360" s="144"/>
      <c r="U3360" s="144" t="s">
        <v>8448</v>
      </c>
      <c r="V3360" s="144"/>
      <c r="W3360" s="144">
        <v>40111</v>
      </c>
      <c r="X3360" s="144" t="s">
        <v>15728</v>
      </c>
      <c r="Y3360" s="144"/>
      <c r="Z3360" s="144"/>
      <c r="AA3360" s="161">
        <v>4203</v>
      </c>
    </row>
    <row r="3361" spans="1:27" ht="45" customHeight="1" x14ac:dyDescent="0.25">
      <c r="A3361" s="144" t="s">
        <v>19965</v>
      </c>
      <c r="B3361" s="144" t="s">
        <v>22455</v>
      </c>
      <c r="C3361" s="144">
        <v>16</v>
      </c>
      <c r="D3361" s="144" t="s">
        <v>5352</v>
      </c>
      <c r="E3361" s="144"/>
      <c r="F3361" s="144">
        <v>1</v>
      </c>
      <c r="G3361" s="144">
        <v>200</v>
      </c>
      <c r="H3361" s="144"/>
      <c r="I3361" s="144"/>
      <c r="J3361" s="144"/>
      <c r="K3361" s="144"/>
      <c r="L3361" s="144"/>
      <c r="M3361" s="145" t="s">
        <v>2213</v>
      </c>
      <c r="N3361" s="144" t="s">
        <v>47</v>
      </c>
      <c r="O3361" s="144"/>
      <c r="P3361" s="144" t="s">
        <v>3128</v>
      </c>
      <c r="Q3361" s="144"/>
      <c r="R3361" s="144"/>
      <c r="S3361" s="144"/>
      <c r="T3361" s="144"/>
      <c r="U3361" s="144" t="s">
        <v>19965</v>
      </c>
      <c r="V3361" s="144"/>
      <c r="W3361" s="144">
        <v>303850</v>
      </c>
      <c r="X3361" s="144" t="s">
        <v>5960</v>
      </c>
      <c r="Y3361" s="149" t="s">
        <v>19968</v>
      </c>
      <c r="Z3361" s="144" t="s">
        <v>19967</v>
      </c>
      <c r="AA3361" s="160">
        <v>4481</v>
      </c>
    </row>
    <row r="3362" spans="1:27" ht="45" customHeight="1" x14ac:dyDescent="0.25">
      <c r="A3362" s="144" t="s">
        <v>8451</v>
      </c>
      <c r="B3362" s="144" t="s">
        <v>4233</v>
      </c>
      <c r="C3362" s="144"/>
      <c r="D3362" s="144"/>
      <c r="E3362" s="144"/>
      <c r="F3362" s="144">
        <v>2</v>
      </c>
      <c r="G3362" s="144"/>
      <c r="H3362" s="144"/>
      <c r="I3362" s="144"/>
      <c r="J3362" s="144"/>
      <c r="K3362" s="144"/>
      <c r="L3362" s="144">
        <v>150</v>
      </c>
      <c r="M3362" s="145" t="s">
        <v>2213</v>
      </c>
      <c r="N3362" s="144" t="s">
        <v>77</v>
      </c>
      <c r="O3362" s="144"/>
      <c r="P3362" s="144" t="s">
        <v>3314</v>
      </c>
      <c r="Q3362" s="144"/>
      <c r="R3362" s="144"/>
      <c r="S3362" s="144"/>
      <c r="T3362" s="144"/>
      <c r="U3362" s="144" t="s">
        <v>8451</v>
      </c>
      <c r="V3362" s="144"/>
      <c r="W3362" s="144">
        <v>694620</v>
      </c>
      <c r="X3362" s="144" t="s">
        <v>8452</v>
      </c>
      <c r="Y3362" s="144" t="s">
        <v>8453</v>
      </c>
      <c r="Z3362" s="144" t="s">
        <v>8454</v>
      </c>
      <c r="AA3362" s="160">
        <v>357</v>
      </c>
    </row>
    <row r="3363" spans="1:27" ht="45" customHeight="1" x14ac:dyDescent="0.25">
      <c r="A3363" s="144" t="s">
        <v>8455</v>
      </c>
      <c r="B3363" s="144" t="s">
        <v>32185</v>
      </c>
      <c r="C3363" s="144">
        <v>1</v>
      </c>
      <c r="D3363" s="144"/>
      <c r="E3363" s="144"/>
      <c r="F3363" s="144">
        <v>1</v>
      </c>
      <c r="G3363" s="144"/>
      <c r="H3363" s="144">
        <v>798</v>
      </c>
      <c r="I3363" s="144">
        <v>290</v>
      </c>
      <c r="J3363" s="144">
        <v>363</v>
      </c>
      <c r="K3363" s="144">
        <v>145</v>
      </c>
      <c r="L3363" s="144"/>
      <c r="M3363" s="145" t="s">
        <v>2213</v>
      </c>
      <c r="N3363" s="144" t="s">
        <v>42</v>
      </c>
      <c r="O3363" s="144"/>
      <c r="P3363" s="144" t="s">
        <v>16156</v>
      </c>
      <c r="Q3363" s="144"/>
      <c r="R3363" s="144"/>
      <c r="S3363" s="144" t="s">
        <v>4190</v>
      </c>
      <c r="T3363" s="144" t="s">
        <v>8456</v>
      </c>
      <c r="U3363" s="144" t="s">
        <v>8455</v>
      </c>
      <c r="V3363" s="144"/>
      <c r="W3363" s="144">
        <v>140520</v>
      </c>
      <c r="X3363" s="144" t="s">
        <v>32186</v>
      </c>
      <c r="Y3363" s="144" t="s">
        <v>19969</v>
      </c>
      <c r="Z3363" s="144" t="s">
        <v>32187</v>
      </c>
      <c r="AA3363" s="160">
        <v>358</v>
      </c>
    </row>
    <row r="3364" spans="1:27" ht="45" customHeight="1" x14ac:dyDescent="0.25">
      <c r="A3364" s="167" t="s">
        <v>8455</v>
      </c>
      <c r="B3364" s="167" t="s">
        <v>32185</v>
      </c>
      <c r="C3364" s="144">
        <v>1</v>
      </c>
      <c r="D3364" s="144"/>
      <c r="E3364" s="144" t="s">
        <v>14434</v>
      </c>
      <c r="F3364" s="144">
        <v>1</v>
      </c>
      <c r="G3364" s="144">
        <v>130</v>
      </c>
      <c r="H3364" s="144"/>
      <c r="I3364" s="144"/>
      <c r="J3364" s="144"/>
      <c r="K3364" s="144"/>
      <c r="L3364" s="144"/>
      <c r="M3364" s="145" t="s">
        <v>2213</v>
      </c>
      <c r="N3364" s="144" t="s">
        <v>42</v>
      </c>
      <c r="O3364" s="144"/>
      <c r="P3364" s="144" t="s">
        <v>16156</v>
      </c>
      <c r="Q3364" s="144"/>
      <c r="R3364" s="144"/>
      <c r="S3364" s="144" t="s">
        <v>4190</v>
      </c>
      <c r="T3364" s="167" t="s">
        <v>8456</v>
      </c>
      <c r="U3364" s="167" t="s">
        <v>8455</v>
      </c>
      <c r="V3364" s="167" t="s">
        <v>32188</v>
      </c>
      <c r="W3364" s="144">
        <v>140520</v>
      </c>
      <c r="X3364" s="167" t="s">
        <v>32189</v>
      </c>
      <c r="Y3364" s="167">
        <v>84970000000</v>
      </c>
      <c r="Z3364" s="148" t="s">
        <v>32190</v>
      </c>
      <c r="AA3364" s="160">
        <v>7146</v>
      </c>
    </row>
    <row r="3365" spans="1:27" ht="45" customHeight="1" x14ac:dyDescent="0.25">
      <c r="A3365" s="144" t="s">
        <v>27462</v>
      </c>
      <c r="B3365" s="144" t="s">
        <v>33040</v>
      </c>
      <c r="C3365" s="144"/>
      <c r="D3365" s="144"/>
      <c r="E3365" s="144"/>
      <c r="F3365" s="144">
        <v>5</v>
      </c>
      <c r="G3365" s="144"/>
      <c r="H3365" s="144"/>
      <c r="I3365" s="144"/>
      <c r="J3365" s="144"/>
      <c r="K3365" s="144"/>
      <c r="L3365" s="144">
        <v>300</v>
      </c>
      <c r="M3365" s="145" t="s">
        <v>2213</v>
      </c>
      <c r="N3365" s="144" t="s">
        <v>18</v>
      </c>
      <c r="O3365" s="144"/>
      <c r="P3365" s="144" t="s">
        <v>2651</v>
      </c>
      <c r="Q3365" s="144"/>
      <c r="R3365" s="144"/>
      <c r="S3365" s="144" t="s">
        <v>4190</v>
      </c>
      <c r="T3365" s="144" t="s">
        <v>6050</v>
      </c>
      <c r="U3365" s="144" t="s">
        <v>27462</v>
      </c>
      <c r="V3365" s="144"/>
      <c r="W3365" s="144">
        <v>309720</v>
      </c>
      <c r="X3365" s="151" t="s">
        <v>32191</v>
      </c>
      <c r="Y3365" s="151" t="s">
        <v>32192</v>
      </c>
      <c r="Z3365" s="144" t="s">
        <v>32193</v>
      </c>
      <c r="AA3365" s="160">
        <v>6792</v>
      </c>
    </row>
    <row r="3366" spans="1:27" ht="45" customHeight="1" x14ac:dyDescent="0.25">
      <c r="A3366" s="144" t="s">
        <v>8461</v>
      </c>
      <c r="B3366" s="144" t="s">
        <v>4208</v>
      </c>
      <c r="C3366" s="144">
        <v>1</v>
      </c>
      <c r="D3366" s="144"/>
      <c r="E3366" s="144"/>
      <c r="F3366" s="144">
        <v>1</v>
      </c>
      <c r="G3366" s="144"/>
      <c r="H3366" s="144">
        <v>1799</v>
      </c>
      <c r="I3366" s="144">
        <v>654</v>
      </c>
      <c r="J3366" s="144">
        <v>818</v>
      </c>
      <c r="K3366" s="144">
        <v>327</v>
      </c>
      <c r="L3366" s="144"/>
      <c r="M3366" s="145" t="s">
        <v>2213</v>
      </c>
      <c r="N3366" s="144" t="s">
        <v>76</v>
      </c>
      <c r="O3366" s="144"/>
      <c r="P3366" s="144" t="s">
        <v>3149</v>
      </c>
      <c r="Q3366" s="144"/>
      <c r="R3366" s="144"/>
      <c r="S3366" s="144" t="s">
        <v>4189</v>
      </c>
      <c r="T3366" s="144" t="s">
        <v>8462</v>
      </c>
      <c r="U3366" s="144" t="s">
        <v>8461</v>
      </c>
      <c r="V3366" s="144"/>
      <c r="W3366" s="144">
        <v>413503</v>
      </c>
      <c r="X3366" s="144" t="s">
        <v>8463</v>
      </c>
      <c r="Y3366" s="144" t="s">
        <v>8464</v>
      </c>
      <c r="Z3366" s="144" t="s">
        <v>8465</v>
      </c>
      <c r="AA3366" s="160">
        <v>360</v>
      </c>
    </row>
    <row r="3367" spans="1:27" ht="45" customHeight="1" x14ac:dyDescent="0.25">
      <c r="A3367" s="144" t="s">
        <v>30088</v>
      </c>
      <c r="B3367" s="144" t="s">
        <v>30089</v>
      </c>
      <c r="C3367" s="144">
        <v>2</v>
      </c>
      <c r="D3367" s="144"/>
      <c r="E3367" s="144"/>
      <c r="F3367" s="144">
        <v>1</v>
      </c>
      <c r="G3367" s="144"/>
      <c r="H3367" s="144">
        <v>500</v>
      </c>
      <c r="I3367" s="144">
        <v>250</v>
      </c>
      <c r="J3367" s="144">
        <v>150</v>
      </c>
      <c r="K3367" s="144">
        <v>100</v>
      </c>
      <c r="L3367" s="144"/>
      <c r="M3367" s="145" t="s">
        <v>2213</v>
      </c>
      <c r="N3367" s="144" t="s">
        <v>17</v>
      </c>
      <c r="O3367" s="144"/>
      <c r="P3367" s="144" t="s">
        <v>2851</v>
      </c>
      <c r="Q3367" s="144"/>
      <c r="R3367" s="144"/>
      <c r="S3367" s="144" t="s">
        <v>4190</v>
      </c>
      <c r="T3367" s="144" t="s">
        <v>8393</v>
      </c>
      <c r="U3367" s="144" t="s">
        <v>30088</v>
      </c>
      <c r="V3367" s="144"/>
      <c r="W3367" s="144"/>
      <c r="X3367" s="144"/>
      <c r="Y3367" s="144"/>
      <c r="Z3367" s="144" t="s">
        <v>30090</v>
      </c>
      <c r="AA3367" s="160">
        <v>3298</v>
      </c>
    </row>
    <row r="3368" spans="1:27" ht="45" customHeight="1" x14ac:dyDescent="0.25">
      <c r="A3368" s="144" t="s">
        <v>30088</v>
      </c>
      <c r="B3368" s="144" t="s">
        <v>30089</v>
      </c>
      <c r="C3368" s="144">
        <v>2</v>
      </c>
      <c r="D3368" s="144"/>
      <c r="E3368" s="144" t="s">
        <v>8466</v>
      </c>
      <c r="F3368" s="144">
        <v>1</v>
      </c>
      <c r="G3368" s="144">
        <v>200</v>
      </c>
      <c r="H3368" s="144"/>
      <c r="I3368" s="144"/>
      <c r="J3368" s="144"/>
      <c r="K3368" s="144"/>
      <c r="L3368" s="144"/>
      <c r="M3368" s="145" t="s">
        <v>2213</v>
      </c>
      <c r="N3368" s="144" t="s">
        <v>17</v>
      </c>
      <c r="O3368" s="144"/>
      <c r="P3368" s="144" t="s">
        <v>2851</v>
      </c>
      <c r="Q3368" s="144"/>
      <c r="R3368" s="144"/>
      <c r="S3368" s="144" t="s">
        <v>4190</v>
      </c>
      <c r="T3368" s="144" t="s">
        <v>8393</v>
      </c>
      <c r="U3368" s="144" t="s">
        <v>30088</v>
      </c>
      <c r="V3368" s="144" t="s">
        <v>30091</v>
      </c>
      <c r="W3368" s="144">
        <v>416410</v>
      </c>
      <c r="X3368" s="144" t="s">
        <v>8468</v>
      </c>
      <c r="Y3368" s="144"/>
      <c r="Z3368" s="144"/>
      <c r="AA3368" s="160">
        <v>361</v>
      </c>
    </row>
    <row r="3369" spans="1:27" ht="45" customHeight="1" x14ac:dyDescent="0.25">
      <c r="A3369" s="144" t="s">
        <v>8469</v>
      </c>
      <c r="B3369" s="144" t="s">
        <v>4230</v>
      </c>
      <c r="C3369" s="144"/>
      <c r="D3369" s="144"/>
      <c r="E3369" s="144"/>
      <c r="F3369" s="144">
        <v>5</v>
      </c>
      <c r="G3369" s="144"/>
      <c r="H3369" s="144"/>
      <c r="I3369" s="144"/>
      <c r="J3369" s="144"/>
      <c r="K3369" s="144"/>
      <c r="L3369" s="144">
        <v>850</v>
      </c>
      <c r="M3369" s="145" t="s">
        <v>2213</v>
      </c>
      <c r="N3369" s="144" t="s">
        <v>67</v>
      </c>
      <c r="O3369" s="144"/>
      <c r="P3369" s="144" t="s">
        <v>3140</v>
      </c>
      <c r="Q3369" s="144"/>
      <c r="R3369" s="144"/>
      <c r="S3369" s="144" t="s">
        <v>4189</v>
      </c>
      <c r="T3369" s="144" t="s">
        <v>4897</v>
      </c>
      <c r="U3369" s="144" t="s">
        <v>8469</v>
      </c>
      <c r="V3369" s="144"/>
      <c r="W3369" s="144">
        <v>423230</v>
      </c>
      <c r="X3369" s="144" t="s">
        <v>8470</v>
      </c>
      <c r="Y3369" s="144"/>
      <c r="Z3369" s="144" t="s">
        <v>8471</v>
      </c>
      <c r="AA3369" s="160">
        <v>362</v>
      </c>
    </row>
    <row r="3370" spans="1:27" ht="45" customHeight="1" x14ac:dyDescent="0.25">
      <c r="A3370" s="145" t="s">
        <v>8472</v>
      </c>
      <c r="B3370" s="144" t="s">
        <v>4239</v>
      </c>
      <c r="C3370" s="144">
        <v>2</v>
      </c>
      <c r="D3370" s="144"/>
      <c r="E3370" s="144"/>
      <c r="F3370" s="144">
        <v>5</v>
      </c>
      <c r="G3370" s="144"/>
      <c r="H3370" s="144"/>
      <c r="I3370" s="144"/>
      <c r="J3370" s="144"/>
      <c r="K3370" s="144"/>
      <c r="L3370" s="144">
        <v>587</v>
      </c>
      <c r="M3370" s="145" t="s">
        <v>2213</v>
      </c>
      <c r="N3370" s="144" t="s">
        <v>34</v>
      </c>
      <c r="O3370" s="144"/>
      <c r="P3370" s="144" t="s">
        <v>3445</v>
      </c>
      <c r="Q3370" s="144" t="s">
        <v>4188</v>
      </c>
      <c r="R3370" s="144" t="s">
        <v>8804</v>
      </c>
      <c r="S3370" s="144" t="s">
        <v>4228</v>
      </c>
      <c r="T3370" s="144" t="s">
        <v>8473</v>
      </c>
      <c r="U3370" s="144" t="s">
        <v>8472</v>
      </c>
      <c r="V3370" s="145"/>
      <c r="W3370" s="144">
        <v>350915</v>
      </c>
      <c r="X3370" s="144" t="s">
        <v>17132</v>
      </c>
      <c r="Y3370" s="151" t="s">
        <v>8474</v>
      </c>
      <c r="Z3370" s="144" t="s">
        <v>8475</v>
      </c>
      <c r="AA3370" s="160">
        <v>363</v>
      </c>
    </row>
    <row r="3371" spans="1:27" ht="45" customHeight="1" x14ac:dyDescent="0.25">
      <c r="A3371" s="144" t="s">
        <v>8476</v>
      </c>
      <c r="B3371" s="144" t="s">
        <v>4205</v>
      </c>
      <c r="C3371" s="144">
        <v>15</v>
      </c>
      <c r="D3371" s="144" t="s">
        <v>7754</v>
      </c>
      <c r="E3371" s="144"/>
      <c r="F3371" s="144">
        <v>1</v>
      </c>
      <c r="G3371" s="144">
        <v>350</v>
      </c>
      <c r="H3371" s="144"/>
      <c r="I3371" s="144"/>
      <c r="J3371" s="144"/>
      <c r="K3371" s="144"/>
      <c r="L3371" s="144"/>
      <c r="M3371" s="145" t="s">
        <v>2213</v>
      </c>
      <c r="N3371" s="144" t="s">
        <v>35</v>
      </c>
      <c r="O3371" s="144"/>
      <c r="P3371" s="144" t="s">
        <v>3703</v>
      </c>
      <c r="Q3371" s="144"/>
      <c r="R3371" s="144"/>
      <c r="S3371" s="144"/>
      <c r="T3371" s="144"/>
      <c r="U3371" s="144" t="s">
        <v>8476</v>
      </c>
      <c r="V3371" s="144"/>
      <c r="W3371" s="144">
        <v>663614</v>
      </c>
      <c r="X3371" s="144" t="s">
        <v>8477</v>
      </c>
      <c r="Y3371" s="144" t="s">
        <v>8478</v>
      </c>
      <c r="Z3371" s="144" t="s">
        <v>8479</v>
      </c>
      <c r="AA3371" s="160">
        <v>364</v>
      </c>
    </row>
    <row r="3372" spans="1:27" ht="45" customHeight="1" x14ac:dyDescent="0.25">
      <c r="A3372" s="144" t="s">
        <v>25627</v>
      </c>
      <c r="B3372" s="144" t="s">
        <v>25628</v>
      </c>
      <c r="C3372" s="144">
        <v>1</v>
      </c>
      <c r="D3372" s="144"/>
      <c r="E3372" s="144"/>
      <c r="F3372" s="144">
        <v>1</v>
      </c>
      <c r="G3372" s="144"/>
      <c r="H3372" s="144">
        <v>700</v>
      </c>
      <c r="I3372" s="144">
        <v>350</v>
      </c>
      <c r="J3372" s="144">
        <v>250</v>
      </c>
      <c r="K3372" s="144">
        <v>100</v>
      </c>
      <c r="L3372" s="144"/>
      <c r="M3372" s="145" t="s">
        <v>2213</v>
      </c>
      <c r="N3372" s="144" t="s">
        <v>18</v>
      </c>
      <c r="O3372" s="144"/>
      <c r="P3372" s="144" t="s">
        <v>2446</v>
      </c>
      <c r="Q3372" s="144"/>
      <c r="R3372" s="144"/>
      <c r="S3372" s="144" t="s">
        <v>4190</v>
      </c>
      <c r="T3372" s="144" t="s">
        <v>4667</v>
      </c>
      <c r="U3372" s="144" t="s">
        <v>25627</v>
      </c>
      <c r="V3372" s="144"/>
      <c r="W3372" s="144">
        <v>308519</v>
      </c>
      <c r="X3372" s="144" t="s">
        <v>25629</v>
      </c>
      <c r="Y3372" s="144" t="s">
        <v>25630</v>
      </c>
      <c r="Z3372" s="144" t="s">
        <v>25631</v>
      </c>
      <c r="AA3372" s="161">
        <v>6386</v>
      </c>
    </row>
    <row r="3373" spans="1:27" ht="45" customHeight="1" x14ac:dyDescent="0.25">
      <c r="A3373" s="144" t="s">
        <v>22886</v>
      </c>
      <c r="B3373" s="144" t="s">
        <v>22887</v>
      </c>
      <c r="C3373" s="144"/>
      <c r="D3373" s="144"/>
      <c r="E3373" s="144"/>
      <c r="F3373" s="144">
        <v>2</v>
      </c>
      <c r="G3373" s="144"/>
      <c r="H3373" s="144"/>
      <c r="I3373" s="144"/>
      <c r="J3373" s="144"/>
      <c r="K3373" s="144"/>
      <c r="L3373" s="144">
        <v>350</v>
      </c>
      <c r="M3373" s="145" t="s">
        <v>2213</v>
      </c>
      <c r="N3373" s="144" t="s">
        <v>74</v>
      </c>
      <c r="O3373" s="144"/>
      <c r="P3373" s="144" t="s">
        <v>3912</v>
      </c>
      <c r="Q3373" s="144" t="s">
        <v>4187</v>
      </c>
      <c r="R3373" s="144" t="s">
        <v>22888</v>
      </c>
      <c r="S3373" s="144"/>
      <c r="T3373" s="144"/>
      <c r="U3373" s="144" t="s">
        <v>22886</v>
      </c>
      <c r="V3373" s="144"/>
      <c r="W3373" s="144">
        <v>445051</v>
      </c>
      <c r="X3373" s="144" t="s">
        <v>22889</v>
      </c>
      <c r="Y3373" s="144" t="s">
        <v>22890</v>
      </c>
      <c r="Z3373" s="144" t="s">
        <v>22891</v>
      </c>
      <c r="AA3373" s="160">
        <v>6069</v>
      </c>
    </row>
    <row r="3374" spans="1:27" ht="45" customHeight="1" x14ac:dyDescent="0.25">
      <c r="A3374" s="144" t="s">
        <v>8480</v>
      </c>
      <c r="B3374" s="144" t="s">
        <v>8481</v>
      </c>
      <c r="C3374" s="144"/>
      <c r="D3374" s="144"/>
      <c r="E3374" s="144"/>
      <c r="F3374" s="144">
        <v>2</v>
      </c>
      <c r="G3374" s="144"/>
      <c r="H3374" s="144"/>
      <c r="I3374" s="144"/>
      <c r="J3374" s="144"/>
      <c r="K3374" s="144"/>
      <c r="L3374" s="144">
        <v>150</v>
      </c>
      <c r="M3374" s="145" t="s">
        <v>2213</v>
      </c>
      <c r="N3374" s="144" t="s">
        <v>45</v>
      </c>
      <c r="O3374" s="144"/>
      <c r="P3374" s="144" t="s">
        <v>3500</v>
      </c>
      <c r="Q3374" s="144"/>
      <c r="R3374" s="144"/>
      <c r="S3374" s="144"/>
      <c r="T3374" s="144"/>
      <c r="U3374" s="144" t="s">
        <v>8480</v>
      </c>
      <c r="V3374" s="144"/>
      <c r="W3374" s="144">
        <v>644053</v>
      </c>
      <c r="X3374" s="144" t="s">
        <v>8482</v>
      </c>
      <c r="Y3374" s="150"/>
      <c r="Z3374" s="144"/>
      <c r="AA3374" s="160">
        <v>365</v>
      </c>
    </row>
    <row r="3375" spans="1:27" ht="45" customHeight="1" x14ac:dyDescent="0.25">
      <c r="A3375" s="144" t="s">
        <v>35637</v>
      </c>
      <c r="B3375" s="144" t="s">
        <v>15377</v>
      </c>
      <c r="C3375" s="144">
        <v>116</v>
      </c>
      <c r="D3375" s="144" t="s">
        <v>35638</v>
      </c>
      <c r="E3375" s="144"/>
      <c r="F3375" s="144">
        <v>1</v>
      </c>
      <c r="G3375" s="144">
        <v>350</v>
      </c>
      <c r="H3375" s="144"/>
      <c r="I3375" s="144"/>
      <c r="J3375" s="144"/>
      <c r="K3375" s="144"/>
      <c r="L3375" s="144"/>
      <c r="M3375" s="145" t="s">
        <v>2213</v>
      </c>
      <c r="N3375" s="144" t="s">
        <v>60</v>
      </c>
      <c r="O3375" s="144"/>
      <c r="P3375" s="144" t="s">
        <v>3018</v>
      </c>
      <c r="Q3375" s="144"/>
      <c r="R3375" s="144"/>
      <c r="S3375" s="144"/>
      <c r="T3375" s="144"/>
      <c r="U3375" s="144" t="s">
        <v>35637</v>
      </c>
      <c r="V3375" s="144"/>
      <c r="W3375" s="144">
        <v>185014</v>
      </c>
      <c r="X3375" s="144" t="s">
        <v>35639</v>
      </c>
      <c r="Y3375" s="144">
        <v>79540000000</v>
      </c>
      <c r="Z3375" s="144" t="s">
        <v>35640</v>
      </c>
      <c r="AA3375" s="160">
        <v>7567</v>
      </c>
    </row>
    <row r="3376" spans="1:27" ht="45" customHeight="1" x14ac:dyDescent="0.25">
      <c r="A3376" s="144" t="s">
        <v>8483</v>
      </c>
      <c r="B3376" s="144" t="s">
        <v>4208</v>
      </c>
      <c r="C3376" s="144">
        <v>30</v>
      </c>
      <c r="D3376" s="144" t="s">
        <v>8484</v>
      </c>
      <c r="E3376" s="144"/>
      <c r="F3376" s="144">
        <v>1</v>
      </c>
      <c r="G3376" s="144"/>
      <c r="H3376" s="144">
        <v>1199</v>
      </c>
      <c r="I3376" s="144">
        <v>436</v>
      </c>
      <c r="J3376" s="144">
        <v>545</v>
      </c>
      <c r="K3376" s="144">
        <v>218</v>
      </c>
      <c r="L3376" s="144"/>
      <c r="M3376" s="145" t="s">
        <v>2213</v>
      </c>
      <c r="N3376" s="144" t="s">
        <v>31</v>
      </c>
      <c r="O3376" s="144"/>
      <c r="P3376" s="144" t="s">
        <v>13854</v>
      </c>
      <c r="Q3376" s="144"/>
      <c r="R3376" s="144"/>
      <c r="S3376" s="144" t="s">
        <v>4190</v>
      </c>
      <c r="T3376" s="144" t="s">
        <v>5056</v>
      </c>
      <c r="U3376" s="144" t="s">
        <v>8483</v>
      </c>
      <c r="V3376" s="144"/>
      <c r="W3376" s="144">
        <v>652831</v>
      </c>
      <c r="X3376" s="144" t="s">
        <v>8485</v>
      </c>
      <c r="Y3376" s="144"/>
      <c r="Z3376" s="144"/>
      <c r="AA3376" s="160">
        <v>367</v>
      </c>
    </row>
    <row r="3377" spans="1:27" ht="45" customHeight="1" x14ac:dyDescent="0.25">
      <c r="A3377" s="144" t="s">
        <v>8486</v>
      </c>
      <c r="B3377" s="144" t="s">
        <v>4208</v>
      </c>
      <c r="C3377" s="144"/>
      <c r="D3377" s="144"/>
      <c r="E3377" s="144"/>
      <c r="F3377" s="144">
        <v>1</v>
      </c>
      <c r="G3377" s="144"/>
      <c r="H3377" s="144">
        <v>798</v>
      </c>
      <c r="I3377" s="144">
        <v>290</v>
      </c>
      <c r="J3377" s="144">
        <v>363</v>
      </c>
      <c r="K3377" s="144">
        <v>145</v>
      </c>
      <c r="L3377" s="144"/>
      <c r="M3377" s="145" t="s">
        <v>2213</v>
      </c>
      <c r="N3377" s="144" t="s">
        <v>67</v>
      </c>
      <c r="O3377" s="144"/>
      <c r="P3377" s="144" t="s">
        <v>3675</v>
      </c>
      <c r="Q3377" s="144"/>
      <c r="R3377" s="144"/>
      <c r="S3377" s="144" t="s">
        <v>4191</v>
      </c>
      <c r="T3377" s="144" t="s">
        <v>8487</v>
      </c>
      <c r="U3377" s="144" t="s">
        <v>8486</v>
      </c>
      <c r="V3377" s="144"/>
      <c r="W3377" s="144">
        <v>422845</v>
      </c>
      <c r="X3377" s="144" t="s">
        <v>8488</v>
      </c>
      <c r="Y3377" s="144" t="s">
        <v>8489</v>
      </c>
      <c r="Z3377" s="144" t="s">
        <v>8490</v>
      </c>
      <c r="AA3377" s="160">
        <v>368</v>
      </c>
    </row>
    <row r="3378" spans="1:27" ht="45" customHeight="1" x14ac:dyDescent="0.25">
      <c r="A3378" s="144" t="s">
        <v>22892</v>
      </c>
      <c r="B3378" s="144" t="s">
        <v>15377</v>
      </c>
      <c r="C3378" s="144">
        <v>4</v>
      </c>
      <c r="D3378" s="144"/>
      <c r="E3378" s="144"/>
      <c r="F3378" s="144">
        <v>1</v>
      </c>
      <c r="G3378" s="144">
        <v>300</v>
      </c>
      <c r="H3378" s="144"/>
      <c r="I3378" s="144"/>
      <c r="J3378" s="144"/>
      <c r="K3378" s="144"/>
      <c r="L3378" s="144"/>
      <c r="M3378" s="145" t="s">
        <v>2213</v>
      </c>
      <c r="N3378" s="144" t="s">
        <v>28</v>
      </c>
      <c r="O3378" s="144"/>
      <c r="P3378" s="144" t="s">
        <v>17714</v>
      </c>
      <c r="Q3378" s="144"/>
      <c r="R3378" s="144"/>
      <c r="S3378" s="144" t="s">
        <v>4189</v>
      </c>
      <c r="T3378" s="144" t="s">
        <v>6897</v>
      </c>
      <c r="U3378" s="144" t="s">
        <v>22892</v>
      </c>
      <c r="V3378" s="144"/>
      <c r="W3378" s="144">
        <v>238521</v>
      </c>
      <c r="X3378" s="144" t="s">
        <v>22893</v>
      </c>
      <c r="Y3378" s="150"/>
      <c r="Z3378" s="144" t="s">
        <v>22894</v>
      </c>
      <c r="AA3378" s="160">
        <v>5895</v>
      </c>
    </row>
    <row r="3379" spans="1:27" ht="45" customHeight="1" x14ac:dyDescent="0.25">
      <c r="A3379" s="144" t="s">
        <v>19970</v>
      </c>
      <c r="B3379" s="144" t="s">
        <v>22895</v>
      </c>
      <c r="C3379" s="144"/>
      <c r="D3379" s="144"/>
      <c r="E3379" s="144"/>
      <c r="F3379" s="144">
        <v>2</v>
      </c>
      <c r="G3379" s="144"/>
      <c r="H3379" s="144"/>
      <c r="I3379" s="144"/>
      <c r="J3379" s="144"/>
      <c r="K3379" s="144"/>
      <c r="L3379" s="144">
        <v>250</v>
      </c>
      <c r="M3379" s="145" t="s">
        <v>2213</v>
      </c>
      <c r="N3379" s="144" t="s">
        <v>21</v>
      </c>
      <c r="O3379" s="144"/>
      <c r="P3379" s="144" t="s">
        <v>2449</v>
      </c>
      <c r="Q3379" s="144" t="s">
        <v>4187</v>
      </c>
      <c r="R3379" s="144" t="s">
        <v>4244</v>
      </c>
      <c r="S3379" s="144"/>
      <c r="T3379" s="144"/>
      <c r="U3379" s="144" t="s">
        <v>19970</v>
      </c>
      <c r="V3379" s="144"/>
      <c r="W3379" s="144">
        <v>400011</v>
      </c>
      <c r="X3379" s="144" t="s">
        <v>19971</v>
      </c>
      <c r="Y3379" s="144"/>
      <c r="Z3379" s="144" t="s">
        <v>19972</v>
      </c>
      <c r="AA3379" s="160">
        <v>5127</v>
      </c>
    </row>
    <row r="3380" spans="1:27" ht="45" customHeight="1" x14ac:dyDescent="0.25">
      <c r="A3380" s="144" t="s">
        <v>8491</v>
      </c>
      <c r="B3380" s="144" t="s">
        <v>4205</v>
      </c>
      <c r="C3380" s="144"/>
      <c r="D3380" s="144" t="s">
        <v>4353</v>
      </c>
      <c r="E3380" s="144"/>
      <c r="F3380" s="144">
        <v>1</v>
      </c>
      <c r="G3380" s="144">
        <v>99</v>
      </c>
      <c r="H3380" s="144"/>
      <c r="I3380" s="144"/>
      <c r="J3380" s="144"/>
      <c r="K3380" s="144"/>
      <c r="L3380" s="144"/>
      <c r="M3380" s="145" t="s">
        <v>2213</v>
      </c>
      <c r="N3380" s="144" t="s">
        <v>84</v>
      </c>
      <c r="O3380" s="144"/>
      <c r="P3380" s="144" t="s">
        <v>3472</v>
      </c>
      <c r="Q3380" s="144"/>
      <c r="R3380" s="144"/>
      <c r="S3380" s="144" t="s">
        <v>4189</v>
      </c>
      <c r="T3380" s="144" t="s">
        <v>4684</v>
      </c>
      <c r="U3380" s="144" t="s">
        <v>8491</v>
      </c>
      <c r="V3380" s="144"/>
      <c r="W3380" s="144">
        <v>301470</v>
      </c>
      <c r="X3380" s="144" t="s">
        <v>19973</v>
      </c>
      <c r="Y3380" s="144"/>
      <c r="Z3380" s="144" t="s">
        <v>25632</v>
      </c>
      <c r="AA3380" s="160">
        <v>369</v>
      </c>
    </row>
    <row r="3381" spans="1:27" ht="45" customHeight="1" x14ac:dyDescent="0.25">
      <c r="A3381" s="144" t="s">
        <v>22896</v>
      </c>
      <c r="B3381" s="144" t="s">
        <v>22897</v>
      </c>
      <c r="C3381" s="144"/>
      <c r="D3381" s="144" t="s">
        <v>22898</v>
      </c>
      <c r="E3381" s="144"/>
      <c r="F3381" s="144">
        <v>2</v>
      </c>
      <c r="G3381" s="144"/>
      <c r="H3381" s="144"/>
      <c r="I3381" s="144"/>
      <c r="J3381" s="144"/>
      <c r="K3381" s="144"/>
      <c r="L3381" s="144">
        <v>100</v>
      </c>
      <c r="M3381" s="145" t="s">
        <v>2213</v>
      </c>
      <c r="N3381" s="144" t="s">
        <v>21</v>
      </c>
      <c r="O3381" s="144"/>
      <c r="P3381" s="144" t="s">
        <v>2519</v>
      </c>
      <c r="Q3381" s="144"/>
      <c r="R3381" s="144"/>
      <c r="S3381" s="144"/>
      <c r="T3381" s="144"/>
      <c r="U3381" s="144" t="s">
        <v>22896</v>
      </c>
      <c r="V3381" s="144"/>
      <c r="W3381" s="144">
        <v>404131</v>
      </c>
      <c r="X3381" s="144" t="s">
        <v>22899</v>
      </c>
      <c r="Y3381" s="144">
        <v>89090000000</v>
      </c>
      <c r="Z3381" s="144" t="s">
        <v>22900</v>
      </c>
      <c r="AA3381" s="160">
        <v>5849</v>
      </c>
    </row>
    <row r="3382" spans="1:27" ht="45" customHeight="1" x14ac:dyDescent="0.25">
      <c r="A3382" s="144" t="s">
        <v>19974</v>
      </c>
      <c r="B3382" s="144" t="s">
        <v>19975</v>
      </c>
      <c r="C3382" s="144">
        <v>14</v>
      </c>
      <c r="D3382" s="144"/>
      <c r="E3382" s="144"/>
      <c r="F3382" s="144">
        <v>1</v>
      </c>
      <c r="G3382" s="144"/>
      <c r="H3382" s="144">
        <v>350</v>
      </c>
      <c r="I3382" s="144">
        <v>200</v>
      </c>
      <c r="J3382" s="144">
        <v>100</v>
      </c>
      <c r="K3382" s="144">
        <v>50</v>
      </c>
      <c r="L3382" s="144"/>
      <c r="M3382" s="145" t="s">
        <v>2213</v>
      </c>
      <c r="N3382" s="144" t="s">
        <v>42</v>
      </c>
      <c r="O3382" s="144"/>
      <c r="P3382" s="144" t="s">
        <v>16611</v>
      </c>
      <c r="Q3382" s="144"/>
      <c r="R3382" s="144"/>
      <c r="S3382" s="144" t="s">
        <v>4190</v>
      </c>
      <c r="T3382" s="144" t="s">
        <v>8546</v>
      </c>
      <c r="U3382" s="144" t="s">
        <v>19974</v>
      </c>
      <c r="V3382" s="144"/>
      <c r="W3382" s="144">
        <v>140070</v>
      </c>
      <c r="X3382" s="144" t="s">
        <v>19976</v>
      </c>
      <c r="Y3382" s="144">
        <v>84960000000</v>
      </c>
      <c r="Z3382" s="144" t="s">
        <v>19977</v>
      </c>
      <c r="AA3382" s="160">
        <v>4690</v>
      </c>
    </row>
    <row r="3383" spans="1:27" ht="45" customHeight="1" x14ac:dyDescent="0.25">
      <c r="A3383" s="144" t="s">
        <v>8492</v>
      </c>
      <c r="B3383" s="144" t="s">
        <v>15462</v>
      </c>
      <c r="C3383" s="144">
        <v>51</v>
      </c>
      <c r="D3383" s="144"/>
      <c r="E3383" s="144"/>
      <c r="F3383" s="144">
        <v>5</v>
      </c>
      <c r="G3383" s="144"/>
      <c r="H3383" s="144"/>
      <c r="I3383" s="144"/>
      <c r="J3383" s="144"/>
      <c r="K3383" s="144"/>
      <c r="L3383" s="144">
        <v>250</v>
      </c>
      <c r="M3383" s="145" t="s">
        <v>2213</v>
      </c>
      <c r="N3383" s="144" t="s">
        <v>31</v>
      </c>
      <c r="O3383" s="144"/>
      <c r="P3383" s="144" t="s">
        <v>30711</v>
      </c>
      <c r="Q3383" s="144" t="s">
        <v>4185</v>
      </c>
      <c r="R3383" s="144" t="s">
        <v>19978</v>
      </c>
      <c r="S3383" s="144" t="s">
        <v>4190</v>
      </c>
      <c r="T3383" s="144" t="s">
        <v>8493</v>
      </c>
      <c r="U3383" s="144" t="s">
        <v>8492</v>
      </c>
      <c r="V3383" s="144"/>
      <c r="W3383" s="144">
        <v>652100</v>
      </c>
      <c r="X3383" s="144" t="s">
        <v>6458</v>
      </c>
      <c r="Y3383" s="150" t="s">
        <v>8494</v>
      </c>
      <c r="Z3383" s="144" t="s">
        <v>8495</v>
      </c>
      <c r="AA3383" s="160">
        <v>370</v>
      </c>
    </row>
    <row r="3384" spans="1:27" ht="45" customHeight="1" x14ac:dyDescent="0.25">
      <c r="A3384" s="144" t="s">
        <v>8496</v>
      </c>
      <c r="B3384" s="144" t="s">
        <v>4205</v>
      </c>
      <c r="C3384" s="144">
        <v>12</v>
      </c>
      <c r="D3384" s="144" t="s">
        <v>5210</v>
      </c>
      <c r="E3384" s="144"/>
      <c r="F3384" s="144">
        <v>1</v>
      </c>
      <c r="G3384" s="144">
        <v>350</v>
      </c>
      <c r="H3384" s="144"/>
      <c r="I3384" s="144"/>
      <c r="J3384" s="144"/>
      <c r="K3384" s="144"/>
      <c r="L3384" s="144"/>
      <c r="M3384" s="145" t="s">
        <v>2213</v>
      </c>
      <c r="N3384" s="144" t="s">
        <v>31</v>
      </c>
      <c r="O3384" s="144"/>
      <c r="P3384" s="144" t="s">
        <v>13854</v>
      </c>
      <c r="Q3384" s="144"/>
      <c r="R3384" s="144"/>
      <c r="S3384" s="144" t="s">
        <v>4190</v>
      </c>
      <c r="T3384" s="144" t="s">
        <v>5056</v>
      </c>
      <c r="U3384" s="144" t="s">
        <v>8496</v>
      </c>
      <c r="V3384" s="144"/>
      <c r="W3384" s="144">
        <v>652831</v>
      </c>
      <c r="X3384" s="144" t="s">
        <v>8497</v>
      </c>
      <c r="Y3384" s="144" t="s">
        <v>8498</v>
      </c>
      <c r="Z3384" s="144" t="s">
        <v>8499</v>
      </c>
      <c r="AA3384" s="160">
        <v>371</v>
      </c>
    </row>
    <row r="3385" spans="1:27" ht="45" customHeight="1" x14ac:dyDescent="0.25">
      <c r="A3385" s="144" t="s">
        <v>15729</v>
      </c>
      <c r="B3385" s="144" t="s">
        <v>15730</v>
      </c>
      <c r="C3385" s="144">
        <v>53</v>
      </c>
      <c r="D3385" s="144"/>
      <c r="E3385" s="144"/>
      <c r="F3385" s="144">
        <v>1</v>
      </c>
      <c r="G3385" s="144"/>
      <c r="H3385" s="144">
        <v>1200</v>
      </c>
      <c r="I3385" s="144">
        <v>600</v>
      </c>
      <c r="J3385" s="144">
        <v>400</v>
      </c>
      <c r="K3385" s="144">
        <v>200</v>
      </c>
      <c r="L3385" s="144"/>
      <c r="M3385" s="145" t="s">
        <v>2213</v>
      </c>
      <c r="N3385" s="144" t="s">
        <v>74</v>
      </c>
      <c r="O3385" s="144"/>
      <c r="P3385" s="144" t="s">
        <v>3785</v>
      </c>
      <c r="Q3385" s="144"/>
      <c r="R3385" s="144"/>
      <c r="S3385" s="144"/>
      <c r="T3385" s="144"/>
      <c r="U3385" s="144" t="s">
        <v>15729</v>
      </c>
      <c r="V3385" s="144"/>
      <c r="W3385" s="144">
        <v>443111</v>
      </c>
      <c r="X3385" s="144" t="s">
        <v>19979</v>
      </c>
      <c r="Y3385" s="144" t="s">
        <v>15731</v>
      </c>
      <c r="Z3385" s="144" t="s">
        <v>14129</v>
      </c>
      <c r="AA3385" s="160">
        <v>734</v>
      </c>
    </row>
    <row r="3386" spans="1:27" ht="45" customHeight="1" x14ac:dyDescent="0.25">
      <c r="A3386" s="144" t="s">
        <v>22901</v>
      </c>
      <c r="B3386" s="144" t="s">
        <v>22241</v>
      </c>
      <c r="C3386" s="144">
        <v>21</v>
      </c>
      <c r="D3386" s="144" t="s">
        <v>4353</v>
      </c>
      <c r="E3386" s="144"/>
      <c r="F3386" s="144">
        <v>1</v>
      </c>
      <c r="G3386" s="144">
        <v>300</v>
      </c>
      <c r="H3386" s="144"/>
      <c r="I3386" s="144"/>
      <c r="J3386" s="144"/>
      <c r="K3386" s="144"/>
      <c r="L3386" s="144"/>
      <c r="M3386" s="145" t="s">
        <v>2213</v>
      </c>
      <c r="N3386" s="144" t="s">
        <v>34</v>
      </c>
      <c r="O3386" s="144"/>
      <c r="P3386" s="144" t="s">
        <v>2600</v>
      </c>
      <c r="Q3386" s="144"/>
      <c r="R3386" s="144"/>
      <c r="S3386" s="144" t="s">
        <v>4190</v>
      </c>
      <c r="T3386" s="144" t="s">
        <v>28377</v>
      </c>
      <c r="U3386" s="144" t="s">
        <v>22901</v>
      </c>
      <c r="V3386" s="144"/>
      <c r="W3386" s="144">
        <v>353069</v>
      </c>
      <c r="X3386" s="144" t="s">
        <v>22902</v>
      </c>
      <c r="Y3386" s="144" t="s">
        <v>22903</v>
      </c>
      <c r="Z3386" s="144" t="s">
        <v>22904</v>
      </c>
      <c r="AA3386" s="160">
        <v>5989</v>
      </c>
    </row>
    <row r="3387" spans="1:27" ht="45" customHeight="1" x14ac:dyDescent="0.25">
      <c r="A3387" s="144" t="s">
        <v>22905</v>
      </c>
      <c r="B3387" s="144" t="s">
        <v>16402</v>
      </c>
      <c r="C3387" s="144">
        <v>6</v>
      </c>
      <c r="D3387" s="144"/>
      <c r="E3387" s="144"/>
      <c r="F3387" s="144">
        <v>1</v>
      </c>
      <c r="G3387" s="144">
        <v>300</v>
      </c>
      <c r="H3387" s="144"/>
      <c r="I3387" s="144"/>
      <c r="J3387" s="144"/>
      <c r="K3387" s="144"/>
      <c r="L3387" s="144"/>
      <c r="M3387" s="145" t="s">
        <v>2213</v>
      </c>
      <c r="N3387" s="144" t="s">
        <v>50</v>
      </c>
      <c r="O3387" s="144"/>
      <c r="P3387" s="144" t="s">
        <v>13852</v>
      </c>
      <c r="Q3387" s="144"/>
      <c r="R3387" s="144"/>
      <c r="S3387" s="144" t="s">
        <v>15453</v>
      </c>
      <c r="T3387" s="144" t="s">
        <v>15410</v>
      </c>
      <c r="U3387" s="144" t="s">
        <v>22905</v>
      </c>
      <c r="V3387" s="144"/>
      <c r="W3387" s="144">
        <v>692537</v>
      </c>
      <c r="X3387" s="144" t="s">
        <v>22906</v>
      </c>
      <c r="Y3387" s="144">
        <v>84230000000</v>
      </c>
      <c r="Z3387" s="144" t="s">
        <v>22907</v>
      </c>
      <c r="AA3387" s="160">
        <v>5992</v>
      </c>
    </row>
    <row r="3388" spans="1:27" ht="45" customHeight="1" x14ac:dyDescent="0.25">
      <c r="A3388" s="144" t="s">
        <v>8500</v>
      </c>
      <c r="B3388" s="144" t="s">
        <v>8501</v>
      </c>
      <c r="C3388" s="144"/>
      <c r="D3388" s="144"/>
      <c r="E3388" s="144"/>
      <c r="F3388" s="144">
        <v>1</v>
      </c>
      <c r="G3388" s="144"/>
      <c r="H3388" s="144">
        <v>1200</v>
      </c>
      <c r="I3388" s="144"/>
      <c r="J3388" s="144"/>
      <c r="K3388" s="144">
        <v>1200</v>
      </c>
      <c r="L3388" s="144"/>
      <c r="M3388" s="145" t="s">
        <v>2213</v>
      </c>
      <c r="N3388" s="144" t="s">
        <v>50</v>
      </c>
      <c r="O3388" s="144"/>
      <c r="P3388" s="144" t="s">
        <v>13852</v>
      </c>
      <c r="Q3388" s="144"/>
      <c r="R3388" s="144"/>
      <c r="S3388" s="144" t="s">
        <v>4189</v>
      </c>
      <c r="T3388" s="144" t="s">
        <v>4613</v>
      </c>
      <c r="U3388" s="144" t="s">
        <v>8500</v>
      </c>
      <c r="V3388" s="144"/>
      <c r="W3388" s="144">
        <v>692527</v>
      </c>
      <c r="X3388" s="144" t="s">
        <v>8502</v>
      </c>
      <c r="Y3388" s="150"/>
      <c r="Z3388" s="144" t="s">
        <v>8503</v>
      </c>
      <c r="AA3388" s="161">
        <v>372</v>
      </c>
    </row>
    <row r="3389" spans="1:27" ht="45" customHeight="1" x14ac:dyDescent="0.25">
      <c r="A3389" s="144" t="s">
        <v>32194</v>
      </c>
      <c r="B3389" s="144" t="s">
        <v>15377</v>
      </c>
      <c r="C3389" s="144"/>
      <c r="D3389" s="144" t="s">
        <v>4937</v>
      </c>
      <c r="E3389" s="144"/>
      <c r="F3389" s="144">
        <v>1</v>
      </c>
      <c r="G3389" s="144">
        <v>100</v>
      </c>
      <c r="H3389" s="144"/>
      <c r="I3389" s="144"/>
      <c r="J3389" s="144"/>
      <c r="K3389" s="144"/>
      <c r="L3389" s="144"/>
      <c r="M3389" s="145" t="s">
        <v>2213</v>
      </c>
      <c r="N3389" s="144" t="s">
        <v>18</v>
      </c>
      <c r="O3389" s="144"/>
      <c r="P3389" s="144" t="s">
        <v>2545</v>
      </c>
      <c r="Q3389" s="144"/>
      <c r="R3389" s="144"/>
      <c r="S3389" s="144" t="s">
        <v>4191</v>
      </c>
      <c r="T3389" s="144" t="s">
        <v>32195</v>
      </c>
      <c r="U3389" s="144" t="s">
        <v>32194</v>
      </c>
      <c r="V3389" s="144"/>
      <c r="W3389" s="144">
        <v>309926</v>
      </c>
      <c r="X3389" s="144" t="s">
        <v>32196</v>
      </c>
      <c r="Y3389" s="144">
        <v>84724737647</v>
      </c>
      <c r="Z3389" s="144" t="s">
        <v>32197</v>
      </c>
      <c r="AA3389" s="160">
        <v>7429</v>
      </c>
    </row>
    <row r="3390" spans="1:27" ht="45" customHeight="1" x14ac:dyDescent="0.25">
      <c r="A3390" s="144" t="s">
        <v>8504</v>
      </c>
      <c r="B3390" s="144" t="s">
        <v>30093</v>
      </c>
      <c r="C3390" s="144"/>
      <c r="D3390" s="144"/>
      <c r="E3390" s="144"/>
      <c r="F3390" s="144">
        <v>5</v>
      </c>
      <c r="G3390" s="144"/>
      <c r="H3390" s="144"/>
      <c r="I3390" s="144"/>
      <c r="J3390" s="144"/>
      <c r="K3390" s="144"/>
      <c r="L3390" s="144">
        <v>250</v>
      </c>
      <c r="M3390" s="145" t="s">
        <v>2213</v>
      </c>
      <c r="N3390" s="144" t="s">
        <v>72</v>
      </c>
      <c r="O3390" s="144"/>
      <c r="P3390" s="144" t="s">
        <v>3808</v>
      </c>
      <c r="Q3390" s="144"/>
      <c r="R3390" s="144"/>
      <c r="S3390" s="144" t="s">
        <v>4190</v>
      </c>
      <c r="T3390" s="144" t="s">
        <v>8505</v>
      </c>
      <c r="U3390" s="144" t="s">
        <v>8504</v>
      </c>
      <c r="V3390" s="144"/>
      <c r="W3390" s="144">
        <v>346970</v>
      </c>
      <c r="X3390" s="144" t="s">
        <v>17539</v>
      </c>
      <c r="Y3390" s="144" t="s">
        <v>8506</v>
      </c>
      <c r="Z3390" s="144" t="s">
        <v>8507</v>
      </c>
      <c r="AA3390" s="160">
        <v>373</v>
      </c>
    </row>
    <row r="3391" spans="1:27" ht="45" customHeight="1" x14ac:dyDescent="0.25">
      <c r="A3391" s="144" t="s">
        <v>8508</v>
      </c>
      <c r="B3391" s="144" t="s">
        <v>4205</v>
      </c>
      <c r="C3391" s="144">
        <v>41</v>
      </c>
      <c r="D3391" s="144" t="s">
        <v>5397</v>
      </c>
      <c r="E3391" s="144"/>
      <c r="F3391" s="144">
        <v>1</v>
      </c>
      <c r="G3391" s="144">
        <v>200</v>
      </c>
      <c r="H3391" s="144"/>
      <c r="I3391" s="144"/>
      <c r="J3391" s="144"/>
      <c r="K3391" s="144"/>
      <c r="L3391" s="144"/>
      <c r="M3391" s="145" t="s">
        <v>2213</v>
      </c>
      <c r="N3391" s="144" t="s">
        <v>42</v>
      </c>
      <c r="O3391" s="144"/>
      <c r="P3391" s="144" t="s">
        <v>16126</v>
      </c>
      <c r="Q3391" s="144"/>
      <c r="R3391" s="144"/>
      <c r="S3391" s="144" t="s">
        <v>4190</v>
      </c>
      <c r="T3391" s="144" t="s">
        <v>4271</v>
      </c>
      <c r="U3391" s="144" t="s">
        <v>8508</v>
      </c>
      <c r="V3391" s="144"/>
      <c r="W3391" s="144">
        <v>141640</v>
      </c>
      <c r="X3391" s="144" t="s">
        <v>8509</v>
      </c>
      <c r="Y3391" s="144" t="s">
        <v>8510</v>
      </c>
      <c r="Z3391" s="144" t="s">
        <v>8511</v>
      </c>
      <c r="AA3391" s="160">
        <v>374</v>
      </c>
    </row>
    <row r="3392" spans="1:27" ht="45" customHeight="1" x14ac:dyDescent="0.25">
      <c r="A3392" s="144" t="s">
        <v>13491</v>
      </c>
      <c r="B3392" s="144" t="s">
        <v>15538</v>
      </c>
      <c r="C3392" s="144">
        <v>9</v>
      </c>
      <c r="D3392" s="144" t="s">
        <v>4241</v>
      </c>
      <c r="E3392" s="144"/>
      <c r="F3392" s="144">
        <v>1</v>
      </c>
      <c r="G3392" s="144">
        <v>350</v>
      </c>
      <c r="H3392" s="144"/>
      <c r="I3392" s="144"/>
      <c r="J3392" s="144"/>
      <c r="K3392" s="144"/>
      <c r="L3392" s="144"/>
      <c r="M3392" s="145" t="s">
        <v>2213</v>
      </c>
      <c r="N3392" s="144" t="s">
        <v>23</v>
      </c>
      <c r="O3392" s="144"/>
      <c r="P3392" s="144" t="s">
        <v>3819</v>
      </c>
      <c r="Q3392" s="144"/>
      <c r="R3392" s="144"/>
      <c r="S3392" s="144" t="s">
        <v>4189</v>
      </c>
      <c r="T3392" s="144" t="s">
        <v>9347</v>
      </c>
      <c r="U3392" s="144" t="s">
        <v>13491</v>
      </c>
      <c r="V3392" s="144"/>
      <c r="W3392" s="144">
        <v>396650</v>
      </c>
      <c r="X3392" s="144" t="s">
        <v>13492</v>
      </c>
      <c r="Y3392" s="144" t="s">
        <v>13493</v>
      </c>
      <c r="Z3392" s="144" t="s">
        <v>31244</v>
      </c>
      <c r="AA3392" s="160">
        <v>375</v>
      </c>
    </row>
    <row r="3393" spans="1:27" ht="45" customHeight="1" x14ac:dyDescent="0.25">
      <c r="A3393" s="144" t="s">
        <v>19980</v>
      </c>
      <c r="B3393" s="144" t="s">
        <v>4205</v>
      </c>
      <c r="C3393" s="144">
        <v>10</v>
      </c>
      <c r="D3393" s="144" t="s">
        <v>5119</v>
      </c>
      <c r="E3393" s="144"/>
      <c r="F3393" s="144">
        <v>1</v>
      </c>
      <c r="G3393" s="144">
        <v>138</v>
      </c>
      <c r="H3393" s="144"/>
      <c r="I3393" s="144"/>
      <c r="J3393" s="144"/>
      <c r="K3393" s="144"/>
      <c r="L3393" s="144"/>
      <c r="M3393" s="145" t="s">
        <v>2213</v>
      </c>
      <c r="N3393" s="144" t="s">
        <v>46</v>
      </c>
      <c r="O3393" s="144"/>
      <c r="P3393" s="144" t="s">
        <v>13870</v>
      </c>
      <c r="Q3393" s="144"/>
      <c r="R3393" s="144"/>
      <c r="S3393" s="144" t="s">
        <v>4189</v>
      </c>
      <c r="T3393" s="144" t="s">
        <v>6997</v>
      </c>
      <c r="U3393" s="144" t="s">
        <v>19980</v>
      </c>
      <c r="V3393" s="144"/>
      <c r="W3393" s="144">
        <v>462631</v>
      </c>
      <c r="X3393" s="144" t="s">
        <v>19981</v>
      </c>
      <c r="Y3393" s="144">
        <v>89060000000</v>
      </c>
      <c r="Z3393" s="144" t="s">
        <v>19982</v>
      </c>
      <c r="AA3393" s="160">
        <v>4616</v>
      </c>
    </row>
    <row r="3394" spans="1:27" ht="45" customHeight="1" x14ac:dyDescent="0.25">
      <c r="A3394" s="144" t="s">
        <v>8512</v>
      </c>
      <c r="B3394" s="144" t="s">
        <v>4695</v>
      </c>
      <c r="C3394" s="144">
        <v>3</v>
      </c>
      <c r="D3394" s="144" t="s">
        <v>8513</v>
      </c>
      <c r="E3394" s="144"/>
      <c r="F3394" s="144">
        <v>5</v>
      </c>
      <c r="G3394" s="144"/>
      <c r="H3394" s="144"/>
      <c r="I3394" s="144"/>
      <c r="J3394" s="144"/>
      <c r="K3394" s="144"/>
      <c r="L3394" s="144">
        <v>850</v>
      </c>
      <c r="M3394" s="145" t="s">
        <v>2213</v>
      </c>
      <c r="N3394" s="144" t="s">
        <v>47</v>
      </c>
      <c r="O3394" s="144"/>
      <c r="P3394" s="144" t="s">
        <v>3451</v>
      </c>
      <c r="Q3394" s="144"/>
      <c r="R3394" s="144"/>
      <c r="S3394" s="144"/>
      <c r="T3394" s="144"/>
      <c r="U3394" s="144" t="s">
        <v>8512</v>
      </c>
      <c r="V3394" s="144"/>
      <c r="W3394" s="144">
        <v>302025</v>
      </c>
      <c r="X3394" s="144" t="s">
        <v>13268</v>
      </c>
      <c r="Y3394" s="144"/>
      <c r="Z3394" s="144"/>
      <c r="AA3394" s="160">
        <v>376</v>
      </c>
    </row>
    <row r="3395" spans="1:27" ht="45" customHeight="1" x14ac:dyDescent="0.25">
      <c r="A3395" s="144" t="s">
        <v>8514</v>
      </c>
      <c r="B3395" s="144" t="s">
        <v>4205</v>
      </c>
      <c r="C3395" s="144">
        <v>100</v>
      </c>
      <c r="D3395" s="144" t="s">
        <v>8515</v>
      </c>
      <c r="E3395" s="144"/>
      <c r="F3395" s="144">
        <v>1</v>
      </c>
      <c r="G3395" s="144">
        <v>350</v>
      </c>
      <c r="H3395" s="144"/>
      <c r="I3395" s="144"/>
      <c r="J3395" s="144"/>
      <c r="K3395" s="144"/>
      <c r="L3395" s="144"/>
      <c r="M3395" s="145" t="s">
        <v>2213</v>
      </c>
      <c r="N3395" s="144" t="s">
        <v>45</v>
      </c>
      <c r="O3395" s="144"/>
      <c r="P3395" s="144" t="s">
        <v>3500</v>
      </c>
      <c r="Q3395" s="144" t="s">
        <v>4187</v>
      </c>
      <c r="R3395" s="144" t="s">
        <v>4240</v>
      </c>
      <c r="S3395" s="144"/>
      <c r="T3395" s="144"/>
      <c r="U3395" s="144" t="s">
        <v>8514</v>
      </c>
      <c r="V3395" s="144"/>
      <c r="W3395" s="144">
        <v>644112</v>
      </c>
      <c r="X3395" s="144" t="s">
        <v>19983</v>
      </c>
      <c r="Y3395" s="144" t="s">
        <v>8516</v>
      </c>
      <c r="Z3395" s="144" t="s">
        <v>8517</v>
      </c>
      <c r="AA3395" s="160">
        <v>377</v>
      </c>
    </row>
    <row r="3396" spans="1:27" ht="45" customHeight="1" x14ac:dyDescent="0.25">
      <c r="A3396" s="144" t="s">
        <v>8518</v>
      </c>
      <c r="B3396" s="144" t="s">
        <v>4213</v>
      </c>
      <c r="C3396" s="144"/>
      <c r="D3396" s="144" t="s">
        <v>8519</v>
      </c>
      <c r="E3396" s="144"/>
      <c r="F3396" s="144">
        <v>1</v>
      </c>
      <c r="G3396" s="144"/>
      <c r="H3396" s="144">
        <v>798</v>
      </c>
      <c r="I3396" s="144">
        <v>290</v>
      </c>
      <c r="J3396" s="144">
        <v>363</v>
      </c>
      <c r="K3396" s="144">
        <v>145</v>
      </c>
      <c r="L3396" s="144"/>
      <c r="M3396" s="145" t="s">
        <v>2213</v>
      </c>
      <c r="N3396" s="144" t="s">
        <v>84</v>
      </c>
      <c r="O3396" s="144"/>
      <c r="P3396" s="144" t="s">
        <v>3154</v>
      </c>
      <c r="Q3396" s="144"/>
      <c r="R3396" s="144"/>
      <c r="S3396" s="144" t="s">
        <v>4191</v>
      </c>
      <c r="T3396" s="144" t="s">
        <v>8520</v>
      </c>
      <c r="U3396" s="144" t="s">
        <v>8518</v>
      </c>
      <c r="V3396" s="144"/>
      <c r="W3396" s="144">
        <v>301270</v>
      </c>
      <c r="X3396" s="144" t="s">
        <v>8521</v>
      </c>
      <c r="Y3396" s="144" t="s">
        <v>8522</v>
      </c>
      <c r="Z3396" s="144" t="s">
        <v>8523</v>
      </c>
      <c r="AA3396" s="160">
        <v>378</v>
      </c>
    </row>
    <row r="3397" spans="1:27" ht="45" customHeight="1" x14ac:dyDescent="0.25">
      <c r="A3397" s="144" t="s">
        <v>24149</v>
      </c>
      <c r="B3397" s="144" t="s">
        <v>24150</v>
      </c>
      <c r="C3397" s="144"/>
      <c r="D3397" s="144" t="s">
        <v>24151</v>
      </c>
      <c r="E3397" s="144"/>
      <c r="F3397" s="144">
        <v>1</v>
      </c>
      <c r="G3397" s="144"/>
      <c r="H3397" s="144">
        <v>500</v>
      </c>
      <c r="I3397" s="144">
        <v>250</v>
      </c>
      <c r="J3397" s="144">
        <v>150</v>
      </c>
      <c r="K3397" s="144">
        <v>100</v>
      </c>
      <c r="L3397" s="144"/>
      <c r="M3397" s="145" t="s">
        <v>2213</v>
      </c>
      <c r="N3397" s="144" t="s">
        <v>26</v>
      </c>
      <c r="O3397" s="144"/>
      <c r="P3397" s="144" t="s">
        <v>2453</v>
      </c>
      <c r="Q3397" s="144"/>
      <c r="R3397" s="144"/>
      <c r="S3397" s="144" t="s">
        <v>4190</v>
      </c>
      <c r="T3397" s="144" t="s">
        <v>15208</v>
      </c>
      <c r="U3397" s="144" t="s">
        <v>24149</v>
      </c>
      <c r="V3397" s="144"/>
      <c r="W3397" s="144">
        <v>155310</v>
      </c>
      <c r="X3397" s="144" t="s">
        <v>24152</v>
      </c>
      <c r="Y3397" s="144"/>
      <c r="Z3397" s="144" t="s">
        <v>24153</v>
      </c>
      <c r="AA3397" s="160">
        <v>6191</v>
      </c>
    </row>
    <row r="3398" spans="1:27" ht="45" customHeight="1" x14ac:dyDescent="0.25">
      <c r="A3398" s="144" t="s">
        <v>31245</v>
      </c>
      <c r="B3398" s="144" t="s">
        <v>31246</v>
      </c>
      <c r="C3398" s="144"/>
      <c r="D3398" s="144"/>
      <c r="E3398" s="144"/>
      <c r="F3398" s="144">
        <v>1</v>
      </c>
      <c r="G3398" s="144">
        <v>200</v>
      </c>
      <c r="H3398" s="144"/>
      <c r="I3398" s="144"/>
      <c r="J3398" s="144"/>
      <c r="K3398" s="144"/>
      <c r="L3398" s="144"/>
      <c r="M3398" s="145" t="s">
        <v>2213</v>
      </c>
      <c r="N3398" s="144" t="s">
        <v>31</v>
      </c>
      <c r="O3398" s="144"/>
      <c r="P3398" s="144" t="s">
        <v>30547</v>
      </c>
      <c r="Q3398" s="144"/>
      <c r="R3398" s="144"/>
      <c r="S3398" s="144" t="s">
        <v>4190</v>
      </c>
      <c r="T3398" s="144" t="s">
        <v>31247</v>
      </c>
      <c r="U3398" s="144" t="s">
        <v>31245</v>
      </c>
      <c r="V3398" s="144"/>
      <c r="W3398" s="144">
        <v>652685</v>
      </c>
      <c r="X3398" s="144" t="s">
        <v>4236</v>
      </c>
      <c r="Y3398" s="144"/>
      <c r="Z3398" s="144" t="s">
        <v>31248</v>
      </c>
      <c r="AA3398" s="160">
        <v>7168</v>
      </c>
    </row>
    <row r="3399" spans="1:27" ht="45" customHeight="1" x14ac:dyDescent="0.25">
      <c r="A3399" s="144" t="s">
        <v>22908</v>
      </c>
      <c r="B3399" s="144" t="s">
        <v>4230</v>
      </c>
      <c r="C3399" s="144">
        <v>3</v>
      </c>
      <c r="D3399" s="144"/>
      <c r="E3399" s="144"/>
      <c r="F3399" s="144">
        <v>5</v>
      </c>
      <c r="G3399" s="144"/>
      <c r="H3399" s="144"/>
      <c r="I3399" s="144"/>
      <c r="J3399" s="144"/>
      <c r="K3399" s="144"/>
      <c r="L3399" s="144">
        <v>800</v>
      </c>
      <c r="M3399" s="145" t="s">
        <v>2213</v>
      </c>
      <c r="N3399" s="144" t="s">
        <v>48</v>
      </c>
      <c r="O3399" s="144"/>
      <c r="P3399" s="144" t="s">
        <v>3674</v>
      </c>
      <c r="Q3399" s="144" t="s">
        <v>4187</v>
      </c>
      <c r="R3399" s="144" t="s">
        <v>4781</v>
      </c>
      <c r="S3399" s="144"/>
      <c r="T3399" s="144"/>
      <c r="U3399" s="144" t="s">
        <v>22908</v>
      </c>
      <c r="V3399" s="144"/>
      <c r="W3399" s="144">
        <v>440000</v>
      </c>
      <c r="X3399" s="144" t="s">
        <v>22909</v>
      </c>
      <c r="Y3399" s="144" t="s">
        <v>22910</v>
      </c>
      <c r="Z3399" s="144" t="s">
        <v>22911</v>
      </c>
      <c r="AA3399" s="160">
        <v>4730</v>
      </c>
    </row>
    <row r="3400" spans="1:27" ht="45" customHeight="1" x14ac:dyDescent="0.25">
      <c r="A3400" s="144" t="s">
        <v>8524</v>
      </c>
      <c r="B3400" s="144" t="s">
        <v>15325</v>
      </c>
      <c r="C3400" s="144"/>
      <c r="D3400" s="144" t="s">
        <v>7136</v>
      </c>
      <c r="E3400" s="144"/>
      <c r="F3400" s="144">
        <v>5</v>
      </c>
      <c r="G3400" s="144"/>
      <c r="H3400" s="144"/>
      <c r="I3400" s="144"/>
      <c r="J3400" s="144"/>
      <c r="K3400" s="144"/>
      <c r="L3400" s="144">
        <v>250</v>
      </c>
      <c r="M3400" s="145" t="s">
        <v>2213</v>
      </c>
      <c r="N3400" s="144" t="s">
        <v>92</v>
      </c>
      <c r="O3400" s="144"/>
      <c r="P3400" s="144" t="s">
        <v>2775</v>
      </c>
      <c r="Q3400" s="144"/>
      <c r="R3400" s="144"/>
      <c r="S3400" s="144"/>
      <c r="T3400" s="144"/>
      <c r="U3400" s="144" t="s">
        <v>8524</v>
      </c>
      <c r="V3400" s="144"/>
      <c r="W3400" s="144">
        <v>629807</v>
      </c>
      <c r="X3400" s="144" t="s">
        <v>8525</v>
      </c>
      <c r="Y3400" s="144" t="s">
        <v>8526</v>
      </c>
      <c r="Z3400" s="144" t="s">
        <v>8527</v>
      </c>
      <c r="AA3400" s="160">
        <v>379</v>
      </c>
    </row>
    <row r="3401" spans="1:27" ht="45" customHeight="1" x14ac:dyDescent="0.25">
      <c r="A3401" s="144" t="s">
        <v>28378</v>
      </c>
      <c r="B3401" s="144" t="s">
        <v>28379</v>
      </c>
      <c r="C3401" s="144"/>
      <c r="D3401" s="144"/>
      <c r="E3401" s="144"/>
      <c r="F3401" s="144">
        <v>1</v>
      </c>
      <c r="G3401" s="144"/>
      <c r="H3401" s="144">
        <v>130</v>
      </c>
      <c r="I3401" s="144">
        <v>60</v>
      </c>
      <c r="J3401" s="144">
        <v>60</v>
      </c>
      <c r="K3401" s="144">
        <v>10</v>
      </c>
      <c r="L3401" s="144"/>
      <c r="M3401" s="145" t="s">
        <v>2213</v>
      </c>
      <c r="N3401" s="144" t="s">
        <v>18</v>
      </c>
      <c r="O3401" s="144"/>
      <c r="P3401" s="144" t="s">
        <v>2446</v>
      </c>
      <c r="Q3401" s="144"/>
      <c r="R3401" s="144"/>
      <c r="S3401" s="144" t="s">
        <v>15453</v>
      </c>
      <c r="T3401" s="144" t="s">
        <v>28380</v>
      </c>
      <c r="U3401" s="144" t="s">
        <v>28378</v>
      </c>
      <c r="V3401" s="144"/>
      <c r="W3401" s="144">
        <v>308570</v>
      </c>
      <c r="X3401" s="144" t="s">
        <v>28381</v>
      </c>
      <c r="Y3401" s="144" t="s">
        <v>28382</v>
      </c>
      <c r="Z3401" s="144" t="s">
        <v>28383</v>
      </c>
      <c r="AA3401" s="160">
        <v>6963</v>
      </c>
    </row>
    <row r="3402" spans="1:27" ht="45" customHeight="1" x14ac:dyDescent="0.25">
      <c r="A3402" s="144" t="s">
        <v>28378</v>
      </c>
      <c r="B3402" s="144" t="s">
        <v>28379</v>
      </c>
      <c r="C3402" s="144"/>
      <c r="D3402" s="144"/>
      <c r="E3402" s="144" t="s">
        <v>36700</v>
      </c>
      <c r="F3402" s="144">
        <v>1</v>
      </c>
      <c r="G3402" s="144">
        <v>150</v>
      </c>
      <c r="H3402" s="144"/>
      <c r="I3402" s="144"/>
      <c r="J3402" s="144"/>
      <c r="K3402" s="144"/>
      <c r="L3402" s="144"/>
      <c r="M3402" s="145" t="s">
        <v>2213</v>
      </c>
      <c r="N3402" s="144" t="s">
        <v>18</v>
      </c>
      <c r="O3402" s="144"/>
      <c r="P3402" s="144" t="s">
        <v>2446</v>
      </c>
      <c r="Q3402" s="144"/>
      <c r="R3402" s="144"/>
      <c r="S3402" s="144" t="s">
        <v>15453</v>
      </c>
      <c r="T3402" s="144" t="s">
        <v>28380</v>
      </c>
      <c r="U3402" s="144" t="s">
        <v>28378</v>
      </c>
      <c r="V3402" s="144" t="s">
        <v>28378</v>
      </c>
      <c r="W3402" s="144">
        <v>308570</v>
      </c>
      <c r="X3402" s="144" t="s">
        <v>28381</v>
      </c>
      <c r="Y3402" s="144" t="s">
        <v>28382</v>
      </c>
      <c r="Z3402" s="144" t="s">
        <v>28383</v>
      </c>
      <c r="AA3402" s="161">
        <v>7748</v>
      </c>
    </row>
    <row r="3403" spans="1:27" ht="45" customHeight="1" x14ac:dyDescent="0.25">
      <c r="A3403" s="144" t="s">
        <v>19984</v>
      </c>
      <c r="B3403" s="144" t="s">
        <v>19985</v>
      </c>
      <c r="C3403" s="144">
        <v>27</v>
      </c>
      <c r="D3403" s="144" t="s">
        <v>4206</v>
      </c>
      <c r="E3403" s="144"/>
      <c r="F3403" s="144">
        <v>1</v>
      </c>
      <c r="G3403" s="144">
        <v>350</v>
      </c>
      <c r="H3403" s="144"/>
      <c r="I3403" s="144"/>
      <c r="J3403" s="144"/>
      <c r="K3403" s="144"/>
      <c r="L3403" s="144"/>
      <c r="M3403" s="145" t="s">
        <v>2213</v>
      </c>
      <c r="N3403" s="144" t="s">
        <v>42</v>
      </c>
      <c r="O3403" s="144"/>
      <c r="P3403" s="144" t="s">
        <v>3183</v>
      </c>
      <c r="Q3403" s="144"/>
      <c r="R3403" s="144"/>
      <c r="S3403" s="144"/>
      <c r="T3403" s="144"/>
      <c r="U3403" s="144" t="s">
        <v>19984</v>
      </c>
      <c r="V3403" s="144"/>
      <c r="W3403" s="144">
        <v>140180</v>
      </c>
      <c r="X3403" s="144" t="s">
        <v>19986</v>
      </c>
      <c r="Y3403" s="144" t="s">
        <v>19988</v>
      </c>
      <c r="Z3403" s="144" t="s">
        <v>19987</v>
      </c>
      <c r="AA3403" s="160">
        <v>4926</v>
      </c>
    </row>
    <row r="3404" spans="1:27" ht="45" customHeight="1" x14ac:dyDescent="0.25">
      <c r="A3404" s="144" t="s">
        <v>8528</v>
      </c>
      <c r="B3404" s="144" t="s">
        <v>8529</v>
      </c>
      <c r="C3404" s="144"/>
      <c r="D3404" s="144" t="s">
        <v>8530</v>
      </c>
      <c r="E3404" s="144"/>
      <c r="F3404" s="144">
        <v>2</v>
      </c>
      <c r="G3404" s="144"/>
      <c r="H3404" s="144"/>
      <c r="I3404" s="144"/>
      <c r="J3404" s="144"/>
      <c r="K3404" s="144"/>
      <c r="L3404" s="144">
        <v>150</v>
      </c>
      <c r="M3404" s="145" t="s">
        <v>2213</v>
      </c>
      <c r="N3404" s="144" t="s">
        <v>34</v>
      </c>
      <c r="O3404" s="144"/>
      <c r="P3404" s="144" t="s">
        <v>3942</v>
      </c>
      <c r="Q3404" s="144"/>
      <c r="R3404" s="144"/>
      <c r="S3404" s="144" t="s">
        <v>4189</v>
      </c>
      <c r="T3404" s="144" t="s">
        <v>8531</v>
      </c>
      <c r="U3404" s="144" t="s">
        <v>8528</v>
      </c>
      <c r="V3404" s="144"/>
      <c r="W3404" s="144">
        <v>353560</v>
      </c>
      <c r="X3404" s="144" t="s">
        <v>8532</v>
      </c>
      <c r="Y3404" s="144" t="s">
        <v>8533</v>
      </c>
      <c r="Z3404" s="144" t="s">
        <v>8534</v>
      </c>
      <c r="AA3404" s="160">
        <v>380</v>
      </c>
    </row>
    <row r="3405" spans="1:27" ht="45" customHeight="1" x14ac:dyDescent="0.25">
      <c r="A3405" s="144" t="s">
        <v>17632</v>
      </c>
      <c r="B3405" s="144" t="s">
        <v>19989</v>
      </c>
      <c r="C3405" s="144"/>
      <c r="D3405" s="144"/>
      <c r="E3405" s="144"/>
      <c r="F3405" s="144">
        <v>1</v>
      </c>
      <c r="G3405" s="144">
        <v>219</v>
      </c>
      <c r="H3405" s="144"/>
      <c r="I3405" s="144"/>
      <c r="J3405" s="144"/>
      <c r="K3405" s="144"/>
      <c r="L3405" s="144"/>
      <c r="M3405" s="145" t="s">
        <v>2213</v>
      </c>
      <c r="N3405" s="144" t="s">
        <v>46</v>
      </c>
      <c r="O3405" s="144"/>
      <c r="P3405" s="144" t="s">
        <v>3501</v>
      </c>
      <c r="Q3405" s="144"/>
      <c r="R3405" s="144"/>
      <c r="S3405" s="144" t="s">
        <v>4190</v>
      </c>
      <c r="T3405" s="144" t="s">
        <v>5252</v>
      </c>
      <c r="U3405" s="144" t="s">
        <v>17632</v>
      </c>
      <c r="V3405" s="144"/>
      <c r="W3405" s="144">
        <v>461065</v>
      </c>
      <c r="X3405" s="144" t="s">
        <v>7335</v>
      </c>
      <c r="Y3405" s="144" t="s">
        <v>19991</v>
      </c>
      <c r="Z3405" s="144" t="s">
        <v>19990</v>
      </c>
      <c r="AA3405" s="160">
        <v>4499</v>
      </c>
    </row>
    <row r="3406" spans="1:27" ht="45" customHeight="1" x14ac:dyDescent="0.25">
      <c r="A3406" s="145" t="s">
        <v>30094</v>
      </c>
      <c r="B3406" s="144" t="s">
        <v>30095</v>
      </c>
      <c r="C3406" s="144">
        <v>1</v>
      </c>
      <c r="D3406" s="144"/>
      <c r="E3406" s="144"/>
      <c r="F3406" s="144">
        <v>2</v>
      </c>
      <c r="G3406" s="144"/>
      <c r="H3406" s="144"/>
      <c r="I3406" s="144"/>
      <c r="J3406" s="144"/>
      <c r="K3406" s="144"/>
      <c r="L3406" s="144">
        <v>150</v>
      </c>
      <c r="M3406" s="145" t="s">
        <v>2213</v>
      </c>
      <c r="N3406" s="144" t="s">
        <v>18</v>
      </c>
      <c r="O3406" s="144"/>
      <c r="P3406" s="144" t="s">
        <v>2985</v>
      </c>
      <c r="Q3406" s="144"/>
      <c r="R3406" s="144"/>
      <c r="S3406" s="144" t="s">
        <v>15453</v>
      </c>
      <c r="T3406" s="144" t="s">
        <v>30096</v>
      </c>
      <c r="U3406" s="144" t="s">
        <v>30094</v>
      </c>
      <c r="V3406" s="145"/>
      <c r="W3406" s="144">
        <v>309210</v>
      </c>
      <c r="X3406" s="144" t="s">
        <v>30097</v>
      </c>
      <c r="Y3406" s="144" t="s">
        <v>30098</v>
      </c>
      <c r="Z3406" s="145" t="s">
        <v>30099</v>
      </c>
      <c r="AA3406" s="160">
        <v>7108</v>
      </c>
    </row>
    <row r="3407" spans="1:27" ht="45" customHeight="1" x14ac:dyDescent="0.25">
      <c r="A3407" s="144" t="s">
        <v>25635</v>
      </c>
      <c r="B3407" s="144" t="s">
        <v>15409</v>
      </c>
      <c r="C3407" s="144">
        <v>28</v>
      </c>
      <c r="D3407" s="144"/>
      <c r="E3407" s="144"/>
      <c r="F3407" s="144">
        <v>1</v>
      </c>
      <c r="G3407" s="144"/>
      <c r="H3407" s="144">
        <v>1199</v>
      </c>
      <c r="I3407" s="144">
        <v>436</v>
      </c>
      <c r="J3407" s="144">
        <v>545</v>
      </c>
      <c r="K3407" s="144">
        <v>218</v>
      </c>
      <c r="L3407" s="144"/>
      <c r="M3407" s="145" t="s">
        <v>2213</v>
      </c>
      <c r="N3407" s="144" t="s">
        <v>18</v>
      </c>
      <c r="O3407" s="144"/>
      <c r="P3407" s="144" t="s">
        <v>2375</v>
      </c>
      <c r="Q3407" s="144" t="s">
        <v>4188</v>
      </c>
      <c r="R3407" s="144" t="s">
        <v>8303</v>
      </c>
      <c r="S3407" s="144"/>
      <c r="T3407" s="144"/>
      <c r="U3407" s="144" t="s">
        <v>25635</v>
      </c>
      <c r="V3407" s="144"/>
      <c r="W3407" s="144">
        <v>308027</v>
      </c>
      <c r="X3407" s="144" t="s">
        <v>25636</v>
      </c>
      <c r="Y3407" s="151" t="s">
        <v>36701</v>
      </c>
      <c r="Z3407" s="144" t="s">
        <v>36702</v>
      </c>
      <c r="AA3407" s="160">
        <v>809</v>
      </c>
    </row>
    <row r="3408" spans="1:27" ht="45" customHeight="1" x14ac:dyDescent="0.25">
      <c r="A3408" s="144" t="s">
        <v>30100</v>
      </c>
      <c r="B3408" s="144" t="s">
        <v>30101</v>
      </c>
      <c r="C3408" s="144"/>
      <c r="D3408" s="144" t="s">
        <v>30102</v>
      </c>
      <c r="E3408" s="144"/>
      <c r="F3408" s="144">
        <v>1</v>
      </c>
      <c r="G3408" s="144"/>
      <c r="H3408" s="144">
        <v>500</v>
      </c>
      <c r="I3408" s="144"/>
      <c r="J3408" s="144"/>
      <c r="K3408" s="144"/>
      <c r="L3408" s="144"/>
      <c r="M3408" s="145" t="s">
        <v>2213</v>
      </c>
      <c r="N3408" s="144" t="s">
        <v>16</v>
      </c>
      <c r="O3408" s="144"/>
      <c r="P3408" s="144" t="s">
        <v>2713</v>
      </c>
      <c r="Q3408" s="144"/>
      <c r="R3408" s="144"/>
      <c r="S3408" s="144" t="s">
        <v>4190</v>
      </c>
      <c r="T3408" s="144" t="s">
        <v>30103</v>
      </c>
      <c r="U3408" s="144" t="s">
        <v>30100</v>
      </c>
      <c r="V3408" s="144"/>
      <c r="W3408" s="144"/>
      <c r="X3408" s="144"/>
      <c r="Y3408" s="151"/>
      <c r="Z3408" s="144" t="s">
        <v>30104</v>
      </c>
      <c r="AA3408" s="160">
        <v>5001</v>
      </c>
    </row>
    <row r="3409" spans="1:27" ht="45" customHeight="1" x14ac:dyDescent="0.25">
      <c r="A3409" s="144" t="s">
        <v>36024</v>
      </c>
      <c r="B3409" s="144" t="s">
        <v>17392</v>
      </c>
      <c r="C3409" s="144">
        <v>46</v>
      </c>
      <c r="D3409" s="144" t="s">
        <v>36703</v>
      </c>
      <c r="E3409" s="144"/>
      <c r="F3409" s="144">
        <v>1</v>
      </c>
      <c r="G3409" s="144"/>
      <c r="H3409" s="144">
        <v>1300</v>
      </c>
      <c r="I3409" s="144">
        <v>500</v>
      </c>
      <c r="J3409" s="144">
        <v>600</v>
      </c>
      <c r="K3409" s="144">
        <v>200</v>
      </c>
      <c r="L3409" s="144"/>
      <c r="M3409" s="145" t="s">
        <v>2213</v>
      </c>
      <c r="N3409" s="144" t="s">
        <v>21</v>
      </c>
      <c r="O3409" s="144"/>
      <c r="P3409" s="144" t="s">
        <v>2449</v>
      </c>
      <c r="Q3409" s="144"/>
      <c r="R3409" s="144"/>
      <c r="S3409" s="144"/>
      <c r="T3409" s="144"/>
      <c r="U3409" s="144" t="s">
        <v>36024</v>
      </c>
      <c r="V3409" s="144"/>
      <c r="W3409" s="144">
        <v>400034</v>
      </c>
      <c r="X3409" s="144" t="s">
        <v>36025</v>
      </c>
      <c r="Y3409" s="150" t="s">
        <v>36026</v>
      </c>
      <c r="Z3409" s="144" t="s">
        <v>36027</v>
      </c>
      <c r="AA3409" s="160">
        <v>7662</v>
      </c>
    </row>
    <row r="3410" spans="1:27" ht="45" customHeight="1" x14ac:dyDescent="0.25">
      <c r="A3410" s="144" t="s">
        <v>19992</v>
      </c>
      <c r="B3410" s="144" t="s">
        <v>19993</v>
      </c>
      <c r="C3410" s="144"/>
      <c r="D3410" s="144"/>
      <c r="E3410" s="144"/>
      <c r="F3410" s="144">
        <v>1</v>
      </c>
      <c r="G3410" s="144"/>
      <c r="H3410" s="144">
        <v>350</v>
      </c>
      <c r="I3410" s="144">
        <v>200</v>
      </c>
      <c r="J3410" s="144">
        <v>100</v>
      </c>
      <c r="K3410" s="144">
        <v>50</v>
      </c>
      <c r="L3410" s="144"/>
      <c r="M3410" s="145" t="s">
        <v>2213</v>
      </c>
      <c r="N3410" s="144" t="s">
        <v>62</v>
      </c>
      <c r="O3410" s="144"/>
      <c r="P3410" s="144" t="s">
        <v>2485</v>
      </c>
      <c r="Q3410" s="144"/>
      <c r="R3410" s="144"/>
      <c r="S3410" s="144" t="s">
        <v>4191</v>
      </c>
      <c r="T3410" s="144" t="s">
        <v>17458</v>
      </c>
      <c r="U3410" s="144" t="s">
        <v>19992</v>
      </c>
      <c r="V3410" s="144"/>
      <c r="W3410" s="144">
        <v>298435</v>
      </c>
      <c r="X3410" s="144" t="s">
        <v>19994</v>
      </c>
      <c r="Y3410" s="144"/>
      <c r="Z3410" s="144" t="s">
        <v>19995</v>
      </c>
      <c r="AA3410" s="160">
        <v>5587</v>
      </c>
    </row>
    <row r="3411" spans="1:27" ht="45" customHeight="1" x14ac:dyDescent="0.25">
      <c r="A3411" s="144" t="s">
        <v>28384</v>
      </c>
      <c r="B3411" s="144" t="s">
        <v>16358</v>
      </c>
      <c r="C3411" s="144"/>
      <c r="D3411" s="144"/>
      <c r="E3411" s="144"/>
      <c r="F3411" s="144">
        <v>5</v>
      </c>
      <c r="G3411" s="144"/>
      <c r="H3411" s="144"/>
      <c r="I3411" s="144"/>
      <c r="J3411" s="144"/>
      <c r="K3411" s="144"/>
      <c r="L3411" s="144">
        <v>250</v>
      </c>
      <c r="M3411" s="145" t="s">
        <v>2213</v>
      </c>
      <c r="N3411" s="144" t="s">
        <v>18</v>
      </c>
      <c r="O3411" s="144"/>
      <c r="P3411" s="144" t="s">
        <v>3164</v>
      </c>
      <c r="Q3411" s="144"/>
      <c r="R3411" s="144"/>
      <c r="S3411" s="144" t="s">
        <v>4190</v>
      </c>
      <c r="T3411" s="144" t="s">
        <v>5067</v>
      </c>
      <c r="U3411" s="144" t="s">
        <v>28384</v>
      </c>
      <c r="V3411" s="144"/>
      <c r="W3411" s="144">
        <v>309421</v>
      </c>
      <c r="X3411" s="144" t="s">
        <v>8578</v>
      </c>
      <c r="Y3411" s="144" t="s">
        <v>28385</v>
      </c>
      <c r="Z3411" s="144" t="s">
        <v>28386</v>
      </c>
      <c r="AA3411" s="160">
        <v>397</v>
      </c>
    </row>
    <row r="3412" spans="1:27" ht="45" customHeight="1" x14ac:dyDescent="0.25">
      <c r="A3412" s="144" t="s">
        <v>8535</v>
      </c>
      <c r="B3412" s="144" t="s">
        <v>31249</v>
      </c>
      <c r="C3412" s="144">
        <v>188</v>
      </c>
      <c r="D3412" s="144"/>
      <c r="E3412" s="144"/>
      <c r="F3412" s="144">
        <v>1</v>
      </c>
      <c r="G3412" s="144">
        <v>375</v>
      </c>
      <c r="H3412" s="144"/>
      <c r="I3412" s="144"/>
      <c r="J3412" s="144"/>
      <c r="K3412" s="144"/>
      <c r="L3412" s="144"/>
      <c r="M3412" s="145" t="s">
        <v>2213</v>
      </c>
      <c r="N3412" s="144" t="s">
        <v>23</v>
      </c>
      <c r="O3412" s="144"/>
      <c r="P3412" s="144" t="s">
        <v>2855</v>
      </c>
      <c r="Q3412" s="144" t="s">
        <v>4187</v>
      </c>
      <c r="R3412" s="144" t="s">
        <v>5087</v>
      </c>
      <c r="S3412" s="144"/>
      <c r="T3412" s="144"/>
      <c r="U3412" s="144" t="s">
        <v>8535</v>
      </c>
      <c r="V3412" s="144"/>
      <c r="W3412" s="144">
        <v>394077</v>
      </c>
      <c r="X3412" s="151" t="s">
        <v>8536</v>
      </c>
      <c r="Y3412" s="151" t="s">
        <v>8537</v>
      </c>
      <c r="Z3412" s="144" t="s">
        <v>8538</v>
      </c>
      <c r="AA3412" s="160">
        <v>381</v>
      </c>
    </row>
    <row r="3413" spans="1:27" ht="45" customHeight="1" x14ac:dyDescent="0.25">
      <c r="A3413" s="144" t="s">
        <v>8539</v>
      </c>
      <c r="B3413" s="144" t="s">
        <v>4205</v>
      </c>
      <c r="C3413" s="144">
        <v>62</v>
      </c>
      <c r="D3413" s="144" t="s">
        <v>8540</v>
      </c>
      <c r="E3413" s="144"/>
      <c r="F3413" s="144">
        <v>1</v>
      </c>
      <c r="G3413" s="144">
        <v>350</v>
      </c>
      <c r="H3413" s="144"/>
      <c r="I3413" s="144"/>
      <c r="J3413" s="144"/>
      <c r="K3413" s="144"/>
      <c r="L3413" s="144"/>
      <c r="M3413" s="145" t="s">
        <v>2213</v>
      </c>
      <c r="N3413" s="144" t="s">
        <v>42</v>
      </c>
      <c r="O3413" s="144"/>
      <c r="P3413" s="144" t="s">
        <v>13850</v>
      </c>
      <c r="Q3413" s="144"/>
      <c r="R3413" s="144"/>
      <c r="S3413" s="144"/>
      <c r="T3413" s="144"/>
      <c r="U3413" s="144" t="s">
        <v>8539</v>
      </c>
      <c r="V3413" s="144"/>
      <c r="W3413" s="144">
        <v>141014</v>
      </c>
      <c r="X3413" s="144" t="s">
        <v>13269</v>
      </c>
      <c r="Y3413" s="144"/>
      <c r="Z3413" s="144"/>
      <c r="AA3413" s="160">
        <v>382</v>
      </c>
    </row>
    <row r="3414" spans="1:27" ht="45" customHeight="1" x14ac:dyDescent="0.25">
      <c r="A3414" s="144" t="s">
        <v>8541</v>
      </c>
      <c r="B3414" s="144" t="s">
        <v>4205</v>
      </c>
      <c r="C3414" s="144">
        <v>1</v>
      </c>
      <c r="D3414" s="144" t="s">
        <v>4353</v>
      </c>
      <c r="E3414" s="144"/>
      <c r="F3414" s="144">
        <v>1</v>
      </c>
      <c r="G3414" s="144">
        <v>200</v>
      </c>
      <c r="H3414" s="144"/>
      <c r="I3414" s="144"/>
      <c r="J3414" s="144"/>
      <c r="K3414" s="144"/>
      <c r="L3414" s="144"/>
      <c r="M3414" s="145" t="s">
        <v>2213</v>
      </c>
      <c r="N3414" s="144" t="s">
        <v>54</v>
      </c>
      <c r="O3414" s="144"/>
      <c r="P3414" s="144" t="s">
        <v>3856</v>
      </c>
      <c r="Q3414" s="144"/>
      <c r="R3414" s="144"/>
      <c r="S3414" s="144" t="s">
        <v>4191</v>
      </c>
      <c r="T3414" s="144" t="s">
        <v>8542</v>
      </c>
      <c r="U3414" s="144" t="s">
        <v>8541</v>
      </c>
      <c r="V3414" s="144"/>
      <c r="W3414" s="144">
        <v>452852</v>
      </c>
      <c r="X3414" s="144" t="s">
        <v>13270</v>
      </c>
      <c r="Y3414" s="144"/>
      <c r="Z3414" s="144"/>
      <c r="AA3414" s="160">
        <v>383</v>
      </c>
    </row>
    <row r="3415" spans="1:27" ht="45" customHeight="1" x14ac:dyDescent="0.25">
      <c r="A3415" s="144" t="s">
        <v>8545</v>
      </c>
      <c r="B3415" s="144" t="s">
        <v>4205</v>
      </c>
      <c r="C3415" s="144">
        <v>47</v>
      </c>
      <c r="D3415" s="144" t="s">
        <v>7848</v>
      </c>
      <c r="E3415" s="144"/>
      <c r="F3415" s="144">
        <v>1</v>
      </c>
      <c r="G3415" s="144">
        <v>200</v>
      </c>
      <c r="H3415" s="144"/>
      <c r="I3415" s="144"/>
      <c r="J3415" s="144"/>
      <c r="K3415" s="144"/>
      <c r="L3415" s="144"/>
      <c r="M3415" s="145" t="s">
        <v>2213</v>
      </c>
      <c r="N3415" s="144" t="s">
        <v>42</v>
      </c>
      <c r="O3415" s="144"/>
      <c r="P3415" s="144" t="s">
        <v>16611</v>
      </c>
      <c r="Q3415" s="144"/>
      <c r="R3415" s="144"/>
      <c r="S3415" s="144" t="s">
        <v>4190</v>
      </c>
      <c r="T3415" s="144" t="s">
        <v>8546</v>
      </c>
      <c r="U3415" s="144" t="s">
        <v>8545</v>
      </c>
      <c r="V3415" s="144"/>
      <c r="W3415" s="144">
        <v>140073</v>
      </c>
      <c r="X3415" s="144" t="s">
        <v>19996</v>
      </c>
      <c r="Y3415" s="144" t="s">
        <v>8547</v>
      </c>
      <c r="Z3415" s="144" t="s">
        <v>8548</v>
      </c>
      <c r="AA3415" s="160">
        <v>385</v>
      </c>
    </row>
    <row r="3416" spans="1:27" ht="45" customHeight="1" x14ac:dyDescent="0.25">
      <c r="A3416" s="145" t="s">
        <v>8550</v>
      </c>
      <c r="B3416" s="144" t="s">
        <v>4205</v>
      </c>
      <c r="C3416" s="144">
        <v>10</v>
      </c>
      <c r="D3416" s="144" t="s">
        <v>4286</v>
      </c>
      <c r="E3416" s="144"/>
      <c r="F3416" s="144">
        <v>1</v>
      </c>
      <c r="G3416" s="144">
        <v>350</v>
      </c>
      <c r="H3416" s="144"/>
      <c r="I3416" s="144"/>
      <c r="J3416" s="144"/>
      <c r="K3416" s="144"/>
      <c r="L3416" s="144"/>
      <c r="M3416" s="145" t="s">
        <v>2213</v>
      </c>
      <c r="N3416" s="144" t="s">
        <v>61</v>
      </c>
      <c r="O3416" s="144"/>
      <c r="P3416" s="144" t="s">
        <v>2622</v>
      </c>
      <c r="Q3416" s="144"/>
      <c r="R3416" s="144"/>
      <c r="S3416" s="144" t="s">
        <v>4189</v>
      </c>
      <c r="T3416" s="144" t="s">
        <v>8551</v>
      </c>
      <c r="U3416" s="144" t="s">
        <v>8550</v>
      </c>
      <c r="V3416" s="145"/>
      <c r="W3416" s="144">
        <v>169200</v>
      </c>
      <c r="X3416" s="144" t="s">
        <v>8552</v>
      </c>
      <c r="Y3416" s="144" t="s">
        <v>8553</v>
      </c>
      <c r="Z3416" s="144" t="s">
        <v>8554</v>
      </c>
      <c r="AA3416" s="160">
        <v>387</v>
      </c>
    </row>
    <row r="3417" spans="1:27" ht="45" customHeight="1" x14ac:dyDescent="0.25">
      <c r="A3417" s="144" t="s">
        <v>15732</v>
      </c>
      <c r="B3417" s="144" t="s">
        <v>4208</v>
      </c>
      <c r="C3417" s="144">
        <v>2</v>
      </c>
      <c r="D3417" s="144" t="s">
        <v>15733</v>
      </c>
      <c r="E3417" s="144"/>
      <c r="F3417" s="144">
        <v>1</v>
      </c>
      <c r="G3417" s="144"/>
      <c r="H3417" s="144">
        <v>600</v>
      </c>
      <c r="I3417" s="144">
        <v>400</v>
      </c>
      <c r="J3417" s="144">
        <v>300</v>
      </c>
      <c r="K3417" s="144">
        <v>100</v>
      </c>
      <c r="L3417" s="144"/>
      <c r="M3417" s="145" t="s">
        <v>2213</v>
      </c>
      <c r="N3417" s="144" t="s">
        <v>84</v>
      </c>
      <c r="O3417" s="144"/>
      <c r="P3417" s="144" t="s">
        <v>30659</v>
      </c>
      <c r="Q3417" s="144"/>
      <c r="R3417" s="144"/>
      <c r="S3417" s="144" t="s">
        <v>4191</v>
      </c>
      <c r="T3417" s="144" t="s">
        <v>15734</v>
      </c>
      <c r="U3417" s="144" t="s">
        <v>15732</v>
      </c>
      <c r="V3417" s="144"/>
      <c r="W3417" s="144">
        <v>301900</v>
      </c>
      <c r="X3417" s="144" t="s">
        <v>15735</v>
      </c>
      <c r="Y3417" s="144" t="s">
        <v>15736</v>
      </c>
      <c r="Z3417" s="144" t="s">
        <v>15737</v>
      </c>
      <c r="AA3417" s="160">
        <v>3989</v>
      </c>
    </row>
    <row r="3418" spans="1:27" ht="45" customHeight="1" x14ac:dyDescent="0.25">
      <c r="A3418" s="144" t="s">
        <v>16354</v>
      </c>
      <c r="B3418" s="144" t="s">
        <v>4205</v>
      </c>
      <c r="C3418" s="144">
        <v>12</v>
      </c>
      <c r="D3418" s="144" t="s">
        <v>16355</v>
      </c>
      <c r="E3418" s="144"/>
      <c r="F3418" s="144">
        <v>1</v>
      </c>
      <c r="G3418" s="144">
        <v>220</v>
      </c>
      <c r="H3418" s="144"/>
      <c r="I3418" s="144"/>
      <c r="J3418" s="144"/>
      <c r="K3418" s="144"/>
      <c r="L3418" s="144"/>
      <c r="M3418" s="145" t="s">
        <v>2213</v>
      </c>
      <c r="N3418" s="144" t="s">
        <v>59</v>
      </c>
      <c r="O3418" s="144"/>
      <c r="P3418" s="144" t="s">
        <v>3016</v>
      </c>
      <c r="Q3418" s="144"/>
      <c r="R3418" s="144"/>
      <c r="S3418" s="144"/>
      <c r="T3418" s="144"/>
      <c r="U3418" s="144" t="s">
        <v>16354</v>
      </c>
      <c r="V3418" s="144"/>
      <c r="W3418" s="144">
        <v>358014</v>
      </c>
      <c r="X3418" s="144" t="s">
        <v>19997</v>
      </c>
      <c r="Y3418" s="144" t="s">
        <v>16356</v>
      </c>
      <c r="Z3418" s="144" t="s">
        <v>16357</v>
      </c>
      <c r="AA3418" s="160">
        <v>4135</v>
      </c>
    </row>
    <row r="3419" spans="1:27" ht="45" customHeight="1" x14ac:dyDescent="0.25">
      <c r="A3419" s="144" t="s">
        <v>8555</v>
      </c>
      <c r="B3419" s="144" t="s">
        <v>4205</v>
      </c>
      <c r="C3419" s="144"/>
      <c r="D3419" s="144" t="s">
        <v>4767</v>
      </c>
      <c r="E3419" s="144"/>
      <c r="F3419" s="144">
        <v>1</v>
      </c>
      <c r="G3419" s="144">
        <v>350</v>
      </c>
      <c r="H3419" s="144"/>
      <c r="I3419" s="144"/>
      <c r="J3419" s="144"/>
      <c r="K3419" s="144"/>
      <c r="L3419" s="144"/>
      <c r="M3419" s="145" t="s">
        <v>2213</v>
      </c>
      <c r="N3419" s="144" t="s">
        <v>84</v>
      </c>
      <c r="O3419" s="144"/>
      <c r="P3419" s="144" t="s">
        <v>3472</v>
      </c>
      <c r="Q3419" s="144"/>
      <c r="R3419" s="144"/>
      <c r="S3419" s="144" t="s">
        <v>4189</v>
      </c>
      <c r="T3419" s="144" t="s">
        <v>4684</v>
      </c>
      <c r="U3419" s="144" t="s">
        <v>8555</v>
      </c>
      <c r="V3419" s="144"/>
      <c r="W3419" s="144"/>
      <c r="X3419" s="144"/>
      <c r="Y3419" s="144"/>
      <c r="Z3419" s="144" t="s">
        <v>8556</v>
      </c>
      <c r="AA3419" s="160">
        <v>388</v>
      </c>
    </row>
    <row r="3420" spans="1:27" ht="45" customHeight="1" x14ac:dyDescent="0.25">
      <c r="A3420" s="144" t="s">
        <v>8557</v>
      </c>
      <c r="B3420" s="144" t="s">
        <v>4205</v>
      </c>
      <c r="C3420" s="144">
        <v>10</v>
      </c>
      <c r="D3420" s="144" t="s">
        <v>4286</v>
      </c>
      <c r="E3420" s="144"/>
      <c r="F3420" s="144">
        <v>1</v>
      </c>
      <c r="G3420" s="144">
        <v>200</v>
      </c>
      <c r="H3420" s="144"/>
      <c r="I3420" s="144"/>
      <c r="J3420" s="144"/>
      <c r="K3420" s="144"/>
      <c r="L3420" s="144"/>
      <c r="M3420" s="145" t="s">
        <v>2213</v>
      </c>
      <c r="N3420" s="144" t="s">
        <v>55</v>
      </c>
      <c r="O3420" s="144"/>
      <c r="P3420" s="144" t="s">
        <v>3408</v>
      </c>
      <c r="Q3420" s="144"/>
      <c r="R3420" s="144"/>
      <c r="S3420" s="144" t="s">
        <v>4190</v>
      </c>
      <c r="T3420" s="144" t="s">
        <v>4730</v>
      </c>
      <c r="U3420" s="144" t="s">
        <v>8557</v>
      </c>
      <c r="V3420" s="144"/>
      <c r="W3420" s="144">
        <v>671710</v>
      </c>
      <c r="X3420" s="144" t="s">
        <v>8558</v>
      </c>
      <c r="Y3420" s="144" t="s">
        <v>8559</v>
      </c>
      <c r="Z3420" s="144" t="s">
        <v>8560</v>
      </c>
      <c r="AA3420" s="161">
        <v>389</v>
      </c>
    </row>
    <row r="3421" spans="1:27" ht="45" customHeight="1" x14ac:dyDescent="0.25">
      <c r="A3421" s="144" t="s">
        <v>8561</v>
      </c>
      <c r="B3421" s="144" t="s">
        <v>4208</v>
      </c>
      <c r="C3421" s="144"/>
      <c r="D3421" s="144" t="s">
        <v>8562</v>
      </c>
      <c r="E3421" s="144"/>
      <c r="F3421" s="144">
        <v>1</v>
      </c>
      <c r="G3421" s="144"/>
      <c r="H3421" s="144">
        <v>798</v>
      </c>
      <c r="I3421" s="144">
        <v>290</v>
      </c>
      <c r="J3421" s="144">
        <v>363</v>
      </c>
      <c r="K3421" s="144">
        <v>145</v>
      </c>
      <c r="L3421" s="144"/>
      <c r="M3421" s="145" t="s">
        <v>2213</v>
      </c>
      <c r="N3421" s="144" t="s">
        <v>86</v>
      </c>
      <c r="O3421" s="144"/>
      <c r="P3421" s="144" t="s">
        <v>3428</v>
      </c>
      <c r="Q3421" s="144" t="s">
        <v>4186</v>
      </c>
      <c r="R3421" s="144" t="s">
        <v>8563</v>
      </c>
      <c r="S3421" s="144" t="s">
        <v>4191</v>
      </c>
      <c r="T3421" s="144" t="s">
        <v>8564</v>
      </c>
      <c r="U3421" s="144" t="s">
        <v>8561</v>
      </c>
      <c r="V3421" s="144"/>
      <c r="W3421" s="144">
        <v>433465</v>
      </c>
      <c r="X3421" s="144" t="s">
        <v>8565</v>
      </c>
      <c r="Y3421" s="144" t="s">
        <v>8566</v>
      </c>
      <c r="Z3421" s="144" t="s">
        <v>8567</v>
      </c>
      <c r="AA3421" s="161">
        <v>390</v>
      </c>
    </row>
    <row r="3422" spans="1:27" ht="45" customHeight="1" x14ac:dyDescent="0.25">
      <c r="A3422" s="144" t="s">
        <v>14739</v>
      </c>
      <c r="B3422" s="144" t="s">
        <v>15483</v>
      </c>
      <c r="C3422" s="144">
        <v>57</v>
      </c>
      <c r="D3422" s="144" t="s">
        <v>7047</v>
      </c>
      <c r="E3422" s="144"/>
      <c r="F3422" s="144">
        <v>1</v>
      </c>
      <c r="G3422" s="144">
        <v>200</v>
      </c>
      <c r="H3422" s="144"/>
      <c r="I3422" s="144"/>
      <c r="J3422" s="144"/>
      <c r="K3422" s="144"/>
      <c r="L3422" s="144"/>
      <c r="M3422" s="145" t="s">
        <v>2213</v>
      </c>
      <c r="N3422" s="144" t="s">
        <v>42</v>
      </c>
      <c r="O3422" s="144"/>
      <c r="P3422" s="144" t="s">
        <v>4085</v>
      </c>
      <c r="Q3422" s="144" t="s">
        <v>4187</v>
      </c>
      <c r="R3422" s="144" t="s">
        <v>10337</v>
      </c>
      <c r="S3422" s="144"/>
      <c r="T3422" s="144"/>
      <c r="U3422" s="144" t="s">
        <v>14739</v>
      </c>
      <c r="V3422" s="144"/>
      <c r="W3422" s="144">
        <v>142121</v>
      </c>
      <c r="X3422" s="144" t="s">
        <v>19998</v>
      </c>
      <c r="Y3422" s="144" t="s">
        <v>14740</v>
      </c>
      <c r="Z3422" s="144" t="s">
        <v>14741</v>
      </c>
      <c r="AA3422" s="160">
        <v>392</v>
      </c>
    </row>
    <row r="3423" spans="1:27" ht="45" customHeight="1" x14ac:dyDescent="0.25">
      <c r="A3423" s="144" t="s">
        <v>8569</v>
      </c>
      <c r="B3423" s="144" t="s">
        <v>4205</v>
      </c>
      <c r="C3423" s="144">
        <v>53</v>
      </c>
      <c r="D3423" s="144"/>
      <c r="E3423" s="144"/>
      <c r="F3423" s="144">
        <v>1</v>
      </c>
      <c r="G3423" s="144">
        <v>350</v>
      </c>
      <c r="H3423" s="144"/>
      <c r="I3423" s="144"/>
      <c r="J3423" s="144"/>
      <c r="K3423" s="144"/>
      <c r="L3423" s="144"/>
      <c r="M3423" s="145" t="s">
        <v>2213</v>
      </c>
      <c r="N3423" s="144" t="s">
        <v>52</v>
      </c>
      <c r="O3423" s="144"/>
      <c r="P3423" s="144" t="s">
        <v>2612</v>
      </c>
      <c r="Q3423" s="144"/>
      <c r="R3423" s="144"/>
      <c r="S3423" s="144" t="s">
        <v>4193</v>
      </c>
      <c r="T3423" s="144" t="s">
        <v>8570</v>
      </c>
      <c r="U3423" s="144" t="s">
        <v>8569</v>
      </c>
      <c r="V3423" s="144"/>
      <c r="W3423" s="144">
        <v>385060</v>
      </c>
      <c r="X3423" s="144" t="s">
        <v>12386</v>
      </c>
      <c r="Y3423" s="144"/>
      <c r="Z3423" s="144" t="s">
        <v>8571</v>
      </c>
      <c r="AA3423" s="160">
        <v>393</v>
      </c>
    </row>
    <row r="3424" spans="1:27" ht="45" customHeight="1" x14ac:dyDescent="0.25">
      <c r="A3424" s="144" t="s">
        <v>24154</v>
      </c>
      <c r="B3424" s="144" t="s">
        <v>24155</v>
      </c>
      <c r="C3424" s="144"/>
      <c r="D3424" s="144"/>
      <c r="E3424" s="144"/>
      <c r="F3424" s="144">
        <v>1</v>
      </c>
      <c r="G3424" s="144"/>
      <c r="H3424" s="144">
        <v>150</v>
      </c>
      <c r="I3424" s="144">
        <v>50</v>
      </c>
      <c r="J3424" s="144">
        <v>80</v>
      </c>
      <c r="K3424" s="144">
        <v>20</v>
      </c>
      <c r="L3424" s="144"/>
      <c r="M3424" s="145" t="s">
        <v>2213</v>
      </c>
      <c r="N3424" s="144" t="s">
        <v>64</v>
      </c>
      <c r="O3424" s="144"/>
      <c r="P3424" s="144" t="s">
        <v>2326</v>
      </c>
      <c r="Q3424" s="144"/>
      <c r="R3424" s="144"/>
      <c r="S3424" s="144" t="s">
        <v>15453</v>
      </c>
      <c r="T3424" s="144" t="s">
        <v>24156</v>
      </c>
      <c r="U3424" s="144" t="s">
        <v>24154</v>
      </c>
      <c r="V3424" s="144"/>
      <c r="W3424" s="144">
        <v>431852</v>
      </c>
      <c r="X3424" s="144" t="s">
        <v>24157</v>
      </c>
      <c r="Y3424" s="144" t="s">
        <v>24158</v>
      </c>
      <c r="Z3424" s="144" t="s">
        <v>24159</v>
      </c>
      <c r="AA3424" s="161">
        <v>6258</v>
      </c>
    </row>
    <row r="3425" spans="1:27" ht="45" customHeight="1" x14ac:dyDescent="0.25">
      <c r="A3425" s="144" t="s">
        <v>8573</v>
      </c>
      <c r="B3425" s="144" t="s">
        <v>19413</v>
      </c>
      <c r="C3425" s="144"/>
      <c r="D3425" s="144"/>
      <c r="E3425" s="144"/>
      <c r="F3425" s="144">
        <v>2</v>
      </c>
      <c r="G3425" s="144"/>
      <c r="H3425" s="144"/>
      <c r="I3425" s="144"/>
      <c r="J3425" s="144"/>
      <c r="K3425" s="144"/>
      <c r="L3425" s="144">
        <v>150</v>
      </c>
      <c r="M3425" s="145" t="s">
        <v>2213</v>
      </c>
      <c r="N3425" s="144" t="s">
        <v>84</v>
      </c>
      <c r="O3425" s="144"/>
      <c r="P3425" s="144" t="s">
        <v>3652</v>
      </c>
      <c r="Q3425" s="144"/>
      <c r="R3425" s="144"/>
      <c r="S3425" s="144"/>
      <c r="T3425" s="144"/>
      <c r="U3425" s="144" t="s">
        <v>8573</v>
      </c>
      <c r="V3425" s="144"/>
      <c r="W3425" s="144">
        <v>300012</v>
      </c>
      <c r="X3425" s="144" t="s">
        <v>8574</v>
      </c>
      <c r="Y3425" s="144" t="s">
        <v>8575</v>
      </c>
      <c r="Z3425" s="144" t="s">
        <v>8576</v>
      </c>
      <c r="AA3425" s="160">
        <v>395</v>
      </c>
    </row>
    <row r="3426" spans="1:27" ht="45" customHeight="1" x14ac:dyDescent="0.25">
      <c r="A3426" s="144" t="s">
        <v>17133</v>
      </c>
      <c r="B3426" s="144" t="s">
        <v>15377</v>
      </c>
      <c r="C3426" s="144"/>
      <c r="D3426" s="144" t="s">
        <v>5479</v>
      </c>
      <c r="E3426" s="144"/>
      <c r="F3426" s="144">
        <v>1</v>
      </c>
      <c r="G3426" s="144">
        <v>120</v>
      </c>
      <c r="H3426" s="144"/>
      <c r="I3426" s="144"/>
      <c r="J3426" s="144"/>
      <c r="K3426" s="144"/>
      <c r="L3426" s="144"/>
      <c r="M3426" s="145" t="s">
        <v>2213</v>
      </c>
      <c r="N3426" s="144" t="s">
        <v>70</v>
      </c>
      <c r="O3426" s="144"/>
      <c r="P3426" s="144" t="s">
        <v>3088</v>
      </c>
      <c r="Q3426" s="144"/>
      <c r="R3426" s="144"/>
      <c r="S3426" s="144"/>
      <c r="T3426" s="144"/>
      <c r="U3426" s="144" t="s">
        <v>17133</v>
      </c>
      <c r="V3426" s="144"/>
      <c r="W3426" s="144">
        <v>665162</v>
      </c>
      <c r="X3426" s="144" t="s">
        <v>19999</v>
      </c>
      <c r="Y3426" s="149" t="s">
        <v>20001</v>
      </c>
      <c r="Z3426" s="144" t="s">
        <v>20000</v>
      </c>
      <c r="AA3426" s="160">
        <v>4286</v>
      </c>
    </row>
    <row r="3427" spans="1:27" ht="45" customHeight="1" x14ac:dyDescent="0.25">
      <c r="A3427" s="144" t="s">
        <v>17134</v>
      </c>
      <c r="B3427" s="144" t="s">
        <v>17135</v>
      </c>
      <c r="C3427" s="144">
        <v>9</v>
      </c>
      <c r="D3427" s="144"/>
      <c r="E3427" s="144"/>
      <c r="F3427" s="144">
        <v>1</v>
      </c>
      <c r="G3427" s="144"/>
      <c r="H3427" s="144">
        <v>200</v>
      </c>
      <c r="I3427" s="144">
        <v>100</v>
      </c>
      <c r="J3427" s="144">
        <v>50</v>
      </c>
      <c r="K3427" s="144">
        <v>50</v>
      </c>
      <c r="L3427" s="144"/>
      <c r="M3427" s="145" t="s">
        <v>2213</v>
      </c>
      <c r="N3427" s="144" t="s">
        <v>42</v>
      </c>
      <c r="O3427" s="144"/>
      <c r="P3427" s="144" t="s">
        <v>13872</v>
      </c>
      <c r="Q3427" s="144"/>
      <c r="R3427" s="144"/>
      <c r="S3427" s="144"/>
      <c r="T3427" s="144"/>
      <c r="U3427" s="144" t="s">
        <v>17134</v>
      </c>
      <c r="V3427" s="144"/>
      <c r="W3427" s="144">
        <v>140301</v>
      </c>
      <c r="X3427" s="144" t="s">
        <v>17136</v>
      </c>
      <c r="Y3427" s="144" t="s">
        <v>17137</v>
      </c>
      <c r="Z3427" s="144" t="s">
        <v>30105</v>
      </c>
      <c r="AA3427" s="160">
        <v>4274</v>
      </c>
    </row>
    <row r="3428" spans="1:27" ht="45" customHeight="1" x14ac:dyDescent="0.25">
      <c r="A3428" s="144" t="s">
        <v>25637</v>
      </c>
      <c r="B3428" s="144" t="s">
        <v>15377</v>
      </c>
      <c r="C3428" s="144">
        <v>1</v>
      </c>
      <c r="D3428" s="144" t="s">
        <v>22912</v>
      </c>
      <c r="E3428" s="144"/>
      <c r="F3428" s="144">
        <v>1</v>
      </c>
      <c r="G3428" s="144">
        <v>170</v>
      </c>
      <c r="H3428" s="144"/>
      <c r="I3428" s="144"/>
      <c r="J3428" s="144"/>
      <c r="K3428" s="144"/>
      <c r="L3428" s="144"/>
      <c r="M3428" s="145" t="s">
        <v>2213</v>
      </c>
      <c r="N3428" s="144" t="s">
        <v>43</v>
      </c>
      <c r="O3428" s="144"/>
      <c r="P3428" s="144" t="s">
        <v>30618</v>
      </c>
      <c r="Q3428" s="144"/>
      <c r="R3428" s="144"/>
      <c r="S3428" s="144" t="s">
        <v>4190</v>
      </c>
      <c r="T3428" s="144" t="s">
        <v>6096</v>
      </c>
      <c r="U3428" s="144" t="s">
        <v>25637</v>
      </c>
      <c r="V3428" s="144"/>
      <c r="W3428" s="144">
        <v>184421</v>
      </c>
      <c r="X3428" s="144" t="s">
        <v>22913</v>
      </c>
      <c r="Y3428" s="144" t="s">
        <v>22914</v>
      </c>
      <c r="Z3428" s="144" t="s">
        <v>22915</v>
      </c>
      <c r="AA3428" s="161">
        <v>5864</v>
      </c>
    </row>
    <row r="3429" spans="1:27" ht="45" customHeight="1" x14ac:dyDescent="0.25">
      <c r="A3429" s="144" t="s">
        <v>36028</v>
      </c>
      <c r="B3429" s="144" t="s">
        <v>20582</v>
      </c>
      <c r="C3429" s="144">
        <v>2</v>
      </c>
      <c r="D3429" s="144"/>
      <c r="E3429" s="144"/>
      <c r="F3429" s="144">
        <v>1</v>
      </c>
      <c r="G3429" s="144"/>
      <c r="H3429" s="144">
        <v>250</v>
      </c>
      <c r="I3429" s="144">
        <v>100</v>
      </c>
      <c r="J3429" s="144">
        <v>100</v>
      </c>
      <c r="K3429" s="144">
        <v>50</v>
      </c>
      <c r="L3429" s="144"/>
      <c r="M3429" s="145" t="s">
        <v>2213</v>
      </c>
      <c r="N3429" s="144" t="s">
        <v>50</v>
      </c>
      <c r="O3429" s="144"/>
      <c r="P3429" s="144" t="s">
        <v>3830</v>
      </c>
      <c r="Q3429" s="144"/>
      <c r="R3429" s="144"/>
      <c r="S3429" s="144" t="s">
        <v>28025</v>
      </c>
      <c r="T3429" s="144" t="s">
        <v>36029</v>
      </c>
      <c r="U3429" s="144" t="s">
        <v>36028</v>
      </c>
      <c r="V3429" s="144"/>
      <c r="W3429" s="144">
        <v>692701</v>
      </c>
      <c r="X3429" s="144" t="s">
        <v>36030</v>
      </c>
      <c r="Y3429" s="144" t="s">
        <v>36031</v>
      </c>
      <c r="Z3429" s="144" t="s">
        <v>36032</v>
      </c>
      <c r="AA3429" s="160">
        <v>7597</v>
      </c>
    </row>
    <row r="3430" spans="1:27" ht="45" customHeight="1" x14ac:dyDescent="0.25">
      <c r="A3430" s="144" t="s">
        <v>20002</v>
      </c>
      <c r="B3430" s="144" t="s">
        <v>15409</v>
      </c>
      <c r="C3430" s="144">
        <v>2</v>
      </c>
      <c r="D3430" s="144"/>
      <c r="E3430" s="144"/>
      <c r="F3430" s="144">
        <v>1</v>
      </c>
      <c r="G3430" s="144"/>
      <c r="H3430" s="144">
        <v>365</v>
      </c>
      <c r="I3430" s="144">
        <v>100</v>
      </c>
      <c r="J3430" s="144">
        <v>200</v>
      </c>
      <c r="K3430" s="144">
        <v>65</v>
      </c>
      <c r="L3430" s="144"/>
      <c r="M3430" s="145" t="s">
        <v>2213</v>
      </c>
      <c r="N3430" s="144" t="s">
        <v>77</v>
      </c>
      <c r="O3430" s="144"/>
      <c r="P3430" s="144" t="s">
        <v>17723</v>
      </c>
      <c r="Q3430" s="144"/>
      <c r="R3430" s="144"/>
      <c r="S3430" s="144" t="s">
        <v>4190</v>
      </c>
      <c r="T3430" s="144" t="s">
        <v>18379</v>
      </c>
      <c r="U3430" s="144" t="s">
        <v>20002</v>
      </c>
      <c r="V3430" s="144"/>
      <c r="W3430" s="144">
        <v>694910</v>
      </c>
      <c r="X3430" s="144" t="s">
        <v>20003</v>
      </c>
      <c r="Y3430" s="144" t="s">
        <v>20005</v>
      </c>
      <c r="Z3430" s="144" t="s">
        <v>20004</v>
      </c>
      <c r="AA3430" s="160">
        <v>4533</v>
      </c>
    </row>
    <row r="3431" spans="1:27" ht="45" customHeight="1" x14ac:dyDescent="0.25">
      <c r="A3431" s="144" t="s">
        <v>25638</v>
      </c>
      <c r="B3431" s="144" t="s">
        <v>25639</v>
      </c>
      <c r="C3431" s="144"/>
      <c r="D3431" s="144"/>
      <c r="E3431" s="144"/>
      <c r="F3431" s="144">
        <v>1</v>
      </c>
      <c r="G3431" s="144"/>
      <c r="H3431" s="144">
        <v>120</v>
      </c>
      <c r="I3431" s="144">
        <v>50</v>
      </c>
      <c r="J3431" s="144">
        <v>50</v>
      </c>
      <c r="K3431" s="144">
        <v>20</v>
      </c>
      <c r="L3431" s="144"/>
      <c r="M3431" s="145" t="s">
        <v>2213</v>
      </c>
      <c r="N3431" s="144" t="s">
        <v>18</v>
      </c>
      <c r="O3431" s="144"/>
      <c r="P3431" s="144" t="s">
        <v>17473</v>
      </c>
      <c r="Q3431" s="144"/>
      <c r="R3431" s="144"/>
      <c r="S3431" s="144" t="s">
        <v>15453</v>
      </c>
      <c r="T3431" s="144" t="s">
        <v>25640</v>
      </c>
      <c r="U3431" s="144" t="s">
        <v>25638</v>
      </c>
      <c r="V3431" s="144"/>
      <c r="W3431" s="144">
        <v>309832</v>
      </c>
      <c r="X3431" s="144" t="s">
        <v>25641</v>
      </c>
      <c r="Y3431" s="150" t="s">
        <v>25642</v>
      </c>
      <c r="Z3431" s="144" t="s">
        <v>25643</v>
      </c>
      <c r="AA3431" s="160">
        <v>6632</v>
      </c>
    </row>
    <row r="3432" spans="1:27" ht="45" customHeight="1" x14ac:dyDescent="0.25">
      <c r="A3432" s="144" t="s">
        <v>36704</v>
      </c>
      <c r="B3432" s="144" t="s">
        <v>36705</v>
      </c>
      <c r="C3432" s="144"/>
      <c r="D3432" s="144"/>
      <c r="E3432" s="144"/>
      <c r="F3432" s="144">
        <v>1</v>
      </c>
      <c r="G3432" s="144"/>
      <c r="H3432" s="144">
        <v>320</v>
      </c>
      <c r="I3432" s="144">
        <v>100</v>
      </c>
      <c r="J3432" s="144">
        <v>150</v>
      </c>
      <c r="K3432" s="144">
        <v>70</v>
      </c>
      <c r="L3432" s="144"/>
      <c r="M3432" s="145" t="s">
        <v>2213</v>
      </c>
      <c r="N3432" s="144" t="s">
        <v>18</v>
      </c>
      <c r="O3432" s="144"/>
      <c r="P3432" s="144" t="s">
        <v>17715</v>
      </c>
      <c r="Q3432" s="144"/>
      <c r="R3432" s="144"/>
      <c r="S3432" s="144" t="s">
        <v>15453</v>
      </c>
      <c r="T3432" s="144" t="s">
        <v>36706</v>
      </c>
      <c r="U3432" s="144" t="s">
        <v>36704</v>
      </c>
      <c r="V3432" s="144"/>
      <c r="W3432" s="144">
        <v>309971</v>
      </c>
      <c r="X3432" s="144" t="s">
        <v>36707</v>
      </c>
      <c r="Y3432" s="144">
        <v>84720000000</v>
      </c>
      <c r="Z3432" s="144" t="s">
        <v>36708</v>
      </c>
      <c r="AA3432" s="160">
        <v>7822</v>
      </c>
    </row>
    <row r="3433" spans="1:27" ht="45" customHeight="1" x14ac:dyDescent="0.25">
      <c r="A3433" s="144" t="s">
        <v>8579</v>
      </c>
      <c r="B3433" s="144" t="s">
        <v>8580</v>
      </c>
      <c r="C3433" s="144">
        <v>5</v>
      </c>
      <c r="D3433" s="144"/>
      <c r="E3433" s="144"/>
      <c r="F3433" s="144">
        <v>3</v>
      </c>
      <c r="G3433" s="144"/>
      <c r="H3433" s="144"/>
      <c r="I3433" s="144"/>
      <c r="J3433" s="144"/>
      <c r="K3433" s="144"/>
      <c r="L3433" s="144">
        <v>150</v>
      </c>
      <c r="M3433" s="145" t="s">
        <v>2213</v>
      </c>
      <c r="N3433" s="144" t="s">
        <v>27</v>
      </c>
      <c r="O3433" s="144"/>
      <c r="P3433" s="144" t="s">
        <v>14232</v>
      </c>
      <c r="Q3433" s="144"/>
      <c r="R3433" s="144"/>
      <c r="S3433" s="144"/>
      <c r="T3433" s="144"/>
      <c r="U3433" s="144" t="s">
        <v>8579</v>
      </c>
      <c r="V3433" s="144"/>
      <c r="W3433" s="144">
        <v>664049</v>
      </c>
      <c r="X3433" s="144" t="s">
        <v>8581</v>
      </c>
      <c r="Y3433" s="144"/>
      <c r="Z3433" s="144"/>
      <c r="AA3433" s="160">
        <v>398</v>
      </c>
    </row>
    <row r="3434" spans="1:27" ht="45" customHeight="1" x14ac:dyDescent="0.25">
      <c r="A3434" s="144" t="s">
        <v>8582</v>
      </c>
      <c r="B3434" s="144" t="s">
        <v>21991</v>
      </c>
      <c r="C3434" s="144"/>
      <c r="D3434" s="144"/>
      <c r="E3434" s="144"/>
      <c r="F3434" s="144">
        <v>2</v>
      </c>
      <c r="G3434" s="144"/>
      <c r="H3434" s="144"/>
      <c r="I3434" s="144"/>
      <c r="J3434" s="144"/>
      <c r="K3434" s="144"/>
      <c r="L3434" s="144">
        <v>1820</v>
      </c>
      <c r="M3434" s="145" t="s">
        <v>2213</v>
      </c>
      <c r="N3434" s="144" t="s">
        <v>62</v>
      </c>
      <c r="O3434" s="144"/>
      <c r="P3434" s="144" t="s">
        <v>3714</v>
      </c>
      <c r="Q3434" s="144"/>
      <c r="R3434" s="144"/>
      <c r="S3434" s="144"/>
      <c r="T3434" s="144"/>
      <c r="U3434" s="144" t="s">
        <v>8582</v>
      </c>
      <c r="V3434" s="144"/>
      <c r="W3434" s="144">
        <v>298600</v>
      </c>
      <c r="X3434" s="144" t="s">
        <v>14742</v>
      </c>
      <c r="Y3434" s="144" t="s">
        <v>22916</v>
      </c>
      <c r="Z3434" s="144" t="s">
        <v>25644</v>
      </c>
      <c r="AA3434" s="160">
        <v>399</v>
      </c>
    </row>
    <row r="3435" spans="1:27" ht="45" customHeight="1" x14ac:dyDescent="0.25">
      <c r="A3435" s="144" t="s">
        <v>30106</v>
      </c>
      <c r="B3435" s="144" t="s">
        <v>30107</v>
      </c>
      <c r="C3435" s="144"/>
      <c r="D3435" s="144"/>
      <c r="E3435" s="144"/>
      <c r="F3435" s="144">
        <v>5</v>
      </c>
      <c r="G3435" s="144"/>
      <c r="H3435" s="144"/>
      <c r="I3435" s="144"/>
      <c r="J3435" s="144"/>
      <c r="K3435" s="144"/>
      <c r="L3435" s="144">
        <v>650</v>
      </c>
      <c r="M3435" s="145" t="s">
        <v>2213</v>
      </c>
      <c r="N3435" s="144" t="s">
        <v>78</v>
      </c>
      <c r="O3435" s="144"/>
      <c r="P3435" s="144" t="s">
        <v>4089</v>
      </c>
      <c r="Q3435" s="144"/>
      <c r="R3435" s="144"/>
      <c r="S3435" s="144"/>
      <c r="T3435" s="144"/>
      <c r="U3435" s="144" t="s">
        <v>30106</v>
      </c>
      <c r="V3435" s="144"/>
      <c r="W3435" s="144">
        <v>622016</v>
      </c>
      <c r="X3435" s="144" t="s">
        <v>30108</v>
      </c>
      <c r="Y3435" s="144"/>
      <c r="Z3435" s="144" t="s">
        <v>30109</v>
      </c>
      <c r="AA3435" s="161">
        <v>7164</v>
      </c>
    </row>
    <row r="3436" spans="1:27" ht="45" customHeight="1" x14ac:dyDescent="0.25">
      <c r="A3436" s="144" t="s">
        <v>20006</v>
      </c>
      <c r="B3436" s="144" t="s">
        <v>4205</v>
      </c>
      <c r="C3436" s="144">
        <v>243</v>
      </c>
      <c r="D3436" s="144"/>
      <c r="E3436" s="144"/>
      <c r="F3436" s="144">
        <v>1</v>
      </c>
      <c r="G3436" s="144">
        <v>250</v>
      </c>
      <c r="H3436" s="144"/>
      <c r="I3436" s="144"/>
      <c r="J3436" s="144"/>
      <c r="K3436" s="144"/>
      <c r="L3436" s="144"/>
      <c r="M3436" s="145" t="s">
        <v>2213</v>
      </c>
      <c r="N3436" s="144" t="s">
        <v>31</v>
      </c>
      <c r="O3436" s="144"/>
      <c r="P3436" s="144" t="s">
        <v>3393</v>
      </c>
      <c r="Q3436" s="144"/>
      <c r="R3436" s="144"/>
      <c r="S3436" s="144"/>
      <c r="T3436" s="144"/>
      <c r="U3436" s="144" t="s">
        <v>20006</v>
      </c>
      <c r="V3436" s="144"/>
      <c r="W3436" s="144">
        <v>654086</v>
      </c>
      <c r="X3436" s="144" t="s">
        <v>20007</v>
      </c>
      <c r="Y3436" s="144"/>
      <c r="Z3436" s="144" t="s">
        <v>20008</v>
      </c>
      <c r="AA3436" s="160">
        <v>4821</v>
      </c>
    </row>
    <row r="3437" spans="1:27" ht="45" customHeight="1" x14ac:dyDescent="0.25">
      <c r="A3437" s="144" t="s">
        <v>35641</v>
      </c>
      <c r="B3437" s="144" t="s">
        <v>4242</v>
      </c>
      <c r="C3437" s="144"/>
      <c r="D3437" s="144"/>
      <c r="E3437" s="144"/>
      <c r="F3437" s="144">
        <v>3</v>
      </c>
      <c r="G3437" s="144"/>
      <c r="H3437" s="144"/>
      <c r="I3437" s="144"/>
      <c r="J3437" s="144"/>
      <c r="K3437" s="144"/>
      <c r="L3437" s="144">
        <v>150</v>
      </c>
      <c r="M3437" s="145" t="s">
        <v>2213</v>
      </c>
      <c r="N3437" s="144" t="s">
        <v>89</v>
      </c>
      <c r="O3437" s="144"/>
      <c r="P3437" s="144" t="s">
        <v>3997</v>
      </c>
      <c r="Q3437" s="144"/>
      <c r="R3437" s="144"/>
      <c r="S3437" s="144" t="s">
        <v>4191</v>
      </c>
      <c r="T3437" s="144" t="s">
        <v>9820</v>
      </c>
      <c r="U3437" s="144" t="s">
        <v>35641</v>
      </c>
      <c r="V3437" s="144"/>
      <c r="W3437" s="144">
        <v>456470</v>
      </c>
      <c r="X3437" s="144" t="s">
        <v>9821</v>
      </c>
      <c r="Y3437" s="144" t="s">
        <v>9822</v>
      </c>
      <c r="Z3437" s="144" t="s">
        <v>9823</v>
      </c>
      <c r="AA3437" s="160">
        <v>1955</v>
      </c>
    </row>
    <row r="3438" spans="1:27" ht="45" customHeight="1" x14ac:dyDescent="0.25">
      <c r="A3438" s="144" t="s">
        <v>20009</v>
      </c>
      <c r="B3438" s="144" t="s">
        <v>20010</v>
      </c>
      <c r="C3438" s="144"/>
      <c r="D3438" s="144"/>
      <c r="E3438" s="144"/>
      <c r="F3438" s="144">
        <v>1</v>
      </c>
      <c r="G3438" s="144"/>
      <c r="H3438" s="144">
        <v>1000</v>
      </c>
      <c r="I3438" s="144">
        <v>300</v>
      </c>
      <c r="J3438" s="144">
        <v>500</v>
      </c>
      <c r="K3438" s="144">
        <v>200</v>
      </c>
      <c r="L3438" s="144"/>
      <c r="M3438" s="145" t="s">
        <v>2213</v>
      </c>
      <c r="N3438" s="144" t="s">
        <v>92</v>
      </c>
      <c r="O3438" s="144"/>
      <c r="P3438" s="144" t="s">
        <v>30568</v>
      </c>
      <c r="Q3438" s="144"/>
      <c r="R3438" s="144"/>
      <c r="S3438" s="144" t="s">
        <v>4191</v>
      </c>
      <c r="T3438" s="144" t="s">
        <v>20011</v>
      </c>
      <c r="U3438" s="144" t="s">
        <v>20009</v>
      </c>
      <c r="V3438" s="144"/>
      <c r="W3438" s="144"/>
      <c r="X3438" s="144" t="s">
        <v>20012</v>
      </c>
      <c r="Y3438" s="144"/>
      <c r="Z3438" s="144" t="s">
        <v>20013</v>
      </c>
      <c r="AA3438" s="160">
        <v>3567</v>
      </c>
    </row>
    <row r="3439" spans="1:27" ht="45" customHeight="1" x14ac:dyDescent="0.25">
      <c r="A3439" s="144" t="s">
        <v>13494</v>
      </c>
      <c r="B3439" s="144" t="s">
        <v>4213</v>
      </c>
      <c r="C3439" s="144">
        <v>53</v>
      </c>
      <c r="D3439" s="144"/>
      <c r="E3439" s="144"/>
      <c r="F3439" s="144">
        <v>1</v>
      </c>
      <c r="G3439" s="144"/>
      <c r="H3439" s="144">
        <v>1799</v>
      </c>
      <c r="I3439" s="144">
        <v>654</v>
      </c>
      <c r="J3439" s="144">
        <v>818</v>
      </c>
      <c r="K3439" s="144">
        <v>327</v>
      </c>
      <c r="L3439" s="144"/>
      <c r="M3439" s="145" t="s">
        <v>2213</v>
      </c>
      <c r="N3439" s="144" t="s">
        <v>87</v>
      </c>
      <c r="O3439" s="144"/>
      <c r="P3439" s="144" t="s">
        <v>2506</v>
      </c>
      <c r="Q3439" s="144"/>
      <c r="R3439" s="144"/>
      <c r="S3439" s="144" t="s">
        <v>4189</v>
      </c>
      <c r="T3439" s="144" t="s">
        <v>13495</v>
      </c>
      <c r="U3439" s="144" t="s">
        <v>13494</v>
      </c>
      <c r="V3439" s="144"/>
      <c r="W3439" s="144">
        <v>682970</v>
      </c>
      <c r="X3439" s="144" t="s">
        <v>22917</v>
      </c>
      <c r="Y3439" s="144" t="s">
        <v>13496</v>
      </c>
      <c r="Z3439" s="144" t="s">
        <v>13497</v>
      </c>
      <c r="AA3439" s="160">
        <v>401</v>
      </c>
    </row>
    <row r="3440" spans="1:27" ht="45" customHeight="1" x14ac:dyDescent="0.25">
      <c r="A3440" s="144" t="s">
        <v>8583</v>
      </c>
      <c r="B3440" s="144" t="s">
        <v>4711</v>
      </c>
      <c r="C3440" s="144">
        <v>23</v>
      </c>
      <c r="D3440" s="144"/>
      <c r="E3440" s="144"/>
      <c r="F3440" s="144">
        <v>1</v>
      </c>
      <c r="G3440" s="144"/>
      <c r="H3440" s="144">
        <v>798</v>
      </c>
      <c r="I3440" s="144">
        <v>290</v>
      </c>
      <c r="J3440" s="144">
        <v>363</v>
      </c>
      <c r="K3440" s="144">
        <v>145</v>
      </c>
      <c r="L3440" s="144"/>
      <c r="M3440" s="145" t="s">
        <v>2213</v>
      </c>
      <c r="N3440" s="144" t="s">
        <v>27</v>
      </c>
      <c r="O3440" s="144"/>
      <c r="P3440" s="144" t="s">
        <v>14251</v>
      </c>
      <c r="Q3440" s="144"/>
      <c r="R3440" s="144"/>
      <c r="S3440" s="144" t="s">
        <v>4190</v>
      </c>
      <c r="T3440" s="144" t="s">
        <v>8584</v>
      </c>
      <c r="U3440" s="144" t="s">
        <v>8583</v>
      </c>
      <c r="V3440" s="144"/>
      <c r="W3440" s="144">
        <v>665514</v>
      </c>
      <c r="X3440" s="144" t="s">
        <v>8585</v>
      </c>
      <c r="Y3440" s="144" t="s">
        <v>8586</v>
      </c>
      <c r="Z3440" s="144" t="s">
        <v>8587</v>
      </c>
      <c r="AA3440" s="160">
        <v>402</v>
      </c>
    </row>
    <row r="3441" spans="1:27" ht="45" customHeight="1" x14ac:dyDescent="0.25">
      <c r="A3441" s="144" t="s">
        <v>8588</v>
      </c>
      <c r="B3441" s="144" t="s">
        <v>4874</v>
      </c>
      <c r="C3441" s="144"/>
      <c r="D3441" s="144" t="s">
        <v>8589</v>
      </c>
      <c r="E3441" s="144"/>
      <c r="F3441" s="144">
        <v>2</v>
      </c>
      <c r="G3441" s="144"/>
      <c r="H3441" s="144"/>
      <c r="I3441" s="144"/>
      <c r="J3441" s="144"/>
      <c r="K3441" s="144"/>
      <c r="L3441" s="144">
        <v>50</v>
      </c>
      <c r="M3441" s="145" t="s">
        <v>2213</v>
      </c>
      <c r="N3441" s="144" t="s">
        <v>74</v>
      </c>
      <c r="O3441" s="144"/>
      <c r="P3441" s="144" t="s">
        <v>2306</v>
      </c>
      <c r="Q3441" s="144"/>
      <c r="R3441" s="144"/>
      <c r="S3441" s="144" t="s">
        <v>4191</v>
      </c>
      <c r="T3441" s="144" t="s">
        <v>4947</v>
      </c>
      <c r="U3441" s="144" t="s">
        <v>8588</v>
      </c>
      <c r="V3441" s="144"/>
      <c r="W3441" s="144">
        <v>446640</v>
      </c>
      <c r="X3441" s="144" t="s">
        <v>4236</v>
      </c>
      <c r="Y3441" s="144" t="s">
        <v>8590</v>
      </c>
      <c r="Z3441" s="144" t="s">
        <v>8591</v>
      </c>
      <c r="AA3441" s="160">
        <v>403</v>
      </c>
    </row>
    <row r="3442" spans="1:27" ht="45" customHeight="1" x14ac:dyDescent="0.25">
      <c r="A3442" s="144" t="s">
        <v>20015</v>
      </c>
      <c r="B3442" s="144" t="s">
        <v>20016</v>
      </c>
      <c r="C3442" s="144"/>
      <c r="D3442" s="144"/>
      <c r="E3442" s="144"/>
      <c r="F3442" s="144">
        <v>1</v>
      </c>
      <c r="G3442" s="144"/>
      <c r="H3442" s="144">
        <v>390</v>
      </c>
      <c r="I3442" s="144">
        <v>196</v>
      </c>
      <c r="J3442" s="144">
        <v>161</v>
      </c>
      <c r="K3442" s="144">
        <v>33</v>
      </c>
      <c r="L3442" s="144"/>
      <c r="M3442" s="145" t="s">
        <v>2213</v>
      </c>
      <c r="N3442" s="144" t="s">
        <v>79</v>
      </c>
      <c r="O3442" s="144"/>
      <c r="P3442" s="144" t="s">
        <v>3722</v>
      </c>
      <c r="Q3442" s="144"/>
      <c r="R3442" s="144"/>
      <c r="S3442" s="144" t="s">
        <v>4190</v>
      </c>
      <c r="T3442" s="144" t="s">
        <v>20017</v>
      </c>
      <c r="U3442" s="144" t="s">
        <v>20015</v>
      </c>
      <c r="V3442" s="144"/>
      <c r="W3442" s="144">
        <v>215650</v>
      </c>
      <c r="X3442" s="144" t="s">
        <v>20018</v>
      </c>
      <c r="Y3442" s="144" t="s">
        <v>20020</v>
      </c>
      <c r="Z3442" s="144" t="s">
        <v>20019</v>
      </c>
      <c r="AA3442" s="160">
        <v>4667</v>
      </c>
    </row>
    <row r="3443" spans="1:27" ht="45" customHeight="1" x14ac:dyDescent="0.25">
      <c r="A3443" s="144" t="s">
        <v>8592</v>
      </c>
      <c r="B3443" s="144" t="s">
        <v>4205</v>
      </c>
      <c r="C3443" s="144">
        <v>15</v>
      </c>
      <c r="D3443" s="144" t="s">
        <v>4250</v>
      </c>
      <c r="E3443" s="144"/>
      <c r="F3443" s="144">
        <v>1</v>
      </c>
      <c r="G3443" s="144">
        <v>350</v>
      </c>
      <c r="H3443" s="144"/>
      <c r="I3443" s="144"/>
      <c r="J3443" s="144"/>
      <c r="K3443" s="144"/>
      <c r="L3443" s="144"/>
      <c r="M3443" s="145" t="s">
        <v>2213</v>
      </c>
      <c r="N3443" s="144" t="s">
        <v>34</v>
      </c>
      <c r="O3443" s="144"/>
      <c r="P3443" s="144" t="s">
        <v>2387</v>
      </c>
      <c r="Q3443" s="144"/>
      <c r="R3443" s="144"/>
      <c r="S3443" s="144" t="s">
        <v>4191</v>
      </c>
      <c r="T3443" s="144" t="s">
        <v>8593</v>
      </c>
      <c r="U3443" s="144" t="s">
        <v>8592</v>
      </c>
      <c r="V3443" s="144"/>
      <c r="W3443" s="144">
        <v>353417</v>
      </c>
      <c r="X3443" s="144" t="s">
        <v>20021</v>
      </c>
      <c r="Y3443" s="144"/>
      <c r="Z3443" s="144"/>
      <c r="AA3443" s="160">
        <v>404</v>
      </c>
    </row>
    <row r="3444" spans="1:27" ht="45" customHeight="1" x14ac:dyDescent="0.25">
      <c r="A3444" s="144" t="s">
        <v>8594</v>
      </c>
      <c r="B3444" s="144" t="s">
        <v>4205</v>
      </c>
      <c r="C3444" s="144">
        <v>11</v>
      </c>
      <c r="D3444" s="144" t="s">
        <v>7239</v>
      </c>
      <c r="E3444" s="144"/>
      <c r="F3444" s="144">
        <v>1</v>
      </c>
      <c r="G3444" s="144">
        <v>350</v>
      </c>
      <c r="H3444" s="144"/>
      <c r="I3444" s="144"/>
      <c r="J3444" s="144"/>
      <c r="K3444" s="144"/>
      <c r="L3444" s="144"/>
      <c r="M3444" s="145" t="s">
        <v>2213</v>
      </c>
      <c r="N3444" s="144" t="s">
        <v>69</v>
      </c>
      <c r="O3444" s="144"/>
      <c r="P3444" s="144" t="s">
        <v>2693</v>
      </c>
      <c r="Q3444" s="144"/>
      <c r="R3444" s="144"/>
      <c r="S3444" s="144"/>
      <c r="T3444" s="144"/>
      <c r="U3444" s="144" t="s">
        <v>8594</v>
      </c>
      <c r="V3444" s="144"/>
      <c r="W3444" s="144">
        <v>427626</v>
      </c>
      <c r="X3444" s="144" t="s">
        <v>8595</v>
      </c>
      <c r="Y3444" s="144" t="s">
        <v>8596</v>
      </c>
      <c r="Z3444" s="144" t="s">
        <v>8597</v>
      </c>
      <c r="AA3444" s="160">
        <v>405</v>
      </c>
    </row>
    <row r="3445" spans="1:27" ht="45" customHeight="1" x14ac:dyDescent="0.25">
      <c r="A3445" s="144" t="s">
        <v>14743</v>
      </c>
      <c r="B3445" s="144" t="s">
        <v>4208</v>
      </c>
      <c r="C3445" s="144"/>
      <c r="D3445" s="144"/>
      <c r="E3445" s="144"/>
      <c r="F3445" s="144">
        <v>1</v>
      </c>
      <c r="G3445" s="144"/>
      <c r="H3445" s="144">
        <v>340</v>
      </c>
      <c r="I3445" s="144">
        <v>200</v>
      </c>
      <c r="J3445" s="144">
        <v>100</v>
      </c>
      <c r="K3445" s="144">
        <v>40</v>
      </c>
      <c r="L3445" s="144"/>
      <c r="M3445" s="145" t="s">
        <v>2213</v>
      </c>
      <c r="N3445" s="144" t="s">
        <v>47</v>
      </c>
      <c r="O3445" s="144"/>
      <c r="P3445" s="144" t="s">
        <v>3007</v>
      </c>
      <c r="Q3445" s="144"/>
      <c r="R3445" s="144"/>
      <c r="S3445" s="144" t="s">
        <v>4191</v>
      </c>
      <c r="T3445" s="144" t="s">
        <v>14744</v>
      </c>
      <c r="U3445" s="144" t="s">
        <v>14743</v>
      </c>
      <c r="V3445" s="144"/>
      <c r="W3445" s="144">
        <v>303212</v>
      </c>
      <c r="X3445" s="144"/>
      <c r="Y3445" s="144" t="s">
        <v>14745</v>
      </c>
      <c r="Z3445" s="144" t="s">
        <v>14746</v>
      </c>
      <c r="AA3445" s="160">
        <v>3505</v>
      </c>
    </row>
    <row r="3446" spans="1:27" ht="45" customHeight="1" x14ac:dyDescent="0.25">
      <c r="A3446" s="144" t="s">
        <v>14743</v>
      </c>
      <c r="B3446" s="144" t="s">
        <v>4208</v>
      </c>
      <c r="C3446" s="144"/>
      <c r="D3446" s="144"/>
      <c r="E3446" s="144" t="s">
        <v>4466</v>
      </c>
      <c r="F3446" s="144">
        <v>1</v>
      </c>
      <c r="G3446" s="144">
        <v>250</v>
      </c>
      <c r="H3446" s="144"/>
      <c r="I3446" s="144"/>
      <c r="J3446" s="144"/>
      <c r="K3446" s="144"/>
      <c r="L3446" s="144"/>
      <c r="M3446" s="145" t="s">
        <v>2213</v>
      </c>
      <c r="N3446" s="144" t="s">
        <v>47</v>
      </c>
      <c r="O3446" s="144"/>
      <c r="P3446" s="144" t="s">
        <v>3007</v>
      </c>
      <c r="Q3446" s="144"/>
      <c r="R3446" s="144"/>
      <c r="S3446" s="144" t="s">
        <v>4191</v>
      </c>
      <c r="T3446" s="144" t="s">
        <v>14744</v>
      </c>
      <c r="U3446" s="144" t="s">
        <v>14743</v>
      </c>
      <c r="V3446" s="144"/>
      <c r="W3446" s="144">
        <v>303212</v>
      </c>
      <c r="X3446" s="144"/>
      <c r="Y3446" s="144"/>
      <c r="Z3446" s="144"/>
      <c r="AA3446" s="160">
        <v>3602</v>
      </c>
    </row>
    <row r="3447" spans="1:27" ht="45" customHeight="1" x14ac:dyDescent="0.25">
      <c r="A3447" s="144" t="s">
        <v>30110</v>
      </c>
      <c r="B3447" s="144" t="s">
        <v>30111</v>
      </c>
      <c r="C3447" s="144"/>
      <c r="D3447" s="144"/>
      <c r="E3447" s="144"/>
      <c r="F3447" s="144">
        <v>1</v>
      </c>
      <c r="G3447" s="144">
        <v>200</v>
      </c>
      <c r="H3447" s="144"/>
      <c r="I3447" s="144"/>
      <c r="J3447" s="144"/>
      <c r="K3447" s="144"/>
      <c r="L3447" s="144"/>
      <c r="M3447" s="145" t="s">
        <v>2213</v>
      </c>
      <c r="N3447" s="144" t="s">
        <v>14</v>
      </c>
      <c r="O3447" s="144"/>
      <c r="P3447" s="144" t="s">
        <v>4083</v>
      </c>
      <c r="Q3447" s="144"/>
      <c r="R3447" s="144"/>
      <c r="S3447" s="144" t="s">
        <v>4191</v>
      </c>
      <c r="T3447" s="144" t="s">
        <v>30112</v>
      </c>
      <c r="U3447" s="144" t="s">
        <v>30110</v>
      </c>
      <c r="V3447" s="144"/>
      <c r="W3447" s="144"/>
      <c r="X3447" s="144"/>
      <c r="Y3447" s="144"/>
      <c r="Z3447" s="144" t="s">
        <v>30113</v>
      </c>
      <c r="AA3447" s="160">
        <v>3274</v>
      </c>
    </row>
    <row r="3448" spans="1:27" ht="45" customHeight="1" x14ac:dyDescent="0.25">
      <c r="A3448" s="144" t="s">
        <v>30110</v>
      </c>
      <c r="B3448" s="144" t="s">
        <v>30111</v>
      </c>
      <c r="C3448" s="144"/>
      <c r="D3448" s="144"/>
      <c r="E3448" s="144" t="s">
        <v>16533</v>
      </c>
      <c r="F3448" s="144">
        <v>1</v>
      </c>
      <c r="G3448" s="144">
        <v>200</v>
      </c>
      <c r="H3448" s="144"/>
      <c r="I3448" s="144"/>
      <c r="J3448" s="144"/>
      <c r="K3448" s="144"/>
      <c r="L3448" s="144"/>
      <c r="M3448" s="145" t="s">
        <v>2213</v>
      </c>
      <c r="N3448" s="144" t="s">
        <v>14</v>
      </c>
      <c r="O3448" s="144"/>
      <c r="P3448" s="144" t="s">
        <v>4083</v>
      </c>
      <c r="Q3448" s="144"/>
      <c r="R3448" s="144"/>
      <c r="S3448" s="144" t="s">
        <v>4191</v>
      </c>
      <c r="T3448" s="144" t="s">
        <v>30112</v>
      </c>
      <c r="U3448" s="144" t="s">
        <v>30110</v>
      </c>
      <c r="V3448" s="144"/>
      <c r="W3448" s="144">
        <v>658237</v>
      </c>
      <c r="X3448" s="144" t="s">
        <v>9791</v>
      </c>
      <c r="Y3448" s="144" t="s">
        <v>30114</v>
      </c>
      <c r="Z3448" s="144" t="s">
        <v>30115</v>
      </c>
      <c r="AA3448" s="160">
        <v>3107</v>
      </c>
    </row>
    <row r="3449" spans="1:27" ht="45" customHeight="1" x14ac:dyDescent="0.25">
      <c r="A3449" s="144" t="s">
        <v>20022</v>
      </c>
      <c r="B3449" s="144" t="s">
        <v>16518</v>
      </c>
      <c r="C3449" s="144">
        <v>1</v>
      </c>
      <c r="D3449" s="144"/>
      <c r="E3449" s="144"/>
      <c r="F3449" s="144">
        <v>1</v>
      </c>
      <c r="G3449" s="144"/>
      <c r="H3449" s="144">
        <v>400</v>
      </c>
      <c r="I3449" s="144">
        <v>250</v>
      </c>
      <c r="J3449" s="144">
        <v>100</v>
      </c>
      <c r="K3449" s="144">
        <v>50</v>
      </c>
      <c r="L3449" s="144"/>
      <c r="M3449" s="145" t="s">
        <v>2213</v>
      </c>
      <c r="N3449" s="144" t="s">
        <v>85</v>
      </c>
      <c r="O3449" s="144"/>
      <c r="P3449" s="144" t="s">
        <v>2705</v>
      </c>
      <c r="Q3449" s="144"/>
      <c r="R3449" s="144"/>
      <c r="S3449" s="144" t="s">
        <v>4191</v>
      </c>
      <c r="T3449" s="144" t="s">
        <v>20023</v>
      </c>
      <c r="U3449" s="144" t="s">
        <v>20022</v>
      </c>
      <c r="V3449" s="144"/>
      <c r="W3449" s="144">
        <v>627570</v>
      </c>
      <c r="X3449" s="144" t="s">
        <v>20024</v>
      </c>
      <c r="Y3449" s="149" t="s">
        <v>20026</v>
      </c>
      <c r="Z3449" s="144" t="s">
        <v>20025</v>
      </c>
      <c r="AA3449" s="160">
        <v>4434</v>
      </c>
    </row>
    <row r="3450" spans="1:27" ht="45" customHeight="1" x14ac:dyDescent="0.25">
      <c r="A3450" s="144" t="s">
        <v>28387</v>
      </c>
      <c r="B3450" s="144" t="s">
        <v>28388</v>
      </c>
      <c r="C3450" s="144">
        <v>5</v>
      </c>
      <c r="D3450" s="144" t="s">
        <v>28389</v>
      </c>
      <c r="E3450" s="144"/>
      <c r="F3450" s="144">
        <v>1</v>
      </c>
      <c r="G3450" s="144"/>
      <c r="H3450" s="144">
        <v>120</v>
      </c>
      <c r="I3450" s="144">
        <v>50</v>
      </c>
      <c r="J3450" s="144">
        <v>50</v>
      </c>
      <c r="K3450" s="144">
        <v>20</v>
      </c>
      <c r="L3450" s="144"/>
      <c r="M3450" s="145" t="s">
        <v>2213</v>
      </c>
      <c r="N3450" s="144" t="s">
        <v>65</v>
      </c>
      <c r="O3450" s="144"/>
      <c r="P3450" s="144" t="s">
        <v>3931</v>
      </c>
      <c r="Q3450" s="144"/>
      <c r="R3450" s="144"/>
      <c r="S3450" s="144" t="s">
        <v>15453</v>
      </c>
      <c r="T3450" s="144" t="s">
        <v>28390</v>
      </c>
      <c r="U3450" s="144" t="s">
        <v>28387</v>
      </c>
      <c r="V3450" s="144"/>
      <c r="W3450" s="144">
        <v>678027</v>
      </c>
      <c r="X3450" s="144" t="s">
        <v>28391</v>
      </c>
      <c r="Y3450" s="144">
        <v>21759</v>
      </c>
      <c r="Z3450" s="144" t="s">
        <v>28392</v>
      </c>
      <c r="AA3450" s="160">
        <v>6951</v>
      </c>
    </row>
    <row r="3451" spans="1:27" ht="45" customHeight="1" x14ac:dyDescent="0.25">
      <c r="A3451" s="144" t="s">
        <v>25645</v>
      </c>
      <c r="B3451" s="144" t="s">
        <v>18325</v>
      </c>
      <c r="C3451" s="144">
        <v>11</v>
      </c>
      <c r="D3451" s="144"/>
      <c r="E3451" s="144"/>
      <c r="F3451" s="144">
        <v>1</v>
      </c>
      <c r="G3451" s="144">
        <v>220</v>
      </c>
      <c r="H3451" s="144"/>
      <c r="I3451" s="144"/>
      <c r="J3451" s="144"/>
      <c r="K3451" s="144"/>
      <c r="L3451" s="144"/>
      <c r="M3451" s="145" t="s">
        <v>2213</v>
      </c>
      <c r="N3451" s="144" t="s">
        <v>18</v>
      </c>
      <c r="O3451" s="144"/>
      <c r="P3451" s="144" t="s">
        <v>17726</v>
      </c>
      <c r="Q3451" s="144"/>
      <c r="R3451" s="144"/>
      <c r="S3451" s="144"/>
      <c r="T3451" s="144"/>
      <c r="U3451" s="144" t="s">
        <v>25645</v>
      </c>
      <c r="V3451" s="144"/>
      <c r="W3451" s="144">
        <v>309290</v>
      </c>
      <c r="X3451" s="144" t="s">
        <v>25646</v>
      </c>
      <c r="Y3451" s="144">
        <v>84720000000</v>
      </c>
      <c r="Z3451" s="144" t="s">
        <v>25647</v>
      </c>
      <c r="AA3451" s="160">
        <v>6512</v>
      </c>
    </row>
    <row r="3452" spans="1:27" ht="45" customHeight="1" x14ac:dyDescent="0.25">
      <c r="A3452" s="144" t="s">
        <v>22920</v>
      </c>
      <c r="B3452" s="144" t="s">
        <v>15409</v>
      </c>
      <c r="C3452" s="144">
        <v>29</v>
      </c>
      <c r="D3452" s="144" t="s">
        <v>22921</v>
      </c>
      <c r="E3452" s="144"/>
      <c r="F3452" s="144">
        <v>1</v>
      </c>
      <c r="G3452" s="144"/>
      <c r="H3452" s="144">
        <v>650</v>
      </c>
      <c r="I3452" s="144">
        <v>290</v>
      </c>
      <c r="J3452" s="144">
        <v>320</v>
      </c>
      <c r="K3452" s="144">
        <v>40</v>
      </c>
      <c r="L3452" s="144"/>
      <c r="M3452" s="145" t="s">
        <v>2213</v>
      </c>
      <c r="N3452" s="144" t="s">
        <v>66</v>
      </c>
      <c r="O3452" s="144"/>
      <c r="P3452" s="144" t="s">
        <v>2489</v>
      </c>
      <c r="Q3452" s="144"/>
      <c r="R3452" s="144"/>
      <c r="S3452" s="144"/>
      <c r="T3452" s="144"/>
      <c r="U3452" s="144" t="s">
        <v>22920</v>
      </c>
      <c r="V3452" s="144"/>
      <c r="W3452" s="144">
        <v>362019</v>
      </c>
      <c r="X3452" s="144" t="s">
        <v>22922</v>
      </c>
      <c r="Y3452" s="167" t="s">
        <v>22923</v>
      </c>
      <c r="Z3452" s="167" t="s">
        <v>22924</v>
      </c>
      <c r="AA3452" s="160">
        <v>5803</v>
      </c>
    </row>
    <row r="3453" spans="1:27" ht="45" customHeight="1" x14ac:dyDescent="0.25">
      <c r="A3453" s="144" t="s">
        <v>36709</v>
      </c>
      <c r="B3453" s="144" t="s">
        <v>24255</v>
      </c>
      <c r="C3453" s="144">
        <v>2</v>
      </c>
      <c r="D3453" s="144"/>
      <c r="E3453" s="144"/>
      <c r="F3453" s="144">
        <v>1</v>
      </c>
      <c r="G3453" s="144">
        <v>500</v>
      </c>
      <c r="H3453" s="144">
        <v>1400</v>
      </c>
      <c r="I3453" s="144">
        <v>500</v>
      </c>
      <c r="J3453" s="144">
        <v>600</v>
      </c>
      <c r="K3453" s="144">
        <v>300</v>
      </c>
      <c r="L3453" s="144"/>
      <c r="M3453" s="145" t="s">
        <v>2213</v>
      </c>
      <c r="N3453" s="144" t="s">
        <v>69</v>
      </c>
      <c r="O3453" s="144"/>
      <c r="P3453" s="144" t="s">
        <v>3754</v>
      </c>
      <c r="Q3453" s="144"/>
      <c r="R3453" s="144"/>
      <c r="S3453" s="144" t="s">
        <v>4190</v>
      </c>
      <c r="T3453" s="144" t="s">
        <v>14335</v>
      </c>
      <c r="U3453" s="144" t="s">
        <v>36709</v>
      </c>
      <c r="V3453" s="144"/>
      <c r="W3453" s="144">
        <v>427260</v>
      </c>
      <c r="X3453" s="144" t="s">
        <v>36710</v>
      </c>
      <c r="Y3453" s="144" t="s">
        <v>14830</v>
      </c>
      <c r="Z3453" s="144" t="s">
        <v>36711</v>
      </c>
      <c r="AA3453" s="160">
        <v>3498</v>
      </c>
    </row>
    <row r="3454" spans="1:27" ht="45" customHeight="1" x14ac:dyDescent="0.25">
      <c r="A3454" s="144" t="s">
        <v>20027</v>
      </c>
      <c r="B3454" s="144" t="s">
        <v>4205</v>
      </c>
      <c r="C3454" s="144">
        <v>13</v>
      </c>
      <c r="D3454" s="144"/>
      <c r="E3454" s="144"/>
      <c r="F3454" s="144">
        <v>1</v>
      </c>
      <c r="G3454" s="144">
        <v>250</v>
      </c>
      <c r="H3454" s="144"/>
      <c r="I3454" s="144"/>
      <c r="J3454" s="144"/>
      <c r="K3454" s="144"/>
      <c r="L3454" s="144"/>
      <c r="M3454" s="145" t="s">
        <v>2213</v>
      </c>
      <c r="N3454" s="144" t="s">
        <v>73</v>
      </c>
      <c r="O3454" s="144"/>
      <c r="P3454" s="144" t="s">
        <v>3516</v>
      </c>
      <c r="Q3454" s="144"/>
      <c r="R3454" s="144"/>
      <c r="S3454" s="144"/>
      <c r="T3454" s="144"/>
      <c r="U3454" s="144" t="s">
        <v>20027</v>
      </c>
      <c r="V3454" s="144"/>
      <c r="W3454" s="144"/>
      <c r="X3454" s="144"/>
      <c r="Y3454" s="144"/>
      <c r="Z3454" s="144"/>
      <c r="AA3454" s="160">
        <v>4546</v>
      </c>
    </row>
    <row r="3455" spans="1:27" ht="45" customHeight="1" x14ac:dyDescent="0.25">
      <c r="A3455" s="144" t="s">
        <v>15740</v>
      </c>
      <c r="B3455" s="144" t="s">
        <v>30116</v>
      </c>
      <c r="C3455" s="144"/>
      <c r="D3455" s="144" t="s">
        <v>14690</v>
      </c>
      <c r="E3455" s="144"/>
      <c r="F3455" s="144">
        <v>2</v>
      </c>
      <c r="G3455" s="144"/>
      <c r="H3455" s="144"/>
      <c r="I3455" s="144"/>
      <c r="J3455" s="144"/>
      <c r="K3455" s="144"/>
      <c r="L3455" s="144">
        <v>150</v>
      </c>
      <c r="M3455" s="145" t="s">
        <v>2213</v>
      </c>
      <c r="N3455" s="144" t="s">
        <v>41</v>
      </c>
      <c r="O3455" s="144"/>
      <c r="P3455" s="144" t="s">
        <v>3000</v>
      </c>
      <c r="Q3455" s="144" t="s">
        <v>4187</v>
      </c>
      <c r="R3455" s="144" t="s">
        <v>8685</v>
      </c>
      <c r="S3455" s="144"/>
      <c r="T3455" s="144"/>
      <c r="U3455" s="144" t="s">
        <v>15740</v>
      </c>
      <c r="V3455" s="144"/>
      <c r="W3455" s="144"/>
      <c r="X3455" s="144"/>
      <c r="Y3455" s="167"/>
      <c r="Z3455" s="144"/>
      <c r="AA3455" s="160">
        <v>3254</v>
      </c>
    </row>
    <row r="3456" spans="1:27" ht="45" customHeight="1" x14ac:dyDescent="0.25">
      <c r="A3456" s="144" t="s">
        <v>15740</v>
      </c>
      <c r="B3456" s="144" t="s">
        <v>30116</v>
      </c>
      <c r="C3456" s="144"/>
      <c r="D3456" s="144" t="s">
        <v>14690</v>
      </c>
      <c r="E3456" s="144" t="s">
        <v>14691</v>
      </c>
      <c r="F3456" s="144">
        <v>2</v>
      </c>
      <c r="G3456" s="144"/>
      <c r="H3456" s="144"/>
      <c r="I3456" s="144"/>
      <c r="J3456" s="144"/>
      <c r="K3456" s="144"/>
      <c r="L3456" s="144">
        <v>930</v>
      </c>
      <c r="M3456" s="145" t="s">
        <v>2213</v>
      </c>
      <c r="N3456" s="144" t="s">
        <v>41</v>
      </c>
      <c r="O3456" s="144"/>
      <c r="P3456" s="144" t="s">
        <v>3000</v>
      </c>
      <c r="Q3456" s="144" t="s">
        <v>4187</v>
      </c>
      <c r="R3456" s="144" t="s">
        <v>8685</v>
      </c>
      <c r="S3456" s="144"/>
      <c r="T3456" s="144"/>
      <c r="U3456" s="144" t="s">
        <v>15740</v>
      </c>
      <c r="V3456" s="144" t="s">
        <v>13552</v>
      </c>
      <c r="W3456" s="144">
        <v>109050</v>
      </c>
      <c r="X3456" s="144" t="s">
        <v>20028</v>
      </c>
      <c r="Y3456" s="144" t="s">
        <v>14692</v>
      </c>
      <c r="Z3456" s="144" t="s">
        <v>13553</v>
      </c>
      <c r="AA3456" s="161">
        <v>3099</v>
      </c>
    </row>
    <row r="3457" spans="1:27" ht="45" customHeight="1" x14ac:dyDescent="0.25">
      <c r="A3457" s="144" t="s">
        <v>17138</v>
      </c>
      <c r="B3457" s="144" t="s">
        <v>33041</v>
      </c>
      <c r="C3457" s="144">
        <v>33</v>
      </c>
      <c r="D3457" s="144" t="s">
        <v>4218</v>
      </c>
      <c r="E3457" s="144"/>
      <c r="F3457" s="144">
        <v>1</v>
      </c>
      <c r="G3457" s="144">
        <v>200</v>
      </c>
      <c r="H3457" s="144"/>
      <c r="I3457" s="144"/>
      <c r="J3457" s="144"/>
      <c r="K3457" s="144"/>
      <c r="L3457" s="144"/>
      <c r="M3457" s="145" t="s">
        <v>2213</v>
      </c>
      <c r="N3457" s="144" t="s">
        <v>18</v>
      </c>
      <c r="O3457" s="144"/>
      <c r="P3457" s="144" t="s">
        <v>2369</v>
      </c>
      <c r="Q3457" s="144"/>
      <c r="R3457" s="144"/>
      <c r="S3457" s="144"/>
      <c r="T3457" s="144"/>
      <c r="U3457" s="144" t="s">
        <v>17138</v>
      </c>
      <c r="V3457" s="144"/>
      <c r="W3457" s="144">
        <v>309183</v>
      </c>
      <c r="X3457" s="144" t="s">
        <v>31250</v>
      </c>
      <c r="Y3457" s="144" t="s">
        <v>33042</v>
      </c>
      <c r="Z3457" s="144" t="s">
        <v>17139</v>
      </c>
      <c r="AA3457" s="161">
        <v>4376</v>
      </c>
    </row>
    <row r="3458" spans="1:27" ht="45" customHeight="1" x14ac:dyDescent="0.25">
      <c r="A3458" s="144" t="s">
        <v>37320</v>
      </c>
      <c r="B3458" s="144" t="s">
        <v>20582</v>
      </c>
      <c r="C3458" s="144">
        <v>14</v>
      </c>
      <c r="D3458" s="144"/>
      <c r="E3458" s="144"/>
      <c r="F3458" s="144">
        <v>1</v>
      </c>
      <c r="G3458" s="144"/>
      <c r="H3458" s="144">
        <v>700</v>
      </c>
      <c r="I3458" s="144">
        <v>300</v>
      </c>
      <c r="J3458" s="144">
        <v>300</v>
      </c>
      <c r="K3458" s="144">
        <v>100</v>
      </c>
      <c r="L3458" s="144"/>
      <c r="M3458" s="145" t="s">
        <v>2213</v>
      </c>
      <c r="N3458" s="144" t="s">
        <v>84</v>
      </c>
      <c r="O3458" s="144"/>
      <c r="P3458" s="144" t="s">
        <v>3372</v>
      </c>
      <c r="Q3458" s="144"/>
      <c r="R3458" s="144"/>
      <c r="S3458" s="144"/>
      <c r="T3458" s="144"/>
      <c r="U3458" s="144" t="s">
        <v>37320</v>
      </c>
      <c r="V3458" s="144"/>
      <c r="W3458" s="144">
        <v>301661</v>
      </c>
      <c r="X3458" s="144" t="s">
        <v>37321</v>
      </c>
      <c r="Y3458" s="144" t="s">
        <v>37322</v>
      </c>
      <c r="Z3458" s="144" t="s">
        <v>32301</v>
      </c>
      <c r="AA3458" s="160">
        <v>7904</v>
      </c>
    </row>
    <row r="3459" spans="1:27" ht="45" customHeight="1" x14ac:dyDescent="0.25">
      <c r="A3459" s="144" t="s">
        <v>37320</v>
      </c>
      <c r="B3459" s="144" t="s">
        <v>20582</v>
      </c>
      <c r="C3459" s="144">
        <v>14</v>
      </c>
      <c r="D3459" s="144"/>
      <c r="E3459" s="144" t="s">
        <v>37323</v>
      </c>
      <c r="F3459" s="144">
        <v>1</v>
      </c>
      <c r="G3459" s="144">
        <v>350</v>
      </c>
      <c r="H3459" s="144"/>
      <c r="I3459" s="144"/>
      <c r="J3459" s="144"/>
      <c r="K3459" s="144"/>
      <c r="L3459" s="144"/>
      <c r="M3459" s="145" t="s">
        <v>2213</v>
      </c>
      <c r="N3459" s="144" t="s">
        <v>84</v>
      </c>
      <c r="O3459" s="144"/>
      <c r="P3459" s="144" t="s">
        <v>3372</v>
      </c>
      <c r="Q3459" s="144"/>
      <c r="R3459" s="144"/>
      <c r="S3459" s="144"/>
      <c r="T3459" s="144"/>
      <c r="U3459" s="144" t="s">
        <v>37320</v>
      </c>
      <c r="V3459" s="144" t="s">
        <v>10038</v>
      </c>
      <c r="W3459" s="144">
        <v>301661</v>
      </c>
      <c r="X3459" s="144" t="s">
        <v>37321</v>
      </c>
      <c r="Y3459" s="144" t="s">
        <v>37322</v>
      </c>
      <c r="Z3459" s="144" t="s">
        <v>32301</v>
      </c>
      <c r="AA3459" s="160">
        <v>7905</v>
      </c>
    </row>
    <row r="3460" spans="1:27" ht="45" customHeight="1" x14ac:dyDescent="0.25">
      <c r="A3460" s="144" t="s">
        <v>8600</v>
      </c>
      <c r="B3460" s="144" t="s">
        <v>4208</v>
      </c>
      <c r="C3460" s="144"/>
      <c r="D3460" s="144"/>
      <c r="E3460" s="144"/>
      <c r="F3460" s="144">
        <v>1</v>
      </c>
      <c r="G3460" s="144"/>
      <c r="H3460" s="144">
        <v>798</v>
      </c>
      <c r="I3460" s="144">
        <v>290</v>
      </c>
      <c r="J3460" s="144">
        <v>363</v>
      </c>
      <c r="K3460" s="144">
        <v>145</v>
      </c>
      <c r="L3460" s="144"/>
      <c r="M3460" s="145" t="s">
        <v>2213</v>
      </c>
      <c r="N3460" s="144" t="s">
        <v>25</v>
      </c>
      <c r="O3460" s="144"/>
      <c r="P3460" s="144" t="s">
        <v>3575</v>
      </c>
      <c r="Q3460" s="144" t="s">
        <v>4186</v>
      </c>
      <c r="R3460" s="144" t="s">
        <v>16368</v>
      </c>
      <c r="S3460" s="144" t="s">
        <v>4191</v>
      </c>
      <c r="T3460" s="144" t="s">
        <v>8601</v>
      </c>
      <c r="U3460" s="144" t="s">
        <v>8600</v>
      </c>
      <c r="V3460" s="144"/>
      <c r="W3460" s="144">
        <v>674482</v>
      </c>
      <c r="X3460" s="144" t="s">
        <v>8602</v>
      </c>
      <c r="Y3460" s="144"/>
      <c r="Z3460" s="144"/>
      <c r="AA3460" s="160">
        <v>407</v>
      </c>
    </row>
    <row r="3461" spans="1:27" ht="45" customHeight="1" x14ac:dyDescent="0.25">
      <c r="A3461" s="144" t="s">
        <v>33043</v>
      </c>
      <c r="B3461" s="144" t="s">
        <v>33044</v>
      </c>
      <c r="C3461" s="144"/>
      <c r="D3461" s="144"/>
      <c r="E3461" s="144"/>
      <c r="F3461" s="144">
        <v>5</v>
      </c>
      <c r="G3461" s="144"/>
      <c r="H3461" s="144"/>
      <c r="I3461" s="144"/>
      <c r="J3461" s="144"/>
      <c r="K3461" s="144"/>
      <c r="L3461" s="144">
        <v>250</v>
      </c>
      <c r="M3461" s="145" t="s">
        <v>2213</v>
      </c>
      <c r="N3461" s="144" t="s">
        <v>85</v>
      </c>
      <c r="O3461" s="144"/>
      <c r="P3461" s="144" t="s">
        <v>2362</v>
      </c>
      <c r="Q3461" s="144" t="s">
        <v>4186</v>
      </c>
      <c r="R3461" s="144" t="s">
        <v>8603</v>
      </c>
      <c r="S3461" s="144" t="s">
        <v>4191</v>
      </c>
      <c r="T3461" s="144" t="s">
        <v>8603</v>
      </c>
      <c r="U3461" s="144" t="s">
        <v>33043</v>
      </c>
      <c r="V3461" s="144"/>
      <c r="W3461" s="144">
        <v>627540</v>
      </c>
      <c r="X3461" s="144" t="s">
        <v>8604</v>
      </c>
      <c r="Y3461" s="144" t="s">
        <v>8605</v>
      </c>
      <c r="Z3461" s="144" t="s">
        <v>8606</v>
      </c>
      <c r="AA3461" s="160">
        <v>408</v>
      </c>
    </row>
    <row r="3462" spans="1:27" ht="45" customHeight="1" x14ac:dyDescent="0.25">
      <c r="A3462" s="144" t="s">
        <v>37324</v>
      </c>
      <c r="B3462" s="144" t="s">
        <v>37325</v>
      </c>
      <c r="C3462" s="144"/>
      <c r="D3462" s="144"/>
      <c r="E3462" s="144"/>
      <c r="F3462" s="144">
        <v>1</v>
      </c>
      <c r="G3462" s="144">
        <v>250</v>
      </c>
      <c r="H3462" s="144"/>
      <c r="I3462" s="144"/>
      <c r="J3462" s="144"/>
      <c r="K3462" s="144"/>
      <c r="L3462" s="144"/>
      <c r="M3462" s="145" t="s">
        <v>2213</v>
      </c>
      <c r="N3462" s="144" t="s">
        <v>59</v>
      </c>
      <c r="O3462" s="144"/>
      <c r="P3462" s="144" t="s">
        <v>2950</v>
      </c>
      <c r="Q3462" s="144"/>
      <c r="R3462" s="144"/>
      <c r="S3462" s="144" t="s">
        <v>4190</v>
      </c>
      <c r="T3462" s="144" t="s">
        <v>5875</v>
      </c>
      <c r="U3462" s="144" t="s">
        <v>37324</v>
      </c>
      <c r="V3462" s="144"/>
      <c r="W3462" s="144">
        <v>359240</v>
      </c>
      <c r="X3462" s="144" t="s">
        <v>4633</v>
      </c>
      <c r="Y3462" s="144">
        <v>88470000000</v>
      </c>
      <c r="Z3462" s="144" t="s">
        <v>16563</v>
      </c>
      <c r="AA3462" s="160">
        <v>4138</v>
      </c>
    </row>
    <row r="3463" spans="1:27" ht="45" customHeight="1" x14ac:dyDescent="0.25">
      <c r="A3463" s="144" t="s">
        <v>17142</v>
      </c>
      <c r="B3463" s="144" t="s">
        <v>15376</v>
      </c>
      <c r="C3463" s="144">
        <v>2</v>
      </c>
      <c r="D3463" s="144"/>
      <c r="E3463" s="144"/>
      <c r="F3463" s="144">
        <v>5</v>
      </c>
      <c r="G3463" s="144"/>
      <c r="H3463" s="144"/>
      <c r="I3463" s="144"/>
      <c r="J3463" s="144"/>
      <c r="K3463" s="144"/>
      <c r="L3463" s="144">
        <v>850</v>
      </c>
      <c r="M3463" s="145" t="s">
        <v>2213</v>
      </c>
      <c r="N3463" s="144" t="s">
        <v>83</v>
      </c>
      <c r="O3463" s="144"/>
      <c r="P3463" s="144" t="s">
        <v>3371</v>
      </c>
      <c r="Q3463" s="144"/>
      <c r="R3463" s="144"/>
      <c r="S3463" s="144"/>
      <c r="T3463" s="144"/>
      <c r="U3463" s="144" t="s">
        <v>17142</v>
      </c>
      <c r="V3463" s="144"/>
      <c r="W3463" s="144">
        <v>634034</v>
      </c>
      <c r="X3463" s="144" t="s">
        <v>17143</v>
      </c>
      <c r="Y3463" s="144" t="s">
        <v>17144</v>
      </c>
      <c r="Z3463" s="144" t="s">
        <v>17145</v>
      </c>
      <c r="AA3463" s="160">
        <v>4304</v>
      </c>
    </row>
    <row r="3464" spans="1:27" ht="45" customHeight="1" x14ac:dyDescent="0.25">
      <c r="A3464" s="144" t="s">
        <v>25648</v>
      </c>
      <c r="B3464" s="144" t="s">
        <v>25649</v>
      </c>
      <c r="C3464" s="144"/>
      <c r="D3464" s="144"/>
      <c r="E3464" s="144"/>
      <c r="F3464" s="144">
        <v>3</v>
      </c>
      <c r="G3464" s="144"/>
      <c r="H3464" s="144"/>
      <c r="I3464" s="144"/>
      <c r="J3464" s="144"/>
      <c r="K3464" s="144"/>
      <c r="L3464" s="144">
        <v>150</v>
      </c>
      <c r="M3464" s="145" t="s">
        <v>2213</v>
      </c>
      <c r="N3464" s="144" t="s">
        <v>34</v>
      </c>
      <c r="O3464" s="144"/>
      <c r="P3464" s="144" t="s">
        <v>4009</v>
      </c>
      <c r="Q3464" s="144"/>
      <c r="R3464" s="144"/>
      <c r="S3464" s="144" t="s">
        <v>4190</v>
      </c>
      <c r="T3464" s="144" t="s">
        <v>4244</v>
      </c>
      <c r="U3464" s="144" t="s">
        <v>25648</v>
      </c>
      <c r="V3464" s="144"/>
      <c r="W3464" s="144">
        <v>352731</v>
      </c>
      <c r="X3464" s="144" t="s">
        <v>25650</v>
      </c>
      <c r="Y3464" s="144" t="s">
        <v>27463</v>
      </c>
      <c r="Z3464" s="144" t="s">
        <v>30117</v>
      </c>
      <c r="AA3464" s="160">
        <v>6525</v>
      </c>
    </row>
    <row r="3465" spans="1:27" ht="45" customHeight="1" x14ac:dyDescent="0.25">
      <c r="A3465" s="144" t="s">
        <v>20031</v>
      </c>
      <c r="B3465" s="144" t="s">
        <v>20032</v>
      </c>
      <c r="C3465" s="144"/>
      <c r="D3465" s="144"/>
      <c r="E3465" s="144"/>
      <c r="F3465" s="144">
        <v>1</v>
      </c>
      <c r="G3465" s="144"/>
      <c r="H3465" s="144">
        <v>250</v>
      </c>
      <c r="I3465" s="144">
        <v>100</v>
      </c>
      <c r="J3465" s="144">
        <v>100</v>
      </c>
      <c r="K3465" s="144">
        <v>50</v>
      </c>
      <c r="L3465" s="144"/>
      <c r="M3465" s="145" t="s">
        <v>2213</v>
      </c>
      <c r="N3465" s="144" t="s">
        <v>79</v>
      </c>
      <c r="O3465" s="144"/>
      <c r="P3465" s="144" t="s">
        <v>3263</v>
      </c>
      <c r="Q3465" s="144"/>
      <c r="R3465" s="144"/>
      <c r="S3465" s="144" t="s">
        <v>15453</v>
      </c>
      <c r="T3465" s="144" t="s">
        <v>20033</v>
      </c>
      <c r="U3465" s="144" t="s">
        <v>20031</v>
      </c>
      <c r="V3465" s="144"/>
      <c r="W3465" s="144">
        <v>216481</v>
      </c>
      <c r="X3465" s="144" t="s">
        <v>20034</v>
      </c>
      <c r="Y3465" s="144" t="s">
        <v>20036</v>
      </c>
      <c r="Z3465" s="144" t="s">
        <v>20035</v>
      </c>
      <c r="AA3465" s="160">
        <v>4672</v>
      </c>
    </row>
    <row r="3466" spans="1:27" ht="45" customHeight="1" x14ac:dyDescent="0.25">
      <c r="A3466" s="144" t="s">
        <v>8607</v>
      </c>
      <c r="B3466" s="144" t="s">
        <v>4208</v>
      </c>
      <c r="C3466" s="144">
        <v>3</v>
      </c>
      <c r="D3466" s="144"/>
      <c r="E3466" s="144"/>
      <c r="F3466" s="144">
        <v>1</v>
      </c>
      <c r="G3466" s="144"/>
      <c r="H3466" s="144">
        <v>1200</v>
      </c>
      <c r="I3466" s="144">
        <v>436</v>
      </c>
      <c r="J3466" s="144">
        <v>545</v>
      </c>
      <c r="K3466" s="144">
        <v>218</v>
      </c>
      <c r="L3466" s="144"/>
      <c r="M3466" s="145" t="s">
        <v>2213</v>
      </c>
      <c r="N3466" s="144" t="s">
        <v>42</v>
      </c>
      <c r="O3466" s="144"/>
      <c r="P3466" s="144" t="s">
        <v>3183</v>
      </c>
      <c r="Q3466" s="144"/>
      <c r="R3466" s="144"/>
      <c r="S3466" s="144"/>
      <c r="T3466" s="144"/>
      <c r="U3466" s="144" t="s">
        <v>8607</v>
      </c>
      <c r="V3466" s="144"/>
      <c r="W3466" s="144">
        <v>140181</v>
      </c>
      <c r="X3466" s="144" t="s">
        <v>8608</v>
      </c>
      <c r="Y3466" s="150">
        <v>89060000000</v>
      </c>
      <c r="Z3466" s="144" t="s">
        <v>8609</v>
      </c>
      <c r="AA3466" s="161">
        <v>409</v>
      </c>
    </row>
    <row r="3467" spans="1:27" ht="45" customHeight="1" x14ac:dyDescent="0.25">
      <c r="A3467" s="144" t="s">
        <v>24160</v>
      </c>
      <c r="B3467" s="144" t="s">
        <v>16893</v>
      </c>
      <c r="C3467" s="144">
        <v>2</v>
      </c>
      <c r="D3467" s="144" t="s">
        <v>24161</v>
      </c>
      <c r="E3467" s="144"/>
      <c r="F3467" s="144">
        <v>1</v>
      </c>
      <c r="G3467" s="144"/>
      <c r="H3467" s="144">
        <v>1200</v>
      </c>
      <c r="I3467" s="144">
        <v>550</v>
      </c>
      <c r="J3467" s="144">
        <v>450</v>
      </c>
      <c r="K3467" s="144">
        <v>200</v>
      </c>
      <c r="L3467" s="144"/>
      <c r="M3467" s="145" t="s">
        <v>2213</v>
      </c>
      <c r="N3467" s="144" t="s">
        <v>17</v>
      </c>
      <c r="O3467" s="144"/>
      <c r="P3467" s="144" t="s">
        <v>2305</v>
      </c>
      <c r="Q3467" s="144"/>
      <c r="R3467" s="144"/>
      <c r="S3467" s="144"/>
      <c r="T3467" s="144"/>
      <c r="U3467" s="144" t="s">
        <v>24160</v>
      </c>
      <c r="V3467" s="144"/>
      <c r="W3467" s="144">
        <v>414040</v>
      </c>
      <c r="X3467" s="144" t="s">
        <v>24162</v>
      </c>
      <c r="Y3467" s="150">
        <v>88510000000</v>
      </c>
      <c r="Z3467" s="144" t="s">
        <v>24163</v>
      </c>
      <c r="AA3467" s="160">
        <v>6156</v>
      </c>
    </row>
    <row r="3468" spans="1:27" ht="45" customHeight="1" x14ac:dyDescent="0.25">
      <c r="A3468" s="144" t="s">
        <v>20037</v>
      </c>
      <c r="B3468" s="144" t="s">
        <v>20038</v>
      </c>
      <c r="C3468" s="144"/>
      <c r="D3468" s="144"/>
      <c r="E3468" s="144"/>
      <c r="F3468" s="144">
        <v>1</v>
      </c>
      <c r="G3468" s="144"/>
      <c r="H3468" s="144">
        <v>593</v>
      </c>
      <c r="I3468" s="144">
        <v>350</v>
      </c>
      <c r="J3468" s="144">
        <v>193</v>
      </c>
      <c r="K3468" s="144">
        <v>50</v>
      </c>
      <c r="L3468" s="144"/>
      <c r="M3468" s="145" t="s">
        <v>2213</v>
      </c>
      <c r="N3468" s="144" t="s">
        <v>85</v>
      </c>
      <c r="O3468" s="144"/>
      <c r="P3468" s="144" t="s">
        <v>3473</v>
      </c>
      <c r="Q3468" s="144" t="s">
        <v>16566</v>
      </c>
      <c r="R3468" s="144" t="s">
        <v>28393</v>
      </c>
      <c r="S3468" s="144" t="s">
        <v>15453</v>
      </c>
      <c r="T3468" s="144" t="s">
        <v>20039</v>
      </c>
      <c r="U3468" s="144" t="s">
        <v>20037</v>
      </c>
      <c r="V3468" s="144"/>
      <c r="W3468" s="144">
        <v>625512</v>
      </c>
      <c r="X3468" s="144" t="s">
        <v>20040</v>
      </c>
      <c r="Y3468" s="144" t="s">
        <v>20042</v>
      </c>
      <c r="Z3468" s="144" t="s">
        <v>20041</v>
      </c>
      <c r="AA3468" s="160">
        <v>5069</v>
      </c>
    </row>
    <row r="3469" spans="1:27" ht="45" customHeight="1" x14ac:dyDescent="0.25">
      <c r="A3469" s="144" t="s">
        <v>31251</v>
      </c>
      <c r="B3469" s="144" t="s">
        <v>31252</v>
      </c>
      <c r="C3469" s="144"/>
      <c r="D3469" s="144"/>
      <c r="E3469" s="144"/>
      <c r="F3469" s="144">
        <v>1</v>
      </c>
      <c r="G3469" s="144"/>
      <c r="H3469" s="144">
        <v>798</v>
      </c>
      <c r="I3469" s="144">
        <v>290</v>
      </c>
      <c r="J3469" s="144">
        <v>363</v>
      </c>
      <c r="K3469" s="144">
        <v>145</v>
      </c>
      <c r="L3469" s="144"/>
      <c r="M3469" s="145" t="s">
        <v>2213</v>
      </c>
      <c r="N3469" s="144" t="s">
        <v>21</v>
      </c>
      <c r="O3469" s="144"/>
      <c r="P3469" s="144" t="s">
        <v>2588</v>
      </c>
      <c r="Q3469" s="144"/>
      <c r="R3469" s="144"/>
      <c r="S3469" s="144" t="s">
        <v>4190</v>
      </c>
      <c r="T3469" s="144" t="s">
        <v>11704</v>
      </c>
      <c r="U3469" s="144" t="s">
        <v>31251</v>
      </c>
      <c r="V3469" s="144"/>
      <c r="W3469" s="144">
        <v>403024</v>
      </c>
      <c r="X3469" s="144" t="s">
        <v>7335</v>
      </c>
      <c r="Y3469" s="150"/>
      <c r="Z3469" s="144" t="s">
        <v>11705</v>
      </c>
      <c r="AA3469" s="160">
        <v>3045</v>
      </c>
    </row>
    <row r="3470" spans="1:27" ht="45" customHeight="1" x14ac:dyDescent="0.25">
      <c r="A3470" s="144" t="s">
        <v>17146</v>
      </c>
      <c r="B3470" s="144" t="s">
        <v>30118</v>
      </c>
      <c r="C3470" s="144">
        <v>117</v>
      </c>
      <c r="D3470" s="144"/>
      <c r="E3470" s="144"/>
      <c r="F3470" s="144">
        <v>1</v>
      </c>
      <c r="G3470" s="144"/>
      <c r="H3470" s="144">
        <v>420</v>
      </c>
      <c r="I3470" s="144">
        <v>200</v>
      </c>
      <c r="J3470" s="144">
        <v>200</v>
      </c>
      <c r="K3470" s="144">
        <v>20</v>
      </c>
      <c r="L3470" s="144"/>
      <c r="M3470" s="145" t="s">
        <v>2213</v>
      </c>
      <c r="N3470" s="144" t="s">
        <v>16</v>
      </c>
      <c r="O3470" s="144"/>
      <c r="P3470" s="144" t="s">
        <v>3481</v>
      </c>
      <c r="Q3470" s="144"/>
      <c r="R3470" s="144"/>
      <c r="S3470" s="144" t="s">
        <v>4190</v>
      </c>
      <c r="T3470" s="144" t="s">
        <v>17147</v>
      </c>
      <c r="U3470" s="144" t="s">
        <v>17146</v>
      </c>
      <c r="V3470" s="144"/>
      <c r="W3470" s="144">
        <v>164610</v>
      </c>
      <c r="X3470" s="144" t="s">
        <v>17148</v>
      </c>
      <c r="Y3470" s="144" t="s">
        <v>17149</v>
      </c>
      <c r="Z3470" s="144" t="s">
        <v>30119</v>
      </c>
      <c r="AA3470" s="160">
        <v>4331</v>
      </c>
    </row>
    <row r="3471" spans="1:27" ht="45" customHeight="1" x14ac:dyDescent="0.25">
      <c r="A3471" s="144" t="s">
        <v>8610</v>
      </c>
      <c r="B3471" s="144" t="s">
        <v>4800</v>
      </c>
      <c r="C3471" s="144">
        <v>1</v>
      </c>
      <c r="D3471" s="144"/>
      <c r="E3471" s="144"/>
      <c r="F3471" s="144">
        <v>3</v>
      </c>
      <c r="G3471" s="144"/>
      <c r="H3471" s="144"/>
      <c r="I3471" s="144"/>
      <c r="J3471" s="144"/>
      <c r="K3471" s="144"/>
      <c r="L3471" s="144">
        <v>150</v>
      </c>
      <c r="M3471" s="145" t="s">
        <v>2213</v>
      </c>
      <c r="N3471" s="144" t="s">
        <v>31</v>
      </c>
      <c r="O3471" s="144"/>
      <c r="P3471" s="144" t="s">
        <v>3579</v>
      </c>
      <c r="Q3471" s="144" t="s">
        <v>4187</v>
      </c>
      <c r="R3471" s="144" t="s">
        <v>8611</v>
      </c>
      <c r="S3471" s="144"/>
      <c r="T3471" s="144"/>
      <c r="U3471" s="144" t="s">
        <v>8610</v>
      </c>
      <c r="V3471" s="144"/>
      <c r="W3471" s="144">
        <v>653002</v>
      </c>
      <c r="X3471" s="144" t="s">
        <v>8612</v>
      </c>
      <c r="Y3471" s="144" t="s">
        <v>8613</v>
      </c>
      <c r="Z3471" s="144" t="s">
        <v>8614</v>
      </c>
      <c r="AA3471" s="160">
        <v>410</v>
      </c>
    </row>
    <row r="3472" spans="1:27" ht="45" customHeight="1" x14ac:dyDescent="0.25">
      <c r="A3472" s="144" t="s">
        <v>15741</v>
      </c>
      <c r="B3472" s="144" t="s">
        <v>7333</v>
      </c>
      <c r="C3472" s="144"/>
      <c r="D3472" s="144" t="s">
        <v>15742</v>
      </c>
      <c r="E3472" s="144"/>
      <c r="F3472" s="144">
        <v>5</v>
      </c>
      <c r="G3472" s="144"/>
      <c r="H3472" s="144"/>
      <c r="I3472" s="144"/>
      <c r="J3472" s="144"/>
      <c r="K3472" s="144"/>
      <c r="L3472" s="144">
        <v>850</v>
      </c>
      <c r="M3472" s="145" t="s">
        <v>2213</v>
      </c>
      <c r="N3472" s="144" t="s">
        <v>84</v>
      </c>
      <c r="O3472" s="144"/>
      <c r="P3472" s="144" t="s">
        <v>3652</v>
      </c>
      <c r="Q3472" s="144" t="s">
        <v>4187</v>
      </c>
      <c r="R3472" s="144" t="s">
        <v>4249</v>
      </c>
      <c r="S3472" s="144"/>
      <c r="T3472" s="144"/>
      <c r="U3472" s="144" t="s">
        <v>15741</v>
      </c>
      <c r="V3472" s="144"/>
      <c r="W3472" s="144">
        <v>300012</v>
      </c>
      <c r="X3472" s="144" t="s">
        <v>15743</v>
      </c>
      <c r="Y3472" s="144" t="s">
        <v>15744</v>
      </c>
      <c r="Z3472" s="144" t="s">
        <v>15745</v>
      </c>
      <c r="AA3472" s="161">
        <v>3886</v>
      </c>
    </row>
    <row r="3473" spans="1:27" ht="45" customHeight="1" x14ac:dyDescent="0.25">
      <c r="A3473" s="144" t="s">
        <v>32198</v>
      </c>
      <c r="B3473" s="144" t="s">
        <v>32199</v>
      </c>
      <c r="C3473" s="144"/>
      <c r="D3473" s="144"/>
      <c r="E3473" s="144"/>
      <c r="F3473" s="144">
        <v>1</v>
      </c>
      <c r="G3473" s="144">
        <v>265</v>
      </c>
      <c r="H3473" s="144">
        <v>798</v>
      </c>
      <c r="I3473" s="144">
        <v>290</v>
      </c>
      <c r="J3473" s="144">
        <v>363</v>
      </c>
      <c r="K3473" s="144">
        <v>145</v>
      </c>
      <c r="L3473" s="144"/>
      <c r="M3473" s="145" t="s">
        <v>2213</v>
      </c>
      <c r="N3473" s="144" t="s">
        <v>88</v>
      </c>
      <c r="O3473" s="144"/>
      <c r="P3473" s="144" t="s">
        <v>3569</v>
      </c>
      <c r="Q3473" s="144"/>
      <c r="R3473" s="144"/>
      <c r="S3473" s="144" t="s">
        <v>4190</v>
      </c>
      <c r="T3473" s="144" t="s">
        <v>8868</v>
      </c>
      <c r="U3473" s="144" t="s">
        <v>32198</v>
      </c>
      <c r="V3473" s="144"/>
      <c r="W3473" s="144">
        <v>628520</v>
      </c>
      <c r="X3473" s="144" t="s">
        <v>32200</v>
      </c>
      <c r="Y3473" s="151">
        <v>89830000000</v>
      </c>
      <c r="Z3473" s="144" t="s">
        <v>8869</v>
      </c>
      <c r="AA3473" s="160">
        <v>247</v>
      </c>
    </row>
    <row r="3474" spans="1:27" ht="45" customHeight="1" x14ac:dyDescent="0.25">
      <c r="A3474" s="144" t="s">
        <v>15746</v>
      </c>
      <c r="B3474" s="144" t="s">
        <v>4239</v>
      </c>
      <c r="C3474" s="144"/>
      <c r="D3474" s="144" t="s">
        <v>15747</v>
      </c>
      <c r="E3474" s="144"/>
      <c r="F3474" s="144">
        <v>5</v>
      </c>
      <c r="G3474" s="144"/>
      <c r="H3474" s="144"/>
      <c r="I3474" s="144"/>
      <c r="J3474" s="144"/>
      <c r="K3474" s="144"/>
      <c r="L3474" s="144">
        <v>850</v>
      </c>
      <c r="M3474" s="145" t="s">
        <v>2213</v>
      </c>
      <c r="N3474" s="144" t="s">
        <v>85</v>
      </c>
      <c r="O3474" s="144"/>
      <c r="P3474" s="144" t="s">
        <v>3473</v>
      </c>
      <c r="Q3474" s="144"/>
      <c r="R3474" s="144"/>
      <c r="S3474" s="144" t="s">
        <v>4190</v>
      </c>
      <c r="T3474" s="144" t="s">
        <v>15748</v>
      </c>
      <c r="U3474" s="144" t="s">
        <v>15746</v>
      </c>
      <c r="V3474" s="144"/>
      <c r="W3474" s="144">
        <v>625530</v>
      </c>
      <c r="X3474" s="144" t="s">
        <v>15749</v>
      </c>
      <c r="Y3474" s="144" t="s">
        <v>15750</v>
      </c>
      <c r="Z3474" s="144" t="s">
        <v>15751</v>
      </c>
      <c r="AA3474" s="160">
        <v>3935</v>
      </c>
    </row>
    <row r="3475" spans="1:27" ht="45" customHeight="1" x14ac:dyDescent="0.25">
      <c r="A3475" s="144" t="s">
        <v>8620</v>
      </c>
      <c r="B3475" s="144" t="s">
        <v>4205</v>
      </c>
      <c r="C3475" s="144">
        <v>1</v>
      </c>
      <c r="D3475" s="144"/>
      <c r="E3475" s="144"/>
      <c r="F3475" s="144">
        <v>1</v>
      </c>
      <c r="G3475" s="144">
        <v>200</v>
      </c>
      <c r="H3475" s="144"/>
      <c r="I3475" s="144"/>
      <c r="J3475" s="144"/>
      <c r="K3475" s="144"/>
      <c r="L3475" s="144"/>
      <c r="M3475" s="145" t="s">
        <v>2213</v>
      </c>
      <c r="N3475" s="144" t="s">
        <v>64</v>
      </c>
      <c r="O3475" s="144"/>
      <c r="P3475" s="144" t="s">
        <v>3253</v>
      </c>
      <c r="Q3475" s="144"/>
      <c r="R3475" s="144"/>
      <c r="S3475" s="144" t="s">
        <v>4191</v>
      </c>
      <c r="T3475" s="144" t="s">
        <v>4288</v>
      </c>
      <c r="U3475" s="144" t="s">
        <v>8620</v>
      </c>
      <c r="V3475" s="144"/>
      <c r="W3475" s="144">
        <v>431503</v>
      </c>
      <c r="X3475" s="144" t="s">
        <v>8621</v>
      </c>
      <c r="Y3475" s="144"/>
      <c r="Z3475" s="144" t="s">
        <v>8622</v>
      </c>
      <c r="AA3475" s="160">
        <v>412</v>
      </c>
    </row>
    <row r="3476" spans="1:27" ht="45" customHeight="1" x14ac:dyDescent="0.25">
      <c r="A3476" s="144" t="s">
        <v>8623</v>
      </c>
      <c r="B3476" s="144" t="s">
        <v>4319</v>
      </c>
      <c r="C3476" s="144">
        <v>1</v>
      </c>
      <c r="D3476" s="144"/>
      <c r="E3476" s="144"/>
      <c r="F3476" s="144">
        <v>1</v>
      </c>
      <c r="G3476" s="144"/>
      <c r="H3476" s="144">
        <v>798</v>
      </c>
      <c r="I3476" s="144">
        <v>290</v>
      </c>
      <c r="J3476" s="144">
        <v>363</v>
      </c>
      <c r="K3476" s="144">
        <v>145</v>
      </c>
      <c r="L3476" s="144"/>
      <c r="M3476" s="145" t="s">
        <v>2213</v>
      </c>
      <c r="N3476" s="144" t="s">
        <v>72</v>
      </c>
      <c r="O3476" s="144"/>
      <c r="P3476" s="144" t="s">
        <v>3463</v>
      </c>
      <c r="Q3476" s="144"/>
      <c r="R3476" s="144"/>
      <c r="S3476" s="144" t="s">
        <v>4190</v>
      </c>
      <c r="T3476" s="144" t="s">
        <v>8625</v>
      </c>
      <c r="U3476" s="144" t="s">
        <v>8623</v>
      </c>
      <c r="V3476" s="144"/>
      <c r="W3476" s="144">
        <v>347460</v>
      </c>
      <c r="X3476" s="144" t="s">
        <v>8626</v>
      </c>
      <c r="Y3476" s="144">
        <v>89050000000</v>
      </c>
      <c r="Z3476" s="144" t="s">
        <v>20043</v>
      </c>
      <c r="AA3476" s="160">
        <v>413</v>
      </c>
    </row>
    <row r="3477" spans="1:27" ht="45" customHeight="1" x14ac:dyDescent="0.25">
      <c r="A3477" s="144" t="s">
        <v>20044</v>
      </c>
      <c r="B3477" s="144" t="s">
        <v>14963</v>
      </c>
      <c r="C3477" s="144"/>
      <c r="D3477" s="144"/>
      <c r="E3477" s="144"/>
      <c r="F3477" s="144">
        <v>1</v>
      </c>
      <c r="G3477" s="144"/>
      <c r="H3477" s="144">
        <v>350</v>
      </c>
      <c r="I3477" s="144">
        <v>200</v>
      </c>
      <c r="J3477" s="144">
        <v>100</v>
      </c>
      <c r="K3477" s="144">
        <v>50</v>
      </c>
      <c r="L3477" s="144"/>
      <c r="M3477" s="145" t="s">
        <v>2213</v>
      </c>
      <c r="N3477" s="144" t="s">
        <v>76</v>
      </c>
      <c r="O3477" s="144"/>
      <c r="P3477" s="144" t="s">
        <v>3093</v>
      </c>
      <c r="Q3477" s="144"/>
      <c r="R3477" s="144"/>
      <c r="S3477" s="144" t="s">
        <v>4191</v>
      </c>
      <c r="T3477" s="144" t="s">
        <v>16909</v>
      </c>
      <c r="U3477" s="144" t="s">
        <v>20044</v>
      </c>
      <c r="V3477" s="144"/>
      <c r="W3477" s="144">
        <v>412124</v>
      </c>
      <c r="X3477" s="144" t="s">
        <v>6296</v>
      </c>
      <c r="Y3477" s="144">
        <v>88460000000</v>
      </c>
      <c r="Z3477" s="144" t="s">
        <v>20045</v>
      </c>
      <c r="AA3477" s="160">
        <v>4504</v>
      </c>
    </row>
    <row r="3478" spans="1:27" ht="45" customHeight="1" x14ac:dyDescent="0.25">
      <c r="A3478" s="144" t="s">
        <v>8627</v>
      </c>
      <c r="B3478" s="144" t="s">
        <v>4215</v>
      </c>
      <c r="C3478" s="144">
        <v>64</v>
      </c>
      <c r="D3478" s="144"/>
      <c r="E3478" s="144"/>
      <c r="F3478" s="144">
        <v>1</v>
      </c>
      <c r="G3478" s="144"/>
      <c r="H3478" s="144">
        <v>1199</v>
      </c>
      <c r="I3478" s="144">
        <v>436</v>
      </c>
      <c r="J3478" s="144">
        <v>545</v>
      </c>
      <c r="K3478" s="144">
        <v>218</v>
      </c>
      <c r="L3478" s="144"/>
      <c r="M3478" s="145" t="s">
        <v>2213</v>
      </c>
      <c r="N3478" s="144" t="s">
        <v>54</v>
      </c>
      <c r="O3478" s="144"/>
      <c r="P3478" s="144" t="s">
        <v>4132</v>
      </c>
      <c r="Q3478" s="144"/>
      <c r="R3478" s="144"/>
      <c r="S3478" s="144"/>
      <c r="T3478" s="144"/>
      <c r="U3478" s="144" t="s">
        <v>8627</v>
      </c>
      <c r="V3478" s="144"/>
      <c r="W3478" s="144">
        <v>450055</v>
      </c>
      <c r="X3478" s="144" t="s">
        <v>8628</v>
      </c>
      <c r="Y3478" s="144"/>
      <c r="Z3478" s="144"/>
      <c r="AA3478" s="160">
        <v>414</v>
      </c>
    </row>
    <row r="3479" spans="1:27" ht="45" customHeight="1" x14ac:dyDescent="0.25">
      <c r="A3479" s="144" t="s">
        <v>20046</v>
      </c>
      <c r="B3479" s="144" t="s">
        <v>15483</v>
      </c>
      <c r="C3479" s="144">
        <v>32</v>
      </c>
      <c r="D3479" s="144" t="s">
        <v>18746</v>
      </c>
      <c r="E3479" s="144"/>
      <c r="F3479" s="144">
        <v>1</v>
      </c>
      <c r="G3479" s="144">
        <v>150</v>
      </c>
      <c r="H3479" s="144"/>
      <c r="I3479" s="144"/>
      <c r="J3479" s="144"/>
      <c r="K3479" s="144"/>
      <c r="L3479" s="144"/>
      <c r="M3479" s="145" t="s">
        <v>2213</v>
      </c>
      <c r="N3479" s="144" t="s">
        <v>80</v>
      </c>
      <c r="O3479" s="144"/>
      <c r="P3479" s="144" t="s">
        <v>30576</v>
      </c>
      <c r="Q3479" s="144"/>
      <c r="R3479" s="144"/>
      <c r="S3479" s="144" t="s">
        <v>15453</v>
      </c>
      <c r="T3479" s="144" t="s">
        <v>20047</v>
      </c>
      <c r="U3479" s="144" t="s">
        <v>20046</v>
      </c>
      <c r="V3479" s="144"/>
      <c r="W3479" s="144">
        <v>356836</v>
      </c>
      <c r="X3479" s="144" t="s">
        <v>20048</v>
      </c>
      <c r="Y3479" s="150">
        <v>8656000000</v>
      </c>
      <c r="Z3479" s="144" t="s">
        <v>20049</v>
      </c>
      <c r="AA3479" s="160">
        <v>5459</v>
      </c>
    </row>
    <row r="3480" spans="1:27" ht="45" customHeight="1" x14ac:dyDescent="0.25">
      <c r="A3480" s="144" t="s">
        <v>20046</v>
      </c>
      <c r="B3480" s="144" t="s">
        <v>15483</v>
      </c>
      <c r="C3480" s="144">
        <v>32</v>
      </c>
      <c r="D3480" s="144" t="s">
        <v>4767</v>
      </c>
      <c r="E3480" s="144"/>
      <c r="F3480" s="144">
        <v>1</v>
      </c>
      <c r="G3480" s="144">
        <v>250</v>
      </c>
      <c r="H3480" s="144"/>
      <c r="I3480" s="144"/>
      <c r="J3480" s="144"/>
      <c r="K3480" s="144"/>
      <c r="L3480" s="144"/>
      <c r="M3480" s="145" t="s">
        <v>2213</v>
      </c>
      <c r="N3480" s="144" t="s">
        <v>80</v>
      </c>
      <c r="O3480" s="144"/>
      <c r="P3480" s="144" t="s">
        <v>3865</v>
      </c>
      <c r="Q3480" s="144" t="s">
        <v>4187</v>
      </c>
      <c r="R3480" s="144" t="s">
        <v>20050</v>
      </c>
      <c r="S3480" s="144" t="s">
        <v>4191</v>
      </c>
      <c r="T3480" s="144" t="s">
        <v>20047</v>
      </c>
      <c r="U3480" s="144" t="s">
        <v>20046</v>
      </c>
      <c r="V3480" s="144"/>
      <c r="W3480" s="144">
        <v>356836</v>
      </c>
      <c r="X3480" s="144" t="s">
        <v>20051</v>
      </c>
      <c r="Y3480" s="144" t="s">
        <v>20053</v>
      </c>
      <c r="Z3480" s="144" t="s">
        <v>20052</v>
      </c>
      <c r="AA3480" s="160">
        <v>5596</v>
      </c>
    </row>
    <row r="3481" spans="1:27" ht="45" customHeight="1" x14ac:dyDescent="0.25">
      <c r="A3481" s="144" t="s">
        <v>8629</v>
      </c>
      <c r="B3481" s="144" t="s">
        <v>4246</v>
      </c>
      <c r="C3481" s="144">
        <v>19</v>
      </c>
      <c r="D3481" s="144"/>
      <c r="E3481" s="144"/>
      <c r="F3481" s="144">
        <v>1</v>
      </c>
      <c r="G3481" s="144"/>
      <c r="H3481" s="144">
        <v>1199</v>
      </c>
      <c r="I3481" s="144">
        <v>436</v>
      </c>
      <c r="J3481" s="144">
        <v>545</v>
      </c>
      <c r="K3481" s="144">
        <v>218</v>
      </c>
      <c r="L3481" s="144"/>
      <c r="M3481" s="145" t="s">
        <v>2213</v>
      </c>
      <c r="N3481" s="144" t="s">
        <v>62</v>
      </c>
      <c r="O3481" s="144"/>
      <c r="P3481" s="144" t="s">
        <v>3640</v>
      </c>
      <c r="Q3481" s="144"/>
      <c r="R3481" s="144"/>
      <c r="S3481" s="144"/>
      <c r="T3481" s="144"/>
      <c r="U3481" s="144" t="s">
        <v>8629</v>
      </c>
      <c r="V3481" s="144"/>
      <c r="W3481" s="144">
        <v>298100</v>
      </c>
      <c r="X3481" s="144" t="s">
        <v>20054</v>
      </c>
      <c r="Y3481" s="144"/>
      <c r="Z3481" s="144"/>
      <c r="AA3481" s="160">
        <v>415</v>
      </c>
    </row>
    <row r="3482" spans="1:27" ht="45" customHeight="1" x14ac:dyDescent="0.25">
      <c r="A3482" s="144" t="s">
        <v>30120</v>
      </c>
      <c r="B3482" s="144" t="s">
        <v>30121</v>
      </c>
      <c r="C3482" s="144"/>
      <c r="D3482" s="144"/>
      <c r="E3482" s="144"/>
      <c r="F3482" s="144">
        <v>1</v>
      </c>
      <c r="G3482" s="144"/>
      <c r="H3482" s="144"/>
      <c r="I3482" s="144"/>
      <c r="J3482" s="144"/>
      <c r="K3482" s="144">
        <v>500</v>
      </c>
      <c r="L3482" s="144"/>
      <c r="M3482" s="145" t="s">
        <v>2213</v>
      </c>
      <c r="N3482" s="144" t="s">
        <v>42</v>
      </c>
      <c r="O3482" s="144"/>
      <c r="P3482" s="144" t="s">
        <v>30573</v>
      </c>
      <c r="Q3482" s="144"/>
      <c r="R3482" s="144"/>
      <c r="S3482" s="144" t="s">
        <v>4189</v>
      </c>
      <c r="T3482" s="144" t="s">
        <v>5348</v>
      </c>
      <c r="U3482" s="144" t="s">
        <v>30120</v>
      </c>
      <c r="V3482" s="144"/>
      <c r="W3482" s="144">
        <v>140200</v>
      </c>
      <c r="X3482" s="144" t="s">
        <v>30122</v>
      </c>
      <c r="Y3482" s="144"/>
      <c r="Z3482" s="144"/>
      <c r="AA3482" s="161">
        <v>7134</v>
      </c>
    </row>
    <row r="3483" spans="1:27" ht="45" customHeight="1" x14ac:dyDescent="0.25">
      <c r="A3483" s="144" t="s">
        <v>30120</v>
      </c>
      <c r="B3483" s="144" t="s">
        <v>30121</v>
      </c>
      <c r="C3483" s="144"/>
      <c r="D3483" s="144"/>
      <c r="E3483" s="144" t="s">
        <v>30123</v>
      </c>
      <c r="F3483" s="144">
        <v>1</v>
      </c>
      <c r="G3483" s="144"/>
      <c r="H3483" s="144">
        <v>600</v>
      </c>
      <c r="I3483" s="144">
        <v>100</v>
      </c>
      <c r="J3483" s="144">
        <v>300</v>
      </c>
      <c r="K3483" s="144">
        <v>200</v>
      </c>
      <c r="L3483" s="144"/>
      <c r="M3483" s="145" t="s">
        <v>2213</v>
      </c>
      <c r="N3483" s="144" t="s">
        <v>42</v>
      </c>
      <c r="O3483" s="144"/>
      <c r="P3483" s="144" t="s">
        <v>30573</v>
      </c>
      <c r="Q3483" s="144"/>
      <c r="R3483" s="144"/>
      <c r="S3483" s="144" t="s">
        <v>4189</v>
      </c>
      <c r="T3483" s="144" t="s">
        <v>5348</v>
      </c>
      <c r="U3483" s="144" t="s">
        <v>30120</v>
      </c>
      <c r="V3483" s="144" t="s">
        <v>30124</v>
      </c>
      <c r="W3483" s="144">
        <v>140200</v>
      </c>
      <c r="X3483" s="144" t="s">
        <v>30125</v>
      </c>
      <c r="Y3483" s="144"/>
      <c r="Z3483" s="144"/>
      <c r="AA3483" s="160">
        <v>7135</v>
      </c>
    </row>
    <row r="3484" spans="1:27" ht="45" customHeight="1" x14ac:dyDescent="0.25">
      <c r="A3484" s="144" t="s">
        <v>8630</v>
      </c>
      <c r="B3484" s="144" t="s">
        <v>4205</v>
      </c>
      <c r="C3484" s="144">
        <v>7</v>
      </c>
      <c r="D3484" s="144" t="s">
        <v>5035</v>
      </c>
      <c r="E3484" s="144"/>
      <c r="F3484" s="144">
        <v>1</v>
      </c>
      <c r="G3484" s="144">
        <v>200</v>
      </c>
      <c r="H3484" s="144"/>
      <c r="I3484" s="144"/>
      <c r="J3484" s="144"/>
      <c r="K3484" s="144"/>
      <c r="L3484" s="144"/>
      <c r="M3484" s="145" t="s">
        <v>2213</v>
      </c>
      <c r="N3484" s="144" t="s">
        <v>34</v>
      </c>
      <c r="O3484" s="144"/>
      <c r="P3484" s="144" t="s">
        <v>2792</v>
      </c>
      <c r="Q3484" s="144"/>
      <c r="R3484" s="144"/>
      <c r="S3484" s="144" t="s">
        <v>4228</v>
      </c>
      <c r="T3484" s="144" t="s">
        <v>8631</v>
      </c>
      <c r="U3484" s="144" t="s">
        <v>8630</v>
      </c>
      <c r="V3484" s="144"/>
      <c r="W3484" s="144">
        <v>353132</v>
      </c>
      <c r="X3484" s="144" t="s">
        <v>8632</v>
      </c>
      <c r="Y3484" s="144"/>
      <c r="Z3484" s="144"/>
      <c r="AA3484" s="161">
        <v>416</v>
      </c>
    </row>
    <row r="3485" spans="1:27" ht="45" customHeight="1" x14ac:dyDescent="0.25">
      <c r="A3485" s="144" t="s">
        <v>20055</v>
      </c>
      <c r="B3485" s="144" t="s">
        <v>20056</v>
      </c>
      <c r="C3485" s="144"/>
      <c r="D3485" s="144"/>
      <c r="E3485" s="144"/>
      <c r="F3485" s="144">
        <v>1</v>
      </c>
      <c r="G3485" s="144"/>
      <c r="H3485" s="144">
        <v>350</v>
      </c>
      <c r="I3485" s="144">
        <v>200</v>
      </c>
      <c r="J3485" s="144">
        <v>100</v>
      </c>
      <c r="K3485" s="144">
        <v>50</v>
      </c>
      <c r="L3485" s="144"/>
      <c r="M3485" s="145" t="s">
        <v>2213</v>
      </c>
      <c r="N3485" s="144" t="s">
        <v>73</v>
      </c>
      <c r="O3485" s="144"/>
      <c r="P3485" s="144" t="s">
        <v>3646</v>
      </c>
      <c r="Q3485" s="144"/>
      <c r="R3485" s="144"/>
      <c r="S3485" s="144" t="s">
        <v>4190</v>
      </c>
      <c r="T3485" s="144" t="s">
        <v>20057</v>
      </c>
      <c r="U3485" s="144" t="s">
        <v>20055</v>
      </c>
      <c r="V3485" s="144"/>
      <c r="W3485" s="144">
        <v>391850</v>
      </c>
      <c r="X3485" s="144" t="s">
        <v>5915</v>
      </c>
      <c r="Y3485" s="149" t="s">
        <v>20059</v>
      </c>
      <c r="Z3485" s="144" t="s">
        <v>20058</v>
      </c>
      <c r="AA3485" s="160">
        <v>4584</v>
      </c>
    </row>
    <row r="3486" spans="1:27" ht="45" customHeight="1" x14ac:dyDescent="0.25">
      <c r="A3486" s="144" t="s">
        <v>20055</v>
      </c>
      <c r="B3486" s="144" t="s">
        <v>20056</v>
      </c>
      <c r="C3486" s="144"/>
      <c r="D3486" s="144"/>
      <c r="E3486" s="144" t="s">
        <v>20060</v>
      </c>
      <c r="F3486" s="144">
        <v>1</v>
      </c>
      <c r="G3486" s="144">
        <v>100</v>
      </c>
      <c r="H3486" s="144"/>
      <c r="I3486" s="144"/>
      <c r="J3486" s="144"/>
      <c r="K3486" s="144"/>
      <c r="L3486" s="144"/>
      <c r="M3486" s="145" t="s">
        <v>2213</v>
      </c>
      <c r="N3486" s="144" t="s">
        <v>73</v>
      </c>
      <c r="O3486" s="144"/>
      <c r="P3486" s="144" t="s">
        <v>3646</v>
      </c>
      <c r="Q3486" s="144"/>
      <c r="R3486" s="144"/>
      <c r="S3486" s="144" t="s">
        <v>4190</v>
      </c>
      <c r="T3486" s="144" t="s">
        <v>20057</v>
      </c>
      <c r="U3486" s="144" t="s">
        <v>20055</v>
      </c>
      <c r="V3486" s="144" t="s">
        <v>20061</v>
      </c>
      <c r="W3486" s="144">
        <v>391850</v>
      </c>
      <c r="X3486" s="144" t="s">
        <v>20062</v>
      </c>
      <c r="Y3486" s="144"/>
      <c r="Z3486" s="144" t="s">
        <v>20058</v>
      </c>
      <c r="AA3486" s="160">
        <v>4585</v>
      </c>
    </row>
    <row r="3487" spans="1:27" ht="45" customHeight="1" x14ac:dyDescent="0.25">
      <c r="A3487" s="144" t="s">
        <v>13498</v>
      </c>
      <c r="B3487" s="144" t="s">
        <v>13499</v>
      </c>
      <c r="C3487" s="144"/>
      <c r="D3487" s="144"/>
      <c r="E3487" s="144"/>
      <c r="F3487" s="144">
        <v>1</v>
      </c>
      <c r="G3487" s="144"/>
      <c r="H3487" s="144">
        <v>1200</v>
      </c>
      <c r="I3487" s="144"/>
      <c r="J3487" s="144"/>
      <c r="K3487" s="144">
        <v>1200</v>
      </c>
      <c r="L3487" s="144"/>
      <c r="M3487" s="145" t="s">
        <v>2213</v>
      </c>
      <c r="N3487" s="144" t="s">
        <v>47</v>
      </c>
      <c r="O3487" s="144"/>
      <c r="P3487" s="144" t="s">
        <v>3451</v>
      </c>
      <c r="Q3487" s="144"/>
      <c r="R3487" s="144"/>
      <c r="S3487" s="144"/>
      <c r="T3487" s="144"/>
      <c r="U3487" s="144" t="s">
        <v>13498</v>
      </c>
      <c r="V3487" s="144"/>
      <c r="W3487" s="144">
        <v>302005</v>
      </c>
      <c r="X3487" s="144" t="s">
        <v>13500</v>
      </c>
      <c r="Y3487" s="144" t="s">
        <v>13501</v>
      </c>
      <c r="Z3487" s="144" t="s">
        <v>13502</v>
      </c>
      <c r="AA3487" s="161">
        <v>418</v>
      </c>
    </row>
    <row r="3488" spans="1:27" ht="45" customHeight="1" x14ac:dyDescent="0.25">
      <c r="A3488" s="144" t="s">
        <v>31253</v>
      </c>
      <c r="B3488" s="144" t="s">
        <v>27201</v>
      </c>
      <c r="C3488" s="144"/>
      <c r="D3488" s="144" t="s">
        <v>27202</v>
      </c>
      <c r="E3488" s="144"/>
      <c r="F3488" s="144">
        <v>1</v>
      </c>
      <c r="G3488" s="144"/>
      <c r="H3488" s="144">
        <v>259</v>
      </c>
      <c r="I3488" s="144">
        <v>100</v>
      </c>
      <c r="J3488" s="144">
        <v>109</v>
      </c>
      <c r="K3488" s="144">
        <v>50</v>
      </c>
      <c r="L3488" s="144"/>
      <c r="M3488" s="145" t="s">
        <v>2213</v>
      </c>
      <c r="N3488" s="144" t="s">
        <v>18</v>
      </c>
      <c r="O3488" s="144"/>
      <c r="P3488" s="144" t="s">
        <v>17473</v>
      </c>
      <c r="Q3488" s="144" t="s">
        <v>28121</v>
      </c>
      <c r="R3488" s="144" t="s">
        <v>29759</v>
      </c>
      <c r="S3488" s="144" t="s">
        <v>4191</v>
      </c>
      <c r="T3488" s="144" t="s">
        <v>27203</v>
      </c>
      <c r="U3488" s="144" t="s">
        <v>31253</v>
      </c>
      <c r="V3488" s="144"/>
      <c r="W3488" s="144">
        <v>309830</v>
      </c>
      <c r="X3488" s="144" t="s">
        <v>27204</v>
      </c>
      <c r="Y3488" s="151" t="s">
        <v>27205</v>
      </c>
      <c r="Z3488" s="144" t="s">
        <v>27206</v>
      </c>
      <c r="AA3488" s="160">
        <v>6663</v>
      </c>
    </row>
    <row r="3489" spans="1:31" ht="45" customHeight="1" x14ac:dyDescent="0.25">
      <c r="A3489" s="144" t="s">
        <v>8633</v>
      </c>
      <c r="B3489" s="144" t="s">
        <v>4209</v>
      </c>
      <c r="C3489" s="144">
        <v>1</v>
      </c>
      <c r="D3489" s="144"/>
      <c r="E3489" s="144"/>
      <c r="F3489" s="144">
        <v>1</v>
      </c>
      <c r="G3489" s="144"/>
      <c r="H3489" s="144">
        <v>798</v>
      </c>
      <c r="I3489" s="144">
        <v>290</v>
      </c>
      <c r="J3489" s="144">
        <v>363</v>
      </c>
      <c r="K3489" s="144">
        <v>145</v>
      </c>
      <c r="L3489" s="144"/>
      <c r="M3489" s="145" t="s">
        <v>2213</v>
      </c>
      <c r="N3489" s="144" t="s">
        <v>54</v>
      </c>
      <c r="O3489" s="144"/>
      <c r="P3489" s="144" t="s">
        <v>3120</v>
      </c>
      <c r="Q3489" s="144"/>
      <c r="R3489" s="144"/>
      <c r="S3489" s="144" t="s">
        <v>4191</v>
      </c>
      <c r="T3489" s="144" t="s">
        <v>8290</v>
      </c>
      <c r="U3489" s="144" t="s">
        <v>8633</v>
      </c>
      <c r="V3489" s="144"/>
      <c r="W3489" s="144">
        <v>452340</v>
      </c>
      <c r="X3489" s="144" t="s">
        <v>8634</v>
      </c>
      <c r="Y3489" s="144" t="s">
        <v>8635</v>
      </c>
      <c r="Z3489" s="144" t="s">
        <v>8636</v>
      </c>
      <c r="AA3489" s="160">
        <v>419</v>
      </c>
    </row>
    <row r="3490" spans="1:31" ht="45" customHeight="1" x14ac:dyDescent="0.25">
      <c r="A3490" s="144" t="s">
        <v>8637</v>
      </c>
      <c r="B3490" s="144" t="s">
        <v>19136</v>
      </c>
      <c r="C3490" s="144">
        <v>8</v>
      </c>
      <c r="D3490" s="144"/>
      <c r="E3490" s="144"/>
      <c r="F3490" s="144">
        <v>1</v>
      </c>
      <c r="G3490" s="144">
        <v>200</v>
      </c>
      <c r="H3490" s="144"/>
      <c r="I3490" s="144"/>
      <c r="J3490" s="144"/>
      <c r="K3490" s="144"/>
      <c r="L3490" s="144"/>
      <c r="M3490" s="145" t="s">
        <v>2213</v>
      </c>
      <c r="N3490" s="144" t="s">
        <v>18</v>
      </c>
      <c r="O3490" s="144"/>
      <c r="P3490" s="144" t="s">
        <v>17473</v>
      </c>
      <c r="Q3490" s="144" t="s">
        <v>4189</v>
      </c>
      <c r="R3490" s="144" t="s">
        <v>4947</v>
      </c>
      <c r="S3490" s="144"/>
      <c r="T3490" s="144"/>
      <c r="U3490" s="144" t="s">
        <v>8637</v>
      </c>
      <c r="V3490" s="144"/>
      <c r="W3490" s="144">
        <v>309850</v>
      </c>
      <c r="X3490" s="144" t="s">
        <v>36712</v>
      </c>
      <c r="Y3490" s="144" t="s">
        <v>36713</v>
      </c>
      <c r="Z3490" s="144" t="s">
        <v>36714</v>
      </c>
      <c r="AA3490" s="161">
        <v>420</v>
      </c>
    </row>
    <row r="3491" spans="1:31" ht="45" customHeight="1" x14ac:dyDescent="0.25">
      <c r="A3491" s="144" t="s">
        <v>8638</v>
      </c>
      <c r="B3491" s="144" t="s">
        <v>5511</v>
      </c>
      <c r="C3491" s="144">
        <v>3</v>
      </c>
      <c r="D3491" s="144"/>
      <c r="E3491" s="144"/>
      <c r="F3491" s="144">
        <v>1</v>
      </c>
      <c r="G3491" s="144"/>
      <c r="H3491" s="144">
        <v>798</v>
      </c>
      <c r="I3491" s="144">
        <v>290</v>
      </c>
      <c r="J3491" s="144">
        <v>363</v>
      </c>
      <c r="K3491" s="144">
        <v>145</v>
      </c>
      <c r="L3491" s="144"/>
      <c r="M3491" s="145" t="s">
        <v>2213</v>
      </c>
      <c r="N3491" s="144" t="s">
        <v>62</v>
      </c>
      <c r="O3491" s="144"/>
      <c r="P3491" s="144" t="s">
        <v>3679</v>
      </c>
      <c r="Q3491" s="144"/>
      <c r="R3491" s="144"/>
      <c r="S3491" s="144" t="s">
        <v>4190</v>
      </c>
      <c r="T3491" s="144" t="s">
        <v>7094</v>
      </c>
      <c r="U3491" s="144" t="s">
        <v>8638</v>
      </c>
      <c r="V3491" s="144"/>
      <c r="W3491" s="144">
        <v>296400</v>
      </c>
      <c r="X3491" s="144" t="s">
        <v>7095</v>
      </c>
      <c r="Y3491" s="144"/>
      <c r="Z3491" s="144"/>
      <c r="AA3491" s="160">
        <v>421</v>
      </c>
    </row>
    <row r="3492" spans="1:31" ht="45" customHeight="1" x14ac:dyDescent="0.25">
      <c r="A3492" s="144" t="s">
        <v>20063</v>
      </c>
      <c r="B3492" s="144" t="s">
        <v>15377</v>
      </c>
      <c r="C3492" s="144"/>
      <c r="D3492" s="144" t="s">
        <v>20064</v>
      </c>
      <c r="E3492" s="144"/>
      <c r="F3492" s="144">
        <v>1</v>
      </c>
      <c r="G3492" s="144">
        <v>170</v>
      </c>
      <c r="H3492" s="144"/>
      <c r="I3492" s="144"/>
      <c r="J3492" s="144"/>
      <c r="K3492" s="144"/>
      <c r="L3492" s="144"/>
      <c r="M3492" s="145" t="s">
        <v>2213</v>
      </c>
      <c r="N3492" s="144" t="s">
        <v>70</v>
      </c>
      <c r="O3492" s="144"/>
      <c r="P3492" s="144" t="s">
        <v>3088</v>
      </c>
      <c r="Q3492" s="144"/>
      <c r="R3492" s="144"/>
      <c r="S3492" s="144" t="s">
        <v>4190</v>
      </c>
      <c r="T3492" s="144" t="s">
        <v>20065</v>
      </c>
      <c r="U3492" s="144" t="s">
        <v>20063</v>
      </c>
      <c r="V3492" s="144"/>
      <c r="W3492" s="144">
        <v>655151</v>
      </c>
      <c r="X3492" s="144" t="s">
        <v>20066</v>
      </c>
      <c r="Y3492" s="144">
        <v>89230000000</v>
      </c>
      <c r="Z3492" s="144" t="s">
        <v>20067</v>
      </c>
      <c r="AA3492" s="160">
        <v>5066</v>
      </c>
      <c r="AE3492" s="109" t="s">
        <v>1210</v>
      </c>
    </row>
    <row r="3493" spans="1:31" ht="45" customHeight="1" x14ac:dyDescent="0.25">
      <c r="A3493" s="144" t="s">
        <v>20063</v>
      </c>
      <c r="B3493" s="144" t="s">
        <v>15377</v>
      </c>
      <c r="C3493" s="144">
        <v>16</v>
      </c>
      <c r="D3493" s="144" t="s">
        <v>4218</v>
      </c>
      <c r="E3493" s="144"/>
      <c r="F3493" s="144">
        <v>1</v>
      </c>
      <c r="G3493" s="144">
        <v>280</v>
      </c>
      <c r="H3493" s="144"/>
      <c r="I3493" s="144"/>
      <c r="J3493" s="144"/>
      <c r="K3493" s="144"/>
      <c r="L3493" s="144"/>
      <c r="M3493" s="145" t="s">
        <v>2213</v>
      </c>
      <c r="N3493" s="144" t="s">
        <v>70</v>
      </c>
      <c r="O3493" s="144"/>
      <c r="P3493" s="144" t="s">
        <v>3088</v>
      </c>
      <c r="Q3493" s="144"/>
      <c r="R3493" s="144"/>
      <c r="S3493" s="144" t="s">
        <v>31941</v>
      </c>
      <c r="T3493" s="144"/>
      <c r="U3493" s="144" t="s">
        <v>20063</v>
      </c>
      <c r="V3493" s="144"/>
      <c r="W3493" s="144">
        <v>655158</v>
      </c>
      <c r="X3493" s="144" t="s">
        <v>32201</v>
      </c>
      <c r="Y3493" s="151" t="s">
        <v>22669</v>
      </c>
      <c r="Z3493" s="144" t="s">
        <v>22670</v>
      </c>
      <c r="AA3493" s="160">
        <v>5670</v>
      </c>
    </row>
    <row r="3494" spans="1:31" ht="45" customHeight="1" x14ac:dyDescent="0.25">
      <c r="A3494" s="144" t="s">
        <v>30126</v>
      </c>
      <c r="B3494" s="144" t="s">
        <v>15377</v>
      </c>
      <c r="C3494" s="144">
        <v>2</v>
      </c>
      <c r="D3494" s="144" t="s">
        <v>5037</v>
      </c>
      <c r="E3494" s="144"/>
      <c r="F3494" s="144">
        <v>1</v>
      </c>
      <c r="G3494" s="144">
        <v>350</v>
      </c>
      <c r="H3494" s="144"/>
      <c r="I3494" s="144"/>
      <c r="J3494" s="144"/>
      <c r="K3494" s="144"/>
      <c r="L3494" s="144"/>
      <c r="M3494" s="145" t="s">
        <v>2213</v>
      </c>
      <c r="N3494" s="144" t="s">
        <v>14</v>
      </c>
      <c r="O3494" s="144"/>
      <c r="P3494" s="144" t="s">
        <v>30743</v>
      </c>
      <c r="Q3494" s="144"/>
      <c r="R3494" s="144"/>
      <c r="S3494" s="144"/>
      <c r="T3494" s="144"/>
      <c r="U3494" s="144" t="s">
        <v>30126</v>
      </c>
      <c r="V3494" s="144"/>
      <c r="W3494" s="144">
        <v>658076</v>
      </c>
      <c r="X3494" s="144" t="s">
        <v>7653</v>
      </c>
      <c r="Y3494" s="144"/>
      <c r="Z3494" s="144" t="s">
        <v>30127</v>
      </c>
      <c r="AA3494" s="160">
        <v>823</v>
      </c>
    </row>
    <row r="3495" spans="1:31" ht="45" customHeight="1" x14ac:dyDescent="0.25">
      <c r="A3495" s="144" t="s">
        <v>8639</v>
      </c>
      <c r="B3495" s="144" t="s">
        <v>4215</v>
      </c>
      <c r="C3495" s="144">
        <v>8</v>
      </c>
      <c r="D3495" s="144"/>
      <c r="E3495" s="144"/>
      <c r="F3495" s="144">
        <v>1</v>
      </c>
      <c r="G3495" s="144"/>
      <c r="H3495" s="144">
        <v>1199</v>
      </c>
      <c r="I3495" s="144">
        <v>436</v>
      </c>
      <c r="J3495" s="144">
        <v>545</v>
      </c>
      <c r="K3495" s="144">
        <v>218</v>
      </c>
      <c r="L3495" s="144"/>
      <c r="M3495" s="145" t="s">
        <v>2213</v>
      </c>
      <c r="N3495" s="144" t="s">
        <v>62</v>
      </c>
      <c r="O3495" s="144"/>
      <c r="P3495" s="144" t="s">
        <v>2752</v>
      </c>
      <c r="Q3495" s="144"/>
      <c r="R3495" s="144"/>
      <c r="S3495" s="144"/>
      <c r="T3495" s="144"/>
      <c r="U3495" s="144" t="s">
        <v>8639</v>
      </c>
      <c r="V3495" s="144"/>
      <c r="W3495" s="144">
        <v>297406</v>
      </c>
      <c r="X3495" s="144" t="s">
        <v>8640</v>
      </c>
      <c r="Y3495" s="144"/>
      <c r="Z3495" s="144" t="s">
        <v>8641</v>
      </c>
      <c r="AA3495" s="160">
        <v>422</v>
      </c>
    </row>
    <row r="3496" spans="1:31" ht="45" customHeight="1" x14ac:dyDescent="0.25">
      <c r="A3496" s="144" t="s">
        <v>17152</v>
      </c>
      <c r="B3496" s="144" t="s">
        <v>15483</v>
      </c>
      <c r="C3496" s="144"/>
      <c r="D3496" s="144" t="s">
        <v>5479</v>
      </c>
      <c r="E3496" s="144"/>
      <c r="F3496" s="144">
        <v>1</v>
      </c>
      <c r="G3496" s="144">
        <v>75</v>
      </c>
      <c r="H3496" s="144"/>
      <c r="I3496" s="144"/>
      <c r="J3496" s="144"/>
      <c r="K3496" s="144"/>
      <c r="L3496" s="144"/>
      <c r="M3496" s="145" t="s">
        <v>2213</v>
      </c>
      <c r="N3496" s="144" t="s">
        <v>20</v>
      </c>
      <c r="O3496" s="144"/>
      <c r="P3496" s="144" t="s">
        <v>2717</v>
      </c>
      <c r="Q3496" s="144"/>
      <c r="R3496" s="144"/>
      <c r="S3496" s="144" t="s">
        <v>4190</v>
      </c>
      <c r="T3496" s="144" t="s">
        <v>17153</v>
      </c>
      <c r="U3496" s="144" t="s">
        <v>17152</v>
      </c>
      <c r="V3496" s="144"/>
      <c r="W3496" s="144">
        <v>601340</v>
      </c>
      <c r="X3496" s="144" t="s">
        <v>17154</v>
      </c>
      <c r="Y3496" s="144" t="s">
        <v>17155</v>
      </c>
      <c r="Z3496" s="144" t="s">
        <v>17156</v>
      </c>
      <c r="AA3496" s="160">
        <v>4367</v>
      </c>
    </row>
    <row r="3497" spans="1:31" ht="45" customHeight="1" x14ac:dyDescent="0.25">
      <c r="A3497" s="144" t="s">
        <v>28394</v>
      </c>
      <c r="B3497" s="144" t="s">
        <v>28395</v>
      </c>
      <c r="C3497" s="144"/>
      <c r="D3497" s="144"/>
      <c r="E3497" s="144"/>
      <c r="F3497" s="144">
        <v>1</v>
      </c>
      <c r="G3497" s="144">
        <v>100</v>
      </c>
      <c r="H3497" s="144"/>
      <c r="I3497" s="144"/>
      <c r="J3497" s="144"/>
      <c r="K3497" s="144"/>
      <c r="L3497" s="144"/>
      <c r="M3497" s="145" t="s">
        <v>2213</v>
      </c>
      <c r="N3497" s="144" t="s">
        <v>18</v>
      </c>
      <c r="O3497" s="144"/>
      <c r="P3497" s="144" t="s">
        <v>2516</v>
      </c>
      <c r="Q3497" s="144"/>
      <c r="R3497" s="144"/>
      <c r="S3497" s="144" t="s">
        <v>4191</v>
      </c>
      <c r="T3497" s="144" t="s">
        <v>11884</v>
      </c>
      <c r="U3497" s="144" t="s">
        <v>28394</v>
      </c>
      <c r="V3497" s="144"/>
      <c r="W3497" s="144">
        <v>309369</v>
      </c>
      <c r="X3497" s="144" t="s">
        <v>28396</v>
      </c>
      <c r="Y3497" s="151" t="s">
        <v>28397</v>
      </c>
      <c r="Z3497" s="144" t="s">
        <v>28398</v>
      </c>
      <c r="AA3497" s="160">
        <v>6874</v>
      </c>
    </row>
    <row r="3498" spans="1:31" ht="45" customHeight="1" x14ac:dyDescent="0.25">
      <c r="A3498" s="144" t="s">
        <v>17157</v>
      </c>
      <c r="B3498" s="144" t="s">
        <v>15377</v>
      </c>
      <c r="C3498" s="144">
        <v>7</v>
      </c>
      <c r="D3498" s="144" t="s">
        <v>4241</v>
      </c>
      <c r="E3498" s="144"/>
      <c r="F3498" s="144">
        <v>1</v>
      </c>
      <c r="G3498" s="144">
        <v>134</v>
      </c>
      <c r="H3498" s="144"/>
      <c r="I3498" s="144"/>
      <c r="J3498" s="144"/>
      <c r="K3498" s="144"/>
      <c r="L3498" s="144"/>
      <c r="M3498" s="145" t="s">
        <v>2213</v>
      </c>
      <c r="N3498" s="144" t="s">
        <v>72</v>
      </c>
      <c r="O3498" s="144"/>
      <c r="P3498" s="144" t="s">
        <v>3502</v>
      </c>
      <c r="Q3498" s="144"/>
      <c r="R3498" s="144"/>
      <c r="S3498" s="144" t="s">
        <v>4190</v>
      </c>
      <c r="T3498" s="144" t="s">
        <v>4491</v>
      </c>
      <c r="U3498" s="144" t="s">
        <v>17157</v>
      </c>
      <c r="V3498" s="144"/>
      <c r="W3498" s="144">
        <v>347500</v>
      </c>
      <c r="X3498" s="144" t="s">
        <v>20070</v>
      </c>
      <c r="Y3498" s="144">
        <v>88640000000</v>
      </c>
      <c r="Z3498" s="144" t="s">
        <v>17158</v>
      </c>
      <c r="AA3498" s="160">
        <v>4330</v>
      </c>
    </row>
    <row r="3499" spans="1:31" ht="45" customHeight="1" x14ac:dyDescent="0.25">
      <c r="A3499" s="144" t="s">
        <v>8642</v>
      </c>
      <c r="B3499" s="144" t="s">
        <v>15752</v>
      </c>
      <c r="C3499" s="144"/>
      <c r="D3499" s="144"/>
      <c r="E3499" s="144"/>
      <c r="F3499" s="144">
        <v>2</v>
      </c>
      <c r="G3499" s="144"/>
      <c r="H3499" s="144"/>
      <c r="I3499" s="144"/>
      <c r="J3499" s="144"/>
      <c r="K3499" s="144"/>
      <c r="L3499" s="144">
        <v>350</v>
      </c>
      <c r="M3499" s="145" t="s">
        <v>2213</v>
      </c>
      <c r="N3499" s="144" t="s">
        <v>46</v>
      </c>
      <c r="O3499" s="144"/>
      <c r="P3499" s="144" t="s">
        <v>3945</v>
      </c>
      <c r="Q3499" s="144" t="s">
        <v>19102</v>
      </c>
      <c r="R3499" s="144" t="s">
        <v>30128</v>
      </c>
      <c r="S3499" s="144" t="s">
        <v>4190</v>
      </c>
      <c r="T3499" s="144" t="s">
        <v>8643</v>
      </c>
      <c r="U3499" s="144" t="s">
        <v>8642</v>
      </c>
      <c r="V3499" s="144"/>
      <c r="W3499" s="144">
        <v>462100</v>
      </c>
      <c r="X3499" s="144" t="s">
        <v>20071</v>
      </c>
      <c r="Y3499" s="144">
        <v>83530000000</v>
      </c>
      <c r="Z3499" s="144" t="s">
        <v>20072</v>
      </c>
      <c r="AA3499" s="160">
        <v>423</v>
      </c>
    </row>
    <row r="3500" spans="1:31" ht="45" customHeight="1" x14ac:dyDescent="0.25">
      <c r="A3500" s="144" t="s">
        <v>22927</v>
      </c>
      <c r="B3500" s="144" t="s">
        <v>15483</v>
      </c>
      <c r="C3500" s="144">
        <v>5</v>
      </c>
      <c r="D3500" s="144" t="s">
        <v>5035</v>
      </c>
      <c r="E3500" s="144"/>
      <c r="F3500" s="144">
        <v>1</v>
      </c>
      <c r="G3500" s="144">
        <v>100</v>
      </c>
      <c r="H3500" s="144"/>
      <c r="I3500" s="144"/>
      <c r="J3500" s="144"/>
      <c r="K3500" s="144"/>
      <c r="L3500" s="144"/>
      <c r="M3500" s="145" t="s">
        <v>2213</v>
      </c>
      <c r="N3500" s="144" t="s">
        <v>76</v>
      </c>
      <c r="O3500" s="144"/>
      <c r="P3500" s="144" t="s">
        <v>3365</v>
      </c>
      <c r="Q3500" s="144"/>
      <c r="R3500" s="144"/>
      <c r="S3500" s="144" t="s">
        <v>15453</v>
      </c>
      <c r="T3500" s="144" t="s">
        <v>22928</v>
      </c>
      <c r="U3500" s="144" t="s">
        <v>22927</v>
      </c>
      <c r="V3500" s="144"/>
      <c r="W3500" s="144">
        <v>413261</v>
      </c>
      <c r="X3500" s="144" t="s">
        <v>32202</v>
      </c>
      <c r="Y3500" s="150" t="s">
        <v>22929</v>
      </c>
      <c r="Z3500" s="144" t="s">
        <v>22930</v>
      </c>
      <c r="AA3500" s="160">
        <v>5990</v>
      </c>
    </row>
    <row r="3501" spans="1:31" ht="45" customHeight="1" x14ac:dyDescent="0.25">
      <c r="A3501" s="144" t="s">
        <v>17159</v>
      </c>
      <c r="B3501" s="144" t="s">
        <v>17160</v>
      </c>
      <c r="C3501" s="144"/>
      <c r="D3501" s="144"/>
      <c r="E3501" s="144"/>
      <c r="F3501" s="144">
        <v>1</v>
      </c>
      <c r="G3501" s="144"/>
      <c r="H3501" s="144">
        <v>800</v>
      </c>
      <c r="I3501" s="144"/>
      <c r="J3501" s="144"/>
      <c r="K3501" s="144">
        <v>800</v>
      </c>
      <c r="L3501" s="144"/>
      <c r="M3501" s="145" t="s">
        <v>2213</v>
      </c>
      <c r="N3501" s="144" t="s">
        <v>42</v>
      </c>
      <c r="O3501" s="144"/>
      <c r="P3501" s="144" t="s">
        <v>4145</v>
      </c>
      <c r="Q3501" s="144"/>
      <c r="R3501" s="144"/>
      <c r="S3501" s="144"/>
      <c r="T3501" s="144"/>
      <c r="U3501" s="144" t="s">
        <v>17159</v>
      </c>
      <c r="V3501" s="144"/>
      <c r="W3501" s="144">
        <v>142203</v>
      </c>
      <c r="X3501" s="144" t="s">
        <v>20073</v>
      </c>
      <c r="Y3501" s="144" t="s">
        <v>17163</v>
      </c>
      <c r="Z3501" s="144" t="s">
        <v>17164</v>
      </c>
      <c r="AA3501" s="160">
        <v>4333</v>
      </c>
    </row>
    <row r="3502" spans="1:31" ht="45" customHeight="1" x14ac:dyDescent="0.25">
      <c r="A3502" s="144" t="s">
        <v>17159</v>
      </c>
      <c r="B3502" s="144" t="s">
        <v>17160</v>
      </c>
      <c r="C3502" s="144"/>
      <c r="D3502" s="144"/>
      <c r="E3502" s="144" t="s">
        <v>17161</v>
      </c>
      <c r="F3502" s="144">
        <v>1</v>
      </c>
      <c r="G3502" s="144"/>
      <c r="H3502" s="144">
        <v>1000</v>
      </c>
      <c r="I3502" s="144"/>
      <c r="J3502" s="144"/>
      <c r="K3502" s="144">
        <v>1000</v>
      </c>
      <c r="L3502" s="144"/>
      <c r="M3502" s="145" t="s">
        <v>2213</v>
      </c>
      <c r="N3502" s="144" t="s">
        <v>42</v>
      </c>
      <c r="O3502" s="144"/>
      <c r="P3502" s="144" t="s">
        <v>4145</v>
      </c>
      <c r="Q3502" s="144"/>
      <c r="R3502" s="144"/>
      <c r="S3502" s="144"/>
      <c r="T3502" s="144"/>
      <c r="U3502" s="144" t="s">
        <v>17159</v>
      </c>
      <c r="V3502" s="144" t="s">
        <v>17162</v>
      </c>
      <c r="W3502" s="144">
        <v>142203</v>
      </c>
      <c r="X3502" s="144" t="s">
        <v>20073</v>
      </c>
      <c r="Y3502" s="144" t="s">
        <v>17163</v>
      </c>
      <c r="Z3502" s="144" t="s">
        <v>17164</v>
      </c>
      <c r="AA3502" s="160">
        <v>4334</v>
      </c>
    </row>
    <row r="3503" spans="1:31" ht="45" customHeight="1" x14ac:dyDescent="0.25">
      <c r="A3503" s="144" t="s">
        <v>22931</v>
      </c>
      <c r="B3503" s="144" t="s">
        <v>15949</v>
      </c>
      <c r="C3503" s="144">
        <v>7</v>
      </c>
      <c r="D3503" s="144" t="s">
        <v>4353</v>
      </c>
      <c r="E3503" s="144"/>
      <c r="F3503" s="144">
        <v>1</v>
      </c>
      <c r="G3503" s="144">
        <v>300</v>
      </c>
      <c r="H3503" s="144"/>
      <c r="I3503" s="144"/>
      <c r="J3503" s="144"/>
      <c r="K3503" s="144"/>
      <c r="L3503" s="144"/>
      <c r="M3503" s="145" t="s">
        <v>2213</v>
      </c>
      <c r="N3503" s="144" t="s">
        <v>46</v>
      </c>
      <c r="O3503" s="144"/>
      <c r="P3503" s="144" t="s">
        <v>2470</v>
      </c>
      <c r="Q3503" s="144"/>
      <c r="R3503" s="144"/>
      <c r="S3503" s="144" t="s">
        <v>4190</v>
      </c>
      <c r="T3503" s="144" t="s">
        <v>5675</v>
      </c>
      <c r="U3503" s="144" t="s">
        <v>22931</v>
      </c>
      <c r="V3503" s="144"/>
      <c r="W3503" s="144">
        <v>461550</v>
      </c>
      <c r="X3503" s="144" t="s">
        <v>22932</v>
      </c>
      <c r="Y3503" s="144" t="s">
        <v>22933</v>
      </c>
      <c r="Z3503" s="144" t="s">
        <v>22934</v>
      </c>
      <c r="AA3503" s="160">
        <v>5975</v>
      </c>
    </row>
    <row r="3504" spans="1:31" ht="45" customHeight="1" x14ac:dyDescent="0.25">
      <c r="A3504" s="144" t="s">
        <v>8644</v>
      </c>
      <c r="B3504" s="144" t="s">
        <v>4208</v>
      </c>
      <c r="C3504" s="144">
        <v>20</v>
      </c>
      <c r="D3504" s="144"/>
      <c r="E3504" s="144"/>
      <c r="F3504" s="144">
        <v>1</v>
      </c>
      <c r="G3504" s="144"/>
      <c r="H3504" s="144">
        <v>1199</v>
      </c>
      <c r="I3504" s="144">
        <v>436</v>
      </c>
      <c r="J3504" s="144">
        <v>545</v>
      </c>
      <c r="K3504" s="144">
        <v>218</v>
      </c>
      <c r="L3504" s="144"/>
      <c r="M3504" s="145" t="s">
        <v>2213</v>
      </c>
      <c r="N3504" s="144" t="s">
        <v>48</v>
      </c>
      <c r="O3504" s="144"/>
      <c r="P3504" s="144" t="s">
        <v>3674</v>
      </c>
      <c r="Q3504" s="144" t="s">
        <v>4187</v>
      </c>
      <c r="R3504" s="144" t="s">
        <v>5737</v>
      </c>
      <c r="S3504" s="144"/>
      <c r="T3504" s="144"/>
      <c r="U3504" s="144" t="s">
        <v>8644</v>
      </c>
      <c r="V3504" s="144"/>
      <c r="W3504" s="144">
        <v>440068</v>
      </c>
      <c r="X3504" s="144" t="s">
        <v>8645</v>
      </c>
      <c r="Y3504" s="150" t="s">
        <v>8646</v>
      </c>
      <c r="Z3504" s="144" t="s">
        <v>8647</v>
      </c>
      <c r="AA3504" s="160">
        <v>424</v>
      </c>
    </row>
    <row r="3505" spans="1:27" ht="45" customHeight="1" x14ac:dyDescent="0.25">
      <c r="A3505" s="144" t="s">
        <v>32203</v>
      </c>
      <c r="B3505" s="144" t="s">
        <v>32204</v>
      </c>
      <c r="C3505" s="144"/>
      <c r="D3505" s="144"/>
      <c r="E3505" s="144"/>
      <c r="F3505" s="144">
        <v>1</v>
      </c>
      <c r="G3505" s="144"/>
      <c r="H3505" s="144">
        <v>320</v>
      </c>
      <c r="I3505" s="144">
        <v>100</v>
      </c>
      <c r="J3505" s="144">
        <v>150</v>
      </c>
      <c r="K3505" s="144">
        <v>70</v>
      </c>
      <c r="L3505" s="144"/>
      <c r="M3505" s="145" t="s">
        <v>2213</v>
      </c>
      <c r="N3505" s="144" t="s">
        <v>18</v>
      </c>
      <c r="O3505" s="144"/>
      <c r="P3505" s="144" t="s">
        <v>2369</v>
      </c>
      <c r="Q3505" s="144"/>
      <c r="R3505" s="144"/>
      <c r="S3505" s="144" t="s">
        <v>4191</v>
      </c>
      <c r="T3505" s="144" t="s">
        <v>32205</v>
      </c>
      <c r="U3505" s="144" t="s">
        <v>32203</v>
      </c>
      <c r="V3505" s="144"/>
      <c r="W3505" s="144">
        <v>309163</v>
      </c>
      <c r="X3505" s="144" t="s">
        <v>32206</v>
      </c>
      <c r="Y3505" s="144">
        <v>89040000000</v>
      </c>
      <c r="Z3505" s="144" t="s">
        <v>36715</v>
      </c>
      <c r="AA3505" s="160">
        <v>7358</v>
      </c>
    </row>
    <row r="3506" spans="1:27" ht="45" customHeight="1" x14ac:dyDescent="0.25">
      <c r="A3506" s="144" t="s">
        <v>30129</v>
      </c>
      <c r="B3506" s="144" t="s">
        <v>30130</v>
      </c>
      <c r="C3506" s="144"/>
      <c r="D3506" s="144"/>
      <c r="E3506" s="144"/>
      <c r="F3506" s="144">
        <v>1</v>
      </c>
      <c r="G3506" s="144"/>
      <c r="H3506" s="144">
        <v>1200</v>
      </c>
      <c r="I3506" s="144">
        <v>400</v>
      </c>
      <c r="J3506" s="144">
        <v>500</v>
      </c>
      <c r="K3506" s="144">
        <v>300</v>
      </c>
      <c r="L3506" s="144"/>
      <c r="M3506" s="145" t="s">
        <v>2213</v>
      </c>
      <c r="N3506" s="144" t="s">
        <v>18</v>
      </c>
      <c r="O3506" s="144"/>
      <c r="P3506" s="144" t="s">
        <v>17715</v>
      </c>
      <c r="Q3506" s="144"/>
      <c r="R3506" s="144"/>
      <c r="S3506" s="144" t="s">
        <v>15453</v>
      </c>
      <c r="T3506" s="144" t="s">
        <v>30131</v>
      </c>
      <c r="U3506" s="144" t="s">
        <v>30129</v>
      </c>
      <c r="V3506" s="144"/>
      <c r="W3506" s="144"/>
      <c r="X3506" s="144"/>
      <c r="Y3506" s="144"/>
      <c r="Z3506" s="144" t="s">
        <v>30132</v>
      </c>
      <c r="AA3506" s="160">
        <v>3995</v>
      </c>
    </row>
    <row r="3507" spans="1:27" ht="45" customHeight="1" x14ac:dyDescent="0.25">
      <c r="A3507" s="144" t="s">
        <v>16369</v>
      </c>
      <c r="B3507" s="144" t="s">
        <v>4205</v>
      </c>
      <c r="C3507" s="144">
        <v>351</v>
      </c>
      <c r="D3507" s="144" t="s">
        <v>16370</v>
      </c>
      <c r="E3507" s="144"/>
      <c r="F3507" s="144">
        <v>1</v>
      </c>
      <c r="G3507" s="144">
        <v>160</v>
      </c>
      <c r="H3507" s="144"/>
      <c r="I3507" s="144"/>
      <c r="J3507" s="144"/>
      <c r="K3507" s="144"/>
      <c r="L3507" s="144"/>
      <c r="M3507" s="145" t="s">
        <v>2213</v>
      </c>
      <c r="N3507" s="144" t="s">
        <v>74</v>
      </c>
      <c r="O3507" s="144"/>
      <c r="P3507" s="144" t="s">
        <v>3785</v>
      </c>
      <c r="Q3507" s="144"/>
      <c r="R3507" s="144"/>
      <c r="S3507" s="144"/>
      <c r="T3507" s="144"/>
      <c r="U3507" s="144" t="s">
        <v>16369</v>
      </c>
      <c r="V3507" s="144"/>
      <c r="W3507" s="144">
        <v>443070</v>
      </c>
      <c r="X3507" s="144" t="s">
        <v>16371</v>
      </c>
      <c r="Y3507" s="144" t="s">
        <v>16372</v>
      </c>
      <c r="Z3507" s="144"/>
      <c r="AA3507" s="160">
        <v>4187</v>
      </c>
    </row>
    <row r="3508" spans="1:27" ht="45" customHeight="1" x14ac:dyDescent="0.25">
      <c r="A3508" s="144" t="s">
        <v>8648</v>
      </c>
      <c r="B3508" s="144" t="s">
        <v>8649</v>
      </c>
      <c r="C3508" s="144"/>
      <c r="D3508" s="144" t="s">
        <v>8650</v>
      </c>
      <c r="E3508" s="144"/>
      <c r="F3508" s="144">
        <v>2</v>
      </c>
      <c r="G3508" s="144"/>
      <c r="H3508" s="144"/>
      <c r="I3508" s="144"/>
      <c r="J3508" s="144"/>
      <c r="K3508" s="144"/>
      <c r="L3508" s="144">
        <v>150</v>
      </c>
      <c r="M3508" s="145" t="s">
        <v>2213</v>
      </c>
      <c r="N3508" s="144" t="s">
        <v>32</v>
      </c>
      <c r="O3508" s="144"/>
      <c r="P3508" s="144" t="s">
        <v>3117</v>
      </c>
      <c r="Q3508" s="144" t="s">
        <v>4187</v>
      </c>
      <c r="R3508" s="144" t="s">
        <v>5737</v>
      </c>
      <c r="S3508" s="144"/>
      <c r="T3508" s="144"/>
      <c r="U3508" s="144" t="s">
        <v>8648</v>
      </c>
      <c r="V3508" s="144"/>
      <c r="W3508" s="144"/>
      <c r="X3508" s="144"/>
      <c r="Y3508" s="144"/>
      <c r="Z3508" s="144"/>
      <c r="AA3508" s="161">
        <v>3165</v>
      </c>
    </row>
    <row r="3509" spans="1:27" ht="45" customHeight="1" x14ac:dyDescent="0.25">
      <c r="A3509" s="144" t="s">
        <v>8648</v>
      </c>
      <c r="B3509" s="144" t="s">
        <v>8649</v>
      </c>
      <c r="C3509" s="144"/>
      <c r="D3509" s="144" t="s">
        <v>8650</v>
      </c>
      <c r="E3509" s="144" t="s">
        <v>8651</v>
      </c>
      <c r="F3509" s="144">
        <v>2</v>
      </c>
      <c r="G3509" s="144"/>
      <c r="H3509" s="144"/>
      <c r="I3509" s="144"/>
      <c r="J3509" s="144"/>
      <c r="K3509" s="144"/>
      <c r="L3509" s="144">
        <v>150</v>
      </c>
      <c r="M3509" s="145" t="s">
        <v>2213</v>
      </c>
      <c r="N3509" s="144" t="s">
        <v>32</v>
      </c>
      <c r="O3509" s="144"/>
      <c r="P3509" s="144" t="s">
        <v>3117</v>
      </c>
      <c r="Q3509" s="144" t="s">
        <v>4187</v>
      </c>
      <c r="R3509" s="144" t="s">
        <v>5737</v>
      </c>
      <c r="S3509" s="144"/>
      <c r="T3509" s="144"/>
      <c r="U3509" s="144" t="s">
        <v>8648</v>
      </c>
      <c r="V3509" s="144" t="s">
        <v>8648</v>
      </c>
      <c r="W3509" s="144">
        <v>610000</v>
      </c>
      <c r="X3509" s="144" t="s">
        <v>8652</v>
      </c>
      <c r="Y3509" s="151" t="s">
        <v>8653</v>
      </c>
      <c r="Z3509" s="144" t="s">
        <v>8654</v>
      </c>
      <c r="AA3509" s="160">
        <v>426</v>
      </c>
    </row>
    <row r="3510" spans="1:27" ht="45" customHeight="1" x14ac:dyDescent="0.25">
      <c r="A3510" s="144" t="s">
        <v>14141</v>
      </c>
      <c r="B3510" s="144" t="s">
        <v>15377</v>
      </c>
      <c r="C3510" s="144">
        <v>12</v>
      </c>
      <c r="D3510" s="144" t="s">
        <v>9213</v>
      </c>
      <c r="E3510" s="144"/>
      <c r="F3510" s="144">
        <v>1</v>
      </c>
      <c r="G3510" s="144">
        <v>120</v>
      </c>
      <c r="H3510" s="144"/>
      <c r="I3510" s="144"/>
      <c r="J3510" s="144"/>
      <c r="K3510" s="144"/>
      <c r="L3510" s="144"/>
      <c r="M3510" s="145" t="s">
        <v>2213</v>
      </c>
      <c r="N3510" s="144" t="s">
        <v>50</v>
      </c>
      <c r="O3510" s="144"/>
      <c r="P3510" s="144" t="s">
        <v>3883</v>
      </c>
      <c r="Q3510" s="144"/>
      <c r="R3510" s="144"/>
      <c r="S3510" s="144" t="s">
        <v>4190</v>
      </c>
      <c r="T3510" s="144" t="s">
        <v>14142</v>
      </c>
      <c r="U3510" s="144" t="s">
        <v>14141</v>
      </c>
      <c r="V3510" s="144"/>
      <c r="W3510" s="144">
        <v>692391</v>
      </c>
      <c r="X3510" s="144" t="s">
        <v>14143</v>
      </c>
      <c r="Y3510" s="144" t="s">
        <v>14144</v>
      </c>
      <c r="Z3510" s="144" t="s">
        <v>20074</v>
      </c>
      <c r="AA3510" s="160">
        <v>428</v>
      </c>
    </row>
    <row r="3511" spans="1:27" ht="45" customHeight="1" x14ac:dyDescent="0.25">
      <c r="A3511" s="144" t="s">
        <v>15753</v>
      </c>
      <c r="B3511" s="144" t="s">
        <v>15754</v>
      </c>
      <c r="C3511" s="144"/>
      <c r="D3511" s="144"/>
      <c r="E3511" s="144"/>
      <c r="F3511" s="144">
        <v>2</v>
      </c>
      <c r="G3511" s="144"/>
      <c r="H3511" s="144"/>
      <c r="I3511" s="144"/>
      <c r="J3511" s="144"/>
      <c r="K3511" s="144"/>
      <c r="L3511" s="144">
        <v>500</v>
      </c>
      <c r="M3511" s="145" t="s">
        <v>2213</v>
      </c>
      <c r="N3511" s="144" t="s">
        <v>76</v>
      </c>
      <c r="O3511" s="144"/>
      <c r="P3511" s="144" t="s">
        <v>3935</v>
      </c>
      <c r="Q3511" s="144"/>
      <c r="R3511" s="144"/>
      <c r="S3511" s="144"/>
      <c r="T3511" s="144"/>
      <c r="U3511" s="144" t="s">
        <v>15753</v>
      </c>
      <c r="V3511" s="144"/>
      <c r="W3511" s="144">
        <v>410040</v>
      </c>
      <c r="X3511" s="144" t="s">
        <v>15755</v>
      </c>
      <c r="Y3511" s="144" t="s">
        <v>15756</v>
      </c>
      <c r="Z3511" s="144"/>
      <c r="AA3511" s="160">
        <v>3860</v>
      </c>
    </row>
    <row r="3512" spans="1:27" ht="45" customHeight="1" x14ac:dyDescent="0.25">
      <c r="A3512" s="144" t="s">
        <v>31254</v>
      </c>
      <c r="B3512" s="144" t="s">
        <v>31255</v>
      </c>
      <c r="C3512" s="144">
        <v>2</v>
      </c>
      <c r="D3512" s="144"/>
      <c r="E3512" s="144"/>
      <c r="F3512" s="144">
        <v>1</v>
      </c>
      <c r="G3512" s="144"/>
      <c r="H3512" s="144">
        <v>1799</v>
      </c>
      <c r="I3512" s="144">
        <v>654</v>
      </c>
      <c r="J3512" s="144">
        <v>818</v>
      </c>
      <c r="K3512" s="144">
        <v>327</v>
      </c>
      <c r="L3512" s="144"/>
      <c r="M3512" s="145" t="s">
        <v>2213</v>
      </c>
      <c r="N3512" s="144" t="s">
        <v>21</v>
      </c>
      <c r="O3512" s="144"/>
      <c r="P3512" s="144" t="s">
        <v>2853</v>
      </c>
      <c r="Q3512" s="144"/>
      <c r="R3512" s="144"/>
      <c r="S3512" s="144" t="s">
        <v>4189</v>
      </c>
      <c r="T3512" s="144" t="s">
        <v>7251</v>
      </c>
      <c r="U3512" s="144" t="s">
        <v>31254</v>
      </c>
      <c r="V3512" s="144"/>
      <c r="W3512" s="144">
        <v>403792</v>
      </c>
      <c r="X3512" s="144" t="s">
        <v>6563</v>
      </c>
      <c r="Y3512" s="149" t="s">
        <v>7252</v>
      </c>
      <c r="Z3512" s="144" t="s">
        <v>31256</v>
      </c>
      <c r="AA3512" s="160">
        <v>1416</v>
      </c>
    </row>
    <row r="3513" spans="1:27" ht="45" customHeight="1" x14ac:dyDescent="0.25">
      <c r="A3513" s="144" t="s">
        <v>8658</v>
      </c>
      <c r="B3513" s="144" t="s">
        <v>4205</v>
      </c>
      <c r="C3513" s="144"/>
      <c r="D3513" s="144" t="s">
        <v>4298</v>
      </c>
      <c r="E3513" s="144"/>
      <c r="F3513" s="144">
        <v>1</v>
      </c>
      <c r="G3513" s="144">
        <v>350</v>
      </c>
      <c r="H3513" s="144"/>
      <c r="I3513" s="144"/>
      <c r="J3513" s="144"/>
      <c r="K3513" s="144"/>
      <c r="L3513" s="144"/>
      <c r="M3513" s="145" t="s">
        <v>2213</v>
      </c>
      <c r="N3513" s="144" t="s">
        <v>79</v>
      </c>
      <c r="O3513" s="144"/>
      <c r="P3513" s="144" t="s">
        <v>2430</v>
      </c>
      <c r="Q3513" s="144"/>
      <c r="R3513" s="144"/>
      <c r="S3513" s="144" t="s">
        <v>4189</v>
      </c>
      <c r="T3513" s="144" t="s">
        <v>8659</v>
      </c>
      <c r="U3513" s="144" t="s">
        <v>8658</v>
      </c>
      <c r="V3513" s="144"/>
      <c r="W3513" s="144">
        <v>215010</v>
      </c>
      <c r="X3513" s="144" t="s">
        <v>8660</v>
      </c>
      <c r="Y3513" s="144"/>
      <c r="Z3513" s="144"/>
      <c r="AA3513" s="160">
        <v>430</v>
      </c>
    </row>
    <row r="3514" spans="1:27" ht="45" customHeight="1" x14ac:dyDescent="0.25">
      <c r="A3514" s="144" t="s">
        <v>8661</v>
      </c>
      <c r="B3514" s="144" t="s">
        <v>4217</v>
      </c>
      <c r="C3514" s="144"/>
      <c r="D3514" s="144"/>
      <c r="E3514" s="144"/>
      <c r="F3514" s="144">
        <v>2</v>
      </c>
      <c r="G3514" s="144"/>
      <c r="H3514" s="144"/>
      <c r="I3514" s="144"/>
      <c r="J3514" s="144"/>
      <c r="K3514" s="144"/>
      <c r="L3514" s="144">
        <v>150</v>
      </c>
      <c r="M3514" s="145" t="s">
        <v>2213</v>
      </c>
      <c r="N3514" s="144" t="s">
        <v>92</v>
      </c>
      <c r="O3514" s="144"/>
      <c r="P3514" s="144" t="s">
        <v>2511</v>
      </c>
      <c r="Q3514" s="144"/>
      <c r="R3514" s="144"/>
      <c r="S3514" s="144"/>
      <c r="T3514" s="144"/>
      <c r="U3514" s="144" t="s">
        <v>8661</v>
      </c>
      <c r="V3514" s="144"/>
      <c r="W3514" s="144">
        <v>629400</v>
      </c>
      <c r="X3514" s="144" t="s">
        <v>8662</v>
      </c>
      <c r="Y3514" s="144" t="s">
        <v>8663</v>
      </c>
      <c r="Z3514" s="144" t="s">
        <v>8664</v>
      </c>
      <c r="AA3514" s="160">
        <v>431</v>
      </c>
    </row>
    <row r="3515" spans="1:27" ht="45" customHeight="1" x14ac:dyDescent="0.25">
      <c r="A3515" s="144" t="s">
        <v>8665</v>
      </c>
      <c r="B3515" s="144" t="s">
        <v>15970</v>
      </c>
      <c r="C3515" s="144">
        <v>18</v>
      </c>
      <c r="D3515" s="144"/>
      <c r="E3515" s="144"/>
      <c r="F3515" s="144">
        <v>1</v>
      </c>
      <c r="G3515" s="144">
        <v>200</v>
      </c>
      <c r="H3515" s="144"/>
      <c r="I3515" s="144"/>
      <c r="J3515" s="144"/>
      <c r="K3515" s="144"/>
      <c r="L3515" s="144"/>
      <c r="M3515" s="145" t="s">
        <v>2213</v>
      </c>
      <c r="N3515" s="144" t="s">
        <v>75</v>
      </c>
      <c r="O3515" s="144"/>
      <c r="P3515" s="144" t="s">
        <v>2965</v>
      </c>
      <c r="Q3515" s="144"/>
      <c r="R3515" s="144"/>
      <c r="S3515" s="144"/>
      <c r="T3515" s="144"/>
      <c r="U3515" s="144" t="s">
        <v>8665</v>
      </c>
      <c r="V3515" s="144"/>
      <c r="W3515" s="144">
        <v>197729</v>
      </c>
      <c r="X3515" s="151" t="s">
        <v>8666</v>
      </c>
      <c r="Y3515" s="151" t="s">
        <v>8667</v>
      </c>
      <c r="Z3515" s="144" t="s">
        <v>8668</v>
      </c>
      <c r="AA3515" s="160">
        <v>432</v>
      </c>
    </row>
    <row r="3516" spans="1:27" ht="45" customHeight="1" x14ac:dyDescent="0.25">
      <c r="A3516" s="144" t="s">
        <v>8669</v>
      </c>
      <c r="B3516" s="144" t="s">
        <v>4208</v>
      </c>
      <c r="C3516" s="144"/>
      <c r="D3516" s="144"/>
      <c r="E3516" s="144"/>
      <c r="F3516" s="144">
        <v>1</v>
      </c>
      <c r="G3516" s="144"/>
      <c r="H3516" s="144">
        <v>798</v>
      </c>
      <c r="I3516" s="144">
        <v>290</v>
      </c>
      <c r="J3516" s="144">
        <v>363</v>
      </c>
      <c r="K3516" s="144">
        <v>145</v>
      </c>
      <c r="L3516" s="144"/>
      <c r="M3516" s="145" t="s">
        <v>2213</v>
      </c>
      <c r="N3516" s="144" t="s">
        <v>62</v>
      </c>
      <c r="O3516" s="144"/>
      <c r="P3516" s="144" t="s">
        <v>2980</v>
      </c>
      <c r="Q3516" s="144"/>
      <c r="R3516" s="144"/>
      <c r="S3516" s="144" t="s">
        <v>4191</v>
      </c>
      <c r="T3516" s="144" t="s">
        <v>4947</v>
      </c>
      <c r="U3516" s="144" t="s">
        <v>8669</v>
      </c>
      <c r="V3516" s="144"/>
      <c r="W3516" s="144">
        <v>296330</v>
      </c>
      <c r="X3516" s="144" t="s">
        <v>8670</v>
      </c>
      <c r="Y3516" s="144"/>
      <c r="Z3516" s="144" t="s">
        <v>8671</v>
      </c>
      <c r="AA3516" s="160">
        <v>433</v>
      </c>
    </row>
    <row r="3517" spans="1:27" ht="45" customHeight="1" x14ac:dyDescent="0.25">
      <c r="A3517" s="144" t="s">
        <v>24165</v>
      </c>
      <c r="B3517" s="144" t="s">
        <v>18325</v>
      </c>
      <c r="C3517" s="144">
        <v>1</v>
      </c>
      <c r="D3517" s="144" t="s">
        <v>6140</v>
      </c>
      <c r="E3517" s="144"/>
      <c r="F3517" s="144">
        <v>1</v>
      </c>
      <c r="G3517" s="144">
        <v>165</v>
      </c>
      <c r="H3517" s="144"/>
      <c r="I3517" s="144"/>
      <c r="J3517" s="144"/>
      <c r="K3517" s="144"/>
      <c r="L3517" s="144"/>
      <c r="M3517" s="145" t="s">
        <v>2213</v>
      </c>
      <c r="N3517" s="144" t="s">
        <v>31</v>
      </c>
      <c r="O3517" s="144"/>
      <c r="P3517" s="144" t="s">
        <v>30554</v>
      </c>
      <c r="Q3517" s="144"/>
      <c r="R3517" s="144"/>
      <c r="S3517" s="144" t="s">
        <v>4189</v>
      </c>
      <c r="T3517" s="144" t="s">
        <v>9451</v>
      </c>
      <c r="U3517" s="144" t="s">
        <v>24165</v>
      </c>
      <c r="V3517" s="144"/>
      <c r="W3517" s="144">
        <v>652780</v>
      </c>
      <c r="X3517" s="144" t="s">
        <v>24166</v>
      </c>
      <c r="Y3517" s="144" t="s">
        <v>24167</v>
      </c>
      <c r="Z3517" s="144" t="s">
        <v>24168</v>
      </c>
      <c r="AA3517" s="160">
        <v>6220</v>
      </c>
    </row>
    <row r="3518" spans="1:27" ht="45" customHeight="1" x14ac:dyDescent="0.25">
      <c r="A3518" s="145" t="s">
        <v>8672</v>
      </c>
      <c r="B3518" s="144" t="s">
        <v>16518</v>
      </c>
      <c r="C3518" s="144">
        <v>6</v>
      </c>
      <c r="D3518" s="144"/>
      <c r="E3518" s="144"/>
      <c r="F3518" s="144">
        <v>1</v>
      </c>
      <c r="G3518" s="144"/>
      <c r="H3518" s="144">
        <v>1199</v>
      </c>
      <c r="I3518" s="144">
        <v>436</v>
      </c>
      <c r="J3518" s="144">
        <v>545</v>
      </c>
      <c r="K3518" s="144">
        <v>218</v>
      </c>
      <c r="L3518" s="144"/>
      <c r="M3518" s="145" t="s">
        <v>2213</v>
      </c>
      <c r="N3518" s="144" t="s">
        <v>16</v>
      </c>
      <c r="O3518" s="144"/>
      <c r="P3518" s="144" t="s">
        <v>3617</v>
      </c>
      <c r="Q3518" s="144"/>
      <c r="R3518" s="144"/>
      <c r="S3518" s="144"/>
      <c r="T3518" s="144"/>
      <c r="U3518" s="144" t="s">
        <v>8672</v>
      </c>
      <c r="V3518" s="145"/>
      <c r="W3518" s="144">
        <v>164515</v>
      </c>
      <c r="X3518" s="144" t="s">
        <v>8673</v>
      </c>
      <c r="Y3518" s="144" t="s">
        <v>8674</v>
      </c>
      <c r="Z3518" s="144" t="s">
        <v>30133</v>
      </c>
      <c r="AA3518" s="160">
        <v>434</v>
      </c>
    </row>
    <row r="3519" spans="1:27" ht="45" customHeight="1" x14ac:dyDescent="0.25">
      <c r="A3519" s="144" t="s">
        <v>8675</v>
      </c>
      <c r="B3519" s="144" t="s">
        <v>4239</v>
      </c>
      <c r="C3519" s="144"/>
      <c r="D3519" s="144" t="s">
        <v>4487</v>
      </c>
      <c r="E3519" s="144"/>
      <c r="F3519" s="144">
        <v>5</v>
      </c>
      <c r="G3519" s="144"/>
      <c r="H3519" s="144"/>
      <c r="I3519" s="144"/>
      <c r="J3519" s="144"/>
      <c r="K3519" s="144"/>
      <c r="L3519" s="144">
        <v>850</v>
      </c>
      <c r="M3519" s="145" t="s">
        <v>2213</v>
      </c>
      <c r="N3519" s="144" t="s">
        <v>70</v>
      </c>
      <c r="O3519" s="144"/>
      <c r="P3519" s="144" t="s">
        <v>3088</v>
      </c>
      <c r="Q3519" s="144"/>
      <c r="R3519" s="144"/>
      <c r="S3519" s="144" t="s">
        <v>4190</v>
      </c>
      <c r="T3519" s="144" t="s">
        <v>8676</v>
      </c>
      <c r="U3519" s="144" t="s">
        <v>8675</v>
      </c>
      <c r="V3519" s="144"/>
      <c r="W3519" s="144">
        <v>655156</v>
      </c>
      <c r="X3519" s="144" t="s">
        <v>8677</v>
      </c>
      <c r="Y3519" s="144"/>
      <c r="Z3519" s="144"/>
      <c r="AA3519" s="160">
        <v>435</v>
      </c>
    </row>
    <row r="3520" spans="1:27" ht="45" customHeight="1" x14ac:dyDescent="0.25">
      <c r="A3520" s="144" t="s">
        <v>8678</v>
      </c>
      <c r="B3520" s="144" t="s">
        <v>4205</v>
      </c>
      <c r="C3520" s="144">
        <v>1</v>
      </c>
      <c r="D3520" s="144" t="s">
        <v>4353</v>
      </c>
      <c r="E3520" s="144"/>
      <c r="F3520" s="144">
        <v>1</v>
      </c>
      <c r="G3520" s="144">
        <v>200</v>
      </c>
      <c r="H3520" s="144"/>
      <c r="I3520" s="144"/>
      <c r="J3520" s="144"/>
      <c r="K3520" s="144"/>
      <c r="L3520" s="144"/>
      <c r="M3520" s="145" t="s">
        <v>2213</v>
      </c>
      <c r="N3520" s="144" t="s">
        <v>64</v>
      </c>
      <c r="O3520" s="144"/>
      <c r="P3520" s="144" t="s">
        <v>3253</v>
      </c>
      <c r="Q3520" s="144"/>
      <c r="R3520" s="144"/>
      <c r="S3520" s="144" t="s">
        <v>4191</v>
      </c>
      <c r="T3520" s="144" t="s">
        <v>8679</v>
      </c>
      <c r="U3520" s="144" t="s">
        <v>8678</v>
      </c>
      <c r="V3520" s="144"/>
      <c r="W3520" s="144">
        <v>431524</v>
      </c>
      <c r="X3520" s="144" t="s">
        <v>8680</v>
      </c>
      <c r="Y3520" s="144"/>
      <c r="Z3520" s="144"/>
      <c r="AA3520" s="160">
        <v>436</v>
      </c>
    </row>
    <row r="3521" spans="1:31" ht="45" customHeight="1" x14ac:dyDescent="0.25">
      <c r="A3521" s="144" t="s">
        <v>8681</v>
      </c>
      <c r="B3521" s="144" t="s">
        <v>4205</v>
      </c>
      <c r="C3521" s="144">
        <v>43</v>
      </c>
      <c r="D3521" s="144"/>
      <c r="E3521" s="144"/>
      <c r="F3521" s="144">
        <v>1</v>
      </c>
      <c r="G3521" s="144">
        <v>350</v>
      </c>
      <c r="H3521" s="144"/>
      <c r="I3521" s="144"/>
      <c r="J3521" s="144"/>
      <c r="K3521" s="144"/>
      <c r="L3521" s="144"/>
      <c r="M3521" s="145" t="s">
        <v>2213</v>
      </c>
      <c r="N3521" s="144" t="s">
        <v>35</v>
      </c>
      <c r="O3521" s="144"/>
      <c r="P3521" s="144" t="s">
        <v>3901</v>
      </c>
      <c r="Q3521" s="144" t="s">
        <v>4187</v>
      </c>
      <c r="R3521" s="144" t="s">
        <v>4244</v>
      </c>
      <c r="S3521" s="144"/>
      <c r="T3521" s="144"/>
      <c r="U3521" s="144" t="s">
        <v>8681</v>
      </c>
      <c r="V3521" s="144"/>
      <c r="W3521" s="144">
        <v>660077</v>
      </c>
      <c r="X3521" s="144" t="s">
        <v>8682</v>
      </c>
      <c r="Y3521" s="144" t="s">
        <v>8683</v>
      </c>
      <c r="Z3521" s="144" t="s">
        <v>8684</v>
      </c>
      <c r="AA3521" s="160">
        <v>437</v>
      </c>
    </row>
    <row r="3522" spans="1:31" ht="45" customHeight="1" x14ac:dyDescent="0.25">
      <c r="A3522" s="144" t="s">
        <v>14748</v>
      </c>
      <c r="B3522" s="144" t="s">
        <v>20214</v>
      </c>
      <c r="C3522" s="144">
        <v>15</v>
      </c>
      <c r="D3522" s="144"/>
      <c r="E3522" s="144"/>
      <c r="F3522" s="144">
        <v>1</v>
      </c>
      <c r="G3522" s="144"/>
      <c r="H3522" s="144">
        <v>800</v>
      </c>
      <c r="I3522" s="144">
        <v>600</v>
      </c>
      <c r="J3522" s="144">
        <v>400</v>
      </c>
      <c r="K3522" s="144">
        <v>200</v>
      </c>
      <c r="L3522" s="144"/>
      <c r="M3522" s="145" t="s">
        <v>2213</v>
      </c>
      <c r="N3522" s="144" t="s">
        <v>21</v>
      </c>
      <c r="O3522" s="144"/>
      <c r="P3522" s="144" t="s">
        <v>2449</v>
      </c>
      <c r="Q3522" s="144" t="s">
        <v>4187</v>
      </c>
      <c r="R3522" s="144" t="s">
        <v>4244</v>
      </c>
      <c r="S3522" s="144"/>
      <c r="T3522" s="144"/>
      <c r="U3522" s="144" t="s">
        <v>14748</v>
      </c>
      <c r="V3522" s="144"/>
      <c r="W3522" s="144">
        <v>400062</v>
      </c>
      <c r="X3522" s="144" t="s">
        <v>20075</v>
      </c>
      <c r="Y3522" s="144" t="s">
        <v>14749</v>
      </c>
      <c r="Z3522" s="144" t="s">
        <v>31257</v>
      </c>
      <c r="AA3522" s="161">
        <v>3851</v>
      </c>
    </row>
    <row r="3523" spans="1:31" ht="45" customHeight="1" x14ac:dyDescent="0.25">
      <c r="A3523" s="144" t="s">
        <v>22935</v>
      </c>
      <c r="B3523" s="144" t="s">
        <v>15409</v>
      </c>
      <c r="C3523" s="144">
        <v>6</v>
      </c>
      <c r="D3523" s="144"/>
      <c r="E3523" s="144"/>
      <c r="F3523" s="144">
        <v>1</v>
      </c>
      <c r="G3523" s="144"/>
      <c r="H3523" s="144">
        <v>350</v>
      </c>
      <c r="I3523" s="144">
        <v>200</v>
      </c>
      <c r="J3523" s="144">
        <v>100</v>
      </c>
      <c r="K3523" s="144">
        <v>50</v>
      </c>
      <c r="L3523" s="144"/>
      <c r="M3523" s="145" t="s">
        <v>2213</v>
      </c>
      <c r="N3523" s="144" t="s">
        <v>42</v>
      </c>
      <c r="O3523" s="144"/>
      <c r="P3523" s="144" t="s">
        <v>13850</v>
      </c>
      <c r="Q3523" s="144"/>
      <c r="R3523" s="144"/>
      <c r="S3523" s="144"/>
      <c r="T3523" s="144"/>
      <c r="U3523" s="144" t="s">
        <v>22935</v>
      </c>
      <c r="V3523" s="144"/>
      <c r="W3523" s="144">
        <v>141018</v>
      </c>
      <c r="X3523" s="144" t="s">
        <v>22936</v>
      </c>
      <c r="Y3523" s="144">
        <v>84960000000</v>
      </c>
      <c r="Z3523" s="144" t="s">
        <v>22937</v>
      </c>
      <c r="AA3523" s="160">
        <v>5735</v>
      </c>
    </row>
    <row r="3524" spans="1:31" ht="45" customHeight="1" x14ac:dyDescent="0.25">
      <c r="A3524" s="144" t="s">
        <v>22935</v>
      </c>
      <c r="B3524" s="144" t="s">
        <v>15409</v>
      </c>
      <c r="C3524" s="144">
        <v>6</v>
      </c>
      <c r="D3524" s="144"/>
      <c r="E3524" s="144" t="s">
        <v>22938</v>
      </c>
      <c r="F3524" s="144">
        <v>1</v>
      </c>
      <c r="G3524" s="144">
        <v>120</v>
      </c>
      <c r="H3524" s="144"/>
      <c r="I3524" s="144"/>
      <c r="J3524" s="144"/>
      <c r="K3524" s="144"/>
      <c r="L3524" s="144"/>
      <c r="M3524" s="145" t="s">
        <v>2213</v>
      </c>
      <c r="N3524" s="144" t="s">
        <v>42</v>
      </c>
      <c r="O3524" s="144"/>
      <c r="P3524" s="144" t="s">
        <v>13850</v>
      </c>
      <c r="Q3524" s="144"/>
      <c r="R3524" s="144"/>
      <c r="S3524" s="144"/>
      <c r="T3524" s="144"/>
      <c r="U3524" s="144" t="s">
        <v>22935</v>
      </c>
      <c r="V3524" s="144" t="s">
        <v>22939</v>
      </c>
      <c r="W3524" s="144">
        <v>141008</v>
      </c>
      <c r="X3524" s="144" t="s">
        <v>22940</v>
      </c>
      <c r="Y3524" s="144" t="s">
        <v>37326</v>
      </c>
      <c r="Z3524" s="144" t="s">
        <v>30134</v>
      </c>
      <c r="AA3524" s="160">
        <v>5736</v>
      </c>
    </row>
    <row r="3525" spans="1:31" ht="45" customHeight="1" x14ac:dyDescent="0.25">
      <c r="A3525" s="144" t="s">
        <v>8686</v>
      </c>
      <c r="B3525" s="144" t="s">
        <v>4205</v>
      </c>
      <c r="C3525" s="144">
        <v>49</v>
      </c>
      <c r="D3525" s="144" t="s">
        <v>5203</v>
      </c>
      <c r="E3525" s="144"/>
      <c r="F3525" s="144">
        <v>1</v>
      </c>
      <c r="G3525" s="144">
        <v>200</v>
      </c>
      <c r="H3525" s="144"/>
      <c r="I3525" s="144"/>
      <c r="J3525" s="144"/>
      <c r="K3525" s="144"/>
      <c r="L3525" s="144"/>
      <c r="M3525" s="145" t="s">
        <v>2213</v>
      </c>
      <c r="N3525" s="144" t="s">
        <v>78</v>
      </c>
      <c r="O3525" s="144"/>
      <c r="P3525" s="144" t="s">
        <v>4039</v>
      </c>
      <c r="Q3525" s="144"/>
      <c r="R3525" s="144"/>
      <c r="S3525" s="144"/>
      <c r="T3525" s="144"/>
      <c r="U3525" s="144" t="s">
        <v>8686</v>
      </c>
      <c r="V3525" s="144"/>
      <c r="W3525" s="144">
        <v>624286</v>
      </c>
      <c r="X3525" s="144" t="s">
        <v>8687</v>
      </c>
      <c r="Y3525" s="144" t="s">
        <v>8688</v>
      </c>
      <c r="Z3525" s="144" t="s">
        <v>8689</v>
      </c>
      <c r="AA3525" s="160">
        <v>439</v>
      </c>
    </row>
    <row r="3526" spans="1:31" ht="45" customHeight="1" x14ac:dyDescent="0.25">
      <c r="A3526" s="144" t="s">
        <v>22941</v>
      </c>
      <c r="B3526" s="144" t="s">
        <v>24169</v>
      </c>
      <c r="C3526" s="144"/>
      <c r="D3526" s="144" t="s">
        <v>24170</v>
      </c>
      <c r="E3526" s="144"/>
      <c r="F3526" s="144">
        <v>3</v>
      </c>
      <c r="G3526" s="144"/>
      <c r="H3526" s="144"/>
      <c r="I3526" s="144"/>
      <c r="J3526" s="144"/>
      <c r="K3526" s="144"/>
      <c r="L3526" s="144">
        <v>150</v>
      </c>
      <c r="M3526" s="145" t="s">
        <v>2213</v>
      </c>
      <c r="N3526" s="144" t="s">
        <v>113</v>
      </c>
      <c r="O3526" s="144"/>
      <c r="P3526" s="144" t="s">
        <v>2538</v>
      </c>
      <c r="Q3526" s="144"/>
      <c r="R3526" s="144"/>
      <c r="S3526" s="144"/>
      <c r="T3526" s="144"/>
      <c r="U3526" s="144" t="s">
        <v>22941</v>
      </c>
      <c r="V3526" s="144"/>
      <c r="W3526" s="144">
        <v>173000</v>
      </c>
      <c r="X3526" s="144" t="s">
        <v>17914</v>
      </c>
      <c r="Y3526" s="167">
        <v>88162636210</v>
      </c>
      <c r="Z3526" s="167" t="s">
        <v>17915</v>
      </c>
      <c r="AA3526" s="160">
        <v>4682</v>
      </c>
    </row>
    <row r="3527" spans="1:31" ht="45" customHeight="1" x14ac:dyDescent="0.25">
      <c r="A3527" s="144" t="s">
        <v>22941</v>
      </c>
      <c r="B3527" s="144" t="s">
        <v>24169</v>
      </c>
      <c r="C3527" s="144"/>
      <c r="D3527" s="144" t="s">
        <v>24170</v>
      </c>
      <c r="E3527" s="144" t="s">
        <v>17916</v>
      </c>
      <c r="F3527" s="144">
        <v>3</v>
      </c>
      <c r="G3527" s="144"/>
      <c r="H3527" s="144"/>
      <c r="I3527" s="144"/>
      <c r="J3527" s="144"/>
      <c r="K3527" s="144"/>
      <c r="L3527" s="144">
        <v>150</v>
      </c>
      <c r="M3527" s="145" t="s">
        <v>2213</v>
      </c>
      <c r="N3527" s="144" t="s">
        <v>113</v>
      </c>
      <c r="O3527" s="144"/>
      <c r="P3527" s="144" t="s">
        <v>2538</v>
      </c>
      <c r="Q3527" s="144"/>
      <c r="R3527" s="144"/>
      <c r="S3527" s="144" t="s">
        <v>13932</v>
      </c>
      <c r="T3527" s="144" t="s">
        <v>17917</v>
      </c>
      <c r="U3527" s="144" t="s">
        <v>22941</v>
      </c>
      <c r="V3527" s="144" t="s">
        <v>17918</v>
      </c>
      <c r="W3527" s="144">
        <v>173012</v>
      </c>
      <c r="X3527" s="144" t="s">
        <v>17919</v>
      </c>
      <c r="Y3527" s="144" t="s">
        <v>17921</v>
      </c>
      <c r="Z3527" s="144" t="s">
        <v>17920</v>
      </c>
      <c r="AA3527" s="160">
        <v>4683</v>
      </c>
    </row>
    <row r="3528" spans="1:31" ht="45" customHeight="1" x14ac:dyDescent="0.25">
      <c r="A3528" s="144" t="s">
        <v>24171</v>
      </c>
      <c r="B3528" s="144" t="s">
        <v>15377</v>
      </c>
      <c r="C3528" s="144">
        <v>71</v>
      </c>
      <c r="D3528" s="144"/>
      <c r="E3528" s="144"/>
      <c r="F3528" s="144">
        <v>1</v>
      </c>
      <c r="G3528" s="144">
        <v>311</v>
      </c>
      <c r="H3528" s="144"/>
      <c r="I3528" s="144"/>
      <c r="J3528" s="144"/>
      <c r="K3528" s="144"/>
      <c r="L3528" s="144"/>
      <c r="M3528" s="145" t="s">
        <v>2213</v>
      </c>
      <c r="N3528" s="144" t="s">
        <v>18</v>
      </c>
      <c r="O3528" s="144"/>
      <c r="P3528" s="144" t="s">
        <v>2375</v>
      </c>
      <c r="Q3528" s="144" t="s">
        <v>4188</v>
      </c>
      <c r="R3528" s="144" t="s">
        <v>8871</v>
      </c>
      <c r="S3528" s="144"/>
      <c r="T3528" s="144"/>
      <c r="U3528" s="144" t="s">
        <v>24171</v>
      </c>
      <c r="V3528" s="144"/>
      <c r="W3528" s="144">
        <v>308014</v>
      </c>
      <c r="X3528" s="144" t="s">
        <v>24172</v>
      </c>
      <c r="Y3528" s="144">
        <v>265517</v>
      </c>
      <c r="Z3528" s="144" t="s">
        <v>24173</v>
      </c>
      <c r="AA3528" s="160">
        <v>6212</v>
      </c>
    </row>
    <row r="3529" spans="1:31" ht="45" customHeight="1" x14ac:dyDescent="0.25">
      <c r="A3529" s="144" t="s">
        <v>8690</v>
      </c>
      <c r="B3529" s="144" t="s">
        <v>8218</v>
      </c>
      <c r="C3529" s="144"/>
      <c r="D3529" s="144"/>
      <c r="E3529" s="144"/>
      <c r="F3529" s="144">
        <v>1</v>
      </c>
      <c r="G3529" s="144"/>
      <c r="H3529" s="144">
        <v>798</v>
      </c>
      <c r="I3529" s="144">
        <v>290</v>
      </c>
      <c r="J3529" s="144">
        <v>363</v>
      </c>
      <c r="K3529" s="144">
        <v>145</v>
      </c>
      <c r="L3529" s="144"/>
      <c r="M3529" s="145" t="s">
        <v>2213</v>
      </c>
      <c r="N3529" s="144" t="s">
        <v>91</v>
      </c>
      <c r="O3529" s="144"/>
      <c r="P3529" s="144" t="s">
        <v>13878</v>
      </c>
      <c r="Q3529" s="144" t="s">
        <v>4186</v>
      </c>
      <c r="R3529" s="144" t="s">
        <v>8691</v>
      </c>
      <c r="S3529" s="144" t="s">
        <v>4191</v>
      </c>
      <c r="T3529" s="144" t="s">
        <v>8691</v>
      </c>
      <c r="U3529" s="144" t="s">
        <v>8690</v>
      </c>
      <c r="V3529" s="144"/>
      <c r="W3529" s="144">
        <v>689514</v>
      </c>
      <c r="X3529" s="144" t="s">
        <v>8692</v>
      </c>
      <c r="Y3529" s="144"/>
      <c r="Z3529" s="144" t="s">
        <v>8693</v>
      </c>
      <c r="AA3529" s="160">
        <v>440</v>
      </c>
    </row>
    <row r="3530" spans="1:31" ht="45" customHeight="1" x14ac:dyDescent="0.25">
      <c r="A3530" s="144" t="s">
        <v>20076</v>
      </c>
      <c r="B3530" s="144" t="s">
        <v>15319</v>
      </c>
      <c r="C3530" s="144">
        <v>11</v>
      </c>
      <c r="D3530" s="144"/>
      <c r="E3530" s="144"/>
      <c r="F3530" s="144">
        <v>1</v>
      </c>
      <c r="G3530" s="144"/>
      <c r="H3530" s="144">
        <v>350</v>
      </c>
      <c r="I3530" s="144">
        <v>200</v>
      </c>
      <c r="J3530" s="144">
        <v>100</v>
      </c>
      <c r="K3530" s="144">
        <v>50</v>
      </c>
      <c r="L3530" s="144"/>
      <c r="M3530" s="145" t="s">
        <v>2213</v>
      </c>
      <c r="N3530" s="144" t="s">
        <v>109</v>
      </c>
      <c r="O3530" s="144"/>
      <c r="P3530" s="144" t="s">
        <v>30611</v>
      </c>
      <c r="Q3530" s="144"/>
      <c r="R3530" s="144"/>
      <c r="S3530" s="144"/>
      <c r="T3530" s="144"/>
      <c r="U3530" s="144" t="s">
        <v>20076</v>
      </c>
      <c r="V3530" s="144"/>
      <c r="W3530" s="144">
        <v>369000</v>
      </c>
      <c r="X3530" s="144" t="s">
        <v>20077</v>
      </c>
      <c r="Y3530" s="144"/>
      <c r="Z3530" s="144" t="s">
        <v>20078</v>
      </c>
      <c r="AA3530" s="160">
        <v>4478</v>
      </c>
    </row>
    <row r="3531" spans="1:31" ht="45" customHeight="1" x14ac:dyDescent="0.25">
      <c r="A3531" s="144" t="s">
        <v>20076</v>
      </c>
      <c r="B3531" s="144" t="s">
        <v>15319</v>
      </c>
      <c r="C3531" s="144">
        <v>11</v>
      </c>
      <c r="D3531" s="144"/>
      <c r="E3531" s="144" t="s">
        <v>20079</v>
      </c>
      <c r="F3531" s="144">
        <v>1</v>
      </c>
      <c r="G3531" s="144">
        <v>250</v>
      </c>
      <c r="H3531" s="144"/>
      <c r="I3531" s="144"/>
      <c r="J3531" s="144"/>
      <c r="K3531" s="144"/>
      <c r="L3531" s="144"/>
      <c r="M3531" s="145" t="s">
        <v>2213</v>
      </c>
      <c r="N3531" s="144" t="s">
        <v>109</v>
      </c>
      <c r="O3531" s="144"/>
      <c r="P3531" s="144" t="s">
        <v>30611</v>
      </c>
      <c r="Q3531" s="144"/>
      <c r="R3531" s="144"/>
      <c r="S3531" s="144"/>
      <c r="T3531" s="144"/>
      <c r="U3531" s="144" t="s">
        <v>20076</v>
      </c>
      <c r="V3531" s="144"/>
      <c r="W3531" s="144">
        <v>369000</v>
      </c>
      <c r="X3531" s="144" t="s">
        <v>20077</v>
      </c>
      <c r="Y3531" s="144"/>
      <c r="Z3531" s="144" t="s">
        <v>20078</v>
      </c>
      <c r="AA3531" s="160">
        <v>4479</v>
      </c>
    </row>
    <row r="3532" spans="1:31" ht="45" customHeight="1" x14ac:dyDescent="0.25">
      <c r="A3532" s="144" t="s">
        <v>25652</v>
      </c>
      <c r="B3532" s="144" t="s">
        <v>25653</v>
      </c>
      <c r="C3532" s="144"/>
      <c r="D3532" s="144"/>
      <c r="E3532" s="144"/>
      <c r="F3532" s="144">
        <v>1</v>
      </c>
      <c r="G3532" s="144"/>
      <c r="H3532" s="144">
        <v>150</v>
      </c>
      <c r="I3532" s="144">
        <v>50</v>
      </c>
      <c r="J3532" s="144">
        <v>50</v>
      </c>
      <c r="K3532" s="144">
        <v>50</v>
      </c>
      <c r="L3532" s="144"/>
      <c r="M3532" s="145" t="s">
        <v>2213</v>
      </c>
      <c r="N3532" s="144" t="s">
        <v>14</v>
      </c>
      <c r="O3532" s="144"/>
      <c r="P3532" s="144" t="s">
        <v>4143</v>
      </c>
      <c r="Q3532" s="144"/>
      <c r="R3532" s="144"/>
      <c r="S3532" s="144" t="s">
        <v>4191</v>
      </c>
      <c r="T3532" s="144" t="s">
        <v>25654</v>
      </c>
      <c r="U3532" s="144" t="s">
        <v>25652</v>
      </c>
      <c r="V3532" s="144"/>
      <c r="W3532" s="144">
        <v>659088</v>
      </c>
      <c r="X3532" s="144" t="s">
        <v>25655</v>
      </c>
      <c r="Y3532" s="144" t="s">
        <v>25656</v>
      </c>
      <c r="Z3532" s="144"/>
      <c r="AA3532" s="160">
        <v>6304</v>
      </c>
    </row>
    <row r="3533" spans="1:31" ht="45" customHeight="1" x14ac:dyDescent="0.25">
      <c r="A3533" s="144" t="s">
        <v>30135</v>
      </c>
      <c r="B3533" s="144" t="s">
        <v>19559</v>
      </c>
      <c r="C3533" s="144">
        <v>29</v>
      </c>
      <c r="D3533" s="144"/>
      <c r="E3533" s="144"/>
      <c r="F3533" s="144">
        <v>1</v>
      </c>
      <c r="G3533" s="144">
        <v>150</v>
      </c>
      <c r="H3533" s="144"/>
      <c r="I3533" s="144"/>
      <c r="J3533" s="144"/>
      <c r="K3533" s="144"/>
      <c r="L3533" s="144"/>
      <c r="M3533" s="145" t="s">
        <v>2213</v>
      </c>
      <c r="N3533" s="144" t="s">
        <v>18</v>
      </c>
      <c r="O3533" s="144"/>
      <c r="P3533" s="144" t="s">
        <v>2446</v>
      </c>
      <c r="Q3533" s="144" t="s">
        <v>19102</v>
      </c>
      <c r="R3533" s="144" t="s">
        <v>32207</v>
      </c>
      <c r="S3533" s="144" t="s">
        <v>15453</v>
      </c>
      <c r="T3533" s="144" t="s">
        <v>7590</v>
      </c>
      <c r="U3533" s="144" t="s">
        <v>30135</v>
      </c>
      <c r="V3533" s="144"/>
      <c r="W3533" s="144">
        <v>308591</v>
      </c>
      <c r="X3533" s="144"/>
      <c r="Y3533" s="144"/>
      <c r="Z3533" s="144" t="s">
        <v>32208</v>
      </c>
      <c r="AA3533" s="160">
        <v>7078</v>
      </c>
      <c r="AE3533" s="109" t="s">
        <v>359</v>
      </c>
    </row>
    <row r="3534" spans="1:31" ht="45" customHeight="1" x14ac:dyDescent="0.25">
      <c r="A3534" s="145" t="s">
        <v>37327</v>
      </c>
      <c r="B3534" s="144" t="s">
        <v>37328</v>
      </c>
      <c r="C3534" s="144"/>
      <c r="D3534" s="144" t="s">
        <v>5434</v>
      </c>
      <c r="E3534" s="144"/>
      <c r="F3534" s="144">
        <v>3</v>
      </c>
      <c r="G3534" s="144"/>
      <c r="H3534" s="144"/>
      <c r="I3534" s="144"/>
      <c r="J3534" s="144"/>
      <c r="K3534" s="144"/>
      <c r="L3534" s="144">
        <v>150</v>
      </c>
      <c r="M3534" s="145" t="s">
        <v>2213</v>
      </c>
      <c r="N3534" s="144" t="s">
        <v>74</v>
      </c>
      <c r="O3534" s="144"/>
      <c r="P3534" s="144" t="s">
        <v>3912</v>
      </c>
      <c r="Q3534" s="144"/>
      <c r="R3534" s="144"/>
      <c r="S3534" s="144"/>
      <c r="T3534" s="144"/>
      <c r="U3534" s="144" t="s">
        <v>37327</v>
      </c>
      <c r="V3534" s="145"/>
      <c r="W3534" s="144">
        <v>445051</v>
      </c>
      <c r="X3534" s="144" t="s">
        <v>37329</v>
      </c>
      <c r="Y3534" s="144">
        <v>89180000000</v>
      </c>
      <c r="Z3534" s="144" t="s">
        <v>37330</v>
      </c>
      <c r="AA3534" s="160">
        <v>7727</v>
      </c>
    </row>
    <row r="3535" spans="1:31" ht="45" customHeight="1" x14ac:dyDescent="0.25">
      <c r="A3535" s="144" t="s">
        <v>8694</v>
      </c>
      <c r="B3535" s="144" t="s">
        <v>4208</v>
      </c>
      <c r="C3535" s="144">
        <v>33</v>
      </c>
      <c r="D3535" s="144" t="s">
        <v>8695</v>
      </c>
      <c r="E3535" s="144"/>
      <c r="F3535" s="144">
        <v>1</v>
      </c>
      <c r="G3535" s="144"/>
      <c r="H3535" s="144">
        <v>350</v>
      </c>
      <c r="I3535" s="144">
        <v>200</v>
      </c>
      <c r="J3535" s="144">
        <v>100</v>
      </c>
      <c r="K3535" s="144">
        <v>50</v>
      </c>
      <c r="L3535" s="144"/>
      <c r="M3535" s="145" t="s">
        <v>2213</v>
      </c>
      <c r="N3535" s="144" t="s">
        <v>74</v>
      </c>
      <c r="O3535" s="144"/>
      <c r="P3535" s="144" t="s">
        <v>3889</v>
      </c>
      <c r="Q3535" s="144"/>
      <c r="R3535" s="144"/>
      <c r="S3535" s="144"/>
      <c r="T3535" s="144"/>
      <c r="U3535" s="144" t="s">
        <v>8694</v>
      </c>
      <c r="V3535" s="144"/>
      <c r="W3535" s="144"/>
      <c r="X3535" s="144"/>
      <c r="Y3535" s="150"/>
      <c r="Z3535" s="144"/>
      <c r="AA3535" s="160">
        <v>3304</v>
      </c>
    </row>
    <row r="3536" spans="1:31" ht="45" customHeight="1" x14ac:dyDescent="0.25">
      <c r="A3536" s="144" t="s">
        <v>8694</v>
      </c>
      <c r="B3536" s="144" t="s">
        <v>4208</v>
      </c>
      <c r="C3536" s="144">
        <v>33</v>
      </c>
      <c r="D3536" s="144" t="s">
        <v>8695</v>
      </c>
      <c r="E3536" s="144" t="s">
        <v>20080</v>
      </c>
      <c r="F3536" s="144">
        <v>1</v>
      </c>
      <c r="G3536" s="144">
        <v>350</v>
      </c>
      <c r="H3536" s="144"/>
      <c r="I3536" s="144"/>
      <c r="J3536" s="144"/>
      <c r="K3536" s="144"/>
      <c r="L3536" s="144"/>
      <c r="M3536" s="145" t="s">
        <v>2213</v>
      </c>
      <c r="N3536" s="144" t="s">
        <v>74</v>
      </c>
      <c r="O3536" s="144"/>
      <c r="P3536" s="144" t="s">
        <v>3889</v>
      </c>
      <c r="Q3536" s="144"/>
      <c r="R3536" s="144"/>
      <c r="S3536" s="144"/>
      <c r="T3536" s="144"/>
      <c r="U3536" s="144" t="s">
        <v>8694</v>
      </c>
      <c r="V3536" s="144" t="s">
        <v>8694</v>
      </c>
      <c r="W3536" s="144">
        <v>446031</v>
      </c>
      <c r="X3536" s="144" t="s">
        <v>20081</v>
      </c>
      <c r="Y3536" s="144" t="s">
        <v>8696</v>
      </c>
      <c r="Z3536" s="144" t="s">
        <v>8697</v>
      </c>
      <c r="AA3536" s="160">
        <v>441</v>
      </c>
    </row>
    <row r="3537" spans="1:27" ht="45" customHeight="1" x14ac:dyDescent="0.25">
      <c r="A3537" s="144" t="s">
        <v>36033</v>
      </c>
      <c r="B3537" s="144" t="s">
        <v>20082</v>
      </c>
      <c r="C3537" s="144">
        <v>52</v>
      </c>
      <c r="D3537" s="144"/>
      <c r="E3537" s="144"/>
      <c r="F3537" s="144">
        <v>1</v>
      </c>
      <c r="G3537" s="144">
        <v>250</v>
      </c>
      <c r="H3537" s="144">
        <v>300</v>
      </c>
      <c r="I3537" s="144">
        <v>300</v>
      </c>
      <c r="J3537" s="144"/>
      <c r="K3537" s="144"/>
      <c r="L3537" s="144"/>
      <c r="M3537" s="145" t="s">
        <v>2213</v>
      </c>
      <c r="N3537" s="144" t="s">
        <v>56</v>
      </c>
      <c r="O3537" s="144"/>
      <c r="P3537" s="144" t="s">
        <v>3947</v>
      </c>
      <c r="Q3537" s="144"/>
      <c r="R3537" s="144"/>
      <c r="S3537" s="144"/>
      <c r="T3537" s="144"/>
      <c r="U3537" s="144" t="s">
        <v>36033</v>
      </c>
      <c r="V3537" s="144"/>
      <c r="W3537" s="144">
        <v>367030</v>
      </c>
      <c r="X3537" s="144" t="s">
        <v>20083</v>
      </c>
      <c r="Y3537" s="144"/>
      <c r="Z3537" s="144" t="s">
        <v>20084</v>
      </c>
      <c r="AA3537" s="160">
        <v>5574</v>
      </c>
    </row>
    <row r="3538" spans="1:27" ht="45" customHeight="1" x14ac:dyDescent="0.25">
      <c r="A3538" s="144" t="s">
        <v>8698</v>
      </c>
      <c r="B3538" s="144" t="s">
        <v>4213</v>
      </c>
      <c r="C3538" s="144"/>
      <c r="D3538" s="144"/>
      <c r="E3538" s="144"/>
      <c r="F3538" s="144">
        <v>1</v>
      </c>
      <c r="G3538" s="144"/>
      <c r="H3538" s="144">
        <v>798</v>
      </c>
      <c r="I3538" s="144">
        <v>290</v>
      </c>
      <c r="J3538" s="144">
        <v>363</v>
      </c>
      <c r="K3538" s="144">
        <v>145</v>
      </c>
      <c r="L3538" s="144"/>
      <c r="M3538" s="145" t="s">
        <v>2213</v>
      </c>
      <c r="N3538" s="144" t="s">
        <v>56</v>
      </c>
      <c r="O3538" s="144"/>
      <c r="P3538" s="144" t="s">
        <v>3930</v>
      </c>
      <c r="Q3538" s="144"/>
      <c r="R3538" s="144"/>
      <c r="S3538" s="144" t="s">
        <v>4190</v>
      </c>
      <c r="T3538" s="144" t="s">
        <v>8699</v>
      </c>
      <c r="U3538" s="144" t="s">
        <v>8698</v>
      </c>
      <c r="V3538" s="144"/>
      <c r="W3538" s="144">
        <v>368796</v>
      </c>
      <c r="X3538" s="144"/>
      <c r="Y3538" s="144"/>
      <c r="Z3538" s="144" t="s">
        <v>8700</v>
      </c>
      <c r="AA3538" s="161">
        <v>442</v>
      </c>
    </row>
    <row r="3539" spans="1:27" ht="45" customHeight="1" x14ac:dyDescent="0.25">
      <c r="A3539" s="144" t="s">
        <v>20085</v>
      </c>
      <c r="B3539" s="144" t="s">
        <v>15377</v>
      </c>
      <c r="C3539" s="144">
        <v>7</v>
      </c>
      <c r="D3539" s="144"/>
      <c r="E3539" s="144"/>
      <c r="F3539" s="144">
        <v>1</v>
      </c>
      <c r="G3539" s="144">
        <v>150</v>
      </c>
      <c r="H3539" s="144"/>
      <c r="I3539" s="144"/>
      <c r="J3539" s="144"/>
      <c r="K3539" s="144"/>
      <c r="L3539" s="144"/>
      <c r="M3539" s="145" t="s">
        <v>2213</v>
      </c>
      <c r="N3539" s="144" t="s">
        <v>66</v>
      </c>
      <c r="O3539" s="144"/>
      <c r="P3539" s="144" t="s">
        <v>2348</v>
      </c>
      <c r="Q3539" s="144"/>
      <c r="R3539" s="144"/>
      <c r="S3539" s="144" t="s">
        <v>4189</v>
      </c>
      <c r="T3539" s="144" t="s">
        <v>13708</v>
      </c>
      <c r="U3539" s="144" t="s">
        <v>20085</v>
      </c>
      <c r="V3539" s="144"/>
      <c r="W3539" s="144">
        <v>363240</v>
      </c>
      <c r="X3539" s="144" t="s">
        <v>20086</v>
      </c>
      <c r="Y3539" s="151">
        <v>88670000000</v>
      </c>
      <c r="Z3539" s="144" t="s">
        <v>20087</v>
      </c>
      <c r="AA3539" s="160">
        <v>5491</v>
      </c>
    </row>
    <row r="3540" spans="1:27" ht="45" customHeight="1" x14ac:dyDescent="0.25">
      <c r="A3540" s="144" t="s">
        <v>20085</v>
      </c>
      <c r="B3540" s="144" t="s">
        <v>15377</v>
      </c>
      <c r="C3540" s="144">
        <v>7</v>
      </c>
      <c r="D3540" s="144"/>
      <c r="E3540" s="144" t="s">
        <v>20088</v>
      </c>
      <c r="F3540" s="144">
        <v>1</v>
      </c>
      <c r="G3540" s="144">
        <v>150</v>
      </c>
      <c r="H3540" s="144"/>
      <c r="I3540" s="144"/>
      <c r="J3540" s="144"/>
      <c r="K3540" s="144"/>
      <c r="L3540" s="144"/>
      <c r="M3540" s="145" t="s">
        <v>2213</v>
      </c>
      <c r="N3540" s="144" t="s">
        <v>66</v>
      </c>
      <c r="O3540" s="144"/>
      <c r="P3540" s="144" t="s">
        <v>2348</v>
      </c>
      <c r="Q3540" s="144"/>
      <c r="R3540" s="144"/>
      <c r="S3540" s="144" t="s">
        <v>4189</v>
      </c>
      <c r="T3540" s="144" t="s">
        <v>13708</v>
      </c>
      <c r="U3540" s="144" t="s">
        <v>20085</v>
      </c>
      <c r="V3540" s="144" t="s">
        <v>20089</v>
      </c>
      <c r="W3540" s="144">
        <v>363240</v>
      </c>
      <c r="X3540" s="144" t="s">
        <v>20090</v>
      </c>
      <c r="Y3540" s="144">
        <v>88670000000</v>
      </c>
      <c r="Z3540" s="144" t="s">
        <v>20091</v>
      </c>
      <c r="AA3540" s="160">
        <v>5492</v>
      </c>
    </row>
    <row r="3541" spans="1:27" ht="45" customHeight="1" x14ac:dyDescent="0.25">
      <c r="A3541" s="144" t="s">
        <v>20085</v>
      </c>
      <c r="B3541" s="144" t="s">
        <v>15377</v>
      </c>
      <c r="C3541" s="144">
        <v>7</v>
      </c>
      <c r="D3541" s="144"/>
      <c r="E3541" s="144" t="s">
        <v>15095</v>
      </c>
      <c r="F3541" s="144">
        <v>1</v>
      </c>
      <c r="G3541" s="144">
        <v>210</v>
      </c>
      <c r="H3541" s="144"/>
      <c r="I3541" s="144"/>
      <c r="J3541" s="144"/>
      <c r="K3541" s="144"/>
      <c r="L3541" s="144"/>
      <c r="M3541" s="145" t="s">
        <v>2213</v>
      </c>
      <c r="N3541" s="144" t="s">
        <v>66</v>
      </c>
      <c r="O3541" s="144"/>
      <c r="P3541" s="144" t="s">
        <v>2348</v>
      </c>
      <c r="Q3541" s="144"/>
      <c r="R3541" s="144"/>
      <c r="S3541" s="144" t="s">
        <v>4189</v>
      </c>
      <c r="T3541" s="144" t="s">
        <v>13708</v>
      </c>
      <c r="U3541" s="144" t="s">
        <v>20085</v>
      </c>
      <c r="V3541" s="144" t="s">
        <v>20092</v>
      </c>
      <c r="W3541" s="144">
        <v>363240</v>
      </c>
      <c r="X3541" s="144" t="s">
        <v>20093</v>
      </c>
      <c r="Y3541" s="144" t="s">
        <v>20095</v>
      </c>
      <c r="Z3541" s="144" t="s">
        <v>20094</v>
      </c>
      <c r="AA3541" s="160">
        <v>5537</v>
      </c>
    </row>
    <row r="3542" spans="1:27" ht="45" customHeight="1" x14ac:dyDescent="0.25">
      <c r="A3542" s="144" t="s">
        <v>20085</v>
      </c>
      <c r="B3542" s="147" t="s">
        <v>15377</v>
      </c>
      <c r="C3542" s="144">
        <v>7</v>
      </c>
      <c r="D3542" s="144"/>
      <c r="E3542" s="144" t="s">
        <v>20096</v>
      </c>
      <c r="F3542" s="144">
        <v>1</v>
      </c>
      <c r="G3542" s="144">
        <v>250</v>
      </c>
      <c r="H3542" s="144"/>
      <c r="I3542" s="144"/>
      <c r="J3542" s="144"/>
      <c r="K3542" s="144"/>
      <c r="L3542" s="144"/>
      <c r="M3542" s="145" t="s">
        <v>2213</v>
      </c>
      <c r="N3542" s="144" t="s">
        <v>66</v>
      </c>
      <c r="O3542" s="144"/>
      <c r="P3542" s="144" t="s">
        <v>2348</v>
      </c>
      <c r="Q3542" s="144"/>
      <c r="R3542" s="144"/>
      <c r="S3542" s="144" t="s">
        <v>4189</v>
      </c>
      <c r="T3542" s="144" t="s">
        <v>13708</v>
      </c>
      <c r="U3542" s="144" t="s">
        <v>20085</v>
      </c>
      <c r="V3542" s="144" t="s">
        <v>20097</v>
      </c>
      <c r="W3542" s="144">
        <v>363241</v>
      </c>
      <c r="X3542" s="150" t="s">
        <v>20098</v>
      </c>
      <c r="Y3542" s="150" t="s">
        <v>20100</v>
      </c>
      <c r="Z3542" s="144" t="s">
        <v>20099</v>
      </c>
      <c r="AA3542" s="160">
        <v>5650</v>
      </c>
    </row>
    <row r="3543" spans="1:27" ht="45" customHeight="1" x14ac:dyDescent="0.25">
      <c r="A3543" s="144" t="s">
        <v>20085</v>
      </c>
      <c r="B3543" s="144" t="s">
        <v>15377</v>
      </c>
      <c r="C3543" s="144">
        <v>7</v>
      </c>
      <c r="D3543" s="144"/>
      <c r="E3543" s="144" t="s">
        <v>22942</v>
      </c>
      <c r="F3543" s="144">
        <v>1</v>
      </c>
      <c r="G3543" s="144">
        <v>131</v>
      </c>
      <c r="H3543" s="144"/>
      <c r="I3543" s="144"/>
      <c r="J3543" s="144"/>
      <c r="K3543" s="144"/>
      <c r="L3543" s="144"/>
      <c r="M3543" s="145" t="s">
        <v>2213</v>
      </c>
      <c r="N3543" s="144" t="s">
        <v>66</v>
      </c>
      <c r="O3543" s="144"/>
      <c r="P3543" s="144" t="s">
        <v>2348</v>
      </c>
      <c r="Q3543" s="144"/>
      <c r="R3543" s="144"/>
      <c r="S3543" s="144" t="s">
        <v>4189</v>
      </c>
      <c r="T3543" s="144" t="s">
        <v>13708</v>
      </c>
      <c r="U3543" s="144" t="s">
        <v>20085</v>
      </c>
      <c r="V3543" s="144" t="s">
        <v>22943</v>
      </c>
      <c r="W3543" s="144">
        <v>363240</v>
      </c>
      <c r="X3543" s="144" t="s">
        <v>22944</v>
      </c>
      <c r="Y3543" s="144">
        <v>89280000000</v>
      </c>
      <c r="Z3543" s="151" t="s">
        <v>22945</v>
      </c>
      <c r="AA3543" s="160">
        <v>5676</v>
      </c>
    </row>
    <row r="3544" spans="1:27" ht="45" customHeight="1" x14ac:dyDescent="0.25">
      <c r="A3544" s="144" t="s">
        <v>20101</v>
      </c>
      <c r="B3544" s="144" t="s">
        <v>16933</v>
      </c>
      <c r="C3544" s="144">
        <v>3</v>
      </c>
      <c r="D3544" s="144"/>
      <c r="E3544" s="144"/>
      <c r="F3544" s="144">
        <v>1</v>
      </c>
      <c r="G3544" s="144"/>
      <c r="H3544" s="144">
        <v>250</v>
      </c>
      <c r="I3544" s="144">
        <v>100</v>
      </c>
      <c r="J3544" s="144">
        <v>100</v>
      </c>
      <c r="K3544" s="144">
        <v>50</v>
      </c>
      <c r="L3544" s="144"/>
      <c r="M3544" s="145" t="s">
        <v>2213</v>
      </c>
      <c r="N3544" s="144" t="s">
        <v>56</v>
      </c>
      <c r="O3544" s="144"/>
      <c r="P3544" s="144" t="s">
        <v>3713</v>
      </c>
      <c r="Q3544" s="144"/>
      <c r="R3544" s="144"/>
      <c r="S3544" s="144" t="s">
        <v>4191</v>
      </c>
      <c r="T3544" s="144" t="s">
        <v>5926</v>
      </c>
      <c r="U3544" s="144" t="s">
        <v>20101</v>
      </c>
      <c r="V3544" s="144"/>
      <c r="W3544" s="144">
        <v>368105</v>
      </c>
      <c r="X3544" s="144" t="s">
        <v>20102</v>
      </c>
      <c r="Y3544" s="144">
        <v>89280000000</v>
      </c>
      <c r="Z3544" s="144" t="s">
        <v>5928</v>
      </c>
      <c r="AA3544" s="160">
        <v>4508</v>
      </c>
    </row>
    <row r="3545" spans="1:27" ht="45" customHeight="1" x14ac:dyDescent="0.25">
      <c r="A3545" s="144" t="s">
        <v>27464</v>
      </c>
      <c r="B3545" s="144" t="s">
        <v>22998</v>
      </c>
      <c r="C3545" s="144"/>
      <c r="D3545" s="144"/>
      <c r="E3545" s="144"/>
      <c r="F3545" s="144">
        <v>1</v>
      </c>
      <c r="G3545" s="144">
        <v>300</v>
      </c>
      <c r="H3545" s="144">
        <v>1200</v>
      </c>
      <c r="I3545" s="144">
        <v>500</v>
      </c>
      <c r="J3545" s="144">
        <v>700</v>
      </c>
      <c r="K3545" s="144">
        <v>300</v>
      </c>
      <c r="L3545" s="144"/>
      <c r="M3545" s="145" t="s">
        <v>2213</v>
      </c>
      <c r="N3545" s="144" t="s">
        <v>66</v>
      </c>
      <c r="O3545" s="144"/>
      <c r="P3545" s="144" t="s">
        <v>2489</v>
      </c>
      <c r="Q3545" s="144" t="s">
        <v>16566</v>
      </c>
      <c r="R3545" s="144" t="s">
        <v>5279</v>
      </c>
      <c r="S3545" s="144"/>
      <c r="T3545" s="144"/>
      <c r="U3545" s="144" t="s">
        <v>27464</v>
      </c>
      <c r="V3545" s="144"/>
      <c r="W3545" s="144">
        <v>362021</v>
      </c>
      <c r="X3545" s="144" t="s">
        <v>20210</v>
      </c>
      <c r="Y3545" s="144" t="s">
        <v>20211</v>
      </c>
      <c r="Z3545" s="144" t="s">
        <v>25685</v>
      </c>
      <c r="AA3545" s="161">
        <v>5390</v>
      </c>
    </row>
    <row r="3546" spans="1:27" ht="45" customHeight="1" x14ac:dyDescent="0.25">
      <c r="A3546" s="144" t="s">
        <v>33272</v>
      </c>
      <c r="B3546" s="144" t="s">
        <v>15377</v>
      </c>
      <c r="C3546" s="144">
        <v>4</v>
      </c>
      <c r="D3546" s="144" t="s">
        <v>11894</v>
      </c>
      <c r="E3546" s="144"/>
      <c r="F3546" s="144">
        <v>1</v>
      </c>
      <c r="G3546" s="144">
        <v>200</v>
      </c>
      <c r="H3546" s="144"/>
      <c r="I3546" s="144"/>
      <c r="J3546" s="144"/>
      <c r="K3546" s="144"/>
      <c r="L3546" s="144"/>
      <c r="M3546" s="145" t="s">
        <v>2213</v>
      </c>
      <c r="N3546" s="144" t="s">
        <v>18</v>
      </c>
      <c r="O3546" s="144"/>
      <c r="P3546" s="144" t="s">
        <v>13858</v>
      </c>
      <c r="Q3546" s="144"/>
      <c r="R3546" s="144"/>
      <c r="S3546" s="144"/>
      <c r="T3546" s="144"/>
      <c r="U3546" s="144" t="s">
        <v>33272</v>
      </c>
      <c r="V3546" s="144"/>
      <c r="W3546" s="144">
        <v>309514</v>
      </c>
      <c r="X3546" s="144" t="s">
        <v>33104</v>
      </c>
      <c r="Y3546" s="144" t="s">
        <v>30136</v>
      </c>
      <c r="Z3546" s="144" t="s">
        <v>33105</v>
      </c>
      <c r="AA3546" s="160">
        <v>7148</v>
      </c>
    </row>
    <row r="3547" spans="1:27" ht="45" customHeight="1" x14ac:dyDescent="0.25">
      <c r="A3547" s="144" t="s">
        <v>14750</v>
      </c>
      <c r="B3547" s="144" t="s">
        <v>4230</v>
      </c>
      <c r="C3547" s="144"/>
      <c r="D3547" s="144" t="s">
        <v>20103</v>
      </c>
      <c r="E3547" s="144"/>
      <c r="F3547" s="144">
        <v>5</v>
      </c>
      <c r="G3547" s="144"/>
      <c r="H3547" s="144"/>
      <c r="I3547" s="144"/>
      <c r="J3547" s="144"/>
      <c r="K3547" s="144"/>
      <c r="L3547" s="144">
        <v>150</v>
      </c>
      <c r="M3547" s="145" t="s">
        <v>2213</v>
      </c>
      <c r="N3547" s="144" t="s">
        <v>71</v>
      </c>
      <c r="O3547" s="144"/>
      <c r="P3547" s="144" t="s">
        <v>2695</v>
      </c>
      <c r="Q3547" s="144"/>
      <c r="R3547" s="144"/>
      <c r="S3547" s="144" t="s">
        <v>4191</v>
      </c>
      <c r="T3547" s="144" t="s">
        <v>14751</v>
      </c>
      <c r="U3547" s="144" t="s">
        <v>14750</v>
      </c>
      <c r="V3547" s="144"/>
      <c r="W3547" s="144">
        <v>366211</v>
      </c>
      <c r="X3547" s="144" t="s">
        <v>20104</v>
      </c>
      <c r="Y3547" s="149">
        <v>89290000000</v>
      </c>
      <c r="Z3547" s="144" t="s">
        <v>14752</v>
      </c>
      <c r="AA3547" s="160">
        <v>3355</v>
      </c>
    </row>
    <row r="3548" spans="1:27" ht="45" customHeight="1" x14ac:dyDescent="0.25">
      <c r="A3548" s="144" t="s">
        <v>22946</v>
      </c>
      <c r="B3548" s="144" t="s">
        <v>22947</v>
      </c>
      <c r="C3548" s="144">
        <v>2</v>
      </c>
      <c r="D3548" s="144"/>
      <c r="E3548" s="144"/>
      <c r="F3548" s="144">
        <v>1</v>
      </c>
      <c r="G3548" s="144"/>
      <c r="H3548" s="144">
        <v>800</v>
      </c>
      <c r="I3548" s="144">
        <v>300</v>
      </c>
      <c r="J3548" s="144">
        <v>300</v>
      </c>
      <c r="K3548" s="144">
        <v>200</v>
      </c>
      <c r="L3548" s="144"/>
      <c r="M3548" s="145" t="s">
        <v>2213</v>
      </c>
      <c r="N3548" s="144" t="s">
        <v>56</v>
      </c>
      <c r="O3548" s="144"/>
      <c r="P3548" s="144" t="s">
        <v>3409</v>
      </c>
      <c r="Q3548" s="144"/>
      <c r="R3548" s="144"/>
      <c r="S3548" s="144"/>
      <c r="T3548" s="144"/>
      <c r="U3548" s="144" t="s">
        <v>22946</v>
      </c>
      <c r="V3548" s="144"/>
      <c r="W3548" s="144">
        <v>368500</v>
      </c>
      <c r="X3548" s="144" t="s">
        <v>22948</v>
      </c>
      <c r="Y3548" s="144"/>
      <c r="Z3548" s="144" t="s">
        <v>22949</v>
      </c>
      <c r="AA3548" s="160">
        <v>5927</v>
      </c>
    </row>
    <row r="3549" spans="1:27" ht="45" customHeight="1" x14ac:dyDescent="0.25">
      <c r="A3549" s="144" t="s">
        <v>22950</v>
      </c>
      <c r="B3549" s="144" t="s">
        <v>15538</v>
      </c>
      <c r="C3549" s="144">
        <v>13</v>
      </c>
      <c r="D3549" s="144" t="s">
        <v>9731</v>
      </c>
      <c r="E3549" s="144"/>
      <c r="F3549" s="144">
        <v>1</v>
      </c>
      <c r="G3549" s="144">
        <v>120</v>
      </c>
      <c r="H3549" s="144"/>
      <c r="I3549" s="144"/>
      <c r="J3549" s="144"/>
      <c r="K3549" s="144"/>
      <c r="L3549" s="144"/>
      <c r="M3549" s="145" t="s">
        <v>2213</v>
      </c>
      <c r="N3549" s="144" t="s">
        <v>56</v>
      </c>
      <c r="O3549" s="144"/>
      <c r="P3549" s="144" t="s">
        <v>3409</v>
      </c>
      <c r="Q3549" s="144"/>
      <c r="R3549" s="144"/>
      <c r="S3549" s="144"/>
      <c r="T3549" s="144"/>
      <c r="U3549" s="144" t="s">
        <v>22950</v>
      </c>
      <c r="V3549" s="144"/>
      <c r="W3549" s="144">
        <v>368501</v>
      </c>
      <c r="X3549" s="144" t="s">
        <v>22951</v>
      </c>
      <c r="Y3549" s="150" t="s">
        <v>22952</v>
      </c>
      <c r="Z3549" s="144" t="s">
        <v>22953</v>
      </c>
      <c r="AA3549" s="160">
        <v>5968</v>
      </c>
    </row>
    <row r="3550" spans="1:27" ht="45" customHeight="1" x14ac:dyDescent="0.25">
      <c r="A3550" s="144" t="s">
        <v>22954</v>
      </c>
      <c r="B3550" s="144" t="s">
        <v>22955</v>
      </c>
      <c r="C3550" s="144">
        <v>11</v>
      </c>
      <c r="D3550" s="144"/>
      <c r="E3550" s="144"/>
      <c r="F3550" s="144">
        <v>1</v>
      </c>
      <c r="G3550" s="144">
        <v>254</v>
      </c>
      <c r="H3550" s="144"/>
      <c r="I3550" s="144"/>
      <c r="J3550" s="144"/>
      <c r="K3550" s="144"/>
      <c r="L3550" s="144"/>
      <c r="M3550" s="145" t="s">
        <v>2213</v>
      </c>
      <c r="N3550" s="144" t="s">
        <v>56</v>
      </c>
      <c r="O3550" s="144"/>
      <c r="P3550" s="144" t="s">
        <v>3409</v>
      </c>
      <c r="Q3550" s="144"/>
      <c r="R3550" s="144"/>
      <c r="S3550" s="144" t="s">
        <v>4189</v>
      </c>
      <c r="T3550" s="144" t="s">
        <v>22956</v>
      </c>
      <c r="U3550" s="144" t="s">
        <v>22954</v>
      </c>
      <c r="V3550" s="144"/>
      <c r="W3550" s="149">
        <v>368500</v>
      </c>
      <c r="X3550" s="144" t="s">
        <v>22957</v>
      </c>
      <c r="Y3550" s="150">
        <v>89290000000</v>
      </c>
      <c r="Z3550" s="144" t="s">
        <v>22958</v>
      </c>
      <c r="AA3550" s="160">
        <v>5950</v>
      </c>
    </row>
    <row r="3551" spans="1:27" ht="45" customHeight="1" x14ac:dyDescent="0.25">
      <c r="A3551" s="144" t="s">
        <v>233</v>
      </c>
      <c r="B3551" s="144" t="s">
        <v>5597</v>
      </c>
      <c r="C3551" s="144"/>
      <c r="D3551" s="144" t="s">
        <v>8701</v>
      </c>
      <c r="E3551" s="144"/>
      <c r="F3551" s="144">
        <v>2</v>
      </c>
      <c r="G3551" s="144"/>
      <c r="H3551" s="144"/>
      <c r="I3551" s="144"/>
      <c r="J3551" s="144"/>
      <c r="K3551" s="144"/>
      <c r="L3551" s="144">
        <v>350</v>
      </c>
      <c r="M3551" s="145" t="s">
        <v>2213</v>
      </c>
      <c r="N3551" s="144" t="s">
        <v>56</v>
      </c>
      <c r="O3551" s="144"/>
      <c r="P3551" s="144" t="s">
        <v>3930</v>
      </c>
      <c r="Q3551" s="144"/>
      <c r="R3551" s="144"/>
      <c r="S3551" s="144" t="s">
        <v>4191</v>
      </c>
      <c r="T3551" s="144" t="s">
        <v>4245</v>
      </c>
      <c r="U3551" s="144" t="s">
        <v>233</v>
      </c>
      <c r="V3551" s="144"/>
      <c r="W3551" s="144">
        <v>368785</v>
      </c>
      <c r="X3551" s="144" t="s">
        <v>8702</v>
      </c>
      <c r="Y3551" s="150" t="s">
        <v>8703</v>
      </c>
      <c r="Z3551" s="144" t="s">
        <v>8704</v>
      </c>
      <c r="AA3551" s="160">
        <v>443</v>
      </c>
    </row>
    <row r="3552" spans="1:27" ht="45" customHeight="1" x14ac:dyDescent="0.25">
      <c r="A3552" s="144" t="s">
        <v>22959</v>
      </c>
      <c r="B3552" s="144" t="s">
        <v>22960</v>
      </c>
      <c r="C3552" s="144"/>
      <c r="D3552" s="144"/>
      <c r="E3552" s="144"/>
      <c r="F3552" s="144">
        <v>2</v>
      </c>
      <c r="G3552" s="144"/>
      <c r="H3552" s="144"/>
      <c r="I3552" s="144"/>
      <c r="J3552" s="144"/>
      <c r="K3552" s="144"/>
      <c r="L3552" s="144">
        <v>350</v>
      </c>
      <c r="M3552" s="145" t="s">
        <v>2213</v>
      </c>
      <c r="N3552" s="144" t="s">
        <v>66</v>
      </c>
      <c r="O3552" s="144"/>
      <c r="P3552" s="144" t="s">
        <v>2489</v>
      </c>
      <c r="Q3552" s="144"/>
      <c r="R3552" s="144"/>
      <c r="S3552" s="144"/>
      <c r="T3552" s="144"/>
      <c r="U3552" s="144" t="s">
        <v>22959</v>
      </c>
      <c r="V3552" s="144"/>
      <c r="W3552" s="144">
        <v>362000</v>
      </c>
      <c r="X3552" s="144" t="s">
        <v>22961</v>
      </c>
      <c r="Y3552" s="144">
        <v>89630000000</v>
      </c>
      <c r="Z3552" s="144" t="s">
        <v>22962</v>
      </c>
      <c r="AA3552" s="160">
        <v>5687</v>
      </c>
    </row>
    <row r="3553" spans="1:27" ht="45" customHeight="1" x14ac:dyDescent="0.25">
      <c r="A3553" s="144" t="s">
        <v>8705</v>
      </c>
      <c r="B3553" s="144" t="s">
        <v>20105</v>
      </c>
      <c r="C3553" s="144">
        <v>62</v>
      </c>
      <c r="D3553" s="144" t="s">
        <v>6810</v>
      </c>
      <c r="E3553" s="144"/>
      <c r="F3553" s="144">
        <v>1</v>
      </c>
      <c r="G3553" s="144">
        <v>350</v>
      </c>
      <c r="H3553" s="144"/>
      <c r="I3553" s="144"/>
      <c r="J3553" s="144"/>
      <c r="K3553" s="144"/>
      <c r="L3553" s="144"/>
      <c r="M3553" s="145" t="s">
        <v>2213</v>
      </c>
      <c r="N3553" s="144" t="s">
        <v>55</v>
      </c>
      <c r="O3553" s="144"/>
      <c r="P3553" s="144" t="s">
        <v>3596</v>
      </c>
      <c r="Q3553" s="144" t="s">
        <v>4187</v>
      </c>
      <c r="R3553" s="144" t="s">
        <v>4781</v>
      </c>
      <c r="S3553" s="144"/>
      <c r="T3553" s="144"/>
      <c r="U3553" s="144" t="s">
        <v>8705</v>
      </c>
      <c r="V3553" s="144"/>
      <c r="W3553" s="144">
        <v>670045</v>
      </c>
      <c r="X3553" s="144" t="s">
        <v>8706</v>
      </c>
      <c r="Y3553" s="144" t="s">
        <v>8707</v>
      </c>
      <c r="Z3553" s="144"/>
      <c r="AA3553" s="160">
        <v>444</v>
      </c>
    </row>
    <row r="3554" spans="1:27" ht="45" customHeight="1" x14ac:dyDescent="0.25">
      <c r="A3554" s="144" t="s">
        <v>14753</v>
      </c>
      <c r="B3554" s="144" t="s">
        <v>4205</v>
      </c>
      <c r="C3554" s="144">
        <v>4</v>
      </c>
      <c r="D3554" s="144" t="s">
        <v>4286</v>
      </c>
      <c r="E3554" s="144"/>
      <c r="F3554" s="144">
        <v>1</v>
      </c>
      <c r="G3554" s="144">
        <v>230</v>
      </c>
      <c r="H3554" s="144"/>
      <c r="I3554" s="144"/>
      <c r="J3554" s="144"/>
      <c r="K3554" s="144"/>
      <c r="L3554" s="144"/>
      <c r="M3554" s="145" t="s">
        <v>2213</v>
      </c>
      <c r="N3554" s="144" t="s">
        <v>42</v>
      </c>
      <c r="O3554" s="144"/>
      <c r="P3554" s="144" t="s">
        <v>4096</v>
      </c>
      <c r="Q3554" s="144"/>
      <c r="R3554" s="144"/>
      <c r="S3554" s="144"/>
      <c r="T3554" s="144"/>
      <c r="U3554" s="144" t="s">
        <v>14753</v>
      </c>
      <c r="V3554" s="144"/>
      <c r="W3554" s="144">
        <v>142280</v>
      </c>
      <c r="X3554" s="144" t="s">
        <v>14754</v>
      </c>
      <c r="Y3554" s="144" t="s">
        <v>14755</v>
      </c>
      <c r="Z3554" s="144" t="s">
        <v>14756</v>
      </c>
      <c r="AA3554" s="160">
        <v>3728</v>
      </c>
    </row>
    <row r="3555" spans="1:27" ht="45" customHeight="1" x14ac:dyDescent="0.25">
      <c r="A3555" s="144" t="s">
        <v>20106</v>
      </c>
      <c r="B3555" s="144" t="s">
        <v>15409</v>
      </c>
      <c r="C3555" s="144">
        <v>2</v>
      </c>
      <c r="D3555" s="144" t="s">
        <v>20107</v>
      </c>
      <c r="E3555" s="144"/>
      <c r="F3555" s="144">
        <v>1</v>
      </c>
      <c r="G3555" s="144"/>
      <c r="H3555" s="144">
        <v>1000</v>
      </c>
      <c r="I3555" s="144">
        <v>300</v>
      </c>
      <c r="J3555" s="144">
        <v>450</v>
      </c>
      <c r="K3555" s="144">
        <v>250</v>
      </c>
      <c r="L3555" s="144"/>
      <c r="M3555" s="145" t="s">
        <v>2213</v>
      </c>
      <c r="N3555" s="144" t="s">
        <v>19</v>
      </c>
      <c r="O3555" s="144"/>
      <c r="P3555" s="144" t="s">
        <v>3730</v>
      </c>
      <c r="Q3555" s="144"/>
      <c r="R3555" s="144"/>
      <c r="S3555" s="144"/>
      <c r="T3555" s="144"/>
      <c r="U3555" s="144" t="s">
        <v>20106</v>
      </c>
      <c r="V3555" s="144"/>
      <c r="W3555" s="150">
        <v>241550</v>
      </c>
      <c r="X3555" s="144" t="s">
        <v>20108</v>
      </c>
      <c r="Y3555" s="144" t="s">
        <v>20110</v>
      </c>
      <c r="Z3555" s="144" t="s">
        <v>20109</v>
      </c>
      <c r="AA3555" s="160">
        <v>4640</v>
      </c>
    </row>
    <row r="3556" spans="1:27" ht="45" customHeight="1" x14ac:dyDescent="0.25">
      <c r="A3556" s="144" t="s">
        <v>8708</v>
      </c>
      <c r="B3556" s="144" t="s">
        <v>4205</v>
      </c>
      <c r="C3556" s="144"/>
      <c r="D3556" s="144"/>
      <c r="E3556" s="144"/>
      <c r="F3556" s="144">
        <v>1</v>
      </c>
      <c r="G3556" s="144">
        <v>200</v>
      </c>
      <c r="H3556" s="144"/>
      <c r="I3556" s="144"/>
      <c r="J3556" s="144"/>
      <c r="K3556" s="144"/>
      <c r="L3556" s="144"/>
      <c r="M3556" s="145" t="s">
        <v>2213</v>
      </c>
      <c r="N3556" s="144" t="s">
        <v>55</v>
      </c>
      <c r="O3556" s="144"/>
      <c r="P3556" s="144" t="s">
        <v>3555</v>
      </c>
      <c r="Q3556" s="144"/>
      <c r="R3556" s="144"/>
      <c r="S3556" s="144" t="s">
        <v>4190</v>
      </c>
      <c r="T3556" s="144" t="s">
        <v>8709</v>
      </c>
      <c r="U3556" s="144" t="s">
        <v>8708</v>
      </c>
      <c r="V3556" s="144"/>
      <c r="W3556" s="144">
        <v>671015</v>
      </c>
      <c r="X3556" s="144" t="s">
        <v>8710</v>
      </c>
      <c r="Y3556" s="144"/>
      <c r="Z3556" s="144"/>
      <c r="AA3556" s="160">
        <v>445</v>
      </c>
    </row>
    <row r="3557" spans="1:27" ht="45" customHeight="1" x14ac:dyDescent="0.25">
      <c r="A3557" s="144" t="s">
        <v>22963</v>
      </c>
      <c r="B3557" s="144" t="s">
        <v>13672</v>
      </c>
      <c r="C3557" s="144">
        <v>1440</v>
      </c>
      <c r="D3557" s="144"/>
      <c r="E3557" s="144"/>
      <c r="F3557" s="144">
        <v>1</v>
      </c>
      <c r="G3557" s="144"/>
      <c r="H3557" s="144">
        <v>1500</v>
      </c>
      <c r="I3557" s="144">
        <v>500</v>
      </c>
      <c r="J3557" s="144">
        <v>700</v>
      </c>
      <c r="K3557" s="144">
        <v>300</v>
      </c>
      <c r="L3557" s="144"/>
      <c r="M3557" s="145" t="s">
        <v>2213</v>
      </c>
      <c r="N3557" s="144" t="s">
        <v>41</v>
      </c>
      <c r="O3557" s="144"/>
      <c r="P3557" s="144" t="s">
        <v>2393</v>
      </c>
      <c r="Q3557" s="144"/>
      <c r="R3557" s="144"/>
      <c r="S3557" s="144"/>
      <c r="T3557" s="144"/>
      <c r="U3557" s="144" t="s">
        <v>22963</v>
      </c>
      <c r="V3557" s="144"/>
      <c r="W3557" s="144">
        <v>121609</v>
      </c>
      <c r="X3557" s="144" t="s">
        <v>22964</v>
      </c>
      <c r="Y3557" s="144">
        <v>89160000000</v>
      </c>
      <c r="Z3557" s="144" t="s">
        <v>22965</v>
      </c>
      <c r="AA3557" s="160">
        <v>5934</v>
      </c>
    </row>
    <row r="3558" spans="1:27" ht="45" customHeight="1" x14ac:dyDescent="0.25">
      <c r="A3558" s="144" t="s">
        <v>8711</v>
      </c>
      <c r="B3558" s="144" t="s">
        <v>4215</v>
      </c>
      <c r="C3558" s="144">
        <v>3</v>
      </c>
      <c r="D3558" s="144"/>
      <c r="E3558" s="144"/>
      <c r="F3558" s="144">
        <v>1</v>
      </c>
      <c r="G3558" s="144"/>
      <c r="H3558" s="144">
        <v>1199</v>
      </c>
      <c r="I3558" s="144">
        <v>436</v>
      </c>
      <c r="J3558" s="144">
        <v>545</v>
      </c>
      <c r="K3558" s="144">
        <v>218</v>
      </c>
      <c r="L3558" s="144"/>
      <c r="M3558" s="145" t="s">
        <v>2213</v>
      </c>
      <c r="N3558" s="144" t="s">
        <v>54</v>
      </c>
      <c r="O3558" s="144"/>
      <c r="P3558" s="144" t="s">
        <v>4080</v>
      </c>
      <c r="Q3558" s="144"/>
      <c r="R3558" s="144"/>
      <c r="S3558" s="144"/>
      <c r="T3558" s="144"/>
      <c r="U3558" s="144" t="s">
        <v>8711</v>
      </c>
      <c r="V3558" s="144"/>
      <c r="W3558" s="144">
        <v>452613</v>
      </c>
      <c r="X3558" s="144" t="s">
        <v>8712</v>
      </c>
      <c r="Y3558" s="144"/>
      <c r="Z3558" s="144"/>
      <c r="AA3558" s="160">
        <v>446</v>
      </c>
    </row>
    <row r="3559" spans="1:27" ht="45" customHeight="1" x14ac:dyDescent="0.25">
      <c r="A3559" s="144" t="s">
        <v>25657</v>
      </c>
      <c r="B3559" s="144" t="s">
        <v>9275</v>
      </c>
      <c r="C3559" s="144"/>
      <c r="D3559" s="144" t="s">
        <v>5037</v>
      </c>
      <c r="E3559" s="144"/>
      <c r="F3559" s="144">
        <v>2</v>
      </c>
      <c r="G3559" s="144"/>
      <c r="H3559" s="144"/>
      <c r="I3559" s="144"/>
      <c r="J3559" s="144"/>
      <c r="K3559" s="144"/>
      <c r="L3559" s="144">
        <v>500</v>
      </c>
      <c r="M3559" s="145" t="s">
        <v>2213</v>
      </c>
      <c r="N3559" s="144" t="s">
        <v>50</v>
      </c>
      <c r="O3559" s="144"/>
      <c r="P3559" s="144" t="s">
        <v>30566</v>
      </c>
      <c r="Q3559" s="144"/>
      <c r="R3559" s="144"/>
      <c r="S3559" s="144" t="s">
        <v>4189</v>
      </c>
      <c r="T3559" s="144" t="s">
        <v>24951</v>
      </c>
      <c r="U3559" s="144" t="s">
        <v>25657</v>
      </c>
      <c r="V3559" s="144"/>
      <c r="W3559" s="144">
        <v>690021</v>
      </c>
      <c r="X3559" s="144" t="s">
        <v>25658</v>
      </c>
      <c r="Y3559" s="144">
        <v>89090000000</v>
      </c>
      <c r="Z3559" s="144" t="s">
        <v>25659</v>
      </c>
      <c r="AA3559" s="160">
        <v>6580</v>
      </c>
    </row>
    <row r="3560" spans="1:27" ht="45" customHeight="1" x14ac:dyDescent="0.25">
      <c r="A3560" s="144" t="s">
        <v>22966</v>
      </c>
      <c r="B3560" s="144" t="s">
        <v>25660</v>
      </c>
      <c r="C3560" s="144">
        <v>2</v>
      </c>
      <c r="D3560" s="144"/>
      <c r="E3560" s="144"/>
      <c r="F3560" s="144">
        <v>1</v>
      </c>
      <c r="G3560" s="144"/>
      <c r="H3560" s="144">
        <v>500</v>
      </c>
      <c r="I3560" s="144">
        <v>150</v>
      </c>
      <c r="J3560" s="144">
        <v>250</v>
      </c>
      <c r="K3560" s="144">
        <v>100</v>
      </c>
      <c r="L3560" s="144"/>
      <c r="M3560" s="145" t="s">
        <v>2213</v>
      </c>
      <c r="N3560" s="144" t="s">
        <v>72</v>
      </c>
      <c r="O3560" s="144"/>
      <c r="P3560" s="144" t="s">
        <v>3808</v>
      </c>
      <c r="Q3560" s="144"/>
      <c r="R3560" s="144"/>
      <c r="S3560" s="144" t="s">
        <v>4190</v>
      </c>
      <c r="T3560" s="144" t="s">
        <v>8505</v>
      </c>
      <c r="U3560" s="144" t="s">
        <v>22966</v>
      </c>
      <c r="V3560" s="144"/>
      <c r="W3560" s="144">
        <v>346970</v>
      </c>
      <c r="X3560" s="144" t="s">
        <v>22967</v>
      </c>
      <c r="Y3560" s="144">
        <v>88630000000</v>
      </c>
      <c r="Z3560" s="144" t="s">
        <v>22968</v>
      </c>
      <c r="AA3560" s="160">
        <v>5917</v>
      </c>
    </row>
    <row r="3561" spans="1:27" ht="45" customHeight="1" x14ac:dyDescent="0.25">
      <c r="A3561" s="144" t="s">
        <v>14757</v>
      </c>
      <c r="B3561" s="144" t="s">
        <v>15409</v>
      </c>
      <c r="C3561" s="144">
        <v>16</v>
      </c>
      <c r="D3561" s="144"/>
      <c r="E3561" s="144"/>
      <c r="F3561" s="144">
        <v>1</v>
      </c>
      <c r="G3561" s="144"/>
      <c r="H3561" s="144">
        <v>1387</v>
      </c>
      <c r="I3561" s="144">
        <v>654</v>
      </c>
      <c r="J3561" s="144">
        <v>613</v>
      </c>
      <c r="K3561" s="144">
        <v>120</v>
      </c>
      <c r="L3561" s="144"/>
      <c r="M3561" s="145" t="s">
        <v>2213</v>
      </c>
      <c r="N3561" s="144" t="s">
        <v>72</v>
      </c>
      <c r="O3561" s="144"/>
      <c r="P3561" s="144" t="s">
        <v>2632</v>
      </c>
      <c r="Q3561" s="144"/>
      <c r="R3561" s="144"/>
      <c r="S3561" s="144"/>
      <c r="T3561" s="144"/>
      <c r="U3561" s="144" t="s">
        <v>14757</v>
      </c>
      <c r="V3561" s="144"/>
      <c r="W3561" s="144">
        <v>346894</v>
      </c>
      <c r="X3561" s="144" t="s">
        <v>20111</v>
      </c>
      <c r="Y3561" s="144" t="s">
        <v>32209</v>
      </c>
      <c r="Z3561" s="144" t="s">
        <v>14759</v>
      </c>
      <c r="AA3561" s="160">
        <v>3629</v>
      </c>
    </row>
    <row r="3562" spans="1:27" ht="45" customHeight="1" x14ac:dyDescent="0.25">
      <c r="A3562" s="144" t="s">
        <v>33273</v>
      </c>
      <c r="B3562" s="144" t="s">
        <v>33274</v>
      </c>
      <c r="C3562" s="144"/>
      <c r="D3562" s="144"/>
      <c r="E3562" s="144"/>
      <c r="F3562" s="144">
        <v>1</v>
      </c>
      <c r="G3562" s="144"/>
      <c r="H3562" s="144">
        <v>320</v>
      </c>
      <c r="I3562" s="144">
        <v>100</v>
      </c>
      <c r="J3562" s="144">
        <v>150</v>
      </c>
      <c r="K3562" s="144">
        <v>70</v>
      </c>
      <c r="L3562" s="144"/>
      <c r="M3562" s="145" t="s">
        <v>2213</v>
      </c>
      <c r="N3562" s="144" t="s">
        <v>18</v>
      </c>
      <c r="O3562" s="144"/>
      <c r="P3562" s="144" t="s">
        <v>2651</v>
      </c>
      <c r="Q3562" s="144"/>
      <c r="R3562" s="144"/>
      <c r="S3562" s="144" t="s">
        <v>4191</v>
      </c>
      <c r="T3562" s="144" t="s">
        <v>33275</v>
      </c>
      <c r="U3562" s="144" t="s">
        <v>33273</v>
      </c>
      <c r="V3562" s="144"/>
      <c r="W3562" s="144">
        <v>309727</v>
      </c>
      <c r="X3562" s="144" t="s">
        <v>21040</v>
      </c>
      <c r="Y3562" s="144">
        <v>84723749325</v>
      </c>
      <c r="Z3562" s="144" t="s">
        <v>33276</v>
      </c>
      <c r="AA3562" s="160">
        <v>7505</v>
      </c>
    </row>
    <row r="3563" spans="1:27" ht="45" customHeight="1" x14ac:dyDescent="0.25">
      <c r="A3563" s="144" t="s">
        <v>8713</v>
      </c>
      <c r="B3563" s="144" t="s">
        <v>13672</v>
      </c>
      <c r="C3563" s="144">
        <v>1987</v>
      </c>
      <c r="D3563" s="144"/>
      <c r="E3563" s="144"/>
      <c r="F3563" s="144">
        <v>1</v>
      </c>
      <c r="G3563" s="144"/>
      <c r="H3563" s="144">
        <v>1799</v>
      </c>
      <c r="I3563" s="144">
        <v>654</v>
      </c>
      <c r="J3563" s="144">
        <v>818</v>
      </c>
      <c r="K3563" s="144">
        <v>327</v>
      </c>
      <c r="L3563" s="144"/>
      <c r="M3563" s="145" t="s">
        <v>2213</v>
      </c>
      <c r="N3563" s="144" t="s">
        <v>41</v>
      </c>
      <c r="O3563" s="144"/>
      <c r="P3563" s="144" t="s">
        <v>3000</v>
      </c>
      <c r="Q3563" s="144" t="s">
        <v>4187</v>
      </c>
      <c r="R3563" s="144" t="s">
        <v>4383</v>
      </c>
      <c r="S3563" s="144"/>
      <c r="T3563" s="144"/>
      <c r="U3563" s="144" t="s">
        <v>8713</v>
      </c>
      <c r="V3563" s="144"/>
      <c r="W3563" s="144">
        <v>109469</v>
      </c>
      <c r="X3563" s="144" t="s">
        <v>8714</v>
      </c>
      <c r="Y3563" s="144" t="s">
        <v>8715</v>
      </c>
      <c r="Z3563" s="144" t="s">
        <v>8716</v>
      </c>
      <c r="AA3563" s="160">
        <v>448</v>
      </c>
    </row>
    <row r="3564" spans="1:27" ht="45" customHeight="1" x14ac:dyDescent="0.25">
      <c r="A3564" s="144" t="s">
        <v>8717</v>
      </c>
      <c r="B3564" s="144" t="s">
        <v>4208</v>
      </c>
      <c r="C3564" s="144">
        <v>2</v>
      </c>
      <c r="D3564" s="144"/>
      <c r="E3564" s="144"/>
      <c r="F3564" s="144">
        <v>1</v>
      </c>
      <c r="G3564" s="144"/>
      <c r="H3564" s="144">
        <v>1799</v>
      </c>
      <c r="I3564" s="144">
        <v>654</v>
      </c>
      <c r="J3564" s="144">
        <v>818</v>
      </c>
      <c r="K3564" s="144">
        <v>327</v>
      </c>
      <c r="L3564" s="144"/>
      <c r="M3564" s="145" t="s">
        <v>2213</v>
      </c>
      <c r="N3564" s="144" t="s">
        <v>43</v>
      </c>
      <c r="O3564" s="144"/>
      <c r="P3564" s="144" t="s">
        <v>2799</v>
      </c>
      <c r="Q3564" s="144"/>
      <c r="R3564" s="144"/>
      <c r="S3564" s="144" t="s">
        <v>4189</v>
      </c>
      <c r="T3564" s="144" t="s">
        <v>8718</v>
      </c>
      <c r="U3564" s="144" t="s">
        <v>8717</v>
      </c>
      <c r="V3564" s="144"/>
      <c r="W3564" s="144">
        <v>184381</v>
      </c>
      <c r="X3564" s="144" t="s">
        <v>8719</v>
      </c>
      <c r="Y3564" s="150" t="s">
        <v>8720</v>
      </c>
      <c r="Z3564" s="144" t="s">
        <v>8721</v>
      </c>
      <c r="AA3564" s="160">
        <v>449</v>
      </c>
    </row>
    <row r="3565" spans="1:27" ht="45" customHeight="1" x14ac:dyDescent="0.25">
      <c r="A3565" s="144" t="s">
        <v>8722</v>
      </c>
      <c r="B3565" s="144" t="s">
        <v>4213</v>
      </c>
      <c r="C3565" s="144"/>
      <c r="D3565" s="144"/>
      <c r="E3565" s="144"/>
      <c r="F3565" s="144">
        <v>1</v>
      </c>
      <c r="G3565" s="144"/>
      <c r="H3565" s="144">
        <v>798</v>
      </c>
      <c r="I3565" s="144">
        <v>290</v>
      </c>
      <c r="J3565" s="144">
        <v>363</v>
      </c>
      <c r="K3565" s="144">
        <v>145</v>
      </c>
      <c r="L3565" s="144"/>
      <c r="M3565" s="145" t="s">
        <v>2213</v>
      </c>
      <c r="N3565" s="144" t="s">
        <v>67</v>
      </c>
      <c r="O3565" s="144"/>
      <c r="P3565" s="144" t="s">
        <v>4060</v>
      </c>
      <c r="Q3565" s="144" t="s">
        <v>4186</v>
      </c>
      <c r="R3565" s="144" t="s">
        <v>8723</v>
      </c>
      <c r="S3565" s="144" t="s">
        <v>4191</v>
      </c>
      <c r="T3565" s="144" t="s">
        <v>8724</v>
      </c>
      <c r="U3565" s="144" t="s">
        <v>8722</v>
      </c>
      <c r="V3565" s="144"/>
      <c r="W3565" s="144">
        <v>423103</v>
      </c>
      <c r="X3565" s="144" t="s">
        <v>8725</v>
      </c>
      <c r="Y3565" s="144" t="s">
        <v>8726</v>
      </c>
      <c r="Z3565" s="144" t="s">
        <v>8727</v>
      </c>
      <c r="AA3565" s="160">
        <v>450</v>
      </c>
    </row>
    <row r="3566" spans="1:27" ht="45" customHeight="1" x14ac:dyDescent="0.25">
      <c r="A3566" s="144" t="s">
        <v>25661</v>
      </c>
      <c r="B3566" s="144" t="s">
        <v>15377</v>
      </c>
      <c r="C3566" s="144">
        <v>26</v>
      </c>
      <c r="D3566" s="144" t="s">
        <v>5463</v>
      </c>
      <c r="E3566" s="144"/>
      <c r="F3566" s="144">
        <v>1</v>
      </c>
      <c r="G3566" s="144">
        <v>125</v>
      </c>
      <c r="H3566" s="144"/>
      <c r="I3566" s="144"/>
      <c r="J3566" s="144"/>
      <c r="K3566" s="144"/>
      <c r="L3566" s="144"/>
      <c r="M3566" s="145" t="s">
        <v>2213</v>
      </c>
      <c r="N3566" s="144" t="s">
        <v>72</v>
      </c>
      <c r="O3566" s="144"/>
      <c r="P3566" s="144" t="s">
        <v>2632</v>
      </c>
      <c r="Q3566" s="144"/>
      <c r="R3566" s="144"/>
      <c r="S3566" s="144"/>
      <c r="T3566" s="144"/>
      <c r="U3566" s="144" t="s">
        <v>25661</v>
      </c>
      <c r="V3566" s="144"/>
      <c r="W3566" s="144">
        <v>346880</v>
      </c>
      <c r="X3566" s="144" t="s">
        <v>20682</v>
      </c>
      <c r="Y3566" s="144">
        <v>89520000000</v>
      </c>
      <c r="Z3566" s="144" t="s">
        <v>14881</v>
      </c>
      <c r="AA3566" s="160">
        <v>3713</v>
      </c>
    </row>
    <row r="3567" spans="1:27" ht="45" customHeight="1" x14ac:dyDescent="0.25">
      <c r="A3567" s="144" t="s">
        <v>20112</v>
      </c>
      <c r="B3567" s="144" t="s">
        <v>25662</v>
      </c>
      <c r="C3567" s="144"/>
      <c r="D3567" s="144"/>
      <c r="E3567" s="144"/>
      <c r="F3567" s="144">
        <v>2</v>
      </c>
      <c r="G3567" s="144"/>
      <c r="H3567" s="144"/>
      <c r="I3567" s="144"/>
      <c r="J3567" s="144"/>
      <c r="K3567" s="144"/>
      <c r="L3567" s="144">
        <v>1000</v>
      </c>
      <c r="M3567" s="145" t="s">
        <v>2213</v>
      </c>
      <c r="N3567" s="144" t="s">
        <v>40</v>
      </c>
      <c r="O3567" s="144"/>
      <c r="P3567" s="144" t="s">
        <v>2323</v>
      </c>
      <c r="Q3567" s="144"/>
      <c r="R3567" s="144"/>
      <c r="S3567" s="144"/>
      <c r="T3567" s="144"/>
      <c r="U3567" s="144" t="s">
        <v>20112</v>
      </c>
      <c r="V3567" s="144"/>
      <c r="W3567" s="144">
        <v>685024</v>
      </c>
      <c r="X3567" s="144" t="s">
        <v>20113</v>
      </c>
      <c r="Y3567" s="144">
        <v>84130000000</v>
      </c>
      <c r="Z3567" s="144" t="s">
        <v>20114</v>
      </c>
      <c r="AA3567" s="160">
        <v>4578</v>
      </c>
    </row>
    <row r="3568" spans="1:27" ht="45" customHeight="1" x14ac:dyDescent="0.25">
      <c r="A3568" s="144" t="s">
        <v>15761</v>
      </c>
      <c r="B3568" s="144" t="s">
        <v>15762</v>
      </c>
      <c r="C3568" s="144"/>
      <c r="D3568" s="144"/>
      <c r="E3568" s="144"/>
      <c r="F3568" s="144">
        <v>2</v>
      </c>
      <c r="G3568" s="144"/>
      <c r="H3568" s="144"/>
      <c r="I3568" s="144"/>
      <c r="J3568" s="144"/>
      <c r="K3568" s="144"/>
      <c r="L3568" s="144">
        <v>300</v>
      </c>
      <c r="M3568" s="145" t="s">
        <v>2213</v>
      </c>
      <c r="N3568" s="144" t="s">
        <v>85</v>
      </c>
      <c r="O3568" s="144"/>
      <c r="P3568" s="144" t="s">
        <v>3040</v>
      </c>
      <c r="Q3568" s="144"/>
      <c r="R3568" s="144"/>
      <c r="S3568" s="144" t="s">
        <v>4191</v>
      </c>
      <c r="T3568" s="144" t="s">
        <v>15763</v>
      </c>
      <c r="U3568" s="144" t="s">
        <v>15761</v>
      </c>
      <c r="V3568" s="144"/>
      <c r="W3568" s="144">
        <v>627710</v>
      </c>
      <c r="X3568" s="144" t="s">
        <v>15764</v>
      </c>
      <c r="Y3568" s="144"/>
      <c r="Z3568" s="144" t="s">
        <v>15765</v>
      </c>
      <c r="AA3568" s="160">
        <v>3933</v>
      </c>
    </row>
    <row r="3569" spans="1:27" ht="45" customHeight="1" x14ac:dyDescent="0.25">
      <c r="A3569" s="144" t="s">
        <v>15761</v>
      </c>
      <c r="B3569" s="144" t="s">
        <v>15762</v>
      </c>
      <c r="C3569" s="144"/>
      <c r="D3569" s="144"/>
      <c r="E3569" s="144" t="s">
        <v>15766</v>
      </c>
      <c r="F3569" s="144">
        <v>2</v>
      </c>
      <c r="G3569" s="144"/>
      <c r="H3569" s="144"/>
      <c r="I3569" s="144"/>
      <c r="J3569" s="144"/>
      <c r="K3569" s="144"/>
      <c r="L3569" s="144">
        <v>30</v>
      </c>
      <c r="M3569" s="145" t="s">
        <v>2213</v>
      </c>
      <c r="N3569" s="144" t="s">
        <v>85</v>
      </c>
      <c r="O3569" s="144"/>
      <c r="P3569" s="144" t="s">
        <v>3040</v>
      </c>
      <c r="Q3569" s="144"/>
      <c r="R3569" s="144"/>
      <c r="S3569" s="144" t="s">
        <v>4191</v>
      </c>
      <c r="T3569" s="144" t="s">
        <v>15767</v>
      </c>
      <c r="U3569" s="144" t="s">
        <v>15761</v>
      </c>
      <c r="V3569" s="144"/>
      <c r="W3569" s="144">
        <v>627710</v>
      </c>
      <c r="X3569" s="144" t="s">
        <v>15768</v>
      </c>
      <c r="Y3569" s="144"/>
      <c r="Z3569" s="144" t="s">
        <v>15765</v>
      </c>
      <c r="AA3569" s="160">
        <v>3934</v>
      </c>
    </row>
    <row r="3570" spans="1:27" ht="45" customHeight="1" x14ac:dyDescent="0.25">
      <c r="A3570" s="144" t="s">
        <v>14760</v>
      </c>
      <c r="B3570" s="144" t="s">
        <v>15462</v>
      </c>
      <c r="C3570" s="144"/>
      <c r="D3570" s="144"/>
      <c r="E3570" s="144"/>
      <c r="F3570" s="144">
        <v>5</v>
      </c>
      <c r="G3570" s="144"/>
      <c r="H3570" s="144"/>
      <c r="I3570" s="144"/>
      <c r="J3570" s="144"/>
      <c r="K3570" s="144"/>
      <c r="L3570" s="144">
        <v>800</v>
      </c>
      <c r="M3570" s="145" t="s">
        <v>2213</v>
      </c>
      <c r="N3570" s="144" t="s">
        <v>46</v>
      </c>
      <c r="O3570" s="144"/>
      <c r="P3570" s="144" t="s">
        <v>3590</v>
      </c>
      <c r="Q3570" s="144"/>
      <c r="R3570" s="144"/>
      <c r="S3570" s="144"/>
      <c r="T3570" s="144"/>
      <c r="U3570" s="144" t="s">
        <v>14760</v>
      </c>
      <c r="V3570" s="144"/>
      <c r="W3570" s="144">
        <v>462280</v>
      </c>
      <c r="X3570" s="144" t="s">
        <v>20115</v>
      </c>
      <c r="Y3570" s="144" t="s">
        <v>14761</v>
      </c>
      <c r="Z3570" s="144" t="s">
        <v>14762</v>
      </c>
      <c r="AA3570" s="160">
        <v>3677</v>
      </c>
    </row>
    <row r="3571" spans="1:27" ht="45" customHeight="1" x14ac:dyDescent="0.25">
      <c r="A3571" s="144" t="s">
        <v>22969</v>
      </c>
      <c r="B3571" s="144" t="s">
        <v>15377</v>
      </c>
      <c r="C3571" s="144">
        <v>92</v>
      </c>
      <c r="D3571" s="144" t="s">
        <v>4272</v>
      </c>
      <c r="E3571" s="144"/>
      <c r="F3571" s="144">
        <v>1</v>
      </c>
      <c r="G3571" s="144">
        <v>283</v>
      </c>
      <c r="H3571" s="144"/>
      <c r="I3571" s="144"/>
      <c r="J3571" s="144"/>
      <c r="K3571" s="144"/>
      <c r="L3571" s="144"/>
      <c r="M3571" s="145" t="s">
        <v>2213</v>
      </c>
      <c r="N3571" s="144" t="s">
        <v>66</v>
      </c>
      <c r="O3571" s="144"/>
      <c r="P3571" s="144" t="s">
        <v>2489</v>
      </c>
      <c r="Q3571" s="144"/>
      <c r="R3571" s="144"/>
      <c r="S3571" s="144"/>
      <c r="T3571" s="144"/>
      <c r="U3571" s="144" t="s">
        <v>22969</v>
      </c>
      <c r="V3571" s="144"/>
      <c r="W3571" s="144">
        <v>362007</v>
      </c>
      <c r="X3571" s="144" t="s">
        <v>22970</v>
      </c>
      <c r="Y3571" s="144" t="s">
        <v>22971</v>
      </c>
      <c r="Z3571" s="144" t="s">
        <v>22972</v>
      </c>
      <c r="AA3571" s="160">
        <v>5721</v>
      </c>
    </row>
    <row r="3572" spans="1:27" ht="45" customHeight="1" x14ac:dyDescent="0.25">
      <c r="A3572" s="144" t="s">
        <v>8733</v>
      </c>
      <c r="B3572" s="144" t="s">
        <v>4239</v>
      </c>
      <c r="C3572" s="144"/>
      <c r="D3572" s="144"/>
      <c r="E3572" s="144"/>
      <c r="F3572" s="144">
        <v>5</v>
      </c>
      <c r="G3572" s="144"/>
      <c r="H3572" s="144"/>
      <c r="I3572" s="144"/>
      <c r="J3572" s="144"/>
      <c r="K3572" s="144"/>
      <c r="L3572" s="144">
        <v>850</v>
      </c>
      <c r="M3572" s="145" t="s">
        <v>2213</v>
      </c>
      <c r="N3572" s="144" t="s">
        <v>42</v>
      </c>
      <c r="O3572" s="144"/>
      <c r="P3572" s="144" t="s">
        <v>16188</v>
      </c>
      <c r="Q3572" s="144"/>
      <c r="R3572" s="144"/>
      <c r="S3572" s="144" t="s">
        <v>4189</v>
      </c>
      <c r="T3572" s="144" t="s">
        <v>31258</v>
      </c>
      <c r="U3572" s="144" t="s">
        <v>8733</v>
      </c>
      <c r="V3572" s="144"/>
      <c r="W3572" s="144">
        <v>140730</v>
      </c>
      <c r="X3572" s="144" t="s">
        <v>8734</v>
      </c>
      <c r="Y3572" s="144"/>
      <c r="Z3572" s="144"/>
      <c r="AA3572" s="160">
        <v>453</v>
      </c>
    </row>
    <row r="3573" spans="1:27" ht="45" customHeight="1" x14ac:dyDescent="0.25">
      <c r="A3573" s="144" t="s">
        <v>24177</v>
      </c>
      <c r="B3573" s="144" t="s">
        <v>24178</v>
      </c>
      <c r="C3573" s="144"/>
      <c r="D3573" s="144"/>
      <c r="E3573" s="144"/>
      <c r="F3573" s="144">
        <v>1</v>
      </c>
      <c r="G3573" s="144"/>
      <c r="H3573" s="144">
        <v>1000</v>
      </c>
      <c r="I3573" s="144">
        <v>300</v>
      </c>
      <c r="J3573" s="144">
        <v>500</v>
      </c>
      <c r="K3573" s="144">
        <v>200</v>
      </c>
      <c r="L3573" s="144"/>
      <c r="M3573" s="145" t="s">
        <v>2213</v>
      </c>
      <c r="N3573" s="144" t="s">
        <v>77</v>
      </c>
      <c r="O3573" s="144"/>
      <c r="P3573" s="144" t="s">
        <v>2967</v>
      </c>
      <c r="Q3573" s="144"/>
      <c r="R3573" s="144"/>
      <c r="S3573" s="144" t="s">
        <v>4189</v>
      </c>
      <c r="T3573" s="144" t="s">
        <v>23149</v>
      </c>
      <c r="U3573" s="144" t="s">
        <v>24177</v>
      </c>
      <c r="V3573" s="144"/>
      <c r="W3573" s="144">
        <v>694220</v>
      </c>
      <c r="X3573" s="144" t="s">
        <v>24179</v>
      </c>
      <c r="Y3573" s="144" t="s">
        <v>24180</v>
      </c>
      <c r="Z3573" s="144" t="s">
        <v>24181</v>
      </c>
      <c r="AA3573" s="160">
        <v>6171</v>
      </c>
    </row>
    <row r="3574" spans="1:27" ht="45" customHeight="1" x14ac:dyDescent="0.25">
      <c r="A3574" s="144" t="s">
        <v>22973</v>
      </c>
      <c r="B3574" s="144" t="s">
        <v>16518</v>
      </c>
      <c r="C3574" s="144">
        <v>9</v>
      </c>
      <c r="D3574" s="144"/>
      <c r="E3574" s="144"/>
      <c r="F3574" s="144">
        <v>1</v>
      </c>
      <c r="G3574" s="144"/>
      <c r="H3574" s="144">
        <v>450</v>
      </c>
      <c r="I3574" s="144">
        <v>200</v>
      </c>
      <c r="J3574" s="144">
        <v>200</v>
      </c>
      <c r="K3574" s="144">
        <v>50</v>
      </c>
      <c r="L3574" s="144"/>
      <c r="M3574" s="145" t="s">
        <v>2213</v>
      </c>
      <c r="N3574" s="144" t="s">
        <v>88</v>
      </c>
      <c r="O3574" s="144"/>
      <c r="P3574" s="144" t="s">
        <v>2707</v>
      </c>
      <c r="Q3574" s="144"/>
      <c r="R3574" s="144"/>
      <c r="S3574" s="144"/>
      <c r="T3574" s="144"/>
      <c r="U3574" s="144" t="s">
        <v>22973</v>
      </c>
      <c r="V3574" s="144"/>
      <c r="W3574" s="144">
        <v>628685</v>
      </c>
      <c r="X3574" s="144" t="s">
        <v>22974</v>
      </c>
      <c r="Y3574" s="144" t="s">
        <v>30137</v>
      </c>
      <c r="Z3574" s="144" t="s">
        <v>30138</v>
      </c>
      <c r="AA3574" s="160">
        <v>5788</v>
      </c>
    </row>
    <row r="3575" spans="1:27" ht="45" customHeight="1" x14ac:dyDescent="0.25">
      <c r="A3575" s="144" t="s">
        <v>8736</v>
      </c>
      <c r="B3575" s="144" t="s">
        <v>33045</v>
      </c>
      <c r="C3575" s="144"/>
      <c r="D3575" s="144"/>
      <c r="E3575" s="144"/>
      <c r="F3575" s="144">
        <v>1</v>
      </c>
      <c r="G3575" s="144"/>
      <c r="H3575" s="144">
        <v>500</v>
      </c>
      <c r="I3575" s="144"/>
      <c r="J3575" s="144"/>
      <c r="K3575" s="144">
        <v>500</v>
      </c>
      <c r="L3575" s="144"/>
      <c r="M3575" s="145" t="s">
        <v>2213</v>
      </c>
      <c r="N3575" s="144" t="s">
        <v>84</v>
      </c>
      <c r="O3575" s="144"/>
      <c r="P3575" s="144" t="s">
        <v>30681</v>
      </c>
      <c r="Q3575" s="144"/>
      <c r="R3575" s="144"/>
      <c r="S3575" s="144"/>
      <c r="T3575" s="144"/>
      <c r="U3575" s="144" t="s">
        <v>8736</v>
      </c>
      <c r="V3575" s="144"/>
      <c r="W3575" s="144"/>
      <c r="X3575" s="144" t="s">
        <v>33046</v>
      </c>
      <c r="Y3575" s="144">
        <v>79620000000</v>
      </c>
      <c r="Z3575" s="144" t="s">
        <v>8739</v>
      </c>
      <c r="AA3575" s="160">
        <v>7475</v>
      </c>
    </row>
    <row r="3576" spans="1:27" ht="45" customHeight="1" x14ac:dyDescent="0.25">
      <c r="A3576" s="144" t="s">
        <v>8736</v>
      </c>
      <c r="B3576" s="144" t="s">
        <v>8737</v>
      </c>
      <c r="C3576" s="144"/>
      <c r="D3576" s="144"/>
      <c r="E3576" s="144"/>
      <c r="F3576" s="144">
        <v>1</v>
      </c>
      <c r="G3576" s="144"/>
      <c r="H3576" s="144">
        <v>800</v>
      </c>
      <c r="I3576" s="144"/>
      <c r="J3576" s="144"/>
      <c r="K3576" s="144">
        <v>800</v>
      </c>
      <c r="L3576" s="144"/>
      <c r="M3576" s="145" t="s">
        <v>2213</v>
      </c>
      <c r="N3576" s="144" t="s">
        <v>84</v>
      </c>
      <c r="O3576" s="144"/>
      <c r="P3576" s="144" t="s">
        <v>30681</v>
      </c>
      <c r="Q3576" s="144"/>
      <c r="R3576" s="144"/>
      <c r="S3576" s="144" t="s">
        <v>4189</v>
      </c>
      <c r="T3576" s="144" t="s">
        <v>8738</v>
      </c>
      <c r="U3576" s="144" t="s">
        <v>8736</v>
      </c>
      <c r="V3576" s="144"/>
      <c r="W3576" s="144">
        <v>301240</v>
      </c>
      <c r="X3576" s="144" t="s">
        <v>6117</v>
      </c>
      <c r="Y3576" s="144"/>
      <c r="Z3576" s="144" t="s">
        <v>8739</v>
      </c>
      <c r="AA3576" s="160">
        <v>455</v>
      </c>
    </row>
    <row r="3577" spans="1:27" ht="45" customHeight="1" x14ac:dyDescent="0.25">
      <c r="A3577" s="147" t="s">
        <v>16743</v>
      </c>
      <c r="B3577" s="147" t="s">
        <v>20118</v>
      </c>
      <c r="C3577" s="147"/>
      <c r="D3577" s="147"/>
      <c r="E3577" s="147"/>
      <c r="F3577" s="144">
        <v>1</v>
      </c>
      <c r="G3577" s="144"/>
      <c r="H3577" s="147">
        <v>350</v>
      </c>
      <c r="I3577" s="147">
        <v>200</v>
      </c>
      <c r="J3577" s="147">
        <v>100</v>
      </c>
      <c r="K3577" s="147">
        <v>50</v>
      </c>
      <c r="L3577" s="147"/>
      <c r="M3577" s="145" t="s">
        <v>2213</v>
      </c>
      <c r="N3577" s="147" t="s">
        <v>49</v>
      </c>
      <c r="O3577" s="144"/>
      <c r="P3577" s="144" t="s">
        <v>30696</v>
      </c>
      <c r="Q3577" s="147" t="s">
        <v>19102</v>
      </c>
      <c r="R3577" s="147" t="s">
        <v>9678</v>
      </c>
      <c r="S3577" s="147" t="s">
        <v>15453</v>
      </c>
      <c r="T3577" s="147" t="s">
        <v>20119</v>
      </c>
      <c r="U3577" s="147" t="s">
        <v>16743</v>
      </c>
      <c r="V3577" s="147"/>
      <c r="W3577" s="147">
        <v>617505</v>
      </c>
      <c r="X3577" s="147" t="s">
        <v>9193</v>
      </c>
      <c r="Y3577" s="144"/>
      <c r="Z3577" s="144" t="s">
        <v>20120</v>
      </c>
      <c r="AA3577" s="160">
        <v>5474</v>
      </c>
    </row>
    <row r="3578" spans="1:27" ht="45" customHeight="1" x14ac:dyDescent="0.25">
      <c r="A3578" s="144" t="s">
        <v>36034</v>
      </c>
      <c r="B3578" s="144" t="s">
        <v>15964</v>
      </c>
      <c r="C3578" s="144"/>
      <c r="D3578" s="144" t="s">
        <v>15044</v>
      </c>
      <c r="E3578" s="144"/>
      <c r="F3578" s="144">
        <v>3</v>
      </c>
      <c r="G3578" s="144"/>
      <c r="H3578" s="144"/>
      <c r="I3578" s="144"/>
      <c r="J3578" s="144"/>
      <c r="K3578" s="144"/>
      <c r="L3578" s="144">
        <v>150</v>
      </c>
      <c r="M3578" s="145" t="s">
        <v>2213</v>
      </c>
      <c r="N3578" s="144" t="s">
        <v>42</v>
      </c>
      <c r="O3578" s="144"/>
      <c r="P3578" s="144" t="s">
        <v>3001</v>
      </c>
      <c r="Q3578" s="144"/>
      <c r="R3578" s="144"/>
      <c r="S3578" s="144"/>
      <c r="T3578" s="144"/>
      <c r="U3578" s="144" t="s">
        <v>36034</v>
      </c>
      <c r="V3578" s="144"/>
      <c r="W3578" s="144">
        <v>141980</v>
      </c>
      <c r="X3578" s="144" t="s">
        <v>21334</v>
      </c>
      <c r="Y3578" s="144" t="s">
        <v>36035</v>
      </c>
      <c r="Z3578" s="144" t="s">
        <v>15045</v>
      </c>
      <c r="AA3578" s="160">
        <v>3771</v>
      </c>
    </row>
    <row r="3579" spans="1:27" ht="45" customHeight="1" x14ac:dyDescent="0.25">
      <c r="A3579" s="144" t="s">
        <v>8742</v>
      </c>
      <c r="B3579" s="144" t="s">
        <v>4208</v>
      </c>
      <c r="C3579" s="144">
        <v>14</v>
      </c>
      <c r="D3579" s="144"/>
      <c r="E3579" s="144"/>
      <c r="F3579" s="144">
        <v>1</v>
      </c>
      <c r="G3579" s="144"/>
      <c r="H3579" s="144">
        <v>1199</v>
      </c>
      <c r="I3579" s="144">
        <v>436</v>
      </c>
      <c r="J3579" s="144">
        <v>545</v>
      </c>
      <c r="K3579" s="144">
        <v>218</v>
      </c>
      <c r="L3579" s="144"/>
      <c r="M3579" s="145" t="s">
        <v>2213</v>
      </c>
      <c r="N3579" s="144" t="s">
        <v>68</v>
      </c>
      <c r="O3579" s="144"/>
      <c r="P3579" s="144" t="s">
        <v>2692</v>
      </c>
      <c r="Q3579" s="144"/>
      <c r="R3579" s="144"/>
      <c r="S3579" s="144"/>
      <c r="T3579" s="144"/>
      <c r="U3579" s="144" t="s">
        <v>8742</v>
      </c>
      <c r="V3579" s="144"/>
      <c r="W3579" s="144">
        <v>667000</v>
      </c>
      <c r="X3579" s="144" t="s">
        <v>20121</v>
      </c>
      <c r="Y3579" s="144" t="s">
        <v>8743</v>
      </c>
      <c r="Z3579" s="144" t="s">
        <v>8744</v>
      </c>
      <c r="AA3579" s="160">
        <v>459</v>
      </c>
    </row>
    <row r="3580" spans="1:27" ht="45" customHeight="1" x14ac:dyDescent="0.25">
      <c r="A3580" s="144" t="s">
        <v>8745</v>
      </c>
      <c r="B3580" s="144" t="s">
        <v>4205</v>
      </c>
      <c r="C3580" s="144">
        <v>20</v>
      </c>
      <c r="D3580" s="144" t="s">
        <v>4206</v>
      </c>
      <c r="E3580" s="144"/>
      <c r="F3580" s="144">
        <v>1</v>
      </c>
      <c r="G3580" s="144">
        <v>350</v>
      </c>
      <c r="H3580" s="144"/>
      <c r="I3580" s="144"/>
      <c r="J3580" s="144"/>
      <c r="K3580" s="144"/>
      <c r="L3580" s="144"/>
      <c r="M3580" s="145" t="s">
        <v>2213</v>
      </c>
      <c r="N3580" s="144" t="s">
        <v>79</v>
      </c>
      <c r="O3580" s="144"/>
      <c r="P3580" s="144" t="s">
        <v>3423</v>
      </c>
      <c r="Q3580" s="144"/>
      <c r="R3580" s="144"/>
      <c r="S3580" s="144" t="s">
        <v>4189</v>
      </c>
      <c r="T3580" s="144" t="s">
        <v>4223</v>
      </c>
      <c r="U3580" s="144" t="s">
        <v>8745</v>
      </c>
      <c r="V3580" s="144"/>
      <c r="W3580" s="144">
        <v>215506</v>
      </c>
      <c r="X3580" s="144" t="s">
        <v>8746</v>
      </c>
      <c r="Y3580" s="144" t="s">
        <v>8747</v>
      </c>
      <c r="Z3580" s="144" t="s">
        <v>8748</v>
      </c>
      <c r="AA3580" s="160">
        <v>460</v>
      </c>
    </row>
    <row r="3581" spans="1:27" ht="45" customHeight="1" x14ac:dyDescent="0.25">
      <c r="A3581" s="144" t="s">
        <v>36716</v>
      </c>
      <c r="B3581" s="144" t="s">
        <v>36717</v>
      </c>
      <c r="C3581" s="144">
        <v>6</v>
      </c>
      <c r="D3581" s="144"/>
      <c r="E3581" s="144"/>
      <c r="F3581" s="144">
        <v>1</v>
      </c>
      <c r="G3581" s="144"/>
      <c r="H3581" s="144">
        <v>500</v>
      </c>
      <c r="I3581" s="144">
        <v>200</v>
      </c>
      <c r="J3581" s="144">
        <v>200</v>
      </c>
      <c r="K3581" s="144">
        <v>100</v>
      </c>
      <c r="L3581" s="144"/>
      <c r="M3581" s="145" t="s">
        <v>2213</v>
      </c>
      <c r="N3581" s="144" t="s">
        <v>42</v>
      </c>
      <c r="O3581" s="144"/>
      <c r="P3581" s="144" t="s">
        <v>30736</v>
      </c>
      <c r="Q3581" s="144"/>
      <c r="R3581" s="144"/>
      <c r="S3581" s="144"/>
      <c r="T3581" s="144"/>
      <c r="U3581" s="144" t="s">
        <v>36716</v>
      </c>
      <c r="V3581" s="144"/>
      <c r="W3581" s="144">
        <v>140104</v>
      </c>
      <c r="X3581" s="144" t="s">
        <v>36718</v>
      </c>
      <c r="Y3581" s="144" t="s">
        <v>36719</v>
      </c>
      <c r="Z3581" s="144" t="s">
        <v>36720</v>
      </c>
      <c r="AA3581" s="160">
        <v>7747</v>
      </c>
    </row>
    <row r="3582" spans="1:27" ht="45" customHeight="1" x14ac:dyDescent="0.25">
      <c r="A3582" s="144" t="s">
        <v>20122</v>
      </c>
      <c r="B3582" s="144" t="s">
        <v>15483</v>
      </c>
      <c r="C3582" s="144"/>
      <c r="D3582" s="144" t="s">
        <v>19179</v>
      </c>
      <c r="E3582" s="144"/>
      <c r="F3582" s="144">
        <v>1</v>
      </c>
      <c r="G3582" s="144">
        <v>80</v>
      </c>
      <c r="H3582" s="144"/>
      <c r="I3582" s="144"/>
      <c r="J3582" s="144"/>
      <c r="K3582" s="144"/>
      <c r="L3582" s="144"/>
      <c r="M3582" s="145" t="s">
        <v>2213</v>
      </c>
      <c r="N3582" s="144" t="s">
        <v>73</v>
      </c>
      <c r="O3582" s="144"/>
      <c r="P3582" s="144" t="s">
        <v>2963</v>
      </c>
      <c r="Q3582" s="144"/>
      <c r="R3582" s="144"/>
      <c r="S3582" s="144" t="s">
        <v>4190</v>
      </c>
      <c r="T3582" s="144" t="s">
        <v>5737</v>
      </c>
      <c r="U3582" s="144" t="s">
        <v>20122</v>
      </c>
      <c r="V3582" s="144"/>
      <c r="W3582" s="144">
        <v>391712</v>
      </c>
      <c r="X3582" s="144" t="s">
        <v>20123</v>
      </c>
      <c r="Y3582" s="144">
        <v>89110000000</v>
      </c>
      <c r="Z3582" s="144" t="s">
        <v>20124</v>
      </c>
      <c r="AA3582" s="160">
        <v>5161</v>
      </c>
    </row>
    <row r="3583" spans="1:27" ht="45" customHeight="1" x14ac:dyDescent="0.25">
      <c r="A3583" s="144" t="s">
        <v>16670</v>
      </c>
      <c r="B3583" s="144" t="s">
        <v>13672</v>
      </c>
      <c r="C3583" s="144">
        <v>1905</v>
      </c>
      <c r="D3583" s="144"/>
      <c r="E3583" s="144"/>
      <c r="F3583" s="144">
        <v>1</v>
      </c>
      <c r="G3583" s="144"/>
      <c r="H3583" s="144">
        <v>350</v>
      </c>
      <c r="I3583" s="144">
        <v>200</v>
      </c>
      <c r="J3583" s="144">
        <v>100</v>
      </c>
      <c r="K3583" s="144">
        <v>50</v>
      </c>
      <c r="L3583" s="144"/>
      <c r="M3583" s="145" t="s">
        <v>2213</v>
      </c>
      <c r="N3583" s="144" t="s">
        <v>41</v>
      </c>
      <c r="O3583" s="144"/>
      <c r="P3583" s="144" t="s">
        <v>3000</v>
      </c>
      <c r="Q3583" s="144"/>
      <c r="R3583" s="144"/>
      <c r="S3583" s="144"/>
      <c r="T3583" s="144"/>
      <c r="U3583" s="144" t="s">
        <v>16670</v>
      </c>
      <c r="V3583" s="144"/>
      <c r="W3583" s="144"/>
      <c r="X3583" s="144"/>
      <c r="Y3583" s="150"/>
      <c r="Z3583" s="144"/>
      <c r="AA3583" s="160">
        <v>3187</v>
      </c>
    </row>
    <row r="3584" spans="1:27" ht="45" customHeight="1" x14ac:dyDescent="0.25">
      <c r="A3584" s="144" t="s">
        <v>16670</v>
      </c>
      <c r="B3584" s="144" t="s">
        <v>13672</v>
      </c>
      <c r="C3584" s="144">
        <v>1905</v>
      </c>
      <c r="D3584" s="144"/>
      <c r="E3584" s="144" t="s">
        <v>10727</v>
      </c>
      <c r="F3584" s="144">
        <v>1</v>
      </c>
      <c r="G3584" s="144">
        <v>350</v>
      </c>
      <c r="H3584" s="144"/>
      <c r="I3584" s="144"/>
      <c r="J3584" s="144"/>
      <c r="K3584" s="144"/>
      <c r="L3584" s="144"/>
      <c r="M3584" s="145" t="s">
        <v>2213</v>
      </c>
      <c r="N3584" s="144" t="s">
        <v>41</v>
      </c>
      <c r="O3584" s="144"/>
      <c r="P3584" s="144" t="s">
        <v>3000</v>
      </c>
      <c r="Q3584" s="144"/>
      <c r="R3584" s="144"/>
      <c r="S3584" s="144"/>
      <c r="T3584" s="144"/>
      <c r="U3584" s="144" t="s">
        <v>16670</v>
      </c>
      <c r="V3584" s="144" t="s">
        <v>27465</v>
      </c>
      <c r="W3584" s="144">
        <v>109156</v>
      </c>
      <c r="X3584" s="144" t="s">
        <v>27466</v>
      </c>
      <c r="Y3584" s="144" t="s">
        <v>27467</v>
      </c>
      <c r="Z3584" s="144" t="s">
        <v>27468</v>
      </c>
      <c r="AA3584" s="160">
        <v>1673</v>
      </c>
    </row>
    <row r="3585" spans="1:27" ht="45" customHeight="1" x14ac:dyDescent="0.25">
      <c r="A3585" s="144" t="s">
        <v>8749</v>
      </c>
      <c r="B3585" s="144" t="s">
        <v>31259</v>
      </c>
      <c r="C3585" s="144"/>
      <c r="D3585" s="144"/>
      <c r="E3585" s="144"/>
      <c r="F3585" s="144">
        <v>1</v>
      </c>
      <c r="G3585" s="144"/>
      <c r="H3585" s="144">
        <v>798</v>
      </c>
      <c r="I3585" s="144">
        <v>290</v>
      </c>
      <c r="J3585" s="144">
        <v>363</v>
      </c>
      <c r="K3585" s="144">
        <v>145</v>
      </c>
      <c r="L3585" s="144"/>
      <c r="M3585" s="145" t="s">
        <v>2213</v>
      </c>
      <c r="N3585" s="144" t="s">
        <v>21</v>
      </c>
      <c r="O3585" s="144"/>
      <c r="P3585" s="144" t="s">
        <v>3761</v>
      </c>
      <c r="Q3585" s="144"/>
      <c r="R3585" s="144"/>
      <c r="S3585" s="144" t="s">
        <v>4191</v>
      </c>
      <c r="T3585" s="144" t="s">
        <v>8750</v>
      </c>
      <c r="U3585" s="144" t="s">
        <v>8749</v>
      </c>
      <c r="V3585" s="144"/>
      <c r="W3585" s="144">
        <v>404240</v>
      </c>
      <c r="X3585" s="144" t="s">
        <v>5635</v>
      </c>
      <c r="Y3585" s="144"/>
      <c r="Z3585" s="144" t="s">
        <v>31260</v>
      </c>
      <c r="AA3585" s="160">
        <v>461</v>
      </c>
    </row>
    <row r="3586" spans="1:27" ht="45" customHeight="1" x14ac:dyDescent="0.25">
      <c r="A3586" s="144" t="s">
        <v>17166</v>
      </c>
      <c r="B3586" s="144" t="s">
        <v>17167</v>
      </c>
      <c r="C3586" s="144"/>
      <c r="D3586" s="144"/>
      <c r="E3586" s="144"/>
      <c r="F3586" s="144">
        <v>1</v>
      </c>
      <c r="G3586" s="144"/>
      <c r="H3586" s="144">
        <v>600</v>
      </c>
      <c r="I3586" s="144"/>
      <c r="J3586" s="144"/>
      <c r="K3586" s="144">
        <v>600</v>
      </c>
      <c r="L3586" s="144"/>
      <c r="M3586" s="145" t="s">
        <v>2213</v>
      </c>
      <c r="N3586" s="144" t="s">
        <v>84</v>
      </c>
      <c r="O3586" s="144"/>
      <c r="P3586" s="144" t="s">
        <v>3652</v>
      </c>
      <c r="Q3586" s="144"/>
      <c r="R3586" s="144"/>
      <c r="S3586" s="144"/>
      <c r="T3586" s="144"/>
      <c r="U3586" s="144" t="s">
        <v>17166</v>
      </c>
      <c r="V3586" s="144"/>
      <c r="W3586" s="144">
        <v>300027</v>
      </c>
      <c r="X3586" s="144" t="s">
        <v>17168</v>
      </c>
      <c r="Y3586" s="144" t="s">
        <v>17169</v>
      </c>
      <c r="Z3586" s="144" t="s">
        <v>17170</v>
      </c>
      <c r="AA3586" s="160">
        <v>4359</v>
      </c>
    </row>
    <row r="3587" spans="1:27" ht="45" customHeight="1" x14ac:dyDescent="0.25">
      <c r="A3587" s="144" t="s">
        <v>20125</v>
      </c>
      <c r="B3587" s="144" t="s">
        <v>4208</v>
      </c>
      <c r="C3587" s="144">
        <v>2</v>
      </c>
      <c r="D3587" s="144"/>
      <c r="E3587" s="144"/>
      <c r="F3587" s="144">
        <v>1</v>
      </c>
      <c r="G3587" s="144"/>
      <c r="H3587" s="144">
        <v>414</v>
      </c>
      <c r="I3587" s="144">
        <v>100</v>
      </c>
      <c r="J3587" s="144">
        <v>100</v>
      </c>
      <c r="K3587" s="144">
        <v>50</v>
      </c>
      <c r="L3587" s="144"/>
      <c r="M3587" s="145" t="s">
        <v>2213</v>
      </c>
      <c r="N3587" s="144" t="s">
        <v>24</v>
      </c>
      <c r="O3587" s="144"/>
      <c r="P3587" s="144" t="s">
        <v>2656</v>
      </c>
      <c r="Q3587" s="144"/>
      <c r="R3587" s="144"/>
      <c r="S3587" s="144" t="s">
        <v>15453</v>
      </c>
      <c r="T3587" s="144" t="s">
        <v>10520</v>
      </c>
      <c r="U3587" s="144" t="s">
        <v>20125</v>
      </c>
      <c r="V3587" s="144"/>
      <c r="W3587" s="144">
        <v>679170</v>
      </c>
      <c r="X3587" s="144" t="s">
        <v>20126</v>
      </c>
      <c r="Y3587" s="144" t="s">
        <v>20128</v>
      </c>
      <c r="Z3587" s="144" t="s">
        <v>20127</v>
      </c>
      <c r="AA3587" s="160">
        <v>5309</v>
      </c>
    </row>
    <row r="3588" spans="1:27" ht="45" customHeight="1" x14ac:dyDescent="0.25">
      <c r="A3588" s="144" t="s">
        <v>28404</v>
      </c>
      <c r="B3588" s="144" t="s">
        <v>28405</v>
      </c>
      <c r="C3588" s="144"/>
      <c r="D3588" s="144"/>
      <c r="E3588" s="144"/>
      <c r="F3588" s="144">
        <v>2</v>
      </c>
      <c r="G3588" s="144"/>
      <c r="H3588" s="144"/>
      <c r="I3588" s="144"/>
      <c r="J3588" s="144"/>
      <c r="K3588" s="144"/>
      <c r="L3588" s="144">
        <v>150</v>
      </c>
      <c r="M3588" s="145" t="s">
        <v>2213</v>
      </c>
      <c r="N3588" s="144" t="s">
        <v>46</v>
      </c>
      <c r="O3588" s="144"/>
      <c r="P3588" s="144" t="s">
        <v>3774</v>
      </c>
      <c r="Q3588" s="144"/>
      <c r="R3588" s="144"/>
      <c r="S3588" s="144"/>
      <c r="T3588" s="144"/>
      <c r="U3588" s="144" t="s">
        <v>28404</v>
      </c>
      <c r="V3588" s="144"/>
      <c r="W3588" s="144">
        <v>460051</v>
      </c>
      <c r="X3588" s="144" t="s">
        <v>28406</v>
      </c>
      <c r="Y3588" s="150">
        <v>89870000000</v>
      </c>
      <c r="Z3588" s="144" t="s">
        <v>28407</v>
      </c>
      <c r="AA3588" s="160">
        <v>6698</v>
      </c>
    </row>
    <row r="3589" spans="1:27" ht="45" customHeight="1" x14ac:dyDescent="0.25">
      <c r="A3589" s="167" t="s">
        <v>8752</v>
      </c>
      <c r="B3589" s="144" t="s">
        <v>8753</v>
      </c>
      <c r="C3589" s="144"/>
      <c r="D3589" s="144"/>
      <c r="E3589" s="144"/>
      <c r="F3589" s="144">
        <v>1</v>
      </c>
      <c r="G3589" s="144"/>
      <c r="H3589" s="144">
        <v>500</v>
      </c>
      <c r="I3589" s="144"/>
      <c r="J3589" s="144"/>
      <c r="K3589" s="144">
        <v>500</v>
      </c>
      <c r="L3589" s="144"/>
      <c r="M3589" s="145" t="s">
        <v>2213</v>
      </c>
      <c r="N3589" s="144" t="s">
        <v>25</v>
      </c>
      <c r="O3589" s="144"/>
      <c r="P3589" s="144" t="s">
        <v>3170</v>
      </c>
      <c r="Q3589" s="144"/>
      <c r="R3589" s="144"/>
      <c r="S3589" s="144" t="s">
        <v>4189</v>
      </c>
      <c r="T3589" s="144" t="s">
        <v>8754</v>
      </c>
      <c r="U3589" s="144" t="s">
        <v>8752</v>
      </c>
      <c r="V3589" s="167"/>
      <c r="W3589" s="144">
        <v>674673</v>
      </c>
      <c r="X3589" s="144" t="s">
        <v>9435</v>
      </c>
      <c r="Y3589" s="144"/>
      <c r="Z3589" s="144"/>
      <c r="AA3589" s="160">
        <v>462</v>
      </c>
    </row>
    <row r="3590" spans="1:27" ht="45" customHeight="1" x14ac:dyDescent="0.25">
      <c r="A3590" s="144" t="s">
        <v>32210</v>
      </c>
      <c r="B3590" s="144" t="s">
        <v>15431</v>
      </c>
      <c r="C3590" s="144">
        <v>42</v>
      </c>
      <c r="D3590" s="144"/>
      <c r="E3590" s="144"/>
      <c r="F3590" s="144">
        <v>1</v>
      </c>
      <c r="G3590" s="144"/>
      <c r="H3590" s="144">
        <v>850</v>
      </c>
      <c r="I3590" s="144">
        <v>300</v>
      </c>
      <c r="J3590" s="144">
        <v>400</v>
      </c>
      <c r="K3590" s="144">
        <v>150</v>
      </c>
      <c r="L3590" s="144"/>
      <c r="M3590" s="145" t="s">
        <v>2213</v>
      </c>
      <c r="N3590" s="144" t="s">
        <v>42</v>
      </c>
      <c r="O3590" s="144"/>
      <c r="P3590" s="144" t="s">
        <v>16611</v>
      </c>
      <c r="Q3590" s="144"/>
      <c r="R3590" s="144"/>
      <c r="S3590" s="144"/>
      <c r="T3590" s="144"/>
      <c r="U3590" s="144" t="s">
        <v>32210</v>
      </c>
      <c r="V3590" s="144"/>
      <c r="W3590" s="144">
        <v>140011</v>
      </c>
      <c r="X3590" s="144" t="s">
        <v>8863</v>
      </c>
      <c r="Y3590" s="144" t="s">
        <v>16120</v>
      </c>
      <c r="Z3590" s="144" t="s">
        <v>18941</v>
      </c>
      <c r="AA3590" s="160">
        <v>506</v>
      </c>
    </row>
    <row r="3591" spans="1:27" ht="45" customHeight="1" x14ac:dyDescent="0.25">
      <c r="A3591" s="144" t="s">
        <v>8755</v>
      </c>
      <c r="B3591" s="144" t="s">
        <v>31261</v>
      </c>
      <c r="C3591" s="144"/>
      <c r="D3591" s="144" t="s">
        <v>5218</v>
      </c>
      <c r="E3591" s="144"/>
      <c r="F3591" s="144">
        <v>1</v>
      </c>
      <c r="G3591" s="144">
        <v>200</v>
      </c>
      <c r="H3591" s="144"/>
      <c r="I3591" s="144"/>
      <c r="J3591" s="144"/>
      <c r="K3591" s="144"/>
      <c r="L3591" s="144"/>
      <c r="M3591" s="145" t="s">
        <v>2213</v>
      </c>
      <c r="N3591" s="144" t="s">
        <v>21</v>
      </c>
      <c r="O3591" s="144"/>
      <c r="P3591" s="144" t="s">
        <v>2588</v>
      </c>
      <c r="Q3591" s="144" t="s">
        <v>4186</v>
      </c>
      <c r="R3591" s="144" t="s">
        <v>16375</v>
      </c>
      <c r="S3591" s="144" t="s">
        <v>4190</v>
      </c>
      <c r="T3591" s="144" t="s">
        <v>8756</v>
      </c>
      <c r="U3591" s="144" t="s">
        <v>8755</v>
      </c>
      <c r="V3591" s="144"/>
      <c r="W3591" s="144">
        <v>403023</v>
      </c>
      <c r="X3591" s="144" t="s">
        <v>13273</v>
      </c>
      <c r="Y3591" s="144" t="s">
        <v>8757</v>
      </c>
      <c r="Z3591" s="144" t="s">
        <v>31262</v>
      </c>
      <c r="AA3591" s="160">
        <v>463</v>
      </c>
    </row>
    <row r="3592" spans="1:27" ht="45" customHeight="1" x14ac:dyDescent="0.25">
      <c r="A3592" s="144" t="s">
        <v>22975</v>
      </c>
      <c r="B3592" s="144" t="s">
        <v>22976</v>
      </c>
      <c r="C3592" s="144">
        <v>17</v>
      </c>
      <c r="D3592" s="144" t="s">
        <v>6140</v>
      </c>
      <c r="E3592" s="144"/>
      <c r="F3592" s="144">
        <v>1</v>
      </c>
      <c r="G3592" s="144">
        <v>200</v>
      </c>
      <c r="H3592" s="144"/>
      <c r="I3592" s="144"/>
      <c r="J3592" s="144"/>
      <c r="K3592" s="144"/>
      <c r="L3592" s="144"/>
      <c r="M3592" s="145" t="s">
        <v>2213</v>
      </c>
      <c r="N3592" s="144" t="s">
        <v>46</v>
      </c>
      <c r="O3592" s="144"/>
      <c r="P3592" s="144" t="s">
        <v>13870</v>
      </c>
      <c r="Q3592" s="144"/>
      <c r="R3592" s="144"/>
      <c r="S3592" s="144" t="s">
        <v>4189</v>
      </c>
      <c r="T3592" s="144" t="s">
        <v>6997</v>
      </c>
      <c r="U3592" s="144" t="s">
        <v>22975</v>
      </c>
      <c r="V3592" s="144"/>
      <c r="W3592" s="144">
        <v>462631</v>
      </c>
      <c r="X3592" s="144" t="s">
        <v>22977</v>
      </c>
      <c r="Y3592" s="149" t="s">
        <v>22978</v>
      </c>
      <c r="Z3592" s="144" t="s">
        <v>22979</v>
      </c>
      <c r="AA3592" s="160">
        <v>5924</v>
      </c>
    </row>
    <row r="3593" spans="1:27" ht="45" customHeight="1" x14ac:dyDescent="0.25">
      <c r="A3593" s="144" t="s">
        <v>20129</v>
      </c>
      <c r="B3593" s="144" t="s">
        <v>20130</v>
      </c>
      <c r="C3593" s="144"/>
      <c r="D3593" s="144"/>
      <c r="E3593" s="144"/>
      <c r="F3593" s="144">
        <v>5</v>
      </c>
      <c r="G3593" s="144"/>
      <c r="H3593" s="144"/>
      <c r="I3593" s="144"/>
      <c r="J3593" s="144"/>
      <c r="K3593" s="144"/>
      <c r="L3593" s="144">
        <v>500</v>
      </c>
      <c r="M3593" s="145" t="s">
        <v>2213</v>
      </c>
      <c r="N3593" s="144" t="s">
        <v>73</v>
      </c>
      <c r="O3593" s="144"/>
      <c r="P3593" s="144" t="s">
        <v>3784</v>
      </c>
      <c r="Q3593" s="144"/>
      <c r="R3593" s="144"/>
      <c r="S3593" s="144" t="s">
        <v>4190</v>
      </c>
      <c r="T3593" s="144" t="s">
        <v>20131</v>
      </c>
      <c r="U3593" s="144" t="s">
        <v>20129</v>
      </c>
      <c r="V3593" s="144"/>
      <c r="W3593" s="144">
        <v>391420</v>
      </c>
      <c r="X3593" s="144" t="s">
        <v>20132</v>
      </c>
      <c r="Y3593" s="144">
        <v>74910000000</v>
      </c>
      <c r="Z3593" s="144" t="s">
        <v>20133</v>
      </c>
      <c r="AA3593" s="160">
        <v>4529</v>
      </c>
    </row>
    <row r="3594" spans="1:27" ht="45" customHeight="1" x14ac:dyDescent="0.25">
      <c r="A3594" s="144" t="s">
        <v>8758</v>
      </c>
      <c r="B3594" s="144" t="s">
        <v>4205</v>
      </c>
      <c r="C3594" s="144">
        <v>37</v>
      </c>
      <c r="D3594" s="144"/>
      <c r="E3594" s="144"/>
      <c r="F3594" s="144">
        <v>1</v>
      </c>
      <c r="G3594" s="144">
        <v>350</v>
      </c>
      <c r="H3594" s="144"/>
      <c r="I3594" s="144"/>
      <c r="J3594" s="144"/>
      <c r="K3594" s="144"/>
      <c r="L3594" s="144"/>
      <c r="M3594" s="145" t="s">
        <v>2213</v>
      </c>
      <c r="N3594" s="144" t="s">
        <v>85</v>
      </c>
      <c r="O3594" s="144"/>
      <c r="P3594" s="144" t="s">
        <v>3373</v>
      </c>
      <c r="Q3594" s="144"/>
      <c r="R3594" s="144"/>
      <c r="S3594" s="144"/>
      <c r="T3594" s="144"/>
      <c r="U3594" s="144" t="s">
        <v>8758</v>
      </c>
      <c r="V3594" s="144"/>
      <c r="W3594" s="144">
        <v>626128</v>
      </c>
      <c r="X3594" s="144" t="s">
        <v>8759</v>
      </c>
      <c r="Y3594" s="144" t="s">
        <v>33047</v>
      </c>
      <c r="Z3594" s="144" t="s">
        <v>8760</v>
      </c>
      <c r="AA3594" s="160">
        <v>464</v>
      </c>
    </row>
    <row r="3595" spans="1:27" ht="45" customHeight="1" x14ac:dyDescent="0.25">
      <c r="A3595" s="144" t="s">
        <v>8761</v>
      </c>
      <c r="B3595" s="144" t="s">
        <v>4215</v>
      </c>
      <c r="C3595" s="144">
        <v>126</v>
      </c>
      <c r="D3595" s="144"/>
      <c r="E3595" s="144"/>
      <c r="F3595" s="144">
        <v>1</v>
      </c>
      <c r="G3595" s="144"/>
      <c r="H3595" s="144">
        <v>1199</v>
      </c>
      <c r="I3595" s="144">
        <v>436</v>
      </c>
      <c r="J3595" s="144">
        <v>545</v>
      </c>
      <c r="K3595" s="144">
        <v>218</v>
      </c>
      <c r="L3595" s="144"/>
      <c r="M3595" s="145" t="s">
        <v>2213</v>
      </c>
      <c r="N3595" s="144" t="s">
        <v>67</v>
      </c>
      <c r="O3595" s="144"/>
      <c r="P3595" s="144" t="s">
        <v>3559</v>
      </c>
      <c r="Q3595" s="144" t="s">
        <v>4187</v>
      </c>
      <c r="R3595" s="144" t="s">
        <v>4244</v>
      </c>
      <c r="S3595" s="144"/>
      <c r="T3595" s="144"/>
      <c r="U3595" s="144" t="s">
        <v>8761</v>
      </c>
      <c r="V3595" s="144"/>
      <c r="W3595" s="144">
        <v>420061</v>
      </c>
      <c r="X3595" s="144" t="s">
        <v>8762</v>
      </c>
      <c r="Y3595" s="144" t="s">
        <v>8763</v>
      </c>
      <c r="Z3595" s="144" t="s">
        <v>8764</v>
      </c>
      <c r="AA3595" s="160">
        <v>465</v>
      </c>
    </row>
    <row r="3596" spans="1:27" ht="45" customHeight="1" x14ac:dyDescent="0.25">
      <c r="A3596" s="144" t="s">
        <v>32211</v>
      </c>
      <c r="B3596" s="144" t="s">
        <v>14963</v>
      </c>
      <c r="C3596" s="144">
        <v>10</v>
      </c>
      <c r="D3596" s="144"/>
      <c r="E3596" s="144"/>
      <c r="F3596" s="144">
        <v>1</v>
      </c>
      <c r="G3596" s="144"/>
      <c r="H3596" s="144">
        <v>850</v>
      </c>
      <c r="I3596" s="144">
        <v>400</v>
      </c>
      <c r="J3596" s="144">
        <v>400</v>
      </c>
      <c r="K3596" s="144">
        <v>50</v>
      </c>
      <c r="L3596" s="144"/>
      <c r="M3596" s="145" t="s">
        <v>2213</v>
      </c>
      <c r="N3596" s="144" t="s">
        <v>42</v>
      </c>
      <c r="O3596" s="144"/>
      <c r="P3596" s="144" t="s">
        <v>4085</v>
      </c>
      <c r="Q3596" s="145"/>
      <c r="R3596" s="144"/>
      <c r="S3596" s="144"/>
      <c r="T3596" s="144"/>
      <c r="U3596" s="144" t="s">
        <v>32211</v>
      </c>
      <c r="V3596" s="144"/>
      <c r="W3596" s="144">
        <v>142101</v>
      </c>
      <c r="X3596" s="144" t="s">
        <v>32212</v>
      </c>
      <c r="Y3596" s="144" t="s">
        <v>32213</v>
      </c>
      <c r="Z3596" s="144" t="s">
        <v>32214</v>
      </c>
      <c r="AA3596" s="160">
        <v>7377</v>
      </c>
    </row>
    <row r="3597" spans="1:27" ht="45" customHeight="1" x14ac:dyDescent="0.25">
      <c r="A3597" s="167" t="s">
        <v>32211</v>
      </c>
      <c r="B3597" s="167" t="s">
        <v>14963</v>
      </c>
      <c r="C3597" s="144">
        <v>10</v>
      </c>
      <c r="D3597" s="167"/>
      <c r="E3597" s="167" t="s">
        <v>33277</v>
      </c>
      <c r="F3597" s="144">
        <v>1</v>
      </c>
      <c r="G3597" s="144">
        <v>250</v>
      </c>
      <c r="H3597" s="144"/>
      <c r="I3597" s="144"/>
      <c r="J3597" s="144"/>
      <c r="K3597" s="144"/>
      <c r="L3597" s="144"/>
      <c r="M3597" s="145" t="s">
        <v>2213</v>
      </c>
      <c r="N3597" s="144" t="s">
        <v>42</v>
      </c>
      <c r="O3597" s="144"/>
      <c r="P3597" s="144" t="s">
        <v>4085</v>
      </c>
      <c r="Q3597" s="144"/>
      <c r="R3597" s="144"/>
      <c r="S3597" s="144"/>
      <c r="T3597" s="144"/>
      <c r="U3597" s="144" t="s">
        <v>32211</v>
      </c>
      <c r="V3597" s="167" t="s">
        <v>5402</v>
      </c>
      <c r="W3597" s="144">
        <v>142101</v>
      </c>
      <c r="X3597" s="167" t="s">
        <v>5404</v>
      </c>
      <c r="Y3597" s="167" t="s">
        <v>32213</v>
      </c>
      <c r="Z3597" s="148" t="s">
        <v>32214</v>
      </c>
      <c r="AA3597" s="160">
        <v>7378</v>
      </c>
    </row>
    <row r="3598" spans="1:27" ht="45" customHeight="1" x14ac:dyDescent="0.25">
      <c r="A3598" s="144" t="s">
        <v>22980</v>
      </c>
      <c r="B3598" s="144" t="s">
        <v>4205</v>
      </c>
      <c r="C3598" s="144">
        <v>3</v>
      </c>
      <c r="D3598" s="144"/>
      <c r="E3598" s="144"/>
      <c r="F3598" s="144">
        <v>1</v>
      </c>
      <c r="G3598" s="144">
        <v>445</v>
      </c>
      <c r="H3598" s="144"/>
      <c r="I3598" s="144"/>
      <c r="J3598" s="144"/>
      <c r="K3598" s="144"/>
      <c r="L3598" s="144"/>
      <c r="M3598" s="145" t="s">
        <v>2213</v>
      </c>
      <c r="N3598" s="144" t="s">
        <v>66</v>
      </c>
      <c r="O3598" s="144"/>
      <c r="P3598" s="144" t="s">
        <v>2489</v>
      </c>
      <c r="Q3598" s="144"/>
      <c r="R3598" s="144"/>
      <c r="S3598" s="144"/>
      <c r="T3598" s="144"/>
      <c r="U3598" s="144" t="s">
        <v>22980</v>
      </c>
      <c r="V3598" s="144"/>
      <c r="W3598" s="144">
        <v>362048</v>
      </c>
      <c r="X3598" s="144" t="s">
        <v>22981</v>
      </c>
      <c r="Y3598" s="144">
        <v>89290000000</v>
      </c>
      <c r="Z3598" s="144" t="s">
        <v>22982</v>
      </c>
      <c r="AA3598" s="160">
        <v>5686</v>
      </c>
    </row>
    <row r="3599" spans="1:27" ht="45" customHeight="1" x14ac:dyDescent="0.25">
      <c r="A3599" s="144" t="s">
        <v>8765</v>
      </c>
      <c r="B3599" s="144" t="s">
        <v>4233</v>
      </c>
      <c r="C3599" s="144"/>
      <c r="D3599" s="144"/>
      <c r="E3599" s="144"/>
      <c r="F3599" s="144">
        <v>2</v>
      </c>
      <c r="G3599" s="144"/>
      <c r="H3599" s="144"/>
      <c r="I3599" s="144"/>
      <c r="J3599" s="144"/>
      <c r="K3599" s="144"/>
      <c r="L3599" s="144">
        <v>50</v>
      </c>
      <c r="M3599" s="145" t="s">
        <v>2213</v>
      </c>
      <c r="N3599" s="144" t="s">
        <v>44</v>
      </c>
      <c r="O3599" s="144"/>
      <c r="P3599" s="144" t="s">
        <v>3291</v>
      </c>
      <c r="Q3599" s="144"/>
      <c r="R3599" s="144"/>
      <c r="S3599" s="144" t="s">
        <v>4190</v>
      </c>
      <c r="T3599" s="144" t="s">
        <v>8766</v>
      </c>
      <c r="U3599" s="144" t="s">
        <v>8765</v>
      </c>
      <c r="V3599" s="144"/>
      <c r="W3599" s="144">
        <v>632902</v>
      </c>
      <c r="X3599" s="144" t="s">
        <v>8767</v>
      </c>
      <c r="Y3599" s="144" t="s">
        <v>8768</v>
      </c>
      <c r="Z3599" s="144" t="s">
        <v>8769</v>
      </c>
      <c r="AA3599" s="160">
        <v>466</v>
      </c>
    </row>
    <row r="3600" spans="1:27" ht="45" customHeight="1" x14ac:dyDescent="0.25">
      <c r="A3600" s="144" t="s">
        <v>32215</v>
      </c>
      <c r="B3600" s="144" t="s">
        <v>21354</v>
      </c>
      <c r="C3600" s="144"/>
      <c r="D3600" s="144" t="s">
        <v>5218</v>
      </c>
      <c r="E3600" s="144"/>
      <c r="F3600" s="144">
        <v>1</v>
      </c>
      <c r="G3600" s="144">
        <v>100</v>
      </c>
      <c r="H3600" s="144">
        <v>100</v>
      </c>
      <c r="I3600" s="144">
        <v>100</v>
      </c>
      <c r="J3600" s="144"/>
      <c r="K3600" s="144"/>
      <c r="L3600" s="144"/>
      <c r="M3600" s="145" t="s">
        <v>2213</v>
      </c>
      <c r="N3600" s="144" t="s">
        <v>18</v>
      </c>
      <c r="O3600" s="144"/>
      <c r="P3600" s="144" t="s">
        <v>2985</v>
      </c>
      <c r="Q3600" s="144"/>
      <c r="R3600" s="144"/>
      <c r="S3600" s="144" t="s">
        <v>4191</v>
      </c>
      <c r="T3600" s="144" t="s">
        <v>32216</v>
      </c>
      <c r="U3600" s="144" t="s">
        <v>32215</v>
      </c>
      <c r="V3600" s="144"/>
      <c r="W3600" s="144">
        <v>309235</v>
      </c>
      <c r="X3600" s="144" t="s">
        <v>32217</v>
      </c>
      <c r="Y3600" s="144" t="s">
        <v>32218</v>
      </c>
      <c r="Z3600" s="144" t="s">
        <v>32219</v>
      </c>
      <c r="AA3600" s="160">
        <v>7414</v>
      </c>
    </row>
    <row r="3601" spans="1:27" ht="45" customHeight="1" x14ac:dyDescent="0.25">
      <c r="A3601" s="144" t="s">
        <v>30139</v>
      </c>
      <c r="B3601" s="144" t="s">
        <v>30140</v>
      </c>
      <c r="C3601" s="144"/>
      <c r="D3601" s="144"/>
      <c r="E3601" s="144"/>
      <c r="F3601" s="144">
        <v>1</v>
      </c>
      <c r="G3601" s="144"/>
      <c r="H3601" s="144">
        <v>798</v>
      </c>
      <c r="I3601" s="144">
        <v>290</v>
      </c>
      <c r="J3601" s="144">
        <v>363</v>
      </c>
      <c r="K3601" s="144">
        <v>145</v>
      </c>
      <c r="L3601" s="144"/>
      <c r="M3601" s="145" t="s">
        <v>2213</v>
      </c>
      <c r="N3601" s="144" t="s">
        <v>18</v>
      </c>
      <c r="O3601" s="144"/>
      <c r="P3601" s="144" t="s">
        <v>2715</v>
      </c>
      <c r="Q3601" s="144"/>
      <c r="R3601" s="144"/>
      <c r="S3601" s="144" t="s">
        <v>4191</v>
      </c>
      <c r="T3601" s="144" t="s">
        <v>12162</v>
      </c>
      <c r="U3601" s="144" t="s">
        <v>30139</v>
      </c>
      <c r="V3601" s="144"/>
      <c r="W3601" s="144">
        <v>309664</v>
      </c>
      <c r="X3601" s="144" t="s">
        <v>4236</v>
      </c>
      <c r="Y3601" s="144"/>
      <c r="Z3601" s="144" t="s">
        <v>12163</v>
      </c>
      <c r="AA3601" s="160">
        <v>250</v>
      </c>
    </row>
    <row r="3602" spans="1:27" ht="45" customHeight="1" x14ac:dyDescent="0.25">
      <c r="A3602" s="144" t="s">
        <v>20134</v>
      </c>
      <c r="B3602" s="144" t="s">
        <v>15377</v>
      </c>
      <c r="C3602" s="144">
        <v>31</v>
      </c>
      <c r="D3602" s="144"/>
      <c r="E3602" s="144"/>
      <c r="F3602" s="144">
        <v>1</v>
      </c>
      <c r="G3602" s="144">
        <v>166</v>
      </c>
      <c r="H3602" s="144"/>
      <c r="I3602" s="144"/>
      <c r="J3602" s="144"/>
      <c r="K3602" s="144"/>
      <c r="L3602" s="144"/>
      <c r="M3602" s="145" t="s">
        <v>2213</v>
      </c>
      <c r="N3602" s="144" t="s">
        <v>31</v>
      </c>
      <c r="O3602" s="144"/>
      <c r="P3602" s="144" t="s">
        <v>3116</v>
      </c>
      <c r="Q3602" s="145"/>
      <c r="R3602" s="144"/>
      <c r="S3602" s="144" t="s">
        <v>4190</v>
      </c>
      <c r="T3602" s="144" t="s">
        <v>20135</v>
      </c>
      <c r="U3602" s="144" t="s">
        <v>20134</v>
      </c>
      <c r="V3602" s="144"/>
      <c r="W3602" s="144">
        <v>652552</v>
      </c>
      <c r="X3602" s="144" t="s">
        <v>20136</v>
      </c>
      <c r="Y3602" s="144" t="s">
        <v>20138</v>
      </c>
      <c r="Z3602" s="144" t="s">
        <v>20137</v>
      </c>
      <c r="AA3602" s="160">
        <v>5631</v>
      </c>
    </row>
    <row r="3603" spans="1:27" ht="45" customHeight="1" x14ac:dyDescent="0.25">
      <c r="A3603" s="144" t="s">
        <v>24182</v>
      </c>
      <c r="B3603" s="144" t="s">
        <v>24183</v>
      </c>
      <c r="C3603" s="144"/>
      <c r="D3603" s="144" t="s">
        <v>25663</v>
      </c>
      <c r="E3603" s="144"/>
      <c r="F3603" s="144">
        <v>2</v>
      </c>
      <c r="G3603" s="144"/>
      <c r="H3603" s="144"/>
      <c r="I3603" s="144"/>
      <c r="J3603" s="144"/>
      <c r="K3603" s="144"/>
      <c r="L3603" s="144">
        <v>1200</v>
      </c>
      <c r="M3603" s="145" t="s">
        <v>2213</v>
      </c>
      <c r="N3603" s="144" t="s">
        <v>42</v>
      </c>
      <c r="O3603" s="144"/>
      <c r="P3603" s="144" t="s">
        <v>2937</v>
      </c>
      <c r="Q3603" s="144"/>
      <c r="R3603" s="144"/>
      <c r="S3603" s="144"/>
      <c r="T3603" s="144"/>
      <c r="U3603" s="144" t="s">
        <v>24182</v>
      </c>
      <c r="V3603" s="144"/>
      <c r="W3603" s="144"/>
      <c r="X3603" s="144"/>
      <c r="Y3603" s="144">
        <v>89260000000</v>
      </c>
      <c r="Z3603" s="144" t="s">
        <v>18941</v>
      </c>
      <c r="AA3603" s="160">
        <v>6122</v>
      </c>
    </row>
    <row r="3604" spans="1:27" ht="45" customHeight="1" x14ac:dyDescent="0.25">
      <c r="A3604" s="144" t="s">
        <v>28408</v>
      </c>
      <c r="B3604" s="144" t="s">
        <v>27986</v>
      </c>
      <c r="C3604" s="144">
        <v>3</v>
      </c>
      <c r="D3604" s="144"/>
      <c r="E3604" s="144"/>
      <c r="F3604" s="144">
        <v>5</v>
      </c>
      <c r="G3604" s="144"/>
      <c r="H3604" s="144"/>
      <c r="I3604" s="144"/>
      <c r="J3604" s="144"/>
      <c r="K3604" s="144"/>
      <c r="L3604" s="144">
        <v>671</v>
      </c>
      <c r="M3604" s="145" t="s">
        <v>2213</v>
      </c>
      <c r="N3604" s="144" t="s">
        <v>69</v>
      </c>
      <c r="O3604" s="144"/>
      <c r="P3604" s="144" t="s">
        <v>3602</v>
      </c>
      <c r="Q3604" s="144"/>
      <c r="R3604" s="144"/>
      <c r="S3604" s="144"/>
      <c r="T3604" s="144"/>
      <c r="U3604" s="144" t="s">
        <v>28408</v>
      </c>
      <c r="V3604" s="144"/>
      <c r="W3604" s="144">
        <v>427960</v>
      </c>
      <c r="X3604" s="144" t="s">
        <v>28409</v>
      </c>
      <c r="Y3604" s="144" t="s">
        <v>28410</v>
      </c>
      <c r="Z3604" s="144" t="s">
        <v>28411</v>
      </c>
      <c r="AA3604" s="160">
        <v>7067</v>
      </c>
    </row>
    <row r="3605" spans="1:27" ht="45" customHeight="1" x14ac:dyDescent="0.25">
      <c r="A3605" s="144" t="s">
        <v>8770</v>
      </c>
      <c r="B3605" s="144" t="s">
        <v>4233</v>
      </c>
      <c r="C3605" s="144"/>
      <c r="D3605" s="144"/>
      <c r="E3605" s="144"/>
      <c r="F3605" s="144">
        <v>2</v>
      </c>
      <c r="G3605" s="144"/>
      <c r="H3605" s="144"/>
      <c r="I3605" s="144"/>
      <c r="J3605" s="144"/>
      <c r="K3605" s="144"/>
      <c r="L3605" s="144">
        <v>150</v>
      </c>
      <c r="M3605" s="145" t="s">
        <v>2213</v>
      </c>
      <c r="N3605" s="144" t="s">
        <v>46</v>
      </c>
      <c r="O3605" s="144"/>
      <c r="P3605" s="144" t="s">
        <v>3774</v>
      </c>
      <c r="Q3605" s="144"/>
      <c r="R3605" s="144"/>
      <c r="S3605" s="144"/>
      <c r="T3605" s="144"/>
      <c r="U3605" s="144" t="s">
        <v>8770</v>
      </c>
      <c r="V3605" s="144"/>
      <c r="W3605" s="144">
        <v>460018</v>
      </c>
      <c r="X3605" s="144" t="s">
        <v>20139</v>
      </c>
      <c r="Y3605" s="144"/>
      <c r="Z3605" s="144" t="s">
        <v>8771</v>
      </c>
      <c r="AA3605" s="160">
        <v>467</v>
      </c>
    </row>
    <row r="3606" spans="1:27" ht="45" customHeight="1" x14ac:dyDescent="0.25">
      <c r="A3606" s="144" t="s">
        <v>8772</v>
      </c>
      <c r="B3606" s="144" t="s">
        <v>4217</v>
      </c>
      <c r="C3606" s="144"/>
      <c r="D3606" s="144"/>
      <c r="E3606" s="144"/>
      <c r="F3606" s="144">
        <v>2</v>
      </c>
      <c r="G3606" s="144"/>
      <c r="H3606" s="144"/>
      <c r="I3606" s="144"/>
      <c r="J3606" s="144"/>
      <c r="K3606" s="144"/>
      <c r="L3606" s="144">
        <v>150</v>
      </c>
      <c r="M3606" s="145" t="s">
        <v>2213</v>
      </c>
      <c r="N3606" s="144" t="s">
        <v>87</v>
      </c>
      <c r="O3606" s="144"/>
      <c r="P3606" s="144" t="s">
        <v>2976</v>
      </c>
      <c r="Q3606" s="144"/>
      <c r="R3606" s="144"/>
      <c r="S3606" s="144" t="s">
        <v>4189</v>
      </c>
      <c r="T3606" s="144" t="s">
        <v>8773</v>
      </c>
      <c r="U3606" s="144" t="s">
        <v>8772</v>
      </c>
      <c r="V3606" s="144"/>
      <c r="W3606" s="144">
        <v>682460</v>
      </c>
      <c r="X3606" s="144" t="s">
        <v>8774</v>
      </c>
      <c r="Y3606" s="144" t="s">
        <v>8775</v>
      </c>
      <c r="Z3606" s="144" t="s">
        <v>17171</v>
      </c>
      <c r="AA3606" s="160">
        <v>4312</v>
      </c>
    </row>
    <row r="3607" spans="1:27" ht="45" customHeight="1" x14ac:dyDescent="0.25">
      <c r="A3607" s="144" t="s">
        <v>20140</v>
      </c>
      <c r="B3607" s="144" t="s">
        <v>13672</v>
      </c>
      <c r="C3607" s="144">
        <v>2044</v>
      </c>
      <c r="D3607" s="144"/>
      <c r="E3607" s="144"/>
      <c r="F3607" s="144">
        <v>1</v>
      </c>
      <c r="G3607" s="144"/>
      <c r="H3607" s="144">
        <v>350</v>
      </c>
      <c r="I3607" s="144">
        <v>200</v>
      </c>
      <c r="J3607" s="144">
        <v>100</v>
      </c>
      <c r="K3607" s="144">
        <v>50</v>
      </c>
      <c r="L3607" s="144"/>
      <c r="M3607" s="145" t="s">
        <v>2213</v>
      </c>
      <c r="N3607" s="144" t="s">
        <v>41</v>
      </c>
      <c r="O3607" s="144"/>
      <c r="P3607" s="144" t="s">
        <v>2670</v>
      </c>
      <c r="Q3607" s="144"/>
      <c r="R3607" s="144"/>
      <c r="S3607" s="144"/>
      <c r="T3607" s="144"/>
      <c r="U3607" s="144" t="s">
        <v>20140</v>
      </c>
      <c r="V3607" s="144"/>
      <c r="W3607" s="144">
        <v>127562</v>
      </c>
      <c r="X3607" s="144" t="s">
        <v>20141</v>
      </c>
      <c r="Y3607" s="144" t="s">
        <v>20142</v>
      </c>
      <c r="Z3607" s="144" t="s">
        <v>6695</v>
      </c>
      <c r="AA3607" s="160">
        <v>4495</v>
      </c>
    </row>
    <row r="3608" spans="1:27" ht="45" customHeight="1" x14ac:dyDescent="0.25">
      <c r="A3608" s="144" t="s">
        <v>20140</v>
      </c>
      <c r="B3608" s="144" t="s">
        <v>13672</v>
      </c>
      <c r="C3608" s="144">
        <v>2044</v>
      </c>
      <c r="D3608" s="144"/>
      <c r="E3608" s="144" t="s">
        <v>20143</v>
      </c>
      <c r="F3608" s="144">
        <v>1</v>
      </c>
      <c r="G3608" s="144">
        <v>250</v>
      </c>
      <c r="H3608" s="144"/>
      <c r="I3608" s="144"/>
      <c r="J3608" s="144"/>
      <c r="K3608" s="144"/>
      <c r="L3608" s="144"/>
      <c r="M3608" s="145" t="s">
        <v>2213</v>
      </c>
      <c r="N3608" s="144" t="s">
        <v>41</v>
      </c>
      <c r="O3608" s="144"/>
      <c r="P3608" s="144" t="s">
        <v>2670</v>
      </c>
      <c r="Q3608" s="144"/>
      <c r="R3608" s="144"/>
      <c r="S3608" s="144"/>
      <c r="T3608" s="144"/>
      <c r="U3608" s="144" t="s">
        <v>20140</v>
      </c>
      <c r="V3608" s="144" t="s">
        <v>20144</v>
      </c>
      <c r="W3608" s="144">
        <v>127562</v>
      </c>
      <c r="X3608" s="144" t="s">
        <v>20141</v>
      </c>
      <c r="Y3608" s="144"/>
      <c r="Z3608" s="144" t="s">
        <v>6695</v>
      </c>
      <c r="AA3608" s="160">
        <v>4496</v>
      </c>
    </row>
    <row r="3609" spans="1:27" ht="45" customHeight="1" x14ac:dyDescent="0.25">
      <c r="A3609" s="144" t="s">
        <v>22983</v>
      </c>
      <c r="B3609" s="144" t="s">
        <v>15377</v>
      </c>
      <c r="C3609" s="144">
        <v>95</v>
      </c>
      <c r="D3609" s="144"/>
      <c r="E3609" s="144"/>
      <c r="F3609" s="144">
        <v>1</v>
      </c>
      <c r="G3609" s="144">
        <v>300</v>
      </c>
      <c r="H3609" s="144"/>
      <c r="I3609" s="144"/>
      <c r="J3609" s="144"/>
      <c r="K3609" s="144"/>
      <c r="L3609" s="144"/>
      <c r="M3609" s="145" t="s">
        <v>2213</v>
      </c>
      <c r="N3609" s="144" t="s">
        <v>47</v>
      </c>
      <c r="O3609" s="144"/>
      <c r="P3609" s="144" t="s">
        <v>3451</v>
      </c>
      <c r="Q3609" s="144"/>
      <c r="R3609" s="144"/>
      <c r="S3609" s="144"/>
      <c r="T3609" s="144"/>
      <c r="U3609" s="144" t="s">
        <v>22983</v>
      </c>
      <c r="V3609" s="144"/>
      <c r="W3609" s="144">
        <v>302014</v>
      </c>
      <c r="X3609" s="144" t="s">
        <v>24184</v>
      </c>
      <c r="Y3609" s="144" t="s">
        <v>22984</v>
      </c>
      <c r="Z3609" s="144" t="s">
        <v>22985</v>
      </c>
      <c r="AA3609" s="160">
        <v>5876</v>
      </c>
    </row>
    <row r="3610" spans="1:27" ht="45" customHeight="1" x14ac:dyDescent="0.25">
      <c r="A3610" s="144" t="s">
        <v>20145</v>
      </c>
      <c r="B3610" s="144" t="s">
        <v>4239</v>
      </c>
      <c r="C3610" s="144"/>
      <c r="D3610" s="144" t="s">
        <v>20146</v>
      </c>
      <c r="E3610" s="144"/>
      <c r="F3610" s="144">
        <v>5</v>
      </c>
      <c r="G3610" s="144"/>
      <c r="H3610" s="144"/>
      <c r="I3610" s="144"/>
      <c r="J3610" s="144"/>
      <c r="K3610" s="144"/>
      <c r="L3610" s="144">
        <v>350</v>
      </c>
      <c r="M3610" s="145" t="s">
        <v>2213</v>
      </c>
      <c r="N3610" s="144" t="s">
        <v>43</v>
      </c>
      <c r="O3610" s="144"/>
      <c r="P3610" s="144" t="s">
        <v>30574</v>
      </c>
      <c r="Q3610" s="144"/>
      <c r="R3610" s="144"/>
      <c r="S3610" s="144"/>
      <c r="T3610" s="144"/>
      <c r="U3610" s="144" t="s">
        <v>20145</v>
      </c>
      <c r="V3610" s="144"/>
      <c r="W3610" s="144">
        <v>184250</v>
      </c>
      <c r="X3610" s="144" t="s">
        <v>5470</v>
      </c>
      <c r="Y3610" s="144" t="s">
        <v>20147</v>
      </c>
      <c r="Z3610" s="144" t="s">
        <v>5471</v>
      </c>
      <c r="AA3610" s="161">
        <v>2033</v>
      </c>
    </row>
    <row r="3611" spans="1:27" ht="45" customHeight="1" x14ac:dyDescent="0.25">
      <c r="A3611" s="144" t="s">
        <v>32220</v>
      </c>
      <c r="B3611" s="144" t="s">
        <v>32221</v>
      </c>
      <c r="C3611" s="144"/>
      <c r="D3611" s="144"/>
      <c r="E3611" s="144"/>
      <c r="F3611" s="144">
        <v>3</v>
      </c>
      <c r="G3611" s="144"/>
      <c r="H3611" s="144"/>
      <c r="I3611" s="144"/>
      <c r="J3611" s="144"/>
      <c r="K3611" s="144"/>
      <c r="L3611" s="144">
        <v>150</v>
      </c>
      <c r="M3611" s="145" t="s">
        <v>2213</v>
      </c>
      <c r="N3611" s="144" t="s">
        <v>31</v>
      </c>
      <c r="O3611" s="144"/>
      <c r="P3611" s="144" t="s">
        <v>30697</v>
      </c>
      <c r="Q3611" s="144"/>
      <c r="R3611" s="144"/>
      <c r="S3611" s="144" t="s">
        <v>28025</v>
      </c>
      <c r="T3611" s="144" t="s">
        <v>13046</v>
      </c>
      <c r="U3611" s="144" t="s">
        <v>32220</v>
      </c>
      <c r="V3611" s="144"/>
      <c r="W3611" s="144">
        <v>652270</v>
      </c>
      <c r="X3611" s="144" t="s">
        <v>32222</v>
      </c>
      <c r="Y3611" s="144" t="s">
        <v>32223</v>
      </c>
      <c r="Z3611" s="144" t="s">
        <v>32224</v>
      </c>
      <c r="AA3611" s="160">
        <v>7201</v>
      </c>
    </row>
    <row r="3612" spans="1:27" ht="45" customHeight="1" x14ac:dyDescent="0.25">
      <c r="A3612" s="144" t="s">
        <v>8776</v>
      </c>
      <c r="B3612" s="144" t="s">
        <v>4208</v>
      </c>
      <c r="C3612" s="144">
        <v>3</v>
      </c>
      <c r="D3612" s="144"/>
      <c r="E3612" s="144"/>
      <c r="F3612" s="144">
        <v>1</v>
      </c>
      <c r="G3612" s="144"/>
      <c r="H3612" s="144">
        <v>798</v>
      </c>
      <c r="I3612" s="144">
        <v>290</v>
      </c>
      <c r="J3612" s="144">
        <v>363</v>
      </c>
      <c r="K3612" s="144">
        <v>145</v>
      </c>
      <c r="L3612" s="144"/>
      <c r="M3612" s="145" t="s">
        <v>2213</v>
      </c>
      <c r="N3612" s="144" t="s">
        <v>62</v>
      </c>
      <c r="O3612" s="144"/>
      <c r="P3612" s="144" t="s">
        <v>3679</v>
      </c>
      <c r="Q3612" s="144"/>
      <c r="R3612" s="144"/>
      <c r="S3612" s="144" t="s">
        <v>4190</v>
      </c>
      <c r="T3612" s="144" t="s">
        <v>7094</v>
      </c>
      <c r="U3612" s="144" t="s">
        <v>8776</v>
      </c>
      <c r="V3612" s="144"/>
      <c r="W3612" s="144">
        <v>296400</v>
      </c>
      <c r="X3612" s="144" t="s">
        <v>7095</v>
      </c>
      <c r="Y3612" s="144" t="s">
        <v>8777</v>
      </c>
      <c r="Z3612" s="144" t="s">
        <v>8778</v>
      </c>
      <c r="AA3612" s="160">
        <v>469</v>
      </c>
    </row>
    <row r="3613" spans="1:27" ht="45" customHeight="1" x14ac:dyDescent="0.25">
      <c r="A3613" s="144" t="s">
        <v>16376</v>
      </c>
      <c r="B3613" s="144" t="s">
        <v>16377</v>
      </c>
      <c r="C3613" s="144"/>
      <c r="D3613" s="144" t="s">
        <v>16378</v>
      </c>
      <c r="E3613" s="144"/>
      <c r="F3613" s="144">
        <v>2</v>
      </c>
      <c r="G3613" s="144"/>
      <c r="H3613" s="144"/>
      <c r="I3613" s="144"/>
      <c r="J3613" s="144"/>
      <c r="K3613" s="144"/>
      <c r="L3613" s="144">
        <v>30</v>
      </c>
      <c r="M3613" s="145" t="s">
        <v>2213</v>
      </c>
      <c r="N3613" s="144" t="s">
        <v>39</v>
      </c>
      <c r="O3613" s="144"/>
      <c r="P3613" s="144" t="s">
        <v>3182</v>
      </c>
      <c r="Q3613" s="144"/>
      <c r="R3613" s="144"/>
      <c r="S3613" s="144"/>
      <c r="T3613" s="144"/>
      <c r="U3613" s="144" t="s">
        <v>16376</v>
      </c>
      <c r="V3613" s="144"/>
      <c r="W3613" s="144">
        <v>398059</v>
      </c>
      <c r="X3613" s="144" t="s">
        <v>16379</v>
      </c>
      <c r="Y3613" s="144">
        <v>89200000000</v>
      </c>
      <c r="Z3613" s="144" t="s">
        <v>16380</v>
      </c>
      <c r="AA3613" s="160">
        <v>4178</v>
      </c>
    </row>
    <row r="3614" spans="1:27" ht="45" customHeight="1" x14ac:dyDescent="0.25">
      <c r="A3614" s="145" t="s">
        <v>20148</v>
      </c>
      <c r="B3614" s="144" t="s">
        <v>16518</v>
      </c>
      <c r="C3614" s="144"/>
      <c r="D3614" s="144"/>
      <c r="E3614" s="144"/>
      <c r="F3614" s="144">
        <v>1</v>
      </c>
      <c r="G3614" s="144"/>
      <c r="H3614" s="144">
        <v>350</v>
      </c>
      <c r="I3614" s="144">
        <v>200</v>
      </c>
      <c r="J3614" s="144">
        <v>100</v>
      </c>
      <c r="K3614" s="144">
        <v>50</v>
      </c>
      <c r="L3614" s="144"/>
      <c r="M3614" s="145" t="s">
        <v>2213</v>
      </c>
      <c r="N3614" s="144" t="s">
        <v>54</v>
      </c>
      <c r="O3614" s="144"/>
      <c r="P3614" s="144" t="s">
        <v>4073</v>
      </c>
      <c r="Q3614" s="144"/>
      <c r="R3614" s="144"/>
      <c r="S3614" s="144" t="s">
        <v>4191</v>
      </c>
      <c r="T3614" s="144" t="s">
        <v>11859</v>
      </c>
      <c r="U3614" s="144" t="s">
        <v>20148</v>
      </c>
      <c r="V3614" s="145"/>
      <c r="W3614" s="144">
        <v>452431</v>
      </c>
      <c r="X3614" s="144" t="s">
        <v>20149</v>
      </c>
      <c r="Y3614" s="144" t="s">
        <v>20151</v>
      </c>
      <c r="Z3614" s="144" t="s">
        <v>20150</v>
      </c>
      <c r="AA3614" s="160">
        <v>4467</v>
      </c>
    </row>
    <row r="3615" spans="1:27" ht="45" customHeight="1" x14ac:dyDescent="0.25">
      <c r="A3615" s="144" t="s">
        <v>8779</v>
      </c>
      <c r="B3615" s="144" t="s">
        <v>33048</v>
      </c>
      <c r="C3615" s="144"/>
      <c r="D3615" s="144"/>
      <c r="E3615" s="144"/>
      <c r="F3615" s="144">
        <v>5</v>
      </c>
      <c r="G3615" s="144"/>
      <c r="H3615" s="144"/>
      <c r="I3615" s="144"/>
      <c r="J3615" s="144"/>
      <c r="K3615" s="144"/>
      <c r="L3615" s="144">
        <v>100</v>
      </c>
      <c r="M3615" s="145" t="s">
        <v>2213</v>
      </c>
      <c r="N3615" s="144" t="s">
        <v>80</v>
      </c>
      <c r="O3615" s="144"/>
      <c r="P3615" s="144" t="s">
        <v>17721</v>
      </c>
      <c r="Q3615" s="144" t="s">
        <v>4189</v>
      </c>
      <c r="R3615" s="144" t="s">
        <v>8780</v>
      </c>
      <c r="S3615" s="144"/>
      <c r="T3615" s="144"/>
      <c r="U3615" s="144" t="s">
        <v>8779</v>
      </c>
      <c r="V3615" s="144"/>
      <c r="W3615" s="144">
        <v>357300</v>
      </c>
      <c r="X3615" s="144" t="s">
        <v>8781</v>
      </c>
      <c r="Y3615" s="144" t="s">
        <v>8782</v>
      </c>
      <c r="Z3615" s="144" t="s">
        <v>8783</v>
      </c>
      <c r="AA3615" s="160">
        <v>470</v>
      </c>
    </row>
    <row r="3616" spans="1:27" ht="45" customHeight="1" x14ac:dyDescent="0.25">
      <c r="A3616" s="144" t="s">
        <v>8784</v>
      </c>
      <c r="B3616" s="144" t="s">
        <v>4208</v>
      </c>
      <c r="C3616" s="144"/>
      <c r="D3616" s="144" t="s">
        <v>8785</v>
      </c>
      <c r="E3616" s="144"/>
      <c r="F3616" s="144">
        <v>1</v>
      </c>
      <c r="G3616" s="144"/>
      <c r="H3616" s="144">
        <v>798</v>
      </c>
      <c r="I3616" s="144">
        <v>290</v>
      </c>
      <c r="J3616" s="144">
        <v>363</v>
      </c>
      <c r="K3616" s="144">
        <v>145</v>
      </c>
      <c r="L3616" s="144"/>
      <c r="M3616" s="145" t="s">
        <v>2213</v>
      </c>
      <c r="N3616" s="144" t="s">
        <v>42</v>
      </c>
      <c r="O3616" s="144"/>
      <c r="P3616" s="144" t="s">
        <v>4145</v>
      </c>
      <c r="Q3616" s="144"/>
      <c r="R3616" s="144"/>
      <c r="S3616" s="144" t="s">
        <v>4190</v>
      </c>
      <c r="T3616" s="144" t="s">
        <v>8601</v>
      </c>
      <c r="U3616" s="144" t="s">
        <v>8784</v>
      </c>
      <c r="V3616" s="144"/>
      <c r="W3616" s="144">
        <v>142253</v>
      </c>
      <c r="X3616" s="144" t="s">
        <v>8786</v>
      </c>
      <c r="Y3616" s="144" t="s">
        <v>8787</v>
      </c>
      <c r="Z3616" s="144" t="s">
        <v>8788</v>
      </c>
      <c r="AA3616" s="160">
        <v>471</v>
      </c>
    </row>
    <row r="3617" spans="1:27" ht="45" customHeight="1" x14ac:dyDescent="0.25">
      <c r="A3617" s="144" t="s">
        <v>8791</v>
      </c>
      <c r="B3617" s="144" t="s">
        <v>15647</v>
      </c>
      <c r="C3617" s="144">
        <v>9</v>
      </c>
      <c r="D3617" s="144" t="s">
        <v>5639</v>
      </c>
      <c r="E3617" s="144"/>
      <c r="F3617" s="144">
        <v>1</v>
      </c>
      <c r="G3617" s="144">
        <v>175</v>
      </c>
      <c r="H3617" s="144"/>
      <c r="I3617" s="144"/>
      <c r="J3617" s="144"/>
      <c r="K3617" s="144"/>
      <c r="L3617" s="144"/>
      <c r="M3617" s="145" t="s">
        <v>2213</v>
      </c>
      <c r="N3617" s="144" t="s">
        <v>21</v>
      </c>
      <c r="O3617" s="144"/>
      <c r="P3617" s="144" t="s">
        <v>3938</v>
      </c>
      <c r="Q3617" s="144"/>
      <c r="R3617" s="144"/>
      <c r="S3617" s="144"/>
      <c r="T3617" s="144"/>
      <c r="U3617" s="144" t="s">
        <v>8791</v>
      </c>
      <c r="V3617" s="144"/>
      <c r="W3617" s="144">
        <v>403117</v>
      </c>
      <c r="X3617" s="144" t="s">
        <v>7578</v>
      </c>
      <c r="Y3617" s="167" t="s">
        <v>7579</v>
      </c>
      <c r="Z3617" s="148" t="s">
        <v>7580</v>
      </c>
      <c r="AA3617" s="160">
        <v>798</v>
      </c>
    </row>
    <row r="3618" spans="1:27" ht="45" customHeight="1" x14ac:dyDescent="0.25">
      <c r="A3618" s="144" t="s">
        <v>8791</v>
      </c>
      <c r="B3618" s="144" t="s">
        <v>19548</v>
      </c>
      <c r="C3618" s="144">
        <v>51</v>
      </c>
      <c r="D3618" s="144" t="s">
        <v>4241</v>
      </c>
      <c r="E3618" s="144"/>
      <c r="F3618" s="144">
        <v>1</v>
      </c>
      <c r="G3618" s="144">
        <v>200</v>
      </c>
      <c r="H3618" s="144"/>
      <c r="I3618" s="144"/>
      <c r="J3618" s="144"/>
      <c r="K3618" s="144"/>
      <c r="L3618" s="144"/>
      <c r="M3618" s="145" t="s">
        <v>2213</v>
      </c>
      <c r="N3618" s="144" t="s">
        <v>89</v>
      </c>
      <c r="O3618" s="144"/>
      <c r="P3618" s="144" t="s">
        <v>14241</v>
      </c>
      <c r="Q3618" s="144"/>
      <c r="R3618" s="144"/>
      <c r="S3618" s="144"/>
      <c r="T3618" s="144"/>
      <c r="U3618" s="144" t="s">
        <v>8791</v>
      </c>
      <c r="V3618" s="144"/>
      <c r="W3618" s="144">
        <v>456780</v>
      </c>
      <c r="X3618" s="144" t="s">
        <v>25664</v>
      </c>
      <c r="Y3618" s="144" t="s">
        <v>25665</v>
      </c>
      <c r="Z3618" s="144" t="s">
        <v>22577</v>
      </c>
      <c r="AA3618" s="160">
        <v>1197</v>
      </c>
    </row>
    <row r="3619" spans="1:27" ht="45" customHeight="1" x14ac:dyDescent="0.25">
      <c r="A3619" s="144" t="s">
        <v>14763</v>
      </c>
      <c r="B3619" s="144" t="s">
        <v>5241</v>
      </c>
      <c r="C3619" s="144"/>
      <c r="D3619" s="144"/>
      <c r="E3619" s="144"/>
      <c r="F3619" s="144">
        <v>2</v>
      </c>
      <c r="G3619" s="144"/>
      <c r="H3619" s="144"/>
      <c r="I3619" s="144"/>
      <c r="J3619" s="144"/>
      <c r="K3619" s="144"/>
      <c r="L3619" s="144">
        <v>150</v>
      </c>
      <c r="M3619" s="145" t="s">
        <v>2213</v>
      </c>
      <c r="N3619" s="144" t="s">
        <v>49</v>
      </c>
      <c r="O3619" s="144"/>
      <c r="P3619" s="144" t="s">
        <v>30549</v>
      </c>
      <c r="Q3619" s="144"/>
      <c r="R3619" s="144"/>
      <c r="S3619" s="144" t="s">
        <v>4189</v>
      </c>
      <c r="T3619" s="144" t="s">
        <v>4321</v>
      </c>
      <c r="U3619" s="144" t="s">
        <v>14763</v>
      </c>
      <c r="V3619" s="144"/>
      <c r="W3619" s="144">
        <v>618419</v>
      </c>
      <c r="X3619" s="144" t="s">
        <v>6926</v>
      </c>
      <c r="Y3619" s="144">
        <v>8342000000</v>
      </c>
      <c r="Z3619" s="144" t="s">
        <v>6927</v>
      </c>
      <c r="AA3619" s="160">
        <v>1303</v>
      </c>
    </row>
    <row r="3620" spans="1:27" ht="45" customHeight="1" x14ac:dyDescent="0.25">
      <c r="A3620" s="144" t="s">
        <v>8794</v>
      </c>
      <c r="B3620" s="144" t="s">
        <v>30141</v>
      </c>
      <c r="C3620" s="144"/>
      <c r="D3620" s="144"/>
      <c r="E3620" s="144"/>
      <c r="F3620" s="144">
        <v>1</v>
      </c>
      <c r="G3620" s="144"/>
      <c r="H3620" s="144">
        <v>798</v>
      </c>
      <c r="I3620" s="144">
        <v>290</v>
      </c>
      <c r="J3620" s="144">
        <v>363</v>
      </c>
      <c r="K3620" s="144">
        <v>145</v>
      </c>
      <c r="L3620" s="144"/>
      <c r="M3620" s="145" t="s">
        <v>2213</v>
      </c>
      <c r="N3620" s="144" t="s">
        <v>16</v>
      </c>
      <c r="O3620" s="144"/>
      <c r="P3620" s="144" t="s">
        <v>30545</v>
      </c>
      <c r="Q3620" s="144"/>
      <c r="R3620" s="144"/>
      <c r="S3620" s="144" t="s">
        <v>13932</v>
      </c>
      <c r="T3620" s="144" t="s">
        <v>8795</v>
      </c>
      <c r="U3620" s="144" t="s">
        <v>8794</v>
      </c>
      <c r="V3620" s="144"/>
      <c r="W3620" s="144">
        <v>165553</v>
      </c>
      <c r="X3620" s="144"/>
      <c r="Y3620" s="144"/>
      <c r="Z3620" s="144" t="s">
        <v>30142</v>
      </c>
      <c r="AA3620" s="160">
        <v>474</v>
      </c>
    </row>
    <row r="3621" spans="1:27" ht="45" customHeight="1" x14ac:dyDescent="0.25">
      <c r="A3621" s="144" t="s">
        <v>20152</v>
      </c>
      <c r="B3621" s="144" t="s">
        <v>15483</v>
      </c>
      <c r="C3621" s="144">
        <v>2</v>
      </c>
      <c r="D3621" s="144" t="s">
        <v>4241</v>
      </c>
      <c r="E3621" s="144"/>
      <c r="F3621" s="144">
        <v>1</v>
      </c>
      <c r="G3621" s="144">
        <v>180</v>
      </c>
      <c r="H3621" s="144"/>
      <c r="I3621" s="144"/>
      <c r="J3621" s="144"/>
      <c r="K3621" s="144"/>
      <c r="L3621" s="144"/>
      <c r="M3621" s="145" t="s">
        <v>2213</v>
      </c>
      <c r="N3621" s="144" t="s">
        <v>86</v>
      </c>
      <c r="O3621" s="144"/>
      <c r="P3621" s="144" t="s">
        <v>3689</v>
      </c>
      <c r="Q3621" s="144"/>
      <c r="R3621" s="144"/>
      <c r="S3621" s="144" t="s">
        <v>4190</v>
      </c>
      <c r="T3621" s="144" t="s">
        <v>20153</v>
      </c>
      <c r="U3621" s="144" t="s">
        <v>20152</v>
      </c>
      <c r="V3621" s="144"/>
      <c r="W3621" s="144">
        <v>433400</v>
      </c>
      <c r="X3621" s="144" t="s">
        <v>20154</v>
      </c>
      <c r="Y3621" s="144" t="s">
        <v>20156</v>
      </c>
      <c r="Z3621" s="144" t="s">
        <v>20155</v>
      </c>
      <c r="AA3621" s="160">
        <v>5206</v>
      </c>
    </row>
    <row r="3622" spans="1:27" ht="45" customHeight="1" x14ac:dyDescent="0.25">
      <c r="A3622" s="144" t="s">
        <v>8797</v>
      </c>
      <c r="B3622" s="144" t="s">
        <v>32225</v>
      </c>
      <c r="C3622" s="144"/>
      <c r="D3622" s="144" t="s">
        <v>4778</v>
      </c>
      <c r="E3622" s="144"/>
      <c r="F3622" s="144">
        <v>2</v>
      </c>
      <c r="G3622" s="144"/>
      <c r="H3622" s="144"/>
      <c r="I3622" s="144"/>
      <c r="J3622" s="144"/>
      <c r="K3622" s="144"/>
      <c r="L3622" s="144">
        <v>1200</v>
      </c>
      <c r="M3622" s="145" t="s">
        <v>2213</v>
      </c>
      <c r="N3622" s="144" t="s">
        <v>73</v>
      </c>
      <c r="O3622" s="144"/>
      <c r="P3622" s="144" t="s">
        <v>3363</v>
      </c>
      <c r="Q3622" s="144" t="s">
        <v>4187</v>
      </c>
      <c r="R3622" s="144" t="s">
        <v>4284</v>
      </c>
      <c r="S3622" s="144"/>
      <c r="T3622" s="144"/>
      <c r="U3622" s="144" t="s">
        <v>8797</v>
      </c>
      <c r="V3622" s="144"/>
      <c r="W3622" s="144">
        <v>390037</v>
      </c>
      <c r="X3622" s="144" t="s">
        <v>8798</v>
      </c>
      <c r="Y3622" s="144" t="s">
        <v>8799</v>
      </c>
      <c r="Z3622" s="144" t="s">
        <v>8800</v>
      </c>
      <c r="AA3622" s="160">
        <v>476</v>
      </c>
    </row>
    <row r="3623" spans="1:27" ht="45" customHeight="1" x14ac:dyDescent="0.25">
      <c r="A3623" s="144" t="s">
        <v>25666</v>
      </c>
      <c r="B3623" s="144" t="s">
        <v>25667</v>
      </c>
      <c r="C3623" s="144">
        <v>28</v>
      </c>
      <c r="D3623" s="144" t="s">
        <v>4220</v>
      </c>
      <c r="E3623" s="144"/>
      <c r="F3623" s="144">
        <v>1</v>
      </c>
      <c r="G3623" s="144">
        <v>450</v>
      </c>
      <c r="H3623" s="144"/>
      <c r="I3623" s="144"/>
      <c r="J3623" s="144"/>
      <c r="K3623" s="144"/>
      <c r="L3623" s="144"/>
      <c r="M3623" s="145" t="s">
        <v>2213</v>
      </c>
      <c r="N3623" s="144" t="s">
        <v>72</v>
      </c>
      <c r="O3623" s="144"/>
      <c r="P3623" s="144" t="s">
        <v>2632</v>
      </c>
      <c r="Q3623" s="144"/>
      <c r="R3623" s="144"/>
      <c r="S3623" s="144" t="s">
        <v>4189</v>
      </c>
      <c r="T3623" s="144" t="s">
        <v>25668</v>
      </c>
      <c r="U3623" s="144" t="s">
        <v>25666</v>
      </c>
      <c r="V3623" s="144"/>
      <c r="W3623" s="144">
        <v>346880</v>
      </c>
      <c r="X3623" s="144" t="s">
        <v>25669</v>
      </c>
      <c r="Y3623" s="144" t="s">
        <v>25670</v>
      </c>
      <c r="Z3623" s="144" t="s">
        <v>25671</v>
      </c>
      <c r="AA3623" s="160">
        <v>6581</v>
      </c>
    </row>
    <row r="3624" spans="1:27" ht="45" customHeight="1" x14ac:dyDescent="0.25">
      <c r="A3624" s="144" t="s">
        <v>15769</v>
      </c>
      <c r="B3624" s="144" t="s">
        <v>4205</v>
      </c>
      <c r="C3624" s="144"/>
      <c r="D3624" s="144" t="s">
        <v>4286</v>
      </c>
      <c r="E3624" s="144"/>
      <c r="F3624" s="144">
        <v>1</v>
      </c>
      <c r="G3624" s="144">
        <v>270</v>
      </c>
      <c r="H3624" s="144"/>
      <c r="I3624" s="144"/>
      <c r="J3624" s="144"/>
      <c r="K3624" s="144"/>
      <c r="L3624" s="144"/>
      <c r="M3624" s="145" t="s">
        <v>2213</v>
      </c>
      <c r="N3624" s="144" t="s">
        <v>27</v>
      </c>
      <c r="O3624" s="144"/>
      <c r="P3624" s="144" t="s">
        <v>3821</v>
      </c>
      <c r="Q3624" s="144"/>
      <c r="R3624" s="144"/>
      <c r="S3624" s="144" t="s">
        <v>4190</v>
      </c>
      <c r="T3624" s="144" t="s">
        <v>14147</v>
      </c>
      <c r="U3624" s="144" t="s">
        <v>15769</v>
      </c>
      <c r="V3624" s="144"/>
      <c r="W3624" s="144">
        <v>665000</v>
      </c>
      <c r="X3624" s="144" t="s">
        <v>20158</v>
      </c>
      <c r="Y3624" s="144" t="s">
        <v>15770</v>
      </c>
      <c r="Z3624" s="144" t="s">
        <v>15771</v>
      </c>
      <c r="AA3624" s="160">
        <v>3868</v>
      </c>
    </row>
    <row r="3625" spans="1:27" ht="45" customHeight="1" x14ac:dyDescent="0.25">
      <c r="A3625" s="144" t="s">
        <v>27469</v>
      </c>
      <c r="B3625" s="144" t="s">
        <v>15377</v>
      </c>
      <c r="C3625" s="144">
        <v>28</v>
      </c>
      <c r="D3625" s="144" t="s">
        <v>4220</v>
      </c>
      <c r="E3625" s="144"/>
      <c r="F3625" s="144">
        <v>1</v>
      </c>
      <c r="G3625" s="144">
        <v>302</v>
      </c>
      <c r="H3625" s="144"/>
      <c r="I3625" s="144"/>
      <c r="J3625" s="144"/>
      <c r="K3625" s="144"/>
      <c r="L3625" s="144"/>
      <c r="M3625" s="145" t="s">
        <v>2213</v>
      </c>
      <c r="N3625" s="144" t="s">
        <v>72</v>
      </c>
      <c r="O3625" s="144"/>
      <c r="P3625" s="144" t="s">
        <v>2632</v>
      </c>
      <c r="Q3625" s="144"/>
      <c r="R3625" s="144"/>
      <c r="S3625" s="144"/>
      <c r="T3625" s="144"/>
      <c r="U3625" s="144" t="s">
        <v>27469</v>
      </c>
      <c r="V3625" s="144"/>
      <c r="W3625" s="144">
        <v>346880</v>
      </c>
      <c r="X3625" s="144" t="s">
        <v>27470</v>
      </c>
      <c r="Y3625" s="144">
        <v>88640000000</v>
      </c>
      <c r="Z3625" s="144" t="s">
        <v>25671</v>
      </c>
      <c r="AA3625" s="161">
        <v>6750</v>
      </c>
    </row>
    <row r="3626" spans="1:27" ht="45" customHeight="1" x14ac:dyDescent="0.25">
      <c r="A3626" s="144" t="s">
        <v>37331</v>
      </c>
      <c r="B3626" s="144" t="s">
        <v>37332</v>
      </c>
      <c r="C3626" s="144">
        <v>4</v>
      </c>
      <c r="D3626" s="144" t="s">
        <v>21234</v>
      </c>
      <c r="E3626" s="144"/>
      <c r="F3626" s="144">
        <v>1</v>
      </c>
      <c r="G3626" s="144"/>
      <c r="H3626" s="144">
        <v>1241</v>
      </c>
      <c r="I3626" s="144">
        <v>500</v>
      </c>
      <c r="J3626" s="144">
        <v>400</v>
      </c>
      <c r="K3626" s="144">
        <v>341</v>
      </c>
      <c r="L3626" s="144"/>
      <c r="M3626" s="145" t="s">
        <v>2213</v>
      </c>
      <c r="N3626" s="144" t="s">
        <v>89</v>
      </c>
      <c r="O3626" s="144"/>
      <c r="P3626" s="144" t="s">
        <v>30733</v>
      </c>
      <c r="Q3626" s="144"/>
      <c r="R3626" s="144"/>
      <c r="S3626" s="144" t="s">
        <v>37333</v>
      </c>
      <c r="T3626" s="144"/>
      <c r="U3626" s="144" t="s">
        <v>37331</v>
      </c>
      <c r="V3626" s="144"/>
      <c r="W3626" s="144">
        <v>454004</v>
      </c>
      <c r="X3626" s="144" t="s">
        <v>37334</v>
      </c>
      <c r="Y3626" s="144">
        <v>89190000000</v>
      </c>
      <c r="Z3626" s="144" t="s">
        <v>37335</v>
      </c>
      <c r="AA3626" s="161">
        <v>5103</v>
      </c>
    </row>
    <row r="3627" spans="1:27" ht="45" customHeight="1" x14ac:dyDescent="0.25">
      <c r="A3627" s="144" t="s">
        <v>20159</v>
      </c>
      <c r="B3627" s="144" t="s">
        <v>20160</v>
      </c>
      <c r="C3627" s="144"/>
      <c r="D3627" s="144"/>
      <c r="E3627" s="144"/>
      <c r="F3627" s="144">
        <v>1</v>
      </c>
      <c r="G3627" s="144"/>
      <c r="H3627" s="144">
        <v>350</v>
      </c>
      <c r="I3627" s="144">
        <v>200</v>
      </c>
      <c r="J3627" s="144">
        <v>100</v>
      </c>
      <c r="K3627" s="144">
        <v>50</v>
      </c>
      <c r="L3627" s="144"/>
      <c r="M3627" s="145" t="s">
        <v>2213</v>
      </c>
      <c r="N3627" s="144" t="s">
        <v>26</v>
      </c>
      <c r="O3627" s="144"/>
      <c r="P3627" s="144" t="s">
        <v>2722</v>
      </c>
      <c r="Q3627" s="144"/>
      <c r="R3627" s="144"/>
      <c r="S3627" s="144" t="s">
        <v>4191</v>
      </c>
      <c r="T3627" s="144" t="s">
        <v>20161</v>
      </c>
      <c r="U3627" s="144" t="s">
        <v>20159</v>
      </c>
      <c r="V3627" s="144"/>
      <c r="W3627" s="144">
        <v>153521</v>
      </c>
      <c r="X3627" s="144" t="s">
        <v>20162</v>
      </c>
      <c r="Y3627" s="144">
        <v>84930000000</v>
      </c>
      <c r="Z3627" s="144" t="s">
        <v>20163</v>
      </c>
      <c r="AA3627" s="160">
        <v>4484</v>
      </c>
    </row>
    <row r="3628" spans="1:27" ht="45" customHeight="1" x14ac:dyDescent="0.25">
      <c r="A3628" s="145" t="s">
        <v>20159</v>
      </c>
      <c r="B3628" s="144" t="s">
        <v>20160</v>
      </c>
      <c r="C3628" s="144"/>
      <c r="D3628" s="144"/>
      <c r="E3628" s="144" t="s">
        <v>20164</v>
      </c>
      <c r="F3628" s="144">
        <v>1</v>
      </c>
      <c r="G3628" s="144">
        <v>120</v>
      </c>
      <c r="H3628" s="144"/>
      <c r="I3628" s="144"/>
      <c r="J3628" s="144"/>
      <c r="K3628" s="144"/>
      <c r="L3628" s="144"/>
      <c r="M3628" s="145" t="s">
        <v>2213</v>
      </c>
      <c r="N3628" s="144" t="s">
        <v>26</v>
      </c>
      <c r="O3628" s="144"/>
      <c r="P3628" s="144" t="s">
        <v>2722</v>
      </c>
      <c r="Q3628" s="144"/>
      <c r="R3628" s="144"/>
      <c r="S3628" s="144" t="s">
        <v>4191</v>
      </c>
      <c r="T3628" s="144" t="s">
        <v>20161</v>
      </c>
      <c r="U3628" s="144" t="s">
        <v>20159</v>
      </c>
      <c r="V3628" s="145"/>
      <c r="W3628" s="144">
        <v>153521</v>
      </c>
      <c r="X3628" s="144" t="s">
        <v>20162</v>
      </c>
      <c r="Y3628" s="144">
        <v>84930000000</v>
      </c>
      <c r="Z3628" s="144" t="s">
        <v>20163</v>
      </c>
      <c r="AA3628" s="160">
        <v>4485</v>
      </c>
    </row>
    <row r="3629" spans="1:27" ht="45" customHeight="1" x14ac:dyDescent="0.25">
      <c r="A3629" s="144" t="s">
        <v>13022</v>
      </c>
      <c r="B3629" s="144" t="s">
        <v>31263</v>
      </c>
      <c r="C3629" s="144"/>
      <c r="D3629" s="144"/>
      <c r="E3629" s="144"/>
      <c r="F3629" s="144">
        <v>1</v>
      </c>
      <c r="G3629" s="144"/>
      <c r="H3629" s="144">
        <v>798</v>
      </c>
      <c r="I3629" s="144">
        <v>290</v>
      </c>
      <c r="J3629" s="144">
        <v>363</v>
      </c>
      <c r="K3629" s="144">
        <v>145</v>
      </c>
      <c r="L3629" s="144"/>
      <c r="M3629" s="145" t="s">
        <v>2213</v>
      </c>
      <c r="N3629" s="144" t="s">
        <v>20</v>
      </c>
      <c r="O3629" s="144"/>
      <c r="P3629" s="144" t="s">
        <v>2717</v>
      </c>
      <c r="Q3629" s="144"/>
      <c r="R3629" s="144"/>
      <c r="S3629" s="144" t="s">
        <v>4190</v>
      </c>
      <c r="T3629" s="144" t="s">
        <v>13023</v>
      </c>
      <c r="U3629" s="144" t="s">
        <v>13022</v>
      </c>
      <c r="V3629" s="144"/>
      <c r="W3629" s="144">
        <v>601336</v>
      </c>
      <c r="X3629" s="144" t="s">
        <v>13274</v>
      </c>
      <c r="Y3629" s="144" t="s">
        <v>13024</v>
      </c>
      <c r="Z3629" s="144" t="s">
        <v>31264</v>
      </c>
      <c r="AA3629" s="161">
        <v>478</v>
      </c>
    </row>
    <row r="3630" spans="1:27" ht="45" customHeight="1" x14ac:dyDescent="0.25">
      <c r="A3630" s="144" t="s">
        <v>30143</v>
      </c>
      <c r="B3630" s="144" t="s">
        <v>30144</v>
      </c>
      <c r="C3630" s="144"/>
      <c r="D3630" s="144"/>
      <c r="E3630" s="144"/>
      <c r="F3630" s="144">
        <v>1</v>
      </c>
      <c r="G3630" s="144"/>
      <c r="H3630" s="144">
        <v>798</v>
      </c>
      <c r="I3630" s="144">
        <v>290</v>
      </c>
      <c r="J3630" s="144">
        <v>363</v>
      </c>
      <c r="K3630" s="144">
        <v>145</v>
      </c>
      <c r="L3630" s="144"/>
      <c r="M3630" s="145" t="s">
        <v>2213</v>
      </c>
      <c r="N3630" s="144" t="s">
        <v>14</v>
      </c>
      <c r="O3630" s="144"/>
      <c r="P3630" s="144" t="s">
        <v>2777</v>
      </c>
      <c r="Q3630" s="144"/>
      <c r="R3630" s="144"/>
      <c r="S3630" s="144" t="s">
        <v>4191</v>
      </c>
      <c r="T3630" s="144" t="s">
        <v>8006</v>
      </c>
      <c r="U3630" s="144" t="s">
        <v>30143</v>
      </c>
      <c r="V3630" s="144"/>
      <c r="W3630" s="144">
        <v>659354</v>
      </c>
      <c r="X3630" s="144" t="s">
        <v>30145</v>
      </c>
      <c r="Y3630" s="144" t="s">
        <v>30146</v>
      </c>
      <c r="Z3630" s="144" t="s">
        <v>30147</v>
      </c>
      <c r="AA3630" s="160">
        <v>943</v>
      </c>
    </row>
    <row r="3631" spans="1:27" ht="45" customHeight="1" x14ac:dyDescent="0.25">
      <c r="A3631" s="144" t="s">
        <v>8803</v>
      </c>
      <c r="B3631" s="144" t="s">
        <v>4208</v>
      </c>
      <c r="C3631" s="144"/>
      <c r="D3631" s="144"/>
      <c r="E3631" s="144"/>
      <c r="F3631" s="144">
        <v>1</v>
      </c>
      <c r="G3631" s="144"/>
      <c r="H3631" s="144">
        <v>798</v>
      </c>
      <c r="I3631" s="144">
        <v>290</v>
      </c>
      <c r="J3631" s="144">
        <v>363</v>
      </c>
      <c r="K3631" s="144">
        <v>145</v>
      </c>
      <c r="L3631" s="144"/>
      <c r="M3631" s="145" t="s">
        <v>2213</v>
      </c>
      <c r="N3631" s="144" t="s">
        <v>109</v>
      </c>
      <c r="O3631" s="144"/>
      <c r="P3631" s="144" t="s">
        <v>2817</v>
      </c>
      <c r="Q3631" s="144"/>
      <c r="R3631" s="144"/>
      <c r="S3631" s="144" t="s">
        <v>4191</v>
      </c>
      <c r="T3631" s="144" t="s">
        <v>8805</v>
      </c>
      <c r="U3631" s="144" t="s">
        <v>8803</v>
      </c>
      <c r="V3631" s="144"/>
      <c r="W3631" s="144">
        <v>396102</v>
      </c>
      <c r="X3631" s="144" t="s">
        <v>8806</v>
      </c>
      <c r="Y3631" s="144"/>
      <c r="Z3631" s="144"/>
      <c r="AA3631" s="160">
        <v>479</v>
      </c>
    </row>
    <row r="3632" spans="1:27" ht="45" customHeight="1" x14ac:dyDescent="0.25">
      <c r="A3632" s="144" t="s">
        <v>33049</v>
      </c>
      <c r="B3632" s="144" t="s">
        <v>25720</v>
      </c>
      <c r="C3632" s="144">
        <v>8</v>
      </c>
      <c r="D3632" s="144"/>
      <c r="E3632" s="144"/>
      <c r="F3632" s="144">
        <v>1</v>
      </c>
      <c r="G3632" s="144"/>
      <c r="H3632" s="144">
        <v>1300</v>
      </c>
      <c r="I3632" s="144">
        <v>500</v>
      </c>
      <c r="J3632" s="144">
        <v>600</v>
      </c>
      <c r="K3632" s="144">
        <v>200</v>
      </c>
      <c r="L3632" s="144"/>
      <c r="M3632" s="145" t="s">
        <v>2213</v>
      </c>
      <c r="N3632" s="144" t="s">
        <v>42</v>
      </c>
      <c r="O3632" s="144"/>
      <c r="P3632" s="144" t="s">
        <v>4085</v>
      </c>
      <c r="Q3632" s="144"/>
      <c r="R3632" s="144"/>
      <c r="S3632" s="144"/>
      <c r="T3632" s="144"/>
      <c r="U3632" s="144" t="s">
        <v>33049</v>
      </c>
      <c r="V3632" s="144"/>
      <c r="W3632" s="144">
        <v>142115</v>
      </c>
      <c r="X3632" s="144" t="s">
        <v>8287</v>
      </c>
      <c r="Y3632" s="144">
        <v>84970000000</v>
      </c>
      <c r="Z3632" s="144" t="s">
        <v>33050</v>
      </c>
      <c r="AA3632" s="160">
        <v>7495</v>
      </c>
    </row>
    <row r="3633" spans="1:27" ht="45" customHeight="1" x14ac:dyDescent="0.25">
      <c r="A3633" s="144" t="s">
        <v>33049</v>
      </c>
      <c r="B3633" s="144" t="s">
        <v>25720</v>
      </c>
      <c r="C3633" s="144">
        <v>8</v>
      </c>
      <c r="D3633" s="144"/>
      <c r="E3633" s="144" t="s">
        <v>4466</v>
      </c>
      <c r="F3633" s="144">
        <v>1</v>
      </c>
      <c r="G3633" s="144">
        <v>200</v>
      </c>
      <c r="H3633" s="144"/>
      <c r="I3633" s="144"/>
      <c r="J3633" s="144"/>
      <c r="K3633" s="144"/>
      <c r="L3633" s="144"/>
      <c r="M3633" s="145" t="s">
        <v>2213</v>
      </c>
      <c r="N3633" s="144" t="s">
        <v>42</v>
      </c>
      <c r="O3633" s="144"/>
      <c r="P3633" s="144" t="s">
        <v>4085</v>
      </c>
      <c r="Q3633" s="144"/>
      <c r="R3633" s="144"/>
      <c r="S3633" s="144"/>
      <c r="T3633" s="144"/>
      <c r="U3633" s="144" t="s">
        <v>33049</v>
      </c>
      <c r="V3633" s="144" t="s">
        <v>6544</v>
      </c>
      <c r="W3633" s="144">
        <v>142115</v>
      </c>
      <c r="X3633" s="144" t="s">
        <v>33051</v>
      </c>
      <c r="Y3633" s="151">
        <v>84970000000</v>
      </c>
      <c r="Z3633" s="144" t="s">
        <v>33050</v>
      </c>
      <c r="AA3633" s="160">
        <v>7496</v>
      </c>
    </row>
    <row r="3634" spans="1:27" ht="45" customHeight="1" x14ac:dyDescent="0.25">
      <c r="A3634" s="144" t="s">
        <v>36036</v>
      </c>
      <c r="B3634" s="144" t="s">
        <v>27575</v>
      </c>
      <c r="C3634" s="144">
        <v>10</v>
      </c>
      <c r="D3634" s="144"/>
      <c r="E3634" s="144"/>
      <c r="F3634" s="144">
        <v>1</v>
      </c>
      <c r="G3634" s="144">
        <v>350</v>
      </c>
      <c r="H3634" s="144"/>
      <c r="I3634" s="144"/>
      <c r="J3634" s="144"/>
      <c r="K3634" s="144"/>
      <c r="L3634" s="144"/>
      <c r="M3634" s="145" t="s">
        <v>2213</v>
      </c>
      <c r="N3634" s="144" t="s">
        <v>50</v>
      </c>
      <c r="O3634" s="144"/>
      <c r="P3634" s="144" t="s">
        <v>13965</v>
      </c>
      <c r="Q3634" s="144"/>
      <c r="R3634" s="144"/>
      <c r="S3634" s="144" t="s">
        <v>4189</v>
      </c>
      <c r="T3634" s="144" t="s">
        <v>16299</v>
      </c>
      <c r="U3634" s="144" t="s">
        <v>36036</v>
      </c>
      <c r="V3634" s="144"/>
      <c r="W3634" s="144">
        <v>692135</v>
      </c>
      <c r="X3634" s="144" t="s">
        <v>36037</v>
      </c>
      <c r="Y3634" s="144"/>
      <c r="Z3634" s="144"/>
      <c r="AA3634" s="160">
        <v>7698</v>
      </c>
    </row>
    <row r="3635" spans="1:27" ht="45" customHeight="1" x14ac:dyDescent="0.25">
      <c r="A3635" s="144" t="s">
        <v>20165</v>
      </c>
      <c r="B3635" s="144" t="s">
        <v>22986</v>
      </c>
      <c r="C3635" s="144"/>
      <c r="D3635" s="144"/>
      <c r="E3635" s="144"/>
      <c r="F3635" s="144">
        <v>5</v>
      </c>
      <c r="G3635" s="144"/>
      <c r="H3635" s="144"/>
      <c r="I3635" s="144"/>
      <c r="J3635" s="144"/>
      <c r="K3635" s="144"/>
      <c r="L3635" s="144">
        <v>350</v>
      </c>
      <c r="M3635" s="145" t="s">
        <v>2213</v>
      </c>
      <c r="N3635" s="144" t="s">
        <v>72</v>
      </c>
      <c r="O3635" s="144"/>
      <c r="P3635" s="144" t="s">
        <v>4088</v>
      </c>
      <c r="Q3635" s="144"/>
      <c r="R3635" s="144"/>
      <c r="S3635" s="144"/>
      <c r="T3635" s="144"/>
      <c r="U3635" s="144" t="s">
        <v>20165</v>
      </c>
      <c r="V3635" s="144"/>
      <c r="W3635" s="144">
        <v>347923</v>
      </c>
      <c r="X3635" s="144" t="s">
        <v>20166</v>
      </c>
      <c r="Y3635" s="144">
        <v>89090000000</v>
      </c>
      <c r="Z3635" s="144" t="s">
        <v>20167</v>
      </c>
      <c r="AA3635" s="160">
        <v>5062</v>
      </c>
    </row>
    <row r="3636" spans="1:27" ht="45" customHeight="1" x14ac:dyDescent="0.25">
      <c r="A3636" s="144" t="s">
        <v>24185</v>
      </c>
      <c r="B3636" s="144" t="s">
        <v>16893</v>
      </c>
      <c r="C3636" s="144">
        <v>15</v>
      </c>
      <c r="D3636" s="144"/>
      <c r="E3636" s="144"/>
      <c r="F3636" s="144">
        <v>1</v>
      </c>
      <c r="G3636" s="144"/>
      <c r="H3636" s="144">
        <v>900</v>
      </c>
      <c r="I3636" s="144">
        <v>350</v>
      </c>
      <c r="J3636" s="144">
        <v>300</v>
      </c>
      <c r="K3636" s="144">
        <v>250</v>
      </c>
      <c r="L3636" s="144"/>
      <c r="M3636" s="145" t="s">
        <v>2213</v>
      </c>
      <c r="N3636" s="144" t="s">
        <v>23</v>
      </c>
      <c r="O3636" s="144"/>
      <c r="P3636" s="144" t="s">
        <v>2855</v>
      </c>
      <c r="Q3636" s="144"/>
      <c r="R3636" s="144"/>
      <c r="S3636" s="144"/>
      <c r="T3636" s="144"/>
      <c r="U3636" s="144" t="s">
        <v>24185</v>
      </c>
      <c r="V3636" s="144"/>
      <c r="W3636" s="144">
        <v>394029</v>
      </c>
      <c r="X3636" s="144" t="s">
        <v>24186</v>
      </c>
      <c r="Y3636" s="144" t="s">
        <v>24187</v>
      </c>
      <c r="Z3636" s="144" t="s">
        <v>24188</v>
      </c>
      <c r="AA3636" s="160">
        <v>6207</v>
      </c>
    </row>
    <row r="3637" spans="1:27" ht="45" customHeight="1" x14ac:dyDescent="0.25">
      <c r="A3637" s="144" t="s">
        <v>20168</v>
      </c>
      <c r="B3637" s="144" t="s">
        <v>20169</v>
      </c>
      <c r="C3637" s="144"/>
      <c r="D3637" s="144"/>
      <c r="E3637" s="144"/>
      <c r="F3637" s="144">
        <v>1</v>
      </c>
      <c r="G3637" s="144"/>
      <c r="H3637" s="144">
        <v>126</v>
      </c>
      <c r="I3637" s="144">
        <v>49</v>
      </c>
      <c r="J3637" s="144">
        <v>57</v>
      </c>
      <c r="K3637" s="144">
        <v>20</v>
      </c>
      <c r="L3637" s="144"/>
      <c r="M3637" s="145" t="s">
        <v>2213</v>
      </c>
      <c r="N3637" s="144" t="s">
        <v>69</v>
      </c>
      <c r="O3637" s="144"/>
      <c r="P3637" s="144" t="s">
        <v>3782</v>
      </c>
      <c r="Q3637" s="144"/>
      <c r="R3637" s="144"/>
      <c r="S3637" s="144" t="s">
        <v>13932</v>
      </c>
      <c r="T3637" s="144" t="s">
        <v>20170</v>
      </c>
      <c r="U3637" s="144" t="s">
        <v>20168</v>
      </c>
      <c r="V3637" s="144"/>
      <c r="W3637" s="144">
        <v>427076</v>
      </c>
      <c r="X3637" s="144" t="s">
        <v>17739</v>
      </c>
      <c r="Y3637" s="144" t="s">
        <v>20172</v>
      </c>
      <c r="Z3637" s="144" t="s">
        <v>20171</v>
      </c>
      <c r="AA3637" s="160">
        <v>5166</v>
      </c>
    </row>
    <row r="3638" spans="1:27" ht="45" customHeight="1" x14ac:dyDescent="0.25">
      <c r="A3638" s="144" t="s">
        <v>31265</v>
      </c>
      <c r="B3638" s="144" t="s">
        <v>15409</v>
      </c>
      <c r="C3638" s="144">
        <v>42</v>
      </c>
      <c r="D3638" s="144"/>
      <c r="E3638" s="144"/>
      <c r="F3638" s="144">
        <v>1</v>
      </c>
      <c r="G3638" s="144"/>
      <c r="H3638" s="144">
        <v>350</v>
      </c>
      <c r="I3638" s="144">
        <v>200</v>
      </c>
      <c r="J3638" s="144">
        <v>100</v>
      </c>
      <c r="K3638" s="144">
        <v>50</v>
      </c>
      <c r="L3638" s="144"/>
      <c r="M3638" s="145" t="s">
        <v>2213</v>
      </c>
      <c r="N3638" s="144" t="s">
        <v>20</v>
      </c>
      <c r="O3638" s="144"/>
      <c r="P3638" s="144" t="s">
        <v>2377</v>
      </c>
      <c r="Q3638" s="144"/>
      <c r="R3638" s="144"/>
      <c r="S3638" s="144"/>
      <c r="T3638" s="144"/>
      <c r="U3638" s="144" t="s">
        <v>31265</v>
      </c>
      <c r="V3638" s="144"/>
      <c r="W3638" s="144"/>
      <c r="X3638" s="144"/>
      <c r="Y3638" s="144"/>
      <c r="Z3638" s="144" t="s">
        <v>31266</v>
      </c>
      <c r="AA3638" s="160">
        <v>4989</v>
      </c>
    </row>
    <row r="3639" spans="1:27" ht="45" customHeight="1" x14ac:dyDescent="0.25">
      <c r="A3639" s="144" t="s">
        <v>14764</v>
      </c>
      <c r="B3639" s="144" t="s">
        <v>16037</v>
      </c>
      <c r="C3639" s="144"/>
      <c r="D3639" s="144"/>
      <c r="E3639" s="144"/>
      <c r="F3639" s="144">
        <v>2</v>
      </c>
      <c r="G3639" s="144"/>
      <c r="H3639" s="144"/>
      <c r="I3639" s="144"/>
      <c r="J3639" s="144"/>
      <c r="K3639" s="144"/>
      <c r="L3639" s="144">
        <v>150</v>
      </c>
      <c r="M3639" s="145" t="s">
        <v>2213</v>
      </c>
      <c r="N3639" s="144" t="s">
        <v>32</v>
      </c>
      <c r="O3639" s="144"/>
      <c r="P3639" s="144" t="s">
        <v>4008</v>
      </c>
      <c r="Q3639" s="144"/>
      <c r="R3639" s="144"/>
      <c r="S3639" s="144" t="s">
        <v>4190</v>
      </c>
      <c r="T3639" s="144" t="s">
        <v>14765</v>
      </c>
      <c r="U3639" s="144" t="s">
        <v>14764</v>
      </c>
      <c r="V3639" s="144"/>
      <c r="W3639" s="144">
        <v>612200</v>
      </c>
      <c r="X3639" s="144" t="s">
        <v>20173</v>
      </c>
      <c r="Y3639" s="150" t="s">
        <v>16381</v>
      </c>
      <c r="Z3639" s="144" t="s">
        <v>14766</v>
      </c>
      <c r="AA3639" s="160">
        <v>3845</v>
      </c>
    </row>
    <row r="3640" spans="1:27" ht="45" customHeight="1" x14ac:dyDescent="0.25">
      <c r="A3640" s="144" t="s">
        <v>20174</v>
      </c>
      <c r="B3640" s="144" t="s">
        <v>15655</v>
      </c>
      <c r="C3640" s="144"/>
      <c r="D3640" s="144" t="s">
        <v>20175</v>
      </c>
      <c r="E3640" s="144"/>
      <c r="F3640" s="144">
        <v>1</v>
      </c>
      <c r="G3640" s="144">
        <v>200</v>
      </c>
      <c r="H3640" s="144"/>
      <c r="I3640" s="144"/>
      <c r="J3640" s="144"/>
      <c r="K3640" s="144"/>
      <c r="L3640" s="144"/>
      <c r="M3640" s="145" t="s">
        <v>2213</v>
      </c>
      <c r="N3640" s="144" t="s">
        <v>42</v>
      </c>
      <c r="O3640" s="144"/>
      <c r="P3640" s="144" t="s">
        <v>4085</v>
      </c>
      <c r="Q3640" s="144" t="s">
        <v>4187</v>
      </c>
      <c r="R3640" s="144" t="s">
        <v>7388</v>
      </c>
      <c r="S3640" s="144"/>
      <c r="T3640" s="144"/>
      <c r="U3640" s="144" t="s">
        <v>20174</v>
      </c>
      <c r="V3640" s="144"/>
      <c r="W3640" s="144">
        <v>142108</v>
      </c>
      <c r="X3640" s="144" t="s">
        <v>20176</v>
      </c>
      <c r="Y3640" s="144" t="s">
        <v>20178</v>
      </c>
      <c r="Z3640" s="144" t="s">
        <v>20177</v>
      </c>
      <c r="AA3640" s="160">
        <v>4560</v>
      </c>
    </row>
    <row r="3641" spans="1:27" ht="45" customHeight="1" x14ac:dyDescent="0.25">
      <c r="A3641" s="144" t="s">
        <v>13738</v>
      </c>
      <c r="B3641" s="144" t="s">
        <v>13672</v>
      </c>
      <c r="C3641" s="144">
        <v>1208</v>
      </c>
      <c r="D3641" s="144" t="s">
        <v>13739</v>
      </c>
      <c r="E3641" s="144"/>
      <c r="F3641" s="144">
        <v>1</v>
      </c>
      <c r="G3641" s="144"/>
      <c r="H3641" s="144">
        <v>650</v>
      </c>
      <c r="I3641" s="144">
        <v>511</v>
      </c>
      <c r="J3641" s="144">
        <v>87</v>
      </c>
      <c r="K3641" s="144">
        <v>52</v>
      </c>
      <c r="L3641" s="144"/>
      <c r="M3641" s="145" t="s">
        <v>2213</v>
      </c>
      <c r="N3641" s="144" t="s">
        <v>41</v>
      </c>
      <c r="O3641" s="144"/>
      <c r="P3641" s="144" t="s">
        <v>3000</v>
      </c>
      <c r="Q3641" s="144" t="s">
        <v>4187</v>
      </c>
      <c r="R3641" s="144" t="s">
        <v>13741</v>
      </c>
      <c r="S3641" s="144"/>
      <c r="T3641" s="144"/>
      <c r="U3641" s="144" t="s">
        <v>13738</v>
      </c>
      <c r="V3641" s="144"/>
      <c r="W3641" s="144"/>
      <c r="X3641" s="144"/>
      <c r="Y3641" s="144"/>
      <c r="Z3641" s="144"/>
      <c r="AA3641" s="160">
        <v>3169</v>
      </c>
    </row>
    <row r="3642" spans="1:27" ht="45" customHeight="1" x14ac:dyDescent="0.25">
      <c r="A3642" s="144" t="s">
        <v>13738</v>
      </c>
      <c r="B3642" s="144" t="s">
        <v>13672</v>
      </c>
      <c r="C3642" s="144">
        <v>1208</v>
      </c>
      <c r="D3642" s="144" t="s">
        <v>13739</v>
      </c>
      <c r="E3642" s="144" t="s">
        <v>13740</v>
      </c>
      <c r="F3642" s="144">
        <v>1</v>
      </c>
      <c r="G3642" s="144">
        <v>278</v>
      </c>
      <c r="H3642" s="144"/>
      <c r="I3642" s="144"/>
      <c r="J3642" s="144"/>
      <c r="K3642" s="144"/>
      <c r="L3642" s="144"/>
      <c r="M3642" s="145" t="s">
        <v>2213</v>
      </c>
      <c r="N3642" s="144" t="s">
        <v>41</v>
      </c>
      <c r="O3642" s="144"/>
      <c r="P3642" s="144" t="s">
        <v>3000</v>
      </c>
      <c r="Q3642" s="144" t="s">
        <v>4187</v>
      </c>
      <c r="R3642" s="144" t="s">
        <v>13741</v>
      </c>
      <c r="S3642" s="144"/>
      <c r="T3642" s="144"/>
      <c r="U3642" s="144" t="s">
        <v>13738</v>
      </c>
      <c r="V3642" s="144" t="s">
        <v>13738</v>
      </c>
      <c r="W3642" s="144">
        <v>109443</v>
      </c>
      <c r="X3642" s="144" t="s">
        <v>13742</v>
      </c>
      <c r="Y3642" s="144" t="s">
        <v>13743</v>
      </c>
      <c r="Z3642" s="144" t="s">
        <v>13744</v>
      </c>
      <c r="AA3642" s="161">
        <v>481</v>
      </c>
    </row>
    <row r="3643" spans="1:27" ht="45" customHeight="1" x14ac:dyDescent="0.25">
      <c r="A3643" s="144" t="s">
        <v>30148</v>
      </c>
      <c r="B3643" s="144" t="s">
        <v>30149</v>
      </c>
      <c r="C3643" s="144"/>
      <c r="D3643" s="144"/>
      <c r="E3643" s="144"/>
      <c r="F3643" s="144">
        <v>2</v>
      </c>
      <c r="G3643" s="144"/>
      <c r="H3643" s="144"/>
      <c r="I3643" s="144"/>
      <c r="J3643" s="144"/>
      <c r="K3643" s="144"/>
      <c r="L3643" s="144">
        <v>1000</v>
      </c>
      <c r="M3643" s="145" t="s">
        <v>2213</v>
      </c>
      <c r="N3643" s="144" t="s">
        <v>18</v>
      </c>
      <c r="O3643" s="144"/>
      <c r="P3643" s="144" t="s">
        <v>2375</v>
      </c>
      <c r="Q3643" s="144"/>
      <c r="R3643" s="144"/>
      <c r="S3643" s="144"/>
      <c r="T3643" s="144"/>
      <c r="U3643" s="144" t="s">
        <v>30148</v>
      </c>
      <c r="V3643" s="144"/>
      <c r="W3643" s="144">
        <v>308023</v>
      </c>
      <c r="X3643" s="144" t="s">
        <v>30150</v>
      </c>
      <c r="Y3643" s="144">
        <v>84720000000</v>
      </c>
      <c r="Z3643" s="144" t="s">
        <v>30151</v>
      </c>
      <c r="AA3643" s="161">
        <v>7113</v>
      </c>
    </row>
    <row r="3644" spans="1:27" ht="45" customHeight="1" x14ac:dyDescent="0.25">
      <c r="A3644" s="144" t="s">
        <v>32226</v>
      </c>
      <c r="B3644" s="144" t="s">
        <v>16402</v>
      </c>
      <c r="C3644" s="144">
        <v>13</v>
      </c>
      <c r="D3644" s="144"/>
      <c r="E3644" s="144"/>
      <c r="F3644" s="144">
        <v>1</v>
      </c>
      <c r="G3644" s="144">
        <v>200</v>
      </c>
      <c r="H3644" s="144"/>
      <c r="I3644" s="144"/>
      <c r="J3644" s="144"/>
      <c r="K3644" s="144"/>
      <c r="L3644" s="144"/>
      <c r="M3644" s="145" t="s">
        <v>2213</v>
      </c>
      <c r="N3644" s="144" t="s">
        <v>31</v>
      </c>
      <c r="O3644" s="144"/>
      <c r="P3644" s="144" t="s">
        <v>13862</v>
      </c>
      <c r="Q3644" s="144"/>
      <c r="R3644" s="144"/>
      <c r="S3644" s="144"/>
      <c r="T3644" s="144"/>
      <c r="U3644" s="144" t="s">
        <v>32226</v>
      </c>
      <c r="V3644" s="144"/>
      <c r="W3644" s="144">
        <v>652700</v>
      </c>
      <c r="X3644" s="144" t="s">
        <v>32227</v>
      </c>
      <c r="Y3644" s="144">
        <v>83850000000</v>
      </c>
      <c r="Z3644" s="144" t="s">
        <v>28327</v>
      </c>
      <c r="AA3644" s="160">
        <v>6891</v>
      </c>
    </row>
    <row r="3645" spans="1:27" ht="45" customHeight="1" x14ac:dyDescent="0.25">
      <c r="A3645" s="144" t="s">
        <v>20179</v>
      </c>
      <c r="B3645" s="144" t="s">
        <v>8813</v>
      </c>
      <c r="C3645" s="144"/>
      <c r="D3645" s="144"/>
      <c r="E3645" s="144"/>
      <c r="F3645" s="144">
        <v>1</v>
      </c>
      <c r="G3645" s="144"/>
      <c r="H3645" s="144">
        <v>1200</v>
      </c>
      <c r="I3645" s="144"/>
      <c r="J3645" s="144"/>
      <c r="K3645" s="144">
        <v>1200</v>
      </c>
      <c r="L3645" s="144"/>
      <c r="M3645" s="145" t="s">
        <v>2213</v>
      </c>
      <c r="N3645" s="144" t="s">
        <v>42</v>
      </c>
      <c r="O3645" s="144"/>
      <c r="P3645" s="144" t="s">
        <v>17467</v>
      </c>
      <c r="Q3645" s="144"/>
      <c r="R3645" s="144"/>
      <c r="S3645" s="144" t="s">
        <v>4189</v>
      </c>
      <c r="T3645" s="144" t="s">
        <v>5301</v>
      </c>
      <c r="U3645" s="144" t="s">
        <v>20179</v>
      </c>
      <c r="V3645" s="144"/>
      <c r="W3645" s="144">
        <v>143005</v>
      </c>
      <c r="X3645" s="144" t="s">
        <v>20180</v>
      </c>
      <c r="Y3645" s="144" t="s">
        <v>37326</v>
      </c>
      <c r="Z3645" s="144"/>
      <c r="AA3645" s="160">
        <v>3223</v>
      </c>
    </row>
    <row r="3646" spans="1:27" ht="45" customHeight="1" x14ac:dyDescent="0.25">
      <c r="A3646" s="144" t="s">
        <v>20179</v>
      </c>
      <c r="B3646" s="144" t="s">
        <v>8813</v>
      </c>
      <c r="C3646" s="144"/>
      <c r="D3646" s="144"/>
      <c r="E3646" s="144" t="s">
        <v>8814</v>
      </c>
      <c r="F3646" s="144">
        <v>1</v>
      </c>
      <c r="G3646" s="144"/>
      <c r="H3646" s="144">
        <v>1799</v>
      </c>
      <c r="I3646" s="144">
        <v>654</v>
      </c>
      <c r="J3646" s="144">
        <v>818</v>
      </c>
      <c r="K3646" s="144">
        <v>327</v>
      </c>
      <c r="L3646" s="144"/>
      <c r="M3646" s="145" t="s">
        <v>2213</v>
      </c>
      <c r="N3646" s="144" t="s">
        <v>42</v>
      </c>
      <c r="O3646" s="144"/>
      <c r="P3646" s="144" t="s">
        <v>17467</v>
      </c>
      <c r="Q3646" s="144"/>
      <c r="R3646" s="144"/>
      <c r="S3646" s="144" t="s">
        <v>4189</v>
      </c>
      <c r="T3646" s="144" t="s">
        <v>5301</v>
      </c>
      <c r="U3646" s="144" t="s">
        <v>20179</v>
      </c>
      <c r="V3646" s="144" t="s">
        <v>20179</v>
      </c>
      <c r="W3646" s="144">
        <v>143005</v>
      </c>
      <c r="X3646" s="144" t="s">
        <v>8815</v>
      </c>
      <c r="Y3646" s="144" t="s">
        <v>8816</v>
      </c>
      <c r="Z3646" s="144" t="s">
        <v>8817</v>
      </c>
      <c r="AA3646" s="160">
        <v>483</v>
      </c>
    </row>
    <row r="3647" spans="1:27" ht="45" customHeight="1" x14ac:dyDescent="0.25">
      <c r="A3647" s="144" t="s">
        <v>8818</v>
      </c>
      <c r="B3647" s="144" t="s">
        <v>8819</v>
      </c>
      <c r="C3647" s="144"/>
      <c r="D3647" s="144" t="s">
        <v>8820</v>
      </c>
      <c r="E3647" s="144"/>
      <c r="F3647" s="144">
        <v>2</v>
      </c>
      <c r="G3647" s="144"/>
      <c r="H3647" s="144"/>
      <c r="I3647" s="144"/>
      <c r="J3647" s="144"/>
      <c r="K3647" s="144"/>
      <c r="L3647" s="144">
        <v>150</v>
      </c>
      <c r="M3647" s="145" t="s">
        <v>2213</v>
      </c>
      <c r="N3647" s="144" t="s">
        <v>49</v>
      </c>
      <c r="O3647" s="144"/>
      <c r="P3647" s="144" t="s">
        <v>30727</v>
      </c>
      <c r="Q3647" s="144"/>
      <c r="R3647" s="144"/>
      <c r="S3647" s="144"/>
      <c r="T3647" s="144"/>
      <c r="U3647" s="144" t="s">
        <v>8818</v>
      </c>
      <c r="V3647" s="144"/>
      <c r="W3647" s="144">
        <v>617740</v>
      </c>
      <c r="X3647" s="144" t="s">
        <v>8821</v>
      </c>
      <c r="Y3647" s="144" t="s">
        <v>8822</v>
      </c>
      <c r="Z3647" s="144" t="s">
        <v>8823</v>
      </c>
      <c r="AA3647" s="160">
        <v>484</v>
      </c>
    </row>
    <row r="3648" spans="1:27" ht="45" customHeight="1" x14ac:dyDescent="0.25">
      <c r="A3648" s="144" t="s">
        <v>8824</v>
      </c>
      <c r="B3648" s="144" t="s">
        <v>17172</v>
      </c>
      <c r="C3648" s="144"/>
      <c r="D3648" s="144"/>
      <c r="E3648" s="144"/>
      <c r="F3648" s="144">
        <v>5</v>
      </c>
      <c r="G3648" s="144"/>
      <c r="H3648" s="144"/>
      <c r="I3648" s="144"/>
      <c r="J3648" s="144"/>
      <c r="K3648" s="144"/>
      <c r="L3648" s="144">
        <v>250</v>
      </c>
      <c r="M3648" s="145" t="s">
        <v>2213</v>
      </c>
      <c r="N3648" s="144" t="s">
        <v>42</v>
      </c>
      <c r="O3648" s="144"/>
      <c r="P3648" s="144" t="s">
        <v>17467</v>
      </c>
      <c r="Q3648" s="144" t="s">
        <v>4190</v>
      </c>
      <c r="R3648" s="144" t="s">
        <v>8825</v>
      </c>
      <c r="S3648" s="144"/>
      <c r="T3648" s="144"/>
      <c r="U3648" s="144" t="s">
        <v>8824</v>
      </c>
      <c r="V3648" s="144"/>
      <c r="W3648" s="144">
        <v>143050</v>
      </c>
      <c r="X3648" s="144" t="s">
        <v>20181</v>
      </c>
      <c r="Y3648" s="144" t="s">
        <v>8826</v>
      </c>
      <c r="Z3648" s="144" t="s">
        <v>17173</v>
      </c>
      <c r="AA3648" s="161">
        <v>485</v>
      </c>
    </row>
    <row r="3649" spans="1:31" ht="45" customHeight="1" x14ac:dyDescent="0.25">
      <c r="A3649" s="144" t="s">
        <v>33278</v>
      </c>
      <c r="B3649" s="144" t="s">
        <v>5213</v>
      </c>
      <c r="C3649" s="144"/>
      <c r="D3649" s="144" t="s">
        <v>33279</v>
      </c>
      <c r="E3649" s="144"/>
      <c r="F3649" s="144">
        <v>2</v>
      </c>
      <c r="G3649" s="144"/>
      <c r="H3649" s="144"/>
      <c r="I3649" s="144"/>
      <c r="J3649" s="144"/>
      <c r="K3649" s="144"/>
      <c r="L3649" s="144">
        <v>400</v>
      </c>
      <c r="M3649" s="145" t="s">
        <v>2213</v>
      </c>
      <c r="N3649" s="144" t="s">
        <v>18</v>
      </c>
      <c r="O3649" s="144"/>
      <c r="P3649" s="144" t="s">
        <v>13858</v>
      </c>
      <c r="Q3649" s="144"/>
      <c r="R3649" s="144"/>
      <c r="S3649" s="144" t="s">
        <v>4189</v>
      </c>
      <c r="T3649" s="144" t="s">
        <v>12937</v>
      </c>
      <c r="U3649" s="144" t="s">
        <v>33278</v>
      </c>
      <c r="V3649" s="144"/>
      <c r="W3649" s="144">
        <v>309514</v>
      </c>
      <c r="X3649" s="144" t="s">
        <v>33280</v>
      </c>
      <c r="Y3649" s="144" t="s">
        <v>33281</v>
      </c>
      <c r="Z3649" s="144" t="s">
        <v>33282</v>
      </c>
      <c r="AA3649" s="160">
        <v>7515</v>
      </c>
    </row>
    <row r="3650" spans="1:31" ht="45" customHeight="1" x14ac:dyDescent="0.25">
      <c r="A3650" s="144" t="s">
        <v>22987</v>
      </c>
      <c r="B3650" s="144" t="s">
        <v>4208</v>
      </c>
      <c r="C3650" s="144">
        <v>7</v>
      </c>
      <c r="D3650" s="144"/>
      <c r="E3650" s="144"/>
      <c r="F3650" s="144">
        <v>1</v>
      </c>
      <c r="G3650" s="144">
        <v>300</v>
      </c>
      <c r="H3650" s="144">
        <v>900</v>
      </c>
      <c r="I3650" s="144">
        <v>300</v>
      </c>
      <c r="J3650" s="144">
        <v>450</v>
      </c>
      <c r="K3650" s="144">
        <v>150</v>
      </c>
      <c r="L3650" s="144"/>
      <c r="M3650" s="145" t="s">
        <v>2213</v>
      </c>
      <c r="N3650" s="144" t="s">
        <v>72</v>
      </c>
      <c r="O3650" s="144"/>
      <c r="P3650" s="144" t="s">
        <v>3967</v>
      </c>
      <c r="Q3650" s="144"/>
      <c r="R3650" s="144"/>
      <c r="S3650" s="144"/>
      <c r="T3650" s="144"/>
      <c r="U3650" s="144" t="s">
        <v>22987</v>
      </c>
      <c r="V3650" s="144"/>
      <c r="W3650" s="144">
        <v>346905</v>
      </c>
      <c r="X3650" s="144" t="s">
        <v>22988</v>
      </c>
      <c r="Y3650" s="144" t="s">
        <v>22989</v>
      </c>
      <c r="Z3650" s="144" t="s">
        <v>22990</v>
      </c>
      <c r="AA3650" s="160">
        <v>5702</v>
      </c>
      <c r="AE3650" s="109" t="s">
        <v>607</v>
      </c>
    </row>
    <row r="3651" spans="1:31" ht="45" customHeight="1" x14ac:dyDescent="0.25">
      <c r="A3651" s="144" t="s">
        <v>14767</v>
      </c>
      <c r="B3651" s="144" t="s">
        <v>4800</v>
      </c>
      <c r="C3651" s="144">
        <v>136</v>
      </c>
      <c r="D3651" s="144"/>
      <c r="E3651" s="144"/>
      <c r="F3651" s="144">
        <v>1</v>
      </c>
      <c r="G3651" s="144"/>
      <c r="H3651" s="144">
        <v>150</v>
      </c>
      <c r="I3651" s="144">
        <v>50</v>
      </c>
      <c r="J3651" s="144">
        <v>50</v>
      </c>
      <c r="K3651" s="144">
        <v>50</v>
      </c>
      <c r="L3651" s="144"/>
      <c r="M3651" s="145" t="s">
        <v>2213</v>
      </c>
      <c r="N3651" s="144" t="s">
        <v>74</v>
      </c>
      <c r="O3651" s="144"/>
      <c r="P3651" s="144" t="s">
        <v>3785</v>
      </c>
      <c r="Q3651" s="144"/>
      <c r="R3651" s="144"/>
      <c r="S3651" s="144"/>
      <c r="T3651" s="144"/>
      <c r="U3651" s="144" t="s">
        <v>14767</v>
      </c>
      <c r="V3651" s="144"/>
      <c r="W3651" s="144">
        <v>443004</v>
      </c>
      <c r="X3651" s="144" t="s">
        <v>20182</v>
      </c>
      <c r="Y3651" s="144" t="s">
        <v>14768</v>
      </c>
      <c r="Z3651" s="144" t="s">
        <v>14769</v>
      </c>
      <c r="AA3651" s="160">
        <v>3675</v>
      </c>
    </row>
    <row r="3652" spans="1:31" ht="45" customHeight="1" x14ac:dyDescent="0.25">
      <c r="A3652" s="144" t="s">
        <v>8827</v>
      </c>
      <c r="B3652" s="144" t="s">
        <v>13672</v>
      </c>
      <c r="C3652" s="144">
        <v>879</v>
      </c>
      <c r="D3652" s="144"/>
      <c r="E3652" s="144"/>
      <c r="F3652" s="144">
        <v>1</v>
      </c>
      <c r="G3652" s="144"/>
      <c r="H3652" s="144">
        <v>350</v>
      </c>
      <c r="I3652" s="144">
        <v>200</v>
      </c>
      <c r="J3652" s="144">
        <v>100</v>
      </c>
      <c r="K3652" s="144">
        <v>50</v>
      </c>
      <c r="L3652" s="144"/>
      <c r="M3652" s="145" t="s">
        <v>2213</v>
      </c>
      <c r="N3652" s="144" t="s">
        <v>41</v>
      </c>
      <c r="O3652" s="144"/>
      <c r="P3652" s="144" t="s">
        <v>2936</v>
      </c>
      <c r="Q3652" s="144" t="s">
        <v>4187</v>
      </c>
      <c r="R3652" s="144" t="s">
        <v>8828</v>
      </c>
      <c r="S3652" s="144"/>
      <c r="T3652" s="144"/>
      <c r="U3652" s="144" t="s">
        <v>8827</v>
      </c>
      <c r="V3652" s="144"/>
      <c r="W3652" s="144"/>
      <c r="X3652" s="144"/>
      <c r="Y3652" s="150"/>
      <c r="Z3652" s="144"/>
      <c r="AA3652" s="160">
        <v>3203</v>
      </c>
    </row>
    <row r="3653" spans="1:31" ht="45" customHeight="1" x14ac:dyDescent="0.25">
      <c r="A3653" s="144" t="s">
        <v>8827</v>
      </c>
      <c r="B3653" s="144" t="s">
        <v>13672</v>
      </c>
      <c r="C3653" s="144">
        <v>879</v>
      </c>
      <c r="D3653" s="144"/>
      <c r="E3653" s="144" t="s">
        <v>7491</v>
      </c>
      <c r="F3653" s="144">
        <v>1</v>
      </c>
      <c r="G3653" s="144">
        <v>350</v>
      </c>
      <c r="H3653" s="144"/>
      <c r="I3653" s="144"/>
      <c r="J3653" s="144"/>
      <c r="K3653" s="144"/>
      <c r="L3653" s="144"/>
      <c r="M3653" s="145" t="s">
        <v>2213</v>
      </c>
      <c r="N3653" s="144" t="s">
        <v>41</v>
      </c>
      <c r="O3653" s="144"/>
      <c r="P3653" s="144" t="s">
        <v>2936</v>
      </c>
      <c r="Q3653" s="144" t="s">
        <v>4187</v>
      </c>
      <c r="R3653" s="144" t="s">
        <v>8828</v>
      </c>
      <c r="S3653" s="144"/>
      <c r="T3653" s="144"/>
      <c r="U3653" s="144" t="s">
        <v>8827</v>
      </c>
      <c r="V3653" s="144" t="s">
        <v>8827</v>
      </c>
      <c r="W3653" s="144">
        <v>117519</v>
      </c>
      <c r="X3653" s="144" t="s">
        <v>8829</v>
      </c>
      <c r="Y3653" s="144"/>
      <c r="Z3653" s="144" t="s">
        <v>8830</v>
      </c>
      <c r="AA3653" s="160">
        <v>486</v>
      </c>
    </row>
    <row r="3654" spans="1:31" ht="45" customHeight="1" x14ac:dyDescent="0.25">
      <c r="A3654" s="144" t="s">
        <v>15252</v>
      </c>
      <c r="B3654" s="144" t="s">
        <v>4230</v>
      </c>
      <c r="C3654" s="144">
        <v>14</v>
      </c>
      <c r="D3654" s="144" t="s">
        <v>20183</v>
      </c>
      <c r="E3654" s="144"/>
      <c r="F3654" s="144">
        <v>5</v>
      </c>
      <c r="G3654" s="144"/>
      <c r="H3654" s="144"/>
      <c r="I3654" s="144"/>
      <c r="J3654" s="144"/>
      <c r="K3654" s="144"/>
      <c r="L3654" s="144">
        <v>850</v>
      </c>
      <c r="M3654" s="145" t="s">
        <v>2213</v>
      </c>
      <c r="N3654" s="144" t="s">
        <v>31</v>
      </c>
      <c r="O3654" s="144"/>
      <c r="P3654" s="144" t="s">
        <v>30686</v>
      </c>
      <c r="Q3654" s="144"/>
      <c r="R3654" s="144"/>
      <c r="S3654" s="144" t="s">
        <v>4190</v>
      </c>
      <c r="T3654" s="144" t="s">
        <v>7728</v>
      </c>
      <c r="U3654" s="144" t="s">
        <v>15252</v>
      </c>
      <c r="V3654" s="144"/>
      <c r="W3654" s="144">
        <v>652210</v>
      </c>
      <c r="X3654" s="144" t="s">
        <v>20184</v>
      </c>
      <c r="Y3654" s="151" t="s">
        <v>16382</v>
      </c>
      <c r="Z3654" s="144" t="s">
        <v>16383</v>
      </c>
      <c r="AA3654" s="160">
        <v>4102</v>
      </c>
    </row>
    <row r="3655" spans="1:31" ht="45" customHeight="1" x14ac:dyDescent="0.25">
      <c r="A3655" s="144" t="s">
        <v>8831</v>
      </c>
      <c r="B3655" s="144" t="s">
        <v>5938</v>
      </c>
      <c r="C3655" s="144"/>
      <c r="D3655" s="144" t="s">
        <v>7885</v>
      </c>
      <c r="E3655" s="144"/>
      <c r="F3655" s="144">
        <v>1</v>
      </c>
      <c r="G3655" s="144"/>
      <c r="H3655" s="144">
        <v>1199</v>
      </c>
      <c r="I3655" s="144">
        <v>436</v>
      </c>
      <c r="J3655" s="144">
        <v>545</v>
      </c>
      <c r="K3655" s="144">
        <v>218</v>
      </c>
      <c r="L3655" s="144"/>
      <c r="M3655" s="145" t="s">
        <v>2213</v>
      </c>
      <c r="N3655" s="144" t="s">
        <v>62</v>
      </c>
      <c r="O3655" s="144"/>
      <c r="P3655" s="144" t="s">
        <v>2752</v>
      </c>
      <c r="Q3655" s="144"/>
      <c r="R3655" s="144"/>
      <c r="S3655" s="144"/>
      <c r="T3655" s="144"/>
      <c r="U3655" s="144" t="s">
        <v>8831</v>
      </c>
      <c r="V3655" s="144"/>
      <c r="W3655" s="144">
        <v>297407</v>
      </c>
      <c r="X3655" s="144" t="s">
        <v>7886</v>
      </c>
      <c r="Y3655" s="144" t="s">
        <v>8832</v>
      </c>
      <c r="Z3655" s="144" t="s">
        <v>7888</v>
      </c>
      <c r="AA3655" s="160">
        <v>487</v>
      </c>
    </row>
    <row r="3656" spans="1:31" ht="45" customHeight="1" x14ac:dyDescent="0.25">
      <c r="A3656" s="144" t="s">
        <v>22991</v>
      </c>
      <c r="B3656" s="144" t="s">
        <v>24272</v>
      </c>
      <c r="C3656" s="144">
        <v>101</v>
      </c>
      <c r="D3656" s="144" t="s">
        <v>25672</v>
      </c>
      <c r="E3656" s="144"/>
      <c r="F3656" s="144">
        <v>1</v>
      </c>
      <c r="G3656" s="144"/>
      <c r="H3656" s="144">
        <v>650</v>
      </c>
      <c r="I3656" s="144">
        <v>300</v>
      </c>
      <c r="J3656" s="144">
        <v>300</v>
      </c>
      <c r="K3656" s="144">
        <v>50</v>
      </c>
      <c r="L3656" s="144"/>
      <c r="M3656" s="145" t="s">
        <v>2213</v>
      </c>
      <c r="N3656" s="144" t="s">
        <v>86</v>
      </c>
      <c r="O3656" s="144"/>
      <c r="P3656" s="144" t="s">
        <v>3568</v>
      </c>
      <c r="Q3656" s="144"/>
      <c r="R3656" s="144"/>
      <c r="S3656" s="144"/>
      <c r="T3656" s="144"/>
      <c r="U3656" s="144" t="s">
        <v>22991</v>
      </c>
      <c r="V3656" s="144"/>
      <c r="W3656" s="144">
        <v>432026</v>
      </c>
      <c r="X3656" s="144" t="s">
        <v>22993</v>
      </c>
      <c r="Y3656" s="144"/>
      <c r="Z3656" s="144" t="s">
        <v>22994</v>
      </c>
      <c r="AA3656" s="160">
        <v>6479</v>
      </c>
    </row>
    <row r="3657" spans="1:31" ht="45" customHeight="1" x14ac:dyDescent="0.25">
      <c r="A3657" s="144" t="s">
        <v>36721</v>
      </c>
      <c r="B3657" s="144" t="s">
        <v>36722</v>
      </c>
      <c r="C3657" s="144"/>
      <c r="D3657" s="144"/>
      <c r="E3657" s="144"/>
      <c r="F3657" s="144">
        <v>1</v>
      </c>
      <c r="G3657" s="144">
        <v>100</v>
      </c>
      <c r="H3657" s="144"/>
      <c r="I3657" s="144"/>
      <c r="J3657" s="144"/>
      <c r="K3657" s="144"/>
      <c r="L3657" s="144"/>
      <c r="M3657" s="145" t="s">
        <v>2213</v>
      </c>
      <c r="N3657" s="144" t="s">
        <v>78</v>
      </c>
      <c r="O3657" s="144"/>
      <c r="P3657" s="144" t="s">
        <v>3891</v>
      </c>
      <c r="Q3657" s="144"/>
      <c r="R3657" s="144"/>
      <c r="S3657" s="144" t="s">
        <v>13932</v>
      </c>
      <c r="T3657" s="144" t="s">
        <v>36723</v>
      </c>
      <c r="U3657" s="144" t="s">
        <v>36721</v>
      </c>
      <c r="V3657" s="144"/>
      <c r="W3657" s="144">
        <v>624842</v>
      </c>
      <c r="X3657" s="144"/>
      <c r="Y3657" s="144"/>
      <c r="Z3657" s="144" t="s">
        <v>36724</v>
      </c>
      <c r="AA3657" s="160">
        <v>7815</v>
      </c>
    </row>
    <row r="3658" spans="1:31" ht="45" customHeight="1" x14ac:dyDescent="0.25">
      <c r="A3658" s="144" t="s">
        <v>20185</v>
      </c>
      <c r="B3658" s="144" t="s">
        <v>4239</v>
      </c>
      <c r="C3658" s="144"/>
      <c r="D3658" s="144"/>
      <c r="E3658" s="144"/>
      <c r="F3658" s="144">
        <v>5</v>
      </c>
      <c r="G3658" s="144"/>
      <c r="H3658" s="144"/>
      <c r="I3658" s="144"/>
      <c r="J3658" s="144"/>
      <c r="K3658" s="144"/>
      <c r="L3658" s="144">
        <v>500</v>
      </c>
      <c r="M3658" s="145" t="s">
        <v>2213</v>
      </c>
      <c r="N3658" s="144" t="s">
        <v>39</v>
      </c>
      <c r="O3658" s="144"/>
      <c r="P3658" s="144" t="s">
        <v>2935</v>
      </c>
      <c r="Q3658" s="144" t="s">
        <v>19102</v>
      </c>
      <c r="R3658" s="144" t="s">
        <v>30152</v>
      </c>
      <c r="S3658" s="144" t="s">
        <v>4191</v>
      </c>
      <c r="T3658" s="144" t="s">
        <v>7546</v>
      </c>
      <c r="U3658" s="144" t="s">
        <v>20185</v>
      </c>
      <c r="V3658" s="144"/>
      <c r="W3658" s="144">
        <v>399000</v>
      </c>
      <c r="X3658" s="144" t="s">
        <v>20186</v>
      </c>
      <c r="Y3658" s="144" t="s">
        <v>20188</v>
      </c>
      <c r="Z3658" s="144" t="s">
        <v>20187</v>
      </c>
      <c r="AA3658" s="160">
        <v>4741</v>
      </c>
    </row>
    <row r="3659" spans="1:31" ht="45" customHeight="1" x14ac:dyDescent="0.25">
      <c r="A3659" s="144" t="s">
        <v>20189</v>
      </c>
      <c r="B3659" s="144" t="s">
        <v>16893</v>
      </c>
      <c r="C3659" s="144"/>
      <c r="D3659" s="144" t="s">
        <v>20190</v>
      </c>
      <c r="E3659" s="144"/>
      <c r="F3659" s="144">
        <v>1</v>
      </c>
      <c r="G3659" s="144"/>
      <c r="H3659" s="144">
        <v>850</v>
      </c>
      <c r="I3659" s="144">
        <v>400</v>
      </c>
      <c r="J3659" s="144">
        <v>400</v>
      </c>
      <c r="K3659" s="144">
        <v>50</v>
      </c>
      <c r="L3659" s="144"/>
      <c r="M3659" s="145" t="s">
        <v>2213</v>
      </c>
      <c r="N3659" s="144" t="s">
        <v>70</v>
      </c>
      <c r="O3659" s="144"/>
      <c r="P3659" s="144" t="s">
        <v>3088</v>
      </c>
      <c r="Q3659" s="144"/>
      <c r="R3659" s="144"/>
      <c r="S3659" s="144"/>
      <c r="T3659" s="144"/>
      <c r="U3659" s="144" t="s">
        <v>20189</v>
      </c>
      <c r="V3659" s="144"/>
      <c r="W3659" s="144">
        <v>655158</v>
      </c>
      <c r="X3659" s="144" t="s">
        <v>20191</v>
      </c>
      <c r="Y3659" s="144" t="s">
        <v>20193</v>
      </c>
      <c r="Z3659" s="144" t="s">
        <v>20192</v>
      </c>
      <c r="AA3659" s="160">
        <v>4438</v>
      </c>
    </row>
    <row r="3660" spans="1:31" ht="45" customHeight="1" x14ac:dyDescent="0.25">
      <c r="A3660" s="144" t="s">
        <v>32228</v>
      </c>
      <c r="B3660" s="144" t="s">
        <v>15377</v>
      </c>
      <c r="C3660" s="144">
        <v>43</v>
      </c>
      <c r="D3660" s="144" t="s">
        <v>4476</v>
      </c>
      <c r="E3660" s="144"/>
      <c r="F3660" s="144">
        <v>1</v>
      </c>
      <c r="G3660" s="144">
        <v>500</v>
      </c>
      <c r="H3660" s="144"/>
      <c r="I3660" s="144"/>
      <c r="J3660" s="144"/>
      <c r="K3660" s="144"/>
      <c r="L3660" s="144"/>
      <c r="M3660" s="145" t="s">
        <v>2213</v>
      </c>
      <c r="N3660" s="144" t="s">
        <v>18</v>
      </c>
      <c r="O3660" s="144"/>
      <c r="P3660" s="144" t="s">
        <v>2375</v>
      </c>
      <c r="Q3660" s="144" t="s">
        <v>4188</v>
      </c>
      <c r="R3660" s="144" t="s">
        <v>8303</v>
      </c>
      <c r="S3660" s="144"/>
      <c r="T3660" s="144"/>
      <c r="U3660" s="144" t="s">
        <v>32228</v>
      </c>
      <c r="V3660" s="144"/>
      <c r="W3660" s="144">
        <v>308015</v>
      </c>
      <c r="X3660" s="144" t="s">
        <v>32229</v>
      </c>
      <c r="Y3660" s="144" t="s">
        <v>32230</v>
      </c>
      <c r="Z3660" s="144" t="s">
        <v>32231</v>
      </c>
      <c r="AA3660" s="160">
        <v>7298</v>
      </c>
    </row>
    <row r="3661" spans="1:31" ht="45" customHeight="1" x14ac:dyDescent="0.25">
      <c r="A3661" s="144" t="s">
        <v>13025</v>
      </c>
      <c r="B3661" s="144" t="s">
        <v>4208</v>
      </c>
      <c r="C3661" s="144">
        <v>14</v>
      </c>
      <c r="D3661" s="144"/>
      <c r="E3661" s="144"/>
      <c r="F3661" s="144">
        <v>1</v>
      </c>
      <c r="G3661" s="144"/>
      <c r="H3661" s="144">
        <v>798</v>
      </c>
      <c r="I3661" s="144">
        <v>290</v>
      </c>
      <c r="J3661" s="144">
        <v>363</v>
      </c>
      <c r="K3661" s="144">
        <v>145</v>
      </c>
      <c r="L3661" s="144"/>
      <c r="M3661" s="145" t="s">
        <v>2213</v>
      </c>
      <c r="N3661" s="144" t="s">
        <v>50</v>
      </c>
      <c r="O3661" s="144"/>
      <c r="P3661" s="144" t="s">
        <v>3928</v>
      </c>
      <c r="Q3661" s="144" t="s">
        <v>4186</v>
      </c>
      <c r="R3661" s="144" t="s">
        <v>6280</v>
      </c>
      <c r="S3661" s="144" t="s">
        <v>4190</v>
      </c>
      <c r="T3661" s="144" t="s">
        <v>6281</v>
      </c>
      <c r="U3661" s="144" t="s">
        <v>13025</v>
      </c>
      <c r="V3661" s="144"/>
      <c r="W3661" s="144">
        <v>692828</v>
      </c>
      <c r="X3661" s="144" t="s">
        <v>6642</v>
      </c>
      <c r="Y3661" s="144" t="s">
        <v>13026</v>
      </c>
      <c r="Z3661" s="144" t="s">
        <v>13027</v>
      </c>
      <c r="AA3661" s="160">
        <v>489</v>
      </c>
    </row>
    <row r="3662" spans="1:31" ht="45" customHeight="1" x14ac:dyDescent="0.25">
      <c r="A3662" s="144" t="s">
        <v>33283</v>
      </c>
      <c r="B3662" s="144" t="s">
        <v>20582</v>
      </c>
      <c r="C3662" s="144">
        <v>4</v>
      </c>
      <c r="D3662" s="144" t="s">
        <v>32573</v>
      </c>
      <c r="E3662" s="144"/>
      <c r="F3662" s="144">
        <v>1</v>
      </c>
      <c r="G3662" s="144"/>
      <c r="H3662" s="144">
        <v>850</v>
      </c>
      <c r="I3662" s="144">
        <v>400</v>
      </c>
      <c r="J3662" s="144">
        <v>400</v>
      </c>
      <c r="K3662" s="144">
        <v>50</v>
      </c>
      <c r="L3662" s="144"/>
      <c r="M3662" s="145" t="s">
        <v>2213</v>
      </c>
      <c r="N3662" s="144" t="s">
        <v>28</v>
      </c>
      <c r="O3662" s="144"/>
      <c r="P3662" s="144" t="s">
        <v>17714</v>
      </c>
      <c r="Q3662" s="144"/>
      <c r="R3662" s="144"/>
      <c r="S3662" s="144"/>
      <c r="T3662" s="144"/>
      <c r="U3662" s="144" t="s">
        <v>33283</v>
      </c>
      <c r="V3662" s="144"/>
      <c r="W3662" s="144">
        <v>238520</v>
      </c>
      <c r="X3662" s="144" t="s">
        <v>32574</v>
      </c>
      <c r="Y3662" s="144" t="s">
        <v>33284</v>
      </c>
      <c r="Z3662" s="144" t="s">
        <v>12172</v>
      </c>
      <c r="AA3662" s="160">
        <v>7305</v>
      </c>
    </row>
    <row r="3663" spans="1:31" ht="45" customHeight="1" x14ac:dyDescent="0.25">
      <c r="A3663" s="144" t="s">
        <v>13503</v>
      </c>
      <c r="B3663" s="144" t="s">
        <v>4205</v>
      </c>
      <c r="C3663" s="144"/>
      <c r="D3663" s="144" t="s">
        <v>4298</v>
      </c>
      <c r="E3663" s="144"/>
      <c r="F3663" s="144">
        <v>1</v>
      </c>
      <c r="G3663" s="144">
        <v>200</v>
      </c>
      <c r="H3663" s="144"/>
      <c r="I3663" s="144"/>
      <c r="J3663" s="144"/>
      <c r="K3663" s="144"/>
      <c r="L3663" s="144"/>
      <c r="M3663" s="145" t="s">
        <v>2213</v>
      </c>
      <c r="N3663" s="144" t="s">
        <v>92</v>
      </c>
      <c r="O3663" s="144"/>
      <c r="P3663" s="144" t="s">
        <v>30606</v>
      </c>
      <c r="Q3663" s="144"/>
      <c r="R3663" s="144"/>
      <c r="S3663" s="144" t="s">
        <v>4191</v>
      </c>
      <c r="T3663" s="144" t="s">
        <v>4300</v>
      </c>
      <c r="U3663" s="144" t="s">
        <v>13503</v>
      </c>
      <c r="V3663" s="144"/>
      <c r="W3663" s="144">
        <v>629731</v>
      </c>
      <c r="X3663" s="144" t="s">
        <v>4301</v>
      </c>
      <c r="Y3663" s="150" t="s">
        <v>13504</v>
      </c>
      <c r="Z3663" s="144" t="s">
        <v>13505</v>
      </c>
      <c r="AA3663" s="160">
        <v>490</v>
      </c>
    </row>
    <row r="3664" spans="1:31" ht="45" customHeight="1" x14ac:dyDescent="0.25">
      <c r="A3664" s="144" t="s">
        <v>14145</v>
      </c>
      <c r="B3664" s="144" t="s">
        <v>4319</v>
      </c>
      <c r="C3664" s="144"/>
      <c r="D3664" s="144"/>
      <c r="E3664" s="144"/>
      <c r="F3664" s="144">
        <v>1</v>
      </c>
      <c r="G3664" s="144"/>
      <c r="H3664" s="144">
        <v>798</v>
      </c>
      <c r="I3664" s="144">
        <v>290</v>
      </c>
      <c r="J3664" s="144">
        <v>363</v>
      </c>
      <c r="K3664" s="144">
        <v>145</v>
      </c>
      <c r="L3664" s="144"/>
      <c r="M3664" s="145" t="s">
        <v>2213</v>
      </c>
      <c r="N3664" s="144" t="s">
        <v>56</v>
      </c>
      <c r="O3664" s="144"/>
      <c r="P3664" s="144" t="s">
        <v>3930</v>
      </c>
      <c r="Q3664" s="144"/>
      <c r="R3664" s="144"/>
      <c r="S3664" s="144" t="s">
        <v>4191</v>
      </c>
      <c r="T3664" s="144" t="s">
        <v>7223</v>
      </c>
      <c r="U3664" s="144" t="s">
        <v>14145</v>
      </c>
      <c r="V3664" s="144"/>
      <c r="W3664" s="144">
        <v>368791</v>
      </c>
      <c r="X3664" s="144" t="s">
        <v>7224</v>
      </c>
      <c r="Y3664" s="144"/>
      <c r="Z3664" s="144" t="s">
        <v>7225</v>
      </c>
      <c r="AA3664" s="160">
        <v>491</v>
      </c>
    </row>
    <row r="3665" spans="1:27" ht="45" customHeight="1" x14ac:dyDescent="0.25">
      <c r="A3665" s="144" t="s">
        <v>32232</v>
      </c>
      <c r="B3665" s="144" t="s">
        <v>15409</v>
      </c>
      <c r="C3665" s="144">
        <v>33</v>
      </c>
      <c r="D3665" s="144"/>
      <c r="E3665" s="144"/>
      <c r="F3665" s="144">
        <v>1</v>
      </c>
      <c r="G3665" s="144"/>
      <c r="H3665" s="144">
        <v>900</v>
      </c>
      <c r="I3665" s="144">
        <v>300</v>
      </c>
      <c r="J3665" s="144">
        <v>400</v>
      </c>
      <c r="K3665" s="144">
        <v>200</v>
      </c>
      <c r="L3665" s="144"/>
      <c r="M3665" s="145" t="s">
        <v>2213</v>
      </c>
      <c r="N3665" s="144" t="s">
        <v>18</v>
      </c>
      <c r="O3665" s="144"/>
      <c r="P3665" s="144" t="s">
        <v>2375</v>
      </c>
      <c r="Q3665" s="144"/>
      <c r="R3665" s="144"/>
      <c r="S3665" s="144"/>
      <c r="T3665" s="144"/>
      <c r="U3665" s="144" t="s">
        <v>32232</v>
      </c>
      <c r="V3665" s="144"/>
      <c r="W3665" s="144">
        <v>308025</v>
      </c>
      <c r="X3665" s="144" t="s">
        <v>32233</v>
      </c>
      <c r="Y3665" s="150" t="s">
        <v>32234</v>
      </c>
      <c r="Z3665" s="144" t="s">
        <v>32235</v>
      </c>
      <c r="AA3665" s="160">
        <v>7259</v>
      </c>
    </row>
    <row r="3666" spans="1:27" ht="45" customHeight="1" x14ac:dyDescent="0.25">
      <c r="A3666" s="144" t="s">
        <v>8834</v>
      </c>
      <c r="B3666" s="144" t="s">
        <v>20214</v>
      </c>
      <c r="C3666" s="144">
        <v>4</v>
      </c>
      <c r="D3666" s="144"/>
      <c r="E3666" s="144"/>
      <c r="F3666" s="144">
        <v>1</v>
      </c>
      <c r="G3666" s="144"/>
      <c r="H3666" s="144">
        <v>850</v>
      </c>
      <c r="I3666" s="144">
        <v>300</v>
      </c>
      <c r="J3666" s="144">
        <v>400</v>
      </c>
      <c r="K3666" s="144">
        <v>150</v>
      </c>
      <c r="L3666" s="144"/>
      <c r="M3666" s="145" t="s">
        <v>2213</v>
      </c>
      <c r="N3666" s="144" t="s">
        <v>42</v>
      </c>
      <c r="O3666" s="144"/>
      <c r="P3666" s="144" t="s">
        <v>4085</v>
      </c>
      <c r="Q3666" s="145" t="s">
        <v>4187</v>
      </c>
      <c r="R3666" s="144" t="s">
        <v>5023</v>
      </c>
      <c r="S3666" s="144"/>
      <c r="T3666" s="144"/>
      <c r="U3666" s="144" t="s">
        <v>8834</v>
      </c>
      <c r="V3666" s="144"/>
      <c r="W3666" s="144">
        <v>142115</v>
      </c>
      <c r="X3666" s="144" t="s">
        <v>36725</v>
      </c>
      <c r="Y3666" s="144"/>
      <c r="Z3666" s="144" t="s">
        <v>36726</v>
      </c>
      <c r="AA3666" s="160">
        <v>492</v>
      </c>
    </row>
    <row r="3667" spans="1:27" ht="45" customHeight="1" x14ac:dyDescent="0.25">
      <c r="A3667" s="144" t="s">
        <v>8834</v>
      </c>
      <c r="B3667" s="144" t="s">
        <v>20214</v>
      </c>
      <c r="C3667" s="144">
        <v>4</v>
      </c>
      <c r="D3667" s="144"/>
      <c r="E3667" s="144" t="s">
        <v>36727</v>
      </c>
      <c r="F3667" s="144">
        <v>1</v>
      </c>
      <c r="G3667" s="144">
        <v>350</v>
      </c>
      <c r="H3667" s="144"/>
      <c r="I3667" s="144"/>
      <c r="J3667" s="144"/>
      <c r="K3667" s="144"/>
      <c r="L3667" s="144"/>
      <c r="M3667" s="145" t="s">
        <v>2213</v>
      </c>
      <c r="N3667" s="144" t="s">
        <v>42</v>
      </c>
      <c r="O3667" s="144"/>
      <c r="P3667" s="144" t="s">
        <v>4085</v>
      </c>
      <c r="Q3667" s="144" t="s">
        <v>4187</v>
      </c>
      <c r="R3667" s="144" t="s">
        <v>5023</v>
      </c>
      <c r="S3667" s="144"/>
      <c r="T3667" s="144"/>
      <c r="U3667" s="144" t="s">
        <v>8834</v>
      </c>
      <c r="V3667" s="144" t="s">
        <v>12240</v>
      </c>
      <c r="W3667" s="144">
        <v>142115</v>
      </c>
      <c r="X3667" s="144" t="s">
        <v>12241</v>
      </c>
      <c r="Y3667" s="150" t="s">
        <v>12242</v>
      </c>
      <c r="Z3667" s="144" t="s">
        <v>12243</v>
      </c>
      <c r="AA3667" s="160">
        <v>280</v>
      </c>
    </row>
    <row r="3668" spans="1:27" ht="45" customHeight="1" x14ac:dyDescent="0.25">
      <c r="A3668" s="144" t="s">
        <v>8834</v>
      </c>
      <c r="B3668" s="144" t="s">
        <v>20214</v>
      </c>
      <c r="C3668" s="144">
        <v>4</v>
      </c>
      <c r="D3668" s="144"/>
      <c r="E3668" s="144" t="s">
        <v>36731</v>
      </c>
      <c r="F3668" s="144">
        <v>1</v>
      </c>
      <c r="G3668" s="144">
        <v>300</v>
      </c>
      <c r="H3668" s="144"/>
      <c r="I3668" s="144"/>
      <c r="J3668" s="144"/>
      <c r="K3668" s="144"/>
      <c r="L3668" s="144"/>
      <c r="M3668" s="145" t="s">
        <v>2213</v>
      </c>
      <c r="N3668" s="144" t="s">
        <v>42</v>
      </c>
      <c r="O3668" s="144"/>
      <c r="P3668" s="144" t="s">
        <v>4085</v>
      </c>
      <c r="Q3668" s="144" t="s">
        <v>4187</v>
      </c>
      <c r="R3668" s="144" t="s">
        <v>5023</v>
      </c>
      <c r="S3668" s="144"/>
      <c r="T3668" s="144"/>
      <c r="U3668" s="144" t="s">
        <v>8834</v>
      </c>
      <c r="V3668" s="144" t="s">
        <v>5893</v>
      </c>
      <c r="W3668" s="144">
        <v>142115</v>
      </c>
      <c r="X3668" s="144" t="s">
        <v>36732</v>
      </c>
      <c r="Y3668" s="144" t="s">
        <v>36038</v>
      </c>
      <c r="Z3668" s="144" t="s">
        <v>36733</v>
      </c>
      <c r="AA3668" s="160">
        <v>2167</v>
      </c>
    </row>
    <row r="3669" spans="1:27" ht="45" customHeight="1" x14ac:dyDescent="0.25">
      <c r="A3669" s="144" t="s">
        <v>8834</v>
      </c>
      <c r="B3669" s="144" t="s">
        <v>20214</v>
      </c>
      <c r="C3669" s="144">
        <v>4</v>
      </c>
      <c r="D3669" s="144"/>
      <c r="E3669" s="144" t="s">
        <v>36728</v>
      </c>
      <c r="F3669" s="144">
        <v>1</v>
      </c>
      <c r="G3669" s="144">
        <v>300</v>
      </c>
      <c r="H3669" s="144"/>
      <c r="I3669" s="144"/>
      <c r="J3669" s="144"/>
      <c r="K3669" s="144"/>
      <c r="L3669" s="144"/>
      <c r="M3669" s="145" t="s">
        <v>2213</v>
      </c>
      <c r="N3669" s="144" t="s">
        <v>42</v>
      </c>
      <c r="O3669" s="144"/>
      <c r="P3669" s="144" t="s">
        <v>4085</v>
      </c>
      <c r="Q3669" s="144" t="s">
        <v>4187</v>
      </c>
      <c r="R3669" s="144" t="s">
        <v>5023</v>
      </c>
      <c r="S3669" s="144"/>
      <c r="T3669" s="144"/>
      <c r="U3669" s="144" t="s">
        <v>8834</v>
      </c>
      <c r="V3669" s="144" t="s">
        <v>14391</v>
      </c>
      <c r="W3669" s="144">
        <v>142115</v>
      </c>
      <c r="X3669" s="144" t="s">
        <v>15441</v>
      </c>
      <c r="Y3669" s="144" t="s">
        <v>36729</v>
      </c>
      <c r="Z3669" s="144" t="s">
        <v>36730</v>
      </c>
      <c r="AA3669" s="160">
        <v>3723</v>
      </c>
    </row>
    <row r="3670" spans="1:27" ht="45" customHeight="1" x14ac:dyDescent="0.25">
      <c r="A3670" s="144" t="s">
        <v>8834</v>
      </c>
      <c r="B3670" s="144" t="s">
        <v>20214</v>
      </c>
      <c r="C3670" s="144">
        <v>4</v>
      </c>
      <c r="D3670" s="144"/>
      <c r="E3670" s="144" t="s">
        <v>36734</v>
      </c>
      <c r="F3670" s="144">
        <v>1</v>
      </c>
      <c r="G3670" s="144">
        <v>300</v>
      </c>
      <c r="H3670" s="144"/>
      <c r="I3670" s="144"/>
      <c r="J3670" s="144"/>
      <c r="K3670" s="144"/>
      <c r="L3670" s="144"/>
      <c r="M3670" s="145" t="s">
        <v>2213</v>
      </c>
      <c r="N3670" s="144" t="s">
        <v>42</v>
      </c>
      <c r="O3670" s="144"/>
      <c r="P3670" s="144" t="s">
        <v>4085</v>
      </c>
      <c r="Q3670" s="144" t="s">
        <v>4187</v>
      </c>
      <c r="R3670" s="144" t="s">
        <v>5023</v>
      </c>
      <c r="S3670" s="144"/>
      <c r="T3670" s="144"/>
      <c r="U3670" s="144" t="s">
        <v>8834</v>
      </c>
      <c r="V3670" s="144" t="s">
        <v>36039</v>
      </c>
      <c r="W3670" s="144">
        <v>142115</v>
      </c>
      <c r="X3670" s="144" t="s">
        <v>36735</v>
      </c>
      <c r="Y3670" s="144" t="s">
        <v>36736</v>
      </c>
      <c r="Z3670" s="144" t="s">
        <v>36737</v>
      </c>
      <c r="AA3670" s="160">
        <v>7335</v>
      </c>
    </row>
    <row r="3671" spans="1:27" ht="45" customHeight="1" x14ac:dyDescent="0.25">
      <c r="A3671" s="144" t="s">
        <v>30153</v>
      </c>
      <c r="B3671" s="144" t="s">
        <v>16779</v>
      </c>
      <c r="C3671" s="144">
        <v>2</v>
      </c>
      <c r="D3671" s="144"/>
      <c r="E3671" s="144"/>
      <c r="F3671" s="144">
        <v>1</v>
      </c>
      <c r="G3671" s="144"/>
      <c r="H3671" s="144">
        <v>1199</v>
      </c>
      <c r="I3671" s="144">
        <v>436</v>
      </c>
      <c r="J3671" s="144">
        <v>545</v>
      </c>
      <c r="K3671" s="144">
        <v>218</v>
      </c>
      <c r="L3671" s="144"/>
      <c r="M3671" s="145" t="s">
        <v>2213</v>
      </c>
      <c r="N3671" s="144" t="s">
        <v>19</v>
      </c>
      <c r="O3671" s="144"/>
      <c r="P3671" s="144" t="s">
        <v>2376</v>
      </c>
      <c r="Q3671" s="144" t="s">
        <v>4187</v>
      </c>
      <c r="R3671" s="144" t="s">
        <v>7165</v>
      </c>
      <c r="S3671" s="144"/>
      <c r="T3671" s="144"/>
      <c r="U3671" s="144" t="s">
        <v>30153</v>
      </c>
      <c r="V3671" s="144"/>
      <c r="W3671" s="144">
        <v>241035</v>
      </c>
      <c r="X3671" s="144" t="s">
        <v>7166</v>
      </c>
      <c r="Y3671" s="144" t="s">
        <v>7167</v>
      </c>
      <c r="Z3671" s="144" t="s">
        <v>7168</v>
      </c>
      <c r="AA3671" s="160">
        <v>1386</v>
      </c>
    </row>
    <row r="3672" spans="1:27" ht="45" customHeight="1" x14ac:dyDescent="0.25">
      <c r="A3672" s="144" t="s">
        <v>25673</v>
      </c>
      <c r="B3672" s="144" t="s">
        <v>16402</v>
      </c>
      <c r="C3672" s="144">
        <v>96</v>
      </c>
      <c r="D3672" s="144"/>
      <c r="E3672" s="144"/>
      <c r="F3672" s="144">
        <v>1</v>
      </c>
      <c r="G3672" s="144">
        <v>450</v>
      </c>
      <c r="H3672" s="144"/>
      <c r="I3672" s="144"/>
      <c r="J3672" s="144"/>
      <c r="K3672" s="144"/>
      <c r="L3672" s="144"/>
      <c r="M3672" s="145" t="s">
        <v>2213</v>
      </c>
      <c r="N3672" s="144" t="s">
        <v>66</v>
      </c>
      <c r="O3672" s="144"/>
      <c r="P3672" s="144" t="s">
        <v>2489</v>
      </c>
      <c r="Q3672" s="144"/>
      <c r="R3672" s="144"/>
      <c r="S3672" s="144"/>
      <c r="T3672" s="144"/>
      <c r="U3672" s="144" t="s">
        <v>25673</v>
      </c>
      <c r="V3672" s="144"/>
      <c r="W3672" s="144">
        <v>362045</v>
      </c>
      <c r="X3672" s="144" t="s">
        <v>20194</v>
      </c>
      <c r="Y3672" s="144">
        <v>89090000000</v>
      </c>
      <c r="Z3672" s="144" t="s">
        <v>20195</v>
      </c>
      <c r="AA3672" s="160">
        <v>5542</v>
      </c>
    </row>
    <row r="3673" spans="1:27" ht="45" customHeight="1" x14ac:dyDescent="0.25">
      <c r="A3673" s="144" t="s">
        <v>20196</v>
      </c>
      <c r="B3673" s="144" t="s">
        <v>15483</v>
      </c>
      <c r="C3673" s="144">
        <v>97</v>
      </c>
      <c r="D3673" s="144"/>
      <c r="E3673" s="144"/>
      <c r="F3673" s="144">
        <v>1</v>
      </c>
      <c r="G3673" s="144">
        <v>220</v>
      </c>
      <c r="H3673" s="144"/>
      <c r="I3673" s="144"/>
      <c r="J3673" s="144"/>
      <c r="K3673" s="144"/>
      <c r="L3673" s="144"/>
      <c r="M3673" s="145" t="s">
        <v>2213</v>
      </c>
      <c r="N3673" s="144" t="s">
        <v>66</v>
      </c>
      <c r="O3673" s="144"/>
      <c r="P3673" s="144" t="s">
        <v>2489</v>
      </c>
      <c r="Q3673" s="144"/>
      <c r="R3673" s="144"/>
      <c r="S3673" s="144"/>
      <c r="T3673" s="144"/>
      <c r="U3673" s="144" t="s">
        <v>20196</v>
      </c>
      <c r="V3673" s="144"/>
      <c r="W3673" s="144">
        <v>363240</v>
      </c>
      <c r="X3673" s="144"/>
      <c r="Y3673" s="144"/>
      <c r="Z3673" s="144"/>
      <c r="AA3673" s="160">
        <v>5600</v>
      </c>
    </row>
    <row r="3674" spans="1:27" ht="45" customHeight="1" x14ac:dyDescent="0.25">
      <c r="A3674" s="144" t="s">
        <v>16696</v>
      </c>
      <c r="B3674" s="144" t="s">
        <v>15532</v>
      </c>
      <c r="C3674" s="144"/>
      <c r="D3674" s="144"/>
      <c r="E3674" s="144"/>
      <c r="F3674" s="144">
        <v>2</v>
      </c>
      <c r="G3674" s="144"/>
      <c r="H3674" s="144"/>
      <c r="I3674" s="144"/>
      <c r="J3674" s="144"/>
      <c r="K3674" s="144"/>
      <c r="L3674" s="144">
        <v>400</v>
      </c>
      <c r="M3674" s="145" t="s">
        <v>2213</v>
      </c>
      <c r="N3674" s="144" t="s">
        <v>47</v>
      </c>
      <c r="O3674" s="144"/>
      <c r="P3674" s="144" t="s">
        <v>2330</v>
      </c>
      <c r="Q3674" s="144"/>
      <c r="R3674" s="144"/>
      <c r="S3674" s="144" t="s">
        <v>4189</v>
      </c>
      <c r="T3674" s="144" t="s">
        <v>4632</v>
      </c>
      <c r="U3674" s="144" t="s">
        <v>16696</v>
      </c>
      <c r="V3674" s="144"/>
      <c r="W3674" s="144">
        <v>303140</v>
      </c>
      <c r="X3674" s="144" t="s">
        <v>27406</v>
      </c>
      <c r="Y3674" s="144" t="s">
        <v>27407</v>
      </c>
      <c r="Z3674" s="144" t="s">
        <v>28292</v>
      </c>
      <c r="AA3674" s="160">
        <v>1831</v>
      </c>
    </row>
    <row r="3675" spans="1:27" ht="45" customHeight="1" x14ac:dyDescent="0.25">
      <c r="A3675" s="144" t="s">
        <v>20197</v>
      </c>
      <c r="B3675" s="144" t="s">
        <v>15483</v>
      </c>
      <c r="C3675" s="144">
        <v>31</v>
      </c>
      <c r="D3675" s="144"/>
      <c r="E3675" s="144"/>
      <c r="F3675" s="144">
        <v>1</v>
      </c>
      <c r="G3675" s="144">
        <v>200</v>
      </c>
      <c r="H3675" s="144"/>
      <c r="I3675" s="144"/>
      <c r="J3675" s="144"/>
      <c r="K3675" s="144"/>
      <c r="L3675" s="144"/>
      <c r="M3675" s="145" t="s">
        <v>2213</v>
      </c>
      <c r="N3675" s="144" t="s">
        <v>18</v>
      </c>
      <c r="O3675" s="144"/>
      <c r="P3675" s="144" t="s">
        <v>2446</v>
      </c>
      <c r="Q3675" s="144" t="s">
        <v>19102</v>
      </c>
      <c r="R3675" s="144" t="s">
        <v>32236</v>
      </c>
      <c r="S3675" s="144" t="s">
        <v>15453</v>
      </c>
      <c r="T3675" s="144" t="s">
        <v>20198</v>
      </c>
      <c r="U3675" s="144" t="s">
        <v>20197</v>
      </c>
      <c r="V3675" s="144"/>
      <c r="W3675" s="144">
        <v>308581</v>
      </c>
      <c r="X3675" s="144" t="s">
        <v>20199</v>
      </c>
      <c r="Y3675" s="144" t="s">
        <v>20201</v>
      </c>
      <c r="Z3675" s="144" t="s">
        <v>20200</v>
      </c>
      <c r="AA3675" s="160">
        <v>4647</v>
      </c>
    </row>
    <row r="3676" spans="1:27" ht="45" customHeight="1" x14ac:dyDescent="0.25">
      <c r="A3676" s="145" t="s">
        <v>14770</v>
      </c>
      <c r="B3676" s="144" t="s">
        <v>15377</v>
      </c>
      <c r="C3676" s="144">
        <v>48</v>
      </c>
      <c r="D3676" s="144" t="s">
        <v>5035</v>
      </c>
      <c r="E3676" s="144"/>
      <c r="F3676" s="144">
        <v>1</v>
      </c>
      <c r="G3676" s="144">
        <v>200</v>
      </c>
      <c r="H3676" s="144"/>
      <c r="I3676" s="144"/>
      <c r="J3676" s="144"/>
      <c r="K3676" s="144"/>
      <c r="L3676" s="144"/>
      <c r="M3676" s="145" t="s">
        <v>2213</v>
      </c>
      <c r="N3676" s="144" t="s">
        <v>20</v>
      </c>
      <c r="O3676" s="144"/>
      <c r="P3676" s="144" t="s">
        <v>2852</v>
      </c>
      <c r="Q3676" s="144" t="s">
        <v>4189</v>
      </c>
      <c r="R3676" s="144" t="s">
        <v>7773</v>
      </c>
      <c r="S3676" s="144"/>
      <c r="T3676" s="144"/>
      <c r="U3676" s="144" t="s">
        <v>14770</v>
      </c>
      <c r="V3676" s="145"/>
      <c r="W3676" s="144">
        <v>601911</v>
      </c>
      <c r="X3676" s="144" t="s">
        <v>20202</v>
      </c>
      <c r="Y3676" s="144" t="s">
        <v>14771</v>
      </c>
      <c r="Z3676" s="144" t="s">
        <v>31267</v>
      </c>
      <c r="AA3676" s="160">
        <v>346</v>
      </c>
    </row>
    <row r="3677" spans="1:27" ht="45" customHeight="1" x14ac:dyDescent="0.25">
      <c r="A3677" s="144" t="s">
        <v>8837</v>
      </c>
      <c r="B3677" s="144" t="s">
        <v>4208</v>
      </c>
      <c r="C3677" s="144"/>
      <c r="D3677" s="144"/>
      <c r="E3677" s="144"/>
      <c r="F3677" s="144">
        <v>1</v>
      </c>
      <c r="G3677" s="144"/>
      <c r="H3677" s="144">
        <v>798</v>
      </c>
      <c r="I3677" s="144">
        <v>290</v>
      </c>
      <c r="J3677" s="144">
        <v>363</v>
      </c>
      <c r="K3677" s="144">
        <v>145</v>
      </c>
      <c r="L3677" s="144"/>
      <c r="M3677" s="145" t="s">
        <v>2213</v>
      </c>
      <c r="N3677" s="144" t="s">
        <v>87</v>
      </c>
      <c r="O3677" s="144"/>
      <c r="P3677" s="144" t="s">
        <v>2976</v>
      </c>
      <c r="Q3677" s="144"/>
      <c r="R3677" s="144"/>
      <c r="S3677" s="144" t="s">
        <v>4191</v>
      </c>
      <c r="T3677" s="144" t="s">
        <v>8838</v>
      </c>
      <c r="U3677" s="144" t="s">
        <v>8837</v>
      </c>
      <c r="V3677" s="144"/>
      <c r="W3677" s="144">
        <v>682440</v>
      </c>
      <c r="X3677" s="144" t="s">
        <v>18014</v>
      </c>
      <c r="Y3677" s="144"/>
      <c r="Z3677" s="144"/>
      <c r="AA3677" s="160">
        <v>494</v>
      </c>
    </row>
    <row r="3678" spans="1:27" ht="45" customHeight="1" x14ac:dyDescent="0.25">
      <c r="A3678" s="144" t="s">
        <v>24189</v>
      </c>
      <c r="B3678" s="144" t="s">
        <v>15377</v>
      </c>
      <c r="C3678" s="144">
        <v>2</v>
      </c>
      <c r="D3678" s="144" t="s">
        <v>4241</v>
      </c>
      <c r="E3678" s="144"/>
      <c r="F3678" s="144">
        <v>1</v>
      </c>
      <c r="G3678" s="144">
        <v>140</v>
      </c>
      <c r="H3678" s="144"/>
      <c r="I3678" s="144"/>
      <c r="J3678" s="144"/>
      <c r="K3678" s="144"/>
      <c r="L3678" s="144"/>
      <c r="M3678" s="145" t="s">
        <v>2213</v>
      </c>
      <c r="N3678" s="144" t="s">
        <v>62</v>
      </c>
      <c r="O3678" s="144"/>
      <c r="P3678" s="144" t="s">
        <v>3679</v>
      </c>
      <c r="Q3678" s="144"/>
      <c r="R3678" s="144"/>
      <c r="S3678" s="144" t="s">
        <v>4190</v>
      </c>
      <c r="T3678" s="144" t="s">
        <v>7094</v>
      </c>
      <c r="U3678" s="144" t="s">
        <v>24189</v>
      </c>
      <c r="V3678" s="144"/>
      <c r="W3678" s="144">
        <v>296400</v>
      </c>
      <c r="X3678" s="144" t="s">
        <v>24190</v>
      </c>
      <c r="Y3678" s="144" t="s">
        <v>24191</v>
      </c>
      <c r="Z3678" s="144" t="s">
        <v>24192</v>
      </c>
      <c r="AA3678" s="160">
        <v>6172</v>
      </c>
    </row>
    <row r="3679" spans="1:27" ht="45" customHeight="1" x14ac:dyDescent="0.25">
      <c r="A3679" s="144" t="s">
        <v>17174</v>
      </c>
      <c r="B3679" s="144" t="s">
        <v>17175</v>
      </c>
      <c r="C3679" s="144">
        <v>108</v>
      </c>
      <c r="D3679" s="144" t="s">
        <v>9401</v>
      </c>
      <c r="E3679" s="144"/>
      <c r="F3679" s="144">
        <v>1</v>
      </c>
      <c r="G3679" s="144">
        <v>297</v>
      </c>
      <c r="H3679" s="144"/>
      <c r="I3679" s="144"/>
      <c r="J3679" s="144"/>
      <c r="K3679" s="144"/>
      <c r="L3679" s="144"/>
      <c r="M3679" s="145" t="s">
        <v>2213</v>
      </c>
      <c r="N3679" s="144" t="s">
        <v>20</v>
      </c>
      <c r="O3679" s="144"/>
      <c r="P3679" s="144" t="s">
        <v>2377</v>
      </c>
      <c r="Q3679" s="144"/>
      <c r="R3679" s="144"/>
      <c r="S3679" s="144"/>
      <c r="T3679" s="144"/>
      <c r="U3679" s="144" t="s">
        <v>17174</v>
      </c>
      <c r="V3679" s="144"/>
      <c r="W3679" s="144">
        <v>60022</v>
      </c>
      <c r="X3679" s="144" t="s">
        <v>20203</v>
      </c>
      <c r="Y3679" s="144" t="s">
        <v>17176</v>
      </c>
      <c r="Z3679" s="144" t="s">
        <v>17177</v>
      </c>
      <c r="AA3679" s="160">
        <v>4310</v>
      </c>
    </row>
    <row r="3680" spans="1:27" ht="45" customHeight="1" x14ac:dyDescent="0.25">
      <c r="A3680" s="144" t="s">
        <v>16385</v>
      </c>
      <c r="B3680" s="144" t="s">
        <v>4208</v>
      </c>
      <c r="C3680" s="144"/>
      <c r="D3680" s="144" t="s">
        <v>16386</v>
      </c>
      <c r="E3680" s="144"/>
      <c r="F3680" s="144">
        <v>1</v>
      </c>
      <c r="G3680" s="144"/>
      <c r="H3680" s="144">
        <v>100</v>
      </c>
      <c r="I3680" s="144">
        <v>60</v>
      </c>
      <c r="J3680" s="144">
        <v>20</v>
      </c>
      <c r="K3680" s="144">
        <v>10</v>
      </c>
      <c r="L3680" s="144"/>
      <c r="M3680" s="145" t="s">
        <v>2213</v>
      </c>
      <c r="N3680" s="144" t="s">
        <v>59</v>
      </c>
      <c r="O3680" s="144"/>
      <c r="P3680" s="144" t="s">
        <v>2950</v>
      </c>
      <c r="Q3680" s="144"/>
      <c r="R3680" s="144"/>
      <c r="S3680" s="144" t="s">
        <v>4191</v>
      </c>
      <c r="T3680" s="144" t="s">
        <v>16387</v>
      </c>
      <c r="U3680" s="144" t="s">
        <v>16385</v>
      </c>
      <c r="V3680" s="144"/>
      <c r="W3680" s="144">
        <v>359250</v>
      </c>
      <c r="X3680" s="144" t="s">
        <v>20204</v>
      </c>
      <c r="Y3680" s="144">
        <v>93132</v>
      </c>
      <c r="Z3680" s="144" t="s">
        <v>16388</v>
      </c>
      <c r="AA3680" s="160">
        <v>4090</v>
      </c>
    </row>
    <row r="3681" spans="1:31" ht="45" customHeight="1" x14ac:dyDescent="0.25">
      <c r="A3681" s="144" t="s">
        <v>16389</v>
      </c>
      <c r="B3681" s="144" t="s">
        <v>15538</v>
      </c>
      <c r="C3681" s="144"/>
      <c r="D3681" s="144" t="s">
        <v>16033</v>
      </c>
      <c r="E3681" s="144"/>
      <c r="F3681" s="144">
        <v>1</v>
      </c>
      <c r="G3681" s="144">
        <v>200</v>
      </c>
      <c r="H3681" s="144"/>
      <c r="I3681" s="144"/>
      <c r="J3681" s="144"/>
      <c r="K3681" s="144"/>
      <c r="L3681" s="144"/>
      <c r="M3681" s="145" t="s">
        <v>2213</v>
      </c>
      <c r="N3681" s="144" t="s">
        <v>59</v>
      </c>
      <c r="O3681" s="144"/>
      <c r="P3681" s="144" t="s">
        <v>3078</v>
      </c>
      <c r="Q3681" s="144" t="s">
        <v>19102</v>
      </c>
      <c r="R3681" s="144" t="s">
        <v>37336</v>
      </c>
      <c r="S3681" s="144" t="s">
        <v>4190</v>
      </c>
      <c r="T3681" s="144" t="s">
        <v>16144</v>
      </c>
      <c r="U3681" s="144" t="s">
        <v>16389</v>
      </c>
      <c r="V3681" s="144"/>
      <c r="W3681" s="144">
        <v>359300</v>
      </c>
      <c r="X3681" s="144" t="s">
        <v>20205</v>
      </c>
      <c r="Y3681" s="144">
        <v>88470000000</v>
      </c>
      <c r="Z3681" s="144" t="s">
        <v>16390</v>
      </c>
      <c r="AA3681" s="160">
        <v>4155</v>
      </c>
    </row>
    <row r="3682" spans="1:31" ht="45" customHeight="1" x14ac:dyDescent="0.25">
      <c r="A3682" s="144" t="s">
        <v>25674</v>
      </c>
      <c r="B3682" s="144" t="s">
        <v>25675</v>
      </c>
      <c r="C3682" s="144">
        <v>33</v>
      </c>
      <c r="D3682" s="144"/>
      <c r="E3682" s="144"/>
      <c r="F3682" s="144">
        <v>1</v>
      </c>
      <c r="G3682" s="144"/>
      <c r="H3682" s="144">
        <v>1500</v>
      </c>
      <c r="I3682" s="144">
        <v>500</v>
      </c>
      <c r="J3682" s="144">
        <v>700</v>
      </c>
      <c r="K3682" s="144">
        <v>300</v>
      </c>
      <c r="L3682" s="144"/>
      <c r="M3682" s="145" t="s">
        <v>2213</v>
      </c>
      <c r="N3682" s="144" t="s">
        <v>84</v>
      </c>
      <c r="O3682" s="144"/>
      <c r="P3682" s="144" t="s">
        <v>13890</v>
      </c>
      <c r="Q3682" s="144"/>
      <c r="R3682" s="144"/>
      <c r="S3682" s="144" t="s">
        <v>4190</v>
      </c>
      <c r="T3682" s="144" t="s">
        <v>5737</v>
      </c>
      <c r="U3682" s="144" t="s">
        <v>25674</v>
      </c>
      <c r="V3682" s="144"/>
      <c r="W3682" s="144">
        <v>301869</v>
      </c>
      <c r="X3682" s="144"/>
      <c r="Y3682" s="144" t="s">
        <v>28412</v>
      </c>
      <c r="Z3682" s="144" t="s">
        <v>25676</v>
      </c>
      <c r="AA3682" s="160">
        <v>6505</v>
      </c>
    </row>
    <row r="3683" spans="1:31" ht="45" customHeight="1" x14ac:dyDescent="0.25">
      <c r="A3683" s="144" t="s">
        <v>20206</v>
      </c>
      <c r="B3683" s="144" t="s">
        <v>15440</v>
      </c>
      <c r="C3683" s="144">
        <v>25</v>
      </c>
      <c r="D3683" s="144" t="s">
        <v>7394</v>
      </c>
      <c r="E3683" s="144"/>
      <c r="F3683" s="144">
        <v>1</v>
      </c>
      <c r="G3683" s="144">
        <v>200</v>
      </c>
      <c r="H3683" s="144"/>
      <c r="I3683" s="144"/>
      <c r="J3683" s="144"/>
      <c r="K3683" s="144"/>
      <c r="L3683" s="144"/>
      <c r="M3683" s="145" t="s">
        <v>2213</v>
      </c>
      <c r="N3683" s="144" t="s">
        <v>42</v>
      </c>
      <c r="O3683" s="144"/>
      <c r="P3683" s="144" t="s">
        <v>30573</v>
      </c>
      <c r="Q3683" s="144"/>
      <c r="R3683" s="144"/>
      <c r="S3683" s="144" t="s">
        <v>4190</v>
      </c>
      <c r="T3683" s="144" t="s">
        <v>22995</v>
      </c>
      <c r="U3683" s="144" t="s">
        <v>20206</v>
      </c>
      <c r="V3683" s="144"/>
      <c r="W3683" s="144">
        <v>140250</v>
      </c>
      <c r="X3683" s="144" t="s">
        <v>20207</v>
      </c>
      <c r="Y3683" s="144">
        <v>84960000000</v>
      </c>
      <c r="Z3683" s="144" t="s">
        <v>20208</v>
      </c>
      <c r="AA3683" s="160">
        <v>4011</v>
      </c>
    </row>
    <row r="3684" spans="1:31" ht="45" customHeight="1" x14ac:dyDescent="0.25">
      <c r="A3684" s="144" t="s">
        <v>8839</v>
      </c>
      <c r="B3684" s="144" t="s">
        <v>4205</v>
      </c>
      <c r="C3684" s="144">
        <v>2</v>
      </c>
      <c r="D3684" s="144" t="s">
        <v>5479</v>
      </c>
      <c r="E3684" s="144"/>
      <c r="F3684" s="144">
        <v>1</v>
      </c>
      <c r="G3684" s="144">
        <v>200</v>
      </c>
      <c r="H3684" s="144"/>
      <c r="I3684" s="144"/>
      <c r="J3684" s="144"/>
      <c r="K3684" s="144"/>
      <c r="L3684" s="144"/>
      <c r="M3684" s="145" t="s">
        <v>2213</v>
      </c>
      <c r="N3684" s="144" t="s">
        <v>44</v>
      </c>
      <c r="O3684" s="144"/>
      <c r="P3684" s="144" t="s">
        <v>3547</v>
      </c>
      <c r="Q3684" s="144"/>
      <c r="R3684" s="144"/>
      <c r="S3684" s="144" t="s">
        <v>4190</v>
      </c>
      <c r="T3684" s="144" t="s">
        <v>8840</v>
      </c>
      <c r="U3684" s="144" t="s">
        <v>8839</v>
      </c>
      <c r="V3684" s="144"/>
      <c r="W3684" s="144">
        <v>633131</v>
      </c>
      <c r="X3684" s="144" t="s">
        <v>7228</v>
      </c>
      <c r="Y3684" s="144"/>
      <c r="Z3684" s="144"/>
      <c r="AA3684" s="160">
        <v>495</v>
      </c>
    </row>
    <row r="3685" spans="1:31" ht="45" customHeight="1" x14ac:dyDescent="0.25">
      <c r="A3685" s="144" t="s">
        <v>8841</v>
      </c>
      <c r="B3685" s="144" t="s">
        <v>4205</v>
      </c>
      <c r="C3685" s="144"/>
      <c r="D3685" s="144" t="s">
        <v>5218</v>
      </c>
      <c r="E3685" s="144"/>
      <c r="F3685" s="144">
        <v>1</v>
      </c>
      <c r="G3685" s="144">
        <v>200</v>
      </c>
      <c r="H3685" s="144"/>
      <c r="I3685" s="144"/>
      <c r="J3685" s="144"/>
      <c r="K3685" s="144"/>
      <c r="L3685" s="144"/>
      <c r="M3685" s="145" t="s">
        <v>2213</v>
      </c>
      <c r="N3685" s="144" t="s">
        <v>55</v>
      </c>
      <c r="O3685" s="144"/>
      <c r="P3685" s="144" t="s">
        <v>2681</v>
      </c>
      <c r="Q3685" s="144"/>
      <c r="R3685" s="144"/>
      <c r="S3685" s="144" t="s">
        <v>4190</v>
      </c>
      <c r="T3685" s="144" t="s">
        <v>8842</v>
      </c>
      <c r="U3685" s="144" t="s">
        <v>8841</v>
      </c>
      <c r="V3685" s="144"/>
      <c r="W3685" s="144">
        <v>671310</v>
      </c>
      <c r="X3685" s="144" t="s">
        <v>8843</v>
      </c>
      <c r="Y3685" s="144">
        <v>89250000000</v>
      </c>
      <c r="Z3685" s="144" t="s">
        <v>28413</v>
      </c>
      <c r="AA3685" s="161">
        <v>496</v>
      </c>
    </row>
    <row r="3686" spans="1:31" ht="45" customHeight="1" x14ac:dyDescent="0.25">
      <c r="A3686" s="144" t="s">
        <v>8844</v>
      </c>
      <c r="B3686" s="144" t="s">
        <v>4205</v>
      </c>
      <c r="C3686" s="144">
        <v>9</v>
      </c>
      <c r="D3686" s="144" t="s">
        <v>4206</v>
      </c>
      <c r="E3686" s="144"/>
      <c r="F3686" s="144">
        <v>1</v>
      </c>
      <c r="G3686" s="144">
        <v>350</v>
      </c>
      <c r="H3686" s="144"/>
      <c r="I3686" s="144"/>
      <c r="J3686" s="144"/>
      <c r="K3686" s="144"/>
      <c r="L3686" s="144"/>
      <c r="M3686" s="145" t="s">
        <v>2213</v>
      </c>
      <c r="N3686" s="144" t="s">
        <v>42</v>
      </c>
      <c r="O3686" s="144"/>
      <c r="P3686" s="144" t="s">
        <v>16156</v>
      </c>
      <c r="Q3686" s="144"/>
      <c r="R3686" s="144"/>
      <c r="S3686" s="144" t="s">
        <v>4189</v>
      </c>
      <c r="T3686" s="144" t="s">
        <v>4925</v>
      </c>
      <c r="U3686" s="144" t="s">
        <v>8844</v>
      </c>
      <c r="V3686" s="144"/>
      <c r="W3686" s="144"/>
      <c r="X3686" s="144"/>
      <c r="Y3686" s="150"/>
      <c r="Z3686" s="144" t="s">
        <v>8845</v>
      </c>
      <c r="AA3686" s="160">
        <v>497</v>
      </c>
    </row>
    <row r="3687" spans="1:31" ht="45" customHeight="1" x14ac:dyDescent="0.25">
      <c r="A3687" s="144" t="s">
        <v>14146</v>
      </c>
      <c r="B3687" s="144" t="s">
        <v>4230</v>
      </c>
      <c r="C3687" s="144"/>
      <c r="D3687" s="144"/>
      <c r="E3687" s="144"/>
      <c r="F3687" s="144">
        <v>5</v>
      </c>
      <c r="G3687" s="144"/>
      <c r="H3687" s="144"/>
      <c r="I3687" s="144"/>
      <c r="J3687" s="144"/>
      <c r="K3687" s="144"/>
      <c r="L3687" s="144">
        <v>296</v>
      </c>
      <c r="M3687" s="145" t="s">
        <v>2213</v>
      </c>
      <c r="N3687" s="144" t="s">
        <v>27</v>
      </c>
      <c r="O3687" s="144"/>
      <c r="P3687" s="144" t="s">
        <v>3821</v>
      </c>
      <c r="Q3687" s="144"/>
      <c r="R3687" s="144"/>
      <c r="S3687" s="144" t="s">
        <v>4189</v>
      </c>
      <c r="T3687" s="144" t="s">
        <v>14147</v>
      </c>
      <c r="U3687" s="144" t="s">
        <v>14146</v>
      </c>
      <c r="V3687" s="144"/>
      <c r="W3687" s="144">
        <v>665009</v>
      </c>
      <c r="X3687" s="144" t="s">
        <v>14148</v>
      </c>
      <c r="Y3687" s="144" t="s">
        <v>14149</v>
      </c>
      <c r="Z3687" s="144" t="s">
        <v>14150</v>
      </c>
      <c r="AA3687" s="160">
        <v>500</v>
      </c>
    </row>
    <row r="3688" spans="1:31" ht="45" customHeight="1" x14ac:dyDescent="0.25">
      <c r="A3688" s="144" t="s">
        <v>22996</v>
      </c>
      <c r="B3688" s="144" t="s">
        <v>17289</v>
      </c>
      <c r="C3688" s="144"/>
      <c r="D3688" s="144" t="s">
        <v>22997</v>
      </c>
      <c r="E3688" s="144"/>
      <c r="F3688" s="144">
        <v>2</v>
      </c>
      <c r="G3688" s="144"/>
      <c r="H3688" s="144"/>
      <c r="I3688" s="144"/>
      <c r="J3688" s="144"/>
      <c r="K3688" s="144"/>
      <c r="L3688" s="144">
        <v>30</v>
      </c>
      <c r="M3688" s="145" t="s">
        <v>2213</v>
      </c>
      <c r="N3688" s="144" t="s">
        <v>18</v>
      </c>
      <c r="O3688" s="144"/>
      <c r="P3688" s="144" t="s">
        <v>2446</v>
      </c>
      <c r="Q3688" s="144"/>
      <c r="R3688" s="144"/>
      <c r="S3688" s="144" t="s">
        <v>4190</v>
      </c>
      <c r="T3688" s="144" t="s">
        <v>13458</v>
      </c>
      <c r="U3688" s="144" t="s">
        <v>22996</v>
      </c>
      <c r="V3688" s="144"/>
      <c r="W3688" s="144">
        <v>308501</v>
      </c>
      <c r="X3688" s="144" t="s">
        <v>27471</v>
      </c>
      <c r="Y3688" s="144" t="s">
        <v>32237</v>
      </c>
      <c r="Z3688" s="144" t="s">
        <v>31268</v>
      </c>
      <c r="AA3688" s="160">
        <v>6037</v>
      </c>
    </row>
    <row r="3689" spans="1:31" ht="45" customHeight="1" x14ac:dyDescent="0.25">
      <c r="A3689" s="144" t="s">
        <v>32238</v>
      </c>
      <c r="B3689" s="144" t="s">
        <v>20582</v>
      </c>
      <c r="C3689" s="144">
        <v>5</v>
      </c>
      <c r="D3689" s="144"/>
      <c r="E3689" s="144"/>
      <c r="F3689" s="144">
        <v>1</v>
      </c>
      <c r="G3689" s="144"/>
      <c r="H3689" s="144">
        <v>850</v>
      </c>
      <c r="I3689" s="144">
        <v>400</v>
      </c>
      <c r="J3689" s="144">
        <v>400</v>
      </c>
      <c r="K3689" s="144">
        <v>50</v>
      </c>
      <c r="L3689" s="144"/>
      <c r="M3689" s="145" t="s">
        <v>2213</v>
      </c>
      <c r="N3689" s="144" t="s">
        <v>27</v>
      </c>
      <c r="O3689" s="144"/>
      <c r="P3689" s="144" t="s">
        <v>14232</v>
      </c>
      <c r="Q3689" s="144"/>
      <c r="R3689" s="144"/>
      <c r="S3689" s="144"/>
      <c r="T3689" s="144"/>
      <c r="U3689" s="144" t="s">
        <v>32238</v>
      </c>
      <c r="V3689" s="144"/>
      <c r="W3689" s="144">
        <v>664043</v>
      </c>
      <c r="X3689" s="144"/>
      <c r="Y3689" s="144" t="s">
        <v>32239</v>
      </c>
      <c r="Z3689" s="144"/>
      <c r="AA3689" s="160">
        <v>7307</v>
      </c>
    </row>
    <row r="3690" spans="1:31" ht="45" customHeight="1" x14ac:dyDescent="0.25">
      <c r="A3690" s="144" t="s">
        <v>8851</v>
      </c>
      <c r="B3690" s="144" t="s">
        <v>4205</v>
      </c>
      <c r="C3690" s="144"/>
      <c r="D3690" s="144" t="s">
        <v>5210</v>
      </c>
      <c r="E3690" s="144"/>
      <c r="F3690" s="144">
        <v>1</v>
      </c>
      <c r="G3690" s="144">
        <v>200</v>
      </c>
      <c r="H3690" s="144"/>
      <c r="I3690" s="144"/>
      <c r="J3690" s="144"/>
      <c r="K3690" s="144"/>
      <c r="L3690" s="144"/>
      <c r="M3690" s="145" t="s">
        <v>2213</v>
      </c>
      <c r="N3690" s="144" t="s">
        <v>89</v>
      </c>
      <c r="O3690" s="144"/>
      <c r="P3690" s="144" t="s">
        <v>2912</v>
      </c>
      <c r="Q3690" s="144"/>
      <c r="R3690" s="144"/>
      <c r="S3690" s="144" t="s">
        <v>4191</v>
      </c>
      <c r="T3690" s="144" t="s">
        <v>8852</v>
      </c>
      <c r="U3690" s="144" t="s">
        <v>8851</v>
      </c>
      <c r="V3690" s="144"/>
      <c r="W3690" s="144"/>
      <c r="X3690" s="144"/>
      <c r="Y3690" s="144"/>
      <c r="Z3690" s="144" t="s">
        <v>8853</v>
      </c>
      <c r="AA3690" s="160">
        <v>501</v>
      </c>
    </row>
    <row r="3691" spans="1:31" ht="45" customHeight="1" x14ac:dyDescent="0.25">
      <c r="A3691" s="144" t="s">
        <v>24193</v>
      </c>
      <c r="B3691" s="144" t="s">
        <v>24194</v>
      </c>
      <c r="C3691" s="144"/>
      <c r="D3691" s="144"/>
      <c r="E3691" s="144"/>
      <c r="F3691" s="144">
        <v>5</v>
      </c>
      <c r="G3691" s="144"/>
      <c r="H3691" s="144"/>
      <c r="I3691" s="144"/>
      <c r="J3691" s="144"/>
      <c r="K3691" s="144"/>
      <c r="L3691" s="144">
        <v>450</v>
      </c>
      <c r="M3691" s="145" t="s">
        <v>2213</v>
      </c>
      <c r="N3691" s="144" t="s">
        <v>73</v>
      </c>
      <c r="O3691" s="144"/>
      <c r="P3691" s="144" t="s">
        <v>3516</v>
      </c>
      <c r="Q3691" s="144"/>
      <c r="R3691" s="144"/>
      <c r="S3691" s="144"/>
      <c r="T3691" s="144"/>
      <c r="U3691" s="144" t="s">
        <v>24193</v>
      </c>
      <c r="V3691" s="144"/>
      <c r="W3691" s="144">
        <v>391430</v>
      </c>
      <c r="X3691" s="144" t="s">
        <v>24195</v>
      </c>
      <c r="Y3691" s="144" t="s">
        <v>24196</v>
      </c>
      <c r="Z3691" s="144" t="s">
        <v>24197</v>
      </c>
      <c r="AA3691" s="160">
        <v>6111</v>
      </c>
    </row>
    <row r="3692" spans="1:31" ht="45" customHeight="1" x14ac:dyDescent="0.25">
      <c r="A3692" s="144" t="s">
        <v>31269</v>
      </c>
      <c r="B3692" s="144" t="s">
        <v>31270</v>
      </c>
      <c r="C3692" s="144">
        <v>2</v>
      </c>
      <c r="D3692" s="144" t="s">
        <v>31271</v>
      </c>
      <c r="E3692" s="144"/>
      <c r="F3692" s="144">
        <v>1</v>
      </c>
      <c r="G3692" s="144"/>
      <c r="H3692" s="144">
        <v>350</v>
      </c>
      <c r="I3692" s="144">
        <v>200</v>
      </c>
      <c r="J3692" s="144">
        <v>100</v>
      </c>
      <c r="K3692" s="144">
        <v>50</v>
      </c>
      <c r="L3692" s="144"/>
      <c r="M3692" s="145" t="s">
        <v>2213</v>
      </c>
      <c r="N3692" s="144" t="s">
        <v>23</v>
      </c>
      <c r="O3692" s="144"/>
      <c r="P3692" s="144" t="s">
        <v>3696</v>
      </c>
      <c r="Q3692" s="144"/>
      <c r="R3692" s="144"/>
      <c r="S3692" s="144" t="s">
        <v>4191</v>
      </c>
      <c r="T3692" s="144" t="s">
        <v>7338</v>
      </c>
      <c r="U3692" s="144" t="s">
        <v>31269</v>
      </c>
      <c r="V3692" s="144"/>
      <c r="W3692" s="144">
        <v>397342</v>
      </c>
      <c r="X3692" s="144" t="s">
        <v>31272</v>
      </c>
      <c r="Y3692" s="144"/>
      <c r="Z3692" s="144" t="s">
        <v>31273</v>
      </c>
      <c r="AA3692" s="160">
        <v>3480</v>
      </c>
    </row>
    <row r="3693" spans="1:31" ht="45" customHeight="1" x14ac:dyDescent="0.25">
      <c r="A3693" s="144" t="s">
        <v>25677</v>
      </c>
      <c r="B3693" s="144" t="s">
        <v>13672</v>
      </c>
      <c r="C3693" s="144">
        <v>2073</v>
      </c>
      <c r="D3693" s="144"/>
      <c r="E3693" s="144"/>
      <c r="F3693" s="144">
        <v>1</v>
      </c>
      <c r="G3693" s="144"/>
      <c r="H3693" s="144">
        <v>1000</v>
      </c>
      <c r="I3693" s="144">
        <v>450</v>
      </c>
      <c r="J3693" s="144">
        <v>350</v>
      </c>
      <c r="K3693" s="144">
        <v>200</v>
      </c>
      <c r="L3693" s="144"/>
      <c r="M3693" s="145" t="s">
        <v>2213</v>
      </c>
      <c r="N3693" s="144" t="s">
        <v>41</v>
      </c>
      <c r="O3693" s="144"/>
      <c r="P3693" s="144" t="s">
        <v>2798</v>
      </c>
      <c r="Q3693" s="144"/>
      <c r="R3693" s="144"/>
      <c r="S3693" s="144" t="s">
        <v>15453</v>
      </c>
      <c r="T3693" s="144" t="s">
        <v>25678</v>
      </c>
      <c r="U3693" s="144" t="s">
        <v>25677</v>
      </c>
      <c r="V3693" s="144"/>
      <c r="W3693" s="144">
        <v>108830</v>
      </c>
      <c r="X3693" s="144" t="s">
        <v>25679</v>
      </c>
      <c r="Y3693" s="144" t="s">
        <v>25680</v>
      </c>
      <c r="Z3693" s="144" t="s">
        <v>25681</v>
      </c>
      <c r="AA3693" s="160">
        <v>6325</v>
      </c>
    </row>
    <row r="3694" spans="1:31" ht="45" customHeight="1" x14ac:dyDescent="0.25">
      <c r="A3694" s="144" t="s">
        <v>25677</v>
      </c>
      <c r="B3694" s="144" t="s">
        <v>13672</v>
      </c>
      <c r="C3694" s="144">
        <v>2073</v>
      </c>
      <c r="D3694" s="144"/>
      <c r="E3694" s="144" t="s">
        <v>25682</v>
      </c>
      <c r="F3694" s="144">
        <v>1</v>
      </c>
      <c r="G3694" s="144">
        <v>210</v>
      </c>
      <c r="H3694" s="144"/>
      <c r="I3694" s="144"/>
      <c r="J3694" s="144"/>
      <c r="K3694" s="144"/>
      <c r="L3694" s="144"/>
      <c r="M3694" s="145" t="s">
        <v>2213</v>
      </c>
      <c r="N3694" s="144" t="s">
        <v>41</v>
      </c>
      <c r="O3694" s="144"/>
      <c r="P3694" s="144" t="s">
        <v>2798</v>
      </c>
      <c r="Q3694" s="144"/>
      <c r="R3694" s="144"/>
      <c r="S3694" s="144" t="s">
        <v>15453</v>
      </c>
      <c r="T3694" s="144" t="s">
        <v>25678</v>
      </c>
      <c r="U3694" s="144" t="s">
        <v>25677</v>
      </c>
      <c r="V3694" s="144" t="s">
        <v>25683</v>
      </c>
      <c r="W3694" s="144">
        <v>108829</v>
      </c>
      <c r="X3694" s="144" t="s">
        <v>25679</v>
      </c>
      <c r="Y3694" s="144" t="s">
        <v>25684</v>
      </c>
      <c r="Z3694" s="144" t="s">
        <v>25681</v>
      </c>
      <c r="AA3694" s="160">
        <v>6326</v>
      </c>
      <c r="AE3694" s="109" t="s">
        <v>1479</v>
      </c>
    </row>
    <row r="3695" spans="1:31" ht="45" customHeight="1" x14ac:dyDescent="0.25">
      <c r="A3695" s="144" t="s">
        <v>8854</v>
      </c>
      <c r="B3695" s="144" t="s">
        <v>4208</v>
      </c>
      <c r="C3695" s="144"/>
      <c r="D3695" s="144"/>
      <c r="E3695" s="144"/>
      <c r="F3695" s="144">
        <v>1</v>
      </c>
      <c r="G3695" s="144"/>
      <c r="H3695" s="144">
        <v>798</v>
      </c>
      <c r="I3695" s="144">
        <v>290</v>
      </c>
      <c r="J3695" s="144">
        <v>363</v>
      </c>
      <c r="K3695" s="144">
        <v>145</v>
      </c>
      <c r="L3695" s="144"/>
      <c r="M3695" s="145" t="s">
        <v>2213</v>
      </c>
      <c r="N3695" s="144" t="s">
        <v>58</v>
      </c>
      <c r="O3695" s="144"/>
      <c r="P3695" s="144" t="s">
        <v>2480</v>
      </c>
      <c r="Q3695" s="144"/>
      <c r="R3695" s="144"/>
      <c r="S3695" s="144" t="s">
        <v>4191</v>
      </c>
      <c r="T3695" s="144" t="s">
        <v>8855</v>
      </c>
      <c r="U3695" s="144" t="s">
        <v>8854</v>
      </c>
      <c r="V3695" s="144"/>
      <c r="W3695" s="144">
        <v>361704</v>
      </c>
      <c r="X3695" s="144" t="s">
        <v>8856</v>
      </c>
      <c r="Y3695" s="150" t="s">
        <v>8857</v>
      </c>
      <c r="Z3695" s="144" t="s">
        <v>8858</v>
      </c>
      <c r="AA3695" s="160">
        <v>502</v>
      </c>
    </row>
    <row r="3696" spans="1:31" ht="45" customHeight="1" x14ac:dyDescent="0.25">
      <c r="A3696" s="144" t="s">
        <v>8859</v>
      </c>
      <c r="B3696" s="144" t="s">
        <v>8860</v>
      </c>
      <c r="C3696" s="144"/>
      <c r="D3696" s="144"/>
      <c r="E3696" s="144"/>
      <c r="F3696" s="144">
        <v>1</v>
      </c>
      <c r="G3696" s="144"/>
      <c r="H3696" s="144">
        <v>1000</v>
      </c>
      <c r="I3696" s="144"/>
      <c r="J3696" s="144"/>
      <c r="K3696" s="144">
        <v>1000</v>
      </c>
      <c r="L3696" s="144"/>
      <c r="M3696" s="145" t="s">
        <v>2213</v>
      </c>
      <c r="N3696" s="144" t="s">
        <v>54</v>
      </c>
      <c r="O3696" s="144"/>
      <c r="P3696" s="144" t="s">
        <v>4080</v>
      </c>
      <c r="Q3696" s="144"/>
      <c r="R3696" s="144"/>
      <c r="S3696" s="144"/>
      <c r="T3696" s="144"/>
      <c r="U3696" s="144" t="s">
        <v>8859</v>
      </c>
      <c r="V3696" s="144"/>
      <c r="W3696" s="144">
        <v>452600</v>
      </c>
      <c r="X3696" s="144" t="s">
        <v>20212</v>
      </c>
      <c r="Y3696" s="144" t="s">
        <v>8861</v>
      </c>
      <c r="Z3696" s="144" t="s">
        <v>8862</v>
      </c>
      <c r="AA3696" s="160">
        <v>503</v>
      </c>
    </row>
    <row r="3697" spans="1:27" ht="45" customHeight="1" x14ac:dyDescent="0.25">
      <c r="A3697" s="144" t="s">
        <v>13028</v>
      </c>
      <c r="B3697" s="144" t="s">
        <v>4205</v>
      </c>
      <c r="C3697" s="144"/>
      <c r="D3697" s="144" t="s">
        <v>4241</v>
      </c>
      <c r="E3697" s="144"/>
      <c r="F3697" s="144">
        <v>1</v>
      </c>
      <c r="G3697" s="144">
        <v>200</v>
      </c>
      <c r="H3697" s="144"/>
      <c r="I3697" s="144"/>
      <c r="J3697" s="144"/>
      <c r="K3697" s="144"/>
      <c r="L3697" s="144"/>
      <c r="M3697" s="145" t="s">
        <v>2213</v>
      </c>
      <c r="N3697" s="144" t="s">
        <v>27</v>
      </c>
      <c r="O3697" s="144"/>
      <c r="P3697" s="144" t="s">
        <v>3489</v>
      </c>
      <c r="Q3697" s="144"/>
      <c r="R3697" s="144"/>
      <c r="S3697" s="144" t="s">
        <v>4190</v>
      </c>
      <c r="T3697" s="144" t="s">
        <v>13029</v>
      </c>
      <c r="U3697" s="144" t="s">
        <v>13028</v>
      </c>
      <c r="V3697" s="144"/>
      <c r="W3697" s="144">
        <v>666801</v>
      </c>
      <c r="X3697" s="144" t="s">
        <v>14772</v>
      </c>
      <c r="Y3697" s="144"/>
      <c r="Z3697" s="144" t="s">
        <v>13030</v>
      </c>
      <c r="AA3697" s="160">
        <v>504</v>
      </c>
    </row>
    <row r="3698" spans="1:27" ht="45" customHeight="1" x14ac:dyDescent="0.25">
      <c r="A3698" s="144" t="s">
        <v>20213</v>
      </c>
      <c r="B3698" s="144" t="s">
        <v>20214</v>
      </c>
      <c r="C3698" s="144">
        <v>29</v>
      </c>
      <c r="D3698" s="144"/>
      <c r="E3698" s="144"/>
      <c r="F3698" s="144">
        <v>1</v>
      </c>
      <c r="G3698" s="144"/>
      <c r="H3698" s="144">
        <v>450</v>
      </c>
      <c r="I3698" s="144">
        <v>200</v>
      </c>
      <c r="J3698" s="144">
        <v>200</v>
      </c>
      <c r="K3698" s="144">
        <v>50</v>
      </c>
      <c r="L3698" s="144"/>
      <c r="M3698" s="145" t="s">
        <v>2213</v>
      </c>
      <c r="N3698" s="144" t="s">
        <v>64</v>
      </c>
      <c r="O3698" s="144"/>
      <c r="P3698" s="144" t="s">
        <v>3413</v>
      </c>
      <c r="Q3698" s="144"/>
      <c r="R3698" s="144"/>
      <c r="S3698" s="144"/>
      <c r="T3698" s="144"/>
      <c r="U3698" s="144" t="s">
        <v>20213</v>
      </c>
      <c r="V3698" s="144"/>
      <c r="W3698" s="144">
        <v>430028</v>
      </c>
      <c r="X3698" s="144" t="s">
        <v>20215</v>
      </c>
      <c r="Y3698" s="144">
        <v>89270000000</v>
      </c>
      <c r="Z3698" s="144" t="s">
        <v>20216</v>
      </c>
      <c r="AA3698" s="160">
        <v>4719</v>
      </c>
    </row>
    <row r="3699" spans="1:27" ht="45" customHeight="1" x14ac:dyDescent="0.25">
      <c r="A3699" s="144" t="s">
        <v>24198</v>
      </c>
      <c r="B3699" s="144" t="s">
        <v>24199</v>
      </c>
      <c r="C3699" s="144"/>
      <c r="D3699" s="144"/>
      <c r="E3699" s="144"/>
      <c r="F3699" s="144">
        <v>1</v>
      </c>
      <c r="G3699" s="144"/>
      <c r="H3699" s="144">
        <v>450</v>
      </c>
      <c r="I3699" s="144">
        <v>200</v>
      </c>
      <c r="J3699" s="144">
        <v>200</v>
      </c>
      <c r="K3699" s="144">
        <v>50</v>
      </c>
      <c r="L3699" s="144"/>
      <c r="M3699" s="145" t="s">
        <v>2213</v>
      </c>
      <c r="N3699" s="144" t="s">
        <v>18</v>
      </c>
      <c r="O3699" s="144"/>
      <c r="P3699" s="144" t="s">
        <v>17715</v>
      </c>
      <c r="Q3699" s="144" t="s">
        <v>19102</v>
      </c>
      <c r="R3699" s="144" t="s">
        <v>27955</v>
      </c>
      <c r="S3699" s="144" t="s">
        <v>15453</v>
      </c>
      <c r="T3699" s="144" t="s">
        <v>14677</v>
      </c>
      <c r="U3699" s="144" t="s">
        <v>24198</v>
      </c>
      <c r="V3699" s="144"/>
      <c r="W3699" s="144">
        <v>309954</v>
      </c>
      <c r="X3699" s="144" t="s">
        <v>24200</v>
      </c>
      <c r="Y3699" s="144">
        <v>84720000000</v>
      </c>
      <c r="Z3699" s="144" t="s">
        <v>24201</v>
      </c>
      <c r="AA3699" s="160">
        <v>6182</v>
      </c>
    </row>
    <row r="3700" spans="1:27" ht="45" customHeight="1" x14ac:dyDescent="0.25">
      <c r="A3700" s="144" t="s">
        <v>20217</v>
      </c>
      <c r="B3700" s="144" t="s">
        <v>15409</v>
      </c>
      <c r="C3700" s="144"/>
      <c r="D3700" s="144"/>
      <c r="E3700" s="144"/>
      <c r="F3700" s="144">
        <v>1</v>
      </c>
      <c r="G3700" s="144"/>
      <c r="H3700" s="144">
        <v>350</v>
      </c>
      <c r="I3700" s="144">
        <v>200</v>
      </c>
      <c r="J3700" s="144">
        <v>100</v>
      </c>
      <c r="K3700" s="144">
        <v>50</v>
      </c>
      <c r="L3700" s="144"/>
      <c r="M3700" s="145" t="s">
        <v>2213</v>
      </c>
      <c r="N3700" s="144" t="s">
        <v>54</v>
      </c>
      <c r="O3700" s="144"/>
      <c r="P3700" s="144" t="s">
        <v>3907</v>
      </c>
      <c r="Q3700" s="144"/>
      <c r="R3700" s="144"/>
      <c r="S3700" s="144" t="s">
        <v>15453</v>
      </c>
      <c r="T3700" s="144" t="s">
        <v>20218</v>
      </c>
      <c r="U3700" s="144" t="s">
        <v>20217</v>
      </c>
      <c r="V3700" s="144"/>
      <c r="W3700" s="144">
        <v>453006</v>
      </c>
      <c r="X3700" s="144" t="s">
        <v>20219</v>
      </c>
      <c r="Y3700" s="144">
        <v>94380000000</v>
      </c>
      <c r="Z3700" s="144" t="s">
        <v>20220</v>
      </c>
      <c r="AA3700" s="160">
        <v>4555</v>
      </c>
    </row>
    <row r="3701" spans="1:27" ht="45" customHeight="1" x14ac:dyDescent="0.25">
      <c r="A3701" s="144" t="s">
        <v>8864</v>
      </c>
      <c r="B3701" s="144" t="s">
        <v>4208</v>
      </c>
      <c r="C3701" s="144">
        <v>7</v>
      </c>
      <c r="D3701" s="144"/>
      <c r="E3701" s="144"/>
      <c r="F3701" s="144">
        <v>1</v>
      </c>
      <c r="G3701" s="144"/>
      <c r="H3701" s="144">
        <v>1799</v>
      </c>
      <c r="I3701" s="144">
        <v>654</v>
      </c>
      <c r="J3701" s="144">
        <v>818</v>
      </c>
      <c r="K3701" s="144">
        <v>327</v>
      </c>
      <c r="L3701" s="144"/>
      <c r="M3701" s="145" t="s">
        <v>2213</v>
      </c>
      <c r="N3701" s="144" t="s">
        <v>84</v>
      </c>
      <c r="O3701" s="144"/>
      <c r="P3701" s="144" t="s">
        <v>13890</v>
      </c>
      <c r="Q3701" s="144"/>
      <c r="R3701" s="144"/>
      <c r="S3701" s="144"/>
      <c r="T3701" s="144"/>
      <c r="U3701" s="144" t="s">
        <v>8864</v>
      </c>
      <c r="V3701" s="144"/>
      <c r="W3701" s="144">
        <v>301842</v>
      </c>
      <c r="X3701" s="144" t="s">
        <v>8865</v>
      </c>
      <c r="Y3701" s="144" t="s">
        <v>8866</v>
      </c>
      <c r="Z3701" s="144" t="s">
        <v>8867</v>
      </c>
      <c r="AA3701" s="160">
        <v>507</v>
      </c>
    </row>
    <row r="3702" spans="1:27" ht="45" customHeight="1" x14ac:dyDescent="0.25">
      <c r="A3702" s="144" t="s">
        <v>35237</v>
      </c>
      <c r="B3702" s="144" t="s">
        <v>13672</v>
      </c>
      <c r="C3702" s="144">
        <v>1290</v>
      </c>
      <c r="D3702" s="144"/>
      <c r="E3702" s="144"/>
      <c r="F3702" s="144">
        <v>1</v>
      </c>
      <c r="G3702" s="144"/>
      <c r="H3702" s="144">
        <v>1799</v>
      </c>
      <c r="I3702" s="144">
        <v>654</v>
      </c>
      <c r="J3702" s="144">
        <v>818</v>
      </c>
      <c r="K3702" s="144">
        <v>327</v>
      </c>
      <c r="L3702" s="144"/>
      <c r="M3702" s="145" t="s">
        <v>2213</v>
      </c>
      <c r="N3702" s="144" t="s">
        <v>41</v>
      </c>
      <c r="O3702" s="144"/>
      <c r="P3702" s="144" t="s">
        <v>2324</v>
      </c>
      <c r="Q3702" s="144" t="s">
        <v>4187</v>
      </c>
      <c r="R3702" s="144" t="s">
        <v>8005</v>
      </c>
      <c r="S3702" s="144"/>
      <c r="T3702" s="144"/>
      <c r="U3702" s="144" t="s">
        <v>35237</v>
      </c>
      <c r="V3702" s="144"/>
      <c r="W3702" s="144">
        <v>105037</v>
      </c>
      <c r="X3702" s="144" t="s">
        <v>36738</v>
      </c>
      <c r="Y3702" s="149" t="s">
        <v>36739</v>
      </c>
      <c r="Z3702" s="144" t="s">
        <v>36740</v>
      </c>
      <c r="AA3702" s="160">
        <v>942</v>
      </c>
    </row>
    <row r="3703" spans="1:27" ht="45" customHeight="1" x14ac:dyDescent="0.25">
      <c r="A3703" s="144" t="s">
        <v>35237</v>
      </c>
      <c r="B3703" s="144" t="s">
        <v>13672</v>
      </c>
      <c r="C3703" s="144">
        <v>1290</v>
      </c>
      <c r="D3703" s="144"/>
      <c r="E3703" s="144" t="s">
        <v>6696</v>
      </c>
      <c r="F3703" s="144">
        <v>1</v>
      </c>
      <c r="G3703" s="144">
        <v>250</v>
      </c>
      <c r="H3703" s="144"/>
      <c r="I3703" s="144"/>
      <c r="J3703" s="144"/>
      <c r="K3703" s="144"/>
      <c r="L3703" s="144"/>
      <c r="M3703" s="145" t="s">
        <v>2213</v>
      </c>
      <c r="N3703" s="144" t="s">
        <v>41</v>
      </c>
      <c r="O3703" s="144"/>
      <c r="P3703" s="144" t="s">
        <v>2324</v>
      </c>
      <c r="Q3703" s="144" t="s">
        <v>4187</v>
      </c>
      <c r="R3703" s="144" t="s">
        <v>8005</v>
      </c>
      <c r="S3703" s="144"/>
      <c r="T3703" s="144"/>
      <c r="U3703" s="144" t="s">
        <v>35237</v>
      </c>
      <c r="V3703" s="144"/>
      <c r="W3703" s="144">
        <v>105043</v>
      </c>
      <c r="X3703" s="144" t="s">
        <v>14706</v>
      </c>
      <c r="Y3703" s="149"/>
      <c r="Z3703" s="144"/>
      <c r="AA3703" s="160">
        <v>3609</v>
      </c>
    </row>
    <row r="3704" spans="1:27" ht="45" customHeight="1" x14ac:dyDescent="0.25">
      <c r="A3704" s="144" t="s">
        <v>30154</v>
      </c>
      <c r="B3704" s="144" t="s">
        <v>30155</v>
      </c>
      <c r="C3704" s="144"/>
      <c r="D3704" s="144"/>
      <c r="E3704" s="144"/>
      <c r="F3704" s="144">
        <v>1</v>
      </c>
      <c r="G3704" s="144"/>
      <c r="H3704" s="144">
        <v>400</v>
      </c>
      <c r="I3704" s="144">
        <v>200</v>
      </c>
      <c r="J3704" s="144">
        <v>150</v>
      </c>
      <c r="K3704" s="144">
        <v>50</v>
      </c>
      <c r="L3704" s="144"/>
      <c r="M3704" s="145" t="s">
        <v>2213</v>
      </c>
      <c r="N3704" s="144" t="s">
        <v>18</v>
      </c>
      <c r="O3704" s="144"/>
      <c r="P3704" s="144" t="s">
        <v>2651</v>
      </c>
      <c r="Q3704" s="144" t="s">
        <v>4190</v>
      </c>
      <c r="R3704" s="144" t="s">
        <v>30156</v>
      </c>
      <c r="S3704" s="144"/>
      <c r="T3704" s="144"/>
      <c r="U3704" s="144" t="s">
        <v>30154</v>
      </c>
      <c r="V3704" s="144"/>
      <c r="W3704" s="144">
        <v>309724</v>
      </c>
      <c r="X3704" s="144" t="s">
        <v>30157</v>
      </c>
      <c r="Y3704" s="144" t="s">
        <v>30158</v>
      </c>
      <c r="Z3704" s="144" t="s">
        <v>30159</v>
      </c>
      <c r="AA3704" s="160">
        <v>7083</v>
      </c>
    </row>
    <row r="3705" spans="1:27" ht="45" customHeight="1" x14ac:dyDescent="0.25">
      <c r="A3705" s="144" t="s">
        <v>13924</v>
      </c>
      <c r="B3705" s="144" t="s">
        <v>4208</v>
      </c>
      <c r="C3705" s="144">
        <v>7</v>
      </c>
      <c r="D3705" s="144"/>
      <c r="E3705" s="144"/>
      <c r="F3705" s="144">
        <v>1</v>
      </c>
      <c r="G3705" s="144"/>
      <c r="H3705" s="144">
        <v>350</v>
      </c>
      <c r="I3705" s="144">
        <v>200</v>
      </c>
      <c r="J3705" s="144">
        <v>100</v>
      </c>
      <c r="K3705" s="144">
        <v>50</v>
      </c>
      <c r="L3705" s="144"/>
      <c r="M3705" s="145" t="s">
        <v>2213</v>
      </c>
      <c r="N3705" s="144" t="s">
        <v>69</v>
      </c>
      <c r="O3705" s="144"/>
      <c r="P3705" s="144" t="s">
        <v>3602</v>
      </c>
      <c r="Q3705" s="144"/>
      <c r="R3705" s="144"/>
      <c r="S3705" s="144"/>
      <c r="T3705" s="144"/>
      <c r="U3705" s="144" t="s">
        <v>13924</v>
      </c>
      <c r="V3705" s="144"/>
      <c r="W3705" s="144">
        <v>427968</v>
      </c>
      <c r="X3705" s="144" t="s">
        <v>20221</v>
      </c>
      <c r="Y3705" s="144" t="s">
        <v>13925</v>
      </c>
      <c r="Z3705" s="144" t="s">
        <v>13926</v>
      </c>
      <c r="AA3705" s="160">
        <v>508</v>
      </c>
    </row>
    <row r="3706" spans="1:27" ht="45" customHeight="1" x14ac:dyDescent="0.25">
      <c r="A3706" s="144" t="s">
        <v>24202</v>
      </c>
      <c r="B3706" s="144" t="s">
        <v>24203</v>
      </c>
      <c r="C3706" s="144"/>
      <c r="D3706" s="144"/>
      <c r="E3706" s="144"/>
      <c r="F3706" s="144">
        <v>1</v>
      </c>
      <c r="G3706" s="144"/>
      <c r="H3706" s="144">
        <v>120</v>
      </c>
      <c r="I3706" s="144">
        <v>50</v>
      </c>
      <c r="J3706" s="144">
        <v>50</v>
      </c>
      <c r="K3706" s="144">
        <v>20</v>
      </c>
      <c r="L3706" s="144"/>
      <c r="M3706" s="145" t="s">
        <v>2213</v>
      </c>
      <c r="N3706" s="144" t="s">
        <v>73</v>
      </c>
      <c r="O3706" s="144"/>
      <c r="P3706" s="144" t="s">
        <v>3646</v>
      </c>
      <c r="Q3706" s="144"/>
      <c r="R3706" s="144"/>
      <c r="S3706" s="144" t="s">
        <v>15453</v>
      </c>
      <c r="T3706" s="144" t="s">
        <v>21870</v>
      </c>
      <c r="U3706" s="144" t="s">
        <v>24202</v>
      </c>
      <c r="V3706" s="144"/>
      <c r="W3706" s="144">
        <v>391822</v>
      </c>
      <c r="X3706" s="144" t="s">
        <v>24204</v>
      </c>
      <c r="Y3706" s="144" t="s">
        <v>24205</v>
      </c>
      <c r="Z3706" s="144" t="s">
        <v>24206</v>
      </c>
      <c r="AA3706" s="160">
        <v>6245</v>
      </c>
    </row>
    <row r="3707" spans="1:27" ht="45" customHeight="1" x14ac:dyDescent="0.25">
      <c r="A3707" s="144" t="s">
        <v>8870</v>
      </c>
      <c r="B3707" s="144" t="s">
        <v>4205</v>
      </c>
      <c r="C3707" s="144"/>
      <c r="D3707" s="144" t="s">
        <v>5894</v>
      </c>
      <c r="E3707" s="144"/>
      <c r="F3707" s="144">
        <v>1</v>
      </c>
      <c r="G3707" s="144">
        <v>150</v>
      </c>
      <c r="H3707" s="144"/>
      <c r="I3707" s="144"/>
      <c r="J3707" s="144"/>
      <c r="K3707" s="144"/>
      <c r="L3707" s="144"/>
      <c r="M3707" s="145" t="s">
        <v>2213</v>
      </c>
      <c r="N3707" s="144" t="s">
        <v>32</v>
      </c>
      <c r="O3707" s="144"/>
      <c r="P3707" s="144" t="s">
        <v>3737</v>
      </c>
      <c r="Q3707" s="144"/>
      <c r="R3707" s="144"/>
      <c r="S3707" s="144" t="s">
        <v>4190</v>
      </c>
      <c r="T3707" s="144" t="s">
        <v>8871</v>
      </c>
      <c r="U3707" s="144" t="s">
        <v>8870</v>
      </c>
      <c r="V3707" s="144"/>
      <c r="W3707" s="144">
        <v>612711</v>
      </c>
      <c r="X3707" s="144" t="s">
        <v>20222</v>
      </c>
      <c r="Y3707" s="149" t="s">
        <v>8872</v>
      </c>
      <c r="Z3707" s="144" t="s">
        <v>20223</v>
      </c>
      <c r="AA3707" s="160">
        <v>509</v>
      </c>
    </row>
    <row r="3708" spans="1:27" ht="45" customHeight="1" x14ac:dyDescent="0.25">
      <c r="A3708" s="144" t="s">
        <v>8873</v>
      </c>
      <c r="B3708" s="144" t="s">
        <v>4205</v>
      </c>
      <c r="C3708" s="144">
        <v>32</v>
      </c>
      <c r="D3708" s="144"/>
      <c r="E3708" s="144"/>
      <c r="F3708" s="144">
        <v>1</v>
      </c>
      <c r="G3708" s="144">
        <v>200</v>
      </c>
      <c r="H3708" s="144"/>
      <c r="I3708" s="144"/>
      <c r="J3708" s="144"/>
      <c r="K3708" s="144"/>
      <c r="L3708" s="144"/>
      <c r="M3708" s="145" t="s">
        <v>2213</v>
      </c>
      <c r="N3708" s="144" t="s">
        <v>112</v>
      </c>
      <c r="O3708" s="144"/>
      <c r="P3708" s="144" t="s">
        <v>2466</v>
      </c>
      <c r="Q3708" s="144"/>
      <c r="R3708" s="144"/>
      <c r="S3708" s="144" t="s">
        <v>4191</v>
      </c>
      <c r="T3708" s="144" t="s">
        <v>8874</v>
      </c>
      <c r="U3708" s="144" t="s">
        <v>8873</v>
      </c>
      <c r="V3708" s="144"/>
      <c r="W3708" s="144">
        <v>607251</v>
      </c>
      <c r="X3708" s="144" t="s">
        <v>9435</v>
      </c>
      <c r="Y3708" s="144" t="s">
        <v>8875</v>
      </c>
      <c r="Z3708" s="144" t="s">
        <v>8876</v>
      </c>
      <c r="AA3708" s="160">
        <v>510</v>
      </c>
    </row>
    <row r="3709" spans="1:27" ht="45" customHeight="1" x14ac:dyDescent="0.25">
      <c r="A3709" s="144" t="s">
        <v>27472</v>
      </c>
      <c r="B3709" s="144" t="s">
        <v>15377</v>
      </c>
      <c r="C3709" s="144">
        <v>15</v>
      </c>
      <c r="D3709" s="144" t="s">
        <v>27473</v>
      </c>
      <c r="E3709" s="144"/>
      <c r="F3709" s="144">
        <v>1</v>
      </c>
      <c r="G3709" s="144">
        <v>200</v>
      </c>
      <c r="H3709" s="144"/>
      <c r="I3709" s="144"/>
      <c r="J3709" s="144"/>
      <c r="K3709" s="144"/>
      <c r="L3709" s="144"/>
      <c r="M3709" s="145" t="s">
        <v>2213</v>
      </c>
      <c r="N3709" s="144" t="s">
        <v>44</v>
      </c>
      <c r="O3709" s="144"/>
      <c r="P3709" s="144" t="s">
        <v>2468</v>
      </c>
      <c r="Q3709" s="144"/>
      <c r="R3709" s="144"/>
      <c r="S3709" s="144" t="s">
        <v>4189</v>
      </c>
      <c r="T3709" s="144" t="s">
        <v>27474</v>
      </c>
      <c r="U3709" s="144" t="s">
        <v>27472</v>
      </c>
      <c r="V3709" s="144"/>
      <c r="W3709" s="144">
        <v>633009</v>
      </c>
      <c r="X3709" s="144" t="s">
        <v>27475</v>
      </c>
      <c r="Y3709" s="144">
        <v>83830000000</v>
      </c>
      <c r="Z3709" s="144" t="s">
        <v>27476</v>
      </c>
      <c r="AA3709" s="160">
        <v>6747</v>
      </c>
    </row>
    <row r="3710" spans="1:27" ht="45" customHeight="1" x14ac:dyDescent="0.25">
      <c r="A3710" s="144" t="s">
        <v>36741</v>
      </c>
      <c r="B3710" s="144" t="s">
        <v>36742</v>
      </c>
      <c r="C3710" s="144"/>
      <c r="D3710" s="144"/>
      <c r="E3710" s="144"/>
      <c r="F3710" s="144">
        <v>1</v>
      </c>
      <c r="G3710" s="144"/>
      <c r="H3710" s="144">
        <v>320</v>
      </c>
      <c r="I3710" s="144">
        <v>100</v>
      </c>
      <c r="J3710" s="144">
        <v>150</v>
      </c>
      <c r="K3710" s="144">
        <v>70</v>
      </c>
      <c r="L3710" s="144"/>
      <c r="M3710" s="145" t="s">
        <v>2213</v>
      </c>
      <c r="N3710" s="144" t="s">
        <v>46</v>
      </c>
      <c r="O3710" s="144"/>
      <c r="P3710" s="144" t="s">
        <v>3774</v>
      </c>
      <c r="Q3710" s="144"/>
      <c r="R3710" s="144"/>
      <c r="S3710" s="144" t="s">
        <v>4190</v>
      </c>
      <c r="T3710" s="144" t="s">
        <v>36743</v>
      </c>
      <c r="U3710" s="144" t="s">
        <v>36741</v>
      </c>
      <c r="V3710" s="144"/>
      <c r="W3710" s="144">
        <v>460535</v>
      </c>
      <c r="X3710" s="144" t="s">
        <v>36744</v>
      </c>
      <c r="Y3710" s="144" t="s">
        <v>37337</v>
      </c>
      <c r="Z3710" s="144" t="s">
        <v>36745</v>
      </c>
      <c r="AA3710" s="160">
        <v>7837</v>
      </c>
    </row>
    <row r="3711" spans="1:27" ht="45" customHeight="1" x14ac:dyDescent="0.25">
      <c r="A3711" s="144" t="s">
        <v>20224</v>
      </c>
      <c r="B3711" s="144" t="s">
        <v>20225</v>
      </c>
      <c r="C3711" s="144"/>
      <c r="D3711" s="144"/>
      <c r="E3711" s="144"/>
      <c r="F3711" s="144">
        <v>1</v>
      </c>
      <c r="G3711" s="144"/>
      <c r="H3711" s="144">
        <v>500</v>
      </c>
      <c r="I3711" s="144">
        <v>300</v>
      </c>
      <c r="J3711" s="144">
        <v>150</v>
      </c>
      <c r="K3711" s="144">
        <v>50</v>
      </c>
      <c r="L3711" s="144"/>
      <c r="M3711" s="145" t="s">
        <v>2213</v>
      </c>
      <c r="N3711" s="144" t="s">
        <v>42</v>
      </c>
      <c r="O3711" s="144"/>
      <c r="P3711" s="144" t="s">
        <v>16164</v>
      </c>
      <c r="Q3711" s="144"/>
      <c r="R3711" s="144"/>
      <c r="S3711" s="144" t="s">
        <v>13932</v>
      </c>
      <c r="T3711" s="144" t="s">
        <v>20226</v>
      </c>
      <c r="U3711" s="144" t="s">
        <v>20224</v>
      </c>
      <c r="V3711" s="144"/>
      <c r="W3711" s="144">
        <v>143333</v>
      </c>
      <c r="X3711" s="144"/>
      <c r="Y3711" s="144" t="s">
        <v>20228</v>
      </c>
      <c r="Z3711" s="144" t="s">
        <v>20227</v>
      </c>
      <c r="AA3711" s="160">
        <v>5080</v>
      </c>
    </row>
    <row r="3712" spans="1:27" ht="45" customHeight="1" x14ac:dyDescent="0.25">
      <c r="A3712" s="144" t="s">
        <v>25686</v>
      </c>
      <c r="B3712" s="144" t="s">
        <v>15377</v>
      </c>
      <c r="C3712" s="144">
        <v>22</v>
      </c>
      <c r="D3712" s="144" t="s">
        <v>5218</v>
      </c>
      <c r="E3712" s="144"/>
      <c r="F3712" s="144">
        <v>1</v>
      </c>
      <c r="G3712" s="144">
        <v>283</v>
      </c>
      <c r="H3712" s="144"/>
      <c r="I3712" s="144"/>
      <c r="J3712" s="144"/>
      <c r="K3712" s="144"/>
      <c r="L3712" s="144"/>
      <c r="M3712" s="145" t="s">
        <v>2213</v>
      </c>
      <c r="N3712" s="144" t="s">
        <v>54</v>
      </c>
      <c r="O3712" s="144"/>
      <c r="P3712" s="144" t="s">
        <v>4086</v>
      </c>
      <c r="Q3712" s="144"/>
      <c r="R3712" s="144"/>
      <c r="S3712" s="144"/>
      <c r="T3712" s="144"/>
      <c r="U3712" s="144" t="s">
        <v>25686</v>
      </c>
      <c r="V3712" s="144"/>
      <c r="W3712" s="144">
        <v>453265</v>
      </c>
      <c r="X3712" s="144" t="s">
        <v>25687</v>
      </c>
      <c r="Y3712" s="144">
        <v>79170000000</v>
      </c>
      <c r="Z3712" s="144" t="s">
        <v>25688</v>
      </c>
      <c r="AA3712" s="160">
        <v>3412</v>
      </c>
    </row>
    <row r="3713" spans="1:27" ht="45" customHeight="1" x14ac:dyDescent="0.25">
      <c r="A3713" s="144" t="s">
        <v>8880</v>
      </c>
      <c r="B3713" s="144" t="s">
        <v>13672</v>
      </c>
      <c r="C3713" s="144">
        <v>1288</v>
      </c>
      <c r="D3713" s="144"/>
      <c r="E3713" s="144"/>
      <c r="F3713" s="144">
        <v>1</v>
      </c>
      <c r="G3713" s="144"/>
      <c r="H3713" s="144">
        <v>350</v>
      </c>
      <c r="I3713" s="144">
        <v>200</v>
      </c>
      <c r="J3713" s="144">
        <v>100</v>
      </c>
      <c r="K3713" s="144">
        <v>50</v>
      </c>
      <c r="L3713" s="144"/>
      <c r="M3713" s="145" t="s">
        <v>2213</v>
      </c>
      <c r="N3713" s="144" t="s">
        <v>41</v>
      </c>
      <c r="O3713" s="144"/>
      <c r="P3713" s="144" t="s">
        <v>2604</v>
      </c>
      <c r="Q3713" s="144"/>
      <c r="R3713" s="144"/>
      <c r="S3713" s="144"/>
      <c r="T3713" s="144"/>
      <c r="U3713" s="144" t="s">
        <v>8880</v>
      </c>
      <c r="V3713" s="144"/>
      <c r="W3713" s="144"/>
      <c r="X3713" s="144"/>
      <c r="Y3713" s="144"/>
      <c r="Z3713" s="144"/>
      <c r="AA3713" s="160">
        <v>3174</v>
      </c>
    </row>
    <row r="3714" spans="1:27" ht="45" customHeight="1" x14ac:dyDescent="0.25">
      <c r="A3714" s="144" t="s">
        <v>8880</v>
      </c>
      <c r="B3714" s="144" t="s">
        <v>13672</v>
      </c>
      <c r="C3714" s="144">
        <v>1288</v>
      </c>
      <c r="D3714" s="144"/>
      <c r="E3714" s="144" t="s">
        <v>8881</v>
      </c>
      <c r="F3714" s="144">
        <v>1</v>
      </c>
      <c r="G3714" s="144">
        <v>350</v>
      </c>
      <c r="H3714" s="144"/>
      <c r="I3714" s="144"/>
      <c r="J3714" s="144"/>
      <c r="K3714" s="144"/>
      <c r="L3714" s="144"/>
      <c r="M3714" s="145" t="s">
        <v>2213</v>
      </c>
      <c r="N3714" s="144" t="s">
        <v>41</v>
      </c>
      <c r="O3714" s="144"/>
      <c r="P3714" s="144" t="s">
        <v>2604</v>
      </c>
      <c r="Q3714" s="144"/>
      <c r="R3714" s="144"/>
      <c r="S3714" s="144"/>
      <c r="T3714" s="144"/>
      <c r="U3714" s="144" t="s">
        <v>8880</v>
      </c>
      <c r="V3714" s="144" t="s">
        <v>8880</v>
      </c>
      <c r="W3714" s="144">
        <v>123007</v>
      </c>
      <c r="X3714" s="144" t="s">
        <v>8882</v>
      </c>
      <c r="Y3714" s="144"/>
      <c r="Z3714" s="144" t="s">
        <v>8883</v>
      </c>
      <c r="AA3714" s="160">
        <v>511</v>
      </c>
    </row>
    <row r="3715" spans="1:27" ht="45" customHeight="1" x14ac:dyDescent="0.25">
      <c r="A3715" s="144" t="s">
        <v>8884</v>
      </c>
      <c r="B3715" s="144" t="s">
        <v>15409</v>
      </c>
      <c r="C3715" s="144">
        <v>7</v>
      </c>
      <c r="D3715" s="144" t="s">
        <v>27477</v>
      </c>
      <c r="E3715" s="144"/>
      <c r="F3715" s="144">
        <v>1</v>
      </c>
      <c r="G3715" s="144"/>
      <c r="H3715" s="144">
        <v>798</v>
      </c>
      <c r="I3715" s="144">
        <v>290</v>
      </c>
      <c r="J3715" s="144">
        <v>363</v>
      </c>
      <c r="K3715" s="144">
        <v>145</v>
      </c>
      <c r="L3715" s="144"/>
      <c r="M3715" s="145" t="s">
        <v>2213</v>
      </c>
      <c r="N3715" s="144" t="s">
        <v>34</v>
      </c>
      <c r="O3715" s="144"/>
      <c r="P3715" s="144" t="s">
        <v>3627</v>
      </c>
      <c r="Q3715" s="144"/>
      <c r="R3715" s="144"/>
      <c r="S3715" s="144" t="s">
        <v>4190</v>
      </c>
      <c r="T3715" s="144" t="s">
        <v>5737</v>
      </c>
      <c r="U3715" s="144" t="s">
        <v>8884</v>
      </c>
      <c r="V3715" s="144"/>
      <c r="W3715" s="144">
        <v>352022</v>
      </c>
      <c r="X3715" s="144" t="s">
        <v>8885</v>
      </c>
      <c r="Y3715" s="144"/>
      <c r="Z3715" s="144"/>
      <c r="AA3715" s="160">
        <v>512</v>
      </c>
    </row>
    <row r="3716" spans="1:27" ht="45" customHeight="1" x14ac:dyDescent="0.25">
      <c r="A3716" s="144" t="s">
        <v>28414</v>
      </c>
      <c r="B3716" s="144" t="s">
        <v>23065</v>
      </c>
      <c r="C3716" s="144">
        <v>5</v>
      </c>
      <c r="D3716" s="144" t="s">
        <v>19025</v>
      </c>
      <c r="E3716" s="144"/>
      <c r="F3716" s="144">
        <v>1</v>
      </c>
      <c r="G3716" s="144">
        <v>300</v>
      </c>
      <c r="H3716" s="144"/>
      <c r="I3716" s="144"/>
      <c r="J3716" s="144"/>
      <c r="K3716" s="144"/>
      <c r="L3716" s="144"/>
      <c r="M3716" s="145" t="s">
        <v>2213</v>
      </c>
      <c r="N3716" s="144" t="s">
        <v>18</v>
      </c>
      <c r="O3716" s="144"/>
      <c r="P3716" s="144" t="s">
        <v>2375</v>
      </c>
      <c r="Q3716" s="144" t="s">
        <v>4188</v>
      </c>
      <c r="R3716" s="144" t="s">
        <v>8871</v>
      </c>
      <c r="S3716" s="144"/>
      <c r="T3716" s="144"/>
      <c r="U3716" s="144" t="s">
        <v>28414</v>
      </c>
      <c r="V3716" s="144"/>
      <c r="W3716" s="144">
        <v>308006</v>
      </c>
      <c r="X3716" s="144" t="s">
        <v>28415</v>
      </c>
      <c r="Y3716" s="144">
        <v>4722000000</v>
      </c>
      <c r="Z3716" s="144" t="s">
        <v>28416</v>
      </c>
      <c r="AA3716" s="160">
        <v>6850</v>
      </c>
    </row>
    <row r="3717" spans="1:27" ht="45" customHeight="1" x14ac:dyDescent="0.25">
      <c r="A3717" s="144" t="s">
        <v>8888</v>
      </c>
      <c r="B3717" s="144" t="s">
        <v>8889</v>
      </c>
      <c r="C3717" s="144"/>
      <c r="D3717" s="144" t="s">
        <v>4353</v>
      </c>
      <c r="E3717" s="144"/>
      <c r="F3717" s="144">
        <v>3</v>
      </c>
      <c r="G3717" s="144"/>
      <c r="H3717" s="144"/>
      <c r="I3717" s="144"/>
      <c r="J3717" s="144"/>
      <c r="K3717" s="144"/>
      <c r="L3717" s="144">
        <v>150</v>
      </c>
      <c r="M3717" s="145" t="s">
        <v>2213</v>
      </c>
      <c r="N3717" s="144" t="s">
        <v>42</v>
      </c>
      <c r="O3717" s="144"/>
      <c r="P3717" s="144" t="s">
        <v>30730</v>
      </c>
      <c r="Q3717" s="144"/>
      <c r="R3717" s="144"/>
      <c r="S3717" s="144" t="s">
        <v>4189</v>
      </c>
      <c r="T3717" s="144" t="s">
        <v>31274</v>
      </c>
      <c r="U3717" s="144" t="s">
        <v>8888</v>
      </c>
      <c r="V3717" s="144"/>
      <c r="W3717" s="144">
        <v>141281</v>
      </c>
      <c r="X3717" s="144" t="s">
        <v>8890</v>
      </c>
      <c r="Y3717" s="144" t="s">
        <v>8891</v>
      </c>
      <c r="Z3717" s="144" t="s">
        <v>8892</v>
      </c>
      <c r="AA3717" s="160">
        <v>514</v>
      </c>
    </row>
    <row r="3718" spans="1:27" ht="45" customHeight="1" x14ac:dyDescent="0.25">
      <c r="A3718" s="144" t="s">
        <v>25689</v>
      </c>
      <c r="B3718" s="144" t="s">
        <v>25690</v>
      </c>
      <c r="C3718" s="144"/>
      <c r="D3718" s="144"/>
      <c r="E3718" s="144"/>
      <c r="F3718" s="144">
        <v>2</v>
      </c>
      <c r="G3718" s="144"/>
      <c r="H3718" s="144"/>
      <c r="I3718" s="144"/>
      <c r="J3718" s="144"/>
      <c r="K3718" s="144"/>
      <c r="L3718" s="144">
        <v>500</v>
      </c>
      <c r="M3718" s="145" t="s">
        <v>2213</v>
      </c>
      <c r="N3718" s="144" t="s">
        <v>73</v>
      </c>
      <c r="O3718" s="144"/>
      <c r="P3718" s="144" t="s">
        <v>3418</v>
      </c>
      <c r="Q3718" s="144"/>
      <c r="R3718" s="144"/>
      <c r="S3718" s="144" t="s">
        <v>4190</v>
      </c>
      <c r="T3718" s="144" t="s">
        <v>25691</v>
      </c>
      <c r="U3718" s="144" t="s">
        <v>25689</v>
      </c>
      <c r="V3718" s="144"/>
      <c r="W3718" s="144">
        <v>391940</v>
      </c>
      <c r="X3718" s="144" t="s">
        <v>25692</v>
      </c>
      <c r="Y3718" s="144" t="s">
        <v>25693</v>
      </c>
      <c r="Z3718" s="144" t="s">
        <v>25694</v>
      </c>
      <c r="AA3718" s="160">
        <v>6399</v>
      </c>
    </row>
    <row r="3719" spans="1:27" ht="45" customHeight="1" x14ac:dyDescent="0.25">
      <c r="A3719" s="144" t="s">
        <v>189</v>
      </c>
      <c r="B3719" s="144" t="s">
        <v>4205</v>
      </c>
      <c r="C3719" s="144"/>
      <c r="D3719" s="144"/>
      <c r="E3719" s="144"/>
      <c r="F3719" s="144">
        <v>1</v>
      </c>
      <c r="G3719" s="144">
        <v>200</v>
      </c>
      <c r="H3719" s="144"/>
      <c r="I3719" s="144"/>
      <c r="J3719" s="144"/>
      <c r="K3719" s="144"/>
      <c r="L3719" s="144"/>
      <c r="M3719" s="145" t="s">
        <v>2213</v>
      </c>
      <c r="N3719" s="144" t="s">
        <v>27</v>
      </c>
      <c r="O3719" s="144"/>
      <c r="P3719" s="144" t="s">
        <v>14250</v>
      </c>
      <c r="Q3719" s="144"/>
      <c r="R3719" s="144"/>
      <c r="S3719" s="144" t="s">
        <v>4191</v>
      </c>
      <c r="T3719" s="144" t="s">
        <v>6596</v>
      </c>
      <c r="U3719" s="144" t="s">
        <v>189</v>
      </c>
      <c r="V3719" s="144"/>
      <c r="W3719" s="144">
        <v>665432</v>
      </c>
      <c r="X3719" s="144" t="s">
        <v>8893</v>
      </c>
      <c r="Y3719" s="144"/>
      <c r="Z3719" s="144" t="s">
        <v>8894</v>
      </c>
      <c r="AA3719" s="160">
        <v>515</v>
      </c>
    </row>
    <row r="3720" spans="1:27" ht="45" customHeight="1" x14ac:dyDescent="0.25">
      <c r="A3720" s="144" t="s">
        <v>8895</v>
      </c>
      <c r="B3720" s="144" t="s">
        <v>20229</v>
      </c>
      <c r="C3720" s="144">
        <v>1</v>
      </c>
      <c r="D3720" s="144"/>
      <c r="E3720" s="144"/>
      <c r="F3720" s="144">
        <v>1</v>
      </c>
      <c r="G3720" s="144"/>
      <c r="H3720" s="144">
        <v>320</v>
      </c>
      <c r="I3720" s="144">
        <v>290</v>
      </c>
      <c r="J3720" s="144">
        <v>363</v>
      </c>
      <c r="K3720" s="144">
        <v>145</v>
      </c>
      <c r="L3720" s="144"/>
      <c r="M3720" s="145" t="s">
        <v>2213</v>
      </c>
      <c r="N3720" s="144" t="s">
        <v>38</v>
      </c>
      <c r="O3720" s="144"/>
      <c r="P3720" s="144" t="s">
        <v>2535</v>
      </c>
      <c r="Q3720" s="144"/>
      <c r="R3720" s="144"/>
      <c r="S3720" s="144" t="s">
        <v>4191</v>
      </c>
      <c r="T3720" s="144" t="s">
        <v>8896</v>
      </c>
      <c r="U3720" s="144" t="s">
        <v>8895</v>
      </c>
      <c r="V3720" s="144"/>
      <c r="W3720" s="144">
        <v>188661</v>
      </c>
      <c r="X3720" s="144" t="s">
        <v>4221</v>
      </c>
      <c r="Y3720" s="144" t="s">
        <v>8897</v>
      </c>
      <c r="Z3720" s="144" t="s">
        <v>8898</v>
      </c>
      <c r="AA3720" s="160">
        <v>516</v>
      </c>
    </row>
    <row r="3721" spans="1:27" ht="45" customHeight="1" x14ac:dyDescent="0.25">
      <c r="A3721" s="144" t="s">
        <v>32240</v>
      </c>
      <c r="B3721" s="144" t="s">
        <v>32241</v>
      </c>
      <c r="C3721" s="144"/>
      <c r="D3721" s="144"/>
      <c r="E3721" s="144"/>
      <c r="F3721" s="144">
        <v>1</v>
      </c>
      <c r="G3721" s="144"/>
      <c r="H3721" s="144">
        <v>150</v>
      </c>
      <c r="I3721" s="144">
        <v>60</v>
      </c>
      <c r="J3721" s="144">
        <v>50</v>
      </c>
      <c r="K3721" s="144">
        <v>40</v>
      </c>
      <c r="L3721" s="144"/>
      <c r="M3721" s="145" t="s">
        <v>2213</v>
      </c>
      <c r="N3721" s="144" t="s">
        <v>27</v>
      </c>
      <c r="O3721" s="144"/>
      <c r="P3721" s="144" t="s">
        <v>3577</v>
      </c>
      <c r="Q3721" s="144"/>
      <c r="R3721" s="144"/>
      <c r="S3721" s="144" t="s">
        <v>15453</v>
      </c>
      <c r="T3721" s="144" t="s">
        <v>32242</v>
      </c>
      <c r="U3721" s="144" t="s">
        <v>32240</v>
      </c>
      <c r="V3721" s="144"/>
      <c r="W3721" s="144">
        <v>665136</v>
      </c>
      <c r="X3721" s="144"/>
      <c r="Y3721" s="144"/>
      <c r="Z3721" s="144" t="s">
        <v>32243</v>
      </c>
      <c r="AA3721" s="160">
        <v>7315</v>
      </c>
    </row>
    <row r="3722" spans="1:27" ht="45" customHeight="1" x14ac:dyDescent="0.25">
      <c r="A3722" s="144" t="s">
        <v>13031</v>
      </c>
      <c r="B3722" s="144" t="s">
        <v>6338</v>
      </c>
      <c r="C3722" s="144"/>
      <c r="D3722" s="144" t="s">
        <v>13032</v>
      </c>
      <c r="E3722" s="144"/>
      <c r="F3722" s="144">
        <v>2</v>
      </c>
      <c r="G3722" s="144"/>
      <c r="H3722" s="144"/>
      <c r="I3722" s="144"/>
      <c r="J3722" s="144"/>
      <c r="K3722" s="144"/>
      <c r="L3722" s="144">
        <v>150</v>
      </c>
      <c r="M3722" s="145" t="s">
        <v>2213</v>
      </c>
      <c r="N3722" s="144" t="s">
        <v>47</v>
      </c>
      <c r="O3722" s="144"/>
      <c r="P3722" s="144" t="s">
        <v>3451</v>
      </c>
      <c r="Q3722" s="144"/>
      <c r="R3722" s="144"/>
      <c r="S3722" s="144"/>
      <c r="T3722" s="144"/>
      <c r="U3722" s="144" t="s">
        <v>13031</v>
      </c>
      <c r="V3722" s="144"/>
      <c r="W3722" s="144"/>
      <c r="X3722" s="144" t="s">
        <v>13033</v>
      </c>
      <c r="Y3722" s="144" t="s">
        <v>13034</v>
      </c>
      <c r="Z3722" s="144" t="s">
        <v>13035</v>
      </c>
      <c r="AA3722" s="160">
        <v>518</v>
      </c>
    </row>
    <row r="3723" spans="1:27" ht="45" customHeight="1" x14ac:dyDescent="0.25">
      <c r="A3723" s="144" t="s">
        <v>20232</v>
      </c>
      <c r="B3723" s="144" t="s">
        <v>20233</v>
      </c>
      <c r="C3723" s="144"/>
      <c r="D3723" s="144"/>
      <c r="E3723" s="144"/>
      <c r="F3723" s="144">
        <v>1</v>
      </c>
      <c r="G3723" s="144">
        <v>250</v>
      </c>
      <c r="H3723" s="144"/>
      <c r="I3723" s="144"/>
      <c r="J3723" s="144"/>
      <c r="K3723" s="144"/>
      <c r="L3723" s="144"/>
      <c r="M3723" s="145" t="s">
        <v>2213</v>
      </c>
      <c r="N3723" s="144" t="s">
        <v>82</v>
      </c>
      <c r="O3723" s="144"/>
      <c r="P3723" s="144" t="s">
        <v>2502</v>
      </c>
      <c r="Q3723" s="144"/>
      <c r="R3723" s="144"/>
      <c r="S3723" s="144" t="s">
        <v>15453</v>
      </c>
      <c r="T3723" s="144" t="s">
        <v>20234</v>
      </c>
      <c r="U3723" s="144" t="s">
        <v>20232</v>
      </c>
      <c r="V3723" s="144"/>
      <c r="W3723" s="144">
        <v>172545</v>
      </c>
      <c r="X3723" s="144" t="s">
        <v>20235</v>
      </c>
      <c r="Y3723" s="144">
        <v>84830000000</v>
      </c>
      <c r="Z3723" s="144" t="s">
        <v>20236</v>
      </c>
      <c r="AA3723" s="161">
        <v>5338</v>
      </c>
    </row>
    <row r="3724" spans="1:27" ht="45" customHeight="1" x14ac:dyDescent="0.25">
      <c r="A3724" s="144" t="s">
        <v>8901</v>
      </c>
      <c r="B3724" s="144" t="s">
        <v>5719</v>
      </c>
      <c r="C3724" s="144">
        <v>2</v>
      </c>
      <c r="D3724" s="144"/>
      <c r="E3724" s="144"/>
      <c r="F3724" s="144">
        <v>1</v>
      </c>
      <c r="G3724" s="144"/>
      <c r="H3724" s="144">
        <v>1199</v>
      </c>
      <c r="I3724" s="144">
        <v>436</v>
      </c>
      <c r="J3724" s="144">
        <v>545</v>
      </c>
      <c r="K3724" s="144">
        <v>218</v>
      </c>
      <c r="L3724" s="144"/>
      <c r="M3724" s="145" t="s">
        <v>2213</v>
      </c>
      <c r="N3724" s="144" t="s">
        <v>62</v>
      </c>
      <c r="O3724" s="144"/>
      <c r="P3724" s="144" t="s">
        <v>2413</v>
      </c>
      <c r="Q3724" s="144"/>
      <c r="R3724" s="144"/>
      <c r="S3724" s="144"/>
      <c r="T3724" s="144"/>
      <c r="U3724" s="144" t="s">
        <v>8901</v>
      </c>
      <c r="V3724" s="144"/>
      <c r="W3724" s="144">
        <v>296012</v>
      </c>
      <c r="X3724" s="144" t="s">
        <v>8902</v>
      </c>
      <c r="Y3724" s="144"/>
      <c r="Z3724" s="144" t="s">
        <v>8903</v>
      </c>
      <c r="AA3724" s="160">
        <v>519</v>
      </c>
    </row>
    <row r="3725" spans="1:27" ht="45" customHeight="1" x14ac:dyDescent="0.25">
      <c r="A3725" s="144" t="s">
        <v>14776</v>
      </c>
      <c r="B3725" s="144" t="s">
        <v>4205</v>
      </c>
      <c r="C3725" s="144"/>
      <c r="D3725" s="144" t="s">
        <v>4241</v>
      </c>
      <c r="E3725" s="144"/>
      <c r="F3725" s="144">
        <v>1</v>
      </c>
      <c r="G3725" s="144">
        <v>142</v>
      </c>
      <c r="H3725" s="144"/>
      <c r="I3725" s="144"/>
      <c r="J3725" s="144"/>
      <c r="K3725" s="144"/>
      <c r="L3725" s="144"/>
      <c r="M3725" s="145" t="s">
        <v>2213</v>
      </c>
      <c r="N3725" s="144" t="s">
        <v>55</v>
      </c>
      <c r="O3725" s="144"/>
      <c r="P3725" s="144" t="s">
        <v>3555</v>
      </c>
      <c r="Q3725" s="144" t="s">
        <v>4186</v>
      </c>
      <c r="R3725" s="144" t="s">
        <v>16392</v>
      </c>
      <c r="S3725" s="144" t="s">
        <v>4191</v>
      </c>
      <c r="T3725" s="144" t="s">
        <v>11422</v>
      </c>
      <c r="U3725" s="144" t="s">
        <v>14776</v>
      </c>
      <c r="V3725" s="144"/>
      <c r="W3725" s="144">
        <v>671010</v>
      </c>
      <c r="X3725" s="144" t="s">
        <v>11423</v>
      </c>
      <c r="Y3725" s="144" t="s">
        <v>14777</v>
      </c>
      <c r="Z3725" s="144" t="s">
        <v>14778</v>
      </c>
      <c r="AA3725" s="160">
        <v>1812</v>
      </c>
    </row>
    <row r="3726" spans="1:27" ht="45" customHeight="1" x14ac:dyDescent="0.25">
      <c r="A3726" s="144" t="s">
        <v>8904</v>
      </c>
      <c r="B3726" s="144" t="s">
        <v>28418</v>
      </c>
      <c r="C3726" s="144"/>
      <c r="D3726" s="144"/>
      <c r="E3726" s="144"/>
      <c r="F3726" s="144">
        <v>3</v>
      </c>
      <c r="G3726" s="144"/>
      <c r="H3726" s="144"/>
      <c r="I3726" s="144"/>
      <c r="J3726" s="144"/>
      <c r="K3726" s="144"/>
      <c r="L3726" s="144">
        <v>150</v>
      </c>
      <c r="M3726" s="145" t="s">
        <v>2213</v>
      </c>
      <c r="N3726" s="144" t="s">
        <v>19</v>
      </c>
      <c r="O3726" s="144"/>
      <c r="P3726" s="144" t="s">
        <v>2447</v>
      </c>
      <c r="Q3726" s="144" t="s">
        <v>19102</v>
      </c>
      <c r="R3726" s="144" t="s">
        <v>30160</v>
      </c>
      <c r="S3726" s="144" t="s">
        <v>4190</v>
      </c>
      <c r="T3726" s="144" t="s">
        <v>8905</v>
      </c>
      <c r="U3726" s="144" t="s">
        <v>8904</v>
      </c>
      <c r="V3726" s="144"/>
      <c r="W3726" s="144">
        <v>241520</v>
      </c>
      <c r="X3726" s="144" t="s">
        <v>28419</v>
      </c>
      <c r="Y3726" s="144" t="s">
        <v>22999</v>
      </c>
      <c r="Z3726" s="144" t="s">
        <v>8906</v>
      </c>
      <c r="AA3726" s="161">
        <v>520</v>
      </c>
    </row>
    <row r="3727" spans="1:27" ht="45" customHeight="1" x14ac:dyDescent="0.25">
      <c r="A3727" s="144" t="s">
        <v>8907</v>
      </c>
      <c r="B3727" s="144" t="s">
        <v>4208</v>
      </c>
      <c r="C3727" s="144">
        <v>12</v>
      </c>
      <c r="D3727" s="144"/>
      <c r="E3727" s="144"/>
      <c r="F3727" s="144">
        <v>1</v>
      </c>
      <c r="G3727" s="144">
        <v>436</v>
      </c>
      <c r="H3727" s="144">
        <v>1199</v>
      </c>
      <c r="I3727" s="144">
        <v>436</v>
      </c>
      <c r="J3727" s="144">
        <v>545</v>
      </c>
      <c r="K3727" s="144">
        <v>218</v>
      </c>
      <c r="L3727" s="144"/>
      <c r="M3727" s="145" t="s">
        <v>2213</v>
      </c>
      <c r="N3727" s="144" t="s">
        <v>84</v>
      </c>
      <c r="O3727" s="144"/>
      <c r="P3727" s="144" t="s">
        <v>3372</v>
      </c>
      <c r="Q3727" s="144"/>
      <c r="R3727" s="144"/>
      <c r="S3727" s="144"/>
      <c r="T3727" s="144"/>
      <c r="U3727" s="144" t="s">
        <v>8907</v>
      </c>
      <c r="V3727" s="144"/>
      <c r="W3727" s="144">
        <v>666523</v>
      </c>
      <c r="X3727" s="144" t="s">
        <v>14779</v>
      </c>
      <c r="Y3727" s="144">
        <v>45695</v>
      </c>
      <c r="Z3727" s="144" t="s">
        <v>14780</v>
      </c>
      <c r="AA3727" s="160">
        <v>521</v>
      </c>
    </row>
    <row r="3728" spans="1:27" ht="45" customHeight="1" x14ac:dyDescent="0.25">
      <c r="A3728" s="144" t="s">
        <v>30161</v>
      </c>
      <c r="B3728" s="144" t="s">
        <v>30162</v>
      </c>
      <c r="C3728" s="144"/>
      <c r="D3728" s="144"/>
      <c r="E3728" s="144"/>
      <c r="F3728" s="144">
        <v>1</v>
      </c>
      <c r="G3728" s="144"/>
      <c r="H3728" s="144">
        <v>600</v>
      </c>
      <c r="I3728" s="144">
        <v>200</v>
      </c>
      <c r="J3728" s="144">
        <v>300</v>
      </c>
      <c r="K3728" s="144">
        <v>100</v>
      </c>
      <c r="L3728" s="144"/>
      <c r="M3728" s="145" t="s">
        <v>2213</v>
      </c>
      <c r="N3728" s="144" t="s">
        <v>18</v>
      </c>
      <c r="O3728" s="144"/>
      <c r="P3728" s="144" t="s">
        <v>2985</v>
      </c>
      <c r="Q3728" s="144"/>
      <c r="R3728" s="144"/>
      <c r="S3728" s="144" t="s">
        <v>4191</v>
      </c>
      <c r="T3728" s="144" t="s">
        <v>30096</v>
      </c>
      <c r="U3728" s="144" t="s">
        <v>30161</v>
      </c>
      <c r="V3728" s="144"/>
      <c r="W3728" s="144">
        <v>309220</v>
      </c>
      <c r="X3728" s="144" t="s">
        <v>30163</v>
      </c>
      <c r="Y3728" s="144">
        <v>84720000000</v>
      </c>
      <c r="Z3728" s="144" t="s">
        <v>30164</v>
      </c>
      <c r="AA3728" s="161">
        <v>7125</v>
      </c>
    </row>
    <row r="3729" spans="1:27" ht="45" customHeight="1" x14ac:dyDescent="0.25">
      <c r="A3729" s="144" t="s">
        <v>8908</v>
      </c>
      <c r="B3729" s="144" t="s">
        <v>4341</v>
      </c>
      <c r="C3729" s="144">
        <v>14</v>
      </c>
      <c r="D3729" s="144" t="s">
        <v>4433</v>
      </c>
      <c r="E3729" s="144"/>
      <c r="F3729" s="144">
        <v>1</v>
      </c>
      <c r="G3729" s="144">
        <v>750</v>
      </c>
      <c r="H3729" s="144"/>
      <c r="I3729" s="144"/>
      <c r="J3729" s="144"/>
      <c r="K3729" s="144"/>
      <c r="L3729" s="144"/>
      <c r="M3729" s="145" t="s">
        <v>2213</v>
      </c>
      <c r="N3729" s="144" t="s">
        <v>80</v>
      </c>
      <c r="O3729" s="144"/>
      <c r="P3729" s="144" t="s">
        <v>3865</v>
      </c>
      <c r="Q3729" s="144"/>
      <c r="R3729" s="144"/>
      <c r="S3729" s="144"/>
      <c r="T3729" s="144"/>
      <c r="U3729" s="144" t="s">
        <v>8908</v>
      </c>
      <c r="V3729" s="144"/>
      <c r="W3729" s="144">
        <v>355002</v>
      </c>
      <c r="X3729" s="144" t="s">
        <v>20237</v>
      </c>
      <c r="Y3729" s="144"/>
      <c r="Z3729" s="144"/>
      <c r="AA3729" s="160">
        <v>522</v>
      </c>
    </row>
    <row r="3730" spans="1:27" ht="45" customHeight="1" x14ac:dyDescent="0.25">
      <c r="A3730" s="144" t="s">
        <v>36746</v>
      </c>
      <c r="B3730" s="144" t="s">
        <v>36747</v>
      </c>
      <c r="C3730" s="144">
        <v>5</v>
      </c>
      <c r="D3730" s="144"/>
      <c r="E3730" s="144"/>
      <c r="F3730" s="144">
        <v>1</v>
      </c>
      <c r="G3730" s="144"/>
      <c r="H3730" s="144">
        <v>320</v>
      </c>
      <c r="I3730" s="144">
        <v>100</v>
      </c>
      <c r="J3730" s="144">
        <v>150</v>
      </c>
      <c r="K3730" s="144">
        <v>70</v>
      </c>
      <c r="L3730" s="144"/>
      <c r="M3730" s="145" t="s">
        <v>2213</v>
      </c>
      <c r="N3730" s="144" t="s">
        <v>31529</v>
      </c>
      <c r="O3730" s="144"/>
      <c r="P3730" s="144" t="s">
        <v>36286</v>
      </c>
      <c r="Q3730" s="144"/>
      <c r="R3730" s="144"/>
      <c r="S3730" s="144" t="s">
        <v>15453</v>
      </c>
      <c r="T3730" s="144" t="s">
        <v>36748</v>
      </c>
      <c r="U3730" s="144" t="s">
        <v>36746</v>
      </c>
      <c r="V3730" s="144"/>
      <c r="W3730" s="144">
        <v>292240</v>
      </c>
      <c r="X3730" s="144" t="s">
        <v>36749</v>
      </c>
      <c r="Y3730" s="144">
        <v>79600000000</v>
      </c>
      <c r="Z3730" s="144" t="s">
        <v>36750</v>
      </c>
      <c r="AA3730" s="161">
        <v>7827</v>
      </c>
    </row>
    <row r="3731" spans="1:27" ht="45" customHeight="1" x14ac:dyDescent="0.25">
      <c r="A3731" s="145" t="s">
        <v>8909</v>
      </c>
      <c r="B3731" s="144" t="s">
        <v>4209</v>
      </c>
      <c r="C3731" s="144">
        <v>1</v>
      </c>
      <c r="D3731" s="144"/>
      <c r="E3731" s="144"/>
      <c r="F3731" s="144">
        <v>1</v>
      </c>
      <c r="G3731" s="144"/>
      <c r="H3731" s="144">
        <v>1199</v>
      </c>
      <c r="I3731" s="144">
        <v>436</v>
      </c>
      <c r="J3731" s="144">
        <v>545</v>
      </c>
      <c r="K3731" s="144">
        <v>218</v>
      </c>
      <c r="L3731" s="144"/>
      <c r="M3731" s="145" t="s">
        <v>2213</v>
      </c>
      <c r="N3731" s="144" t="s">
        <v>46</v>
      </c>
      <c r="O3731" s="144"/>
      <c r="P3731" s="144" t="s">
        <v>3774</v>
      </c>
      <c r="Q3731" s="144"/>
      <c r="R3731" s="144"/>
      <c r="S3731" s="144"/>
      <c r="T3731" s="144"/>
      <c r="U3731" s="144" t="s">
        <v>8909</v>
      </c>
      <c r="V3731" s="145"/>
      <c r="W3731" s="144">
        <v>460018</v>
      </c>
      <c r="X3731" s="144" t="s">
        <v>8910</v>
      </c>
      <c r="Y3731" s="144" t="s">
        <v>8911</v>
      </c>
      <c r="Z3731" s="144" t="s">
        <v>8912</v>
      </c>
      <c r="AA3731" s="160">
        <v>524</v>
      </c>
    </row>
    <row r="3732" spans="1:27" ht="45" customHeight="1" x14ac:dyDescent="0.25">
      <c r="A3732" s="144" t="s">
        <v>23000</v>
      </c>
      <c r="B3732" s="144" t="s">
        <v>4208</v>
      </c>
      <c r="C3732" s="144"/>
      <c r="D3732" s="144"/>
      <c r="E3732" s="144"/>
      <c r="F3732" s="144">
        <v>1</v>
      </c>
      <c r="G3732" s="144"/>
      <c r="H3732" s="144">
        <v>400</v>
      </c>
      <c r="I3732" s="144">
        <v>150</v>
      </c>
      <c r="J3732" s="144">
        <v>150</v>
      </c>
      <c r="K3732" s="144">
        <v>100</v>
      </c>
      <c r="L3732" s="144"/>
      <c r="M3732" s="145" t="s">
        <v>2213</v>
      </c>
      <c r="N3732" s="144" t="s">
        <v>76</v>
      </c>
      <c r="O3732" s="144"/>
      <c r="P3732" s="144" t="s">
        <v>3606</v>
      </c>
      <c r="Q3732" s="144"/>
      <c r="R3732" s="144"/>
      <c r="S3732" s="144" t="s">
        <v>15453</v>
      </c>
      <c r="T3732" s="144" t="s">
        <v>23001</v>
      </c>
      <c r="U3732" s="144" t="s">
        <v>23000</v>
      </c>
      <c r="V3732" s="144"/>
      <c r="W3732" s="144">
        <v>412573</v>
      </c>
      <c r="X3732" s="144"/>
      <c r="Y3732" s="144">
        <v>88460000000</v>
      </c>
      <c r="Z3732" s="144" t="s">
        <v>23002</v>
      </c>
      <c r="AA3732" s="160">
        <v>5874</v>
      </c>
    </row>
    <row r="3733" spans="1:27" ht="45" customHeight="1" x14ac:dyDescent="0.25">
      <c r="A3733" s="144" t="s">
        <v>8913</v>
      </c>
      <c r="B3733" s="144" t="s">
        <v>4208</v>
      </c>
      <c r="C3733" s="144">
        <v>4</v>
      </c>
      <c r="D3733" s="144"/>
      <c r="E3733" s="144"/>
      <c r="F3733" s="144">
        <v>1</v>
      </c>
      <c r="G3733" s="144"/>
      <c r="H3733" s="144">
        <v>798</v>
      </c>
      <c r="I3733" s="144">
        <v>290</v>
      </c>
      <c r="J3733" s="144">
        <v>363</v>
      </c>
      <c r="K3733" s="144">
        <v>145</v>
      </c>
      <c r="L3733" s="144"/>
      <c r="M3733" s="145" t="s">
        <v>2213</v>
      </c>
      <c r="N3733" s="144" t="s">
        <v>62</v>
      </c>
      <c r="O3733" s="144"/>
      <c r="P3733" s="144" t="s">
        <v>2485</v>
      </c>
      <c r="Q3733" s="144"/>
      <c r="R3733" s="144"/>
      <c r="S3733" s="144" t="s">
        <v>4189</v>
      </c>
      <c r="T3733" s="144" t="s">
        <v>4856</v>
      </c>
      <c r="U3733" s="144" t="s">
        <v>8913</v>
      </c>
      <c r="V3733" s="144"/>
      <c r="W3733" s="144">
        <v>298400</v>
      </c>
      <c r="X3733" s="144" t="s">
        <v>7591</v>
      </c>
      <c r="Y3733" s="144"/>
      <c r="Z3733" s="144"/>
      <c r="AA3733" s="160">
        <v>525</v>
      </c>
    </row>
    <row r="3734" spans="1:27" ht="45" customHeight="1" x14ac:dyDescent="0.25">
      <c r="A3734" s="144" t="s">
        <v>8914</v>
      </c>
      <c r="B3734" s="144" t="s">
        <v>4762</v>
      </c>
      <c r="C3734" s="144"/>
      <c r="D3734" s="144" t="s">
        <v>7458</v>
      </c>
      <c r="E3734" s="144"/>
      <c r="F3734" s="144">
        <v>3</v>
      </c>
      <c r="G3734" s="144"/>
      <c r="H3734" s="144"/>
      <c r="I3734" s="144"/>
      <c r="J3734" s="144"/>
      <c r="K3734" s="144"/>
      <c r="L3734" s="144">
        <v>150</v>
      </c>
      <c r="M3734" s="145" t="s">
        <v>2213</v>
      </c>
      <c r="N3734" s="144" t="s">
        <v>26</v>
      </c>
      <c r="O3734" s="144"/>
      <c r="P3734" s="144" t="s">
        <v>2658</v>
      </c>
      <c r="Q3734" s="144"/>
      <c r="R3734" s="144"/>
      <c r="S3734" s="144"/>
      <c r="T3734" s="144"/>
      <c r="U3734" s="144" t="s">
        <v>8914</v>
      </c>
      <c r="V3734" s="144"/>
      <c r="W3734" s="150">
        <v>153003</v>
      </c>
      <c r="X3734" s="144" t="s">
        <v>8915</v>
      </c>
      <c r="Y3734" s="144"/>
      <c r="Z3734" s="144" t="s">
        <v>8916</v>
      </c>
      <c r="AA3734" s="160">
        <v>526</v>
      </c>
    </row>
    <row r="3735" spans="1:27" ht="45" customHeight="1" x14ac:dyDescent="0.25">
      <c r="A3735" s="144" t="s">
        <v>8917</v>
      </c>
      <c r="B3735" s="144" t="s">
        <v>4208</v>
      </c>
      <c r="C3735" s="144"/>
      <c r="D3735" s="144"/>
      <c r="E3735" s="144"/>
      <c r="F3735" s="144">
        <v>1</v>
      </c>
      <c r="G3735" s="144"/>
      <c r="H3735" s="144">
        <v>798</v>
      </c>
      <c r="I3735" s="144">
        <v>290</v>
      </c>
      <c r="J3735" s="144">
        <v>363</v>
      </c>
      <c r="K3735" s="144">
        <v>145</v>
      </c>
      <c r="L3735" s="144"/>
      <c r="M3735" s="145" t="s">
        <v>2213</v>
      </c>
      <c r="N3735" s="144" t="s">
        <v>42</v>
      </c>
      <c r="O3735" s="144"/>
      <c r="P3735" s="144" t="s">
        <v>16192</v>
      </c>
      <c r="Q3735" s="144" t="s">
        <v>4186</v>
      </c>
      <c r="R3735" s="144" t="s">
        <v>8918</v>
      </c>
      <c r="S3735" s="144" t="s">
        <v>4190</v>
      </c>
      <c r="T3735" s="144" t="s">
        <v>8919</v>
      </c>
      <c r="U3735" s="144" t="s">
        <v>8917</v>
      </c>
      <c r="V3735" s="144"/>
      <c r="W3735" s="144">
        <v>142360</v>
      </c>
      <c r="X3735" s="144" t="s">
        <v>8521</v>
      </c>
      <c r="Y3735" s="144" t="s">
        <v>8920</v>
      </c>
      <c r="Z3735" s="144" t="s">
        <v>8921</v>
      </c>
      <c r="AA3735" s="161">
        <v>527</v>
      </c>
    </row>
    <row r="3736" spans="1:27" ht="45" customHeight="1" x14ac:dyDescent="0.25">
      <c r="A3736" s="144" t="s">
        <v>8922</v>
      </c>
      <c r="B3736" s="144" t="s">
        <v>4205</v>
      </c>
      <c r="C3736" s="144">
        <v>28</v>
      </c>
      <c r="D3736" s="144"/>
      <c r="E3736" s="144"/>
      <c r="F3736" s="144">
        <v>1</v>
      </c>
      <c r="G3736" s="144">
        <v>157</v>
      </c>
      <c r="H3736" s="144"/>
      <c r="I3736" s="144"/>
      <c r="J3736" s="144"/>
      <c r="K3736" s="144"/>
      <c r="L3736" s="144"/>
      <c r="M3736" s="145" t="s">
        <v>2213</v>
      </c>
      <c r="N3736" s="144" t="s">
        <v>84</v>
      </c>
      <c r="O3736" s="144"/>
      <c r="P3736" s="144" t="s">
        <v>13957</v>
      </c>
      <c r="Q3736" s="144"/>
      <c r="R3736" s="144"/>
      <c r="S3736" s="144"/>
      <c r="T3736" s="144"/>
      <c r="U3736" s="144" t="s">
        <v>8922</v>
      </c>
      <c r="V3736" s="144"/>
      <c r="W3736" s="144">
        <v>301367</v>
      </c>
      <c r="X3736" s="144" t="s">
        <v>8923</v>
      </c>
      <c r="Y3736" s="144" t="s">
        <v>8924</v>
      </c>
      <c r="Z3736" s="144" t="s">
        <v>15775</v>
      </c>
      <c r="AA3736" s="160">
        <v>528</v>
      </c>
    </row>
    <row r="3737" spans="1:27" ht="45" customHeight="1" x14ac:dyDescent="0.25">
      <c r="A3737" s="144" t="s">
        <v>30165</v>
      </c>
      <c r="B3737" s="147" t="s">
        <v>30166</v>
      </c>
      <c r="C3737" s="144"/>
      <c r="D3737" s="144"/>
      <c r="E3737" s="144"/>
      <c r="F3737" s="144">
        <v>1</v>
      </c>
      <c r="G3737" s="144"/>
      <c r="H3737" s="144">
        <v>798</v>
      </c>
      <c r="I3737" s="144">
        <v>290</v>
      </c>
      <c r="J3737" s="144">
        <v>363</v>
      </c>
      <c r="K3737" s="144">
        <v>145</v>
      </c>
      <c r="L3737" s="144"/>
      <c r="M3737" s="145" t="s">
        <v>2213</v>
      </c>
      <c r="N3737" s="144" t="s">
        <v>17</v>
      </c>
      <c r="O3737" s="144"/>
      <c r="P3737" s="144" t="s">
        <v>2445</v>
      </c>
      <c r="Q3737" s="144"/>
      <c r="R3737" s="144"/>
      <c r="S3737" s="144" t="s">
        <v>4191</v>
      </c>
      <c r="T3737" s="144" t="s">
        <v>26880</v>
      </c>
      <c r="U3737" s="144" t="s">
        <v>30165</v>
      </c>
      <c r="V3737" s="144"/>
      <c r="W3737" s="144">
        <v>416182</v>
      </c>
      <c r="X3737" s="144" t="s">
        <v>26881</v>
      </c>
      <c r="Y3737" s="144"/>
      <c r="Z3737" s="144" t="s">
        <v>30167</v>
      </c>
      <c r="AA3737" s="160">
        <v>2291</v>
      </c>
    </row>
    <row r="3738" spans="1:27" ht="45" customHeight="1" x14ac:dyDescent="0.25">
      <c r="A3738" s="144" t="s">
        <v>8925</v>
      </c>
      <c r="B3738" s="147" t="s">
        <v>8926</v>
      </c>
      <c r="C3738" s="144"/>
      <c r="D3738" s="144"/>
      <c r="E3738" s="144"/>
      <c r="F3738" s="144">
        <v>3</v>
      </c>
      <c r="G3738" s="144"/>
      <c r="H3738" s="144"/>
      <c r="I3738" s="144"/>
      <c r="J3738" s="144"/>
      <c r="K3738" s="144"/>
      <c r="L3738" s="144">
        <v>150</v>
      </c>
      <c r="M3738" s="145" t="s">
        <v>2213</v>
      </c>
      <c r="N3738" s="144" t="s">
        <v>26</v>
      </c>
      <c r="O3738" s="144"/>
      <c r="P3738" s="144" t="s">
        <v>3390</v>
      </c>
      <c r="Q3738" s="145"/>
      <c r="R3738" s="144"/>
      <c r="S3738" s="144" t="s">
        <v>4189</v>
      </c>
      <c r="T3738" s="145" t="s">
        <v>8431</v>
      </c>
      <c r="U3738" s="145" t="s">
        <v>8925</v>
      </c>
      <c r="V3738" s="144"/>
      <c r="W3738" s="150">
        <v>155360</v>
      </c>
      <c r="X3738" s="145" t="s">
        <v>13277</v>
      </c>
      <c r="Y3738" s="144"/>
      <c r="Z3738" s="144"/>
      <c r="AA3738" s="160">
        <v>529</v>
      </c>
    </row>
    <row r="3739" spans="1:27" ht="45" customHeight="1" x14ac:dyDescent="0.25">
      <c r="A3739" s="144" t="s">
        <v>8925</v>
      </c>
      <c r="B3739" s="144" t="s">
        <v>8926</v>
      </c>
      <c r="C3739" s="144"/>
      <c r="D3739" s="144"/>
      <c r="E3739" s="144" t="s">
        <v>14782</v>
      </c>
      <c r="F3739" s="144">
        <v>3</v>
      </c>
      <c r="G3739" s="144"/>
      <c r="H3739" s="144"/>
      <c r="I3739" s="144"/>
      <c r="J3739" s="144"/>
      <c r="K3739" s="144"/>
      <c r="L3739" s="144">
        <v>150</v>
      </c>
      <c r="M3739" s="145" t="s">
        <v>2213</v>
      </c>
      <c r="N3739" s="144" t="s">
        <v>26</v>
      </c>
      <c r="O3739" s="144"/>
      <c r="P3739" s="144" t="s">
        <v>3390</v>
      </c>
      <c r="Q3739" s="144"/>
      <c r="R3739" s="144"/>
      <c r="S3739" s="144" t="s">
        <v>4189</v>
      </c>
      <c r="T3739" s="144" t="s">
        <v>8431</v>
      </c>
      <c r="U3739" s="144" t="s">
        <v>8925</v>
      </c>
      <c r="V3739" s="144" t="s">
        <v>20238</v>
      </c>
      <c r="W3739" s="144">
        <v>666523</v>
      </c>
      <c r="X3739" s="144" t="s">
        <v>20239</v>
      </c>
      <c r="Y3739" s="144">
        <v>84930000000</v>
      </c>
      <c r="Z3739" s="144" t="s">
        <v>14783</v>
      </c>
      <c r="AA3739" s="160">
        <v>3831</v>
      </c>
    </row>
    <row r="3740" spans="1:27" ht="45" customHeight="1" x14ac:dyDescent="0.25">
      <c r="A3740" s="144" t="s">
        <v>30168</v>
      </c>
      <c r="B3740" s="144" t="s">
        <v>30169</v>
      </c>
      <c r="C3740" s="144">
        <v>7</v>
      </c>
      <c r="D3740" s="144" t="s">
        <v>10872</v>
      </c>
      <c r="E3740" s="144"/>
      <c r="F3740" s="144">
        <v>1</v>
      </c>
      <c r="G3740" s="144">
        <v>350</v>
      </c>
      <c r="H3740" s="144"/>
      <c r="I3740" s="144"/>
      <c r="J3740" s="144"/>
      <c r="K3740" s="144"/>
      <c r="L3740" s="144"/>
      <c r="M3740" s="145" t="s">
        <v>2213</v>
      </c>
      <c r="N3740" s="144" t="s">
        <v>14</v>
      </c>
      <c r="O3740" s="144"/>
      <c r="P3740" s="144" t="s">
        <v>4078</v>
      </c>
      <c r="Q3740" s="144"/>
      <c r="R3740" s="144"/>
      <c r="S3740" s="144"/>
      <c r="T3740" s="144"/>
      <c r="U3740" s="144" t="s">
        <v>30168</v>
      </c>
      <c r="V3740" s="144"/>
      <c r="W3740" s="144">
        <v>658223</v>
      </c>
      <c r="X3740" s="144" t="s">
        <v>10873</v>
      </c>
      <c r="Y3740" s="144"/>
      <c r="Z3740" s="144" t="s">
        <v>30170</v>
      </c>
      <c r="AA3740" s="160">
        <v>156</v>
      </c>
    </row>
    <row r="3741" spans="1:27" ht="45" customHeight="1" x14ac:dyDescent="0.25">
      <c r="A3741" s="144" t="s">
        <v>13507</v>
      </c>
      <c r="B3741" s="144" t="s">
        <v>4208</v>
      </c>
      <c r="C3741" s="144">
        <v>7</v>
      </c>
      <c r="D3741" s="144"/>
      <c r="E3741" s="144"/>
      <c r="F3741" s="144">
        <v>1</v>
      </c>
      <c r="G3741" s="144"/>
      <c r="H3741" s="144">
        <v>1199</v>
      </c>
      <c r="I3741" s="144">
        <v>436</v>
      </c>
      <c r="J3741" s="144">
        <v>545</v>
      </c>
      <c r="K3741" s="144">
        <v>218</v>
      </c>
      <c r="L3741" s="144"/>
      <c r="M3741" s="145" t="s">
        <v>2213</v>
      </c>
      <c r="N3741" s="144" t="s">
        <v>88</v>
      </c>
      <c r="O3741" s="144"/>
      <c r="P3741" s="144" t="s">
        <v>2707</v>
      </c>
      <c r="Q3741" s="144"/>
      <c r="R3741" s="144"/>
      <c r="S3741" s="144" t="s">
        <v>4190</v>
      </c>
      <c r="T3741" s="144" t="s">
        <v>13508</v>
      </c>
      <c r="U3741" s="144" t="s">
        <v>13507</v>
      </c>
      <c r="V3741" s="144"/>
      <c r="W3741" s="144">
        <v>628690</v>
      </c>
      <c r="X3741" s="144" t="s">
        <v>13509</v>
      </c>
      <c r="Y3741" s="167"/>
      <c r="Z3741" s="148" t="s">
        <v>13510</v>
      </c>
      <c r="AA3741" s="160">
        <v>530</v>
      </c>
    </row>
    <row r="3742" spans="1:27" ht="45" customHeight="1" x14ac:dyDescent="0.25">
      <c r="A3742" s="144" t="s">
        <v>25695</v>
      </c>
      <c r="B3742" s="144" t="s">
        <v>15409</v>
      </c>
      <c r="C3742" s="144">
        <v>20</v>
      </c>
      <c r="D3742" s="144"/>
      <c r="E3742" s="144"/>
      <c r="F3742" s="144">
        <v>1</v>
      </c>
      <c r="G3742" s="144"/>
      <c r="H3742" s="144">
        <v>1500</v>
      </c>
      <c r="I3742" s="144">
        <v>500</v>
      </c>
      <c r="J3742" s="144">
        <v>700</v>
      </c>
      <c r="K3742" s="144">
        <v>300</v>
      </c>
      <c r="L3742" s="144"/>
      <c r="M3742" s="145" t="s">
        <v>2213</v>
      </c>
      <c r="N3742" s="144" t="s">
        <v>18</v>
      </c>
      <c r="O3742" s="144"/>
      <c r="P3742" s="144" t="s">
        <v>2375</v>
      </c>
      <c r="Q3742" s="144" t="s">
        <v>4188</v>
      </c>
      <c r="R3742" s="144" t="s">
        <v>8303</v>
      </c>
      <c r="S3742" s="144"/>
      <c r="T3742" s="144"/>
      <c r="U3742" s="144" t="s">
        <v>25695</v>
      </c>
      <c r="V3742" s="144"/>
      <c r="W3742" s="144">
        <v>308007</v>
      </c>
      <c r="X3742" s="144" t="s">
        <v>25696</v>
      </c>
      <c r="Y3742" s="144" t="s">
        <v>25697</v>
      </c>
      <c r="Z3742" s="144" t="s">
        <v>25698</v>
      </c>
      <c r="AA3742" s="160">
        <v>6298</v>
      </c>
    </row>
    <row r="3743" spans="1:27" ht="45" customHeight="1" x14ac:dyDescent="0.25">
      <c r="A3743" s="144" t="s">
        <v>20240</v>
      </c>
      <c r="B3743" s="144" t="s">
        <v>15409</v>
      </c>
      <c r="C3743" s="144">
        <v>36</v>
      </c>
      <c r="D3743" s="144"/>
      <c r="E3743" s="144"/>
      <c r="F3743" s="144">
        <v>1</v>
      </c>
      <c r="G3743" s="144"/>
      <c r="H3743" s="144">
        <v>1700</v>
      </c>
      <c r="I3743" s="144">
        <v>600</v>
      </c>
      <c r="J3743" s="144">
        <v>700</v>
      </c>
      <c r="K3743" s="144">
        <v>400</v>
      </c>
      <c r="L3743" s="144"/>
      <c r="M3743" s="145" t="s">
        <v>2213</v>
      </c>
      <c r="N3743" s="144" t="s">
        <v>17</v>
      </c>
      <c r="O3743" s="144"/>
      <c r="P3743" s="144" t="s">
        <v>2305</v>
      </c>
      <c r="Q3743" s="144"/>
      <c r="R3743" s="144"/>
      <c r="S3743" s="144"/>
      <c r="T3743" s="144"/>
      <c r="U3743" s="144" t="s">
        <v>20240</v>
      </c>
      <c r="V3743" s="144"/>
      <c r="W3743" s="144">
        <v>414052</v>
      </c>
      <c r="X3743" s="150" t="s">
        <v>20241</v>
      </c>
      <c r="Y3743" s="150">
        <v>89280000000</v>
      </c>
      <c r="Z3743" s="144" t="s">
        <v>20242</v>
      </c>
      <c r="AA3743" s="160">
        <v>4638</v>
      </c>
    </row>
    <row r="3744" spans="1:27" ht="45" customHeight="1" x14ac:dyDescent="0.25">
      <c r="A3744" s="144" t="s">
        <v>20240</v>
      </c>
      <c r="B3744" s="144" t="s">
        <v>15409</v>
      </c>
      <c r="C3744" s="144">
        <v>36</v>
      </c>
      <c r="D3744" s="144"/>
      <c r="E3744" s="144"/>
      <c r="F3744" s="144">
        <v>1</v>
      </c>
      <c r="G3744" s="144"/>
      <c r="H3744" s="144">
        <v>350</v>
      </c>
      <c r="I3744" s="144">
        <v>200</v>
      </c>
      <c r="J3744" s="144">
        <v>100</v>
      </c>
      <c r="K3744" s="144">
        <v>50</v>
      </c>
      <c r="L3744" s="144"/>
      <c r="M3744" s="145" t="s">
        <v>2213</v>
      </c>
      <c r="N3744" s="144" t="s">
        <v>17</v>
      </c>
      <c r="O3744" s="144"/>
      <c r="P3744" s="144" t="s">
        <v>2305</v>
      </c>
      <c r="Q3744" s="144"/>
      <c r="R3744" s="144"/>
      <c r="S3744" s="144"/>
      <c r="T3744" s="144"/>
      <c r="U3744" s="144" t="s">
        <v>20240</v>
      </c>
      <c r="V3744" s="144"/>
      <c r="W3744" s="144"/>
      <c r="X3744" s="144"/>
      <c r="Y3744" s="150"/>
      <c r="Z3744" s="144" t="s">
        <v>30171</v>
      </c>
      <c r="AA3744" s="160">
        <v>4985</v>
      </c>
    </row>
    <row r="3745" spans="1:27" ht="45" customHeight="1" x14ac:dyDescent="0.25">
      <c r="A3745" s="144" t="s">
        <v>20243</v>
      </c>
      <c r="B3745" s="144" t="s">
        <v>5511</v>
      </c>
      <c r="C3745" s="144">
        <v>25</v>
      </c>
      <c r="D3745" s="144"/>
      <c r="E3745" s="144"/>
      <c r="F3745" s="144">
        <v>1</v>
      </c>
      <c r="G3745" s="144"/>
      <c r="H3745" s="144">
        <v>1199</v>
      </c>
      <c r="I3745" s="144">
        <v>436</v>
      </c>
      <c r="J3745" s="144">
        <v>545</v>
      </c>
      <c r="K3745" s="144">
        <v>218</v>
      </c>
      <c r="L3745" s="144"/>
      <c r="M3745" s="145" t="s">
        <v>2213</v>
      </c>
      <c r="N3745" s="144" t="s">
        <v>62</v>
      </c>
      <c r="O3745" s="144"/>
      <c r="P3745" s="144" t="s">
        <v>3457</v>
      </c>
      <c r="Q3745" s="144"/>
      <c r="R3745" s="144"/>
      <c r="S3745" s="144"/>
      <c r="T3745" s="144"/>
      <c r="U3745" s="144" t="s">
        <v>20243</v>
      </c>
      <c r="V3745" s="144"/>
      <c r="W3745" s="144">
        <v>295034</v>
      </c>
      <c r="X3745" s="144" t="s">
        <v>13278</v>
      </c>
      <c r="Y3745" s="144"/>
      <c r="Z3745" s="144" t="s">
        <v>8927</v>
      </c>
      <c r="AA3745" s="160">
        <v>531</v>
      </c>
    </row>
    <row r="3746" spans="1:27" ht="45" customHeight="1" x14ac:dyDescent="0.25">
      <c r="A3746" s="144" t="s">
        <v>8928</v>
      </c>
      <c r="B3746" s="144" t="s">
        <v>4208</v>
      </c>
      <c r="C3746" s="144">
        <v>34</v>
      </c>
      <c r="D3746" s="144" t="s">
        <v>20244</v>
      </c>
      <c r="E3746" s="144"/>
      <c r="F3746" s="144">
        <v>1</v>
      </c>
      <c r="G3746" s="144"/>
      <c r="H3746" s="144">
        <v>798</v>
      </c>
      <c r="I3746" s="144">
        <v>290</v>
      </c>
      <c r="J3746" s="144">
        <v>363</v>
      </c>
      <c r="K3746" s="144">
        <v>145</v>
      </c>
      <c r="L3746" s="144"/>
      <c r="M3746" s="145" t="s">
        <v>2213</v>
      </c>
      <c r="N3746" s="144" t="s">
        <v>2286</v>
      </c>
      <c r="O3746" s="144"/>
      <c r="P3746" s="144" t="s">
        <v>13963</v>
      </c>
      <c r="Q3746" s="144"/>
      <c r="R3746" s="144"/>
      <c r="S3746" s="144"/>
      <c r="T3746" s="144"/>
      <c r="U3746" s="144" t="s">
        <v>8928</v>
      </c>
      <c r="V3746" s="144"/>
      <c r="W3746" s="144">
        <v>299045</v>
      </c>
      <c r="X3746" s="144" t="s">
        <v>8929</v>
      </c>
      <c r="Y3746" s="144">
        <v>7869000000</v>
      </c>
      <c r="Z3746" s="144" t="s">
        <v>14784</v>
      </c>
      <c r="AA3746" s="160">
        <v>532</v>
      </c>
    </row>
    <row r="3747" spans="1:27" ht="45" customHeight="1" x14ac:dyDescent="0.25">
      <c r="A3747" s="144" t="s">
        <v>23003</v>
      </c>
      <c r="B3747" s="144" t="s">
        <v>23004</v>
      </c>
      <c r="C3747" s="144">
        <v>4</v>
      </c>
      <c r="D3747" s="144"/>
      <c r="E3747" s="144"/>
      <c r="F3747" s="144">
        <v>2</v>
      </c>
      <c r="G3747" s="144"/>
      <c r="H3747" s="144"/>
      <c r="I3747" s="144"/>
      <c r="J3747" s="144"/>
      <c r="K3747" s="144"/>
      <c r="L3747" s="144">
        <v>300</v>
      </c>
      <c r="M3747" s="145" t="s">
        <v>2213</v>
      </c>
      <c r="N3747" s="144" t="s">
        <v>25</v>
      </c>
      <c r="O3747" s="144"/>
      <c r="P3747" s="144" t="s">
        <v>3898</v>
      </c>
      <c r="Q3747" s="144"/>
      <c r="R3747" s="144"/>
      <c r="S3747" s="144" t="s">
        <v>4190</v>
      </c>
      <c r="T3747" s="144" t="s">
        <v>23005</v>
      </c>
      <c r="U3747" s="144" t="s">
        <v>23003</v>
      </c>
      <c r="V3747" s="144"/>
      <c r="W3747" s="144">
        <v>672030</v>
      </c>
      <c r="X3747" s="144" t="s">
        <v>23006</v>
      </c>
      <c r="Y3747" s="144" t="s">
        <v>23007</v>
      </c>
      <c r="Z3747" s="144" t="s">
        <v>23008</v>
      </c>
      <c r="AA3747" s="160">
        <v>5899</v>
      </c>
    </row>
    <row r="3748" spans="1:27" ht="45" customHeight="1" x14ac:dyDescent="0.25">
      <c r="A3748" s="144" t="s">
        <v>8934</v>
      </c>
      <c r="B3748" s="144" t="s">
        <v>4208</v>
      </c>
      <c r="C3748" s="144">
        <v>11</v>
      </c>
      <c r="D3748" s="144"/>
      <c r="E3748" s="144"/>
      <c r="F3748" s="144">
        <v>1</v>
      </c>
      <c r="G3748" s="144"/>
      <c r="H3748" s="144">
        <v>1199</v>
      </c>
      <c r="I3748" s="144">
        <v>436</v>
      </c>
      <c r="J3748" s="144">
        <v>545</v>
      </c>
      <c r="K3748" s="144">
        <v>218</v>
      </c>
      <c r="L3748" s="144"/>
      <c r="M3748" s="145" t="s">
        <v>2213</v>
      </c>
      <c r="N3748" s="144" t="s">
        <v>90</v>
      </c>
      <c r="O3748" s="144"/>
      <c r="P3748" s="144" t="s">
        <v>14235</v>
      </c>
      <c r="Q3748" s="144"/>
      <c r="R3748" s="144"/>
      <c r="S3748" s="144"/>
      <c r="T3748" s="144"/>
      <c r="U3748" s="144" t="s">
        <v>8934</v>
      </c>
      <c r="V3748" s="144"/>
      <c r="W3748" s="144">
        <v>429954</v>
      </c>
      <c r="X3748" s="144" t="s">
        <v>8935</v>
      </c>
      <c r="Y3748" s="144" t="s">
        <v>8936</v>
      </c>
      <c r="Z3748" s="144" t="s">
        <v>8937</v>
      </c>
      <c r="AA3748" s="160">
        <v>534</v>
      </c>
    </row>
    <row r="3749" spans="1:27" ht="45" customHeight="1" x14ac:dyDescent="0.25">
      <c r="A3749" s="144" t="s">
        <v>8938</v>
      </c>
      <c r="B3749" s="144" t="s">
        <v>4233</v>
      </c>
      <c r="C3749" s="144"/>
      <c r="D3749" s="144"/>
      <c r="E3749" s="144"/>
      <c r="F3749" s="144">
        <v>2</v>
      </c>
      <c r="G3749" s="144"/>
      <c r="H3749" s="144"/>
      <c r="I3749" s="144"/>
      <c r="J3749" s="144"/>
      <c r="K3749" s="144"/>
      <c r="L3749" s="144">
        <v>150</v>
      </c>
      <c r="M3749" s="145" t="s">
        <v>2213</v>
      </c>
      <c r="N3749" s="144" t="s">
        <v>31</v>
      </c>
      <c r="O3749" s="144"/>
      <c r="P3749" s="144" t="s">
        <v>13862</v>
      </c>
      <c r="Q3749" s="144"/>
      <c r="R3749" s="144"/>
      <c r="S3749" s="144" t="s">
        <v>4189</v>
      </c>
      <c r="T3749" s="144" t="s">
        <v>6237</v>
      </c>
      <c r="U3749" s="144" t="s">
        <v>8938</v>
      </c>
      <c r="V3749" s="144"/>
      <c r="W3749" s="144">
        <v>652711</v>
      </c>
      <c r="X3749" s="144" t="s">
        <v>14785</v>
      </c>
      <c r="Y3749" s="144" t="s">
        <v>8939</v>
      </c>
      <c r="Z3749" s="144" t="s">
        <v>8940</v>
      </c>
      <c r="AA3749" s="160">
        <v>535</v>
      </c>
    </row>
    <row r="3750" spans="1:27" ht="45" customHeight="1" x14ac:dyDescent="0.25">
      <c r="A3750" s="144" t="s">
        <v>25699</v>
      </c>
      <c r="B3750" s="144" t="s">
        <v>25700</v>
      </c>
      <c r="C3750" s="144"/>
      <c r="D3750" s="144"/>
      <c r="E3750" s="144"/>
      <c r="F3750" s="144">
        <v>1</v>
      </c>
      <c r="G3750" s="144"/>
      <c r="H3750" s="144">
        <v>350</v>
      </c>
      <c r="I3750" s="144">
        <v>200</v>
      </c>
      <c r="J3750" s="144">
        <v>100</v>
      </c>
      <c r="K3750" s="144">
        <v>50</v>
      </c>
      <c r="L3750" s="144"/>
      <c r="M3750" s="145" t="s">
        <v>2213</v>
      </c>
      <c r="N3750" s="144" t="s">
        <v>65</v>
      </c>
      <c r="O3750" s="144"/>
      <c r="P3750" s="144" t="s">
        <v>2626</v>
      </c>
      <c r="Q3750" s="144"/>
      <c r="R3750" s="144"/>
      <c r="S3750" s="144" t="s">
        <v>4191</v>
      </c>
      <c r="T3750" s="144" t="s">
        <v>25701</v>
      </c>
      <c r="U3750" s="144" t="s">
        <v>25699</v>
      </c>
      <c r="V3750" s="144"/>
      <c r="W3750" s="144"/>
      <c r="X3750" s="144" t="s">
        <v>25702</v>
      </c>
      <c r="Y3750" s="144"/>
      <c r="Z3750" s="144"/>
      <c r="AA3750" s="160">
        <v>3340</v>
      </c>
    </row>
    <row r="3751" spans="1:27" ht="45" customHeight="1" x14ac:dyDescent="0.25">
      <c r="A3751" s="144" t="s">
        <v>25703</v>
      </c>
      <c r="B3751" s="144" t="s">
        <v>15551</v>
      </c>
      <c r="C3751" s="144">
        <v>4</v>
      </c>
      <c r="D3751" s="144" t="s">
        <v>30172</v>
      </c>
      <c r="E3751" s="144"/>
      <c r="F3751" s="144">
        <v>1</v>
      </c>
      <c r="G3751" s="144"/>
      <c r="H3751" s="144">
        <v>850</v>
      </c>
      <c r="I3751" s="144">
        <v>350</v>
      </c>
      <c r="J3751" s="144">
        <v>350</v>
      </c>
      <c r="K3751" s="144">
        <v>150</v>
      </c>
      <c r="L3751" s="144"/>
      <c r="M3751" s="145" t="s">
        <v>2213</v>
      </c>
      <c r="N3751" s="144" t="s">
        <v>113</v>
      </c>
      <c r="O3751" s="144"/>
      <c r="P3751" s="144" t="s">
        <v>2538</v>
      </c>
      <c r="Q3751" s="144"/>
      <c r="R3751" s="144"/>
      <c r="S3751" s="144"/>
      <c r="T3751" s="144"/>
      <c r="U3751" s="144" t="s">
        <v>25703</v>
      </c>
      <c r="V3751" s="144"/>
      <c r="W3751" s="144">
        <v>173024</v>
      </c>
      <c r="X3751" s="144" t="s">
        <v>25704</v>
      </c>
      <c r="Y3751" s="144" t="s">
        <v>25705</v>
      </c>
      <c r="Z3751" s="144" t="s">
        <v>25706</v>
      </c>
      <c r="AA3751" s="160">
        <v>6627</v>
      </c>
    </row>
    <row r="3752" spans="1:27" ht="45" customHeight="1" x14ac:dyDescent="0.25">
      <c r="A3752" s="144" t="s">
        <v>20245</v>
      </c>
      <c r="B3752" s="144" t="s">
        <v>15377</v>
      </c>
      <c r="C3752" s="144">
        <v>1</v>
      </c>
      <c r="D3752" s="144" t="s">
        <v>5352</v>
      </c>
      <c r="E3752" s="144"/>
      <c r="F3752" s="144">
        <v>1</v>
      </c>
      <c r="G3752" s="144">
        <v>200</v>
      </c>
      <c r="H3752" s="144"/>
      <c r="I3752" s="144"/>
      <c r="J3752" s="144"/>
      <c r="K3752" s="144"/>
      <c r="L3752" s="144"/>
      <c r="M3752" s="145" t="s">
        <v>2213</v>
      </c>
      <c r="N3752" s="144" t="s">
        <v>90</v>
      </c>
      <c r="O3752" s="144"/>
      <c r="P3752" s="144" t="s">
        <v>3690</v>
      </c>
      <c r="Q3752" s="144" t="s">
        <v>4185</v>
      </c>
      <c r="R3752" s="144" t="s">
        <v>17941</v>
      </c>
      <c r="S3752" s="144" t="s">
        <v>4189</v>
      </c>
      <c r="T3752" s="144" t="s">
        <v>8943</v>
      </c>
      <c r="U3752" s="144" t="s">
        <v>20245</v>
      </c>
      <c r="V3752" s="144"/>
      <c r="W3752" s="144">
        <v>429060</v>
      </c>
      <c r="X3752" s="144" t="s">
        <v>32244</v>
      </c>
      <c r="Y3752" s="144" t="s">
        <v>20247</v>
      </c>
      <c r="Z3752" s="144" t="s">
        <v>20246</v>
      </c>
      <c r="AA3752" s="160">
        <v>1859</v>
      </c>
    </row>
    <row r="3753" spans="1:27" ht="45" customHeight="1" x14ac:dyDescent="0.25">
      <c r="A3753" s="144" t="s">
        <v>8944</v>
      </c>
      <c r="B3753" s="144" t="s">
        <v>4205</v>
      </c>
      <c r="C3753" s="144">
        <v>46</v>
      </c>
      <c r="D3753" s="144"/>
      <c r="E3753" s="144"/>
      <c r="F3753" s="144">
        <v>1</v>
      </c>
      <c r="G3753" s="144">
        <v>350</v>
      </c>
      <c r="H3753" s="144"/>
      <c r="I3753" s="144"/>
      <c r="J3753" s="144"/>
      <c r="K3753" s="144"/>
      <c r="L3753" s="144"/>
      <c r="M3753" s="145" t="s">
        <v>2213</v>
      </c>
      <c r="N3753" s="144" t="s">
        <v>43</v>
      </c>
      <c r="O3753" s="144"/>
      <c r="P3753" s="144" t="s">
        <v>3002</v>
      </c>
      <c r="Q3753" s="144" t="s">
        <v>4187</v>
      </c>
      <c r="R3753" s="144" t="s">
        <v>8945</v>
      </c>
      <c r="S3753" s="144"/>
      <c r="T3753" s="144"/>
      <c r="U3753" s="144" t="s">
        <v>8944</v>
      </c>
      <c r="V3753" s="144"/>
      <c r="W3753" s="144">
        <v>184635</v>
      </c>
      <c r="X3753" s="144" t="s">
        <v>8946</v>
      </c>
      <c r="Y3753" s="144"/>
      <c r="Z3753" s="144"/>
      <c r="AA3753" s="160">
        <v>538</v>
      </c>
    </row>
    <row r="3754" spans="1:27" ht="45" customHeight="1" x14ac:dyDescent="0.25">
      <c r="A3754" s="144" t="s">
        <v>8947</v>
      </c>
      <c r="B3754" s="144" t="s">
        <v>8948</v>
      </c>
      <c r="C3754" s="144"/>
      <c r="D3754" s="144"/>
      <c r="E3754" s="144"/>
      <c r="F3754" s="144">
        <v>3</v>
      </c>
      <c r="G3754" s="144"/>
      <c r="H3754" s="144"/>
      <c r="I3754" s="144"/>
      <c r="J3754" s="144"/>
      <c r="K3754" s="144"/>
      <c r="L3754" s="144">
        <v>150</v>
      </c>
      <c r="M3754" s="145" t="s">
        <v>2213</v>
      </c>
      <c r="N3754" s="144" t="s">
        <v>38</v>
      </c>
      <c r="O3754" s="144"/>
      <c r="P3754" s="144" t="s">
        <v>2635</v>
      </c>
      <c r="Q3754" s="144"/>
      <c r="R3754" s="144"/>
      <c r="S3754" s="144" t="s">
        <v>4190</v>
      </c>
      <c r="T3754" s="144" t="s">
        <v>8949</v>
      </c>
      <c r="U3754" s="144" t="s">
        <v>8947</v>
      </c>
      <c r="V3754" s="144"/>
      <c r="W3754" s="144">
        <v>187310</v>
      </c>
      <c r="X3754" s="144" t="s">
        <v>8950</v>
      </c>
      <c r="Y3754" s="144" t="s">
        <v>8951</v>
      </c>
      <c r="Z3754" s="144" t="s">
        <v>8952</v>
      </c>
      <c r="AA3754" s="160">
        <v>539</v>
      </c>
    </row>
    <row r="3755" spans="1:27" ht="45" customHeight="1" x14ac:dyDescent="0.25">
      <c r="A3755" s="144" t="s">
        <v>13511</v>
      </c>
      <c r="B3755" s="144" t="s">
        <v>4205</v>
      </c>
      <c r="C3755" s="144">
        <v>189</v>
      </c>
      <c r="D3755" s="144" t="s">
        <v>13512</v>
      </c>
      <c r="E3755" s="144"/>
      <c r="F3755" s="144">
        <v>1</v>
      </c>
      <c r="G3755" s="144">
        <v>350</v>
      </c>
      <c r="H3755" s="144"/>
      <c r="I3755" s="144"/>
      <c r="J3755" s="144"/>
      <c r="K3755" s="144"/>
      <c r="L3755" s="144"/>
      <c r="M3755" s="145" t="s">
        <v>2213</v>
      </c>
      <c r="N3755" s="144" t="s">
        <v>74</v>
      </c>
      <c r="O3755" s="144"/>
      <c r="P3755" s="144" t="s">
        <v>3785</v>
      </c>
      <c r="Q3755" s="144"/>
      <c r="R3755" s="144"/>
      <c r="S3755" s="144"/>
      <c r="T3755" s="144"/>
      <c r="U3755" s="144" t="s">
        <v>13511</v>
      </c>
      <c r="V3755" s="144"/>
      <c r="W3755" s="144">
        <v>443012</v>
      </c>
      <c r="X3755" s="144" t="s">
        <v>13513</v>
      </c>
      <c r="Y3755" s="144" t="s">
        <v>13514</v>
      </c>
      <c r="Z3755" s="144" t="s">
        <v>13515</v>
      </c>
      <c r="AA3755" s="160">
        <v>540</v>
      </c>
    </row>
    <row r="3756" spans="1:27" ht="45" customHeight="1" x14ac:dyDescent="0.25">
      <c r="A3756" s="144" t="s">
        <v>25707</v>
      </c>
      <c r="B3756" s="144" t="s">
        <v>25708</v>
      </c>
      <c r="C3756" s="144"/>
      <c r="D3756" s="144"/>
      <c r="E3756" s="144"/>
      <c r="F3756" s="144">
        <v>1</v>
      </c>
      <c r="G3756" s="144">
        <v>350</v>
      </c>
      <c r="H3756" s="144"/>
      <c r="I3756" s="144"/>
      <c r="J3756" s="144"/>
      <c r="K3756" s="144"/>
      <c r="L3756" s="144"/>
      <c r="M3756" s="145" t="s">
        <v>2213</v>
      </c>
      <c r="N3756" s="144" t="s">
        <v>18</v>
      </c>
      <c r="O3756" s="144"/>
      <c r="P3756" s="144" t="s">
        <v>3328</v>
      </c>
      <c r="Q3756" s="144"/>
      <c r="R3756" s="144"/>
      <c r="S3756" s="144" t="s">
        <v>15453</v>
      </c>
      <c r="T3756" s="144" t="s">
        <v>25709</v>
      </c>
      <c r="U3756" s="144" t="s">
        <v>25707</v>
      </c>
      <c r="V3756" s="144"/>
      <c r="W3756" s="144">
        <v>394016</v>
      </c>
      <c r="X3756" s="144" t="s">
        <v>25710</v>
      </c>
      <c r="Y3756" s="144">
        <v>84720000000</v>
      </c>
      <c r="Z3756" s="144" t="s">
        <v>25711</v>
      </c>
      <c r="AA3756" s="160">
        <v>6343</v>
      </c>
    </row>
    <row r="3757" spans="1:27" ht="45" customHeight="1" x14ac:dyDescent="0.25">
      <c r="A3757" s="144" t="s">
        <v>25707</v>
      </c>
      <c r="B3757" s="144" t="s">
        <v>25708</v>
      </c>
      <c r="C3757" s="144"/>
      <c r="D3757" s="144"/>
      <c r="E3757" s="144" t="s">
        <v>25712</v>
      </c>
      <c r="F3757" s="144">
        <v>1</v>
      </c>
      <c r="G3757" s="144">
        <v>350</v>
      </c>
      <c r="H3757" s="144"/>
      <c r="I3757" s="144"/>
      <c r="J3757" s="144"/>
      <c r="K3757" s="144"/>
      <c r="L3757" s="144"/>
      <c r="M3757" s="145" t="s">
        <v>2213</v>
      </c>
      <c r="N3757" s="144" t="s">
        <v>18</v>
      </c>
      <c r="O3757" s="144"/>
      <c r="P3757" s="144" t="s">
        <v>3328</v>
      </c>
      <c r="Q3757" s="144"/>
      <c r="R3757" s="144"/>
      <c r="S3757" s="144" t="s">
        <v>15453</v>
      </c>
      <c r="T3757" s="144" t="s">
        <v>25709</v>
      </c>
      <c r="U3757" s="144" t="s">
        <v>25707</v>
      </c>
      <c r="V3757" s="144"/>
      <c r="W3757" s="144">
        <v>394016</v>
      </c>
      <c r="X3757" s="144" t="s">
        <v>25710</v>
      </c>
      <c r="Y3757" s="144">
        <v>84720000000</v>
      </c>
      <c r="Z3757" s="144" t="s">
        <v>25711</v>
      </c>
      <c r="AA3757" s="160">
        <v>6344</v>
      </c>
    </row>
    <row r="3758" spans="1:27" ht="45" customHeight="1" x14ac:dyDescent="0.25">
      <c r="A3758" s="144" t="s">
        <v>8953</v>
      </c>
      <c r="B3758" s="144" t="s">
        <v>13672</v>
      </c>
      <c r="C3758" s="144">
        <v>896</v>
      </c>
      <c r="D3758" s="144"/>
      <c r="E3758" s="144"/>
      <c r="F3758" s="144">
        <v>1</v>
      </c>
      <c r="G3758" s="144"/>
      <c r="H3758" s="144">
        <v>350</v>
      </c>
      <c r="I3758" s="144">
        <v>200</v>
      </c>
      <c r="J3758" s="144">
        <v>100</v>
      </c>
      <c r="K3758" s="144">
        <v>50</v>
      </c>
      <c r="L3758" s="144"/>
      <c r="M3758" s="145" t="s">
        <v>2213</v>
      </c>
      <c r="N3758" s="144" t="s">
        <v>41</v>
      </c>
      <c r="O3758" s="144"/>
      <c r="P3758" s="144" t="s">
        <v>2936</v>
      </c>
      <c r="Q3758" s="144" t="s">
        <v>4187</v>
      </c>
      <c r="R3758" s="144" t="s">
        <v>6301</v>
      </c>
      <c r="S3758" s="144"/>
      <c r="T3758" s="144"/>
      <c r="U3758" s="144" t="s">
        <v>8953</v>
      </c>
      <c r="V3758" s="144"/>
      <c r="W3758" s="144">
        <v>115597</v>
      </c>
      <c r="X3758" s="144" t="s">
        <v>8954</v>
      </c>
      <c r="Y3758" s="150"/>
      <c r="Z3758" s="144" t="s">
        <v>8955</v>
      </c>
      <c r="AA3758" s="160">
        <v>541</v>
      </c>
    </row>
    <row r="3759" spans="1:27" ht="45" customHeight="1" x14ac:dyDescent="0.25">
      <c r="A3759" s="144" t="s">
        <v>8953</v>
      </c>
      <c r="B3759" s="144" t="s">
        <v>13672</v>
      </c>
      <c r="C3759" s="144">
        <v>896</v>
      </c>
      <c r="D3759" s="144"/>
      <c r="E3759" s="144" t="s">
        <v>6890</v>
      </c>
      <c r="F3759" s="144">
        <v>1</v>
      </c>
      <c r="G3759" s="144">
        <v>350</v>
      </c>
      <c r="H3759" s="144"/>
      <c r="I3759" s="144"/>
      <c r="J3759" s="144"/>
      <c r="K3759" s="144"/>
      <c r="L3759" s="144"/>
      <c r="M3759" s="145" t="s">
        <v>2213</v>
      </c>
      <c r="N3759" s="144" t="s">
        <v>41</v>
      </c>
      <c r="O3759" s="144"/>
      <c r="P3759" s="144" t="s">
        <v>2936</v>
      </c>
      <c r="Q3759" s="144" t="s">
        <v>4187</v>
      </c>
      <c r="R3759" s="144" t="s">
        <v>6301</v>
      </c>
      <c r="S3759" s="144"/>
      <c r="T3759" s="144"/>
      <c r="U3759" s="144" t="s">
        <v>8953</v>
      </c>
      <c r="V3759" s="144" t="s">
        <v>8953</v>
      </c>
      <c r="W3759" s="144">
        <v>115597</v>
      </c>
      <c r="X3759" s="144" t="s">
        <v>6891</v>
      </c>
      <c r="Y3759" s="144"/>
      <c r="Z3759" s="144"/>
      <c r="AA3759" s="161">
        <v>1289</v>
      </c>
    </row>
    <row r="3760" spans="1:27" ht="45" customHeight="1" x14ac:dyDescent="0.25">
      <c r="A3760" s="145" t="s">
        <v>13516</v>
      </c>
      <c r="B3760" s="144" t="s">
        <v>4205</v>
      </c>
      <c r="C3760" s="144"/>
      <c r="D3760" s="144" t="s">
        <v>4609</v>
      </c>
      <c r="E3760" s="144"/>
      <c r="F3760" s="144">
        <v>1</v>
      </c>
      <c r="G3760" s="144">
        <v>200</v>
      </c>
      <c r="H3760" s="144"/>
      <c r="I3760" s="144"/>
      <c r="J3760" s="144"/>
      <c r="K3760" s="144"/>
      <c r="L3760" s="144"/>
      <c r="M3760" s="145" t="s">
        <v>2213</v>
      </c>
      <c r="N3760" s="144" t="s">
        <v>92</v>
      </c>
      <c r="O3760" s="144"/>
      <c r="P3760" s="144" t="s">
        <v>30606</v>
      </c>
      <c r="Q3760" s="144"/>
      <c r="R3760" s="144"/>
      <c r="S3760" s="144" t="s">
        <v>4191</v>
      </c>
      <c r="T3760" s="144" t="s">
        <v>13517</v>
      </c>
      <c r="U3760" s="144" t="s">
        <v>13516</v>
      </c>
      <c r="V3760" s="145"/>
      <c r="W3760" s="144">
        <v>629372</v>
      </c>
      <c r="X3760" s="144" t="s">
        <v>13518</v>
      </c>
      <c r="Y3760" s="144" t="s">
        <v>13519</v>
      </c>
      <c r="Z3760" s="144" t="s">
        <v>13520</v>
      </c>
      <c r="AA3760" s="160">
        <v>542</v>
      </c>
    </row>
    <row r="3761" spans="1:31" ht="45" customHeight="1" x14ac:dyDescent="0.25">
      <c r="A3761" s="144" t="s">
        <v>20248</v>
      </c>
      <c r="B3761" s="147" t="s">
        <v>18899</v>
      </c>
      <c r="C3761" s="144">
        <v>11</v>
      </c>
      <c r="D3761" s="144"/>
      <c r="E3761" s="144"/>
      <c r="F3761" s="144">
        <v>1</v>
      </c>
      <c r="G3761" s="144"/>
      <c r="H3761" s="144">
        <v>600</v>
      </c>
      <c r="I3761" s="144">
        <v>300</v>
      </c>
      <c r="J3761" s="144">
        <v>200</v>
      </c>
      <c r="K3761" s="144">
        <v>100</v>
      </c>
      <c r="L3761" s="144"/>
      <c r="M3761" s="145" t="s">
        <v>2213</v>
      </c>
      <c r="N3761" s="144" t="s">
        <v>80</v>
      </c>
      <c r="O3761" s="144"/>
      <c r="P3761" s="144" t="s">
        <v>30534</v>
      </c>
      <c r="Q3761" s="144"/>
      <c r="R3761" s="144"/>
      <c r="S3761" s="144" t="s">
        <v>4191</v>
      </c>
      <c r="T3761" s="144" t="s">
        <v>6251</v>
      </c>
      <c r="U3761" s="144" t="s">
        <v>20248</v>
      </c>
      <c r="V3761" s="144"/>
      <c r="W3761" s="144">
        <v>356300</v>
      </c>
      <c r="X3761" s="144" t="s">
        <v>20249</v>
      </c>
      <c r="Y3761" s="144"/>
      <c r="Z3761" s="144" t="s">
        <v>20250</v>
      </c>
      <c r="AA3761" s="160">
        <v>4932</v>
      </c>
    </row>
    <row r="3762" spans="1:31" ht="45" customHeight="1" x14ac:dyDescent="0.25">
      <c r="A3762" s="144" t="s">
        <v>17178</v>
      </c>
      <c r="B3762" s="144" t="s">
        <v>4205</v>
      </c>
      <c r="C3762" s="144"/>
      <c r="D3762" s="144" t="s">
        <v>6065</v>
      </c>
      <c r="E3762" s="144"/>
      <c r="F3762" s="144">
        <v>1</v>
      </c>
      <c r="G3762" s="144">
        <v>15</v>
      </c>
      <c r="H3762" s="144"/>
      <c r="I3762" s="144"/>
      <c r="J3762" s="144"/>
      <c r="K3762" s="144"/>
      <c r="L3762" s="144"/>
      <c r="M3762" s="145" t="s">
        <v>2213</v>
      </c>
      <c r="N3762" s="144" t="s">
        <v>112</v>
      </c>
      <c r="O3762" s="144"/>
      <c r="P3762" s="144" t="s">
        <v>4102</v>
      </c>
      <c r="Q3762" s="144"/>
      <c r="R3762" s="144"/>
      <c r="S3762" s="144" t="s">
        <v>4191</v>
      </c>
      <c r="T3762" s="144" t="s">
        <v>20251</v>
      </c>
      <c r="U3762" s="144" t="s">
        <v>17178</v>
      </c>
      <c r="V3762" s="144"/>
      <c r="W3762" s="144">
        <v>606840</v>
      </c>
      <c r="X3762" s="144" t="s">
        <v>17179</v>
      </c>
      <c r="Y3762" s="144">
        <v>89050000000</v>
      </c>
      <c r="Z3762" s="144" t="s">
        <v>17180</v>
      </c>
      <c r="AA3762" s="160">
        <v>4231</v>
      </c>
    </row>
    <row r="3763" spans="1:31" ht="45" customHeight="1" x14ac:dyDescent="0.25">
      <c r="A3763" s="144" t="s">
        <v>8956</v>
      </c>
      <c r="B3763" s="144" t="s">
        <v>4208</v>
      </c>
      <c r="C3763" s="144">
        <v>3</v>
      </c>
      <c r="D3763" s="144"/>
      <c r="E3763" s="144"/>
      <c r="F3763" s="144">
        <v>1</v>
      </c>
      <c r="G3763" s="144"/>
      <c r="H3763" s="144">
        <v>798</v>
      </c>
      <c r="I3763" s="144">
        <v>290</v>
      </c>
      <c r="J3763" s="144">
        <v>363</v>
      </c>
      <c r="K3763" s="144">
        <v>145</v>
      </c>
      <c r="L3763" s="144"/>
      <c r="M3763" s="145" t="s">
        <v>2213</v>
      </c>
      <c r="N3763" s="144" t="s">
        <v>57</v>
      </c>
      <c r="O3763" s="144"/>
      <c r="P3763" s="144" t="s">
        <v>28422</v>
      </c>
      <c r="Q3763" s="144"/>
      <c r="R3763" s="144"/>
      <c r="S3763" s="144"/>
      <c r="T3763" s="144"/>
      <c r="U3763" s="144" t="s">
        <v>8956</v>
      </c>
      <c r="V3763" s="144"/>
      <c r="W3763" s="144">
        <v>386204</v>
      </c>
      <c r="X3763" s="144" t="s">
        <v>8957</v>
      </c>
      <c r="Y3763" s="144"/>
      <c r="Z3763" s="144" t="s">
        <v>8958</v>
      </c>
      <c r="AA3763" s="160">
        <v>543</v>
      </c>
    </row>
    <row r="3764" spans="1:31" ht="45" customHeight="1" x14ac:dyDescent="0.25">
      <c r="A3764" s="144" t="s">
        <v>24207</v>
      </c>
      <c r="B3764" s="144" t="s">
        <v>36751</v>
      </c>
      <c r="C3764" s="144"/>
      <c r="D3764" s="144"/>
      <c r="E3764" s="144"/>
      <c r="F3764" s="144">
        <v>5</v>
      </c>
      <c r="G3764" s="144"/>
      <c r="H3764" s="144"/>
      <c r="I3764" s="144"/>
      <c r="J3764" s="144"/>
      <c r="K3764" s="144"/>
      <c r="L3764" s="144">
        <v>300</v>
      </c>
      <c r="M3764" s="145" t="s">
        <v>2213</v>
      </c>
      <c r="N3764" s="144" t="s">
        <v>81</v>
      </c>
      <c r="O3764" s="144"/>
      <c r="P3764" s="144" t="s">
        <v>3522</v>
      </c>
      <c r="Q3764" s="144"/>
      <c r="R3764" s="144"/>
      <c r="S3764" s="144" t="s">
        <v>15453</v>
      </c>
      <c r="T3764" s="144" t="s">
        <v>24208</v>
      </c>
      <c r="U3764" s="144" t="s">
        <v>24207</v>
      </c>
      <c r="V3764" s="144"/>
      <c r="W3764" s="144">
        <v>393260</v>
      </c>
      <c r="X3764" s="144" t="s">
        <v>24209</v>
      </c>
      <c r="Y3764" s="144" t="s">
        <v>24210</v>
      </c>
      <c r="Z3764" s="144" t="s">
        <v>24211</v>
      </c>
      <c r="AA3764" s="160">
        <v>6109</v>
      </c>
    </row>
    <row r="3765" spans="1:31" ht="45" customHeight="1" x14ac:dyDescent="0.25">
      <c r="A3765" s="144" t="s">
        <v>8963</v>
      </c>
      <c r="B3765" s="144" t="s">
        <v>4205</v>
      </c>
      <c r="C3765" s="144">
        <v>16</v>
      </c>
      <c r="D3765" s="144" t="s">
        <v>7239</v>
      </c>
      <c r="E3765" s="144"/>
      <c r="F3765" s="144">
        <v>1</v>
      </c>
      <c r="G3765" s="144">
        <v>350</v>
      </c>
      <c r="H3765" s="144"/>
      <c r="I3765" s="144"/>
      <c r="J3765" s="144"/>
      <c r="K3765" s="144"/>
      <c r="L3765" s="144"/>
      <c r="M3765" s="145" t="s">
        <v>2213</v>
      </c>
      <c r="N3765" s="144" t="s">
        <v>87</v>
      </c>
      <c r="O3765" s="144"/>
      <c r="P3765" s="144" t="s">
        <v>2976</v>
      </c>
      <c r="Q3765" s="144"/>
      <c r="R3765" s="144"/>
      <c r="S3765" s="144" t="s">
        <v>4189</v>
      </c>
      <c r="T3765" s="144" t="s">
        <v>8964</v>
      </c>
      <c r="U3765" s="144" t="s">
        <v>8963</v>
      </c>
      <c r="V3765" s="144"/>
      <c r="W3765" s="144">
        <v>682460</v>
      </c>
      <c r="X3765" s="144" t="s">
        <v>23009</v>
      </c>
      <c r="Y3765" s="144" t="s">
        <v>8965</v>
      </c>
      <c r="Z3765" s="144" t="s">
        <v>8966</v>
      </c>
      <c r="AA3765" s="160">
        <v>546</v>
      </c>
    </row>
    <row r="3766" spans="1:31" ht="45" customHeight="1" x14ac:dyDescent="0.25">
      <c r="A3766" s="144" t="s">
        <v>20253</v>
      </c>
      <c r="B3766" s="144" t="s">
        <v>20254</v>
      </c>
      <c r="C3766" s="144">
        <v>1</v>
      </c>
      <c r="D3766" s="144"/>
      <c r="E3766" s="144"/>
      <c r="F3766" s="144">
        <v>1</v>
      </c>
      <c r="G3766" s="144"/>
      <c r="H3766" s="144">
        <v>514</v>
      </c>
      <c r="I3766" s="144">
        <v>200</v>
      </c>
      <c r="J3766" s="144">
        <v>250</v>
      </c>
      <c r="K3766" s="144">
        <v>64</v>
      </c>
      <c r="L3766" s="144"/>
      <c r="M3766" s="145" t="s">
        <v>2213</v>
      </c>
      <c r="N3766" s="144" t="s">
        <v>21</v>
      </c>
      <c r="O3766" s="144"/>
      <c r="P3766" s="144" t="s">
        <v>2853</v>
      </c>
      <c r="Q3766" s="144"/>
      <c r="R3766" s="144"/>
      <c r="S3766" s="144" t="s">
        <v>4190</v>
      </c>
      <c r="T3766" s="144" t="s">
        <v>7373</v>
      </c>
      <c r="U3766" s="144" t="s">
        <v>20253</v>
      </c>
      <c r="V3766" s="144"/>
      <c r="W3766" s="144">
        <v>403761</v>
      </c>
      <c r="X3766" s="144" t="s">
        <v>23010</v>
      </c>
      <c r="Y3766" s="144">
        <v>88450000000</v>
      </c>
      <c r="Z3766" s="144" t="s">
        <v>20255</v>
      </c>
      <c r="AA3766" s="160">
        <v>5500</v>
      </c>
    </row>
    <row r="3767" spans="1:31" ht="45" customHeight="1" x14ac:dyDescent="0.25">
      <c r="A3767" s="144" t="s">
        <v>17181</v>
      </c>
      <c r="B3767" s="144" t="s">
        <v>4205</v>
      </c>
      <c r="C3767" s="144"/>
      <c r="D3767" s="144" t="s">
        <v>4206</v>
      </c>
      <c r="E3767" s="144"/>
      <c r="F3767" s="144">
        <v>1</v>
      </c>
      <c r="G3767" s="144">
        <v>350</v>
      </c>
      <c r="H3767" s="144"/>
      <c r="I3767" s="144"/>
      <c r="J3767" s="144"/>
      <c r="K3767" s="144"/>
      <c r="L3767" s="144"/>
      <c r="M3767" s="145" t="s">
        <v>2213</v>
      </c>
      <c r="N3767" s="144" t="s">
        <v>92</v>
      </c>
      <c r="O3767" s="144"/>
      <c r="P3767" s="144" t="s">
        <v>2369</v>
      </c>
      <c r="Q3767" s="144"/>
      <c r="R3767" s="144"/>
      <c r="S3767" s="144"/>
      <c r="T3767" s="144"/>
      <c r="U3767" s="144" t="s">
        <v>17181</v>
      </c>
      <c r="V3767" s="144"/>
      <c r="W3767" s="144">
        <v>629830</v>
      </c>
      <c r="X3767" s="144" t="s">
        <v>8967</v>
      </c>
      <c r="Y3767" s="144">
        <v>83490000000</v>
      </c>
      <c r="Z3767" s="144" t="s">
        <v>8968</v>
      </c>
      <c r="AA3767" s="160">
        <v>547</v>
      </c>
      <c r="AE3767" s="109" t="s">
        <v>979</v>
      </c>
    </row>
    <row r="3768" spans="1:31" ht="45" customHeight="1" x14ac:dyDescent="0.25">
      <c r="A3768" s="144" t="s">
        <v>32245</v>
      </c>
      <c r="B3768" s="144" t="s">
        <v>32246</v>
      </c>
      <c r="C3768" s="144"/>
      <c r="D3768" s="144"/>
      <c r="E3768" s="144"/>
      <c r="F3768" s="144">
        <v>1</v>
      </c>
      <c r="G3768" s="144"/>
      <c r="H3768" s="144">
        <v>500</v>
      </c>
      <c r="I3768" s="144"/>
      <c r="J3768" s="144"/>
      <c r="K3768" s="144">
        <v>500</v>
      </c>
      <c r="L3768" s="144"/>
      <c r="M3768" s="145" t="s">
        <v>2213</v>
      </c>
      <c r="N3768" s="144" t="s">
        <v>23</v>
      </c>
      <c r="O3768" s="144"/>
      <c r="P3768" s="144" t="s">
        <v>3388</v>
      </c>
      <c r="Q3768" s="144"/>
      <c r="R3768" s="144"/>
      <c r="S3768" s="144" t="s">
        <v>4191</v>
      </c>
      <c r="T3768" s="144" t="s">
        <v>7205</v>
      </c>
      <c r="U3768" s="144" t="s">
        <v>32245</v>
      </c>
      <c r="V3768" s="144"/>
      <c r="W3768" s="144"/>
      <c r="X3768" s="144"/>
      <c r="Y3768" s="144"/>
      <c r="Z3768" s="144"/>
      <c r="AA3768" s="160">
        <v>4931</v>
      </c>
    </row>
    <row r="3769" spans="1:31" ht="45" customHeight="1" x14ac:dyDescent="0.25">
      <c r="A3769" s="144" t="s">
        <v>8969</v>
      </c>
      <c r="B3769" s="144" t="s">
        <v>4205</v>
      </c>
      <c r="C3769" s="144">
        <v>12</v>
      </c>
      <c r="D3769" s="144"/>
      <c r="E3769" s="144"/>
      <c r="F3769" s="144">
        <v>1</v>
      </c>
      <c r="G3769" s="144">
        <v>350</v>
      </c>
      <c r="H3769" s="144"/>
      <c r="I3769" s="144"/>
      <c r="J3769" s="144"/>
      <c r="K3769" s="144"/>
      <c r="L3769" s="144"/>
      <c r="M3769" s="145" t="s">
        <v>2213</v>
      </c>
      <c r="N3769" s="144" t="s">
        <v>38</v>
      </c>
      <c r="O3769" s="144"/>
      <c r="P3769" s="144" t="s">
        <v>3122</v>
      </c>
      <c r="Q3769" s="144"/>
      <c r="R3769" s="144"/>
      <c r="S3769" s="144" t="s">
        <v>4189</v>
      </c>
      <c r="T3769" s="144" t="s">
        <v>7449</v>
      </c>
      <c r="U3769" s="144" t="s">
        <v>8969</v>
      </c>
      <c r="V3769" s="144"/>
      <c r="W3769" s="144">
        <v>187780</v>
      </c>
      <c r="X3769" s="144" t="s">
        <v>8656</v>
      </c>
      <c r="Y3769" s="144" t="s">
        <v>8970</v>
      </c>
      <c r="Z3769" s="144" t="s">
        <v>8657</v>
      </c>
      <c r="AA3769" s="160">
        <v>548</v>
      </c>
    </row>
    <row r="3770" spans="1:31" ht="45" customHeight="1" x14ac:dyDescent="0.25">
      <c r="A3770" s="144" t="s">
        <v>8971</v>
      </c>
      <c r="B3770" s="144" t="s">
        <v>8023</v>
      </c>
      <c r="C3770" s="144"/>
      <c r="D3770" s="144" t="s">
        <v>8972</v>
      </c>
      <c r="E3770" s="144"/>
      <c r="F3770" s="144">
        <v>3</v>
      </c>
      <c r="G3770" s="144"/>
      <c r="H3770" s="144"/>
      <c r="I3770" s="144"/>
      <c r="J3770" s="144"/>
      <c r="K3770" s="144"/>
      <c r="L3770" s="144">
        <v>150</v>
      </c>
      <c r="M3770" s="145" t="s">
        <v>2213</v>
      </c>
      <c r="N3770" s="144" t="s">
        <v>76</v>
      </c>
      <c r="O3770" s="144"/>
      <c r="P3770" s="144" t="s">
        <v>3009</v>
      </c>
      <c r="Q3770" s="144"/>
      <c r="R3770" s="144"/>
      <c r="S3770" s="144" t="s">
        <v>4189</v>
      </c>
      <c r="T3770" s="144" t="s">
        <v>8973</v>
      </c>
      <c r="U3770" s="144" t="s">
        <v>8971</v>
      </c>
      <c r="V3770" s="144"/>
      <c r="W3770" s="144">
        <v>412800</v>
      </c>
      <c r="X3770" s="144" t="s">
        <v>20256</v>
      </c>
      <c r="Y3770" s="144" t="s">
        <v>8974</v>
      </c>
      <c r="Z3770" s="144" t="s">
        <v>8975</v>
      </c>
      <c r="AA3770" s="160">
        <v>550</v>
      </c>
    </row>
    <row r="3771" spans="1:31" ht="45" customHeight="1" x14ac:dyDescent="0.25">
      <c r="A3771" s="144" t="s">
        <v>8976</v>
      </c>
      <c r="B3771" s="144" t="s">
        <v>4341</v>
      </c>
      <c r="C3771" s="144">
        <v>10</v>
      </c>
      <c r="D3771" s="144" t="s">
        <v>14788</v>
      </c>
      <c r="E3771" s="144"/>
      <c r="F3771" s="144">
        <v>1</v>
      </c>
      <c r="G3771" s="144">
        <v>350</v>
      </c>
      <c r="H3771" s="144"/>
      <c r="I3771" s="144"/>
      <c r="J3771" s="144"/>
      <c r="K3771" s="144"/>
      <c r="L3771" s="144"/>
      <c r="M3771" s="145" t="s">
        <v>2213</v>
      </c>
      <c r="N3771" s="144" t="s">
        <v>42</v>
      </c>
      <c r="O3771" s="144"/>
      <c r="P3771" s="144" t="s">
        <v>13850</v>
      </c>
      <c r="Q3771" s="144"/>
      <c r="R3771" s="144"/>
      <c r="S3771" s="144"/>
      <c r="T3771" s="144"/>
      <c r="U3771" s="144" t="s">
        <v>8976</v>
      </c>
      <c r="V3771" s="144"/>
      <c r="W3771" s="144">
        <v>141014</v>
      </c>
      <c r="X3771" s="144" t="s">
        <v>13279</v>
      </c>
      <c r="Y3771" s="144" t="s">
        <v>8977</v>
      </c>
      <c r="Z3771" s="144" t="s">
        <v>8978</v>
      </c>
      <c r="AA3771" s="160">
        <v>551</v>
      </c>
    </row>
    <row r="3772" spans="1:31" ht="45" customHeight="1" x14ac:dyDescent="0.25">
      <c r="A3772" s="144" t="s">
        <v>8979</v>
      </c>
      <c r="B3772" s="144" t="s">
        <v>4205</v>
      </c>
      <c r="C3772" s="144">
        <v>35</v>
      </c>
      <c r="D3772" s="144" t="s">
        <v>5218</v>
      </c>
      <c r="E3772" s="144"/>
      <c r="F3772" s="144">
        <v>1</v>
      </c>
      <c r="G3772" s="144">
        <v>200</v>
      </c>
      <c r="H3772" s="144"/>
      <c r="I3772" s="144"/>
      <c r="J3772" s="144"/>
      <c r="K3772" s="144"/>
      <c r="L3772" s="144"/>
      <c r="M3772" s="145" t="s">
        <v>2213</v>
      </c>
      <c r="N3772" s="144" t="s">
        <v>34</v>
      </c>
      <c r="O3772" s="144"/>
      <c r="P3772" s="144" t="s">
        <v>2387</v>
      </c>
      <c r="Q3772" s="144"/>
      <c r="R3772" s="144"/>
      <c r="S3772" s="144" t="s">
        <v>4191</v>
      </c>
      <c r="T3772" s="144" t="s">
        <v>8980</v>
      </c>
      <c r="U3772" s="144" t="s">
        <v>8979</v>
      </c>
      <c r="V3772" s="144"/>
      <c r="W3772" s="144">
        <v>353425</v>
      </c>
      <c r="X3772" s="144" t="s">
        <v>8981</v>
      </c>
      <c r="Y3772" s="144" t="s">
        <v>8982</v>
      </c>
      <c r="Z3772" s="144" t="s">
        <v>8983</v>
      </c>
      <c r="AA3772" s="160">
        <v>552</v>
      </c>
    </row>
    <row r="3773" spans="1:31" ht="45" customHeight="1" x14ac:dyDescent="0.25">
      <c r="A3773" s="144" t="s">
        <v>24212</v>
      </c>
      <c r="B3773" s="167" t="s">
        <v>15377</v>
      </c>
      <c r="C3773" s="144">
        <v>1</v>
      </c>
      <c r="D3773" s="167" t="s">
        <v>25713</v>
      </c>
      <c r="E3773" s="167"/>
      <c r="F3773" s="144">
        <v>1</v>
      </c>
      <c r="G3773" s="144">
        <v>100</v>
      </c>
      <c r="H3773" s="144"/>
      <c r="I3773" s="144"/>
      <c r="J3773" s="144"/>
      <c r="K3773" s="144"/>
      <c r="L3773" s="144"/>
      <c r="M3773" s="145" t="s">
        <v>2213</v>
      </c>
      <c r="N3773" s="144" t="s">
        <v>71</v>
      </c>
      <c r="O3773" s="144"/>
      <c r="P3773" s="144" t="s">
        <v>2353</v>
      </c>
      <c r="Q3773" s="167"/>
      <c r="R3773" s="144"/>
      <c r="S3773" s="144" t="s">
        <v>15453</v>
      </c>
      <c r="T3773" s="144" t="s">
        <v>16565</v>
      </c>
      <c r="U3773" s="144" t="s">
        <v>24212</v>
      </c>
      <c r="V3773" s="144"/>
      <c r="W3773" s="144">
        <v>366026</v>
      </c>
      <c r="X3773" s="167" t="s">
        <v>24213</v>
      </c>
      <c r="Y3773" s="167">
        <v>89300000000</v>
      </c>
      <c r="Z3773" s="148" t="s">
        <v>24214</v>
      </c>
      <c r="AA3773" s="160">
        <v>6281</v>
      </c>
    </row>
    <row r="3774" spans="1:31" ht="45" customHeight="1" x14ac:dyDescent="0.25">
      <c r="A3774" s="144" t="s">
        <v>16393</v>
      </c>
      <c r="B3774" s="144" t="s">
        <v>4208</v>
      </c>
      <c r="C3774" s="144">
        <v>1</v>
      </c>
      <c r="D3774" s="144"/>
      <c r="E3774" s="144"/>
      <c r="F3774" s="144">
        <v>1</v>
      </c>
      <c r="G3774" s="144">
        <v>367</v>
      </c>
      <c r="H3774" s="144">
        <v>300</v>
      </c>
      <c r="I3774" s="144">
        <v>200</v>
      </c>
      <c r="J3774" s="144">
        <v>50</v>
      </c>
      <c r="K3774" s="144">
        <v>50</v>
      </c>
      <c r="L3774" s="144"/>
      <c r="M3774" s="145" t="s">
        <v>2213</v>
      </c>
      <c r="N3774" s="144" t="s">
        <v>54</v>
      </c>
      <c r="O3774" s="144"/>
      <c r="P3774" s="144" t="s">
        <v>4123</v>
      </c>
      <c r="Q3774" s="144"/>
      <c r="R3774" s="144"/>
      <c r="S3774" s="144" t="s">
        <v>4191</v>
      </c>
      <c r="T3774" s="144" t="s">
        <v>16394</v>
      </c>
      <c r="U3774" s="144" t="s">
        <v>16393</v>
      </c>
      <c r="V3774" s="144"/>
      <c r="W3774" s="144"/>
      <c r="X3774" s="144"/>
      <c r="Y3774" s="144"/>
      <c r="Z3774" s="144"/>
      <c r="AA3774" s="160">
        <v>4111</v>
      </c>
    </row>
    <row r="3775" spans="1:31" ht="45" customHeight="1" x14ac:dyDescent="0.25">
      <c r="A3775" s="144" t="s">
        <v>28423</v>
      </c>
      <c r="B3775" s="144" t="s">
        <v>15483</v>
      </c>
      <c r="C3775" s="144">
        <v>6</v>
      </c>
      <c r="D3775" s="144"/>
      <c r="E3775" s="144"/>
      <c r="F3775" s="144">
        <v>1</v>
      </c>
      <c r="G3775" s="144">
        <v>220</v>
      </c>
      <c r="H3775" s="144"/>
      <c r="I3775" s="144"/>
      <c r="J3775" s="144"/>
      <c r="K3775" s="144"/>
      <c r="L3775" s="144"/>
      <c r="M3775" s="145" t="s">
        <v>2213</v>
      </c>
      <c r="N3775" s="144" t="s">
        <v>18</v>
      </c>
      <c r="O3775" s="144"/>
      <c r="P3775" s="144" t="s">
        <v>2446</v>
      </c>
      <c r="Q3775" s="144" t="s">
        <v>19102</v>
      </c>
      <c r="R3775" s="144" t="s">
        <v>28186</v>
      </c>
      <c r="S3775" s="144" t="s">
        <v>4190</v>
      </c>
      <c r="T3775" s="144" t="s">
        <v>23755</v>
      </c>
      <c r="U3775" s="144" t="s">
        <v>28423</v>
      </c>
      <c r="V3775" s="144"/>
      <c r="W3775" s="144">
        <v>308518</v>
      </c>
      <c r="X3775" s="144" t="s">
        <v>23756</v>
      </c>
      <c r="Y3775" s="144" t="s">
        <v>23757</v>
      </c>
      <c r="Z3775" s="144" t="s">
        <v>28424</v>
      </c>
      <c r="AA3775" s="160">
        <v>5772</v>
      </c>
    </row>
    <row r="3776" spans="1:31" ht="45" customHeight="1" x14ac:dyDescent="0.25">
      <c r="A3776" s="144" t="s">
        <v>27478</v>
      </c>
      <c r="B3776" s="144" t="s">
        <v>20582</v>
      </c>
      <c r="C3776" s="144">
        <v>11</v>
      </c>
      <c r="D3776" s="144"/>
      <c r="E3776" s="144"/>
      <c r="F3776" s="144">
        <v>1</v>
      </c>
      <c r="G3776" s="144"/>
      <c r="H3776" s="144">
        <v>1080</v>
      </c>
      <c r="I3776" s="144">
        <v>300</v>
      </c>
      <c r="J3776" s="144">
        <v>500</v>
      </c>
      <c r="K3776" s="144">
        <v>280</v>
      </c>
      <c r="L3776" s="144"/>
      <c r="M3776" s="145" t="s">
        <v>2213</v>
      </c>
      <c r="N3776" s="144" t="s">
        <v>18</v>
      </c>
      <c r="O3776" s="144"/>
      <c r="P3776" s="144" t="s">
        <v>2375</v>
      </c>
      <c r="Q3776" s="144"/>
      <c r="R3776" s="144"/>
      <c r="S3776" s="144"/>
      <c r="T3776" s="144"/>
      <c r="U3776" s="144" t="s">
        <v>27478</v>
      </c>
      <c r="V3776" s="144"/>
      <c r="W3776" s="144">
        <v>308013</v>
      </c>
      <c r="X3776" s="144" t="s">
        <v>27479</v>
      </c>
      <c r="Y3776" s="149" t="s">
        <v>27480</v>
      </c>
      <c r="Z3776" s="144" t="s">
        <v>27481</v>
      </c>
      <c r="AA3776" s="160">
        <v>6727</v>
      </c>
    </row>
    <row r="3777" spans="1:31" ht="45" customHeight="1" x14ac:dyDescent="0.25">
      <c r="A3777" s="144" t="s">
        <v>25714</v>
      </c>
      <c r="B3777" s="144" t="s">
        <v>15409</v>
      </c>
      <c r="C3777" s="144">
        <v>47</v>
      </c>
      <c r="D3777" s="144"/>
      <c r="E3777" s="144"/>
      <c r="F3777" s="144">
        <v>1</v>
      </c>
      <c r="G3777" s="144"/>
      <c r="H3777" s="144">
        <v>900</v>
      </c>
      <c r="I3777" s="144">
        <v>400</v>
      </c>
      <c r="J3777" s="144">
        <v>350</v>
      </c>
      <c r="K3777" s="144">
        <v>150</v>
      </c>
      <c r="L3777" s="144"/>
      <c r="M3777" s="145" t="s">
        <v>2213</v>
      </c>
      <c r="N3777" s="144" t="s">
        <v>18</v>
      </c>
      <c r="O3777" s="144"/>
      <c r="P3777" s="144" t="s">
        <v>2375</v>
      </c>
      <c r="Q3777" s="144"/>
      <c r="R3777" s="144"/>
      <c r="S3777" s="144"/>
      <c r="T3777" s="144"/>
      <c r="U3777" s="144" t="s">
        <v>25714</v>
      </c>
      <c r="V3777" s="144"/>
      <c r="W3777" s="144">
        <v>308027</v>
      </c>
      <c r="X3777" s="144" t="s">
        <v>25715</v>
      </c>
      <c r="Y3777" s="144" t="s">
        <v>25716</v>
      </c>
      <c r="Z3777" s="144" t="s">
        <v>25717</v>
      </c>
      <c r="AA3777" s="160">
        <v>6381</v>
      </c>
    </row>
    <row r="3778" spans="1:31" ht="45" customHeight="1" x14ac:dyDescent="0.25">
      <c r="A3778" s="144" t="s">
        <v>25714</v>
      </c>
      <c r="B3778" s="144" t="s">
        <v>15409</v>
      </c>
      <c r="C3778" s="144">
        <v>47</v>
      </c>
      <c r="D3778" s="144"/>
      <c r="E3778" s="144" t="s">
        <v>14434</v>
      </c>
      <c r="F3778" s="144">
        <v>1</v>
      </c>
      <c r="G3778" s="144">
        <v>150</v>
      </c>
      <c r="H3778" s="144"/>
      <c r="I3778" s="144"/>
      <c r="J3778" s="144"/>
      <c r="K3778" s="144"/>
      <c r="L3778" s="144"/>
      <c r="M3778" s="145" t="s">
        <v>2213</v>
      </c>
      <c r="N3778" s="144" t="s">
        <v>18</v>
      </c>
      <c r="O3778" s="144"/>
      <c r="P3778" s="144" t="s">
        <v>2375</v>
      </c>
      <c r="Q3778" s="144"/>
      <c r="R3778" s="144"/>
      <c r="S3778" s="144"/>
      <c r="T3778" s="144"/>
      <c r="U3778" s="144" t="s">
        <v>25714</v>
      </c>
      <c r="V3778" s="144" t="s">
        <v>25718</v>
      </c>
      <c r="W3778" s="144">
        <v>308027</v>
      </c>
      <c r="X3778" s="144" t="s">
        <v>25715</v>
      </c>
      <c r="Y3778" s="144" t="s">
        <v>25716</v>
      </c>
      <c r="Z3778" s="144" t="s">
        <v>25717</v>
      </c>
      <c r="AA3778" s="160">
        <v>6382</v>
      </c>
    </row>
    <row r="3779" spans="1:31" ht="45" customHeight="1" x14ac:dyDescent="0.25">
      <c r="A3779" s="144" t="s">
        <v>8984</v>
      </c>
      <c r="B3779" s="144" t="s">
        <v>4208</v>
      </c>
      <c r="C3779" s="144">
        <v>2</v>
      </c>
      <c r="D3779" s="144"/>
      <c r="E3779" s="144"/>
      <c r="F3779" s="144">
        <v>1</v>
      </c>
      <c r="G3779" s="144"/>
      <c r="H3779" s="144">
        <v>798</v>
      </c>
      <c r="I3779" s="144">
        <v>290</v>
      </c>
      <c r="J3779" s="144">
        <v>363</v>
      </c>
      <c r="K3779" s="144">
        <v>145</v>
      </c>
      <c r="L3779" s="144"/>
      <c r="M3779" s="145" t="s">
        <v>2213</v>
      </c>
      <c r="N3779" s="144" t="s">
        <v>39</v>
      </c>
      <c r="O3779" s="144"/>
      <c r="P3779" s="144" t="s">
        <v>2935</v>
      </c>
      <c r="Q3779" s="144"/>
      <c r="R3779" s="144"/>
      <c r="S3779" s="144" t="s">
        <v>4191</v>
      </c>
      <c r="T3779" s="144" t="s">
        <v>7546</v>
      </c>
      <c r="U3779" s="144" t="s">
        <v>8984</v>
      </c>
      <c r="V3779" s="144"/>
      <c r="W3779" s="144">
        <v>399000</v>
      </c>
      <c r="X3779" s="144" t="s">
        <v>8985</v>
      </c>
      <c r="Y3779" s="144" t="s">
        <v>8986</v>
      </c>
      <c r="Z3779" s="144" t="s">
        <v>8987</v>
      </c>
      <c r="AA3779" s="160">
        <v>553</v>
      </c>
    </row>
    <row r="3780" spans="1:31" ht="45" customHeight="1" x14ac:dyDescent="0.25">
      <c r="A3780" s="144" t="s">
        <v>25719</v>
      </c>
      <c r="B3780" s="144" t="s">
        <v>25720</v>
      </c>
      <c r="C3780" s="144">
        <v>5</v>
      </c>
      <c r="D3780" s="144"/>
      <c r="E3780" s="144"/>
      <c r="F3780" s="144">
        <v>1</v>
      </c>
      <c r="G3780" s="144"/>
      <c r="H3780" s="144">
        <v>1500</v>
      </c>
      <c r="I3780" s="144">
        <v>500</v>
      </c>
      <c r="J3780" s="144">
        <v>600</v>
      </c>
      <c r="K3780" s="144">
        <v>400</v>
      </c>
      <c r="L3780" s="144"/>
      <c r="M3780" s="145" t="s">
        <v>2213</v>
      </c>
      <c r="N3780" s="144" t="s">
        <v>18</v>
      </c>
      <c r="O3780" s="144"/>
      <c r="P3780" s="144" t="s">
        <v>17715</v>
      </c>
      <c r="Q3780" s="144"/>
      <c r="R3780" s="144"/>
      <c r="S3780" s="144"/>
      <c r="T3780" s="144"/>
      <c r="U3780" s="144" t="s">
        <v>25719</v>
      </c>
      <c r="V3780" s="144"/>
      <c r="W3780" s="144">
        <v>309994</v>
      </c>
      <c r="X3780" s="144"/>
      <c r="Y3780" s="144"/>
      <c r="Z3780" s="144" t="s">
        <v>25721</v>
      </c>
      <c r="AA3780" s="160">
        <v>6646</v>
      </c>
    </row>
    <row r="3781" spans="1:31" ht="45" customHeight="1" x14ac:dyDescent="0.25">
      <c r="A3781" s="144" t="s">
        <v>20257</v>
      </c>
      <c r="B3781" s="144" t="s">
        <v>16933</v>
      </c>
      <c r="C3781" s="144">
        <v>1</v>
      </c>
      <c r="D3781" s="144"/>
      <c r="E3781" s="144"/>
      <c r="F3781" s="144">
        <v>1</v>
      </c>
      <c r="G3781" s="144"/>
      <c r="H3781" s="144">
        <v>800</v>
      </c>
      <c r="I3781" s="144">
        <v>400</v>
      </c>
      <c r="J3781" s="144">
        <v>300</v>
      </c>
      <c r="K3781" s="144">
        <v>100</v>
      </c>
      <c r="L3781" s="144"/>
      <c r="M3781" s="145" t="s">
        <v>2213</v>
      </c>
      <c r="N3781" s="144" t="s">
        <v>58</v>
      </c>
      <c r="O3781" s="144"/>
      <c r="P3781" s="144" t="s">
        <v>2480</v>
      </c>
      <c r="Q3781" s="144"/>
      <c r="R3781" s="144"/>
      <c r="S3781" s="144" t="s">
        <v>4190</v>
      </c>
      <c r="T3781" s="144" t="s">
        <v>20258</v>
      </c>
      <c r="U3781" s="144" t="s">
        <v>20257</v>
      </c>
      <c r="V3781" s="144"/>
      <c r="W3781" s="144">
        <v>361701</v>
      </c>
      <c r="X3781" s="144" t="s">
        <v>20259</v>
      </c>
      <c r="Y3781" s="144" t="s">
        <v>20261</v>
      </c>
      <c r="Z3781" s="144" t="s">
        <v>20260</v>
      </c>
      <c r="AA3781" s="160">
        <v>4583</v>
      </c>
      <c r="AE3781" s="109" t="s">
        <v>458</v>
      </c>
    </row>
    <row r="3782" spans="1:31" ht="45" customHeight="1" x14ac:dyDescent="0.25">
      <c r="A3782" s="144" t="s">
        <v>23011</v>
      </c>
      <c r="B3782" s="144" t="s">
        <v>23012</v>
      </c>
      <c r="C3782" s="144"/>
      <c r="D3782" s="144"/>
      <c r="E3782" s="144"/>
      <c r="F3782" s="144">
        <v>1</v>
      </c>
      <c r="G3782" s="144">
        <v>120</v>
      </c>
      <c r="H3782" s="144">
        <v>120</v>
      </c>
      <c r="I3782" s="144">
        <v>50</v>
      </c>
      <c r="J3782" s="144">
        <v>50</v>
      </c>
      <c r="K3782" s="144">
        <v>20</v>
      </c>
      <c r="L3782" s="144"/>
      <c r="M3782" s="145" t="s">
        <v>2213</v>
      </c>
      <c r="N3782" s="144" t="s">
        <v>46</v>
      </c>
      <c r="O3782" s="144"/>
      <c r="P3782" s="144" t="s">
        <v>2608</v>
      </c>
      <c r="Q3782" s="144"/>
      <c r="R3782" s="144"/>
      <c r="S3782" s="144" t="s">
        <v>15453</v>
      </c>
      <c r="T3782" s="144" t="s">
        <v>23013</v>
      </c>
      <c r="U3782" s="144" t="s">
        <v>23011</v>
      </c>
      <c r="V3782" s="144"/>
      <c r="W3782" s="144">
        <v>461710</v>
      </c>
      <c r="X3782" s="144" t="s">
        <v>23014</v>
      </c>
      <c r="Y3782" s="144">
        <v>89230000000</v>
      </c>
      <c r="Z3782" s="144" t="s">
        <v>23015</v>
      </c>
      <c r="AA3782" s="160">
        <v>6052</v>
      </c>
    </row>
    <row r="3783" spans="1:31" ht="45" customHeight="1" x14ac:dyDescent="0.25">
      <c r="A3783" s="144" t="s">
        <v>31275</v>
      </c>
      <c r="B3783" s="144" t="s">
        <v>31276</v>
      </c>
      <c r="C3783" s="144"/>
      <c r="D3783" s="144"/>
      <c r="E3783" s="144"/>
      <c r="F3783" s="144">
        <v>1</v>
      </c>
      <c r="G3783" s="144"/>
      <c r="H3783" s="144">
        <v>300</v>
      </c>
      <c r="I3783" s="144">
        <v>101</v>
      </c>
      <c r="J3783" s="144">
        <v>107</v>
      </c>
      <c r="K3783" s="144">
        <v>25</v>
      </c>
      <c r="L3783" s="144"/>
      <c r="M3783" s="145" t="s">
        <v>2213</v>
      </c>
      <c r="N3783" s="144" t="s">
        <v>28</v>
      </c>
      <c r="O3783" s="144"/>
      <c r="P3783" s="144" t="s">
        <v>30554</v>
      </c>
      <c r="Q3783" s="144"/>
      <c r="R3783" s="144"/>
      <c r="S3783" s="144" t="s">
        <v>4190</v>
      </c>
      <c r="T3783" s="144" t="s">
        <v>30362</v>
      </c>
      <c r="U3783" s="144" t="s">
        <v>31275</v>
      </c>
      <c r="V3783" s="144"/>
      <c r="W3783" s="144">
        <v>238300</v>
      </c>
      <c r="X3783" s="144" t="s">
        <v>30363</v>
      </c>
      <c r="Y3783" s="144" t="s">
        <v>23017</v>
      </c>
      <c r="Z3783" s="144" t="s">
        <v>23018</v>
      </c>
      <c r="AA3783" s="160">
        <v>5830</v>
      </c>
    </row>
    <row r="3784" spans="1:31" ht="45" customHeight="1" x14ac:dyDescent="0.25">
      <c r="A3784" s="144" t="s">
        <v>31275</v>
      </c>
      <c r="B3784" s="144" t="s">
        <v>31276</v>
      </c>
      <c r="C3784" s="144"/>
      <c r="D3784" s="144"/>
      <c r="E3784" s="144" t="s">
        <v>28425</v>
      </c>
      <c r="F3784" s="144">
        <v>1</v>
      </c>
      <c r="G3784" s="144">
        <v>200</v>
      </c>
      <c r="H3784" s="144"/>
      <c r="I3784" s="144"/>
      <c r="J3784" s="144"/>
      <c r="K3784" s="144"/>
      <c r="L3784" s="144"/>
      <c r="M3784" s="145" t="s">
        <v>2213</v>
      </c>
      <c r="N3784" s="144" t="s">
        <v>28</v>
      </c>
      <c r="O3784" s="144"/>
      <c r="P3784" s="144" t="s">
        <v>30554</v>
      </c>
      <c r="Q3784" s="144"/>
      <c r="R3784" s="144"/>
      <c r="S3784" s="144" t="s">
        <v>4190</v>
      </c>
      <c r="T3784" s="144" t="s">
        <v>30362</v>
      </c>
      <c r="U3784" s="144" t="s">
        <v>31275</v>
      </c>
      <c r="V3784" s="144" t="s">
        <v>23016</v>
      </c>
      <c r="W3784" s="144">
        <v>238300</v>
      </c>
      <c r="X3784" s="144" t="s">
        <v>31277</v>
      </c>
      <c r="Y3784" s="144" t="s">
        <v>23017</v>
      </c>
      <c r="Z3784" s="144" t="s">
        <v>23018</v>
      </c>
      <c r="AA3784" s="160">
        <v>5831</v>
      </c>
    </row>
    <row r="3785" spans="1:31" ht="45" customHeight="1" x14ac:dyDescent="0.25">
      <c r="A3785" s="144" t="s">
        <v>8991</v>
      </c>
      <c r="B3785" s="144" t="s">
        <v>15647</v>
      </c>
      <c r="C3785" s="144">
        <v>1</v>
      </c>
      <c r="D3785" s="144" t="s">
        <v>4220</v>
      </c>
      <c r="E3785" s="144"/>
      <c r="F3785" s="144">
        <v>1</v>
      </c>
      <c r="G3785" s="144">
        <v>350</v>
      </c>
      <c r="H3785" s="144"/>
      <c r="I3785" s="144"/>
      <c r="J3785" s="144"/>
      <c r="K3785" s="144"/>
      <c r="L3785" s="144"/>
      <c r="M3785" s="145" t="s">
        <v>2213</v>
      </c>
      <c r="N3785" s="144" t="s">
        <v>20</v>
      </c>
      <c r="O3785" s="144"/>
      <c r="P3785" s="144" t="s">
        <v>2852</v>
      </c>
      <c r="Q3785" s="144" t="s">
        <v>4189</v>
      </c>
      <c r="R3785" s="144" t="s">
        <v>7773</v>
      </c>
      <c r="S3785" s="144"/>
      <c r="T3785" s="144"/>
      <c r="U3785" s="144" t="s">
        <v>8991</v>
      </c>
      <c r="V3785" s="144"/>
      <c r="W3785" s="144">
        <v>601915</v>
      </c>
      <c r="X3785" s="144" t="s">
        <v>8992</v>
      </c>
      <c r="Y3785" s="144" t="s">
        <v>8993</v>
      </c>
      <c r="Z3785" s="144" t="s">
        <v>31278</v>
      </c>
      <c r="AA3785" s="160">
        <v>555</v>
      </c>
    </row>
    <row r="3786" spans="1:31" ht="45" customHeight="1" x14ac:dyDescent="0.25">
      <c r="A3786" s="144" t="s">
        <v>8994</v>
      </c>
      <c r="B3786" s="144" t="s">
        <v>4213</v>
      </c>
      <c r="C3786" s="144">
        <v>269</v>
      </c>
      <c r="D3786" s="144"/>
      <c r="E3786" s="144"/>
      <c r="F3786" s="144">
        <v>1</v>
      </c>
      <c r="G3786" s="144"/>
      <c r="H3786" s="144">
        <v>1799</v>
      </c>
      <c r="I3786" s="144">
        <v>654</v>
      </c>
      <c r="J3786" s="144">
        <v>818</v>
      </c>
      <c r="K3786" s="144">
        <v>327</v>
      </c>
      <c r="L3786" s="144"/>
      <c r="M3786" s="145" t="s">
        <v>2213</v>
      </c>
      <c r="N3786" s="144" t="s">
        <v>43</v>
      </c>
      <c r="O3786" s="144"/>
      <c r="P3786" s="144" t="s">
        <v>30533</v>
      </c>
      <c r="Q3786" s="144"/>
      <c r="R3786" s="144"/>
      <c r="S3786" s="144" t="s">
        <v>4189</v>
      </c>
      <c r="T3786" s="144" t="s">
        <v>4610</v>
      </c>
      <c r="U3786" s="144" t="s">
        <v>8994</v>
      </c>
      <c r="V3786" s="144"/>
      <c r="W3786" s="144">
        <v>184682</v>
      </c>
      <c r="X3786" s="144" t="s">
        <v>13280</v>
      </c>
      <c r="Y3786" s="144"/>
      <c r="Z3786" s="144"/>
      <c r="AA3786" s="160">
        <v>556</v>
      </c>
    </row>
    <row r="3787" spans="1:31" ht="45" customHeight="1" x14ac:dyDescent="0.25">
      <c r="A3787" s="144" t="s">
        <v>8995</v>
      </c>
      <c r="B3787" s="144" t="s">
        <v>15409</v>
      </c>
      <c r="C3787" s="144">
        <v>9</v>
      </c>
      <c r="D3787" s="144" t="s">
        <v>31279</v>
      </c>
      <c r="E3787" s="144"/>
      <c r="F3787" s="144">
        <v>1</v>
      </c>
      <c r="G3787" s="144"/>
      <c r="H3787" s="144">
        <v>1199</v>
      </c>
      <c r="I3787" s="144">
        <v>436</v>
      </c>
      <c r="J3787" s="144">
        <v>545</v>
      </c>
      <c r="K3787" s="144">
        <v>218</v>
      </c>
      <c r="L3787" s="144"/>
      <c r="M3787" s="145" t="s">
        <v>2213</v>
      </c>
      <c r="N3787" s="144" t="s">
        <v>20</v>
      </c>
      <c r="O3787" s="144"/>
      <c r="P3787" s="144" t="s">
        <v>2377</v>
      </c>
      <c r="Q3787" s="144"/>
      <c r="R3787" s="144"/>
      <c r="S3787" s="144"/>
      <c r="T3787" s="144"/>
      <c r="U3787" s="144" t="s">
        <v>8995</v>
      </c>
      <c r="V3787" s="144"/>
      <c r="W3787" s="144">
        <v>600015</v>
      </c>
      <c r="X3787" s="144" t="s">
        <v>8996</v>
      </c>
      <c r="Y3787" s="144" t="s">
        <v>8997</v>
      </c>
      <c r="Z3787" s="144" t="s">
        <v>31280</v>
      </c>
      <c r="AA3787" s="160">
        <v>557</v>
      </c>
    </row>
    <row r="3788" spans="1:31" ht="45" customHeight="1" x14ac:dyDescent="0.25">
      <c r="A3788" s="144" t="s">
        <v>23019</v>
      </c>
      <c r="B3788" s="144" t="s">
        <v>23020</v>
      </c>
      <c r="C3788" s="144"/>
      <c r="D3788" s="144"/>
      <c r="E3788" s="144"/>
      <c r="F3788" s="144">
        <v>1</v>
      </c>
      <c r="G3788" s="144">
        <v>300</v>
      </c>
      <c r="H3788" s="144"/>
      <c r="I3788" s="144"/>
      <c r="J3788" s="144"/>
      <c r="K3788" s="144"/>
      <c r="L3788" s="144"/>
      <c r="M3788" s="145" t="s">
        <v>2213</v>
      </c>
      <c r="N3788" s="144" t="s">
        <v>46</v>
      </c>
      <c r="O3788" s="144"/>
      <c r="P3788" s="144" t="s">
        <v>3501</v>
      </c>
      <c r="Q3788" s="144"/>
      <c r="R3788" s="144"/>
      <c r="S3788" s="144" t="s">
        <v>4191</v>
      </c>
      <c r="T3788" s="144" t="s">
        <v>23021</v>
      </c>
      <c r="U3788" s="144" t="s">
        <v>23019</v>
      </c>
      <c r="V3788" s="144"/>
      <c r="W3788" s="144">
        <v>461068</v>
      </c>
      <c r="X3788" s="144"/>
      <c r="Y3788" s="144" t="s">
        <v>23022</v>
      </c>
      <c r="Z3788" s="144"/>
      <c r="AA3788" s="160">
        <v>5886</v>
      </c>
    </row>
    <row r="3789" spans="1:31" ht="45" customHeight="1" x14ac:dyDescent="0.25">
      <c r="A3789" s="144" t="s">
        <v>25722</v>
      </c>
      <c r="B3789" s="144" t="s">
        <v>25723</v>
      </c>
      <c r="C3789" s="144">
        <v>5</v>
      </c>
      <c r="D3789" s="144" t="s">
        <v>8441</v>
      </c>
      <c r="E3789" s="144"/>
      <c r="F3789" s="144">
        <v>1</v>
      </c>
      <c r="G3789" s="144">
        <v>250</v>
      </c>
      <c r="H3789" s="144"/>
      <c r="I3789" s="144"/>
      <c r="J3789" s="144"/>
      <c r="K3789" s="144"/>
      <c r="L3789" s="144"/>
      <c r="M3789" s="145" t="s">
        <v>2213</v>
      </c>
      <c r="N3789" s="144" t="s">
        <v>42</v>
      </c>
      <c r="O3789" s="144"/>
      <c r="P3789" s="144" t="s">
        <v>4122</v>
      </c>
      <c r="Q3789" s="144"/>
      <c r="R3789" s="144"/>
      <c r="S3789" s="144"/>
      <c r="T3789" s="144"/>
      <c r="U3789" s="144" t="s">
        <v>25722</v>
      </c>
      <c r="V3789" s="144"/>
      <c r="W3789" s="144">
        <v>143969</v>
      </c>
      <c r="X3789" s="144" t="s">
        <v>25724</v>
      </c>
      <c r="Y3789" s="144" t="s">
        <v>25725</v>
      </c>
      <c r="Z3789" s="144" t="s">
        <v>25726</v>
      </c>
      <c r="AA3789" s="160">
        <v>6425</v>
      </c>
    </row>
    <row r="3790" spans="1:31" ht="45" customHeight="1" x14ac:dyDescent="0.25">
      <c r="A3790" s="144" t="s">
        <v>8998</v>
      </c>
      <c r="B3790" s="147" t="s">
        <v>4205</v>
      </c>
      <c r="C3790" s="144">
        <v>18</v>
      </c>
      <c r="D3790" s="144" t="s">
        <v>5352</v>
      </c>
      <c r="E3790" s="144"/>
      <c r="F3790" s="144">
        <v>1</v>
      </c>
      <c r="G3790" s="144">
        <v>147</v>
      </c>
      <c r="H3790" s="144"/>
      <c r="I3790" s="144"/>
      <c r="J3790" s="144"/>
      <c r="K3790" s="144"/>
      <c r="L3790" s="144"/>
      <c r="M3790" s="145" t="s">
        <v>2213</v>
      </c>
      <c r="N3790" s="144" t="s">
        <v>31</v>
      </c>
      <c r="O3790" s="144"/>
      <c r="P3790" s="144" t="s">
        <v>3116</v>
      </c>
      <c r="Q3790" s="144" t="s">
        <v>4189</v>
      </c>
      <c r="R3790" s="144" t="s">
        <v>15776</v>
      </c>
      <c r="S3790" s="144"/>
      <c r="T3790" s="144"/>
      <c r="U3790" s="144" t="s">
        <v>8998</v>
      </c>
      <c r="V3790" s="144"/>
      <c r="W3790" s="144">
        <v>652500</v>
      </c>
      <c r="X3790" s="144" t="s">
        <v>8999</v>
      </c>
      <c r="Y3790" s="144" t="s">
        <v>9000</v>
      </c>
      <c r="Z3790" s="144" t="s">
        <v>15777</v>
      </c>
      <c r="AA3790" s="160">
        <v>558</v>
      </c>
    </row>
    <row r="3791" spans="1:31" ht="45" customHeight="1" x14ac:dyDescent="0.25">
      <c r="A3791" s="144" t="s">
        <v>27482</v>
      </c>
      <c r="B3791" s="144" t="s">
        <v>27483</v>
      </c>
      <c r="C3791" s="144">
        <v>18</v>
      </c>
      <c r="D3791" s="144" t="s">
        <v>4654</v>
      </c>
      <c r="E3791" s="144"/>
      <c r="F3791" s="144">
        <v>1</v>
      </c>
      <c r="G3791" s="144"/>
      <c r="H3791" s="144">
        <v>850</v>
      </c>
      <c r="I3791" s="144">
        <v>400</v>
      </c>
      <c r="J3791" s="144">
        <v>400</v>
      </c>
      <c r="K3791" s="144">
        <v>50</v>
      </c>
      <c r="L3791" s="144"/>
      <c r="M3791" s="145" t="s">
        <v>2213</v>
      </c>
      <c r="N3791" s="144" t="s">
        <v>58</v>
      </c>
      <c r="O3791" s="144"/>
      <c r="P3791" s="144" t="s">
        <v>2683</v>
      </c>
      <c r="Q3791" s="144"/>
      <c r="R3791" s="144"/>
      <c r="S3791" s="144"/>
      <c r="T3791" s="144"/>
      <c r="U3791" s="144" t="s">
        <v>27482</v>
      </c>
      <c r="V3791" s="144"/>
      <c r="W3791" s="144">
        <v>360017</v>
      </c>
      <c r="X3791" s="144" t="s">
        <v>27484</v>
      </c>
      <c r="Y3791" s="144"/>
      <c r="Z3791" s="144" t="s">
        <v>27485</v>
      </c>
      <c r="AA3791" s="160">
        <v>6738</v>
      </c>
    </row>
    <row r="3792" spans="1:31" ht="45" customHeight="1" x14ac:dyDescent="0.25">
      <c r="A3792" s="144" t="s">
        <v>9001</v>
      </c>
      <c r="B3792" s="144" t="s">
        <v>4217</v>
      </c>
      <c r="C3792" s="144"/>
      <c r="D3792" s="144" t="s">
        <v>9002</v>
      </c>
      <c r="E3792" s="144"/>
      <c r="F3792" s="144">
        <v>2</v>
      </c>
      <c r="G3792" s="144"/>
      <c r="H3792" s="144"/>
      <c r="I3792" s="144"/>
      <c r="J3792" s="144"/>
      <c r="K3792" s="144"/>
      <c r="L3792" s="144">
        <v>50</v>
      </c>
      <c r="M3792" s="145" t="s">
        <v>2213</v>
      </c>
      <c r="N3792" s="144" t="s">
        <v>85</v>
      </c>
      <c r="O3792" s="144"/>
      <c r="P3792" s="144" t="s">
        <v>3473</v>
      </c>
      <c r="Q3792" s="144"/>
      <c r="R3792" s="144"/>
      <c r="S3792" s="144" t="s">
        <v>4190</v>
      </c>
      <c r="T3792" s="144" t="s">
        <v>9003</v>
      </c>
      <c r="U3792" s="144" t="s">
        <v>9001</v>
      </c>
      <c r="V3792" s="144"/>
      <c r="W3792" s="144">
        <v>625509</v>
      </c>
      <c r="X3792" s="144" t="s">
        <v>9004</v>
      </c>
      <c r="Y3792" s="144" t="s">
        <v>9005</v>
      </c>
      <c r="Z3792" s="144" t="s">
        <v>9006</v>
      </c>
      <c r="AA3792" s="161">
        <v>559</v>
      </c>
    </row>
    <row r="3793" spans="1:27" ht="45" customHeight="1" x14ac:dyDescent="0.25">
      <c r="A3793" s="144" t="s">
        <v>9007</v>
      </c>
      <c r="B3793" s="144" t="s">
        <v>15377</v>
      </c>
      <c r="C3793" s="144">
        <v>60</v>
      </c>
      <c r="D3793" s="144" t="s">
        <v>36040</v>
      </c>
      <c r="E3793" s="144"/>
      <c r="F3793" s="144">
        <v>1</v>
      </c>
      <c r="G3793" s="144">
        <v>300</v>
      </c>
      <c r="H3793" s="144"/>
      <c r="I3793" s="144"/>
      <c r="J3793" s="144"/>
      <c r="K3793" s="144"/>
      <c r="L3793" s="144"/>
      <c r="M3793" s="145" t="s">
        <v>2213</v>
      </c>
      <c r="N3793" s="144" t="s">
        <v>18</v>
      </c>
      <c r="O3793" s="144"/>
      <c r="P3793" s="144" t="s">
        <v>2375</v>
      </c>
      <c r="Q3793" s="144" t="s">
        <v>4188</v>
      </c>
      <c r="R3793" s="144" t="s">
        <v>8303</v>
      </c>
      <c r="S3793" s="144"/>
      <c r="T3793" s="144"/>
      <c r="U3793" s="144" t="s">
        <v>9007</v>
      </c>
      <c r="V3793" s="144"/>
      <c r="W3793" s="144">
        <v>308023</v>
      </c>
      <c r="X3793" s="144" t="s">
        <v>9008</v>
      </c>
      <c r="Y3793" s="144" t="s">
        <v>9009</v>
      </c>
      <c r="Z3793" s="144" t="s">
        <v>36041</v>
      </c>
      <c r="AA3793" s="160">
        <v>560</v>
      </c>
    </row>
    <row r="3794" spans="1:27" ht="45" customHeight="1" x14ac:dyDescent="0.25">
      <c r="A3794" s="145" t="s">
        <v>32247</v>
      </c>
      <c r="B3794" s="144" t="s">
        <v>14963</v>
      </c>
      <c r="C3794" s="144">
        <v>1</v>
      </c>
      <c r="D3794" s="144"/>
      <c r="E3794" s="144"/>
      <c r="F3794" s="144">
        <v>1</v>
      </c>
      <c r="G3794" s="144"/>
      <c r="H3794" s="144">
        <v>650</v>
      </c>
      <c r="I3794" s="144">
        <v>300</v>
      </c>
      <c r="J3794" s="144">
        <v>300</v>
      </c>
      <c r="K3794" s="144">
        <v>50</v>
      </c>
      <c r="L3794" s="144"/>
      <c r="M3794" s="145" t="s">
        <v>2213</v>
      </c>
      <c r="N3794" s="144" t="s">
        <v>58</v>
      </c>
      <c r="O3794" s="144"/>
      <c r="P3794" s="144" t="s">
        <v>2815</v>
      </c>
      <c r="Q3794" s="144"/>
      <c r="R3794" s="144"/>
      <c r="S3794" s="144"/>
      <c r="T3794" s="144"/>
      <c r="U3794" s="144" t="s">
        <v>32247</v>
      </c>
      <c r="V3794" s="145"/>
      <c r="W3794" s="144">
        <v>361045</v>
      </c>
      <c r="X3794" s="167" t="s">
        <v>32248</v>
      </c>
      <c r="Y3794" s="151" t="s">
        <v>32249</v>
      </c>
      <c r="Z3794" s="144" t="s">
        <v>32250</v>
      </c>
      <c r="AA3794" s="160">
        <v>7441</v>
      </c>
    </row>
    <row r="3795" spans="1:27" ht="45" customHeight="1" x14ac:dyDescent="0.25">
      <c r="A3795" s="144" t="s">
        <v>9010</v>
      </c>
      <c r="B3795" s="144" t="s">
        <v>4205</v>
      </c>
      <c r="C3795" s="144">
        <v>95</v>
      </c>
      <c r="D3795" s="144"/>
      <c r="E3795" s="144"/>
      <c r="F3795" s="144">
        <v>1</v>
      </c>
      <c r="G3795" s="144">
        <v>350</v>
      </c>
      <c r="H3795" s="144"/>
      <c r="I3795" s="144"/>
      <c r="J3795" s="144"/>
      <c r="K3795" s="144"/>
      <c r="L3795" s="144"/>
      <c r="M3795" s="145" t="s">
        <v>2213</v>
      </c>
      <c r="N3795" s="144" t="s">
        <v>43</v>
      </c>
      <c r="O3795" s="144"/>
      <c r="P3795" s="144" t="s">
        <v>3002</v>
      </c>
      <c r="Q3795" s="144" t="s">
        <v>4188</v>
      </c>
      <c r="R3795" s="144" t="s">
        <v>4251</v>
      </c>
      <c r="S3795" s="144"/>
      <c r="T3795" s="144"/>
      <c r="U3795" s="144" t="s">
        <v>9010</v>
      </c>
      <c r="V3795" s="144"/>
      <c r="W3795" s="144">
        <v>183000</v>
      </c>
      <c r="X3795" s="144" t="s">
        <v>20262</v>
      </c>
      <c r="Y3795" s="144" t="s">
        <v>9011</v>
      </c>
      <c r="Z3795" s="144" t="s">
        <v>9012</v>
      </c>
      <c r="AA3795" s="160">
        <v>561</v>
      </c>
    </row>
    <row r="3796" spans="1:27" ht="45" customHeight="1" x14ac:dyDescent="0.25">
      <c r="A3796" s="144" t="s">
        <v>17182</v>
      </c>
      <c r="B3796" s="144" t="s">
        <v>16518</v>
      </c>
      <c r="C3796" s="144">
        <v>1</v>
      </c>
      <c r="D3796" s="144" t="s">
        <v>17183</v>
      </c>
      <c r="E3796" s="144"/>
      <c r="F3796" s="144">
        <v>1</v>
      </c>
      <c r="G3796" s="144"/>
      <c r="H3796" s="144">
        <v>1200</v>
      </c>
      <c r="I3796" s="144">
        <v>600</v>
      </c>
      <c r="J3796" s="144">
        <v>400</v>
      </c>
      <c r="K3796" s="144">
        <v>200</v>
      </c>
      <c r="L3796" s="144"/>
      <c r="M3796" s="145" t="s">
        <v>2213</v>
      </c>
      <c r="N3796" s="144" t="s">
        <v>113</v>
      </c>
      <c r="O3796" s="144"/>
      <c r="P3796" s="144" t="s">
        <v>3546</v>
      </c>
      <c r="Q3796" s="144"/>
      <c r="R3796" s="144"/>
      <c r="S3796" s="144" t="s">
        <v>4189</v>
      </c>
      <c r="T3796" s="144" t="s">
        <v>6472</v>
      </c>
      <c r="U3796" s="144" t="s">
        <v>17182</v>
      </c>
      <c r="V3796" s="144"/>
      <c r="W3796" s="144">
        <v>174210</v>
      </c>
      <c r="X3796" s="144" t="s">
        <v>20263</v>
      </c>
      <c r="Y3796" s="144" t="s">
        <v>17184</v>
      </c>
      <c r="Z3796" s="144" t="s">
        <v>17185</v>
      </c>
      <c r="AA3796" s="160">
        <v>4262</v>
      </c>
    </row>
    <row r="3797" spans="1:27" ht="45" customHeight="1" x14ac:dyDescent="0.25">
      <c r="A3797" s="144" t="s">
        <v>27486</v>
      </c>
      <c r="B3797" s="144" t="s">
        <v>27487</v>
      </c>
      <c r="C3797" s="144"/>
      <c r="D3797" s="144"/>
      <c r="E3797" s="144"/>
      <c r="F3797" s="144">
        <v>1</v>
      </c>
      <c r="G3797" s="144">
        <v>150</v>
      </c>
      <c r="H3797" s="144"/>
      <c r="I3797" s="144"/>
      <c r="J3797" s="144"/>
      <c r="K3797" s="144"/>
      <c r="L3797" s="144"/>
      <c r="M3797" s="145" t="s">
        <v>2213</v>
      </c>
      <c r="N3797" s="144" t="s">
        <v>46</v>
      </c>
      <c r="O3797" s="144"/>
      <c r="P3797" s="144" t="s">
        <v>4047</v>
      </c>
      <c r="Q3797" s="144" t="s">
        <v>19102</v>
      </c>
      <c r="R3797" s="144" t="s">
        <v>36042</v>
      </c>
      <c r="S3797" s="144" t="s">
        <v>15453</v>
      </c>
      <c r="T3797" s="144" t="s">
        <v>27488</v>
      </c>
      <c r="U3797" s="144" t="s">
        <v>27486</v>
      </c>
      <c r="V3797" s="144"/>
      <c r="W3797" s="144">
        <v>462015</v>
      </c>
      <c r="X3797" s="144" t="s">
        <v>27489</v>
      </c>
      <c r="Y3797" s="144" t="s">
        <v>27490</v>
      </c>
      <c r="Z3797" s="144" t="s">
        <v>27491</v>
      </c>
      <c r="AA3797" s="160">
        <v>6688</v>
      </c>
    </row>
    <row r="3798" spans="1:27" ht="45" customHeight="1" x14ac:dyDescent="0.25">
      <c r="A3798" s="144" t="s">
        <v>28426</v>
      </c>
      <c r="B3798" s="144" t="s">
        <v>28427</v>
      </c>
      <c r="C3798" s="144"/>
      <c r="D3798" s="144"/>
      <c r="E3798" s="144"/>
      <c r="F3798" s="144">
        <v>3</v>
      </c>
      <c r="G3798" s="144"/>
      <c r="H3798" s="144"/>
      <c r="I3798" s="144"/>
      <c r="J3798" s="144"/>
      <c r="K3798" s="144"/>
      <c r="L3798" s="144">
        <v>150</v>
      </c>
      <c r="M3798" s="145" t="s">
        <v>2213</v>
      </c>
      <c r="N3798" s="144" t="s">
        <v>89</v>
      </c>
      <c r="O3798" s="144"/>
      <c r="P3798" s="144" t="s">
        <v>17558</v>
      </c>
      <c r="Q3798" s="144"/>
      <c r="R3798" s="144"/>
      <c r="S3798" s="144"/>
      <c r="T3798" s="144"/>
      <c r="U3798" s="144" t="s">
        <v>28426</v>
      </c>
      <c r="V3798" s="144"/>
      <c r="W3798" s="144">
        <v>450360</v>
      </c>
      <c r="X3798" s="144" t="s">
        <v>7916</v>
      </c>
      <c r="Y3798" s="144" t="s">
        <v>7917</v>
      </c>
      <c r="Z3798" s="144" t="s">
        <v>7918</v>
      </c>
      <c r="AA3798" s="160">
        <v>3266</v>
      </c>
    </row>
    <row r="3799" spans="1:27" ht="45" customHeight="1" x14ac:dyDescent="0.25">
      <c r="A3799" s="144" t="s">
        <v>28426</v>
      </c>
      <c r="B3799" s="144" t="s">
        <v>28427</v>
      </c>
      <c r="C3799" s="144"/>
      <c r="D3799" s="144"/>
      <c r="E3799" s="144" t="s">
        <v>17273</v>
      </c>
      <c r="F3799" s="144">
        <v>3</v>
      </c>
      <c r="G3799" s="144"/>
      <c r="H3799" s="144"/>
      <c r="I3799" s="144"/>
      <c r="J3799" s="144"/>
      <c r="K3799" s="144"/>
      <c r="L3799" s="144">
        <v>150</v>
      </c>
      <c r="M3799" s="145" t="s">
        <v>2213</v>
      </c>
      <c r="N3799" s="144" t="s">
        <v>89</v>
      </c>
      <c r="O3799" s="144"/>
      <c r="P3799" s="144" t="s">
        <v>17558</v>
      </c>
      <c r="Q3799" s="144"/>
      <c r="R3799" s="144"/>
      <c r="S3799" s="144"/>
      <c r="T3799" s="144"/>
      <c r="U3799" s="144" t="s">
        <v>28426</v>
      </c>
      <c r="V3799" s="144" t="s">
        <v>274</v>
      </c>
      <c r="W3799" s="144">
        <v>455036</v>
      </c>
      <c r="X3799" s="144" t="s">
        <v>23232</v>
      </c>
      <c r="Y3799" s="144" t="s">
        <v>7917</v>
      </c>
      <c r="Z3799" s="144" t="s">
        <v>7918</v>
      </c>
      <c r="AA3799" s="160">
        <v>915</v>
      </c>
    </row>
    <row r="3800" spans="1:27" ht="45" customHeight="1" x14ac:dyDescent="0.25">
      <c r="A3800" s="144" t="s">
        <v>20264</v>
      </c>
      <c r="B3800" s="144" t="s">
        <v>20265</v>
      </c>
      <c r="C3800" s="144"/>
      <c r="D3800" s="144"/>
      <c r="E3800" s="144"/>
      <c r="F3800" s="144">
        <v>1</v>
      </c>
      <c r="G3800" s="144"/>
      <c r="H3800" s="144">
        <v>250</v>
      </c>
      <c r="I3800" s="144">
        <v>100</v>
      </c>
      <c r="J3800" s="144">
        <v>100</v>
      </c>
      <c r="K3800" s="144">
        <v>50</v>
      </c>
      <c r="L3800" s="144"/>
      <c r="M3800" s="145" t="s">
        <v>2213</v>
      </c>
      <c r="N3800" s="144" t="s">
        <v>73</v>
      </c>
      <c r="O3800" s="144"/>
      <c r="P3800" s="144" t="s">
        <v>3646</v>
      </c>
      <c r="Q3800" s="144"/>
      <c r="R3800" s="144"/>
      <c r="S3800" s="144" t="s">
        <v>15453</v>
      </c>
      <c r="T3800" s="144" t="s">
        <v>20266</v>
      </c>
      <c r="U3800" s="144" t="s">
        <v>20264</v>
      </c>
      <c r="V3800" s="144"/>
      <c r="W3800" s="150">
        <v>391843</v>
      </c>
      <c r="X3800" s="144" t="s">
        <v>20267</v>
      </c>
      <c r="Y3800" s="144"/>
      <c r="Z3800" s="144" t="s">
        <v>20268</v>
      </c>
      <c r="AA3800" s="160">
        <v>5357</v>
      </c>
    </row>
    <row r="3801" spans="1:27" ht="45" customHeight="1" x14ac:dyDescent="0.25">
      <c r="A3801" s="144" t="s">
        <v>25727</v>
      </c>
      <c r="B3801" s="144" t="s">
        <v>25728</v>
      </c>
      <c r="C3801" s="144"/>
      <c r="D3801" s="144" t="s">
        <v>5500</v>
      </c>
      <c r="E3801" s="144"/>
      <c r="F3801" s="144">
        <v>1</v>
      </c>
      <c r="G3801" s="144">
        <v>200</v>
      </c>
      <c r="H3801" s="144"/>
      <c r="I3801" s="144"/>
      <c r="J3801" s="144"/>
      <c r="K3801" s="144"/>
      <c r="L3801" s="144"/>
      <c r="M3801" s="145" t="s">
        <v>2213</v>
      </c>
      <c r="N3801" s="144" t="s">
        <v>18</v>
      </c>
      <c r="O3801" s="144"/>
      <c r="P3801" s="144" t="s">
        <v>2715</v>
      </c>
      <c r="Q3801" s="145" t="s">
        <v>4185</v>
      </c>
      <c r="R3801" s="144" t="s">
        <v>25729</v>
      </c>
      <c r="S3801" s="144" t="s">
        <v>4190</v>
      </c>
      <c r="T3801" s="144" t="s">
        <v>25729</v>
      </c>
      <c r="U3801" s="144" t="s">
        <v>25727</v>
      </c>
      <c r="V3801" s="144"/>
      <c r="W3801" s="144">
        <v>309665</v>
      </c>
      <c r="X3801" s="144" t="s">
        <v>28428</v>
      </c>
      <c r="Y3801" s="144">
        <v>56355</v>
      </c>
      <c r="Z3801" s="144" t="s">
        <v>36752</v>
      </c>
      <c r="AA3801" s="160">
        <v>6385</v>
      </c>
    </row>
    <row r="3802" spans="1:27" ht="45" customHeight="1" x14ac:dyDescent="0.25">
      <c r="A3802" s="144" t="s">
        <v>31281</v>
      </c>
      <c r="B3802" s="144" t="s">
        <v>31282</v>
      </c>
      <c r="C3802" s="144"/>
      <c r="D3802" s="144"/>
      <c r="E3802" s="144"/>
      <c r="F3802" s="144">
        <v>1</v>
      </c>
      <c r="G3802" s="144"/>
      <c r="H3802" s="144">
        <v>350</v>
      </c>
      <c r="I3802" s="144">
        <v>200</v>
      </c>
      <c r="J3802" s="144">
        <v>100</v>
      </c>
      <c r="K3802" s="144">
        <v>50</v>
      </c>
      <c r="L3802" s="144"/>
      <c r="M3802" s="145" t="s">
        <v>2213</v>
      </c>
      <c r="N3802" s="144" t="s">
        <v>21</v>
      </c>
      <c r="O3802" s="144"/>
      <c r="P3802" s="144" t="s">
        <v>2306</v>
      </c>
      <c r="Q3802" s="144"/>
      <c r="R3802" s="144"/>
      <c r="S3802" s="144" t="s">
        <v>4193</v>
      </c>
      <c r="T3802" s="144" t="s">
        <v>31283</v>
      </c>
      <c r="U3802" s="144" t="s">
        <v>31281</v>
      </c>
      <c r="V3802" s="144"/>
      <c r="W3802" s="144">
        <v>403257</v>
      </c>
      <c r="X3802" s="144"/>
      <c r="Y3802" s="144"/>
      <c r="Z3802" s="144" t="s">
        <v>31284</v>
      </c>
      <c r="AA3802" s="160">
        <v>3519</v>
      </c>
    </row>
    <row r="3803" spans="1:27" ht="45" customHeight="1" x14ac:dyDescent="0.25">
      <c r="A3803" s="144" t="s">
        <v>15778</v>
      </c>
      <c r="B3803" s="144" t="s">
        <v>4208</v>
      </c>
      <c r="C3803" s="144">
        <v>5</v>
      </c>
      <c r="D3803" s="144"/>
      <c r="E3803" s="144"/>
      <c r="F3803" s="144">
        <v>1</v>
      </c>
      <c r="G3803" s="144"/>
      <c r="H3803" s="144">
        <v>1200</v>
      </c>
      <c r="I3803" s="144">
        <v>400</v>
      </c>
      <c r="J3803" s="144">
        <v>600</v>
      </c>
      <c r="K3803" s="144">
        <v>200</v>
      </c>
      <c r="L3803" s="144"/>
      <c r="M3803" s="145" t="s">
        <v>2213</v>
      </c>
      <c r="N3803" s="144" t="s">
        <v>84</v>
      </c>
      <c r="O3803" s="144"/>
      <c r="P3803" s="144" t="s">
        <v>3566</v>
      </c>
      <c r="Q3803" s="144"/>
      <c r="R3803" s="144"/>
      <c r="S3803" s="144" t="s">
        <v>4189</v>
      </c>
      <c r="T3803" s="144" t="s">
        <v>7159</v>
      </c>
      <c r="U3803" s="144" t="s">
        <v>15778</v>
      </c>
      <c r="V3803" s="144"/>
      <c r="W3803" s="144">
        <v>301430</v>
      </c>
      <c r="X3803" s="144" t="s">
        <v>20269</v>
      </c>
      <c r="Y3803" s="144">
        <v>84880000000</v>
      </c>
      <c r="Z3803" s="144" t="s">
        <v>15779</v>
      </c>
      <c r="AA3803" s="160">
        <v>3883</v>
      </c>
    </row>
    <row r="3804" spans="1:27" ht="45" customHeight="1" x14ac:dyDescent="0.25">
      <c r="A3804" s="144" t="s">
        <v>15778</v>
      </c>
      <c r="B3804" s="144" t="s">
        <v>4208</v>
      </c>
      <c r="C3804" s="144">
        <v>5</v>
      </c>
      <c r="D3804" s="144"/>
      <c r="E3804" s="144" t="s">
        <v>4466</v>
      </c>
      <c r="F3804" s="144">
        <v>1</v>
      </c>
      <c r="G3804" s="144">
        <v>168</v>
      </c>
      <c r="H3804" s="144"/>
      <c r="I3804" s="144"/>
      <c r="J3804" s="144"/>
      <c r="K3804" s="144"/>
      <c r="L3804" s="144"/>
      <c r="M3804" s="145" t="s">
        <v>2213</v>
      </c>
      <c r="N3804" s="144" t="s">
        <v>84</v>
      </c>
      <c r="O3804" s="144"/>
      <c r="P3804" s="144" t="s">
        <v>3566</v>
      </c>
      <c r="Q3804" s="144" t="s">
        <v>4189</v>
      </c>
      <c r="R3804" s="144" t="s">
        <v>7159</v>
      </c>
      <c r="S3804" s="144"/>
      <c r="T3804" s="144"/>
      <c r="U3804" s="144" t="s">
        <v>15778</v>
      </c>
      <c r="V3804" s="144" t="s">
        <v>15780</v>
      </c>
      <c r="W3804" s="144">
        <v>301430</v>
      </c>
      <c r="X3804" s="144" t="s">
        <v>28429</v>
      </c>
      <c r="Y3804" s="144">
        <v>84880000000</v>
      </c>
      <c r="Z3804" s="144" t="s">
        <v>28430</v>
      </c>
      <c r="AA3804" s="160">
        <v>3884</v>
      </c>
    </row>
    <row r="3805" spans="1:27" ht="45" customHeight="1" x14ac:dyDescent="0.25">
      <c r="A3805" s="144" t="s">
        <v>23023</v>
      </c>
      <c r="B3805" s="144" t="s">
        <v>30173</v>
      </c>
      <c r="C3805" s="144">
        <v>2</v>
      </c>
      <c r="D3805" s="144"/>
      <c r="E3805" s="144"/>
      <c r="F3805" s="144">
        <v>1</v>
      </c>
      <c r="G3805" s="144"/>
      <c r="H3805" s="144">
        <v>144</v>
      </c>
      <c r="I3805" s="144">
        <v>100</v>
      </c>
      <c r="J3805" s="144">
        <v>100</v>
      </c>
      <c r="K3805" s="144">
        <v>100</v>
      </c>
      <c r="L3805" s="144"/>
      <c r="M3805" s="145" t="s">
        <v>2213</v>
      </c>
      <c r="N3805" s="144" t="s">
        <v>76</v>
      </c>
      <c r="O3805" s="144"/>
      <c r="P3805" s="144" t="s">
        <v>3935</v>
      </c>
      <c r="Q3805" s="144"/>
      <c r="R3805" s="144"/>
      <c r="S3805" s="144"/>
      <c r="T3805" s="144"/>
      <c r="U3805" s="144" t="s">
        <v>23023</v>
      </c>
      <c r="V3805" s="144"/>
      <c r="W3805" s="144">
        <v>410012</v>
      </c>
      <c r="X3805" s="144" t="s">
        <v>23024</v>
      </c>
      <c r="Y3805" s="144">
        <v>734034</v>
      </c>
      <c r="Z3805" s="144" t="s">
        <v>23025</v>
      </c>
      <c r="AA3805" s="160">
        <v>5973</v>
      </c>
    </row>
    <row r="3806" spans="1:27" ht="45" customHeight="1" x14ac:dyDescent="0.25">
      <c r="A3806" s="144" t="s">
        <v>23026</v>
      </c>
      <c r="B3806" s="144" t="s">
        <v>30174</v>
      </c>
      <c r="C3806" s="144">
        <v>4</v>
      </c>
      <c r="D3806" s="144"/>
      <c r="E3806" s="144"/>
      <c r="F3806" s="144">
        <v>1</v>
      </c>
      <c r="G3806" s="144"/>
      <c r="H3806" s="144">
        <v>1000</v>
      </c>
      <c r="I3806" s="144">
        <v>300</v>
      </c>
      <c r="J3806" s="144">
        <v>500</v>
      </c>
      <c r="K3806" s="144">
        <v>200</v>
      </c>
      <c r="L3806" s="144"/>
      <c r="M3806" s="145" t="s">
        <v>2213</v>
      </c>
      <c r="N3806" s="144" t="s">
        <v>42</v>
      </c>
      <c r="O3806" s="144"/>
      <c r="P3806" s="144" t="s">
        <v>16164</v>
      </c>
      <c r="Q3806" s="144"/>
      <c r="R3806" s="144"/>
      <c r="S3806" s="144" t="s">
        <v>4189</v>
      </c>
      <c r="T3806" s="144" t="s">
        <v>5130</v>
      </c>
      <c r="U3806" s="144" t="s">
        <v>23026</v>
      </c>
      <c r="V3806" s="144"/>
      <c r="W3806" s="144">
        <v>143362</v>
      </c>
      <c r="X3806" s="144" t="s">
        <v>23027</v>
      </c>
      <c r="Y3806" s="171" t="s">
        <v>23028</v>
      </c>
      <c r="Z3806" s="167" t="s">
        <v>23029</v>
      </c>
      <c r="AA3806" s="160">
        <v>5951</v>
      </c>
    </row>
    <row r="3807" spans="1:27" ht="45" customHeight="1" x14ac:dyDescent="0.25">
      <c r="A3807" s="144" t="s">
        <v>17186</v>
      </c>
      <c r="B3807" s="144" t="s">
        <v>15440</v>
      </c>
      <c r="C3807" s="144">
        <v>11</v>
      </c>
      <c r="D3807" s="144" t="s">
        <v>9057</v>
      </c>
      <c r="E3807" s="144"/>
      <c r="F3807" s="144">
        <v>1</v>
      </c>
      <c r="G3807" s="144">
        <v>350</v>
      </c>
      <c r="H3807" s="144"/>
      <c r="I3807" s="144"/>
      <c r="J3807" s="144"/>
      <c r="K3807" s="144"/>
      <c r="L3807" s="144"/>
      <c r="M3807" s="145" t="s">
        <v>2213</v>
      </c>
      <c r="N3807" s="144" t="s">
        <v>42</v>
      </c>
      <c r="O3807" s="144"/>
      <c r="P3807" s="144" t="s">
        <v>4145</v>
      </c>
      <c r="Q3807" s="144"/>
      <c r="R3807" s="144"/>
      <c r="S3807" s="144"/>
      <c r="T3807" s="144"/>
      <c r="U3807" s="144" t="s">
        <v>17186</v>
      </c>
      <c r="V3807" s="144"/>
      <c r="W3807" s="144">
        <v>142209</v>
      </c>
      <c r="X3807" s="144" t="s">
        <v>20270</v>
      </c>
      <c r="Y3807" s="150" t="s">
        <v>17187</v>
      </c>
      <c r="Z3807" s="144" t="s">
        <v>17188</v>
      </c>
      <c r="AA3807" s="160">
        <v>575</v>
      </c>
    </row>
    <row r="3808" spans="1:27" ht="45" customHeight="1" x14ac:dyDescent="0.25">
      <c r="A3808" s="144" t="s">
        <v>24215</v>
      </c>
      <c r="B3808" s="144" t="s">
        <v>15483</v>
      </c>
      <c r="C3808" s="144">
        <v>5</v>
      </c>
      <c r="D3808" s="144" t="s">
        <v>6810</v>
      </c>
      <c r="E3808" s="144"/>
      <c r="F3808" s="144">
        <v>1</v>
      </c>
      <c r="G3808" s="144">
        <v>145</v>
      </c>
      <c r="H3808" s="144"/>
      <c r="I3808" s="144"/>
      <c r="J3808" s="144"/>
      <c r="K3808" s="144"/>
      <c r="L3808" s="144"/>
      <c r="M3808" s="145" t="s">
        <v>2213</v>
      </c>
      <c r="N3808" s="144" t="s">
        <v>19</v>
      </c>
      <c r="O3808" s="144"/>
      <c r="P3808" s="144" t="s">
        <v>3618</v>
      </c>
      <c r="Q3808" s="144"/>
      <c r="R3808" s="144"/>
      <c r="S3808" s="144" t="s">
        <v>4189</v>
      </c>
      <c r="T3808" s="144" t="s">
        <v>9656</v>
      </c>
      <c r="U3808" s="144" t="s">
        <v>24215</v>
      </c>
      <c r="V3808" s="144"/>
      <c r="W3808" s="144">
        <v>243400</v>
      </c>
      <c r="X3808" s="144" t="s">
        <v>24216</v>
      </c>
      <c r="Y3808" s="144" t="s">
        <v>24217</v>
      </c>
      <c r="Z3808" s="144" t="s">
        <v>24218</v>
      </c>
      <c r="AA3808" s="160">
        <v>6072</v>
      </c>
    </row>
    <row r="3809" spans="1:27" ht="45" customHeight="1" x14ac:dyDescent="0.25">
      <c r="A3809" s="144" t="s">
        <v>32251</v>
      </c>
      <c r="B3809" s="144" t="s">
        <v>25469</v>
      </c>
      <c r="C3809" s="144"/>
      <c r="D3809" s="144" t="s">
        <v>32252</v>
      </c>
      <c r="E3809" s="144"/>
      <c r="F3809" s="144">
        <v>1</v>
      </c>
      <c r="G3809" s="144"/>
      <c r="H3809" s="144">
        <v>320</v>
      </c>
      <c r="I3809" s="144">
        <v>100</v>
      </c>
      <c r="J3809" s="144">
        <v>150</v>
      </c>
      <c r="K3809" s="144">
        <v>70</v>
      </c>
      <c r="L3809" s="144"/>
      <c r="M3809" s="145" t="s">
        <v>2213</v>
      </c>
      <c r="N3809" s="144" t="s">
        <v>18</v>
      </c>
      <c r="O3809" s="144"/>
      <c r="P3809" s="144" t="s">
        <v>2446</v>
      </c>
      <c r="Q3809" s="144"/>
      <c r="R3809" s="144"/>
      <c r="S3809" s="144" t="s">
        <v>4190</v>
      </c>
      <c r="T3809" s="144" t="s">
        <v>13109</v>
      </c>
      <c r="U3809" s="144" t="s">
        <v>32251</v>
      </c>
      <c r="V3809" s="144"/>
      <c r="W3809" s="144">
        <v>308510</v>
      </c>
      <c r="X3809" s="144" t="s">
        <v>32253</v>
      </c>
      <c r="Y3809" s="144">
        <v>74720000000</v>
      </c>
      <c r="Z3809" s="144" t="s">
        <v>32254</v>
      </c>
      <c r="AA3809" s="160">
        <v>7411</v>
      </c>
    </row>
    <row r="3810" spans="1:27" ht="45" customHeight="1" x14ac:dyDescent="0.25">
      <c r="A3810" s="144" t="s">
        <v>32251</v>
      </c>
      <c r="B3810" s="144" t="s">
        <v>25469</v>
      </c>
      <c r="C3810" s="144"/>
      <c r="D3810" s="144" t="s">
        <v>32252</v>
      </c>
      <c r="E3810" s="144" t="s">
        <v>16325</v>
      </c>
      <c r="F3810" s="144">
        <v>1</v>
      </c>
      <c r="G3810" s="144">
        <v>100</v>
      </c>
      <c r="H3810" s="144"/>
      <c r="I3810" s="144"/>
      <c r="J3810" s="144"/>
      <c r="K3810" s="144"/>
      <c r="L3810" s="144"/>
      <c r="M3810" s="145" t="s">
        <v>2213</v>
      </c>
      <c r="N3810" s="144" t="s">
        <v>18</v>
      </c>
      <c r="O3810" s="144"/>
      <c r="P3810" s="144" t="s">
        <v>2446</v>
      </c>
      <c r="Q3810" s="144" t="s">
        <v>4185</v>
      </c>
      <c r="R3810" s="144" t="s">
        <v>37338</v>
      </c>
      <c r="S3810" s="144" t="s">
        <v>4190</v>
      </c>
      <c r="T3810" s="144" t="s">
        <v>13109</v>
      </c>
      <c r="U3810" s="144" t="s">
        <v>32251</v>
      </c>
      <c r="V3810" s="144" t="s">
        <v>32255</v>
      </c>
      <c r="W3810" s="144">
        <v>308510</v>
      </c>
      <c r="X3810" s="144" t="s">
        <v>32253</v>
      </c>
      <c r="Y3810" s="144">
        <v>74720000000</v>
      </c>
      <c r="Z3810" s="144" t="s">
        <v>36753</v>
      </c>
      <c r="AA3810" s="160">
        <v>7412</v>
      </c>
    </row>
    <row r="3811" spans="1:27" ht="45" customHeight="1" x14ac:dyDescent="0.25">
      <c r="A3811" s="144" t="s">
        <v>9020</v>
      </c>
      <c r="B3811" s="144" t="s">
        <v>25730</v>
      </c>
      <c r="C3811" s="144"/>
      <c r="D3811" s="144"/>
      <c r="E3811" s="144"/>
      <c r="F3811" s="144">
        <v>1</v>
      </c>
      <c r="G3811" s="144">
        <v>654</v>
      </c>
      <c r="H3811" s="144">
        <v>1799</v>
      </c>
      <c r="I3811" s="144">
        <v>654</v>
      </c>
      <c r="J3811" s="144">
        <v>818</v>
      </c>
      <c r="K3811" s="144">
        <v>327</v>
      </c>
      <c r="L3811" s="144"/>
      <c r="M3811" s="145" t="s">
        <v>2213</v>
      </c>
      <c r="N3811" s="144" t="s">
        <v>42</v>
      </c>
      <c r="O3811" s="144"/>
      <c r="P3811" s="144" t="s">
        <v>30573</v>
      </c>
      <c r="Q3811" s="144"/>
      <c r="R3811" s="144"/>
      <c r="S3811" s="144" t="s">
        <v>4189</v>
      </c>
      <c r="T3811" s="144" t="s">
        <v>5348</v>
      </c>
      <c r="U3811" s="144" t="s">
        <v>9020</v>
      </c>
      <c r="V3811" s="144"/>
      <c r="W3811" s="144">
        <v>140206</v>
      </c>
      <c r="X3811" s="144" t="s">
        <v>32256</v>
      </c>
      <c r="Y3811" s="144" t="s">
        <v>32257</v>
      </c>
      <c r="Z3811" s="144" t="s">
        <v>32258</v>
      </c>
      <c r="AA3811" s="160">
        <v>564</v>
      </c>
    </row>
    <row r="3812" spans="1:27" ht="45" customHeight="1" x14ac:dyDescent="0.25">
      <c r="A3812" s="144" t="s">
        <v>23030</v>
      </c>
      <c r="B3812" s="144" t="s">
        <v>15647</v>
      </c>
      <c r="C3812" s="144"/>
      <c r="D3812" s="144" t="s">
        <v>8540</v>
      </c>
      <c r="E3812" s="144"/>
      <c r="F3812" s="144">
        <v>1</v>
      </c>
      <c r="G3812" s="144">
        <v>150</v>
      </c>
      <c r="H3812" s="144"/>
      <c r="I3812" s="144"/>
      <c r="J3812" s="144"/>
      <c r="K3812" s="144"/>
      <c r="L3812" s="144"/>
      <c r="M3812" s="145" t="s">
        <v>2213</v>
      </c>
      <c r="N3812" s="144" t="s">
        <v>92</v>
      </c>
      <c r="O3812" s="144"/>
      <c r="P3812" s="144" t="s">
        <v>2511</v>
      </c>
      <c r="Q3812" s="144"/>
      <c r="R3812" s="144"/>
      <c r="S3812" s="144" t="s">
        <v>28025</v>
      </c>
      <c r="T3812" s="144" t="s">
        <v>23031</v>
      </c>
      <c r="U3812" s="144" t="s">
        <v>23030</v>
      </c>
      <c r="V3812" s="144"/>
      <c r="W3812" s="144">
        <v>629420</v>
      </c>
      <c r="X3812" s="144" t="s">
        <v>32259</v>
      </c>
      <c r="Y3812" s="144">
        <v>89200000000</v>
      </c>
      <c r="Z3812" s="144" t="s">
        <v>32260</v>
      </c>
      <c r="AA3812" s="160">
        <v>7207</v>
      </c>
    </row>
    <row r="3813" spans="1:27" ht="45" customHeight="1" x14ac:dyDescent="0.25">
      <c r="A3813" s="144" t="s">
        <v>23030</v>
      </c>
      <c r="B3813" s="144" t="s">
        <v>15483</v>
      </c>
      <c r="C3813" s="144"/>
      <c r="D3813" s="144" t="s">
        <v>8540</v>
      </c>
      <c r="E3813" s="144"/>
      <c r="F3813" s="144">
        <v>1</v>
      </c>
      <c r="G3813" s="144">
        <v>170</v>
      </c>
      <c r="H3813" s="144"/>
      <c r="I3813" s="144"/>
      <c r="J3813" s="144"/>
      <c r="K3813" s="144"/>
      <c r="L3813" s="144"/>
      <c r="M3813" s="145" t="s">
        <v>2213</v>
      </c>
      <c r="N3813" s="144" t="s">
        <v>92</v>
      </c>
      <c r="O3813" s="144"/>
      <c r="P3813" s="144" t="s">
        <v>30588</v>
      </c>
      <c r="Q3813" s="144"/>
      <c r="R3813" s="144"/>
      <c r="S3813" s="144" t="s">
        <v>4190</v>
      </c>
      <c r="T3813" s="144" t="s">
        <v>23031</v>
      </c>
      <c r="U3813" s="144" t="s">
        <v>23030</v>
      </c>
      <c r="V3813" s="144"/>
      <c r="W3813" s="144">
        <v>629420</v>
      </c>
      <c r="X3813" s="144" t="s">
        <v>23032</v>
      </c>
      <c r="Y3813" s="144">
        <v>73500000000</v>
      </c>
      <c r="Z3813" s="144" t="s">
        <v>25731</v>
      </c>
      <c r="AA3813" s="160">
        <v>5737</v>
      </c>
    </row>
    <row r="3814" spans="1:27" ht="45" customHeight="1" x14ac:dyDescent="0.25">
      <c r="A3814" s="144" t="s">
        <v>9021</v>
      </c>
      <c r="B3814" s="144" t="s">
        <v>4217</v>
      </c>
      <c r="C3814" s="144"/>
      <c r="D3814" s="144"/>
      <c r="E3814" s="144"/>
      <c r="F3814" s="144">
        <v>2</v>
      </c>
      <c r="G3814" s="144"/>
      <c r="H3814" s="144"/>
      <c r="I3814" s="144"/>
      <c r="J3814" s="144"/>
      <c r="K3814" s="144"/>
      <c r="L3814" s="144">
        <v>150</v>
      </c>
      <c r="M3814" s="145" t="s">
        <v>2213</v>
      </c>
      <c r="N3814" s="144" t="s">
        <v>26</v>
      </c>
      <c r="O3814" s="144"/>
      <c r="P3814" s="144" t="s">
        <v>3441</v>
      </c>
      <c r="Q3814" s="144"/>
      <c r="R3814" s="144"/>
      <c r="S3814" s="144" t="s">
        <v>4189</v>
      </c>
      <c r="T3814" s="144" t="s">
        <v>5140</v>
      </c>
      <c r="U3814" s="144" t="s">
        <v>9021</v>
      </c>
      <c r="V3814" s="144"/>
      <c r="W3814" s="144"/>
      <c r="X3814" s="144" t="s">
        <v>20271</v>
      </c>
      <c r="Y3814" s="144"/>
      <c r="Z3814" s="144"/>
      <c r="AA3814" s="161">
        <v>3315</v>
      </c>
    </row>
    <row r="3815" spans="1:27" ht="45" customHeight="1" x14ac:dyDescent="0.25">
      <c r="A3815" s="144" t="s">
        <v>9025</v>
      </c>
      <c r="B3815" s="144" t="s">
        <v>20272</v>
      </c>
      <c r="C3815" s="144">
        <v>1</v>
      </c>
      <c r="D3815" s="144"/>
      <c r="E3815" s="144"/>
      <c r="F3815" s="144">
        <v>5</v>
      </c>
      <c r="G3815" s="144"/>
      <c r="H3815" s="144"/>
      <c r="I3815" s="144"/>
      <c r="J3815" s="144"/>
      <c r="K3815" s="144"/>
      <c r="L3815" s="144">
        <v>350</v>
      </c>
      <c r="M3815" s="145" t="s">
        <v>2213</v>
      </c>
      <c r="N3815" s="144" t="s">
        <v>42</v>
      </c>
      <c r="O3815" s="144"/>
      <c r="P3815" s="144" t="s">
        <v>3183</v>
      </c>
      <c r="Q3815" s="144"/>
      <c r="R3815" s="144"/>
      <c r="S3815" s="144"/>
      <c r="T3815" s="144"/>
      <c r="U3815" s="144" t="s">
        <v>9025</v>
      </c>
      <c r="V3815" s="144"/>
      <c r="W3815" s="144">
        <v>140180</v>
      </c>
      <c r="X3815" s="144" t="s">
        <v>13544</v>
      </c>
      <c r="Y3815" s="144" t="s">
        <v>9027</v>
      </c>
      <c r="Z3815" s="144" t="s">
        <v>9028</v>
      </c>
      <c r="AA3815" s="160">
        <v>566</v>
      </c>
    </row>
    <row r="3816" spans="1:27" ht="45" customHeight="1" x14ac:dyDescent="0.25">
      <c r="A3816" s="144" t="s">
        <v>271</v>
      </c>
      <c r="B3816" s="144" t="s">
        <v>4208</v>
      </c>
      <c r="C3816" s="144"/>
      <c r="D3816" s="144"/>
      <c r="E3816" s="144"/>
      <c r="F3816" s="144">
        <v>1</v>
      </c>
      <c r="G3816" s="144"/>
      <c r="H3816" s="144">
        <v>200</v>
      </c>
      <c r="I3816" s="144">
        <v>290</v>
      </c>
      <c r="J3816" s="144">
        <v>363</v>
      </c>
      <c r="K3816" s="144">
        <v>145</v>
      </c>
      <c r="L3816" s="144"/>
      <c r="M3816" s="145" t="s">
        <v>2213</v>
      </c>
      <c r="N3816" s="144" t="s">
        <v>86</v>
      </c>
      <c r="O3816" s="144"/>
      <c r="P3816" s="144" t="s">
        <v>2505</v>
      </c>
      <c r="Q3816" s="144"/>
      <c r="R3816" s="144"/>
      <c r="S3816" s="144" t="s">
        <v>4190</v>
      </c>
      <c r="T3816" s="144" t="s">
        <v>9029</v>
      </c>
      <c r="U3816" s="144" t="s">
        <v>271</v>
      </c>
      <c r="V3816" s="144"/>
      <c r="W3816" s="144">
        <v>433120</v>
      </c>
      <c r="X3816" s="144" t="s">
        <v>15781</v>
      </c>
      <c r="Y3816" s="144" t="s">
        <v>9030</v>
      </c>
      <c r="Z3816" s="144" t="s">
        <v>14789</v>
      </c>
      <c r="AA3816" s="160">
        <v>567</v>
      </c>
    </row>
    <row r="3817" spans="1:27" ht="45" customHeight="1" x14ac:dyDescent="0.25">
      <c r="A3817" s="144" t="s">
        <v>23033</v>
      </c>
      <c r="B3817" s="144" t="s">
        <v>15423</v>
      </c>
      <c r="C3817" s="144">
        <v>10</v>
      </c>
      <c r="D3817" s="144"/>
      <c r="E3817" s="144"/>
      <c r="F3817" s="144">
        <v>1</v>
      </c>
      <c r="G3817" s="144"/>
      <c r="H3817" s="144">
        <v>120</v>
      </c>
      <c r="I3817" s="144">
        <v>50</v>
      </c>
      <c r="J3817" s="144">
        <v>50</v>
      </c>
      <c r="K3817" s="144">
        <v>20</v>
      </c>
      <c r="L3817" s="144"/>
      <c r="M3817" s="145" t="s">
        <v>2213</v>
      </c>
      <c r="N3817" s="144" t="s">
        <v>57</v>
      </c>
      <c r="O3817" s="144"/>
      <c r="P3817" s="144" t="s">
        <v>2617</v>
      </c>
      <c r="Q3817" s="144"/>
      <c r="R3817" s="144"/>
      <c r="S3817" s="144" t="s">
        <v>15453</v>
      </c>
      <c r="T3817" s="144" t="s">
        <v>23034</v>
      </c>
      <c r="U3817" s="144" t="s">
        <v>23033</v>
      </c>
      <c r="V3817" s="144"/>
      <c r="W3817" s="144">
        <v>386331</v>
      </c>
      <c r="X3817" s="144" t="s">
        <v>23035</v>
      </c>
      <c r="Y3817" s="144" t="s">
        <v>23036</v>
      </c>
      <c r="Z3817" s="144" t="s">
        <v>23037</v>
      </c>
      <c r="AA3817" s="160">
        <v>6050</v>
      </c>
    </row>
    <row r="3818" spans="1:27" ht="45" customHeight="1" x14ac:dyDescent="0.25">
      <c r="A3818" s="144" t="s">
        <v>20273</v>
      </c>
      <c r="B3818" s="144" t="s">
        <v>15409</v>
      </c>
      <c r="C3818" s="144"/>
      <c r="D3818" s="144" t="s">
        <v>20274</v>
      </c>
      <c r="E3818" s="144"/>
      <c r="F3818" s="144">
        <v>1</v>
      </c>
      <c r="G3818" s="144"/>
      <c r="H3818" s="144">
        <v>450</v>
      </c>
      <c r="I3818" s="144">
        <v>200</v>
      </c>
      <c r="J3818" s="144">
        <v>200</v>
      </c>
      <c r="K3818" s="144">
        <v>50</v>
      </c>
      <c r="L3818" s="144"/>
      <c r="M3818" s="145" t="s">
        <v>2213</v>
      </c>
      <c r="N3818" s="144" t="s">
        <v>66</v>
      </c>
      <c r="O3818" s="144"/>
      <c r="P3818" s="144" t="s">
        <v>2892</v>
      </c>
      <c r="Q3818" s="144"/>
      <c r="R3818" s="144"/>
      <c r="S3818" s="144" t="s">
        <v>4191</v>
      </c>
      <c r="T3818" s="144" t="s">
        <v>20275</v>
      </c>
      <c r="U3818" s="144" t="s">
        <v>20273</v>
      </c>
      <c r="V3818" s="144"/>
      <c r="W3818" s="144">
        <v>363110</v>
      </c>
      <c r="X3818" s="144" t="s">
        <v>20276</v>
      </c>
      <c r="Y3818" s="144">
        <v>89620000000</v>
      </c>
      <c r="Z3818" s="144" t="s">
        <v>24219</v>
      </c>
      <c r="AA3818" s="160">
        <v>5249</v>
      </c>
    </row>
    <row r="3819" spans="1:27" ht="45" customHeight="1" x14ac:dyDescent="0.25">
      <c r="A3819" s="144" t="s">
        <v>24220</v>
      </c>
      <c r="B3819" s="144" t="s">
        <v>21441</v>
      </c>
      <c r="C3819" s="144"/>
      <c r="D3819" s="144"/>
      <c r="E3819" s="144"/>
      <c r="F3819" s="144">
        <v>2</v>
      </c>
      <c r="G3819" s="144"/>
      <c r="H3819" s="144"/>
      <c r="I3819" s="144"/>
      <c r="J3819" s="144"/>
      <c r="K3819" s="144"/>
      <c r="L3819" s="144">
        <v>850</v>
      </c>
      <c r="M3819" s="145" t="s">
        <v>2213</v>
      </c>
      <c r="N3819" s="144" t="s">
        <v>48</v>
      </c>
      <c r="O3819" s="144"/>
      <c r="P3819" s="144" t="s">
        <v>3072</v>
      </c>
      <c r="Q3819" s="144"/>
      <c r="R3819" s="144"/>
      <c r="S3819" s="144" t="s">
        <v>4190</v>
      </c>
      <c r="T3819" s="144" t="s">
        <v>6099</v>
      </c>
      <c r="U3819" s="144" t="s">
        <v>24220</v>
      </c>
      <c r="V3819" s="144"/>
      <c r="W3819" s="144">
        <v>442830</v>
      </c>
      <c r="X3819" s="144" t="s">
        <v>21442</v>
      </c>
      <c r="Y3819" s="144" t="s">
        <v>21443</v>
      </c>
      <c r="Z3819" s="144" t="s">
        <v>6100</v>
      </c>
      <c r="AA3819" s="160">
        <v>4573</v>
      </c>
    </row>
    <row r="3820" spans="1:27" ht="45" customHeight="1" x14ac:dyDescent="0.25">
      <c r="A3820" s="144" t="s">
        <v>24220</v>
      </c>
      <c r="B3820" s="144" t="s">
        <v>21441</v>
      </c>
      <c r="C3820" s="144"/>
      <c r="D3820" s="144"/>
      <c r="E3820" s="144" t="s">
        <v>4233</v>
      </c>
      <c r="F3820" s="144">
        <v>2</v>
      </c>
      <c r="G3820" s="144"/>
      <c r="H3820" s="144"/>
      <c r="I3820" s="144"/>
      <c r="J3820" s="144"/>
      <c r="K3820" s="144"/>
      <c r="L3820" s="144">
        <v>550</v>
      </c>
      <c r="M3820" s="145" t="s">
        <v>2213</v>
      </c>
      <c r="N3820" s="144" t="s">
        <v>48</v>
      </c>
      <c r="O3820" s="144"/>
      <c r="P3820" s="144" t="s">
        <v>3072</v>
      </c>
      <c r="Q3820" s="144"/>
      <c r="R3820" s="144"/>
      <c r="S3820" s="144" t="s">
        <v>4190</v>
      </c>
      <c r="T3820" s="144" t="s">
        <v>6099</v>
      </c>
      <c r="U3820" s="144" t="s">
        <v>24220</v>
      </c>
      <c r="V3820" s="144" t="s">
        <v>6098</v>
      </c>
      <c r="W3820" s="144">
        <v>442830</v>
      </c>
      <c r="X3820" s="144" t="s">
        <v>21442</v>
      </c>
      <c r="Y3820" s="144" t="s">
        <v>21443</v>
      </c>
      <c r="Z3820" s="144" t="s">
        <v>6100</v>
      </c>
      <c r="AA3820" s="160">
        <v>4574</v>
      </c>
    </row>
    <row r="3821" spans="1:27" ht="45" customHeight="1" x14ac:dyDescent="0.25">
      <c r="A3821" s="144" t="s">
        <v>24221</v>
      </c>
      <c r="B3821" s="147" t="s">
        <v>24222</v>
      </c>
      <c r="C3821" s="144"/>
      <c r="D3821" s="144"/>
      <c r="E3821" s="144"/>
      <c r="F3821" s="144">
        <v>1</v>
      </c>
      <c r="G3821" s="144"/>
      <c r="H3821" s="144">
        <v>220</v>
      </c>
      <c r="I3821" s="144">
        <v>100</v>
      </c>
      <c r="J3821" s="144">
        <v>100</v>
      </c>
      <c r="K3821" s="144">
        <v>20</v>
      </c>
      <c r="L3821" s="144"/>
      <c r="M3821" s="145" t="s">
        <v>2213</v>
      </c>
      <c r="N3821" s="144" t="s">
        <v>56</v>
      </c>
      <c r="O3821" s="144"/>
      <c r="P3821" s="144" t="s">
        <v>2749</v>
      </c>
      <c r="Q3821" s="145"/>
      <c r="R3821" s="144"/>
      <c r="S3821" s="144" t="s">
        <v>15453</v>
      </c>
      <c r="T3821" s="144" t="s">
        <v>24223</v>
      </c>
      <c r="U3821" s="144" t="s">
        <v>24221</v>
      </c>
      <c r="V3821" s="144"/>
      <c r="W3821" s="144">
        <v>368854</v>
      </c>
      <c r="X3821" s="144" t="s">
        <v>24224</v>
      </c>
      <c r="Y3821" s="144"/>
      <c r="Z3821" s="144" t="s">
        <v>24225</v>
      </c>
      <c r="AA3821" s="160">
        <v>6228</v>
      </c>
    </row>
    <row r="3822" spans="1:27" ht="45" customHeight="1" x14ac:dyDescent="0.25">
      <c r="A3822" s="144" t="s">
        <v>14790</v>
      </c>
      <c r="B3822" s="144" t="s">
        <v>14791</v>
      </c>
      <c r="C3822" s="144"/>
      <c r="D3822" s="144"/>
      <c r="E3822" s="144"/>
      <c r="F3822" s="144">
        <v>1</v>
      </c>
      <c r="G3822" s="144"/>
      <c r="H3822" s="144">
        <v>545</v>
      </c>
      <c r="I3822" s="144"/>
      <c r="J3822" s="144"/>
      <c r="K3822" s="144">
        <v>545</v>
      </c>
      <c r="L3822" s="144"/>
      <c r="M3822" s="145" t="s">
        <v>2213</v>
      </c>
      <c r="N3822" s="144" t="s">
        <v>83</v>
      </c>
      <c r="O3822" s="144"/>
      <c r="P3822" s="144" t="s">
        <v>3215</v>
      </c>
      <c r="Q3822" s="144"/>
      <c r="R3822" s="144"/>
      <c r="S3822" s="144"/>
      <c r="T3822" s="144"/>
      <c r="U3822" s="144" t="s">
        <v>14790</v>
      </c>
      <c r="V3822" s="144"/>
      <c r="W3822" s="144">
        <v>636013</v>
      </c>
      <c r="X3822" s="144" t="s">
        <v>20277</v>
      </c>
      <c r="Y3822" s="144" t="s">
        <v>14792</v>
      </c>
      <c r="Z3822" s="144" t="s">
        <v>14793</v>
      </c>
      <c r="AA3822" s="160">
        <v>3815</v>
      </c>
    </row>
    <row r="3823" spans="1:27" ht="45" customHeight="1" x14ac:dyDescent="0.25">
      <c r="A3823" s="144" t="s">
        <v>9031</v>
      </c>
      <c r="B3823" s="144" t="s">
        <v>4208</v>
      </c>
      <c r="C3823" s="144"/>
      <c r="D3823" s="144"/>
      <c r="E3823" s="144"/>
      <c r="F3823" s="144">
        <v>1</v>
      </c>
      <c r="G3823" s="144"/>
      <c r="H3823" s="144">
        <v>798</v>
      </c>
      <c r="I3823" s="144">
        <v>290</v>
      </c>
      <c r="J3823" s="144">
        <v>363</v>
      </c>
      <c r="K3823" s="144">
        <v>145</v>
      </c>
      <c r="L3823" s="144"/>
      <c r="M3823" s="145" t="s">
        <v>2213</v>
      </c>
      <c r="N3823" s="144" t="s">
        <v>72</v>
      </c>
      <c r="O3823" s="144"/>
      <c r="P3823" s="144" t="s">
        <v>2423</v>
      </c>
      <c r="Q3823" s="144"/>
      <c r="R3823" s="144"/>
      <c r="S3823" s="144" t="s">
        <v>4190</v>
      </c>
      <c r="T3823" s="144" t="s">
        <v>7979</v>
      </c>
      <c r="U3823" s="144" t="s">
        <v>9031</v>
      </c>
      <c r="V3823" s="144"/>
      <c r="W3823" s="144">
        <v>346775</v>
      </c>
      <c r="X3823" s="144" t="s">
        <v>9032</v>
      </c>
      <c r="Y3823" s="144"/>
      <c r="Z3823" s="144"/>
      <c r="AA3823" s="160">
        <v>568</v>
      </c>
    </row>
    <row r="3824" spans="1:27" ht="45" customHeight="1" x14ac:dyDescent="0.25">
      <c r="A3824" s="144" t="s">
        <v>9033</v>
      </c>
      <c r="B3824" s="144" t="s">
        <v>15647</v>
      </c>
      <c r="C3824" s="144">
        <v>15</v>
      </c>
      <c r="D3824" s="144"/>
      <c r="E3824" s="144"/>
      <c r="F3824" s="144">
        <v>1</v>
      </c>
      <c r="G3824" s="144">
        <v>350</v>
      </c>
      <c r="H3824" s="144"/>
      <c r="I3824" s="144"/>
      <c r="J3824" s="144"/>
      <c r="K3824" s="144"/>
      <c r="L3824" s="144"/>
      <c r="M3824" s="145" t="s">
        <v>2213</v>
      </c>
      <c r="N3824" s="144" t="s">
        <v>72</v>
      </c>
      <c r="O3824" s="144"/>
      <c r="P3824" s="144" t="s">
        <v>4061</v>
      </c>
      <c r="Q3824" s="144"/>
      <c r="R3824" s="144"/>
      <c r="S3824" s="144"/>
      <c r="T3824" s="144"/>
      <c r="U3824" s="144" t="s">
        <v>9033</v>
      </c>
      <c r="V3824" s="144"/>
      <c r="W3824" s="144">
        <v>344082</v>
      </c>
      <c r="X3824" s="144" t="s">
        <v>9034</v>
      </c>
      <c r="Y3824" s="144"/>
      <c r="Z3824" s="144" t="s">
        <v>9035</v>
      </c>
      <c r="AA3824" s="160">
        <v>569</v>
      </c>
    </row>
    <row r="3825" spans="1:27" ht="45" customHeight="1" x14ac:dyDescent="0.25">
      <c r="A3825" s="144" t="s">
        <v>9036</v>
      </c>
      <c r="B3825" s="144" t="s">
        <v>4208</v>
      </c>
      <c r="C3825" s="144"/>
      <c r="D3825" s="144"/>
      <c r="E3825" s="144"/>
      <c r="F3825" s="144">
        <v>1</v>
      </c>
      <c r="G3825" s="144"/>
      <c r="H3825" s="144">
        <v>798</v>
      </c>
      <c r="I3825" s="144">
        <v>290</v>
      </c>
      <c r="J3825" s="144">
        <v>363</v>
      </c>
      <c r="K3825" s="144">
        <v>145</v>
      </c>
      <c r="L3825" s="144"/>
      <c r="M3825" s="145" t="s">
        <v>2213</v>
      </c>
      <c r="N3825" s="144" t="s">
        <v>76</v>
      </c>
      <c r="O3825" s="144"/>
      <c r="P3825" s="144" t="s">
        <v>3303</v>
      </c>
      <c r="Q3825" s="144"/>
      <c r="R3825" s="144"/>
      <c r="S3825" s="144" t="s">
        <v>4190</v>
      </c>
      <c r="T3825" s="144" t="s">
        <v>7223</v>
      </c>
      <c r="U3825" s="144" t="s">
        <v>9036</v>
      </c>
      <c r="V3825" s="144"/>
      <c r="W3825" s="144">
        <v>413205</v>
      </c>
      <c r="X3825" s="144" t="s">
        <v>9037</v>
      </c>
      <c r="Y3825" s="144" t="s">
        <v>9038</v>
      </c>
      <c r="Z3825" s="144" t="s">
        <v>9039</v>
      </c>
      <c r="AA3825" s="160">
        <v>570</v>
      </c>
    </row>
    <row r="3826" spans="1:27" ht="45" customHeight="1" x14ac:dyDescent="0.25">
      <c r="A3826" s="144" t="s">
        <v>36043</v>
      </c>
      <c r="B3826" s="144" t="s">
        <v>36044</v>
      </c>
      <c r="C3826" s="144"/>
      <c r="D3826" s="144" t="s">
        <v>36045</v>
      </c>
      <c r="E3826" s="144"/>
      <c r="F3826" s="144">
        <v>1</v>
      </c>
      <c r="G3826" s="144">
        <v>150</v>
      </c>
      <c r="H3826" s="144"/>
      <c r="I3826" s="144"/>
      <c r="J3826" s="144"/>
      <c r="K3826" s="144"/>
      <c r="L3826" s="144"/>
      <c r="M3826" s="145" t="s">
        <v>2213</v>
      </c>
      <c r="N3826" s="144" t="s">
        <v>83</v>
      </c>
      <c r="O3826" s="144"/>
      <c r="P3826" s="144" t="s">
        <v>3425</v>
      </c>
      <c r="Q3826" s="144"/>
      <c r="R3826" s="144"/>
      <c r="S3826" s="144" t="s">
        <v>4190</v>
      </c>
      <c r="T3826" s="144" t="s">
        <v>9144</v>
      </c>
      <c r="U3826" s="144" t="s">
        <v>36043</v>
      </c>
      <c r="V3826" s="144"/>
      <c r="W3826" s="144">
        <v>634507</v>
      </c>
      <c r="X3826" s="144" t="s">
        <v>36046</v>
      </c>
      <c r="Y3826" s="144">
        <v>89610000000</v>
      </c>
      <c r="Z3826" s="144" t="s">
        <v>36047</v>
      </c>
      <c r="AA3826" s="160">
        <v>7685</v>
      </c>
    </row>
    <row r="3827" spans="1:27" ht="45" customHeight="1" x14ac:dyDescent="0.25">
      <c r="A3827" s="144" t="s">
        <v>33285</v>
      </c>
      <c r="B3827" s="144" t="s">
        <v>13672</v>
      </c>
      <c r="C3827" s="144">
        <v>1508</v>
      </c>
      <c r="D3827" s="144" t="s">
        <v>33286</v>
      </c>
      <c r="E3827" s="144"/>
      <c r="F3827" s="144">
        <v>1</v>
      </c>
      <c r="G3827" s="144"/>
      <c r="H3827" s="144">
        <v>1300</v>
      </c>
      <c r="I3827" s="144">
        <v>500</v>
      </c>
      <c r="J3827" s="144">
        <v>600</v>
      </c>
      <c r="K3827" s="144">
        <v>200</v>
      </c>
      <c r="L3827" s="144"/>
      <c r="M3827" s="145" t="s">
        <v>2213</v>
      </c>
      <c r="N3827" s="144" t="s">
        <v>41</v>
      </c>
      <c r="O3827" s="144"/>
      <c r="P3827" s="144" t="s">
        <v>2324</v>
      </c>
      <c r="Q3827" s="144"/>
      <c r="R3827" s="144"/>
      <c r="S3827" s="144"/>
      <c r="T3827" s="144" t="s">
        <v>33287</v>
      </c>
      <c r="U3827" s="144" t="s">
        <v>33285</v>
      </c>
      <c r="V3827" s="144"/>
      <c r="W3827" s="144">
        <v>105043</v>
      </c>
      <c r="X3827" s="144" t="s">
        <v>33288</v>
      </c>
      <c r="Y3827" s="144" t="s">
        <v>33289</v>
      </c>
      <c r="Z3827" s="144" t="s">
        <v>33290</v>
      </c>
      <c r="AA3827" s="160">
        <v>7547</v>
      </c>
    </row>
    <row r="3828" spans="1:27" ht="45" customHeight="1" x14ac:dyDescent="0.25">
      <c r="A3828" s="144" t="s">
        <v>33285</v>
      </c>
      <c r="B3828" s="144" t="s">
        <v>13672</v>
      </c>
      <c r="C3828" s="144">
        <v>1508</v>
      </c>
      <c r="D3828" s="144" t="s">
        <v>33286</v>
      </c>
      <c r="E3828" s="144" t="s">
        <v>33291</v>
      </c>
      <c r="F3828" s="144">
        <v>1</v>
      </c>
      <c r="G3828" s="144"/>
      <c r="H3828" s="144">
        <v>1300</v>
      </c>
      <c r="I3828" s="144">
        <v>500</v>
      </c>
      <c r="J3828" s="144">
        <v>600</v>
      </c>
      <c r="K3828" s="144">
        <v>200</v>
      </c>
      <c r="L3828" s="144"/>
      <c r="M3828" s="145" t="s">
        <v>2213</v>
      </c>
      <c r="N3828" s="144" t="s">
        <v>41</v>
      </c>
      <c r="O3828" s="144"/>
      <c r="P3828" s="144" t="s">
        <v>2324</v>
      </c>
      <c r="Q3828" s="144"/>
      <c r="R3828" s="144"/>
      <c r="S3828" s="144"/>
      <c r="T3828" s="144"/>
      <c r="U3828" s="144" t="s">
        <v>33285</v>
      </c>
      <c r="V3828" s="144"/>
      <c r="W3828" s="144">
        <v>105043</v>
      </c>
      <c r="X3828" s="144" t="s">
        <v>33288</v>
      </c>
      <c r="Y3828" s="149" t="s">
        <v>33289</v>
      </c>
      <c r="Z3828" s="144" t="s">
        <v>33290</v>
      </c>
      <c r="AA3828" s="160">
        <v>7548</v>
      </c>
    </row>
    <row r="3829" spans="1:27" ht="45" customHeight="1" x14ac:dyDescent="0.25">
      <c r="A3829" s="144" t="s">
        <v>9040</v>
      </c>
      <c r="B3829" s="144" t="s">
        <v>4217</v>
      </c>
      <c r="C3829" s="144"/>
      <c r="D3829" s="144" t="s">
        <v>4218</v>
      </c>
      <c r="E3829" s="144"/>
      <c r="F3829" s="144">
        <v>2</v>
      </c>
      <c r="G3829" s="144"/>
      <c r="H3829" s="144"/>
      <c r="I3829" s="144"/>
      <c r="J3829" s="144"/>
      <c r="K3829" s="144"/>
      <c r="L3829" s="144">
        <v>150</v>
      </c>
      <c r="M3829" s="145" t="s">
        <v>2213</v>
      </c>
      <c r="N3829" s="144" t="s">
        <v>89</v>
      </c>
      <c r="O3829" s="144"/>
      <c r="P3829" s="144" t="s">
        <v>2846</v>
      </c>
      <c r="Q3829" s="144"/>
      <c r="R3829" s="144"/>
      <c r="S3829" s="144" t="s">
        <v>4189</v>
      </c>
      <c r="T3829" s="144" t="s">
        <v>9041</v>
      </c>
      <c r="U3829" s="144" t="s">
        <v>9040</v>
      </c>
      <c r="V3829" s="144"/>
      <c r="W3829" s="144">
        <v>456580</v>
      </c>
      <c r="X3829" s="144" t="s">
        <v>9042</v>
      </c>
      <c r="Y3829" s="144" t="s">
        <v>9043</v>
      </c>
      <c r="Z3829" s="144" t="s">
        <v>9044</v>
      </c>
      <c r="AA3829" s="160">
        <v>571</v>
      </c>
    </row>
    <row r="3830" spans="1:27" ht="45" customHeight="1" x14ac:dyDescent="0.25">
      <c r="A3830" s="144" t="s">
        <v>37339</v>
      </c>
      <c r="B3830" s="144" t="s">
        <v>36048</v>
      </c>
      <c r="C3830" s="144">
        <v>3</v>
      </c>
      <c r="D3830" s="144"/>
      <c r="E3830" s="144"/>
      <c r="F3830" s="144">
        <v>1</v>
      </c>
      <c r="G3830" s="144">
        <v>200</v>
      </c>
      <c r="H3830" s="144"/>
      <c r="I3830" s="144"/>
      <c r="J3830" s="144"/>
      <c r="K3830" s="144"/>
      <c r="L3830" s="144"/>
      <c r="M3830" s="145" t="s">
        <v>2213</v>
      </c>
      <c r="N3830" s="144" t="s">
        <v>18</v>
      </c>
      <c r="O3830" s="144"/>
      <c r="P3830" s="144" t="s">
        <v>3383</v>
      </c>
      <c r="Q3830" s="144"/>
      <c r="R3830" s="144"/>
      <c r="S3830" s="144" t="s">
        <v>4190</v>
      </c>
      <c r="T3830" s="144" t="s">
        <v>21643</v>
      </c>
      <c r="U3830" s="144" t="s">
        <v>37339</v>
      </c>
      <c r="V3830" s="144"/>
      <c r="W3830" s="144">
        <v>309740</v>
      </c>
      <c r="X3830" s="144" t="s">
        <v>36049</v>
      </c>
      <c r="Y3830" s="150">
        <v>84720000000</v>
      </c>
      <c r="Z3830" s="144" t="s">
        <v>36050</v>
      </c>
      <c r="AA3830" s="160">
        <v>7667</v>
      </c>
    </row>
    <row r="3831" spans="1:27" ht="45" customHeight="1" x14ac:dyDescent="0.25">
      <c r="A3831" s="144" t="s">
        <v>20278</v>
      </c>
      <c r="B3831" s="144" t="s">
        <v>15538</v>
      </c>
      <c r="C3831" s="144">
        <v>12</v>
      </c>
      <c r="D3831" s="144"/>
      <c r="E3831" s="144"/>
      <c r="F3831" s="144">
        <v>1</v>
      </c>
      <c r="G3831" s="144">
        <v>123</v>
      </c>
      <c r="H3831" s="144"/>
      <c r="I3831" s="144"/>
      <c r="J3831" s="144"/>
      <c r="K3831" s="144"/>
      <c r="L3831" s="144"/>
      <c r="M3831" s="145" t="s">
        <v>2213</v>
      </c>
      <c r="N3831" s="144" t="s">
        <v>66</v>
      </c>
      <c r="O3831" s="144"/>
      <c r="P3831" s="144" t="s">
        <v>2824</v>
      </c>
      <c r="Q3831" s="144"/>
      <c r="R3831" s="144"/>
      <c r="S3831" s="144" t="s">
        <v>4189</v>
      </c>
      <c r="T3831" s="144" t="s">
        <v>16934</v>
      </c>
      <c r="U3831" s="144" t="s">
        <v>20278</v>
      </c>
      <c r="V3831" s="144"/>
      <c r="W3831" s="144">
        <v>363029</v>
      </c>
      <c r="X3831" s="144" t="s">
        <v>20279</v>
      </c>
      <c r="Y3831" s="144">
        <v>88670000000</v>
      </c>
      <c r="Z3831" s="144" t="s">
        <v>20280</v>
      </c>
      <c r="AA3831" s="160">
        <v>5354</v>
      </c>
    </row>
    <row r="3832" spans="1:27" ht="45" customHeight="1" x14ac:dyDescent="0.25">
      <c r="A3832" s="144" t="s">
        <v>9045</v>
      </c>
      <c r="B3832" s="144" t="s">
        <v>12916</v>
      </c>
      <c r="C3832" s="144"/>
      <c r="D3832" s="144"/>
      <c r="E3832" s="144"/>
      <c r="F3832" s="144">
        <v>2</v>
      </c>
      <c r="G3832" s="144"/>
      <c r="H3832" s="144"/>
      <c r="I3832" s="144"/>
      <c r="J3832" s="144"/>
      <c r="K3832" s="144"/>
      <c r="L3832" s="144">
        <v>150</v>
      </c>
      <c r="M3832" s="145" t="s">
        <v>2213</v>
      </c>
      <c r="N3832" s="144" t="s">
        <v>27</v>
      </c>
      <c r="O3832" s="144"/>
      <c r="P3832" s="144" t="s">
        <v>14234</v>
      </c>
      <c r="Q3832" s="144"/>
      <c r="R3832" s="144"/>
      <c r="S3832" s="144" t="s">
        <v>4189</v>
      </c>
      <c r="T3832" s="144" t="s">
        <v>4248</v>
      </c>
      <c r="U3832" s="144" t="s">
        <v>9045</v>
      </c>
      <c r="V3832" s="144"/>
      <c r="W3832" s="144">
        <v>665700</v>
      </c>
      <c r="X3832" s="144" t="s">
        <v>9046</v>
      </c>
      <c r="Y3832" s="144" t="s">
        <v>9047</v>
      </c>
      <c r="Z3832" s="144" t="s">
        <v>9048</v>
      </c>
      <c r="AA3832" s="160">
        <v>572</v>
      </c>
    </row>
    <row r="3833" spans="1:27" ht="45" customHeight="1" x14ac:dyDescent="0.25">
      <c r="A3833" s="144" t="s">
        <v>24226</v>
      </c>
      <c r="B3833" s="144" t="s">
        <v>24227</v>
      </c>
      <c r="C3833" s="144"/>
      <c r="D3833" s="144" t="s">
        <v>4241</v>
      </c>
      <c r="E3833" s="144"/>
      <c r="F3833" s="144">
        <v>1</v>
      </c>
      <c r="G3833" s="144">
        <v>100</v>
      </c>
      <c r="H3833" s="144"/>
      <c r="I3833" s="144"/>
      <c r="J3833" s="144"/>
      <c r="K3833" s="144"/>
      <c r="L3833" s="144"/>
      <c r="M3833" s="145" t="s">
        <v>2213</v>
      </c>
      <c r="N3833" s="144" t="s">
        <v>62</v>
      </c>
      <c r="O3833" s="144"/>
      <c r="P3833" s="144" t="s">
        <v>2687</v>
      </c>
      <c r="Q3833" s="144"/>
      <c r="R3833" s="144"/>
      <c r="S3833" s="144" t="s">
        <v>4191</v>
      </c>
      <c r="T3833" s="144" t="s">
        <v>24228</v>
      </c>
      <c r="U3833" s="144" t="s">
        <v>24226</v>
      </c>
      <c r="V3833" s="144"/>
      <c r="W3833" s="144">
        <v>296121</v>
      </c>
      <c r="X3833" s="144" t="s">
        <v>28431</v>
      </c>
      <c r="Y3833" s="144">
        <v>79790000000</v>
      </c>
      <c r="Z3833" s="144" t="s">
        <v>28432</v>
      </c>
      <c r="AA3833" s="160">
        <v>6176</v>
      </c>
    </row>
    <row r="3834" spans="1:27" ht="45" customHeight="1" x14ac:dyDescent="0.25">
      <c r="A3834" s="144" t="s">
        <v>30175</v>
      </c>
      <c r="B3834" s="144" t="s">
        <v>30176</v>
      </c>
      <c r="C3834" s="144"/>
      <c r="D3834" s="144" t="s">
        <v>30177</v>
      </c>
      <c r="E3834" s="144"/>
      <c r="F3834" s="144">
        <v>1</v>
      </c>
      <c r="G3834" s="144"/>
      <c r="H3834" s="144">
        <v>500</v>
      </c>
      <c r="I3834" s="144">
        <v>200</v>
      </c>
      <c r="J3834" s="144">
        <v>300</v>
      </c>
      <c r="K3834" s="144"/>
      <c r="L3834" s="144"/>
      <c r="M3834" s="145" t="s">
        <v>2213</v>
      </c>
      <c r="N3834" s="144" t="s">
        <v>18</v>
      </c>
      <c r="O3834" s="144"/>
      <c r="P3834" s="144" t="s">
        <v>13858</v>
      </c>
      <c r="Q3834" s="144"/>
      <c r="R3834" s="144"/>
      <c r="S3834" s="144" t="s">
        <v>4191</v>
      </c>
      <c r="T3834" s="144" t="s">
        <v>5477</v>
      </c>
      <c r="U3834" s="144" t="s">
        <v>30175</v>
      </c>
      <c r="V3834" s="144"/>
      <c r="W3834" s="144">
        <v>309555</v>
      </c>
      <c r="X3834" s="144" t="s">
        <v>19513</v>
      </c>
      <c r="Y3834" s="144" t="s">
        <v>30178</v>
      </c>
      <c r="Z3834" s="144" t="s">
        <v>30179</v>
      </c>
      <c r="AA3834" s="160">
        <v>7093</v>
      </c>
    </row>
    <row r="3835" spans="1:27" ht="45" customHeight="1" x14ac:dyDescent="0.25">
      <c r="A3835" s="144" t="s">
        <v>20281</v>
      </c>
      <c r="B3835" s="144" t="s">
        <v>20282</v>
      </c>
      <c r="C3835" s="144"/>
      <c r="D3835" s="144"/>
      <c r="E3835" s="144"/>
      <c r="F3835" s="144">
        <v>2</v>
      </c>
      <c r="G3835" s="144"/>
      <c r="H3835" s="144"/>
      <c r="I3835" s="144"/>
      <c r="J3835" s="144"/>
      <c r="K3835" s="144"/>
      <c r="L3835" s="144">
        <v>150</v>
      </c>
      <c r="M3835" s="145" t="s">
        <v>2213</v>
      </c>
      <c r="N3835" s="144" t="s">
        <v>67</v>
      </c>
      <c r="O3835" s="144"/>
      <c r="P3835" s="144" t="s">
        <v>3949</v>
      </c>
      <c r="Q3835" s="144"/>
      <c r="R3835" s="144"/>
      <c r="S3835" s="144" t="s">
        <v>4189</v>
      </c>
      <c r="T3835" s="144" t="s">
        <v>20283</v>
      </c>
      <c r="U3835" s="144" t="s">
        <v>20281</v>
      </c>
      <c r="V3835" s="144"/>
      <c r="W3835" s="144">
        <v>423040</v>
      </c>
      <c r="X3835" s="144" t="s">
        <v>20284</v>
      </c>
      <c r="Y3835" s="144" t="s">
        <v>20286</v>
      </c>
      <c r="Z3835" s="144" t="s">
        <v>20285</v>
      </c>
      <c r="AA3835" s="160">
        <v>5611</v>
      </c>
    </row>
    <row r="3836" spans="1:27" ht="45" customHeight="1" x14ac:dyDescent="0.25">
      <c r="A3836" s="144" t="s">
        <v>9049</v>
      </c>
      <c r="B3836" s="144" t="s">
        <v>4205</v>
      </c>
      <c r="C3836" s="144"/>
      <c r="D3836" s="144" t="s">
        <v>6810</v>
      </c>
      <c r="E3836" s="144"/>
      <c r="F3836" s="144">
        <v>1</v>
      </c>
      <c r="G3836" s="144">
        <v>200</v>
      </c>
      <c r="H3836" s="144"/>
      <c r="I3836" s="144"/>
      <c r="J3836" s="144"/>
      <c r="K3836" s="144"/>
      <c r="L3836" s="144"/>
      <c r="M3836" s="145" t="s">
        <v>2213</v>
      </c>
      <c r="N3836" s="144" t="s">
        <v>67</v>
      </c>
      <c r="O3836" s="144"/>
      <c r="P3836" s="144" t="s">
        <v>3675</v>
      </c>
      <c r="Q3836" s="144"/>
      <c r="R3836" s="144"/>
      <c r="S3836" s="144" t="s">
        <v>4190</v>
      </c>
      <c r="T3836" s="144" t="s">
        <v>9050</v>
      </c>
      <c r="U3836" s="144" t="s">
        <v>9049</v>
      </c>
      <c r="V3836" s="144"/>
      <c r="W3836" s="144">
        <v>422852</v>
      </c>
      <c r="X3836" s="144" t="s">
        <v>13281</v>
      </c>
      <c r="Y3836" s="144" t="s">
        <v>9051</v>
      </c>
      <c r="Z3836" s="144" t="s">
        <v>9052</v>
      </c>
      <c r="AA3836" s="160">
        <v>573</v>
      </c>
    </row>
    <row r="3837" spans="1:27" ht="45" customHeight="1" x14ac:dyDescent="0.25">
      <c r="A3837" s="144" t="s">
        <v>9053</v>
      </c>
      <c r="B3837" s="144" t="s">
        <v>4205</v>
      </c>
      <c r="C3837" s="144">
        <v>5</v>
      </c>
      <c r="D3837" s="144" t="s">
        <v>5037</v>
      </c>
      <c r="E3837" s="144"/>
      <c r="F3837" s="144">
        <v>1</v>
      </c>
      <c r="G3837" s="144">
        <v>200</v>
      </c>
      <c r="H3837" s="144"/>
      <c r="I3837" s="144"/>
      <c r="J3837" s="144"/>
      <c r="K3837" s="144"/>
      <c r="L3837" s="144"/>
      <c r="M3837" s="145" t="s">
        <v>2213</v>
      </c>
      <c r="N3837" s="144" t="s">
        <v>76</v>
      </c>
      <c r="O3837" s="144"/>
      <c r="P3837" s="144" t="s">
        <v>3994</v>
      </c>
      <c r="Q3837" s="144"/>
      <c r="R3837" s="144"/>
      <c r="S3837" s="144" t="s">
        <v>4190</v>
      </c>
      <c r="T3837" s="144" t="s">
        <v>4768</v>
      </c>
      <c r="U3837" s="144" t="s">
        <v>9053</v>
      </c>
      <c r="V3837" s="144"/>
      <c r="W3837" s="144">
        <v>412163</v>
      </c>
      <c r="X3837" s="144" t="s">
        <v>9054</v>
      </c>
      <c r="Y3837" s="144" t="s">
        <v>9055</v>
      </c>
      <c r="Z3837" s="144" t="s">
        <v>9056</v>
      </c>
      <c r="AA3837" s="160">
        <v>574</v>
      </c>
    </row>
    <row r="3838" spans="1:27" ht="45" customHeight="1" x14ac:dyDescent="0.25">
      <c r="A3838" s="144" t="s">
        <v>9058</v>
      </c>
      <c r="B3838" s="144" t="s">
        <v>4239</v>
      </c>
      <c r="C3838" s="144"/>
      <c r="D3838" s="144"/>
      <c r="E3838" s="144"/>
      <c r="F3838" s="144">
        <v>5</v>
      </c>
      <c r="G3838" s="144"/>
      <c r="H3838" s="144"/>
      <c r="I3838" s="144"/>
      <c r="J3838" s="144"/>
      <c r="K3838" s="144"/>
      <c r="L3838" s="144">
        <v>850</v>
      </c>
      <c r="M3838" s="145" t="s">
        <v>2213</v>
      </c>
      <c r="N3838" s="144" t="s">
        <v>47</v>
      </c>
      <c r="O3838" s="144"/>
      <c r="P3838" s="144" t="s">
        <v>2330</v>
      </c>
      <c r="Q3838" s="144"/>
      <c r="R3838" s="144"/>
      <c r="S3838" s="144" t="s">
        <v>4189</v>
      </c>
      <c r="T3838" s="144" t="s">
        <v>4632</v>
      </c>
      <c r="U3838" s="144" t="s">
        <v>9058</v>
      </c>
      <c r="V3838" s="144"/>
      <c r="W3838" s="144">
        <v>303140</v>
      </c>
      <c r="X3838" s="144" t="s">
        <v>9059</v>
      </c>
      <c r="Y3838" s="144" t="s">
        <v>9060</v>
      </c>
      <c r="Z3838" s="144" t="s">
        <v>9061</v>
      </c>
      <c r="AA3838" s="161">
        <v>576</v>
      </c>
    </row>
    <row r="3839" spans="1:27" ht="45" customHeight="1" x14ac:dyDescent="0.25">
      <c r="A3839" s="144" t="s">
        <v>9062</v>
      </c>
      <c r="B3839" s="144" t="s">
        <v>4205</v>
      </c>
      <c r="C3839" s="144">
        <v>15</v>
      </c>
      <c r="D3839" s="144" t="s">
        <v>4410</v>
      </c>
      <c r="E3839" s="144"/>
      <c r="F3839" s="144">
        <v>1</v>
      </c>
      <c r="G3839" s="144">
        <v>350</v>
      </c>
      <c r="H3839" s="144"/>
      <c r="I3839" s="144"/>
      <c r="J3839" s="144"/>
      <c r="K3839" s="144"/>
      <c r="L3839" s="144"/>
      <c r="M3839" s="145" t="s">
        <v>2213</v>
      </c>
      <c r="N3839" s="144" t="s">
        <v>89</v>
      </c>
      <c r="O3839" s="144"/>
      <c r="P3839" s="144" t="s">
        <v>31285</v>
      </c>
      <c r="Q3839" s="144"/>
      <c r="R3839" s="144"/>
      <c r="S3839" s="144"/>
      <c r="T3839" s="144"/>
      <c r="U3839" s="144" t="s">
        <v>9062</v>
      </c>
      <c r="V3839" s="144"/>
      <c r="W3839" s="144">
        <v>456770</v>
      </c>
      <c r="X3839" s="144" t="s">
        <v>13282</v>
      </c>
      <c r="Y3839" s="144" t="s">
        <v>9063</v>
      </c>
      <c r="Z3839" s="144" t="s">
        <v>9064</v>
      </c>
      <c r="AA3839" s="160">
        <v>577</v>
      </c>
    </row>
    <row r="3840" spans="1:27" ht="45" customHeight="1" x14ac:dyDescent="0.25">
      <c r="A3840" s="144" t="s">
        <v>9065</v>
      </c>
      <c r="B3840" s="144" t="s">
        <v>4239</v>
      </c>
      <c r="C3840" s="144">
        <v>17</v>
      </c>
      <c r="D3840" s="144"/>
      <c r="E3840" s="144"/>
      <c r="F3840" s="144">
        <v>5</v>
      </c>
      <c r="G3840" s="144"/>
      <c r="H3840" s="144"/>
      <c r="I3840" s="144"/>
      <c r="J3840" s="144"/>
      <c r="K3840" s="144"/>
      <c r="L3840" s="144">
        <v>850</v>
      </c>
      <c r="M3840" s="145" t="s">
        <v>2213</v>
      </c>
      <c r="N3840" s="144" t="s">
        <v>44</v>
      </c>
      <c r="O3840" s="144"/>
      <c r="P3840" s="144" t="s">
        <v>3588</v>
      </c>
      <c r="Q3840" s="144" t="s">
        <v>4187</v>
      </c>
      <c r="R3840" s="144" t="s">
        <v>4251</v>
      </c>
      <c r="S3840" s="144"/>
      <c r="T3840" s="144"/>
      <c r="U3840" s="144" t="s">
        <v>9065</v>
      </c>
      <c r="V3840" s="144"/>
      <c r="W3840" s="144">
        <v>630108</v>
      </c>
      <c r="X3840" s="144" t="s">
        <v>9066</v>
      </c>
      <c r="Y3840" s="144" t="s">
        <v>9067</v>
      </c>
      <c r="Z3840" s="144" t="s">
        <v>9068</v>
      </c>
      <c r="AA3840" s="160">
        <v>578</v>
      </c>
    </row>
    <row r="3841" spans="1:27" ht="45" customHeight="1" x14ac:dyDescent="0.25">
      <c r="A3841" s="144" t="s">
        <v>9069</v>
      </c>
      <c r="B3841" s="144" t="s">
        <v>4233</v>
      </c>
      <c r="C3841" s="144"/>
      <c r="D3841" s="144"/>
      <c r="E3841" s="144"/>
      <c r="F3841" s="144">
        <v>2</v>
      </c>
      <c r="G3841" s="144"/>
      <c r="H3841" s="144"/>
      <c r="I3841" s="144"/>
      <c r="J3841" s="144"/>
      <c r="K3841" s="144"/>
      <c r="L3841" s="144">
        <v>150</v>
      </c>
      <c r="M3841" s="145" t="s">
        <v>2213</v>
      </c>
      <c r="N3841" s="144" t="s">
        <v>113</v>
      </c>
      <c r="O3841" s="144"/>
      <c r="P3841" s="144" t="s">
        <v>30644</v>
      </c>
      <c r="Q3841" s="144"/>
      <c r="R3841" s="144"/>
      <c r="S3841" s="144" t="s">
        <v>4190</v>
      </c>
      <c r="T3841" s="144" t="s">
        <v>9070</v>
      </c>
      <c r="U3841" s="144" t="s">
        <v>9069</v>
      </c>
      <c r="V3841" s="144"/>
      <c r="W3841" s="144">
        <v>174580</v>
      </c>
      <c r="X3841" s="144" t="s">
        <v>9071</v>
      </c>
      <c r="Y3841" s="150"/>
      <c r="Z3841" s="144"/>
      <c r="AA3841" s="160">
        <v>579</v>
      </c>
    </row>
    <row r="3842" spans="1:27" ht="45" customHeight="1" x14ac:dyDescent="0.25">
      <c r="A3842" s="144" t="s">
        <v>9072</v>
      </c>
      <c r="B3842" s="144" t="s">
        <v>4459</v>
      </c>
      <c r="C3842" s="144">
        <v>33</v>
      </c>
      <c r="D3842" s="144"/>
      <c r="E3842" s="144"/>
      <c r="F3842" s="144">
        <v>1</v>
      </c>
      <c r="G3842" s="144"/>
      <c r="H3842" s="144">
        <v>1199</v>
      </c>
      <c r="I3842" s="144">
        <v>436</v>
      </c>
      <c r="J3842" s="144">
        <v>545</v>
      </c>
      <c r="K3842" s="144">
        <v>218</v>
      </c>
      <c r="L3842" s="144"/>
      <c r="M3842" s="145" t="s">
        <v>2213</v>
      </c>
      <c r="N3842" s="144" t="s">
        <v>49</v>
      </c>
      <c r="O3842" s="144"/>
      <c r="P3842" s="144" t="s">
        <v>30712</v>
      </c>
      <c r="Q3842" s="144" t="s">
        <v>4187</v>
      </c>
      <c r="R3842" s="144" t="s">
        <v>4337</v>
      </c>
      <c r="S3842" s="144"/>
      <c r="T3842" s="144"/>
      <c r="U3842" s="144" t="s">
        <v>9072</v>
      </c>
      <c r="V3842" s="144"/>
      <c r="W3842" s="144">
        <v>614007</v>
      </c>
      <c r="X3842" s="144" t="s">
        <v>9073</v>
      </c>
      <c r="Y3842" s="149" t="s">
        <v>9074</v>
      </c>
      <c r="Z3842" s="144" t="s">
        <v>9075</v>
      </c>
      <c r="AA3842" s="160">
        <v>580</v>
      </c>
    </row>
    <row r="3843" spans="1:27" ht="45" customHeight="1" x14ac:dyDescent="0.25">
      <c r="A3843" s="144" t="s">
        <v>14794</v>
      </c>
      <c r="B3843" s="144" t="s">
        <v>28433</v>
      </c>
      <c r="C3843" s="144">
        <v>3</v>
      </c>
      <c r="D3843" s="144"/>
      <c r="E3843" s="144"/>
      <c r="F3843" s="144">
        <v>1</v>
      </c>
      <c r="G3843" s="144">
        <v>149</v>
      </c>
      <c r="H3843" s="144"/>
      <c r="I3843" s="144"/>
      <c r="J3843" s="144"/>
      <c r="K3843" s="144"/>
      <c r="L3843" s="144"/>
      <c r="M3843" s="145" t="s">
        <v>2213</v>
      </c>
      <c r="N3843" s="144" t="s">
        <v>69</v>
      </c>
      <c r="O3843" s="144"/>
      <c r="P3843" s="144" t="s">
        <v>3754</v>
      </c>
      <c r="Q3843" s="144" t="s">
        <v>4186</v>
      </c>
      <c r="R3843" s="144" t="s">
        <v>21018</v>
      </c>
      <c r="S3843" s="144" t="s">
        <v>4190</v>
      </c>
      <c r="T3843" s="144" t="s">
        <v>14335</v>
      </c>
      <c r="U3843" s="144" t="s">
        <v>14794</v>
      </c>
      <c r="V3843" s="144"/>
      <c r="W3843" s="144">
        <v>427260</v>
      </c>
      <c r="X3843" s="144" t="s">
        <v>20289</v>
      </c>
      <c r="Y3843" s="144">
        <v>8341000000</v>
      </c>
      <c r="Z3843" s="144" t="s">
        <v>14795</v>
      </c>
      <c r="AA3843" s="160">
        <v>3790</v>
      </c>
    </row>
    <row r="3844" spans="1:27" ht="45" customHeight="1" x14ac:dyDescent="0.25">
      <c r="A3844" s="144" t="s">
        <v>33292</v>
      </c>
      <c r="B3844" s="144" t="s">
        <v>33293</v>
      </c>
      <c r="C3844" s="144">
        <v>22</v>
      </c>
      <c r="D3844" s="144" t="s">
        <v>6810</v>
      </c>
      <c r="E3844" s="144"/>
      <c r="F3844" s="144">
        <v>1</v>
      </c>
      <c r="G3844" s="144">
        <v>140</v>
      </c>
      <c r="H3844" s="144"/>
      <c r="I3844" s="144"/>
      <c r="J3844" s="144"/>
      <c r="K3844" s="144"/>
      <c r="L3844" s="144"/>
      <c r="M3844" s="145" t="s">
        <v>2213</v>
      </c>
      <c r="N3844" s="144" t="s">
        <v>50</v>
      </c>
      <c r="O3844" s="144"/>
      <c r="P3844" s="144" t="s">
        <v>30636</v>
      </c>
      <c r="Q3844" s="144" t="s">
        <v>4186</v>
      </c>
      <c r="R3844" s="144" t="s">
        <v>9279</v>
      </c>
      <c r="S3844" s="144" t="s">
        <v>9279</v>
      </c>
      <c r="T3844" s="144" t="s">
        <v>33294</v>
      </c>
      <c r="U3844" s="144" t="s">
        <v>33292</v>
      </c>
      <c r="V3844" s="144"/>
      <c r="W3844" s="144">
        <v>692561</v>
      </c>
      <c r="X3844" s="144" t="s">
        <v>19116</v>
      </c>
      <c r="Y3844" s="144" t="s">
        <v>33295</v>
      </c>
      <c r="Z3844" s="144" t="s">
        <v>11020</v>
      </c>
      <c r="AA3844" s="161">
        <v>1694</v>
      </c>
    </row>
    <row r="3845" spans="1:27" ht="45" customHeight="1" x14ac:dyDescent="0.25">
      <c r="A3845" s="144" t="s">
        <v>9076</v>
      </c>
      <c r="B3845" s="144" t="s">
        <v>4205</v>
      </c>
      <c r="C3845" s="144">
        <v>8</v>
      </c>
      <c r="D3845" s="144" t="s">
        <v>5982</v>
      </c>
      <c r="E3845" s="144"/>
      <c r="F3845" s="144">
        <v>1</v>
      </c>
      <c r="G3845" s="144">
        <v>350</v>
      </c>
      <c r="H3845" s="144"/>
      <c r="I3845" s="144"/>
      <c r="J3845" s="144"/>
      <c r="K3845" s="144"/>
      <c r="L3845" s="144"/>
      <c r="M3845" s="145" t="s">
        <v>2213</v>
      </c>
      <c r="N3845" s="144" t="s">
        <v>66</v>
      </c>
      <c r="O3845" s="144"/>
      <c r="P3845" s="144" t="s">
        <v>2756</v>
      </c>
      <c r="Q3845" s="144"/>
      <c r="R3845" s="144"/>
      <c r="S3845" s="144" t="s">
        <v>4189</v>
      </c>
      <c r="T3845" s="144" t="s">
        <v>4847</v>
      </c>
      <c r="U3845" s="144" t="s">
        <v>9076</v>
      </c>
      <c r="V3845" s="144"/>
      <c r="W3845" s="144">
        <v>363760</v>
      </c>
      <c r="X3845" s="144" t="s">
        <v>4848</v>
      </c>
      <c r="Y3845" s="150"/>
      <c r="Z3845" s="144"/>
      <c r="AA3845" s="160">
        <v>581</v>
      </c>
    </row>
    <row r="3846" spans="1:27" ht="45" customHeight="1" x14ac:dyDescent="0.25">
      <c r="A3846" s="144" t="s">
        <v>31286</v>
      </c>
      <c r="B3846" s="144" t="s">
        <v>31287</v>
      </c>
      <c r="C3846" s="144"/>
      <c r="D3846" s="144" t="s">
        <v>16583</v>
      </c>
      <c r="E3846" s="144"/>
      <c r="F3846" s="144">
        <v>2</v>
      </c>
      <c r="G3846" s="144"/>
      <c r="H3846" s="144"/>
      <c r="I3846" s="144"/>
      <c r="J3846" s="144"/>
      <c r="K3846" s="144"/>
      <c r="L3846" s="144">
        <v>200</v>
      </c>
      <c r="M3846" s="145" t="s">
        <v>2213</v>
      </c>
      <c r="N3846" s="144" t="s">
        <v>22</v>
      </c>
      <c r="O3846" s="144"/>
      <c r="P3846" s="144" t="s">
        <v>2784</v>
      </c>
      <c r="Q3846" s="144"/>
      <c r="R3846" s="144"/>
      <c r="S3846" s="144"/>
      <c r="T3846" s="144"/>
      <c r="U3846" s="144" t="s">
        <v>31286</v>
      </c>
      <c r="V3846" s="144"/>
      <c r="W3846" s="144">
        <v>160000</v>
      </c>
      <c r="X3846" s="144" t="s">
        <v>16584</v>
      </c>
      <c r="Y3846" s="144"/>
      <c r="Z3846" s="144" t="s">
        <v>31288</v>
      </c>
      <c r="AA3846" s="160">
        <v>4092</v>
      </c>
    </row>
    <row r="3847" spans="1:27" ht="45" customHeight="1" x14ac:dyDescent="0.25">
      <c r="A3847" s="144" t="s">
        <v>31286</v>
      </c>
      <c r="B3847" s="144" t="s">
        <v>31287</v>
      </c>
      <c r="C3847" s="144"/>
      <c r="D3847" s="144" t="s">
        <v>16583</v>
      </c>
      <c r="E3847" s="144" t="s">
        <v>16586</v>
      </c>
      <c r="F3847" s="144">
        <v>2</v>
      </c>
      <c r="G3847" s="144"/>
      <c r="H3847" s="144"/>
      <c r="I3847" s="144"/>
      <c r="J3847" s="144"/>
      <c r="K3847" s="144"/>
      <c r="L3847" s="144">
        <v>200</v>
      </c>
      <c r="M3847" s="145" t="s">
        <v>2213</v>
      </c>
      <c r="N3847" s="144" t="s">
        <v>22</v>
      </c>
      <c r="O3847" s="144"/>
      <c r="P3847" s="144" t="s">
        <v>2784</v>
      </c>
      <c r="Q3847" s="144"/>
      <c r="R3847" s="144"/>
      <c r="S3847" s="144"/>
      <c r="T3847" s="144"/>
      <c r="U3847" s="144" t="s">
        <v>31286</v>
      </c>
      <c r="V3847" s="144" t="s">
        <v>16587</v>
      </c>
      <c r="W3847" s="144">
        <v>160000</v>
      </c>
      <c r="X3847" s="144" t="s">
        <v>16584</v>
      </c>
      <c r="Y3847" s="144"/>
      <c r="Z3847" s="144" t="s">
        <v>16585</v>
      </c>
      <c r="AA3847" s="160">
        <v>4093</v>
      </c>
    </row>
    <row r="3848" spans="1:27" ht="45" customHeight="1" x14ac:dyDescent="0.25">
      <c r="A3848" s="144" t="s">
        <v>9077</v>
      </c>
      <c r="B3848" s="144" t="s">
        <v>4213</v>
      </c>
      <c r="C3848" s="144">
        <v>25</v>
      </c>
      <c r="D3848" s="144"/>
      <c r="E3848" s="144"/>
      <c r="F3848" s="144">
        <v>1</v>
      </c>
      <c r="G3848" s="144"/>
      <c r="H3848" s="144">
        <v>798</v>
      </c>
      <c r="I3848" s="144">
        <v>290</v>
      </c>
      <c r="J3848" s="144">
        <v>363</v>
      </c>
      <c r="K3848" s="144">
        <v>145</v>
      </c>
      <c r="L3848" s="144"/>
      <c r="M3848" s="145" t="s">
        <v>2213</v>
      </c>
      <c r="N3848" s="144" t="s">
        <v>84</v>
      </c>
      <c r="O3848" s="144"/>
      <c r="P3848" s="144" t="s">
        <v>13890</v>
      </c>
      <c r="Q3848" s="144"/>
      <c r="R3848" s="144"/>
      <c r="S3848" s="144" t="s">
        <v>4191</v>
      </c>
      <c r="T3848" s="144" t="s">
        <v>9078</v>
      </c>
      <c r="U3848" s="144" t="s">
        <v>9077</v>
      </c>
      <c r="V3848" s="144"/>
      <c r="W3848" s="144">
        <v>301840</v>
      </c>
      <c r="X3848" s="144"/>
      <c r="Y3848" s="149" t="s">
        <v>9079</v>
      </c>
      <c r="Z3848" s="144" t="s">
        <v>9080</v>
      </c>
      <c r="AA3848" s="160">
        <v>582</v>
      </c>
    </row>
    <row r="3849" spans="1:27" ht="45" customHeight="1" x14ac:dyDescent="0.25">
      <c r="A3849" s="144" t="s">
        <v>17189</v>
      </c>
      <c r="B3849" s="144" t="s">
        <v>4205</v>
      </c>
      <c r="C3849" s="144"/>
      <c r="D3849" s="144" t="s">
        <v>4286</v>
      </c>
      <c r="E3849" s="144"/>
      <c r="F3849" s="144">
        <v>1</v>
      </c>
      <c r="G3849" s="144">
        <v>190</v>
      </c>
      <c r="H3849" s="144"/>
      <c r="I3849" s="144"/>
      <c r="J3849" s="144"/>
      <c r="K3849" s="144"/>
      <c r="L3849" s="144"/>
      <c r="M3849" s="145" t="s">
        <v>2213</v>
      </c>
      <c r="N3849" s="144" t="s">
        <v>42</v>
      </c>
      <c r="O3849" s="144"/>
      <c r="P3849" s="144" t="s">
        <v>2394</v>
      </c>
      <c r="Q3849" s="144"/>
      <c r="R3849" s="144"/>
      <c r="S3849" s="144"/>
      <c r="T3849" s="144"/>
      <c r="U3849" s="144" t="s">
        <v>17189</v>
      </c>
      <c r="V3849" s="144"/>
      <c r="W3849" s="144">
        <v>140170</v>
      </c>
      <c r="X3849" s="144" t="s">
        <v>20290</v>
      </c>
      <c r="Y3849" s="144" t="s">
        <v>17190</v>
      </c>
      <c r="Z3849" s="144" t="s">
        <v>17191</v>
      </c>
      <c r="AA3849" s="160">
        <v>4341</v>
      </c>
    </row>
    <row r="3850" spans="1:27" ht="45" customHeight="1" x14ac:dyDescent="0.25">
      <c r="A3850" s="144" t="s">
        <v>15782</v>
      </c>
      <c r="B3850" s="144" t="s">
        <v>15783</v>
      </c>
      <c r="C3850" s="144"/>
      <c r="D3850" s="144"/>
      <c r="E3850" s="144"/>
      <c r="F3850" s="144">
        <v>5</v>
      </c>
      <c r="G3850" s="144"/>
      <c r="H3850" s="144"/>
      <c r="I3850" s="144"/>
      <c r="J3850" s="144"/>
      <c r="K3850" s="144"/>
      <c r="L3850" s="144">
        <v>137</v>
      </c>
      <c r="M3850" s="145" t="s">
        <v>2213</v>
      </c>
      <c r="N3850" s="144" t="s">
        <v>36353</v>
      </c>
      <c r="O3850" s="144"/>
      <c r="P3850" s="144" t="s">
        <v>36279</v>
      </c>
      <c r="Q3850" s="144"/>
      <c r="R3850" s="144"/>
      <c r="S3850" s="144"/>
      <c r="T3850" s="144"/>
      <c r="U3850" s="144" t="s">
        <v>15782</v>
      </c>
      <c r="V3850" s="144"/>
      <c r="W3850" s="144">
        <v>3001</v>
      </c>
      <c r="X3850" s="144" t="s">
        <v>15784</v>
      </c>
      <c r="Y3850" s="150">
        <v>37480000000</v>
      </c>
      <c r="Z3850" s="144" t="s">
        <v>15785</v>
      </c>
      <c r="AA3850" s="160">
        <v>3570</v>
      </c>
    </row>
    <row r="3851" spans="1:27" ht="45" customHeight="1" x14ac:dyDescent="0.25">
      <c r="A3851" s="144" t="s">
        <v>175</v>
      </c>
      <c r="B3851" s="144" t="s">
        <v>9081</v>
      </c>
      <c r="C3851" s="144"/>
      <c r="D3851" s="144" t="s">
        <v>4218</v>
      </c>
      <c r="E3851" s="144"/>
      <c r="F3851" s="144">
        <v>2</v>
      </c>
      <c r="G3851" s="144"/>
      <c r="H3851" s="144"/>
      <c r="I3851" s="144"/>
      <c r="J3851" s="144"/>
      <c r="K3851" s="144"/>
      <c r="L3851" s="144">
        <v>150</v>
      </c>
      <c r="M3851" s="145" t="s">
        <v>2213</v>
      </c>
      <c r="N3851" s="144" t="s">
        <v>34</v>
      </c>
      <c r="O3851" s="144"/>
      <c r="P3851" s="144" t="s">
        <v>3445</v>
      </c>
      <c r="Q3851" s="144" t="s">
        <v>4188</v>
      </c>
      <c r="R3851" s="144" t="s">
        <v>8804</v>
      </c>
      <c r="S3851" s="144"/>
      <c r="T3851" s="144"/>
      <c r="U3851" s="144" t="s">
        <v>175</v>
      </c>
      <c r="V3851" s="144"/>
      <c r="W3851" s="144">
        <v>350087</v>
      </c>
      <c r="X3851" s="144" t="s">
        <v>20291</v>
      </c>
      <c r="Y3851" s="144" t="s">
        <v>9082</v>
      </c>
      <c r="Z3851" s="144" t="s">
        <v>9083</v>
      </c>
      <c r="AA3851" s="160">
        <v>583</v>
      </c>
    </row>
    <row r="3852" spans="1:27" ht="45" customHeight="1" x14ac:dyDescent="0.25">
      <c r="A3852" s="144" t="s">
        <v>23038</v>
      </c>
      <c r="B3852" s="144" t="s">
        <v>36051</v>
      </c>
      <c r="C3852" s="144">
        <v>26</v>
      </c>
      <c r="D3852" s="144"/>
      <c r="E3852" s="144"/>
      <c r="F3852" s="144">
        <v>1</v>
      </c>
      <c r="G3852" s="144"/>
      <c r="H3852" s="144">
        <v>120</v>
      </c>
      <c r="I3852" s="144">
        <v>50</v>
      </c>
      <c r="J3852" s="144">
        <v>50</v>
      </c>
      <c r="K3852" s="144">
        <v>20</v>
      </c>
      <c r="L3852" s="144"/>
      <c r="M3852" s="145" t="s">
        <v>2213</v>
      </c>
      <c r="N3852" s="144" t="s">
        <v>57</v>
      </c>
      <c r="O3852" s="144"/>
      <c r="P3852" s="144" t="s">
        <v>2617</v>
      </c>
      <c r="Q3852" s="144"/>
      <c r="R3852" s="144"/>
      <c r="S3852" s="144" t="s">
        <v>15453</v>
      </c>
      <c r="T3852" s="144" t="s">
        <v>23039</v>
      </c>
      <c r="U3852" s="144" t="s">
        <v>23038</v>
      </c>
      <c r="V3852" s="144"/>
      <c r="W3852" s="144">
        <v>386322</v>
      </c>
      <c r="X3852" s="144" t="s">
        <v>36052</v>
      </c>
      <c r="Y3852" s="144">
        <v>89290000000</v>
      </c>
      <c r="Z3852" s="144" t="s">
        <v>36053</v>
      </c>
      <c r="AA3852" s="160">
        <v>6035</v>
      </c>
    </row>
    <row r="3853" spans="1:27" ht="45" customHeight="1" x14ac:dyDescent="0.25">
      <c r="A3853" s="144" t="s">
        <v>9084</v>
      </c>
      <c r="B3853" s="144" t="s">
        <v>4215</v>
      </c>
      <c r="C3853" s="144">
        <v>1</v>
      </c>
      <c r="D3853" s="144" t="s">
        <v>9085</v>
      </c>
      <c r="E3853" s="144"/>
      <c r="F3853" s="144">
        <v>1</v>
      </c>
      <c r="G3853" s="144"/>
      <c r="H3853" s="144">
        <v>1199</v>
      </c>
      <c r="I3853" s="144">
        <v>436</v>
      </c>
      <c r="J3853" s="144">
        <v>545</v>
      </c>
      <c r="K3853" s="144">
        <v>218</v>
      </c>
      <c r="L3853" s="144"/>
      <c r="M3853" s="145" t="s">
        <v>2213</v>
      </c>
      <c r="N3853" s="144" t="s">
        <v>57</v>
      </c>
      <c r="O3853" s="144"/>
      <c r="P3853" s="144" t="s">
        <v>2479</v>
      </c>
      <c r="Q3853" s="144"/>
      <c r="R3853" s="144"/>
      <c r="S3853" s="144"/>
      <c r="T3853" s="144"/>
      <c r="U3853" s="144" t="s">
        <v>9084</v>
      </c>
      <c r="V3853" s="144"/>
      <c r="W3853" s="144">
        <v>386001</v>
      </c>
      <c r="X3853" s="144" t="s">
        <v>13283</v>
      </c>
      <c r="Y3853" s="144"/>
      <c r="Z3853" s="144"/>
      <c r="AA3853" s="160">
        <v>584</v>
      </c>
    </row>
    <row r="3854" spans="1:27" ht="45" customHeight="1" x14ac:dyDescent="0.25">
      <c r="A3854" s="144" t="s">
        <v>31289</v>
      </c>
      <c r="B3854" s="144" t="s">
        <v>15377</v>
      </c>
      <c r="C3854" s="144">
        <v>6</v>
      </c>
      <c r="D3854" s="144" t="s">
        <v>4206</v>
      </c>
      <c r="E3854" s="144"/>
      <c r="F3854" s="144">
        <v>1</v>
      </c>
      <c r="G3854" s="144">
        <v>350</v>
      </c>
      <c r="H3854" s="144"/>
      <c r="I3854" s="144"/>
      <c r="J3854" s="144"/>
      <c r="K3854" s="144"/>
      <c r="L3854" s="144"/>
      <c r="M3854" s="145" t="s">
        <v>2213</v>
      </c>
      <c r="N3854" s="144" t="s">
        <v>21</v>
      </c>
      <c r="O3854" s="144"/>
      <c r="P3854" s="144" t="s">
        <v>3938</v>
      </c>
      <c r="Q3854" s="144"/>
      <c r="R3854" s="144"/>
      <c r="S3854" s="144"/>
      <c r="T3854" s="144"/>
      <c r="U3854" s="144" t="s">
        <v>31289</v>
      </c>
      <c r="V3854" s="144"/>
      <c r="W3854" s="144">
        <v>403113</v>
      </c>
      <c r="X3854" s="144" t="s">
        <v>8792</v>
      </c>
      <c r="Y3854" s="144" t="s">
        <v>8793</v>
      </c>
      <c r="Z3854" s="144" t="s">
        <v>31290</v>
      </c>
      <c r="AA3854" s="160">
        <v>473</v>
      </c>
    </row>
    <row r="3855" spans="1:27" ht="45" customHeight="1" x14ac:dyDescent="0.25">
      <c r="A3855" s="144" t="s">
        <v>9086</v>
      </c>
      <c r="B3855" s="144" t="s">
        <v>4209</v>
      </c>
      <c r="C3855" s="144">
        <v>4</v>
      </c>
      <c r="D3855" s="144"/>
      <c r="E3855" s="144"/>
      <c r="F3855" s="144">
        <v>1</v>
      </c>
      <c r="G3855" s="144"/>
      <c r="H3855" s="144">
        <v>1799</v>
      </c>
      <c r="I3855" s="144">
        <v>654</v>
      </c>
      <c r="J3855" s="144">
        <v>818</v>
      </c>
      <c r="K3855" s="144">
        <v>327</v>
      </c>
      <c r="L3855" s="144"/>
      <c r="M3855" s="145" t="s">
        <v>2213</v>
      </c>
      <c r="N3855" s="144" t="s">
        <v>39</v>
      </c>
      <c r="O3855" s="144"/>
      <c r="P3855" s="144" t="s">
        <v>2463</v>
      </c>
      <c r="Q3855" s="144"/>
      <c r="R3855" s="144"/>
      <c r="S3855" s="144" t="s">
        <v>4189</v>
      </c>
      <c r="T3855" s="144" t="s">
        <v>9087</v>
      </c>
      <c r="U3855" s="144" t="s">
        <v>9086</v>
      </c>
      <c r="V3855" s="144"/>
      <c r="W3855" s="144">
        <v>399852</v>
      </c>
      <c r="X3855" s="144" t="s">
        <v>18204</v>
      </c>
      <c r="Y3855" s="144" t="s">
        <v>9088</v>
      </c>
      <c r="Z3855" s="144" t="s">
        <v>9089</v>
      </c>
      <c r="AA3855" s="160">
        <v>585</v>
      </c>
    </row>
    <row r="3856" spans="1:27" ht="45" customHeight="1" x14ac:dyDescent="0.25">
      <c r="A3856" s="144" t="s">
        <v>35642</v>
      </c>
      <c r="B3856" s="144" t="s">
        <v>20582</v>
      </c>
      <c r="C3856" s="144">
        <v>6</v>
      </c>
      <c r="D3856" s="144"/>
      <c r="E3856" s="144"/>
      <c r="F3856" s="144">
        <v>1</v>
      </c>
      <c r="G3856" s="144"/>
      <c r="H3856" s="144">
        <v>850</v>
      </c>
      <c r="I3856" s="144">
        <v>300</v>
      </c>
      <c r="J3856" s="144">
        <v>400</v>
      </c>
      <c r="K3856" s="144">
        <v>150</v>
      </c>
      <c r="L3856" s="144"/>
      <c r="M3856" s="145" t="s">
        <v>2213</v>
      </c>
      <c r="N3856" s="144" t="s">
        <v>18</v>
      </c>
      <c r="O3856" s="144"/>
      <c r="P3856" s="144" t="s">
        <v>17726</v>
      </c>
      <c r="Q3856" s="144"/>
      <c r="R3856" s="144"/>
      <c r="S3856" s="144"/>
      <c r="T3856" s="144"/>
      <c r="U3856" s="144" t="s">
        <v>35642</v>
      </c>
      <c r="V3856" s="144"/>
      <c r="W3856" s="144">
        <v>309295</v>
      </c>
      <c r="X3856" s="144" t="s">
        <v>36054</v>
      </c>
      <c r="Y3856" s="144" t="s">
        <v>36055</v>
      </c>
      <c r="Z3856" s="144" t="s">
        <v>36056</v>
      </c>
      <c r="AA3856" s="160">
        <v>7596</v>
      </c>
    </row>
    <row r="3857" spans="1:27" ht="45" customHeight="1" x14ac:dyDescent="0.25">
      <c r="A3857" s="144" t="s">
        <v>9090</v>
      </c>
      <c r="B3857" s="144" t="s">
        <v>8624</v>
      </c>
      <c r="C3857" s="144">
        <v>5</v>
      </c>
      <c r="D3857" s="144"/>
      <c r="E3857" s="144"/>
      <c r="F3857" s="144">
        <v>1</v>
      </c>
      <c r="G3857" s="144"/>
      <c r="H3857" s="144">
        <v>798</v>
      </c>
      <c r="I3857" s="144">
        <v>290</v>
      </c>
      <c r="J3857" s="144">
        <v>363</v>
      </c>
      <c r="K3857" s="144">
        <v>145</v>
      </c>
      <c r="L3857" s="144"/>
      <c r="M3857" s="145" t="s">
        <v>2213</v>
      </c>
      <c r="N3857" s="144" t="s">
        <v>52</v>
      </c>
      <c r="O3857" s="144"/>
      <c r="P3857" s="144" t="s">
        <v>2474</v>
      </c>
      <c r="Q3857" s="144" t="s">
        <v>4186</v>
      </c>
      <c r="R3857" s="144" t="s">
        <v>16395</v>
      </c>
      <c r="S3857" s="144" t="s">
        <v>4192</v>
      </c>
      <c r="T3857" s="144" t="s">
        <v>9091</v>
      </c>
      <c r="U3857" s="144" t="s">
        <v>9090</v>
      </c>
      <c r="V3857" s="144"/>
      <c r="W3857" s="144">
        <v>385431</v>
      </c>
      <c r="X3857" s="144" t="s">
        <v>6230</v>
      </c>
      <c r="Y3857" s="144" t="s">
        <v>9092</v>
      </c>
      <c r="Z3857" s="144" t="s">
        <v>9093</v>
      </c>
      <c r="AA3857" s="160">
        <v>586</v>
      </c>
    </row>
    <row r="3858" spans="1:27" ht="45" customHeight="1" x14ac:dyDescent="0.25">
      <c r="A3858" s="144" t="s">
        <v>221</v>
      </c>
      <c r="B3858" s="144" t="s">
        <v>9094</v>
      </c>
      <c r="C3858" s="144"/>
      <c r="D3858" s="144"/>
      <c r="E3858" s="144"/>
      <c r="F3858" s="144">
        <v>2</v>
      </c>
      <c r="G3858" s="144"/>
      <c r="H3858" s="144"/>
      <c r="I3858" s="144"/>
      <c r="J3858" s="144"/>
      <c r="K3858" s="144"/>
      <c r="L3858" s="144">
        <v>150</v>
      </c>
      <c r="M3858" s="145" t="s">
        <v>2213</v>
      </c>
      <c r="N3858" s="144" t="s">
        <v>23</v>
      </c>
      <c r="O3858" s="144"/>
      <c r="P3858" s="144" t="s">
        <v>2855</v>
      </c>
      <c r="Q3858" s="144" t="s">
        <v>4187</v>
      </c>
      <c r="R3858" s="144" t="s">
        <v>5087</v>
      </c>
      <c r="S3858" s="144"/>
      <c r="T3858" s="144"/>
      <c r="U3858" s="144" t="s">
        <v>221</v>
      </c>
      <c r="V3858" s="144"/>
      <c r="W3858" s="144">
        <v>394077</v>
      </c>
      <c r="X3858" s="144" t="s">
        <v>9095</v>
      </c>
      <c r="Y3858" s="144" t="s">
        <v>9096</v>
      </c>
      <c r="Z3858" s="144" t="s">
        <v>9097</v>
      </c>
      <c r="AA3858" s="160">
        <v>587</v>
      </c>
    </row>
    <row r="3859" spans="1:27" ht="45" customHeight="1" x14ac:dyDescent="0.25">
      <c r="A3859" s="144" t="s">
        <v>13036</v>
      </c>
      <c r="B3859" s="144" t="s">
        <v>4208</v>
      </c>
      <c r="C3859" s="144">
        <v>2</v>
      </c>
      <c r="D3859" s="144"/>
      <c r="E3859" s="144"/>
      <c r="F3859" s="144">
        <v>1</v>
      </c>
      <c r="G3859" s="144"/>
      <c r="H3859" s="144">
        <v>1799</v>
      </c>
      <c r="I3859" s="144">
        <v>654</v>
      </c>
      <c r="J3859" s="144">
        <v>818</v>
      </c>
      <c r="K3859" s="144">
        <v>327</v>
      </c>
      <c r="L3859" s="144"/>
      <c r="M3859" s="145" t="s">
        <v>2213</v>
      </c>
      <c r="N3859" s="144" t="s">
        <v>61</v>
      </c>
      <c r="O3859" s="144"/>
      <c r="P3859" s="144" t="s">
        <v>2622</v>
      </c>
      <c r="Q3859" s="144"/>
      <c r="R3859" s="144"/>
      <c r="S3859" s="144" t="s">
        <v>4189</v>
      </c>
      <c r="T3859" s="144" t="s">
        <v>8551</v>
      </c>
      <c r="U3859" s="144" t="s">
        <v>13036</v>
      </c>
      <c r="V3859" s="144"/>
      <c r="W3859" s="144">
        <v>169200</v>
      </c>
      <c r="X3859" s="144" t="s">
        <v>13284</v>
      </c>
      <c r="Y3859" s="144" t="s">
        <v>13037</v>
      </c>
      <c r="Z3859" s="144" t="s">
        <v>13038</v>
      </c>
      <c r="AA3859" s="160">
        <v>588</v>
      </c>
    </row>
    <row r="3860" spans="1:27" ht="45" customHeight="1" x14ac:dyDescent="0.25">
      <c r="A3860" s="144" t="s">
        <v>17192</v>
      </c>
      <c r="B3860" s="144" t="s">
        <v>15409</v>
      </c>
      <c r="C3860" s="144">
        <v>4</v>
      </c>
      <c r="D3860" s="144"/>
      <c r="E3860" s="144"/>
      <c r="F3860" s="144">
        <v>1</v>
      </c>
      <c r="G3860" s="144"/>
      <c r="H3860" s="144">
        <v>600</v>
      </c>
      <c r="I3860" s="144">
        <v>300</v>
      </c>
      <c r="J3860" s="144">
        <v>200</v>
      </c>
      <c r="K3860" s="144">
        <v>100</v>
      </c>
      <c r="L3860" s="144"/>
      <c r="M3860" s="145" t="s">
        <v>2213</v>
      </c>
      <c r="N3860" s="144" t="s">
        <v>78</v>
      </c>
      <c r="O3860" s="144"/>
      <c r="P3860" s="144" t="s">
        <v>4158</v>
      </c>
      <c r="Q3860" s="144"/>
      <c r="R3860" s="144"/>
      <c r="S3860" s="144" t="s">
        <v>4190</v>
      </c>
      <c r="T3860" s="144" t="s">
        <v>13714</v>
      </c>
      <c r="U3860" s="144" t="s">
        <v>17192</v>
      </c>
      <c r="V3860" s="144"/>
      <c r="W3860" s="144">
        <v>624971</v>
      </c>
      <c r="X3860" s="144" t="s">
        <v>20292</v>
      </c>
      <c r="Y3860" s="144">
        <v>89500000000</v>
      </c>
      <c r="Z3860" s="144" t="s">
        <v>17193</v>
      </c>
      <c r="AA3860" s="160">
        <v>4244</v>
      </c>
    </row>
    <row r="3861" spans="1:27" ht="45" customHeight="1" x14ac:dyDescent="0.25">
      <c r="A3861" s="144" t="s">
        <v>9098</v>
      </c>
      <c r="B3861" s="144" t="s">
        <v>14796</v>
      </c>
      <c r="C3861" s="144"/>
      <c r="D3861" s="144"/>
      <c r="E3861" s="144"/>
      <c r="F3861" s="144">
        <v>1</v>
      </c>
      <c r="G3861" s="144"/>
      <c r="H3861" s="144">
        <v>798</v>
      </c>
      <c r="I3861" s="144">
        <v>290</v>
      </c>
      <c r="J3861" s="144">
        <v>363</v>
      </c>
      <c r="K3861" s="144">
        <v>145</v>
      </c>
      <c r="L3861" s="144"/>
      <c r="M3861" s="145" t="s">
        <v>2213</v>
      </c>
      <c r="N3861" s="144" t="s">
        <v>23</v>
      </c>
      <c r="O3861" s="144"/>
      <c r="P3861" s="144" t="s">
        <v>3439</v>
      </c>
      <c r="Q3861" s="144"/>
      <c r="R3861" s="144"/>
      <c r="S3861" s="144" t="s">
        <v>4190</v>
      </c>
      <c r="T3861" s="144" t="s">
        <v>9100</v>
      </c>
      <c r="U3861" s="144" t="s">
        <v>9098</v>
      </c>
      <c r="V3861" s="144"/>
      <c r="W3861" s="144">
        <v>397416</v>
      </c>
      <c r="X3861" s="144" t="s">
        <v>9101</v>
      </c>
      <c r="Y3861" s="144" t="s">
        <v>9102</v>
      </c>
      <c r="Z3861" s="144" t="s">
        <v>9103</v>
      </c>
      <c r="AA3861" s="161">
        <v>589</v>
      </c>
    </row>
    <row r="3862" spans="1:27" ht="45" customHeight="1" x14ac:dyDescent="0.25">
      <c r="A3862" s="144" t="s">
        <v>9104</v>
      </c>
      <c r="B3862" s="144" t="s">
        <v>4874</v>
      </c>
      <c r="C3862" s="144"/>
      <c r="D3862" s="144"/>
      <c r="E3862" s="144"/>
      <c r="F3862" s="144">
        <v>2</v>
      </c>
      <c r="G3862" s="144"/>
      <c r="H3862" s="144"/>
      <c r="I3862" s="144"/>
      <c r="J3862" s="144"/>
      <c r="K3862" s="144"/>
      <c r="L3862" s="144">
        <v>50</v>
      </c>
      <c r="M3862" s="145" t="s">
        <v>2213</v>
      </c>
      <c r="N3862" s="144" t="s">
        <v>52</v>
      </c>
      <c r="O3862" s="144"/>
      <c r="P3862" s="144" t="s">
        <v>2474</v>
      </c>
      <c r="Q3862" s="144"/>
      <c r="R3862" s="144"/>
      <c r="S3862" s="144" t="s">
        <v>4192</v>
      </c>
      <c r="T3862" s="144" t="s">
        <v>9091</v>
      </c>
      <c r="U3862" s="144" t="s">
        <v>9104</v>
      </c>
      <c r="V3862" s="144"/>
      <c r="W3862" s="144">
        <v>385431</v>
      </c>
      <c r="X3862" s="144" t="s">
        <v>9105</v>
      </c>
      <c r="Y3862" s="144"/>
      <c r="Z3862" s="144"/>
      <c r="AA3862" s="160">
        <v>590</v>
      </c>
    </row>
    <row r="3863" spans="1:27" ht="45" customHeight="1" x14ac:dyDescent="0.25">
      <c r="A3863" s="144" t="s">
        <v>9106</v>
      </c>
      <c r="B3863" s="144" t="s">
        <v>9107</v>
      </c>
      <c r="C3863" s="144"/>
      <c r="D3863" s="144"/>
      <c r="E3863" s="144"/>
      <c r="F3863" s="144">
        <v>1</v>
      </c>
      <c r="G3863" s="144"/>
      <c r="H3863" s="144">
        <v>1200</v>
      </c>
      <c r="I3863" s="144"/>
      <c r="J3863" s="144"/>
      <c r="K3863" s="144">
        <v>1200</v>
      </c>
      <c r="L3863" s="144"/>
      <c r="M3863" s="145" t="s">
        <v>2213</v>
      </c>
      <c r="N3863" s="144" t="s">
        <v>72</v>
      </c>
      <c r="O3863" s="144"/>
      <c r="P3863" s="144" t="s">
        <v>4129</v>
      </c>
      <c r="Q3863" s="144"/>
      <c r="R3863" s="144"/>
      <c r="S3863" s="144"/>
      <c r="T3863" s="144"/>
      <c r="U3863" s="144" t="s">
        <v>9106</v>
      </c>
      <c r="V3863" s="144"/>
      <c r="W3863" s="144"/>
      <c r="X3863" s="144"/>
      <c r="Y3863" s="144"/>
      <c r="Z3863" s="144"/>
      <c r="AA3863" s="160">
        <v>3240</v>
      </c>
    </row>
    <row r="3864" spans="1:27" ht="45" customHeight="1" x14ac:dyDescent="0.25">
      <c r="A3864" s="144" t="s">
        <v>9106</v>
      </c>
      <c r="B3864" s="144" t="s">
        <v>9107</v>
      </c>
      <c r="C3864" s="144"/>
      <c r="D3864" s="144"/>
      <c r="E3864" s="144" t="s">
        <v>9108</v>
      </c>
      <c r="F3864" s="144">
        <v>1</v>
      </c>
      <c r="G3864" s="144"/>
      <c r="H3864" s="144">
        <v>1200</v>
      </c>
      <c r="I3864" s="144"/>
      <c r="J3864" s="144"/>
      <c r="K3864" s="144">
        <v>1200</v>
      </c>
      <c r="L3864" s="144"/>
      <c r="M3864" s="145" t="s">
        <v>2213</v>
      </c>
      <c r="N3864" s="144" t="s">
        <v>72</v>
      </c>
      <c r="O3864" s="144"/>
      <c r="P3864" s="144" t="s">
        <v>4129</v>
      </c>
      <c r="Q3864" s="144"/>
      <c r="R3864" s="144"/>
      <c r="S3864" s="144"/>
      <c r="T3864" s="144"/>
      <c r="U3864" s="144" t="s">
        <v>9106</v>
      </c>
      <c r="V3864" s="144" t="s">
        <v>9106</v>
      </c>
      <c r="W3864" s="144">
        <v>346500</v>
      </c>
      <c r="X3864" s="144" t="s">
        <v>9109</v>
      </c>
      <c r="Y3864" s="144" t="s">
        <v>9110</v>
      </c>
      <c r="Z3864" s="144" t="s">
        <v>9111</v>
      </c>
      <c r="AA3864" s="160">
        <v>591</v>
      </c>
    </row>
    <row r="3865" spans="1:27" ht="45" customHeight="1" x14ac:dyDescent="0.25">
      <c r="A3865" s="144" t="s">
        <v>27492</v>
      </c>
      <c r="B3865" s="144" t="s">
        <v>6799</v>
      </c>
      <c r="C3865" s="144"/>
      <c r="D3865" s="144" t="s">
        <v>27493</v>
      </c>
      <c r="E3865" s="144"/>
      <c r="F3865" s="144">
        <v>2</v>
      </c>
      <c r="G3865" s="144"/>
      <c r="H3865" s="144"/>
      <c r="I3865" s="144"/>
      <c r="J3865" s="144"/>
      <c r="K3865" s="144"/>
      <c r="L3865" s="144">
        <v>150</v>
      </c>
      <c r="M3865" s="145" t="s">
        <v>2213</v>
      </c>
      <c r="N3865" s="144" t="s">
        <v>72</v>
      </c>
      <c r="O3865" s="144"/>
      <c r="P3865" s="144" t="s">
        <v>2632</v>
      </c>
      <c r="Q3865" s="144"/>
      <c r="R3865" s="144"/>
      <c r="S3865" s="144"/>
      <c r="T3865" s="144"/>
      <c r="U3865" s="144" t="s">
        <v>27492</v>
      </c>
      <c r="V3865" s="144"/>
      <c r="W3865" s="144">
        <v>346881</v>
      </c>
      <c r="X3865" s="144" t="s">
        <v>27494</v>
      </c>
      <c r="Y3865" s="144">
        <v>89190000000</v>
      </c>
      <c r="Z3865" s="144" t="s">
        <v>27495</v>
      </c>
      <c r="AA3865" s="160">
        <v>6775</v>
      </c>
    </row>
    <row r="3866" spans="1:27" ht="45" customHeight="1" x14ac:dyDescent="0.25">
      <c r="A3866" s="144" t="s">
        <v>23040</v>
      </c>
      <c r="B3866" s="144" t="s">
        <v>15647</v>
      </c>
      <c r="C3866" s="144">
        <v>6</v>
      </c>
      <c r="D3866" s="144" t="s">
        <v>4206</v>
      </c>
      <c r="E3866" s="144"/>
      <c r="F3866" s="144">
        <v>1</v>
      </c>
      <c r="G3866" s="144">
        <v>285</v>
      </c>
      <c r="H3866" s="144"/>
      <c r="I3866" s="144"/>
      <c r="J3866" s="144"/>
      <c r="K3866" s="144"/>
      <c r="L3866" s="144"/>
      <c r="M3866" s="145" t="s">
        <v>2213</v>
      </c>
      <c r="N3866" s="144" t="s">
        <v>28</v>
      </c>
      <c r="O3866" s="144"/>
      <c r="P3866" s="144" t="s">
        <v>30554</v>
      </c>
      <c r="Q3866" s="144"/>
      <c r="R3866" s="144"/>
      <c r="S3866" s="144" t="s">
        <v>4190</v>
      </c>
      <c r="T3866" s="144" t="s">
        <v>23041</v>
      </c>
      <c r="U3866" s="144" t="s">
        <v>23040</v>
      </c>
      <c r="V3866" s="144"/>
      <c r="W3866" s="144">
        <v>238325</v>
      </c>
      <c r="X3866" s="144" t="s">
        <v>23042</v>
      </c>
      <c r="Y3866" s="144" t="s">
        <v>23043</v>
      </c>
      <c r="Z3866" s="144" t="s">
        <v>23044</v>
      </c>
      <c r="AA3866" s="160">
        <v>5915</v>
      </c>
    </row>
    <row r="3867" spans="1:27" ht="45" customHeight="1" x14ac:dyDescent="0.25">
      <c r="A3867" s="144" t="s">
        <v>25732</v>
      </c>
      <c r="B3867" s="144" t="s">
        <v>16518</v>
      </c>
      <c r="C3867" s="144">
        <v>14</v>
      </c>
      <c r="D3867" s="144"/>
      <c r="E3867" s="144"/>
      <c r="F3867" s="144">
        <v>1</v>
      </c>
      <c r="G3867" s="144"/>
      <c r="H3867" s="144">
        <v>1199</v>
      </c>
      <c r="I3867" s="144">
        <v>436</v>
      </c>
      <c r="J3867" s="144">
        <v>545</v>
      </c>
      <c r="K3867" s="144">
        <v>218</v>
      </c>
      <c r="L3867" s="144"/>
      <c r="M3867" s="145" t="s">
        <v>2213</v>
      </c>
      <c r="N3867" s="144" t="s">
        <v>42</v>
      </c>
      <c r="O3867" s="144"/>
      <c r="P3867" s="144" t="s">
        <v>2869</v>
      </c>
      <c r="Q3867" s="144"/>
      <c r="R3867" s="144"/>
      <c r="S3867" s="144"/>
      <c r="T3867" s="144"/>
      <c r="U3867" s="144" t="s">
        <v>25732</v>
      </c>
      <c r="V3867" s="144"/>
      <c r="W3867" s="144">
        <v>141707</v>
      </c>
      <c r="X3867" s="144" t="s">
        <v>7872</v>
      </c>
      <c r="Y3867" s="144" t="s">
        <v>25733</v>
      </c>
      <c r="Z3867" s="144" t="s">
        <v>7873</v>
      </c>
      <c r="AA3867" s="160">
        <v>900</v>
      </c>
    </row>
    <row r="3868" spans="1:27" ht="45" customHeight="1" x14ac:dyDescent="0.25">
      <c r="A3868" s="144" t="s">
        <v>9117</v>
      </c>
      <c r="B3868" s="144" t="s">
        <v>9118</v>
      </c>
      <c r="C3868" s="144"/>
      <c r="D3868" s="144" t="s">
        <v>9119</v>
      </c>
      <c r="E3868" s="144"/>
      <c r="F3868" s="144">
        <v>2</v>
      </c>
      <c r="G3868" s="144"/>
      <c r="H3868" s="144"/>
      <c r="I3868" s="144"/>
      <c r="J3868" s="144"/>
      <c r="K3868" s="144"/>
      <c r="L3868" s="144">
        <v>150</v>
      </c>
      <c r="M3868" s="145" t="s">
        <v>2213</v>
      </c>
      <c r="N3868" s="144" t="s">
        <v>42</v>
      </c>
      <c r="O3868" s="144"/>
      <c r="P3868" s="144" t="s">
        <v>3960</v>
      </c>
      <c r="Q3868" s="144"/>
      <c r="R3868" s="144"/>
      <c r="S3868" s="144"/>
      <c r="T3868" s="144"/>
      <c r="U3868" s="144" t="s">
        <v>9117</v>
      </c>
      <c r="V3868" s="144"/>
      <c r="W3868" s="144">
        <v>140080</v>
      </c>
      <c r="X3868" s="144" t="s">
        <v>13285</v>
      </c>
      <c r="Y3868" s="144" t="s">
        <v>9120</v>
      </c>
      <c r="Z3868" s="144" t="s">
        <v>9121</v>
      </c>
      <c r="AA3868" s="160">
        <v>594</v>
      </c>
    </row>
    <row r="3869" spans="1:27" ht="45" customHeight="1" x14ac:dyDescent="0.25">
      <c r="A3869" s="144" t="s">
        <v>20297</v>
      </c>
      <c r="B3869" s="144" t="s">
        <v>16779</v>
      </c>
      <c r="C3869" s="144">
        <v>45</v>
      </c>
      <c r="D3869" s="144" t="s">
        <v>20298</v>
      </c>
      <c r="E3869" s="144"/>
      <c r="F3869" s="144">
        <v>1</v>
      </c>
      <c r="G3869" s="144">
        <v>200</v>
      </c>
      <c r="H3869" s="144">
        <v>450</v>
      </c>
      <c r="I3869" s="144">
        <v>200</v>
      </c>
      <c r="J3869" s="144">
        <v>200</v>
      </c>
      <c r="K3869" s="144">
        <v>50</v>
      </c>
      <c r="L3869" s="144"/>
      <c r="M3869" s="145" t="s">
        <v>2213</v>
      </c>
      <c r="N3869" s="144" t="s">
        <v>66</v>
      </c>
      <c r="O3869" s="144"/>
      <c r="P3869" s="144" t="s">
        <v>2489</v>
      </c>
      <c r="Q3869" s="144"/>
      <c r="R3869" s="144"/>
      <c r="S3869" s="144"/>
      <c r="T3869" s="144"/>
      <c r="U3869" s="144" t="s">
        <v>20297</v>
      </c>
      <c r="V3869" s="144"/>
      <c r="W3869" s="144">
        <v>362007</v>
      </c>
      <c r="X3869" s="144" t="s">
        <v>20299</v>
      </c>
      <c r="Y3869" s="150" t="s">
        <v>23045</v>
      </c>
      <c r="Z3869" s="144" t="s">
        <v>23046</v>
      </c>
      <c r="AA3869" s="160">
        <v>5267</v>
      </c>
    </row>
    <row r="3870" spans="1:27" ht="45" customHeight="1" x14ac:dyDescent="0.25">
      <c r="A3870" s="144" t="s">
        <v>28434</v>
      </c>
      <c r="B3870" s="144" t="s">
        <v>28435</v>
      </c>
      <c r="C3870" s="144"/>
      <c r="D3870" s="144" t="s">
        <v>4286</v>
      </c>
      <c r="E3870" s="144"/>
      <c r="F3870" s="144">
        <v>1</v>
      </c>
      <c r="G3870" s="144">
        <v>250</v>
      </c>
      <c r="H3870" s="144"/>
      <c r="I3870" s="144"/>
      <c r="J3870" s="144"/>
      <c r="K3870" s="144"/>
      <c r="L3870" s="144"/>
      <c r="M3870" s="145" t="s">
        <v>2213</v>
      </c>
      <c r="N3870" s="144" t="s">
        <v>64</v>
      </c>
      <c r="O3870" s="144"/>
      <c r="P3870" s="144" t="s">
        <v>3083</v>
      </c>
      <c r="Q3870" s="144"/>
      <c r="R3870" s="144"/>
      <c r="S3870" s="144" t="s">
        <v>4189</v>
      </c>
      <c r="T3870" s="144" t="s">
        <v>12149</v>
      </c>
      <c r="U3870" s="144" t="s">
        <v>28434</v>
      </c>
      <c r="V3870" s="144"/>
      <c r="W3870" s="144">
        <v>431350</v>
      </c>
      <c r="X3870" s="144" t="s">
        <v>28436</v>
      </c>
      <c r="Y3870" s="150" t="s">
        <v>28437</v>
      </c>
      <c r="Z3870" s="144" t="s">
        <v>28438</v>
      </c>
      <c r="AA3870" s="160">
        <v>7027</v>
      </c>
    </row>
    <row r="3871" spans="1:27" ht="45" customHeight="1" x14ac:dyDescent="0.25">
      <c r="A3871" s="144" t="s">
        <v>9122</v>
      </c>
      <c r="B3871" s="144" t="s">
        <v>9123</v>
      </c>
      <c r="C3871" s="144"/>
      <c r="D3871" s="144" t="s">
        <v>5503</v>
      </c>
      <c r="E3871" s="144"/>
      <c r="F3871" s="144">
        <v>3</v>
      </c>
      <c r="G3871" s="144"/>
      <c r="H3871" s="144"/>
      <c r="I3871" s="144"/>
      <c r="J3871" s="144"/>
      <c r="K3871" s="144"/>
      <c r="L3871" s="144">
        <v>150</v>
      </c>
      <c r="M3871" s="145" t="s">
        <v>2213</v>
      </c>
      <c r="N3871" s="144" t="s">
        <v>42</v>
      </c>
      <c r="O3871" s="144"/>
      <c r="P3871" s="144" t="s">
        <v>17731</v>
      </c>
      <c r="Q3871" s="144"/>
      <c r="R3871" s="144"/>
      <c r="S3871" s="144"/>
      <c r="T3871" s="144"/>
      <c r="U3871" s="144" t="s">
        <v>9122</v>
      </c>
      <c r="V3871" s="144"/>
      <c r="W3871" s="144">
        <v>146570</v>
      </c>
      <c r="X3871" s="144" t="s">
        <v>9124</v>
      </c>
      <c r="Y3871" s="144"/>
      <c r="Z3871" s="144" t="s">
        <v>9125</v>
      </c>
      <c r="AA3871" s="160">
        <v>595</v>
      </c>
    </row>
    <row r="3872" spans="1:27" ht="45" customHeight="1" x14ac:dyDescent="0.25">
      <c r="A3872" s="144" t="s">
        <v>30180</v>
      </c>
      <c r="B3872" s="144" t="s">
        <v>16933</v>
      </c>
      <c r="C3872" s="144">
        <v>9</v>
      </c>
      <c r="D3872" s="144"/>
      <c r="E3872" s="144"/>
      <c r="F3872" s="144">
        <v>1</v>
      </c>
      <c r="G3872" s="144"/>
      <c r="H3872" s="144">
        <v>1799</v>
      </c>
      <c r="I3872" s="144">
        <v>654</v>
      </c>
      <c r="J3872" s="144">
        <v>818</v>
      </c>
      <c r="K3872" s="144">
        <v>327</v>
      </c>
      <c r="L3872" s="144"/>
      <c r="M3872" s="145" t="s">
        <v>2213</v>
      </c>
      <c r="N3872" s="144" t="s">
        <v>17</v>
      </c>
      <c r="O3872" s="144"/>
      <c r="P3872" s="144" t="s">
        <v>2374</v>
      </c>
      <c r="Q3872" s="144"/>
      <c r="R3872" s="144"/>
      <c r="S3872" s="144" t="s">
        <v>4189</v>
      </c>
      <c r="T3872" s="144" t="s">
        <v>8960</v>
      </c>
      <c r="U3872" s="144" t="s">
        <v>30180</v>
      </c>
      <c r="V3872" s="144"/>
      <c r="W3872" s="144">
        <v>416502</v>
      </c>
      <c r="X3872" s="144" t="s">
        <v>8961</v>
      </c>
      <c r="Y3872" s="144" t="s">
        <v>14787</v>
      </c>
      <c r="Z3872" s="144" t="s">
        <v>8962</v>
      </c>
      <c r="AA3872" s="161">
        <v>545</v>
      </c>
    </row>
    <row r="3873" spans="1:27" ht="45" customHeight="1" x14ac:dyDescent="0.25">
      <c r="A3873" s="144" t="s">
        <v>9126</v>
      </c>
      <c r="B3873" s="144" t="s">
        <v>4213</v>
      </c>
      <c r="C3873" s="144"/>
      <c r="D3873" s="144"/>
      <c r="E3873" s="144"/>
      <c r="F3873" s="144">
        <v>1</v>
      </c>
      <c r="G3873" s="144"/>
      <c r="H3873" s="144">
        <v>798</v>
      </c>
      <c r="I3873" s="144">
        <v>290</v>
      </c>
      <c r="J3873" s="144">
        <v>363</v>
      </c>
      <c r="K3873" s="144">
        <v>145</v>
      </c>
      <c r="L3873" s="144"/>
      <c r="M3873" s="145" t="s">
        <v>2213</v>
      </c>
      <c r="N3873" s="144" t="s">
        <v>35</v>
      </c>
      <c r="O3873" s="144"/>
      <c r="P3873" s="144" t="s">
        <v>3850</v>
      </c>
      <c r="Q3873" s="144"/>
      <c r="R3873" s="144"/>
      <c r="S3873" s="144" t="s">
        <v>4190</v>
      </c>
      <c r="T3873" s="144" t="s">
        <v>9127</v>
      </c>
      <c r="U3873" s="144" t="s">
        <v>9126</v>
      </c>
      <c r="V3873" s="144"/>
      <c r="W3873" s="144">
        <v>662045</v>
      </c>
      <c r="X3873" s="144" t="s">
        <v>18640</v>
      </c>
      <c r="Y3873" s="144" t="s">
        <v>9128</v>
      </c>
      <c r="Z3873" s="144" t="s">
        <v>9129</v>
      </c>
      <c r="AA3873" s="160">
        <v>596</v>
      </c>
    </row>
    <row r="3874" spans="1:27" ht="45" customHeight="1" x14ac:dyDescent="0.25">
      <c r="A3874" s="144" t="s">
        <v>23047</v>
      </c>
      <c r="B3874" s="144" t="s">
        <v>4205</v>
      </c>
      <c r="C3874" s="144">
        <v>47</v>
      </c>
      <c r="D3874" s="144"/>
      <c r="E3874" s="144"/>
      <c r="F3874" s="144">
        <v>1</v>
      </c>
      <c r="G3874" s="144">
        <v>320</v>
      </c>
      <c r="H3874" s="144"/>
      <c r="I3874" s="144"/>
      <c r="J3874" s="144"/>
      <c r="K3874" s="144"/>
      <c r="L3874" s="144"/>
      <c r="M3874" s="145" t="s">
        <v>2213</v>
      </c>
      <c r="N3874" s="144" t="s">
        <v>112</v>
      </c>
      <c r="O3874" s="144"/>
      <c r="P3874" s="144" t="s">
        <v>4011</v>
      </c>
      <c r="Q3874" s="144"/>
      <c r="R3874" s="144"/>
      <c r="S3874" s="144"/>
      <c r="T3874" s="144"/>
      <c r="U3874" s="144" t="s">
        <v>23047</v>
      </c>
      <c r="V3874" s="144"/>
      <c r="W3874" s="144">
        <v>607183</v>
      </c>
      <c r="X3874" s="144" t="s">
        <v>23048</v>
      </c>
      <c r="Y3874" s="144">
        <v>88310000000</v>
      </c>
      <c r="Z3874" s="144" t="s">
        <v>23049</v>
      </c>
      <c r="AA3874" s="160">
        <v>5902</v>
      </c>
    </row>
    <row r="3875" spans="1:27" ht="45" customHeight="1" x14ac:dyDescent="0.25">
      <c r="A3875" s="144" t="s">
        <v>32263</v>
      </c>
      <c r="B3875" s="144" t="s">
        <v>24618</v>
      </c>
      <c r="C3875" s="144">
        <v>7</v>
      </c>
      <c r="D3875" s="144"/>
      <c r="E3875" s="144"/>
      <c r="F3875" s="144">
        <v>1</v>
      </c>
      <c r="G3875" s="144"/>
      <c r="H3875" s="144">
        <v>850</v>
      </c>
      <c r="I3875" s="144">
        <v>350</v>
      </c>
      <c r="J3875" s="144">
        <v>350</v>
      </c>
      <c r="K3875" s="144">
        <v>150</v>
      </c>
      <c r="L3875" s="144"/>
      <c r="M3875" s="145" t="s">
        <v>2213</v>
      </c>
      <c r="N3875" s="144" t="s">
        <v>41</v>
      </c>
      <c r="O3875" s="144"/>
      <c r="P3875" s="144" t="s">
        <v>3064</v>
      </c>
      <c r="Q3875" s="144"/>
      <c r="R3875" s="144"/>
      <c r="S3875" s="144"/>
      <c r="T3875" s="144"/>
      <c r="U3875" s="144" t="s">
        <v>32263</v>
      </c>
      <c r="V3875" s="144"/>
      <c r="W3875" s="144">
        <v>119261</v>
      </c>
      <c r="X3875" s="144" t="s">
        <v>24619</v>
      </c>
      <c r="Y3875" s="144" t="s">
        <v>24620</v>
      </c>
      <c r="Z3875" s="144" t="s">
        <v>24621</v>
      </c>
      <c r="AA3875" s="161">
        <v>6248</v>
      </c>
    </row>
    <row r="3876" spans="1:27" ht="45" customHeight="1" x14ac:dyDescent="0.25">
      <c r="A3876" s="144" t="s">
        <v>32263</v>
      </c>
      <c r="B3876" s="144" t="s">
        <v>24618</v>
      </c>
      <c r="C3876" s="144">
        <v>7</v>
      </c>
      <c r="D3876" s="144"/>
      <c r="E3876" s="144" t="s">
        <v>24622</v>
      </c>
      <c r="F3876" s="144">
        <v>1</v>
      </c>
      <c r="G3876" s="144">
        <v>350</v>
      </c>
      <c r="H3876" s="144"/>
      <c r="I3876" s="144"/>
      <c r="J3876" s="144"/>
      <c r="K3876" s="144"/>
      <c r="L3876" s="144"/>
      <c r="M3876" s="145" t="s">
        <v>2213</v>
      </c>
      <c r="N3876" s="144" t="s">
        <v>41</v>
      </c>
      <c r="O3876" s="144"/>
      <c r="P3876" s="144" t="s">
        <v>3064</v>
      </c>
      <c r="Q3876" s="144"/>
      <c r="R3876" s="144"/>
      <c r="S3876" s="144"/>
      <c r="T3876" s="144"/>
      <c r="U3876" s="144" t="s">
        <v>32263</v>
      </c>
      <c r="V3876" s="144" t="s">
        <v>24623</v>
      </c>
      <c r="W3876" s="144">
        <v>119261</v>
      </c>
      <c r="X3876" s="144" t="s">
        <v>24619</v>
      </c>
      <c r="Y3876" s="144" t="s">
        <v>24620</v>
      </c>
      <c r="Z3876" s="144" t="s">
        <v>24621</v>
      </c>
      <c r="AA3876" s="160">
        <v>6249</v>
      </c>
    </row>
    <row r="3877" spans="1:27" ht="45" customHeight="1" x14ac:dyDescent="0.25">
      <c r="A3877" s="144" t="s">
        <v>20300</v>
      </c>
      <c r="B3877" s="144" t="s">
        <v>15647</v>
      </c>
      <c r="C3877" s="144"/>
      <c r="D3877" s="144" t="s">
        <v>4433</v>
      </c>
      <c r="E3877" s="144"/>
      <c r="F3877" s="144">
        <v>1</v>
      </c>
      <c r="G3877" s="144">
        <v>300</v>
      </c>
      <c r="H3877" s="144"/>
      <c r="I3877" s="144"/>
      <c r="J3877" s="144"/>
      <c r="K3877" s="144"/>
      <c r="L3877" s="144"/>
      <c r="M3877" s="145" t="s">
        <v>2213</v>
      </c>
      <c r="N3877" s="144" t="s">
        <v>92</v>
      </c>
      <c r="O3877" s="144"/>
      <c r="P3877" s="144" t="s">
        <v>2775</v>
      </c>
      <c r="Q3877" s="144"/>
      <c r="R3877" s="144"/>
      <c r="S3877" s="144" t="s">
        <v>4189</v>
      </c>
      <c r="T3877" s="144" t="s">
        <v>20301</v>
      </c>
      <c r="U3877" s="144" t="s">
        <v>20300</v>
      </c>
      <c r="V3877" s="144"/>
      <c r="W3877" s="144">
        <v>629803</v>
      </c>
      <c r="X3877" s="144" t="s">
        <v>23050</v>
      </c>
      <c r="Y3877" s="144"/>
      <c r="Z3877" s="144" t="s">
        <v>20302</v>
      </c>
      <c r="AA3877" s="160">
        <v>4767</v>
      </c>
    </row>
    <row r="3878" spans="1:27" ht="45" customHeight="1" x14ac:dyDescent="0.25">
      <c r="A3878" s="144" t="s">
        <v>9130</v>
      </c>
      <c r="B3878" s="144" t="s">
        <v>4215</v>
      </c>
      <c r="C3878" s="144">
        <v>15</v>
      </c>
      <c r="D3878" s="144"/>
      <c r="E3878" s="144"/>
      <c r="F3878" s="144">
        <v>1</v>
      </c>
      <c r="G3878" s="144"/>
      <c r="H3878" s="144">
        <v>1799</v>
      </c>
      <c r="I3878" s="144">
        <v>654</v>
      </c>
      <c r="J3878" s="144">
        <v>818</v>
      </c>
      <c r="K3878" s="144">
        <v>327</v>
      </c>
      <c r="L3878" s="144"/>
      <c r="M3878" s="145" t="s">
        <v>2213</v>
      </c>
      <c r="N3878" s="144" t="s">
        <v>42</v>
      </c>
      <c r="O3878" s="144"/>
      <c r="P3878" s="144" t="s">
        <v>16126</v>
      </c>
      <c r="Q3878" s="145"/>
      <c r="R3878" s="144"/>
      <c r="S3878" s="144"/>
      <c r="T3878" s="144"/>
      <c r="U3878" s="144" t="s">
        <v>9130</v>
      </c>
      <c r="V3878" s="144"/>
      <c r="W3878" s="144">
        <v>141600</v>
      </c>
      <c r="X3878" s="144" t="s">
        <v>9131</v>
      </c>
      <c r="Y3878" s="144">
        <v>84960000000</v>
      </c>
      <c r="Z3878" s="144" t="s">
        <v>9132</v>
      </c>
      <c r="AA3878" s="160">
        <v>597</v>
      </c>
    </row>
    <row r="3879" spans="1:27" ht="45" customHeight="1" x14ac:dyDescent="0.25">
      <c r="A3879" s="144" t="s">
        <v>9133</v>
      </c>
      <c r="B3879" s="144" t="s">
        <v>4205</v>
      </c>
      <c r="C3879" s="144">
        <v>29</v>
      </c>
      <c r="D3879" s="144"/>
      <c r="E3879" s="144"/>
      <c r="F3879" s="144">
        <v>1</v>
      </c>
      <c r="G3879" s="144">
        <v>350</v>
      </c>
      <c r="H3879" s="144"/>
      <c r="I3879" s="144"/>
      <c r="J3879" s="144"/>
      <c r="K3879" s="144"/>
      <c r="L3879" s="144"/>
      <c r="M3879" s="145" t="s">
        <v>2213</v>
      </c>
      <c r="N3879" s="144" t="s">
        <v>64</v>
      </c>
      <c r="O3879" s="144"/>
      <c r="P3879" s="144" t="s">
        <v>3413</v>
      </c>
      <c r="Q3879" s="144"/>
      <c r="R3879" s="144"/>
      <c r="S3879" s="144"/>
      <c r="T3879" s="144"/>
      <c r="U3879" s="144" t="s">
        <v>9133</v>
      </c>
      <c r="V3879" s="144"/>
      <c r="W3879" s="144">
        <v>430000</v>
      </c>
      <c r="X3879" s="144" t="s">
        <v>9134</v>
      </c>
      <c r="Y3879" s="144"/>
      <c r="Z3879" s="144" t="s">
        <v>9135</v>
      </c>
      <c r="AA3879" s="160">
        <v>598</v>
      </c>
    </row>
    <row r="3880" spans="1:27" ht="45" customHeight="1" x14ac:dyDescent="0.25">
      <c r="A3880" s="144" t="s">
        <v>9136</v>
      </c>
      <c r="B3880" s="144" t="s">
        <v>4205</v>
      </c>
      <c r="C3880" s="144">
        <v>7</v>
      </c>
      <c r="D3880" s="144"/>
      <c r="E3880" s="144"/>
      <c r="F3880" s="144">
        <v>1</v>
      </c>
      <c r="G3880" s="144">
        <v>200</v>
      </c>
      <c r="H3880" s="144"/>
      <c r="I3880" s="144"/>
      <c r="J3880" s="144"/>
      <c r="K3880" s="144"/>
      <c r="L3880" s="144"/>
      <c r="M3880" s="145" t="s">
        <v>2213</v>
      </c>
      <c r="N3880" s="144" t="s">
        <v>43</v>
      </c>
      <c r="O3880" s="144"/>
      <c r="P3880" s="144" t="s">
        <v>30618</v>
      </c>
      <c r="Q3880" s="144" t="s">
        <v>4185</v>
      </c>
      <c r="R3880" s="144" t="s">
        <v>6096</v>
      </c>
      <c r="S3880" s="144" t="s">
        <v>4190</v>
      </c>
      <c r="T3880" s="144" t="s">
        <v>6096</v>
      </c>
      <c r="U3880" s="144" t="s">
        <v>9136</v>
      </c>
      <c r="V3880" s="144"/>
      <c r="W3880" s="144">
        <v>184421</v>
      </c>
      <c r="X3880" s="144" t="s">
        <v>13286</v>
      </c>
      <c r="Y3880" s="144"/>
      <c r="Z3880" s="144"/>
      <c r="AA3880" s="160">
        <v>599</v>
      </c>
    </row>
    <row r="3881" spans="1:27" ht="45" customHeight="1" x14ac:dyDescent="0.25">
      <c r="A3881" s="144" t="s">
        <v>9137</v>
      </c>
      <c r="B3881" s="144" t="s">
        <v>4217</v>
      </c>
      <c r="C3881" s="144"/>
      <c r="D3881" s="144" t="s">
        <v>9138</v>
      </c>
      <c r="E3881" s="144"/>
      <c r="F3881" s="144">
        <v>2</v>
      </c>
      <c r="G3881" s="144"/>
      <c r="H3881" s="144"/>
      <c r="I3881" s="144"/>
      <c r="J3881" s="144"/>
      <c r="K3881" s="144"/>
      <c r="L3881" s="144">
        <v>50</v>
      </c>
      <c r="M3881" s="145" t="s">
        <v>2213</v>
      </c>
      <c r="N3881" s="144" t="s">
        <v>43</v>
      </c>
      <c r="O3881" s="144"/>
      <c r="P3881" s="144" t="s">
        <v>2606</v>
      </c>
      <c r="Q3881" s="144"/>
      <c r="R3881" s="144"/>
      <c r="S3881" s="144" t="s">
        <v>4190</v>
      </c>
      <c r="T3881" s="144" t="s">
        <v>9140</v>
      </c>
      <c r="U3881" s="144" t="s">
        <v>9137</v>
      </c>
      <c r="V3881" s="144"/>
      <c r="W3881" s="144"/>
      <c r="X3881" s="144"/>
      <c r="Y3881" s="144"/>
      <c r="Z3881" s="144"/>
      <c r="AA3881" s="161">
        <v>3316</v>
      </c>
    </row>
    <row r="3882" spans="1:27" ht="45" customHeight="1" x14ac:dyDescent="0.25">
      <c r="A3882" s="144" t="s">
        <v>9137</v>
      </c>
      <c r="B3882" s="144" t="s">
        <v>4217</v>
      </c>
      <c r="C3882" s="144"/>
      <c r="D3882" s="144" t="s">
        <v>9138</v>
      </c>
      <c r="E3882" s="144" t="s">
        <v>9139</v>
      </c>
      <c r="F3882" s="144">
        <v>2</v>
      </c>
      <c r="G3882" s="144"/>
      <c r="H3882" s="144"/>
      <c r="I3882" s="144"/>
      <c r="J3882" s="144"/>
      <c r="K3882" s="144"/>
      <c r="L3882" s="144">
        <v>50</v>
      </c>
      <c r="M3882" s="145" t="s">
        <v>2213</v>
      </c>
      <c r="N3882" s="144" t="s">
        <v>43</v>
      </c>
      <c r="O3882" s="144"/>
      <c r="P3882" s="144" t="s">
        <v>2606</v>
      </c>
      <c r="Q3882" s="144"/>
      <c r="R3882" s="144"/>
      <c r="S3882" s="144" t="s">
        <v>4190</v>
      </c>
      <c r="T3882" s="144" t="s">
        <v>9140</v>
      </c>
      <c r="U3882" s="144" t="s">
        <v>9137</v>
      </c>
      <c r="V3882" s="144" t="s">
        <v>9137</v>
      </c>
      <c r="W3882" s="144">
        <v>184020</v>
      </c>
      <c r="X3882" s="144" t="s">
        <v>20303</v>
      </c>
      <c r="Y3882" s="144" t="s">
        <v>9141</v>
      </c>
      <c r="Z3882" s="144" t="s">
        <v>9142</v>
      </c>
      <c r="AA3882" s="160">
        <v>600</v>
      </c>
    </row>
    <row r="3883" spans="1:27" ht="45" customHeight="1" x14ac:dyDescent="0.25">
      <c r="A3883" s="144" t="s">
        <v>20304</v>
      </c>
      <c r="B3883" s="144" t="s">
        <v>19136</v>
      </c>
      <c r="C3883" s="144">
        <v>38</v>
      </c>
      <c r="D3883" s="144" t="s">
        <v>6118</v>
      </c>
      <c r="E3883" s="144"/>
      <c r="F3883" s="144">
        <v>1</v>
      </c>
      <c r="G3883" s="144">
        <v>200</v>
      </c>
      <c r="H3883" s="144"/>
      <c r="I3883" s="144"/>
      <c r="J3883" s="144"/>
      <c r="K3883" s="144"/>
      <c r="L3883" s="144"/>
      <c r="M3883" s="145" t="s">
        <v>2213</v>
      </c>
      <c r="N3883" s="144" t="s">
        <v>72</v>
      </c>
      <c r="O3883" s="144"/>
      <c r="P3883" s="144" t="s">
        <v>3603</v>
      </c>
      <c r="Q3883" s="144" t="s">
        <v>4189</v>
      </c>
      <c r="R3883" s="144" t="s">
        <v>23141</v>
      </c>
      <c r="S3883" s="144"/>
      <c r="T3883" s="144"/>
      <c r="U3883" s="144" t="s">
        <v>20304</v>
      </c>
      <c r="V3883" s="144"/>
      <c r="W3883" s="144">
        <v>347800</v>
      </c>
      <c r="X3883" s="144" t="s">
        <v>20305</v>
      </c>
      <c r="Y3883" s="149" t="s">
        <v>20307</v>
      </c>
      <c r="Z3883" s="144" t="s">
        <v>20306</v>
      </c>
      <c r="AA3883" s="160">
        <v>5404</v>
      </c>
    </row>
    <row r="3884" spans="1:27" ht="45" customHeight="1" x14ac:dyDescent="0.25">
      <c r="A3884" s="144" t="s">
        <v>30181</v>
      </c>
      <c r="B3884" s="144" t="s">
        <v>16313</v>
      </c>
      <c r="C3884" s="144">
        <v>60</v>
      </c>
      <c r="D3884" s="144"/>
      <c r="E3884" s="144"/>
      <c r="F3884" s="144">
        <v>1</v>
      </c>
      <c r="G3884" s="144"/>
      <c r="H3884" s="144">
        <v>650</v>
      </c>
      <c r="I3884" s="144">
        <v>300</v>
      </c>
      <c r="J3884" s="144">
        <v>250</v>
      </c>
      <c r="K3884" s="144">
        <v>100</v>
      </c>
      <c r="L3884" s="144"/>
      <c r="M3884" s="145" t="s">
        <v>2213</v>
      </c>
      <c r="N3884" s="144" t="s">
        <v>17</v>
      </c>
      <c r="O3884" s="144"/>
      <c r="P3884" s="144" t="s">
        <v>2305</v>
      </c>
      <c r="Q3884" s="144"/>
      <c r="R3884" s="144"/>
      <c r="S3884" s="144"/>
      <c r="T3884" s="144"/>
      <c r="U3884" s="144" t="s">
        <v>30181</v>
      </c>
      <c r="V3884" s="144"/>
      <c r="W3884" s="144"/>
      <c r="X3884" s="144" t="s">
        <v>30182</v>
      </c>
      <c r="Y3884" s="150"/>
      <c r="Z3884" s="144" t="s">
        <v>30183</v>
      </c>
      <c r="AA3884" s="160">
        <v>3472</v>
      </c>
    </row>
    <row r="3885" spans="1:27" ht="45" customHeight="1" x14ac:dyDescent="0.25">
      <c r="A3885" s="144" t="s">
        <v>36057</v>
      </c>
      <c r="B3885" s="144" t="s">
        <v>35689</v>
      </c>
      <c r="C3885" s="144"/>
      <c r="D3885" s="144"/>
      <c r="E3885" s="144"/>
      <c r="F3885" s="144">
        <v>1</v>
      </c>
      <c r="G3885" s="144"/>
      <c r="H3885" s="144">
        <v>320</v>
      </c>
      <c r="I3885" s="144">
        <v>100</v>
      </c>
      <c r="J3885" s="144">
        <v>150</v>
      </c>
      <c r="K3885" s="144">
        <v>70</v>
      </c>
      <c r="L3885" s="144"/>
      <c r="M3885" s="145" t="s">
        <v>2213</v>
      </c>
      <c r="N3885" s="144" t="s">
        <v>18</v>
      </c>
      <c r="O3885" s="144"/>
      <c r="P3885" s="144" t="s">
        <v>17727</v>
      </c>
      <c r="Q3885" s="144"/>
      <c r="R3885" s="144"/>
      <c r="S3885" s="144" t="s">
        <v>15453</v>
      </c>
      <c r="T3885" s="144" t="s">
        <v>27564</v>
      </c>
      <c r="U3885" s="144" t="s">
        <v>36057</v>
      </c>
      <c r="V3885" s="144"/>
      <c r="W3885" s="144">
        <v>309095</v>
      </c>
      <c r="X3885" s="144" t="s">
        <v>15889</v>
      </c>
      <c r="Y3885" s="144" t="s">
        <v>36058</v>
      </c>
      <c r="Z3885" s="144" t="s">
        <v>35690</v>
      </c>
      <c r="AA3885" s="160">
        <v>6726</v>
      </c>
    </row>
    <row r="3886" spans="1:27" ht="45" customHeight="1" x14ac:dyDescent="0.25">
      <c r="A3886" s="144" t="s">
        <v>36057</v>
      </c>
      <c r="B3886" s="144" t="s">
        <v>35689</v>
      </c>
      <c r="C3886" s="144"/>
      <c r="D3886" s="144"/>
      <c r="E3886" s="144" t="s">
        <v>4466</v>
      </c>
      <c r="F3886" s="144">
        <v>1</v>
      </c>
      <c r="G3886" s="144">
        <v>200</v>
      </c>
      <c r="H3886" s="144"/>
      <c r="I3886" s="144"/>
      <c r="J3886" s="144"/>
      <c r="K3886" s="144"/>
      <c r="L3886" s="144"/>
      <c r="M3886" s="145" t="s">
        <v>2213</v>
      </c>
      <c r="N3886" s="144" t="s">
        <v>18</v>
      </c>
      <c r="O3886" s="144"/>
      <c r="P3886" s="144" t="s">
        <v>17727</v>
      </c>
      <c r="Q3886" s="144" t="s">
        <v>19102</v>
      </c>
      <c r="R3886" s="144" t="s">
        <v>27564</v>
      </c>
      <c r="S3886" s="144" t="s">
        <v>15453</v>
      </c>
      <c r="T3886" s="144" t="s">
        <v>27564</v>
      </c>
      <c r="U3886" s="144" t="s">
        <v>36057</v>
      </c>
      <c r="V3886" s="144" t="s">
        <v>31561</v>
      </c>
      <c r="W3886" s="144">
        <v>309095</v>
      </c>
      <c r="X3886" s="144" t="s">
        <v>31562</v>
      </c>
      <c r="Y3886" s="150">
        <v>89050000000</v>
      </c>
      <c r="Z3886" s="144" t="s">
        <v>36754</v>
      </c>
      <c r="AA3886" s="160">
        <v>7097</v>
      </c>
    </row>
    <row r="3887" spans="1:27" ht="45" customHeight="1" x14ac:dyDescent="0.25">
      <c r="A3887" s="144" t="s">
        <v>14797</v>
      </c>
      <c r="B3887" s="144" t="s">
        <v>14798</v>
      </c>
      <c r="C3887" s="144"/>
      <c r="D3887" s="144"/>
      <c r="E3887" s="144"/>
      <c r="F3887" s="144">
        <v>1</v>
      </c>
      <c r="G3887" s="144"/>
      <c r="H3887" s="144">
        <v>45</v>
      </c>
      <c r="I3887" s="144">
        <v>290</v>
      </c>
      <c r="J3887" s="144">
        <v>363</v>
      </c>
      <c r="K3887" s="144">
        <v>145</v>
      </c>
      <c r="L3887" s="144"/>
      <c r="M3887" s="145" t="s">
        <v>2213</v>
      </c>
      <c r="N3887" s="144" t="s">
        <v>42</v>
      </c>
      <c r="O3887" s="144"/>
      <c r="P3887" s="144" t="s">
        <v>16166</v>
      </c>
      <c r="Q3887" s="144"/>
      <c r="R3887" s="144"/>
      <c r="S3887" s="144" t="s">
        <v>4191</v>
      </c>
      <c r="T3887" s="144" t="s">
        <v>11842</v>
      </c>
      <c r="U3887" s="144" t="s">
        <v>14797</v>
      </c>
      <c r="V3887" s="144"/>
      <c r="W3887" s="144">
        <v>140616</v>
      </c>
      <c r="X3887" s="144" t="s">
        <v>14799</v>
      </c>
      <c r="Y3887" s="144" t="s">
        <v>14800</v>
      </c>
      <c r="Z3887" s="144" t="s">
        <v>11843</v>
      </c>
      <c r="AA3887" s="160">
        <v>3097</v>
      </c>
    </row>
    <row r="3888" spans="1:27" ht="45" customHeight="1" x14ac:dyDescent="0.25">
      <c r="A3888" s="144" t="s">
        <v>9143</v>
      </c>
      <c r="B3888" s="144" t="s">
        <v>4233</v>
      </c>
      <c r="C3888" s="144"/>
      <c r="D3888" s="144"/>
      <c r="E3888" s="144"/>
      <c r="F3888" s="144">
        <v>2</v>
      </c>
      <c r="G3888" s="144"/>
      <c r="H3888" s="144"/>
      <c r="I3888" s="144"/>
      <c r="J3888" s="144"/>
      <c r="K3888" s="144"/>
      <c r="L3888" s="144">
        <v>50</v>
      </c>
      <c r="M3888" s="145" t="s">
        <v>2213</v>
      </c>
      <c r="N3888" s="144" t="s">
        <v>83</v>
      </c>
      <c r="O3888" s="144"/>
      <c r="P3888" s="144" t="s">
        <v>3425</v>
      </c>
      <c r="Q3888" s="144"/>
      <c r="R3888" s="144"/>
      <c r="S3888" s="144" t="s">
        <v>4190</v>
      </c>
      <c r="T3888" s="144" t="s">
        <v>9144</v>
      </c>
      <c r="U3888" s="144" t="s">
        <v>9143</v>
      </c>
      <c r="V3888" s="144"/>
      <c r="W3888" s="144">
        <v>634507</v>
      </c>
      <c r="X3888" s="144" t="s">
        <v>9145</v>
      </c>
      <c r="Y3888" s="167" t="s">
        <v>9146</v>
      </c>
      <c r="Z3888" s="144" t="s">
        <v>9147</v>
      </c>
      <c r="AA3888" s="160">
        <v>601</v>
      </c>
    </row>
    <row r="3889" spans="1:27" ht="45" customHeight="1" x14ac:dyDescent="0.25">
      <c r="A3889" s="144" t="s">
        <v>20308</v>
      </c>
      <c r="B3889" s="144" t="s">
        <v>15538</v>
      </c>
      <c r="C3889" s="144">
        <v>3</v>
      </c>
      <c r="D3889" s="144" t="s">
        <v>5218</v>
      </c>
      <c r="E3889" s="144"/>
      <c r="F3889" s="144">
        <v>1</v>
      </c>
      <c r="G3889" s="144">
        <v>320</v>
      </c>
      <c r="H3889" s="144"/>
      <c r="I3889" s="144"/>
      <c r="J3889" s="144"/>
      <c r="K3889" s="144"/>
      <c r="L3889" s="144"/>
      <c r="M3889" s="145" t="s">
        <v>2213</v>
      </c>
      <c r="N3889" s="144" t="s">
        <v>21</v>
      </c>
      <c r="O3889" s="144"/>
      <c r="P3889" s="144" t="s">
        <v>2988</v>
      </c>
      <c r="Q3889" s="144"/>
      <c r="R3889" s="144"/>
      <c r="S3889" s="144" t="s">
        <v>4189</v>
      </c>
      <c r="T3889" s="144" t="s">
        <v>18536</v>
      </c>
      <c r="U3889" s="144" t="s">
        <v>20308</v>
      </c>
      <c r="V3889" s="144"/>
      <c r="W3889" s="144">
        <v>404503</v>
      </c>
      <c r="X3889" s="144" t="s">
        <v>20309</v>
      </c>
      <c r="Y3889" s="144" t="s">
        <v>20311</v>
      </c>
      <c r="Z3889" s="144" t="s">
        <v>20310</v>
      </c>
      <c r="AA3889" s="160">
        <v>5352</v>
      </c>
    </row>
    <row r="3890" spans="1:27" ht="45" customHeight="1" x14ac:dyDescent="0.25">
      <c r="A3890" s="144" t="s">
        <v>9148</v>
      </c>
      <c r="B3890" s="144" t="s">
        <v>4208</v>
      </c>
      <c r="C3890" s="144"/>
      <c r="D3890" s="144"/>
      <c r="E3890" s="144"/>
      <c r="F3890" s="144">
        <v>1</v>
      </c>
      <c r="G3890" s="144"/>
      <c r="H3890" s="144">
        <v>798</v>
      </c>
      <c r="I3890" s="144">
        <v>290</v>
      </c>
      <c r="J3890" s="144">
        <v>363</v>
      </c>
      <c r="K3890" s="144">
        <v>145</v>
      </c>
      <c r="L3890" s="144"/>
      <c r="M3890" s="145" t="s">
        <v>2213</v>
      </c>
      <c r="N3890" s="144" t="s">
        <v>67</v>
      </c>
      <c r="O3890" s="144"/>
      <c r="P3890" s="144" t="s">
        <v>30722</v>
      </c>
      <c r="Q3890" s="145"/>
      <c r="R3890" s="144"/>
      <c r="S3890" s="144" t="s">
        <v>4191</v>
      </c>
      <c r="T3890" s="144" t="s">
        <v>9149</v>
      </c>
      <c r="U3890" s="144" t="s">
        <v>9148</v>
      </c>
      <c r="V3890" s="144"/>
      <c r="W3890" s="144">
        <v>422662</v>
      </c>
      <c r="X3890" s="144" t="s">
        <v>4221</v>
      </c>
      <c r="Y3890" s="149" t="s">
        <v>9150</v>
      </c>
      <c r="Z3890" s="144" t="s">
        <v>9151</v>
      </c>
      <c r="AA3890" s="160">
        <v>604</v>
      </c>
    </row>
    <row r="3891" spans="1:27" ht="45" customHeight="1" x14ac:dyDescent="0.25">
      <c r="A3891" s="144" t="s">
        <v>28439</v>
      </c>
      <c r="B3891" s="144" t="s">
        <v>18446</v>
      </c>
      <c r="C3891" s="144">
        <v>26</v>
      </c>
      <c r="D3891" s="144" t="s">
        <v>18487</v>
      </c>
      <c r="E3891" s="144"/>
      <c r="F3891" s="144">
        <v>1</v>
      </c>
      <c r="G3891" s="144">
        <v>200</v>
      </c>
      <c r="H3891" s="144"/>
      <c r="I3891" s="144"/>
      <c r="J3891" s="144"/>
      <c r="K3891" s="144"/>
      <c r="L3891" s="144"/>
      <c r="M3891" s="145" t="s">
        <v>2213</v>
      </c>
      <c r="N3891" s="144" t="s">
        <v>67</v>
      </c>
      <c r="O3891" s="144"/>
      <c r="P3891" s="144" t="s">
        <v>2757</v>
      </c>
      <c r="Q3891" s="144"/>
      <c r="R3891" s="144"/>
      <c r="S3891" s="144" t="s">
        <v>4189</v>
      </c>
      <c r="T3891" s="144" t="s">
        <v>5766</v>
      </c>
      <c r="U3891" s="144" t="s">
        <v>28439</v>
      </c>
      <c r="V3891" s="144"/>
      <c r="W3891" s="144">
        <v>423453</v>
      </c>
      <c r="X3891" s="144" t="s">
        <v>28440</v>
      </c>
      <c r="Y3891" s="144">
        <v>88550000000</v>
      </c>
      <c r="Z3891" s="144" t="s">
        <v>28441</v>
      </c>
      <c r="AA3891" s="160">
        <v>6985</v>
      </c>
    </row>
    <row r="3892" spans="1:27" ht="45" customHeight="1" x14ac:dyDescent="0.25">
      <c r="A3892" s="144" t="s">
        <v>20312</v>
      </c>
      <c r="B3892" s="144" t="s">
        <v>20313</v>
      </c>
      <c r="C3892" s="144"/>
      <c r="D3892" s="144"/>
      <c r="E3892" s="144"/>
      <c r="F3892" s="144">
        <v>2</v>
      </c>
      <c r="G3892" s="144"/>
      <c r="H3892" s="144"/>
      <c r="I3892" s="144"/>
      <c r="J3892" s="144"/>
      <c r="K3892" s="144"/>
      <c r="L3892" s="144">
        <v>1062</v>
      </c>
      <c r="M3892" s="145" t="s">
        <v>2213</v>
      </c>
      <c r="N3892" s="144" t="s">
        <v>34</v>
      </c>
      <c r="O3892" s="144"/>
      <c r="P3892" s="144" t="s">
        <v>3627</v>
      </c>
      <c r="Q3892" s="144"/>
      <c r="R3892" s="144"/>
      <c r="S3892" s="144" t="s">
        <v>15453</v>
      </c>
      <c r="T3892" s="144" t="s">
        <v>7978</v>
      </c>
      <c r="U3892" s="144" t="s">
        <v>20312</v>
      </c>
      <c r="V3892" s="144"/>
      <c r="W3892" s="144">
        <v>352010</v>
      </c>
      <c r="X3892" s="144" t="s">
        <v>20314</v>
      </c>
      <c r="Y3892" s="144" t="s">
        <v>20315</v>
      </c>
      <c r="Z3892" s="144" t="s">
        <v>30184</v>
      </c>
      <c r="AA3892" s="160">
        <v>5155</v>
      </c>
    </row>
    <row r="3893" spans="1:27" ht="45" customHeight="1" x14ac:dyDescent="0.25">
      <c r="A3893" s="144" t="s">
        <v>14801</v>
      </c>
      <c r="B3893" s="144" t="s">
        <v>4205</v>
      </c>
      <c r="C3893" s="144"/>
      <c r="D3893" s="144" t="s">
        <v>5218</v>
      </c>
      <c r="E3893" s="144"/>
      <c r="F3893" s="144">
        <v>1</v>
      </c>
      <c r="G3893" s="144">
        <v>105</v>
      </c>
      <c r="H3893" s="144"/>
      <c r="I3893" s="144"/>
      <c r="J3893" s="144"/>
      <c r="K3893" s="144"/>
      <c r="L3893" s="144"/>
      <c r="M3893" s="145" t="s">
        <v>2213</v>
      </c>
      <c r="N3893" s="144" t="s">
        <v>64</v>
      </c>
      <c r="O3893" s="144"/>
      <c r="P3893" s="144" t="s">
        <v>3200</v>
      </c>
      <c r="Q3893" s="144"/>
      <c r="R3893" s="144"/>
      <c r="S3893" s="144" t="s">
        <v>4189</v>
      </c>
      <c r="T3893" s="144" t="s">
        <v>11795</v>
      </c>
      <c r="U3893" s="144" t="s">
        <v>14801</v>
      </c>
      <c r="V3893" s="144"/>
      <c r="W3893" s="144">
        <v>431260</v>
      </c>
      <c r="X3893" s="144" t="s">
        <v>14802</v>
      </c>
      <c r="Y3893" s="144">
        <v>88340000000</v>
      </c>
      <c r="Z3893" s="144" t="s">
        <v>14803</v>
      </c>
      <c r="AA3893" s="160">
        <v>3846</v>
      </c>
    </row>
    <row r="3894" spans="1:27" ht="45" customHeight="1" x14ac:dyDescent="0.25">
      <c r="A3894" s="144" t="s">
        <v>9152</v>
      </c>
      <c r="B3894" s="144" t="s">
        <v>4205</v>
      </c>
      <c r="C3894" s="144">
        <v>37</v>
      </c>
      <c r="D3894" s="144" t="s">
        <v>4353</v>
      </c>
      <c r="E3894" s="144"/>
      <c r="F3894" s="144">
        <v>1</v>
      </c>
      <c r="G3894" s="144">
        <v>350</v>
      </c>
      <c r="H3894" s="144"/>
      <c r="I3894" s="144"/>
      <c r="J3894" s="144"/>
      <c r="K3894" s="144"/>
      <c r="L3894" s="144"/>
      <c r="M3894" s="145" t="s">
        <v>2213</v>
      </c>
      <c r="N3894" s="144" t="s">
        <v>35</v>
      </c>
      <c r="O3894" s="144"/>
      <c r="P3894" s="144" t="s">
        <v>13864</v>
      </c>
      <c r="Q3894" s="144"/>
      <c r="R3894" s="144"/>
      <c r="S3894" s="144"/>
      <c r="T3894" s="144"/>
      <c r="U3894" s="144" t="s">
        <v>9152</v>
      </c>
      <c r="V3894" s="144"/>
      <c r="W3894" s="144">
        <v>662980</v>
      </c>
      <c r="X3894" s="144" t="s">
        <v>9153</v>
      </c>
      <c r="Y3894" s="144" t="s">
        <v>9154</v>
      </c>
      <c r="Z3894" s="144" t="s">
        <v>9155</v>
      </c>
      <c r="AA3894" s="160">
        <v>605</v>
      </c>
    </row>
    <row r="3895" spans="1:27" ht="45" customHeight="1" x14ac:dyDescent="0.25">
      <c r="A3895" s="144" t="s">
        <v>25736</v>
      </c>
      <c r="B3895" s="144" t="s">
        <v>25737</v>
      </c>
      <c r="C3895" s="144"/>
      <c r="D3895" s="144"/>
      <c r="E3895" s="144"/>
      <c r="F3895" s="144">
        <v>1</v>
      </c>
      <c r="G3895" s="144"/>
      <c r="H3895" s="144">
        <v>450</v>
      </c>
      <c r="I3895" s="144">
        <v>200</v>
      </c>
      <c r="J3895" s="144">
        <v>200</v>
      </c>
      <c r="K3895" s="144">
        <v>50</v>
      </c>
      <c r="L3895" s="144"/>
      <c r="M3895" s="145" t="s">
        <v>2213</v>
      </c>
      <c r="N3895" s="144" t="s">
        <v>18</v>
      </c>
      <c r="O3895" s="144"/>
      <c r="P3895" s="144" t="s">
        <v>17715</v>
      </c>
      <c r="Q3895" s="144" t="s">
        <v>31112</v>
      </c>
      <c r="R3895" s="144" t="s">
        <v>31291</v>
      </c>
      <c r="S3895" s="144"/>
      <c r="T3895" s="144"/>
      <c r="U3895" s="144" t="s">
        <v>25736</v>
      </c>
      <c r="V3895" s="144"/>
      <c r="W3895" s="144">
        <v>309965</v>
      </c>
      <c r="X3895" s="144" t="s">
        <v>25738</v>
      </c>
      <c r="Y3895" s="150" t="s">
        <v>25739</v>
      </c>
      <c r="Z3895" s="144" t="s">
        <v>25740</v>
      </c>
      <c r="AA3895" s="160">
        <v>6554</v>
      </c>
    </row>
    <row r="3896" spans="1:27" ht="45" customHeight="1" x14ac:dyDescent="0.25">
      <c r="A3896" s="144" t="s">
        <v>28442</v>
      </c>
      <c r="B3896" s="144" t="s">
        <v>28443</v>
      </c>
      <c r="C3896" s="144"/>
      <c r="D3896" s="144" t="s">
        <v>28444</v>
      </c>
      <c r="E3896" s="144"/>
      <c r="F3896" s="144">
        <v>1</v>
      </c>
      <c r="G3896" s="144"/>
      <c r="H3896" s="144">
        <v>900</v>
      </c>
      <c r="I3896" s="144">
        <v>450</v>
      </c>
      <c r="J3896" s="144">
        <v>300</v>
      </c>
      <c r="K3896" s="144">
        <v>150</v>
      </c>
      <c r="L3896" s="144"/>
      <c r="M3896" s="145" t="s">
        <v>2213</v>
      </c>
      <c r="N3896" s="144" t="s">
        <v>41</v>
      </c>
      <c r="O3896" s="144"/>
      <c r="P3896" s="144" t="s">
        <v>2604</v>
      </c>
      <c r="Q3896" s="144"/>
      <c r="R3896" s="144"/>
      <c r="S3896" s="144"/>
      <c r="T3896" s="144"/>
      <c r="U3896" s="144" t="s">
        <v>28442</v>
      </c>
      <c r="V3896" s="144"/>
      <c r="W3896" s="144">
        <v>127474</v>
      </c>
      <c r="X3896" s="144" t="s">
        <v>28445</v>
      </c>
      <c r="Y3896" s="144"/>
      <c r="Z3896" s="144"/>
      <c r="AA3896" s="160">
        <v>6845</v>
      </c>
    </row>
    <row r="3897" spans="1:27" ht="45" customHeight="1" x14ac:dyDescent="0.25">
      <c r="A3897" s="144" t="s">
        <v>28442</v>
      </c>
      <c r="B3897" s="144" t="s">
        <v>28443</v>
      </c>
      <c r="C3897" s="144"/>
      <c r="D3897" s="144" t="s">
        <v>28444</v>
      </c>
      <c r="E3897" s="144" t="s">
        <v>28446</v>
      </c>
      <c r="F3897" s="144">
        <v>1</v>
      </c>
      <c r="G3897" s="144">
        <v>300</v>
      </c>
      <c r="H3897" s="144"/>
      <c r="I3897" s="144"/>
      <c r="J3897" s="144"/>
      <c r="K3897" s="144"/>
      <c r="L3897" s="144"/>
      <c r="M3897" s="145" t="s">
        <v>2213</v>
      </c>
      <c r="N3897" s="144" t="s">
        <v>41</v>
      </c>
      <c r="O3897" s="144"/>
      <c r="P3897" s="144" t="s">
        <v>2604</v>
      </c>
      <c r="Q3897" s="144"/>
      <c r="R3897" s="144"/>
      <c r="S3897" s="144"/>
      <c r="T3897" s="144"/>
      <c r="U3897" s="144" t="s">
        <v>28442</v>
      </c>
      <c r="V3897" s="144" t="s">
        <v>28447</v>
      </c>
      <c r="W3897" s="144">
        <v>127474</v>
      </c>
      <c r="X3897" s="144" t="s">
        <v>28445</v>
      </c>
      <c r="Y3897" s="144"/>
      <c r="Z3897" s="144"/>
      <c r="AA3897" s="160">
        <v>6846</v>
      </c>
    </row>
    <row r="3898" spans="1:27" ht="45" customHeight="1" x14ac:dyDescent="0.25">
      <c r="A3898" s="144" t="s">
        <v>36059</v>
      </c>
      <c r="B3898" s="144" t="s">
        <v>26153</v>
      </c>
      <c r="C3898" s="144">
        <v>49</v>
      </c>
      <c r="D3898" s="144"/>
      <c r="E3898" s="144"/>
      <c r="F3898" s="144">
        <v>1</v>
      </c>
      <c r="G3898" s="144"/>
      <c r="H3898" s="144">
        <v>1199</v>
      </c>
      <c r="I3898" s="144">
        <v>436</v>
      </c>
      <c r="J3898" s="144">
        <v>545</v>
      </c>
      <c r="K3898" s="144">
        <v>218</v>
      </c>
      <c r="L3898" s="144"/>
      <c r="M3898" s="145" t="s">
        <v>2213</v>
      </c>
      <c r="N3898" s="144" t="s">
        <v>67</v>
      </c>
      <c r="O3898" s="144"/>
      <c r="P3898" s="144" t="s">
        <v>3887</v>
      </c>
      <c r="Q3898" s="144"/>
      <c r="R3898" s="144"/>
      <c r="S3898" s="144"/>
      <c r="T3898" s="144"/>
      <c r="U3898" s="144" t="s">
        <v>36059</v>
      </c>
      <c r="V3898" s="144"/>
      <c r="W3898" s="144">
        <v>423826</v>
      </c>
      <c r="X3898" s="144" t="s">
        <v>4211</v>
      </c>
      <c r="Y3898" s="144" t="s">
        <v>4212</v>
      </c>
      <c r="Z3898" s="144" t="s">
        <v>21605</v>
      </c>
      <c r="AA3898" s="160">
        <v>2261</v>
      </c>
    </row>
    <row r="3899" spans="1:27" ht="45" customHeight="1" x14ac:dyDescent="0.25">
      <c r="A3899" s="144" t="s">
        <v>36059</v>
      </c>
      <c r="B3899" s="144" t="s">
        <v>26153</v>
      </c>
      <c r="C3899" s="144">
        <v>49</v>
      </c>
      <c r="D3899" s="144"/>
      <c r="E3899" s="144" t="s">
        <v>26154</v>
      </c>
      <c r="F3899" s="144">
        <v>1</v>
      </c>
      <c r="G3899" s="144">
        <v>250</v>
      </c>
      <c r="H3899" s="144"/>
      <c r="I3899" s="144"/>
      <c r="J3899" s="144"/>
      <c r="K3899" s="144"/>
      <c r="L3899" s="144"/>
      <c r="M3899" s="145" t="s">
        <v>2213</v>
      </c>
      <c r="N3899" s="144" t="s">
        <v>67</v>
      </c>
      <c r="O3899" s="144"/>
      <c r="P3899" s="144" t="s">
        <v>3887</v>
      </c>
      <c r="Q3899" s="144"/>
      <c r="R3899" s="144"/>
      <c r="S3899" s="144"/>
      <c r="T3899" s="144"/>
      <c r="U3899" s="144" t="s">
        <v>36059</v>
      </c>
      <c r="V3899" s="144"/>
      <c r="W3899" s="144">
        <v>423826</v>
      </c>
      <c r="X3899" s="144" t="s">
        <v>4211</v>
      </c>
      <c r="Y3899" s="144" t="s">
        <v>4212</v>
      </c>
      <c r="Z3899" s="144" t="s">
        <v>21605</v>
      </c>
      <c r="AA3899" s="160">
        <v>6415</v>
      </c>
    </row>
    <row r="3900" spans="1:27" ht="45" customHeight="1" x14ac:dyDescent="0.25">
      <c r="A3900" s="144" t="s">
        <v>9156</v>
      </c>
      <c r="B3900" s="144" t="s">
        <v>4205</v>
      </c>
      <c r="C3900" s="144">
        <v>3</v>
      </c>
      <c r="D3900" s="144" t="s">
        <v>4225</v>
      </c>
      <c r="E3900" s="144"/>
      <c r="F3900" s="144">
        <v>1</v>
      </c>
      <c r="G3900" s="144">
        <v>350</v>
      </c>
      <c r="H3900" s="144"/>
      <c r="I3900" s="144"/>
      <c r="J3900" s="144"/>
      <c r="K3900" s="144"/>
      <c r="L3900" s="144"/>
      <c r="M3900" s="145" t="s">
        <v>2213</v>
      </c>
      <c r="N3900" s="144" t="s">
        <v>42</v>
      </c>
      <c r="O3900" s="144"/>
      <c r="P3900" s="144" t="s">
        <v>16166</v>
      </c>
      <c r="Q3900" s="144"/>
      <c r="R3900" s="144"/>
      <c r="S3900" s="144"/>
      <c r="T3900" s="144"/>
      <c r="U3900" s="144" t="s">
        <v>9156</v>
      </c>
      <c r="V3900" s="144"/>
      <c r="W3900" s="144">
        <v>140600</v>
      </c>
      <c r="X3900" s="144" t="s">
        <v>9157</v>
      </c>
      <c r="Y3900" s="144"/>
      <c r="Z3900" s="144"/>
      <c r="AA3900" s="160">
        <v>606</v>
      </c>
    </row>
    <row r="3901" spans="1:27" ht="45" customHeight="1" x14ac:dyDescent="0.25">
      <c r="A3901" s="144" t="s">
        <v>13521</v>
      </c>
      <c r="B3901" s="144" t="s">
        <v>27496</v>
      </c>
      <c r="C3901" s="144"/>
      <c r="D3901" s="144"/>
      <c r="E3901" s="144"/>
      <c r="F3901" s="144">
        <v>2</v>
      </c>
      <c r="G3901" s="144"/>
      <c r="H3901" s="144"/>
      <c r="I3901" s="144"/>
      <c r="J3901" s="144"/>
      <c r="K3901" s="144"/>
      <c r="L3901" s="144">
        <v>150</v>
      </c>
      <c r="M3901" s="145" t="s">
        <v>2213</v>
      </c>
      <c r="N3901" s="144" t="s">
        <v>21</v>
      </c>
      <c r="O3901" s="144"/>
      <c r="P3901" s="144" t="s">
        <v>2449</v>
      </c>
      <c r="Q3901" s="144" t="s">
        <v>4187</v>
      </c>
      <c r="R3901" s="144" t="s">
        <v>9468</v>
      </c>
      <c r="S3901" s="144"/>
      <c r="T3901" s="144"/>
      <c r="U3901" s="144" t="s">
        <v>13521</v>
      </c>
      <c r="V3901" s="144"/>
      <c r="W3901" s="144">
        <v>400066</v>
      </c>
      <c r="X3901" s="144" t="s">
        <v>20316</v>
      </c>
      <c r="Y3901" s="144" t="s">
        <v>14804</v>
      </c>
      <c r="Z3901" s="144" t="s">
        <v>13522</v>
      </c>
      <c r="AA3901" s="160">
        <v>607</v>
      </c>
    </row>
    <row r="3902" spans="1:27" ht="45" customHeight="1" x14ac:dyDescent="0.25">
      <c r="A3902" s="144" t="s">
        <v>9158</v>
      </c>
      <c r="B3902" s="144" t="s">
        <v>4208</v>
      </c>
      <c r="C3902" s="144"/>
      <c r="D3902" s="144"/>
      <c r="E3902" s="144"/>
      <c r="F3902" s="144">
        <v>1</v>
      </c>
      <c r="G3902" s="144"/>
      <c r="H3902" s="144">
        <v>798</v>
      </c>
      <c r="I3902" s="144">
        <v>290</v>
      </c>
      <c r="J3902" s="144">
        <v>363</v>
      </c>
      <c r="K3902" s="144">
        <v>145</v>
      </c>
      <c r="L3902" s="144"/>
      <c r="M3902" s="145" t="s">
        <v>2213</v>
      </c>
      <c r="N3902" s="144" t="s">
        <v>67</v>
      </c>
      <c r="O3902" s="144"/>
      <c r="P3902" s="144" t="s">
        <v>4049</v>
      </c>
      <c r="Q3902" s="144"/>
      <c r="R3902" s="144"/>
      <c r="S3902" s="144" t="s">
        <v>4191</v>
      </c>
      <c r="T3902" s="144" t="s">
        <v>9159</v>
      </c>
      <c r="U3902" s="144" t="s">
        <v>9158</v>
      </c>
      <c r="V3902" s="144"/>
      <c r="W3902" s="144">
        <v>422083</v>
      </c>
      <c r="X3902" s="144" t="s">
        <v>5635</v>
      </c>
      <c r="Y3902" s="151"/>
      <c r="Z3902" s="144"/>
      <c r="AA3902" s="160">
        <v>608</v>
      </c>
    </row>
    <row r="3903" spans="1:27" ht="45" customHeight="1" x14ac:dyDescent="0.25">
      <c r="A3903" s="144" t="s">
        <v>9160</v>
      </c>
      <c r="B3903" s="144" t="s">
        <v>4726</v>
      </c>
      <c r="C3903" s="144"/>
      <c r="D3903" s="144" t="s">
        <v>9161</v>
      </c>
      <c r="E3903" s="144"/>
      <c r="F3903" s="144">
        <v>3</v>
      </c>
      <c r="G3903" s="144"/>
      <c r="H3903" s="144"/>
      <c r="I3903" s="144"/>
      <c r="J3903" s="144"/>
      <c r="K3903" s="144"/>
      <c r="L3903" s="144">
        <v>150</v>
      </c>
      <c r="M3903" s="145" t="s">
        <v>2213</v>
      </c>
      <c r="N3903" s="144" t="s">
        <v>67</v>
      </c>
      <c r="O3903" s="144"/>
      <c r="P3903" s="144" t="s">
        <v>3834</v>
      </c>
      <c r="Q3903" s="144"/>
      <c r="R3903" s="144"/>
      <c r="S3903" s="144" t="s">
        <v>4191</v>
      </c>
      <c r="T3903" s="144" t="s">
        <v>9162</v>
      </c>
      <c r="U3903" s="144" t="s">
        <v>9160</v>
      </c>
      <c r="V3903" s="144"/>
      <c r="W3903" s="144">
        <v>423700</v>
      </c>
      <c r="X3903" s="144" t="s">
        <v>9163</v>
      </c>
      <c r="Y3903" s="144" t="s">
        <v>14805</v>
      </c>
      <c r="Z3903" s="144" t="s">
        <v>9164</v>
      </c>
      <c r="AA3903" s="160">
        <v>609</v>
      </c>
    </row>
    <row r="3904" spans="1:27" ht="45" customHeight="1" x14ac:dyDescent="0.25">
      <c r="A3904" s="144" t="s">
        <v>20317</v>
      </c>
      <c r="B3904" s="144" t="s">
        <v>4246</v>
      </c>
      <c r="C3904" s="144">
        <v>131</v>
      </c>
      <c r="D3904" s="144"/>
      <c r="E3904" s="144"/>
      <c r="F3904" s="144">
        <v>1</v>
      </c>
      <c r="G3904" s="144"/>
      <c r="H3904" s="144">
        <v>700</v>
      </c>
      <c r="I3904" s="144">
        <v>200</v>
      </c>
      <c r="J3904" s="144">
        <v>350</v>
      </c>
      <c r="K3904" s="144">
        <v>150</v>
      </c>
      <c r="L3904" s="144"/>
      <c r="M3904" s="145" t="s">
        <v>2213</v>
      </c>
      <c r="N3904" s="144" t="s">
        <v>35</v>
      </c>
      <c r="O3904" s="144"/>
      <c r="P3904" s="144" t="s">
        <v>3901</v>
      </c>
      <c r="Q3904" s="144"/>
      <c r="R3904" s="144"/>
      <c r="S3904" s="144"/>
      <c r="T3904" s="144"/>
      <c r="U3904" s="144" t="s">
        <v>20317</v>
      </c>
      <c r="V3904" s="144"/>
      <c r="W3904" s="144">
        <v>660018</v>
      </c>
      <c r="X3904" s="144" t="s">
        <v>20318</v>
      </c>
      <c r="Y3904" s="144" t="s">
        <v>20320</v>
      </c>
      <c r="Z3904" s="144" t="s">
        <v>20319</v>
      </c>
      <c r="AA3904" s="160">
        <v>4649</v>
      </c>
    </row>
    <row r="3905" spans="1:27" ht="45" customHeight="1" x14ac:dyDescent="0.25">
      <c r="A3905" s="144" t="s">
        <v>20317</v>
      </c>
      <c r="B3905" s="144" t="s">
        <v>4246</v>
      </c>
      <c r="C3905" s="144">
        <v>131</v>
      </c>
      <c r="D3905" s="144"/>
      <c r="E3905" s="144" t="s">
        <v>5891</v>
      </c>
      <c r="F3905" s="144">
        <v>1</v>
      </c>
      <c r="G3905" s="144"/>
      <c r="H3905" s="144">
        <v>244</v>
      </c>
      <c r="I3905" s="144">
        <v>200</v>
      </c>
      <c r="J3905" s="144">
        <v>350</v>
      </c>
      <c r="K3905" s="144">
        <v>150</v>
      </c>
      <c r="L3905" s="144"/>
      <c r="M3905" s="145" t="s">
        <v>2213</v>
      </c>
      <c r="N3905" s="144" t="s">
        <v>35</v>
      </c>
      <c r="O3905" s="144"/>
      <c r="P3905" s="144" t="s">
        <v>3901</v>
      </c>
      <c r="Q3905" s="144"/>
      <c r="R3905" s="144"/>
      <c r="S3905" s="144"/>
      <c r="T3905" s="144"/>
      <c r="U3905" s="144" t="s">
        <v>20317</v>
      </c>
      <c r="V3905" s="144" t="s">
        <v>20321</v>
      </c>
      <c r="W3905" s="150">
        <v>660018</v>
      </c>
      <c r="X3905" s="144" t="s">
        <v>20322</v>
      </c>
      <c r="Y3905" s="144" t="s">
        <v>20320</v>
      </c>
      <c r="Z3905" s="144" t="s">
        <v>20319</v>
      </c>
      <c r="AA3905" s="160">
        <v>4650</v>
      </c>
    </row>
    <row r="3906" spans="1:27" ht="45" customHeight="1" x14ac:dyDescent="0.25">
      <c r="A3906" s="144" t="s">
        <v>9165</v>
      </c>
      <c r="B3906" s="144" t="s">
        <v>4215</v>
      </c>
      <c r="C3906" s="144">
        <v>37</v>
      </c>
      <c r="D3906" s="144"/>
      <c r="E3906" s="144"/>
      <c r="F3906" s="144">
        <v>1</v>
      </c>
      <c r="G3906" s="144"/>
      <c r="H3906" s="144">
        <v>1199</v>
      </c>
      <c r="I3906" s="144">
        <v>436</v>
      </c>
      <c r="J3906" s="144">
        <v>545</v>
      </c>
      <c r="K3906" s="144">
        <v>218</v>
      </c>
      <c r="L3906" s="144"/>
      <c r="M3906" s="145" t="s">
        <v>2213</v>
      </c>
      <c r="N3906" s="144" t="s">
        <v>56</v>
      </c>
      <c r="O3906" s="144"/>
      <c r="P3906" s="144" t="s">
        <v>3947</v>
      </c>
      <c r="Q3906" s="144"/>
      <c r="R3906" s="144"/>
      <c r="S3906" s="144"/>
      <c r="T3906" s="144"/>
      <c r="U3906" s="144" t="s">
        <v>9165</v>
      </c>
      <c r="V3906" s="144"/>
      <c r="W3906" s="144">
        <v>367013</v>
      </c>
      <c r="X3906" s="144" t="s">
        <v>9166</v>
      </c>
      <c r="Y3906" s="144" t="s">
        <v>9167</v>
      </c>
      <c r="Z3906" s="144" t="s">
        <v>9168</v>
      </c>
      <c r="AA3906" s="160">
        <v>610</v>
      </c>
    </row>
    <row r="3907" spans="1:27" ht="45" customHeight="1" x14ac:dyDescent="0.25">
      <c r="A3907" s="144" t="s">
        <v>25741</v>
      </c>
      <c r="B3907" s="144" t="s">
        <v>16933</v>
      </c>
      <c r="C3907" s="144"/>
      <c r="D3907" s="144" t="s">
        <v>25742</v>
      </c>
      <c r="E3907" s="144"/>
      <c r="F3907" s="144">
        <v>1</v>
      </c>
      <c r="G3907" s="144"/>
      <c r="H3907" s="144">
        <v>120</v>
      </c>
      <c r="I3907" s="144">
        <v>50</v>
      </c>
      <c r="J3907" s="144">
        <v>50</v>
      </c>
      <c r="K3907" s="144">
        <v>20</v>
      </c>
      <c r="L3907" s="144"/>
      <c r="M3907" s="145" t="s">
        <v>2213</v>
      </c>
      <c r="N3907" s="144" t="s">
        <v>56</v>
      </c>
      <c r="O3907" s="144"/>
      <c r="P3907" s="144" t="s">
        <v>3930</v>
      </c>
      <c r="Q3907" s="144"/>
      <c r="R3907" s="144"/>
      <c r="S3907" s="144" t="s">
        <v>15453</v>
      </c>
      <c r="T3907" s="144" t="s">
        <v>4245</v>
      </c>
      <c r="U3907" s="144" t="s">
        <v>25741</v>
      </c>
      <c r="V3907" s="144"/>
      <c r="W3907" s="144">
        <v>368785</v>
      </c>
      <c r="X3907" s="144" t="s">
        <v>25743</v>
      </c>
      <c r="Y3907" s="144">
        <v>89290000000</v>
      </c>
      <c r="Z3907" s="144" t="s">
        <v>25744</v>
      </c>
      <c r="AA3907" s="160">
        <v>6472</v>
      </c>
    </row>
    <row r="3908" spans="1:27" ht="45" customHeight="1" x14ac:dyDescent="0.25">
      <c r="A3908" s="144" t="s">
        <v>25745</v>
      </c>
      <c r="B3908" s="144" t="s">
        <v>28448</v>
      </c>
      <c r="C3908" s="144"/>
      <c r="D3908" s="144"/>
      <c r="E3908" s="144"/>
      <c r="F3908" s="144">
        <v>1</v>
      </c>
      <c r="G3908" s="144"/>
      <c r="H3908" s="144">
        <v>170</v>
      </c>
      <c r="I3908" s="144">
        <v>70</v>
      </c>
      <c r="J3908" s="144">
        <v>70</v>
      </c>
      <c r="K3908" s="144">
        <v>30</v>
      </c>
      <c r="L3908" s="144"/>
      <c r="M3908" s="145" t="s">
        <v>2213</v>
      </c>
      <c r="N3908" s="144" t="s">
        <v>18</v>
      </c>
      <c r="O3908" s="144"/>
      <c r="P3908" s="144" t="s">
        <v>2918</v>
      </c>
      <c r="Q3908" s="144"/>
      <c r="R3908" s="144"/>
      <c r="S3908" s="144" t="s">
        <v>15453</v>
      </c>
      <c r="T3908" s="144" t="s">
        <v>10668</v>
      </c>
      <c r="U3908" s="144" t="s">
        <v>25745</v>
      </c>
      <c r="V3908" s="144"/>
      <c r="W3908" s="144">
        <v>309131</v>
      </c>
      <c r="X3908" s="144" t="s">
        <v>25746</v>
      </c>
      <c r="Y3908" s="144">
        <v>84720000000</v>
      </c>
      <c r="Z3908" s="144" t="s">
        <v>28449</v>
      </c>
      <c r="AA3908" s="160">
        <v>6454</v>
      </c>
    </row>
    <row r="3909" spans="1:27" ht="45" customHeight="1" x14ac:dyDescent="0.25">
      <c r="A3909" s="144" t="s">
        <v>25747</v>
      </c>
      <c r="B3909" s="144" t="s">
        <v>15409</v>
      </c>
      <c r="C3909" s="144">
        <v>1</v>
      </c>
      <c r="D3909" s="144"/>
      <c r="E3909" s="144"/>
      <c r="F3909" s="144">
        <v>1</v>
      </c>
      <c r="G3909" s="144"/>
      <c r="H3909" s="144">
        <v>620</v>
      </c>
      <c r="I3909" s="144">
        <v>200</v>
      </c>
      <c r="J3909" s="144">
        <v>300</v>
      </c>
      <c r="K3909" s="144">
        <v>120</v>
      </c>
      <c r="L3909" s="144"/>
      <c r="M3909" s="145" t="s">
        <v>2213</v>
      </c>
      <c r="N3909" s="144" t="s">
        <v>18</v>
      </c>
      <c r="O3909" s="144"/>
      <c r="P3909" s="144" t="s">
        <v>17473</v>
      </c>
      <c r="Q3909" s="144"/>
      <c r="R3909" s="144"/>
      <c r="S3909" s="144"/>
      <c r="T3909" s="144"/>
      <c r="U3909" s="144" t="s">
        <v>25747</v>
      </c>
      <c r="V3909" s="144"/>
      <c r="W3909" s="144">
        <v>309850</v>
      </c>
      <c r="X3909" s="144" t="s">
        <v>25748</v>
      </c>
      <c r="Y3909" s="149">
        <v>89210000000</v>
      </c>
      <c r="Z3909" s="144" t="s">
        <v>25749</v>
      </c>
      <c r="AA3909" s="160">
        <v>6644</v>
      </c>
    </row>
    <row r="3910" spans="1:27" ht="45" customHeight="1" x14ac:dyDescent="0.25">
      <c r="A3910" s="144" t="s">
        <v>31292</v>
      </c>
      <c r="B3910" s="144" t="s">
        <v>17392</v>
      </c>
      <c r="C3910" s="144">
        <v>12</v>
      </c>
      <c r="D3910" s="144"/>
      <c r="E3910" s="144"/>
      <c r="F3910" s="144">
        <v>1</v>
      </c>
      <c r="G3910" s="144"/>
      <c r="H3910" s="144">
        <v>1199</v>
      </c>
      <c r="I3910" s="144">
        <v>436</v>
      </c>
      <c r="J3910" s="144">
        <v>545</v>
      </c>
      <c r="K3910" s="144">
        <v>218</v>
      </c>
      <c r="L3910" s="144"/>
      <c r="M3910" s="145" t="s">
        <v>2213</v>
      </c>
      <c r="N3910" s="144" t="s">
        <v>21</v>
      </c>
      <c r="O3910" s="144"/>
      <c r="P3910" s="144" t="s">
        <v>2519</v>
      </c>
      <c r="Q3910" s="144"/>
      <c r="R3910" s="144"/>
      <c r="S3910" s="144"/>
      <c r="T3910" s="144"/>
      <c r="U3910" s="144" t="s">
        <v>31292</v>
      </c>
      <c r="V3910" s="144"/>
      <c r="W3910" s="144">
        <v>404102</v>
      </c>
      <c r="X3910" s="144" t="s">
        <v>8284</v>
      </c>
      <c r="Y3910" s="144" t="s">
        <v>8285</v>
      </c>
      <c r="Z3910" s="144" t="s">
        <v>8286</v>
      </c>
      <c r="AA3910" s="161">
        <v>1040</v>
      </c>
    </row>
    <row r="3911" spans="1:27" ht="45" customHeight="1" x14ac:dyDescent="0.25">
      <c r="A3911" s="144" t="s">
        <v>28450</v>
      </c>
      <c r="B3911" s="144" t="s">
        <v>28451</v>
      </c>
      <c r="C3911" s="144"/>
      <c r="D3911" s="144" t="s">
        <v>28452</v>
      </c>
      <c r="E3911" s="144"/>
      <c r="F3911" s="144">
        <v>1</v>
      </c>
      <c r="G3911" s="144"/>
      <c r="H3911" s="144">
        <v>100</v>
      </c>
      <c r="I3911" s="144">
        <v>30</v>
      </c>
      <c r="J3911" s="144">
        <v>50</v>
      </c>
      <c r="K3911" s="144">
        <v>20</v>
      </c>
      <c r="L3911" s="144"/>
      <c r="M3911" s="145" t="s">
        <v>2213</v>
      </c>
      <c r="N3911" s="144" t="s">
        <v>18</v>
      </c>
      <c r="O3911" s="144"/>
      <c r="P3911" s="144" t="s">
        <v>2369</v>
      </c>
      <c r="Q3911" s="144"/>
      <c r="R3911" s="144"/>
      <c r="S3911" s="144" t="s">
        <v>4191</v>
      </c>
      <c r="T3911" s="144" t="s">
        <v>28453</v>
      </c>
      <c r="U3911" s="144" t="s">
        <v>28450</v>
      </c>
      <c r="V3911" s="144"/>
      <c r="W3911" s="144">
        <v>309166</v>
      </c>
      <c r="X3911" s="151" t="s">
        <v>28454</v>
      </c>
      <c r="Y3911" s="151" t="s">
        <v>28455</v>
      </c>
      <c r="Z3911" s="144" t="s">
        <v>28456</v>
      </c>
      <c r="AA3911" s="160">
        <v>6907</v>
      </c>
    </row>
    <row r="3912" spans="1:27" ht="45" customHeight="1" x14ac:dyDescent="0.25">
      <c r="A3912" s="144" t="s">
        <v>28450</v>
      </c>
      <c r="B3912" s="144" t="s">
        <v>28451</v>
      </c>
      <c r="C3912" s="144"/>
      <c r="D3912" s="144" t="s">
        <v>28452</v>
      </c>
      <c r="E3912" s="144" t="s">
        <v>32264</v>
      </c>
      <c r="F3912" s="144">
        <v>1</v>
      </c>
      <c r="G3912" s="144">
        <v>100</v>
      </c>
      <c r="H3912" s="144"/>
      <c r="I3912" s="144"/>
      <c r="J3912" s="144"/>
      <c r="K3912" s="144"/>
      <c r="L3912" s="144"/>
      <c r="M3912" s="145" t="s">
        <v>2213</v>
      </c>
      <c r="N3912" s="144" t="s">
        <v>18</v>
      </c>
      <c r="O3912" s="144"/>
      <c r="P3912" s="144" t="s">
        <v>2369</v>
      </c>
      <c r="Q3912" s="144"/>
      <c r="R3912" s="144"/>
      <c r="S3912" s="144" t="s">
        <v>4191</v>
      </c>
      <c r="T3912" s="144" t="s">
        <v>28453</v>
      </c>
      <c r="U3912" s="144" t="s">
        <v>28450</v>
      </c>
      <c r="V3912" s="144"/>
      <c r="W3912" s="144">
        <v>309166</v>
      </c>
      <c r="X3912" s="144" t="s">
        <v>4750</v>
      </c>
      <c r="Y3912" s="144">
        <v>64494</v>
      </c>
      <c r="Z3912" s="144" t="s">
        <v>32265</v>
      </c>
      <c r="AA3912" s="160">
        <v>7426</v>
      </c>
    </row>
    <row r="3913" spans="1:27" ht="45" customHeight="1" x14ac:dyDescent="0.25">
      <c r="A3913" s="144" t="s">
        <v>24229</v>
      </c>
      <c r="B3913" s="144" t="s">
        <v>17323</v>
      </c>
      <c r="C3913" s="144"/>
      <c r="D3913" s="144"/>
      <c r="E3913" s="144"/>
      <c r="F3913" s="144">
        <v>2</v>
      </c>
      <c r="G3913" s="144"/>
      <c r="H3913" s="144"/>
      <c r="I3913" s="144"/>
      <c r="J3913" s="144"/>
      <c r="K3913" s="144"/>
      <c r="L3913" s="144">
        <v>150</v>
      </c>
      <c r="M3913" s="145" t="s">
        <v>2213</v>
      </c>
      <c r="N3913" s="144" t="s">
        <v>78</v>
      </c>
      <c r="O3913" s="144"/>
      <c r="P3913" s="144" t="s">
        <v>15456</v>
      </c>
      <c r="Q3913" s="144"/>
      <c r="R3913" s="144"/>
      <c r="S3913" s="144" t="s">
        <v>4189</v>
      </c>
      <c r="T3913" s="144" t="s">
        <v>15687</v>
      </c>
      <c r="U3913" s="144" t="s">
        <v>24229</v>
      </c>
      <c r="V3913" s="144"/>
      <c r="W3913" s="144">
        <v>624130</v>
      </c>
      <c r="X3913" s="144" t="s">
        <v>21101</v>
      </c>
      <c r="Y3913" s="144" t="s">
        <v>24230</v>
      </c>
      <c r="Z3913" s="144" t="s">
        <v>24231</v>
      </c>
      <c r="AA3913" s="160">
        <v>127</v>
      </c>
    </row>
    <row r="3914" spans="1:27" ht="45" customHeight="1" x14ac:dyDescent="0.25">
      <c r="A3914" s="144" t="s">
        <v>20323</v>
      </c>
      <c r="B3914" s="144" t="s">
        <v>15319</v>
      </c>
      <c r="C3914" s="144">
        <v>17</v>
      </c>
      <c r="D3914" s="144"/>
      <c r="E3914" s="144"/>
      <c r="F3914" s="144">
        <v>1</v>
      </c>
      <c r="G3914" s="144"/>
      <c r="H3914" s="144">
        <v>1150</v>
      </c>
      <c r="I3914" s="144">
        <v>654</v>
      </c>
      <c r="J3914" s="144">
        <v>818</v>
      </c>
      <c r="K3914" s="144">
        <v>327</v>
      </c>
      <c r="L3914" s="144"/>
      <c r="M3914" s="145" t="s">
        <v>2213</v>
      </c>
      <c r="N3914" s="144" t="s">
        <v>42</v>
      </c>
      <c r="O3914" s="144"/>
      <c r="P3914" s="144" t="s">
        <v>17471</v>
      </c>
      <c r="Q3914" s="144"/>
      <c r="R3914" s="144"/>
      <c r="S3914" s="144" t="s">
        <v>4189</v>
      </c>
      <c r="T3914" s="144" t="s">
        <v>10555</v>
      </c>
      <c r="U3914" s="144" t="s">
        <v>20323</v>
      </c>
      <c r="V3914" s="144"/>
      <c r="W3914" s="144">
        <v>309382</v>
      </c>
      <c r="X3914" s="144" t="s">
        <v>20324</v>
      </c>
      <c r="Y3914" s="150">
        <v>89270000000</v>
      </c>
      <c r="Z3914" s="144" t="s">
        <v>20325</v>
      </c>
      <c r="AA3914" s="160">
        <v>890</v>
      </c>
    </row>
    <row r="3915" spans="1:27" ht="45" customHeight="1" x14ac:dyDescent="0.25">
      <c r="A3915" s="144" t="s">
        <v>33052</v>
      </c>
      <c r="B3915" s="144" t="s">
        <v>33053</v>
      </c>
      <c r="C3915" s="144"/>
      <c r="D3915" s="144" t="s">
        <v>33054</v>
      </c>
      <c r="E3915" s="144"/>
      <c r="F3915" s="144">
        <v>3</v>
      </c>
      <c r="G3915" s="144"/>
      <c r="H3915" s="144"/>
      <c r="I3915" s="144"/>
      <c r="J3915" s="144"/>
      <c r="K3915" s="144"/>
      <c r="L3915" s="144">
        <v>150</v>
      </c>
      <c r="M3915" s="145" t="s">
        <v>2213</v>
      </c>
      <c r="N3915" s="144" t="s">
        <v>74</v>
      </c>
      <c r="O3915" s="144"/>
      <c r="P3915" s="144" t="s">
        <v>3785</v>
      </c>
      <c r="Q3915" s="144"/>
      <c r="R3915" s="144"/>
      <c r="S3915" s="144"/>
      <c r="T3915" s="144"/>
      <c r="U3915" s="144" t="s">
        <v>33052</v>
      </c>
      <c r="V3915" s="144"/>
      <c r="W3915" s="144">
        <v>443072</v>
      </c>
      <c r="X3915" s="144" t="s">
        <v>33055</v>
      </c>
      <c r="Y3915" s="144" t="s">
        <v>33056</v>
      </c>
      <c r="Z3915" s="144" t="s">
        <v>33057</v>
      </c>
      <c r="AA3915" s="160">
        <v>7474</v>
      </c>
    </row>
    <row r="3916" spans="1:27" ht="45" customHeight="1" x14ac:dyDescent="0.25">
      <c r="A3916" s="144" t="s">
        <v>9169</v>
      </c>
      <c r="B3916" s="144" t="s">
        <v>4205</v>
      </c>
      <c r="C3916" s="144">
        <v>156</v>
      </c>
      <c r="D3916" s="144" t="s">
        <v>4241</v>
      </c>
      <c r="E3916" s="144"/>
      <c r="F3916" s="144">
        <v>1</v>
      </c>
      <c r="G3916" s="144">
        <v>350</v>
      </c>
      <c r="H3916" s="144"/>
      <c r="I3916" s="144"/>
      <c r="J3916" s="144"/>
      <c r="K3916" s="144"/>
      <c r="L3916" s="144"/>
      <c r="M3916" s="145" t="s">
        <v>2213</v>
      </c>
      <c r="N3916" s="144" t="s">
        <v>54</v>
      </c>
      <c r="O3916" s="144"/>
      <c r="P3916" s="144" t="s">
        <v>4132</v>
      </c>
      <c r="Q3916" s="144"/>
      <c r="R3916" s="144"/>
      <c r="S3916" s="144"/>
      <c r="T3916" s="144"/>
      <c r="U3916" s="144" t="s">
        <v>9169</v>
      </c>
      <c r="V3916" s="144"/>
      <c r="W3916" s="144">
        <v>450051</v>
      </c>
      <c r="X3916" s="144" t="s">
        <v>9170</v>
      </c>
      <c r="Y3916" s="144"/>
      <c r="Z3916" s="144"/>
      <c r="AA3916" s="160">
        <v>611</v>
      </c>
    </row>
    <row r="3917" spans="1:27" ht="45" customHeight="1" x14ac:dyDescent="0.25">
      <c r="A3917" s="144" t="s">
        <v>32266</v>
      </c>
      <c r="B3917" s="144" t="s">
        <v>36755</v>
      </c>
      <c r="C3917" s="144"/>
      <c r="D3917" s="144" t="s">
        <v>32267</v>
      </c>
      <c r="E3917" s="144"/>
      <c r="F3917" s="144">
        <v>3</v>
      </c>
      <c r="G3917" s="144"/>
      <c r="H3917" s="144"/>
      <c r="I3917" s="144"/>
      <c r="J3917" s="144"/>
      <c r="K3917" s="144"/>
      <c r="L3917" s="144">
        <v>150</v>
      </c>
      <c r="M3917" s="145" t="s">
        <v>2213</v>
      </c>
      <c r="N3917" s="144" t="s">
        <v>42</v>
      </c>
      <c r="O3917" s="144"/>
      <c r="P3917" s="144" t="s">
        <v>16233</v>
      </c>
      <c r="Q3917" s="144"/>
      <c r="R3917" s="144"/>
      <c r="S3917" s="144" t="s">
        <v>13932</v>
      </c>
      <c r="T3917" s="144" t="s">
        <v>32268</v>
      </c>
      <c r="U3917" s="144" t="s">
        <v>32266</v>
      </c>
      <c r="V3917" s="144"/>
      <c r="W3917" s="144">
        <v>143550</v>
      </c>
      <c r="X3917" s="144" t="s">
        <v>32269</v>
      </c>
      <c r="Y3917" s="144">
        <v>84980000000</v>
      </c>
      <c r="Z3917" s="144" t="s">
        <v>36756</v>
      </c>
      <c r="AA3917" s="160">
        <v>7243</v>
      </c>
    </row>
    <row r="3918" spans="1:27" ht="45" customHeight="1" x14ac:dyDescent="0.25">
      <c r="A3918" s="144" t="s">
        <v>23051</v>
      </c>
      <c r="B3918" s="144" t="s">
        <v>23052</v>
      </c>
      <c r="C3918" s="144"/>
      <c r="D3918" s="144"/>
      <c r="E3918" s="144"/>
      <c r="F3918" s="144">
        <v>1</v>
      </c>
      <c r="G3918" s="144"/>
      <c r="H3918" s="144">
        <v>110</v>
      </c>
      <c r="I3918" s="144">
        <v>50</v>
      </c>
      <c r="J3918" s="144">
        <v>50</v>
      </c>
      <c r="K3918" s="144">
        <v>10</v>
      </c>
      <c r="L3918" s="144"/>
      <c r="M3918" s="145" t="s">
        <v>2213</v>
      </c>
      <c r="N3918" s="144" t="s">
        <v>45</v>
      </c>
      <c r="O3918" s="144"/>
      <c r="P3918" s="144" t="s">
        <v>3589</v>
      </c>
      <c r="Q3918" s="144"/>
      <c r="R3918" s="144"/>
      <c r="S3918" s="144" t="s">
        <v>4191</v>
      </c>
      <c r="T3918" s="144" t="s">
        <v>24232</v>
      </c>
      <c r="U3918" s="144" t="s">
        <v>23051</v>
      </c>
      <c r="V3918" s="144"/>
      <c r="W3918" s="144">
        <v>646776</v>
      </c>
      <c r="X3918" s="144" t="s">
        <v>23053</v>
      </c>
      <c r="Y3918" s="144" t="s">
        <v>23054</v>
      </c>
      <c r="Z3918" s="144" t="s">
        <v>23055</v>
      </c>
      <c r="AA3918" s="160">
        <v>5833</v>
      </c>
    </row>
    <row r="3919" spans="1:27" ht="45" customHeight="1" x14ac:dyDescent="0.25">
      <c r="A3919" s="144" t="s">
        <v>33296</v>
      </c>
      <c r="B3919" s="144" t="s">
        <v>16402</v>
      </c>
      <c r="C3919" s="144">
        <v>21</v>
      </c>
      <c r="D3919" s="144" t="s">
        <v>33297</v>
      </c>
      <c r="E3919" s="144"/>
      <c r="F3919" s="144">
        <v>1</v>
      </c>
      <c r="G3919" s="144">
        <v>200</v>
      </c>
      <c r="H3919" s="144"/>
      <c r="I3919" s="144"/>
      <c r="J3919" s="144"/>
      <c r="K3919" s="144"/>
      <c r="L3919" s="144"/>
      <c r="M3919" s="145" t="s">
        <v>2213</v>
      </c>
      <c r="N3919" s="144" t="s">
        <v>18</v>
      </c>
      <c r="O3919" s="144"/>
      <c r="P3919" s="144" t="s">
        <v>2375</v>
      </c>
      <c r="Q3919" s="144" t="s">
        <v>4188</v>
      </c>
      <c r="R3919" s="144" t="s">
        <v>8871</v>
      </c>
      <c r="S3919" s="144"/>
      <c r="T3919" s="144"/>
      <c r="U3919" s="144" t="s">
        <v>33296</v>
      </c>
      <c r="V3919" s="144"/>
      <c r="W3919" s="144">
        <v>308013</v>
      </c>
      <c r="X3919" s="144" t="s">
        <v>33298</v>
      </c>
      <c r="Y3919" s="144" t="s">
        <v>33299</v>
      </c>
      <c r="Z3919" s="144" t="s">
        <v>33300</v>
      </c>
      <c r="AA3919" s="161">
        <v>7512</v>
      </c>
    </row>
    <row r="3920" spans="1:27" ht="45" customHeight="1" x14ac:dyDescent="0.25">
      <c r="A3920" s="144" t="s">
        <v>20326</v>
      </c>
      <c r="B3920" s="144" t="s">
        <v>20327</v>
      </c>
      <c r="C3920" s="144"/>
      <c r="D3920" s="144" t="s">
        <v>20328</v>
      </c>
      <c r="E3920" s="144"/>
      <c r="F3920" s="144">
        <v>1</v>
      </c>
      <c r="G3920" s="144"/>
      <c r="H3920" s="144">
        <v>450</v>
      </c>
      <c r="I3920" s="144">
        <v>250</v>
      </c>
      <c r="J3920" s="144">
        <v>150</v>
      </c>
      <c r="K3920" s="144">
        <v>50</v>
      </c>
      <c r="L3920" s="144"/>
      <c r="M3920" s="145" t="s">
        <v>2213</v>
      </c>
      <c r="N3920" s="144" t="s">
        <v>42</v>
      </c>
      <c r="O3920" s="144"/>
      <c r="P3920" s="144" t="s">
        <v>16399</v>
      </c>
      <c r="Q3920" s="144"/>
      <c r="R3920" s="144"/>
      <c r="S3920" s="144" t="s">
        <v>4190</v>
      </c>
      <c r="T3920" s="144" t="s">
        <v>20329</v>
      </c>
      <c r="U3920" s="144" t="s">
        <v>20326</v>
      </c>
      <c r="V3920" s="144"/>
      <c r="W3920" s="144">
        <v>143420</v>
      </c>
      <c r="X3920" s="144" t="s">
        <v>20330</v>
      </c>
      <c r="Y3920" s="150">
        <v>89060000000</v>
      </c>
      <c r="Z3920" s="144" t="s">
        <v>20331</v>
      </c>
      <c r="AA3920" s="160">
        <v>5565</v>
      </c>
    </row>
    <row r="3921" spans="1:27" ht="45" customHeight="1" x14ac:dyDescent="0.25">
      <c r="A3921" s="144" t="s">
        <v>30185</v>
      </c>
      <c r="B3921" s="144" t="s">
        <v>30186</v>
      </c>
      <c r="C3921" s="144">
        <v>4</v>
      </c>
      <c r="D3921" s="144"/>
      <c r="E3921" s="144"/>
      <c r="F3921" s="144">
        <v>5</v>
      </c>
      <c r="G3921" s="144"/>
      <c r="H3921" s="144"/>
      <c r="I3921" s="144"/>
      <c r="J3921" s="144"/>
      <c r="K3921" s="144"/>
      <c r="L3921" s="144">
        <v>500</v>
      </c>
      <c r="M3921" s="145" t="s">
        <v>2213</v>
      </c>
      <c r="N3921" s="144" t="s">
        <v>17</v>
      </c>
      <c r="O3921" s="144"/>
      <c r="P3921" s="144" t="s">
        <v>3048</v>
      </c>
      <c r="Q3921" s="144"/>
      <c r="R3921" s="144"/>
      <c r="S3921" s="144" t="s">
        <v>4189</v>
      </c>
      <c r="T3921" s="144" t="s">
        <v>5283</v>
      </c>
      <c r="U3921" s="144" t="s">
        <v>30185</v>
      </c>
      <c r="V3921" s="144"/>
      <c r="W3921" s="144"/>
      <c r="X3921" s="144"/>
      <c r="Y3921" s="150"/>
      <c r="Z3921" s="144" t="s">
        <v>30187</v>
      </c>
      <c r="AA3921" s="160">
        <v>4737</v>
      </c>
    </row>
    <row r="3922" spans="1:27" ht="45" customHeight="1" x14ac:dyDescent="0.25">
      <c r="A3922" s="144" t="s">
        <v>27497</v>
      </c>
      <c r="B3922" s="144" t="s">
        <v>27498</v>
      </c>
      <c r="C3922" s="144"/>
      <c r="D3922" s="144"/>
      <c r="E3922" s="144"/>
      <c r="F3922" s="144">
        <v>1</v>
      </c>
      <c r="G3922" s="144"/>
      <c r="H3922" s="144">
        <v>120</v>
      </c>
      <c r="I3922" s="144">
        <v>50</v>
      </c>
      <c r="J3922" s="144">
        <v>50</v>
      </c>
      <c r="K3922" s="144">
        <v>20</v>
      </c>
      <c r="L3922" s="144"/>
      <c r="M3922" s="145" t="s">
        <v>2213</v>
      </c>
      <c r="N3922" s="144" t="s">
        <v>18</v>
      </c>
      <c r="O3922" s="144"/>
      <c r="P3922" s="144" t="s">
        <v>17715</v>
      </c>
      <c r="Q3922" s="144"/>
      <c r="R3922" s="144"/>
      <c r="S3922" s="144" t="s">
        <v>15453</v>
      </c>
      <c r="T3922" s="144" t="s">
        <v>27499</v>
      </c>
      <c r="U3922" s="144" t="s">
        <v>27497</v>
      </c>
      <c r="V3922" s="144"/>
      <c r="W3922" s="144">
        <v>309956</v>
      </c>
      <c r="X3922" s="144" t="s">
        <v>27500</v>
      </c>
      <c r="Y3922" s="144">
        <v>84720000000</v>
      </c>
      <c r="Z3922" s="144" t="s">
        <v>27501</v>
      </c>
      <c r="AA3922" s="161">
        <v>6779</v>
      </c>
    </row>
    <row r="3923" spans="1:27" ht="45" customHeight="1" x14ac:dyDescent="0.25">
      <c r="A3923" s="144" t="s">
        <v>20332</v>
      </c>
      <c r="B3923" s="144" t="s">
        <v>4205</v>
      </c>
      <c r="C3923" s="144">
        <v>14</v>
      </c>
      <c r="D3923" s="144"/>
      <c r="E3923" s="144"/>
      <c r="F3923" s="144">
        <v>1</v>
      </c>
      <c r="G3923" s="144">
        <v>180</v>
      </c>
      <c r="H3923" s="144"/>
      <c r="I3923" s="144"/>
      <c r="J3923" s="144"/>
      <c r="K3923" s="144"/>
      <c r="L3923" s="144"/>
      <c r="M3923" s="145" t="s">
        <v>2213</v>
      </c>
      <c r="N3923" s="144" t="s">
        <v>80</v>
      </c>
      <c r="O3923" s="144"/>
      <c r="P3923" s="144" t="s">
        <v>30713</v>
      </c>
      <c r="Q3923" s="144"/>
      <c r="R3923" s="144"/>
      <c r="S3923" s="144" t="s">
        <v>15453</v>
      </c>
      <c r="T3923" s="144" t="s">
        <v>20333</v>
      </c>
      <c r="U3923" s="144" t="s">
        <v>20332</v>
      </c>
      <c r="V3923" s="144"/>
      <c r="W3923" s="144">
        <v>356235</v>
      </c>
      <c r="X3923" s="144" t="s">
        <v>20334</v>
      </c>
      <c r="Y3923" s="144" t="s">
        <v>20336</v>
      </c>
      <c r="Z3923" s="144" t="s">
        <v>20335</v>
      </c>
      <c r="AA3923" s="160">
        <v>5334</v>
      </c>
    </row>
    <row r="3924" spans="1:27" ht="45" customHeight="1" x14ac:dyDescent="0.25">
      <c r="A3924" s="144" t="s">
        <v>33058</v>
      </c>
      <c r="B3924" s="144" t="s">
        <v>33059</v>
      </c>
      <c r="C3924" s="144"/>
      <c r="D3924" s="144"/>
      <c r="E3924" s="144"/>
      <c r="F3924" s="144">
        <v>1</v>
      </c>
      <c r="G3924" s="144"/>
      <c r="H3924" s="144">
        <v>450</v>
      </c>
      <c r="I3924" s="144">
        <v>200</v>
      </c>
      <c r="J3924" s="144">
        <v>200</v>
      </c>
      <c r="K3924" s="144">
        <v>50</v>
      </c>
      <c r="L3924" s="144"/>
      <c r="M3924" s="145" t="s">
        <v>2213</v>
      </c>
      <c r="N3924" s="144" t="s">
        <v>46</v>
      </c>
      <c r="O3924" s="144"/>
      <c r="P3924" s="144" t="s">
        <v>3774</v>
      </c>
      <c r="Q3924" s="144"/>
      <c r="R3924" s="144"/>
      <c r="S3924" s="144"/>
      <c r="T3924" s="144"/>
      <c r="U3924" s="144" t="s">
        <v>33058</v>
      </c>
      <c r="V3924" s="144"/>
      <c r="W3924" s="144">
        <v>460000</v>
      </c>
      <c r="X3924" s="144" t="s">
        <v>33060</v>
      </c>
      <c r="Y3924" s="144" t="s">
        <v>35643</v>
      </c>
      <c r="Z3924" s="144" t="s">
        <v>25563</v>
      </c>
      <c r="AA3924" s="160">
        <v>7479</v>
      </c>
    </row>
    <row r="3925" spans="1:27" ht="45" customHeight="1" x14ac:dyDescent="0.25">
      <c r="A3925" s="144" t="s">
        <v>9171</v>
      </c>
      <c r="B3925" s="144" t="s">
        <v>15462</v>
      </c>
      <c r="C3925" s="144"/>
      <c r="D3925" s="144" t="s">
        <v>9172</v>
      </c>
      <c r="E3925" s="144"/>
      <c r="F3925" s="144">
        <v>5</v>
      </c>
      <c r="G3925" s="144"/>
      <c r="H3925" s="144"/>
      <c r="I3925" s="144"/>
      <c r="J3925" s="144"/>
      <c r="K3925" s="144"/>
      <c r="L3925" s="144">
        <v>350</v>
      </c>
      <c r="M3925" s="145" t="s">
        <v>2213</v>
      </c>
      <c r="N3925" s="144" t="s">
        <v>18</v>
      </c>
      <c r="O3925" s="144"/>
      <c r="P3925" s="144" t="s">
        <v>2715</v>
      </c>
      <c r="Q3925" s="144" t="s">
        <v>4185</v>
      </c>
      <c r="R3925" s="144" t="s">
        <v>6091</v>
      </c>
      <c r="S3925" s="144" t="s">
        <v>4190</v>
      </c>
      <c r="T3925" s="144" t="s">
        <v>6091</v>
      </c>
      <c r="U3925" s="144" t="s">
        <v>9171</v>
      </c>
      <c r="V3925" s="144"/>
      <c r="W3925" s="144">
        <v>309650</v>
      </c>
      <c r="X3925" s="144" t="s">
        <v>7180</v>
      </c>
      <c r="Y3925" s="144" t="s">
        <v>9173</v>
      </c>
      <c r="Z3925" s="145" t="s">
        <v>15786</v>
      </c>
      <c r="AA3925" s="160">
        <v>612</v>
      </c>
    </row>
    <row r="3926" spans="1:27" ht="45" customHeight="1" x14ac:dyDescent="0.25">
      <c r="A3926" s="144" t="s">
        <v>27502</v>
      </c>
      <c r="B3926" s="144" t="s">
        <v>30188</v>
      </c>
      <c r="C3926" s="144"/>
      <c r="D3926" s="144"/>
      <c r="E3926" s="144"/>
      <c r="F3926" s="144">
        <v>1</v>
      </c>
      <c r="G3926" s="144"/>
      <c r="H3926" s="144">
        <v>450</v>
      </c>
      <c r="I3926" s="144">
        <v>250</v>
      </c>
      <c r="J3926" s="144">
        <v>150</v>
      </c>
      <c r="K3926" s="144">
        <v>50</v>
      </c>
      <c r="L3926" s="144"/>
      <c r="M3926" s="145" t="s">
        <v>2213</v>
      </c>
      <c r="N3926" s="144" t="s">
        <v>18</v>
      </c>
      <c r="O3926" s="144"/>
      <c r="P3926" s="144" t="s">
        <v>2516</v>
      </c>
      <c r="Q3926" s="144"/>
      <c r="R3926" s="144"/>
      <c r="S3926" s="144" t="s">
        <v>15453</v>
      </c>
      <c r="T3926" s="144" t="s">
        <v>27503</v>
      </c>
      <c r="U3926" s="144" t="s">
        <v>27502</v>
      </c>
      <c r="V3926" s="144"/>
      <c r="W3926" s="144">
        <v>309357</v>
      </c>
      <c r="X3926" s="144" t="s">
        <v>27505</v>
      </c>
      <c r="Y3926" s="144">
        <v>84720000000</v>
      </c>
      <c r="Z3926" s="144" t="s">
        <v>27506</v>
      </c>
      <c r="AA3926" s="160">
        <v>6758</v>
      </c>
    </row>
    <row r="3927" spans="1:27" ht="45" customHeight="1" x14ac:dyDescent="0.25">
      <c r="A3927" s="144" t="s">
        <v>27502</v>
      </c>
      <c r="B3927" s="144" t="s">
        <v>30188</v>
      </c>
      <c r="C3927" s="144"/>
      <c r="D3927" s="144"/>
      <c r="E3927" s="144" t="s">
        <v>4466</v>
      </c>
      <c r="F3927" s="144">
        <v>1</v>
      </c>
      <c r="G3927" s="144">
        <v>100</v>
      </c>
      <c r="H3927" s="144"/>
      <c r="I3927" s="144"/>
      <c r="J3927" s="144"/>
      <c r="K3927" s="144"/>
      <c r="L3927" s="144"/>
      <c r="M3927" s="145" t="s">
        <v>2213</v>
      </c>
      <c r="N3927" s="144" t="s">
        <v>18</v>
      </c>
      <c r="O3927" s="144"/>
      <c r="P3927" s="144" t="s">
        <v>2516</v>
      </c>
      <c r="Q3927" s="144"/>
      <c r="R3927" s="144"/>
      <c r="S3927" s="144" t="s">
        <v>15453</v>
      </c>
      <c r="T3927" s="144" t="s">
        <v>27503</v>
      </c>
      <c r="U3927" s="144" t="s">
        <v>27502</v>
      </c>
      <c r="V3927" s="144" t="s">
        <v>27504</v>
      </c>
      <c r="W3927" s="144">
        <v>309357</v>
      </c>
      <c r="X3927" s="144" t="s">
        <v>27505</v>
      </c>
      <c r="Y3927" s="144">
        <v>84720000000</v>
      </c>
      <c r="Z3927" s="144" t="s">
        <v>27506</v>
      </c>
      <c r="AA3927" s="160">
        <v>6759</v>
      </c>
    </row>
    <row r="3928" spans="1:27" ht="45" customHeight="1" x14ac:dyDescent="0.25">
      <c r="A3928" s="144" t="s">
        <v>23056</v>
      </c>
      <c r="B3928" s="144" t="s">
        <v>15377</v>
      </c>
      <c r="C3928" s="144"/>
      <c r="D3928" s="144"/>
      <c r="E3928" s="144"/>
      <c r="F3928" s="144">
        <v>1</v>
      </c>
      <c r="G3928" s="144">
        <v>200</v>
      </c>
      <c r="H3928" s="144"/>
      <c r="I3928" s="144"/>
      <c r="J3928" s="144"/>
      <c r="K3928" s="144"/>
      <c r="L3928" s="144"/>
      <c r="M3928" s="145" t="s">
        <v>2213</v>
      </c>
      <c r="N3928" s="144" t="s">
        <v>66</v>
      </c>
      <c r="O3928" s="144"/>
      <c r="P3928" s="144" t="s">
        <v>2824</v>
      </c>
      <c r="Q3928" s="144"/>
      <c r="R3928" s="144"/>
      <c r="S3928" s="144" t="s">
        <v>15453</v>
      </c>
      <c r="T3928" s="144" t="s">
        <v>21513</v>
      </c>
      <c r="U3928" s="144" t="s">
        <v>23056</v>
      </c>
      <c r="V3928" s="144"/>
      <c r="W3928" s="150">
        <v>363013</v>
      </c>
      <c r="X3928" s="144" t="s">
        <v>23057</v>
      </c>
      <c r="Y3928" s="144">
        <v>88670000000</v>
      </c>
      <c r="Z3928" s="144" t="s">
        <v>23058</v>
      </c>
      <c r="AA3928" s="160">
        <v>5853</v>
      </c>
    </row>
    <row r="3929" spans="1:27" ht="45" customHeight="1" x14ac:dyDescent="0.25">
      <c r="A3929" s="144" t="s">
        <v>28457</v>
      </c>
      <c r="B3929" s="144" t="s">
        <v>28458</v>
      </c>
      <c r="C3929" s="144"/>
      <c r="D3929" s="144" t="s">
        <v>28459</v>
      </c>
      <c r="E3929" s="144"/>
      <c r="F3929" s="144">
        <v>2</v>
      </c>
      <c r="G3929" s="144"/>
      <c r="H3929" s="144"/>
      <c r="I3929" s="144"/>
      <c r="J3929" s="144"/>
      <c r="K3929" s="144"/>
      <c r="L3929" s="144">
        <v>300</v>
      </c>
      <c r="M3929" s="145" t="s">
        <v>2213</v>
      </c>
      <c r="N3929" s="144" t="s">
        <v>58</v>
      </c>
      <c r="O3929" s="144"/>
      <c r="P3929" s="144" t="s">
        <v>3134</v>
      </c>
      <c r="Q3929" s="144"/>
      <c r="R3929" s="144"/>
      <c r="S3929" s="144" t="s">
        <v>4185</v>
      </c>
      <c r="T3929" s="144" t="s">
        <v>28460</v>
      </c>
      <c r="U3929" s="144" t="s">
        <v>28457</v>
      </c>
      <c r="V3929" s="144"/>
      <c r="W3929" s="144">
        <v>361624</v>
      </c>
      <c r="X3929" s="144" t="s">
        <v>28461</v>
      </c>
      <c r="Y3929" s="144" t="s">
        <v>28462</v>
      </c>
      <c r="Z3929" s="144" t="s">
        <v>28463</v>
      </c>
      <c r="AA3929" s="160">
        <v>6912</v>
      </c>
    </row>
    <row r="3930" spans="1:27" ht="45" customHeight="1" x14ac:dyDescent="0.25">
      <c r="A3930" s="144" t="s">
        <v>9174</v>
      </c>
      <c r="B3930" s="144" t="s">
        <v>4230</v>
      </c>
      <c r="C3930" s="144"/>
      <c r="D3930" s="144"/>
      <c r="E3930" s="144"/>
      <c r="F3930" s="144">
        <v>5</v>
      </c>
      <c r="G3930" s="144"/>
      <c r="H3930" s="144"/>
      <c r="I3930" s="144"/>
      <c r="J3930" s="144"/>
      <c r="K3930" s="144"/>
      <c r="L3930" s="144">
        <v>250</v>
      </c>
      <c r="M3930" s="145" t="s">
        <v>2213</v>
      </c>
      <c r="N3930" s="144" t="s">
        <v>34</v>
      </c>
      <c r="O3930" s="144"/>
      <c r="P3930" s="144" t="s">
        <v>2458</v>
      </c>
      <c r="Q3930" s="144"/>
      <c r="R3930" s="144"/>
      <c r="S3930" s="144" t="s">
        <v>4190</v>
      </c>
      <c r="T3930" s="144" t="s">
        <v>9175</v>
      </c>
      <c r="U3930" s="144" t="s">
        <v>9174</v>
      </c>
      <c r="V3930" s="144"/>
      <c r="W3930" s="144">
        <v>352680</v>
      </c>
      <c r="X3930" s="144" t="s">
        <v>9176</v>
      </c>
      <c r="Y3930" s="144"/>
      <c r="Z3930" s="144"/>
      <c r="AA3930" s="160">
        <v>613</v>
      </c>
    </row>
    <row r="3931" spans="1:27" ht="45" customHeight="1" x14ac:dyDescent="0.25">
      <c r="A3931" s="144" t="s">
        <v>25750</v>
      </c>
      <c r="B3931" s="144" t="s">
        <v>15483</v>
      </c>
      <c r="C3931" s="144">
        <v>106</v>
      </c>
      <c r="D3931" s="144" t="s">
        <v>5352</v>
      </c>
      <c r="E3931" s="144"/>
      <c r="F3931" s="144">
        <v>1</v>
      </c>
      <c r="G3931" s="144">
        <v>250</v>
      </c>
      <c r="H3931" s="144"/>
      <c r="I3931" s="144"/>
      <c r="J3931" s="144"/>
      <c r="K3931" s="144"/>
      <c r="L3931" s="144"/>
      <c r="M3931" s="145" t="s">
        <v>2213</v>
      </c>
      <c r="N3931" s="144" t="s">
        <v>22</v>
      </c>
      <c r="O3931" s="144"/>
      <c r="P3931" s="144" t="s">
        <v>2784</v>
      </c>
      <c r="Q3931" s="144"/>
      <c r="R3931" s="144"/>
      <c r="S3931" s="144"/>
      <c r="T3931" s="144"/>
      <c r="U3931" s="144" t="s">
        <v>25750</v>
      </c>
      <c r="V3931" s="144"/>
      <c r="W3931" s="144">
        <v>160033</v>
      </c>
      <c r="X3931" s="144" t="s">
        <v>25751</v>
      </c>
      <c r="Y3931" s="144">
        <v>89120000000</v>
      </c>
      <c r="Z3931" s="144" t="s">
        <v>25752</v>
      </c>
      <c r="AA3931" s="160">
        <v>6603</v>
      </c>
    </row>
    <row r="3932" spans="1:27" ht="45" customHeight="1" x14ac:dyDescent="0.25">
      <c r="A3932" s="144" t="s">
        <v>23059</v>
      </c>
      <c r="B3932" s="144" t="s">
        <v>13672</v>
      </c>
      <c r="C3932" s="144"/>
      <c r="D3932" s="144" t="s">
        <v>23060</v>
      </c>
      <c r="E3932" s="144"/>
      <c r="F3932" s="144">
        <v>1</v>
      </c>
      <c r="G3932" s="144"/>
      <c r="H3932" s="144">
        <v>1200</v>
      </c>
      <c r="I3932" s="144">
        <v>500</v>
      </c>
      <c r="J3932" s="144">
        <v>500</v>
      </c>
      <c r="K3932" s="144">
        <v>200</v>
      </c>
      <c r="L3932" s="144"/>
      <c r="M3932" s="145" t="s">
        <v>2213</v>
      </c>
      <c r="N3932" s="144" t="s">
        <v>41</v>
      </c>
      <c r="O3932" s="144"/>
      <c r="P3932" s="144" t="s">
        <v>2868</v>
      </c>
      <c r="Q3932" s="144"/>
      <c r="R3932" s="144"/>
      <c r="S3932" s="144"/>
      <c r="T3932" s="144"/>
      <c r="U3932" s="144" t="s">
        <v>23059</v>
      </c>
      <c r="V3932" s="144"/>
      <c r="W3932" s="144">
        <v>143980</v>
      </c>
      <c r="X3932" s="144" t="s">
        <v>23063</v>
      </c>
      <c r="Y3932" s="144">
        <v>89670000000</v>
      </c>
      <c r="Z3932" s="144" t="s">
        <v>14679</v>
      </c>
      <c r="AA3932" s="160">
        <v>6040</v>
      </c>
    </row>
    <row r="3933" spans="1:27" ht="45" customHeight="1" x14ac:dyDescent="0.25">
      <c r="A3933" s="144" t="s">
        <v>23059</v>
      </c>
      <c r="B3933" s="144" t="s">
        <v>13672</v>
      </c>
      <c r="C3933" s="144"/>
      <c r="D3933" s="144" t="s">
        <v>23060</v>
      </c>
      <c r="E3933" s="144" t="s">
        <v>23061</v>
      </c>
      <c r="F3933" s="144">
        <v>1</v>
      </c>
      <c r="G3933" s="144">
        <v>200</v>
      </c>
      <c r="H3933" s="144"/>
      <c r="I3933" s="144"/>
      <c r="J3933" s="144"/>
      <c r="K3933" s="144"/>
      <c r="L3933" s="144"/>
      <c r="M3933" s="145" t="s">
        <v>2213</v>
      </c>
      <c r="N3933" s="144" t="s">
        <v>41</v>
      </c>
      <c r="O3933" s="144"/>
      <c r="P3933" s="144" t="s">
        <v>2868</v>
      </c>
      <c r="Q3933" s="144"/>
      <c r="R3933" s="144"/>
      <c r="S3933" s="144"/>
      <c r="T3933" s="144"/>
      <c r="U3933" s="144" t="s">
        <v>23059</v>
      </c>
      <c r="V3933" s="144" t="s">
        <v>23062</v>
      </c>
      <c r="W3933" s="144">
        <v>143980</v>
      </c>
      <c r="X3933" s="144" t="s">
        <v>23063</v>
      </c>
      <c r="Y3933" s="144">
        <v>89670000000</v>
      </c>
      <c r="Z3933" s="144" t="s">
        <v>14679</v>
      </c>
      <c r="AA3933" s="160">
        <v>6041</v>
      </c>
    </row>
    <row r="3934" spans="1:27" ht="45" customHeight="1" x14ac:dyDescent="0.25">
      <c r="A3934" s="144" t="s">
        <v>28464</v>
      </c>
      <c r="B3934" s="144" t="s">
        <v>14963</v>
      </c>
      <c r="C3934" s="144">
        <v>17</v>
      </c>
      <c r="D3934" s="144"/>
      <c r="E3934" s="144"/>
      <c r="F3934" s="144">
        <v>1</v>
      </c>
      <c r="G3934" s="144"/>
      <c r="H3934" s="144">
        <v>850</v>
      </c>
      <c r="I3934" s="144">
        <v>400</v>
      </c>
      <c r="J3934" s="144">
        <v>400</v>
      </c>
      <c r="K3934" s="144">
        <v>50</v>
      </c>
      <c r="L3934" s="144"/>
      <c r="M3934" s="145" t="s">
        <v>2213</v>
      </c>
      <c r="N3934" s="144" t="s">
        <v>42</v>
      </c>
      <c r="O3934" s="144"/>
      <c r="P3934" s="144" t="s">
        <v>4085</v>
      </c>
      <c r="Q3934" s="144"/>
      <c r="R3934" s="144"/>
      <c r="S3934" s="144"/>
      <c r="T3934" s="144"/>
      <c r="U3934" s="144" t="s">
        <v>28464</v>
      </c>
      <c r="V3934" s="144"/>
      <c r="W3934" s="144">
        <v>142114</v>
      </c>
      <c r="X3934" s="144" t="s">
        <v>28465</v>
      </c>
      <c r="Y3934" s="144" t="s">
        <v>28466</v>
      </c>
      <c r="Z3934" s="144" t="s">
        <v>28467</v>
      </c>
      <c r="AA3934" s="160">
        <v>6838</v>
      </c>
    </row>
    <row r="3935" spans="1:27" ht="45" customHeight="1" x14ac:dyDescent="0.25">
      <c r="A3935" s="144" t="s">
        <v>28464</v>
      </c>
      <c r="B3935" s="144" t="s">
        <v>14963</v>
      </c>
      <c r="C3935" s="144">
        <v>17</v>
      </c>
      <c r="D3935" s="144"/>
      <c r="E3935" s="144" t="s">
        <v>33302</v>
      </c>
      <c r="F3935" s="144">
        <v>1</v>
      </c>
      <c r="G3935" s="144">
        <v>200</v>
      </c>
      <c r="H3935" s="144"/>
      <c r="I3935" s="144"/>
      <c r="J3935" s="144"/>
      <c r="K3935" s="144"/>
      <c r="L3935" s="144"/>
      <c r="M3935" s="145" t="s">
        <v>2213</v>
      </c>
      <c r="N3935" s="144" t="s">
        <v>42</v>
      </c>
      <c r="O3935" s="144"/>
      <c r="P3935" s="144" t="s">
        <v>4085</v>
      </c>
      <c r="Q3935" s="144"/>
      <c r="R3935" s="144"/>
      <c r="S3935" s="144"/>
      <c r="T3935" s="144"/>
      <c r="U3935" s="144" t="s">
        <v>28464</v>
      </c>
      <c r="V3935" s="144" t="s">
        <v>28468</v>
      </c>
      <c r="W3935" s="144">
        <v>142114</v>
      </c>
      <c r="X3935" s="144" t="s">
        <v>28465</v>
      </c>
      <c r="Y3935" s="144" t="s">
        <v>28466</v>
      </c>
      <c r="Z3935" s="144" t="s">
        <v>28467</v>
      </c>
      <c r="AA3935" s="160">
        <v>6839</v>
      </c>
    </row>
    <row r="3936" spans="1:27" ht="45" customHeight="1" x14ac:dyDescent="0.25">
      <c r="A3936" s="144" t="s">
        <v>28464</v>
      </c>
      <c r="B3936" s="144" t="s">
        <v>14963</v>
      </c>
      <c r="C3936" s="144">
        <v>17</v>
      </c>
      <c r="D3936" s="144"/>
      <c r="E3936" s="144" t="s">
        <v>36060</v>
      </c>
      <c r="F3936" s="144">
        <v>1</v>
      </c>
      <c r="G3936" s="144">
        <v>350</v>
      </c>
      <c r="H3936" s="144"/>
      <c r="I3936" s="144"/>
      <c r="J3936" s="144"/>
      <c r="K3936" s="144"/>
      <c r="L3936" s="144"/>
      <c r="M3936" s="145" t="s">
        <v>2213</v>
      </c>
      <c r="N3936" s="144" t="s">
        <v>42</v>
      </c>
      <c r="O3936" s="144"/>
      <c r="P3936" s="144" t="s">
        <v>4085</v>
      </c>
      <c r="Q3936" s="144"/>
      <c r="R3936" s="144"/>
      <c r="S3936" s="144"/>
      <c r="T3936" s="144"/>
      <c r="U3936" s="144" t="s">
        <v>28464</v>
      </c>
      <c r="V3936" s="144" t="s">
        <v>9521</v>
      </c>
      <c r="W3936" s="144">
        <v>142118</v>
      </c>
      <c r="X3936" s="144" t="s">
        <v>36061</v>
      </c>
      <c r="Y3936" s="144">
        <v>84970000000</v>
      </c>
      <c r="Z3936" s="144" t="s">
        <v>36062</v>
      </c>
      <c r="AA3936" s="160">
        <v>7659</v>
      </c>
    </row>
    <row r="3937" spans="1:27" ht="45" customHeight="1" x14ac:dyDescent="0.25">
      <c r="A3937" s="144" t="s">
        <v>28464</v>
      </c>
      <c r="B3937" s="144" t="s">
        <v>14963</v>
      </c>
      <c r="C3937" s="144">
        <v>17</v>
      </c>
      <c r="D3937" s="144"/>
      <c r="E3937" s="144" t="s">
        <v>33301</v>
      </c>
      <c r="F3937" s="144">
        <v>1</v>
      </c>
      <c r="G3937" s="144">
        <v>200</v>
      </c>
      <c r="H3937" s="144"/>
      <c r="I3937" s="144"/>
      <c r="J3937" s="144"/>
      <c r="K3937" s="144"/>
      <c r="L3937" s="144"/>
      <c r="M3937" s="145" t="s">
        <v>2213</v>
      </c>
      <c r="N3937" s="144" t="s">
        <v>42</v>
      </c>
      <c r="O3937" s="144"/>
      <c r="P3937" s="144" t="s">
        <v>4085</v>
      </c>
      <c r="Q3937" s="144" t="s">
        <v>4187</v>
      </c>
      <c r="R3937" s="144" t="s">
        <v>15030</v>
      </c>
      <c r="S3937" s="144"/>
      <c r="T3937" s="144"/>
      <c r="U3937" s="144" t="s">
        <v>28464</v>
      </c>
      <c r="V3937" s="144" t="s">
        <v>9521</v>
      </c>
      <c r="W3937" s="144">
        <v>142118</v>
      </c>
      <c r="X3937" s="144" t="s">
        <v>20467</v>
      </c>
      <c r="Y3937" s="144" t="s">
        <v>9522</v>
      </c>
      <c r="Z3937" s="144" t="s">
        <v>9523</v>
      </c>
      <c r="AA3937" s="160">
        <v>1828</v>
      </c>
    </row>
    <row r="3938" spans="1:27" ht="45" customHeight="1" x14ac:dyDescent="0.25">
      <c r="A3938" s="144" t="s">
        <v>9177</v>
      </c>
      <c r="B3938" s="144" t="s">
        <v>4209</v>
      </c>
      <c r="C3938" s="144"/>
      <c r="D3938" s="144"/>
      <c r="E3938" s="144"/>
      <c r="F3938" s="144">
        <v>1</v>
      </c>
      <c r="G3938" s="144"/>
      <c r="H3938" s="144">
        <v>798</v>
      </c>
      <c r="I3938" s="144">
        <v>290</v>
      </c>
      <c r="J3938" s="144">
        <v>363</v>
      </c>
      <c r="K3938" s="144">
        <v>145</v>
      </c>
      <c r="L3938" s="144"/>
      <c r="M3938" s="145" t="s">
        <v>2213</v>
      </c>
      <c r="N3938" s="144" t="s">
        <v>76</v>
      </c>
      <c r="O3938" s="144"/>
      <c r="P3938" s="144" t="s">
        <v>3303</v>
      </c>
      <c r="Q3938" s="144"/>
      <c r="R3938" s="144"/>
      <c r="S3938" s="144" t="s">
        <v>4190</v>
      </c>
      <c r="T3938" s="144" t="s">
        <v>9178</v>
      </c>
      <c r="U3938" s="144" t="s">
        <v>9177</v>
      </c>
      <c r="V3938" s="144"/>
      <c r="W3938" s="144">
        <v>413210</v>
      </c>
      <c r="X3938" s="144" t="s">
        <v>9179</v>
      </c>
      <c r="Y3938" s="144"/>
      <c r="Z3938" s="144" t="s">
        <v>9180</v>
      </c>
      <c r="AA3938" s="160">
        <v>615</v>
      </c>
    </row>
    <row r="3939" spans="1:27" ht="45" customHeight="1" x14ac:dyDescent="0.25">
      <c r="A3939" s="144" t="s">
        <v>17194</v>
      </c>
      <c r="B3939" s="144" t="s">
        <v>17195</v>
      </c>
      <c r="C3939" s="144"/>
      <c r="D3939" s="144"/>
      <c r="E3939" s="144"/>
      <c r="F3939" s="144">
        <v>2</v>
      </c>
      <c r="G3939" s="144"/>
      <c r="H3939" s="144"/>
      <c r="I3939" s="144"/>
      <c r="J3939" s="144"/>
      <c r="K3939" s="144"/>
      <c r="L3939" s="144">
        <v>350</v>
      </c>
      <c r="M3939" s="145" t="s">
        <v>2213</v>
      </c>
      <c r="N3939" s="144" t="s">
        <v>22</v>
      </c>
      <c r="O3939" s="144"/>
      <c r="P3939" s="144" t="s">
        <v>2784</v>
      </c>
      <c r="Q3939" s="144"/>
      <c r="R3939" s="144"/>
      <c r="S3939" s="144"/>
      <c r="T3939" s="144"/>
      <c r="U3939" s="144" t="s">
        <v>17194</v>
      </c>
      <c r="V3939" s="144"/>
      <c r="W3939" s="144">
        <v>160022</v>
      </c>
      <c r="X3939" s="144" t="s">
        <v>17196</v>
      </c>
      <c r="Y3939" s="144" t="s">
        <v>17197</v>
      </c>
      <c r="Z3939" s="144" t="s">
        <v>17198</v>
      </c>
      <c r="AA3939" s="160">
        <v>4267</v>
      </c>
    </row>
    <row r="3940" spans="1:27" ht="45" customHeight="1" x14ac:dyDescent="0.25">
      <c r="A3940" s="145" t="s">
        <v>17194</v>
      </c>
      <c r="B3940" s="144" t="s">
        <v>17195</v>
      </c>
      <c r="C3940" s="144"/>
      <c r="D3940" s="144"/>
      <c r="E3940" s="144" t="s">
        <v>17199</v>
      </c>
      <c r="F3940" s="144">
        <v>2</v>
      </c>
      <c r="G3940" s="144"/>
      <c r="H3940" s="144"/>
      <c r="I3940" s="144"/>
      <c r="J3940" s="144"/>
      <c r="K3940" s="144"/>
      <c r="L3940" s="144">
        <v>150</v>
      </c>
      <c r="M3940" s="145" t="s">
        <v>2213</v>
      </c>
      <c r="N3940" s="144" t="s">
        <v>22</v>
      </c>
      <c r="O3940" s="144"/>
      <c r="P3940" s="144" t="s">
        <v>2784</v>
      </c>
      <c r="Q3940" s="144"/>
      <c r="R3940" s="144"/>
      <c r="S3940" s="144"/>
      <c r="T3940" s="144"/>
      <c r="U3940" s="144" t="s">
        <v>17194</v>
      </c>
      <c r="V3940" s="145" t="s">
        <v>17200</v>
      </c>
      <c r="W3940" s="144">
        <v>160022</v>
      </c>
      <c r="X3940" s="144" t="s">
        <v>17196</v>
      </c>
      <c r="Y3940" s="144" t="s">
        <v>17197</v>
      </c>
      <c r="Z3940" s="144" t="s">
        <v>17198</v>
      </c>
      <c r="AA3940" s="160">
        <v>4268</v>
      </c>
    </row>
    <row r="3941" spans="1:27" ht="45" customHeight="1" x14ac:dyDescent="0.25">
      <c r="A3941" s="144" t="s">
        <v>9181</v>
      </c>
      <c r="B3941" s="144" t="s">
        <v>15450</v>
      </c>
      <c r="C3941" s="144"/>
      <c r="D3941" s="144"/>
      <c r="E3941" s="144"/>
      <c r="F3941" s="144">
        <v>5</v>
      </c>
      <c r="G3941" s="144"/>
      <c r="H3941" s="144"/>
      <c r="I3941" s="144"/>
      <c r="J3941" s="144"/>
      <c r="K3941" s="144"/>
      <c r="L3941" s="144">
        <v>500</v>
      </c>
      <c r="M3941" s="145" t="s">
        <v>2213</v>
      </c>
      <c r="N3941" s="144" t="s">
        <v>42</v>
      </c>
      <c r="O3941" s="144"/>
      <c r="P3941" s="144" t="s">
        <v>30747</v>
      </c>
      <c r="Q3941" s="144"/>
      <c r="R3941" s="144"/>
      <c r="S3941" s="144" t="s">
        <v>4190</v>
      </c>
      <c r="T3941" s="144" t="s">
        <v>6137</v>
      </c>
      <c r="U3941" s="144" t="s">
        <v>9181</v>
      </c>
      <c r="V3941" s="144"/>
      <c r="W3941" s="144">
        <v>141960</v>
      </c>
      <c r="X3941" s="144" t="s">
        <v>13287</v>
      </c>
      <c r="Y3941" s="144" t="s">
        <v>9182</v>
      </c>
      <c r="Z3941" s="144" t="s">
        <v>15787</v>
      </c>
      <c r="AA3941" s="160">
        <v>616</v>
      </c>
    </row>
    <row r="3942" spans="1:27" ht="45" customHeight="1" x14ac:dyDescent="0.25">
      <c r="A3942" s="144" t="s">
        <v>9181</v>
      </c>
      <c r="B3942" s="144" t="s">
        <v>15450</v>
      </c>
      <c r="C3942" s="144"/>
      <c r="D3942" s="144"/>
      <c r="E3942" s="144"/>
      <c r="F3942" s="144">
        <v>3</v>
      </c>
      <c r="G3942" s="144"/>
      <c r="H3942" s="144"/>
      <c r="I3942" s="144"/>
      <c r="J3942" s="144"/>
      <c r="K3942" s="144"/>
      <c r="L3942" s="144">
        <v>150</v>
      </c>
      <c r="M3942" s="145" t="s">
        <v>2213</v>
      </c>
      <c r="N3942" s="144" t="s">
        <v>42</v>
      </c>
      <c r="O3942" s="144"/>
      <c r="P3942" s="144" t="s">
        <v>30747</v>
      </c>
      <c r="Q3942" s="144"/>
      <c r="R3942" s="144"/>
      <c r="S3942" s="144" t="s">
        <v>4190</v>
      </c>
      <c r="T3942" s="144" t="s">
        <v>6137</v>
      </c>
      <c r="U3942" s="144" t="s">
        <v>9181</v>
      </c>
      <c r="V3942" s="144"/>
      <c r="W3942" s="144">
        <v>141960</v>
      </c>
      <c r="X3942" s="144" t="s">
        <v>13287</v>
      </c>
      <c r="Y3942" s="144" t="s">
        <v>9182</v>
      </c>
      <c r="Z3942" s="144" t="s">
        <v>15787</v>
      </c>
      <c r="AA3942" s="160">
        <v>4372</v>
      </c>
    </row>
    <row r="3943" spans="1:27" ht="45" customHeight="1" x14ac:dyDescent="0.25">
      <c r="A3943" s="144" t="s">
        <v>17201</v>
      </c>
      <c r="B3943" s="144" t="s">
        <v>15483</v>
      </c>
      <c r="C3943" s="144">
        <v>6</v>
      </c>
      <c r="D3943" s="144"/>
      <c r="E3943" s="144"/>
      <c r="F3943" s="144">
        <v>1</v>
      </c>
      <c r="G3943" s="144">
        <v>200</v>
      </c>
      <c r="H3943" s="144"/>
      <c r="I3943" s="144"/>
      <c r="J3943" s="144"/>
      <c r="K3943" s="144"/>
      <c r="L3943" s="144"/>
      <c r="M3943" s="145" t="s">
        <v>2213</v>
      </c>
      <c r="N3943" s="144" t="s">
        <v>42</v>
      </c>
      <c r="O3943" s="144"/>
      <c r="P3943" s="144" t="s">
        <v>30736</v>
      </c>
      <c r="Q3943" s="144"/>
      <c r="R3943" s="144"/>
      <c r="S3943" s="144" t="s">
        <v>4189</v>
      </c>
      <c r="T3943" s="144" t="s">
        <v>17202</v>
      </c>
      <c r="U3943" s="144" t="s">
        <v>17201</v>
      </c>
      <c r="V3943" s="144"/>
      <c r="W3943" s="144">
        <v>140104</v>
      </c>
      <c r="X3943" s="144" t="s">
        <v>17203</v>
      </c>
      <c r="Y3943" s="144" t="s">
        <v>17204</v>
      </c>
      <c r="Z3943" s="144" t="s">
        <v>17205</v>
      </c>
      <c r="AA3943" s="160">
        <v>4238</v>
      </c>
    </row>
    <row r="3944" spans="1:27" ht="45" customHeight="1" x14ac:dyDescent="0.25">
      <c r="A3944" s="144" t="s">
        <v>9183</v>
      </c>
      <c r="B3944" s="144" t="s">
        <v>15788</v>
      </c>
      <c r="C3944" s="144"/>
      <c r="D3944" s="144" t="s">
        <v>5446</v>
      </c>
      <c r="E3944" s="144"/>
      <c r="F3944" s="144">
        <v>2</v>
      </c>
      <c r="G3944" s="144"/>
      <c r="H3944" s="144"/>
      <c r="I3944" s="144"/>
      <c r="J3944" s="144"/>
      <c r="K3944" s="144"/>
      <c r="L3944" s="144">
        <v>250</v>
      </c>
      <c r="M3944" s="145" t="s">
        <v>2213</v>
      </c>
      <c r="N3944" s="144" t="s">
        <v>73</v>
      </c>
      <c r="O3944" s="144"/>
      <c r="P3944" s="144" t="s">
        <v>3837</v>
      </c>
      <c r="Q3944" s="144"/>
      <c r="R3944" s="144"/>
      <c r="S3944" s="144" t="s">
        <v>4190</v>
      </c>
      <c r="T3944" s="144" t="s">
        <v>4283</v>
      </c>
      <c r="U3944" s="144" t="s">
        <v>9183</v>
      </c>
      <c r="V3944" s="144"/>
      <c r="W3944" s="144">
        <v>391502</v>
      </c>
      <c r="X3944" s="144" t="s">
        <v>20337</v>
      </c>
      <c r="Y3944" s="150" t="s">
        <v>15789</v>
      </c>
      <c r="Z3944" s="144" t="s">
        <v>15790</v>
      </c>
      <c r="AA3944" s="160">
        <v>617</v>
      </c>
    </row>
    <row r="3945" spans="1:27" ht="45" customHeight="1" x14ac:dyDescent="0.25">
      <c r="A3945" s="144" t="s">
        <v>35644</v>
      </c>
      <c r="B3945" s="144" t="s">
        <v>35645</v>
      </c>
      <c r="C3945" s="144"/>
      <c r="D3945" s="144"/>
      <c r="E3945" s="144"/>
      <c r="F3945" s="144">
        <v>3</v>
      </c>
      <c r="G3945" s="144"/>
      <c r="H3945" s="144"/>
      <c r="I3945" s="144"/>
      <c r="J3945" s="144"/>
      <c r="K3945" s="144"/>
      <c r="L3945" s="144">
        <v>150</v>
      </c>
      <c r="M3945" s="145" t="s">
        <v>2213</v>
      </c>
      <c r="N3945" s="144" t="s">
        <v>86</v>
      </c>
      <c r="O3945" s="144"/>
      <c r="P3945" s="144" t="s">
        <v>3321</v>
      </c>
      <c r="Q3945" s="144"/>
      <c r="R3945" s="144"/>
      <c r="S3945" s="144" t="s">
        <v>28500</v>
      </c>
      <c r="T3945" s="144" t="s">
        <v>35646</v>
      </c>
      <c r="U3945" s="144" t="s">
        <v>35644</v>
      </c>
      <c r="V3945" s="144"/>
      <c r="W3945" s="144">
        <v>433396</v>
      </c>
      <c r="X3945" s="144" t="s">
        <v>35647</v>
      </c>
      <c r="Y3945" s="150">
        <v>88423327134</v>
      </c>
      <c r="Z3945" s="144" t="s">
        <v>35648</v>
      </c>
      <c r="AA3945" s="160">
        <v>7586</v>
      </c>
    </row>
    <row r="3946" spans="1:27" ht="45" customHeight="1" x14ac:dyDescent="0.25">
      <c r="A3946" s="144" t="s">
        <v>35649</v>
      </c>
      <c r="B3946" s="144" t="s">
        <v>35650</v>
      </c>
      <c r="C3946" s="144">
        <v>2</v>
      </c>
      <c r="D3946" s="144"/>
      <c r="E3946" s="144"/>
      <c r="F3946" s="144">
        <v>1</v>
      </c>
      <c r="G3946" s="144"/>
      <c r="H3946" s="144">
        <v>120</v>
      </c>
      <c r="I3946" s="144">
        <v>50</v>
      </c>
      <c r="J3946" s="144">
        <v>50</v>
      </c>
      <c r="K3946" s="144">
        <v>20</v>
      </c>
      <c r="L3946" s="144"/>
      <c r="M3946" s="145" t="s">
        <v>2213</v>
      </c>
      <c r="N3946" s="144" t="s">
        <v>18</v>
      </c>
      <c r="O3946" s="144"/>
      <c r="P3946" s="144" t="s">
        <v>2545</v>
      </c>
      <c r="Q3946" s="144"/>
      <c r="R3946" s="144"/>
      <c r="S3946" s="144" t="s">
        <v>15453</v>
      </c>
      <c r="T3946" s="144" t="s">
        <v>27784</v>
      </c>
      <c r="U3946" s="144" t="s">
        <v>35649</v>
      </c>
      <c r="V3946" s="144"/>
      <c r="W3946" s="144">
        <v>309900</v>
      </c>
      <c r="X3946" s="144" t="s">
        <v>35651</v>
      </c>
      <c r="Y3946" s="144" t="s">
        <v>35652</v>
      </c>
      <c r="Z3946" s="144" t="s">
        <v>35653</v>
      </c>
      <c r="AA3946" s="161">
        <v>7560</v>
      </c>
    </row>
    <row r="3947" spans="1:27" ht="45" customHeight="1" x14ac:dyDescent="0.25">
      <c r="A3947" s="144" t="s">
        <v>14806</v>
      </c>
      <c r="B3947" s="144" t="s">
        <v>4205</v>
      </c>
      <c r="C3947" s="144">
        <v>8</v>
      </c>
      <c r="D3947" s="144" t="s">
        <v>14807</v>
      </c>
      <c r="E3947" s="144"/>
      <c r="F3947" s="144">
        <v>1</v>
      </c>
      <c r="G3947" s="144">
        <v>167</v>
      </c>
      <c r="H3947" s="144"/>
      <c r="I3947" s="144"/>
      <c r="J3947" s="144"/>
      <c r="K3947" s="144"/>
      <c r="L3947" s="144"/>
      <c r="M3947" s="145" t="s">
        <v>2213</v>
      </c>
      <c r="N3947" s="144" t="s">
        <v>43</v>
      </c>
      <c r="O3947" s="144"/>
      <c r="P3947" s="144" t="s">
        <v>30533</v>
      </c>
      <c r="Q3947" s="144"/>
      <c r="R3947" s="144"/>
      <c r="S3947" s="144" t="s">
        <v>4189</v>
      </c>
      <c r="T3947" s="144" t="s">
        <v>4610</v>
      </c>
      <c r="U3947" s="144" t="s">
        <v>14806</v>
      </c>
      <c r="V3947" s="144"/>
      <c r="W3947" s="144">
        <v>184682</v>
      </c>
      <c r="X3947" s="144" t="s">
        <v>5025</v>
      </c>
      <c r="Y3947" s="144">
        <v>88150000000</v>
      </c>
      <c r="Z3947" s="151" t="s">
        <v>5026</v>
      </c>
      <c r="AA3947" s="160">
        <v>3450</v>
      </c>
    </row>
    <row r="3948" spans="1:27" ht="45" customHeight="1" x14ac:dyDescent="0.25">
      <c r="A3948" s="144" t="s">
        <v>9184</v>
      </c>
      <c r="B3948" s="144" t="s">
        <v>4208</v>
      </c>
      <c r="C3948" s="144"/>
      <c r="D3948" s="144" t="s">
        <v>9185</v>
      </c>
      <c r="E3948" s="144"/>
      <c r="F3948" s="144">
        <v>1</v>
      </c>
      <c r="G3948" s="144"/>
      <c r="H3948" s="144">
        <v>798</v>
      </c>
      <c r="I3948" s="144">
        <v>290</v>
      </c>
      <c r="J3948" s="144">
        <v>363</v>
      </c>
      <c r="K3948" s="144">
        <v>145</v>
      </c>
      <c r="L3948" s="144"/>
      <c r="M3948" s="145" t="s">
        <v>2213</v>
      </c>
      <c r="N3948" s="144" t="s">
        <v>83</v>
      </c>
      <c r="O3948" s="144"/>
      <c r="P3948" s="144" t="s">
        <v>3425</v>
      </c>
      <c r="Q3948" s="144"/>
      <c r="R3948" s="144"/>
      <c r="S3948" s="144" t="s">
        <v>4191</v>
      </c>
      <c r="T3948" s="144" t="s">
        <v>9186</v>
      </c>
      <c r="U3948" s="144" t="s">
        <v>9184</v>
      </c>
      <c r="V3948" s="144"/>
      <c r="W3948" s="144">
        <v>634524</v>
      </c>
      <c r="X3948" s="150" t="s">
        <v>7760</v>
      </c>
      <c r="Y3948" s="150"/>
      <c r="Z3948" s="144"/>
      <c r="AA3948" s="160">
        <v>618</v>
      </c>
    </row>
    <row r="3949" spans="1:27" ht="45" customHeight="1" x14ac:dyDescent="0.25">
      <c r="A3949" s="144" t="s">
        <v>23064</v>
      </c>
      <c r="B3949" s="144" t="s">
        <v>23065</v>
      </c>
      <c r="C3949" s="144">
        <v>12</v>
      </c>
      <c r="D3949" s="144"/>
      <c r="E3949" s="144"/>
      <c r="F3949" s="144">
        <v>1</v>
      </c>
      <c r="G3949" s="144">
        <v>200</v>
      </c>
      <c r="H3949" s="144"/>
      <c r="I3949" s="144"/>
      <c r="J3949" s="144"/>
      <c r="K3949" s="144"/>
      <c r="L3949" s="144"/>
      <c r="M3949" s="145" t="s">
        <v>2213</v>
      </c>
      <c r="N3949" s="144" t="s">
        <v>34</v>
      </c>
      <c r="O3949" s="144"/>
      <c r="P3949" s="144" t="s">
        <v>2600</v>
      </c>
      <c r="Q3949" s="144"/>
      <c r="R3949" s="144"/>
      <c r="S3949" s="144" t="s">
        <v>15453</v>
      </c>
      <c r="T3949" s="144" t="s">
        <v>23066</v>
      </c>
      <c r="U3949" s="144" t="s">
        <v>23064</v>
      </c>
      <c r="V3949" s="144"/>
      <c r="W3949" s="144">
        <v>353040</v>
      </c>
      <c r="X3949" s="144"/>
      <c r="Y3949" s="144"/>
      <c r="Z3949" s="144" t="s">
        <v>23067</v>
      </c>
      <c r="AA3949" s="160">
        <v>5976</v>
      </c>
    </row>
    <row r="3950" spans="1:27" ht="45" customHeight="1" x14ac:dyDescent="0.25">
      <c r="A3950" s="144" t="s">
        <v>9187</v>
      </c>
      <c r="B3950" s="144" t="s">
        <v>4205</v>
      </c>
      <c r="C3950" s="144"/>
      <c r="D3950" s="144" t="s">
        <v>6810</v>
      </c>
      <c r="E3950" s="144"/>
      <c r="F3950" s="144">
        <v>1</v>
      </c>
      <c r="G3950" s="144">
        <v>350</v>
      </c>
      <c r="H3950" s="144"/>
      <c r="I3950" s="144"/>
      <c r="J3950" s="144"/>
      <c r="K3950" s="144"/>
      <c r="L3950" s="144"/>
      <c r="M3950" s="145" t="s">
        <v>2213</v>
      </c>
      <c r="N3950" s="144" t="s">
        <v>72</v>
      </c>
      <c r="O3950" s="144"/>
      <c r="P3950" s="144" t="s">
        <v>2962</v>
      </c>
      <c r="Q3950" s="144"/>
      <c r="R3950" s="144"/>
      <c r="S3950" s="144"/>
      <c r="T3950" s="144"/>
      <c r="U3950" s="144" t="s">
        <v>9187</v>
      </c>
      <c r="V3950" s="144"/>
      <c r="W3950" s="144">
        <v>347360</v>
      </c>
      <c r="X3950" s="144" t="s">
        <v>9188</v>
      </c>
      <c r="Y3950" s="144"/>
      <c r="Z3950" s="144"/>
      <c r="AA3950" s="160">
        <v>619</v>
      </c>
    </row>
    <row r="3951" spans="1:27" ht="45" customHeight="1" x14ac:dyDescent="0.25">
      <c r="A3951" s="144" t="s">
        <v>32270</v>
      </c>
      <c r="B3951" s="144" t="s">
        <v>18572</v>
      </c>
      <c r="C3951" s="144"/>
      <c r="D3951" s="144" t="s">
        <v>32271</v>
      </c>
      <c r="E3951" s="144"/>
      <c r="F3951" s="144">
        <v>5</v>
      </c>
      <c r="G3951" s="144"/>
      <c r="H3951" s="144"/>
      <c r="I3951" s="144"/>
      <c r="J3951" s="144"/>
      <c r="K3951" s="144"/>
      <c r="L3951" s="144">
        <v>500</v>
      </c>
      <c r="M3951" s="145" t="s">
        <v>2213</v>
      </c>
      <c r="N3951" s="144" t="s">
        <v>47</v>
      </c>
      <c r="O3951" s="144"/>
      <c r="P3951" s="144" t="s">
        <v>30651</v>
      </c>
      <c r="Q3951" s="144"/>
      <c r="R3951" s="144"/>
      <c r="S3951" s="144" t="s">
        <v>4190</v>
      </c>
      <c r="T3951" s="144" t="s">
        <v>28469</v>
      </c>
      <c r="U3951" s="144" t="s">
        <v>32270</v>
      </c>
      <c r="V3951" s="144"/>
      <c r="W3951" s="144">
        <v>302502</v>
      </c>
      <c r="X3951" s="144" t="s">
        <v>28470</v>
      </c>
      <c r="Y3951" s="144" t="s">
        <v>28471</v>
      </c>
      <c r="Z3951" s="144" t="s">
        <v>28472</v>
      </c>
      <c r="AA3951" s="160">
        <v>7048</v>
      </c>
    </row>
    <row r="3952" spans="1:27" ht="45" customHeight="1" x14ac:dyDescent="0.25">
      <c r="A3952" s="144" t="s">
        <v>20338</v>
      </c>
      <c r="B3952" s="144" t="s">
        <v>15409</v>
      </c>
      <c r="C3952" s="144">
        <v>46</v>
      </c>
      <c r="D3952" s="144"/>
      <c r="E3952" s="144"/>
      <c r="F3952" s="144">
        <v>1</v>
      </c>
      <c r="G3952" s="144"/>
      <c r="H3952" s="144">
        <v>850</v>
      </c>
      <c r="I3952" s="144">
        <v>400</v>
      </c>
      <c r="J3952" s="144">
        <v>400</v>
      </c>
      <c r="K3952" s="144">
        <v>50</v>
      </c>
      <c r="L3952" s="144"/>
      <c r="M3952" s="145" t="s">
        <v>2213</v>
      </c>
      <c r="N3952" s="144" t="s">
        <v>87</v>
      </c>
      <c r="O3952" s="144"/>
      <c r="P3952" s="144" t="s">
        <v>3429</v>
      </c>
      <c r="Q3952" s="144"/>
      <c r="R3952" s="144"/>
      <c r="S3952" s="144"/>
      <c r="T3952" s="144"/>
      <c r="U3952" s="144" t="s">
        <v>20338</v>
      </c>
      <c r="V3952" s="144"/>
      <c r="W3952" s="144"/>
      <c r="X3952" s="144"/>
      <c r="Y3952" s="144"/>
      <c r="Z3952" s="144"/>
      <c r="AA3952" s="160">
        <v>5123</v>
      </c>
    </row>
    <row r="3953" spans="1:27" ht="45" customHeight="1" x14ac:dyDescent="0.25">
      <c r="A3953" s="144" t="s">
        <v>20338</v>
      </c>
      <c r="B3953" s="144" t="s">
        <v>15409</v>
      </c>
      <c r="C3953" s="144">
        <v>46</v>
      </c>
      <c r="D3953" s="144"/>
      <c r="E3953" s="144" t="s">
        <v>20339</v>
      </c>
      <c r="F3953" s="144">
        <v>1</v>
      </c>
      <c r="G3953" s="144"/>
      <c r="H3953" s="144">
        <v>800</v>
      </c>
      <c r="I3953" s="144">
        <v>400</v>
      </c>
      <c r="J3953" s="144">
        <v>350</v>
      </c>
      <c r="K3953" s="144">
        <v>50</v>
      </c>
      <c r="L3953" s="144"/>
      <c r="M3953" s="145" t="s">
        <v>2213</v>
      </c>
      <c r="N3953" s="144" t="s">
        <v>87</v>
      </c>
      <c r="O3953" s="144"/>
      <c r="P3953" s="144" t="s">
        <v>3429</v>
      </c>
      <c r="Q3953" s="144"/>
      <c r="R3953" s="144"/>
      <c r="S3953" s="144"/>
      <c r="T3953" s="144"/>
      <c r="U3953" s="144" t="s">
        <v>20338</v>
      </c>
      <c r="V3953" s="144" t="s">
        <v>7805</v>
      </c>
      <c r="W3953" s="144"/>
      <c r="X3953" s="144" t="s">
        <v>25753</v>
      </c>
      <c r="Y3953" s="144" t="s">
        <v>25754</v>
      </c>
      <c r="Z3953" s="144" t="s">
        <v>7808</v>
      </c>
      <c r="AA3953" s="160">
        <v>5124</v>
      </c>
    </row>
    <row r="3954" spans="1:27" ht="45" customHeight="1" x14ac:dyDescent="0.25">
      <c r="A3954" s="144" t="s">
        <v>17206</v>
      </c>
      <c r="B3954" s="144" t="s">
        <v>20340</v>
      </c>
      <c r="C3954" s="144"/>
      <c r="D3954" s="144" t="s">
        <v>20341</v>
      </c>
      <c r="E3954" s="144"/>
      <c r="F3954" s="144">
        <v>1</v>
      </c>
      <c r="G3954" s="144"/>
      <c r="H3954" s="144">
        <v>600</v>
      </c>
      <c r="I3954" s="144"/>
      <c r="J3954" s="144"/>
      <c r="K3954" s="144">
        <v>600</v>
      </c>
      <c r="L3954" s="144"/>
      <c r="M3954" s="145" t="s">
        <v>2213</v>
      </c>
      <c r="N3954" s="144" t="s">
        <v>41</v>
      </c>
      <c r="O3954" s="144"/>
      <c r="P3954" s="144" t="s">
        <v>2604</v>
      </c>
      <c r="Q3954" s="144"/>
      <c r="R3954" s="144"/>
      <c r="S3954" s="144"/>
      <c r="T3954" s="144"/>
      <c r="U3954" s="144" t="s">
        <v>17206</v>
      </c>
      <c r="V3954" s="144"/>
      <c r="W3954" s="144">
        <v>125130</v>
      </c>
      <c r="X3954" s="144" t="s">
        <v>20342</v>
      </c>
      <c r="Y3954" s="144" t="s">
        <v>17207</v>
      </c>
      <c r="Z3954" s="144"/>
      <c r="AA3954" s="160">
        <v>4212</v>
      </c>
    </row>
    <row r="3955" spans="1:27" ht="45" customHeight="1" x14ac:dyDescent="0.25">
      <c r="A3955" s="144" t="s">
        <v>9189</v>
      </c>
      <c r="B3955" s="144" t="s">
        <v>4239</v>
      </c>
      <c r="C3955" s="144">
        <v>3</v>
      </c>
      <c r="D3955" s="144"/>
      <c r="E3955" s="144"/>
      <c r="F3955" s="144">
        <v>5</v>
      </c>
      <c r="G3955" s="144"/>
      <c r="H3955" s="144"/>
      <c r="I3955" s="144"/>
      <c r="J3955" s="144"/>
      <c r="K3955" s="144"/>
      <c r="L3955" s="144">
        <v>850</v>
      </c>
      <c r="M3955" s="145" t="s">
        <v>2213</v>
      </c>
      <c r="N3955" s="144" t="s">
        <v>43</v>
      </c>
      <c r="O3955" s="144"/>
      <c r="P3955" s="144" t="s">
        <v>30574</v>
      </c>
      <c r="Q3955" s="144"/>
      <c r="R3955" s="144"/>
      <c r="S3955" s="144"/>
      <c r="T3955" s="144"/>
      <c r="U3955" s="144" t="s">
        <v>9189</v>
      </c>
      <c r="V3955" s="144"/>
      <c r="W3955" s="144">
        <v>184256</v>
      </c>
      <c r="X3955" s="144" t="s">
        <v>9190</v>
      </c>
      <c r="Y3955" s="144"/>
      <c r="Z3955" s="144"/>
      <c r="AA3955" s="160">
        <v>620</v>
      </c>
    </row>
    <row r="3956" spans="1:27" ht="45" customHeight="1" x14ac:dyDescent="0.25">
      <c r="A3956" s="144" t="s">
        <v>9191</v>
      </c>
      <c r="B3956" s="144" t="s">
        <v>32272</v>
      </c>
      <c r="C3956" s="144"/>
      <c r="D3956" s="144"/>
      <c r="E3956" s="144"/>
      <c r="F3956" s="144">
        <v>2</v>
      </c>
      <c r="G3956" s="144"/>
      <c r="H3956" s="144"/>
      <c r="I3956" s="144"/>
      <c r="J3956" s="144"/>
      <c r="K3956" s="144"/>
      <c r="L3956" s="144">
        <v>850</v>
      </c>
      <c r="M3956" s="145" t="s">
        <v>2213</v>
      </c>
      <c r="N3956" s="144" t="s">
        <v>42</v>
      </c>
      <c r="O3956" s="144"/>
      <c r="P3956" s="144" t="s">
        <v>30742</v>
      </c>
      <c r="Q3956" s="144"/>
      <c r="R3956" s="144"/>
      <c r="S3956" s="144" t="s">
        <v>4189</v>
      </c>
      <c r="T3956" s="144" t="s">
        <v>9195</v>
      </c>
      <c r="U3956" s="144" t="s">
        <v>9191</v>
      </c>
      <c r="V3956" s="144"/>
      <c r="W3956" s="144">
        <v>141321</v>
      </c>
      <c r="X3956" s="144" t="s">
        <v>32273</v>
      </c>
      <c r="Y3956" s="144" t="s">
        <v>32274</v>
      </c>
      <c r="Z3956" s="144" t="s">
        <v>9196</v>
      </c>
      <c r="AA3956" s="160">
        <v>622</v>
      </c>
    </row>
    <row r="3957" spans="1:27" ht="45" customHeight="1" x14ac:dyDescent="0.25">
      <c r="A3957" s="144" t="s">
        <v>9191</v>
      </c>
      <c r="B3957" s="144" t="s">
        <v>4208</v>
      </c>
      <c r="C3957" s="144">
        <v>2</v>
      </c>
      <c r="D3957" s="144"/>
      <c r="E3957" s="144"/>
      <c r="F3957" s="144">
        <v>1</v>
      </c>
      <c r="G3957" s="144"/>
      <c r="H3957" s="144">
        <v>798</v>
      </c>
      <c r="I3957" s="144">
        <v>290</v>
      </c>
      <c r="J3957" s="144">
        <v>363</v>
      </c>
      <c r="K3957" s="144">
        <v>145</v>
      </c>
      <c r="L3957" s="144"/>
      <c r="M3957" s="145" t="s">
        <v>2213</v>
      </c>
      <c r="N3957" s="144" t="s">
        <v>35</v>
      </c>
      <c r="O3957" s="144"/>
      <c r="P3957" s="144" t="s">
        <v>3959</v>
      </c>
      <c r="Q3957" s="144"/>
      <c r="R3957" s="144"/>
      <c r="S3957" s="144" t="s">
        <v>4190</v>
      </c>
      <c r="T3957" s="144" t="s">
        <v>9192</v>
      </c>
      <c r="U3957" s="144" t="s">
        <v>9191</v>
      </c>
      <c r="V3957" s="144"/>
      <c r="W3957" s="144">
        <v>663506</v>
      </c>
      <c r="X3957" s="144" t="s">
        <v>9193</v>
      </c>
      <c r="Y3957" s="144"/>
      <c r="Z3957" s="144" t="s">
        <v>9194</v>
      </c>
      <c r="AA3957" s="160">
        <v>621</v>
      </c>
    </row>
    <row r="3958" spans="1:27" ht="45" customHeight="1" x14ac:dyDescent="0.25">
      <c r="A3958" s="144" t="s">
        <v>31293</v>
      </c>
      <c r="B3958" s="144" t="s">
        <v>17732</v>
      </c>
      <c r="C3958" s="144"/>
      <c r="D3958" s="144"/>
      <c r="E3958" s="144"/>
      <c r="F3958" s="144">
        <v>2</v>
      </c>
      <c r="G3958" s="144"/>
      <c r="H3958" s="144"/>
      <c r="I3958" s="144"/>
      <c r="J3958" s="144"/>
      <c r="K3958" s="144"/>
      <c r="L3958" s="144">
        <v>300</v>
      </c>
      <c r="M3958" s="145" t="s">
        <v>2213</v>
      </c>
      <c r="N3958" s="144" t="s">
        <v>21</v>
      </c>
      <c r="O3958" s="144"/>
      <c r="P3958" s="144" t="s">
        <v>3938</v>
      </c>
      <c r="Q3958" s="144"/>
      <c r="R3958" s="144"/>
      <c r="S3958" s="144"/>
      <c r="T3958" s="144"/>
      <c r="U3958" s="144" t="s">
        <v>31293</v>
      </c>
      <c r="V3958" s="144"/>
      <c r="W3958" s="144"/>
      <c r="X3958" s="144"/>
      <c r="Y3958" s="144"/>
      <c r="Z3958" s="144" t="s">
        <v>31294</v>
      </c>
      <c r="AA3958" s="160">
        <v>5034</v>
      </c>
    </row>
    <row r="3959" spans="1:27" ht="45" customHeight="1" x14ac:dyDescent="0.25">
      <c r="A3959" s="144" t="s">
        <v>9197</v>
      </c>
      <c r="B3959" s="144" t="s">
        <v>4233</v>
      </c>
      <c r="C3959" s="144"/>
      <c r="D3959" s="144"/>
      <c r="E3959" s="144"/>
      <c r="F3959" s="144">
        <v>2</v>
      </c>
      <c r="G3959" s="144"/>
      <c r="H3959" s="144"/>
      <c r="I3959" s="144"/>
      <c r="J3959" s="144"/>
      <c r="K3959" s="144"/>
      <c r="L3959" s="144">
        <v>150</v>
      </c>
      <c r="M3959" s="145" t="s">
        <v>2213</v>
      </c>
      <c r="N3959" s="144" t="s">
        <v>78</v>
      </c>
      <c r="O3959" s="144"/>
      <c r="P3959" s="144" t="s">
        <v>3211</v>
      </c>
      <c r="Q3959" s="144"/>
      <c r="R3959" s="167"/>
      <c r="S3959" s="167" t="s">
        <v>4189</v>
      </c>
      <c r="T3959" s="144" t="s">
        <v>9198</v>
      </c>
      <c r="U3959" s="144" t="s">
        <v>9197</v>
      </c>
      <c r="V3959" s="144"/>
      <c r="W3959" s="144">
        <v>624740</v>
      </c>
      <c r="X3959" s="144" t="s">
        <v>9199</v>
      </c>
      <c r="Y3959" s="149"/>
      <c r="Z3959" s="144" t="s">
        <v>9200</v>
      </c>
      <c r="AA3959" s="160">
        <v>623</v>
      </c>
    </row>
    <row r="3960" spans="1:27" ht="45" customHeight="1" x14ac:dyDescent="0.25">
      <c r="A3960" s="144" t="s">
        <v>9201</v>
      </c>
      <c r="B3960" s="144" t="s">
        <v>4205</v>
      </c>
      <c r="C3960" s="144">
        <v>45</v>
      </c>
      <c r="D3960" s="144" t="s">
        <v>9202</v>
      </c>
      <c r="E3960" s="144"/>
      <c r="F3960" s="144">
        <v>1</v>
      </c>
      <c r="G3960" s="144">
        <v>177</v>
      </c>
      <c r="H3960" s="144"/>
      <c r="I3960" s="144"/>
      <c r="J3960" s="144"/>
      <c r="K3960" s="144"/>
      <c r="L3960" s="144"/>
      <c r="M3960" s="145" t="s">
        <v>2213</v>
      </c>
      <c r="N3960" s="144" t="s">
        <v>65</v>
      </c>
      <c r="O3960" s="144"/>
      <c r="P3960" s="144" t="s">
        <v>3512</v>
      </c>
      <c r="Q3960" s="144" t="s">
        <v>4185</v>
      </c>
      <c r="R3960" s="144" t="s">
        <v>4583</v>
      </c>
      <c r="S3960" s="144" t="s">
        <v>4189</v>
      </c>
      <c r="T3960" s="144" t="s">
        <v>4583</v>
      </c>
      <c r="U3960" s="144" t="s">
        <v>9201</v>
      </c>
      <c r="V3960" s="144"/>
      <c r="W3960" s="144">
        <v>678960</v>
      </c>
      <c r="X3960" s="144" t="s">
        <v>14808</v>
      </c>
      <c r="Y3960" s="144" t="s">
        <v>14809</v>
      </c>
      <c r="Z3960" s="144" t="s">
        <v>14810</v>
      </c>
      <c r="AA3960" s="160">
        <v>624</v>
      </c>
    </row>
    <row r="3961" spans="1:27" ht="45" customHeight="1" x14ac:dyDescent="0.25">
      <c r="A3961" s="144" t="s">
        <v>9203</v>
      </c>
      <c r="B3961" s="144" t="s">
        <v>4205</v>
      </c>
      <c r="C3961" s="144">
        <v>1</v>
      </c>
      <c r="D3961" s="144"/>
      <c r="E3961" s="144"/>
      <c r="F3961" s="144">
        <v>1</v>
      </c>
      <c r="G3961" s="144">
        <v>200</v>
      </c>
      <c r="H3961" s="144"/>
      <c r="I3961" s="144"/>
      <c r="J3961" s="144"/>
      <c r="K3961" s="144"/>
      <c r="L3961" s="144"/>
      <c r="M3961" s="145" t="s">
        <v>2213</v>
      </c>
      <c r="N3961" s="144" t="s">
        <v>42</v>
      </c>
      <c r="O3961" s="144"/>
      <c r="P3961" s="144" t="s">
        <v>30742</v>
      </c>
      <c r="Q3961" s="144"/>
      <c r="R3961" s="144"/>
      <c r="S3961" s="144" t="s">
        <v>4190</v>
      </c>
      <c r="T3961" s="144" t="s">
        <v>6214</v>
      </c>
      <c r="U3961" s="144" t="s">
        <v>9203</v>
      </c>
      <c r="V3961" s="144"/>
      <c r="W3961" s="144">
        <v>141342</v>
      </c>
      <c r="X3961" s="144" t="s">
        <v>13288</v>
      </c>
      <c r="Y3961" s="150" t="s">
        <v>9204</v>
      </c>
      <c r="Z3961" s="144" t="s">
        <v>9205</v>
      </c>
      <c r="AA3961" s="161">
        <v>625</v>
      </c>
    </row>
    <row r="3962" spans="1:27" ht="45" customHeight="1" x14ac:dyDescent="0.25">
      <c r="A3962" s="144" t="s">
        <v>9206</v>
      </c>
      <c r="B3962" s="144" t="s">
        <v>4205</v>
      </c>
      <c r="C3962" s="144">
        <v>1</v>
      </c>
      <c r="D3962" s="144" t="s">
        <v>5923</v>
      </c>
      <c r="E3962" s="144"/>
      <c r="F3962" s="144">
        <v>1</v>
      </c>
      <c r="G3962" s="144">
        <v>200</v>
      </c>
      <c r="H3962" s="144"/>
      <c r="I3962" s="144"/>
      <c r="J3962" s="144"/>
      <c r="K3962" s="144"/>
      <c r="L3962" s="144"/>
      <c r="M3962" s="145" t="s">
        <v>2213</v>
      </c>
      <c r="N3962" s="144" t="s">
        <v>67</v>
      </c>
      <c r="O3962" s="144"/>
      <c r="P3962" s="144" t="s">
        <v>3140</v>
      </c>
      <c r="Q3962" s="144"/>
      <c r="R3962" s="144"/>
      <c r="S3962" s="144" t="s">
        <v>4190</v>
      </c>
      <c r="T3962" s="144" t="s">
        <v>7488</v>
      </c>
      <c r="U3962" s="144" t="s">
        <v>9206</v>
      </c>
      <c r="V3962" s="144"/>
      <c r="W3962" s="144">
        <v>423229</v>
      </c>
      <c r="X3962" s="144" t="s">
        <v>9207</v>
      </c>
      <c r="Y3962" s="144">
        <v>88560000000</v>
      </c>
      <c r="Z3962" s="144" t="s">
        <v>37340</v>
      </c>
      <c r="AA3962" s="160">
        <v>626</v>
      </c>
    </row>
    <row r="3963" spans="1:27" ht="45" customHeight="1" x14ac:dyDescent="0.25">
      <c r="A3963" s="144" t="s">
        <v>9208</v>
      </c>
      <c r="B3963" s="147" t="s">
        <v>4208</v>
      </c>
      <c r="C3963" s="144"/>
      <c r="D3963" s="144"/>
      <c r="E3963" s="144"/>
      <c r="F3963" s="144">
        <v>1</v>
      </c>
      <c r="G3963" s="144"/>
      <c r="H3963" s="144">
        <v>798</v>
      </c>
      <c r="I3963" s="144">
        <v>290</v>
      </c>
      <c r="J3963" s="144">
        <v>363</v>
      </c>
      <c r="K3963" s="144">
        <v>145</v>
      </c>
      <c r="L3963" s="144"/>
      <c r="M3963" s="145" t="s">
        <v>2213</v>
      </c>
      <c r="N3963" s="144" t="s">
        <v>84</v>
      </c>
      <c r="O3963" s="144"/>
      <c r="P3963" s="144" t="s">
        <v>3426</v>
      </c>
      <c r="Q3963" s="145"/>
      <c r="R3963" s="144"/>
      <c r="S3963" s="144" t="s">
        <v>4191</v>
      </c>
      <c r="T3963" s="144" t="s">
        <v>9209</v>
      </c>
      <c r="U3963" s="144" t="s">
        <v>9208</v>
      </c>
      <c r="V3963" s="144"/>
      <c r="W3963" s="144">
        <v>301454</v>
      </c>
      <c r="X3963" s="145" t="s">
        <v>5623</v>
      </c>
      <c r="Y3963" s="144" t="s">
        <v>9210</v>
      </c>
      <c r="Z3963" s="144" t="s">
        <v>9211</v>
      </c>
      <c r="AA3963" s="160">
        <v>628</v>
      </c>
    </row>
    <row r="3964" spans="1:27" ht="45" customHeight="1" x14ac:dyDescent="0.25">
      <c r="A3964" s="144" t="s">
        <v>23068</v>
      </c>
      <c r="B3964" s="144" t="s">
        <v>15377</v>
      </c>
      <c r="C3964" s="144">
        <v>4</v>
      </c>
      <c r="D3964" s="144" t="s">
        <v>4206</v>
      </c>
      <c r="E3964" s="144"/>
      <c r="F3964" s="144">
        <v>1</v>
      </c>
      <c r="G3964" s="144">
        <v>210</v>
      </c>
      <c r="H3964" s="144"/>
      <c r="I3964" s="144"/>
      <c r="J3964" s="144"/>
      <c r="K3964" s="144"/>
      <c r="L3964" s="144"/>
      <c r="M3964" s="145" t="s">
        <v>2213</v>
      </c>
      <c r="N3964" s="144" t="s">
        <v>19</v>
      </c>
      <c r="O3964" s="144"/>
      <c r="P3964" s="144" t="s">
        <v>3618</v>
      </c>
      <c r="Q3964" s="144"/>
      <c r="R3964" s="144"/>
      <c r="S3964" s="144" t="s">
        <v>4189</v>
      </c>
      <c r="T3964" s="144" t="s">
        <v>9656</v>
      </c>
      <c r="U3964" s="144" t="s">
        <v>23068</v>
      </c>
      <c r="V3964" s="144"/>
      <c r="W3964" s="144">
        <v>243400</v>
      </c>
      <c r="X3964" s="144" t="s">
        <v>23069</v>
      </c>
      <c r="Y3964" s="144">
        <v>84830000000</v>
      </c>
      <c r="Z3964" s="144" t="s">
        <v>30189</v>
      </c>
      <c r="AA3964" s="160">
        <v>5896</v>
      </c>
    </row>
    <row r="3965" spans="1:27" ht="45" customHeight="1" x14ac:dyDescent="0.25">
      <c r="A3965" s="144" t="s">
        <v>9212</v>
      </c>
      <c r="B3965" s="144" t="s">
        <v>4205</v>
      </c>
      <c r="C3965" s="144">
        <v>174</v>
      </c>
      <c r="D3965" s="144" t="s">
        <v>9213</v>
      </c>
      <c r="E3965" s="144"/>
      <c r="F3965" s="144">
        <v>1</v>
      </c>
      <c r="G3965" s="144">
        <v>200</v>
      </c>
      <c r="H3965" s="144"/>
      <c r="I3965" s="144"/>
      <c r="J3965" s="144"/>
      <c r="K3965" s="144"/>
      <c r="L3965" s="144"/>
      <c r="M3965" s="145" t="s">
        <v>2213</v>
      </c>
      <c r="N3965" s="144" t="s">
        <v>31</v>
      </c>
      <c r="O3965" s="144"/>
      <c r="P3965" s="144" t="s">
        <v>3393</v>
      </c>
      <c r="Q3965" s="144" t="s">
        <v>4187</v>
      </c>
      <c r="R3965" s="144" t="s">
        <v>4249</v>
      </c>
      <c r="S3965" s="144"/>
      <c r="T3965" s="144"/>
      <c r="U3965" s="144" t="s">
        <v>9212</v>
      </c>
      <c r="V3965" s="144"/>
      <c r="W3965" s="144">
        <v>654041</v>
      </c>
      <c r="X3965" s="144" t="s">
        <v>9214</v>
      </c>
      <c r="Y3965" s="144" t="s">
        <v>9215</v>
      </c>
      <c r="Z3965" s="144" t="s">
        <v>9216</v>
      </c>
      <c r="AA3965" s="160">
        <v>629</v>
      </c>
    </row>
    <row r="3966" spans="1:27" ht="45" customHeight="1" x14ac:dyDescent="0.25">
      <c r="A3966" s="144" t="s">
        <v>9217</v>
      </c>
      <c r="B3966" s="144" t="s">
        <v>4205</v>
      </c>
      <c r="C3966" s="144">
        <v>5</v>
      </c>
      <c r="D3966" s="144" t="s">
        <v>5210</v>
      </c>
      <c r="E3966" s="144"/>
      <c r="F3966" s="144">
        <v>1</v>
      </c>
      <c r="G3966" s="144">
        <v>350</v>
      </c>
      <c r="H3966" s="144"/>
      <c r="I3966" s="144"/>
      <c r="J3966" s="144"/>
      <c r="K3966" s="144"/>
      <c r="L3966" s="144"/>
      <c r="M3966" s="145" t="s">
        <v>2213</v>
      </c>
      <c r="N3966" s="144" t="s">
        <v>90</v>
      </c>
      <c r="O3966" s="144"/>
      <c r="P3966" s="144" t="s">
        <v>30536</v>
      </c>
      <c r="Q3966" s="144"/>
      <c r="R3966" s="144"/>
      <c r="S3966" s="144"/>
      <c r="T3966" s="144"/>
      <c r="U3966" s="144" t="s">
        <v>9217</v>
      </c>
      <c r="V3966" s="144"/>
      <c r="W3966" s="144">
        <v>429820</v>
      </c>
      <c r="X3966" s="144" t="s">
        <v>9218</v>
      </c>
      <c r="Y3966" s="149" t="s">
        <v>9219</v>
      </c>
      <c r="Z3966" s="144" t="s">
        <v>9220</v>
      </c>
      <c r="AA3966" s="160">
        <v>630</v>
      </c>
    </row>
    <row r="3967" spans="1:27" ht="45" customHeight="1" x14ac:dyDescent="0.25">
      <c r="A3967" s="144" t="s">
        <v>36758</v>
      </c>
      <c r="B3967" s="144" t="s">
        <v>36759</v>
      </c>
      <c r="C3967" s="144">
        <v>11</v>
      </c>
      <c r="D3967" s="144" t="s">
        <v>36760</v>
      </c>
      <c r="E3967" s="144"/>
      <c r="F3967" s="144">
        <v>1</v>
      </c>
      <c r="G3967" s="144">
        <v>350</v>
      </c>
      <c r="H3967" s="144"/>
      <c r="I3967" s="144"/>
      <c r="J3967" s="144"/>
      <c r="K3967" s="144"/>
      <c r="L3967" s="144"/>
      <c r="M3967" s="145" t="s">
        <v>2213</v>
      </c>
      <c r="N3967" s="144" t="s">
        <v>54</v>
      </c>
      <c r="O3967" s="144"/>
      <c r="P3967" s="144" t="s">
        <v>2585</v>
      </c>
      <c r="Q3967" s="144"/>
      <c r="R3967" s="144"/>
      <c r="S3967" s="144"/>
      <c r="T3967" s="144" t="s">
        <v>36761</v>
      </c>
      <c r="U3967" s="144" t="s">
        <v>36758</v>
      </c>
      <c r="V3967" s="144"/>
      <c r="W3967" s="144">
        <v>453431</v>
      </c>
      <c r="X3967" s="144" t="s">
        <v>36762</v>
      </c>
      <c r="Y3967" s="144" t="s">
        <v>36763</v>
      </c>
      <c r="Z3967" s="144" t="s">
        <v>36764</v>
      </c>
      <c r="AA3967" s="160">
        <v>7801</v>
      </c>
    </row>
    <row r="3968" spans="1:27" ht="45" customHeight="1" x14ac:dyDescent="0.25">
      <c r="A3968" s="144" t="s">
        <v>15791</v>
      </c>
      <c r="B3968" s="144" t="s">
        <v>30190</v>
      </c>
      <c r="C3968" s="144"/>
      <c r="D3968" s="144"/>
      <c r="E3968" s="144"/>
      <c r="F3968" s="144">
        <v>1</v>
      </c>
      <c r="G3968" s="144"/>
      <c r="H3968" s="144">
        <v>150</v>
      </c>
      <c r="I3968" s="144">
        <v>100</v>
      </c>
      <c r="J3968" s="144">
        <v>80</v>
      </c>
      <c r="K3968" s="144">
        <v>50</v>
      </c>
      <c r="L3968" s="144"/>
      <c r="M3968" s="145" t="s">
        <v>2213</v>
      </c>
      <c r="N3968" s="144" t="s">
        <v>15</v>
      </c>
      <c r="O3968" s="144"/>
      <c r="P3968" s="144" t="s">
        <v>2778</v>
      </c>
      <c r="Q3968" s="144"/>
      <c r="R3968" s="144"/>
      <c r="S3968" s="144" t="s">
        <v>4191</v>
      </c>
      <c r="T3968" s="144" t="s">
        <v>10520</v>
      </c>
      <c r="U3968" s="144" t="s">
        <v>15791</v>
      </c>
      <c r="V3968" s="144"/>
      <c r="W3968" s="144">
        <v>676210</v>
      </c>
      <c r="X3968" s="144" t="s">
        <v>20343</v>
      </c>
      <c r="Y3968" s="144">
        <v>84170000000</v>
      </c>
      <c r="Z3968" s="144" t="s">
        <v>30191</v>
      </c>
      <c r="AA3968" s="161">
        <v>3976</v>
      </c>
    </row>
    <row r="3969" spans="1:27" ht="45" customHeight="1" x14ac:dyDescent="0.25">
      <c r="A3969" s="145" t="s">
        <v>9221</v>
      </c>
      <c r="B3969" s="144" t="s">
        <v>4205</v>
      </c>
      <c r="C3969" s="144"/>
      <c r="D3969" s="144" t="s">
        <v>4241</v>
      </c>
      <c r="E3969" s="144"/>
      <c r="F3969" s="144">
        <v>1</v>
      </c>
      <c r="G3969" s="144">
        <v>200</v>
      </c>
      <c r="H3969" s="144"/>
      <c r="I3969" s="144"/>
      <c r="J3969" s="144"/>
      <c r="K3969" s="144"/>
      <c r="L3969" s="144"/>
      <c r="M3969" s="145" t="s">
        <v>2213</v>
      </c>
      <c r="N3969" s="144" t="s">
        <v>86</v>
      </c>
      <c r="O3969" s="144"/>
      <c r="P3969" s="144" t="s">
        <v>3474</v>
      </c>
      <c r="Q3969" s="144"/>
      <c r="R3969" s="144"/>
      <c r="S3969" s="144" t="s">
        <v>4190</v>
      </c>
      <c r="T3969" s="144" t="s">
        <v>9222</v>
      </c>
      <c r="U3969" s="144" t="s">
        <v>9221</v>
      </c>
      <c r="V3969" s="145"/>
      <c r="W3969" s="144">
        <v>433240</v>
      </c>
      <c r="X3969" s="144" t="s">
        <v>13289</v>
      </c>
      <c r="Y3969" s="144" t="s">
        <v>9223</v>
      </c>
      <c r="Z3969" s="144" t="s">
        <v>9224</v>
      </c>
      <c r="AA3969" s="160">
        <v>631</v>
      </c>
    </row>
    <row r="3970" spans="1:27" ht="45" customHeight="1" x14ac:dyDescent="0.25">
      <c r="A3970" s="144" t="s">
        <v>9225</v>
      </c>
      <c r="B3970" s="147" t="s">
        <v>13395</v>
      </c>
      <c r="C3970" s="144"/>
      <c r="D3970" s="144" t="s">
        <v>9226</v>
      </c>
      <c r="E3970" s="144"/>
      <c r="F3970" s="144">
        <v>1</v>
      </c>
      <c r="G3970" s="144"/>
      <c r="H3970" s="144">
        <v>600</v>
      </c>
      <c r="I3970" s="144">
        <v>200</v>
      </c>
      <c r="J3970" s="144">
        <v>320</v>
      </c>
      <c r="K3970" s="144">
        <v>80</v>
      </c>
      <c r="L3970" s="144"/>
      <c r="M3970" s="145" t="s">
        <v>2213</v>
      </c>
      <c r="N3970" s="144" t="s">
        <v>42</v>
      </c>
      <c r="O3970" s="144"/>
      <c r="P3970" s="144" t="s">
        <v>13850</v>
      </c>
      <c r="Q3970" s="145" t="s">
        <v>4189</v>
      </c>
      <c r="R3970" s="144" t="s">
        <v>28473</v>
      </c>
      <c r="S3970" s="144"/>
      <c r="T3970" s="144"/>
      <c r="U3970" s="144" t="s">
        <v>9225</v>
      </c>
      <c r="V3970" s="144"/>
      <c r="W3970" s="144">
        <v>141021</v>
      </c>
      <c r="X3970" s="145" t="s">
        <v>9227</v>
      </c>
      <c r="Y3970" s="144"/>
      <c r="Z3970" s="144"/>
      <c r="AA3970" s="160">
        <v>632</v>
      </c>
    </row>
    <row r="3971" spans="1:27" ht="45" customHeight="1" x14ac:dyDescent="0.25">
      <c r="A3971" s="144" t="s">
        <v>9225</v>
      </c>
      <c r="B3971" s="144" t="s">
        <v>13395</v>
      </c>
      <c r="C3971" s="144"/>
      <c r="D3971" s="144" t="s">
        <v>9226</v>
      </c>
      <c r="E3971" s="144" t="s">
        <v>4466</v>
      </c>
      <c r="F3971" s="144">
        <v>1</v>
      </c>
      <c r="G3971" s="144">
        <v>200</v>
      </c>
      <c r="H3971" s="144"/>
      <c r="I3971" s="144"/>
      <c r="J3971" s="144"/>
      <c r="K3971" s="144"/>
      <c r="L3971" s="144"/>
      <c r="M3971" s="145" t="s">
        <v>2213</v>
      </c>
      <c r="N3971" s="144" t="s">
        <v>42</v>
      </c>
      <c r="O3971" s="144"/>
      <c r="P3971" s="144" t="s">
        <v>13850</v>
      </c>
      <c r="Q3971" s="144"/>
      <c r="R3971" s="144"/>
      <c r="S3971" s="144"/>
      <c r="T3971" s="144"/>
      <c r="U3971" s="144" t="s">
        <v>9225</v>
      </c>
      <c r="V3971" s="144"/>
      <c r="W3971" s="144">
        <v>141021</v>
      </c>
      <c r="X3971" s="144" t="s">
        <v>9227</v>
      </c>
      <c r="Y3971" s="144"/>
      <c r="Z3971" s="144"/>
      <c r="AA3971" s="160">
        <v>3986</v>
      </c>
    </row>
    <row r="3972" spans="1:27" ht="45" customHeight="1" x14ac:dyDescent="0.25">
      <c r="A3972" s="144" t="s">
        <v>23070</v>
      </c>
      <c r="B3972" s="144" t="s">
        <v>15647</v>
      </c>
      <c r="C3972" s="144">
        <v>1</v>
      </c>
      <c r="D3972" s="144"/>
      <c r="E3972" s="144"/>
      <c r="F3972" s="144">
        <v>1</v>
      </c>
      <c r="G3972" s="144">
        <v>359</v>
      </c>
      <c r="H3972" s="144"/>
      <c r="I3972" s="144"/>
      <c r="J3972" s="144"/>
      <c r="K3972" s="144"/>
      <c r="L3972" s="144"/>
      <c r="M3972" s="145" t="s">
        <v>2213</v>
      </c>
      <c r="N3972" s="144" t="s">
        <v>28</v>
      </c>
      <c r="O3972" s="144"/>
      <c r="P3972" s="144" t="s">
        <v>17714</v>
      </c>
      <c r="Q3972" s="144"/>
      <c r="R3972" s="144"/>
      <c r="S3972" s="144"/>
      <c r="T3972" s="144"/>
      <c r="U3972" s="144" t="s">
        <v>23070</v>
      </c>
      <c r="V3972" s="144"/>
      <c r="W3972" s="144">
        <v>238520</v>
      </c>
      <c r="X3972" s="144" t="s">
        <v>23071</v>
      </c>
      <c r="Y3972" s="144" t="s">
        <v>23072</v>
      </c>
      <c r="Z3972" s="144" t="s">
        <v>23073</v>
      </c>
      <c r="AA3972" s="160">
        <v>5891</v>
      </c>
    </row>
    <row r="3973" spans="1:27" ht="45" customHeight="1" x14ac:dyDescent="0.25">
      <c r="A3973" s="144" t="s">
        <v>9228</v>
      </c>
      <c r="B3973" s="144" t="s">
        <v>4205</v>
      </c>
      <c r="C3973" s="144">
        <v>68</v>
      </c>
      <c r="D3973" s="144" t="s">
        <v>9229</v>
      </c>
      <c r="E3973" s="144"/>
      <c r="F3973" s="144">
        <v>1</v>
      </c>
      <c r="G3973" s="144">
        <v>350</v>
      </c>
      <c r="H3973" s="144"/>
      <c r="I3973" s="144"/>
      <c r="J3973" s="144"/>
      <c r="K3973" s="144"/>
      <c r="L3973" s="144"/>
      <c r="M3973" s="145" t="s">
        <v>2213</v>
      </c>
      <c r="N3973" s="144" t="s">
        <v>42</v>
      </c>
      <c r="O3973" s="144"/>
      <c r="P3973" s="144" t="s">
        <v>13850</v>
      </c>
      <c r="Q3973" s="144"/>
      <c r="R3973" s="144"/>
      <c r="S3973" s="144"/>
      <c r="T3973" s="144"/>
      <c r="U3973" s="144" t="s">
        <v>9228</v>
      </c>
      <c r="V3973" s="144"/>
      <c r="W3973" s="144">
        <v>141013</v>
      </c>
      <c r="X3973" s="144" t="s">
        <v>9230</v>
      </c>
      <c r="Y3973" s="150"/>
      <c r="Z3973" s="144" t="s">
        <v>9231</v>
      </c>
      <c r="AA3973" s="160">
        <v>633</v>
      </c>
    </row>
    <row r="3974" spans="1:27" ht="45" customHeight="1" x14ac:dyDescent="0.25">
      <c r="A3974" s="144" t="s">
        <v>36765</v>
      </c>
      <c r="B3974" s="144" t="s">
        <v>36766</v>
      </c>
      <c r="C3974" s="144"/>
      <c r="D3974" s="144"/>
      <c r="E3974" s="144"/>
      <c r="F3974" s="144">
        <v>1</v>
      </c>
      <c r="G3974" s="144"/>
      <c r="H3974" s="144">
        <v>250</v>
      </c>
      <c r="I3974" s="144">
        <v>100</v>
      </c>
      <c r="J3974" s="144">
        <v>100</v>
      </c>
      <c r="K3974" s="144">
        <v>50</v>
      </c>
      <c r="L3974" s="144"/>
      <c r="M3974" s="145" t="s">
        <v>2213</v>
      </c>
      <c r="N3974" s="144" t="s">
        <v>53</v>
      </c>
      <c r="O3974" s="144"/>
      <c r="P3974" s="144" t="s">
        <v>2679</v>
      </c>
      <c r="Q3974" s="144"/>
      <c r="R3974" s="144"/>
      <c r="S3974" s="144" t="s">
        <v>15453</v>
      </c>
      <c r="T3974" s="144" t="s">
        <v>36767</v>
      </c>
      <c r="U3974" s="144" t="s">
        <v>36765</v>
      </c>
      <c r="V3974" s="144"/>
      <c r="W3974" s="144">
        <v>649750</v>
      </c>
      <c r="X3974" s="144" t="s">
        <v>36768</v>
      </c>
      <c r="Y3974" s="144"/>
      <c r="Z3974" s="144" t="s">
        <v>36769</v>
      </c>
      <c r="AA3974" s="161">
        <v>7734</v>
      </c>
    </row>
    <row r="3975" spans="1:27" ht="45" customHeight="1" x14ac:dyDescent="0.25">
      <c r="A3975" s="144" t="s">
        <v>9232</v>
      </c>
      <c r="B3975" s="144" t="s">
        <v>4874</v>
      </c>
      <c r="C3975" s="144"/>
      <c r="D3975" s="144" t="s">
        <v>9233</v>
      </c>
      <c r="E3975" s="144"/>
      <c r="F3975" s="144">
        <v>2</v>
      </c>
      <c r="G3975" s="144"/>
      <c r="H3975" s="144"/>
      <c r="I3975" s="144"/>
      <c r="J3975" s="144"/>
      <c r="K3975" s="144"/>
      <c r="L3975" s="144">
        <v>150</v>
      </c>
      <c r="M3975" s="145" t="s">
        <v>2213</v>
      </c>
      <c r="N3975" s="144" t="s">
        <v>34</v>
      </c>
      <c r="O3975" s="144"/>
      <c r="P3975" s="144" t="s">
        <v>3445</v>
      </c>
      <c r="Q3975" s="144" t="s">
        <v>4188</v>
      </c>
      <c r="R3975" s="144" t="s">
        <v>4249</v>
      </c>
      <c r="S3975" s="144"/>
      <c r="T3975" s="144"/>
      <c r="U3975" s="144" t="s">
        <v>9232</v>
      </c>
      <c r="V3975" s="144"/>
      <c r="W3975" s="144">
        <v>350004</v>
      </c>
      <c r="X3975" s="144" t="s">
        <v>9234</v>
      </c>
      <c r="Y3975" s="144"/>
      <c r="Z3975" s="144" t="s">
        <v>9235</v>
      </c>
      <c r="AA3975" s="161">
        <v>634</v>
      </c>
    </row>
    <row r="3976" spans="1:27" ht="45" customHeight="1" x14ac:dyDescent="0.25">
      <c r="A3976" s="144" t="s">
        <v>9236</v>
      </c>
      <c r="B3976" s="144" t="s">
        <v>4239</v>
      </c>
      <c r="C3976" s="144"/>
      <c r="D3976" s="144"/>
      <c r="E3976" s="144"/>
      <c r="F3976" s="144">
        <v>5</v>
      </c>
      <c r="G3976" s="144"/>
      <c r="H3976" s="144"/>
      <c r="I3976" s="144"/>
      <c r="J3976" s="144"/>
      <c r="K3976" s="144"/>
      <c r="L3976" s="144">
        <v>250</v>
      </c>
      <c r="M3976" s="145" t="s">
        <v>2213</v>
      </c>
      <c r="N3976" s="144" t="s">
        <v>72</v>
      </c>
      <c r="O3976" s="144"/>
      <c r="P3976" s="144" t="s">
        <v>3783</v>
      </c>
      <c r="Q3976" s="144"/>
      <c r="R3976" s="144"/>
      <c r="S3976" s="144" t="s">
        <v>4191</v>
      </c>
      <c r="T3976" s="144" t="s">
        <v>9237</v>
      </c>
      <c r="U3976" s="144" t="s">
        <v>9236</v>
      </c>
      <c r="V3976" s="144"/>
      <c r="W3976" s="144">
        <v>346660</v>
      </c>
      <c r="X3976" s="144" t="s">
        <v>9238</v>
      </c>
      <c r="Y3976" s="144" t="s">
        <v>9239</v>
      </c>
      <c r="Z3976" s="144" t="s">
        <v>9240</v>
      </c>
      <c r="AA3976" s="160">
        <v>635</v>
      </c>
    </row>
    <row r="3977" spans="1:27" ht="45" customHeight="1" x14ac:dyDescent="0.25">
      <c r="A3977" s="144" t="s">
        <v>20344</v>
      </c>
      <c r="B3977" s="144" t="s">
        <v>4239</v>
      </c>
      <c r="C3977" s="144"/>
      <c r="D3977" s="144"/>
      <c r="E3977" s="144"/>
      <c r="F3977" s="144">
        <v>5</v>
      </c>
      <c r="G3977" s="144"/>
      <c r="H3977" s="144"/>
      <c r="I3977" s="144"/>
      <c r="J3977" s="144"/>
      <c r="K3977" s="144"/>
      <c r="L3977" s="144">
        <v>850</v>
      </c>
      <c r="M3977" s="145" t="s">
        <v>2213</v>
      </c>
      <c r="N3977" s="144" t="s">
        <v>25</v>
      </c>
      <c r="O3977" s="144"/>
      <c r="P3977" s="144" t="s">
        <v>2592</v>
      </c>
      <c r="Q3977" s="144"/>
      <c r="R3977" s="144"/>
      <c r="S3977" s="144" t="s">
        <v>4189</v>
      </c>
      <c r="T3977" s="144" t="s">
        <v>6956</v>
      </c>
      <c r="U3977" s="144" t="s">
        <v>20344</v>
      </c>
      <c r="V3977" s="144"/>
      <c r="W3977" s="144">
        <v>673450</v>
      </c>
      <c r="X3977" s="144" t="s">
        <v>13384</v>
      </c>
      <c r="Y3977" s="144" t="s">
        <v>12573</v>
      </c>
      <c r="Z3977" s="144" t="s">
        <v>12574</v>
      </c>
      <c r="AA3977" s="160">
        <v>1532</v>
      </c>
    </row>
    <row r="3978" spans="1:27" ht="45" customHeight="1" x14ac:dyDescent="0.25">
      <c r="A3978" s="144" t="s">
        <v>20345</v>
      </c>
      <c r="B3978" s="144" t="s">
        <v>20346</v>
      </c>
      <c r="C3978" s="144">
        <v>17</v>
      </c>
      <c r="D3978" s="144" t="s">
        <v>20347</v>
      </c>
      <c r="E3978" s="144"/>
      <c r="F3978" s="144">
        <v>1</v>
      </c>
      <c r="G3978" s="144"/>
      <c r="H3978" s="144">
        <v>1012</v>
      </c>
      <c r="I3978" s="144">
        <v>429</v>
      </c>
      <c r="J3978" s="144">
        <v>521</v>
      </c>
      <c r="K3978" s="144">
        <v>62</v>
      </c>
      <c r="L3978" s="144"/>
      <c r="M3978" s="145" t="s">
        <v>2213</v>
      </c>
      <c r="N3978" s="144" t="s">
        <v>34</v>
      </c>
      <c r="O3978" s="144"/>
      <c r="P3978" s="144" t="s">
        <v>3338</v>
      </c>
      <c r="Q3978" s="144"/>
      <c r="R3978" s="144"/>
      <c r="S3978" s="144" t="s">
        <v>4189</v>
      </c>
      <c r="T3978" s="144" t="s">
        <v>13253</v>
      </c>
      <c r="U3978" s="144" t="s">
        <v>20345</v>
      </c>
      <c r="V3978" s="144"/>
      <c r="W3978" s="144">
        <v>353180</v>
      </c>
      <c r="X3978" s="144" t="s">
        <v>20348</v>
      </c>
      <c r="Y3978" s="144"/>
      <c r="Z3978" s="144"/>
      <c r="AA3978" s="160">
        <v>4971</v>
      </c>
    </row>
    <row r="3979" spans="1:27" ht="45" customHeight="1" x14ac:dyDescent="0.25">
      <c r="A3979" s="144" t="s">
        <v>9241</v>
      </c>
      <c r="B3979" s="144" t="s">
        <v>9242</v>
      </c>
      <c r="C3979" s="144"/>
      <c r="D3979" s="144"/>
      <c r="E3979" s="144"/>
      <c r="F3979" s="144">
        <v>3</v>
      </c>
      <c r="G3979" s="144"/>
      <c r="H3979" s="144"/>
      <c r="I3979" s="144"/>
      <c r="J3979" s="144"/>
      <c r="K3979" s="144"/>
      <c r="L3979" s="144">
        <v>150</v>
      </c>
      <c r="M3979" s="145" t="s">
        <v>2213</v>
      </c>
      <c r="N3979" s="144" t="s">
        <v>82</v>
      </c>
      <c r="O3979" s="144"/>
      <c r="P3979" s="144" t="s">
        <v>4027</v>
      </c>
      <c r="Q3979" s="144" t="s">
        <v>4186</v>
      </c>
      <c r="R3979" s="144" t="s">
        <v>9243</v>
      </c>
      <c r="S3979" s="144" t="s">
        <v>4190</v>
      </c>
      <c r="T3979" s="144" t="s">
        <v>9244</v>
      </c>
      <c r="U3979" s="144" t="s">
        <v>9241</v>
      </c>
      <c r="V3979" s="144"/>
      <c r="W3979" s="144">
        <v>172022</v>
      </c>
      <c r="X3979" s="144" t="s">
        <v>9245</v>
      </c>
      <c r="Y3979" s="144"/>
      <c r="Z3979" s="144" t="s">
        <v>9246</v>
      </c>
      <c r="AA3979" s="161">
        <v>637</v>
      </c>
    </row>
    <row r="3980" spans="1:27" ht="45" customHeight="1" x14ac:dyDescent="0.25">
      <c r="A3980" s="144" t="s">
        <v>9247</v>
      </c>
      <c r="B3980" s="144" t="s">
        <v>4205</v>
      </c>
      <c r="C3980" s="144">
        <v>39</v>
      </c>
      <c r="D3980" s="144"/>
      <c r="E3980" s="144"/>
      <c r="F3980" s="144">
        <v>1</v>
      </c>
      <c r="G3980" s="144">
        <v>350</v>
      </c>
      <c r="H3980" s="144"/>
      <c r="I3980" s="144"/>
      <c r="J3980" s="144"/>
      <c r="K3980" s="144"/>
      <c r="L3980" s="144"/>
      <c r="M3980" s="145" t="s">
        <v>2213</v>
      </c>
      <c r="N3980" s="144" t="s">
        <v>89</v>
      </c>
      <c r="O3980" s="144"/>
      <c r="P3980" s="144" t="s">
        <v>13879</v>
      </c>
      <c r="Q3980" s="144"/>
      <c r="R3980" s="144"/>
      <c r="S3980" s="144" t="s">
        <v>4189</v>
      </c>
      <c r="T3980" s="144" t="s">
        <v>9248</v>
      </c>
      <c r="U3980" s="144" t="s">
        <v>9247</v>
      </c>
      <c r="V3980" s="144"/>
      <c r="W3980" s="144">
        <v>456209</v>
      </c>
      <c r="X3980" s="144" t="s">
        <v>9249</v>
      </c>
      <c r="Y3980" s="149" t="s">
        <v>9250</v>
      </c>
      <c r="Z3980" s="144" t="s">
        <v>9251</v>
      </c>
      <c r="AA3980" s="160">
        <v>639</v>
      </c>
    </row>
    <row r="3981" spans="1:27" ht="45" customHeight="1" x14ac:dyDescent="0.25">
      <c r="A3981" s="144" t="s">
        <v>28474</v>
      </c>
      <c r="B3981" s="144" t="s">
        <v>19136</v>
      </c>
      <c r="C3981" s="144"/>
      <c r="D3981" s="144" t="s">
        <v>4218</v>
      </c>
      <c r="E3981" s="144"/>
      <c r="F3981" s="144">
        <v>1</v>
      </c>
      <c r="G3981" s="144">
        <v>120</v>
      </c>
      <c r="H3981" s="144"/>
      <c r="I3981" s="144"/>
      <c r="J3981" s="144"/>
      <c r="K3981" s="144"/>
      <c r="L3981" s="144"/>
      <c r="M3981" s="145" t="s">
        <v>2213</v>
      </c>
      <c r="N3981" s="144" t="s">
        <v>18</v>
      </c>
      <c r="O3981" s="144"/>
      <c r="P3981" s="144" t="s">
        <v>17718</v>
      </c>
      <c r="Q3981" s="144" t="s">
        <v>28121</v>
      </c>
      <c r="R3981" s="144" t="s">
        <v>30192</v>
      </c>
      <c r="S3981" s="144" t="s">
        <v>15453</v>
      </c>
      <c r="T3981" s="144" t="s">
        <v>28475</v>
      </c>
      <c r="U3981" s="144" t="s">
        <v>28474</v>
      </c>
      <c r="V3981" s="144"/>
      <c r="W3981" s="144">
        <v>309370</v>
      </c>
      <c r="X3981" s="144" t="s">
        <v>28476</v>
      </c>
      <c r="Y3981" s="144">
        <v>84730000000</v>
      </c>
      <c r="Z3981" s="144" t="s">
        <v>28477</v>
      </c>
      <c r="AA3981" s="160">
        <v>6863</v>
      </c>
    </row>
    <row r="3982" spans="1:27" ht="45" customHeight="1" x14ac:dyDescent="0.25">
      <c r="A3982" s="144" t="s">
        <v>9252</v>
      </c>
      <c r="B3982" s="144" t="s">
        <v>13672</v>
      </c>
      <c r="C3982" s="144">
        <v>1378</v>
      </c>
      <c r="D3982" s="144"/>
      <c r="E3982" s="144"/>
      <c r="F3982" s="144">
        <v>1</v>
      </c>
      <c r="G3982" s="144"/>
      <c r="H3982" s="144">
        <v>1799</v>
      </c>
      <c r="I3982" s="144">
        <v>654</v>
      </c>
      <c r="J3982" s="144">
        <v>818</v>
      </c>
      <c r="K3982" s="144">
        <v>327</v>
      </c>
      <c r="L3982" s="144"/>
      <c r="M3982" s="145" t="s">
        <v>2213</v>
      </c>
      <c r="N3982" s="144" t="s">
        <v>41</v>
      </c>
      <c r="O3982" s="144"/>
      <c r="P3982" s="144" t="s">
        <v>2670</v>
      </c>
      <c r="Q3982" s="144" t="s">
        <v>4187</v>
      </c>
      <c r="R3982" s="144" t="s">
        <v>4667</v>
      </c>
      <c r="S3982" s="144"/>
      <c r="T3982" s="144"/>
      <c r="U3982" s="144" t="s">
        <v>9252</v>
      </c>
      <c r="V3982" s="144"/>
      <c r="W3982" s="144">
        <v>127495</v>
      </c>
      <c r="X3982" s="144" t="s">
        <v>9253</v>
      </c>
      <c r="Y3982" s="144"/>
      <c r="Z3982" s="144"/>
      <c r="AA3982" s="160">
        <v>640</v>
      </c>
    </row>
    <row r="3983" spans="1:27" ht="45" customHeight="1" x14ac:dyDescent="0.25">
      <c r="A3983" s="144" t="s">
        <v>20349</v>
      </c>
      <c r="B3983" s="144" t="s">
        <v>20350</v>
      </c>
      <c r="C3983" s="144"/>
      <c r="D3983" s="144"/>
      <c r="E3983" s="144"/>
      <c r="F3983" s="144">
        <v>1</v>
      </c>
      <c r="G3983" s="144"/>
      <c r="H3983" s="144">
        <v>250</v>
      </c>
      <c r="I3983" s="144">
        <v>100</v>
      </c>
      <c r="J3983" s="144">
        <v>100</v>
      </c>
      <c r="K3983" s="144">
        <v>50</v>
      </c>
      <c r="L3983" s="144"/>
      <c r="M3983" s="145" t="s">
        <v>2213</v>
      </c>
      <c r="N3983" s="144" t="s">
        <v>90</v>
      </c>
      <c r="O3983" s="144"/>
      <c r="P3983" s="144" t="s">
        <v>3570</v>
      </c>
      <c r="Q3983" s="144"/>
      <c r="R3983" s="144"/>
      <c r="S3983" s="144" t="s">
        <v>15453</v>
      </c>
      <c r="T3983" s="144" t="s">
        <v>20351</v>
      </c>
      <c r="U3983" s="144" t="s">
        <v>20349</v>
      </c>
      <c r="V3983" s="144"/>
      <c r="W3983" s="144">
        <v>429175</v>
      </c>
      <c r="X3983" s="151" t="s">
        <v>8438</v>
      </c>
      <c r="Y3983" s="151">
        <v>88350000000</v>
      </c>
      <c r="Z3983" s="144" t="s">
        <v>20352</v>
      </c>
      <c r="AA3983" s="160">
        <v>5223</v>
      </c>
    </row>
    <row r="3984" spans="1:27" ht="45" customHeight="1" x14ac:dyDescent="0.25">
      <c r="A3984" s="144" t="s">
        <v>9254</v>
      </c>
      <c r="B3984" s="144" t="s">
        <v>4205</v>
      </c>
      <c r="C3984" s="144">
        <v>26</v>
      </c>
      <c r="D3984" s="144" t="s">
        <v>4298</v>
      </c>
      <c r="E3984" s="144"/>
      <c r="F3984" s="144">
        <v>1</v>
      </c>
      <c r="G3984" s="144">
        <v>350</v>
      </c>
      <c r="H3984" s="144"/>
      <c r="I3984" s="144"/>
      <c r="J3984" s="144"/>
      <c r="K3984" s="144"/>
      <c r="L3984" s="144"/>
      <c r="M3984" s="145" t="s">
        <v>2213</v>
      </c>
      <c r="N3984" s="144" t="s">
        <v>42</v>
      </c>
      <c r="O3984" s="144"/>
      <c r="P3984" s="144" t="s">
        <v>16126</v>
      </c>
      <c r="Q3984" s="144"/>
      <c r="R3984" s="144"/>
      <c r="S3984" s="144"/>
      <c r="T3984" s="144"/>
      <c r="U3984" s="144" t="s">
        <v>9254</v>
      </c>
      <c r="V3984" s="144"/>
      <c r="W3984" s="144">
        <v>141612</v>
      </c>
      <c r="X3984" s="144" t="s">
        <v>13290</v>
      </c>
      <c r="Y3984" s="150" t="s">
        <v>9255</v>
      </c>
      <c r="Z3984" s="144" t="s">
        <v>9256</v>
      </c>
      <c r="AA3984" s="160">
        <v>641</v>
      </c>
    </row>
    <row r="3985" spans="1:31" ht="45" customHeight="1" x14ac:dyDescent="0.25">
      <c r="A3985" s="144" t="s">
        <v>31295</v>
      </c>
      <c r="B3985" s="144" t="s">
        <v>17026</v>
      </c>
      <c r="C3985" s="144">
        <v>382</v>
      </c>
      <c r="D3985" s="144"/>
      <c r="E3985" s="144"/>
      <c r="F3985" s="144">
        <v>1</v>
      </c>
      <c r="G3985" s="144">
        <v>250</v>
      </c>
      <c r="H3985" s="144"/>
      <c r="I3985" s="144"/>
      <c r="J3985" s="144"/>
      <c r="K3985" s="144"/>
      <c r="L3985" s="144"/>
      <c r="M3985" s="145" t="s">
        <v>2213</v>
      </c>
      <c r="N3985" s="144" t="s">
        <v>21</v>
      </c>
      <c r="O3985" s="144"/>
      <c r="P3985" s="144" t="s">
        <v>2449</v>
      </c>
      <c r="Q3985" s="144"/>
      <c r="R3985" s="144"/>
      <c r="S3985" s="144"/>
      <c r="T3985" s="144"/>
      <c r="U3985" s="144" t="s">
        <v>31295</v>
      </c>
      <c r="V3985" s="144"/>
      <c r="W3985" s="144"/>
      <c r="X3985" s="144"/>
      <c r="Y3985" s="144"/>
      <c r="Z3985" s="144" t="s">
        <v>31296</v>
      </c>
      <c r="AA3985" s="160">
        <v>4831</v>
      </c>
    </row>
    <row r="3986" spans="1:31" ht="45" customHeight="1" x14ac:dyDescent="0.25">
      <c r="A3986" s="144" t="s">
        <v>32275</v>
      </c>
      <c r="B3986" s="144" t="s">
        <v>15647</v>
      </c>
      <c r="C3986" s="144">
        <v>74</v>
      </c>
      <c r="D3986" s="144" t="s">
        <v>4405</v>
      </c>
      <c r="E3986" s="144"/>
      <c r="F3986" s="144">
        <v>1</v>
      </c>
      <c r="G3986" s="144">
        <v>300</v>
      </c>
      <c r="H3986" s="144"/>
      <c r="I3986" s="144"/>
      <c r="J3986" s="144"/>
      <c r="K3986" s="144"/>
      <c r="L3986" s="144"/>
      <c r="M3986" s="145" t="s">
        <v>2213</v>
      </c>
      <c r="N3986" s="144" t="s">
        <v>18</v>
      </c>
      <c r="O3986" s="144"/>
      <c r="P3986" s="144" t="s">
        <v>2375</v>
      </c>
      <c r="Q3986" s="144"/>
      <c r="R3986" s="144"/>
      <c r="S3986" s="144"/>
      <c r="T3986" s="144"/>
      <c r="U3986" s="144" t="s">
        <v>32275</v>
      </c>
      <c r="V3986" s="144"/>
      <c r="W3986" s="144">
        <v>308001</v>
      </c>
      <c r="X3986" s="144" t="s">
        <v>32276</v>
      </c>
      <c r="Y3986" s="144">
        <v>89210000000</v>
      </c>
      <c r="Z3986" s="144" t="s">
        <v>32277</v>
      </c>
      <c r="AA3986" s="160">
        <v>7464</v>
      </c>
    </row>
    <row r="3987" spans="1:31" ht="45" customHeight="1" x14ac:dyDescent="0.25">
      <c r="A3987" s="144" t="s">
        <v>24233</v>
      </c>
      <c r="B3987" s="144" t="s">
        <v>24234</v>
      </c>
      <c r="C3987" s="144"/>
      <c r="D3987" s="144" t="s">
        <v>5397</v>
      </c>
      <c r="E3987" s="144"/>
      <c r="F3987" s="144">
        <v>1</v>
      </c>
      <c r="G3987" s="144">
        <v>150</v>
      </c>
      <c r="H3987" s="144"/>
      <c r="I3987" s="144"/>
      <c r="J3987" s="144"/>
      <c r="K3987" s="144"/>
      <c r="L3987" s="144"/>
      <c r="M3987" s="145" t="s">
        <v>2213</v>
      </c>
      <c r="N3987" s="144" t="s">
        <v>86</v>
      </c>
      <c r="O3987" s="144"/>
      <c r="P3987" s="144" t="s">
        <v>3689</v>
      </c>
      <c r="Q3987" s="144"/>
      <c r="R3987" s="144"/>
      <c r="S3987" s="144" t="s">
        <v>15453</v>
      </c>
      <c r="T3987" s="144" t="s">
        <v>18500</v>
      </c>
      <c r="U3987" s="144" t="s">
        <v>24233</v>
      </c>
      <c r="V3987" s="144"/>
      <c r="W3987" s="144">
        <v>433428</v>
      </c>
      <c r="X3987" s="144" t="s">
        <v>24235</v>
      </c>
      <c r="Y3987" s="144" t="s">
        <v>24236</v>
      </c>
      <c r="Z3987" s="144" t="s">
        <v>24237</v>
      </c>
      <c r="AA3987" s="160">
        <v>6086</v>
      </c>
    </row>
    <row r="3988" spans="1:31" ht="45" customHeight="1" x14ac:dyDescent="0.25">
      <c r="A3988" s="144" t="s">
        <v>9257</v>
      </c>
      <c r="B3988" s="144" t="s">
        <v>8466</v>
      </c>
      <c r="C3988" s="144"/>
      <c r="D3988" s="144"/>
      <c r="E3988" s="144"/>
      <c r="F3988" s="144">
        <v>1</v>
      </c>
      <c r="G3988" s="144">
        <v>350</v>
      </c>
      <c r="H3988" s="144"/>
      <c r="I3988" s="144"/>
      <c r="J3988" s="144"/>
      <c r="K3988" s="144"/>
      <c r="L3988" s="144"/>
      <c r="M3988" s="145" t="s">
        <v>2213</v>
      </c>
      <c r="N3988" s="144" t="s">
        <v>41</v>
      </c>
      <c r="O3988" s="144"/>
      <c r="P3988" s="144" t="s">
        <v>2868</v>
      </c>
      <c r="Q3988" s="144" t="s">
        <v>4187</v>
      </c>
      <c r="R3988" s="144" t="s">
        <v>4497</v>
      </c>
      <c r="S3988" s="144"/>
      <c r="T3988" s="144"/>
      <c r="U3988" s="144" t="s">
        <v>9257</v>
      </c>
      <c r="V3988" s="144"/>
      <c r="W3988" s="144">
        <v>107045</v>
      </c>
      <c r="X3988" s="144" t="s">
        <v>9258</v>
      </c>
      <c r="Y3988" s="144"/>
      <c r="Z3988" s="144"/>
      <c r="AA3988" s="160">
        <v>642</v>
      </c>
    </row>
    <row r="3989" spans="1:31" ht="45" customHeight="1" x14ac:dyDescent="0.25">
      <c r="A3989" s="144" t="s">
        <v>36770</v>
      </c>
      <c r="B3989" s="144" t="s">
        <v>20582</v>
      </c>
      <c r="C3989" s="144">
        <v>2</v>
      </c>
      <c r="D3989" s="144"/>
      <c r="E3989" s="144"/>
      <c r="F3989" s="144">
        <v>1</v>
      </c>
      <c r="G3989" s="144"/>
      <c r="H3989" s="144">
        <v>700</v>
      </c>
      <c r="I3989" s="144">
        <v>300</v>
      </c>
      <c r="J3989" s="144">
        <v>300</v>
      </c>
      <c r="K3989" s="144">
        <v>100</v>
      </c>
      <c r="L3989" s="144"/>
      <c r="M3989" s="145" t="s">
        <v>2213</v>
      </c>
      <c r="N3989" s="144" t="s">
        <v>20</v>
      </c>
      <c r="O3989" s="144"/>
      <c r="P3989" s="144" t="s">
        <v>3483</v>
      </c>
      <c r="Q3989" s="144"/>
      <c r="R3989" s="144"/>
      <c r="S3989" s="144" t="s">
        <v>4189</v>
      </c>
      <c r="T3989" s="144" t="s">
        <v>36771</v>
      </c>
      <c r="U3989" s="144" t="s">
        <v>36770</v>
      </c>
      <c r="V3989" s="144"/>
      <c r="W3989" s="144">
        <v>601293</v>
      </c>
      <c r="X3989" s="144"/>
      <c r="Y3989" s="144"/>
      <c r="Z3989" s="144"/>
      <c r="AA3989" s="160">
        <v>7756</v>
      </c>
    </row>
    <row r="3990" spans="1:31" ht="45" customHeight="1" x14ac:dyDescent="0.25">
      <c r="A3990" s="144" t="s">
        <v>9259</v>
      </c>
      <c r="B3990" s="144" t="s">
        <v>5732</v>
      </c>
      <c r="C3990" s="144"/>
      <c r="D3990" s="144" t="s">
        <v>8728</v>
      </c>
      <c r="E3990" s="144"/>
      <c r="F3990" s="144">
        <v>2</v>
      </c>
      <c r="G3990" s="144"/>
      <c r="H3990" s="144"/>
      <c r="I3990" s="144"/>
      <c r="J3990" s="144"/>
      <c r="K3990" s="144"/>
      <c r="L3990" s="144">
        <v>50</v>
      </c>
      <c r="M3990" s="145" t="s">
        <v>2213</v>
      </c>
      <c r="N3990" s="144" t="s">
        <v>38</v>
      </c>
      <c r="O3990" s="144"/>
      <c r="P3990" s="144" t="s">
        <v>2535</v>
      </c>
      <c r="Q3990" s="144"/>
      <c r="R3990" s="144"/>
      <c r="S3990" s="144" t="s">
        <v>4190</v>
      </c>
      <c r="T3990" s="144" t="s">
        <v>8728</v>
      </c>
      <c r="U3990" s="144" t="s">
        <v>9259</v>
      </c>
      <c r="V3990" s="144"/>
      <c r="W3990" s="144">
        <v>188660</v>
      </c>
      <c r="X3990" s="144" t="s">
        <v>9260</v>
      </c>
      <c r="Y3990" s="144"/>
      <c r="Z3990" s="144"/>
      <c r="AA3990" s="160">
        <v>644</v>
      </c>
    </row>
    <row r="3991" spans="1:31" ht="45" customHeight="1" x14ac:dyDescent="0.25">
      <c r="A3991" s="144" t="s">
        <v>20353</v>
      </c>
      <c r="B3991" s="147" t="s">
        <v>20354</v>
      </c>
      <c r="C3991" s="144"/>
      <c r="D3991" s="144"/>
      <c r="E3991" s="144"/>
      <c r="F3991" s="144">
        <v>1</v>
      </c>
      <c r="G3991" s="144"/>
      <c r="H3991" s="144">
        <v>600</v>
      </c>
      <c r="I3991" s="144">
        <v>300</v>
      </c>
      <c r="J3991" s="144">
        <v>250</v>
      </c>
      <c r="K3991" s="144">
        <v>50</v>
      </c>
      <c r="L3991" s="144"/>
      <c r="M3991" s="145" t="s">
        <v>2213</v>
      </c>
      <c r="N3991" s="144" t="s">
        <v>42</v>
      </c>
      <c r="O3991" s="144"/>
      <c r="P3991" s="144" t="s">
        <v>17467</v>
      </c>
      <c r="Q3991" s="145"/>
      <c r="R3991" s="144"/>
      <c r="S3991" s="144" t="s">
        <v>4190</v>
      </c>
      <c r="T3991" s="144" t="s">
        <v>20355</v>
      </c>
      <c r="U3991" s="144" t="s">
        <v>20353</v>
      </c>
      <c r="V3991" s="144"/>
      <c r="W3991" s="150">
        <v>143026</v>
      </c>
      <c r="X3991" s="144" t="s">
        <v>20356</v>
      </c>
      <c r="Y3991" s="150">
        <v>84960000000</v>
      </c>
      <c r="Z3991" s="144" t="s">
        <v>20357</v>
      </c>
      <c r="AA3991" s="160">
        <v>4564</v>
      </c>
    </row>
    <row r="3992" spans="1:31" ht="45" customHeight="1" x14ac:dyDescent="0.25">
      <c r="A3992" s="144" t="s">
        <v>9261</v>
      </c>
      <c r="B3992" s="144" t="s">
        <v>4453</v>
      </c>
      <c r="C3992" s="144"/>
      <c r="D3992" s="144" t="s">
        <v>9262</v>
      </c>
      <c r="E3992" s="144"/>
      <c r="F3992" s="144">
        <v>2</v>
      </c>
      <c r="G3992" s="144"/>
      <c r="H3992" s="144"/>
      <c r="I3992" s="144"/>
      <c r="J3992" s="144"/>
      <c r="K3992" s="144"/>
      <c r="L3992" s="144">
        <v>150</v>
      </c>
      <c r="M3992" s="145" t="s">
        <v>2213</v>
      </c>
      <c r="N3992" s="144" t="s">
        <v>42</v>
      </c>
      <c r="O3992" s="144"/>
      <c r="P3992" s="144" t="s">
        <v>2325</v>
      </c>
      <c r="Q3992" s="144" t="s">
        <v>13845</v>
      </c>
      <c r="R3992" s="144" t="s">
        <v>9263</v>
      </c>
      <c r="S3992" s="144"/>
      <c r="T3992" s="144"/>
      <c r="U3992" s="144" t="s">
        <v>9261</v>
      </c>
      <c r="V3992" s="144"/>
      <c r="W3992" s="144">
        <v>143930</v>
      </c>
      <c r="X3992" s="144" t="s">
        <v>9264</v>
      </c>
      <c r="Y3992" s="144"/>
      <c r="Z3992" s="144" t="s">
        <v>23074</v>
      </c>
      <c r="AA3992" s="160">
        <v>647</v>
      </c>
    </row>
    <row r="3993" spans="1:31" ht="45" customHeight="1" x14ac:dyDescent="0.25">
      <c r="A3993" s="144" t="s">
        <v>9265</v>
      </c>
      <c r="B3993" s="144" t="s">
        <v>4209</v>
      </c>
      <c r="C3993" s="144">
        <v>15</v>
      </c>
      <c r="D3993" s="144"/>
      <c r="E3993" s="144"/>
      <c r="F3993" s="144">
        <v>1</v>
      </c>
      <c r="G3993" s="144"/>
      <c r="H3993" s="144">
        <v>1199</v>
      </c>
      <c r="I3993" s="144">
        <v>436</v>
      </c>
      <c r="J3993" s="144">
        <v>545</v>
      </c>
      <c r="K3993" s="144">
        <v>218</v>
      </c>
      <c r="L3993" s="144"/>
      <c r="M3993" s="145" t="s">
        <v>2213</v>
      </c>
      <c r="N3993" s="144" t="s">
        <v>42</v>
      </c>
      <c r="O3993" s="144"/>
      <c r="P3993" s="144" t="s">
        <v>4164</v>
      </c>
      <c r="Q3993" s="144"/>
      <c r="R3993" s="144"/>
      <c r="S3993" s="144"/>
      <c r="T3993" s="144"/>
      <c r="U3993" s="144" t="s">
        <v>9265</v>
      </c>
      <c r="V3993" s="144"/>
      <c r="W3993" s="144"/>
      <c r="X3993" s="144"/>
      <c r="Y3993" s="144"/>
      <c r="Z3993" s="144" t="s">
        <v>9266</v>
      </c>
      <c r="AA3993" s="160">
        <v>648</v>
      </c>
    </row>
    <row r="3994" spans="1:31" ht="45" customHeight="1" x14ac:dyDescent="0.25">
      <c r="A3994" s="144" t="s">
        <v>20358</v>
      </c>
      <c r="B3994" s="144" t="s">
        <v>15377</v>
      </c>
      <c r="C3994" s="144">
        <v>9</v>
      </c>
      <c r="D3994" s="144" t="s">
        <v>4722</v>
      </c>
      <c r="E3994" s="144"/>
      <c r="F3994" s="144">
        <v>1</v>
      </c>
      <c r="G3994" s="144">
        <v>134</v>
      </c>
      <c r="H3994" s="144"/>
      <c r="I3994" s="144"/>
      <c r="J3994" s="144"/>
      <c r="K3994" s="144"/>
      <c r="L3994" s="144"/>
      <c r="M3994" s="145" t="s">
        <v>2213</v>
      </c>
      <c r="N3994" s="144" t="s">
        <v>62</v>
      </c>
      <c r="O3994" s="144"/>
      <c r="P3994" s="144" t="s">
        <v>2485</v>
      </c>
      <c r="Q3994" s="144"/>
      <c r="R3994" s="144"/>
      <c r="S3994" s="144" t="s">
        <v>4189</v>
      </c>
      <c r="T3994" s="144" t="s">
        <v>4856</v>
      </c>
      <c r="U3994" s="144" t="s">
        <v>20358</v>
      </c>
      <c r="V3994" s="144"/>
      <c r="W3994" s="144">
        <v>298400</v>
      </c>
      <c r="X3994" s="144" t="s">
        <v>20359</v>
      </c>
      <c r="Y3994" s="144" t="s">
        <v>20361</v>
      </c>
      <c r="Z3994" s="144" t="s">
        <v>20360</v>
      </c>
      <c r="AA3994" s="160">
        <v>5159</v>
      </c>
    </row>
    <row r="3995" spans="1:31" ht="45" customHeight="1" x14ac:dyDescent="0.25">
      <c r="A3995" s="144" t="s">
        <v>9267</v>
      </c>
      <c r="B3995" s="144" t="s">
        <v>4205</v>
      </c>
      <c r="C3995" s="144"/>
      <c r="D3995" s="144"/>
      <c r="E3995" s="144"/>
      <c r="F3995" s="144">
        <v>1</v>
      </c>
      <c r="G3995" s="144">
        <v>200</v>
      </c>
      <c r="H3995" s="144"/>
      <c r="I3995" s="144"/>
      <c r="J3995" s="144"/>
      <c r="K3995" s="144"/>
      <c r="L3995" s="144"/>
      <c r="M3995" s="145" t="s">
        <v>2213</v>
      </c>
      <c r="N3995" s="144" t="s">
        <v>86</v>
      </c>
      <c r="O3995" s="144"/>
      <c r="P3995" s="144" t="s">
        <v>3321</v>
      </c>
      <c r="Q3995" s="144"/>
      <c r="R3995" s="144"/>
      <c r="S3995" s="144" t="s">
        <v>4191</v>
      </c>
      <c r="T3995" s="144" t="s">
        <v>9268</v>
      </c>
      <c r="U3995" s="144" t="s">
        <v>9267</v>
      </c>
      <c r="V3995" s="144"/>
      <c r="W3995" s="144">
        <v>433390</v>
      </c>
      <c r="X3995" s="144" t="s">
        <v>4221</v>
      </c>
      <c r="Y3995" s="144"/>
      <c r="Z3995" s="144"/>
      <c r="AA3995" s="160">
        <v>650</v>
      </c>
    </row>
    <row r="3996" spans="1:31" ht="45" customHeight="1" x14ac:dyDescent="0.25">
      <c r="A3996" s="144" t="s">
        <v>20362</v>
      </c>
      <c r="B3996" s="144" t="s">
        <v>15377</v>
      </c>
      <c r="C3996" s="144">
        <v>56</v>
      </c>
      <c r="D3996" s="144"/>
      <c r="E3996" s="144"/>
      <c r="F3996" s="144">
        <v>1</v>
      </c>
      <c r="G3996" s="144">
        <v>350</v>
      </c>
      <c r="H3996" s="144"/>
      <c r="I3996" s="144"/>
      <c r="J3996" s="144"/>
      <c r="K3996" s="144"/>
      <c r="L3996" s="144"/>
      <c r="M3996" s="145" t="s">
        <v>2213</v>
      </c>
      <c r="N3996" s="144" t="s">
        <v>26</v>
      </c>
      <c r="O3996" s="144"/>
      <c r="P3996" s="144" t="s">
        <v>2658</v>
      </c>
      <c r="Q3996" s="144"/>
      <c r="R3996" s="144"/>
      <c r="S3996" s="144"/>
      <c r="T3996" s="144"/>
      <c r="U3996" s="144" t="s">
        <v>20362</v>
      </c>
      <c r="V3996" s="144"/>
      <c r="W3996" s="144">
        <v>153000</v>
      </c>
      <c r="X3996" s="144" t="s">
        <v>20363</v>
      </c>
      <c r="Y3996" s="144" t="s">
        <v>16896</v>
      </c>
      <c r="Z3996" s="144" t="s">
        <v>20364</v>
      </c>
      <c r="AA3996" s="160">
        <v>4342</v>
      </c>
    </row>
    <row r="3997" spans="1:31" ht="45" customHeight="1" x14ac:dyDescent="0.25">
      <c r="A3997" s="144" t="s">
        <v>9270</v>
      </c>
      <c r="B3997" s="144" t="s">
        <v>14963</v>
      </c>
      <c r="C3997" s="144">
        <v>3</v>
      </c>
      <c r="D3997" s="144" t="s">
        <v>9271</v>
      </c>
      <c r="E3997" s="144"/>
      <c r="F3997" s="144">
        <v>1</v>
      </c>
      <c r="G3997" s="144"/>
      <c r="H3997" s="144">
        <v>539</v>
      </c>
      <c r="I3997" s="144">
        <v>290</v>
      </c>
      <c r="J3997" s="144">
        <v>363</v>
      </c>
      <c r="K3997" s="144">
        <v>145</v>
      </c>
      <c r="L3997" s="144"/>
      <c r="M3997" s="145" t="s">
        <v>2213</v>
      </c>
      <c r="N3997" s="144" t="s">
        <v>21</v>
      </c>
      <c r="O3997" s="144"/>
      <c r="P3997" s="144" t="s">
        <v>3871</v>
      </c>
      <c r="Q3997" s="144"/>
      <c r="R3997" s="144"/>
      <c r="S3997" s="144" t="s">
        <v>4190</v>
      </c>
      <c r="T3997" s="144" t="s">
        <v>9272</v>
      </c>
      <c r="U3997" s="144" t="s">
        <v>9270</v>
      </c>
      <c r="V3997" s="144"/>
      <c r="W3997" s="144">
        <v>404143</v>
      </c>
      <c r="X3997" s="144" t="s">
        <v>9273</v>
      </c>
      <c r="Y3997" s="144">
        <v>88450000000</v>
      </c>
      <c r="Z3997" s="144" t="s">
        <v>31297</v>
      </c>
      <c r="AA3997" s="160">
        <v>652</v>
      </c>
    </row>
    <row r="3998" spans="1:31" ht="45" customHeight="1" x14ac:dyDescent="0.25">
      <c r="A3998" s="144" t="s">
        <v>17208</v>
      </c>
      <c r="B3998" s="144" t="s">
        <v>16933</v>
      </c>
      <c r="C3998" s="144"/>
      <c r="D3998" s="144"/>
      <c r="E3998" s="144"/>
      <c r="F3998" s="144">
        <v>1</v>
      </c>
      <c r="G3998" s="144"/>
      <c r="H3998" s="144">
        <v>250</v>
      </c>
      <c r="I3998" s="144">
        <v>150</v>
      </c>
      <c r="J3998" s="144">
        <v>50</v>
      </c>
      <c r="K3998" s="144">
        <v>50</v>
      </c>
      <c r="L3998" s="144"/>
      <c r="M3998" s="145" t="s">
        <v>2213</v>
      </c>
      <c r="N3998" s="144" t="s">
        <v>88</v>
      </c>
      <c r="O3998" s="144"/>
      <c r="P3998" s="144" t="s">
        <v>3569</v>
      </c>
      <c r="Q3998" s="144"/>
      <c r="R3998" s="144"/>
      <c r="S3998" s="144" t="s">
        <v>4191</v>
      </c>
      <c r="T3998" s="144" t="s">
        <v>17209</v>
      </c>
      <c r="U3998" s="144" t="s">
        <v>17208</v>
      </c>
      <c r="V3998" s="144"/>
      <c r="W3998" s="144">
        <v>628518</v>
      </c>
      <c r="X3998" s="144" t="s">
        <v>17210</v>
      </c>
      <c r="Y3998" s="144">
        <v>83470000000</v>
      </c>
      <c r="Z3998" s="144" t="s">
        <v>17211</v>
      </c>
      <c r="AA3998" s="160">
        <v>4189</v>
      </c>
    </row>
    <row r="3999" spans="1:31" ht="45" customHeight="1" x14ac:dyDescent="0.25">
      <c r="A3999" s="144" t="s">
        <v>9274</v>
      </c>
      <c r="B3999" s="144" t="s">
        <v>9275</v>
      </c>
      <c r="C3999" s="144"/>
      <c r="D3999" s="144" t="s">
        <v>9276</v>
      </c>
      <c r="E3999" s="144"/>
      <c r="F3999" s="144">
        <v>2</v>
      </c>
      <c r="G3999" s="144"/>
      <c r="H3999" s="144"/>
      <c r="I3999" s="144"/>
      <c r="J3999" s="144"/>
      <c r="K3999" s="144"/>
      <c r="L3999" s="144">
        <v>150</v>
      </c>
      <c r="M3999" s="145" t="s">
        <v>2213</v>
      </c>
      <c r="N3999" s="144" t="s">
        <v>32</v>
      </c>
      <c r="O3999" s="144"/>
      <c r="P3999" s="144" t="s">
        <v>3117</v>
      </c>
      <c r="Q3999" s="144" t="s">
        <v>4187</v>
      </c>
      <c r="R3999" s="144" t="s">
        <v>5737</v>
      </c>
      <c r="S3999" s="144"/>
      <c r="T3999" s="144"/>
      <c r="U3999" s="144" t="s">
        <v>9274</v>
      </c>
      <c r="V3999" s="144"/>
      <c r="W3999" s="144">
        <v>610020</v>
      </c>
      <c r="X3999" s="144" t="s">
        <v>9277</v>
      </c>
      <c r="Y3999" s="144"/>
      <c r="Z3999" s="144" t="s">
        <v>9278</v>
      </c>
      <c r="AA3999" s="161">
        <v>653</v>
      </c>
      <c r="AE3999" s="109" t="s">
        <v>464</v>
      </c>
    </row>
    <row r="4000" spans="1:31" ht="45" customHeight="1" x14ac:dyDescent="0.25">
      <c r="A4000" s="145" t="s">
        <v>20365</v>
      </c>
      <c r="B4000" s="156" t="s">
        <v>15409</v>
      </c>
      <c r="C4000" s="144">
        <v>2</v>
      </c>
      <c r="D4000" s="144" t="s">
        <v>30193</v>
      </c>
      <c r="E4000" s="144"/>
      <c r="F4000" s="144">
        <v>1</v>
      </c>
      <c r="G4000" s="144"/>
      <c r="H4000" s="144">
        <v>967</v>
      </c>
      <c r="I4000" s="144">
        <v>432</v>
      </c>
      <c r="J4000" s="144">
        <v>449</v>
      </c>
      <c r="K4000" s="144">
        <v>86</v>
      </c>
      <c r="L4000" s="144"/>
      <c r="M4000" s="145" t="s">
        <v>2213</v>
      </c>
      <c r="N4000" s="144" t="s">
        <v>66</v>
      </c>
      <c r="O4000" s="144"/>
      <c r="P4000" s="144" t="s">
        <v>2756</v>
      </c>
      <c r="Q4000" s="144"/>
      <c r="R4000" s="144"/>
      <c r="S4000" s="144" t="s">
        <v>4189</v>
      </c>
      <c r="T4000" s="144" t="s">
        <v>4847</v>
      </c>
      <c r="U4000" s="144" t="s">
        <v>20365</v>
      </c>
      <c r="V4000" s="145"/>
      <c r="W4000" s="144">
        <v>363756</v>
      </c>
      <c r="X4000" s="144" t="s">
        <v>20366</v>
      </c>
      <c r="Y4000" s="144" t="s">
        <v>20368</v>
      </c>
      <c r="Z4000" s="144" t="s">
        <v>20367</v>
      </c>
      <c r="AA4000" s="160">
        <v>5304</v>
      </c>
    </row>
    <row r="4001" spans="1:27" ht="45" customHeight="1" x14ac:dyDescent="0.25">
      <c r="A4001" s="144" t="s">
        <v>16397</v>
      </c>
      <c r="B4001" s="144" t="s">
        <v>15538</v>
      </c>
      <c r="C4001" s="144">
        <v>4</v>
      </c>
      <c r="D4001" s="144" t="s">
        <v>4241</v>
      </c>
      <c r="E4001" s="144"/>
      <c r="F4001" s="144">
        <v>1</v>
      </c>
      <c r="G4001" s="144">
        <v>162</v>
      </c>
      <c r="H4001" s="144"/>
      <c r="I4001" s="144"/>
      <c r="J4001" s="144"/>
      <c r="K4001" s="144"/>
      <c r="L4001" s="144"/>
      <c r="M4001" s="145" t="s">
        <v>2213</v>
      </c>
      <c r="N4001" s="144" t="s">
        <v>59</v>
      </c>
      <c r="O4001" s="144"/>
      <c r="P4001" s="144" t="s">
        <v>3016</v>
      </c>
      <c r="Q4001" s="144"/>
      <c r="R4001" s="144"/>
      <c r="S4001" s="144"/>
      <c r="T4001" s="144"/>
      <c r="U4001" s="144" t="s">
        <v>16397</v>
      </c>
      <c r="V4001" s="144"/>
      <c r="W4001" s="144">
        <v>358014</v>
      </c>
      <c r="X4001" s="144" t="s">
        <v>20369</v>
      </c>
      <c r="Y4001" s="144">
        <v>88472265387</v>
      </c>
      <c r="Z4001" s="144" t="s">
        <v>16398</v>
      </c>
      <c r="AA4001" s="160">
        <v>4142</v>
      </c>
    </row>
    <row r="4002" spans="1:27" ht="45" customHeight="1" x14ac:dyDescent="0.25">
      <c r="A4002" s="144" t="s">
        <v>9283</v>
      </c>
      <c r="B4002" s="144" t="s">
        <v>4205</v>
      </c>
      <c r="C4002" s="144"/>
      <c r="D4002" s="144"/>
      <c r="E4002" s="144"/>
      <c r="F4002" s="144">
        <v>1</v>
      </c>
      <c r="G4002" s="144">
        <v>200</v>
      </c>
      <c r="H4002" s="144"/>
      <c r="I4002" s="144"/>
      <c r="J4002" s="144"/>
      <c r="K4002" s="144"/>
      <c r="L4002" s="144"/>
      <c r="M4002" s="145" t="s">
        <v>2213</v>
      </c>
      <c r="N4002" s="144" t="s">
        <v>27</v>
      </c>
      <c r="O4002" s="144"/>
      <c r="P4002" s="144" t="s">
        <v>14250</v>
      </c>
      <c r="Q4002" s="144"/>
      <c r="R4002" s="144"/>
      <c r="S4002" s="144" t="s">
        <v>4191</v>
      </c>
      <c r="T4002" s="144" t="s">
        <v>9284</v>
      </c>
      <c r="U4002" s="144" t="s">
        <v>9283</v>
      </c>
      <c r="V4002" s="144"/>
      <c r="W4002" s="144">
        <v>665433</v>
      </c>
      <c r="X4002" s="144" t="s">
        <v>9285</v>
      </c>
      <c r="Y4002" s="144"/>
      <c r="Z4002" s="144" t="s">
        <v>9286</v>
      </c>
      <c r="AA4002" s="160">
        <v>655</v>
      </c>
    </row>
    <row r="4003" spans="1:27" ht="45" customHeight="1" x14ac:dyDescent="0.25">
      <c r="A4003" s="144" t="s">
        <v>30194</v>
      </c>
      <c r="B4003" s="144" t="s">
        <v>15819</v>
      </c>
      <c r="C4003" s="144">
        <v>1</v>
      </c>
      <c r="D4003" s="144"/>
      <c r="E4003" s="144"/>
      <c r="F4003" s="144">
        <v>1</v>
      </c>
      <c r="G4003" s="144"/>
      <c r="H4003" s="144">
        <v>500</v>
      </c>
      <c r="I4003" s="144"/>
      <c r="J4003" s="144"/>
      <c r="K4003" s="144"/>
      <c r="L4003" s="144"/>
      <c r="M4003" s="145" t="s">
        <v>2213</v>
      </c>
      <c r="N4003" s="144" t="s">
        <v>14</v>
      </c>
      <c r="O4003" s="144"/>
      <c r="P4003" s="144" t="s">
        <v>2981</v>
      </c>
      <c r="Q4003" s="144"/>
      <c r="R4003" s="144"/>
      <c r="S4003" s="144" t="s">
        <v>15453</v>
      </c>
      <c r="T4003" s="144" t="s">
        <v>30195</v>
      </c>
      <c r="U4003" s="144" t="s">
        <v>30194</v>
      </c>
      <c r="V4003" s="144"/>
      <c r="W4003" s="144"/>
      <c r="X4003" s="144"/>
      <c r="Y4003" s="144"/>
      <c r="Z4003" s="144" t="s">
        <v>30196</v>
      </c>
      <c r="AA4003" s="160">
        <v>5023</v>
      </c>
    </row>
    <row r="4004" spans="1:27" ht="45" customHeight="1" x14ac:dyDescent="0.25">
      <c r="A4004" s="144" t="s">
        <v>20370</v>
      </c>
      <c r="B4004" s="144" t="s">
        <v>15409</v>
      </c>
      <c r="C4004" s="144"/>
      <c r="D4004" s="144"/>
      <c r="E4004" s="144"/>
      <c r="F4004" s="144">
        <v>1</v>
      </c>
      <c r="G4004" s="144"/>
      <c r="H4004" s="144">
        <v>120</v>
      </c>
      <c r="I4004" s="144">
        <v>50</v>
      </c>
      <c r="J4004" s="144">
        <v>50</v>
      </c>
      <c r="K4004" s="144">
        <v>20</v>
      </c>
      <c r="L4004" s="144"/>
      <c r="M4004" s="145" t="s">
        <v>2213</v>
      </c>
      <c r="N4004" s="144" t="s">
        <v>66</v>
      </c>
      <c r="O4004" s="144"/>
      <c r="P4004" s="144" t="s">
        <v>2824</v>
      </c>
      <c r="Q4004" s="144"/>
      <c r="R4004" s="144"/>
      <c r="S4004" s="144" t="s">
        <v>15453</v>
      </c>
      <c r="T4004" s="144" t="s">
        <v>20371</v>
      </c>
      <c r="U4004" s="144" t="s">
        <v>20370</v>
      </c>
      <c r="V4004" s="144"/>
      <c r="W4004" s="144">
        <v>363001</v>
      </c>
      <c r="X4004" s="144" t="s">
        <v>20372</v>
      </c>
      <c r="Y4004" s="144" t="s">
        <v>20373</v>
      </c>
      <c r="Z4004" s="151" t="s">
        <v>25757</v>
      </c>
      <c r="AA4004" s="160">
        <v>5259</v>
      </c>
    </row>
    <row r="4005" spans="1:27" ht="45" customHeight="1" x14ac:dyDescent="0.25">
      <c r="A4005" s="144" t="s">
        <v>30197</v>
      </c>
      <c r="B4005" s="144" t="s">
        <v>30198</v>
      </c>
      <c r="C4005" s="144"/>
      <c r="D4005" s="144"/>
      <c r="E4005" s="144"/>
      <c r="F4005" s="144">
        <v>1</v>
      </c>
      <c r="G4005" s="144"/>
      <c r="H4005" s="144">
        <v>1200</v>
      </c>
      <c r="I4005" s="144">
        <v>400</v>
      </c>
      <c r="J4005" s="144">
        <v>500</v>
      </c>
      <c r="K4005" s="144">
        <v>300</v>
      </c>
      <c r="L4005" s="144"/>
      <c r="M4005" s="145" t="s">
        <v>2213</v>
      </c>
      <c r="N4005" s="144" t="s">
        <v>17</v>
      </c>
      <c r="O4005" s="144"/>
      <c r="P4005" s="144" t="s">
        <v>2851</v>
      </c>
      <c r="Q4005" s="144"/>
      <c r="R4005" s="144"/>
      <c r="S4005" s="144" t="s">
        <v>4191</v>
      </c>
      <c r="T4005" s="144" t="s">
        <v>9833</v>
      </c>
      <c r="U4005" s="144" t="s">
        <v>30197</v>
      </c>
      <c r="V4005" s="144"/>
      <c r="W4005" s="144">
        <v>416400</v>
      </c>
      <c r="X4005" s="144" t="s">
        <v>33061</v>
      </c>
      <c r="Y4005" s="144">
        <v>88510000000</v>
      </c>
      <c r="Z4005" s="144" t="s">
        <v>16841</v>
      </c>
      <c r="AA4005" s="160">
        <v>3994</v>
      </c>
    </row>
    <row r="4006" spans="1:27" ht="45" customHeight="1" x14ac:dyDescent="0.25">
      <c r="A4006" s="144" t="s">
        <v>30197</v>
      </c>
      <c r="B4006" s="144" t="s">
        <v>30198</v>
      </c>
      <c r="C4006" s="144"/>
      <c r="D4006" s="144"/>
      <c r="E4006" s="144" t="s">
        <v>18181</v>
      </c>
      <c r="F4006" s="144">
        <v>1</v>
      </c>
      <c r="G4006" s="144">
        <v>100</v>
      </c>
      <c r="H4006" s="144"/>
      <c r="I4006" s="144"/>
      <c r="J4006" s="144"/>
      <c r="K4006" s="144"/>
      <c r="L4006" s="144"/>
      <c r="M4006" s="145" t="s">
        <v>2213</v>
      </c>
      <c r="N4006" s="144" t="s">
        <v>17</v>
      </c>
      <c r="O4006" s="144"/>
      <c r="P4006" s="144" t="s">
        <v>2851</v>
      </c>
      <c r="Q4006" s="144"/>
      <c r="R4006" s="144"/>
      <c r="S4006" s="144" t="s">
        <v>4191</v>
      </c>
      <c r="T4006" s="144" t="s">
        <v>9833</v>
      </c>
      <c r="U4006" s="144" t="s">
        <v>30197</v>
      </c>
      <c r="V4006" s="144" t="s">
        <v>10629</v>
      </c>
      <c r="W4006" s="144">
        <v>416400</v>
      </c>
      <c r="X4006" s="144" t="s">
        <v>10630</v>
      </c>
      <c r="Y4006" s="144"/>
      <c r="Z4006" s="144" t="s">
        <v>10631</v>
      </c>
      <c r="AA4006" s="160">
        <v>4519</v>
      </c>
    </row>
    <row r="4007" spans="1:27" ht="45" customHeight="1" x14ac:dyDescent="0.25">
      <c r="A4007" s="144" t="s">
        <v>9287</v>
      </c>
      <c r="B4007" s="144" t="s">
        <v>23192</v>
      </c>
      <c r="C4007" s="144">
        <v>29</v>
      </c>
      <c r="D4007" s="144" t="s">
        <v>4218</v>
      </c>
      <c r="E4007" s="144"/>
      <c r="F4007" s="144">
        <v>1</v>
      </c>
      <c r="G4007" s="144">
        <v>267</v>
      </c>
      <c r="H4007" s="144"/>
      <c r="I4007" s="144"/>
      <c r="J4007" s="144"/>
      <c r="K4007" s="144"/>
      <c r="L4007" s="144"/>
      <c r="M4007" s="145" t="s">
        <v>2213</v>
      </c>
      <c r="N4007" s="144" t="s">
        <v>69</v>
      </c>
      <c r="O4007" s="144"/>
      <c r="P4007" s="144" t="s">
        <v>2693</v>
      </c>
      <c r="Q4007" s="144"/>
      <c r="R4007" s="144"/>
      <c r="S4007" s="144"/>
      <c r="T4007" s="144"/>
      <c r="U4007" s="144" t="s">
        <v>9287</v>
      </c>
      <c r="V4007" s="144"/>
      <c r="W4007" s="144">
        <v>427620</v>
      </c>
      <c r="X4007" s="144" t="s">
        <v>9288</v>
      </c>
      <c r="Y4007" s="149">
        <v>89510000000</v>
      </c>
      <c r="Z4007" s="144" t="s">
        <v>24238</v>
      </c>
      <c r="AA4007" s="160">
        <v>656</v>
      </c>
    </row>
    <row r="4008" spans="1:27" ht="45" customHeight="1" x14ac:dyDescent="0.25">
      <c r="A4008" s="144" t="s">
        <v>32278</v>
      </c>
      <c r="B4008" s="144" t="s">
        <v>32279</v>
      </c>
      <c r="C4008" s="144">
        <v>55</v>
      </c>
      <c r="D4008" s="144" t="s">
        <v>32280</v>
      </c>
      <c r="E4008" s="144"/>
      <c r="F4008" s="144">
        <v>1</v>
      </c>
      <c r="G4008" s="144"/>
      <c r="H4008" s="144">
        <v>900</v>
      </c>
      <c r="I4008" s="144">
        <v>300</v>
      </c>
      <c r="J4008" s="144">
        <v>400</v>
      </c>
      <c r="K4008" s="144">
        <v>200</v>
      </c>
      <c r="L4008" s="144"/>
      <c r="M4008" s="145" t="s">
        <v>2213</v>
      </c>
      <c r="N4008" s="144" t="s">
        <v>37</v>
      </c>
      <c r="O4008" s="144"/>
      <c r="P4008" s="144" t="s">
        <v>3061</v>
      </c>
      <c r="Q4008" s="144"/>
      <c r="R4008" s="144"/>
      <c r="S4008" s="144"/>
      <c r="T4008" s="144"/>
      <c r="U4008" s="144" t="s">
        <v>32278</v>
      </c>
      <c r="V4008" s="144"/>
      <c r="W4008" s="144">
        <v>305038</v>
      </c>
      <c r="X4008" s="144" t="s">
        <v>32281</v>
      </c>
      <c r="Y4008" s="144" t="s">
        <v>32282</v>
      </c>
      <c r="Z4008" s="144" t="s">
        <v>32283</v>
      </c>
      <c r="AA4008" s="160">
        <v>7238</v>
      </c>
    </row>
    <row r="4009" spans="1:27" ht="45" customHeight="1" x14ac:dyDescent="0.25">
      <c r="A4009" s="144" t="s">
        <v>14813</v>
      </c>
      <c r="B4009" s="144" t="s">
        <v>5241</v>
      </c>
      <c r="C4009" s="144"/>
      <c r="D4009" s="144"/>
      <c r="E4009" s="144"/>
      <c r="F4009" s="144">
        <v>2</v>
      </c>
      <c r="G4009" s="144"/>
      <c r="H4009" s="144"/>
      <c r="I4009" s="144"/>
      <c r="J4009" s="144"/>
      <c r="K4009" s="144"/>
      <c r="L4009" s="144">
        <v>50</v>
      </c>
      <c r="M4009" s="145" t="s">
        <v>2213</v>
      </c>
      <c r="N4009" s="144" t="s">
        <v>38</v>
      </c>
      <c r="O4009" s="144"/>
      <c r="P4009" s="144" t="s">
        <v>2535</v>
      </c>
      <c r="Q4009" s="144"/>
      <c r="R4009" s="144"/>
      <c r="S4009" s="144" t="s">
        <v>4190</v>
      </c>
      <c r="T4009" s="144" t="s">
        <v>8728</v>
      </c>
      <c r="U4009" s="144" t="s">
        <v>14813</v>
      </c>
      <c r="V4009" s="144"/>
      <c r="W4009" s="144">
        <v>188660</v>
      </c>
      <c r="X4009" s="144" t="s">
        <v>8729</v>
      </c>
      <c r="Y4009" s="144" t="s">
        <v>8730</v>
      </c>
      <c r="Z4009" s="144" t="s">
        <v>8731</v>
      </c>
      <c r="AA4009" s="160">
        <v>451</v>
      </c>
    </row>
    <row r="4010" spans="1:27" ht="45" customHeight="1" x14ac:dyDescent="0.25">
      <c r="A4010" s="144" t="s">
        <v>9289</v>
      </c>
      <c r="B4010" s="144" t="s">
        <v>4208</v>
      </c>
      <c r="C4010" s="144">
        <v>21</v>
      </c>
      <c r="D4010" s="144"/>
      <c r="E4010" s="144"/>
      <c r="F4010" s="144">
        <v>1</v>
      </c>
      <c r="G4010" s="144"/>
      <c r="H4010" s="144">
        <v>1199</v>
      </c>
      <c r="I4010" s="144">
        <v>436</v>
      </c>
      <c r="J4010" s="144">
        <v>545</v>
      </c>
      <c r="K4010" s="144">
        <v>218</v>
      </c>
      <c r="L4010" s="144"/>
      <c r="M4010" s="145" t="s">
        <v>2213</v>
      </c>
      <c r="N4010" s="144" t="s">
        <v>33</v>
      </c>
      <c r="O4010" s="144"/>
      <c r="P4010" s="144" t="s">
        <v>2930</v>
      </c>
      <c r="Q4010" s="144"/>
      <c r="R4010" s="144"/>
      <c r="S4010" s="144"/>
      <c r="T4010" s="144"/>
      <c r="U4010" s="144" t="s">
        <v>9289</v>
      </c>
      <c r="V4010" s="144"/>
      <c r="W4010" s="144">
        <v>156010</v>
      </c>
      <c r="X4010" s="144" t="s">
        <v>20374</v>
      </c>
      <c r="Y4010" s="144" t="s">
        <v>9290</v>
      </c>
      <c r="Z4010" s="144" t="s">
        <v>9291</v>
      </c>
      <c r="AA4010" s="160">
        <v>657</v>
      </c>
    </row>
    <row r="4011" spans="1:27" ht="45" customHeight="1" x14ac:dyDescent="0.25">
      <c r="A4011" s="144" t="s">
        <v>25758</v>
      </c>
      <c r="B4011" s="144" t="s">
        <v>16995</v>
      </c>
      <c r="C4011" s="144">
        <v>2</v>
      </c>
      <c r="D4011" s="144"/>
      <c r="E4011" s="144"/>
      <c r="F4011" s="144">
        <v>5</v>
      </c>
      <c r="G4011" s="144"/>
      <c r="H4011" s="144"/>
      <c r="I4011" s="144"/>
      <c r="J4011" s="144"/>
      <c r="K4011" s="144"/>
      <c r="L4011" s="144">
        <v>650</v>
      </c>
      <c r="M4011" s="145" t="s">
        <v>2213</v>
      </c>
      <c r="N4011" s="144" t="s">
        <v>18</v>
      </c>
      <c r="O4011" s="144"/>
      <c r="P4011" s="144" t="s">
        <v>2369</v>
      </c>
      <c r="Q4011" s="144" t="s">
        <v>4189</v>
      </c>
      <c r="R4011" s="144" t="s">
        <v>4941</v>
      </c>
      <c r="S4011" s="144"/>
      <c r="T4011" s="144"/>
      <c r="U4011" s="144" t="s">
        <v>25758</v>
      </c>
      <c r="V4011" s="144"/>
      <c r="W4011" s="144">
        <v>309184</v>
      </c>
      <c r="X4011" s="144" t="s">
        <v>30199</v>
      </c>
      <c r="Y4011" s="144">
        <v>154231355446</v>
      </c>
      <c r="Z4011" s="144" t="s">
        <v>25759</v>
      </c>
      <c r="AA4011" s="160">
        <v>6460</v>
      </c>
    </row>
    <row r="4012" spans="1:27" ht="45" customHeight="1" x14ac:dyDescent="0.25">
      <c r="A4012" s="144" t="s">
        <v>9292</v>
      </c>
      <c r="B4012" s="144" t="s">
        <v>24239</v>
      </c>
      <c r="C4012" s="144"/>
      <c r="D4012" s="144" t="s">
        <v>9293</v>
      </c>
      <c r="E4012" s="144"/>
      <c r="F4012" s="144">
        <v>1</v>
      </c>
      <c r="G4012" s="144">
        <v>60</v>
      </c>
      <c r="H4012" s="144">
        <v>100</v>
      </c>
      <c r="I4012" s="144">
        <v>100</v>
      </c>
      <c r="J4012" s="144"/>
      <c r="K4012" s="144"/>
      <c r="L4012" s="144"/>
      <c r="M4012" s="145" t="s">
        <v>2213</v>
      </c>
      <c r="N4012" s="144" t="s">
        <v>41</v>
      </c>
      <c r="O4012" s="144"/>
      <c r="P4012" s="144" t="s">
        <v>3000</v>
      </c>
      <c r="Q4012" s="144" t="s">
        <v>4187</v>
      </c>
      <c r="R4012" s="144" t="s">
        <v>9294</v>
      </c>
      <c r="S4012" s="144"/>
      <c r="T4012" s="144"/>
      <c r="U4012" s="144" t="s">
        <v>9292</v>
      </c>
      <c r="V4012" s="144"/>
      <c r="W4012" s="144">
        <v>115193</v>
      </c>
      <c r="X4012" s="144" t="s">
        <v>13292</v>
      </c>
      <c r="Y4012" s="144" t="s">
        <v>9295</v>
      </c>
      <c r="Z4012" s="144" t="s">
        <v>9296</v>
      </c>
      <c r="AA4012" s="160">
        <v>658</v>
      </c>
    </row>
    <row r="4013" spans="1:27" ht="45" customHeight="1" x14ac:dyDescent="0.25">
      <c r="A4013" s="144" t="s">
        <v>9297</v>
      </c>
      <c r="B4013" s="144" t="s">
        <v>4208</v>
      </c>
      <c r="C4013" s="144">
        <v>2</v>
      </c>
      <c r="D4013" s="144"/>
      <c r="E4013" s="144"/>
      <c r="F4013" s="144">
        <v>1</v>
      </c>
      <c r="G4013" s="144"/>
      <c r="H4013" s="144">
        <v>798</v>
      </c>
      <c r="I4013" s="144">
        <v>290</v>
      </c>
      <c r="J4013" s="144">
        <v>363</v>
      </c>
      <c r="K4013" s="144">
        <v>145</v>
      </c>
      <c r="L4013" s="144"/>
      <c r="M4013" s="145" t="s">
        <v>2213</v>
      </c>
      <c r="N4013" s="144" t="s">
        <v>84</v>
      </c>
      <c r="O4013" s="144"/>
      <c r="P4013" s="144" t="s">
        <v>30659</v>
      </c>
      <c r="Q4013" s="144" t="s">
        <v>4190</v>
      </c>
      <c r="R4013" s="144" t="s">
        <v>9298</v>
      </c>
      <c r="S4013" s="144" t="s">
        <v>4190</v>
      </c>
      <c r="T4013" s="144" t="s">
        <v>9298</v>
      </c>
      <c r="U4013" s="144" t="s">
        <v>9297</v>
      </c>
      <c r="V4013" s="144"/>
      <c r="W4013" s="144">
        <v>301900</v>
      </c>
      <c r="X4013" s="144" t="s">
        <v>7311</v>
      </c>
      <c r="Y4013" s="144"/>
      <c r="Z4013" s="144" t="s">
        <v>9299</v>
      </c>
      <c r="AA4013" s="160">
        <v>659</v>
      </c>
    </row>
    <row r="4014" spans="1:27" ht="45" customHeight="1" x14ac:dyDescent="0.25">
      <c r="A4014" s="144" t="s">
        <v>36063</v>
      </c>
      <c r="B4014" s="144" t="s">
        <v>28314</v>
      </c>
      <c r="C4014" s="144"/>
      <c r="D4014" s="144" t="s">
        <v>5411</v>
      </c>
      <c r="E4014" s="144"/>
      <c r="F4014" s="144">
        <v>1</v>
      </c>
      <c r="G4014" s="144">
        <v>200</v>
      </c>
      <c r="H4014" s="144"/>
      <c r="I4014" s="144"/>
      <c r="J4014" s="144"/>
      <c r="K4014" s="144"/>
      <c r="L4014" s="144"/>
      <c r="M4014" s="145" t="s">
        <v>2213</v>
      </c>
      <c r="N4014" s="144" t="s">
        <v>60</v>
      </c>
      <c r="O4014" s="144"/>
      <c r="P4014" s="144" t="s">
        <v>2685</v>
      </c>
      <c r="Q4014" s="144"/>
      <c r="R4014" s="144"/>
      <c r="S4014" s="144" t="s">
        <v>4190</v>
      </c>
      <c r="T4014" s="144" t="s">
        <v>36064</v>
      </c>
      <c r="U4014" s="144" t="s">
        <v>36063</v>
      </c>
      <c r="V4014" s="144"/>
      <c r="W4014" s="144">
        <v>186720</v>
      </c>
      <c r="X4014" s="144" t="s">
        <v>36065</v>
      </c>
      <c r="Y4014" s="144"/>
      <c r="Z4014" s="144"/>
      <c r="AA4014" s="160">
        <v>7614</v>
      </c>
    </row>
    <row r="4015" spans="1:27" ht="45" customHeight="1" x14ac:dyDescent="0.25">
      <c r="A4015" s="144" t="s">
        <v>14814</v>
      </c>
      <c r="B4015" s="144" t="s">
        <v>15792</v>
      </c>
      <c r="C4015" s="144"/>
      <c r="D4015" s="144"/>
      <c r="E4015" s="144"/>
      <c r="F4015" s="144">
        <v>2</v>
      </c>
      <c r="G4015" s="144"/>
      <c r="H4015" s="144"/>
      <c r="I4015" s="144"/>
      <c r="J4015" s="144"/>
      <c r="K4015" s="144"/>
      <c r="L4015" s="144">
        <v>50</v>
      </c>
      <c r="M4015" s="145" t="s">
        <v>2213</v>
      </c>
      <c r="N4015" s="144" t="s">
        <v>17</v>
      </c>
      <c r="O4015" s="144"/>
      <c r="P4015" s="144" t="s">
        <v>2374</v>
      </c>
      <c r="Q4015" s="144"/>
      <c r="R4015" s="144"/>
      <c r="S4015" s="144" t="s">
        <v>4191</v>
      </c>
      <c r="T4015" s="144" t="s">
        <v>5346</v>
      </c>
      <c r="U4015" s="144" t="s">
        <v>14814</v>
      </c>
      <c r="V4015" s="144"/>
      <c r="W4015" s="144">
        <v>416510</v>
      </c>
      <c r="X4015" s="144" t="s">
        <v>23075</v>
      </c>
      <c r="Y4015" s="144">
        <v>89060000000</v>
      </c>
      <c r="Z4015" s="144" t="s">
        <v>14815</v>
      </c>
      <c r="AA4015" s="160">
        <v>1996</v>
      </c>
    </row>
    <row r="4016" spans="1:27" ht="45" customHeight="1" x14ac:dyDescent="0.25">
      <c r="A4016" s="144" t="s">
        <v>36772</v>
      </c>
      <c r="B4016" s="144" t="s">
        <v>36773</v>
      </c>
      <c r="C4016" s="144"/>
      <c r="D4016" s="144" t="s">
        <v>36774</v>
      </c>
      <c r="E4016" s="144"/>
      <c r="F4016" s="144">
        <v>2</v>
      </c>
      <c r="G4016" s="144"/>
      <c r="H4016" s="144"/>
      <c r="I4016" s="144"/>
      <c r="J4016" s="144"/>
      <c r="K4016" s="144"/>
      <c r="L4016" s="144">
        <v>400</v>
      </c>
      <c r="M4016" s="145" t="s">
        <v>2213</v>
      </c>
      <c r="N4016" s="144" t="s">
        <v>36353</v>
      </c>
      <c r="O4016" s="144"/>
      <c r="P4016" s="144" t="s">
        <v>36284</v>
      </c>
      <c r="Q4016" s="144"/>
      <c r="R4016" s="144"/>
      <c r="S4016" s="144" t="s">
        <v>4189</v>
      </c>
      <c r="T4016" s="144" t="s">
        <v>36775</v>
      </c>
      <c r="U4016" s="144" t="s">
        <v>36772</v>
      </c>
      <c r="V4016" s="144"/>
      <c r="W4016" s="144">
        <v>271118</v>
      </c>
      <c r="X4016" s="144" t="s">
        <v>36776</v>
      </c>
      <c r="Y4016" s="144">
        <v>79900000000</v>
      </c>
      <c r="Z4016" s="144" t="s">
        <v>36777</v>
      </c>
      <c r="AA4016" s="160">
        <v>7754</v>
      </c>
    </row>
    <row r="4017" spans="1:31" ht="45" customHeight="1" x14ac:dyDescent="0.25">
      <c r="A4017" s="144" t="s">
        <v>17212</v>
      </c>
      <c r="B4017" s="144" t="s">
        <v>15377</v>
      </c>
      <c r="C4017" s="144">
        <v>40</v>
      </c>
      <c r="D4017" s="144" t="s">
        <v>5216</v>
      </c>
      <c r="E4017" s="144"/>
      <c r="F4017" s="144">
        <v>1</v>
      </c>
      <c r="G4017" s="144">
        <v>80</v>
      </c>
      <c r="H4017" s="144"/>
      <c r="I4017" s="144"/>
      <c r="J4017" s="144"/>
      <c r="K4017" s="144"/>
      <c r="L4017" s="144"/>
      <c r="M4017" s="145" t="s">
        <v>2213</v>
      </c>
      <c r="N4017" s="144" t="s">
        <v>42</v>
      </c>
      <c r="O4017" s="144"/>
      <c r="P4017" s="144" t="s">
        <v>17472</v>
      </c>
      <c r="Q4017" s="144"/>
      <c r="R4017" s="144"/>
      <c r="S4017" s="144" t="s">
        <v>4190</v>
      </c>
      <c r="T4017" s="144" t="s">
        <v>17213</v>
      </c>
      <c r="U4017" s="144" t="s">
        <v>17212</v>
      </c>
      <c r="V4017" s="144"/>
      <c r="W4017" s="144">
        <v>141147</v>
      </c>
      <c r="X4017" s="144" t="s">
        <v>20375</v>
      </c>
      <c r="Y4017" s="144" t="s">
        <v>17214</v>
      </c>
      <c r="Z4017" s="144" t="s">
        <v>17215</v>
      </c>
      <c r="AA4017" s="161">
        <v>4280</v>
      </c>
    </row>
    <row r="4018" spans="1:31" ht="45" customHeight="1" x14ac:dyDescent="0.25">
      <c r="A4018" s="167" t="s">
        <v>27507</v>
      </c>
      <c r="B4018" s="144" t="s">
        <v>27508</v>
      </c>
      <c r="C4018" s="144"/>
      <c r="D4018" s="144"/>
      <c r="E4018" s="144"/>
      <c r="F4018" s="144">
        <v>1</v>
      </c>
      <c r="G4018" s="144"/>
      <c r="H4018" s="144">
        <v>850</v>
      </c>
      <c r="I4018" s="144">
        <v>300</v>
      </c>
      <c r="J4018" s="144">
        <v>500</v>
      </c>
      <c r="K4018" s="144">
        <v>200</v>
      </c>
      <c r="L4018" s="144"/>
      <c r="M4018" s="145" t="s">
        <v>2213</v>
      </c>
      <c r="N4018" s="144" t="s">
        <v>18</v>
      </c>
      <c r="O4018" s="144"/>
      <c r="P4018" s="144" t="s">
        <v>2369</v>
      </c>
      <c r="Q4018" s="144"/>
      <c r="R4018" s="144"/>
      <c r="S4018" s="144" t="s">
        <v>4189</v>
      </c>
      <c r="T4018" s="144" t="s">
        <v>4941</v>
      </c>
      <c r="U4018" s="144" t="s">
        <v>27507</v>
      </c>
      <c r="V4018" s="167"/>
      <c r="W4018" s="144">
        <v>309190</v>
      </c>
      <c r="X4018" s="144" t="s">
        <v>27509</v>
      </c>
      <c r="Y4018" s="144">
        <v>84720000000</v>
      </c>
      <c r="Z4018" s="148" t="s">
        <v>27510</v>
      </c>
      <c r="AA4018" s="160">
        <v>6742</v>
      </c>
    </row>
    <row r="4019" spans="1:31" ht="45" customHeight="1" x14ac:dyDescent="0.25">
      <c r="A4019" s="144" t="s">
        <v>9300</v>
      </c>
      <c r="B4019" s="144" t="s">
        <v>4208</v>
      </c>
      <c r="C4019" s="144">
        <v>331</v>
      </c>
      <c r="D4019" s="144"/>
      <c r="E4019" s="144"/>
      <c r="F4019" s="144">
        <v>1</v>
      </c>
      <c r="G4019" s="144"/>
      <c r="H4019" s="144">
        <v>654</v>
      </c>
      <c r="I4019" s="144">
        <v>654</v>
      </c>
      <c r="J4019" s="144">
        <v>818</v>
      </c>
      <c r="K4019" s="144">
        <v>327</v>
      </c>
      <c r="L4019" s="144"/>
      <c r="M4019" s="145" t="s">
        <v>2213</v>
      </c>
      <c r="N4019" s="144" t="s">
        <v>75</v>
      </c>
      <c r="O4019" s="144"/>
      <c r="P4019" s="144" t="s">
        <v>3092</v>
      </c>
      <c r="Q4019" s="144"/>
      <c r="R4019" s="144"/>
      <c r="S4019" s="144"/>
      <c r="T4019" s="144"/>
      <c r="U4019" s="144" t="s">
        <v>9300</v>
      </c>
      <c r="V4019" s="144"/>
      <c r="W4019" s="144">
        <v>192171</v>
      </c>
      <c r="X4019" s="144" t="s">
        <v>9301</v>
      </c>
      <c r="Y4019" s="144" t="s">
        <v>15793</v>
      </c>
      <c r="Z4019" s="144" t="s">
        <v>9302</v>
      </c>
      <c r="AA4019" s="160">
        <v>660</v>
      </c>
    </row>
    <row r="4020" spans="1:31" ht="45" customHeight="1" x14ac:dyDescent="0.25">
      <c r="A4020" s="144" t="s">
        <v>14816</v>
      </c>
      <c r="B4020" s="144" t="s">
        <v>17216</v>
      </c>
      <c r="C4020" s="144">
        <v>1</v>
      </c>
      <c r="D4020" s="144"/>
      <c r="E4020" s="144"/>
      <c r="F4020" s="144">
        <v>1</v>
      </c>
      <c r="G4020" s="144"/>
      <c r="H4020" s="144">
        <v>907</v>
      </c>
      <c r="I4020" s="144">
        <v>385</v>
      </c>
      <c r="J4020" s="144">
        <v>478</v>
      </c>
      <c r="K4020" s="144">
        <v>44</v>
      </c>
      <c r="L4020" s="144"/>
      <c r="M4020" s="145" t="s">
        <v>2213</v>
      </c>
      <c r="N4020" s="144" t="s">
        <v>69</v>
      </c>
      <c r="O4020" s="144"/>
      <c r="P4020" s="144" t="s">
        <v>3754</v>
      </c>
      <c r="Q4020" s="144" t="s">
        <v>4186</v>
      </c>
      <c r="R4020" s="144" t="s">
        <v>21018</v>
      </c>
      <c r="S4020" s="144" t="s">
        <v>4190</v>
      </c>
      <c r="T4020" s="144" t="s">
        <v>14335</v>
      </c>
      <c r="U4020" s="144" t="s">
        <v>14816</v>
      </c>
      <c r="V4020" s="144"/>
      <c r="W4020" s="144">
        <v>427260</v>
      </c>
      <c r="X4020" s="144" t="s">
        <v>7962</v>
      </c>
      <c r="Y4020" s="151" t="s">
        <v>17217</v>
      </c>
      <c r="Z4020" s="144" t="s">
        <v>20376</v>
      </c>
      <c r="AA4020" s="160">
        <v>3724</v>
      </c>
    </row>
    <row r="4021" spans="1:31" ht="45" customHeight="1" x14ac:dyDescent="0.25">
      <c r="A4021" s="144" t="s">
        <v>9303</v>
      </c>
      <c r="B4021" s="144" t="s">
        <v>4205</v>
      </c>
      <c r="C4021" s="144">
        <v>9</v>
      </c>
      <c r="D4021" s="144" t="s">
        <v>4433</v>
      </c>
      <c r="E4021" s="144"/>
      <c r="F4021" s="144">
        <v>1</v>
      </c>
      <c r="G4021" s="144">
        <v>350</v>
      </c>
      <c r="H4021" s="144"/>
      <c r="I4021" s="144"/>
      <c r="J4021" s="144"/>
      <c r="K4021" s="144"/>
      <c r="L4021" s="144"/>
      <c r="M4021" s="145" t="s">
        <v>2213</v>
      </c>
      <c r="N4021" s="144" t="s">
        <v>25</v>
      </c>
      <c r="O4021" s="144"/>
      <c r="P4021" s="144" t="s">
        <v>3170</v>
      </c>
      <c r="Q4021" s="144"/>
      <c r="R4021" s="144"/>
      <c r="S4021" s="144" t="s">
        <v>4189</v>
      </c>
      <c r="T4021" s="144" t="s">
        <v>8754</v>
      </c>
      <c r="U4021" s="144" t="s">
        <v>9303</v>
      </c>
      <c r="V4021" s="144"/>
      <c r="W4021" s="144">
        <v>674674</v>
      </c>
      <c r="X4021" s="144" t="s">
        <v>9306</v>
      </c>
      <c r="Y4021" s="144"/>
      <c r="Z4021" s="144"/>
      <c r="AA4021" s="160">
        <v>662</v>
      </c>
      <c r="AE4021" s="109" t="s">
        <v>31519</v>
      </c>
    </row>
    <row r="4022" spans="1:31" ht="45" customHeight="1" x14ac:dyDescent="0.25">
      <c r="A4022" s="144" t="s">
        <v>9307</v>
      </c>
      <c r="B4022" s="144" t="s">
        <v>27664</v>
      </c>
      <c r="C4022" s="144">
        <v>32</v>
      </c>
      <c r="D4022" s="144"/>
      <c r="E4022" s="144"/>
      <c r="F4022" s="144">
        <v>1</v>
      </c>
      <c r="G4022" s="144"/>
      <c r="H4022" s="144">
        <v>1199</v>
      </c>
      <c r="I4022" s="144">
        <v>436</v>
      </c>
      <c r="J4022" s="144">
        <v>545</v>
      </c>
      <c r="K4022" s="144">
        <v>218</v>
      </c>
      <c r="L4022" s="144"/>
      <c r="M4022" s="145" t="s">
        <v>2213</v>
      </c>
      <c r="N4022" s="144" t="s">
        <v>22</v>
      </c>
      <c r="O4022" s="144"/>
      <c r="P4022" s="144" t="s">
        <v>3732</v>
      </c>
      <c r="Q4022" s="144"/>
      <c r="R4022" s="144"/>
      <c r="S4022" s="144"/>
      <c r="T4022" s="144"/>
      <c r="U4022" s="144" t="s">
        <v>9307</v>
      </c>
      <c r="V4022" s="144"/>
      <c r="W4022" s="144">
        <v>162626</v>
      </c>
      <c r="X4022" s="144" t="s">
        <v>9308</v>
      </c>
      <c r="Y4022" s="144" t="s">
        <v>9309</v>
      </c>
      <c r="Z4022" s="144" t="s">
        <v>31298</v>
      </c>
      <c r="AA4022" s="160">
        <v>663</v>
      </c>
      <c r="AE4022" s="109" t="s">
        <v>31520</v>
      </c>
    </row>
    <row r="4023" spans="1:31" ht="45" customHeight="1" x14ac:dyDescent="0.25">
      <c r="A4023" s="144" t="s">
        <v>20377</v>
      </c>
      <c r="B4023" s="144" t="s">
        <v>15377</v>
      </c>
      <c r="C4023" s="144"/>
      <c r="D4023" s="144" t="s">
        <v>5203</v>
      </c>
      <c r="E4023" s="144"/>
      <c r="F4023" s="144">
        <v>1</v>
      </c>
      <c r="G4023" s="144">
        <v>220</v>
      </c>
      <c r="H4023" s="144"/>
      <c r="I4023" s="144"/>
      <c r="J4023" s="144"/>
      <c r="K4023" s="144"/>
      <c r="L4023" s="144"/>
      <c r="M4023" s="145" t="s">
        <v>2213</v>
      </c>
      <c r="N4023" s="144" t="s">
        <v>79</v>
      </c>
      <c r="O4023" s="144"/>
      <c r="P4023" s="144" t="s">
        <v>2702</v>
      </c>
      <c r="Q4023" s="144"/>
      <c r="R4023" s="144"/>
      <c r="S4023" s="144"/>
      <c r="T4023" s="144"/>
      <c r="U4023" s="144" t="s">
        <v>20377</v>
      </c>
      <c r="V4023" s="144"/>
      <c r="W4023" s="144">
        <v>216400</v>
      </c>
      <c r="X4023" s="144" t="s">
        <v>20378</v>
      </c>
      <c r="Y4023" s="144" t="s">
        <v>20380</v>
      </c>
      <c r="Z4023" s="144" t="s">
        <v>20379</v>
      </c>
      <c r="AA4023" s="160">
        <v>5073</v>
      </c>
    </row>
    <row r="4024" spans="1:31" ht="45" customHeight="1" x14ac:dyDescent="0.25">
      <c r="A4024" s="144" t="s">
        <v>27511</v>
      </c>
      <c r="B4024" s="144" t="s">
        <v>32284</v>
      </c>
      <c r="C4024" s="144"/>
      <c r="D4024" s="144"/>
      <c r="E4024" s="144"/>
      <c r="F4024" s="144">
        <v>5</v>
      </c>
      <c r="G4024" s="144"/>
      <c r="H4024" s="144"/>
      <c r="I4024" s="144"/>
      <c r="J4024" s="144"/>
      <c r="K4024" s="144"/>
      <c r="L4024" s="144">
        <v>150</v>
      </c>
      <c r="M4024" s="145" t="s">
        <v>2213</v>
      </c>
      <c r="N4024" s="144" t="s">
        <v>18</v>
      </c>
      <c r="O4024" s="144"/>
      <c r="P4024" s="144" t="s">
        <v>3482</v>
      </c>
      <c r="Q4024" s="144"/>
      <c r="R4024" s="144"/>
      <c r="S4024" s="144" t="s">
        <v>15453</v>
      </c>
      <c r="T4024" s="144" t="s">
        <v>20854</v>
      </c>
      <c r="U4024" s="144" t="s">
        <v>27511</v>
      </c>
      <c r="V4024" s="144"/>
      <c r="W4024" s="144">
        <v>309572</v>
      </c>
      <c r="X4024" s="144" t="s">
        <v>26302</v>
      </c>
      <c r="Y4024" s="144" t="s">
        <v>26303</v>
      </c>
      <c r="Z4024" s="144" t="s">
        <v>26304</v>
      </c>
      <c r="AA4024" s="160">
        <v>6516</v>
      </c>
    </row>
    <row r="4025" spans="1:31" ht="45" customHeight="1" x14ac:dyDescent="0.25">
      <c r="A4025" s="144" t="s">
        <v>9310</v>
      </c>
      <c r="B4025" s="144" t="s">
        <v>13396</v>
      </c>
      <c r="C4025" s="144"/>
      <c r="D4025" s="144" t="s">
        <v>9311</v>
      </c>
      <c r="E4025" s="144"/>
      <c r="F4025" s="144">
        <v>1</v>
      </c>
      <c r="G4025" s="144"/>
      <c r="H4025" s="144">
        <v>1799</v>
      </c>
      <c r="I4025" s="144">
        <v>654</v>
      </c>
      <c r="J4025" s="144">
        <v>818</v>
      </c>
      <c r="K4025" s="144">
        <v>327</v>
      </c>
      <c r="L4025" s="144"/>
      <c r="M4025" s="145" t="s">
        <v>2213</v>
      </c>
      <c r="N4025" s="144" t="s">
        <v>41</v>
      </c>
      <c r="O4025" s="144"/>
      <c r="P4025" s="144" t="s">
        <v>2734</v>
      </c>
      <c r="Q4025" s="144" t="s">
        <v>4187</v>
      </c>
      <c r="R4025" s="144" t="s">
        <v>9312</v>
      </c>
      <c r="S4025" s="144"/>
      <c r="T4025" s="144"/>
      <c r="U4025" s="144" t="s">
        <v>9310</v>
      </c>
      <c r="V4025" s="144"/>
      <c r="W4025" s="144">
        <v>123060</v>
      </c>
      <c r="X4025" s="144" t="s">
        <v>9313</v>
      </c>
      <c r="Y4025" s="144"/>
      <c r="Z4025" s="144"/>
      <c r="AA4025" s="160">
        <v>665</v>
      </c>
    </row>
    <row r="4026" spans="1:31" ht="45" customHeight="1" x14ac:dyDescent="0.25">
      <c r="A4026" s="144" t="s">
        <v>9314</v>
      </c>
      <c r="B4026" s="144" t="s">
        <v>4205</v>
      </c>
      <c r="C4026" s="144">
        <v>4</v>
      </c>
      <c r="D4026" s="144" t="s">
        <v>7848</v>
      </c>
      <c r="E4026" s="144"/>
      <c r="F4026" s="144">
        <v>1</v>
      </c>
      <c r="G4026" s="144">
        <v>350</v>
      </c>
      <c r="H4026" s="144"/>
      <c r="I4026" s="144"/>
      <c r="J4026" s="144"/>
      <c r="K4026" s="144"/>
      <c r="L4026" s="144"/>
      <c r="M4026" s="145" t="s">
        <v>2213</v>
      </c>
      <c r="N4026" s="144" t="s">
        <v>42</v>
      </c>
      <c r="O4026" s="144"/>
      <c r="P4026" s="144" t="s">
        <v>4164</v>
      </c>
      <c r="Q4026" s="144"/>
      <c r="R4026" s="144"/>
      <c r="S4026" s="144"/>
      <c r="T4026" s="144"/>
      <c r="U4026" s="144" t="s">
        <v>9314</v>
      </c>
      <c r="V4026" s="144"/>
      <c r="W4026" s="144">
        <v>141420</v>
      </c>
      <c r="X4026" s="144" t="s">
        <v>9315</v>
      </c>
      <c r="Y4026" s="144"/>
      <c r="Z4026" s="144"/>
      <c r="AA4026" s="161">
        <v>666</v>
      </c>
    </row>
    <row r="4027" spans="1:31" ht="45" customHeight="1" x14ac:dyDescent="0.25">
      <c r="A4027" s="144" t="s">
        <v>36778</v>
      </c>
      <c r="B4027" s="144" t="s">
        <v>36779</v>
      </c>
      <c r="C4027" s="144"/>
      <c r="D4027" s="144" t="s">
        <v>36780</v>
      </c>
      <c r="E4027" s="144"/>
      <c r="F4027" s="144">
        <v>3</v>
      </c>
      <c r="G4027" s="144"/>
      <c r="H4027" s="144"/>
      <c r="I4027" s="144"/>
      <c r="J4027" s="144"/>
      <c r="K4027" s="144"/>
      <c r="L4027" s="144">
        <v>150</v>
      </c>
      <c r="M4027" s="145" t="s">
        <v>2213</v>
      </c>
      <c r="N4027" s="144" t="s">
        <v>39</v>
      </c>
      <c r="O4027" s="144"/>
      <c r="P4027" s="144" t="s">
        <v>3182</v>
      </c>
      <c r="Q4027" s="144"/>
      <c r="R4027" s="144"/>
      <c r="S4027" s="144"/>
      <c r="T4027" s="144"/>
      <c r="U4027" s="144" t="s">
        <v>36778</v>
      </c>
      <c r="V4027" s="144"/>
      <c r="W4027" s="144"/>
      <c r="X4027" s="144"/>
      <c r="Y4027" s="144"/>
      <c r="Z4027" s="144"/>
      <c r="AA4027" s="160">
        <v>7774</v>
      </c>
    </row>
    <row r="4028" spans="1:31" ht="45" customHeight="1" x14ac:dyDescent="0.25">
      <c r="A4028" s="144" t="s">
        <v>36778</v>
      </c>
      <c r="B4028" s="144" t="s">
        <v>37341</v>
      </c>
      <c r="C4028" s="144"/>
      <c r="D4028" s="144"/>
      <c r="E4028" s="144"/>
      <c r="F4028" s="144">
        <v>3</v>
      </c>
      <c r="G4028" s="144"/>
      <c r="H4028" s="144"/>
      <c r="I4028" s="144"/>
      <c r="J4028" s="144"/>
      <c r="K4028" s="144"/>
      <c r="L4028" s="144">
        <v>150</v>
      </c>
      <c r="M4028" s="145" t="s">
        <v>2213</v>
      </c>
      <c r="N4028" s="144" t="s">
        <v>39</v>
      </c>
      <c r="O4028" s="144"/>
      <c r="P4028" s="144" t="s">
        <v>2797</v>
      </c>
      <c r="Q4028" s="144"/>
      <c r="R4028" s="144"/>
      <c r="S4028" s="144" t="s">
        <v>4191</v>
      </c>
      <c r="T4028" s="144" t="s">
        <v>18639</v>
      </c>
      <c r="U4028" s="144" t="s">
        <v>36778</v>
      </c>
      <c r="V4028" s="144"/>
      <c r="W4028" s="144">
        <v>399768</v>
      </c>
      <c r="X4028" s="144" t="s">
        <v>28646</v>
      </c>
      <c r="Y4028" s="144">
        <v>8474000000</v>
      </c>
      <c r="Z4028" s="144" t="s">
        <v>36781</v>
      </c>
      <c r="AA4028" s="160">
        <v>7775</v>
      </c>
    </row>
    <row r="4029" spans="1:31" ht="45" customHeight="1" x14ac:dyDescent="0.25">
      <c r="A4029" s="144" t="s">
        <v>36778</v>
      </c>
      <c r="B4029" s="144" t="s">
        <v>37342</v>
      </c>
      <c r="C4029" s="144"/>
      <c r="D4029" s="144"/>
      <c r="E4029" s="144"/>
      <c r="F4029" s="144">
        <v>3</v>
      </c>
      <c r="G4029" s="144"/>
      <c r="H4029" s="144"/>
      <c r="I4029" s="144"/>
      <c r="J4029" s="144"/>
      <c r="K4029" s="144"/>
      <c r="L4029" s="144">
        <v>150</v>
      </c>
      <c r="M4029" s="145" t="s">
        <v>2213</v>
      </c>
      <c r="N4029" s="144" t="s">
        <v>39</v>
      </c>
      <c r="O4029" s="144"/>
      <c r="P4029" s="144" t="s">
        <v>2867</v>
      </c>
      <c r="Q4029" s="144"/>
      <c r="R4029" s="144"/>
      <c r="S4029" s="144" t="s">
        <v>4189</v>
      </c>
      <c r="T4029" s="144" t="s">
        <v>12811</v>
      </c>
      <c r="U4029" s="144" t="s">
        <v>36778</v>
      </c>
      <c r="V4029" s="144"/>
      <c r="W4029" s="144">
        <v>399200</v>
      </c>
      <c r="X4029" s="144" t="s">
        <v>12812</v>
      </c>
      <c r="Y4029" s="144" t="s">
        <v>12813</v>
      </c>
      <c r="Z4029" s="144" t="s">
        <v>15231</v>
      </c>
      <c r="AA4029" s="160">
        <v>1626</v>
      </c>
    </row>
    <row r="4030" spans="1:31" ht="45" customHeight="1" x14ac:dyDescent="0.25">
      <c r="A4030" s="144" t="s">
        <v>23076</v>
      </c>
      <c r="B4030" s="144" t="s">
        <v>15377</v>
      </c>
      <c r="C4030" s="144">
        <v>9</v>
      </c>
      <c r="D4030" s="144" t="s">
        <v>4241</v>
      </c>
      <c r="E4030" s="144"/>
      <c r="F4030" s="144">
        <v>1</v>
      </c>
      <c r="G4030" s="144">
        <v>50</v>
      </c>
      <c r="H4030" s="144"/>
      <c r="I4030" s="144"/>
      <c r="J4030" s="144"/>
      <c r="K4030" s="144"/>
      <c r="L4030" s="144"/>
      <c r="M4030" s="145" t="s">
        <v>2213</v>
      </c>
      <c r="N4030" s="144" t="s">
        <v>72</v>
      </c>
      <c r="O4030" s="144"/>
      <c r="P4030" s="144" t="s">
        <v>4111</v>
      </c>
      <c r="Q4030" s="144"/>
      <c r="R4030" s="144"/>
      <c r="S4030" s="144" t="s">
        <v>4228</v>
      </c>
      <c r="T4030" s="144" t="s">
        <v>23077</v>
      </c>
      <c r="U4030" s="144" t="s">
        <v>23076</v>
      </c>
      <c r="V4030" s="144"/>
      <c r="W4030" s="144">
        <v>347767</v>
      </c>
      <c r="X4030" s="150"/>
      <c r="Y4030" s="150"/>
      <c r="Z4030" s="144" t="s">
        <v>23078</v>
      </c>
      <c r="AA4030" s="160">
        <v>5894</v>
      </c>
    </row>
    <row r="4031" spans="1:31" ht="45" customHeight="1" x14ac:dyDescent="0.25">
      <c r="A4031" s="144" t="s">
        <v>25760</v>
      </c>
      <c r="B4031" s="144" t="s">
        <v>15551</v>
      </c>
      <c r="C4031" s="144">
        <v>5</v>
      </c>
      <c r="D4031" s="144"/>
      <c r="E4031" s="144"/>
      <c r="F4031" s="144">
        <v>1</v>
      </c>
      <c r="G4031" s="144"/>
      <c r="H4031" s="144">
        <v>1100</v>
      </c>
      <c r="I4031" s="144">
        <v>500</v>
      </c>
      <c r="J4031" s="144">
        <v>500</v>
      </c>
      <c r="K4031" s="144">
        <v>100</v>
      </c>
      <c r="L4031" s="144"/>
      <c r="M4031" s="145" t="s">
        <v>2213</v>
      </c>
      <c r="N4031" s="144" t="s">
        <v>49</v>
      </c>
      <c r="O4031" s="144"/>
      <c r="P4031" s="144" t="s">
        <v>30712</v>
      </c>
      <c r="Q4031" s="144"/>
      <c r="R4031" s="144"/>
      <c r="S4031" s="144" t="s">
        <v>4189</v>
      </c>
      <c r="T4031" s="144" t="s">
        <v>21400</v>
      </c>
      <c r="U4031" s="144" t="s">
        <v>25760</v>
      </c>
      <c r="V4031" s="144"/>
      <c r="W4031" s="144">
        <v>614000</v>
      </c>
      <c r="X4031" s="144" t="s">
        <v>25761</v>
      </c>
      <c r="Y4031" s="144" t="s">
        <v>25762</v>
      </c>
      <c r="Z4031" s="144" t="s">
        <v>25763</v>
      </c>
      <c r="AA4031" s="160">
        <v>6462</v>
      </c>
    </row>
    <row r="4032" spans="1:31" ht="45" customHeight="1" x14ac:dyDescent="0.25">
      <c r="A4032" s="144" t="s">
        <v>37343</v>
      </c>
      <c r="B4032" s="144" t="s">
        <v>23079</v>
      </c>
      <c r="C4032" s="144"/>
      <c r="D4032" s="144"/>
      <c r="E4032" s="144"/>
      <c r="F4032" s="144">
        <v>3</v>
      </c>
      <c r="G4032" s="144"/>
      <c r="H4032" s="144"/>
      <c r="I4032" s="144"/>
      <c r="J4032" s="144"/>
      <c r="K4032" s="144"/>
      <c r="L4032" s="144">
        <v>150</v>
      </c>
      <c r="M4032" s="145" t="s">
        <v>2213</v>
      </c>
      <c r="N4032" s="144" t="s">
        <v>34</v>
      </c>
      <c r="O4032" s="144"/>
      <c r="P4032" s="144" t="s">
        <v>3119</v>
      </c>
      <c r="Q4032" s="144"/>
      <c r="R4032" s="144"/>
      <c r="S4032" s="144" t="s">
        <v>4228</v>
      </c>
      <c r="T4032" s="144" t="s">
        <v>9316</v>
      </c>
      <c r="U4032" s="144" t="s">
        <v>37343</v>
      </c>
      <c r="V4032" s="144"/>
      <c r="W4032" s="144">
        <v>353650</v>
      </c>
      <c r="X4032" s="144" t="s">
        <v>25764</v>
      </c>
      <c r="Y4032" s="144" t="s">
        <v>23080</v>
      </c>
      <c r="Z4032" s="144" t="s">
        <v>28478</v>
      </c>
      <c r="AA4032" s="160">
        <v>5956</v>
      </c>
    </row>
    <row r="4033" spans="1:31" ht="45" customHeight="1" x14ac:dyDescent="0.25">
      <c r="A4033" s="144" t="s">
        <v>9317</v>
      </c>
      <c r="B4033" s="144" t="s">
        <v>4208</v>
      </c>
      <c r="C4033" s="144">
        <v>16</v>
      </c>
      <c r="D4033" s="144"/>
      <c r="E4033" s="144"/>
      <c r="F4033" s="144">
        <v>1</v>
      </c>
      <c r="G4033" s="144"/>
      <c r="H4033" s="144">
        <v>1799</v>
      </c>
      <c r="I4033" s="144">
        <v>654</v>
      </c>
      <c r="J4033" s="144">
        <v>818</v>
      </c>
      <c r="K4033" s="144">
        <v>327</v>
      </c>
      <c r="L4033" s="144"/>
      <c r="M4033" s="145" t="s">
        <v>2213</v>
      </c>
      <c r="N4033" s="144" t="s">
        <v>42</v>
      </c>
      <c r="O4033" s="144"/>
      <c r="P4033" s="144" t="s">
        <v>16399</v>
      </c>
      <c r="Q4033" s="144"/>
      <c r="R4033" s="144"/>
      <c r="S4033" s="144" t="s">
        <v>13845</v>
      </c>
      <c r="T4033" s="144" t="s">
        <v>23081</v>
      </c>
      <c r="U4033" s="144" t="s">
        <v>9317</v>
      </c>
      <c r="V4033" s="144"/>
      <c r="W4033" s="144">
        <v>143405</v>
      </c>
      <c r="X4033" s="144" t="s">
        <v>23082</v>
      </c>
      <c r="Y4033" s="144" t="s">
        <v>9318</v>
      </c>
      <c r="Z4033" s="144" t="s">
        <v>9319</v>
      </c>
      <c r="AA4033" s="160">
        <v>668</v>
      </c>
    </row>
    <row r="4034" spans="1:31" ht="45" customHeight="1" x14ac:dyDescent="0.25">
      <c r="A4034" s="144" t="s">
        <v>9320</v>
      </c>
      <c r="B4034" s="144" t="s">
        <v>4239</v>
      </c>
      <c r="C4034" s="144">
        <v>1</v>
      </c>
      <c r="D4034" s="144"/>
      <c r="E4034" s="144"/>
      <c r="F4034" s="144">
        <v>5</v>
      </c>
      <c r="G4034" s="144"/>
      <c r="H4034" s="144"/>
      <c r="I4034" s="144"/>
      <c r="J4034" s="144"/>
      <c r="K4034" s="144"/>
      <c r="L4034" s="144">
        <v>850</v>
      </c>
      <c r="M4034" s="145" t="s">
        <v>2213</v>
      </c>
      <c r="N4034" s="144" t="s">
        <v>89</v>
      </c>
      <c r="O4034" s="144"/>
      <c r="P4034" s="144" t="s">
        <v>3868</v>
      </c>
      <c r="Q4034" s="144"/>
      <c r="R4034" s="144"/>
      <c r="S4034" s="144" t="s">
        <v>4189</v>
      </c>
      <c r="T4034" s="144" t="s">
        <v>5948</v>
      </c>
      <c r="U4034" s="144" t="s">
        <v>9320</v>
      </c>
      <c r="V4034" s="144"/>
      <c r="W4034" s="144">
        <v>456910</v>
      </c>
      <c r="X4034" s="144" t="s">
        <v>9321</v>
      </c>
      <c r="Y4034" s="144" t="s">
        <v>9322</v>
      </c>
      <c r="Z4034" s="144" t="s">
        <v>5950</v>
      </c>
      <c r="AA4034" s="160">
        <v>669</v>
      </c>
    </row>
    <row r="4035" spans="1:31" ht="45" customHeight="1" x14ac:dyDescent="0.25">
      <c r="A4035" s="144" t="s">
        <v>23083</v>
      </c>
      <c r="B4035" s="144" t="s">
        <v>23084</v>
      </c>
      <c r="C4035" s="144"/>
      <c r="D4035" s="144"/>
      <c r="E4035" s="144"/>
      <c r="F4035" s="144">
        <v>1</v>
      </c>
      <c r="G4035" s="144"/>
      <c r="H4035" s="144">
        <v>1000</v>
      </c>
      <c r="I4035" s="144"/>
      <c r="J4035" s="144"/>
      <c r="K4035" s="144">
        <v>1000</v>
      </c>
      <c r="L4035" s="144"/>
      <c r="M4035" s="145" t="s">
        <v>2213</v>
      </c>
      <c r="N4035" s="144" t="s">
        <v>66</v>
      </c>
      <c r="O4035" s="144"/>
      <c r="P4035" s="144" t="s">
        <v>2417</v>
      </c>
      <c r="Q4035" s="144"/>
      <c r="R4035" s="144"/>
      <c r="S4035" s="144" t="s">
        <v>4189</v>
      </c>
      <c r="T4035" s="144" t="s">
        <v>4623</v>
      </c>
      <c r="U4035" s="144" t="s">
        <v>23083</v>
      </c>
      <c r="V4035" s="144"/>
      <c r="W4035" s="144">
        <v>363330</v>
      </c>
      <c r="X4035" s="144" t="s">
        <v>23085</v>
      </c>
      <c r="Y4035" s="144" t="s">
        <v>23086</v>
      </c>
      <c r="Z4035" s="144" t="s">
        <v>23087</v>
      </c>
      <c r="AA4035" s="160">
        <v>5843</v>
      </c>
    </row>
    <row r="4036" spans="1:31" ht="45" customHeight="1" x14ac:dyDescent="0.25">
      <c r="A4036" s="144" t="s">
        <v>9323</v>
      </c>
      <c r="B4036" s="144" t="s">
        <v>9324</v>
      </c>
      <c r="C4036" s="144"/>
      <c r="D4036" s="144"/>
      <c r="E4036" s="144"/>
      <c r="F4036" s="144">
        <v>5</v>
      </c>
      <c r="G4036" s="144"/>
      <c r="H4036" s="144"/>
      <c r="I4036" s="144"/>
      <c r="J4036" s="144"/>
      <c r="K4036" s="144"/>
      <c r="L4036" s="144">
        <v>850</v>
      </c>
      <c r="M4036" s="145" t="s">
        <v>2213</v>
      </c>
      <c r="N4036" s="144" t="s">
        <v>33</v>
      </c>
      <c r="O4036" s="144"/>
      <c r="P4036" s="144" t="s">
        <v>2530</v>
      </c>
      <c r="Q4036" s="144"/>
      <c r="R4036" s="144"/>
      <c r="S4036" s="144"/>
      <c r="T4036" s="144"/>
      <c r="U4036" s="144" t="s">
        <v>9323</v>
      </c>
      <c r="V4036" s="144"/>
      <c r="W4036" s="144">
        <v>156901</v>
      </c>
      <c r="X4036" s="144" t="s">
        <v>4517</v>
      </c>
      <c r="Y4036" s="149" t="s">
        <v>9325</v>
      </c>
      <c r="Z4036" s="144" t="s">
        <v>9326</v>
      </c>
      <c r="AA4036" s="160">
        <v>670</v>
      </c>
    </row>
    <row r="4037" spans="1:31" ht="45" customHeight="1" x14ac:dyDescent="0.25">
      <c r="A4037" s="144" t="s">
        <v>15794</v>
      </c>
      <c r="B4037" s="144" t="s">
        <v>13672</v>
      </c>
      <c r="C4037" s="144">
        <v>1741</v>
      </c>
      <c r="D4037" s="144"/>
      <c r="E4037" s="144"/>
      <c r="F4037" s="144">
        <v>1</v>
      </c>
      <c r="G4037" s="144"/>
      <c r="H4037" s="144">
        <v>350</v>
      </c>
      <c r="I4037" s="144">
        <v>200</v>
      </c>
      <c r="J4037" s="144">
        <v>100</v>
      </c>
      <c r="K4037" s="144">
        <v>50</v>
      </c>
      <c r="L4037" s="144"/>
      <c r="M4037" s="145" t="s">
        <v>2213</v>
      </c>
      <c r="N4037" s="144" t="s">
        <v>41</v>
      </c>
      <c r="O4037" s="144"/>
      <c r="P4037" s="144" t="s">
        <v>2393</v>
      </c>
      <c r="Q4037" s="144" t="s">
        <v>4187</v>
      </c>
      <c r="R4037" s="144" t="s">
        <v>15795</v>
      </c>
      <c r="S4037" s="144"/>
      <c r="T4037" s="144"/>
      <c r="U4037" s="144" t="s">
        <v>15794</v>
      </c>
      <c r="V4037" s="144"/>
      <c r="W4037" s="144"/>
      <c r="X4037" s="144"/>
      <c r="Y4037" s="144"/>
      <c r="Z4037" s="144"/>
      <c r="AA4037" s="160">
        <v>3183</v>
      </c>
    </row>
    <row r="4038" spans="1:31" ht="45" customHeight="1" x14ac:dyDescent="0.25">
      <c r="A4038" s="144" t="s">
        <v>15794</v>
      </c>
      <c r="B4038" s="144" t="s">
        <v>13672</v>
      </c>
      <c r="C4038" s="144">
        <v>1741</v>
      </c>
      <c r="D4038" s="144"/>
      <c r="E4038" s="144" t="s">
        <v>15796</v>
      </c>
      <c r="F4038" s="144">
        <v>1</v>
      </c>
      <c r="G4038" s="144">
        <v>210</v>
      </c>
      <c r="H4038" s="144"/>
      <c r="I4038" s="144"/>
      <c r="J4038" s="144"/>
      <c r="K4038" s="144"/>
      <c r="L4038" s="144"/>
      <c r="M4038" s="145" t="s">
        <v>2213</v>
      </c>
      <c r="N4038" s="144" t="s">
        <v>41</v>
      </c>
      <c r="O4038" s="144"/>
      <c r="P4038" s="144" t="s">
        <v>2393</v>
      </c>
      <c r="Q4038" s="144" t="s">
        <v>4187</v>
      </c>
      <c r="R4038" s="144" t="s">
        <v>15795</v>
      </c>
      <c r="S4038" s="144"/>
      <c r="T4038" s="144"/>
      <c r="U4038" s="144" t="s">
        <v>15794</v>
      </c>
      <c r="V4038" s="144" t="s">
        <v>15797</v>
      </c>
      <c r="W4038" s="144">
        <v>119602</v>
      </c>
      <c r="X4038" s="144" t="s">
        <v>15798</v>
      </c>
      <c r="Y4038" s="144">
        <v>89270000000</v>
      </c>
      <c r="Z4038" s="144" t="s">
        <v>16400</v>
      </c>
      <c r="AA4038" s="160">
        <v>2717</v>
      </c>
    </row>
    <row r="4039" spans="1:31" ht="45" customHeight="1" x14ac:dyDescent="0.25">
      <c r="A4039" s="144" t="s">
        <v>9327</v>
      </c>
      <c r="B4039" s="144" t="s">
        <v>4303</v>
      </c>
      <c r="C4039" s="144"/>
      <c r="D4039" s="144" t="s">
        <v>8417</v>
      </c>
      <c r="E4039" s="144"/>
      <c r="F4039" s="144">
        <v>2</v>
      </c>
      <c r="G4039" s="144"/>
      <c r="H4039" s="144"/>
      <c r="I4039" s="144"/>
      <c r="J4039" s="144"/>
      <c r="K4039" s="144"/>
      <c r="L4039" s="144">
        <v>50</v>
      </c>
      <c r="M4039" s="145" t="s">
        <v>2213</v>
      </c>
      <c r="N4039" s="144" t="s">
        <v>39</v>
      </c>
      <c r="O4039" s="144"/>
      <c r="P4039" s="144" t="s">
        <v>2536</v>
      </c>
      <c r="Q4039" s="144"/>
      <c r="R4039" s="144"/>
      <c r="S4039" s="144" t="s">
        <v>4190</v>
      </c>
      <c r="T4039" s="144" t="s">
        <v>9328</v>
      </c>
      <c r="U4039" s="144" t="s">
        <v>9327</v>
      </c>
      <c r="V4039" s="144"/>
      <c r="W4039" s="144">
        <v>399430</v>
      </c>
      <c r="X4039" s="144" t="s">
        <v>9329</v>
      </c>
      <c r="Y4039" s="144"/>
      <c r="Z4039" s="144"/>
      <c r="AA4039" s="160">
        <v>671</v>
      </c>
      <c r="AE4039" s="109" t="s">
        <v>1683</v>
      </c>
    </row>
    <row r="4040" spans="1:31" ht="45" customHeight="1" x14ac:dyDescent="0.25">
      <c r="A4040" s="144" t="s">
        <v>32285</v>
      </c>
      <c r="B4040" s="144" t="s">
        <v>15377</v>
      </c>
      <c r="C4040" s="144"/>
      <c r="D4040" s="144" t="s">
        <v>10119</v>
      </c>
      <c r="E4040" s="144"/>
      <c r="F4040" s="144">
        <v>1</v>
      </c>
      <c r="G4040" s="144">
        <v>150</v>
      </c>
      <c r="H4040" s="144"/>
      <c r="I4040" s="144"/>
      <c r="J4040" s="144"/>
      <c r="K4040" s="144"/>
      <c r="L4040" s="144"/>
      <c r="M4040" s="145" t="s">
        <v>2213</v>
      </c>
      <c r="N4040" s="144" t="s">
        <v>90</v>
      </c>
      <c r="O4040" s="144"/>
      <c r="P4040" s="144" t="s">
        <v>3478</v>
      </c>
      <c r="Q4040" s="144"/>
      <c r="R4040" s="144"/>
      <c r="S4040" s="144" t="s">
        <v>4190</v>
      </c>
      <c r="T4040" s="144" t="s">
        <v>31823</v>
      </c>
      <c r="U4040" s="144" t="s">
        <v>32285</v>
      </c>
      <c r="V4040" s="144"/>
      <c r="W4040" s="144">
        <v>428500</v>
      </c>
      <c r="X4040" s="144" t="s">
        <v>32286</v>
      </c>
      <c r="Y4040" s="144" t="s">
        <v>32287</v>
      </c>
      <c r="Z4040" s="144" t="s">
        <v>32288</v>
      </c>
      <c r="AA4040" s="160">
        <v>7416</v>
      </c>
    </row>
    <row r="4041" spans="1:31" ht="45" customHeight="1" x14ac:dyDescent="0.25">
      <c r="A4041" s="144" t="s">
        <v>20381</v>
      </c>
      <c r="B4041" s="144" t="s">
        <v>15377</v>
      </c>
      <c r="C4041" s="144">
        <v>6</v>
      </c>
      <c r="D4041" s="144" t="s">
        <v>4241</v>
      </c>
      <c r="E4041" s="144"/>
      <c r="F4041" s="144">
        <v>1</v>
      </c>
      <c r="G4041" s="144">
        <v>106</v>
      </c>
      <c r="H4041" s="144"/>
      <c r="I4041" s="144"/>
      <c r="J4041" s="144"/>
      <c r="K4041" s="144"/>
      <c r="L4041" s="144"/>
      <c r="M4041" s="145" t="s">
        <v>2213</v>
      </c>
      <c r="N4041" s="144" t="s">
        <v>67</v>
      </c>
      <c r="O4041" s="144"/>
      <c r="P4041" s="144" t="s">
        <v>3949</v>
      </c>
      <c r="Q4041" s="144"/>
      <c r="R4041" s="144"/>
      <c r="S4041" s="144" t="s">
        <v>4189</v>
      </c>
      <c r="T4041" s="144" t="s">
        <v>20283</v>
      </c>
      <c r="U4041" s="144" t="s">
        <v>20381</v>
      </c>
      <c r="V4041" s="144"/>
      <c r="W4041" s="144">
        <v>423040</v>
      </c>
      <c r="X4041" s="144" t="s">
        <v>20382</v>
      </c>
      <c r="Y4041" s="150">
        <v>88430000000</v>
      </c>
      <c r="Z4041" s="144" t="s">
        <v>20383</v>
      </c>
      <c r="AA4041" s="160">
        <v>4408</v>
      </c>
    </row>
    <row r="4042" spans="1:31" ht="45" customHeight="1" x14ac:dyDescent="0.25">
      <c r="A4042" s="144" t="s">
        <v>9330</v>
      </c>
      <c r="B4042" s="144" t="s">
        <v>4230</v>
      </c>
      <c r="C4042" s="144">
        <v>1</v>
      </c>
      <c r="D4042" s="144" t="s">
        <v>9331</v>
      </c>
      <c r="E4042" s="144"/>
      <c r="F4042" s="144">
        <v>5</v>
      </c>
      <c r="G4042" s="144"/>
      <c r="H4042" s="144"/>
      <c r="I4042" s="144"/>
      <c r="J4042" s="144"/>
      <c r="K4042" s="144"/>
      <c r="L4042" s="144">
        <v>850</v>
      </c>
      <c r="M4042" s="145" t="s">
        <v>2213</v>
      </c>
      <c r="N4042" s="144" t="s">
        <v>67</v>
      </c>
      <c r="O4042" s="144"/>
      <c r="P4042" s="144" t="s">
        <v>3559</v>
      </c>
      <c r="Q4042" s="144" t="s">
        <v>4187</v>
      </c>
      <c r="R4042" s="144" t="s">
        <v>4244</v>
      </c>
      <c r="S4042" s="144"/>
      <c r="T4042" s="144"/>
      <c r="U4042" s="144" t="s">
        <v>9330</v>
      </c>
      <c r="V4042" s="144"/>
      <c r="W4042" s="144">
        <v>420141</v>
      </c>
      <c r="X4042" s="144" t="s">
        <v>9332</v>
      </c>
      <c r="Y4042" s="144" t="s">
        <v>9333</v>
      </c>
      <c r="Z4042" s="144" t="s">
        <v>9334</v>
      </c>
      <c r="AA4042" s="160">
        <v>672</v>
      </c>
    </row>
    <row r="4043" spans="1:31" ht="45" customHeight="1" x14ac:dyDescent="0.25">
      <c r="A4043" s="144" t="s">
        <v>23088</v>
      </c>
      <c r="B4043" s="144" t="s">
        <v>15377</v>
      </c>
      <c r="C4043" s="144">
        <v>38</v>
      </c>
      <c r="D4043" s="144"/>
      <c r="E4043" s="144"/>
      <c r="F4043" s="144">
        <v>1</v>
      </c>
      <c r="G4043" s="144">
        <v>150</v>
      </c>
      <c r="H4043" s="144"/>
      <c r="I4043" s="144"/>
      <c r="J4043" s="144"/>
      <c r="K4043" s="144"/>
      <c r="L4043" s="144"/>
      <c r="M4043" s="145" t="s">
        <v>2213</v>
      </c>
      <c r="N4043" s="144" t="s">
        <v>66</v>
      </c>
      <c r="O4043" s="144"/>
      <c r="P4043" s="144" t="s">
        <v>2489</v>
      </c>
      <c r="Q4043" s="144"/>
      <c r="R4043" s="144"/>
      <c r="S4043" s="144"/>
      <c r="T4043" s="144"/>
      <c r="U4043" s="144" t="s">
        <v>23088</v>
      </c>
      <c r="V4043" s="144"/>
      <c r="W4043" s="144">
        <v>362040</v>
      </c>
      <c r="X4043" s="144" t="s">
        <v>23089</v>
      </c>
      <c r="Y4043" s="144">
        <v>411167</v>
      </c>
      <c r="Z4043" s="144" t="s">
        <v>23090</v>
      </c>
      <c r="AA4043" s="160">
        <v>5732</v>
      </c>
    </row>
    <row r="4044" spans="1:31" ht="45" customHeight="1" x14ac:dyDescent="0.25">
      <c r="A4044" s="144" t="s">
        <v>25766</v>
      </c>
      <c r="B4044" s="144" t="s">
        <v>15647</v>
      </c>
      <c r="C4044" s="144">
        <v>47</v>
      </c>
      <c r="D4044" s="144" t="s">
        <v>12051</v>
      </c>
      <c r="E4044" s="144"/>
      <c r="F4044" s="144">
        <v>1</v>
      </c>
      <c r="G4044" s="144">
        <v>350</v>
      </c>
      <c r="H4044" s="144"/>
      <c r="I4044" s="144"/>
      <c r="J4044" s="144"/>
      <c r="K4044" s="144"/>
      <c r="L4044" s="144"/>
      <c r="M4044" s="145" t="s">
        <v>2213</v>
      </c>
      <c r="N4044" s="144" t="s">
        <v>64</v>
      </c>
      <c r="O4044" s="144"/>
      <c r="P4044" s="144" t="s">
        <v>3413</v>
      </c>
      <c r="Q4044" s="144"/>
      <c r="R4044" s="144"/>
      <c r="S4044" s="144"/>
      <c r="T4044" s="144"/>
      <c r="U4044" s="144" t="s">
        <v>25766</v>
      </c>
      <c r="V4044" s="144"/>
      <c r="W4044" s="144">
        <v>430005</v>
      </c>
      <c r="X4044" s="144" t="s">
        <v>25767</v>
      </c>
      <c r="Y4044" s="150" t="s">
        <v>25768</v>
      </c>
      <c r="Z4044" s="144" t="s">
        <v>25769</v>
      </c>
      <c r="AA4044" s="160">
        <v>6464</v>
      </c>
    </row>
    <row r="4045" spans="1:31" ht="45" customHeight="1" x14ac:dyDescent="0.25">
      <c r="A4045" s="144" t="s">
        <v>23091</v>
      </c>
      <c r="B4045" s="144" t="s">
        <v>23092</v>
      </c>
      <c r="C4045" s="144"/>
      <c r="D4045" s="144"/>
      <c r="E4045" s="144"/>
      <c r="F4045" s="144">
        <v>1</v>
      </c>
      <c r="G4045" s="144"/>
      <c r="H4045" s="144">
        <v>140</v>
      </c>
      <c r="I4045" s="144">
        <v>55</v>
      </c>
      <c r="J4045" s="144">
        <v>60</v>
      </c>
      <c r="K4045" s="144">
        <v>25</v>
      </c>
      <c r="L4045" s="144"/>
      <c r="M4045" s="145" t="s">
        <v>2213</v>
      </c>
      <c r="N4045" s="144" t="s">
        <v>72</v>
      </c>
      <c r="O4045" s="144"/>
      <c r="P4045" s="144" t="s">
        <v>3310</v>
      </c>
      <c r="Q4045" s="144"/>
      <c r="R4045" s="144"/>
      <c r="S4045" s="144" t="s">
        <v>15453</v>
      </c>
      <c r="T4045" s="144" t="s">
        <v>23093</v>
      </c>
      <c r="U4045" s="144" t="s">
        <v>23091</v>
      </c>
      <c r="V4045" s="144"/>
      <c r="W4045" s="144">
        <v>347444</v>
      </c>
      <c r="X4045" s="144" t="s">
        <v>23094</v>
      </c>
      <c r="Y4045" s="144">
        <v>88640000000</v>
      </c>
      <c r="Z4045" s="144" t="s">
        <v>23095</v>
      </c>
      <c r="AA4045" s="160">
        <v>5689</v>
      </c>
    </row>
    <row r="4046" spans="1:31" ht="45" customHeight="1" x14ac:dyDescent="0.25">
      <c r="A4046" s="144" t="s">
        <v>25770</v>
      </c>
      <c r="B4046" s="144" t="s">
        <v>15538</v>
      </c>
      <c r="C4046" s="144">
        <v>6</v>
      </c>
      <c r="D4046" s="144"/>
      <c r="E4046" s="144"/>
      <c r="F4046" s="144">
        <v>1</v>
      </c>
      <c r="G4046" s="144">
        <v>200</v>
      </c>
      <c r="H4046" s="144"/>
      <c r="I4046" s="144"/>
      <c r="J4046" s="144"/>
      <c r="K4046" s="144"/>
      <c r="L4046" s="144"/>
      <c r="M4046" s="145" t="s">
        <v>2213</v>
      </c>
      <c r="N4046" s="144" t="s">
        <v>56</v>
      </c>
      <c r="O4046" s="144"/>
      <c r="P4046" s="144" t="s">
        <v>3409</v>
      </c>
      <c r="Q4046" s="144"/>
      <c r="R4046" s="144"/>
      <c r="S4046" s="144" t="s">
        <v>4189</v>
      </c>
      <c r="T4046" s="144" t="s">
        <v>22956</v>
      </c>
      <c r="U4046" s="144" t="s">
        <v>25770</v>
      </c>
      <c r="V4046" s="144"/>
      <c r="W4046" s="144">
        <v>368500</v>
      </c>
      <c r="X4046" s="144" t="s">
        <v>25771</v>
      </c>
      <c r="Y4046" s="144" t="s">
        <v>25772</v>
      </c>
      <c r="Z4046" s="144" t="s">
        <v>25773</v>
      </c>
      <c r="AA4046" s="160">
        <v>6413</v>
      </c>
    </row>
    <row r="4047" spans="1:31" ht="45" customHeight="1" x14ac:dyDescent="0.25">
      <c r="A4047" s="144" t="s">
        <v>20384</v>
      </c>
      <c r="B4047" s="144" t="s">
        <v>16893</v>
      </c>
      <c r="C4047" s="144">
        <v>2</v>
      </c>
      <c r="D4047" s="144" t="s">
        <v>20385</v>
      </c>
      <c r="E4047" s="144"/>
      <c r="F4047" s="144">
        <v>1</v>
      </c>
      <c r="G4047" s="144"/>
      <c r="H4047" s="144">
        <v>700</v>
      </c>
      <c r="I4047" s="144">
        <v>300</v>
      </c>
      <c r="J4047" s="144">
        <v>300</v>
      </c>
      <c r="K4047" s="144">
        <v>100</v>
      </c>
      <c r="L4047" s="144"/>
      <c r="M4047" s="145" t="s">
        <v>2213</v>
      </c>
      <c r="N4047" s="144" t="s">
        <v>42</v>
      </c>
      <c r="O4047" s="144"/>
      <c r="P4047" s="144" t="s">
        <v>16611</v>
      </c>
      <c r="Q4047" s="144"/>
      <c r="R4047" s="144"/>
      <c r="S4047" s="144"/>
      <c r="T4047" s="144"/>
      <c r="U4047" s="144" t="s">
        <v>20384</v>
      </c>
      <c r="V4047" s="144"/>
      <c r="W4047" s="144">
        <v>140091</v>
      </c>
      <c r="X4047" s="144" t="s">
        <v>20386</v>
      </c>
      <c r="Y4047" s="144">
        <v>84960000000</v>
      </c>
      <c r="Z4047" s="144" t="s">
        <v>20387</v>
      </c>
      <c r="AA4047" s="160">
        <v>5239</v>
      </c>
    </row>
    <row r="4048" spans="1:31" ht="45" customHeight="1" x14ac:dyDescent="0.25">
      <c r="A4048" s="144" t="s">
        <v>20388</v>
      </c>
      <c r="B4048" s="144" t="s">
        <v>15409</v>
      </c>
      <c r="C4048" s="144">
        <v>3</v>
      </c>
      <c r="D4048" s="144"/>
      <c r="E4048" s="144"/>
      <c r="F4048" s="144">
        <v>1</v>
      </c>
      <c r="G4048" s="144"/>
      <c r="H4048" s="144">
        <v>1200</v>
      </c>
      <c r="I4048" s="144">
        <v>600</v>
      </c>
      <c r="J4048" s="144">
        <v>500</v>
      </c>
      <c r="K4048" s="144">
        <v>100</v>
      </c>
      <c r="L4048" s="144"/>
      <c r="M4048" s="145" t="s">
        <v>2213</v>
      </c>
      <c r="N4048" s="144" t="s">
        <v>31</v>
      </c>
      <c r="O4048" s="144"/>
      <c r="P4048" s="144" t="s">
        <v>3579</v>
      </c>
      <c r="Q4048" s="144"/>
      <c r="R4048" s="144"/>
      <c r="S4048" s="144"/>
      <c r="T4048" s="144"/>
      <c r="U4048" s="144" t="s">
        <v>20388</v>
      </c>
      <c r="V4048" s="144"/>
      <c r="W4048" s="144">
        <v>653002</v>
      </c>
      <c r="X4048" s="144" t="s">
        <v>20389</v>
      </c>
      <c r="Y4048" s="150" t="s">
        <v>20391</v>
      </c>
      <c r="Z4048" s="144" t="s">
        <v>20390</v>
      </c>
      <c r="AA4048" s="160">
        <v>4659</v>
      </c>
    </row>
    <row r="4049" spans="1:27" ht="45" customHeight="1" x14ac:dyDescent="0.25">
      <c r="A4049" s="144" t="s">
        <v>25774</v>
      </c>
      <c r="B4049" s="144" t="s">
        <v>25775</v>
      </c>
      <c r="C4049" s="144"/>
      <c r="D4049" s="144" t="s">
        <v>25776</v>
      </c>
      <c r="E4049" s="144"/>
      <c r="F4049" s="144">
        <v>2</v>
      </c>
      <c r="G4049" s="144"/>
      <c r="H4049" s="144"/>
      <c r="I4049" s="144"/>
      <c r="J4049" s="144"/>
      <c r="K4049" s="144"/>
      <c r="L4049" s="144">
        <v>150</v>
      </c>
      <c r="M4049" s="145" t="s">
        <v>2213</v>
      </c>
      <c r="N4049" s="144" t="s">
        <v>31</v>
      </c>
      <c r="O4049" s="144"/>
      <c r="P4049" s="144" t="s">
        <v>3393</v>
      </c>
      <c r="Q4049" s="144"/>
      <c r="R4049" s="144"/>
      <c r="S4049" s="144"/>
      <c r="T4049" s="144"/>
      <c r="U4049" s="144" t="s">
        <v>25774</v>
      </c>
      <c r="V4049" s="144"/>
      <c r="W4049" s="144">
        <v>654086</v>
      </c>
      <c r="X4049" s="144" t="s">
        <v>25777</v>
      </c>
      <c r="Y4049" s="144" t="s">
        <v>25778</v>
      </c>
      <c r="Z4049" s="144" t="s">
        <v>25779</v>
      </c>
      <c r="AA4049" s="160">
        <v>6455</v>
      </c>
    </row>
    <row r="4050" spans="1:27" ht="45" customHeight="1" x14ac:dyDescent="0.25">
      <c r="A4050" s="144" t="s">
        <v>9335</v>
      </c>
      <c r="B4050" s="144" t="s">
        <v>25780</v>
      </c>
      <c r="C4050" s="144"/>
      <c r="D4050" s="144"/>
      <c r="E4050" s="144"/>
      <c r="F4050" s="144">
        <v>2</v>
      </c>
      <c r="G4050" s="144"/>
      <c r="H4050" s="144"/>
      <c r="I4050" s="144"/>
      <c r="J4050" s="144"/>
      <c r="K4050" s="144"/>
      <c r="L4050" s="144">
        <v>150</v>
      </c>
      <c r="M4050" s="145" t="s">
        <v>2213</v>
      </c>
      <c r="N4050" s="144" t="s">
        <v>17</v>
      </c>
      <c r="O4050" s="144"/>
      <c r="P4050" s="144" t="s">
        <v>30561</v>
      </c>
      <c r="Q4050" s="144"/>
      <c r="R4050" s="144"/>
      <c r="S4050" s="144"/>
      <c r="T4050" s="144"/>
      <c r="U4050" s="144" t="s">
        <v>9335</v>
      </c>
      <c r="V4050" s="144"/>
      <c r="W4050" s="144">
        <v>416540</v>
      </c>
      <c r="X4050" s="144" t="s">
        <v>25781</v>
      </c>
      <c r="Y4050" s="144" t="s">
        <v>25782</v>
      </c>
      <c r="Z4050" s="144" t="s">
        <v>9336</v>
      </c>
      <c r="AA4050" s="160">
        <v>673</v>
      </c>
    </row>
    <row r="4051" spans="1:27" ht="45" customHeight="1" x14ac:dyDescent="0.25">
      <c r="A4051" s="144" t="s">
        <v>9337</v>
      </c>
      <c r="B4051" s="144" t="s">
        <v>4208</v>
      </c>
      <c r="C4051" s="144"/>
      <c r="D4051" s="144"/>
      <c r="E4051" s="144"/>
      <c r="F4051" s="144">
        <v>1</v>
      </c>
      <c r="G4051" s="144"/>
      <c r="H4051" s="144">
        <v>798</v>
      </c>
      <c r="I4051" s="144">
        <v>290</v>
      </c>
      <c r="J4051" s="144">
        <v>363</v>
      </c>
      <c r="K4051" s="144">
        <v>145</v>
      </c>
      <c r="L4051" s="144"/>
      <c r="M4051" s="145" t="s">
        <v>2213</v>
      </c>
      <c r="N4051" s="144" t="s">
        <v>76</v>
      </c>
      <c r="O4051" s="144"/>
      <c r="P4051" s="144" t="s">
        <v>3839</v>
      </c>
      <c r="Q4051" s="144"/>
      <c r="R4051" s="144"/>
      <c r="S4051" s="144" t="s">
        <v>4191</v>
      </c>
      <c r="T4051" s="144" t="s">
        <v>9338</v>
      </c>
      <c r="U4051" s="144" t="s">
        <v>9337</v>
      </c>
      <c r="V4051" s="144"/>
      <c r="W4051" s="144">
        <v>413277</v>
      </c>
      <c r="X4051" s="144" t="s">
        <v>7988</v>
      </c>
      <c r="Y4051" s="144"/>
      <c r="Z4051" s="144" t="s">
        <v>9339</v>
      </c>
      <c r="AA4051" s="160">
        <v>674</v>
      </c>
    </row>
    <row r="4052" spans="1:27" ht="45" customHeight="1" x14ac:dyDescent="0.25">
      <c r="A4052" s="144" t="s">
        <v>28480</v>
      </c>
      <c r="B4052" s="144" t="s">
        <v>28481</v>
      </c>
      <c r="C4052" s="144"/>
      <c r="D4052" s="144"/>
      <c r="E4052" s="144"/>
      <c r="F4052" s="144">
        <v>2</v>
      </c>
      <c r="G4052" s="144"/>
      <c r="H4052" s="144"/>
      <c r="I4052" s="144"/>
      <c r="J4052" s="144"/>
      <c r="K4052" s="144"/>
      <c r="L4052" s="144">
        <v>350</v>
      </c>
      <c r="M4052" s="145" t="s">
        <v>2213</v>
      </c>
      <c r="N4052" s="144" t="s">
        <v>62</v>
      </c>
      <c r="O4052" s="144"/>
      <c r="P4052" s="144" t="s">
        <v>2451</v>
      </c>
      <c r="Q4052" s="144"/>
      <c r="R4052" s="144"/>
      <c r="S4052" s="144" t="s">
        <v>28025</v>
      </c>
      <c r="T4052" s="144" t="s">
        <v>28482</v>
      </c>
      <c r="U4052" s="144" t="s">
        <v>28480</v>
      </c>
      <c r="V4052" s="144"/>
      <c r="W4052" s="144">
        <v>298200</v>
      </c>
      <c r="X4052" s="144" t="s">
        <v>28483</v>
      </c>
      <c r="Y4052" s="144" t="s">
        <v>28484</v>
      </c>
      <c r="Z4052" s="144" t="s">
        <v>28485</v>
      </c>
      <c r="AA4052" s="160">
        <v>6944</v>
      </c>
    </row>
    <row r="4053" spans="1:27" ht="45" customHeight="1" x14ac:dyDescent="0.25">
      <c r="A4053" s="144" t="s">
        <v>9340</v>
      </c>
      <c r="B4053" s="144" t="s">
        <v>4208</v>
      </c>
      <c r="C4053" s="144">
        <v>1</v>
      </c>
      <c r="D4053" s="144"/>
      <c r="E4053" s="144"/>
      <c r="F4053" s="144">
        <v>1</v>
      </c>
      <c r="G4053" s="144"/>
      <c r="H4053" s="144">
        <v>1799</v>
      </c>
      <c r="I4053" s="144">
        <v>654</v>
      </c>
      <c r="J4053" s="144">
        <v>818</v>
      </c>
      <c r="K4053" s="144">
        <v>327</v>
      </c>
      <c r="L4053" s="144"/>
      <c r="M4053" s="145" t="s">
        <v>2213</v>
      </c>
      <c r="N4053" s="144" t="s">
        <v>76</v>
      </c>
      <c r="O4053" s="144"/>
      <c r="P4053" s="144" t="s">
        <v>3518</v>
      </c>
      <c r="Q4053" s="144"/>
      <c r="R4053" s="144"/>
      <c r="S4053" s="144" t="s">
        <v>4189</v>
      </c>
      <c r="T4053" s="144" t="s">
        <v>9341</v>
      </c>
      <c r="U4053" s="144" t="s">
        <v>9340</v>
      </c>
      <c r="V4053" s="144"/>
      <c r="W4053" s="144">
        <v>413090</v>
      </c>
      <c r="X4053" s="144"/>
      <c r="Y4053" s="144"/>
      <c r="Z4053" s="144"/>
      <c r="AA4053" s="160">
        <v>675</v>
      </c>
    </row>
    <row r="4054" spans="1:27" ht="45" customHeight="1" x14ac:dyDescent="0.25">
      <c r="A4054" s="144" t="s">
        <v>23096</v>
      </c>
      <c r="B4054" s="144" t="s">
        <v>23097</v>
      </c>
      <c r="C4054" s="144"/>
      <c r="D4054" s="144"/>
      <c r="E4054" s="144"/>
      <c r="F4054" s="144">
        <v>1</v>
      </c>
      <c r="G4054" s="144">
        <v>35</v>
      </c>
      <c r="H4054" s="144"/>
      <c r="I4054" s="144"/>
      <c r="J4054" s="144"/>
      <c r="K4054" s="144"/>
      <c r="L4054" s="144"/>
      <c r="M4054" s="145" t="s">
        <v>2213</v>
      </c>
      <c r="N4054" s="144" t="s">
        <v>27</v>
      </c>
      <c r="O4054" s="144"/>
      <c r="P4054" s="144" t="s">
        <v>2314</v>
      </c>
      <c r="Q4054" s="144"/>
      <c r="R4054" s="144"/>
      <c r="S4054" s="144" t="s">
        <v>13932</v>
      </c>
      <c r="T4054" s="144" t="s">
        <v>23098</v>
      </c>
      <c r="U4054" s="144" t="s">
        <v>23096</v>
      </c>
      <c r="V4054" s="144"/>
      <c r="W4054" s="144">
        <v>669475</v>
      </c>
      <c r="X4054" s="144"/>
      <c r="Y4054" s="144">
        <v>89640000000</v>
      </c>
      <c r="Z4054" s="144" t="s">
        <v>23099</v>
      </c>
      <c r="AA4054" s="160">
        <v>6020</v>
      </c>
    </row>
    <row r="4055" spans="1:27" ht="45" customHeight="1" x14ac:dyDescent="0.25">
      <c r="A4055" s="144" t="s">
        <v>9342</v>
      </c>
      <c r="B4055" s="144" t="s">
        <v>4208</v>
      </c>
      <c r="C4055" s="144">
        <v>26</v>
      </c>
      <c r="D4055" s="144"/>
      <c r="E4055" s="144"/>
      <c r="F4055" s="144">
        <v>1</v>
      </c>
      <c r="G4055" s="144"/>
      <c r="H4055" s="144">
        <v>1410</v>
      </c>
      <c r="I4055" s="144">
        <v>436</v>
      </c>
      <c r="J4055" s="144">
        <v>545</v>
      </c>
      <c r="K4055" s="144">
        <v>218</v>
      </c>
      <c r="L4055" s="144"/>
      <c r="M4055" s="145" t="s">
        <v>2213</v>
      </c>
      <c r="N4055" s="144" t="s">
        <v>55</v>
      </c>
      <c r="O4055" s="144"/>
      <c r="P4055" s="144" t="s">
        <v>3596</v>
      </c>
      <c r="Q4055" s="144" t="s">
        <v>4187</v>
      </c>
      <c r="R4055" s="144" t="s">
        <v>4781</v>
      </c>
      <c r="S4055" s="144"/>
      <c r="T4055" s="144"/>
      <c r="U4055" s="144" t="s">
        <v>9342</v>
      </c>
      <c r="V4055" s="144"/>
      <c r="W4055" s="144">
        <v>670024</v>
      </c>
      <c r="X4055" s="144" t="s">
        <v>9343</v>
      </c>
      <c r="Y4055" s="144" t="s">
        <v>9344</v>
      </c>
      <c r="Z4055" s="144" t="s">
        <v>9345</v>
      </c>
      <c r="AA4055" s="160">
        <v>676</v>
      </c>
    </row>
    <row r="4056" spans="1:27" ht="45" customHeight="1" x14ac:dyDescent="0.25">
      <c r="A4056" s="145" t="s">
        <v>24243</v>
      </c>
      <c r="B4056" s="144" t="s">
        <v>15409</v>
      </c>
      <c r="C4056" s="144">
        <v>48</v>
      </c>
      <c r="D4056" s="144"/>
      <c r="E4056" s="144"/>
      <c r="F4056" s="144">
        <v>1</v>
      </c>
      <c r="G4056" s="144"/>
      <c r="H4056" s="144">
        <v>120</v>
      </c>
      <c r="I4056" s="144">
        <v>50</v>
      </c>
      <c r="J4056" s="144">
        <v>50</v>
      </c>
      <c r="K4056" s="144">
        <v>20</v>
      </c>
      <c r="L4056" s="144"/>
      <c r="M4056" s="145" t="s">
        <v>2213</v>
      </c>
      <c r="N4056" s="144" t="s">
        <v>17</v>
      </c>
      <c r="O4056" s="144"/>
      <c r="P4056" s="144" t="s">
        <v>2305</v>
      </c>
      <c r="Q4056" s="144"/>
      <c r="R4056" s="144"/>
      <c r="S4056" s="144"/>
      <c r="T4056" s="144"/>
      <c r="U4056" s="144" t="s">
        <v>24243</v>
      </c>
      <c r="V4056" s="145"/>
      <c r="W4056" s="144">
        <v>416450</v>
      </c>
      <c r="X4056" s="144" t="s">
        <v>30200</v>
      </c>
      <c r="Y4056" s="144">
        <v>89170000000</v>
      </c>
      <c r="Z4056" s="144" t="s">
        <v>30201</v>
      </c>
      <c r="AA4056" s="160">
        <v>6148</v>
      </c>
    </row>
    <row r="4057" spans="1:27" ht="45" customHeight="1" x14ac:dyDescent="0.25">
      <c r="A4057" s="144" t="s">
        <v>28486</v>
      </c>
      <c r="B4057" s="144" t="s">
        <v>28487</v>
      </c>
      <c r="C4057" s="144"/>
      <c r="D4057" s="144"/>
      <c r="E4057" s="144"/>
      <c r="F4057" s="144">
        <v>1</v>
      </c>
      <c r="G4057" s="144"/>
      <c r="H4057" s="144">
        <v>600</v>
      </c>
      <c r="I4057" s="144">
        <v>200</v>
      </c>
      <c r="J4057" s="144">
        <v>300</v>
      </c>
      <c r="K4057" s="144">
        <v>100</v>
      </c>
      <c r="L4057" s="144"/>
      <c r="M4057" s="145" t="s">
        <v>2213</v>
      </c>
      <c r="N4057" s="144" t="s">
        <v>14</v>
      </c>
      <c r="O4057" s="144"/>
      <c r="P4057" s="144" t="s">
        <v>3303</v>
      </c>
      <c r="Q4057" s="144"/>
      <c r="R4057" s="144"/>
      <c r="S4057" s="144" t="s">
        <v>4191</v>
      </c>
      <c r="T4057" s="144" t="s">
        <v>4462</v>
      </c>
      <c r="U4057" s="144" t="s">
        <v>28486</v>
      </c>
      <c r="V4057" s="144"/>
      <c r="W4057" s="144">
        <v>659548</v>
      </c>
      <c r="X4057" s="144" t="s">
        <v>28488</v>
      </c>
      <c r="Y4057" s="144" t="s">
        <v>28489</v>
      </c>
      <c r="Z4057" s="144" t="s">
        <v>28490</v>
      </c>
      <c r="AA4057" s="160">
        <v>6997</v>
      </c>
    </row>
    <row r="4058" spans="1:27" ht="45" customHeight="1" x14ac:dyDescent="0.25">
      <c r="A4058" s="144" t="s">
        <v>9346</v>
      </c>
      <c r="B4058" s="144" t="s">
        <v>4205</v>
      </c>
      <c r="C4058" s="144">
        <v>5</v>
      </c>
      <c r="D4058" s="144" t="s">
        <v>4579</v>
      </c>
      <c r="E4058" s="144"/>
      <c r="F4058" s="144">
        <v>1</v>
      </c>
      <c r="G4058" s="144">
        <v>350</v>
      </c>
      <c r="H4058" s="144"/>
      <c r="I4058" s="144"/>
      <c r="J4058" s="144"/>
      <c r="K4058" s="144"/>
      <c r="L4058" s="144"/>
      <c r="M4058" s="145" t="s">
        <v>2213</v>
      </c>
      <c r="N4058" s="144" t="s">
        <v>23</v>
      </c>
      <c r="O4058" s="144"/>
      <c r="P4058" s="144" t="s">
        <v>3819</v>
      </c>
      <c r="Q4058" s="144"/>
      <c r="R4058" s="144"/>
      <c r="S4058" s="144" t="s">
        <v>4189</v>
      </c>
      <c r="T4058" s="144" t="s">
        <v>9347</v>
      </c>
      <c r="U4058" s="144" t="s">
        <v>9346</v>
      </c>
      <c r="V4058" s="144"/>
      <c r="W4058" s="144">
        <v>396650</v>
      </c>
      <c r="X4058" s="144" t="s">
        <v>9348</v>
      </c>
      <c r="Y4058" s="144"/>
      <c r="Z4058" s="144"/>
      <c r="AA4058" s="160">
        <v>677</v>
      </c>
    </row>
    <row r="4059" spans="1:27" ht="45" customHeight="1" x14ac:dyDescent="0.25">
      <c r="A4059" s="144" t="s">
        <v>36066</v>
      </c>
      <c r="B4059" s="144" t="s">
        <v>36067</v>
      </c>
      <c r="C4059" s="144"/>
      <c r="D4059" s="144"/>
      <c r="E4059" s="144"/>
      <c r="F4059" s="144">
        <v>1</v>
      </c>
      <c r="G4059" s="144"/>
      <c r="H4059" s="144">
        <v>250</v>
      </c>
      <c r="I4059" s="144">
        <v>100</v>
      </c>
      <c r="J4059" s="144">
        <v>100</v>
      </c>
      <c r="K4059" s="144">
        <v>50</v>
      </c>
      <c r="L4059" s="144"/>
      <c r="M4059" s="145" t="s">
        <v>2213</v>
      </c>
      <c r="N4059" s="144" t="s">
        <v>69</v>
      </c>
      <c r="O4059" s="144"/>
      <c r="P4059" s="144" t="s">
        <v>3782</v>
      </c>
      <c r="Q4059" s="144"/>
      <c r="R4059" s="144"/>
      <c r="S4059" s="144" t="s">
        <v>13932</v>
      </c>
      <c r="T4059" s="144" t="s">
        <v>36068</v>
      </c>
      <c r="U4059" s="144" t="s">
        <v>36066</v>
      </c>
      <c r="V4059" s="144"/>
      <c r="W4059" s="144">
        <v>427085</v>
      </c>
      <c r="X4059" s="144" t="s">
        <v>36069</v>
      </c>
      <c r="Y4059" s="144">
        <v>83410000000</v>
      </c>
      <c r="Z4059" s="144" t="s">
        <v>36070</v>
      </c>
      <c r="AA4059" s="160">
        <v>7691</v>
      </c>
    </row>
    <row r="4060" spans="1:27" ht="45" customHeight="1" x14ac:dyDescent="0.25">
      <c r="A4060" s="144" t="s">
        <v>9349</v>
      </c>
      <c r="B4060" s="144" t="s">
        <v>30202</v>
      </c>
      <c r="C4060" s="144"/>
      <c r="D4060" s="144"/>
      <c r="E4060" s="144"/>
      <c r="F4060" s="144">
        <v>1</v>
      </c>
      <c r="G4060" s="144"/>
      <c r="H4060" s="144">
        <v>350</v>
      </c>
      <c r="I4060" s="144">
        <v>200</v>
      </c>
      <c r="J4060" s="144">
        <v>100</v>
      </c>
      <c r="K4060" s="144">
        <v>50</v>
      </c>
      <c r="L4060" s="144"/>
      <c r="M4060" s="145" t="s">
        <v>2213</v>
      </c>
      <c r="N4060" s="144" t="s">
        <v>17</v>
      </c>
      <c r="O4060" s="144"/>
      <c r="P4060" s="144" t="s">
        <v>2445</v>
      </c>
      <c r="Q4060" s="144"/>
      <c r="R4060" s="144"/>
      <c r="S4060" s="144" t="s">
        <v>4191</v>
      </c>
      <c r="T4060" s="144" t="s">
        <v>9350</v>
      </c>
      <c r="U4060" s="144" t="s">
        <v>9349</v>
      </c>
      <c r="V4060" s="144"/>
      <c r="W4060" s="144"/>
      <c r="X4060" s="144"/>
      <c r="Y4060" s="144"/>
      <c r="Z4060" s="144" t="s">
        <v>30203</v>
      </c>
      <c r="AA4060" s="160">
        <v>3278</v>
      </c>
    </row>
    <row r="4061" spans="1:27" ht="45" customHeight="1" x14ac:dyDescent="0.25">
      <c r="A4061" s="144" t="s">
        <v>9349</v>
      </c>
      <c r="B4061" s="144" t="s">
        <v>30202</v>
      </c>
      <c r="C4061" s="144"/>
      <c r="D4061" s="144"/>
      <c r="E4061" s="144" t="s">
        <v>8011</v>
      </c>
      <c r="F4061" s="144">
        <v>1</v>
      </c>
      <c r="G4061" s="144">
        <v>200</v>
      </c>
      <c r="H4061" s="144"/>
      <c r="I4061" s="144"/>
      <c r="J4061" s="144"/>
      <c r="K4061" s="144"/>
      <c r="L4061" s="144"/>
      <c r="M4061" s="145" t="s">
        <v>2213</v>
      </c>
      <c r="N4061" s="144" t="s">
        <v>17</v>
      </c>
      <c r="O4061" s="144"/>
      <c r="P4061" s="144" t="s">
        <v>2445</v>
      </c>
      <c r="Q4061" s="144"/>
      <c r="R4061" s="144"/>
      <c r="S4061" s="144" t="s">
        <v>4191</v>
      </c>
      <c r="T4061" s="144" t="s">
        <v>9350</v>
      </c>
      <c r="U4061" s="144" t="s">
        <v>9349</v>
      </c>
      <c r="V4061" s="144" t="s">
        <v>9349</v>
      </c>
      <c r="W4061" s="144">
        <v>416184</v>
      </c>
      <c r="X4061" s="144" t="s">
        <v>9351</v>
      </c>
      <c r="Y4061" s="144"/>
      <c r="Z4061" s="144"/>
      <c r="AA4061" s="160">
        <v>678</v>
      </c>
    </row>
    <row r="4062" spans="1:27" ht="45" customHeight="1" x14ac:dyDescent="0.25">
      <c r="A4062" s="144" t="s">
        <v>5602</v>
      </c>
      <c r="B4062" s="144" t="s">
        <v>4217</v>
      </c>
      <c r="C4062" s="144"/>
      <c r="D4062" s="144" t="s">
        <v>9352</v>
      </c>
      <c r="E4062" s="144"/>
      <c r="F4062" s="144">
        <v>2</v>
      </c>
      <c r="G4062" s="144"/>
      <c r="H4062" s="144"/>
      <c r="I4062" s="144"/>
      <c r="J4062" s="144"/>
      <c r="K4062" s="144"/>
      <c r="L4062" s="144">
        <v>150</v>
      </c>
      <c r="M4062" s="145" t="s">
        <v>2213</v>
      </c>
      <c r="N4062" s="144" t="s">
        <v>67</v>
      </c>
      <c r="O4062" s="144"/>
      <c r="P4062" s="144" t="s">
        <v>3559</v>
      </c>
      <c r="Q4062" s="144"/>
      <c r="R4062" s="144"/>
      <c r="S4062" s="144"/>
      <c r="T4062" s="144"/>
      <c r="U4062" s="144" t="s">
        <v>5602</v>
      </c>
      <c r="V4062" s="144"/>
      <c r="W4062" s="144">
        <v>420087</v>
      </c>
      <c r="X4062" s="144" t="s">
        <v>9353</v>
      </c>
      <c r="Y4062" s="144" t="s">
        <v>9354</v>
      </c>
      <c r="Z4062" s="144" t="s">
        <v>9355</v>
      </c>
      <c r="AA4062" s="160">
        <v>679</v>
      </c>
    </row>
    <row r="4063" spans="1:27" ht="45" customHeight="1" x14ac:dyDescent="0.25">
      <c r="A4063" s="144" t="s">
        <v>20392</v>
      </c>
      <c r="B4063" s="144" t="s">
        <v>15483</v>
      </c>
      <c r="C4063" s="144"/>
      <c r="D4063" s="144"/>
      <c r="E4063" s="144"/>
      <c r="F4063" s="144">
        <v>1</v>
      </c>
      <c r="G4063" s="144">
        <v>100</v>
      </c>
      <c r="H4063" s="144"/>
      <c r="I4063" s="144"/>
      <c r="J4063" s="144"/>
      <c r="K4063" s="144"/>
      <c r="L4063" s="144"/>
      <c r="M4063" s="145" t="s">
        <v>2213</v>
      </c>
      <c r="N4063" s="144" t="s">
        <v>76</v>
      </c>
      <c r="O4063" s="144"/>
      <c r="P4063" s="144" t="s">
        <v>3518</v>
      </c>
      <c r="Q4063" s="144"/>
      <c r="R4063" s="144"/>
      <c r="S4063" s="144" t="s">
        <v>15453</v>
      </c>
      <c r="T4063" s="144" t="s">
        <v>20393</v>
      </c>
      <c r="U4063" s="144" t="s">
        <v>20392</v>
      </c>
      <c r="V4063" s="144"/>
      <c r="W4063" s="144">
        <v>413066</v>
      </c>
      <c r="X4063" s="144" t="s">
        <v>20394</v>
      </c>
      <c r="Y4063" s="144">
        <v>88460000000</v>
      </c>
      <c r="Z4063" s="144" t="s">
        <v>20395</v>
      </c>
      <c r="AA4063" s="160">
        <v>5533</v>
      </c>
    </row>
    <row r="4064" spans="1:27" ht="45" customHeight="1" x14ac:dyDescent="0.25">
      <c r="A4064" s="144" t="s">
        <v>9356</v>
      </c>
      <c r="B4064" s="144" t="s">
        <v>4239</v>
      </c>
      <c r="C4064" s="144"/>
      <c r="D4064" s="144"/>
      <c r="E4064" s="144"/>
      <c r="F4064" s="144">
        <v>5</v>
      </c>
      <c r="G4064" s="144"/>
      <c r="H4064" s="144"/>
      <c r="I4064" s="144"/>
      <c r="J4064" s="144"/>
      <c r="K4064" s="144"/>
      <c r="L4064" s="144">
        <v>250</v>
      </c>
      <c r="M4064" s="145" t="s">
        <v>2213</v>
      </c>
      <c r="N4064" s="144" t="s">
        <v>50</v>
      </c>
      <c r="O4064" s="144"/>
      <c r="P4064" s="144" t="s">
        <v>3830</v>
      </c>
      <c r="Q4064" s="144"/>
      <c r="R4064" s="144"/>
      <c r="S4064" s="144" t="s">
        <v>4190</v>
      </c>
      <c r="T4064" s="144" t="s">
        <v>9357</v>
      </c>
      <c r="U4064" s="144" t="s">
        <v>9356</v>
      </c>
      <c r="V4064" s="144"/>
      <c r="W4064" s="144">
        <v>692701</v>
      </c>
      <c r="X4064" s="144" t="s">
        <v>9358</v>
      </c>
      <c r="Y4064" s="144" t="s">
        <v>9359</v>
      </c>
      <c r="Z4064" s="144" t="s">
        <v>9360</v>
      </c>
      <c r="AA4064" s="160">
        <v>680</v>
      </c>
    </row>
    <row r="4065" spans="1:27" ht="45" customHeight="1" x14ac:dyDescent="0.25">
      <c r="A4065" s="144" t="s">
        <v>9361</v>
      </c>
      <c r="B4065" s="144" t="s">
        <v>4208</v>
      </c>
      <c r="C4065" s="144"/>
      <c r="D4065" s="144"/>
      <c r="E4065" s="144"/>
      <c r="F4065" s="144">
        <v>1</v>
      </c>
      <c r="G4065" s="144"/>
      <c r="H4065" s="144">
        <v>798</v>
      </c>
      <c r="I4065" s="144">
        <v>290</v>
      </c>
      <c r="J4065" s="144">
        <v>363</v>
      </c>
      <c r="K4065" s="144">
        <v>145</v>
      </c>
      <c r="L4065" s="144"/>
      <c r="M4065" s="145" t="s">
        <v>2213</v>
      </c>
      <c r="N4065" s="144" t="s">
        <v>67</v>
      </c>
      <c r="O4065" s="144"/>
      <c r="P4065" s="144" t="s">
        <v>3966</v>
      </c>
      <c r="Q4065" s="144"/>
      <c r="R4065" s="144"/>
      <c r="S4065" s="144" t="s">
        <v>4191</v>
      </c>
      <c r="T4065" s="144" t="s">
        <v>9362</v>
      </c>
      <c r="U4065" s="144" t="s">
        <v>9361</v>
      </c>
      <c r="V4065" s="144"/>
      <c r="W4065" s="144">
        <v>422772</v>
      </c>
      <c r="X4065" s="144" t="s">
        <v>9363</v>
      </c>
      <c r="Y4065" s="144"/>
      <c r="Z4065" s="144" t="s">
        <v>9364</v>
      </c>
      <c r="AA4065" s="160">
        <v>682</v>
      </c>
    </row>
    <row r="4066" spans="1:27" ht="45" customHeight="1" x14ac:dyDescent="0.25">
      <c r="A4066" s="144" t="s">
        <v>36782</v>
      </c>
      <c r="B4066" s="144" t="s">
        <v>36783</v>
      </c>
      <c r="C4066" s="144"/>
      <c r="D4066" s="144" t="s">
        <v>9599</v>
      </c>
      <c r="E4066" s="144"/>
      <c r="F4066" s="144">
        <v>1</v>
      </c>
      <c r="G4066" s="144">
        <v>150</v>
      </c>
      <c r="H4066" s="144"/>
      <c r="I4066" s="144"/>
      <c r="J4066" s="144"/>
      <c r="K4066" s="144"/>
      <c r="L4066" s="144"/>
      <c r="M4066" s="145" t="s">
        <v>2213</v>
      </c>
      <c r="N4066" s="144" t="s">
        <v>67</v>
      </c>
      <c r="O4066" s="144"/>
      <c r="P4066" s="144" t="s">
        <v>4037</v>
      </c>
      <c r="Q4066" s="144"/>
      <c r="R4066" s="144"/>
      <c r="S4066" s="144" t="s">
        <v>4191</v>
      </c>
      <c r="T4066" s="144" t="s">
        <v>36784</v>
      </c>
      <c r="U4066" s="144" t="s">
        <v>36782</v>
      </c>
      <c r="V4066" s="144"/>
      <c r="W4066" s="144">
        <v>423895</v>
      </c>
      <c r="X4066" s="144" t="s">
        <v>36785</v>
      </c>
      <c r="Y4066" s="144" t="s">
        <v>36786</v>
      </c>
      <c r="Z4066" s="144" t="s">
        <v>36787</v>
      </c>
      <c r="AA4066" s="160">
        <v>7825</v>
      </c>
    </row>
    <row r="4067" spans="1:27" ht="45" customHeight="1" x14ac:dyDescent="0.25">
      <c r="A4067" s="144" t="s">
        <v>15799</v>
      </c>
      <c r="B4067" s="144" t="s">
        <v>4205</v>
      </c>
      <c r="C4067" s="144"/>
      <c r="D4067" s="144" t="s">
        <v>14162</v>
      </c>
      <c r="E4067" s="144"/>
      <c r="F4067" s="144">
        <v>1</v>
      </c>
      <c r="G4067" s="144">
        <v>270</v>
      </c>
      <c r="H4067" s="144"/>
      <c r="I4067" s="144"/>
      <c r="J4067" s="144"/>
      <c r="K4067" s="144"/>
      <c r="L4067" s="144"/>
      <c r="M4067" s="145" t="s">
        <v>2213</v>
      </c>
      <c r="N4067" s="144" t="s">
        <v>56</v>
      </c>
      <c r="O4067" s="144"/>
      <c r="P4067" s="144" t="s">
        <v>3930</v>
      </c>
      <c r="Q4067" s="144"/>
      <c r="R4067" s="144"/>
      <c r="S4067" s="144" t="s">
        <v>4191</v>
      </c>
      <c r="T4067" s="144" t="s">
        <v>7223</v>
      </c>
      <c r="U4067" s="144" t="s">
        <v>15799</v>
      </c>
      <c r="V4067" s="144"/>
      <c r="W4067" s="144">
        <v>368791</v>
      </c>
      <c r="X4067" s="144" t="s">
        <v>20396</v>
      </c>
      <c r="Y4067" s="144">
        <v>89890000000</v>
      </c>
      <c r="Z4067" s="144" t="s">
        <v>15800</v>
      </c>
      <c r="AA4067" s="161">
        <v>4047</v>
      </c>
    </row>
    <row r="4068" spans="1:27" ht="45" customHeight="1" x14ac:dyDescent="0.25">
      <c r="A4068" s="144" t="s">
        <v>9365</v>
      </c>
      <c r="B4068" s="144" t="s">
        <v>4208</v>
      </c>
      <c r="C4068" s="144"/>
      <c r="D4068" s="144"/>
      <c r="E4068" s="144"/>
      <c r="F4068" s="144">
        <v>1</v>
      </c>
      <c r="G4068" s="144"/>
      <c r="H4068" s="144">
        <v>798</v>
      </c>
      <c r="I4068" s="144">
        <v>290</v>
      </c>
      <c r="J4068" s="144">
        <v>363</v>
      </c>
      <c r="K4068" s="144">
        <v>145</v>
      </c>
      <c r="L4068" s="144"/>
      <c r="M4068" s="145" t="s">
        <v>2213</v>
      </c>
      <c r="N4068" s="144" t="s">
        <v>54</v>
      </c>
      <c r="O4068" s="144"/>
      <c r="P4068" s="144" t="s">
        <v>4116</v>
      </c>
      <c r="Q4068" s="144"/>
      <c r="R4068" s="144"/>
      <c r="S4068" s="144" t="s">
        <v>4191</v>
      </c>
      <c r="T4068" s="144" t="s">
        <v>9366</v>
      </c>
      <c r="U4068" s="144" t="s">
        <v>9365</v>
      </c>
      <c r="V4068" s="144"/>
      <c r="W4068" s="144">
        <v>463163</v>
      </c>
      <c r="X4068" s="144" t="s">
        <v>4483</v>
      </c>
      <c r="Y4068" s="144"/>
      <c r="Z4068" s="144" t="s">
        <v>9367</v>
      </c>
      <c r="AA4068" s="160">
        <v>683</v>
      </c>
    </row>
    <row r="4069" spans="1:27" ht="45" customHeight="1" x14ac:dyDescent="0.25">
      <c r="A4069" s="144" t="s">
        <v>14818</v>
      </c>
      <c r="B4069" s="144" t="s">
        <v>4215</v>
      </c>
      <c r="C4069" s="144">
        <v>5</v>
      </c>
      <c r="D4069" s="144" t="s">
        <v>20397</v>
      </c>
      <c r="E4069" s="144"/>
      <c r="F4069" s="144">
        <v>1</v>
      </c>
      <c r="G4069" s="144"/>
      <c r="H4069" s="144">
        <v>930</v>
      </c>
      <c r="I4069" s="144">
        <v>500</v>
      </c>
      <c r="J4069" s="144">
        <v>390</v>
      </c>
      <c r="K4069" s="144">
        <v>40</v>
      </c>
      <c r="L4069" s="144"/>
      <c r="M4069" s="145" t="s">
        <v>2213</v>
      </c>
      <c r="N4069" s="144" t="s">
        <v>56</v>
      </c>
      <c r="O4069" s="144"/>
      <c r="P4069" s="144" t="s">
        <v>3678</v>
      </c>
      <c r="Q4069" s="144"/>
      <c r="R4069" s="144"/>
      <c r="S4069" s="144" t="s">
        <v>4190</v>
      </c>
      <c r="T4069" s="144" t="s">
        <v>14819</v>
      </c>
      <c r="U4069" s="144" t="s">
        <v>14818</v>
      </c>
      <c r="V4069" s="144"/>
      <c r="W4069" s="144">
        <v>368107</v>
      </c>
      <c r="X4069" s="144" t="s">
        <v>20398</v>
      </c>
      <c r="Y4069" s="144">
        <v>89290000000</v>
      </c>
      <c r="Z4069" s="144" t="s">
        <v>14820</v>
      </c>
      <c r="AA4069" s="160">
        <v>3665</v>
      </c>
    </row>
    <row r="4070" spans="1:27" ht="45" customHeight="1" x14ac:dyDescent="0.25">
      <c r="A4070" s="144" t="s">
        <v>32289</v>
      </c>
      <c r="B4070" s="144" t="s">
        <v>19136</v>
      </c>
      <c r="C4070" s="144">
        <v>64</v>
      </c>
      <c r="D4070" s="144"/>
      <c r="E4070" s="144"/>
      <c r="F4070" s="144">
        <v>1</v>
      </c>
      <c r="G4070" s="144">
        <v>300</v>
      </c>
      <c r="H4070" s="144"/>
      <c r="I4070" s="144"/>
      <c r="J4070" s="144"/>
      <c r="K4070" s="144"/>
      <c r="L4070" s="144"/>
      <c r="M4070" s="145" t="s">
        <v>2213</v>
      </c>
      <c r="N4070" s="144" t="s">
        <v>18</v>
      </c>
      <c r="O4070" s="144"/>
      <c r="P4070" s="144" t="s">
        <v>2375</v>
      </c>
      <c r="Q4070" s="144" t="s">
        <v>4188</v>
      </c>
      <c r="R4070" s="144" t="s">
        <v>8303</v>
      </c>
      <c r="S4070" s="144"/>
      <c r="T4070" s="144"/>
      <c r="U4070" s="144" t="s">
        <v>32289</v>
      </c>
      <c r="V4070" s="144"/>
      <c r="W4070" s="144">
        <v>308012</v>
      </c>
      <c r="X4070" s="144" t="s">
        <v>32290</v>
      </c>
      <c r="Y4070" s="144" t="s">
        <v>32291</v>
      </c>
      <c r="Z4070" s="144" t="s">
        <v>32292</v>
      </c>
      <c r="AA4070" s="160">
        <v>7316</v>
      </c>
    </row>
    <row r="4071" spans="1:27" ht="45" customHeight="1" x14ac:dyDescent="0.25">
      <c r="A4071" s="167" t="s">
        <v>23100</v>
      </c>
      <c r="B4071" s="144" t="s">
        <v>23101</v>
      </c>
      <c r="C4071" s="144"/>
      <c r="D4071" s="144"/>
      <c r="E4071" s="144"/>
      <c r="F4071" s="144">
        <v>1</v>
      </c>
      <c r="G4071" s="144"/>
      <c r="H4071" s="144">
        <v>350</v>
      </c>
      <c r="I4071" s="144">
        <v>200</v>
      </c>
      <c r="J4071" s="144">
        <v>100</v>
      </c>
      <c r="K4071" s="144">
        <v>50</v>
      </c>
      <c r="L4071" s="144"/>
      <c r="M4071" s="145" t="s">
        <v>2213</v>
      </c>
      <c r="N4071" s="144" t="s">
        <v>113</v>
      </c>
      <c r="O4071" s="144"/>
      <c r="P4071" s="144" t="s">
        <v>3068</v>
      </c>
      <c r="Q4071" s="144"/>
      <c r="R4071" s="144"/>
      <c r="S4071" s="144" t="s">
        <v>13932</v>
      </c>
      <c r="T4071" s="144" t="s">
        <v>9882</v>
      </c>
      <c r="U4071" s="144" t="s">
        <v>23100</v>
      </c>
      <c r="V4071" s="167"/>
      <c r="W4071" s="144">
        <v>173509</v>
      </c>
      <c r="X4071" s="144" t="s">
        <v>23103</v>
      </c>
      <c r="Y4071" s="144" t="s">
        <v>23104</v>
      </c>
      <c r="Z4071" s="144" t="s">
        <v>23105</v>
      </c>
      <c r="AA4071" s="160">
        <v>5733</v>
      </c>
    </row>
    <row r="4072" spans="1:27" ht="45" customHeight="1" x14ac:dyDescent="0.25">
      <c r="A4072" s="144" t="s">
        <v>23100</v>
      </c>
      <c r="B4072" s="144" t="s">
        <v>23101</v>
      </c>
      <c r="C4072" s="144"/>
      <c r="D4072" s="144"/>
      <c r="E4072" s="144" t="s">
        <v>23102</v>
      </c>
      <c r="F4072" s="144">
        <v>1</v>
      </c>
      <c r="G4072" s="144">
        <v>273</v>
      </c>
      <c r="H4072" s="144"/>
      <c r="I4072" s="144"/>
      <c r="J4072" s="144"/>
      <c r="K4072" s="144"/>
      <c r="L4072" s="144"/>
      <c r="M4072" s="145" t="s">
        <v>2213</v>
      </c>
      <c r="N4072" s="144" t="s">
        <v>113</v>
      </c>
      <c r="O4072" s="144"/>
      <c r="P4072" s="144" t="s">
        <v>3068</v>
      </c>
      <c r="Q4072" s="144"/>
      <c r="R4072" s="144"/>
      <c r="S4072" s="144" t="s">
        <v>13932</v>
      </c>
      <c r="T4072" s="144" t="s">
        <v>9882</v>
      </c>
      <c r="U4072" s="144" t="s">
        <v>23100</v>
      </c>
      <c r="V4072" s="144" t="s">
        <v>19706</v>
      </c>
      <c r="W4072" s="144">
        <v>173509</v>
      </c>
      <c r="X4072" s="144" t="s">
        <v>19707</v>
      </c>
      <c r="Y4072" s="144" t="s">
        <v>19709</v>
      </c>
      <c r="Z4072" s="144" t="s">
        <v>19708</v>
      </c>
      <c r="AA4072" s="161">
        <v>4511</v>
      </c>
    </row>
    <row r="4073" spans="1:27" ht="45" customHeight="1" x14ac:dyDescent="0.25">
      <c r="A4073" s="144" t="s">
        <v>32293</v>
      </c>
      <c r="B4073" s="144" t="s">
        <v>22947</v>
      </c>
      <c r="C4073" s="144">
        <v>1</v>
      </c>
      <c r="D4073" s="144"/>
      <c r="E4073" s="144"/>
      <c r="F4073" s="144">
        <v>1</v>
      </c>
      <c r="G4073" s="144"/>
      <c r="H4073" s="144">
        <v>850</v>
      </c>
      <c r="I4073" s="144">
        <v>300</v>
      </c>
      <c r="J4073" s="144">
        <v>400</v>
      </c>
      <c r="K4073" s="144">
        <v>150</v>
      </c>
      <c r="L4073" s="144"/>
      <c r="M4073" s="145" t="s">
        <v>2213</v>
      </c>
      <c r="N4073" s="144" t="s">
        <v>56</v>
      </c>
      <c r="O4073" s="144"/>
      <c r="P4073" s="144" t="s">
        <v>3409</v>
      </c>
      <c r="Q4073" s="144"/>
      <c r="R4073" s="144"/>
      <c r="S4073" s="144"/>
      <c r="T4073" s="144"/>
      <c r="U4073" s="144" t="s">
        <v>32293</v>
      </c>
      <c r="V4073" s="144"/>
      <c r="W4073" s="144">
        <v>368501</v>
      </c>
      <c r="X4073" s="144" t="s">
        <v>32294</v>
      </c>
      <c r="Y4073" s="144" t="s">
        <v>32295</v>
      </c>
      <c r="Z4073" s="144" t="s">
        <v>32296</v>
      </c>
      <c r="AA4073" s="160">
        <v>7220</v>
      </c>
    </row>
    <row r="4074" spans="1:27" ht="45" customHeight="1" x14ac:dyDescent="0.25">
      <c r="A4074" s="144" t="s">
        <v>9368</v>
      </c>
      <c r="B4074" s="144" t="s">
        <v>4205</v>
      </c>
      <c r="C4074" s="144">
        <v>45</v>
      </c>
      <c r="D4074" s="144"/>
      <c r="E4074" s="144"/>
      <c r="F4074" s="144">
        <v>1</v>
      </c>
      <c r="G4074" s="144">
        <v>350</v>
      </c>
      <c r="H4074" s="144"/>
      <c r="I4074" s="144"/>
      <c r="J4074" s="144"/>
      <c r="K4074" s="144"/>
      <c r="L4074" s="144"/>
      <c r="M4074" s="145" t="s">
        <v>2213</v>
      </c>
      <c r="N4074" s="144" t="s">
        <v>80</v>
      </c>
      <c r="O4074" s="144"/>
      <c r="P4074" s="144" t="s">
        <v>3865</v>
      </c>
      <c r="Q4074" s="144"/>
      <c r="R4074" s="144"/>
      <c r="S4074" s="144"/>
      <c r="T4074" s="144"/>
      <c r="U4074" s="144" t="s">
        <v>9368</v>
      </c>
      <c r="V4074" s="144"/>
      <c r="W4074" s="144">
        <v>355000</v>
      </c>
      <c r="X4074" s="144" t="s">
        <v>9369</v>
      </c>
      <c r="Y4074" s="144" t="s">
        <v>9370</v>
      </c>
      <c r="Z4074" s="144" t="s">
        <v>9371</v>
      </c>
      <c r="AA4074" s="161">
        <v>684</v>
      </c>
    </row>
    <row r="4075" spans="1:27" ht="45" customHeight="1" x14ac:dyDescent="0.25">
      <c r="A4075" s="144" t="s">
        <v>9372</v>
      </c>
      <c r="B4075" s="144" t="s">
        <v>4208</v>
      </c>
      <c r="C4075" s="144">
        <v>1</v>
      </c>
      <c r="D4075" s="144"/>
      <c r="E4075" s="144"/>
      <c r="F4075" s="144">
        <v>1</v>
      </c>
      <c r="G4075" s="144"/>
      <c r="H4075" s="144">
        <v>798</v>
      </c>
      <c r="I4075" s="144">
        <v>290</v>
      </c>
      <c r="J4075" s="144">
        <v>363</v>
      </c>
      <c r="K4075" s="144">
        <v>145</v>
      </c>
      <c r="L4075" s="144"/>
      <c r="M4075" s="145" t="s">
        <v>2213</v>
      </c>
      <c r="N4075" s="144" t="s">
        <v>67</v>
      </c>
      <c r="O4075" s="144"/>
      <c r="P4075" s="144" t="s">
        <v>3910</v>
      </c>
      <c r="Q4075" s="144"/>
      <c r="R4075" s="144"/>
      <c r="S4075" s="144" t="s">
        <v>4190</v>
      </c>
      <c r="T4075" s="144" t="s">
        <v>9373</v>
      </c>
      <c r="U4075" s="144" t="s">
        <v>9372</v>
      </c>
      <c r="V4075" s="144"/>
      <c r="W4075" s="144">
        <v>423564</v>
      </c>
      <c r="X4075" s="144" t="s">
        <v>9374</v>
      </c>
      <c r="Y4075" s="144"/>
      <c r="Z4075" s="144" t="s">
        <v>9375</v>
      </c>
      <c r="AA4075" s="160">
        <v>685</v>
      </c>
    </row>
    <row r="4076" spans="1:27" ht="45" customHeight="1" x14ac:dyDescent="0.25">
      <c r="A4076" s="144" t="s">
        <v>9376</v>
      </c>
      <c r="B4076" s="144" t="s">
        <v>4208</v>
      </c>
      <c r="C4076" s="144">
        <v>1</v>
      </c>
      <c r="D4076" s="144"/>
      <c r="E4076" s="144"/>
      <c r="F4076" s="144">
        <v>1</v>
      </c>
      <c r="G4076" s="144"/>
      <c r="H4076" s="144">
        <v>1799</v>
      </c>
      <c r="I4076" s="144">
        <v>654</v>
      </c>
      <c r="J4076" s="144">
        <v>818</v>
      </c>
      <c r="K4076" s="144">
        <v>327</v>
      </c>
      <c r="L4076" s="144"/>
      <c r="M4076" s="145" t="s">
        <v>2213</v>
      </c>
      <c r="N4076" s="144" t="s">
        <v>67</v>
      </c>
      <c r="O4076" s="144"/>
      <c r="P4076" s="144" t="s">
        <v>3910</v>
      </c>
      <c r="Q4076" s="144"/>
      <c r="R4076" s="144"/>
      <c r="S4076" s="144" t="s">
        <v>4189</v>
      </c>
      <c r="T4076" s="144" t="s">
        <v>9373</v>
      </c>
      <c r="U4076" s="144" t="s">
        <v>9376</v>
      </c>
      <c r="V4076" s="144"/>
      <c r="W4076" s="144">
        <v>423564</v>
      </c>
      <c r="X4076" s="144" t="s">
        <v>20399</v>
      </c>
      <c r="Y4076" s="144" t="s">
        <v>9377</v>
      </c>
      <c r="Z4076" s="144" t="s">
        <v>9378</v>
      </c>
      <c r="AA4076" s="160">
        <v>686</v>
      </c>
    </row>
    <row r="4077" spans="1:27" ht="45" customHeight="1" x14ac:dyDescent="0.25">
      <c r="A4077" s="144" t="s">
        <v>9379</v>
      </c>
      <c r="B4077" s="144" t="s">
        <v>4208</v>
      </c>
      <c r="C4077" s="144">
        <v>1</v>
      </c>
      <c r="D4077" s="144"/>
      <c r="E4077" s="144"/>
      <c r="F4077" s="144">
        <v>1</v>
      </c>
      <c r="G4077" s="144"/>
      <c r="H4077" s="144">
        <v>798</v>
      </c>
      <c r="I4077" s="144">
        <v>290</v>
      </c>
      <c r="J4077" s="144">
        <v>363</v>
      </c>
      <c r="K4077" s="144">
        <v>145</v>
      </c>
      <c r="L4077" s="144"/>
      <c r="M4077" s="145" t="s">
        <v>2213</v>
      </c>
      <c r="N4077" s="144" t="s">
        <v>56</v>
      </c>
      <c r="O4077" s="144"/>
      <c r="P4077" s="144" t="s">
        <v>2407</v>
      </c>
      <c r="Q4077" s="144"/>
      <c r="R4077" s="144"/>
      <c r="S4077" s="144" t="s">
        <v>4191</v>
      </c>
      <c r="T4077" s="144" t="s">
        <v>5747</v>
      </c>
      <c r="U4077" s="144" t="s">
        <v>9379</v>
      </c>
      <c r="V4077" s="144"/>
      <c r="W4077" s="144">
        <v>368280</v>
      </c>
      <c r="X4077" s="144" t="s">
        <v>9380</v>
      </c>
      <c r="Y4077" s="144"/>
      <c r="Z4077" s="144"/>
      <c r="AA4077" s="160">
        <v>687</v>
      </c>
    </row>
    <row r="4078" spans="1:27" ht="45" customHeight="1" x14ac:dyDescent="0.25">
      <c r="A4078" s="144" t="s">
        <v>24244</v>
      </c>
      <c r="B4078" s="144" t="s">
        <v>18837</v>
      </c>
      <c r="C4078" s="144">
        <v>6</v>
      </c>
      <c r="D4078" s="144" t="s">
        <v>4410</v>
      </c>
      <c r="E4078" s="144"/>
      <c r="F4078" s="144">
        <v>1</v>
      </c>
      <c r="G4078" s="144">
        <v>300</v>
      </c>
      <c r="H4078" s="144"/>
      <c r="I4078" s="144"/>
      <c r="J4078" s="144"/>
      <c r="K4078" s="144"/>
      <c r="L4078" s="144"/>
      <c r="M4078" s="145" t="s">
        <v>2213</v>
      </c>
      <c r="N4078" s="144" t="s">
        <v>71</v>
      </c>
      <c r="O4078" s="144"/>
      <c r="P4078" s="144" t="s">
        <v>2353</v>
      </c>
      <c r="Q4078" s="144"/>
      <c r="R4078" s="144"/>
      <c r="S4078" s="144"/>
      <c r="T4078" s="144"/>
      <c r="U4078" s="144" t="s">
        <v>24244</v>
      </c>
      <c r="V4078" s="144"/>
      <c r="W4078" s="144">
        <v>366282</v>
      </c>
      <c r="X4078" s="144" t="s">
        <v>24245</v>
      </c>
      <c r="Y4078" s="144" t="s">
        <v>24246</v>
      </c>
      <c r="Z4078" s="144" t="s">
        <v>24247</v>
      </c>
      <c r="AA4078" s="160">
        <v>6279</v>
      </c>
    </row>
    <row r="4079" spans="1:27" ht="45" customHeight="1" x14ac:dyDescent="0.25">
      <c r="A4079" s="144" t="s">
        <v>36788</v>
      </c>
      <c r="B4079" s="144" t="s">
        <v>36789</v>
      </c>
      <c r="C4079" s="144">
        <v>3</v>
      </c>
      <c r="D4079" s="144" t="s">
        <v>5216</v>
      </c>
      <c r="E4079" s="144"/>
      <c r="F4079" s="144">
        <v>1</v>
      </c>
      <c r="G4079" s="144">
        <v>150</v>
      </c>
      <c r="H4079" s="144"/>
      <c r="I4079" s="144"/>
      <c r="J4079" s="144"/>
      <c r="K4079" s="144"/>
      <c r="L4079" s="144"/>
      <c r="M4079" s="145" t="s">
        <v>2213</v>
      </c>
      <c r="N4079" s="144" t="s">
        <v>63</v>
      </c>
      <c r="O4079" s="144"/>
      <c r="P4079" s="144" t="s">
        <v>3199</v>
      </c>
      <c r="Q4079" s="144"/>
      <c r="R4079" s="144"/>
      <c r="S4079" s="144" t="s">
        <v>4190</v>
      </c>
      <c r="T4079" s="144" t="s">
        <v>36790</v>
      </c>
      <c r="U4079" s="144" t="s">
        <v>36788</v>
      </c>
      <c r="V4079" s="144"/>
      <c r="W4079" s="144">
        <v>425570</v>
      </c>
      <c r="X4079" s="144" t="s">
        <v>36791</v>
      </c>
      <c r="Y4079" s="144" t="s">
        <v>36792</v>
      </c>
      <c r="Z4079" s="144" t="s">
        <v>36793</v>
      </c>
      <c r="AA4079" s="160">
        <v>7711</v>
      </c>
    </row>
    <row r="4080" spans="1:27" ht="45" customHeight="1" x14ac:dyDescent="0.25">
      <c r="A4080" s="144" t="s">
        <v>32297</v>
      </c>
      <c r="B4080" s="144" t="s">
        <v>15377</v>
      </c>
      <c r="C4080" s="144"/>
      <c r="D4080" s="144" t="s">
        <v>5037</v>
      </c>
      <c r="E4080" s="144"/>
      <c r="F4080" s="144">
        <v>1</v>
      </c>
      <c r="G4080" s="144">
        <v>120</v>
      </c>
      <c r="H4080" s="144"/>
      <c r="I4080" s="144"/>
      <c r="J4080" s="144"/>
      <c r="K4080" s="144"/>
      <c r="L4080" s="144"/>
      <c r="M4080" s="145" t="s">
        <v>2213</v>
      </c>
      <c r="N4080" s="144" t="s">
        <v>54</v>
      </c>
      <c r="O4080" s="144"/>
      <c r="P4080" s="144" t="s">
        <v>4157</v>
      </c>
      <c r="Q4080" s="144"/>
      <c r="R4080" s="144"/>
      <c r="S4080" s="144" t="s">
        <v>15453</v>
      </c>
      <c r="T4080" s="144" t="s">
        <v>32298</v>
      </c>
      <c r="U4080" s="144" t="s">
        <v>32297</v>
      </c>
      <c r="V4080" s="144"/>
      <c r="W4080" s="144">
        <v>452648</v>
      </c>
      <c r="X4080" s="144" t="s">
        <v>22565</v>
      </c>
      <c r="Y4080" s="144">
        <v>83480000000</v>
      </c>
      <c r="Z4080" s="144" t="s">
        <v>32299</v>
      </c>
      <c r="AA4080" s="160">
        <v>7202</v>
      </c>
    </row>
    <row r="4081" spans="1:27" ht="45" customHeight="1" x14ac:dyDescent="0.25">
      <c r="A4081" s="144" t="s">
        <v>20400</v>
      </c>
      <c r="B4081" s="144" t="s">
        <v>15647</v>
      </c>
      <c r="C4081" s="144">
        <v>35</v>
      </c>
      <c r="D4081" s="144" t="s">
        <v>4757</v>
      </c>
      <c r="E4081" s="144"/>
      <c r="F4081" s="144">
        <v>1</v>
      </c>
      <c r="G4081" s="144">
        <v>250</v>
      </c>
      <c r="H4081" s="144"/>
      <c r="I4081" s="144"/>
      <c r="J4081" s="144"/>
      <c r="K4081" s="144"/>
      <c r="L4081" s="144"/>
      <c r="M4081" s="145" t="s">
        <v>2213</v>
      </c>
      <c r="N4081" s="144" t="s">
        <v>18</v>
      </c>
      <c r="O4081" s="144"/>
      <c r="P4081" s="144" t="s">
        <v>2369</v>
      </c>
      <c r="Q4081" s="144"/>
      <c r="R4081" s="144"/>
      <c r="S4081" s="144" t="s">
        <v>4189</v>
      </c>
      <c r="T4081" s="144" t="s">
        <v>4941</v>
      </c>
      <c r="U4081" s="144" t="s">
        <v>20400</v>
      </c>
      <c r="V4081" s="144"/>
      <c r="W4081" s="144">
        <v>309183</v>
      </c>
      <c r="X4081" s="144" t="s">
        <v>20401</v>
      </c>
      <c r="Y4081" s="144">
        <v>84720000000</v>
      </c>
      <c r="Z4081" s="144" t="s">
        <v>20402</v>
      </c>
      <c r="AA4081" s="160">
        <v>4403</v>
      </c>
    </row>
    <row r="4082" spans="1:27" ht="45" customHeight="1" x14ac:dyDescent="0.25">
      <c r="A4082" s="144" t="s">
        <v>20403</v>
      </c>
      <c r="B4082" s="144" t="s">
        <v>4205</v>
      </c>
      <c r="C4082" s="144">
        <v>4</v>
      </c>
      <c r="D4082" s="144" t="s">
        <v>18528</v>
      </c>
      <c r="E4082" s="144"/>
      <c r="F4082" s="144">
        <v>1</v>
      </c>
      <c r="G4082" s="144">
        <v>200</v>
      </c>
      <c r="H4082" s="144"/>
      <c r="I4082" s="144"/>
      <c r="J4082" s="144"/>
      <c r="K4082" s="144"/>
      <c r="L4082" s="144"/>
      <c r="M4082" s="145" t="s">
        <v>2213</v>
      </c>
      <c r="N4082" s="144" t="s">
        <v>38</v>
      </c>
      <c r="O4082" s="144"/>
      <c r="P4082" s="144" t="s">
        <v>2934</v>
      </c>
      <c r="Q4082" s="144"/>
      <c r="R4082" s="144"/>
      <c r="S4082" s="144" t="s">
        <v>4189</v>
      </c>
      <c r="T4082" s="144" t="s">
        <v>4386</v>
      </c>
      <c r="U4082" s="144" t="s">
        <v>20403</v>
      </c>
      <c r="V4082" s="144"/>
      <c r="W4082" s="144">
        <v>187700</v>
      </c>
      <c r="X4082" s="144" t="s">
        <v>18785</v>
      </c>
      <c r="Y4082" s="144"/>
      <c r="Z4082" s="144"/>
      <c r="AA4082" s="160">
        <v>4758</v>
      </c>
    </row>
    <row r="4083" spans="1:27" ht="45" customHeight="1" x14ac:dyDescent="0.25">
      <c r="A4083" s="144" t="s">
        <v>9387</v>
      </c>
      <c r="B4083" s="144" t="s">
        <v>4239</v>
      </c>
      <c r="C4083" s="144">
        <v>3</v>
      </c>
      <c r="D4083" s="144"/>
      <c r="E4083" s="144"/>
      <c r="F4083" s="144">
        <v>5</v>
      </c>
      <c r="G4083" s="144"/>
      <c r="H4083" s="144"/>
      <c r="I4083" s="144"/>
      <c r="J4083" s="144"/>
      <c r="K4083" s="144"/>
      <c r="L4083" s="144">
        <v>850</v>
      </c>
      <c r="M4083" s="145" t="s">
        <v>2213</v>
      </c>
      <c r="N4083" s="144" t="s">
        <v>34</v>
      </c>
      <c r="O4083" s="144"/>
      <c r="P4083" s="144" t="s">
        <v>3445</v>
      </c>
      <c r="Q4083" s="144" t="s">
        <v>4188</v>
      </c>
      <c r="R4083" s="144" t="s">
        <v>8804</v>
      </c>
      <c r="S4083" s="144"/>
      <c r="T4083" s="144"/>
      <c r="U4083" s="144" t="s">
        <v>9387</v>
      </c>
      <c r="V4083" s="144"/>
      <c r="W4083" s="144">
        <v>350012</v>
      </c>
      <c r="X4083" s="144" t="s">
        <v>9388</v>
      </c>
      <c r="Y4083" s="144"/>
      <c r="Z4083" s="144"/>
      <c r="AA4083" s="160">
        <v>690</v>
      </c>
    </row>
    <row r="4084" spans="1:27" ht="45" customHeight="1" x14ac:dyDescent="0.25">
      <c r="A4084" s="144" t="s">
        <v>9389</v>
      </c>
      <c r="B4084" s="144" t="s">
        <v>4246</v>
      </c>
      <c r="C4084" s="144">
        <v>1538</v>
      </c>
      <c r="D4084" s="144"/>
      <c r="E4084" s="144"/>
      <c r="F4084" s="144">
        <v>1</v>
      </c>
      <c r="G4084" s="144"/>
      <c r="H4084" s="144">
        <v>1799</v>
      </c>
      <c r="I4084" s="144">
        <v>654</v>
      </c>
      <c r="J4084" s="144">
        <v>818</v>
      </c>
      <c r="K4084" s="144">
        <v>327</v>
      </c>
      <c r="L4084" s="144"/>
      <c r="M4084" s="145" t="s">
        <v>2213</v>
      </c>
      <c r="N4084" s="144" t="s">
        <v>41</v>
      </c>
      <c r="O4084" s="144"/>
      <c r="P4084" s="144" t="s">
        <v>2734</v>
      </c>
      <c r="Q4084" s="144" t="s">
        <v>4187</v>
      </c>
      <c r="R4084" s="144" t="s">
        <v>9390</v>
      </c>
      <c r="S4084" s="144"/>
      <c r="T4084" s="144"/>
      <c r="U4084" s="144" t="s">
        <v>9389</v>
      </c>
      <c r="V4084" s="144"/>
      <c r="W4084" s="144">
        <v>125464</v>
      </c>
      <c r="X4084" s="144" t="s">
        <v>20404</v>
      </c>
      <c r="Y4084" s="144" t="s">
        <v>9391</v>
      </c>
      <c r="Z4084" s="144" t="s">
        <v>9392</v>
      </c>
      <c r="AA4084" s="160">
        <v>691</v>
      </c>
    </row>
    <row r="4085" spans="1:27" ht="45" customHeight="1" x14ac:dyDescent="0.25">
      <c r="A4085" s="144" t="s">
        <v>20405</v>
      </c>
      <c r="B4085" s="144" t="s">
        <v>15647</v>
      </c>
      <c r="C4085" s="144">
        <v>7</v>
      </c>
      <c r="D4085" s="144" t="s">
        <v>5315</v>
      </c>
      <c r="E4085" s="144"/>
      <c r="F4085" s="144">
        <v>1</v>
      </c>
      <c r="G4085" s="144">
        <v>250</v>
      </c>
      <c r="H4085" s="144"/>
      <c r="I4085" s="144"/>
      <c r="J4085" s="144"/>
      <c r="K4085" s="144"/>
      <c r="L4085" s="144"/>
      <c r="M4085" s="145" t="s">
        <v>2213</v>
      </c>
      <c r="N4085" s="144" t="s">
        <v>42</v>
      </c>
      <c r="O4085" s="144"/>
      <c r="P4085" s="144" t="s">
        <v>30675</v>
      </c>
      <c r="Q4085" s="144" t="s">
        <v>4189</v>
      </c>
      <c r="R4085" s="144" t="s">
        <v>11077</v>
      </c>
      <c r="S4085" s="144" t="s">
        <v>4189</v>
      </c>
      <c r="T4085" s="144" t="s">
        <v>11077</v>
      </c>
      <c r="U4085" s="144" t="s">
        <v>20405</v>
      </c>
      <c r="V4085" s="144"/>
      <c r="W4085" s="144">
        <v>142700</v>
      </c>
      <c r="X4085" s="144" t="s">
        <v>20406</v>
      </c>
      <c r="Y4085" s="151">
        <v>89776762731</v>
      </c>
      <c r="Z4085" s="144" t="s">
        <v>20407</v>
      </c>
      <c r="AA4085" s="160">
        <v>5191</v>
      </c>
    </row>
    <row r="4086" spans="1:27" ht="45" customHeight="1" x14ac:dyDescent="0.25">
      <c r="A4086" s="144" t="s">
        <v>9393</v>
      </c>
      <c r="B4086" s="144" t="s">
        <v>16779</v>
      </c>
      <c r="C4086" s="144">
        <v>1</v>
      </c>
      <c r="D4086" s="144"/>
      <c r="E4086" s="144"/>
      <c r="F4086" s="144">
        <v>1</v>
      </c>
      <c r="G4086" s="144"/>
      <c r="H4086" s="144">
        <v>1199</v>
      </c>
      <c r="I4086" s="144">
        <v>436</v>
      </c>
      <c r="J4086" s="144">
        <v>545</v>
      </c>
      <c r="K4086" s="144">
        <v>218</v>
      </c>
      <c r="L4086" s="144"/>
      <c r="M4086" s="145" t="s">
        <v>2213</v>
      </c>
      <c r="N4086" s="144" t="s">
        <v>17</v>
      </c>
      <c r="O4086" s="144"/>
      <c r="P4086" s="144" t="s">
        <v>2305</v>
      </c>
      <c r="Q4086" s="144"/>
      <c r="R4086" s="144"/>
      <c r="S4086" s="144"/>
      <c r="T4086" s="144"/>
      <c r="U4086" s="144" t="s">
        <v>9393</v>
      </c>
      <c r="V4086" s="144"/>
      <c r="W4086" s="144">
        <v>414056</v>
      </c>
      <c r="X4086" s="144" t="s">
        <v>9394</v>
      </c>
      <c r="Y4086" s="144" t="s">
        <v>9395</v>
      </c>
      <c r="Z4086" s="144" t="s">
        <v>30204</v>
      </c>
      <c r="AA4086" s="160">
        <v>693</v>
      </c>
    </row>
    <row r="4087" spans="1:27" ht="45" customHeight="1" x14ac:dyDescent="0.25">
      <c r="A4087" s="144" t="s">
        <v>9396</v>
      </c>
      <c r="B4087" s="144" t="s">
        <v>4205</v>
      </c>
      <c r="C4087" s="144">
        <v>6</v>
      </c>
      <c r="D4087" s="144"/>
      <c r="E4087" s="144"/>
      <c r="F4087" s="144">
        <v>1</v>
      </c>
      <c r="G4087" s="144">
        <v>75</v>
      </c>
      <c r="H4087" s="144"/>
      <c r="I4087" s="144"/>
      <c r="J4087" s="144"/>
      <c r="K4087" s="144"/>
      <c r="L4087" s="144"/>
      <c r="M4087" s="145" t="s">
        <v>2213</v>
      </c>
      <c r="N4087" s="144" t="s">
        <v>42</v>
      </c>
      <c r="O4087" s="144"/>
      <c r="P4087" s="144" t="s">
        <v>2394</v>
      </c>
      <c r="Q4087" s="144"/>
      <c r="R4087" s="144"/>
      <c r="S4087" s="144"/>
      <c r="T4087" s="144"/>
      <c r="U4087" s="144" t="s">
        <v>9396</v>
      </c>
      <c r="V4087" s="144"/>
      <c r="W4087" s="144">
        <v>140170</v>
      </c>
      <c r="X4087" s="144" t="s">
        <v>9397</v>
      </c>
      <c r="Y4087" s="144" t="s">
        <v>9398</v>
      </c>
      <c r="Z4087" s="144" t="s">
        <v>20411</v>
      </c>
      <c r="AA4087" s="160">
        <v>694</v>
      </c>
    </row>
    <row r="4088" spans="1:27" ht="45" customHeight="1" x14ac:dyDescent="0.25">
      <c r="A4088" s="144" t="s">
        <v>28491</v>
      </c>
      <c r="B4088" s="144" t="s">
        <v>15647</v>
      </c>
      <c r="C4088" s="144"/>
      <c r="D4088" s="144" t="s">
        <v>4722</v>
      </c>
      <c r="E4088" s="144"/>
      <c r="F4088" s="144">
        <v>1</v>
      </c>
      <c r="G4088" s="144">
        <v>240</v>
      </c>
      <c r="H4088" s="144"/>
      <c r="I4088" s="144"/>
      <c r="J4088" s="144"/>
      <c r="K4088" s="144"/>
      <c r="L4088" s="144"/>
      <c r="M4088" s="145" t="s">
        <v>2213</v>
      </c>
      <c r="N4088" s="144" t="s">
        <v>76</v>
      </c>
      <c r="O4088" s="144"/>
      <c r="P4088" s="144" t="s">
        <v>2700</v>
      </c>
      <c r="Q4088" s="144" t="s">
        <v>4189</v>
      </c>
      <c r="R4088" s="144" t="s">
        <v>17736</v>
      </c>
      <c r="S4088" s="144" t="s">
        <v>4189</v>
      </c>
      <c r="T4088" s="144" t="s">
        <v>17736</v>
      </c>
      <c r="U4088" s="144" t="s">
        <v>28491</v>
      </c>
      <c r="V4088" s="144"/>
      <c r="W4088" s="144">
        <v>412302</v>
      </c>
      <c r="X4088" s="144" t="s">
        <v>19350</v>
      </c>
      <c r="Y4088" s="144" t="s">
        <v>19352</v>
      </c>
      <c r="Z4088" s="144" t="s">
        <v>19351</v>
      </c>
      <c r="AA4088" s="160">
        <v>4428</v>
      </c>
    </row>
    <row r="4089" spans="1:27" ht="45" customHeight="1" x14ac:dyDescent="0.25">
      <c r="A4089" s="144" t="s">
        <v>20412</v>
      </c>
      <c r="B4089" s="144" t="s">
        <v>15819</v>
      </c>
      <c r="C4089" s="144">
        <v>13</v>
      </c>
      <c r="D4089" s="144"/>
      <c r="E4089" s="144"/>
      <c r="F4089" s="144">
        <v>1</v>
      </c>
      <c r="G4089" s="144"/>
      <c r="H4089" s="144">
        <v>250</v>
      </c>
      <c r="I4089" s="144">
        <v>100</v>
      </c>
      <c r="J4089" s="144">
        <v>100</v>
      </c>
      <c r="K4089" s="144">
        <v>50</v>
      </c>
      <c r="L4089" s="144"/>
      <c r="M4089" s="145" t="s">
        <v>2213</v>
      </c>
      <c r="N4089" s="144" t="s">
        <v>112</v>
      </c>
      <c r="O4089" s="144"/>
      <c r="P4089" s="144" t="s">
        <v>3586</v>
      </c>
      <c r="Q4089" s="144"/>
      <c r="R4089" s="144"/>
      <c r="S4089" s="144"/>
      <c r="T4089" s="144"/>
      <c r="U4089" s="144" t="s">
        <v>20412</v>
      </c>
      <c r="V4089" s="144"/>
      <c r="W4089" s="144">
        <v>606029</v>
      </c>
      <c r="X4089" s="144" t="s">
        <v>20413</v>
      </c>
      <c r="Y4089" s="144" t="s">
        <v>20414</v>
      </c>
      <c r="Z4089" s="144" t="s">
        <v>27515</v>
      </c>
      <c r="AA4089" s="160">
        <v>5531</v>
      </c>
    </row>
    <row r="4090" spans="1:27" ht="45" customHeight="1" x14ac:dyDescent="0.25">
      <c r="A4090" s="144" t="s">
        <v>13745</v>
      </c>
      <c r="B4090" s="144" t="s">
        <v>20415</v>
      </c>
      <c r="C4090" s="144">
        <v>71</v>
      </c>
      <c r="D4090" s="144" t="s">
        <v>5463</v>
      </c>
      <c r="E4090" s="144"/>
      <c r="F4090" s="144">
        <v>1</v>
      </c>
      <c r="G4090" s="144">
        <v>344</v>
      </c>
      <c r="H4090" s="144"/>
      <c r="I4090" s="144"/>
      <c r="J4090" s="144"/>
      <c r="K4090" s="144"/>
      <c r="L4090" s="144"/>
      <c r="M4090" s="145" t="s">
        <v>2213</v>
      </c>
      <c r="N4090" s="144" t="s">
        <v>60</v>
      </c>
      <c r="O4090" s="144"/>
      <c r="P4090" s="144" t="s">
        <v>3018</v>
      </c>
      <c r="Q4090" s="144"/>
      <c r="R4090" s="144"/>
      <c r="S4090" s="144"/>
      <c r="T4090" s="144"/>
      <c r="U4090" s="144" t="s">
        <v>13745</v>
      </c>
      <c r="V4090" s="144"/>
      <c r="W4090" s="144">
        <v>185026</v>
      </c>
      <c r="X4090" s="144" t="s">
        <v>13746</v>
      </c>
      <c r="Y4090" s="144">
        <v>9217000000</v>
      </c>
      <c r="Z4090" s="144" t="s">
        <v>20416</v>
      </c>
      <c r="AA4090" s="160">
        <v>696</v>
      </c>
    </row>
    <row r="4091" spans="1:27" ht="45" customHeight="1" x14ac:dyDescent="0.25">
      <c r="A4091" s="144" t="s">
        <v>9400</v>
      </c>
      <c r="B4091" s="144" t="s">
        <v>4205</v>
      </c>
      <c r="C4091" s="144">
        <v>160</v>
      </c>
      <c r="D4091" s="144" t="s">
        <v>9401</v>
      </c>
      <c r="E4091" s="144"/>
      <c r="F4091" s="144">
        <v>1</v>
      </c>
      <c r="G4091" s="144">
        <v>350</v>
      </c>
      <c r="H4091" s="144"/>
      <c r="I4091" s="144"/>
      <c r="J4091" s="144"/>
      <c r="K4091" s="144"/>
      <c r="L4091" s="144"/>
      <c r="M4091" s="145" t="s">
        <v>2213</v>
      </c>
      <c r="N4091" s="144" t="s">
        <v>74</v>
      </c>
      <c r="O4091" s="144"/>
      <c r="P4091" s="144" t="s">
        <v>3912</v>
      </c>
      <c r="Q4091" s="144" t="s">
        <v>4187</v>
      </c>
      <c r="R4091" s="144" t="s">
        <v>4893</v>
      </c>
      <c r="S4091" s="144"/>
      <c r="T4091" s="144"/>
      <c r="U4091" s="144" t="s">
        <v>9400</v>
      </c>
      <c r="V4091" s="144"/>
      <c r="W4091" s="144">
        <v>445039</v>
      </c>
      <c r="X4091" s="144" t="s">
        <v>9402</v>
      </c>
      <c r="Y4091" s="144"/>
      <c r="Z4091" s="144" t="s">
        <v>9403</v>
      </c>
      <c r="AA4091" s="161">
        <v>697</v>
      </c>
    </row>
    <row r="4092" spans="1:27" ht="45" customHeight="1" x14ac:dyDescent="0.25">
      <c r="A4092" s="144" t="s">
        <v>20417</v>
      </c>
      <c r="B4092" s="144" t="s">
        <v>20418</v>
      </c>
      <c r="C4092" s="144"/>
      <c r="D4092" s="144"/>
      <c r="E4092" s="144"/>
      <c r="F4092" s="144">
        <v>1</v>
      </c>
      <c r="G4092" s="144"/>
      <c r="H4092" s="144">
        <v>450</v>
      </c>
      <c r="I4092" s="144">
        <v>200</v>
      </c>
      <c r="J4092" s="144">
        <v>200</v>
      </c>
      <c r="K4092" s="144">
        <v>50</v>
      </c>
      <c r="L4092" s="144"/>
      <c r="M4092" s="145" t="s">
        <v>2213</v>
      </c>
      <c r="N4092" s="144" t="s">
        <v>85</v>
      </c>
      <c r="O4092" s="144"/>
      <c r="P4092" s="144" t="s">
        <v>3473</v>
      </c>
      <c r="Q4092" s="144"/>
      <c r="R4092" s="144"/>
      <c r="S4092" s="144" t="s">
        <v>4190</v>
      </c>
      <c r="T4092" s="144" t="s">
        <v>9003</v>
      </c>
      <c r="U4092" s="144" t="s">
        <v>20417</v>
      </c>
      <c r="V4092" s="144"/>
      <c r="W4092" s="144">
        <v>625509</v>
      </c>
      <c r="X4092" s="144" t="s">
        <v>20419</v>
      </c>
      <c r="Y4092" s="144" t="s">
        <v>20421</v>
      </c>
      <c r="Z4092" s="144" t="s">
        <v>20420</v>
      </c>
      <c r="AA4092" s="160">
        <v>4677</v>
      </c>
    </row>
    <row r="4093" spans="1:27" ht="45" customHeight="1" x14ac:dyDescent="0.25">
      <c r="A4093" s="144" t="s">
        <v>25783</v>
      </c>
      <c r="B4093" s="144" t="s">
        <v>25784</v>
      </c>
      <c r="C4093" s="144"/>
      <c r="D4093" s="144"/>
      <c r="E4093" s="144"/>
      <c r="F4093" s="144">
        <v>1</v>
      </c>
      <c r="G4093" s="144"/>
      <c r="H4093" s="144">
        <v>250</v>
      </c>
      <c r="I4093" s="144">
        <v>80</v>
      </c>
      <c r="J4093" s="144">
        <v>120</v>
      </c>
      <c r="K4093" s="144">
        <v>50</v>
      </c>
      <c r="L4093" s="144"/>
      <c r="M4093" s="145" t="s">
        <v>2213</v>
      </c>
      <c r="N4093" s="144" t="s">
        <v>31</v>
      </c>
      <c r="O4093" s="144"/>
      <c r="P4093" s="144" t="s">
        <v>30554</v>
      </c>
      <c r="Q4093" s="144"/>
      <c r="R4093" s="144"/>
      <c r="S4093" s="144" t="s">
        <v>15453</v>
      </c>
      <c r="T4093" s="144" t="s">
        <v>25785</v>
      </c>
      <c r="U4093" s="144" t="s">
        <v>25783</v>
      </c>
      <c r="V4093" s="144"/>
      <c r="W4093" s="144">
        <v>652780</v>
      </c>
      <c r="X4093" s="144" t="s">
        <v>25786</v>
      </c>
      <c r="Y4093" s="144"/>
      <c r="Z4093" s="144" t="s">
        <v>25787</v>
      </c>
      <c r="AA4093" s="161">
        <v>6491</v>
      </c>
    </row>
    <row r="4094" spans="1:27" ht="45" customHeight="1" x14ac:dyDescent="0.25">
      <c r="A4094" s="144" t="s">
        <v>9407</v>
      </c>
      <c r="B4094" s="144" t="s">
        <v>17218</v>
      </c>
      <c r="C4094" s="144"/>
      <c r="D4094" s="144"/>
      <c r="E4094" s="144"/>
      <c r="F4094" s="144">
        <v>2</v>
      </c>
      <c r="G4094" s="144"/>
      <c r="H4094" s="144"/>
      <c r="I4094" s="144"/>
      <c r="J4094" s="144"/>
      <c r="K4094" s="144"/>
      <c r="L4094" s="144">
        <v>150</v>
      </c>
      <c r="M4094" s="145" t="s">
        <v>2213</v>
      </c>
      <c r="N4094" s="144" t="s">
        <v>84</v>
      </c>
      <c r="O4094" s="144"/>
      <c r="P4094" s="144" t="s">
        <v>3154</v>
      </c>
      <c r="Q4094" s="144"/>
      <c r="R4094" s="144"/>
      <c r="S4094" s="144" t="s">
        <v>4189</v>
      </c>
      <c r="T4094" s="144" t="s">
        <v>9408</v>
      </c>
      <c r="U4094" s="144" t="s">
        <v>9407</v>
      </c>
      <c r="V4094" s="144"/>
      <c r="W4094" s="144">
        <v>301264</v>
      </c>
      <c r="X4094" s="144" t="s">
        <v>9409</v>
      </c>
      <c r="Y4094" s="144" t="s">
        <v>9410</v>
      </c>
      <c r="Z4094" s="144" t="s">
        <v>9411</v>
      </c>
      <c r="AA4094" s="161">
        <v>699</v>
      </c>
    </row>
    <row r="4095" spans="1:27" ht="45" customHeight="1" x14ac:dyDescent="0.25">
      <c r="A4095" s="144" t="s">
        <v>9412</v>
      </c>
      <c r="B4095" s="144" t="s">
        <v>4208</v>
      </c>
      <c r="C4095" s="144"/>
      <c r="D4095" s="144" t="s">
        <v>9413</v>
      </c>
      <c r="E4095" s="144"/>
      <c r="F4095" s="144">
        <v>1</v>
      </c>
      <c r="G4095" s="144">
        <v>290</v>
      </c>
      <c r="H4095" s="144">
        <v>798</v>
      </c>
      <c r="I4095" s="144">
        <v>290</v>
      </c>
      <c r="J4095" s="144">
        <v>363</v>
      </c>
      <c r="K4095" s="144">
        <v>145</v>
      </c>
      <c r="L4095" s="144"/>
      <c r="M4095" s="145" t="s">
        <v>2213</v>
      </c>
      <c r="N4095" s="144" t="s">
        <v>56</v>
      </c>
      <c r="O4095" s="144"/>
      <c r="P4095" s="144" t="s">
        <v>3930</v>
      </c>
      <c r="Q4095" s="144"/>
      <c r="R4095" s="144"/>
      <c r="S4095" s="144" t="s">
        <v>4192</v>
      </c>
      <c r="T4095" s="144" t="s">
        <v>17219</v>
      </c>
      <c r="U4095" s="144" t="s">
        <v>9412</v>
      </c>
      <c r="V4095" s="144"/>
      <c r="W4095" s="144">
        <v>368788</v>
      </c>
      <c r="X4095" s="144" t="s">
        <v>9414</v>
      </c>
      <c r="Y4095" s="144" t="s">
        <v>9415</v>
      </c>
      <c r="Z4095" s="144" t="s">
        <v>9416</v>
      </c>
      <c r="AA4095" s="161">
        <v>700</v>
      </c>
    </row>
    <row r="4096" spans="1:27" ht="45" customHeight="1" x14ac:dyDescent="0.25">
      <c r="A4096" s="144" t="s">
        <v>9417</v>
      </c>
      <c r="B4096" s="144" t="s">
        <v>4230</v>
      </c>
      <c r="C4096" s="144"/>
      <c r="D4096" s="144"/>
      <c r="E4096" s="144"/>
      <c r="F4096" s="144">
        <v>5</v>
      </c>
      <c r="G4096" s="144"/>
      <c r="H4096" s="144"/>
      <c r="I4096" s="144"/>
      <c r="J4096" s="144"/>
      <c r="K4096" s="144"/>
      <c r="L4096" s="144">
        <v>250</v>
      </c>
      <c r="M4096" s="145" t="s">
        <v>2213</v>
      </c>
      <c r="N4096" s="144" t="s">
        <v>92</v>
      </c>
      <c r="O4096" s="144"/>
      <c r="P4096" s="144" t="s">
        <v>30594</v>
      </c>
      <c r="Q4096" s="144"/>
      <c r="R4096" s="144"/>
      <c r="S4096" s="144" t="s">
        <v>4190</v>
      </c>
      <c r="T4096" s="144" t="s">
        <v>6362</v>
      </c>
      <c r="U4096" s="144" t="s">
        <v>9417</v>
      </c>
      <c r="V4096" s="144"/>
      <c r="W4096" s="144">
        <v>629860</v>
      </c>
      <c r="X4096" s="144" t="s">
        <v>23106</v>
      </c>
      <c r="Y4096" s="151" t="s">
        <v>9418</v>
      </c>
      <c r="Z4096" s="151" t="s">
        <v>9419</v>
      </c>
      <c r="AA4096" s="160">
        <v>701</v>
      </c>
    </row>
    <row r="4097" spans="1:31" ht="45" customHeight="1" x14ac:dyDescent="0.25">
      <c r="A4097" s="144" t="s">
        <v>27516</v>
      </c>
      <c r="B4097" s="144" t="s">
        <v>27517</v>
      </c>
      <c r="C4097" s="144">
        <v>3</v>
      </c>
      <c r="D4097" s="144"/>
      <c r="E4097" s="144"/>
      <c r="F4097" s="144">
        <v>1</v>
      </c>
      <c r="G4097" s="144">
        <v>118</v>
      </c>
      <c r="H4097" s="144"/>
      <c r="I4097" s="144"/>
      <c r="J4097" s="144"/>
      <c r="K4097" s="144"/>
      <c r="L4097" s="144"/>
      <c r="M4097" s="145" t="s">
        <v>2213</v>
      </c>
      <c r="N4097" s="144" t="s">
        <v>69</v>
      </c>
      <c r="O4097" s="144"/>
      <c r="P4097" s="144" t="s">
        <v>3782</v>
      </c>
      <c r="Q4097" s="144"/>
      <c r="R4097" s="144"/>
      <c r="S4097" s="144" t="s">
        <v>15453</v>
      </c>
      <c r="T4097" s="144" t="s">
        <v>27518</v>
      </c>
      <c r="U4097" s="144" t="s">
        <v>27516</v>
      </c>
      <c r="V4097" s="144"/>
      <c r="W4097" s="144">
        <v>427070</v>
      </c>
      <c r="X4097" s="144" t="s">
        <v>27519</v>
      </c>
      <c r="Y4097" s="144" t="s">
        <v>27520</v>
      </c>
      <c r="Z4097" s="144" t="s">
        <v>27521</v>
      </c>
      <c r="AA4097" s="160">
        <v>6735</v>
      </c>
    </row>
    <row r="4098" spans="1:31" ht="45" customHeight="1" x14ac:dyDescent="0.25">
      <c r="A4098" s="144" t="s">
        <v>23107</v>
      </c>
      <c r="B4098" s="144" t="s">
        <v>15377</v>
      </c>
      <c r="C4098" s="144">
        <v>5</v>
      </c>
      <c r="D4098" s="144" t="s">
        <v>4353</v>
      </c>
      <c r="E4098" s="144"/>
      <c r="F4098" s="144">
        <v>1</v>
      </c>
      <c r="G4098" s="144">
        <v>300</v>
      </c>
      <c r="H4098" s="144"/>
      <c r="I4098" s="144"/>
      <c r="J4098" s="144"/>
      <c r="K4098" s="144"/>
      <c r="L4098" s="144"/>
      <c r="M4098" s="145" t="s">
        <v>2213</v>
      </c>
      <c r="N4098" s="144" t="s">
        <v>46</v>
      </c>
      <c r="O4098" s="144"/>
      <c r="P4098" s="144" t="s">
        <v>3345</v>
      </c>
      <c r="Q4098" s="144"/>
      <c r="R4098" s="144"/>
      <c r="S4098" s="144"/>
      <c r="T4098" s="144"/>
      <c r="U4098" s="144" t="s">
        <v>23107</v>
      </c>
      <c r="V4098" s="144"/>
      <c r="W4098" s="144">
        <v>462781</v>
      </c>
      <c r="X4098" s="144" t="s">
        <v>23108</v>
      </c>
      <c r="Y4098" s="144" t="s">
        <v>23109</v>
      </c>
      <c r="Z4098" s="144" t="s">
        <v>23110</v>
      </c>
      <c r="AA4098" s="160">
        <v>5875</v>
      </c>
    </row>
    <row r="4099" spans="1:31" ht="45" customHeight="1" x14ac:dyDescent="0.25">
      <c r="A4099" s="144" t="s">
        <v>31299</v>
      </c>
      <c r="B4099" s="144" t="s">
        <v>31300</v>
      </c>
      <c r="C4099" s="144"/>
      <c r="D4099" s="144"/>
      <c r="E4099" s="144"/>
      <c r="F4099" s="144">
        <v>1</v>
      </c>
      <c r="G4099" s="144"/>
      <c r="H4099" s="144">
        <v>798</v>
      </c>
      <c r="I4099" s="144">
        <v>290</v>
      </c>
      <c r="J4099" s="144">
        <v>363</v>
      </c>
      <c r="K4099" s="144">
        <v>145</v>
      </c>
      <c r="L4099" s="144"/>
      <c r="M4099" s="145" t="s">
        <v>2213</v>
      </c>
      <c r="N4099" s="144" t="s">
        <v>21</v>
      </c>
      <c r="O4099" s="144"/>
      <c r="P4099" s="144" t="s">
        <v>3985</v>
      </c>
      <c r="Q4099" s="144"/>
      <c r="R4099" s="144"/>
      <c r="S4099" s="144" t="s">
        <v>4193</v>
      </c>
      <c r="T4099" s="144" t="s">
        <v>26945</v>
      </c>
      <c r="U4099" s="144" t="s">
        <v>31299</v>
      </c>
      <c r="V4099" s="144"/>
      <c r="W4099" s="144">
        <v>403511</v>
      </c>
      <c r="X4099" s="144" t="s">
        <v>26946</v>
      </c>
      <c r="Y4099" s="144"/>
      <c r="Z4099" s="144" t="s">
        <v>31301</v>
      </c>
      <c r="AA4099" s="160">
        <v>2299</v>
      </c>
    </row>
    <row r="4100" spans="1:31" ht="45" customHeight="1" x14ac:dyDescent="0.25">
      <c r="A4100" s="144" t="s">
        <v>23111</v>
      </c>
      <c r="B4100" s="144" t="s">
        <v>16933</v>
      </c>
      <c r="C4100" s="144"/>
      <c r="D4100" s="144"/>
      <c r="E4100" s="144"/>
      <c r="F4100" s="144">
        <v>1</v>
      </c>
      <c r="G4100" s="144"/>
      <c r="H4100" s="144">
        <v>120</v>
      </c>
      <c r="I4100" s="144">
        <v>50</v>
      </c>
      <c r="J4100" s="144">
        <v>50</v>
      </c>
      <c r="K4100" s="144">
        <v>20</v>
      </c>
      <c r="L4100" s="144"/>
      <c r="M4100" s="145" t="s">
        <v>2213</v>
      </c>
      <c r="N4100" s="144" t="s">
        <v>66</v>
      </c>
      <c r="O4100" s="144"/>
      <c r="P4100" s="144" t="s">
        <v>2627</v>
      </c>
      <c r="Q4100" s="144"/>
      <c r="R4100" s="144"/>
      <c r="S4100" s="144" t="s">
        <v>15453</v>
      </c>
      <c r="T4100" s="144" t="s">
        <v>23112</v>
      </c>
      <c r="U4100" s="144" t="s">
        <v>23111</v>
      </c>
      <c r="V4100" s="144"/>
      <c r="W4100" s="144">
        <v>363503</v>
      </c>
      <c r="X4100" s="144" t="s">
        <v>23113</v>
      </c>
      <c r="Y4100" s="144">
        <v>89190000000</v>
      </c>
      <c r="Z4100" s="144" t="s">
        <v>23114</v>
      </c>
      <c r="AA4100" s="160">
        <v>5748</v>
      </c>
    </row>
    <row r="4101" spans="1:31" ht="45" customHeight="1" x14ac:dyDescent="0.25">
      <c r="A4101" s="144" t="s">
        <v>30205</v>
      </c>
      <c r="B4101" s="144" t="s">
        <v>30206</v>
      </c>
      <c r="C4101" s="144">
        <v>228</v>
      </c>
      <c r="D4101" s="144"/>
      <c r="E4101" s="144"/>
      <c r="F4101" s="144">
        <v>1</v>
      </c>
      <c r="G4101" s="144">
        <v>286</v>
      </c>
      <c r="H4101" s="144"/>
      <c r="I4101" s="144"/>
      <c r="J4101" s="144"/>
      <c r="K4101" s="144"/>
      <c r="L4101" s="144"/>
      <c r="M4101" s="145" t="s">
        <v>2213</v>
      </c>
      <c r="N4101" s="144" t="s">
        <v>21</v>
      </c>
      <c r="O4101" s="144"/>
      <c r="P4101" s="144" t="s">
        <v>2449</v>
      </c>
      <c r="Q4101" s="144"/>
      <c r="R4101" s="144"/>
      <c r="S4101" s="144"/>
      <c r="T4101" s="144"/>
      <c r="U4101" s="144" t="s">
        <v>30205</v>
      </c>
      <c r="V4101" s="144"/>
      <c r="W4101" s="144">
        <v>400067</v>
      </c>
      <c r="X4101" s="144" t="s">
        <v>10348</v>
      </c>
      <c r="Y4101" s="144" t="s">
        <v>30207</v>
      </c>
      <c r="Z4101" s="144" t="s">
        <v>30208</v>
      </c>
      <c r="AA4101" s="160">
        <v>2901</v>
      </c>
    </row>
    <row r="4102" spans="1:31" ht="45" customHeight="1" x14ac:dyDescent="0.25">
      <c r="A4102" s="144" t="s">
        <v>20422</v>
      </c>
      <c r="B4102" s="144" t="s">
        <v>15377</v>
      </c>
      <c r="C4102" s="144">
        <v>72</v>
      </c>
      <c r="D4102" s="144" t="s">
        <v>5034</v>
      </c>
      <c r="E4102" s="144"/>
      <c r="F4102" s="144">
        <v>1</v>
      </c>
      <c r="G4102" s="144">
        <v>300</v>
      </c>
      <c r="H4102" s="144"/>
      <c r="I4102" s="144"/>
      <c r="J4102" s="144"/>
      <c r="K4102" s="144"/>
      <c r="L4102" s="144"/>
      <c r="M4102" s="145" t="s">
        <v>2213</v>
      </c>
      <c r="N4102" s="144" t="s">
        <v>42</v>
      </c>
      <c r="O4102" s="144"/>
      <c r="P4102" s="144" t="s">
        <v>13850</v>
      </c>
      <c r="Q4102" s="144"/>
      <c r="R4102" s="144"/>
      <c r="S4102" s="144"/>
      <c r="T4102" s="144"/>
      <c r="U4102" s="144" t="s">
        <v>20422</v>
      </c>
      <c r="V4102" s="144"/>
      <c r="W4102" s="144">
        <v>141021</v>
      </c>
      <c r="X4102" s="144" t="s">
        <v>20423</v>
      </c>
      <c r="Y4102" s="144">
        <v>84960000000</v>
      </c>
      <c r="Z4102" s="144" t="s">
        <v>20424</v>
      </c>
      <c r="AA4102" s="160">
        <v>4589</v>
      </c>
    </row>
    <row r="4103" spans="1:31" ht="45" customHeight="1" x14ac:dyDescent="0.25">
      <c r="A4103" s="144" t="s">
        <v>9420</v>
      </c>
      <c r="B4103" s="144" t="s">
        <v>4205</v>
      </c>
      <c r="C4103" s="144">
        <v>124</v>
      </c>
      <c r="D4103" s="144"/>
      <c r="E4103" s="144"/>
      <c r="F4103" s="144">
        <v>1</v>
      </c>
      <c r="G4103" s="144">
        <v>350</v>
      </c>
      <c r="H4103" s="144"/>
      <c r="I4103" s="144"/>
      <c r="J4103" s="144"/>
      <c r="K4103" s="144"/>
      <c r="L4103" s="144"/>
      <c r="M4103" s="145" t="s">
        <v>2213</v>
      </c>
      <c r="N4103" s="144" t="s">
        <v>27</v>
      </c>
      <c r="O4103" s="144"/>
      <c r="P4103" s="144" t="s">
        <v>14232</v>
      </c>
      <c r="Q4103" s="144" t="s">
        <v>4187</v>
      </c>
      <c r="R4103" s="144" t="s">
        <v>4337</v>
      </c>
      <c r="S4103" s="144" t="s">
        <v>4189</v>
      </c>
      <c r="T4103" s="144" t="s">
        <v>9421</v>
      </c>
      <c r="U4103" s="144" t="s">
        <v>9420</v>
      </c>
      <c r="V4103" s="144"/>
      <c r="W4103" s="144">
        <v>664033</v>
      </c>
      <c r="X4103" s="144" t="s">
        <v>9422</v>
      </c>
      <c r="Y4103" s="144" t="s">
        <v>9423</v>
      </c>
      <c r="Z4103" s="144" t="s">
        <v>9424</v>
      </c>
      <c r="AA4103" s="160">
        <v>703</v>
      </c>
    </row>
    <row r="4104" spans="1:31" ht="45" customHeight="1" x14ac:dyDescent="0.25">
      <c r="A4104" s="144" t="s">
        <v>20426</v>
      </c>
      <c r="B4104" s="144" t="s">
        <v>15542</v>
      </c>
      <c r="C4104" s="144">
        <v>15</v>
      </c>
      <c r="D4104" s="144"/>
      <c r="E4104" s="144"/>
      <c r="F4104" s="144">
        <v>1</v>
      </c>
      <c r="G4104" s="144"/>
      <c r="H4104" s="144">
        <v>97</v>
      </c>
      <c r="I4104" s="144">
        <v>30</v>
      </c>
      <c r="J4104" s="144">
        <v>40</v>
      </c>
      <c r="K4104" s="144">
        <v>27</v>
      </c>
      <c r="L4104" s="144"/>
      <c r="M4104" s="145" t="s">
        <v>2213</v>
      </c>
      <c r="N4104" s="144" t="s">
        <v>84</v>
      </c>
      <c r="O4104" s="144"/>
      <c r="P4104" s="144" t="s">
        <v>2770</v>
      </c>
      <c r="Q4104" s="144" t="s">
        <v>13845</v>
      </c>
      <c r="R4104" s="144" t="s">
        <v>20427</v>
      </c>
      <c r="S4104" s="144"/>
      <c r="T4104" s="144"/>
      <c r="U4104" s="144" t="s">
        <v>20426</v>
      </c>
      <c r="V4104" s="144"/>
      <c r="W4104" s="144">
        <v>301790</v>
      </c>
      <c r="X4104" s="144" t="s">
        <v>20428</v>
      </c>
      <c r="Y4104" s="144">
        <v>89610000000</v>
      </c>
      <c r="Z4104" s="144" t="s">
        <v>20429</v>
      </c>
      <c r="AA4104" s="160">
        <v>4409</v>
      </c>
    </row>
    <row r="4105" spans="1:31" ht="45" customHeight="1" x14ac:dyDescent="0.25">
      <c r="A4105" s="144" t="s">
        <v>14821</v>
      </c>
      <c r="B4105" s="144" t="s">
        <v>4341</v>
      </c>
      <c r="C4105" s="144">
        <v>1</v>
      </c>
      <c r="D4105" s="144" t="s">
        <v>7385</v>
      </c>
      <c r="E4105" s="144"/>
      <c r="F4105" s="144">
        <v>1</v>
      </c>
      <c r="G4105" s="144">
        <v>150</v>
      </c>
      <c r="H4105" s="144"/>
      <c r="I4105" s="144"/>
      <c r="J4105" s="144"/>
      <c r="K4105" s="144"/>
      <c r="L4105" s="144"/>
      <c r="M4105" s="145" t="s">
        <v>2213</v>
      </c>
      <c r="N4105" s="144" t="s">
        <v>76</v>
      </c>
      <c r="O4105" s="144"/>
      <c r="P4105" s="144" t="s">
        <v>4051</v>
      </c>
      <c r="Q4105" s="144"/>
      <c r="R4105" s="144"/>
      <c r="S4105" s="144" t="s">
        <v>4189</v>
      </c>
      <c r="T4105" s="144" t="s">
        <v>6683</v>
      </c>
      <c r="U4105" s="144" t="s">
        <v>14821</v>
      </c>
      <c r="V4105" s="144"/>
      <c r="W4105" s="144">
        <v>413100</v>
      </c>
      <c r="X4105" s="144" t="s">
        <v>20430</v>
      </c>
      <c r="Y4105" s="144" t="s">
        <v>14822</v>
      </c>
      <c r="Z4105" s="144" t="s">
        <v>14823</v>
      </c>
      <c r="AA4105" s="160">
        <v>211</v>
      </c>
    </row>
    <row r="4106" spans="1:31" ht="45" customHeight="1" x14ac:dyDescent="0.25">
      <c r="A4106" s="144" t="s">
        <v>20431</v>
      </c>
      <c r="B4106" s="144" t="s">
        <v>15532</v>
      </c>
      <c r="C4106" s="144"/>
      <c r="D4106" s="144"/>
      <c r="E4106" s="144"/>
      <c r="F4106" s="144">
        <v>2</v>
      </c>
      <c r="G4106" s="144"/>
      <c r="H4106" s="144"/>
      <c r="I4106" s="144"/>
      <c r="J4106" s="144"/>
      <c r="K4106" s="144"/>
      <c r="L4106" s="144">
        <v>865</v>
      </c>
      <c r="M4106" s="145" t="s">
        <v>2213</v>
      </c>
      <c r="N4106" s="144" t="s">
        <v>34</v>
      </c>
      <c r="O4106" s="144"/>
      <c r="P4106" s="144" t="s">
        <v>3739</v>
      </c>
      <c r="Q4106" s="144"/>
      <c r="R4106" s="144"/>
      <c r="S4106" s="144" t="s">
        <v>4190</v>
      </c>
      <c r="T4106" s="144" t="s">
        <v>11707</v>
      </c>
      <c r="U4106" s="144" t="s">
        <v>20431</v>
      </c>
      <c r="V4106" s="144"/>
      <c r="W4106" s="144">
        <v>352570</v>
      </c>
      <c r="X4106" s="144" t="s">
        <v>15121</v>
      </c>
      <c r="Y4106" s="144" t="s">
        <v>15122</v>
      </c>
      <c r="Z4106" s="144" t="s">
        <v>11708</v>
      </c>
      <c r="AA4106" s="160">
        <v>3047</v>
      </c>
    </row>
    <row r="4107" spans="1:31" ht="45" customHeight="1" x14ac:dyDescent="0.25">
      <c r="A4107" s="144" t="s">
        <v>9425</v>
      </c>
      <c r="B4107" s="144" t="s">
        <v>4233</v>
      </c>
      <c r="C4107" s="144"/>
      <c r="D4107" s="144"/>
      <c r="E4107" s="144"/>
      <c r="F4107" s="144">
        <v>2</v>
      </c>
      <c r="G4107" s="144"/>
      <c r="H4107" s="144"/>
      <c r="I4107" s="144"/>
      <c r="J4107" s="144"/>
      <c r="K4107" s="144"/>
      <c r="L4107" s="144">
        <v>150</v>
      </c>
      <c r="M4107" s="145" t="s">
        <v>2213</v>
      </c>
      <c r="N4107" s="144" t="s">
        <v>72</v>
      </c>
      <c r="O4107" s="144"/>
      <c r="P4107" s="144" t="s">
        <v>4088</v>
      </c>
      <c r="Q4107" s="144"/>
      <c r="R4107" s="144"/>
      <c r="S4107" s="144"/>
      <c r="T4107" s="144"/>
      <c r="U4107" s="144" t="s">
        <v>9425</v>
      </c>
      <c r="V4107" s="144"/>
      <c r="W4107" s="144">
        <v>347939</v>
      </c>
      <c r="X4107" s="144" t="s">
        <v>13293</v>
      </c>
      <c r="Y4107" s="144" t="s">
        <v>9426</v>
      </c>
      <c r="Z4107" s="144" t="s">
        <v>9427</v>
      </c>
      <c r="AA4107" s="160">
        <v>704</v>
      </c>
      <c r="AE4107" s="109" t="s">
        <v>1671</v>
      </c>
    </row>
    <row r="4108" spans="1:31" ht="45" customHeight="1" x14ac:dyDescent="0.25">
      <c r="A4108" s="144" t="s">
        <v>9428</v>
      </c>
      <c r="B4108" s="144" t="s">
        <v>4919</v>
      </c>
      <c r="C4108" s="144"/>
      <c r="D4108" s="144" t="s">
        <v>9429</v>
      </c>
      <c r="E4108" s="144"/>
      <c r="F4108" s="144">
        <v>2</v>
      </c>
      <c r="G4108" s="144"/>
      <c r="H4108" s="144"/>
      <c r="I4108" s="144"/>
      <c r="J4108" s="144"/>
      <c r="K4108" s="144"/>
      <c r="L4108" s="144">
        <v>150</v>
      </c>
      <c r="M4108" s="145" t="s">
        <v>2213</v>
      </c>
      <c r="N4108" s="144" t="s">
        <v>75</v>
      </c>
      <c r="O4108" s="144"/>
      <c r="P4108" s="144" t="s">
        <v>2699</v>
      </c>
      <c r="Q4108" s="144"/>
      <c r="R4108" s="144"/>
      <c r="S4108" s="144" t="s">
        <v>4189</v>
      </c>
      <c r="T4108" s="144" t="s">
        <v>9430</v>
      </c>
      <c r="U4108" s="144" t="s">
        <v>9428</v>
      </c>
      <c r="V4108" s="144"/>
      <c r="W4108" s="144">
        <v>188643</v>
      </c>
      <c r="X4108" s="144" t="s">
        <v>20432</v>
      </c>
      <c r="Y4108" s="144" t="s">
        <v>9431</v>
      </c>
      <c r="Z4108" s="144" t="s">
        <v>9432</v>
      </c>
      <c r="AA4108" s="160">
        <v>705</v>
      </c>
    </row>
    <row r="4109" spans="1:31" ht="45" customHeight="1" x14ac:dyDescent="0.25">
      <c r="A4109" s="144" t="s">
        <v>9433</v>
      </c>
      <c r="B4109" s="144" t="s">
        <v>4208</v>
      </c>
      <c r="C4109" s="144"/>
      <c r="D4109" s="144"/>
      <c r="E4109" s="144"/>
      <c r="F4109" s="144">
        <v>1</v>
      </c>
      <c r="G4109" s="144"/>
      <c r="H4109" s="144">
        <v>798</v>
      </c>
      <c r="I4109" s="144">
        <v>290</v>
      </c>
      <c r="J4109" s="144">
        <v>363</v>
      </c>
      <c r="K4109" s="144">
        <v>145</v>
      </c>
      <c r="L4109" s="144"/>
      <c r="M4109" s="145" t="s">
        <v>2213</v>
      </c>
      <c r="N4109" s="144" t="s">
        <v>67</v>
      </c>
      <c r="O4109" s="144"/>
      <c r="P4109" s="144" t="s">
        <v>3681</v>
      </c>
      <c r="Q4109" s="144"/>
      <c r="R4109" s="144"/>
      <c r="S4109" s="144" t="s">
        <v>4191</v>
      </c>
      <c r="T4109" s="144" t="s">
        <v>9434</v>
      </c>
      <c r="U4109" s="144" t="s">
        <v>9433</v>
      </c>
      <c r="V4109" s="144"/>
      <c r="W4109" s="144">
        <v>422120</v>
      </c>
      <c r="X4109" s="144" t="s">
        <v>9435</v>
      </c>
      <c r="Y4109" s="151" t="s">
        <v>9436</v>
      </c>
      <c r="Z4109" s="144" t="s">
        <v>9437</v>
      </c>
      <c r="AA4109" s="161">
        <v>706</v>
      </c>
    </row>
    <row r="4110" spans="1:31" ht="45" customHeight="1" x14ac:dyDescent="0.25">
      <c r="A4110" s="144" t="s">
        <v>24248</v>
      </c>
      <c r="B4110" s="144" t="s">
        <v>15409</v>
      </c>
      <c r="C4110" s="144"/>
      <c r="D4110" s="144"/>
      <c r="E4110" s="144"/>
      <c r="F4110" s="144">
        <v>1</v>
      </c>
      <c r="G4110" s="144"/>
      <c r="H4110" s="144">
        <v>100</v>
      </c>
      <c r="I4110" s="144">
        <v>40</v>
      </c>
      <c r="J4110" s="144">
        <v>40</v>
      </c>
      <c r="K4110" s="144">
        <v>20</v>
      </c>
      <c r="L4110" s="144"/>
      <c r="M4110" s="145" t="s">
        <v>2213</v>
      </c>
      <c r="N4110" s="144" t="s">
        <v>48</v>
      </c>
      <c r="O4110" s="144"/>
      <c r="P4110" s="144" t="s">
        <v>3855</v>
      </c>
      <c r="Q4110" s="144"/>
      <c r="R4110" s="144"/>
      <c r="S4110" s="144" t="s">
        <v>4191</v>
      </c>
      <c r="T4110" s="144" t="s">
        <v>24249</v>
      </c>
      <c r="U4110" s="144" t="s">
        <v>24248</v>
      </c>
      <c r="V4110" s="144"/>
      <c r="W4110" s="144">
        <v>442449</v>
      </c>
      <c r="X4110" s="144" t="s">
        <v>24250</v>
      </c>
      <c r="Y4110" s="144">
        <v>89870000000</v>
      </c>
      <c r="Z4110" s="144" t="s">
        <v>24251</v>
      </c>
      <c r="AA4110" s="160">
        <v>6275</v>
      </c>
    </row>
    <row r="4111" spans="1:31" ht="45" customHeight="1" x14ac:dyDescent="0.25">
      <c r="A4111" s="144" t="s">
        <v>9438</v>
      </c>
      <c r="B4111" s="144" t="s">
        <v>4205</v>
      </c>
      <c r="C4111" s="144"/>
      <c r="D4111" s="144" t="s">
        <v>5218</v>
      </c>
      <c r="E4111" s="144"/>
      <c r="F4111" s="144">
        <v>1</v>
      </c>
      <c r="G4111" s="144">
        <v>350</v>
      </c>
      <c r="H4111" s="144"/>
      <c r="I4111" s="144"/>
      <c r="J4111" s="144"/>
      <c r="K4111" s="144"/>
      <c r="L4111" s="144"/>
      <c r="M4111" s="145" t="s">
        <v>2213</v>
      </c>
      <c r="N4111" s="144" t="s">
        <v>92</v>
      </c>
      <c r="O4111" s="144"/>
      <c r="P4111" s="144" t="s">
        <v>2511</v>
      </c>
      <c r="Q4111" s="144"/>
      <c r="R4111" s="144"/>
      <c r="S4111" s="144"/>
      <c r="T4111" s="144"/>
      <c r="U4111" s="144" t="s">
        <v>9438</v>
      </c>
      <c r="V4111" s="144"/>
      <c r="W4111" s="144">
        <v>629400</v>
      </c>
      <c r="X4111" s="144" t="s">
        <v>9439</v>
      </c>
      <c r="Y4111" s="144" t="s">
        <v>9440</v>
      </c>
      <c r="Z4111" s="144" t="s">
        <v>9441</v>
      </c>
      <c r="AA4111" s="160">
        <v>707</v>
      </c>
    </row>
    <row r="4112" spans="1:31" ht="45" customHeight="1" x14ac:dyDescent="0.25">
      <c r="A4112" s="144" t="s">
        <v>9442</v>
      </c>
      <c r="B4112" s="144" t="s">
        <v>20433</v>
      </c>
      <c r="C4112" s="144"/>
      <c r="D4112" s="144"/>
      <c r="E4112" s="144"/>
      <c r="F4112" s="144">
        <v>3</v>
      </c>
      <c r="G4112" s="144"/>
      <c r="H4112" s="144"/>
      <c r="I4112" s="144"/>
      <c r="J4112" s="144"/>
      <c r="K4112" s="144"/>
      <c r="L4112" s="144">
        <v>150</v>
      </c>
      <c r="M4112" s="145" t="s">
        <v>2213</v>
      </c>
      <c r="N4112" s="144" t="s">
        <v>34</v>
      </c>
      <c r="O4112" s="144"/>
      <c r="P4112" s="144" t="s">
        <v>2531</v>
      </c>
      <c r="Q4112" s="144"/>
      <c r="R4112" s="144"/>
      <c r="S4112" s="144"/>
      <c r="T4112" s="144"/>
      <c r="U4112" s="144" t="s">
        <v>9442</v>
      </c>
      <c r="V4112" s="144"/>
      <c r="W4112" s="144">
        <v>352900</v>
      </c>
      <c r="X4112" s="144" t="s">
        <v>9443</v>
      </c>
      <c r="Y4112" s="144" t="s">
        <v>9444</v>
      </c>
      <c r="Z4112" s="144" t="s">
        <v>9445</v>
      </c>
      <c r="AA4112" s="160">
        <v>708</v>
      </c>
    </row>
    <row r="4113" spans="1:27" ht="45" customHeight="1" x14ac:dyDescent="0.25">
      <c r="A4113" s="144" t="s">
        <v>36794</v>
      </c>
      <c r="B4113" s="144" t="s">
        <v>36795</v>
      </c>
      <c r="C4113" s="144">
        <v>58</v>
      </c>
      <c r="D4113" s="144"/>
      <c r="E4113" s="144"/>
      <c r="F4113" s="144">
        <v>1</v>
      </c>
      <c r="G4113" s="144"/>
      <c r="H4113" s="144">
        <v>220</v>
      </c>
      <c r="I4113" s="144">
        <v>100</v>
      </c>
      <c r="J4113" s="144">
        <v>100</v>
      </c>
      <c r="K4113" s="144">
        <v>20</v>
      </c>
      <c r="L4113" s="144"/>
      <c r="M4113" s="145" t="s">
        <v>2213</v>
      </c>
      <c r="N4113" s="144" t="s">
        <v>44</v>
      </c>
      <c r="O4113" s="144"/>
      <c r="P4113" s="144" t="s">
        <v>3588</v>
      </c>
      <c r="Q4113" s="144"/>
      <c r="R4113" s="144"/>
      <c r="S4113" s="144" t="s">
        <v>13932</v>
      </c>
      <c r="T4113" s="144" t="s">
        <v>36796</v>
      </c>
      <c r="U4113" s="144" t="s">
        <v>36794</v>
      </c>
      <c r="V4113" s="144"/>
      <c r="W4113" s="144">
        <v>630558</v>
      </c>
      <c r="X4113" s="144" t="s">
        <v>36797</v>
      </c>
      <c r="Y4113" s="144" t="s">
        <v>36798</v>
      </c>
      <c r="Z4113" s="144" t="s">
        <v>36799</v>
      </c>
      <c r="AA4113" s="160">
        <v>7763</v>
      </c>
    </row>
    <row r="4114" spans="1:27" ht="45" customHeight="1" x14ac:dyDescent="0.25">
      <c r="A4114" s="144" t="s">
        <v>36794</v>
      </c>
      <c r="B4114" s="144" t="s">
        <v>36795</v>
      </c>
      <c r="C4114" s="144">
        <v>58</v>
      </c>
      <c r="D4114" s="144"/>
      <c r="E4114" s="144"/>
      <c r="F4114" s="144">
        <v>1</v>
      </c>
      <c r="G4114" s="144"/>
      <c r="H4114" s="144">
        <v>120</v>
      </c>
      <c r="I4114" s="144">
        <v>50</v>
      </c>
      <c r="J4114" s="144">
        <v>50</v>
      </c>
      <c r="K4114" s="144">
        <v>20</v>
      </c>
      <c r="L4114" s="144"/>
      <c r="M4114" s="145" t="s">
        <v>2213</v>
      </c>
      <c r="N4114" s="144" t="s">
        <v>44</v>
      </c>
      <c r="O4114" s="144"/>
      <c r="P4114" s="144" t="s">
        <v>3630</v>
      </c>
      <c r="Q4114" s="144"/>
      <c r="R4114" s="144"/>
      <c r="S4114" s="144" t="s">
        <v>13932</v>
      </c>
      <c r="T4114" s="144" t="s">
        <v>36796</v>
      </c>
      <c r="U4114" s="144" t="s">
        <v>36794</v>
      </c>
      <c r="V4114" s="144"/>
      <c r="W4114" s="144">
        <v>630558</v>
      </c>
      <c r="X4114" s="144" t="s">
        <v>36797</v>
      </c>
      <c r="Y4114" s="144">
        <v>89540000000</v>
      </c>
      <c r="Z4114" s="144" t="s">
        <v>37344</v>
      </c>
      <c r="AA4114" s="160">
        <v>7868</v>
      </c>
    </row>
    <row r="4115" spans="1:27" ht="45" customHeight="1" x14ac:dyDescent="0.25">
      <c r="A4115" s="144" t="s">
        <v>9446</v>
      </c>
      <c r="B4115" s="144" t="s">
        <v>4205</v>
      </c>
      <c r="C4115" s="144">
        <v>129</v>
      </c>
      <c r="D4115" s="144"/>
      <c r="E4115" s="144"/>
      <c r="F4115" s="144">
        <v>1</v>
      </c>
      <c r="G4115" s="144">
        <v>350</v>
      </c>
      <c r="H4115" s="144"/>
      <c r="I4115" s="144"/>
      <c r="J4115" s="144"/>
      <c r="K4115" s="144"/>
      <c r="L4115" s="144"/>
      <c r="M4115" s="145" t="s">
        <v>2213</v>
      </c>
      <c r="N4115" s="144" t="s">
        <v>28</v>
      </c>
      <c r="O4115" s="144"/>
      <c r="P4115" s="144" t="s">
        <v>2723</v>
      </c>
      <c r="Q4115" s="144" t="s">
        <v>4187</v>
      </c>
      <c r="R4115" s="144" t="s">
        <v>4249</v>
      </c>
      <c r="S4115" s="144"/>
      <c r="T4115" s="144"/>
      <c r="U4115" s="144" t="s">
        <v>9446</v>
      </c>
      <c r="V4115" s="144"/>
      <c r="W4115" s="144">
        <v>236013</v>
      </c>
      <c r="X4115" s="144" t="s">
        <v>13294</v>
      </c>
      <c r="Y4115" s="144"/>
      <c r="Z4115" s="144" t="s">
        <v>9447</v>
      </c>
      <c r="AA4115" s="160">
        <v>709</v>
      </c>
    </row>
    <row r="4116" spans="1:27" ht="45" customHeight="1" x14ac:dyDescent="0.25">
      <c r="A4116" s="144" t="s">
        <v>20434</v>
      </c>
      <c r="B4116" s="144" t="s">
        <v>15409</v>
      </c>
      <c r="C4116" s="144">
        <v>48</v>
      </c>
      <c r="D4116" s="144"/>
      <c r="E4116" s="144"/>
      <c r="F4116" s="144">
        <v>1</v>
      </c>
      <c r="G4116" s="144"/>
      <c r="H4116" s="144">
        <v>250</v>
      </c>
      <c r="I4116" s="144">
        <v>100</v>
      </c>
      <c r="J4116" s="144">
        <v>100</v>
      </c>
      <c r="K4116" s="144">
        <v>50</v>
      </c>
      <c r="L4116" s="144"/>
      <c r="M4116" s="145" t="s">
        <v>2213</v>
      </c>
      <c r="N4116" s="144" t="s">
        <v>66</v>
      </c>
      <c r="O4116" s="144"/>
      <c r="P4116" s="144" t="s">
        <v>2489</v>
      </c>
      <c r="Q4116" s="144"/>
      <c r="R4116" s="144"/>
      <c r="S4116" s="144"/>
      <c r="T4116" s="144"/>
      <c r="U4116" s="144" t="s">
        <v>20434</v>
      </c>
      <c r="V4116" s="144"/>
      <c r="W4116" s="144">
        <v>362047</v>
      </c>
      <c r="X4116" s="144" t="s">
        <v>20435</v>
      </c>
      <c r="Y4116" s="144" t="s">
        <v>20437</v>
      </c>
      <c r="Z4116" s="144" t="s">
        <v>20436</v>
      </c>
      <c r="AA4116" s="160">
        <v>5339</v>
      </c>
    </row>
    <row r="4117" spans="1:27" ht="45" customHeight="1" x14ac:dyDescent="0.25">
      <c r="A4117" s="144" t="s">
        <v>28492</v>
      </c>
      <c r="B4117" s="144" t="s">
        <v>30209</v>
      </c>
      <c r="C4117" s="144"/>
      <c r="D4117" s="144"/>
      <c r="E4117" s="144"/>
      <c r="F4117" s="144">
        <v>2</v>
      </c>
      <c r="G4117" s="144"/>
      <c r="H4117" s="144"/>
      <c r="I4117" s="144"/>
      <c r="J4117" s="144"/>
      <c r="K4117" s="144"/>
      <c r="L4117" s="144">
        <v>350</v>
      </c>
      <c r="M4117" s="145" t="s">
        <v>2213</v>
      </c>
      <c r="N4117" s="144" t="s">
        <v>18</v>
      </c>
      <c r="O4117" s="144"/>
      <c r="P4117" s="144" t="s">
        <v>17473</v>
      </c>
      <c r="Q4117" s="144" t="s">
        <v>4189</v>
      </c>
      <c r="R4117" s="144" t="s">
        <v>4947</v>
      </c>
      <c r="S4117" s="144"/>
      <c r="T4117" s="144"/>
      <c r="U4117" s="144" t="s">
        <v>28492</v>
      </c>
      <c r="V4117" s="144"/>
      <c r="W4117" s="144"/>
      <c r="X4117" s="144"/>
      <c r="Y4117" s="144"/>
      <c r="Z4117" s="150"/>
      <c r="AA4117" s="160">
        <v>7075</v>
      </c>
    </row>
    <row r="4118" spans="1:27" ht="45" customHeight="1" x14ac:dyDescent="0.25">
      <c r="A4118" s="144" t="s">
        <v>17221</v>
      </c>
      <c r="B4118" s="144" t="s">
        <v>14963</v>
      </c>
      <c r="C4118" s="144">
        <v>7</v>
      </c>
      <c r="D4118" s="144"/>
      <c r="E4118" s="144"/>
      <c r="F4118" s="144">
        <v>1</v>
      </c>
      <c r="G4118" s="144">
        <v>600</v>
      </c>
      <c r="H4118" s="144">
        <v>800</v>
      </c>
      <c r="I4118" s="144">
        <v>400</v>
      </c>
      <c r="J4118" s="144">
        <v>200</v>
      </c>
      <c r="K4118" s="144">
        <v>200</v>
      </c>
      <c r="L4118" s="144"/>
      <c r="M4118" s="145" t="s">
        <v>2213</v>
      </c>
      <c r="N4118" s="144" t="s">
        <v>88</v>
      </c>
      <c r="O4118" s="144"/>
      <c r="P4118" s="144" t="s">
        <v>2507</v>
      </c>
      <c r="Q4118" s="144"/>
      <c r="R4118" s="144"/>
      <c r="S4118" s="144"/>
      <c r="T4118" s="144"/>
      <c r="U4118" s="144" t="s">
        <v>17221</v>
      </c>
      <c r="V4118" s="144"/>
      <c r="W4118" s="144">
        <v>628485</v>
      </c>
      <c r="X4118" s="144" t="s">
        <v>17222</v>
      </c>
      <c r="Y4118" s="144">
        <v>83470000000</v>
      </c>
      <c r="Z4118" s="144" t="s">
        <v>17223</v>
      </c>
      <c r="AA4118" s="160">
        <v>4210</v>
      </c>
    </row>
    <row r="4119" spans="1:27" ht="45" customHeight="1" x14ac:dyDescent="0.25">
      <c r="A4119" s="144" t="s">
        <v>20438</v>
      </c>
      <c r="B4119" s="144" t="s">
        <v>15409</v>
      </c>
      <c r="C4119" s="144"/>
      <c r="D4119" s="144"/>
      <c r="E4119" s="144"/>
      <c r="F4119" s="144">
        <v>1</v>
      </c>
      <c r="G4119" s="144"/>
      <c r="H4119" s="144">
        <v>190</v>
      </c>
      <c r="I4119" s="144">
        <v>65</v>
      </c>
      <c r="J4119" s="144">
        <v>75</v>
      </c>
      <c r="K4119" s="144">
        <v>50</v>
      </c>
      <c r="L4119" s="144"/>
      <c r="M4119" s="145" t="s">
        <v>2213</v>
      </c>
      <c r="N4119" s="144" t="s">
        <v>27</v>
      </c>
      <c r="O4119" s="144"/>
      <c r="P4119" s="144" t="s">
        <v>2314</v>
      </c>
      <c r="Q4119" s="144"/>
      <c r="R4119" s="144"/>
      <c r="S4119" s="144" t="s">
        <v>15453</v>
      </c>
      <c r="T4119" s="144" t="s">
        <v>18453</v>
      </c>
      <c r="U4119" s="144" t="s">
        <v>20438</v>
      </c>
      <c r="V4119" s="144"/>
      <c r="W4119" s="144"/>
      <c r="X4119" s="144" t="s">
        <v>6635</v>
      </c>
      <c r="Y4119" s="144">
        <v>89501054084</v>
      </c>
      <c r="Z4119" s="144" t="s">
        <v>20439</v>
      </c>
      <c r="AA4119" s="160">
        <v>5439</v>
      </c>
    </row>
    <row r="4120" spans="1:27" ht="45" customHeight="1" x14ac:dyDescent="0.25">
      <c r="A4120" s="144" t="s">
        <v>32302</v>
      </c>
      <c r="B4120" s="144" t="s">
        <v>15462</v>
      </c>
      <c r="C4120" s="144">
        <v>2</v>
      </c>
      <c r="D4120" s="144"/>
      <c r="E4120" s="144"/>
      <c r="F4120" s="144">
        <v>5</v>
      </c>
      <c r="G4120" s="144"/>
      <c r="H4120" s="144"/>
      <c r="I4120" s="144"/>
      <c r="J4120" s="144"/>
      <c r="K4120" s="144"/>
      <c r="L4120" s="144">
        <v>400</v>
      </c>
      <c r="M4120" s="145" t="s">
        <v>2213</v>
      </c>
      <c r="N4120" s="144" t="s">
        <v>74</v>
      </c>
      <c r="O4120" s="144"/>
      <c r="P4120" s="144" t="s">
        <v>3562</v>
      </c>
      <c r="Q4120" s="144"/>
      <c r="R4120" s="144"/>
      <c r="S4120" s="144"/>
      <c r="T4120" s="144"/>
      <c r="U4120" s="144" t="s">
        <v>32302</v>
      </c>
      <c r="V4120" s="144"/>
      <c r="W4120" s="144">
        <v>445241</v>
      </c>
      <c r="X4120" s="144" t="s">
        <v>32303</v>
      </c>
      <c r="Y4120" s="144" t="s">
        <v>32304</v>
      </c>
      <c r="Z4120" s="144" t="s">
        <v>32305</v>
      </c>
      <c r="AA4120" s="160">
        <v>7352</v>
      </c>
    </row>
    <row r="4121" spans="1:27" ht="45" customHeight="1" x14ac:dyDescent="0.25">
      <c r="A4121" s="144" t="s">
        <v>9448</v>
      </c>
      <c r="B4121" s="144" t="s">
        <v>4239</v>
      </c>
      <c r="C4121" s="144">
        <v>50</v>
      </c>
      <c r="D4121" s="144"/>
      <c r="E4121" s="144"/>
      <c r="F4121" s="144">
        <v>5</v>
      </c>
      <c r="G4121" s="144"/>
      <c r="H4121" s="144"/>
      <c r="I4121" s="144"/>
      <c r="J4121" s="144"/>
      <c r="K4121" s="144"/>
      <c r="L4121" s="144">
        <v>850</v>
      </c>
      <c r="M4121" s="145" t="s">
        <v>2213</v>
      </c>
      <c r="N4121" s="144" t="s">
        <v>31</v>
      </c>
      <c r="O4121" s="144"/>
      <c r="P4121" s="144" t="s">
        <v>30584</v>
      </c>
      <c r="Q4121" s="144"/>
      <c r="R4121" s="144"/>
      <c r="S4121" s="144"/>
      <c r="T4121" s="144"/>
      <c r="U4121" s="144" t="s">
        <v>9448</v>
      </c>
      <c r="V4121" s="144"/>
      <c r="W4121" s="144">
        <v>650001</v>
      </c>
      <c r="X4121" s="144" t="s">
        <v>9449</v>
      </c>
      <c r="Y4121" s="144"/>
      <c r="Z4121" s="144" t="s">
        <v>9450</v>
      </c>
      <c r="AA4121" s="160">
        <v>710</v>
      </c>
    </row>
    <row r="4122" spans="1:27" ht="45" customHeight="1" x14ac:dyDescent="0.25">
      <c r="A4122" s="144" t="s">
        <v>23115</v>
      </c>
      <c r="B4122" s="144" t="s">
        <v>4205</v>
      </c>
      <c r="C4122" s="144"/>
      <c r="D4122" s="144" t="s">
        <v>25788</v>
      </c>
      <c r="E4122" s="144"/>
      <c r="F4122" s="144">
        <v>1</v>
      </c>
      <c r="G4122" s="144">
        <v>250</v>
      </c>
      <c r="H4122" s="144"/>
      <c r="I4122" s="144"/>
      <c r="J4122" s="144"/>
      <c r="K4122" s="144"/>
      <c r="L4122" s="144"/>
      <c r="M4122" s="145" t="s">
        <v>2213</v>
      </c>
      <c r="N4122" s="144" t="s">
        <v>55</v>
      </c>
      <c r="O4122" s="144"/>
      <c r="P4122" s="144" t="s">
        <v>3350</v>
      </c>
      <c r="Q4122" s="144"/>
      <c r="R4122" s="144"/>
      <c r="S4122" s="144"/>
      <c r="T4122" s="144"/>
      <c r="U4122" s="144" t="s">
        <v>23115</v>
      </c>
      <c r="V4122" s="144"/>
      <c r="W4122" s="144">
        <v>671700</v>
      </c>
      <c r="X4122" s="144" t="s">
        <v>23116</v>
      </c>
      <c r="Y4122" s="144">
        <v>89500000000</v>
      </c>
      <c r="Z4122" s="144" t="s">
        <v>23117</v>
      </c>
      <c r="AA4122" s="160">
        <v>3373</v>
      </c>
    </row>
    <row r="4123" spans="1:27" ht="45" customHeight="1" x14ac:dyDescent="0.25">
      <c r="A4123" s="144" t="s">
        <v>20440</v>
      </c>
      <c r="B4123" s="144" t="s">
        <v>23118</v>
      </c>
      <c r="C4123" s="144"/>
      <c r="D4123" s="144"/>
      <c r="E4123" s="144"/>
      <c r="F4123" s="144">
        <v>2</v>
      </c>
      <c r="G4123" s="144"/>
      <c r="H4123" s="144"/>
      <c r="I4123" s="144"/>
      <c r="J4123" s="144"/>
      <c r="K4123" s="144"/>
      <c r="L4123" s="144">
        <v>350</v>
      </c>
      <c r="M4123" s="145" t="s">
        <v>2213</v>
      </c>
      <c r="N4123" s="144" t="s">
        <v>66</v>
      </c>
      <c r="O4123" s="144"/>
      <c r="P4123" s="144" t="s">
        <v>2892</v>
      </c>
      <c r="Q4123" s="144"/>
      <c r="R4123" s="144"/>
      <c r="S4123" s="144" t="s">
        <v>15453</v>
      </c>
      <c r="T4123" s="144" t="s">
        <v>4235</v>
      </c>
      <c r="U4123" s="144" t="s">
        <v>20440</v>
      </c>
      <c r="V4123" s="144"/>
      <c r="W4123" s="144">
        <v>363131</v>
      </c>
      <c r="X4123" s="144" t="s">
        <v>20441</v>
      </c>
      <c r="Y4123" s="144" t="s">
        <v>20443</v>
      </c>
      <c r="Z4123" s="144" t="s">
        <v>20442</v>
      </c>
      <c r="AA4123" s="160">
        <v>5313</v>
      </c>
    </row>
    <row r="4124" spans="1:27" ht="45" customHeight="1" x14ac:dyDescent="0.25">
      <c r="A4124" s="144" t="s">
        <v>32306</v>
      </c>
      <c r="B4124" s="144" t="s">
        <v>18847</v>
      </c>
      <c r="C4124" s="144">
        <v>11</v>
      </c>
      <c r="D4124" s="144"/>
      <c r="E4124" s="144"/>
      <c r="F4124" s="144">
        <v>1</v>
      </c>
      <c r="G4124" s="144"/>
      <c r="H4124" s="144">
        <v>1439</v>
      </c>
      <c r="I4124" s="144">
        <v>767</v>
      </c>
      <c r="J4124" s="144">
        <v>590</v>
      </c>
      <c r="K4124" s="144">
        <v>82</v>
      </c>
      <c r="L4124" s="144"/>
      <c r="M4124" s="145" t="s">
        <v>2213</v>
      </c>
      <c r="N4124" s="144" t="s">
        <v>42</v>
      </c>
      <c r="O4124" s="144"/>
      <c r="P4124" s="144" t="s">
        <v>30675</v>
      </c>
      <c r="Q4124" s="144" t="s">
        <v>18848</v>
      </c>
      <c r="R4124" s="144" t="s">
        <v>4667</v>
      </c>
      <c r="S4124" s="144" t="s">
        <v>13932</v>
      </c>
      <c r="T4124" s="144" t="s">
        <v>18849</v>
      </c>
      <c r="U4124" s="144" t="s">
        <v>32306</v>
      </c>
      <c r="V4124" s="144"/>
      <c r="W4124" s="144">
        <v>142701</v>
      </c>
      <c r="X4124" s="144" t="s">
        <v>32307</v>
      </c>
      <c r="Y4124" s="144">
        <v>79200000000</v>
      </c>
      <c r="Z4124" s="144" t="s">
        <v>25448</v>
      </c>
      <c r="AA4124" s="160">
        <v>5446</v>
      </c>
    </row>
    <row r="4125" spans="1:27" ht="45" customHeight="1" x14ac:dyDescent="0.25">
      <c r="A4125" s="144" t="s">
        <v>17224</v>
      </c>
      <c r="B4125" s="144" t="s">
        <v>15483</v>
      </c>
      <c r="C4125" s="144"/>
      <c r="D4125" s="144" t="s">
        <v>5203</v>
      </c>
      <c r="E4125" s="144"/>
      <c r="F4125" s="144">
        <v>1</v>
      </c>
      <c r="G4125" s="144">
        <v>150</v>
      </c>
      <c r="H4125" s="144"/>
      <c r="I4125" s="144"/>
      <c r="J4125" s="144"/>
      <c r="K4125" s="144"/>
      <c r="L4125" s="144"/>
      <c r="M4125" s="145" t="s">
        <v>2213</v>
      </c>
      <c r="N4125" s="144" t="s">
        <v>76</v>
      </c>
      <c r="O4125" s="144"/>
      <c r="P4125" s="144" t="s">
        <v>2966</v>
      </c>
      <c r="Q4125" s="144"/>
      <c r="R4125" s="144"/>
      <c r="S4125" s="144" t="s">
        <v>4190</v>
      </c>
      <c r="T4125" s="144" t="s">
        <v>4244</v>
      </c>
      <c r="U4125" s="144" t="s">
        <v>17224</v>
      </c>
      <c r="V4125" s="144"/>
      <c r="W4125" s="144">
        <v>413460</v>
      </c>
      <c r="X4125" s="144" t="s">
        <v>20444</v>
      </c>
      <c r="Y4125" s="144"/>
      <c r="Z4125" s="144" t="s">
        <v>17225</v>
      </c>
      <c r="AA4125" s="160">
        <v>4277</v>
      </c>
    </row>
    <row r="4126" spans="1:27" ht="45" customHeight="1" x14ac:dyDescent="0.25">
      <c r="A4126" s="144" t="s">
        <v>28493</v>
      </c>
      <c r="B4126" s="144" t="s">
        <v>15483</v>
      </c>
      <c r="C4126" s="144">
        <v>15</v>
      </c>
      <c r="D4126" s="144" t="s">
        <v>28494</v>
      </c>
      <c r="E4126" s="144"/>
      <c r="F4126" s="144">
        <v>1</v>
      </c>
      <c r="G4126" s="144">
        <v>425</v>
      </c>
      <c r="H4126" s="144"/>
      <c r="I4126" s="144"/>
      <c r="J4126" s="144"/>
      <c r="K4126" s="144"/>
      <c r="L4126" s="144"/>
      <c r="M4126" s="145" t="s">
        <v>2213</v>
      </c>
      <c r="N4126" s="144" t="s">
        <v>18</v>
      </c>
      <c r="O4126" s="144"/>
      <c r="P4126" s="144" t="s">
        <v>2446</v>
      </c>
      <c r="Q4126" s="144" t="s">
        <v>28025</v>
      </c>
      <c r="R4126" s="144" t="s">
        <v>13109</v>
      </c>
      <c r="S4126" s="144" t="s">
        <v>13109</v>
      </c>
      <c r="T4126" s="144" t="s">
        <v>37345</v>
      </c>
      <c r="U4126" s="144" t="s">
        <v>28493</v>
      </c>
      <c r="V4126" s="144"/>
      <c r="W4126" s="144">
        <v>308510</v>
      </c>
      <c r="X4126" s="144" t="s">
        <v>37346</v>
      </c>
      <c r="Y4126" s="144" t="s">
        <v>37347</v>
      </c>
      <c r="Z4126" s="144" t="s">
        <v>37348</v>
      </c>
      <c r="AA4126" s="160">
        <v>6848</v>
      </c>
    </row>
    <row r="4127" spans="1:27" ht="45" customHeight="1" x14ac:dyDescent="0.25">
      <c r="A4127" s="144" t="s">
        <v>9453</v>
      </c>
      <c r="B4127" s="144" t="s">
        <v>4222</v>
      </c>
      <c r="C4127" s="144"/>
      <c r="D4127" s="144" t="s">
        <v>4778</v>
      </c>
      <c r="E4127" s="144"/>
      <c r="F4127" s="144">
        <v>2</v>
      </c>
      <c r="G4127" s="144"/>
      <c r="H4127" s="144"/>
      <c r="I4127" s="144"/>
      <c r="J4127" s="144"/>
      <c r="K4127" s="144"/>
      <c r="L4127" s="144">
        <v>150</v>
      </c>
      <c r="M4127" s="145" t="s">
        <v>2213</v>
      </c>
      <c r="N4127" s="144" t="s">
        <v>46</v>
      </c>
      <c r="O4127" s="144"/>
      <c r="P4127" s="144" t="s">
        <v>3828</v>
      </c>
      <c r="Q4127" s="144" t="s">
        <v>4187</v>
      </c>
      <c r="R4127" s="144" t="s">
        <v>4244</v>
      </c>
      <c r="S4127" s="144"/>
      <c r="T4127" s="144"/>
      <c r="U4127" s="144" t="s">
        <v>9453</v>
      </c>
      <c r="V4127" s="144"/>
      <c r="W4127" s="144">
        <v>462408</v>
      </c>
      <c r="X4127" s="144" t="s">
        <v>9460</v>
      </c>
      <c r="Y4127" s="144" t="s">
        <v>9461</v>
      </c>
      <c r="Z4127" s="144" t="s">
        <v>9462</v>
      </c>
      <c r="AA4127" s="160">
        <v>714</v>
      </c>
    </row>
    <row r="4128" spans="1:27" ht="45" customHeight="1" x14ac:dyDescent="0.25">
      <c r="A4128" s="144" t="s">
        <v>9453</v>
      </c>
      <c r="B4128" s="144" t="s">
        <v>4222</v>
      </c>
      <c r="C4128" s="144"/>
      <c r="D4128" s="144" t="s">
        <v>4778</v>
      </c>
      <c r="E4128" s="144" t="s">
        <v>9454</v>
      </c>
      <c r="F4128" s="144">
        <v>2</v>
      </c>
      <c r="G4128" s="144"/>
      <c r="H4128" s="144"/>
      <c r="I4128" s="144"/>
      <c r="J4128" s="144"/>
      <c r="K4128" s="144"/>
      <c r="L4128" s="144">
        <v>150</v>
      </c>
      <c r="M4128" s="145" t="s">
        <v>2213</v>
      </c>
      <c r="N4128" s="144" t="s">
        <v>46</v>
      </c>
      <c r="O4128" s="144"/>
      <c r="P4128" s="144" t="s">
        <v>3828</v>
      </c>
      <c r="Q4128" s="144" t="s">
        <v>4187</v>
      </c>
      <c r="R4128" s="144" t="s">
        <v>4244</v>
      </c>
      <c r="S4128" s="144"/>
      <c r="T4128" s="144"/>
      <c r="U4128" s="144" t="s">
        <v>9453</v>
      </c>
      <c r="V4128" s="144" t="s">
        <v>9453</v>
      </c>
      <c r="W4128" s="144">
        <v>462408</v>
      </c>
      <c r="X4128" s="144" t="s">
        <v>9455</v>
      </c>
      <c r="Y4128" s="144"/>
      <c r="Z4128" s="144"/>
      <c r="AA4128" s="160">
        <v>712</v>
      </c>
    </row>
    <row r="4129" spans="1:31" ht="45" customHeight="1" x14ac:dyDescent="0.25">
      <c r="A4129" s="144" t="s">
        <v>9453</v>
      </c>
      <c r="B4129" s="144" t="s">
        <v>4222</v>
      </c>
      <c r="C4129" s="144"/>
      <c r="D4129" s="144" t="s">
        <v>4778</v>
      </c>
      <c r="E4129" s="144" t="s">
        <v>9456</v>
      </c>
      <c r="F4129" s="144">
        <v>2</v>
      </c>
      <c r="G4129" s="144"/>
      <c r="H4129" s="144"/>
      <c r="I4129" s="144"/>
      <c r="J4129" s="144"/>
      <c r="K4129" s="144"/>
      <c r="L4129" s="144">
        <v>150</v>
      </c>
      <c r="M4129" s="145" t="s">
        <v>2213</v>
      </c>
      <c r="N4129" s="144" t="s">
        <v>46</v>
      </c>
      <c r="O4129" s="144"/>
      <c r="P4129" s="144" t="s">
        <v>3828</v>
      </c>
      <c r="Q4129" s="144" t="s">
        <v>4187</v>
      </c>
      <c r="R4129" s="144" t="s">
        <v>4244</v>
      </c>
      <c r="S4129" s="144"/>
      <c r="T4129" s="144"/>
      <c r="U4129" s="144" t="s">
        <v>9453</v>
      </c>
      <c r="V4129" s="144" t="s">
        <v>9453</v>
      </c>
      <c r="W4129" s="144">
        <v>462413</v>
      </c>
      <c r="X4129" s="144" t="s">
        <v>9457</v>
      </c>
      <c r="Y4129" s="144" t="s">
        <v>9458</v>
      </c>
      <c r="Z4129" s="144" t="s">
        <v>9459</v>
      </c>
      <c r="AA4129" s="160">
        <v>713</v>
      </c>
      <c r="AE4129" s="109" t="s">
        <v>1212</v>
      </c>
    </row>
    <row r="4130" spans="1:31" ht="45" customHeight="1" x14ac:dyDescent="0.25">
      <c r="A4130" s="144" t="s">
        <v>23119</v>
      </c>
      <c r="B4130" s="144" t="s">
        <v>23120</v>
      </c>
      <c r="C4130" s="144">
        <v>9</v>
      </c>
      <c r="D4130" s="144"/>
      <c r="E4130" s="144"/>
      <c r="F4130" s="144">
        <v>1</v>
      </c>
      <c r="G4130" s="144"/>
      <c r="H4130" s="144">
        <v>1780</v>
      </c>
      <c r="I4130" s="144">
        <v>659</v>
      </c>
      <c r="J4130" s="144">
        <v>545</v>
      </c>
      <c r="K4130" s="144">
        <v>218</v>
      </c>
      <c r="L4130" s="144"/>
      <c r="M4130" s="145" t="s">
        <v>2213</v>
      </c>
      <c r="N4130" s="144" t="s">
        <v>56</v>
      </c>
      <c r="O4130" s="144"/>
      <c r="P4130" s="144" t="s">
        <v>3947</v>
      </c>
      <c r="Q4130" s="144"/>
      <c r="R4130" s="144"/>
      <c r="S4130" s="144"/>
      <c r="T4130" s="144"/>
      <c r="U4130" s="144" t="s">
        <v>23119</v>
      </c>
      <c r="V4130" s="144"/>
      <c r="W4130" s="144">
        <v>367007</v>
      </c>
      <c r="X4130" s="144" t="s">
        <v>20447</v>
      </c>
      <c r="Y4130" s="144"/>
      <c r="Z4130" s="144" t="s">
        <v>20448</v>
      </c>
      <c r="AA4130" s="160">
        <v>715</v>
      </c>
    </row>
    <row r="4131" spans="1:31" ht="45" customHeight="1" x14ac:dyDescent="0.25">
      <c r="A4131" s="144" t="s">
        <v>9463</v>
      </c>
      <c r="B4131" s="144" t="s">
        <v>4208</v>
      </c>
      <c r="C4131" s="144">
        <v>42</v>
      </c>
      <c r="D4131" s="144"/>
      <c r="E4131" s="144"/>
      <c r="F4131" s="144">
        <v>1</v>
      </c>
      <c r="G4131" s="144"/>
      <c r="H4131" s="144">
        <v>1199</v>
      </c>
      <c r="I4131" s="144">
        <v>436</v>
      </c>
      <c r="J4131" s="144">
        <v>545</v>
      </c>
      <c r="K4131" s="144">
        <v>218</v>
      </c>
      <c r="L4131" s="144"/>
      <c r="M4131" s="145" t="s">
        <v>2213</v>
      </c>
      <c r="N4131" s="144" t="s">
        <v>67</v>
      </c>
      <c r="O4131" s="144"/>
      <c r="P4131" s="144" t="s">
        <v>3559</v>
      </c>
      <c r="Q4131" s="144" t="s">
        <v>4187</v>
      </c>
      <c r="R4131" s="144" t="s">
        <v>5953</v>
      </c>
      <c r="S4131" s="144"/>
      <c r="T4131" s="144"/>
      <c r="U4131" s="144" t="s">
        <v>9463</v>
      </c>
      <c r="V4131" s="144"/>
      <c r="W4131" s="144">
        <v>420141</v>
      </c>
      <c r="X4131" s="144" t="s">
        <v>9464</v>
      </c>
      <c r="Y4131" s="144"/>
      <c r="Z4131" s="144" t="s">
        <v>9465</v>
      </c>
      <c r="AA4131" s="160">
        <v>716</v>
      </c>
    </row>
    <row r="4132" spans="1:31" ht="45" customHeight="1" x14ac:dyDescent="0.25">
      <c r="A4132" s="144" t="s">
        <v>17226</v>
      </c>
      <c r="B4132" s="144" t="s">
        <v>14963</v>
      </c>
      <c r="C4132" s="144">
        <v>3</v>
      </c>
      <c r="D4132" s="144"/>
      <c r="E4132" s="144"/>
      <c r="F4132" s="144">
        <v>1</v>
      </c>
      <c r="G4132" s="144"/>
      <c r="H4132" s="144">
        <v>250</v>
      </c>
      <c r="I4132" s="144">
        <v>150</v>
      </c>
      <c r="J4132" s="144">
        <v>100</v>
      </c>
      <c r="K4132" s="144">
        <v>50</v>
      </c>
      <c r="L4132" s="144"/>
      <c r="M4132" s="145" t="s">
        <v>2213</v>
      </c>
      <c r="N4132" s="144" t="s">
        <v>80</v>
      </c>
      <c r="O4132" s="144"/>
      <c r="P4132" s="144" t="s">
        <v>30534</v>
      </c>
      <c r="Q4132" s="144"/>
      <c r="R4132" s="144"/>
      <c r="S4132" s="144" t="s">
        <v>4193</v>
      </c>
      <c r="T4132" s="144" t="s">
        <v>17227</v>
      </c>
      <c r="U4132" s="144" t="s">
        <v>17226</v>
      </c>
      <c r="V4132" s="144"/>
      <c r="W4132" s="144">
        <v>356320</v>
      </c>
      <c r="X4132" s="144" t="s">
        <v>20449</v>
      </c>
      <c r="Y4132" s="151">
        <v>88660000000</v>
      </c>
      <c r="Z4132" s="144"/>
      <c r="AA4132" s="160">
        <v>4261</v>
      </c>
    </row>
    <row r="4133" spans="1:31" ht="45" customHeight="1" x14ac:dyDescent="0.25">
      <c r="A4133" s="144" t="s">
        <v>9466</v>
      </c>
      <c r="B4133" s="144" t="s">
        <v>30210</v>
      </c>
      <c r="C4133" s="144"/>
      <c r="D4133" s="144"/>
      <c r="E4133" s="144"/>
      <c r="F4133" s="144">
        <v>1</v>
      </c>
      <c r="G4133" s="144"/>
      <c r="H4133" s="144">
        <v>798</v>
      </c>
      <c r="I4133" s="144">
        <v>290</v>
      </c>
      <c r="J4133" s="144">
        <v>363</v>
      </c>
      <c r="K4133" s="144">
        <v>145</v>
      </c>
      <c r="L4133" s="144"/>
      <c r="M4133" s="145" t="s">
        <v>2213</v>
      </c>
      <c r="N4133" s="144" t="s">
        <v>15</v>
      </c>
      <c r="O4133" s="144"/>
      <c r="P4133" s="144" t="s">
        <v>2585</v>
      </c>
      <c r="Q4133" s="144"/>
      <c r="R4133" s="144"/>
      <c r="S4133" s="144" t="s">
        <v>4191</v>
      </c>
      <c r="T4133" s="144" t="s">
        <v>9467</v>
      </c>
      <c r="U4133" s="144" t="s">
        <v>9466</v>
      </c>
      <c r="V4133" s="144"/>
      <c r="W4133" s="144">
        <v>675508</v>
      </c>
      <c r="X4133" s="144" t="s">
        <v>20450</v>
      </c>
      <c r="Y4133" s="150"/>
      <c r="Z4133" s="144" t="s">
        <v>30211</v>
      </c>
      <c r="AA4133" s="160">
        <v>717</v>
      </c>
    </row>
    <row r="4134" spans="1:31" ht="45" customHeight="1" x14ac:dyDescent="0.25">
      <c r="A4134" s="144" t="s">
        <v>13747</v>
      </c>
      <c r="B4134" s="144" t="s">
        <v>36071</v>
      </c>
      <c r="C4134" s="144"/>
      <c r="D4134" s="144"/>
      <c r="E4134" s="144"/>
      <c r="F4134" s="144">
        <v>2</v>
      </c>
      <c r="G4134" s="144"/>
      <c r="H4134" s="144"/>
      <c r="I4134" s="144"/>
      <c r="J4134" s="144"/>
      <c r="K4134" s="144"/>
      <c r="L4134" s="144">
        <v>150</v>
      </c>
      <c r="M4134" s="145" t="s">
        <v>2213</v>
      </c>
      <c r="N4134" s="144" t="s">
        <v>21</v>
      </c>
      <c r="O4134" s="144"/>
      <c r="P4134" s="144" t="s">
        <v>2449</v>
      </c>
      <c r="Q4134" s="144" t="s">
        <v>4187</v>
      </c>
      <c r="R4134" s="144" t="s">
        <v>9468</v>
      </c>
      <c r="S4134" s="144"/>
      <c r="T4134" s="144"/>
      <c r="U4134" s="144" t="s">
        <v>13747</v>
      </c>
      <c r="V4134" s="144"/>
      <c r="W4134" s="144">
        <v>400007</v>
      </c>
      <c r="X4134" s="144" t="s">
        <v>13749</v>
      </c>
      <c r="Y4134" s="144" t="s">
        <v>14824</v>
      </c>
      <c r="Z4134" s="144" t="s">
        <v>14825</v>
      </c>
      <c r="AA4134" s="160">
        <v>718</v>
      </c>
    </row>
    <row r="4135" spans="1:31" ht="45" customHeight="1" x14ac:dyDescent="0.25">
      <c r="A4135" s="144" t="s">
        <v>16401</v>
      </c>
      <c r="B4135" s="144" t="s">
        <v>13672</v>
      </c>
      <c r="C4135" s="144">
        <v>2083</v>
      </c>
      <c r="D4135" s="144"/>
      <c r="E4135" s="144"/>
      <c r="F4135" s="144">
        <v>1</v>
      </c>
      <c r="G4135" s="144"/>
      <c r="H4135" s="144">
        <v>1500</v>
      </c>
      <c r="I4135" s="144">
        <v>400</v>
      </c>
      <c r="J4135" s="144"/>
      <c r="K4135" s="144"/>
      <c r="L4135" s="144"/>
      <c r="M4135" s="145" t="s">
        <v>2213</v>
      </c>
      <c r="N4135" s="144" t="s">
        <v>41</v>
      </c>
      <c r="O4135" s="144"/>
      <c r="P4135" s="144" t="s">
        <v>2537</v>
      </c>
      <c r="Q4135" s="144"/>
      <c r="R4135" s="144"/>
      <c r="S4135" s="144"/>
      <c r="T4135" s="144"/>
      <c r="U4135" s="144" t="s">
        <v>16401</v>
      </c>
      <c r="V4135" s="144"/>
      <c r="W4135" s="144"/>
      <c r="X4135" s="144"/>
      <c r="Y4135" s="144"/>
      <c r="Z4135" s="144"/>
      <c r="AA4135" s="160">
        <v>4180</v>
      </c>
    </row>
    <row r="4136" spans="1:31" ht="45" customHeight="1" x14ac:dyDescent="0.25">
      <c r="A4136" s="144" t="s">
        <v>9469</v>
      </c>
      <c r="B4136" s="144" t="s">
        <v>15423</v>
      </c>
      <c r="C4136" s="144"/>
      <c r="D4136" s="144" t="s">
        <v>5309</v>
      </c>
      <c r="E4136" s="144"/>
      <c r="F4136" s="144">
        <v>1</v>
      </c>
      <c r="G4136" s="144"/>
      <c r="H4136" s="144">
        <v>798</v>
      </c>
      <c r="I4136" s="144">
        <v>290</v>
      </c>
      <c r="J4136" s="144">
        <v>363</v>
      </c>
      <c r="K4136" s="144">
        <v>145</v>
      </c>
      <c r="L4136" s="144"/>
      <c r="M4136" s="145" t="s">
        <v>2213</v>
      </c>
      <c r="N4136" s="144" t="s">
        <v>74</v>
      </c>
      <c r="O4136" s="144"/>
      <c r="P4136" s="144" t="s">
        <v>3207</v>
      </c>
      <c r="Q4136" s="144" t="s">
        <v>19102</v>
      </c>
      <c r="R4136" s="144" t="s">
        <v>13397</v>
      </c>
      <c r="S4136" s="144" t="s">
        <v>4190</v>
      </c>
      <c r="T4136" s="144" t="s">
        <v>13397</v>
      </c>
      <c r="U4136" s="144" t="s">
        <v>9469</v>
      </c>
      <c r="V4136" s="144"/>
      <c r="W4136" s="144">
        <v>446332</v>
      </c>
      <c r="X4136" s="150" t="s">
        <v>15801</v>
      </c>
      <c r="Y4136" s="150" t="s">
        <v>15802</v>
      </c>
      <c r="Z4136" s="144" t="s">
        <v>14826</v>
      </c>
      <c r="AA4136" s="160">
        <v>719</v>
      </c>
      <c r="AE4136" s="109" t="s">
        <v>582</v>
      </c>
    </row>
    <row r="4137" spans="1:31" ht="45" customHeight="1" x14ac:dyDescent="0.25">
      <c r="A4137" s="144" t="s">
        <v>9470</v>
      </c>
      <c r="B4137" s="144" t="s">
        <v>4205</v>
      </c>
      <c r="C4137" s="144">
        <v>6</v>
      </c>
      <c r="D4137" s="144" t="s">
        <v>4225</v>
      </c>
      <c r="E4137" s="144"/>
      <c r="F4137" s="144">
        <v>1</v>
      </c>
      <c r="G4137" s="144">
        <v>350</v>
      </c>
      <c r="H4137" s="144"/>
      <c r="I4137" s="144"/>
      <c r="J4137" s="144"/>
      <c r="K4137" s="144"/>
      <c r="L4137" s="144"/>
      <c r="M4137" s="145" t="s">
        <v>2213</v>
      </c>
      <c r="N4137" s="144" t="s">
        <v>67</v>
      </c>
      <c r="O4137" s="144"/>
      <c r="P4137" s="144" t="s">
        <v>3140</v>
      </c>
      <c r="Q4137" s="144"/>
      <c r="R4137" s="144"/>
      <c r="S4137" s="144" t="s">
        <v>4189</v>
      </c>
      <c r="T4137" s="144" t="s">
        <v>4897</v>
      </c>
      <c r="U4137" s="144" t="s">
        <v>9470</v>
      </c>
      <c r="V4137" s="144"/>
      <c r="W4137" s="144">
        <v>423236</v>
      </c>
      <c r="X4137" s="144" t="s">
        <v>9471</v>
      </c>
      <c r="Y4137" s="144" t="s">
        <v>9472</v>
      </c>
      <c r="Z4137" s="144" t="s">
        <v>9473</v>
      </c>
      <c r="AA4137" s="160">
        <v>720</v>
      </c>
    </row>
    <row r="4138" spans="1:31" ht="45" customHeight="1" x14ac:dyDescent="0.25">
      <c r="A4138" s="144" t="s">
        <v>14827</v>
      </c>
      <c r="B4138" s="144" t="s">
        <v>4213</v>
      </c>
      <c r="C4138" s="144">
        <v>34</v>
      </c>
      <c r="D4138" s="144"/>
      <c r="E4138" s="144"/>
      <c r="F4138" s="144">
        <v>1</v>
      </c>
      <c r="G4138" s="144"/>
      <c r="H4138" s="144">
        <v>1800</v>
      </c>
      <c r="I4138" s="144">
        <v>800</v>
      </c>
      <c r="J4138" s="144">
        <v>600</v>
      </c>
      <c r="K4138" s="144">
        <v>400</v>
      </c>
      <c r="L4138" s="144"/>
      <c r="M4138" s="145" t="s">
        <v>2213</v>
      </c>
      <c r="N4138" s="144" t="s">
        <v>74</v>
      </c>
      <c r="O4138" s="144"/>
      <c r="P4138" s="144" t="s">
        <v>3889</v>
      </c>
      <c r="Q4138" s="144"/>
      <c r="R4138" s="144"/>
      <c r="S4138" s="144"/>
      <c r="T4138" s="144"/>
      <c r="U4138" s="144" t="s">
        <v>14827</v>
      </c>
      <c r="V4138" s="144"/>
      <c r="W4138" s="144">
        <v>446011</v>
      </c>
      <c r="X4138" s="144" t="s">
        <v>20451</v>
      </c>
      <c r="Y4138" s="144">
        <v>89280000000</v>
      </c>
      <c r="Z4138" s="144" t="s">
        <v>14828</v>
      </c>
      <c r="AA4138" s="160">
        <v>3772</v>
      </c>
    </row>
    <row r="4139" spans="1:31" ht="45" customHeight="1" x14ac:dyDescent="0.25">
      <c r="A4139" s="144" t="s">
        <v>14827</v>
      </c>
      <c r="B4139" s="144" t="s">
        <v>4213</v>
      </c>
      <c r="C4139" s="144">
        <v>34</v>
      </c>
      <c r="D4139" s="144"/>
      <c r="E4139" s="144" t="s">
        <v>20452</v>
      </c>
      <c r="F4139" s="144">
        <v>1</v>
      </c>
      <c r="G4139" s="144">
        <v>324</v>
      </c>
      <c r="H4139" s="144"/>
      <c r="I4139" s="144"/>
      <c r="J4139" s="144"/>
      <c r="K4139" s="144"/>
      <c r="L4139" s="144"/>
      <c r="M4139" s="145" t="s">
        <v>2213</v>
      </c>
      <c r="N4139" s="144" t="s">
        <v>74</v>
      </c>
      <c r="O4139" s="144"/>
      <c r="P4139" s="144" t="s">
        <v>3889</v>
      </c>
      <c r="Q4139" s="144"/>
      <c r="R4139" s="144"/>
      <c r="S4139" s="144"/>
      <c r="T4139" s="144"/>
      <c r="U4139" s="144" t="s">
        <v>14827</v>
      </c>
      <c r="V4139" s="144" t="s">
        <v>14829</v>
      </c>
      <c r="W4139" s="144">
        <v>446011</v>
      </c>
      <c r="X4139" s="144" t="s">
        <v>20451</v>
      </c>
      <c r="Y4139" s="167">
        <v>89280000000</v>
      </c>
      <c r="Z4139" s="148" t="s">
        <v>14828</v>
      </c>
      <c r="AA4139" s="160">
        <v>3773</v>
      </c>
    </row>
    <row r="4140" spans="1:31" ht="45" customHeight="1" x14ac:dyDescent="0.25">
      <c r="A4140" s="144" t="s">
        <v>9474</v>
      </c>
      <c r="B4140" s="144" t="s">
        <v>13672</v>
      </c>
      <c r="C4140" s="144">
        <v>1908</v>
      </c>
      <c r="D4140" s="144"/>
      <c r="E4140" s="144"/>
      <c r="F4140" s="144">
        <v>1</v>
      </c>
      <c r="G4140" s="144"/>
      <c r="H4140" s="144">
        <v>1799</v>
      </c>
      <c r="I4140" s="144">
        <v>654</v>
      </c>
      <c r="J4140" s="144">
        <v>818</v>
      </c>
      <c r="K4140" s="144">
        <v>327</v>
      </c>
      <c r="L4140" s="144"/>
      <c r="M4140" s="145" t="s">
        <v>2213</v>
      </c>
      <c r="N4140" s="144" t="s">
        <v>41</v>
      </c>
      <c r="O4140" s="144"/>
      <c r="P4140" s="144" t="s">
        <v>3000</v>
      </c>
      <c r="Q4140" s="144" t="s">
        <v>4187</v>
      </c>
      <c r="R4140" s="144" t="s">
        <v>9475</v>
      </c>
      <c r="S4140" s="144"/>
      <c r="T4140" s="144"/>
      <c r="U4140" s="144" t="s">
        <v>9474</v>
      </c>
      <c r="V4140" s="144"/>
      <c r="W4140" s="144">
        <v>109156</v>
      </c>
      <c r="X4140" s="144" t="s">
        <v>9476</v>
      </c>
      <c r="Y4140" s="144" t="s">
        <v>9477</v>
      </c>
      <c r="Z4140" s="144" t="s">
        <v>9478</v>
      </c>
      <c r="AA4140" s="160">
        <v>721</v>
      </c>
    </row>
    <row r="4141" spans="1:31" ht="45" customHeight="1" x14ac:dyDescent="0.25">
      <c r="A4141" s="144" t="s">
        <v>9479</v>
      </c>
      <c r="B4141" s="144" t="s">
        <v>4233</v>
      </c>
      <c r="C4141" s="144"/>
      <c r="D4141" s="144"/>
      <c r="E4141" s="144"/>
      <c r="F4141" s="144">
        <v>2</v>
      </c>
      <c r="G4141" s="144"/>
      <c r="H4141" s="144"/>
      <c r="I4141" s="144"/>
      <c r="J4141" s="144"/>
      <c r="K4141" s="144"/>
      <c r="L4141" s="144">
        <v>50</v>
      </c>
      <c r="M4141" s="145" t="s">
        <v>2213</v>
      </c>
      <c r="N4141" s="144" t="s">
        <v>27</v>
      </c>
      <c r="O4141" s="144"/>
      <c r="P4141" s="144" t="s">
        <v>3698</v>
      </c>
      <c r="Q4141" s="144"/>
      <c r="R4141" s="144"/>
      <c r="S4141" s="144" t="s">
        <v>4191</v>
      </c>
      <c r="T4141" s="144" t="s">
        <v>9480</v>
      </c>
      <c r="U4141" s="144" t="s">
        <v>9479</v>
      </c>
      <c r="V4141" s="144"/>
      <c r="W4141" s="144">
        <v>669200</v>
      </c>
      <c r="X4141" s="144" t="s">
        <v>9481</v>
      </c>
      <c r="Y4141" s="144"/>
      <c r="Z4141" s="144"/>
      <c r="AA4141" s="160">
        <v>603</v>
      </c>
    </row>
    <row r="4142" spans="1:31" ht="45" customHeight="1" x14ac:dyDescent="0.25">
      <c r="A4142" s="144" t="s">
        <v>12868</v>
      </c>
      <c r="B4142" s="144" t="s">
        <v>15483</v>
      </c>
      <c r="C4142" s="144">
        <v>8</v>
      </c>
      <c r="D4142" s="144" t="s">
        <v>4476</v>
      </c>
      <c r="E4142" s="144"/>
      <c r="F4142" s="144">
        <v>1</v>
      </c>
      <c r="G4142" s="144">
        <v>119</v>
      </c>
      <c r="H4142" s="144"/>
      <c r="I4142" s="144"/>
      <c r="J4142" s="144"/>
      <c r="K4142" s="144"/>
      <c r="L4142" s="144"/>
      <c r="M4142" s="145" t="s">
        <v>2213</v>
      </c>
      <c r="N4142" s="144" t="s">
        <v>42</v>
      </c>
      <c r="O4142" s="144"/>
      <c r="P4142" s="144" t="s">
        <v>4145</v>
      </c>
      <c r="Q4142" s="144"/>
      <c r="R4142" s="144"/>
      <c r="S4142" s="144"/>
      <c r="T4142" s="144"/>
      <c r="U4142" s="144" t="s">
        <v>12868</v>
      </c>
      <c r="V4142" s="144"/>
      <c r="W4142" s="144">
        <v>142201</v>
      </c>
      <c r="X4142" s="144" t="s">
        <v>4477</v>
      </c>
      <c r="Y4142" s="144" t="s">
        <v>4478</v>
      </c>
      <c r="Z4142" s="144" t="s">
        <v>4479</v>
      </c>
      <c r="AA4142" s="160">
        <v>2387</v>
      </c>
    </row>
    <row r="4143" spans="1:31" ht="45" customHeight="1" x14ac:dyDescent="0.25">
      <c r="A4143" s="144" t="s">
        <v>9482</v>
      </c>
      <c r="B4143" s="144" t="s">
        <v>4208</v>
      </c>
      <c r="C4143" s="144">
        <v>18</v>
      </c>
      <c r="D4143" s="144"/>
      <c r="E4143" s="144"/>
      <c r="F4143" s="144">
        <v>1</v>
      </c>
      <c r="G4143" s="144"/>
      <c r="H4143" s="144">
        <v>1199</v>
      </c>
      <c r="I4143" s="144">
        <v>436</v>
      </c>
      <c r="J4143" s="144">
        <v>545</v>
      </c>
      <c r="K4143" s="144">
        <v>218</v>
      </c>
      <c r="L4143" s="144"/>
      <c r="M4143" s="145" t="s">
        <v>2213</v>
      </c>
      <c r="N4143" s="144" t="s">
        <v>57</v>
      </c>
      <c r="O4143" s="144"/>
      <c r="P4143" s="144" t="s">
        <v>2550</v>
      </c>
      <c r="Q4143" s="144"/>
      <c r="R4143" s="144"/>
      <c r="S4143" s="144"/>
      <c r="T4143" s="144"/>
      <c r="U4143" s="144" t="s">
        <v>9482</v>
      </c>
      <c r="V4143" s="144"/>
      <c r="W4143" s="144">
        <v>386302</v>
      </c>
      <c r="X4143" s="144" t="s">
        <v>9483</v>
      </c>
      <c r="Y4143" s="144" t="s">
        <v>9484</v>
      </c>
      <c r="Z4143" s="144" t="s">
        <v>9485</v>
      </c>
      <c r="AA4143" s="160">
        <v>702</v>
      </c>
    </row>
    <row r="4144" spans="1:31" ht="45" customHeight="1" x14ac:dyDescent="0.25">
      <c r="A4144" s="144" t="s">
        <v>32308</v>
      </c>
      <c r="B4144" s="144" t="s">
        <v>32309</v>
      </c>
      <c r="C4144" s="144"/>
      <c r="D4144" s="144"/>
      <c r="E4144" s="144"/>
      <c r="F4144" s="144">
        <v>1</v>
      </c>
      <c r="G4144" s="144"/>
      <c r="H4144" s="144">
        <v>120</v>
      </c>
      <c r="I4144" s="144">
        <v>50</v>
      </c>
      <c r="J4144" s="144">
        <v>50</v>
      </c>
      <c r="K4144" s="144">
        <v>20</v>
      </c>
      <c r="L4144" s="144"/>
      <c r="M4144" s="145" t="s">
        <v>2213</v>
      </c>
      <c r="N4144" s="144" t="s">
        <v>59</v>
      </c>
      <c r="O4144" s="144"/>
      <c r="P4144" s="144" t="s">
        <v>2885</v>
      </c>
      <c r="Q4144" s="144"/>
      <c r="R4144" s="144"/>
      <c r="S4144" s="144" t="s">
        <v>15453</v>
      </c>
      <c r="T4144" s="144" t="s">
        <v>32310</v>
      </c>
      <c r="U4144" s="144" t="s">
        <v>32308</v>
      </c>
      <c r="V4144" s="144"/>
      <c r="W4144" s="144">
        <v>359180</v>
      </c>
      <c r="X4144" s="144" t="s">
        <v>32311</v>
      </c>
      <c r="Y4144" s="144">
        <v>89280000000</v>
      </c>
      <c r="Z4144" s="144" t="s">
        <v>32312</v>
      </c>
      <c r="AA4144" s="160">
        <v>7391</v>
      </c>
    </row>
    <row r="4145" spans="1:27" ht="45" customHeight="1" x14ac:dyDescent="0.25">
      <c r="A4145" s="144" t="s">
        <v>24252</v>
      </c>
      <c r="B4145" s="144" t="s">
        <v>15377</v>
      </c>
      <c r="C4145" s="144"/>
      <c r="D4145" s="144" t="s">
        <v>5795</v>
      </c>
      <c r="E4145" s="144"/>
      <c r="F4145" s="144">
        <v>1</v>
      </c>
      <c r="G4145" s="144">
        <v>215</v>
      </c>
      <c r="H4145" s="144"/>
      <c r="I4145" s="144"/>
      <c r="J4145" s="144"/>
      <c r="K4145" s="144"/>
      <c r="L4145" s="144"/>
      <c r="M4145" s="145" t="s">
        <v>2213</v>
      </c>
      <c r="N4145" s="144" t="s">
        <v>72</v>
      </c>
      <c r="O4145" s="144"/>
      <c r="P4145" s="144" t="s">
        <v>3515</v>
      </c>
      <c r="Q4145" s="144"/>
      <c r="R4145" s="144"/>
      <c r="S4145" s="144" t="s">
        <v>4228</v>
      </c>
      <c r="T4145" s="144" t="s">
        <v>9486</v>
      </c>
      <c r="U4145" s="144" t="s">
        <v>24252</v>
      </c>
      <c r="V4145" s="144"/>
      <c r="W4145" s="144">
        <v>347700</v>
      </c>
      <c r="X4145" s="144" t="s">
        <v>24253</v>
      </c>
      <c r="Y4145" s="150" t="s">
        <v>16403</v>
      </c>
      <c r="Z4145" s="144" t="s">
        <v>16404</v>
      </c>
      <c r="AA4145" s="160">
        <v>722</v>
      </c>
    </row>
    <row r="4146" spans="1:27" ht="45" customHeight="1" x14ac:dyDescent="0.25">
      <c r="A4146" s="144" t="s">
        <v>30212</v>
      </c>
      <c r="B4146" s="144" t="s">
        <v>30213</v>
      </c>
      <c r="C4146" s="144"/>
      <c r="D4146" s="144"/>
      <c r="E4146" s="144"/>
      <c r="F4146" s="144">
        <v>5</v>
      </c>
      <c r="G4146" s="144"/>
      <c r="H4146" s="144"/>
      <c r="I4146" s="144"/>
      <c r="J4146" s="144"/>
      <c r="K4146" s="144"/>
      <c r="L4146" s="144">
        <v>850</v>
      </c>
      <c r="M4146" s="145" t="s">
        <v>2213</v>
      </c>
      <c r="N4146" s="144" t="s">
        <v>54</v>
      </c>
      <c r="O4146" s="144"/>
      <c r="P4146" s="144" t="s">
        <v>4086</v>
      </c>
      <c r="Q4146" s="144"/>
      <c r="R4146" s="144"/>
      <c r="S4146" s="144"/>
      <c r="T4146" s="144"/>
      <c r="U4146" s="144" t="s">
        <v>30212</v>
      </c>
      <c r="V4146" s="144"/>
      <c r="W4146" s="144">
        <v>453261</v>
      </c>
      <c r="X4146" s="144" t="s">
        <v>10498</v>
      </c>
      <c r="Y4146" s="144" t="s">
        <v>10499</v>
      </c>
      <c r="Z4146" s="144" t="s">
        <v>21696</v>
      </c>
      <c r="AA4146" s="160">
        <v>6778</v>
      </c>
    </row>
    <row r="4147" spans="1:27" ht="45" customHeight="1" x14ac:dyDescent="0.25">
      <c r="A4147" s="144" t="s">
        <v>27522</v>
      </c>
      <c r="B4147" s="144" t="s">
        <v>27523</v>
      </c>
      <c r="C4147" s="144">
        <v>66</v>
      </c>
      <c r="D4147" s="144"/>
      <c r="E4147" s="144"/>
      <c r="F4147" s="144">
        <v>1</v>
      </c>
      <c r="G4147" s="144"/>
      <c r="H4147" s="144">
        <v>450</v>
      </c>
      <c r="I4147" s="144">
        <v>200</v>
      </c>
      <c r="J4147" s="144">
        <v>200</v>
      </c>
      <c r="K4147" s="144">
        <v>50</v>
      </c>
      <c r="L4147" s="144"/>
      <c r="M4147" s="145" t="s">
        <v>2213</v>
      </c>
      <c r="N4147" s="144" t="s">
        <v>45</v>
      </c>
      <c r="O4147" s="144"/>
      <c r="P4147" s="144" t="s">
        <v>3500</v>
      </c>
      <c r="Q4147" s="144"/>
      <c r="R4147" s="144"/>
      <c r="S4147" s="144"/>
      <c r="T4147" s="144"/>
      <c r="U4147" s="144" t="s">
        <v>27522</v>
      </c>
      <c r="V4147" s="144"/>
      <c r="W4147" s="144"/>
      <c r="X4147" s="144" t="s">
        <v>27524</v>
      </c>
      <c r="Y4147" s="144" t="s">
        <v>27525</v>
      </c>
      <c r="Z4147" s="144" t="s">
        <v>27526</v>
      </c>
      <c r="AA4147" s="160">
        <v>6707</v>
      </c>
    </row>
    <row r="4148" spans="1:27" ht="45" customHeight="1" x14ac:dyDescent="0.25">
      <c r="A4148" s="144" t="s">
        <v>31302</v>
      </c>
      <c r="B4148" s="144" t="s">
        <v>31303</v>
      </c>
      <c r="C4148" s="144">
        <v>4</v>
      </c>
      <c r="D4148" s="144"/>
      <c r="E4148" s="144"/>
      <c r="F4148" s="144">
        <v>1</v>
      </c>
      <c r="G4148" s="144"/>
      <c r="H4148" s="144">
        <v>798</v>
      </c>
      <c r="I4148" s="144">
        <v>290</v>
      </c>
      <c r="J4148" s="144">
        <v>363</v>
      </c>
      <c r="K4148" s="144">
        <v>145</v>
      </c>
      <c r="L4148" s="144"/>
      <c r="M4148" s="145" t="s">
        <v>2213</v>
      </c>
      <c r="N4148" s="144" t="s">
        <v>21</v>
      </c>
      <c r="O4148" s="144"/>
      <c r="P4148" s="144" t="s">
        <v>3871</v>
      </c>
      <c r="Q4148" s="144"/>
      <c r="R4148" s="144"/>
      <c r="S4148" s="144" t="s">
        <v>4190</v>
      </c>
      <c r="T4148" s="144" t="s">
        <v>11795</v>
      </c>
      <c r="U4148" s="144" t="s">
        <v>31302</v>
      </c>
      <c r="V4148" s="144"/>
      <c r="W4148" s="144">
        <v>404161</v>
      </c>
      <c r="X4148" s="144" t="s">
        <v>11796</v>
      </c>
      <c r="Y4148" s="144" t="s">
        <v>11797</v>
      </c>
      <c r="Z4148" s="144" t="s">
        <v>31304</v>
      </c>
      <c r="AA4148" s="160">
        <v>3081</v>
      </c>
    </row>
    <row r="4149" spans="1:27" ht="45" customHeight="1" x14ac:dyDescent="0.25">
      <c r="A4149" s="144" t="s">
        <v>24760</v>
      </c>
      <c r="B4149" s="144" t="s">
        <v>22144</v>
      </c>
      <c r="C4149" s="144">
        <v>1</v>
      </c>
      <c r="D4149" s="144" t="s">
        <v>4353</v>
      </c>
      <c r="E4149" s="144"/>
      <c r="F4149" s="144">
        <v>1</v>
      </c>
      <c r="G4149" s="144">
        <v>200</v>
      </c>
      <c r="H4149" s="144"/>
      <c r="I4149" s="144"/>
      <c r="J4149" s="144"/>
      <c r="K4149" s="144"/>
      <c r="L4149" s="144"/>
      <c r="M4149" s="145" t="s">
        <v>2213</v>
      </c>
      <c r="N4149" s="144" t="s">
        <v>46</v>
      </c>
      <c r="O4149" s="144"/>
      <c r="P4149" s="144" t="s">
        <v>3501</v>
      </c>
      <c r="Q4149" s="144"/>
      <c r="R4149" s="144"/>
      <c r="S4149" s="144" t="s">
        <v>4191</v>
      </c>
      <c r="T4149" s="144" t="s">
        <v>21299</v>
      </c>
      <c r="U4149" s="144" t="s">
        <v>24760</v>
      </c>
      <c r="V4149" s="144"/>
      <c r="W4149" s="144">
        <v>461060</v>
      </c>
      <c r="X4149" s="144" t="s">
        <v>28495</v>
      </c>
      <c r="Y4149" s="150" t="s">
        <v>28496</v>
      </c>
      <c r="Z4149" s="144" t="s">
        <v>28497</v>
      </c>
      <c r="AA4149" s="160">
        <v>4474</v>
      </c>
    </row>
    <row r="4150" spans="1:27" ht="45" customHeight="1" x14ac:dyDescent="0.25">
      <c r="A4150" s="144" t="s">
        <v>9487</v>
      </c>
      <c r="B4150" s="144" t="s">
        <v>28498</v>
      </c>
      <c r="C4150" s="144"/>
      <c r="D4150" s="144"/>
      <c r="E4150" s="144"/>
      <c r="F4150" s="144">
        <v>5</v>
      </c>
      <c r="G4150" s="144"/>
      <c r="H4150" s="144"/>
      <c r="I4150" s="144"/>
      <c r="J4150" s="144"/>
      <c r="K4150" s="144"/>
      <c r="L4150" s="144">
        <v>550</v>
      </c>
      <c r="M4150" s="145" t="s">
        <v>2213</v>
      </c>
      <c r="N4150" s="144" t="s">
        <v>89</v>
      </c>
      <c r="O4150" s="144"/>
      <c r="P4150" s="144" t="s">
        <v>13875</v>
      </c>
      <c r="Q4150" s="144"/>
      <c r="R4150" s="144"/>
      <c r="S4150" s="144"/>
      <c r="T4150" s="144"/>
      <c r="U4150" s="144" t="s">
        <v>9487</v>
      </c>
      <c r="V4150" s="144"/>
      <c r="W4150" s="144">
        <v>456800</v>
      </c>
      <c r="X4150" s="144" t="s">
        <v>9488</v>
      </c>
      <c r="Y4150" s="144" t="s">
        <v>30214</v>
      </c>
      <c r="Z4150" s="144" t="s">
        <v>32313</v>
      </c>
      <c r="AA4150" s="160">
        <v>723</v>
      </c>
    </row>
    <row r="4151" spans="1:27" ht="45" customHeight="1" x14ac:dyDescent="0.25">
      <c r="A4151" s="144" t="s">
        <v>27527</v>
      </c>
      <c r="B4151" s="144" t="s">
        <v>30215</v>
      </c>
      <c r="C4151" s="144"/>
      <c r="D4151" s="144" t="s">
        <v>27528</v>
      </c>
      <c r="E4151" s="144"/>
      <c r="F4151" s="144">
        <v>3</v>
      </c>
      <c r="G4151" s="144"/>
      <c r="H4151" s="144"/>
      <c r="I4151" s="144"/>
      <c r="J4151" s="144"/>
      <c r="K4151" s="144"/>
      <c r="L4151" s="144">
        <v>150</v>
      </c>
      <c r="M4151" s="145" t="s">
        <v>2213</v>
      </c>
      <c r="N4151" s="144" t="s">
        <v>18</v>
      </c>
      <c r="O4151" s="144"/>
      <c r="P4151" s="144" t="s">
        <v>2446</v>
      </c>
      <c r="Q4151" s="144"/>
      <c r="R4151" s="144"/>
      <c r="S4151" s="144" t="s">
        <v>28025</v>
      </c>
      <c r="T4151" s="144" t="s">
        <v>13109</v>
      </c>
      <c r="U4151" s="144" t="s">
        <v>27527</v>
      </c>
      <c r="V4151" s="144"/>
      <c r="W4151" s="144">
        <v>308510</v>
      </c>
      <c r="X4151" s="144" t="s">
        <v>27529</v>
      </c>
      <c r="Y4151" s="144" t="s">
        <v>27530</v>
      </c>
      <c r="Z4151" s="144" t="s">
        <v>27531</v>
      </c>
      <c r="AA4151" s="160">
        <v>6721</v>
      </c>
    </row>
    <row r="4152" spans="1:27" ht="45" customHeight="1" x14ac:dyDescent="0.25">
      <c r="A4152" s="144" t="s">
        <v>9491</v>
      </c>
      <c r="B4152" s="144" t="s">
        <v>15409</v>
      </c>
      <c r="C4152" s="144">
        <v>4</v>
      </c>
      <c r="D4152" s="144" t="s">
        <v>9492</v>
      </c>
      <c r="E4152" s="144"/>
      <c r="F4152" s="144">
        <v>1</v>
      </c>
      <c r="G4152" s="144"/>
      <c r="H4152" s="144">
        <v>1200</v>
      </c>
      <c r="I4152" s="144">
        <v>436</v>
      </c>
      <c r="J4152" s="144">
        <v>545</v>
      </c>
      <c r="K4152" s="144">
        <v>218</v>
      </c>
      <c r="L4152" s="144"/>
      <c r="M4152" s="145" t="s">
        <v>2213</v>
      </c>
      <c r="N4152" s="144" t="s">
        <v>17</v>
      </c>
      <c r="O4152" s="144"/>
      <c r="P4152" s="144" t="s">
        <v>2305</v>
      </c>
      <c r="Q4152" s="144"/>
      <c r="R4152" s="144"/>
      <c r="S4152" s="144"/>
      <c r="T4152" s="144"/>
      <c r="U4152" s="144" t="s">
        <v>9491</v>
      </c>
      <c r="V4152" s="144"/>
      <c r="W4152" s="144">
        <v>414041</v>
      </c>
      <c r="X4152" s="144" t="s">
        <v>9493</v>
      </c>
      <c r="Y4152" s="144" t="s">
        <v>9494</v>
      </c>
      <c r="Z4152" s="144" t="s">
        <v>30216</v>
      </c>
      <c r="AA4152" s="160">
        <v>725</v>
      </c>
    </row>
    <row r="4153" spans="1:27" ht="45" customHeight="1" x14ac:dyDescent="0.25">
      <c r="A4153" s="144" t="s">
        <v>36072</v>
      </c>
      <c r="B4153" s="144" t="s">
        <v>36073</v>
      </c>
      <c r="C4153" s="144"/>
      <c r="D4153" s="144"/>
      <c r="E4153" s="144"/>
      <c r="F4153" s="144">
        <v>1</v>
      </c>
      <c r="G4153" s="144"/>
      <c r="H4153" s="144">
        <v>220</v>
      </c>
      <c r="I4153" s="144">
        <v>100</v>
      </c>
      <c r="J4153" s="144">
        <v>100</v>
      </c>
      <c r="K4153" s="144">
        <v>20</v>
      </c>
      <c r="L4153" s="144"/>
      <c r="M4153" s="145" t="s">
        <v>2213</v>
      </c>
      <c r="N4153" s="144" t="s">
        <v>18</v>
      </c>
      <c r="O4153" s="144"/>
      <c r="P4153" s="144" t="s">
        <v>2985</v>
      </c>
      <c r="Q4153" s="144"/>
      <c r="R4153" s="144"/>
      <c r="S4153" s="144" t="s">
        <v>15453</v>
      </c>
      <c r="T4153" s="144" t="s">
        <v>36074</v>
      </c>
      <c r="U4153" s="144" t="s">
        <v>36072</v>
      </c>
      <c r="V4153" s="144"/>
      <c r="W4153" s="144">
        <v>309205</v>
      </c>
      <c r="X4153" s="144" t="s">
        <v>36075</v>
      </c>
      <c r="Y4153" s="144">
        <v>84723152649</v>
      </c>
      <c r="Z4153" s="144" t="s">
        <v>36076</v>
      </c>
      <c r="AA4153" s="160">
        <v>7680</v>
      </c>
    </row>
    <row r="4154" spans="1:27" ht="45" customHeight="1" x14ac:dyDescent="0.25">
      <c r="A4154" s="144" t="s">
        <v>9495</v>
      </c>
      <c r="B4154" s="144" t="s">
        <v>4208</v>
      </c>
      <c r="C4154" s="144"/>
      <c r="D4154" s="144"/>
      <c r="E4154" s="144"/>
      <c r="F4154" s="144">
        <v>1</v>
      </c>
      <c r="G4154" s="144"/>
      <c r="H4154" s="144">
        <v>798</v>
      </c>
      <c r="I4154" s="144">
        <v>290</v>
      </c>
      <c r="J4154" s="144">
        <v>363</v>
      </c>
      <c r="K4154" s="144">
        <v>145</v>
      </c>
      <c r="L4154" s="144"/>
      <c r="M4154" s="145" t="s">
        <v>2213</v>
      </c>
      <c r="N4154" s="144" t="s">
        <v>72</v>
      </c>
      <c r="O4154" s="144"/>
      <c r="P4154" s="144" t="s">
        <v>3417</v>
      </c>
      <c r="Q4154" s="144"/>
      <c r="R4154" s="144"/>
      <c r="S4154" s="144" t="s">
        <v>4228</v>
      </c>
      <c r="T4154" s="144" t="s">
        <v>9496</v>
      </c>
      <c r="U4154" s="144" t="s">
        <v>9495</v>
      </c>
      <c r="V4154" s="144"/>
      <c r="W4154" s="144">
        <v>347750</v>
      </c>
      <c r="X4154" s="144" t="s">
        <v>5852</v>
      </c>
      <c r="Y4154" s="144" t="s">
        <v>9497</v>
      </c>
      <c r="Z4154" s="144" t="s">
        <v>9498</v>
      </c>
      <c r="AA4154" s="160">
        <v>1819</v>
      </c>
    </row>
    <row r="4155" spans="1:27" ht="45" customHeight="1" x14ac:dyDescent="0.25">
      <c r="A4155" s="144" t="s">
        <v>15803</v>
      </c>
      <c r="B4155" s="144" t="s">
        <v>15647</v>
      </c>
      <c r="C4155" s="144"/>
      <c r="D4155" s="144" t="s">
        <v>15804</v>
      </c>
      <c r="E4155" s="144"/>
      <c r="F4155" s="144">
        <v>1</v>
      </c>
      <c r="G4155" s="144">
        <v>114</v>
      </c>
      <c r="H4155" s="144"/>
      <c r="I4155" s="144"/>
      <c r="J4155" s="144"/>
      <c r="K4155" s="144"/>
      <c r="L4155" s="144"/>
      <c r="M4155" s="145" t="s">
        <v>2213</v>
      </c>
      <c r="N4155" s="144" t="s">
        <v>78</v>
      </c>
      <c r="O4155" s="144"/>
      <c r="P4155" s="144" t="s">
        <v>30684</v>
      </c>
      <c r="Q4155" s="144"/>
      <c r="R4155" s="144"/>
      <c r="S4155" s="144" t="s">
        <v>4190</v>
      </c>
      <c r="T4155" s="144" t="s">
        <v>15805</v>
      </c>
      <c r="U4155" s="144" t="s">
        <v>15803</v>
      </c>
      <c r="V4155" s="144"/>
      <c r="W4155" s="144">
        <v>623850</v>
      </c>
      <c r="X4155" s="144" t="s">
        <v>15806</v>
      </c>
      <c r="Y4155" s="144" t="s">
        <v>15807</v>
      </c>
      <c r="Z4155" s="144" t="s">
        <v>15808</v>
      </c>
      <c r="AA4155" s="161">
        <v>3946</v>
      </c>
    </row>
    <row r="4156" spans="1:27" ht="45" customHeight="1" x14ac:dyDescent="0.25">
      <c r="A4156" s="144" t="s">
        <v>20453</v>
      </c>
      <c r="B4156" s="144" t="s">
        <v>17907</v>
      </c>
      <c r="C4156" s="144"/>
      <c r="D4156" s="144" t="s">
        <v>20454</v>
      </c>
      <c r="E4156" s="144"/>
      <c r="F4156" s="144">
        <v>2</v>
      </c>
      <c r="G4156" s="144"/>
      <c r="H4156" s="144"/>
      <c r="I4156" s="144"/>
      <c r="J4156" s="144"/>
      <c r="K4156" s="144"/>
      <c r="L4156" s="144">
        <v>350</v>
      </c>
      <c r="M4156" s="145" t="s">
        <v>2213</v>
      </c>
      <c r="N4156" s="144" t="s">
        <v>45</v>
      </c>
      <c r="O4156" s="144"/>
      <c r="P4156" s="144" t="s">
        <v>3589</v>
      </c>
      <c r="Q4156" s="144"/>
      <c r="R4156" s="144"/>
      <c r="S4156" s="144" t="s">
        <v>4190</v>
      </c>
      <c r="T4156" s="144" t="s">
        <v>6043</v>
      </c>
      <c r="U4156" s="144" t="s">
        <v>20453</v>
      </c>
      <c r="V4156" s="144"/>
      <c r="W4156" s="144">
        <v>646760</v>
      </c>
      <c r="X4156" s="144" t="s">
        <v>6044</v>
      </c>
      <c r="Y4156" s="144" t="s">
        <v>20456</v>
      </c>
      <c r="Z4156" s="144" t="s">
        <v>20455</v>
      </c>
      <c r="AA4156" s="160">
        <v>5602</v>
      </c>
    </row>
    <row r="4157" spans="1:27" ht="45" customHeight="1" x14ac:dyDescent="0.25">
      <c r="A4157" s="144" t="s">
        <v>9499</v>
      </c>
      <c r="B4157" s="144" t="s">
        <v>4205</v>
      </c>
      <c r="C4157" s="144">
        <v>54</v>
      </c>
      <c r="D4157" s="144" t="s">
        <v>6118</v>
      </c>
      <c r="E4157" s="144"/>
      <c r="F4157" s="144">
        <v>1</v>
      </c>
      <c r="G4157" s="144">
        <v>350</v>
      </c>
      <c r="H4157" s="144"/>
      <c r="I4157" s="144"/>
      <c r="J4157" s="144"/>
      <c r="K4157" s="144"/>
      <c r="L4157" s="144"/>
      <c r="M4157" s="145" t="s">
        <v>2213</v>
      </c>
      <c r="N4157" s="144" t="s">
        <v>35</v>
      </c>
      <c r="O4157" s="144"/>
      <c r="P4157" s="144" t="s">
        <v>3901</v>
      </c>
      <c r="Q4157" s="144" t="s">
        <v>4187</v>
      </c>
      <c r="R4157" s="144" t="s">
        <v>4244</v>
      </c>
      <c r="S4157" s="144"/>
      <c r="T4157" s="144"/>
      <c r="U4157" s="144" t="s">
        <v>9499</v>
      </c>
      <c r="V4157" s="144"/>
      <c r="W4157" s="144">
        <v>660118</v>
      </c>
      <c r="X4157" s="144" t="s">
        <v>9500</v>
      </c>
      <c r="Y4157" s="144" t="s">
        <v>9501</v>
      </c>
      <c r="Z4157" s="144" t="s">
        <v>20457</v>
      </c>
      <c r="AA4157" s="160">
        <v>1820</v>
      </c>
    </row>
    <row r="4158" spans="1:27" ht="45" customHeight="1" x14ac:dyDescent="0.25">
      <c r="A4158" s="144" t="s">
        <v>32314</v>
      </c>
      <c r="B4158" s="144" t="s">
        <v>16333</v>
      </c>
      <c r="C4158" s="144"/>
      <c r="D4158" s="144"/>
      <c r="E4158" s="144"/>
      <c r="F4158" s="144">
        <v>1</v>
      </c>
      <c r="G4158" s="144"/>
      <c r="H4158" s="144">
        <v>700</v>
      </c>
      <c r="I4158" s="144">
        <v>400</v>
      </c>
      <c r="J4158" s="144">
        <v>200</v>
      </c>
      <c r="K4158" s="144">
        <v>100</v>
      </c>
      <c r="L4158" s="144"/>
      <c r="M4158" s="145" t="s">
        <v>2213</v>
      </c>
      <c r="N4158" s="144" t="s">
        <v>73</v>
      </c>
      <c r="O4158" s="144"/>
      <c r="P4158" s="144" t="s">
        <v>2899</v>
      </c>
      <c r="Q4158" s="144"/>
      <c r="R4158" s="144"/>
      <c r="S4158" s="144" t="s">
        <v>4190</v>
      </c>
      <c r="T4158" s="144" t="s">
        <v>15662</v>
      </c>
      <c r="U4158" s="144" t="s">
        <v>32314</v>
      </c>
      <c r="V4158" s="144"/>
      <c r="W4158" s="144">
        <v>391770</v>
      </c>
      <c r="X4158" s="144" t="s">
        <v>19721</v>
      </c>
      <c r="Y4158" s="150" t="s">
        <v>16334</v>
      </c>
      <c r="Z4158" s="144" t="s">
        <v>32315</v>
      </c>
      <c r="AA4158" s="160">
        <v>4054</v>
      </c>
    </row>
    <row r="4159" spans="1:27" ht="45" customHeight="1" x14ac:dyDescent="0.25">
      <c r="A4159" s="144" t="s">
        <v>9502</v>
      </c>
      <c r="B4159" s="144" t="s">
        <v>4205</v>
      </c>
      <c r="C4159" s="144">
        <v>5</v>
      </c>
      <c r="D4159" s="144"/>
      <c r="E4159" s="144"/>
      <c r="F4159" s="144">
        <v>1</v>
      </c>
      <c r="G4159" s="144">
        <v>350</v>
      </c>
      <c r="H4159" s="144"/>
      <c r="I4159" s="144"/>
      <c r="J4159" s="144"/>
      <c r="K4159" s="144"/>
      <c r="L4159" s="144"/>
      <c r="M4159" s="145" t="s">
        <v>2213</v>
      </c>
      <c r="N4159" s="144" t="s">
        <v>23</v>
      </c>
      <c r="O4159" s="144"/>
      <c r="P4159" s="144" t="s">
        <v>3218</v>
      </c>
      <c r="Q4159" s="144"/>
      <c r="R4159" s="144"/>
      <c r="S4159" s="144" t="s">
        <v>4189</v>
      </c>
      <c r="T4159" s="144" t="s">
        <v>5831</v>
      </c>
      <c r="U4159" s="144" t="s">
        <v>9502</v>
      </c>
      <c r="V4159" s="144"/>
      <c r="W4159" s="144">
        <v>396422</v>
      </c>
      <c r="X4159" s="144" t="s">
        <v>13295</v>
      </c>
      <c r="Y4159" s="150" t="s">
        <v>9503</v>
      </c>
      <c r="Z4159" s="144" t="s">
        <v>9504</v>
      </c>
      <c r="AA4159" s="160">
        <v>1821</v>
      </c>
    </row>
    <row r="4160" spans="1:27" ht="45" customHeight="1" x14ac:dyDescent="0.25">
      <c r="A4160" s="144" t="s">
        <v>30217</v>
      </c>
      <c r="B4160" s="144" t="s">
        <v>30218</v>
      </c>
      <c r="C4160" s="144"/>
      <c r="D4160" s="144"/>
      <c r="E4160" s="144"/>
      <c r="F4160" s="144">
        <v>1</v>
      </c>
      <c r="G4160" s="144"/>
      <c r="H4160" s="144">
        <v>220</v>
      </c>
      <c r="I4160" s="144">
        <v>100</v>
      </c>
      <c r="J4160" s="144">
        <v>100</v>
      </c>
      <c r="K4160" s="144">
        <v>20</v>
      </c>
      <c r="L4160" s="144"/>
      <c r="M4160" s="145" t="s">
        <v>2213</v>
      </c>
      <c r="N4160" s="144" t="s">
        <v>18</v>
      </c>
      <c r="O4160" s="144"/>
      <c r="P4160" s="144" t="s">
        <v>3275</v>
      </c>
      <c r="Q4160" s="144"/>
      <c r="R4160" s="144"/>
      <c r="S4160" s="144" t="s">
        <v>15453</v>
      </c>
      <c r="T4160" s="144" t="s">
        <v>30219</v>
      </c>
      <c r="U4160" s="144" t="s">
        <v>30217</v>
      </c>
      <c r="V4160" s="144"/>
      <c r="W4160" s="144">
        <v>309032</v>
      </c>
      <c r="X4160" s="144" t="s">
        <v>30220</v>
      </c>
      <c r="Y4160" s="144">
        <v>84724229443</v>
      </c>
      <c r="Z4160" s="144" t="s">
        <v>30221</v>
      </c>
      <c r="AA4160" s="160">
        <v>7101</v>
      </c>
    </row>
    <row r="4161" spans="1:31" ht="45" customHeight="1" x14ac:dyDescent="0.25">
      <c r="A4161" s="144" t="s">
        <v>20458</v>
      </c>
      <c r="B4161" s="144" t="s">
        <v>15483</v>
      </c>
      <c r="C4161" s="144">
        <v>5</v>
      </c>
      <c r="D4161" s="144"/>
      <c r="E4161" s="144"/>
      <c r="F4161" s="144">
        <v>1</v>
      </c>
      <c r="G4161" s="144">
        <v>200</v>
      </c>
      <c r="H4161" s="144"/>
      <c r="I4161" s="144"/>
      <c r="J4161" s="144"/>
      <c r="K4161" s="144"/>
      <c r="L4161" s="144"/>
      <c r="M4161" s="145" t="s">
        <v>2213</v>
      </c>
      <c r="N4161" s="144" t="s">
        <v>39</v>
      </c>
      <c r="O4161" s="144"/>
      <c r="P4161" s="144" t="s">
        <v>3182</v>
      </c>
      <c r="Q4161" s="144"/>
      <c r="R4161" s="144"/>
      <c r="S4161" s="144"/>
      <c r="T4161" s="144"/>
      <c r="U4161" s="144" t="s">
        <v>20458</v>
      </c>
      <c r="V4161" s="144"/>
      <c r="W4161" s="144">
        <v>398908</v>
      </c>
      <c r="X4161" s="144" t="s">
        <v>20459</v>
      </c>
      <c r="Y4161" s="150"/>
      <c r="Z4161" s="144"/>
      <c r="AA4161" s="160">
        <v>4925</v>
      </c>
    </row>
    <row r="4162" spans="1:31" ht="45" customHeight="1" x14ac:dyDescent="0.25">
      <c r="A4162" s="144" t="s">
        <v>17228</v>
      </c>
      <c r="B4162" s="144" t="s">
        <v>15650</v>
      </c>
      <c r="C4162" s="144">
        <v>11</v>
      </c>
      <c r="D4162" s="144"/>
      <c r="E4162" s="144"/>
      <c r="F4162" s="144">
        <v>1</v>
      </c>
      <c r="G4162" s="144"/>
      <c r="H4162" s="144">
        <v>850</v>
      </c>
      <c r="I4162" s="144">
        <v>500</v>
      </c>
      <c r="J4162" s="144">
        <v>250</v>
      </c>
      <c r="K4162" s="144">
        <v>100</v>
      </c>
      <c r="L4162" s="144"/>
      <c r="M4162" s="145" t="s">
        <v>2213</v>
      </c>
      <c r="N4162" s="144" t="s">
        <v>46</v>
      </c>
      <c r="O4162" s="144"/>
      <c r="P4162" s="144" t="s">
        <v>3774</v>
      </c>
      <c r="Q4162" s="144"/>
      <c r="R4162" s="144"/>
      <c r="S4162" s="144"/>
      <c r="T4162" s="144"/>
      <c r="U4162" s="144" t="s">
        <v>17228</v>
      </c>
      <c r="V4162" s="144"/>
      <c r="W4162" s="144">
        <v>460055</v>
      </c>
      <c r="X4162" s="144" t="s">
        <v>20460</v>
      </c>
      <c r="Y4162" s="144" t="s">
        <v>17229</v>
      </c>
      <c r="Z4162" s="144" t="s">
        <v>30222</v>
      </c>
      <c r="AA4162" s="160">
        <v>4393</v>
      </c>
    </row>
    <row r="4163" spans="1:31" ht="45" customHeight="1" x14ac:dyDescent="0.25">
      <c r="A4163" s="144" t="s">
        <v>9505</v>
      </c>
      <c r="B4163" s="144" t="s">
        <v>4208</v>
      </c>
      <c r="C4163" s="144"/>
      <c r="D4163" s="144"/>
      <c r="E4163" s="144"/>
      <c r="F4163" s="144">
        <v>1</v>
      </c>
      <c r="G4163" s="144"/>
      <c r="H4163" s="144">
        <v>798</v>
      </c>
      <c r="I4163" s="144">
        <v>290</v>
      </c>
      <c r="J4163" s="144">
        <v>363</v>
      </c>
      <c r="K4163" s="144">
        <v>145</v>
      </c>
      <c r="L4163" s="144"/>
      <c r="M4163" s="145" t="s">
        <v>2213</v>
      </c>
      <c r="N4163" s="144" t="s">
        <v>32</v>
      </c>
      <c r="O4163" s="144"/>
      <c r="P4163" s="144" t="s">
        <v>3394</v>
      </c>
      <c r="Q4163" s="144"/>
      <c r="R4163" s="144"/>
      <c r="S4163" s="144" t="s">
        <v>4190</v>
      </c>
      <c r="T4163" s="144" t="s">
        <v>9468</v>
      </c>
      <c r="U4163" s="144" t="s">
        <v>9505</v>
      </c>
      <c r="V4163" s="144"/>
      <c r="W4163" s="144">
        <v>613413</v>
      </c>
      <c r="X4163" s="144" t="s">
        <v>9506</v>
      </c>
      <c r="Y4163" s="150"/>
      <c r="Z4163" s="144"/>
      <c r="AA4163" s="160">
        <v>1822</v>
      </c>
    </row>
    <row r="4164" spans="1:31" ht="45" customHeight="1" x14ac:dyDescent="0.25">
      <c r="A4164" s="144" t="s">
        <v>9507</v>
      </c>
      <c r="B4164" s="144" t="s">
        <v>16933</v>
      </c>
      <c r="C4164" s="144"/>
      <c r="D4164" s="144" t="s">
        <v>9508</v>
      </c>
      <c r="E4164" s="144"/>
      <c r="F4164" s="144">
        <v>1</v>
      </c>
      <c r="G4164" s="144"/>
      <c r="H4164" s="144">
        <v>682</v>
      </c>
      <c r="I4164" s="144">
        <v>278</v>
      </c>
      <c r="J4164" s="144">
        <v>349</v>
      </c>
      <c r="K4164" s="144">
        <v>55</v>
      </c>
      <c r="L4164" s="144"/>
      <c r="M4164" s="145" t="s">
        <v>2213</v>
      </c>
      <c r="N4164" s="144" t="s">
        <v>17</v>
      </c>
      <c r="O4164" s="144"/>
      <c r="P4164" s="144" t="s">
        <v>3048</v>
      </c>
      <c r="Q4164" s="144"/>
      <c r="R4164" s="144"/>
      <c r="S4164" s="144" t="s">
        <v>4191</v>
      </c>
      <c r="T4164" s="144" t="s">
        <v>7694</v>
      </c>
      <c r="U4164" s="144" t="s">
        <v>9507</v>
      </c>
      <c r="V4164" s="144"/>
      <c r="W4164" s="144">
        <v>416013</v>
      </c>
      <c r="X4164" s="144" t="s">
        <v>20461</v>
      </c>
      <c r="Y4164" s="144" t="s">
        <v>20462</v>
      </c>
      <c r="Z4164" s="144" t="s">
        <v>24254</v>
      </c>
      <c r="AA4164" s="160">
        <v>3282</v>
      </c>
    </row>
    <row r="4165" spans="1:31" ht="45" customHeight="1" x14ac:dyDescent="0.25">
      <c r="A4165" s="144" t="s">
        <v>9507</v>
      </c>
      <c r="B4165" s="144" t="s">
        <v>16933</v>
      </c>
      <c r="C4165" s="144"/>
      <c r="D4165" s="144" t="s">
        <v>9508</v>
      </c>
      <c r="E4165" s="144" t="s">
        <v>4466</v>
      </c>
      <c r="F4165" s="144">
        <v>1</v>
      </c>
      <c r="G4165" s="144">
        <v>200</v>
      </c>
      <c r="H4165" s="144"/>
      <c r="I4165" s="144"/>
      <c r="J4165" s="144"/>
      <c r="K4165" s="144"/>
      <c r="L4165" s="144"/>
      <c r="M4165" s="145" t="s">
        <v>2213</v>
      </c>
      <c r="N4165" s="144" t="s">
        <v>17</v>
      </c>
      <c r="O4165" s="144"/>
      <c r="P4165" s="144" t="s">
        <v>3048</v>
      </c>
      <c r="Q4165" s="144"/>
      <c r="R4165" s="144"/>
      <c r="S4165" s="144" t="s">
        <v>4191</v>
      </c>
      <c r="T4165" s="144" t="s">
        <v>7694</v>
      </c>
      <c r="U4165" s="144" t="s">
        <v>9507</v>
      </c>
      <c r="V4165" s="144" t="s">
        <v>17230</v>
      </c>
      <c r="W4165" s="144">
        <v>416013</v>
      </c>
      <c r="X4165" s="144" t="s">
        <v>20463</v>
      </c>
      <c r="Y4165" s="144" t="s">
        <v>15809</v>
      </c>
      <c r="Z4165" s="144" t="s">
        <v>17231</v>
      </c>
      <c r="AA4165" s="160">
        <v>1823</v>
      </c>
    </row>
    <row r="4166" spans="1:31" ht="45" customHeight="1" x14ac:dyDescent="0.25">
      <c r="A4166" s="144" t="s">
        <v>9507</v>
      </c>
      <c r="B4166" s="144" t="s">
        <v>16933</v>
      </c>
      <c r="C4166" s="144"/>
      <c r="D4166" s="144" t="s">
        <v>9508</v>
      </c>
      <c r="E4166" s="144" t="s">
        <v>4466</v>
      </c>
      <c r="F4166" s="144">
        <v>1</v>
      </c>
      <c r="G4166" s="144">
        <v>200</v>
      </c>
      <c r="H4166" s="144"/>
      <c r="I4166" s="144"/>
      <c r="J4166" s="144"/>
      <c r="K4166" s="144"/>
      <c r="L4166" s="144"/>
      <c r="M4166" s="145" t="s">
        <v>2213</v>
      </c>
      <c r="N4166" s="144" t="s">
        <v>17</v>
      </c>
      <c r="O4166" s="144"/>
      <c r="P4166" s="144" t="s">
        <v>3048</v>
      </c>
      <c r="Q4166" s="144"/>
      <c r="R4166" s="144"/>
      <c r="S4166" s="144" t="s">
        <v>15453</v>
      </c>
      <c r="T4166" s="144" t="s">
        <v>7694</v>
      </c>
      <c r="U4166" s="144" t="s">
        <v>9507</v>
      </c>
      <c r="V4166" s="144" t="s">
        <v>20464</v>
      </c>
      <c r="W4166" s="144"/>
      <c r="X4166" s="144" t="s">
        <v>20465</v>
      </c>
      <c r="Y4166" s="144" t="s">
        <v>23121</v>
      </c>
      <c r="Z4166" s="144" t="s">
        <v>20466</v>
      </c>
      <c r="AA4166" s="160">
        <v>4600</v>
      </c>
    </row>
    <row r="4167" spans="1:31" ht="45" customHeight="1" x14ac:dyDescent="0.25">
      <c r="A4167" s="144" t="s">
        <v>30223</v>
      </c>
      <c r="B4167" s="144" t="s">
        <v>30224</v>
      </c>
      <c r="C4167" s="144"/>
      <c r="D4167" s="144"/>
      <c r="E4167" s="144"/>
      <c r="F4167" s="144">
        <v>1</v>
      </c>
      <c r="G4167" s="144"/>
      <c r="H4167" s="144">
        <v>600</v>
      </c>
      <c r="I4167" s="144">
        <v>200</v>
      </c>
      <c r="J4167" s="144">
        <v>300</v>
      </c>
      <c r="K4167" s="144">
        <v>100</v>
      </c>
      <c r="L4167" s="144"/>
      <c r="M4167" s="145" t="s">
        <v>2213</v>
      </c>
      <c r="N4167" s="144" t="s">
        <v>18</v>
      </c>
      <c r="O4167" s="144"/>
      <c r="P4167" s="144" t="s">
        <v>17715</v>
      </c>
      <c r="Q4167" s="144"/>
      <c r="R4167" s="144"/>
      <c r="S4167" s="144" t="s">
        <v>4191</v>
      </c>
      <c r="T4167" s="144" t="s">
        <v>30225</v>
      </c>
      <c r="U4167" s="144" t="s">
        <v>30223</v>
      </c>
      <c r="V4167" s="144"/>
      <c r="W4167" s="144">
        <v>309952</v>
      </c>
      <c r="X4167" s="144" t="s">
        <v>30226</v>
      </c>
      <c r="Y4167" s="144" t="s">
        <v>30227</v>
      </c>
      <c r="Z4167" s="144" t="s">
        <v>30228</v>
      </c>
      <c r="AA4167" s="160">
        <v>7127</v>
      </c>
    </row>
    <row r="4168" spans="1:31" ht="45" customHeight="1" x14ac:dyDescent="0.25">
      <c r="A4168" s="144" t="s">
        <v>9509</v>
      </c>
      <c r="B4168" s="144" t="s">
        <v>4239</v>
      </c>
      <c r="C4168" s="144">
        <v>6</v>
      </c>
      <c r="D4168" s="144"/>
      <c r="E4168" s="144"/>
      <c r="F4168" s="144">
        <v>5</v>
      </c>
      <c r="G4168" s="144"/>
      <c r="H4168" s="144"/>
      <c r="I4168" s="144"/>
      <c r="J4168" s="144"/>
      <c r="K4168" s="144"/>
      <c r="L4168" s="144">
        <v>850</v>
      </c>
      <c r="M4168" s="145" t="s">
        <v>2213</v>
      </c>
      <c r="N4168" s="144" t="s">
        <v>39</v>
      </c>
      <c r="O4168" s="144"/>
      <c r="P4168" s="144" t="s">
        <v>3182</v>
      </c>
      <c r="Q4168" s="144"/>
      <c r="R4168" s="144"/>
      <c r="S4168" s="144"/>
      <c r="T4168" s="144"/>
      <c r="U4168" s="144" t="s">
        <v>9509</v>
      </c>
      <c r="V4168" s="144"/>
      <c r="W4168" s="144">
        <v>398055</v>
      </c>
      <c r="X4168" s="144" t="s">
        <v>9510</v>
      </c>
      <c r="Y4168" s="144" t="s">
        <v>14831</v>
      </c>
      <c r="Z4168" s="144" t="s">
        <v>9511</v>
      </c>
      <c r="AA4168" s="160">
        <v>1824</v>
      </c>
    </row>
    <row r="4169" spans="1:31" ht="45" customHeight="1" x14ac:dyDescent="0.25">
      <c r="A4169" s="144" t="s">
        <v>9512</v>
      </c>
      <c r="B4169" s="144" t="s">
        <v>15462</v>
      </c>
      <c r="C4169" s="144">
        <v>18</v>
      </c>
      <c r="D4169" s="144"/>
      <c r="E4169" s="144"/>
      <c r="F4169" s="144">
        <v>5</v>
      </c>
      <c r="G4169" s="144"/>
      <c r="H4169" s="144"/>
      <c r="I4169" s="144"/>
      <c r="J4169" s="144"/>
      <c r="K4169" s="144"/>
      <c r="L4169" s="144">
        <v>850</v>
      </c>
      <c r="M4169" s="145" t="s">
        <v>2213</v>
      </c>
      <c r="N4169" s="144" t="s">
        <v>16</v>
      </c>
      <c r="O4169" s="144"/>
      <c r="P4169" s="144" t="s">
        <v>3729</v>
      </c>
      <c r="Q4169" s="144"/>
      <c r="R4169" s="144"/>
      <c r="S4169" s="144" t="s">
        <v>4189</v>
      </c>
      <c r="T4169" s="144" t="s">
        <v>9513</v>
      </c>
      <c r="U4169" s="144" t="s">
        <v>9512</v>
      </c>
      <c r="V4169" s="144"/>
      <c r="W4169" s="144">
        <v>165160</v>
      </c>
      <c r="X4169" s="144" t="s">
        <v>13296</v>
      </c>
      <c r="Y4169" s="144" t="s">
        <v>9514</v>
      </c>
      <c r="Z4169" s="144" t="s">
        <v>30229</v>
      </c>
      <c r="AA4169" s="160">
        <v>1825</v>
      </c>
    </row>
    <row r="4170" spans="1:31" ht="45" customHeight="1" x14ac:dyDescent="0.25">
      <c r="A4170" s="144" t="s">
        <v>9515</v>
      </c>
      <c r="B4170" s="144" t="s">
        <v>4208</v>
      </c>
      <c r="C4170" s="144">
        <v>38</v>
      </c>
      <c r="D4170" s="144"/>
      <c r="E4170" s="144"/>
      <c r="F4170" s="144">
        <v>1</v>
      </c>
      <c r="G4170" s="144"/>
      <c r="H4170" s="144">
        <v>798</v>
      </c>
      <c r="I4170" s="144">
        <v>290</v>
      </c>
      <c r="J4170" s="144">
        <v>363</v>
      </c>
      <c r="K4170" s="144">
        <v>145</v>
      </c>
      <c r="L4170" s="144"/>
      <c r="M4170" s="145" t="s">
        <v>2213</v>
      </c>
      <c r="N4170" s="144" t="s">
        <v>34</v>
      </c>
      <c r="O4170" s="144"/>
      <c r="P4170" s="144" t="s">
        <v>3942</v>
      </c>
      <c r="Q4170" s="144"/>
      <c r="R4170" s="144"/>
      <c r="S4170" s="144" t="s">
        <v>4193</v>
      </c>
      <c r="T4170" s="144" t="s">
        <v>9516</v>
      </c>
      <c r="U4170" s="144" t="s">
        <v>9515</v>
      </c>
      <c r="V4170" s="144"/>
      <c r="W4170" s="144">
        <v>353588</v>
      </c>
      <c r="X4170" s="144" t="s">
        <v>9517</v>
      </c>
      <c r="Y4170" s="144"/>
      <c r="Z4170" s="144"/>
      <c r="AA4170" s="160">
        <v>1826</v>
      </c>
    </row>
    <row r="4171" spans="1:31" ht="45" customHeight="1" x14ac:dyDescent="0.25">
      <c r="A4171" s="144" t="s">
        <v>36077</v>
      </c>
      <c r="B4171" s="144" t="s">
        <v>25469</v>
      </c>
      <c r="C4171" s="144"/>
      <c r="D4171" s="144" t="s">
        <v>36078</v>
      </c>
      <c r="E4171" s="144"/>
      <c r="F4171" s="144">
        <v>1</v>
      </c>
      <c r="G4171" s="144"/>
      <c r="H4171" s="144">
        <v>150</v>
      </c>
      <c r="I4171" s="144">
        <v>150</v>
      </c>
      <c r="J4171" s="144"/>
      <c r="K4171" s="144"/>
      <c r="L4171" s="144"/>
      <c r="M4171" s="145" t="s">
        <v>2213</v>
      </c>
      <c r="N4171" s="144" t="s">
        <v>18</v>
      </c>
      <c r="O4171" s="144"/>
      <c r="P4171" s="144" t="s">
        <v>2446</v>
      </c>
      <c r="Q4171" s="144"/>
      <c r="R4171" s="144"/>
      <c r="S4171" s="144" t="s">
        <v>4191</v>
      </c>
      <c r="T4171" s="144" t="s">
        <v>21310</v>
      </c>
      <c r="U4171" s="144" t="s">
        <v>36077</v>
      </c>
      <c r="V4171" s="144"/>
      <c r="W4171" s="144">
        <v>308511</v>
      </c>
      <c r="X4171" s="144" t="s">
        <v>36080</v>
      </c>
      <c r="Y4171" s="144">
        <v>9206000000</v>
      </c>
      <c r="Z4171" s="144" t="s">
        <v>36081</v>
      </c>
      <c r="AA4171" s="161">
        <v>7603</v>
      </c>
    </row>
    <row r="4172" spans="1:31" ht="45" customHeight="1" x14ac:dyDescent="0.25">
      <c r="A4172" s="144" t="s">
        <v>36077</v>
      </c>
      <c r="B4172" s="144" t="s">
        <v>25469</v>
      </c>
      <c r="C4172" s="144"/>
      <c r="D4172" s="144" t="s">
        <v>36078</v>
      </c>
      <c r="E4172" s="144" t="s">
        <v>14907</v>
      </c>
      <c r="F4172" s="144">
        <v>1</v>
      </c>
      <c r="G4172" s="144">
        <v>100</v>
      </c>
      <c r="H4172" s="144"/>
      <c r="I4172" s="144"/>
      <c r="J4172" s="144"/>
      <c r="K4172" s="144"/>
      <c r="L4172" s="144"/>
      <c r="M4172" s="145" t="s">
        <v>2213</v>
      </c>
      <c r="N4172" s="144" t="s">
        <v>18</v>
      </c>
      <c r="O4172" s="144"/>
      <c r="P4172" s="144" t="s">
        <v>2446</v>
      </c>
      <c r="Q4172" s="144"/>
      <c r="R4172" s="144"/>
      <c r="S4172" s="144" t="s">
        <v>4191</v>
      </c>
      <c r="T4172" s="144" t="s">
        <v>21310</v>
      </c>
      <c r="U4172" s="144" t="s">
        <v>36077</v>
      </c>
      <c r="V4172" s="144" t="s">
        <v>36800</v>
      </c>
      <c r="W4172" s="144">
        <v>308511</v>
      </c>
      <c r="X4172" s="144" t="s">
        <v>36079</v>
      </c>
      <c r="Y4172" s="144">
        <v>9206000000</v>
      </c>
      <c r="Z4172" s="144" t="s">
        <v>36801</v>
      </c>
      <c r="AA4172" s="160">
        <v>7604</v>
      </c>
    </row>
    <row r="4173" spans="1:31" ht="45" customHeight="1" x14ac:dyDescent="0.25">
      <c r="A4173" s="144" t="s">
        <v>14832</v>
      </c>
      <c r="B4173" s="144" t="s">
        <v>20487</v>
      </c>
      <c r="C4173" s="144">
        <v>3</v>
      </c>
      <c r="D4173" s="144"/>
      <c r="E4173" s="144"/>
      <c r="F4173" s="144">
        <v>5</v>
      </c>
      <c r="G4173" s="144"/>
      <c r="H4173" s="144"/>
      <c r="I4173" s="144"/>
      <c r="J4173" s="144"/>
      <c r="K4173" s="144"/>
      <c r="L4173" s="144">
        <v>850</v>
      </c>
      <c r="M4173" s="145" t="s">
        <v>2213</v>
      </c>
      <c r="N4173" s="144" t="s">
        <v>14</v>
      </c>
      <c r="O4173" s="144"/>
      <c r="P4173" s="144" t="s">
        <v>4078</v>
      </c>
      <c r="Q4173" s="144"/>
      <c r="R4173" s="144"/>
      <c r="S4173" s="144"/>
      <c r="T4173" s="144"/>
      <c r="U4173" s="144" t="s">
        <v>14832</v>
      </c>
      <c r="V4173" s="144"/>
      <c r="W4173" s="144">
        <v>658208</v>
      </c>
      <c r="X4173" s="144" t="s">
        <v>10297</v>
      </c>
      <c r="Y4173" s="144" t="s">
        <v>15810</v>
      </c>
      <c r="Z4173" s="144" t="s">
        <v>30230</v>
      </c>
      <c r="AA4173" s="160">
        <v>2881</v>
      </c>
    </row>
    <row r="4174" spans="1:31" ht="45" customHeight="1" x14ac:dyDescent="0.25">
      <c r="A4174" s="144" t="s">
        <v>32316</v>
      </c>
      <c r="B4174" s="144" t="s">
        <v>32317</v>
      </c>
      <c r="C4174" s="144"/>
      <c r="D4174" s="144"/>
      <c r="E4174" s="144"/>
      <c r="F4174" s="144">
        <v>1</v>
      </c>
      <c r="G4174" s="144"/>
      <c r="H4174" s="144">
        <v>120</v>
      </c>
      <c r="I4174" s="144">
        <v>50</v>
      </c>
      <c r="J4174" s="144">
        <v>50</v>
      </c>
      <c r="K4174" s="144">
        <v>20</v>
      </c>
      <c r="L4174" s="144"/>
      <c r="M4174" s="145" t="s">
        <v>2213</v>
      </c>
      <c r="N4174" s="144" t="s">
        <v>18</v>
      </c>
      <c r="O4174" s="144"/>
      <c r="P4174" s="144" t="s">
        <v>17722</v>
      </c>
      <c r="Q4174" s="144"/>
      <c r="R4174" s="144"/>
      <c r="S4174" s="144" t="s">
        <v>15453</v>
      </c>
      <c r="T4174" s="144" t="s">
        <v>32318</v>
      </c>
      <c r="U4174" s="144" t="s">
        <v>32316</v>
      </c>
      <c r="V4174" s="144"/>
      <c r="W4174" s="144">
        <v>309633</v>
      </c>
      <c r="X4174" s="144" t="s">
        <v>32319</v>
      </c>
      <c r="Y4174" s="144" t="s">
        <v>32320</v>
      </c>
      <c r="Z4174" s="144" t="s">
        <v>32321</v>
      </c>
      <c r="AA4174" s="160">
        <v>7438</v>
      </c>
    </row>
    <row r="4175" spans="1:31" ht="45" customHeight="1" x14ac:dyDescent="0.25">
      <c r="A4175" s="144" t="s">
        <v>32316</v>
      </c>
      <c r="B4175" s="144" t="s">
        <v>32317</v>
      </c>
      <c r="C4175" s="144"/>
      <c r="D4175" s="144"/>
      <c r="E4175" s="144" t="s">
        <v>32322</v>
      </c>
      <c r="F4175" s="144">
        <v>1</v>
      </c>
      <c r="G4175" s="144">
        <v>100</v>
      </c>
      <c r="H4175" s="144"/>
      <c r="I4175" s="144"/>
      <c r="J4175" s="144"/>
      <c r="K4175" s="144"/>
      <c r="L4175" s="144"/>
      <c r="M4175" s="145" t="s">
        <v>2213</v>
      </c>
      <c r="N4175" s="144" t="s">
        <v>18</v>
      </c>
      <c r="O4175" s="144"/>
      <c r="P4175" s="144" t="s">
        <v>17722</v>
      </c>
      <c r="Q4175" s="144"/>
      <c r="R4175" s="144"/>
      <c r="S4175" s="144" t="s">
        <v>15453</v>
      </c>
      <c r="T4175" s="144" t="s">
        <v>32318</v>
      </c>
      <c r="U4175" s="144" t="s">
        <v>32316</v>
      </c>
      <c r="V4175" s="144" t="s">
        <v>32316</v>
      </c>
      <c r="W4175" s="144">
        <v>309633</v>
      </c>
      <c r="X4175" s="144" t="s">
        <v>32319</v>
      </c>
      <c r="Y4175" s="144" t="s">
        <v>32320</v>
      </c>
      <c r="Z4175" s="144" t="s">
        <v>32321</v>
      </c>
      <c r="AA4175" s="160">
        <v>7439</v>
      </c>
      <c r="AE4175" s="109" t="s">
        <v>31516</v>
      </c>
    </row>
    <row r="4176" spans="1:31" ht="45" customHeight="1" x14ac:dyDescent="0.25">
      <c r="A4176" s="144" t="s">
        <v>9518</v>
      </c>
      <c r="B4176" s="144" t="s">
        <v>4208</v>
      </c>
      <c r="C4176" s="144">
        <v>1</v>
      </c>
      <c r="D4176" s="144"/>
      <c r="E4176" s="144"/>
      <c r="F4176" s="144">
        <v>1</v>
      </c>
      <c r="G4176" s="144"/>
      <c r="H4176" s="144">
        <v>798</v>
      </c>
      <c r="I4176" s="144">
        <v>290</v>
      </c>
      <c r="J4176" s="144">
        <v>363</v>
      </c>
      <c r="K4176" s="144">
        <v>145</v>
      </c>
      <c r="L4176" s="144"/>
      <c r="M4176" s="145" t="s">
        <v>2213</v>
      </c>
      <c r="N4176" s="144" t="s">
        <v>80</v>
      </c>
      <c r="O4176" s="144"/>
      <c r="P4176" s="144" t="s">
        <v>30586</v>
      </c>
      <c r="Q4176" s="144"/>
      <c r="R4176" s="144"/>
      <c r="S4176" s="144" t="s">
        <v>4191</v>
      </c>
      <c r="T4176" s="144" t="s">
        <v>8016</v>
      </c>
      <c r="U4176" s="144" t="s">
        <v>9518</v>
      </c>
      <c r="V4176" s="144"/>
      <c r="W4176" s="144">
        <v>356250</v>
      </c>
      <c r="X4176" s="144" t="s">
        <v>11651</v>
      </c>
      <c r="Y4176" s="144" t="s">
        <v>9519</v>
      </c>
      <c r="Z4176" s="144" t="s">
        <v>9520</v>
      </c>
      <c r="AA4176" s="160">
        <v>1827</v>
      </c>
    </row>
    <row r="4177" spans="1:27" ht="45" customHeight="1" x14ac:dyDescent="0.25">
      <c r="A4177" s="144" t="s">
        <v>37349</v>
      </c>
      <c r="B4177" s="144" t="s">
        <v>37350</v>
      </c>
      <c r="C4177" s="144"/>
      <c r="D4177" s="144" t="s">
        <v>37351</v>
      </c>
      <c r="E4177" s="144"/>
      <c r="F4177" s="144">
        <v>5</v>
      </c>
      <c r="G4177" s="144"/>
      <c r="H4177" s="144"/>
      <c r="I4177" s="144"/>
      <c r="J4177" s="144"/>
      <c r="K4177" s="144"/>
      <c r="L4177" s="144">
        <v>400</v>
      </c>
      <c r="M4177" s="145" t="s">
        <v>2213</v>
      </c>
      <c r="N4177" s="144" t="s">
        <v>49</v>
      </c>
      <c r="O4177" s="144"/>
      <c r="P4177" s="144" t="s">
        <v>30712</v>
      </c>
      <c r="Q4177" s="144"/>
      <c r="R4177" s="144"/>
      <c r="S4177" s="144" t="s">
        <v>4189</v>
      </c>
      <c r="T4177" s="144" t="s">
        <v>21400</v>
      </c>
      <c r="U4177" s="144" t="s">
        <v>37349</v>
      </c>
      <c r="V4177" s="144"/>
      <c r="W4177" s="144">
        <v>614066</v>
      </c>
      <c r="X4177" s="144" t="s">
        <v>37352</v>
      </c>
      <c r="Y4177" s="144" t="s">
        <v>37353</v>
      </c>
      <c r="Z4177" s="144" t="s">
        <v>37354</v>
      </c>
      <c r="AA4177" s="160">
        <v>7895</v>
      </c>
    </row>
    <row r="4178" spans="1:27" ht="45" customHeight="1" x14ac:dyDescent="0.25">
      <c r="A4178" s="144" t="s">
        <v>25789</v>
      </c>
      <c r="B4178" s="144" t="s">
        <v>25790</v>
      </c>
      <c r="C4178" s="144"/>
      <c r="D4178" s="144"/>
      <c r="E4178" s="144"/>
      <c r="F4178" s="144">
        <v>1</v>
      </c>
      <c r="G4178" s="144"/>
      <c r="H4178" s="144">
        <v>1000</v>
      </c>
      <c r="I4178" s="144">
        <v>400</v>
      </c>
      <c r="J4178" s="144">
        <v>350</v>
      </c>
      <c r="K4178" s="144">
        <v>250</v>
      </c>
      <c r="L4178" s="144"/>
      <c r="M4178" s="145" t="s">
        <v>2213</v>
      </c>
      <c r="N4178" s="144" t="s">
        <v>18</v>
      </c>
      <c r="O4178" s="144"/>
      <c r="P4178" s="144" t="s">
        <v>17718</v>
      </c>
      <c r="Q4178" s="144"/>
      <c r="R4178" s="144"/>
      <c r="S4178" s="144"/>
      <c r="T4178" s="144"/>
      <c r="U4178" s="144" t="s">
        <v>25789</v>
      </c>
      <c r="V4178" s="144"/>
      <c r="W4178" s="144">
        <v>309385</v>
      </c>
      <c r="X4178" s="144" t="s">
        <v>25791</v>
      </c>
      <c r="Y4178" s="144" t="s">
        <v>25150</v>
      </c>
      <c r="Z4178" s="144" t="s">
        <v>25792</v>
      </c>
      <c r="AA4178" s="161">
        <v>6358</v>
      </c>
    </row>
    <row r="4179" spans="1:27" ht="45" customHeight="1" x14ac:dyDescent="0.25">
      <c r="A4179" s="144" t="s">
        <v>25789</v>
      </c>
      <c r="B4179" s="144" t="s">
        <v>25790</v>
      </c>
      <c r="C4179" s="144"/>
      <c r="D4179" s="144"/>
      <c r="E4179" s="144" t="s">
        <v>4466</v>
      </c>
      <c r="F4179" s="144">
        <v>1</v>
      </c>
      <c r="G4179" s="144">
        <v>200</v>
      </c>
      <c r="H4179" s="144"/>
      <c r="I4179" s="144"/>
      <c r="J4179" s="144"/>
      <c r="K4179" s="144"/>
      <c r="L4179" s="144"/>
      <c r="M4179" s="145" t="s">
        <v>2213</v>
      </c>
      <c r="N4179" s="144" t="s">
        <v>18</v>
      </c>
      <c r="O4179" s="144"/>
      <c r="P4179" s="144" t="s">
        <v>17718</v>
      </c>
      <c r="Q4179" s="144"/>
      <c r="R4179" s="144"/>
      <c r="S4179" s="144" t="s">
        <v>15453</v>
      </c>
      <c r="T4179" s="144" t="s">
        <v>25793</v>
      </c>
      <c r="U4179" s="144" t="s">
        <v>25789</v>
      </c>
      <c r="V4179" s="144"/>
      <c r="W4179" s="144">
        <v>309385</v>
      </c>
      <c r="X4179" s="144" t="s">
        <v>25791</v>
      </c>
      <c r="Y4179" s="144" t="s">
        <v>25150</v>
      </c>
      <c r="Z4179" s="144" t="s">
        <v>25792</v>
      </c>
      <c r="AA4179" s="160">
        <v>6359</v>
      </c>
    </row>
    <row r="4180" spans="1:27" ht="45" customHeight="1" x14ac:dyDescent="0.25">
      <c r="A4180" s="144" t="s">
        <v>30231</v>
      </c>
      <c r="B4180" s="144" t="s">
        <v>15409</v>
      </c>
      <c r="C4180" s="144">
        <v>19</v>
      </c>
      <c r="D4180" s="144" t="s">
        <v>30232</v>
      </c>
      <c r="E4180" s="144"/>
      <c r="F4180" s="144">
        <v>1</v>
      </c>
      <c r="G4180" s="144"/>
      <c r="H4180" s="144">
        <v>1600</v>
      </c>
      <c r="I4180" s="144">
        <v>750</v>
      </c>
      <c r="J4180" s="144">
        <v>750</v>
      </c>
      <c r="K4180" s="144">
        <v>100</v>
      </c>
      <c r="L4180" s="144"/>
      <c r="M4180" s="145" t="s">
        <v>2213</v>
      </c>
      <c r="N4180" s="144" t="s">
        <v>18</v>
      </c>
      <c r="O4180" s="144"/>
      <c r="P4180" s="144" t="s">
        <v>2375</v>
      </c>
      <c r="Q4180" s="144"/>
      <c r="R4180" s="144"/>
      <c r="S4180" s="144"/>
      <c r="T4180" s="144"/>
      <c r="U4180" s="144" t="s">
        <v>30231</v>
      </c>
      <c r="V4180" s="144"/>
      <c r="W4180" s="144">
        <v>308000</v>
      </c>
      <c r="X4180" s="144" t="s">
        <v>30233</v>
      </c>
      <c r="Y4180" s="144">
        <v>8503000000</v>
      </c>
      <c r="Z4180" s="144" t="s">
        <v>30234</v>
      </c>
      <c r="AA4180" s="160">
        <v>7090</v>
      </c>
    </row>
    <row r="4181" spans="1:27" ht="45" customHeight="1" x14ac:dyDescent="0.25">
      <c r="A4181" s="144" t="s">
        <v>9524</v>
      </c>
      <c r="B4181" s="144" t="s">
        <v>4209</v>
      </c>
      <c r="C4181" s="144"/>
      <c r="D4181" s="144"/>
      <c r="E4181" s="144"/>
      <c r="F4181" s="144">
        <v>1</v>
      </c>
      <c r="G4181" s="144"/>
      <c r="H4181" s="144">
        <v>1799</v>
      </c>
      <c r="I4181" s="144">
        <v>654</v>
      </c>
      <c r="J4181" s="144">
        <v>818</v>
      </c>
      <c r="K4181" s="144">
        <v>327</v>
      </c>
      <c r="L4181" s="144"/>
      <c r="M4181" s="145" t="s">
        <v>2213</v>
      </c>
      <c r="N4181" s="144" t="s">
        <v>40</v>
      </c>
      <c r="O4181" s="144"/>
      <c r="P4181" s="144" t="s">
        <v>13866</v>
      </c>
      <c r="Q4181" s="144"/>
      <c r="R4181" s="144"/>
      <c r="S4181" s="144" t="s">
        <v>4189</v>
      </c>
      <c r="T4181" s="144" t="s">
        <v>6618</v>
      </c>
      <c r="U4181" s="144" t="s">
        <v>9524</v>
      </c>
      <c r="V4181" s="144"/>
      <c r="W4181" s="144">
        <v>686314</v>
      </c>
      <c r="X4181" s="144" t="s">
        <v>6187</v>
      </c>
      <c r="Y4181" s="144"/>
      <c r="Z4181" s="144" t="s">
        <v>9525</v>
      </c>
      <c r="AA4181" s="160">
        <v>1832</v>
      </c>
    </row>
    <row r="4182" spans="1:27" ht="45" customHeight="1" x14ac:dyDescent="0.25">
      <c r="A4182" s="144" t="s">
        <v>14833</v>
      </c>
      <c r="B4182" s="144" t="s">
        <v>4205</v>
      </c>
      <c r="C4182" s="144">
        <v>8</v>
      </c>
      <c r="D4182" s="144" t="s">
        <v>4218</v>
      </c>
      <c r="E4182" s="144"/>
      <c r="F4182" s="144">
        <v>1</v>
      </c>
      <c r="G4182" s="144">
        <v>221</v>
      </c>
      <c r="H4182" s="144"/>
      <c r="I4182" s="144"/>
      <c r="J4182" s="144"/>
      <c r="K4182" s="144"/>
      <c r="L4182" s="144"/>
      <c r="M4182" s="145" t="s">
        <v>2213</v>
      </c>
      <c r="N4182" s="144" t="s">
        <v>42</v>
      </c>
      <c r="O4182" s="144"/>
      <c r="P4182" s="144" t="s">
        <v>4160</v>
      </c>
      <c r="Q4182" s="144"/>
      <c r="R4182" s="144"/>
      <c r="S4182" s="144"/>
      <c r="T4182" s="144"/>
      <c r="U4182" s="144" t="s">
        <v>14833</v>
      </c>
      <c r="V4182" s="144"/>
      <c r="W4182" s="144">
        <v>141195</v>
      </c>
      <c r="X4182" s="144" t="s">
        <v>14834</v>
      </c>
      <c r="Y4182" s="144" t="s">
        <v>14835</v>
      </c>
      <c r="Z4182" s="144" t="s">
        <v>14836</v>
      </c>
      <c r="AA4182" s="160">
        <v>3447</v>
      </c>
    </row>
    <row r="4183" spans="1:27" ht="45" customHeight="1" x14ac:dyDescent="0.25">
      <c r="A4183" s="144" t="s">
        <v>15813</v>
      </c>
      <c r="B4183" s="144" t="s">
        <v>13672</v>
      </c>
      <c r="C4183" s="144">
        <v>1900</v>
      </c>
      <c r="D4183" s="144"/>
      <c r="E4183" s="144"/>
      <c r="F4183" s="144">
        <v>1</v>
      </c>
      <c r="G4183" s="144"/>
      <c r="H4183" s="144">
        <v>2000</v>
      </c>
      <c r="I4183" s="144">
        <v>700</v>
      </c>
      <c r="J4183" s="144">
        <v>900</v>
      </c>
      <c r="K4183" s="144">
        <v>400</v>
      </c>
      <c r="L4183" s="144"/>
      <c r="M4183" s="145" t="s">
        <v>2213</v>
      </c>
      <c r="N4183" s="144" t="s">
        <v>41</v>
      </c>
      <c r="O4183" s="144"/>
      <c r="P4183" s="144" t="s">
        <v>2734</v>
      </c>
      <c r="Q4183" s="144"/>
      <c r="R4183" s="144"/>
      <c r="S4183" s="144"/>
      <c r="T4183" s="144"/>
      <c r="U4183" s="144" t="s">
        <v>15813</v>
      </c>
      <c r="V4183" s="144"/>
      <c r="W4183" s="144">
        <v>125222</v>
      </c>
      <c r="X4183" s="144" t="s">
        <v>15814</v>
      </c>
      <c r="Y4183" s="144" t="s">
        <v>15815</v>
      </c>
      <c r="Z4183" s="144" t="s">
        <v>15816</v>
      </c>
      <c r="AA4183" s="160">
        <v>3899</v>
      </c>
    </row>
    <row r="4184" spans="1:27" ht="45" customHeight="1" x14ac:dyDescent="0.25">
      <c r="A4184" s="144" t="s">
        <v>15813</v>
      </c>
      <c r="B4184" s="144" t="s">
        <v>13672</v>
      </c>
      <c r="C4184" s="144">
        <v>1900</v>
      </c>
      <c r="D4184" s="144"/>
      <c r="E4184" s="144" t="s">
        <v>20470</v>
      </c>
      <c r="F4184" s="144">
        <v>1</v>
      </c>
      <c r="G4184" s="144">
        <v>350</v>
      </c>
      <c r="H4184" s="144"/>
      <c r="I4184" s="144"/>
      <c r="J4184" s="144"/>
      <c r="K4184" s="144"/>
      <c r="L4184" s="144"/>
      <c r="M4184" s="145" t="s">
        <v>2213</v>
      </c>
      <c r="N4184" s="144" t="s">
        <v>41</v>
      </c>
      <c r="O4184" s="144"/>
      <c r="P4184" s="144" t="s">
        <v>2734</v>
      </c>
      <c r="Q4184" s="144"/>
      <c r="R4184" s="144"/>
      <c r="S4184" s="144"/>
      <c r="T4184" s="144"/>
      <c r="U4184" s="144" t="s">
        <v>15813</v>
      </c>
      <c r="V4184" s="144"/>
      <c r="W4184" s="144">
        <v>125222</v>
      </c>
      <c r="X4184" s="144" t="s">
        <v>15814</v>
      </c>
      <c r="Y4184" s="144" t="s">
        <v>15815</v>
      </c>
      <c r="Z4184" s="144" t="s">
        <v>15816</v>
      </c>
      <c r="AA4184" s="160">
        <v>3900</v>
      </c>
    </row>
    <row r="4185" spans="1:27" ht="45" customHeight="1" x14ac:dyDescent="0.25">
      <c r="A4185" s="144" t="s">
        <v>20471</v>
      </c>
      <c r="B4185" s="144" t="s">
        <v>16518</v>
      </c>
      <c r="C4185" s="144">
        <v>1</v>
      </c>
      <c r="D4185" s="144"/>
      <c r="E4185" s="144"/>
      <c r="F4185" s="144">
        <v>1</v>
      </c>
      <c r="G4185" s="144"/>
      <c r="H4185" s="144">
        <v>450</v>
      </c>
      <c r="I4185" s="144">
        <v>200</v>
      </c>
      <c r="J4185" s="144">
        <v>200</v>
      </c>
      <c r="K4185" s="144">
        <v>50</v>
      </c>
      <c r="L4185" s="144"/>
      <c r="M4185" s="145" t="s">
        <v>2213</v>
      </c>
      <c r="N4185" s="144" t="s">
        <v>49</v>
      </c>
      <c r="O4185" s="144"/>
      <c r="P4185" s="144" t="s">
        <v>30712</v>
      </c>
      <c r="Q4185" s="144"/>
      <c r="R4185" s="144"/>
      <c r="S4185" s="144"/>
      <c r="T4185" s="144"/>
      <c r="U4185" s="144" t="s">
        <v>20471</v>
      </c>
      <c r="V4185" s="144"/>
      <c r="W4185" s="144">
        <v>614109</v>
      </c>
      <c r="X4185" s="144" t="s">
        <v>20472</v>
      </c>
      <c r="Y4185" s="144">
        <v>83420000000</v>
      </c>
      <c r="Z4185" s="144" t="s">
        <v>20473</v>
      </c>
      <c r="AA4185" s="160">
        <v>5266</v>
      </c>
    </row>
    <row r="4186" spans="1:27" ht="45" customHeight="1" x14ac:dyDescent="0.25">
      <c r="A4186" s="144" t="s">
        <v>13040</v>
      </c>
      <c r="B4186" s="144" t="s">
        <v>4230</v>
      </c>
      <c r="C4186" s="144"/>
      <c r="D4186" s="144" t="s">
        <v>13041</v>
      </c>
      <c r="E4186" s="144"/>
      <c r="F4186" s="144">
        <v>5</v>
      </c>
      <c r="G4186" s="144"/>
      <c r="H4186" s="144"/>
      <c r="I4186" s="144"/>
      <c r="J4186" s="144"/>
      <c r="K4186" s="144"/>
      <c r="L4186" s="144">
        <v>850</v>
      </c>
      <c r="M4186" s="145" t="s">
        <v>2213</v>
      </c>
      <c r="N4186" s="144" t="s">
        <v>85</v>
      </c>
      <c r="O4186" s="144"/>
      <c r="P4186" s="144" t="s">
        <v>3525</v>
      </c>
      <c r="Q4186" s="144"/>
      <c r="R4186" s="144"/>
      <c r="S4186" s="144"/>
      <c r="T4186" s="144"/>
      <c r="U4186" s="144" t="s">
        <v>13040</v>
      </c>
      <c r="V4186" s="144"/>
      <c r="W4186" s="144">
        <v>625027</v>
      </c>
      <c r="X4186" s="144" t="s">
        <v>13042</v>
      </c>
      <c r="Y4186" s="144" t="s">
        <v>13043</v>
      </c>
      <c r="Z4186" s="144" t="s">
        <v>13044</v>
      </c>
      <c r="AA4186" s="160">
        <v>1835</v>
      </c>
    </row>
    <row r="4187" spans="1:27" ht="45" customHeight="1" x14ac:dyDescent="0.25">
      <c r="A4187" s="144" t="s">
        <v>9527</v>
      </c>
      <c r="B4187" s="144" t="s">
        <v>36082</v>
      </c>
      <c r="C4187" s="144">
        <v>35</v>
      </c>
      <c r="D4187" s="144"/>
      <c r="E4187" s="144"/>
      <c r="F4187" s="144">
        <v>1</v>
      </c>
      <c r="G4187" s="144"/>
      <c r="H4187" s="144">
        <v>850</v>
      </c>
      <c r="I4187" s="144">
        <v>300</v>
      </c>
      <c r="J4187" s="144">
        <v>400</v>
      </c>
      <c r="K4187" s="144">
        <v>150</v>
      </c>
      <c r="L4187" s="144"/>
      <c r="M4187" s="145" t="s">
        <v>2213</v>
      </c>
      <c r="N4187" s="144" t="s">
        <v>31</v>
      </c>
      <c r="O4187" s="144"/>
      <c r="P4187" s="144" t="s">
        <v>13862</v>
      </c>
      <c r="Q4187" s="144"/>
      <c r="R4187" s="144"/>
      <c r="S4187" s="144" t="s">
        <v>4189</v>
      </c>
      <c r="T4187" s="144" t="s">
        <v>6237</v>
      </c>
      <c r="U4187" s="144" t="s">
        <v>9527</v>
      </c>
      <c r="V4187" s="144"/>
      <c r="W4187" s="144">
        <v>652704</v>
      </c>
      <c r="X4187" s="145" t="s">
        <v>9528</v>
      </c>
      <c r="Y4187" s="144"/>
      <c r="Z4187" s="144"/>
      <c r="AA4187" s="160">
        <v>1836</v>
      </c>
    </row>
    <row r="4188" spans="1:27" ht="45" customHeight="1" x14ac:dyDescent="0.25">
      <c r="A4188" s="144" t="s">
        <v>9529</v>
      </c>
      <c r="B4188" s="144" t="s">
        <v>4208</v>
      </c>
      <c r="C4188" s="144">
        <v>23</v>
      </c>
      <c r="D4188" s="144"/>
      <c r="E4188" s="144"/>
      <c r="F4188" s="144">
        <v>1</v>
      </c>
      <c r="G4188" s="144"/>
      <c r="H4188" s="144">
        <v>1199</v>
      </c>
      <c r="I4188" s="144">
        <v>436</v>
      </c>
      <c r="J4188" s="144">
        <v>545</v>
      </c>
      <c r="K4188" s="144">
        <v>218</v>
      </c>
      <c r="L4188" s="144"/>
      <c r="M4188" s="145" t="s">
        <v>2213</v>
      </c>
      <c r="N4188" s="144" t="s">
        <v>76</v>
      </c>
      <c r="O4188" s="144"/>
      <c r="P4188" s="144" t="s">
        <v>3935</v>
      </c>
      <c r="Q4188" s="144" t="s">
        <v>4187</v>
      </c>
      <c r="R4188" s="144" t="s">
        <v>4214</v>
      </c>
      <c r="S4188" s="144"/>
      <c r="T4188" s="144"/>
      <c r="U4188" s="144" t="s">
        <v>9529</v>
      </c>
      <c r="V4188" s="144"/>
      <c r="W4188" s="144">
        <v>410001</v>
      </c>
      <c r="X4188" s="144" t="s">
        <v>9530</v>
      </c>
      <c r="Y4188" s="144"/>
      <c r="Z4188" s="144"/>
      <c r="AA4188" s="160">
        <v>1838</v>
      </c>
    </row>
    <row r="4189" spans="1:27" ht="45" customHeight="1" x14ac:dyDescent="0.25">
      <c r="A4189" s="144" t="s">
        <v>20474</v>
      </c>
      <c r="B4189" s="144" t="s">
        <v>20475</v>
      </c>
      <c r="C4189" s="144"/>
      <c r="D4189" s="144"/>
      <c r="E4189" s="144"/>
      <c r="F4189" s="144">
        <v>1</v>
      </c>
      <c r="G4189" s="144">
        <v>18</v>
      </c>
      <c r="H4189" s="144">
        <v>100</v>
      </c>
      <c r="I4189" s="144">
        <v>50</v>
      </c>
      <c r="J4189" s="144">
        <v>50</v>
      </c>
      <c r="K4189" s="144"/>
      <c r="L4189" s="144"/>
      <c r="M4189" s="145" t="s">
        <v>2213</v>
      </c>
      <c r="N4189" s="144" t="s">
        <v>22</v>
      </c>
      <c r="O4189" s="144"/>
      <c r="P4189" s="144" t="s">
        <v>3620</v>
      </c>
      <c r="Q4189" s="144"/>
      <c r="R4189" s="144"/>
      <c r="S4189" s="144" t="s">
        <v>4191</v>
      </c>
      <c r="T4189" s="144" t="s">
        <v>14901</v>
      </c>
      <c r="U4189" s="144" t="s">
        <v>20474</v>
      </c>
      <c r="V4189" s="144"/>
      <c r="W4189" s="144">
        <v>162820</v>
      </c>
      <c r="X4189" s="144" t="s">
        <v>20476</v>
      </c>
      <c r="Y4189" s="144" t="s">
        <v>20478</v>
      </c>
      <c r="Z4189" s="144" t="s">
        <v>20477</v>
      </c>
      <c r="AA4189" s="160">
        <v>3507</v>
      </c>
    </row>
    <row r="4190" spans="1:27" ht="45" customHeight="1" x14ac:dyDescent="0.25">
      <c r="A4190" s="144" t="s">
        <v>9532</v>
      </c>
      <c r="B4190" s="144" t="s">
        <v>4205</v>
      </c>
      <c r="C4190" s="144"/>
      <c r="D4190" s="144" t="s">
        <v>6065</v>
      </c>
      <c r="E4190" s="144"/>
      <c r="F4190" s="144">
        <v>1</v>
      </c>
      <c r="G4190" s="144">
        <v>200</v>
      </c>
      <c r="H4190" s="144"/>
      <c r="I4190" s="144"/>
      <c r="J4190" s="144"/>
      <c r="K4190" s="144"/>
      <c r="L4190" s="144"/>
      <c r="M4190" s="145" t="s">
        <v>2213</v>
      </c>
      <c r="N4190" s="144" t="s">
        <v>85</v>
      </c>
      <c r="O4190" s="144"/>
      <c r="P4190" s="144" t="s">
        <v>3155</v>
      </c>
      <c r="Q4190" s="144"/>
      <c r="R4190" s="144"/>
      <c r="S4190" s="144" t="s">
        <v>4191</v>
      </c>
      <c r="T4190" s="144" t="s">
        <v>9533</v>
      </c>
      <c r="U4190" s="144" t="s">
        <v>9532</v>
      </c>
      <c r="V4190" s="144"/>
      <c r="W4190" s="144">
        <v>626020</v>
      </c>
      <c r="X4190" s="144" t="s">
        <v>9534</v>
      </c>
      <c r="Y4190" s="144" t="s">
        <v>9535</v>
      </c>
      <c r="Z4190" s="144" t="s">
        <v>9536</v>
      </c>
      <c r="AA4190" s="160">
        <v>1840</v>
      </c>
    </row>
    <row r="4191" spans="1:27" ht="45" customHeight="1" x14ac:dyDescent="0.25">
      <c r="A4191" s="144" t="s">
        <v>36802</v>
      </c>
      <c r="B4191" s="144" t="s">
        <v>36803</v>
      </c>
      <c r="C4191" s="144"/>
      <c r="D4191" s="144"/>
      <c r="E4191" s="144"/>
      <c r="F4191" s="144">
        <v>1</v>
      </c>
      <c r="G4191" s="144"/>
      <c r="H4191" s="144">
        <v>850</v>
      </c>
      <c r="I4191" s="144">
        <v>300</v>
      </c>
      <c r="J4191" s="144">
        <v>400</v>
      </c>
      <c r="K4191" s="144">
        <v>150</v>
      </c>
      <c r="L4191" s="144"/>
      <c r="M4191" s="145" t="s">
        <v>2213</v>
      </c>
      <c r="N4191" s="144" t="s">
        <v>84</v>
      </c>
      <c r="O4191" s="144"/>
      <c r="P4191" s="144" t="s">
        <v>13890</v>
      </c>
      <c r="Q4191" s="144"/>
      <c r="R4191" s="144"/>
      <c r="S4191" s="144" t="s">
        <v>4189</v>
      </c>
      <c r="T4191" s="144" t="s">
        <v>15474</v>
      </c>
      <c r="U4191" s="144" t="s">
        <v>36802</v>
      </c>
      <c r="V4191" s="144"/>
      <c r="W4191" s="144">
        <v>301845</v>
      </c>
      <c r="X4191" s="144" t="s">
        <v>36804</v>
      </c>
      <c r="Y4191" s="144">
        <v>89530000000</v>
      </c>
      <c r="Z4191" s="144" t="s">
        <v>36805</v>
      </c>
      <c r="AA4191" s="160">
        <v>7737</v>
      </c>
    </row>
    <row r="4192" spans="1:27" ht="45" customHeight="1" x14ac:dyDescent="0.25">
      <c r="A4192" s="144" t="s">
        <v>36802</v>
      </c>
      <c r="B4192" s="144" t="s">
        <v>36803</v>
      </c>
      <c r="C4192" s="144"/>
      <c r="D4192" s="144"/>
      <c r="E4192" s="144" t="s">
        <v>20499</v>
      </c>
      <c r="F4192" s="144">
        <v>1</v>
      </c>
      <c r="G4192" s="144">
        <v>200</v>
      </c>
      <c r="H4192" s="144"/>
      <c r="I4192" s="144"/>
      <c r="J4192" s="144"/>
      <c r="K4192" s="144"/>
      <c r="L4192" s="144"/>
      <c r="M4192" s="145" t="s">
        <v>2213</v>
      </c>
      <c r="N4192" s="144" t="s">
        <v>84</v>
      </c>
      <c r="O4192" s="144"/>
      <c r="P4192" s="144" t="s">
        <v>13890</v>
      </c>
      <c r="Q4192" s="144"/>
      <c r="R4192" s="144"/>
      <c r="S4192" s="144" t="s">
        <v>4189</v>
      </c>
      <c r="T4192" s="144" t="s">
        <v>15474</v>
      </c>
      <c r="U4192" s="144" t="s">
        <v>36802</v>
      </c>
      <c r="V4192" s="144"/>
      <c r="W4192" s="144">
        <v>301845</v>
      </c>
      <c r="X4192" s="144" t="s">
        <v>36806</v>
      </c>
      <c r="Y4192" s="144">
        <v>89530000000</v>
      </c>
      <c r="Z4192" s="144" t="s">
        <v>36805</v>
      </c>
      <c r="AA4192" s="160">
        <v>7738</v>
      </c>
    </row>
    <row r="4193" spans="1:27" ht="45" customHeight="1" x14ac:dyDescent="0.25">
      <c r="A4193" s="144" t="s">
        <v>9537</v>
      </c>
      <c r="B4193" s="144" t="s">
        <v>4217</v>
      </c>
      <c r="C4193" s="144">
        <v>1</v>
      </c>
      <c r="D4193" s="144"/>
      <c r="E4193" s="144"/>
      <c r="F4193" s="144">
        <v>2</v>
      </c>
      <c r="G4193" s="144"/>
      <c r="H4193" s="144"/>
      <c r="I4193" s="144"/>
      <c r="J4193" s="144"/>
      <c r="K4193" s="144"/>
      <c r="L4193" s="144">
        <v>150</v>
      </c>
      <c r="M4193" s="145" t="s">
        <v>2213</v>
      </c>
      <c r="N4193" s="144" t="s">
        <v>86</v>
      </c>
      <c r="O4193" s="144"/>
      <c r="P4193" s="144" t="s">
        <v>3568</v>
      </c>
      <c r="Q4193" s="144"/>
      <c r="R4193" s="144"/>
      <c r="S4193" s="144"/>
      <c r="T4193" s="144"/>
      <c r="U4193" s="144" t="s">
        <v>9537</v>
      </c>
      <c r="V4193" s="144"/>
      <c r="W4193" s="144">
        <v>432010</v>
      </c>
      <c r="X4193" s="144" t="s">
        <v>9538</v>
      </c>
      <c r="Y4193" s="144" t="s">
        <v>9539</v>
      </c>
      <c r="Z4193" s="144" t="s">
        <v>9540</v>
      </c>
      <c r="AA4193" s="160">
        <v>1841</v>
      </c>
    </row>
    <row r="4194" spans="1:27" ht="45" customHeight="1" x14ac:dyDescent="0.25">
      <c r="A4194" s="144" t="s">
        <v>13045</v>
      </c>
      <c r="B4194" s="144" t="s">
        <v>4874</v>
      </c>
      <c r="C4194" s="144"/>
      <c r="D4194" s="144"/>
      <c r="E4194" s="144"/>
      <c r="F4194" s="144">
        <v>2</v>
      </c>
      <c r="G4194" s="144"/>
      <c r="H4194" s="144"/>
      <c r="I4194" s="144"/>
      <c r="J4194" s="144"/>
      <c r="K4194" s="144"/>
      <c r="L4194" s="144">
        <v>50</v>
      </c>
      <c r="M4194" s="145" t="s">
        <v>2213</v>
      </c>
      <c r="N4194" s="144" t="s">
        <v>31</v>
      </c>
      <c r="O4194" s="144"/>
      <c r="P4194" s="144" t="s">
        <v>30697</v>
      </c>
      <c r="Q4194" s="144"/>
      <c r="R4194" s="144"/>
      <c r="S4194" s="144" t="s">
        <v>4190</v>
      </c>
      <c r="T4194" s="144" t="s">
        <v>13046</v>
      </c>
      <c r="U4194" s="144" t="s">
        <v>13045</v>
      </c>
      <c r="V4194" s="144"/>
      <c r="W4194" s="144">
        <v>652270</v>
      </c>
      <c r="X4194" s="144" t="s">
        <v>13298</v>
      </c>
      <c r="Y4194" s="144" t="s">
        <v>13047</v>
      </c>
      <c r="Z4194" s="144" t="s">
        <v>13048</v>
      </c>
      <c r="AA4194" s="160">
        <v>1842</v>
      </c>
    </row>
    <row r="4195" spans="1:27" ht="45" customHeight="1" x14ac:dyDescent="0.25">
      <c r="A4195" s="144" t="s">
        <v>30235</v>
      </c>
      <c r="B4195" s="144" t="s">
        <v>20528</v>
      </c>
      <c r="C4195" s="144">
        <v>14</v>
      </c>
      <c r="D4195" s="144" t="s">
        <v>5795</v>
      </c>
      <c r="E4195" s="144"/>
      <c r="F4195" s="144">
        <v>1</v>
      </c>
      <c r="G4195" s="144">
        <v>350</v>
      </c>
      <c r="H4195" s="144"/>
      <c r="I4195" s="144"/>
      <c r="J4195" s="144"/>
      <c r="K4195" s="144"/>
      <c r="L4195" s="144"/>
      <c r="M4195" s="145" t="s">
        <v>2213</v>
      </c>
      <c r="N4195" s="144" t="s">
        <v>15</v>
      </c>
      <c r="O4195" s="144"/>
      <c r="P4195" s="144" t="s">
        <v>2849</v>
      </c>
      <c r="Q4195" s="144"/>
      <c r="R4195" s="144"/>
      <c r="S4195" s="144"/>
      <c r="T4195" s="144"/>
      <c r="U4195" s="144" t="s">
        <v>30235</v>
      </c>
      <c r="V4195" s="144"/>
      <c r="W4195" s="144">
        <v>676244</v>
      </c>
      <c r="X4195" s="144" t="s">
        <v>9018</v>
      </c>
      <c r="Y4195" s="144" t="s">
        <v>9019</v>
      </c>
      <c r="Z4195" s="144" t="s">
        <v>30236</v>
      </c>
      <c r="AA4195" s="161">
        <v>563</v>
      </c>
    </row>
    <row r="4196" spans="1:27" ht="45" customHeight="1" x14ac:dyDescent="0.25">
      <c r="A4196" s="144" t="s">
        <v>25794</v>
      </c>
      <c r="B4196" s="144" t="s">
        <v>15538</v>
      </c>
      <c r="C4196" s="144"/>
      <c r="D4196" s="144" t="s">
        <v>5037</v>
      </c>
      <c r="E4196" s="144"/>
      <c r="F4196" s="144">
        <v>1</v>
      </c>
      <c r="G4196" s="144">
        <v>75</v>
      </c>
      <c r="H4196" s="144"/>
      <c r="I4196" s="144"/>
      <c r="J4196" s="144"/>
      <c r="K4196" s="144"/>
      <c r="L4196" s="144"/>
      <c r="M4196" s="145" t="s">
        <v>2213</v>
      </c>
      <c r="N4196" s="144" t="s">
        <v>14</v>
      </c>
      <c r="O4196" s="144"/>
      <c r="P4196" s="144" t="s">
        <v>4139</v>
      </c>
      <c r="Q4196" s="144"/>
      <c r="R4196" s="144"/>
      <c r="S4196" s="144" t="s">
        <v>15453</v>
      </c>
      <c r="T4196" s="144" t="s">
        <v>6770</v>
      </c>
      <c r="U4196" s="144" t="s">
        <v>25794</v>
      </c>
      <c r="V4196" s="144"/>
      <c r="W4196" s="144">
        <v>659458</v>
      </c>
      <c r="X4196" s="144" t="s">
        <v>25795</v>
      </c>
      <c r="Y4196" s="144" t="s">
        <v>25796</v>
      </c>
      <c r="Z4196" s="144" t="s">
        <v>30237</v>
      </c>
      <c r="AA4196" s="161">
        <v>6461</v>
      </c>
    </row>
    <row r="4197" spans="1:27" ht="45" customHeight="1" x14ac:dyDescent="0.25">
      <c r="A4197" s="144" t="s">
        <v>16407</v>
      </c>
      <c r="B4197" s="144" t="s">
        <v>15409</v>
      </c>
      <c r="C4197" s="144">
        <v>1</v>
      </c>
      <c r="D4197" s="144"/>
      <c r="E4197" s="144"/>
      <c r="F4197" s="144">
        <v>1</v>
      </c>
      <c r="G4197" s="144"/>
      <c r="H4197" s="144">
        <v>1040</v>
      </c>
      <c r="I4197" s="144">
        <v>654</v>
      </c>
      <c r="J4197" s="144">
        <v>818</v>
      </c>
      <c r="K4197" s="144">
        <v>327</v>
      </c>
      <c r="L4197" s="144"/>
      <c r="M4197" s="145" t="s">
        <v>2213</v>
      </c>
      <c r="N4197" s="144" t="s">
        <v>31</v>
      </c>
      <c r="O4197" s="144"/>
      <c r="P4197" s="144" t="s">
        <v>30621</v>
      </c>
      <c r="Q4197" s="144"/>
      <c r="R4197" s="144"/>
      <c r="S4197" s="144" t="s">
        <v>4189</v>
      </c>
      <c r="T4197" s="144" t="s">
        <v>5423</v>
      </c>
      <c r="U4197" s="144" t="s">
        <v>16407</v>
      </c>
      <c r="V4197" s="144"/>
      <c r="W4197" s="144">
        <v>652150</v>
      </c>
      <c r="X4197" s="144" t="s">
        <v>11381</v>
      </c>
      <c r="Y4197" s="144" t="s">
        <v>14837</v>
      </c>
      <c r="Z4197" s="144" t="s">
        <v>16408</v>
      </c>
      <c r="AA4197" s="160">
        <v>1798</v>
      </c>
    </row>
    <row r="4198" spans="1:27" ht="45" customHeight="1" x14ac:dyDescent="0.25">
      <c r="A4198" s="144" t="s">
        <v>14153</v>
      </c>
      <c r="B4198" s="144" t="s">
        <v>4205</v>
      </c>
      <c r="C4198" s="144">
        <v>16</v>
      </c>
      <c r="D4198" s="144"/>
      <c r="E4198" s="144"/>
      <c r="F4198" s="144">
        <v>1</v>
      </c>
      <c r="G4198" s="144">
        <v>200</v>
      </c>
      <c r="H4198" s="144"/>
      <c r="I4198" s="144"/>
      <c r="J4198" s="144"/>
      <c r="K4198" s="144"/>
      <c r="L4198" s="144"/>
      <c r="M4198" s="145" t="s">
        <v>2213</v>
      </c>
      <c r="N4198" s="144" t="s">
        <v>34</v>
      </c>
      <c r="O4198" s="144"/>
      <c r="P4198" s="144" t="s">
        <v>3119</v>
      </c>
      <c r="Q4198" s="144"/>
      <c r="R4198" s="144"/>
      <c r="S4198" s="144" t="s">
        <v>4189</v>
      </c>
      <c r="T4198" s="144" t="s">
        <v>6034</v>
      </c>
      <c r="U4198" s="144" t="s">
        <v>14153</v>
      </c>
      <c r="V4198" s="144"/>
      <c r="W4198" s="144">
        <v>353680</v>
      </c>
      <c r="X4198" s="167" t="s">
        <v>14154</v>
      </c>
      <c r="Y4198" s="167"/>
      <c r="Z4198" s="148"/>
      <c r="AA4198" s="160">
        <v>1844</v>
      </c>
    </row>
    <row r="4199" spans="1:27" ht="45" customHeight="1" x14ac:dyDescent="0.25">
      <c r="A4199" s="144" t="s">
        <v>20479</v>
      </c>
      <c r="B4199" s="144" t="s">
        <v>19062</v>
      </c>
      <c r="C4199" s="144">
        <v>15</v>
      </c>
      <c r="D4199" s="144"/>
      <c r="E4199" s="144"/>
      <c r="F4199" s="144">
        <v>1</v>
      </c>
      <c r="G4199" s="144"/>
      <c r="H4199" s="144">
        <v>1199</v>
      </c>
      <c r="I4199" s="144">
        <v>436</v>
      </c>
      <c r="J4199" s="144">
        <v>545</v>
      </c>
      <c r="K4199" s="144">
        <v>218</v>
      </c>
      <c r="L4199" s="144"/>
      <c r="M4199" s="145" t="s">
        <v>2213</v>
      </c>
      <c r="N4199" s="144" t="s">
        <v>15</v>
      </c>
      <c r="O4199" s="144"/>
      <c r="P4199" s="144" t="s">
        <v>3326</v>
      </c>
      <c r="Q4199" s="144"/>
      <c r="R4199" s="144"/>
      <c r="S4199" s="144"/>
      <c r="T4199" s="144"/>
      <c r="U4199" s="144" t="s">
        <v>20479</v>
      </c>
      <c r="V4199" s="144"/>
      <c r="W4199" s="144">
        <v>676776</v>
      </c>
      <c r="X4199" s="144" t="s">
        <v>20480</v>
      </c>
      <c r="Y4199" s="144"/>
      <c r="Z4199" s="144" t="s">
        <v>20481</v>
      </c>
      <c r="AA4199" s="160">
        <v>1845</v>
      </c>
    </row>
    <row r="4200" spans="1:27" ht="45" customHeight="1" x14ac:dyDescent="0.25">
      <c r="A4200" s="144" t="s">
        <v>9543</v>
      </c>
      <c r="B4200" s="144" t="s">
        <v>4205</v>
      </c>
      <c r="C4200" s="144">
        <v>2</v>
      </c>
      <c r="D4200" s="144" t="s">
        <v>4206</v>
      </c>
      <c r="E4200" s="144"/>
      <c r="F4200" s="144">
        <v>1</v>
      </c>
      <c r="G4200" s="144">
        <v>350</v>
      </c>
      <c r="H4200" s="144"/>
      <c r="I4200" s="144"/>
      <c r="J4200" s="144"/>
      <c r="K4200" s="144"/>
      <c r="L4200" s="144"/>
      <c r="M4200" s="145" t="s">
        <v>2213</v>
      </c>
      <c r="N4200" s="144" t="s">
        <v>78</v>
      </c>
      <c r="O4200" s="144"/>
      <c r="P4200" s="144" t="s">
        <v>2903</v>
      </c>
      <c r="Q4200" s="144"/>
      <c r="R4200" s="144"/>
      <c r="S4200" s="144"/>
      <c r="T4200" s="144"/>
      <c r="U4200" s="144" t="s">
        <v>9543</v>
      </c>
      <c r="V4200" s="144"/>
      <c r="W4200" s="144">
        <v>623704</v>
      </c>
      <c r="X4200" s="144" t="s">
        <v>9544</v>
      </c>
      <c r="Y4200" s="144"/>
      <c r="Z4200" s="144" t="s">
        <v>9545</v>
      </c>
      <c r="AA4200" s="160">
        <v>1846</v>
      </c>
    </row>
    <row r="4201" spans="1:27" ht="45" customHeight="1" x14ac:dyDescent="0.25">
      <c r="A4201" s="144" t="s">
        <v>9546</v>
      </c>
      <c r="B4201" s="144" t="s">
        <v>9547</v>
      </c>
      <c r="C4201" s="144"/>
      <c r="D4201" s="144"/>
      <c r="E4201" s="144"/>
      <c r="F4201" s="144">
        <v>1</v>
      </c>
      <c r="G4201" s="144"/>
      <c r="H4201" s="144">
        <v>1200</v>
      </c>
      <c r="I4201" s="144"/>
      <c r="J4201" s="144"/>
      <c r="K4201" s="144">
        <v>1200</v>
      </c>
      <c r="L4201" s="144"/>
      <c r="M4201" s="145" t="s">
        <v>2213</v>
      </c>
      <c r="N4201" s="144" t="s">
        <v>26</v>
      </c>
      <c r="O4201" s="144"/>
      <c r="P4201" s="144" t="s">
        <v>2658</v>
      </c>
      <c r="Q4201" s="144"/>
      <c r="R4201" s="144"/>
      <c r="S4201" s="144"/>
      <c r="T4201" s="144"/>
      <c r="U4201" s="144" t="s">
        <v>9546</v>
      </c>
      <c r="V4201" s="144"/>
      <c r="W4201" s="144">
        <v>153025</v>
      </c>
      <c r="X4201" s="144" t="s">
        <v>9548</v>
      </c>
      <c r="Y4201" s="151" t="s">
        <v>9549</v>
      </c>
      <c r="Z4201" s="144" t="s">
        <v>9550</v>
      </c>
      <c r="AA4201" s="160">
        <v>1847</v>
      </c>
    </row>
    <row r="4202" spans="1:27" ht="45" customHeight="1" x14ac:dyDescent="0.25">
      <c r="A4202" s="144" t="s">
        <v>32323</v>
      </c>
      <c r="B4202" s="144" t="s">
        <v>15377</v>
      </c>
      <c r="C4202" s="144">
        <v>24</v>
      </c>
      <c r="D4202" s="144" t="s">
        <v>5210</v>
      </c>
      <c r="E4202" s="144"/>
      <c r="F4202" s="144">
        <v>1</v>
      </c>
      <c r="G4202" s="144">
        <v>220</v>
      </c>
      <c r="H4202" s="144"/>
      <c r="I4202" s="144"/>
      <c r="J4202" s="144"/>
      <c r="K4202" s="144"/>
      <c r="L4202" s="144"/>
      <c r="M4202" s="145" t="s">
        <v>2213</v>
      </c>
      <c r="N4202" s="144" t="s">
        <v>18</v>
      </c>
      <c r="O4202" s="144"/>
      <c r="P4202" s="144" t="s">
        <v>13858</v>
      </c>
      <c r="Q4202" s="144"/>
      <c r="R4202" s="144"/>
      <c r="S4202" s="144"/>
      <c r="T4202" s="144"/>
      <c r="U4202" s="144" t="s">
        <v>32323</v>
      </c>
      <c r="V4202" s="144"/>
      <c r="W4202" s="144">
        <v>309519</v>
      </c>
      <c r="X4202" s="144" t="s">
        <v>32324</v>
      </c>
      <c r="Y4202" s="144">
        <v>89510000000</v>
      </c>
      <c r="Z4202" s="144" t="s">
        <v>32325</v>
      </c>
      <c r="AA4202" s="160">
        <v>6989</v>
      </c>
    </row>
    <row r="4203" spans="1:27" ht="45" customHeight="1" x14ac:dyDescent="0.25">
      <c r="A4203" s="144" t="s">
        <v>36807</v>
      </c>
      <c r="B4203" s="144" t="s">
        <v>36808</v>
      </c>
      <c r="C4203" s="144"/>
      <c r="D4203" s="144"/>
      <c r="E4203" s="144"/>
      <c r="F4203" s="144">
        <v>1</v>
      </c>
      <c r="G4203" s="144">
        <v>100</v>
      </c>
      <c r="H4203" s="144">
        <v>100</v>
      </c>
      <c r="I4203" s="144">
        <v>100</v>
      </c>
      <c r="J4203" s="144"/>
      <c r="K4203" s="144"/>
      <c r="L4203" s="144"/>
      <c r="M4203" s="145" t="s">
        <v>2213</v>
      </c>
      <c r="N4203" s="144" t="s">
        <v>58</v>
      </c>
      <c r="O4203" s="144"/>
      <c r="P4203" s="144" t="s">
        <v>2409</v>
      </c>
      <c r="Q4203" s="144"/>
      <c r="R4203" s="144"/>
      <c r="S4203" s="144" t="s">
        <v>19102</v>
      </c>
      <c r="T4203" s="144" t="s">
        <v>36809</v>
      </c>
      <c r="U4203" s="144" t="s">
        <v>36807</v>
      </c>
      <c r="V4203" s="144"/>
      <c r="W4203" s="144">
        <v>361511</v>
      </c>
      <c r="X4203" s="144" t="s">
        <v>36810</v>
      </c>
      <c r="Y4203" s="144" t="s">
        <v>36811</v>
      </c>
      <c r="Z4203" s="144" t="s">
        <v>36812</v>
      </c>
      <c r="AA4203" s="160">
        <v>7726</v>
      </c>
    </row>
    <row r="4204" spans="1:27" ht="45" customHeight="1" x14ac:dyDescent="0.25">
      <c r="A4204" s="144" t="s">
        <v>17235</v>
      </c>
      <c r="B4204" s="144" t="s">
        <v>17236</v>
      </c>
      <c r="C4204" s="144"/>
      <c r="D4204" s="144"/>
      <c r="E4204" s="144"/>
      <c r="F4204" s="144">
        <v>2</v>
      </c>
      <c r="G4204" s="144"/>
      <c r="H4204" s="144"/>
      <c r="I4204" s="144"/>
      <c r="J4204" s="144"/>
      <c r="K4204" s="144"/>
      <c r="L4204" s="144">
        <v>150</v>
      </c>
      <c r="M4204" s="145" t="s">
        <v>2213</v>
      </c>
      <c r="N4204" s="144" t="s">
        <v>86</v>
      </c>
      <c r="O4204" s="144"/>
      <c r="P4204" s="144" t="s">
        <v>2437</v>
      </c>
      <c r="Q4204" s="144"/>
      <c r="R4204" s="144"/>
      <c r="S4204" s="144" t="s">
        <v>4189</v>
      </c>
      <c r="T4204" s="144" t="s">
        <v>11425</v>
      </c>
      <c r="U4204" s="144" t="s">
        <v>17235</v>
      </c>
      <c r="V4204" s="144"/>
      <c r="W4204" s="144">
        <v>433750</v>
      </c>
      <c r="X4204" s="144" t="s">
        <v>17237</v>
      </c>
      <c r="Y4204" s="144" t="s">
        <v>17238</v>
      </c>
      <c r="Z4204" s="144" t="s">
        <v>17239</v>
      </c>
      <c r="AA4204" s="160">
        <v>4319</v>
      </c>
    </row>
    <row r="4205" spans="1:27" ht="45" customHeight="1" x14ac:dyDescent="0.25">
      <c r="A4205" s="144" t="s">
        <v>17235</v>
      </c>
      <c r="B4205" s="144" t="s">
        <v>17236</v>
      </c>
      <c r="C4205" s="144"/>
      <c r="D4205" s="144"/>
      <c r="E4205" s="144" t="s">
        <v>17240</v>
      </c>
      <c r="F4205" s="144">
        <v>2</v>
      </c>
      <c r="G4205" s="144"/>
      <c r="H4205" s="144"/>
      <c r="I4205" s="144"/>
      <c r="J4205" s="144"/>
      <c r="K4205" s="144"/>
      <c r="L4205" s="144">
        <v>850</v>
      </c>
      <c r="M4205" s="145" t="s">
        <v>2213</v>
      </c>
      <c r="N4205" s="144" t="s">
        <v>86</v>
      </c>
      <c r="O4205" s="144"/>
      <c r="P4205" s="144" t="s">
        <v>2437</v>
      </c>
      <c r="Q4205" s="144"/>
      <c r="R4205" s="144"/>
      <c r="S4205" s="144" t="s">
        <v>4189</v>
      </c>
      <c r="T4205" s="144" t="s">
        <v>11425</v>
      </c>
      <c r="U4205" s="144" t="s">
        <v>17235</v>
      </c>
      <c r="V4205" s="144"/>
      <c r="W4205" s="144">
        <v>433750</v>
      </c>
      <c r="X4205" s="144" t="s">
        <v>17237</v>
      </c>
      <c r="Y4205" s="144" t="s">
        <v>17238</v>
      </c>
      <c r="Z4205" s="144" t="s">
        <v>17239</v>
      </c>
      <c r="AA4205" s="160">
        <v>4320</v>
      </c>
    </row>
    <row r="4206" spans="1:27" ht="45" customHeight="1" x14ac:dyDescent="0.25">
      <c r="A4206" s="144" t="s">
        <v>20482</v>
      </c>
      <c r="B4206" s="144" t="s">
        <v>15647</v>
      </c>
      <c r="C4206" s="144">
        <v>30</v>
      </c>
      <c r="D4206" s="144" t="s">
        <v>6158</v>
      </c>
      <c r="E4206" s="144"/>
      <c r="F4206" s="144">
        <v>1</v>
      </c>
      <c r="G4206" s="144">
        <v>200</v>
      </c>
      <c r="H4206" s="144"/>
      <c r="I4206" s="144"/>
      <c r="J4206" s="144"/>
      <c r="K4206" s="144"/>
      <c r="L4206" s="144"/>
      <c r="M4206" s="145" t="s">
        <v>2213</v>
      </c>
      <c r="N4206" s="144" t="s">
        <v>54</v>
      </c>
      <c r="O4206" s="144"/>
      <c r="P4206" s="144" t="s">
        <v>3831</v>
      </c>
      <c r="Q4206" s="144"/>
      <c r="R4206" s="144"/>
      <c r="S4206" s="144" t="s">
        <v>4189</v>
      </c>
      <c r="T4206" s="144" t="s">
        <v>4839</v>
      </c>
      <c r="U4206" s="144" t="s">
        <v>20482</v>
      </c>
      <c r="V4206" s="144"/>
      <c r="W4206" s="144">
        <v>453200</v>
      </c>
      <c r="X4206" s="144" t="s">
        <v>20483</v>
      </c>
      <c r="Y4206" s="144">
        <v>83480000000</v>
      </c>
      <c r="Z4206" s="144" t="s">
        <v>25797</v>
      </c>
      <c r="AA4206" s="160">
        <v>5369</v>
      </c>
    </row>
    <row r="4207" spans="1:27" ht="45" customHeight="1" x14ac:dyDescent="0.25">
      <c r="A4207" s="144" t="s">
        <v>9551</v>
      </c>
      <c r="B4207" s="144" t="s">
        <v>9552</v>
      </c>
      <c r="C4207" s="144"/>
      <c r="D4207" s="144"/>
      <c r="E4207" s="144"/>
      <c r="F4207" s="144">
        <v>1</v>
      </c>
      <c r="G4207" s="144"/>
      <c r="H4207" s="144">
        <v>1000</v>
      </c>
      <c r="I4207" s="144"/>
      <c r="J4207" s="144"/>
      <c r="K4207" s="144">
        <v>1000</v>
      </c>
      <c r="L4207" s="144"/>
      <c r="M4207" s="145" t="s">
        <v>2213</v>
      </c>
      <c r="N4207" s="144" t="s">
        <v>48</v>
      </c>
      <c r="O4207" s="144"/>
      <c r="P4207" s="144" t="s">
        <v>3675</v>
      </c>
      <c r="Q4207" s="144"/>
      <c r="R4207" s="144"/>
      <c r="S4207" s="144" t="s">
        <v>4189</v>
      </c>
      <c r="T4207" s="144" t="s">
        <v>9553</v>
      </c>
      <c r="U4207" s="144" t="s">
        <v>9551</v>
      </c>
      <c r="V4207" s="144"/>
      <c r="W4207" s="144">
        <v>442600</v>
      </c>
      <c r="X4207" s="144"/>
      <c r="Y4207" s="144"/>
      <c r="Z4207" s="144" t="s">
        <v>9554</v>
      </c>
      <c r="AA4207" s="160">
        <v>1848</v>
      </c>
    </row>
    <row r="4208" spans="1:27" ht="45" customHeight="1" x14ac:dyDescent="0.25">
      <c r="A4208" s="144" t="s">
        <v>15818</v>
      </c>
      <c r="B4208" s="144" t="s">
        <v>15819</v>
      </c>
      <c r="C4208" s="144">
        <v>6</v>
      </c>
      <c r="D4208" s="144"/>
      <c r="E4208" s="144"/>
      <c r="F4208" s="144">
        <v>1</v>
      </c>
      <c r="G4208" s="144"/>
      <c r="H4208" s="144">
        <v>1200</v>
      </c>
      <c r="I4208" s="144">
        <v>400</v>
      </c>
      <c r="J4208" s="144">
        <v>500</v>
      </c>
      <c r="K4208" s="144">
        <v>300</v>
      </c>
      <c r="L4208" s="144"/>
      <c r="M4208" s="145" t="s">
        <v>2213</v>
      </c>
      <c r="N4208" s="144" t="s">
        <v>79</v>
      </c>
      <c r="O4208" s="144"/>
      <c r="P4208" s="144" t="s">
        <v>3787</v>
      </c>
      <c r="Q4208" s="144"/>
      <c r="R4208" s="144"/>
      <c r="S4208" s="144" t="s">
        <v>4189</v>
      </c>
      <c r="T4208" s="144" t="s">
        <v>7561</v>
      </c>
      <c r="U4208" s="144" t="s">
        <v>15818</v>
      </c>
      <c r="V4208" s="144"/>
      <c r="W4208" s="144">
        <v>215801</v>
      </c>
      <c r="X4208" s="144" t="s">
        <v>15820</v>
      </c>
      <c r="Y4208" s="144" t="s">
        <v>15821</v>
      </c>
      <c r="Z4208" s="144" t="s">
        <v>15822</v>
      </c>
      <c r="AA4208" s="160">
        <v>4080</v>
      </c>
    </row>
    <row r="4209" spans="1:27" ht="45" customHeight="1" x14ac:dyDescent="0.25">
      <c r="A4209" s="144" t="s">
        <v>30238</v>
      </c>
      <c r="B4209" s="144" t="s">
        <v>21036</v>
      </c>
      <c r="C4209" s="144"/>
      <c r="D4209" s="144" t="s">
        <v>30239</v>
      </c>
      <c r="E4209" s="144"/>
      <c r="F4209" s="144">
        <v>3</v>
      </c>
      <c r="G4209" s="144"/>
      <c r="H4209" s="144"/>
      <c r="I4209" s="144"/>
      <c r="J4209" s="144"/>
      <c r="K4209" s="144"/>
      <c r="L4209" s="144">
        <v>150</v>
      </c>
      <c r="M4209" s="145" t="s">
        <v>2213</v>
      </c>
      <c r="N4209" s="144" t="s">
        <v>17</v>
      </c>
      <c r="O4209" s="144"/>
      <c r="P4209" s="144" t="s">
        <v>2305</v>
      </c>
      <c r="Q4209" s="144"/>
      <c r="R4209" s="144"/>
      <c r="S4209" s="144"/>
      <c r="T4209" s="144"/>
      <c r="U4209" s="144" t="s">
        <v>30238</v>
      </c>
      <c r="V4209" s="144"/>
      <c r="W4209" s="144">
        <v>414041</v>
      </c>
      <c r="X4209" s="144" t="s">
        <v>9555</v>
      </c>
      <c r="Y4209" s="144"/>
      <c r="Z4209" s="144" t="s">
        <v>30240</v>
      </c>
      <c r="AA4209" s="160">
        <v>1849</v>
      </c>
    </row>
    <row r="4210" spans="1:27" ht="45" customHeight="1" x14ac:dyDescent="0.25">
      <c r="A4210" s="144" t="s">
        <v>9556</v>
      </c>
      <c r="B4210" s="144" t="s">
        <v>27532</v>
      </c>
      <c r="C4210" s="144"/>
      <c r="D4210" s="144"/>
      <c r="E4210" s="144"/>
      <c r="F4210" s="144">
        <v>2</v>
      </c>
      <c r="G4210" s="144"/>
      <c r="H4210" s="144"/>
      <c r="I4210" s="144"/>
      <c r="J4210" s="144"/>
      <c r="K4210" s="144"/>
      <c r="L4210" s="144">
        <v>150</v>
      </c>
      <c r="M4210" s="145" t="s">
        <v>2213</v>
      </c>
      <c r="N4210" s="144" t="s">
        <v>87</v>
      </c>
      <c r="O4210" s="144"/>
      <c r="P4210" s="144" t="s">
        <v>3429</v>
      </c>
      <c r="Q4210" s="144"/>
      <c r="R4210" s="144"/>
      <c r="S4210" s="144"/>
      <c r="T4210" s="144"/>
      <c r="U4210" s="144" t="s">
        <v>9556</v>
      </c>
      <c r="V4210" s="144"/>
      <c r="W4210" s="144">
        <v>680000</v>
      </c>
      <c r="X4210" s="144" t="s">
        <v>9557</v>
      </c>
      <c r="Y4210" s="144" t="s">
        <v>27533</v>
      </c>
      <c r="Z4210" s="144" t="s">
        <v>14840</v>
      </c>
      <c r="AA4210" s="161">
        <v>1850</v>
      </c>
    </row>
    <row r="4211" spans="1:27" ht="45" customHeight="1" x14ac:dyDescent="0.25">
      <c r="A4211" s="144" t="s">
        <v>15823</v>
      </c>
      <c r="B4211" s="144" t="s">
        <v>15824</v>
      </c>
      <c r="C4211" s="144"/>
      <c r="D4211" s="144"/>
      <c r="E4211" s="144"/>
      <c r="F4211" s="144">
        <v>2</v>
      </c>
      <c r="G4211" s="144"/>
      <c r="H4211" s="144"/>
      <c r="I4211" s="144"/>
      <c r="J4211" s="144"/>
      <c r="K4211" s="144"/>
      <c r="L4211" s="144">
        <v>1500</v>
      </c>
      <c r="M4211" s="145" t="s">
        <v>2213</v>
      </c>
      <c r="N4211" s="144" t="s">
        <v>85</v>
      </c>
      <c r="O4211" s="144"/>
      <c r="P4211" s="144" t="s">
        <v>3373</v>
      </c>
      <c r="Q4211" s="144" t="s">
        <v>13845</v>
      </c>
      <c r="R4211" s="144" t="s">
        <v>15825</v>
      </c>
      <c r="S4211" s="144"/>
      <c r="T4211" s="144"/>
      <c r="U4211" s="144" t="s">
        <v>15823</v>
      </c>
      <c r="V4211" s="144"/>
      <c r="W4211" s="144">
        <v>626109</v>
      </c>
      <c r="X4211" s="144" t="s">
        <v>15826</v>
      </c>
      <c r="Y4211" s="144" t="s">
        <v>15827</v>
      </c>
      <c r="Z4211" s="144" t="s">
        <v>15828</v>
      </c>
      <c r="AA4211" s="160">
        <v>3909</v>
      </c>
    </row>
    <row r="4212" spans="1:27" ht="45" customHeight="1" x14ac:dyDescent="0.25">
      <c r="A4212" s="144" t="s">
        <v>15823</v>
      </c>
      <c r="B4212" s="144" t="s">
        <v>15824</v>
      </c>
      <c r="C4212" s="144"/>
      <c r="D4212" s="144"/>
      <c r="E4212" s="144" t="s">
        <v>20484</v>
      </c>
      <c r="F4212" s="144">
        <v>2</v>
      </c>
      <c r="G4212" s="144"/>
      <c r="H4212" s="144"/>
      <c r="I4212" s="144"/>
      <c r="J4212" s="144"/>
      <c r="K4212" s="144"/>
      <c r="L4212" s="144">
        <v>500</v>
      </c>
      <c r="M4212" s="145" t="s">
        <v>2213</v>
      </c>
      <c r="N4212" s="144" t="s">
        <v>85</v>
      </c>
      <c r="O4212" s="144"/>
      <c r="P4212" s="144" t="s">
        <v>3373</v>
      </c>
      <c r="Q4212" s="144" t="s">
        <v>13845</v>
      </c>
      <c r="R4212" s="144" t="s">
        <v>15829</v>
      </c>
      <c r="S4212" s="144"/>
      <c r="T4212" s="144"/>
      <c r="U4212" s="144" t="s">
        <v>15823</v>
      </c>
      <c r="V4212" s="144" t="s">
        <v>15830</v>
      </c>
      <c r="W4212" s="144">
        <v>626109</v>
      </c>
      <c r="X4212" s="144" t="s">
        <v>15826</v>
      </c>
      <c r="Y4212" s="144" t="s">
        <v>15827</v>
      </c>
      <c r="Z4212" s="144" t="s">
        <v>15828</v>
      </c>
      <c r="AA4212" s="160">
        <v>3910</v>
      </c>
    </row>
    <row r="4213" spans="1:27" ht="45" customHeight="1" x14ac:dyDescent="0.25">
      <c r="A4213" s="144" t="s">
        <v>13049</v>
      </c>
      <c r="B4213" s="147" t="s">
        <v>4205</v>
      </c>
      <c r="C4213" s="144">
        <v>24</v>
      </c>
      <c r="D4213" s="144"/>
      <c r="E4213" s="144"/>
      <c r="F4213" s="144">
        <v>1</v>
      </c>
      <c r="G4213" s="144">
        <v>350</v>
      </c>
      <c r="H4213" s="144"/>
      <c r="I4213" s="144"/>
      <c r="J4213" s="144"/>
      <c r="K4213" s="144"/>
      <c r="L4213" s="144"/>
      <c r="M4213" s="145" t="s">
        <v>2213</v>
      </c>
      <c r="N4213" s="144" t="s">
        <v>51</v>
      </c>
      <c r="O4213" s="144"/>
      <c r="P4213" s="144" t="s">
        <v>30647</v>
      </c>
      <c r="Q4213" s="144" t="s">
        <v>4187</v>
      </c>
      <c r="R4213" s="144" t="s">
        <v>13050</v>
      </c>
      <c r="S4213" s="144"/>
      <c r="T4213" s="144"/>
      <c r="U4213" s="144" t="s">
        <v>13049</v>
      </c>
      <c r="V4213" s="144"/>
      <c r="W4213" s="144">
        <v>180016</v>
      </c>
      <c r="X4213" s="144" t="s">
        <v>6971</v>
      </c>
      <c r="Y4213" s="144" t="s">
        <v>6972</v>
      </c>
      <c r="Z4213" s="144" t="s">
        <v>6973</v>
      </c>
      <c r="AA4213" s="160">
        <v>1853</v>
      </c>
    </row>
    <row r="4214" spans="1:27" ht="45" customHeight="1" x14ac:dyDescent="0.25">
      <c r="A4214" s="144" t="s">
        <v>28499</v>
      </c>
      <c r="B4214" s="144" t="s">
        <v>23388</v>
      </c>
      <c r="C4214" s="144">
        <v>1</v>
      </c>
      <c r="D4214" s="144"/>
      <c r="E4214" s="144"/>
      <c r="F4214" s="144">
        <v>1</v>
      </c>
      <c r="G4214" s="144">
        <v>200</v>
      </c>
      <c r="H4214" s="144"/>
      <c r="I4214" s="144"/>
      <c r="J4214" s="144"/>
      <c r="K4214" s="144"/>
      <c r="L4214" s="144"/>
      <c r="M4214" s="145" t="s">
        <v>2213</v>
      </c>
      <c r="N4214" s="144" t="s">
        <v>86</v>
      </c>
      <c r="O4214" s="144"/>
      <c r="P4214" s="144" t="s">
        <v>3269</v>
      </c>
      <c r="Q4214" s="144"/>
      <c r="R4214" s="144"/>
      <c r="S4214" s="144" t="s">
        <v>28500</v>
      </c>
      <c r="T4214" s="144" t="s">
        <v>11285</v>
      </c>
      <c r="U4214" s="144" t="s">
        <v>28499</v>
      </c>
      <c r="V4214" s="144"/>
      <c r="W4214" s="144">
        <v>433910</v>
      </c>
      <c r="X4214" s="144" t="s">
        <v>11286</v>
      </c>
      <c r="Y4214" s="144" t="s">
        <v>13805</v>
      </c>
      <c r="Z4214" s="144" t="s">
        <v>32326</v>
      </c>
      <c r="AA4214" s="160">
        <v>1795</v>
      </c>
    </row>
    <row r="4215" spans="1:27" ht="45" customHeight="1" x14ac:dyDescent="0.25">
      <c r="A4215" s="144" t="s">
        <v>9562</v>
      </c>
      <c r="B4215" s="144" t="s">
        <v>4303</v>
      </c>
      <c r="C4215" s="144">
        <v>3</v>
      </c>
      <c r="D4215" s="144"/>
      <c r="E4215" s="144"/>
      <c r="F4215" s="144">
        <v>2</v>
      </c>
      <c r="G4215" s="144"/>
      <c r="H4215" s="144"/>
      <c r="I4215" s="144"/>
      <c r="J4215" s="144"/>
      <c r="K4215" s="144"/>
      <c r="L4215" s="144">
        <v>150</v>
      </c>
      <c r="M4215" s="145" t="s">
        <v>2213</v>
      </c>
      <c r="N4215" s="144" t="s">
        <v>86</v>
      </c>
      <c r="O4215" s="144"/>
      <c r="P4215" s="144" t="s">
        <v>3568</v>
      </c>
      <c r="Q4215" s="144" t="s">
        <v>4187</v>
      </c>
      <c r="R4215" s="144" t="s">
        <v>9563</v>
      </c>
      <c r="S4215" s="144"/>
      <c r="T4215" s="144"/>
      <c r="U4215" s="144" t="s">
        <v>9562</v>
      </c>
      <c r="V4215" s="144"/>
      <c r="W4215" s="144">
        <v>432034</v>
      </c>
      <c r="X4215" s="144" t="s">
        <v>9564</v>
      </c>
      <c r="Y4215" s="144"/>
      <c r="Z4215" s="144"/>
      <c r="AA4215" s="160">
        <v>1854</v>
      </c>
    </row>
    <row r="4216" spans="1:27" ht="45" customHeight="1" x14ac:dyDescent="0.25">
      <c r="A4216" s="144" t="s">
        <v>23126</v>
      </c>
      <c r="B4216" s="144" t="s">
        <v>23127</v>
      </c>
      <c r="C4216" s="144"/>
      <c r="D4216" s="144"/>
      <c r="E4216" s="144"/>
      <c r="F4216" s="144">
        <v>1</v>
      </c>
      <c r="G4216" s="144"/>
      <c r="H4216" s="144">
        <v>100</v>
      </c>
      <c r="I4216" s="144">
        <v>30</v>
      </c>
      <c r="J4216" s="144">
        <v>50</v>
      </c>
      <c r="K4216" s="144">
        <v>20</v>
      </c>
      <c r="L4216" s="144"/>
      <c r="M4216" s="145" t="s">
        <v>2213</v>
      </c>
      <c r="N4216" s="144" t="s">
        <v>46</v>
      </c>
      <c r="O4216" s="144"/>
      <c r="P4216" s="144" t="s">
        <v>2400</v>
      </c>
      <c r="Q4216" s="144"/>
      <c r="R4216" s="144"/>
      <c r="S4216" s="144"/>
      <c r="T4216" s="144" t="s">
        <v>23128</v>
      </c>
      <c r="U4216" s="144" t="s">
        <v>23126</v>
      </c>
      <c r="V4216" s="144"/>
      <c r="W4216" s="144">
        <v>462834</v>
      </c>
      <c r="X4216" s="144" t="s">
        <v>16831</v>
      </c>
      <c r="Y4216" s="144">
        <v>83540000000</v>
      </c>
      <c r="Z4216" s="144" t="s">
        <v>23129</v>
      </c>
      <c r="AA4216" s="160">
        <v>5838</v>
      </c>
    </row>
    <row r="4217" spans="1:27" ht="45" customHeight="1" x14ac:dyDescent="0.25">
      <c r="A4217" s="144" t="s">
        <v>31305</v>
      </c>
      <c r="B4217" s="147" t="s">
        <v>31306</v>
      </c>
      <c r="C4217" s="144"/>
      <c r="D4217" s="145"/>
      <c r="E4217" s="144"/>
      <c r="F4217" s="144">
        <v>1</v>
      </c>
      <c r="G4217" s="144"/>
      <c r="H4217" s="144">
        <v>798</v>
      </c>
      <c r="I4217" s="144">
        <v>290</v>
      </c>
      <c r="J4217" s="144">
        <v>363</v>
      </c>
      <c r="K4217" s="144">
        <v>145</v>
      </c>
      <c r="L4217" s="144"/>
      <c r="M4217" s="145" t="s">
        <v>2213</v>
      </c>
      <c r="N4217" s="144" t="s">
        <v>23</v>
      </c>
      <c r="O4217" s="144"/>
      <c r="P4217" s="144" t="s">
        <v>3439</v>
      </c>
      <c r="Q4217" s="144"/>
      <c r="R4217" s="144"/>
      <c r="S4217" s="144" t="s">
        <v>4191</v>
      </c>
      <c r="T4217" s="144" t="s">
        <v>9531</v>
      </c>
      <c r="U4217" s="144" t="s">
        <v>31305</v>
      </c>
      <c r="V4217" s="144"/>
      <c r="W4217" s="144"/>
      <c r="X4217" s="145"/>
      <c r="Y4217" s="144"/>
      <c r="Z4217" s="144" t="s">
        <v>31307</v>
      </c>
      <c r="AA4217" s="160">
        <v>1839</v>
      </c>
    </row>
    <row r="4218" spans="1:27" ht="45" customHeight="1" x14ac:dyDescent="0.25">
      <c r="A4218" s="144" t="s">
        <v>9565</v>
      </c>
      <c r="B4218" s="144" t="s">
        <v>4208</v>
      </c>
      <c r="C4218" s="144">
        <v>20</v>
      </c>
      <c r="D4218" s="144"/>
      <c r="E4218" s="144"/>
      <c r="F4218" s="144">
        <v>1</v>
      </c>
      <c r="G4218" s="144"/>
      <c r="H4218" s="144">
        <v>1199</v>
      </c>
      <c r="I4218" s="144">
        <v>436</v>
      </c>
      <c r="J4218" s="144">
        <v>545</v>
      </c>
      <c r="K4218" s="144">
        <v>218</v>
      </c>
      <c r="L4218" s="144"/>
      <c r="M4218" s="145" t="s">
        <v>2213</v>
      </c>
      <c r="N4218" s="144" t="s">
        <v>78</v>
      </c>
      <c r="O4218" s="144"/>
      <c r="P4218" s="144" t="s">
        <v>3649</v>
      </c>
      <c r="Q4218" s="144" t="s">
        <v>4187</v>
      </c>
      <c r="R4218" s="144" t="s">
        <v>9566</v>
      </c>
      <c r="S4218" s="144"/>
      <c r="T4218" s="144"/>
      <c r="U4218" s="144" t="s">
        <v>9565</v>
      </c>
      <c r="V4218" s="144"/>
      <c r="W4218" s="144">
        <v>620010</v>
      </c>
      <c r="X4218" s="144" t="s">
        <v>9567</v>
      </c>
      <c r="Y4218" s="144"/>
      <c r="Z4218" s="144" t="s">
        <v>9568</v>
      </c>
      <c r="AA4218" s="160">
        <v>1855</v>
      </c>
    </row>
    <row r="4219" spans="1:27" ht="45" customHeight="1" x14ac:dyDescent="0.25">
      <c r="A4219" s="144" t="s">
        <v>27534</v>
      </c>
      <c r="B4219" s="144" t="s">
        <v>36813</v>
      </c>
      <c r="C4219" s="144"/>
      <c r="D4219" s="144" t="s">
        <v>36814</v>
      </c>
      <c r="E4219" s="144"/>
      <c r="F4219" s="144">
        <v>1</v>
      </c>
      <c r="G4219" s="144"/>
      <c r="H4219" s="144">
        <v>1300</v>
      </c>
      <c r="I4219" s="144">
        <v>500</v>
      </c>
      <c r="J4219" s="144">
        <v>600</v>
      </c>
      <c r="K4219" s="144">
        <v>200</v>
      </c>
      <c r="L4219" s="144"/>
      <c r="M4219" s="145" t="s">
        <v>2213</v>
      </c>
      <c r="N4219" s="144" t="s">
        <v>31529</v>
      </c>
      <c r="O4219" s="144"/>
      <c r="P4219" s="144" t="s">
        <v>36309</v>
      </c>
      <c r="Q4219" s="144"/>
      <c r="R4219" s="144"/>
      <c r="S4219" s="144"/>
      <c r="T4219" s="144"/>
      <c r="U4219" s="144" t="s">
        <v>27534</v>
      </c>
      <c r="V4219" s="144"/>
      <c r="W4219" s="144">
        <v>291045</v>
      </c>
      <c r="X4219" s="144" t="s">
        <v>36815</v>
      </c>
      <c r="Y4219" s="144" t="s">
        <v>36816</v>
      </c>
      <c r="Z4219" s="144" t="s">
        <v>36817</v>
      </c>
      <c r="AA4219" s="160">
        <v>7713</v>
      </c>
    </row>
    <row r="4220" spans="1:27" ht="45" customHeight="1" x14ac:dyDescent="0.25">
      <c r="A4220" s="144" t="s">
        <v>27534</v>
      </c>
      <c r="B4220" s="144" t="s">
        <v>23065</v>
      </c>
      <c r="C4220" s="144">
        <v>68</v>
      </c>
      <c r="D4220" s="144"/>
      <c r="E4220" s="144"/>
      <c r="F4220" s="144">
        <v>1</v>
      </c>
      <c r="G4220" s="144">
        <v>200</v>
      </c>
      <c r="H4220" s="144"/>
      <c r="I4220" s="144"/>
      <c r="J4220" s="144"/>
      <c r="K4220" s="144"/>
      <c r="L4220" s="144"/>
      <c r="M4220" s="145" t="s">
        <v>2213</v>
      </c>
      <c r="N4220" s="144" t="s">
        <v>18</v>
      </c>
      <c r="O4220" s="144"/>
      <c r="P4220" s="144" t="s">
        <v>2375</v>
      </c>
      <c r="Q4220" s="144"/>
      <c r="R4220" s="144"/>
      <c r="S4220" s="144"/>
      <c r="T4220" s="144"/>
      <c r="U4220" s="144" t="s">
        <v>27534</v>
      </c>
      <c r="V4220" s="144"/>
      <c r="W4220" s="144">
        <v>308032</v>
      </c>
      <c r="X4220" s="144" t="s">
        <v>27535</v>
      </c>
      <c r="Y4220" s="144">
        <v>359667</v>
      </c>
      <c r="Z4220" s="144" t="s">
        <v>25506</v>
      </c>
      <c r="AA4220" s="160">
        <v>6719</v>
      </c>
    </row>
    <row r="4221" spans="1:27" ht="45" customHeight="1" x14ac:dyDescent="0.25">
      <c r="A4221" s="144" t="s">
        <v>9569</v>
      </c>
      <c r="B4221" s="144" t="s">
        <v>4208</v>
      </c>
      <c r="C4221" s="144"/>
      <c r="D4221" s="144" t="s">
        <v>9570</v>
      </c>
      <c r="E4221" s="144"/>
      <c r="F4221" s="144">
        <v>1</v>
      </c>
      <c r="G4221" s="144"/>
      <c r="H4221" s="144">
        <v>798</v>
      </c>
      <c r="I4221" s="144">
        <v>290</v>
      </c>
      <c r="J4221" s="144">
        <v>363</v>
      </c>
      <c r="K4221" s="144">
        <v>145</v>
      </c>
      <c r="L4221" s="144"/>
      <c r="M4221" s="145" t="s">
        <v>2213</v>
      </c>
      <c r="N4221" s="144" t="s">
        <v>29</v>
      </c>
      <c r="O4221" s="144"/>
      <c r="P4221" s="144" t="s">
        <v>2788</v>
      </c>
      <c r="Q4221" s="144"/>
      <c r="R4221" s="144"/>
      <c r="S4221" s="144" t="s">
        <v>4190</v>
      </c>
      <c r="T4221" s="144" t="s">
        <v>9571</v>
      </c>
      <c r="U4221" s="144" t="s">
        <v>9569</v>
      </c>
      <c r="V4221" s="144"/>
      <c r="W4221" s="144">
        <v>249875</v>
      </c>
      <c r="X4221" s="144" t="s">
        <v>4975</v>
      </c>
      <c r="Y4221" s="144" t="s">
        <v>9572</v>
      </c>
      <c r="Z4221" s="144" t="s">
        <v>9573</v>
      </c>
      <c r="AA4221" s="160">
        <v>1856</v>
      </c>
    </row>
    <row r="4222" spans="1:27" ht="45" customHeight="1" x14ac:dyDescent="0.25">
      <c r="A4222" s="144" t="s">
        <v>28501</v>
      </c>
      <c r="B4222" s="144" t="s">
        <v>16893</v>
      </c>
      <c r="C4222" s="144">
        <v>4</v>
      </c>
      <c r="D4222" s="144"/>
      <c r="E4222" s="144"/>
      <c r="F4222" s="144">
        <v>1</v>
      </c>
      <c r="G4222" s="144"/>
      <c r="H4222" s="144">
        <v>750</v>
      </c>
      <c r="I4222" s="144">
        <v>350</v>
      </c>
      <c r="J4222" s="144">
        <v>250</v>
      </c>
      <c r="K4222" s="144">
        <v>150</v>
      </c>
      <c r="L4222" s="144"/>
      <c r="M4222" s="145" t="s">
        <v>2213</v>
      </c>
      <c r="N4222" s="144" t="s">
        <v>42</v>
      </c>
      <c r="O4222" s="144"/>
      <c r="P4222" s="144" t="s">
        <v>30984</v>
      </c>
      <c r="Q4222" s="144"/>
      <c r="R4222" s="144"/>
      <c r="S4222" s="144" t="s">
        <v>4189</v>
      </c>
      <c r="T4222" s="144" t="s">
        <v>15950</v>
      </c>
      <c r="U4222" s="144" t="s">
        <v>28501</v>
      </c>
      <c r="V4222" s="144"/>
      <c r="W4222" s="144">
        <v>140407</v>
      </c>
      <c r="X4222" s="144" t="s">
        <v>28502</v>
      </c>
      <c r="Y4222" s="144" t="s">
        <v>28503</v>
      </c>
      <c r="Z4222" s="144" t="s">
        <v>28504</v>
      </c>
      <c r="AA4222" s="160">
        <v>7055</v>
      </c>
    </row>
    <row r="4223" spans="1:27" ht="45" customHeight="1" x14ac:dyDescent="0.25">
      <c r="A4223" s="144" t="s">
        <v>9574</v>
      </c>
      <c r="B4223" s="144" t="s">
        <v>4205</v>
      </c>
      <c r="C4223" s="144">
        <v>35</v>
      </c>
      <c r="D4223" s="144" t="s">
        <v>5352</v>
      </c>
      <c r="E4223" s="144"/>
      <c r="F4223" s="144">
        <v>1</v>
      </c>
      <c r="G4223" s="144">
        <v>350</v>
      </c>
      <c r="H4223" s="144"/>
      <c r="I4223" s="144"/>
      <c r="J4223" s="144"/>
      <c r="K4223" s="144"/>
      <c r="L4223" s="144"/>
      <c r="M4223" s="145" t="s">
        <v>2213</v>
      </c>
      <c r="N4223" s="144" t="s">
        <v>66</v>
      </c>
      <c r="O4223" s="144"/>
      <c r="P4223" s="144" t="s">
        <v>2756</v>
      </c>
      <c r="Q4223" s="144"/>
      <c r="R4223" s="144"/>
      <c r="S4223" s="144" t="s">
        <v>4189</v>
      </c>
      <c r="T4223" s="144" t="s">
        <v>4847</v>
      </c>
      <c r="U4223" s="144" t="s">
        <v>9574</v>
      </c>
      <c r="V4223" s="144"/>
      <c r="W4223" s="144">
        <v>363750</v>
      </c>
      <c r="X4223" s="144" t="s">
        <v>9575</v>
      </c>
      <c r="Y4223" s="144" t="s">
        <v>9576</v>
      </c>
      <c r="Z4223" s="144"/>
      <c r="AA4223" s="160">
        <v>1797</v>
      </c>
    </row>
    <row r="4224" spans="1:27" ht="45" customHeight="1" x14ac:dyDescent="0.25">
      <c r="A4224" s="144" t="s">
        <v>9577</v>
      </c>
      <c r="B4224" s="144" t="s">
        <v>5372</v>
      </c>
      <c r="C4224" s="144"/>
      <c r="D4224" s="144"/>
      <c r="E4224" s="144"/>
      <c r="F4224" s="144">
        <v>2</v>
      </c>
      <c r="G4224" s="144"/>
      <c r="H4224" s="144"/>
      <c r="I4224" s="144"/>
      <c r="J4224" s="144"/>
      <c r="K4224" s="144"/>
      <c r="L4224" s="144">
        <v>150</v>
      </c>
      <c r="M4224" s="145" t="s">
        <v>2213</v>
      </c>
      <c r="N4224" s="144" t="s">
        <v>42</v>
      </c>
      <c r="O4224" s="144"/>
      <c r="P4224" s="144" t="s">
        <v>16126</v>
      </c>
      <c r="Q4224" s="144"/>
      <c r="R4224" s="144"/>
      <c r="S4224" s="144"/>
      <c r="T4224" s="144"/>
      <c r="U4224" s="144" t="s">
        <v>9577</v>
      </c>
      <c r="V4224" s="144"/>
      <c r="W4224" s="144">
        <v>141600</v>
      </c>
      <c r="X4224" s="144" t="s">
        <v>9578</v>
      </c>
      <c r="Y4224" s="144"/>
      <c r="Z4224" s="144"/>
      <c r="AA4224" s="160">
        <v>1857</v>
      </c>
    </row>
    <row r="4225" spans="1:27" ht="45" customHeight="1" x14ac:dyDescent="0.25">
      <c r="A4225" s="144" t="s">
        <v>9579</v>
      </c>
      <c r="B4225" s="144" t="s">
        <v>15409</v>
      </c>
      <c r="C4225" s="144"/>
      <c r="D4225" s="144" t="s">
        <v>9580</v>
      </c>
      <c r="E4225" s="144"/>
      <c r="F4225" s="144">
        <v>1</v>
      </c>
      <c r="G4225" s="144">
        <v>290</v>
      </c>
      <c r="H4225" s="144">
        <v>798</v>
      </c>
      <c r="I4225" s="144">
        <v>290</v>
      </c>
      <c r="J4225" s="144">
        <v>363</v>
      </c>
      <c r="K4225" s="144">
        <v>145</v>
      </c>
      <c r="L4225" s="144"/>
      <c r="M4225" s="145" t="s">
        <v>2213</v>
      </c>
      <c r="N4225" s="144" t="s">
        <v>42</v>
      </c>
      <c r="O4225" s="144"/>
      <c r="P4225" s="144" t="s">
        <v>31009</v>
      </c>
      <c r="Q4225" s="144" t="s">
        <v>4186</v>
      </c>
      <c r="R4225" s="144" t="s">
        <v>9581</v>
      </c>
      <c r="S4225" s="144" t="s">
        <v>4190</v>
      </c>
      <c r="T4225" s="144" t="s">
        <v>9582</v>
      </c>
      <c r="U4225" s="144" t="s">
        <v>9579</v>
      </c>
      <c r="V4225" s="144"/>
      <c r="W4225" s="144">
        <v>141591</v>
      </c>
      <c r="X4225" s="144" t="s">
        <v>28505</v>
      </c>
      <c r="Y4225" s="144" t="s">
        <v>9583</v>
      </c>
      <c r="Z4225" s="144" t="s">
        <v>9584</v>
      </c>
      <c r="AA4225" s="160">
        <v>1858</v>
      </c>
    </row>
    <row r="4226" spans="1:27" ht="45" customHeight="1" x14ac:dyDescent="0.25">
      <c r="A4226" s="144" t="s">
        <v>14841</v>
      </c>
      <c r="B4226" s="144" t="s">
        <v>4233</v>
      </c>
      <c r="C4226" s="144"/>
      <c r="D4226" s="144"/>
      <c r="E4226" s="144"/>
      <c r="F4226" s="144">
        <v>2</v>
      </c>
      <c r="G4226" s="144"/>
      <c r="H4226" s="144"/>
      <c r="I4226" s="144"/>
      <c r="J4226" s="144"/>
      <c r="K4226" s="144"/>
      <c r="L4226" s="144">
        <v>700</v>
      </c>
      <c r="M4226" s="145" t="s">
        <v>2213</v>
      </c>
      <c r="N4226" s="144" t="s">
        <v>31</v>
      </c>
      <c r="O4226" s="144"/>
      <c r="P4226" s="144" t="s">
        <v>13854</v>
      </c>
      <c r="Q4226" s="144"/>
      <c r="R4226" s="144"/>
      <c r="S4226" s="144" t="s">
        <v>4189</v>
      </c>
      <c r="T4226" s="144" t="s">
        <v>5055</v>
      </c>
      <c r="U4226" s="144" t="s">
        <v>14841</v>
      </c>
      <c r="V4226" s="144"/>
      <c r="W4226" s="144">
        <v>652831</v>
      </c>
      <c r="X4226" s="144" t="s">
        <v>5057</v>
      </c>
      <c r="Y4226" s="144" t="s">
        <v>14842</v>
      </c>
      <c r="Z4226" s="144" t="s">
        <v>14843</v>
      </c>
      <c r="AA4226" s="160">
        <v>3794</v>
      </c>
    </row>
    <row r="4227" spans="1:27" ht="45" customHeight="1" x14ac:dyDescent="0.25">
      <c r="A4227" s="144" t="s">
        <v>9585</v>
      </c>
      <c r="B4227" s="144" t="s">
        <v>4205</v>
      </c>
      <c r="C4227" s="144">
        <v>46</v>
      </c>
      <c r="D4227" s="144" t="s">
        <v>6118</v>
      </c>
      <c r="E4227" s="144"/>
      <c r="F4227" s="144">
        <v>1</v>
      </c>
      <c r="G4227" s="144">
        <v>350</v>
      </c>
      <c r="H4227" s="144"/>
      <c r="I4227" s="144"/>
      <c r="J4227" s="144"/>
      <c r="K4227" s="144"/>
      <c r="L4227" s="144"/>
      <c r="M4227" s="145" t="s">
        <v>2213</v>
      </c>
      <c r="N4227" s="144" t="s">
        <v>90</v>
      </c>
      <c r="O4227" s="144"/>
      <c r="P4227" s="144" t="s">
        <v>30649</v>
      </c>
      <c r="Q4227" s="144"/>
      <c r="R4227" s="144"/>
      <c r="S4227" s="144"/>
      <c r="T4227" s="144"/>
      <c r="U4227" s="144" t="s">
        <v>9585</v>
      </c>
      <c r="V4227" s="144"/>
      <c r="W4227" s="144">
        <v>428003</v>
      </c>
      <c r="X4227" s="144" t="s">
        <v>9586</v>
      </c>
      <c r="Y4227" s="144" t="s">
        <v>9587</v>
      </c>
      <c r="Z4227" s="144" t="s">
        <v>9588</v>
      </c>
      <c r="AA4227" s="160">
        <v>1860</v>
      </c>
    </row>
    <row r="4228" spans="1:27" ht="45" customHeight="1" x14ac:dyDescent="0.25">
      <c r="A4228" s="144" t="s">
        <v>9589</v>
      </c>
      <c r="B4228" s="144" t="s">
        <v>4208</v>
      </c>
      <c r="C4228" s="144">
        <v>20</v>
      </c>
      <c r="D4228" s="144"/>
      <c r="E4228" s="144"/>
      <c r="F4228" s="144">
        <v>1</v>
      </c>
      <c r="G4228" s="144"/>
      <c r="H4228" s="144">
        <v>1199</v>
      </c>
      <c r="I4228" s="144">
        <v>436</v>
      </c>
      <c r="J4228" s="144">
        <v>545</v>
      </c>
      <c r="K4228" s="144">
        <v>218</v>
      </c>
      <c r="L4228" s="144"/>
      <c r="M4228" s="145" t="s">
        <v>2213</v>
      </c>
      <c r="N4228" s="144" t="s">
        <v>61</v>
      </c>
      <c r="O4228" s="144"/>
      <c r="P4228" s="144" t="s">
        <v>3509</v>
      </c>
      <c r="Q4228" s="144"/>
      <c r="R4228" s="144"/>
      <c r="S4228" s="144"/>
      <c r="T4228" s="144"/>
      <c r="U4228" s="144" t="s">
        <v>9589</v>
      </c>
      <c r="V4228" s="144"/>
      <c r="W4228" s="144">
        <v>169300</v>
      </c>
      <c r="X4228" s="144" t="s">
        <v>20485</v>
      </c>
      <c r="Y4228" s="144"/>
      <c r="Z4228" s="144"/>
      <c r="AA4228" s="160">
        <v>1861</v>
      </c>
    </row>
    <row r="4229" spans="1:27" ht="45" customHeight="1" x14ac:dyDescent="0.25">
      <c r="A4229" s="144" t="s">
        <v>23130</v>
      </c>
      <c r="B4229" s="144" t="s">
        <v>23131</v>
      </c>
      <c r="C4229" s="144"/>
      <c r="D4229" s="144" t="s">
        <v>8110</v>
      </c>
      <c r="E4229" s="144"/>
      <c r="F4229" s="144">
        <v>2</v>
      </c>
      <c r="G4229" s="144"/>
      <c r="H4229" s="144"/>
      <c r="I4229" s="144"/>
      <c r="J4229" s="144"/>
      <c r="K4229" s="144"/>
      <c r="L4229" s="144">
        <v>707</v>
      </c>
      <c r="M4229" s="145" t="s">
        <v>2213</v>
      </c>
      <c r="N4229" s="144" t="s">
        <v>42</v>
      </c>
      <c r="O4229" s="144"/>
      <c r="P4229" s="144" t="s">
        <v>4096</v>
      </c>
      <c r="Q4229" s="144"/>
      <c r="R4229" s="144"/>
      <c r="S4229" s="144"/>
      <c r="T4229" s="144"/>
      <c r="U4229" s="144" t="s">
        <v>23130</v>
      </c>
      <c r="V4229" s="144"/>
      <c r="W4229" s="144">
        <v>142280</v>
      </c>
      <c r="X4229" s="144" t="s">
        <v>8111</v>
      </c>
      <c r="Y4229" s="144" t="s">
        <v>8112</v>
      </c>
      <c r="Z4229" s="144" t="s">
        <v>8113</v>
      </c>
      <c r="AA4229" s="160">
        <v>982</v>
      </c>
    </row>
    <row r="4230" spans="1:27" ht="45" customHeight="1" x14ac:dyDescent="0.25">
      <c r="A4230" s="144" t="s">
        <v>20486</v>
      </c>
      <c r="B4230" s="144" t="s">
        <v>20487</v>
      </c>
      <c r="C4230" s="144"/>
      <c r="D4230" s="144" t="s">
        <v>20488</v>
      </c>
      <c r="E4230" s="144"/>
      <c r="F4230" s="144">
        <v>5</v>
      </c>
      <c r="G4230" s="144"/>
      <c r="H4230" s="144"/>
      <c r="I4230" s="144"/>
      <c r="J4230" s="144"/>
      <c r="K4230" s="144"/>
      <c r="L4230" s="144">
        <v>500</v>
      </c>
      <c r="M4230" s="145" t="s">
        <v>2213</v>
      </c>
      <c r="N4230" s="144" t="s">
        <v>73</v>
      </c>
      <c r="O4230" s="144"/>
      <c r="P4230" s="144" t="s">
        <v>2633</v>
      </c>
      <c r="Q4230" s="144"/>
      <c r="R4230" s="144"/>
      <c r="S4230" s="144"/>
      <c r="T4230" s="144"/>
      <c r="U4230" s="144" t="s">
        <v>20486</v>
      </c>
      <c r="V4230" s="144"/>
      <c r="W4230" s="144">
        <v>391302</v>
      </c>
      <c r="X4230" s="144" t="s">
        <v>20489</v>
      </c>
      <c r="Y4230" s="144"/>
      <c r="Z4230" s="144"/>
      <c r="AA4230" s="160">
        <v>4923</v>
      </c>
    </row>
    <row r="4231" spans="1:27" ht="45" customHeight="1" x14ac:dyDescent="0.25">
      <c r="A4231" s="144" t="s">
        <v>32327</v>
      </c>
      <c r="B4231" s="144" t="s">
        <v>24322</v>
      </c>
      <c r="C4231" s="144"/>
      <c r="D4231" s="144"/>
      <c r="E4231" s="144"/>
      <c r="F4231" s="144">
        <v>5</v>
      </c>
      <c r="G4231" s="144"/>
      <c r="H4231" s="144"/>
      <c r="I4231" s="144"/>
      <c r="J4231" s="144"/>
      <c r="K4231" s="144"/>
      <c r="L4231" s="144">
        <v>500</v>
      </c>
      <c r="M4231" s="145" t="s">
        <v>2213</v>
      </c>
      <c r="N4231" s="144" t="s">
        <v>54</v>
      </c>
      <c r="O4231" s="144"/>
      <c r="P4231" s="144" t="s">
        <v>4073</v>
      </c>
      <c r="Q4231" s="144"/>
      <c r="R4231" s="144"/>
      <c r="S4231" s="144" t="s">
        <v>4191</v>
      </c>
      <c r="T4231" s="144" t="s">
        <v>16349</v>
      </c>
      <c r="U4231" s="144" t="s">
        <v>32327</v>
      </c>
      <c r="V4231" s="144"/>
      <c r="W4231" s="144">
        <v>452440</v>
      </c>
      <c r="X4231" s="144" t="s">
        <v>32328</v>
      </c>
      <c r="Y4231" s="144" t="s">
        <v>32329</v>
      </c>
      <c r="Z4231" s="144" t="s">
        <v>32330</v>
      </c>
      <c r="AA4231" s="160">
        <v>7248</v>
      </c>
    </row>
    <row r="4232" spans="1:27" ht="45" customHeight="1" x14ac:dyDescent="0.25">
      <c r="A4232" s="144" t="s">
        <v>20490</v>
      </c>
      <c r="B4232" s="144" t="s">
        <v>15730</v>
      </c>
      <c r="C4232" s="144">
        <v>129</v>
      </c>
      <c r="D4232" s="144"/>
      <c r="E4232" s="144"/>
      <c r="F4232" s="144">
        <v>1</v>
      </c>
      <c r="G4232" s="144"/>
      <c r="H4232" s="144">
        <v>987</v>
      </c>
      <c r="I4232" s="144">
        <v>300</v>
      </c>
      <c r="J4232" s="144">
        <v>400</v>
      </c>
      <c r="K4232" s="144">
        <v>287</v>
      </c>
      <c r="L4232" s="144"/>
      <c r="M4232" s="145" t="s">
        <v>2213</v>
      </c>
      <c r="N4232" s="144" t="s">
        <v>54</v>
      </c>
      <c r="O4232" s="144"/>
      <c r="P4232" s="144" t="s">
        <v>4132</v>
      </c>
      <c r="Q4232" s="144"/>
      <c r="R4232" s="144"/>
      <c r="S4232" s="144"/>
      <c r="T4232" s="144"/>
      <c r="U4232" s="144" t="s">
        <v>20490</v>
      </c>
      <c r="V4232" s="144"/>
      <c r="W4232" s="144">
        <v>450065</v>
      </c>
      <c r="X4232" s="144" t="s">
        <v>20491</v>
      </c>
      <c r="Y4232" s="144" t="s">
        <v>20493</v>
      </c>
      <c r="Z4232" s="144" t="s">
        <v>20492</v>
      </c>
      <c r="AA4232" s="160">
        <v>4452</v>
      </c>
    </row>
    <row r="4233" spans="1:27" ht="45" customHeight="1" x14ac:dyDescent="0.25">
      <c r="A4233" s="144" t="s">
        <v>9592</v>
      </c>
      <c r="B4233" s="144" t="s">
        <v>4246</v>
      </c>
      <c r="C4233" s="144"/>
      <c r="D4233" s="144"/>
      <c r="E4233" s="144"/>
      <c r="F4233" s="144">
        <v>1</v>
      </c>
      <c r="G4233" s="144"/>
      <c r="H4233" s="144">
        <v>798</v>
      </c>
      <c r="I4233" s="144">
        <v>290</v>
      </c>
      <c r="J4233" s="144">
        <v>363</v>
      </c>
      <c r="K4233" s="144">
        <v>145</v>
      </c>
      <c r="L4233" s="144"/>
      <c r="M4233" s="145" t="s">
        <v>2213</v>
      </c>
      <c r="N4233" s="144" t="s">
        <v>47</v>
      </c>
      <c r="O4233" s="144"/>
      <c r="P4233" s="144" t="s">
        <v>3550</v>
      </c>
      <c r="Q4233" s="144"/>
      <c r="R4233" s="144"/>
      <c r="S4233" s="144" t="s">
        <v>4190</v>
      </c>
      <c r="T4233" s="144" t="s">
        <v>9279</v>
      </c>
      <c r="U4233" s="144" t="s">
        <v>9592</v>
      </c>
      <c r="V4233" s="144"/>
      <c r="W4233" s="144">
        <v>303170</v>
      </c>
      <c r="X4233" s="144" t="s">
        <v>9593</v>
      </c>
      <c r="Y4233" s="144"/>
      <c r="Z4233" s="144" t="s">
        <v>9594</v>
      </c>
      <c r="AA4233" s="160">
        <v>1865</v>
      </c>
    </row>
    <row r="4234" spans="1:27" ht="45" customHeight="1" x14ac:dyDescent="0.25">
      <c r="A4234" s="144" t="s">
        <v>28506</v>
      </c>
      <c r="B4234" s="144" t="s">
        <v>28507</v>
      </c>
      <c r="C4234" s="144"/>
      <c r="D4234" s="144" t="s">
        <v>28508</v>
      </c>
      <c r="E4234" s="144"/>
      <c r="F4234" s="144">
        <v>1</v>
      </c>
      <c r="G4234" s="144"/>
      <c r="H4234" s="144">
        <v>1300</v>
      </c>
      <c r="I4234" s="144">
        <v>30</v>
      </c>
      <c r="J4234" s="144">
        <v>50</v>
      </c>
      <c r="K4234" s="144">
        <v>20</v>
      </c>
      <c r="L4234" s="144"/>
      <c r="M4234" s="145" t="s">
        <v>2213</v>
      </c>
      <c r="N4234" s="144" t="s">
        <v>75</v>
      </c>
      <c r="O4234" s="144"/>
      <c r="P4234" s="144" t="s">
        <v>3261</v>
      </c>
      <c r="Q4234" s="144"/>
      <c r="R4234" s="144"/>
      <c r="S4234" s="144"/>
      <c r="T4234" s="144"/>
      <c r="U4234" s="144" t="s">
        <v>28506</v>
      </c>
      <c r="V4234" s="144"/>
      <c r="W4234" s="144">
        <v>197374</v>
      </c>
      <c r="X4234" s="144" t="s">
        <v>28509</v>
      </c>
      <c r="Y4234" s="144">
        <v>89630000000</v>
      </c>
      <c r="Z4234" s="144" t="s">
        <v>28510</v>
      </c>
      <c r="AA4234" s="160">
        <v>6899</v>
      </c>
    </row>
    <row r="4235" spans="1:27" ht="45" customHeight="1" x14ac:dyDescent="0.25">
      <c r="A4235" s="144" t="s">
        <v>16409</v>
      </c>
      <c r="B4235" s="144" t="s">
        <v>15377</v>
      </c>
      <c r="C4235" s="144">
        <v>16</v>
      </c>
      <c r="D4235" s="144"/>
      <c r="E4235" s="144"/>
      <c r="F4235" s="144">
        <v>1</v>
      </c>
      <c r="G4235" s="144">
        <v>270</v>
      </c>
      <c r="H4235" s="144"/>
      <c r="I4235" s="144"/>
      <c r="J4235" s="144"/>
      <c r="K4235" s="144"/>
      <c r="L4235" s="144"/>
      <c r="M4235" s="145" t="s">
        <v>2213</v>
      </c>
      <c r="N4235" s="144" t="s">
        <v>23</v>
      </c>
      <c r="O4235" s="144"/>
      <c r="P4235" s="144" t="s">
        <v>25609</v>
      </c>
      <c r="Q4235" s="144"/>
      <c r="R4235" s="144"/>
      <c r="S4235" s="144"/>
      <c r="T4235" s="144"/>
      <c r="U4235" s="144" t="s">
        <v>16409</v>
      </c>
      <c r="V4235" s="144"/>
      <c r="W4235" s="144">
        <v>397164</v>
      </c>
      <c r="X4235" s="144" t="s">
        <v>16410</v>
      </c>
      <c r="Y4235" s="144" t="s">
        <v>16411</v>
      </c>
      <c r="Z4235" s="144" t="s">
        <v>16412</v>
      </c>
      <c r="AA4235" s="160">
        <v>1866</v>
      </c>
    </row>
    <row r="4236" spans="1:27" ht="45" customHeight="1" x14ac:dyDescent="0.25">
      <c r="A4236" s="144" t="s">
        <v>9595</v>
      </c>
      <c r="B4236" s="144" t="s">
        <v>24257</v>
      </c>
      <c r="C4236" s="144">
        <v>11</v>
      </c>
      <c r="D4236" s="144"/>
      <c r="E4236" s="144"/>
      <c r="F4236" s="144">
        <v>1</v>
      </c>
      <c r="G4236" s="144">
        <v>358</v>
      </c>
      <c r="H4236" s="144"/>
      <c r="I4236" s="144"/>
      <c r="J4236" s="144"/>
      <c r="K4236" s="144"/>
      <c r="L4236" s="144"/>
      <c r="M4236" s="145" t="s">
        <v>2213</v>
      </c>
      <c r="N4236" s="144" t="s">
        <v>23</v>
      </c>
      <c r="O4236" s="144"/>
      <c r="P4236" s="144" t="s">
        <v>25609</v>
      </c>
      <c r="Q4236" s="144" t="s">
        <v>4189</v>
      </c>
      <c r="R4236" s="144" t="s">
        <v>4281</v>
      </c>
      <c r="S4236" s="144"/>
      <c r="T4236" s="144"/>
      <c r="U4236" s="144" t="s">
        <v>9595</v>
      </c>
      <c r="V4236" s="144"/>
      <c r="W4236" s="144">
        <v>397160</v>
      </c>
      <c r="X4236" s="144" t="s">
        <v>24258</v>
      </c>
      <c r="Y4236" s="144">
        <v>84740000000</v>
      </c>
      <c r="Z4236" s="144" t="s">
        <v>8036</v>
      </c>
      <c r="AA4236" s="160">
        <v>955</v>
      </c>
    </row>
    <row r="4237" spans="1:27" ht="45" customHeight="1" x14ac:dyDescent="0.25">
      <c r="A4237" s="144" t="s">
        <v>20494</v>
      </c>
      <c r="B4237" s="144" t="s">
        <v>20495</v>
      </c>
      <c r="C4237" s="144"/>
      <c r="D4237" s="144"/>
      <c r="E4237" s="144"/>
      <c r="F4237" s="144">
        <v>1</v>
      </c>
      <c r="G4237" s="144"/>
      <c r="H4237" s="144">
        <v>500</v>
      </c>
      <c r="I4237" s="144">
        <v>250</v>
      </c>
      <c r="J4237" s="144">
        <v>200</v>
      </c>
      <c r="K4237" s="144">
        <v>50</v>
      </c>
      <c r="L4237" s="144"/>
      <c r="M4237" s="145" t="s">
        <v>2213</v>
      </c>
      <c r="N4237" s="144" t="s">
        <v>44</v>
      </c>
      <c r="O4237" s="144"/>
      <c r="P4237" s="144" t="s">
        <v>3826</v>
      </c>
      <c r="Q4237" s="144"/>
      <c r="R4237" s="144"/>
      <c r="S4237" s="144" t="s">
        <v>15453</v>
      </c>
      <c r="T4237" s="144" t="s">
        <v>20496</v>
      </c>
      <c r="U4237" s="144" t="s">
        <v>20494</v>
      </c>
      <c r="V4237" s="144"/>
      <c r="W4237" s="144">
        <v>633410</v>
      </c>
      <c r="X4237" s="144" t="s">
        <v>20497</v>
      </c>
      <c r="Y4237" s="144">
        <v>83830000000</v>
      </c>
      <c r="Z4237" s="144" t="s">
        <v>20498</v>
      </c>
      <c r="AA4237" s="160">
        <v>5111</v>
      </c>
    </row>
    <row r="4238" spans="1:27" ht="45" customHeight="1" x14ac:dyDescent="0.25">
      <c r="A4238" s="144" t="s">
        <v>20494</v>
      </c>
      <c r="B4238" s="144" t="s">
        <v>20495</v>
      </c>
      <c r="C4238" s="144"/>
      <c r="D4238" s="144"/>
      <c r="E4238" s="144" t="s">
        <v>20499</v>
      </c>
      <c r="F4238" s="144">
        <v>1</v>
      </c>
      <c r="G4238" s="144">
        <v>250</v>
      </c>
      <c r="H4238" s="144"/>
      <c r="I4238" s="144"/>
      <c r="J4238" s="144"/>
      <c r="K4238" s="144"/>
      <c r="L4238" s="144"/>
      <c r="M4238" s="145" t="s">
        <v>2213</v>
      </c>
      <c r="N4238" s="144" t="s">
        <v>44</v>
      </c>
      <c r="O4238" s="144"/>
      <c r="P4238" s="144" t="s">
        <v>3826</v>
      </c>
      <c r="Q4238" s="144"/>
      <c r="R4238" s="144"/>
      <c r="S4238" s="144" t="s">
        <v>15453</v>
      </c>
      <c r="T4238" s="144" t="s">
        <v>20496</v>
      </c>
      <c r="U4238" s="144" t="s">
        <v>20494</v>
      </c>
      <c r="V4238" s="144" t="s">
        <v>20500</v>
      </c>
      <c r="W4238" s="144">
        <v>633410</v>
      </c>
      <c r="X4238" s="144" t="s">
        <v>20497</v>
      </c>
      <c r="Y4238" s="150">
        <v>83830000000</v>
      </c>
      <c r="Z4238" s="144" t="s">
        <v>20498</v>
      </c>
      <c r="AA4238" s="160">
        <v>5112</v>
      </c>
    </row>
    <row r="4239" spans="1:27" ht="45" customHeight="1" x14ac:dyDescent="0.25">
      <c r="A4239" s="144" t="s">
        <v>9598</v>
      </c>
      <c r="B4239" s="144" t="s">
        <v>4205</v>
      </c>
      <c r="C4239" s="144">
        <v>3</v>
      </c>
      <c r="D4239" s="144" t="s">
        <v>9599</v>
      </c>
      <c r="E4239" s="144"/>
      <c r="F4239" s="144">
        <v>1</v>
      </c>
      <c r="G4239" s="144">
        <v>200</v>
      </c>
      <c r="H4239" s="144"/>
      <c r="I4239" s="144"/>
      <c r="J4239" s="144"/>
      <c r="K4239" s="144"/>
      <c r="L4239" s="144"/>
      <c r="M4239" s="145" t="s">
        <v>2213</v>
      </c>
      <c r="N4239" s="144" t="s">
        <v>67</v>
      </c>
      <c r="O4239" s="144"/>
      <c r="P4239" s="144" t="s">
        <v>3140</v>
      </c>
      <c r="Q4239" s="144"/>
      <c r="R4239" s="144"/>
      <c r="S4239" s="144" t="s">
        <v>4190</v>
      </c>
      <c r="T4239" s="144" t="s">
        <v>7488</v>
      </c>
      <c r="U4239" s="144" t="s">
        <v>9598</v>
      </c>
      <c r="V4239" s="144"/>
      <c r="W4239" s="144">
        <v>423229</v>
      </c>
      <c r="X4239" s="144" t="s">
        <v>5326</v>
      </c>
      <c r="Y4239" s="144" t="s">
        <v>9600</v>
      </c>
      <c r="Z4239" s="144" t="s">
        <v>9601</v>
      </c>
      <c r="AA4239" s="160">
        <v>1868</v>
      </c>
    </row>
    <row r="4240" spans="1:27" ht="45" customHeight="1" x14ac:dyDescent="0.25">
      <c r="A4240" s="144" t="s">
        <v>37355</v>
      </c>
      <c r="B4240" s="147" t="s">
        <v>20582</v>
      </c>
      <c r="C4240" s="144">
        <v>15</v>
      </c>
      <c r="D4240" s="144"/>
      <c r="E4240" s="144"/>
      <c r="F4240" s="144">
        <v>1</v>
      </c>
      <c r="G4240" s="144"/>
      <c r="H4240" s="144">
        <v>1300</v>
      </c>
      <c r="I4240" s="144">
        <v>500</v>
      </c>
      <c r="J4240" s="144">
        <v>600</v>
      </c>
      <c r="K4240" s="144">
        <v>200</v>
      </c>
      <c r="L4240" s="144"/>
      <c r="M4240" s="145" t="s">
        <v>2213</v>
      </c>
      <c r="N4240" s="144" t="s">
        <v>87</v>
      </c>
      <c r="O4240" s="144"/>
      <c r="P4240" s="144" t="s">
        <v>3429</v>
      </c>
      <c r="Q4240" s="144"/>
      <c r="R4240" s="144"/>
      <c r="S4240" s="144"/>
      <c r="T4240" s="144"/>
      <c r="U4240" s="144" t="s">
        <v>37355</v>
      </c>
      <c r="V4240" s="144"/>
      <c r="W4240" s="144"/>
      <c r="X4240" s="144"/>
      <c r="Y4240" s="144"/>
      <c r="Z4240" s="144"/>
      <c r="AA4240" s="160">
        <v>7882</v>
      </c>
    </row>
    <row r="4241" spans="1:31" ht="45" customHeight="1" x14ac:dyDescent="0.25">
      <c r="A4241" s="144" t="s">
        <v>9602</v>
      </c>
      <c r="B4241" s="144" t="s">
        <v>9603</v>
      </c>
      <c r="C4241" s="144"/>
      <c r="D4241" s="144"/>
      <c r="E4241" s="144"/>
      <c r="F4241" s="144">
        <v>1</v>
      </c>
      <c r="G4241" s="144"/>
      <c r="H4241" s="144">
        <v>1200</v>
      </c>
      <c r="I4241" s="144"/>
      <c r="J4241" s="144"/>
      <c r="K4241" s="144">
        <v>1200</v>
      </c>
      <c r="L4241" s="144"/>
      <c r="M4241" s="145" t="s">
        <v>2213</v>
      </c>
      <c r="N4241" s="144" t="s">
        <v>83</v>
      </c>
      <c r="O4241" s="144"/>
      <c r="P4241" s="144" t="s">
        <v>3371</v>
      </c>
      <c r="Q4241" s="144"/>
      <c r="R4241" s="144"/>
      <c r="S4241" s="144"/>
      <c r="T4241" s="144"/>
      <c r="U4241" s="144" t="s">
        <v>9602</v>
      </c>
      <c r="V4241" s="144"/>
      <c r="W4241" s="144">
        <v>634009</v>
      </c>
      <c r="X4241" s="144" t="s">
        <v>23132</v>
      </c>
      <c r="Y4241" s="144"/>
      <c r="Z4241" s="144" t="s">
        <v>9604</v>
      </c>
      <c r="AA4241" s="160">
        <v>1869</v>
      </c>
    </row>
    <row r="4242" spans="1:31" ht="45" customHeight="1" x14ac:dyDescent="0.25">
      <c r="A4242" s="144" t="s">
        <v>9605</v>
      </c>
      <c r="B4242" s="144" t="s">
        <v>4208</v>
      </c>
      <c r="C4242" s="144">
        <v>1</v>
      </c>
      <c r="D4242" s="144"/>
      <c r="E4242" s="144"/>
      <c r="F4242" s="144">
        <v>1</v>
      </c>
      <c r="G4242" s="144"/>
      <c r="H4242" s="144">
        <v>798</v>
      </c>
      <c r="I4242" s="144">
        <v>290</v>
      </c>
      <c r="J4242" s="144">
        <v>363</v>
      </c>
      <c r="K4242" s="144">
        <v>145</v>
      </c>
      <c r="L4242" s="144"/>
      <c r="M4242" s="145" t="s">
        <v>2213</v>
      </c>
      <c r="N4242" s="144" t="s">
        <v>89</v>
      </c>
      <c r="O4242" s="144"/>
      <c r="P4242" s="144" t="s">
        <v>3983</v>
      </c>
      <c r="Q4242" s="144"/>
      <c r="R4242" s="144"/>
      <c r="S4242" s="144" t="s">
        <v>4190</v>
      </c>
      <c r="T4242" s="144" t="s">
        <v>8239</v>
      </c>
      <c r="U4242" s="144" t="s">
        <v>9605</v>
      </c>
      <c r="V4242" s="144"/>
      <c r="W4242" s="144">
        <v>457000</v>
      </c>
      <c r="X4242" s="144" t="s">
        <v>8865</v>
      </c>
      <c r="Y4242" s="144"/>
      <c r="Z4242" s="144" t="s">
        <v>9606</v>
      </c>
      <c r="AA4242" s="161">
        <v>1870</v>
      </c>
    </row>
    <row r="4243" spans="1:31" ht="45" customHeight="1" x14ac:dyDescent="0.25">
      <c r="A4243" s="144" t="s">
        <v>20501</v>
      </c>
      <c r="B4243" s="144" t="s">
        <v>15409</v>
      </c>
      <c r="C4243" s="144">
        <v>83</v>
      </c>
      <c r="D4243" s="144" t="s">
        <v>20502</v>
      </c>
      <c r="E4243" s="144"/>
      <c r="F4243" s="144">
        <v>1</v>
      </c>
      <c r="G4243" s="144"/>
      <c r="H4243" s="144">
        <v>1000</v>
      </c>
      <c r="I4243" s="144">
        <v>350</v>
      </c>
      <c r="J4243" s="144">
        <v>500</v>
      </c>
      <c r="K4243" s="144">
        <v>150</v>
      </c>
      <c r="L4243" s="144"/>
      <c r="M4243" s="145" t="s">
        <v>2213</v>
      </c>
      <c r="N4243" s="144" t="s">
        <v>42</v>
      </c>
      <c r="O4243" s="144"/>
      <c r="P4243" s="144" t="s">
        <v>17471</v>
      </c>
      <c r="Q4243" s="144"/>
      <c r="R4243" s="144"/>
      <c r="S4243" s="144" t="s">
        <v>4189</v>
      </c>
      <c r="T4243" s="144" t="s">
        <v>20503</v>
      </c>
      <c r="U4243" s="144" t="s">
        <v>20501</v>
      </c>
      <c r="V4243" s="144"/>
      <c r="W4243" s="144">
        <v>142409</v>
      </c>
      <c r="X4243" s="144" t="s">
        <v>6615</v>
      </c>
      <c r="Y4243" s="144" t="s">
        <v>20505</v>
      </c>
      <c r="Z4243" s="144" t="s">
        <v>20504</v>
      </c>
      <c r="AA4243" s="160">
        <v>5323</v>
      </c>
    </row>
    <row r="4244" spans="1:31" ht="45" customHeight="1" x14ac:dyDescent="0.25">
      <c r="A4244" s="144" t="s">
        <v>9607</v>
      </c>
      <c r="B4244" s="144" t="s">
        <v>22455</v>
      </c>
      <c r="C4244" s="144">
        <v>165</v>
      </c>
      <c r="D4244" s="144" t="s">
        <v>9608</v>
      </c>
      <c r="E4244" s="144"/>
      <c r="F4244" s="144">
        <v>1</v>
      </c>
      <c r="G4244" s="144">
        <v>144</v>
      </c>
      <c r="H4244" s="144"/>
      <c r="I4244" s="144"/>
      <c r="J4244" s="144"/>
      <c r="K4244" s="144"/>
      <c r="L4244" s="144"/>
      <c r="M4244" s="145" t="s">
        <v>2213</v>
      </c>
      <c r="N4244" s="144" t="s">
        <v>26</v>
      </c>
      <c r="O4244" s="144"/>
      <c r="P4244" s="144" t="s">
        <v>2658</v>
      </c>
      <c r="Q4244" s="144"/>
      <c r="R4244" s="144"/>
      <c r="S4244" s="144"/>
      <c r="T4244" s="144"/>
      <c r="U4244" s="144" t="s">
        <v>9607</v>
      </c>
      <c r="V4244" s="144"/>
      <c r="W4244" s="144">
        <v>153035</v>
      </c>
      <c r="X4244" s="144" t="s">
        <v>9609</v>
      </c>
      <c r="Y4244" s="144" t="s">
        <v>9610</v>
      </c>
      <c r="Z4244" s="144" t="s">
        <v>9611</v>
      </c>
      <c r="AA4244" s="160">
        <v>1871</v>
      </c>
    </row>
    <row r="4245" spans="1:31" ht="45" customHeight="1" x14ac:dyDescent="0.25">
      <c r="A4245" s="144" t="s">
        <v>23133</v>
      </c>
      <c r="B4245" s="144" t="s">
        <v>4205</v>
      </c>
      <c r="C4245" s="144">
        <v>103</v>
      </c>
      <c r="D4245" s="144"/>
      <c r="E4245" s="144"/>
      <c r="F4245" s="144">
        <v>1</v>
      </c>
      <c r="G4245" s="144">
        <v>200</v>
      </c>
      <c r="H4245" s="144"/>
      <c r="I4245" s="144"/>
      <c r="J4245" s="144"/>
      <c r="K4245" s="144"/>
      <c r="L4245" s="144"/>
      <c r="M4245" s="145" t="s">
        <v>2213</v>
      </c>
      <c r="N4245" s="144" t="s">
        <v>66</v>
      </c>
      <c r="O4245" s="144"/>
      <c r="P4245" s="144" t="s">
        <v>2489</v>
      </c>
      <c r="Q4245" s="144"/>
      <c r="R4245" s="144"/>
      <c r="S4245" s="144"/>
      <c r="T4245" s="144"/>
      <c r="U4245" s="144" t="s">
        <v>23133</v>
      </c>
      <c r="V4245" s="144"/>
      <c r="W4245" s="144">
        <v>362048</v>
      </c>
      <c r="X4245" s="144" t="s">
        <v>23134</v>
      </c>
      <c r="Y4245" s="144" t="s">
        <v>23135</v>
      </c>
      <c r="Z4245" s="144" t="s">
        <v>23136</v>
      </c>
      <c r="AA4245" s="160">
        <v>5684</v>
      </c>
    </row>
    <row r="4246" spans="1:31" ht="45" customHeight="1" x14ac:dyDescent="0.25">
      <c r="A4246" s="144" t="s">
        <v>17242</v>
      </c>
      <c r="B4246" s="144" t="s">
        <v>15377</v>
      </c>
      <c r="C4246" s="144">
        <v>9</v>
      </c>
      <c r="D4246" s="144" t="s">
        <v>4225</v>
      </c>
      <c r="E4246" s="144"/>
      <c r="F4246" s="144">
        <v>1</v>
      </c>
      <c r="G4246" s="144">
        <v>90</v>
      </c>
      <c r="H4246" s="144"/>
      <c r="I4246" s="144"/>
      <c r="J4246" s="144"/>
      <c r="K4246" s="144"/>
      <c r="L4246" s="144"/>
      <c r="M4246" s="145" t="s">
        <v>2213</v>
      </c>
      <c r="N4246" s="144" t="s">
        <v>34</v>
      </c>
      <c r="O4246" s="144"/>
      <c r="P4246" s="144" t="s">
        <v>3627</v>
      </c>
      <c r="Q4246" s="144"/>
      <c r="R4246" s="144"/>
      <c r="S4246" s="144" t="s">
        <v>4190</v>
      </c>
      <c r="T4246" s="144" t="s">
        <v>5737</v>
      </c>
      <c r="U4246" s="144" t="s">
        <v>17242</v>
      </c>
      <c r="V4246" s="144"/>
      <c r="W4246" s="144">
        <v>352022</v>
      </c>
      <c r="X4246" s="144" t="s">
        <v>20510</v>
      </c>
      <c r="Y4246" s="144">
        <v>88620000000</v>
      </c>
      <c r="Z4246" s="144" t="s">
        <v>17243</v>
      </c>
      <c r="AA4246" s="160">
        <v>4364</v>
      </c>
    </row>
    <row r="4247" spans="1:31" ht="45" customHeight="1" x14ac:dyDescent="0.25">
      <c r="A4247" s="144" t="s">
        <v>30241</v>
      </c>
      <c r="B4247" s="144" t="s">
        <v>15483</v>
      </c>
      <c r="C4247" s="144">
        <v>5</v>
      </c>
      <c r="D4247" s="144"/>
      <c r="E4247" s="144"/>
      <c r="F4247" s="144">
        <v>1</v>
      </c>
      <c r="G4247" s="144">
        <v>200</v>
      </c>
      <c r="H4247" s="144"/>
      <c r="I4247" s="144"/>
      <c r="J4247" s="144"/>
      <c r="K4247" s="144"/>
      <c r="L4247" s="144"/>
      <c r="M4247" s="145" t="s">
        <v>2213</v>
      </c>
      <c r="N4247" s="144" t="s">
        <v>18</v>
      </c>
      <c r="O4247" s="144"/>
      <c r="P4247" s="144" t="s">
        <v>3328</v>
      </c>
      <c r="Q4247" s="144"/>
      <c r="R4247" s="144"/>
      <c r="S4247" s="144" t="s">
        <v>4191</v>
      </c>
      <c r="T4247" s="144" t="s">
        <v>4292</v>
      </c>
      <c r="U4247" s="144" t="s">
        <v>30241</v>
      </c>
      <c r="V4247" s="144"/>
      <c r="W4247" s="144">
        <v>309311</v>
      </c>
      <c r="X4247" s="144" t="s">
        <v>4293</v>
      </c>
      <c r="Y4247" s="150" t="s">
        <v>4294</v>
      </c>
      <c r="Z4247" s="150" t="s">
        <v>4295</v>
      </c>
      <c r="AA4247" s="160">
        <v>2334</v>
      </c>
    </row>
    <row r="4248" spans="1:31" ht="45" customHeight="1" x14ac:dyDescent="0.25">
      <c r="A4248" s="144" t="s">
        <v>9614</v>
      </c>
      <c r="B4248" s="144" t="s">
        <v>30242</v>
      </c>
      <c r="C4248" s="144">
        <v>2</v>
      </c>
      <c r="D4248" s="144"/>
      <c r="E4248" s="144"/>
      <c r="F4248" s="144">
        <v>5</v>
      </c>
      <c r="G4248" s="144"/>
      <c r="H4248" s="144"/>
      <c r="I4248" s="144"/>
      <c r="J4248" s="144"/>
      <c r="K4248" s="144"/>
      <c r="L4248" s="144">
        <v>850</v>
      </c>
      <c r="M4248" s="145" t="s">
        <v>2213</v>
      </c>
      <c r="N4248" s="144" t="s">
        <v>14</v>
      </c>
      <c r="O4248" s="144"/>
      <c r="P4248" s="144" t="s">
        <v>2584</v>
      </c>
      <c r="Q4248" s="144"/>
      <c r="R4248" s="144"/>
      <c r="S4248" s="144"/>
      <c r="T4248" s="144"/>
      <c r="U4248" s="144" t="s">
        <v>9614</v>
      </c>
      <c r="V4248" s="144"/>
      <c r="W4248" s="144">
        <v>656015</v>
      </c>
      <c r="X4248" s="144" t="s">
        <v>9615</v>
      </c>
      <c r="Y4248" s="144" t="s">
        <v>30243</v>
      </c>
      <c r="Z4248" s="144" t="s">
        <v>30244</v>
      </c>
      <c r="AA4248" s="160">
        <v>1874</v>
      </c>
    </row>
    <row r="4249" spans="1:31" ht="45" customHeight="1" x14ac:dyDescent="0.25">
      <c r="A4249" s="144" t="s">
        <v>17244</v>
      </c>
      <c r="B4249" s="144" t="s">
        <v>15377</v>
      </c>
      <c r="C4249" s="144">
        <v>30</v>
      </c>
      <c r="D4249" s="144"/>
      <c r="E4249" s="144"/>
      <c r="F4249" s="144">
        <v>1</v>
      </c>
      <c r="G4249" s="144">
        <v>150</v>
      </c>
      <c r="H4249" s="144"/>
      <c r="I4249" s="144"/>
      <c r="J4249" s="144"/>
      <c r="K4249" s="144"/>
      <c r="L4249" s="144"/>
      <c r="M4249" s="145" t="s">
        <v>2213</v>
      </c>
      <c r="N4249" s="144" t="s">
        <v>20</v>
      </c>
      <c r="O4249" s="144"/>
      <c r="P4249" s="144" t="s">
        <v>2782</v>
      </c>
      <c r="Q4249" s="144"/>
      <c r="R4249" s="144"/>
      <c r="S4249" s="144" t="s">
        <v>4189</v>
      </c>
      <c r="T4249" s="144" t="s">
        <v>17245</v>
      </c>
      <c r="U4249" s="144" t="s">
        <v>17244</v>
      </c>
      <c r="V4249" s="144"/>
      <c r="W4249" s="144">
        <v>601021</v>
      </c>
      <c r="X4249" s="144" t="s">
        <v>17246</v>
      </c>
      <c r="Y4249" s="144">
        <v>89160000000</v>
      </c>
      <c r="Z4249" s="144" t="s">
        <v>17247</v>
      </c>
      <c r="AA4249" s="160">
        <v>4377</v>
      </c>
    </row>
    <row r="4250" spans="1:31" ht="45" customHeight="1" x14ac:dyDescent="0.25">
      <c r="A4250" s="144" t="s">
        <v>20511</v>
      </c>
      <c r="B4250" s="144" t="s">
        <v>15532</v>
      </c>
      <c r="C4250" s="144"/>
      <c r="D4250" s="144"/>
      <c r="E4250" s="144"/>
      <c r="F4250" s="144">
        <v>2</v>
      </c>
      <c r="G4250" s="144"/>
      <c r="H4250" s="144"/>
      <c r="I4250" s="144"/>
      <c r="J4250" s="144"/>
      <c r="K4250" s="144"/>
      <c r="L4250" s="144">
        <v>350</v>
      </c>
      <c r="M4250" s="145" t="s">
        <v>2213</v>
      </c>
      <c r="N4250" s="144" t="s">
        <v>79</v>
      </c>
      <c r="O4250" s="144"/>
      <c r="P4250" s="144" t="s">
        <v>3423</v>
      </c>
      <c r="Q4250" s="144"/>
      <c r="R4250" s="144"/>
      <c r="S4250" s="144" t="s">
        <v>4189</v>
      </c>
      <c r="T4250" s="144" t="s">
        <v>4223</v>
      </c>
      <c r="U4250" s="144" t="s">
        <v>20511</v>
      </c>
      <c r="V4250" s="144"/>
      <c r="W4250" s="144">
        <v>215500</v>
      </c>
      <c r="X4250" s="144" t="s">
        <v>20512</v>
      </c>
      <c r="Y4250" s="144" t="s">
        <v>23137</v>
      </c>
      <c r="Z4250" s="144" t="s">
        <v>20513</v>
      </c>
      <c r="AA4250" s="160">
        <v>4645</v>
      </c>
    </row>
    <row r="4251" spans="1:31" ht="45" customHeight="1" x14ac:dyDescent="0.25">
      <c r="A4251" s="144" t="s">
        <v>24259</v>
      </c>
      <c r="B4251" s="144" t="s">
        <v>15483</v>
      </c>
      <c r="C4251" s="144"/>
      <c r="D4251" s="144" t="s">
        <v>18168</v>
      </c>
      <c r="E4251" s="144"/>
      <c r="F4251" s="144">
        <v>1</v>
      </c>
      <c r="G4251" s="144">
        <v>114</v>
      </c>
      <c r="H4251" s="144"/>
      <c r="I4251" s="144"/>
      <c r="J4251" s="144"/>
      <c r="K4251" s="144"/>
      <c r="L4251" s="144"/>
      <c r="M4251" s="145" t="s">
        <v>2213</v>
      </c>
      <c r="N4251" s="144" t="s">
        <v>76</v>
      </c>
      <c r="O4251" s="144"/>
      <c r="P4251" s="144" t="s">
        <v>2700</v>
      </c>
      <c r="Q4251" s="144"/>
      <c r="R4251" s="144"/>
      <c r="S4251" s="144" t="s">
        <v>4189</v>
      </c>
      <c r="T4251" s="144" t="s">
        <v>17736</v>
      </c>
      <c r="U4251" s="144" t="s">
        <v>24259</v>
      </c>
      <c r="V4251" s="144"/>
      <c r="W4251" s="144">
        <v>412302</v>
      </c>
      <c r="X4251" s="144" t="s">
        <v>24260</v>
      </c>
      <c r="Y4251" s="144" t="s">
        <v>24261</v>
      </c>
      <c r="Z4251" s="144" t="s">
        <v>24262</v>
      </c>
      <c r="AA4251" s="160">
        <v>5075</v>
      </c>
    </row>
    <row r="4252" spans="1:31" ht="45" customHeight="1" x14ac:dyDescent="0.25">
      <c r="A4252" s="144" t="s">
        <v>25798</v>
      </c>
      <c r="B4252" s="144" t="s">
        <v>25799</v>
      </c>
      <c r="C4252" s="144">
        <v>1708</v>
      </c>
      <c r="D4252" s="144"/>
      <c r="E4252" s="144"/>
      <c r="F4252" s="144">
        <v>3</v>
      </c>
      <c r="G4252" s="144"/>
      <c r="H4252" s="144"/>
      <c r="I4252" s="144"/>
      <c r="J4252" s="144"/>
      <c r="K4252" s="144"/>
      <c r="L4252" s="144">
        <v>150</v>
      </c>
      <c r="M4252" s="145" t="s">
        <v>2213</v>
      </c>
      <c r="N4252" s="144" t="s">
        <v>41</v>
      </c>
      <c r="O4252" s="144"/>
      <c r="P4252" s="144" t="s">
        <v>3064</v>
      </c>
      <c r="Q4252" s="144"/>
      <c r="R4252" s="144"/>
      <c r="S4252" s="144"/>
      <c r="T4252" s="144"/>
      <c r="U4252" s="144" t="s">
        <v>25798</v>
      </c>
      <c r="V4252" s="144"/>
      <c r="W4252" s="144"/>
      <c r="X4252" s="144"/>
      <c r="Y4252" s="151"/>
      <c r="Z4252" s="144"/>
      <c r="AA4252" s="160">
        <v>6630</v>
      </c>
      <c r="AE4252" s="109" t="s">
        <v>883</v>
      </c>
    </row>
    <row r="4253" spans="1:31" ht="45" customHeight="1" x14ac:dyDescent="0.25">
      <c r="A4253" s="144" t="s">
        <v>9620</v>
      </c>
      <c r="B4253" s="144" t="s">
        <v>18446</v>
      </c>
      <c r="C4253" s="144">
        <v>144</v>
      </c>
      <c r="D4253" s="144"/>
      <c r="E4253" s="144"/>
      <c r="F4253" s="144">
        <v>1</v>
      </c>
      <c r="G4253" s="144">
        <v>350</v>
      </c>
      <c r="H4253" s="144"/>
      <c r="I4253" s="144"/>
      <c r="J4253" s="144"/>
      <c r="K4253" s="144"/>
      <c r="L4253" s="144"/>
      <c r="M4253" s="145" t="s">
        <v>2213</v>
      </c>
      <c r="N4253" s="144" t="s">
        <v>23</v>
      </c>
      <c r="O4253" s="144"/>
      <c r="P4253" s="144" t="s">
        <v>2855</v>
      </c>
      <c r="Q4253" s="144" t="s">
        <v>4187</v>
      </c>
      <c r="R4253" s="144" t="s">
        <v>5087</v>
      </c>
      <c r="S4253" s="144"/>
      <c r="T4253" s="144"/>
      <c r="U4253" s="144" t="s">
        <v>9620</v>
      </c>
      <c r="V4253" s="144"/>
      <c r="W4253" s="144">
        <v>394077</v>
      </c>
      <c r="X4253" s="144" t="s">
        <v>9621</v>
      </c>
      <c r="Y4253" s="144" t="s">
        <v>9622</v>
      </c>
      <c r="Z4253" s="144" t="s">
        <v>9623</v>
      </c>
      <c r="AA4253" s="160">
        <v>1876</v>
      </c>
    </row>
    <row r="4254" spans="1:31" ht="45" customHeight="1" x14ac:dyDescent="0.25">
      <c r="A4254" s="144" t="s">
        <v>28511</v>
      </c>
      <c r="B4254" s="144" t="s">
        <v>28512</v>
      </c>
      <c r="C4254" s="144"/>
      <c r="D4254" s="144"/>
      <c r="E4254" s="144"/>
      <c r="F4254" s="144">
        <v>1</v>
      </c>
      <c r="G4254" s="144"/>
      <c r="H4254" s="144">
        <v>110</v>
      </c>
      <c r="I4254" s="144">
        <v>50</v>
      </c>
      <c r="J4254" s="144">
        <v>50</v>
      </c>
      <c r="K4254" s="144">
        <v>10</v>
      </c>
      <c r="L4254" s="144"/>
      <c r="M4254" s="145" t="s">
        <v>2213</v>
      </c>
      <c r="N4254" s="144" t="s">
        <v>31</v>
      </c>
      <c r="O4254" s="144"/>
      <c r="P4254" s="144" t="s">
        <v>30547</v>
      </c>
      <c r="Q4254" s="144"/>
      <c r="R4254" s="167"/>
      <c r="S4254" s="167" t="s">
        <v>15453</v>
      </c>
      <c r="T4254" s="144" t="s">
        <v>28513</v>
      </c>
      <c r="U4254" s="144" t="s">
        <v>28511</v>
      </c>
      <c r="V4254" s="144"/>
      <c r="W4254" s="144">
        <v>652673</v>
      </c>
      <c r="X4254" s="144" t="s">
        <v>28514</v>
      </c>
      <c r="Y4254" s="144" t="s">
        <v>28515</v>
      </c>
      <c r="Z4254" s="148" t="s">
        <v>28516</v>
      </c>
      <c r="AA4254" s="160">
        <v>6935</v>
      </c>
    </row>
    <row r="4255" spans="1:31" ht="45" customHeight="1" x14ac:dyDescent="0.25">
      <c r="A4255" s="144" t="s">
        <v>25800</v>
      </c>
      <c r="B4255" s="144" t="s">
        <v>25801</v>
      </c>
      <c r="C4255" s="144"/>
      <c r="D4255" s="144"/>
      <c r="E4255" s="144"/>
      <c r="F4255" s="144">
        <v>1</v>
      </c>
      <c r="G4255" s="144">
        <v>150</v>
      </c>
      <c r="H4255" s="144"/>
      <c r="I4255" s="144"/>
      <c r="J4255" s="144"/>
      <c r="K4255" s="144"/>
      <c r="L4255" s="144"/>
      <c r="M4255" s="145" t="s">
        <v>2213</v>
      </c>
      <c r="N4255" s="144" t="s">
        <v>23</v>
      </c>
      <c r="O4255" s="144"/>
      <c r="P4255" s="144" t="s">
        <v>3897</v>
      </c>
      <c r="Q4255" s="144"/>
      <c r="R4255" s="144"/>
      <c r="S4255" s="144" t="s">
        <v>4190</v>
      </c>
      <c r="T4255" s="144" t="s">
        <v>25802</v>
      </c>
      <c r="U4255" s="144" t="s">
        <v>25800</v>
      </c>
      <c r="V4255" s="144"/>
      <c r="W4255" s="144">
        <v>397100</v>
      </c>
      <c r="X4255" s="144" t="s">
        <v>25803</v>
      </c>
      <c r="Y4255" s="144">
        <v>84730000000</v>
      </c>
      <c r="Z4255" s="144" t="s">
        <v>25804</v>
      </c>
      <c r="AA4255" s="160">
        <v>6482</v>
      </c>
    </row>
    <row r="4256" spans="1:31" ht="45" customHeight="1" x14ac:dyDescent="0.25">
      <c r="A4256" s="144" t="s">
        <v>15834</v>
      </c>
      <c r="B4256" s="144" t="s">
        <v>4303</v>
      </c>
      <c r="C4256" s="144"/>
      <c r="D4256" s="144" t="s">
        <v>8384</v>
      </c>
      <c r="E4256" s="144"/>
      <c r="F4256" s="144">
        <v>2</v>
      </c>
      <c r="G4256" s="144"/>
      <c r="H4256" s="144"/>
      <c r="I4256" s="144"/>
      <c r="J4256" s="144"/>
      <c r="K4256" s="144"/>
      <c r="L4256" s="144">
        <v>150</v>
      </c>
      <c r="M4256" s="145" t="s">
        <v>2213</v>
      </c>
      <c r="N4256" s="144" t="s">
        <v>28</v>
      </c>
      <c r="O4256" s="144"/>
      <c r="P4256" s="144" t="s">
        <v>2723</v>
      </c>
      <c r="Q4256" s="144"/>
      <c r="R4256" s="144"/>
      <c r="S4256" s="144"/>
      <c r="T4256" s="144"/>
      <c r="U4256" s="144" t="s">
        <v>15834</v>
      </c>
      <c r="V4256" s="144"/>
      <c r="W4256" s="144">
        <v>236029</v>
      </c>
      <c r="X4256" s="144" t="s">
        <v>8385</v>
      </c>
      <c r="Y4256" s="144" t="s">
        <v>8386</v>
      </c>
      <c r="Z4256" s="144" t="s">
        <v>8387</v>
      </c>
      <c r="AA4256" s="160">
        <v>1081</v>
      </c>
    </row>
    <row r="4257" spans="1:27" ht="45" customHeight="1" x14ac:dyDescent="0.25">
      <c r="A4257" s="144" t="s">
        <v>9624</v>
      </c>
      <c r="B4257" s="144" t="s">
        <v>13398</v>
      </c>
      <c r="C4257" s="144"/>
      <c r="D4257" s="144" t="s">
        <v>4433</v>
      </c>
      <c r="E4257" s="144"/>
      <c r="F4257" s="144">
        <v>1</v>
      </c>
      <c r="G4257" s="144"/>
      <c r="H4257" s="144">
        <v>350</v>
      </c>
      <c r="I4257" s="144">
        <v>200</v>
      </c>
      <c r="J4257" s="144">
        <v>100</v>
      </c>
      <c r="K4257" s="144">
        <v>50</v>
      </c>
      <c r="L4257" s="144"/>
      <c r="M4257" s="145" t="s">
        <v>2213</v>
      </c>
      <c r="N4257" s="144" t="s">
        <v>42</v>
      </c>
      <c r="O4257" s="144"/>
      <c r="P4257" s="144" t="s">
        <v>17467</v>
      </c>
      <c r="Q4257" s="144"/>
      <c r="R4257" s="144"/>
      <c r="S4257" s="144" t="s">
        <v>4190</v>
      </c>
      <c r="T4257" s="144" t="s">
        <v>9625</v>
      </c>
      <c r="U4257" s="144" t="s">
        <v>9624</v>
      </c>
      <c r="V4257" s="144"/>
      <c r="W4257" s="144"/>
      <c r="X4257" s="144"/>
      <c r="Y4257" s="144"/>
      <c r="Z4257" s="144"/>
      <c r="AA4257" s="160">
        <v>3330</v>
      </c>
    </row>
    <row r="4258" spans="1:27" ht="45" customHeight="1" x14ac:dyDescent="0.25">
      <c r="A4258" s="144" t="s">
        <v>9624</v>
      </c>
      <c r="B4258" s="144" t="s">
        <v>13398</v>
      </c>
      <c r="C4258" s="144"/>
      <c r="D4258" s="144" t="s">
        <v>4433</v>
      </c>
      <c r="E4258" s="144" t="s">
        <v>8466</v>
      </c>
      <c r="F4258" s="144">
        <v>1</v>
      </c>
      <c r="G4258" s="144">
        <v>200</v>
      </c>
      <c r="H4258" s="144"/>
      <c r="I4258" s="144"/>
      <c r="J4258" s="144"/>
      <c r="K4258" s="144"/>
      <c r="L4258" s="144"/>
      <c r="M4258" s="145" t="s">
        <v>2213</v>
      </c>
      <c r="N4258" s="144" t="s">
        <v>42</v>
      </c>
      <c r="O4258" s="144"/>
      <c r="P4258" s="144" t="s">
        <v>17467</v>
      </c>
      <c r="Q4258" s="144"/>
      <c r="R4258" s="144"/>
      <c r="S4258" s="144" t="s">
        <v>4190</v>
      </c>
      <c r="T4258" s="144" t="s">
        <v>9625</v>
      </c>
      <c r="U4258" s="144" t="s">
        <v>9624</v>
      </c>
      <c r="V4258" s="144" t="s">
        <v>9624</v>
      </c>
      <c r="W4258" s="144">
        <v>143085</v>
      </c>
      <c r="X4258" s="144" t="s">
        <v>9626</v>
      </c>
      <c r="Y4258" s="144" t="s">
        <v>9627</v>
      </c>
      <c r="Z4258" s="144" t="s">
        <v>13051</v>
      </c>
      <c r="AA4258" s="160">
        <v>1877</v>
      </c>
    </row>
    <row r="4259" spans="1:27" ht="45" customHeight="1" x14ac:dyDescent="0.25">
      <c r="A4259" s="144" t="s">
        <v>30245</v>
      </c>
      <c r="B4259" s="144" t="s">
        <v>30246</v>
      </c>
      <c r="C4259" s="144"/>
      <c r="D4259" s="144"/>
      <c r="E4259" s="144"/>
      <c r="F4259" s="144">
        <v>1</v>
      </c>
      <c r="G4259" s="144"/>
      <c r="H4259" s="144">
        <v>500</v>
      </c>
      <c r="I4259" s="144">
        <v>300</v>
      </c>
      <c r="J4259" s="144">
        <v>100</v>
      </c>
      <c r="K4259" s="144">
        <v>100</v>
      </c>
      <c r="L4259" s="144"/>
      <c r="M4259" s="145" t="s">
        <v>2213</v>
      </c>
      <c r="N4259" s="144" t="s">
        <v>18</v>
      </c>
      <c r="O4259" s="144"/>
      <c r="P4259" s="144" t="s">
        <v>2651</v>
      </c>
      <c r="Q4259" s="144"/>
      <c r="R4259" s="144"/>
      <c r="S4259" s="144" t="s">
        <v>4191</v>
      </c>
      <c r="T4259" s="144" t="s">
        <v>6168</v>
      </c>
      <c r="U4259" s="144" t="s">
        <v>30245</v>
      </c>
      <c r="V4259" s="144"/>
      <c r="W4259" s="144">
        <v>309722</v>
      </c>
      <c r="X4259" s="144" t="s">
        <v>18380</v>
      </c>
      <c r="Y4259" s="144"/>
      <c r="Z4259" s="144" t="s">
        <v>30247</v>
      </c>
      <c r="AA4259" s="160">
        <v>3500</v>
      </c>
    </row>
    <row r="4260" spans="1:27" ht="45" customHeight="1" x14ac:dyDescent="0.25">
      <c r="A4260" s="144" t="s">
        <v>30245</v>
      </c>
      <c r="B4260" s="144" t="s">
        <v>30246</v>
      </c>
      <c r="C4260" s="144"/>
      <c r="D4260" s="144"/>
      <c r="E4260" s="144" t="s">
        <v>8011</v>
      </c>
      <c r="F4260" s="144">
        <v>1</v>
      </c>
      <c r="G4260" s="144">
        <v>200</v>
      </c>
      <c r="H4260" s="144"/>
      <c r="I4260" s="144"/>
      <c r="J4260" s="144"/>
      <c r="K4260" s="144"/>
      <c r="L4260" s="144"/>
      <c r="M4260" s="145" t="s">
        <v>2213</v>
      </c>
      <c r="N4260" s="144" t="s">
        <v>18</v>
      </c>
      <c r="O4260" s="144"/>
      <c r="P4260" s="144" t="s">
        <v>2651</v>
      </c>
      <c r="Q4260" s="144"/>
      <c r="R4260" s="144"/>
      <c r="S4260" s="144" t="s">
        <v>4191</v>
      </c>
      <c r="T4260" s="144" t="s">
        <v>6168</v>
      </c>
      <c r="U4260" s="144" t="s">
        <v>30245</v>
      </c>
      <c r="V4260" s="144" t="s">
        <v>6167</v>
      </c>
      <c r="W4260" s="144">
        <v>309722</v>
      </c>
      <c r="X4260" s="144" t="s">
        <v>18381</v>
      </c>
      <c r="Y4260" s="144"/>
      <c r="Z4260" s="144"/>
      <c r="AA4260" s="160">
        <v>3614</v>
      </c>
    </row>
    <row r="4261" spans="1:27" ht="45" customHeight="1" x14ac:dyDescent="0.25">
      <c r="A4261" s="144" t="s">
        <v>20515</v>
      </c>
      <c r="B4261" s="144" t="s">
        <v>17392</v>
      </c>
      <c r="C4261" s="144">
        <v>35</v>
      </c>
      <c r="D4261" s="144"/>
      <c r="E4261" s="144"/>
      <c r="F4261" s="144">
        <v>1</v>
      </c>
      <c r="G4261" s="144"/>
      <c r="H4261" s="144">
        <v>1500</v>
      </c>
      <c r="I4261" s="144">
        <v>500</v>
      </c>
      <c r="J4261" s="144">
        <v>700</v>
      </c>
      <c r="K4261" s="144">
        <v>300</v>
      </c>
      <c r="L4261" s="144"/>
      <c r="M4261" s="145" t="s">
        <v>2213</v>
      </c>
      <c r="N4261" s="144" t="s">
        <v>21</v>
      </c>
      <c r="O4261" s="144"/>
      <c r="P4261" s="144" t="s">
        <v>2449</v>
      </c>
      <c r="Q4261" s="144"/>
      <c r="R4261" s="144"/>
      <c r="S4261" s="144"/>
      <c r="T4261" s="144"/>
      <c r="U4261" s="144" t="s">
        <v>20515</v>
      </c>
      <c r="V4261" s="144"/>
      <c r="W4261" s="144">
        <v>400105</v>
      </c>
      <c r="X4261" s="144" t="s">
        <v>20516</v>
      </c>
      <c r="Y4261" s="144" t="s">
        <v>20518</v>
      </c>
      <c r="Z4261" s="144" t="s">
        <v>20517</v>
      </c>
      <c r="AA4261" s="160">
        <v>5415</v>
      </c>
    </row>
    <row r="4262" spans="1:27" ht="45" customHeight="1" x14ac:dyDescent="0.25">
      <c r="A4262" s="144" t="s">
        <v>9628</v>
      </c>
      <c r="B4262" s="144" t="s">
        <v>16416</v>
      </c>
      <c r="C4262" s="144"/>
      <c r="D4262" s="144"/>
      <c r="E4262" s="144"/>
      <c r="F4262" s="144">
        <v>5</v>
      </c>
      <c r="G4262" s="144"/>
      <c r="H4262" s="144"/>
      <c r="I4262" s="144"/>
      <c r="J4262" s="144"/>
      <c r="K4262" s="144"/>
      <c r="L4262" s="144">
        <v>850</v>
      </c>
      <c r="M4262" s="145" t="s">
        <v>2213</v>
      </c>
      <c r="N4262" s="144" t="s">
        <v>32</v>
      </c>
      <c r="O4262" s="144"/>
      <c r="P4262" s="144" t="s">
        <v>3117</v>
      </c>
      <c r="Q4262" s="144" t="s">
        <v>4187</v>
      </c>
      <c r="R4262" s="144" t="s">
        <v>4284</v>
      </c>
      <c r="S4262" s="144"/>
      <c r="T4262" s="144"/>
      <c r="U4262" s="144" t="s">
        <v>9628</v>
      </c>
      <c r="V4262" s="144"/>
      <c r="W4262" s="144">
        <v>610011</v>
      </c>
      <c r="X4262" s="144" t="s">
        <v>20519</v>
      </c>
      <c r="Y4262" s="144" t="s">
        <v>9629</v>
      </c>
      <c r="Z4262" s="144" t="s">
        <v>15835</v>
      </c>
      <c r="AA4262" s="160">
        <v>1879</v>
      </c>
    </row>
    <row r="4263" spans="1:27" ht="45" customHeight="1" x14ac:dyDescent="0.25">
      <c r="A4263" s="144" t="s">
        <v>14845</v>
      </c>
      <c r="B4263" s="144" t="s">
        <v>16402</v>
      </c>
      <c r="C4263" s="144">
        <v>54</v>
      </c>
      <c r="D4263" s="144" t="s">
        <v>4218</v>
      </c>
      <c r="E4263" s="144"/>
      <c r="F4263" s="144">
        <v>1</v>
      </c>
      <c r="G4263" s="144">
        <v>120</v>
      </c>
      <c r="H4263" s="144"/>
      <c r="I4263" s="144"/>
      <c r="J4263" s="144"/>
      <c r="K4263" s="144"/>
      <c r="L4263" s="144"/>
      <c r="M4263" s="145" t="s">
        <v>2213</v>
      </c>
      <c r="N4263" s="144" t="s">
        <v>42</v>
      </c>
      <c r="O4263" s="144"/>
      <c r="P4263" s="144" t="s">
        <v>13850</v>
      </c>
      <c r="Q4263" s="144"/>
      <c r="R4263" s="144"/>
      <c r="S4263" s="144"/>
      <c r="T4263" s="144"/>
      <c r="U4263" s="144" t="s">
        <v>14845</v>
      </c>
      <c r="V4263" s="144"/>
      <c r="W4263" s="144">
        <v>141008</v>
      </c>
      <c r="X4263" s="144" t="s">
        <v>25805</v>
      </c>
      <c r="Y4263" s="144">
        <v>84990000000</v>
      </c>
      <c r="Z4263" s="144" t="s">
        <v>25806</v>
      </c>
      <c r="AA4263" s="160">
        <v>2355</v>
      </c>
    </row>
    <row r="4264" spans="1:27" ht="45" customHeight="1" x14ac:dyDescent="0.25">
      <c r="A4264" s="144" t="s">
        <v>13052</v>
      </c>
      <c r="B4264" s="144" t="s">
        <v>4246</v>
      </c>
      <c r="C4264" s="144"/>
      <c r="D4264" s="144"/>
      <c r="E4264" s="144"/>
      <c r="F4264" s="144">
        <v>1</v>
      </c>
      <c r="G4264" s="144"/>
      <c r="H4264" s="144">
        <v>798</v>
      </c>
      <c r="I4264" s="144">
        <v>290</v>
      </c>
      <c r="J4264" s="144">
        <v>363</v>
      </c>
      <c r="K4264" s="144">
        <v>145</v>
      </c>
      <c r="L4264" s="144"/>
      <c r="M4264" s="145" t="s">
        <v>2213</v>
      </c>
      <c r="N4264" s="144" t="s">
        <v>47</v>
      </c>
      <c r="O4264" s="144"/>
      <c r="P4264" s="144" t="s">
        <v>2572</v>
      </c>
      <c r="Q4264" s="144"/>
      <c r="R4264" s="144"/>
      <c r="S4264" s="144" t="s">
        <v>4191</v>
      </c>
      <c r="T4264" s="144" t="s">
        <v>13053</v>
      </c>
      <c r="U4264" s="144" t="s">
        <v>13052</v>
      </c>
      <c r="V4264" s="144"/>
      <c r="W4264" s="144">
        <v>303103</v>
      </c>
      <c r="X4264" s="144" t="s">
        <v>4221</v>
      </c>
      <c r="Y4264" s="144"/>
      <c r="Z4264" s="144"/>
      <c r="AA4264" s="160">
        <v>1880</v>
      </c>
    </row>
    <row r="4265" spans="1:27" ht="45" customHeight="1" x14ac:dyDescent="0.25">
      <c r="A4265" s="144" t="s">
        <v>25807</v>
      </c>
      <c r="B4265" s="144" t="s">
        <v>25808</v>
      </c>
      <c r="C4265" s="144"/>
      <c r="D4265" s="144"/>
      <c r="E4265" s="144"/>
      <c r="F4265" s="144">
        <v>1</v>
      </c>
      <c r="G4265" s="144">
        <v>150</v>
      </c>
      <c r="H4265" s="144"/>
      <c r="I4265" s="144"/>
      <c r="J4265" s="144"/>
      <c r="K4265" s="144"/>
      <c r="L4265" s="144"/>
      <c r="M4265" s="145" t="s">
        <v>2213</v>
      </c>
      <c r="N4265" s="144" t="s">
        <v>45</v>
      </c>
      <c r="O4265" s="144"/>
      <c r="P4265" s="144" t="s">
        <v>3589</v>
      </c>
      <c r="Q4265" s="144"/>
      <c r="R4265" s="144"/>
      <c r="S4265" s="144" t="s">
        <v>15453</v>
      </c>
      <c r="T4265" s="144" t="s">
        <v>19539</v>
      </c>
      <c r="U4265" s="144" t="s">
        <v>25807</v>
      </c>
      <c r="V4265" s="144"/>
      <c r="W4265" s="144">
        <v>646775</v>
      </c>
      <c r="X4265" s="144" t="s">
        <v>25809</v>
      </c>
      <c r="Y4265" s="144" t="s">
        <v>25810</v>
      </c>
      <c r="Z4265" s="144" t="s">
        <v>25811</v>
      </c>
      <c r="AA4265" s="161">
        <v>6412</v>
      </c>
    </row>
    <row r="4266" spans="1:27" ht="45" customHeight="1" x14ac:dyDescent="0.25">
      <c r="A4266" s="144" t="s">
        <v>30248</v>
      </c>
      <c r="B4266" s="144" t="s">
        <v>30249</v>
      </c>
      <c r="C4266" s="144"/>
      <c r="D4266" s="144"/>
      <c r="E4266" s="144"/>
      <c r="F4266" s="144">
        <v>1</v>
      </c>
      <c r="G4266" s="144"/>
      <c r="H4266" s="144">
        <v>798</v>
      </c>
      <c r="I4266" s="144">
        <v>290</v>
      </c>
      <c r="J4266" s="144">
        <v>363</v>
      </c>
      <c r="K4266" s="144">
        <v>145</v>
      </c>
      <c r="L4266" s="144"/>
      <c r="M4266" s="145" t="s">
        <v>2213</v>
      </c>
      <c r="N4266" s="144" t="s">
        <v>14</v>
      </c>
      <c r="O4266" s="144"/>
      <c r="P4266" s="144" t="s">
        <v>3863</v>
      </c>
      <c r="Q4266" s="144"/>
      <c r="R4266" s="144"/>
      <c r="S4266" s="144" t="s">
        <v>4190</v>
      </c>
      <c r="T4266" s="144" t="s">
        <v>5746</v>
      </c>
      <c r="U4266" s="144" t="s">
        <v>30248</v>
      </c>
      <c r="V4266" s="144"/>
      <c r="W4266" s="144">
        <v>658633</v>
      </c>
      <c r="X4266" s="144" t="s">
        <v>4236</v>
      </c>
      <c r="Y4266" s="144"/>
      <c r="Z4266" s="144" t="s">
        <v>30250</v>
      </c>
      <c r="AA4266" s="161">
        <v>1662</v>
      </c>
    </row>
    <row r="4267" spans="1:27" ht="45" customHeight="1" x14ac:dyDescent="0.25">
      <c r="A4267" s="144" t="s">
        <v>28517</v>
      </c>
      <c r="B4267" s="144" t="s">
        <v>16402</v>
      </c>
      <c r="C4267" s="144">
        <v>55</v>
      </c>
      <c r="D4267" s="144" t="s">
        <v>28518</v>
      </c>
      <c r="E4267" s="144"/>
      <c r="F4267" s="144">
        <v>1</v>
      </c>
      <c r="G4267" s="144">
        <v>275</v>
      </c>
      <c r="H4267" s="144"/>
      <c r="I4267" s="144"/>
      <c r="J4267" s="144"/>
      <c r="K4267" s="144"/>
      <c r="L4267" s="144"/>
      <c r="M4267" s="145" t="s">
        <v>2213</v>
      </c>
      <c r="N4267" s="144" t="s">
        <v>31</v>
      </c>
      <c r="O4267" s="144"/>
      <c r="P4267" s="144" t="s">
        <v>30538</v>
      </c>
      <c r="Q4267" s="144"/>
      <c r="R4267" s="144"/>
      <c r="S4267" s="144" t="s">
        <v>4190</v>
      </c>
      <c r="T4267" s="144" t="s">
        <v>28519</v>
      </c>
      <c r="U4267" s="144" t="s">
        <v>28517</v>
      </c>
      <c r="V4267" s="144"/>
      <c r="W4267" s="144">
        <v>652645</v>
      </c>
      <c r="X4267" s="144" t="s">
        <v>28520</v>
      </c>
      <c r="Y4267" s="144">
        <v>89500000000</v>
      </c>
      <c r="Z4267" s="144" t="s">
        <v>28521</v>
      </c>
      <c r="AA4267" s="160">
        <v>6918</v>
      </c>
    </row>
    <row r="4268" spans="1:27" ht="45" customHeight="1" x14ac:dyDescent="0.25">
      <c r="A4268" s="144" t="s">
        <v>9630</v>
      </c>
      <c r="B4268" s="144" t="s">
        <v>4215</v>
      </c>
      <c r="C4268" s="144">
        <v>7</v>
      </c>
      <c r="D4268" s="144"/>
      <c r="E4268" s="144"/>
      <c r="F4268" s="144">
        <v>1</v>
      </c>
      <c r="G4268" s="144"/>
      <c r="H4268" s="144">
        <v>1199</v>
      </c>
      <c r="I4268" s="144">
        <v>436</v>
      </c>
      <c r="J4268" s="144">
        <v>545</v>
      </c>
      <c r="K4268" s="144">
        <v>218</v>
      </c>
      <c r="L4268" s="144"/>
      <c r="M4268" s="145" t="s">
        <v>2213</v>
      </c>
      <c r="N4268" s="144" t="s">
        <v>56</v>
      </c>
      <c r="O4268" s="144"/>
      <c r="P4268" s="144" t="s">
        <v>3947</v>
      </c>
      <c r="Q4268" s="144" t="s">
        <v>4187</v>
      </c>
      <c r="R4268" s="144" t="s">
        <v>4244</v>
      </c>
      <c r="S4268" s="144"/>
      <c r="T4268" s="144"/>
      <c r="U4268" s="144" t="s">
        <v>9630</v>
      </c>
      <c r="V4268" s="144"/>
      <c r="W4268" s="144">
        <v>367008</v>
      </c>
      <c r="X4268" s="144" t="s">
        <v>9631</v>
      </c>
      <c r="Y4268" s="144"/>
      <c r="Z4268" s="144"/>
      <c r="AA4268" s="160">
        <v>1881</v>
      </c>
    </row>
    <row r="4269" spans="1:27" ht="45" customHeight="1" x14ac:dyDescent="0.25">
      <c r="A4269" s="144" t="s">
        <v>24263</v>
      </c>
      <c r="B4269" s="144" t="s">
        <v>16779</v>
      </c>
      <c r="C4269" s="144">
        <v>12</v>
      </c>
      <c r="D4269" s="144" t="s">
        <v>25812</v>
      </c>
      <c r="E4269" s="144"/>
      <c r="F4269" s="144">
        <v>1</v>
      </c>
      <c r="G4269" s="144"/>
      <c r="H4269" s="144">
        <v>1100</v>
      </c>
      <c r="I4269" s="144">
        <v>400</v>
      </c>
      <c r="J4269" s="144">
        <v>500</v>
      </c>
      <c r="K4269" s="144">
        <v>200</v>
      </c>
      <c r="L4269" s="144"/>
      <c r="M4269" s="145" t="s">
        <v>2213</v>
      </c>
      <c r="N4269" s="144" t="s">
        <v>18</v>
      </c>
      <c r="O4269" s="144"/>
      <c r="P4269" s="144" t="s">
        <v>2375</v>
      </c>
      <c r="Q4269" s="144" t="s">
        <v>4188</v>
      </c>
      <c r="R4269" s="144" t="s">
        <v>8871</v>
      </c>
      <c r="S4269" s="144"/>
      <c r="T4269" s="144"/>
      <c r="U4269" s="144" t="s">
        <v>24263</v>
      </c>
      <c r="V4269" s="144"/>
      <c r="W4269" s="144">
        <v>308014</v>
      </c>
      <c r="X4269" s="144" t="s">
        <v>24264</v>
      </c>
      <c r="Y4269" s="144" t="s">
        <v>24265</v>
      </c>
      <c r="Z4269" s="144" t="s">
        <v>25813</v>
      </c>
      <c r="AA4269" s="160">
        <v>6195</v>
      </c>
    </row>
    <row r="4270" spans="1:27" ht="45" customHeight="1" x14ac:dyDescent="0.25">
      <c r="A4270" s="144" t="s">
        <v>9632</v>
      </c>
      <c r="B4270" s="144" t="s">
        <v>31308</v>
      </c>
      <c r="C4270" s="144"/>
      <c r="D4270" s="144" t="s">
        <v>5037</v>
      </c>
      <c r="E4270" s="144"/>
      <c r="F4270" s="144">
        <v>1</v>
      </c>
      <c r="G4270" s="144">
        <v>220</v>
      </c>
      <c r="H4270" s="144"/>
      <c r="I4270" s="144"/>
      <c r="J4270" s="144"/>
      <c r="K4270" s="144"/>
      <c r="L4270" s="144"/>
      <c r="M4270" s="145" t="s">
        <v>2213</v>
      </c>
      <c r="N4270" s="144" t="s">
        <v>21</v>
      </c>
      <c r="O4270" s="144"/>
      <c r="P4270" s="144" t="s">
        <v>2588</v>
      </c>
      <c r="Q4270" s="144"/>
      <c r="R4270" s="144"/>
      <c r="S4270" s="144" t="s">
        <v>4190</v>
      </c>
      <c r="T4270" s="144" t="s">
        <v>9633</v>
      </c>
      <c r="U4270" s="144" t="s">
        <v>9632</v>
      </c>
      <c r="V4270" s="144"/>
      <c r="W4270" s="144">
        <v>403010</v>
      </c>
      <c r="X4270" s="144" t="s">
        <v>28522</v>
      </c>
      <c r="Y4270" s="151" t="s">
        <v>28523</v>
      </c>
      <c r="Z4270" s="144" t="s">
        <v>31309</v>
      </c>
      <c r="AA4270" s="160">
        <v>1882</v>
      </c>
    </row>
    <row r="4271" spans="1:27" ht="45" customHeight="1" x14ac:dyDescent="0.25">
      <c r="A4271" s="144" t="s">
        <v>24266</v>
      </c>
      <c r="B4271" s="144" t="s">
        <v>17734</v>
      </c>
      <c r="C4271" s="144">
        <v>12</v>
      </c>
      <c r="D4271" s="144"/>
      <c r="E4271" s="144"/>
      <c r="F4271" s="144">
        <v>1</v>
      </c>
      <c r="G4271" s="144"/>
      <c r="H4271" s="144">
        <v>307</v>
      </c>
      <c r="I4271" s="144">
        <v>30</v>
      </c>
      <c r="J4271" s="144">
        <v>50</v>
      </c>
      <c r="K4271" s="144">
        <v>27</v>
      </c>
      <c r="L4271" s="144"/>
      <c r="M4271" s="145" t="s">
        <v>2213</v>
      </c>
      <c r="N4271" s="144" t="s">
        <v>34</v>
      </c>
      <c r="O4271" s="144"/>
      <c r="P4271" s="144" t="s">
        <v>3009</v>
      </c>
      <c r="Q4271" s="144"/>
      <c r="R4271" s="144"/>
      <c r="S4271" s="144" t="s">
        <v>4228</v>
      </c>
      <c r="T4271" s="144" t="s">
        <v>24267</v>
      </c>
      <c r="U4271" s="144" t="s">
        <v>24266</v>
      </c>
      <c r="V4271" s="144"/>
      <c r="W4271" s="144">
        <v>353841</v>
      </c>
      <c r="X4271" s="144" t="s">
        <v>24268</v>
      </c>
      <c r="Y4271" s="144" t="s">
        <v>24269</v>
      </c>
      <c r="Z4271" s="144" t="s">
        <v>24270</v>
      </c>
      <c r="AA4271" s="160">
        <v>6222</v>
      </c>
    </row>
    <row r="4272" spans="1:27" ht="45" customHeight="1" x14ac:dyDescent="0.25">
      <c r="A4272" s="144" t="s">
        <v>20520</v>
      </c>
      <c r="B4272" s="144" t="s">
        <v>15409</v>
      </c>
      <c r="C4272" s="144">
        <v>12</v>
      </c>
      <c r="D4272" s="144"/>
      <c r="E4272" s="144"/>
      <c r="F4272" s="144">
        <v>1</v>
      </c>
      <c r="G4272" s="144"/>
      <c r="H4272" s="144">
        <v>850</v>
      </c>
      <c r="I4272" s="144">
        <v>400</v>
      </c>
      <c r="J4272" s="144">
        <v>400</v>
      </c>
      <c r="K4272" s="144">
        <v>50</v>
      </c>
      <c r="L4272" s="144"/>
      <c r="M4272" s="145" t="s">
        <v>2213</v>
      </c>
      <c r="N4272" s="144" t="s">
        <v>42</v>
      </c>
      <c r="O4272" s="144"/>
      <c r="P4272" s="144" t="s">
        <v>16399</v>
      </c>
      <c r="Q4272" s="144"/>
      <c r="R4272" s="144"/>
      <c r="S4272" s="144"/>
      <c r="T4272" s="144"/>
      <c r="U4272" s="144" t="s">
        <v>20520</v>
      </c>
      <c r="V4272" s="144"/>
      <c r="W4272" s="144"/>
      <c r="X4272" s="144"/>
      <c r="Y4272" s="144"/>
      <c r="Z4272" s="144"/>
      <c r="AA4272" s="160">
        <v>5604</v>
      </c>
    </row>
    <row r="4273" spans="1:27" ht="45" customHeight="1" x14ac:dyDescent="0.25">
      <c r="A4273" s="144" t="s">
        <v>32331</v>
      </c>
      <c r="B4273" s="144" t="s">
        <v>4217</v>
      </c>
      <c r="C4273" s="144"/>
      <c r="D4273" s="144" t="s">
        <v>32332</v>
      </c>
      <c r="E4273" s="144"/>
      <c r="F4273" s="144">
        <v>2</v>
      </c>
      <c r="G4273" s="144"/>
      <c r="H4273" s="144"/>
      <c r="I4273" s="144"/>
      <c r="J4273" s="144"/>
      <c r="K4273" s="144"/>
      <c r="L4273" s="144">
        <v>350</v>
      </c>
      <c r="M4273" s="145" t="s">
        <v>2213</v>
      </c>
      <c r="N4273" s="144" t="s">
        <v>73</v>
      </c>
      <c r="O4273" s="144"/>
      <c r="P4273" s="144" t="s">
        <v>3363</v>
      </c>
      <c r="Q4273" s="144"/>
      <c r="R4273" s="144"/>
      <c r="S4273" s="144"/>
      <c r="T4273" s="144"/>
      <c r="U4273" s="144" t="s">
        <v>32331</v>
      </c>
      <c r="V4273" s="144"/>
      <c r="W4273" s="144">
        <v>390035</v>
      </c>
      <c r="X4273" s="144" t="s">
        <v>32333</v>
      </c>
      <c r="Y4273" s="144" t="s">
        <v>32334</v>
      </c>
      <c r="Z4273" s="144" t="s">
        <v>32335</v>
      </c>
      <c r="AA4273" s="160">
        <v>7447</v>
      </c>
    </row>
    <row r="4274" spans="1:27" ht="45" customHeight="1" x14ac:dyDescent="0.25">
      <c r="A4274" s="144" t="s">
        <v>16417</v>
      </c>
      <c r="B4274" s="144" t="s">
        <v>15409</v>
      </c>
      <c r="C4274" s="144"/>
      <c r="D4274" s="144"/>
      <c r="E4274" s="144"/>
      <c r="F4274" s="144">
        <v>1</v>
      </c>
      <c r="G4274" s="144"/>
      <c r="H4274" s="144">
        <v>600</v>
      </c>
      <c r="I4274" s="144">
        <v>400</v>
      </c>
      <c r="J4274" s="144">
        <v>100</v>
      </c>
      <c r="K4274" s="144">
        <v>100</v>
      </c>
      <c r="L4274" s="144"/>
      <c r="M4274" s="145" t="s">
        <v>2213</v>
      </c>
      <c r="N4274" s="144" t="s">
        <v>18</v>
      </c>
      <c r="O4274" s="144"/>
      <c r="P4274" s="144" t="s">
        <v>3482</v>
      </c>
      <c r="Q4274" s="144"/>
      <c r="R4274" s="144"/>
      <c r="S4274" s="144" t="s">
        <v>4191</v>
      </c>
      <c r="T4274" s="144" t="s">
        <v>16418</v>
      </c>
      <c r="U4274" s="144" t="s">
        <v>16417</v>
      </c>
      <c r="V4274" s="144"/>
      <c r="W4274" s="144">
        <v>309586</v>
      </c>
      <c r="X4274" s="144" t="s">
        <v>16419</v>
      </c>
      <c r="Y4274" s="144"/>
      <c r="Z4274" s="144" t="s">
        <v>16420</v>
      </c>
      <c r="AA4274" s="160">
        <v>4186</v>
      </c>
    </row>
    <row r="4275" spans="1:27" ht="45" customHeight="1" x14ac:dyDescent="0.25">
      <c r="A4275" s="144" t="s">
        <v>16417</v>
      </c>
      <c r="B4275" s="144" t="s">
        <v>15409</v>
      </c>
      <c r="C4275" s="144"/>
      <c r="D4275" s="144"/>
      <c r="E4275" s="144" t="s">
        <v>16421</v>
      </c>
      <c r="F4275" s="144">
        <v>1</v>
      </c>
      <c r="G4275" s="144">
        <v>200</v>
      </c>
      <c r="H4275" s="144"/>
      <c r="I4275" s="144"/>
      <c r="J4275" s="144"/>
      <c r="K4275" s="144"/>
      <c r="L4275" s="144"/>
      <c r="M4275" s="145" t="s">
        <v>2213</v>
      </c>
      <c r="N4275" s="144" t="s">
        <v>18</v>
      </c>
      <c r="O4275" s="144"/>
      <c r="P4275" s="144" t="s">
        <v>3482</v>
      </c>
      <c r="Q4275" s="144" t="s">
        <v>4186</v>
      </c>
      <c r="R4275" s="144" t="s">
        <v>16422</v>
      </c>
      <c r="S4275" s="144" t="s">
        <v>4191</v>
      </c>
      <c r="T4275" s="144" t="s">
        <v>16418</v>
      </c>
      <c r="U4275" s="144" t="s">
        <v>16417</v>
      </c>
      <c r="V4275" s="144"/>
      <c r="W4275" s="144">
        <v>309586</v>
      </c>
      <c r="X4275" s="144" t="s">
        <v>16419</v>
      </c>
      <c r="Y4275" s="144" t="s">
        <v>16423</v>
      </c>
      <c r="Z4275" s="144" t="s">
        <v>16420</v>
      </c>
      <c r="AA4275" s="160">
        <v>2188</v>
      </c>
    </row>
    <row r="4276" spans="1:27" ht="45" customHeight="1" x14ac:dyDescent="0.25">
      <c r="A4276" s="144" t="s">
        <v>9634</v>
      </c>
      <c r="B4276" s="144" t="s">
        <v>20521</v>
      </c>
      <c r="C4276" s="144"/>
      <c r="D4276" s="144"/>
      <c r="E4276" s="144"/>
      <c r="F4276" s="144">
        <v>1</v>
      </c>
      <c r="G4276" s="144"/>
      <c r="H4276" s="144">
        <v>140</v>
      </c>
      <c r="I4276" s="144">
        <v>60</v>
      </c>
      <c r="J4276" s="144">
        <v>60</v>
      </c>
      <c r="K4276" s="144">
        <v>20</v>
      </c>
      <c r="L4276" s="144"/>
      <c r="M4276" s="145" t="s">
        <v>2213</v>
      </c>
      <c r="N4276" s="144" t="s">
        <v>86</v>
      </c>
      <c r="O4276" s="144"/>
      <c r="P4276" s="144" t="s">
        <v>3100</v>
      </c>
      <c r="Q4276" s="144" t="s">
        <v>4186</v>
      </c>
      <c r="R4276" s="144" t="s">
        <v>16424</v>
      </c>
      <c r="S4276" s="144" t="s">
        <v>4191</v>
      </c>
      <c r="T4276" s="144" t="s">
        <v>9635</v>
      </c>
      <c r="U4276" s="144" t="s">
        <v>9634</v>
      </c>
      <c r="V4276" s="144"/>
      <c r="W4276" s="144">
        <v>433862</v>
      </c>
      <c r="X4276" s="144" t="s">
        <v>9636</v>
      </c>
      <c r="Y4276" s="151" t="s">
        <v>9637</v>
      </c>
      <c r="Z4276" s="144" t="s">
        <v>9638</v>
      </c>
      <c r="AA4276" s="160">
        <v>1883</v>
      </c>
    </row>
    <row r="4277" spans="1:27" ht="45" customHeight="1" x14ac:dyDescent="0.25">
      <c r="A4277" s="144" t="s">
        <v>9639</v>
      </c>
      <c r="B4277" s="144" t="s">
        <v>9640</v>
      </c>
      <c r="C4277" s="144"/>
      <c r="D4277" s="144"/>
      <c r="E4277" s="144"/>
      <c r="F4277" s="144">
        <v>3</v>
      </c>
      <c r="G4277" s="144"/>
      <c r="H4277" s="144"/>
      <c r="I4277" s="144"/>
      <c r="J4277" s="144"/>
      <c r="K4277" s="144"/>
      <c r="L4277" s="144">
        <v>150</v>
      </c>
      <c r="M4277" s="145" t="s">
        <v>2213</v>
      </c>
      <c r="N4277" s="144" t="s">
        <v>23</v>
      </c>
      <c r="O4277" s="144"/>
      <c r="P4277" s="144" t="s">
        <v>3872</v>
      </c>
      <c r="Q4277" s="144"/>
      <c r="R4277" s="144"/>
      <c r="S4277" s="144" t="s">
        <v>4190</v>
      </c>
      <c r="T4277" s="144" t="s">
        <v>7901</v>
      </c>
      <c r="U4277" s="144" t="s">
        <v>9639</v>
      </c>
      <c r="V4277" s="144"/>
      <c r="W4277" s="144">
        <v>397482</v>
      </c>
      <c r="X4277" s="144" t="s">
        <v>9641</v>
      </c>
      <c r="Y4277" s="144" t="s">
        <v>9642</v>
      </c>
      <c r="Z4277" s="144" t="s">
        <v>9643</v>
      </c>
      <c r="AA4277" s="160">
        <v>1884</v>
      </c>
    </row>
    <row r="4278" spans="1:27" ht="45" customHeight="1" x14ac:dyDescent="0.25">
      <c r="A4278" s="144" t="s">
        <v>28524</v>
      </c>
      <c r="B4278" s="144" t="s">
        <v>15377</v>
      </c>
      <c r="C4278" s="144"/>
      <c r="D4278" s="144" t="s">
        <v>4286</v>
      </c>
      <c r="E4278" s="144"/>
      <c r="F4278" s="144">
        <v>1</v>
      </c>
      <c r="G4278" s="144">
        <v>200</v>
      </c>
      <c r="H4278" s="144"/>
      <c r="I4278" s="144"/>
      <c r="J4278" s="144"/>
      <c r="K4278" s="144"/>
      <c r="L4278" s="144"/>
      <c r="M4278" s="145" t="s">
        <v>2213</v>
      </c>
      <c r="N4278" s="144" t="s">
        <v>67</v>
      </c>
      <c r="O4278" s="144"/>
      <c r="P4278" s="144" t="s">
        <v>2757</v>
      </c>
      <c r="Q4278" s="144" t="s">
        <v>4191</v>
      </c>
      <c r="R4278" s="144" t="s">
        <v>28525</v>
      </c>
      <c r="S4278" s="144" t="s">
        <v>4191</v>
      </c>
      <c r="T4278" s="144" t="s">
        <v>30251</v>
      </c>
      <c r="U4278" s="144" t="s">
        <v>28524</v>
      </c>
      <c r="V4278" s="144"/>
      <c r="W4278" s="144">
        <v>423468</v>
      </c>
      <c r="X4278" s="144" t="s">
        <v>28526</v>
      </c>
      <c r="Y4278" s="144" t="s">
        <v>28527</v>
      </c>
      <c r="Z4278" s="144" t="s">
        <v>28528</v>
      </c>
      <c r="AA4278" s="160">
        <v>6992</v>
      </c>
    </row>
    <row r="4279" spans="1:27" ht="45" customHeight="1" x14ac:dyDescent="0.25">
      <c r="A4279" s="144" t="s">
        <v>36818</v>
      </c>
      <c r="B4279" s="144" t="s">
        <v>17886</v>
      </c>
      <c r="C4279" s="144">
        <v>1</v>
      </c>
      <c r="D4279" s="144"/>
      <c r="E4279" s="144"/>
      <c r="F4279" s="144">
        <v>1</v>
      </c>
      <c r="G4279" s="144">
        <v>200</v>
      </c>
      <c r="H4279" s="144"/>
      <c r="I4279" s="144"/>
      <c r="J4279" s="144"/>
      <c r="K4279" s="144"/>
      <c r="L4279" s="144"/>
      <c r="M4279" s="145" t="s">
        <v>2213</v>
      </c>
      <c r="N4279" s="144" t="s">
        <v>45</v>
      </c>
      <c r="O4279" s="144"/>
      <c r="P4279" s="144" t="s">
        <v>3827</v>
      </c>
      <c r="Q4279" s="144"/>
      <c r="R4279" s="144"/>
      <c r="S4279" s="144" t="s">
        <v>4190</v>
      </c>
      <c r="T4279" s="144" t="s">
        <v>17887</v>
      </c>
      <c r="U4279" s="144" t="s">
        <v>36818</v>
      </c>
      <c r="V4279" s="144"/>
      <c r="W4279" s="144">
        <v>646560</v>
      </c>
      <c r="X4279" s="144" t="s">
        <v>36819</v>
      </c>
      <c r="Y4279" s="144">
        <v>83820000000</v>
      </c>
      <c r="Z4279" s="144" t="s">
        <v>23924</v>
      </c>
      <c r="AA4279" s="160">
        <v>5193</v>
      </c>
    </row>
    <row r="4280" spans="1:27" ht="45" customHeight="1" x14ac:dyDescent="0.25">
      <c r="A4280" s="144" t="s">
        <v>9646</v>
      </c>
      <c r="B4280" s="144" t="s">
        <v>4205</v>
      </c>
      <c r="C4280" s="144">
        <v>28</v>
      </c>
      <c r="D4280" s="144"/>
      <c r="E4280" s="144"/>
      <c r="F4280" s="144">
        <v>1</v>
      </c>
      <c r="G4280" s="144">
        <v>125</v>
      </c>
      <c r="H4280" s="144"/>
      <c r="I4280" s="144"/>
      <c r="J4280" s="144"/>
      <c r="K4280" s="144"/>
      <c r="L4280" s="144"/>
      <c r="M4280" s="145" t="s">
        <v>2213</v>
      </c>
      <c r="N4280" s="144" t="s">
        <v>84</v>
      </c>
      <c r="O4280" s="144"/>
      <c r="P4280" s="144" t="s">
        <v>3372</v>
      </c>
      <c r="Q4280" s="144" t="s">
        <v>4189</v>
      </c>
      <c r="R4280" s="144" t="s">
        <v>4264</v>
      </c>
      <c r="S4280" s="144"/>
      <c r="T4280" s="144"/>
      <c r="U4280" s="144" t="s">
        <v>9646</v>
      </c>
      <c r="V4280" s="144"/>
      <c r="W4280" s="144">
        <v>301661</v>
      </c>
      <c r="X4280" s="144" t="s">
        <v>9647</v>
      </c>
      <c r="Y4280" s="144" t="s">
        <v>9648</v>
      </c>
      <c r="Z4280" s="144" t="s">
        <v>9649</v>
      </c>
      <c r="AA4280" s="160">
        <v>1886</v>
      </c>
    </row>
    <row r="4281" spans="1:27" ht="45" customHeight="1" x14ac:dyDescent="0.25">
      <c r="A4281" s="144" t="s">
        <v>32336</v>
      </c>
      <c r="B4281" s="144" t="s">
        <v>32337</v>
      </c>
      <c r="C4281" s="144"/>
      <c r="D4281" s="144"/>
      <c r="E4281" s="144"/>
      <c r="F4281" s="144">
        <v>1</v>
      </c>
      <c r="G4281" s="144"/>
      <c r="H4281" s="144">
        <v>170</v>
      </c>
      <c r="I4281" s="144">
        <v>65</v>
      </c>
      <c r="J4281" s="144">
        <v>55</v>
      </c>
      <c r="K4281" s="144">
        <v>50</v>
      </c>
      <c r="L4281" s="144"/>
      <c r="M4281" s="145" t="s">
        <v>2213</v>
      </c>
      <c r="N4281" s="144" t="s">
        <v>18</v>
      </c>
      <c r="O4281" s="144"/>
      <c r="P4281" s="144" t="s">
        <v>2545</v>
      </c>
      <c r="Q4281" s="144"/>
      <c r="R4281" s="144"/>
      <c r="S4281" s="144" t="s">
        <v>15453</v>
      </c>
      <c r="T4281" s="144" t="s">
        <v>32338</v>
      </c>
      <c r="U4281" s="144" t="s">
        <v>32336</v>
      </c>
      <c r="V4281" s="144"/>
      <c r="W4281" s="144">
        <v>309927</v>
      </c>
      <c r="X4281" s="144" t="s">
        <v>32339</v>
      </c>
      <c r="Y4281" s="144" t="s">
        <v>32340</v>
      </c>
      <c r="Z4281" s="144" t="s">
        <v>32341</v>
      </c>
      <c r="AA4281" s="160">
        <v>7199</v>
      </c>
    </row>
    <row r="4282" spans="1:27" ht="45" customHeight="1" x14ac:dyDescent="0.25">
      <c r="A4282" s="144" t="s">
        <v>24271</v>
      </c>
      <c r="B4282" s="144" t="s">
        <v>24272</v>
      </c>
      <c r="C4282" s="144">
        <v>100</v>
      </c>
      <c r="D4282" s="144"/>
      <c r="E4282" s="144"/>
      <c r="F4282" s="144">
        <v>1</v>
      </c>
      <c r="G4282" s="144"/>
      <c r="H4282" s="144">
        <v>900</v>
      </c>
      <c r="I4282" s="144">
        <v>350</v>
      </c>
      <c r="J4282" s="144">
        <v>350</v>
      </c>
      <c r="K4282" s="144">
        <v>200</v>
      </c>
      <c r="L4282" s="144"/>
      <c r="M4282" s="145" t="s">
        <v>2213</v>
      </c>
      <c r="N4282" s="144" t="s">
        <v>86</v>
      </c>
      <c r="O4282" s="144"/>
      <c r="P4282" s="144" t="s">
        <v>3568</v>
      </c>
      <c r="Q4282" s="144"/>
      <c r="R4282" s="144"/>
      <c r="S4282" s="144" t="s">
        <v>4187</v>
      </c>
      <c r="T4282" s="144" t="s">
        <v>9563</v>
      </c>
      <c r="U4282" s="144" t="s">
        <v>24271</v>
      </c>
      <c r="V4282" s="144"/>
      <c r="W4282" s="144">
        <v>432054</v>
      </c>
      <c r="X4282" s="150" t="s">
        <v>24273</v>
      </c>
      <c r="Y4282" s="150">
        <v>88420000000</v>
      </c>
      <c r="Z4282" s="144"/>
      <c r="AA4282" s="160">
        <v>6268</v>
      </c>
    </row>
    <row r="4283" spans="1:27" ht="45" customHeight="1" x14ac:dyDescent="0.25">
      <c r="A4283" s="144" t="s">
        <v>9650</v>
      </c>
      <c r="B4283" s="144" t="s">
        <v>4208</v>
      </c>
      <c r="C4283" s="144"/>
      <c r="D4283" s="144"/>
      <c r="E4283" s="144"/>
      <c r="F4283" s="144">
        <v>1</v>
      </c>
      <c r="G4283" s="144"/>
      <c r="H4283" s="144">
        <v>798</v>
      </c>
      <c r="I4283" s="144">
        <v>290</v>
      </c>
      <c r="J4283" s="144">
        <v>363</v>
      </c>
      <c r="K4283" s="144">
        <v>145</v>
      </c>
      <c r="L4283" s="144"/>
      <c r="M4283" s="145" t="s">
        <v>2213</v>
      </c>
      <c r="N4283" s="144" t="s">
        <v>35</v>
      </c>
      <c r="O4283" s="144"/>
      <c r="P4283" s="144" t="s">
        <v>3959</v>
      </c>
      <c r="Q4283" s="144"/>
      <c r="R4283" s="144"/>
      <c r="S4283" s="144" t="s">
        <v>4191</v>
      </c>
      <c r="T4283" s="144" t="s">
        <v>9651</v>
      </c>
      <c r="U4283" s="144" t="s">
        <v>9650</v>
      </c>
      <c r="V4283" s="144"/>
      <c r="W4283" s="144">
        <v>663508</v>
      </c>
      <c r="X4283" s="144" t="s">
        <v>9652</v>
      </c>
      <c r="Y4283" s="144"/>
      <c r="Z4283" s="144"/>
      <c r="AA4283" s="160">
        <v>1887</v>
      </c>
    </row>
    <row r="4284" spans="1:27" ht="45" customHeight="1" x14ac:dyDescent="0.25">
      <c r="A4284" s="144" t="s">
        <v>36083</v>
      </c>
      <c r="B4284" s="144" t="s">
        <v>36084</v>
      </c>
      <c r="C4284" s="144"/>
      <c r="D4284" s="144"/>
      <c r="E4284" s="144"/>
      <c r="F4284" s="144">
        <v>1</v>
      </c>
      <c r="G4284" s="144"/>
      <c r="H4284" s="144">
        <v>220</v>
      </c>
      <c r="I4284" s="144">
        <v>100</v>
      </c>
      <c r="J4284" s="144">
        <v>100</v>
      </c>
      <c r="K4284" s="144">
        <v>20</v>
      </c>
      <c r="L4284" s="144"/>
      <c r="M4284" s="145" t="s">
        <v>2213</v>
      </c>
      <c r="N4284" s="144" t="s">
        <v>18</v>
      </c>
      <c r="O4284" s="144"/>
      <c r="P4284" s="144" t="s">
        <v>2545</v>
      </c>
      <c r="Q4284" s="144"/>
      <c r="R4284" s="144"/>
      <c r="S4284" s="144" t="s">
        <v>15453</v>
      </c>
      <c r="T4284" s="144" t="s">
        <v>24555</v>
      </c>
      <c r="U4284" s="144" t="s">
        <v>36083</v>
      </c>
      <c r="V4284" s="144"/>
      <c r="W4284" s="144">
        <v>309911</v>
      </c>
      <c r="X4284" s="144" t="s">
        <v>36085</v>
      </c>
      <c r="Y4284" s="144" t="s">
        <v>36086</v>
      </c>
      <c r="Z4284" s="144" t="s">
        <v>36087</v>
      </c>
      <c r="AA4284" s="160">
        <v>7637</v>
      </c>
    </row>
    <row r="4285" spans="1:27" ht="45" customHeight="1" x14ac:dyDescent="0.25">
      <c r="A4285" s="144" t="s">
        <v>25814</v>
      </c>
      <c r="B4285" s="144" t="s">
        <v>18899</v>
      </c>
      <c r="C4285" s="144"/>
      <c r="D4285" s="144"/>
      <c r="E4285" s="144"/>
      <c r="F4285" s="144">
        <v>1</v>
      </c>
      <c r="G4285" s="144"/>
      <c r="H4285" s="144">
        <v>250</v>
      </c>
      <c r="I4285" s="144">
        <v>100</v>
      </c>
      <c r="J4285" s="144">
        <v>100</v>
      </c>
      <c r="K4285" s="144">
        <v>50</v>
      </c>
      <c r="L4285" s="144"/>
      <c r="M4285" s="145" t="s">
        <v>2213</v>
      </c>
      <c r="N4285" s="144" t="s">
        <v>82</v>
      </c>
      <c r="O4285" s="144"/>
      <c r="P4285" s="144" t="s">
        <v>30720</v>
      </c>
      <c r="Q4285" s="144"/>
      <c r="R4285" s="144"/>
      <c r="S4285" s="144" t="s">
        <v>4190</v>
      </c>
      <c r="T4285" s="144" t="s">
        <v>25815</v>
      </c>
      <c r="U4285" s="144" t="s">
        <v>25814</v>
      </c>
      <c r="V4285" s="144"/>
      <c r="W4285" s="144">
        <v>171191</v>
      </c>
      <c r="X4285" s="144" t="s">
        <v>25816</v>
      </c>
      <c r="Y4285" s="144" t="s">
        <v>25817</v>
      </c>
      <c r="Z4285" s="144" t="s">
        <v>25818</v>
      </c>
      <c r="AA4285" s="160">
        <v>6448</v>
      </c>
    </row>
    <row r="4286" spans="1:27" ht="45" customHeight="1" x14ac:dyDescent="0.25">
      <c r="A4286" s="144" t="s">
        <v>25814</v>
      </c>
      <c r="B4286" s="144" t="s">
        <v>18899</v>
      </c>
      <c r="C4286" s="144"/>
      <c r="D4286" s="144"/>
      <c r="E4286" s="144" t="s">
        <v>16325</v>
      </c>
      <c r="F4286" s="144">
        <v>1</v>
      </c>
      <c r="G4286" s="144">
        <v>100</v>
      </c>
      <c r="H4286" s="144"/>
      <c r="I4286" s="144"/>
      <c r="J4286" s="144"/>
      <c r="K4286" s="144"/>
      <c r="L4286" s="144"/>
      <c r="M4286" s="145" t="s">
        <v>2213</v>
      </c>
      <c r="N4286" s="144" t="s">
        <v>82</v>
      </c>
      <c r="O4286" s="144"/>
      <c r="P4286" s="144" t="s">
        <v>30720</v>
      </c>
      <c r="Q4286" s="144"/>
      <c r="R4286" s="144"/>
      <c r="S4286" s="144" t="s">
        <v>4190</v>
      </c>
      <c r="T4286" s="144" t="s">
        <v>25815</v>
      </c>
      <c r="U4286" s="144" t="s">
        <v>25814</v>
      </c>
      <c r="V4286" s="144" t="s">
        <v>25814</v>
      </c>
      <c r="W4286" s="144">
        <v>171191</v>
      </c>
      <c r="X4286" s="144" t="s">
        <v>25816</v>
      </c>
      <c r="Y4286" s="144" t="s">
        <v>25817</v>
      </c>
      <c r="Z4286" s="144" t="s">
        <v>36088</v>
      </c>
      <c r="AA4286" s="160">
        <v>7658</v>
      </c>
    </row>
    <row r="4287" spans="1:27" ht="45" customHeight="1" x14ac:dyDescent="0.25">
      <c r="A4287" s="144" t="s">
        <v>17248</v>
      </c>
      <c r="B4287" s="144" t="s">
        <v>15960</v>
      </c>
      <c r="C4287" s="144"/>
      <c r="D4287" s="144"/>
      <c r="E4287" s="144"/>
      <c r="F4287" s="144">
        <v>2</v>
      </c>
      <c r="G4287" s="144"/>
      <c r="H4287" s="144"/>
      <c r="I4287" s="144"/>
      <c r="J4287" s="144"/>
      <c r="K4287" s="144"/>
      <c r="L4287" s="144">
        <v>250</v>
      </c>
      <c r="M4287" s="145" t="s">
        <v>2213</v>
      </c>
      <c r="N4287" s="144" t="s">
        <v>112</v>
      </c>
      <c r="O4287" s="144"/>
      <c r="P4287" s="144" t="s">
        <v>3924</v>
      </c>
      <c r="Q4287" s="144" t="s">
        <v>4187</v>
      </c>
      <c r="R4287" s="144" t="s">
        <v>4893</v>
      </c>
      <c r="S4287" s="144"/>
      <c r="T4287" s="144"/>
      <c r="U4287" s="144" t="s">
        <v>17248</v>
      </c>
      <c r="V4287" s="144"/>
      <c r="W4287" s="144">
        <v>603101</v>
      </c>
      <c r="X4287" s="144" t="s">
        <v>8331</v>
      </c>
      <c r="Y4287" s="144" t="s">
        <v>23139</v>
      </c>
      <c r="Z4287" s="144" t="s">
        <v>17250</v>
      </c>
      <c r="AA4287" s="160">
        <v>4362</v>
      </c>
    </row>
    <row r="4288" spans="1:27" ht="45" customHeight="1" x14ac:dyDescent="0.25">
      <c r="A4288" s="144" t="s">
        <v>17248</v>
      </c>
      <c r="B4288" s="144" t="s">
        <v>15960</v>
      </c>
      <c r="C4288" s="144"/>
      <c r="D4288" s="144"/>
      <c r="E4288" s="144" t="s">
        <v>17251</v>
      </c>
      <c r="F4288" s="144">
        <v>2</v>
      </c>
      <c r="G4288" s="144"/>
      <c r="H4288" s="144"/>
      <c r="I4288" s="144"/>
      <c r="J4288" s="144"/>
      <c r="K4288" s="144"/>
      <c r="L4288" s="144">
        <v>150</v>
      </c>
      <c r="M4288" s="145" t="s">
        <v>2213</v>
      </c>
      <c r="N4288" s="144" t="s">
        <v>112</v>
      </c>
      <c r="O4288" s="144"/>
      <c r="P4288" s="144" t="s">
        <v>3924</v>
      </c>
      <c r="Q4288" s="144" t="s">
        <v>4187</v>
      </c>
      <c r="R4288" s="144" t="s">
        <v>4893</v>
      </c>
      <c r="S4288" s="144"/>
      <c r="T4288" s="144"/>
      <c r="U4288" s="144" t="s">
        <v>17248</v>
      </c>
      <c r="V4288" s="144" t="s">
        <v>17252</v>
      </c>
      <c r="W4288" s="144">
        <v>603095</v>
      </c>
      <c r="X4288" s="144" t="s">
        <v>20522</v>
      </c>
      <c r="Y4288" s="144" t="s">
        <v>17249</v>
      </c>
      <c r="Z4288" s="144" t="s">
        <v>17250</v>
      </c>
      <c r="AA4288" s="160">
        <v>4363</v>
      </c>
    </row>
    <row r="4289" spans="1:27" ht="45" customHeight="1" x14ac:dyDescent="0.25">
      <c r="A4289" s="144" t="s">
        <v>24274</v>
      </c>
      <c r="B4289" s="144" t="s">
        <v>15948</v>
      </c>
      <c r="C4289" s="144"/>
      <c r="D4289" s="144"/>
      <c r="E4289" s="144"/>
      <c r="F4289" s="144">
        <v>2</v>
      </c>
      <c r="G4289" s="144"/>
      <c r="H4289" s="144"/>
      <c r="I4289" s="144"/>
      <c r="J4289" s="144"/>
      <c r="K4289" s="144"/>
      <c r="L4289" s="144">
        <v>300</v>
      </c>
      <c r="M4289" s="145" t="s">
        <v>2213</v>
      </c>
      <c r="N4289" s="144" t="s">
        <v>70</v>
      </c>
      <c r="O4289" s="144"/>
      <c r="P4289" s="144" t="s">
        <v>3143</v>
      </c>
      <c r="Q4289" s="144"/>
      <c r="R4289" s="144"/>
      <c r="S4289" s="144" t="s">
        <v>15453</v>
      </c>
      <c r="T4289" s="144" t="s">
        <v>24275</v>
      </c>
      <c r="U4289" s="144" t="s">
        <v>24274</v>
      </c>
      <c r="V4289" s="144"/>
      <c r="W4289" s="144">
        <v>655200</v>
      </c>
      <c r="X4289" s="144" t="s">
        <v>24276</v>
      </c>
      <c r="Y4289" s="149">
        <v>83900000000</v>
      </c>
      <c r="Z4289" s="144" t="s">
        <v>24277</v>
      </c>
      <c r="AA4289" s="160">
        <v>6153</v>
      </c>
    </row>
    <row r="4290" spans="1:27" ht="45" customHeight="1" x14ac:dyDescent="0.25">
      <c r="A4290" s="144" t="s">
        <v>30252</v>
      </c>
      <c r="B4290" s="144" t="s">
        <v>16779</v>
      </c>
      <c r="C4290" s="144">
        <v>40</v>
      </c>
      <c r="D4290" s="144"/>
      <c r="E4290" s="144"/>
      <c r="F4290" s="144">
        <v>1</v>
      </c>
      <c r="G4290" s="144"/>
      <c r="H4290" s="144">
        <v>1199</v>
      </c>
      <c r="I4290" s="144">
        <v>436</v>
      </c>
      <c r="J4290" s="144">
        <v>545</v>
      </c>
      <c r="K4290" s="144">
        <v>218</v>
      </c>
      <c r="L4290" s="144"/>
      <c r="M4290" s="145" t="s">
        <v>2213</v>
      </c>
      <c r="N4290" s="144" t="s">
        <v>14</v>
      </c>
      <c r="O4290" s="144"/>
      <c r="P4290" s="144" t="s">
        <v>2584</v>
      </c>
      <c r="Q4290" s="144" t="s">
        <v>4187</v>
      </c>
      <c r="R4290" s="144" t="s">
        <v>27022</v>
      </c>
      <c r="S4290" s="144"/>
      <c r="T4290" s="144"/>
      <c r="U4290" s="144" t="s">
        <v>30252</v>
      </c>
      <c r="V4290" s="144"/>
      <c r="W4290" s="144">
        <v>656002</v>
      </c>
      <c r="X4290" s="144" t="s">
        <v>27023</v>
      </c>
      <c r="Y4290" s="144" t="s">
        <v>27024</v>
      </c>
      <c r="Z4290" s="144" t="s">
        <v>27025</v>
      </c>
      <c r="AA4290" s="160">
        <v>2310</v>
      </c>
    </row>
    <row r="4291" spans="1:27" ht="45" customHeight="1" x14ac:dyDescent="0.25">
      <c r="A4291" s="144" t="s">
        <v>9655</v>
      </c>
      <c r="B4291" s="144" t="s">
        <v>17253</v>
      </c>
      <c r="C4291" s="144"/>
      <c r="D4291" s="144" t="s">
        <v>17254</v>
      </c>
      <c r="E4291" s="144"/>
      <c r="F4291" s="144">
        <v>5</v>
      </c>
      <c r="G4291" s="144"/>
      <c r="H4291" s="144"/>
      <c r="I4291" s="144"/>
      <c r="J4291" s="144"/>
      <c r="K4291" s="144"/>
      <c r="L4291" s="144">
        <v>200</v>
      </c>
      <c r="M4291" s="145" t="s">
        <v>2213</v>
      </c>
      <c r="N4291" s="144" t="s">
        <v>19</v>
      </c>
      <c r="O4291" s="144"/>
      <c r="P4291" s="144" t="s">
        <v>3618</v>
      </c>
      <c r="Q4291" s="144"/>
      <c r="R4291" s="144"/>
      <c r="S4291" s="144" t="s">
        <v>4189</v>
      </c>
      <c r="T4291" s="144" t="s">
        <v>9656</v>
      </c>
      <c r="U4291" s="144" t="s">
        <v>9655</v>
      </c>
      <c r="V4291" s="144"/>
      <c r="W4291" s="150">
        <v>243400</v>
      </c>
      <c r="X4291" s="144" t="s">
        <v>9657</v>
      </c>
      <c r="Y4291" s="144"/>
      <c r="Z4291" s="144" t="s">
        <v>9658</v>
      </c>
      <c r="AA4291" s="160">
        <v>1890</v>
      </c>
    </row>
    <row r="4292" spans="1:27" ht="45" customHeight="1" x14ac:dyDescent="0.25">
      <c r="A4292" s="144" t="s">
        <v>9659</v>
      </c>
      <c r="B4292" s="144" t="s">
        <v>4205</v>
      </c>
      <c r="C4292" s="144"/>
      <c r="D4292" s="144" t="s">
        <v>7239</v>
      </c>
      <c r="E4292" s="144"/>
      <c r="F4292" s="144">
        <v>1</v>
      </c>
      <c r="G4292" s="144">
        <v>200</v>
      </c>
      <c r="H4292" s="144"/>
      <c r="I4292" s="144"/>
      <c r="J4292" s="144"/>
      <c r="K4292" s="144"/>
      <c r="L4292" s="144"/>
      <c r="M4292" s="145" t="s">
        <v>2213</v>
      </c>
      <c r="N4292" s="144" t="s">
        <v>32</v>
      </c>
      <c r="O4292" s="144"/>
      <c r="P4292" s="144" t="s">
        <v>3394</v>
      </c>
      <c r="Q4292" s="144"/>
      <c r="R4292" s="144"/>
      <c r="S4292" s="144" t="s">
        <v>4190</v>
      </c>
      <c r="T4292" s="144" t="s">
        <v>9468</v>
      </c>
      <c r="U4292" s="144" t="s">
        <v>9659</v>
      </c>
      <c r="V4292" s="144"/>
      <c r="W4292" s="144"/>
      <c r="X4292" s="144"/>
      <c r="Y4292" s="144"/>
      <c r="Z4292" s="144" t="s">
        <v>9660</v>
      </c>
      <c r="AA4292" s="160">
        <v>1891</v>
      </c>
    </row>
    <row r="4293" spans="1:27" ht="45" customHeight="1" x14ac:dyDescent="0.25">
      <c r="A4293" s="144" t="s">
        <v>25819</v>
      </c>
      <c r="B4293" s="144" t="s">
        <v>15377</v>
      </c>
      <c r="C4293" s="144"/>
      <c r="D4293" s="144" t="s">
        <v>4353</v>
      </c>
      <c r="E4293" s="144"/>
      <c r="F4293" s="144">
        <v>1</v>
      </c>
      <c r="G4293" s="144">
        <v>200</v>
      </c>
      <c r="H4293" s="144"/>
      <c r="I4293" s="144"/>
      <c r="J4293" s="144"/>
      <c r="K4293" s="144"/>
      <c r="L4293" s="144"/>
      <c r="M4293" s="145" t="s">
        <v>2213</v>
      </c>
      <c r="N4293" s="144" t="s">
        <v>18</v>
      </c>
      <c r="O4293" s="144"/>
      <c r="P4293" s="144" t="s">
        <v>3482</v>
      </c>
      <c r="Q4293" s="144" t="s">
        <v>19102</v>
      </c>
      <c r="R4293" s="144" t="s">
        <v>28529</v>
      </c>
      <c r="S4293" s="144" t="s">
        <v>4190</v>
      </c>
      <c r="T4293" s="144" t="s">
        <v>25820</v>
      </c>
      <c r="U4293" s="144" t="s">
        <v>25819</v>
      </c>
      <c r="V4293" s="144"/>
      <c r="W4293" s="144">
        <v>309571</v>
      </c>
      <c r="X4293" s="144" t="s">
        <v>25821</v>
      </c>
      <c r="Y4293" s="144">
        <v>89190000000</v>
      </c>
      <c r="Z4293" s="144" t="s">
        <v>25822</v>
      </c>
      <c r="AA4293" s="161">
        <v>6353</v>
      </c>
    </row>
    <row r="4294" spans="1:27" ht="45" customHeight="1" x14ac:dyDescent="0.25">
      <c r="A4294" s="144" t="s">
        <v>20523</v>
      </c>
      <c r="B4294" s="144" t="s">
        <v>20524</v>
      </c>
      <c r="C4294" s="144"/>
      <c r="D4294" s="144"/>
      <c r="E4294" s="144"/>
      <c r="F4294" s="144">
        <v>1</v>
      </c>
      <c r="G4294" s="144"/>
      <c r="H4294" s="144">
        <v>250</v>
      </c>
      <c r="I4294" s="144">
        <v>100</v>
      </c>
      <c r="J4294" s="144">
        <v>100</v>
      </c>
      <c r="K4294" s="144">
        <v>50</v>
      </c>
      <c r="L4294" s="144"/>
      <c r="M4294" s="145" t="s">
        <v>2213</v>
      </c>
      <c r="N4294" s="144" t="s">
        <v>72</v>
      </c>
      <c r="O4294" s="144"/>
      <c r="P4294" s="144" t="s">
        <v>3808</v>
      </c>
      <c r="Q4294" s="144"/>
      <c r="R4294" s="144"/>
      <c r="S4294" s="144" t="s">
        <v>15453</v>
      </c>
      <c r="T4294" s="144" t="s">
        <v>20525</v>
      </c>
      <c r="U4294" s="144" t="s">
        <v>20523</v>
      </c>
      <c r="V4294" s="144"/>
      <c r="W4294" s="144">
        <v>346960</v>
      </c>
      <c r="X4294" s="144" t="s">
        <v>20526</v>
      </c>
      <c r="Y4294" s="144">
        <v>35056</v>
      </c>
      <c r="Z4294" s="144" t="s">
        <v>20527</v>
      </c>
      <c r="AA4294" s="160">
        <v>5230</v>
      </c>
    </row>
    <row r="4295" spans="1:27" ht="45" customHeight="1" x14ac:dyDescent="0.25">
      <c r="A4295" s="144" t="s">
        <v>25823</v>
      </c>
      <c r="B4295" s="144" t="s">
        <v>25824</v>
      </c>
      <c r="C4295" s="144"/>
      <c r="D4295" s="144"/>
      <c r="E4295" s="144"/>
      <c r="F4295" s="144">
        <v>1</v>
      </c>
      <c r="G4295" s="144">
        <v>300</v>
      </c>
      <c r="H4295" s="144">
        <v>800</v>
      </c>
      <c r="I4295" s="144">
        <v>250</v>
      </c>
      <c r="J4295" s="144">
        <v>350</v>
      </c>
      <c r="K4295" s="144">
        <v>200</v>
      </c>
      <c r="L4295" s="144"/>
      <c r="M4295" s="145" t="s">
        <v>2213</v>
      </c>
      <c r="N4295" s="144" t="s">
        <v>18</v>
      </c>
      <c r="O4295" s="144"/>
      <c r="P4295" s="144" t="s">
        <v>17473</v>
      </c>
      <c r="Q4295" s="144"/>
      <c r="R4295" s="144"/>
      <c r="S4295" s="144" t="s">
        <v>4189</v>
      </c>
      <c r="T4295" s="144" t="s">
        <v>4947</v>
      </c>
      <c r="U4295" s="144" t="s">
        <v>25823</v>
      </c>
      <c r="V4295" s="144"/>
      <c r="W4295" s="144">
        <v>309850</v>
      </c>
      <c r="X4295" s="144" t="s">
        <v>32342</v>
      </c>
      <c r="Y4295" s="144">
        <v>89510000000</v>
      </c>
      <c r="Z4295" s="144" t="s">
        <v>32343</v>
      </c>
      <c r="AA4295" s="160">
        <v>6629</v>
      </c>
    </row>
    <row r="4296" spans="1:27" ht="45" customHeight="1" x14ac:dyDescent="0.25">
      <c r="A4296" s="144" t="s">
        <v>13753</v>
      </c>
      <c r="B4296" s="144" t="s">
        <v>4205</v>
      </c>
      <c r="C4296" s="144">
        <v>8</v>
      </c>
      <c r="D4296" s="144"/>
      <c r="E4296" s="144"/>
      <c r="F4296" s="144">
        <v>1</v>
      </c>
      <c r="G4296" s="144">
        <v>200</v>
      </c>
      <c r="H4296" s="144"/>
      <c r="I4296" s="144"/>
      <c r="J4296" s="144"/>
      <c r="K4296" s="144"/>
      <c r="L4296" s="144"/>
      <c r="M4296" s="145" t="s">
        <v>2213</v>
      </c>
      <c r="N4296" s="144" t="s">
        <v>34</v>
      </c>
      <c r="O4296" s="144"/>
      <c r="P4296" s="144" t="s">
        <v>3627</v>
      </c>
      <c r="Q4296" s="144"/>
      <c r="R4296" s="144"/>
      <c r="S4296" s="144" t="s">
        <v>4193</v>
      </c>
      <c r="T4296" s="144" t="s">
        <v>7978</v>
      </c>
      <c r="U4296" s="144" t="s">
        <v>13753</v>
      </c>
      <c r="V4296" s="144"/>
      <c r="W4296" s="144"/>
      <c r="X4296" s="144"/>
      <c r="Y4296" s="144"/>
      <c r="Z4296" s="144" t="s">
        <v>13754</v>
      </c>
      <c r="AA4296" s="160">
        <v>1895</v>
      </c>
    </row>
    <row r="4297" spans="1:27" ht="45" customHeight="1" x14ac:dyDescent="0.25">
      <c r="A4297" s="144" t="s">
        <v>9667</v>
      </c>
      <c r="B4297" s="144" t="s">
        <v>31310</v>
      </c>
      <c r="C4297" s="144"/>
      <c r="D4297" s="144"/>
      <c r="E4297" s="144"/>
      <c r="F4297" s="144">
        <v>1</v>
      </c>
      <c r="G4297" s="144"/>
      <c r="H4297" s="144">
        <v>798</v>
      </c>
      <c r="I4297" s="144">
        <v>290</v>
      </c>
      <c r="J4297" s="144">
        <v>363</v>
      </c>
      <c r="K4297" s="144">
        <v>145</v>
      </c>
      <c r="L4297" s="144"/>
      <c r="M4297" s="145" t="s">
        <v>2213</v>
      </c>
      <c r="N4297" s="144" t="s">
        <v>23</v>
      </c>
      <c r="O4297" s="144"/>
      <c r="P4297" s="144" t="s">
        <v>3696</v>
      </c>
      <c r="Q4297" s="144"/>
      <c r="R4297" s="144"/>
      <c r="S4297" s="144" t="s">
        <v>4191</v>
      </c>
      <c r="T4297" s="144" t="s">
        <v>9668</v>
      </c>
      <c r="U4297" s="144" t="s">
        <v>9667</v>
      </c>
      <c r="V4297" s="144"/>
      <c r="W4297" s="144">
        <v>397310</v>
      </c>
      <c r="X4297" s="144" t="s">
        <v>5013</v>
      </c>
      <c r="Y4297" s="144" t="s">
        <v>9669</v>
      </c>
      <c r="Z4297" s="144" t="s">
        <v>9670</v>
      </c>
      <c r="AA4297" s="160">
        <v>1897</v>
      </c>
    </row>
    <row r="4298" spans="1:27" ht="45" customHeight="1" x14ac:dyDescent="0.25">
      <c r="A4298" s="144" t="s">
        <v>9671</v>
      </c>
      <c r="B4298" s="144" t="s">
        <v>20528</v>
      </c>
      <c r="C4298" s="144">
        <v>16</v>
      </c>
      <c r="D4298" s="144"/>
      <c r="E4298" s="144"/>
      <c r="F4298" s="144">
        <v>1</v>
      </c>
      <c r="G4298" s="144">
        <v>350</v>
      </c>
      <c r="H4298" s="144"/>
      <c r="I4298" s="144"/>
      <c r="J4298" s="144"/>
      <c r="K4298" s="144"/>
      <c r="L4298" s="144"/>
      <c r="M4298" s="145" t="s">
        <v>2213</v>
      </c>
      <c r="N4298" s="144" t="s">
        <v>15</v>
      </c>
      <c r="O4298" s="144"/>
      <c r="P4298" s="144" t="s">
        <v>14626</v>
      </c>
      <c r="Q4298" s="144"/>
      <c r="R4298" s="144"/>
      <c r="S4298" s="144"/>
      <c r="T4298" s="144"/>
      <c r="U4298" s="144" t="s">
        <v>9671</v>
      </c>
      <c r="V4298" s="144"/>
      <c r="W4298" s="144">
        <v>676450</v>
      </c>
      <c r="X4298" s="144" t="s">
        <v>9672</v>
      </c>
      <c r="Y4298" s="144"/>
      <c r="Z4298" s="144" t="s">
        <v>20529</v>
      </c>
      <c r="AA4298" s="160">
        <v>1898</v>
      </c>
    </row>
    <row r="4299" spans="1:27" ht="45" customHeight="1" x14ac:dyDescent="0.25">
      <c r="A4299" s="144" t="s">
        <v>9673</v>
      </c>
      <c r="B4299" s="144" t="s">
        <v>8926</v>
      </c>
      <c r="C4299" s="144"/>
      <c r="D4299" s="144" t="s">
        <v>9674</v>
      </c>
      <c r="E4299" s="144"/>
      <c r="F4299" s="144">
        <v>3</v>
      </c>
      <c r="G4299" s="144"/>
      <c r="H4299" s="144"/>
      <c r="I4299" s="144"/>
      <c r="J4299" s="144"/>
      <c r="K4299" s="144"/>
      <c r="L4299" s="144">
        <v>150</v>
      </c>
      <c r="M4299" s="145" t="s">
        <v>2213</v>
      </c>
      <c r="N4299" s="144" t="s">
        <v>67</v>
      </c>
      <c r="O4299" s="144"/>
      <c r="P4299" s="144" t="s">
        <v>3559</v>
      </c>
      <c r="Q4299" s="144" t="s">
        <v>4187</v>
      </c>
      <c r="R4299" s="144" t="s">
        <v>9675</v>
      </c>
      <c r="S4299" s="144"/>
      <c r="T4299" s="144"/>
      <c r="U4299" s="144" t="s">
        <v>9673</v>
      </c>
      <c r="V4299" s="144"/>
      <c r="W4299" s="144"/>
      <c r="X4299" s="144"/>
      <c r="Y4299" s="144"/>
      <c r="Z4299" s="144" t="s">
        <v>9676</v>
      </c>
      <c r="AA4299" s="160">
        <v>1899</v>
      </c>
    </row>
    <row r="4300" spans="1:27" ht="45" customHeight="1" x14ac:dyDescent="0.25">
      <c r="A4300" s="144" t="s">
        <v>32344</v>
      </c>
      <c r="B4300" s="144" t="s">
        <v>32345</v>
      </c>
      <c r="C4300" s="144"/>
      <c r="D4300" s="144"/>
      <c r="E4300" s="144"/>
      <c r="F4300" s="144">
        <v>2</v>
      </c>
      <c r="G4300" s="144"/>
      <c r="H4300" s="144"/>
      <c r="I4300" s="144"/>
      <c r="J4300" s="144"/>
      <c r="K4300" s="144"/>
      <c r="L4300" s="144">
        <v>350</v>
      </c>
      <c r="M4300" s="145" t="s">
        <v>2213</v>
      </c>
      <c r="N4300" s="144" t="s">
        <v>38</v>
      </c>
      <c r="O4300" s="144"/>
      <c r="P4300" s="144" t="s">
        <v>2321</v>
      </c>
      <c r="Q4300" s="144"/>
      <c r="R4300" s="144"/>
      <c r="S4300" s="144" t="s">
        <v>4189</v>
      </c>
      <c r="T4300" s="144" t="s">
        <v>32346</v>
      </c>
      <c r="U4300" s="144" t="s">
        <v>32344</v>
      </c>
      <c r="V4300" s="144"/>
      <c r="W4300" s="144">
        <v>187600</v>
      </c>
      <c r="X4300" s="144" t="s">
        <v>32347</v>
      </c>
      <c r="Y4300" s="144" t="s">
        <v>32348</v>
      </c>
      <c r="Z4300" s="144" t="s">
        <v>32349</v>
      </c>
      <c r="AA4300" s="160">
        <v>7450</v>
      </c>
    </row>
    <row r="4301" spans="1:27" ht="45" customHeight="1" x14ac:dyDescent="0.25">
      <c r="A4301" s="144" t="s">
        <v>9677</v>
      </c>
      <c r="B4301" s="144" t="s">
        <v>4205</v>
      </c>
      <c r="C4301" s="144"/>
      <c r="D4301" s="144"/>
      <c r="E4301" s="144"/>
      <c r="F4301" s="144">
        <v>1</v>
      </c>
      <c r="G4301" s="144">
        <v>200</v>
      </c>
      <c r="H4301" s="144"/>
      <c r="I4301" s="144"/>
      <c r="J4301" s="144"/>
      <c r="K4301" s="144"/>
      <c r="L4301" s="144"/>
      <c r="M4301" s="145" t="s">
        <v>2213</v>
      </c>
      <c r="N4301" s="144" t="s">
        <v>49</v>
      </c>
      <c r="O4301" s="144"/>
      <c r="P4301" s="144" t="s">
        <v>30696</v>
      </c>
      <c r="Q4301" s="144" t="s">
        <v>4186</v>
      </c>
      <c r="R4301" s="144" t="s">
        <v>9678</v>
      </c>
      <c r="S4301" s="144" t="s">
        <v>4191</v>
      </c>
      <c r="T4301" s="144" t="s">
        <v>9679</v>
      </c>
      <c r="U4301" s="144" t="s">
        <v>9677</v>
      </c>
      <c r="V4301" s="144"/>
      <c r="W4301" s="144">
        <v>617504</v>
      </c>
      <c r="X4301" s="144" t="s">
        <v>9680</v>
      </c>
      <c r="Y4301" s="144" t="s">
        <v>9681</v>
      </c>
      <c r="Z4301" s="144" t="s">
        <v>9682</v>
      </c>
      <c r="AA4301" s="160">
        <v>1900</v>
      </c>
    </row>
    <row r="4302" spans="1:27" ht="45" customHeight="1" x14ac:dyDescent="0.25">
      <c r="A4302" s="144" t="s">
        <v>32350</v>
      </c>
      <c r="B4302" s="144" t="s">
        <v>24109</v>
      </c>
      <c r="C4302" s="144">
        <v>2</v>
      </c>
      <c r="D4302" s="144"/>
      <c r="E4302" s="144"/>
      <c r="F4302" s="144">
        <v>1</v>
      </c>
      <c r="G4302" s="144"/>
      <c r="H4302" s="144">
        <v>120</v>
      </c>
      <c r="I4302" s="144">
        <v>50</v>
      </c>
      <c r="J4302" s="144">
        <v>50</v>
      </c>
      <c r="K4302" s="144">
        <v>20</v>
      </c>
      <c r="L4302" s="144"/>
      <c r="M4302" s="145" t="s">
        <v>2213</v>
      </c>
      <c r="N4302" s="144" t="s">
        <v>74</v>
      </c>
      <c r="O4302" s="144"/>
      <c r="P4302" s="144" t="s">
        <v>2984</v>
      </c>
      <c r="Q4302" s="144"/>
      <c r="R4302" s="144"/>
      <c r="S4302" s="144" t="s">
        <v>15453</v>
      </c>
      <c r="T4302" s="144" t="s">
        <v>32351</v>
      </c>
      <c r="U4302" s="144" t="s">
        <v>32350</v>
      </c>
      <c r="V4302" s="144"/>
      <c r="W4302" s="144">
        <v>445551</v>
      </c>
      <c r="X4302" s="144" t="s">
        <v>32352</v>
      </c>
      <c r="Y4302" s="144">
        <v>89270000000</v>
      </c>
      <c r="Z4302" s="144" t="s">
        <v>32353</v>
      </c>
      <c r="AA4302" s="160">
        <v>7399</v>
      </c>
    </row>
    <row r="4303" spans="1:27" ht="45" customHeight="1" x14ac:dyDescent="0.25">
      <c r="A4303" s="144" t="s">
        <v>32350</v>
      </c>
      <c r="B4303" s="144" t="s">
        <v>24109</v>
      </c>
      <c r="C4303" s="144">
        <v>2</v>
      </c>
      <c r="D4303" s="144"/>
      <c r="E4303" s="144" t="s">
        <v>32354</v>
      </c>
      <c r="F4303" s="144">
        <v>1</v>
      </c>
      <c r="G4303" s="144">
        <v>120</v>
      </c>
      <c r="H4303" s="144"/>
      <c r="I4303" s="144"/>
      <c r="J4303" s="144"/>
      <c r="K4303" s="144"/>
      <c r="L4303" s="144"/>
      <c r="M4303" s="145" t="s">
        <v>2213</v>
      </c>
      <c r="N4303" s="144" t="s">
        <v>74</v>
      </c>
      <c r="O4303" s="144"/>
      <c r="P4303" s="144" t="s">
        <v>2984</v>
      </c>
      <c r="Q4303" s="144"/>
      <c r="R4303" s="144"/>
      <c r="S4303" s="144" t="s">
        <v>15453</v>
      </c>
      <c r="T4303" s="144" t="s">
        <v>32351</v>
      </c>
      <c r="U4303" s="144" t="s">
        <v>32350</v>
      </c>
      <c r="V4303" s="144" t="s">
        <v>32355</v>
      </c>
      <c r="W4303" s="144">
        <v>445551</v>
      </c>
      <c r="X4303" s="144" t="s">
        <v>32352</v>
      </c>
      <c r="Y4303" s="144">
        <v>89270000000</v>
      </c>
      <c r="Z4303" s="144" t="s">
        <v>32353</v>
      </c>
      <c r="AA4303" s="160">
        <v>7400</v>
      </c>
    </row>
    <row r="4304" spans="1:27" ht="45" customHeight="1" x14ac:dyDescent="0.25">
      <c r="A4304" s="144" t="s">
        <v>32356</v>
      </c>
      <c r="B4304" s="144" t="s">
        <v>32357</v>
      </c>
      <c r="C4304" s="144"/>
      <c r="D4304" s="144"/>
      <c r="E4304" s="144"/>
      <c r="F4304" s="144">
        <v>3</v>
      </c>
      <c r="G4304" s="144"/>
      <c r="H4304" s="144"/>
      <c r="I4304" s="144"/>
      <c r="J4304" s="144"/>
      <c r="K4304" s="144"/>
      <c r="L4304" s="144">
        <v>150</v>
      </c>
      <c r="M4304" s="145" t="s">
        <v>2213</v>
      </c>
      <c r="N4304" s="144" t="s">
        <v>70</v>
      </c>
      <c r="O4304" s="144"/>
      <c r="P4304" s="144" t="s">
        <v>2828</v>
      </c>
      <c r="Q4304" s="144"/>
      <c r="R4304" s="144"/>
      <c r="S4304" s="144"/>
      <c r="T4304" s="144"/>
      <c r="U4304" s="144" t="s">
        <v>32356</v>
      </c>
      <c r="V4304" s="144"/>
      <c r="W4304" s="144"/>
      <c r="X4304" s="144" t="s">
        <v>32358</v>
      </c>
      <c r="Y4304" s="144">
        <v>89830000000</v>
      </c>
      <c r="Z4304" s="144" t="s">
        <v>32359</v>
      </c>
      <c r="AA4304" s="160">
        <v>7461</v>
      </c>
    </row>
    <row r="4305" spans="1:27" ht="45" customHeight="1" x14ac:dyDescent="0.25">
      <c r="A4305" s="144" t="s">
        <v>9683</v>
      </c>
      <c r="B4305" s="144" t="s">
        <v>4205</v>
      </c>
      <c r="C4305" s="144">
        <v>373</v>
      </c>
      <c r="D4305" s="144"/>
      <c r="E4305" s="144"/>
      <c r="F4305" s="144">
        <v>1</v>
      </c>
      <c r="G4305" s="144">
        <v>350</v>
      </c>
      <c r="H4305" s="144"/>
      <c r="I4305" s="144"/>
      <c r="J4305" s="144"/>
      <c r="K4305" s="144"/>
      <c r="L4305" s="144"/>
      <c r="M4305" s="145" t="s">
        <v>2213</v>
      </c>
      <c r="N4305" s="144" t="s">
        <v>74</v>
      </c>
      <c r="O4305" s="144"/>
      <c r="P4305" s="144" t="s">
        <v>3785</v>
      </c>
      <c r="Q4305" s="144" t="s">
        <v>4187</v>
      </c>
      <c r="R4305" s="144" t="s">
        <v>5279</v>
      </c>
      <c r="S4305" s="144"/>
      <c r="T4305" s="144"/>
      <c r="U4305" s="144" t="s">
        <v>9683</v>
      </c>
      <c r="V4305" s="144"/>
      <c r="W4305" s="144">
        <v>443087</v>
      </c>
      <c r="X4305" s="144" t="s">
        <v>20530</v>
      </c>
      <c r="Y4305" s="144" t="s">
        <v>9684</v>
      </c>
      <c r="Z4305" s="144" t="s">
        <v>9685</v>
      </c>
      <c r="AA4305" s="160">
        <v>1901</v>
      </c>
    </row>
    <row r="4306" spans="1:27" ht="45" customHeight="1" x14ac:dyDescent="0.25">
      <c r="A4306" s="144" t="s">
        <v>23140</v>
      </c>
      <c r="B4306" s="144" t="s">
        <v>4205</v>
      </c>
      <c r="C4306" s="144">
        <v>2</v>
      </c>
      <c r="D4306" s="144"/>
      <c r="E4306" s="144"/>
      <c r="F4306" s="144">
        <v>1</v>
      </c>
      <c r="G4306" s="144">
        <v>90</v>
      </c>
      <c r="H4306" s="144"/>
      <c r="I4306" s="144"/>
      <c r="J4306" s="144"/>
      <c r="K4306" s="144"/>
      <c r="L4306" s="144"/>
      <c r="M4306" s="145" t="s">
        <v>2213</v>
      </c>
      <c r="N4306" s="144" t="s">
        <v>72</v>
      </c>
      <c r="O4306" s="144"/>
      <c r="P4306" s="144" t="s">
        <v>3603</v>
      </c>
      <c r="Q4306" s="144"/>
      <c r="R4306" s="144"/>
      <c r="S4306" s="144" t="s">
        <v>4189</v>
      </c>
      <c r="T4306" s="144" t="s">
        <v>23141</v>
      </c>
      <c r="U4306" s="144" t="s">
        <v>23140</v>
      </c>
      <c r="V4306" s="144"/>
      <c r="W4306" s="144">
        <v>347801</v>
      </c>
      <c r="X4306" s="144" t="s">
        <v>23142</v>
      </c>
      <c r="Y4306" s="144" t="s">
        <v>23143</v>
      </c>
      <c r="Z4306" s="144" t="s">
        <v>23144</v>
      </c>
      <c r="AA4306" s="160">
        <v>5893</v>
      </c>
    </row>
    <row r="4307" spans="1:27" ht="45" customHeight="1" x14ac:dyDescent="0.25">
      <c r="A4307" s="144" t="s">
        <v>20531</v>
      </c>
      <c r="B4307" s="144" t="s">
        <v>32360</v>
      </c>
      <c r="C4307" s="144"/>
      <c r="D4307" s="144"/>
      <c r="E4307" s="144"/>
      <c r="F4307" s="144">
        <v>3</v>
      </c>
      <c r="G4307" s="144"/>
      <c r="H4307" s="144"/>
      <c r="I4307" s="144"/>
      <c r="J4307" s="144"/>
      <c r="K4307" s="144"/>
      <c r="L4307" s="144">
        <v>150</v>
      </c>
      <c r="M4307" s="145" t="s">
        <v>2213</v>
      </c>
      <c r="N4307" s="144" t="s">
        <v>34</v>
      </c>
      <c r="O4307" s="144"/>
      <c r="P4307" s="144" t="s">
        <v>4044</v>
      </c>
      <c r="Q4307" s="144"/>
      <c r="R4307" s="144"/>
      <c r="S4307" s="144" t="s">
        <v>15453</v>
      </c>
      <c r="T4307" s="144" t="s">
        <v>4383</v>
      </c>
      <c r="U4307" s="144" t="s">
        <v>20531</v>
      </c>
      <c r="V4307" s="144"/>
      <c r="W4307" s="144">
        <v>352472</v>
      </c>
      <c r="X4307" s="144" t="s">
        <v>20532</v>
      </c>
      <c r="Y4307" s="144" t="s">
        <v>28530</v>
      </c>
      <c r="Z4307" s="144" t="s">
        <v>32361</v>
      </c>
      <c r="AA4307" s="160">
        <v>5181</v>
      </c>
    </row>
    <row r="4308" spans="1:27" ht="45" customHeight="1" x14ac:dyDescent="0.25">
      <c r="A4308" s="144" t="s">
        <v>9686</v>
      </c>
      <c r="B4308" s="144" t="s">
        <v>13217</v>
      </c>
      <c r="C4308" s="144"/>
      <c r="D4308" s="144" t="s">
        <v>9687</v>
      </c>
      <c r="E4308" s="144"/>
      <c r="F4308" s="144">
        <v>2</v>
      </c>
      <c r="G4308" s="144"/>
      <c r="H4308" s="144"/>
      <c r="I4308" s="144"/>
      <c r="J4308" s="144"/>
      <c r="K4308" s="144"/>
      <c r="L4308" s="144">
        <v>150</v>
      </c>
      <c r="M4308" s="145" t="s">
        <v>2213</v>
      </c>
      <c r="N4308" s="144" t="s">
        <v>87</v>
      </c>
      <c r="O4308" s="144"/>
      <c r="P4308" s="144" t="s">
        <v>2364</v>
      </c>
      <c r="Q4308" s="144"/>
      <c r="R4308" s="144"/>
      <c r="S4308" s="144" t="s">
        <v>4189</v>
      </c>
      <c r="T4308" s="144" t="s">
        <v>9688</v>
      </c>
      <c r="U4308" s="144" t="s">
        <v>9686</v>
      </c>
      <c r="V4308" s="144"/>
      <c r="W4308" s="144">
        <v>682640</v>
      </c>
      <c r="X4308" s="144" t="s">
        <v>9689</v>
      </c>
      <c r="Y4308" s="144" t="s">
        <v>9690</v>
      </c>
      <c r="Z4308" s="144" t="s">
        <v>9691</v>
      </c>
      <c r="AA4308" s="161">
        <v>1902</v>
      </c>
    </row>
    <row r="4309" spans="1:27" ht="45" customHeight="1" x14ac:dyDescent="0.25">
      <c r="A4309" s="144" t="s">
        <v>9692</v>
      </c>
      <c r="B4309" s="144" t="s">
        <v>4205</v>
      </c>
      <c r="C4309" s="144">
        <v>5</v>
      </c>
      <c r="D4309" s="144"/>
      <c r="E4309" s="144"/>
      <c r="F4309" s="144">
        <v>1</v>
      </c>
      <c r="G4309" s="144">
        <v>200</v>
      </c>
      <c r="H4309" s="144"/>
      <c r="I4309" s="144"/>
      <c r="J4309" s="144"/>
      <c r="K4309" s="144"/>
      <c r="L4309" s="144"/>
      <c r="M4309" s="145" t="s">
        <v>2213</v>
      </c>
      <c r="N4309" s="144" t="s">
        <v>32</v>
      </c>
      <c r="O4309" s="144"/>
      <c r="P4309" s="144" t="s">
        <v>3957</v>
      </c>
      <c r="Q4309" s="144"/>
      <c r="R4309" s="144"/>
      <c r="S4309" s="144" t="s">
        <v>4190</v>
      </c>
      <c r="T4309" s="144" t="s">
        <v>5003</v>
      </c>
      <c r="U4309" s="144" t="s">
        <v>9692</v>
      </c>
      <c r="V4309" s="144"/>
      <c r="W4309" s="144">
        <v>613111</v>
      </c>
      <c r="X4309" s="144" t="s">
        <v>9693</v>
      </c>
      <c r="Y4309" s="151" t="s">
        <v>9694</v>
      </c>
      <c r="Z4309" s="144" t="s">
        <v>9695</v>
      </c>
      <c r="AA4309" s="160">
        <v>1903</v>
      </c>
    </row>
    <row r="4310" spans="1:27" ht="45" customHeight="1" x14ac:dyDescent="0.25">
      <c r="A4310" s="144" t="s">
        <v>20533</v>
      </c>
      <c r="B4310" s="144" t="s">
        <v>20534</v>
      </c>
      <c r="C4310" s="144"/>
      <c r="D4310" s="144"/>
      <c r="E4310" s="144"/>
      <c r="F4310" s="144">
        <v>1</v>
      </c>
      <c r="G4310" s="144"/>
      <c r="H4310" s="144">
        <v>350</v>
      </c>
      <c r="I4310" s="144">
        <v>200</v>
      </c>
      <c r="J4310" s="144">
        <v>100</v>
      </c>
      <c r="K4310" s="144">
        <v>50</v>
      </c>
      <c r="L4310" s="144"/>
      <c r="M4310" s="145" t="s">
        <v>2213</v>
      </c>
      <c r="N4310" s="144" t="s">
        <v>27</v>
      </c>
      <c r="O4310" s="144"/>
      <c r="P4310" s="144" t="s">
        <v>2314</v>
      </c>
      <c r="Q4310" s="144"/>
      <c r="R4310" s="144"/>
      <c r="S4310" s="144" t="s">
        <v>13932</v>
      </c>
      <c r="T4310" s="144" t="s">
        <v>20535</v>
      </c>
      <c r="U4310" s="144" t="s">
        <v>20533</v>
      </c>
      <c r="V4310" s="144"/>
      <c r="W4310" s="144">
        <v>669467</v>
      </c>
      <c r="X4310" s="144" t="s">
        <v>14687</v>
      </c>
      <c r="Y4310" s="150">
        <v>89650000000</v>
      </c>
      <c r="Z4310" s="144" t="s">
        <v>20536</v>
      </c>
      <c r="AA4310" s="160">
        <v>5505</v>
      </c>
    </row>
    <row r="4311" spans="1:27" ht="45" customHeight="1" x14ac:dyDescent="0.25">
      <c r="A4311" s="144" t="s">
        <v>9696</v>
      </c>
      <c r="B4311" s="144" t="s">
        <v>7038</v>
      </c>
      <c r="C4311" s="144"/>
      <c r="D4311" s="144"/>
      <c r="E4311" s="144"/>
      <c r="F4311" s="144">
        <v>3</v>
      </c>
      <c r="G4311" s="144"/>
      <c r="H4311" s="144"/>
      <c r="I4311" s="144"/>
      <c r="J4311" s="144"/>
      <c r="K4311" s="144"/>
      <c r="L4311" s="144">
        <v>150</v>
      </c>
      <c r="M4311" s="145" t="s">
        <v>2213</v>
      </c>
      <c r="N4311" s="144" t="s">
        <v>89</v>
      </c>
      <c r="O4311" s="144"/>
      <c r="P4311" s="144" t="s">
        <v>3528</v>
      </c>
      <c r="Q4311" s="144"/>
      <c r="R4311" s="144"/>
      <c r="S4311" s="144" t="s">
        <v>4189</v>
      </c>
      <c r="T4311" s="144" t="s">
        <v>14846</v>
      </c>
      <c r="U4311" s="144" t="s">
        <v>9696</v>
      </c>
      <c r="V4311" s="144"/>
      <c r="W4311" s="144">
        <v>456940</v>
      </c>
      <c r="X4311" s="144" t="s">
        <v>23145</v>
      </c>
      <c r="Y4311" s="144"/>
      <c r="Z4311" s="144"/>
      <c r="AA4311" s="160">
        <v>1904</v>
      </c>
    </row>
    <row r="4312" spans="1:27" ht="45" customHeight="1" x14ac:dyDescent="0.25">
      <c r="A4312" s="144" t="s">
        <v>15271</v>
      </c>
      <c r="B4312" s="144" t="s">
        <v>20537</v>
      </c>
      <c r="C4312" s="144"/>
      <c r="D4312" s="144" t="s">
        <v>20538</v>
      </c>
      <c r="E4312" s="144"/>
      <c r="F4312" s="144">
        <v>2</v>
      </c>
      <c r="G4312" s="144"/>
      <c r="H4312" s="144"/>
      <c r="I4312" s="144"/>
      <c r="J4312" s="144"/>
      <c r="K4312" s="144"/>
      <c r="L4312" s="144">
        <v>30</v>
      </c>
      <c r="M4312" s="145" t="s">
        <v>2213</v>
      </c>
      <c r="N4312" s="144" t="s">
        <v>42</v>
      </c>
      <c r="O4312" s="144"/>
      <c r="P4312" s="144" t="s">
        <v>16126</v>
      </c>
      <c r="Q4312" s="144"/>
      <c r="R4312" s="144"/>
      <c r="S4312" s="144" t="s">
        <v>13932</v>
      </c>
      <c r="T4312" s="144" t="s">
        <v>14476</v>
      </c>
      <c r="U4312" s="144" t="s">
        <v>15271</v>
      </c>
      <c r="V4312" s="144"/>
      <c r="W4312" s="144">
        <v>141612</v>
      </c>
      <c r="X4312" s="144" t="s">
        <v>19773</v>
      </c>
      <c r="Y4312" s="144" t="s">
        <v>19775</v>
      </c>
      <c r="Z4312" s="144" t="s">
        <v>19774</v>
      </c>
      <c r="AA4312" s="160">
        <v>5029</v>
      </c>
    </row>
    <row r="4313" spans="1:27" ht="45" customHeight="1" x14ac:dyDescent="0.25">
      <c r="A4313" s="144" t="s">
        <v>25826</v>
      </c>
      <c r="B4313" s="144" t="s">
        <v>15377</v>
      </c>
      <c r="C4313" s="144">
        <v>46</v>
      </c>
      <c r="D4313" s="144" t="s">
        <v>5216</v>
      </c>
      <c r="E4313" s="144"/>
      <c r="F4313" s="144">
        <v>1</v>
      </c>
      <c r="G4313" s="144">
        <v>300</v>
      </c>
      <c r="H4313" s="144"/>
      <c r="I4313" s="144"/>
      <c r="J4313" s="144"/>
      <c r="K4313" s="144"/>
      <c r="L4313" s="144"/>
      <c r="M4313" s="145" t="s">
        <v>2213</v>
      </c>
      <c r="N4313" s="144" t="s">
        <v>18</v>
      </c>
      <c r="O4313" s="144"/>
      <c r="P4313" s="144" t="s">
        <v>2375</v>
      </c>
      <c r="Q4313" s="144" t="s">
        <v>4188</v>
      </c>
      <c r="R4313" s="144" t="s">
        <v>8303</v>
      </c>
      <c r="S4313" s="144"/>
      <c r="T4313" s="144"/>
      <c r="U4313" s="144" t="s">
        <v>25826</v>
      </c>
      <c r="V4313" s="144"/>
      <c r="W4313" s="144">
        <v>308024</v>
      </c>
      <c r="X4313" s="144" t="s">
        <v>20805</v>
      </c>
      <c r="Y4313" s="150" t="s">
        <v>30253</v>
      </c>
      <c r="Z4313" s="144" t="s">
        <v>25827</v>
      </c>
      <c r="AA4313" s="160">
        <v>2865</v>
      </c>
    </row>
    <row r="4314" spans="1:27" ht="45" customHeight="1" x14ac:dyDescent="0.25">
      <c r="A4314" s="144" t="s">
        <v>9697</v>
      </c>
      <c r="B4314" s="144" t="s">
        <v>13672</v>
      </c>
      <c r="C4314" s="144">
        <v>1381</v>
      </c>
      <c r="D4314" s="144"/>
      <c r="E4314" s="144"/>
      <c r="F4314" s="144">
        <v>1</v>
      </c>
      <c r="G4314" s="144"/>
      <c r="H4314" s="144">
        <v>1200</v>
      </c>
      <c r="I4314" s="144">
        <v>600</v>
      </c>
      <c r="J4314" s="144">
        <v>400</v>
      </c>
      <c r="K4314" s="144">
        <v>200</v>
      </c>
      <c r="L4314" s="144"/>
      <c r="M4314" s="145" t="s">
        <v>2213</v>
      </c>
      <c r="N4314" s="144" t="s">
        <v>41</v>
      </c>
      <c r="O4314" s="144"/>
      <c r="P4314" s="144" t="s">
        <v>2670</v>
      </c>
      <c r="Q4314" s="144" t="s">
        <v>4187</v>
      </c>
      <c r="R4314" s="144" t="s">
        <v>7143</v>
      </c>
      <c r="S4314" s="144"/>
      <c r="T4314" s="144"/>
      <c r="U4314" s="144" t="s">
        <v>9697</v>
      </c>
      <c r="V4314" s="144"/>
      <c r="W4314" s="144"/>
      <c r="X4314" s="144"/>
      <c r="Y4314" s="144"/>
      <c r="Z4314" s="144"/>
      <c r="AA4314" s="160">
        <v>3177</v>
      </c>
    </row>
    <row r="4315" spans="1:27" ht="45" customHeight="1" x14ac:dyDescent="0.25">
      <c r="A4315" s="144" t="s">
        <v>9697</v>
      </c>
      <c r="B4315" s="144" t="s">
        <v>13672</v>
      </c>
      <c r="C4315" s="144">
        <v>1381</v>
      </c>
      <c r="D4315" s="144"/>
      <c r="E4315" s="144" t="s">
        <v>9698</v>
      </c>
      <c r="F4315" s="144">
        <v>1</v>
      </c>
      <c r="G4315" s="144">
        <v>350</v>
      </c>
      <c r="H4315" s="144"/>
      <c r="I4315" s="144"/>
      <c r="J4315" s="144"/>
      <c r="K4315" s="144"/>
      <c r="L4315" s="144"/>
      <c r="M4315" s="145" t="s">
        <v>2213</v>
      </c>
      <c r="N4315" s="144" t="s">
        <v>41</v>
      </c>
      <c r="O4315" s="144"/>
      <c r="P4315" s="144" t="s">
        <v>2670</v>
      </c>
      <c r="Q4315" s="144" t="s">
        <v>4187</v>
      </c>
      <c r="R4315" s="144" t="s">
        <v>7143</v>
      </c>
      <c r="S4315" s="144"/>
      <c r="T4315" s="144"/>
      <c r="U4315" s="144" t="s">
        <v>9697</v>
      </c>
      <c r="V4315" s="144" t="s">
        <v>9697</v>
      </c>
      <c r="W4315" s="144"/>
      <c r="X4315" s="144" t="s">
        <v>20539</v>
      </c>
      <c r="Y4315" s="144"/>
      <c r="Z4315" s="144"/>
      <c r="AA4315" s="160">
        <v>1905</v>
      </c>
    </row>
    <row r="4316" spans="1:27" ht="45" customHeight="1" x14ac:dyDescent="0.25">
      <c r="A4316" s="144" t="s">
        <v>9697</v>
      </c>
      <c r="B4316" s="144" t="s">
        <v>13672</v>
      </c>
      <c r="C4316" s="144">
        <v>1381</v>
      </c>
      <c r="D4316" s="144"/>
      <c r="E4316" s="144" t="s">
        <v>9699</v>
      </c>
      <c r="F4316" s="144">
        <v>1</v>
      </c>
      <c r="G4316" s="144">
        <v>350</v>
      </c>
      <c r="H4316" s="144"/>
      <c r="I4316" s="144"/>
      <c r="J4316" s="144"/>
      <c r="K4316" s="144"/>
      <c r="L4316" s="144"/>
      <c r="M4316" s="145" t="s">
        <v>2213</v>
      </c>
      <c r="N4316" s="144" t="s">
        <v>41</v>
      </c>
      <c r="O4316" s="144"/>
      <c r="P4316" s="144" t="s">
        <v>2670</v>
      </c>
      <c r="Q4316" s="144" t="s">
        <v>4187</v>
      </c>
      <c r="R4316" s="144" t="s">
        <v>7143</v>
      </c>
      <c r="S4316" s="144"/>
      <c r="T4316" s="144"/>
      <c r="U4316" s="144" t="s">
        <v>9697</v>
      </c>
      <c r="V4316" s="144" t="s">
        <v>9697</v>
      </c>
      <c r="W4316" s="144">
        <v>129346</v>
      </c>
      <c r="X4316" s="144" t="s">
        <v>13299</v>
      </c>
      <c r="Y4316" s="144"/>
      <c r="Z4316" s="144"/>
      <c r="AA4316" s="160">
        <v>1906</v>
      </c>
    </row>
    <row r="4317" spans="1:27" ht="45" customHeight="1" x14ac:dyDescent="0.25">
      <c r="A4317" s="144" t="s">
        <v>9700</v>
      </c>
      <c r="B4317" s="144" t="s">
        <v>4208</v>
      </c>
      <c r="C4317" s="144"/>
      <c r="D4317" s="144"/>
      <c r="E4317" s="144"/>
      <c r="F4317" s="144">
        <v>1</v>
      </c>
      <c r="G4317" s="144"/>
      <c r="H4317" s="144">
        <v>798</v>
      </c>
      <c r="I4317" s="144">
        <v>290</v>
      </c>
      <c r="J4317" s="144">
        <v>363</v>
      </c>
      <c r="K4317" s="144">
        <v>145</v>
      </c>
      <c r="L4317" s="144"/>
      <c r="M4317" s="145" t="s">
        <v>2213</v>
      </c>
      <c r="N4317" s="144" t="s">
        <v>32</v>
      </c>
      <c r="O4317" s="144"/>
      <c r="P4317" s="144" t="s">
        <v>3796</v>
      </c>
      <c r="Q4317" s="144"/>
      <c r="R4317" s="144"/>
      <c r="S4317" s="144" t="s">
        <v>4190</v>
      </c>
      <c r="T4317" s="144" t="s">
        <v>9701</v>
      </c>
      <c r="U4317" s="144" t="s">
        <v>9700</v>
      </c>
      <c r="V4317" s="144"/>
      <c r="W4317" s="144">
        <v>612080</v>
      </c>
      <c r="X4317" s="144" t="s">
        <v>9702</v>
      </c>
      <c r="Y4317" s="144" t="s">
        <v>9703</v>
      </c>
      <c r="Z4317" s="144" t="s">
        <v>9704</v>
      </c>
      <c r="AA4317" s="160">
        <v>1907</v>
      </c>
    </row>
    <row r="4318" spans="1:27" ht="45" customHeight="1" x14ac:dyDescent="0.25">
      <c r="A4318" s="144" t="s">
        <v>13524</v>
      </c>
      <c r="B4318" s="144" t="s">
        <v>4205</v>
      </c>
      <c r="C4318" s="144">
        <v>25</v>
      </c>
      <c r="D4318" s="144" t="s">
        <v>5463</v>
      </c>
      <c r="E4318" s="144"/>
      <c r="F4318" s="144">
        <v>1</v>
      </c>
      <c r="G4318" s="144">
        <v>255</v>
      </c>
      <c r="H4318" s="144"/>
      <c r="I4318" s="144"/>
      <c r="J4318" s="144"/>
      <c r="K4318" s="144"/>
      <c r="L4318" s="144"/>
      <c r="M4318" s="145" t="s">
        <v>2213</v>
      </c>
      <c r="N4318" s="144" t="s">
        <v>42</v>
      </c>
      <c r="O4318" s="144"/>
      <c r="P4318" s="144" t="s">
        <v>16132</v>
      </c>
      <c r="Q4318" s="144"/>
      <c r="R4318" s="144"/>
      <c r="S4318" s="144"/>
      <c r="T4318" s="144"/>
      <c r="U4318" s="144" t="s">
        <v>13524</v>
      </c>
      <c r="V4318" s="144"/>
      <c r="W4318" s="144">
        <v>142800</v>
      </c>
      <c r="X4318" s="144" t="s">
        <v>20540</v>
      </c>
      <c r="Y4318" s="144" t="s">
        <v>14847</v>
      </c>
      <c r="Z4318" s="144" t="s">
        <v>14848</v>
      </c>
      <c r="AA4318" s="160">
        <v>1908</v>
      </c>
    </row>
    <row r="4319" spans="1:27" ht="45" customHeight="1" x14ac:dyDescent="0.25">
      <c r="A4319" s="144" t="s">
        <v>23146</v>
      </c>
      <c r="B4319" s="144" t="s">
        <v>15538</v>
      </c>
      <c r="C4319" s="144">
        <v>37</v>
      </c>
      <c r="D4319" s="144" t="s">
        <v>4786</v>
      </c>
      <c r="E4319" s="144"/>
      <c r="F4319" s="144">
        <v>1</v>
      </c>
      <c r="G4319" s="144">
        <v>200</v>
      </c>
      <c r="H4319" s="144"/>
      <c r="I4319" s="144"/>
      <c r="J4319" s="144"/>
      <c r="K4319" s="144"/>
      <c r="L4319" s="144"/>
      <c r="M4319" s="145" t="s">
        <v>2213</v>
      </c>
      <c r="N4319" s="144" t="s">
        <v>109</v>
      </c>
      <c r="O4319" s="144"/>
      <c r="P4319" s="144" t="s">
        <v>30611</v>
      </c>
      <c r="Q4319" s="144"/>
      <c r="R4319" s="144"/>
      <c r="S4319" s="144"/>
      <c r="T4319" s="144"/>
      <c r="U4319" s="144" t="s">
        <v>23146</v>
      </c>
      <c r="V4319" s="144"/>
      <c r="W4319" s="144">
        <v>369000</v>
      </c>
      <c r="X4319" s="144" t="s">
        <v>20541</v>
      </c>
      <c r="Y4319" s="144" t="s">
        <v>14849</v>
      </c>
      <c r="Z4319" s="144" t="s">
        <v>20542</v>
      </c>
      <c r="AA4319" s="160">
        <v>1909</v>
      </c>
    </row>
    <row r="4320" spans="1:27" ht="45" customHeight="1" x14ac:dyDescent="0.25">
      <c r="A4320" s="144" t="s">
        <v>9705</v>
      </c>
      <c r="B4320" s="144" t="s">
        <v>4208</v>
      </c>
      <c r="C4320" s="144">
        <v>4</v>
      </c>
      <c r="D4320" s="144"/>
      <c r="E4320" s="144"/>
      <c r="F4320" s="144">
        <v>1</v>
      </c>
      <c r="G4320" s="144"/>
      <c r="H4320" s="144">
        <v>798</v>
      </c>
      <c r="I4320" s="144">
        <v>290</v>
      </c>
      <c r="J4320" s="144">
        <v>363</v>
      </c>
      <c r="K4320" s="144">
        <v>145</v>
      </c>
      <c r="L4320" s="144"/>
      <c r="M4320" s="145" t="s">
        <v>2213</v>
      </c>
      <c r="N4320" s="144" t="s">
        <v>58</v>
      </c>
      <c r="O4320" s="144"/>
      <c r="P4320" s="144" t="s">
        <v>2409</v>
      </c>
      <c r="Q4320" s="144"/>
      <c r="R4320" s="144"/>
      <c r="S4320" s="144" t="s">
        <v>4191</v>
      </c>
      <c r="T4320" s="144" t="s">
        <v>9706</v>
      </c>
      <c r="U4320" s="144" t="s">
        <v>9705</v>
      </c>
      <c r="V4320" s="144"/>
      <c r="W4320" s="144">
        <v>361522</v>
      </c>
      <c r="X4320" s="144" t="s">
        <v>20543</v>
      </c>
      <c r="Y4320" s="144"/>
      <c r="Z4320" s="144" t="s">
        <v>9707</v>
      </c>
      <c r="AA4320" s="160">
        <v>1910</v>
      </c>
    </row>
    <row r="4321" spans="1:27" ht="45" customHeight="1" x14ac:dyDescent="0.25">
      <c r="A4321" s="144" t="s">
        <v>9708</v>
      </c>
      <c r="B4321" s="144" t="s">
        <v>4205</v>
      </c>
      <c r="C4321" s="144">
        <v>6</v>
      </c>
      <c r="D4321" s="144" t="s">
        <v>9709</v>
      </c>
      <c r="E4321" s="144"/>
      <c r="F4321" s="144">
        <v>1</v>
      </c>
      <c r="G4321" s="144">
        <v>350</v>
      </c>
      <c r="H4321" s="144"/>
      <c r="I4321" s="144"/>
      <c r="J4321" s="144"/>
      <c r="K4321" s="144"/>
      <c r="L4321" s="144"/>
      <c r="M4321" s="145" t="s">
        <v>2213</v>
      </c>
      <c r="N4321" s="144" t="s">
        <v>42</v>
      </c>
      <c r="O4321" s="144"/>
      <c r="P4321" s="144" t="s">
        <v>13850</v>
      </c>
      <c r="Q4321" s="144"/>
      <c r="R4321" s="144"/>
      <c r="S4321" s="144"/>
      <c r="T4321" s="144"/>
      <c r="U4321" s="144" t="s">
        <v>9708</v>
      </c>
      <c r="V4321" s="144"/>
      <c r="W4321" s="144">
        <v>141008</v>
      </c>
      <c r="X4321" s="144" t="s">
        <v>9710</v>
      </c>
      <c r="Y4321" s="144" t="s">
        <v>9711</v>
      </c>
      <c r="Z4321" s="144" t="s">
        <v>9712</v>
      </c>
      <c r="AA4321" s="161">
        <v>1911</v>
      </c>
    </row>
    <row r="4322" spans="1:27" ht="45" customHeight="1" x14ac:dyDescent="0.25">
      <c r="A4322" s="144" t="s">
        <v>35654</v>
      </c>
      <c r="B4322" s="144" t="s">
        <v>32261</v>
      </c>
      <c r="C4322" s="144"/>
      <c r="D4322" s="144"/>
      <c r="E4322" s="144"/>
      <c r="F4322" s="144">
        <v>5</v>
      </c>
      <c r="G4322" s="144"/>
      <c r="H4322" s="144"/>
      <c r="I4322" s="144"/>
      <c r="J4322" s="144"/>
      <c r="K4322" s="144"/>
      <c r="L4322" s="144">
        <v>400</v>
      </c>
      <c r="M4322" s="145" t="s">
        <v>2213</v>
      </c>
      <c r="N4322" s="144" t="s">
        <v>85</v>
      </c>
      <c r="O4322" s="144"/>
      <c r="P4322" s="144" t="s">
        <v>3217</v>
      </c>
      <c r="Q4322" s="144"/>
      <c r="R4322" s="144"/>
      <c r="S4322" s="144" t="s">
        <v>4191</v>
      </c>
      <c r="T4322" s="144" t="s">
        <v>9112</v>
      </c>
      <c r="U4322" s="144" t="s">
        <v>35654</v>
      </c>
      <c r="V4322" s="144"/>
      <c r="W4322" s="144">
        <v>627070</v>
      </c>
      <c r="X4322" s="144" t="s">
        <v>9113</v>
      </c>
      <c r="Y4322" s="144">
        <v>83450000000</v>
      </c>
      <c r="Z4322" s="144" t="s">
        <v>32262</v>
      </c>
      <c r="AA4322" s="161">
        <v>592</v>
      </c>
    </row>
    <row r="4323" spans="1:27" ht="45" customHeight="1" x14ac:dyDescent="0.25">
      <c r="A4323" s="144" t="s">
        <v>9713</v>
      </c>
      <c r="B4323" s="144" t="s">
        <v>4205</v>
      </c>
      <c r="C4323" s="144">
        <v>31</v>
      </c>
      <c r="D4323" s="144" t="s">
        <v>9714</v>
      </c>
      <c r="E4323" s="144"/>
      <c r="F4323" s="144">
        <v>1</v>
      </c>
      <c r="G4323" s="144">
        <v>350</v>
      </c>
      <c r="H4323" s="144"/>
      <c r="I4323" s="144"/>
      <c r="J4323" s="144"/>
      <c r="K4323" s="144"/>
      <c r="L4323" s="144"/>
      <c r="M4323" s="145" t="s">
        <v>2213</v>
      </c>
      <c r="N4323" s="144" t="s">
        <v>34</v>
      </c>
      <c r="O4323" s="144"/>
      <c r="P4323" s="144" t="s">
        <v>4031</v>
      </c>
      <c r="Q4323" s="144"/>
      <c r="R4323" s="144"/>
      <c r="S4323" s="144" t="s">
        <v>4189</v>
      </c>
      <c r="T4323" s="144" t="s">
        <v>4871</v>
      </c>
      <c r="U4323" s="144" t="s">
        <v>9713</v>
      </c>
      <c r="V4323" s="144"/>
      <c r="W4323" s="144">
        <v>352800</v>
      </c>
      <c r="X4323" s="144" t="s">
        <v>13300</v>
      </c>
      <c r="Y4323" s="144"/>
      <c r="Z4323" s="144" t="s">
        <v>9715</v>
      </c>
      <c r="AA4323" s="160">
        <v>1912</v>
      </c>
    </row>
    <row r="4324" spans="1:27" ht="45" customHeight="1" x14ac:dyDescent="0.25">
      <c r="A4324" s="144" t="s">
        <v>9716</v>
      </c>
      <c r="B4324" s="144" t="s">
        <v>4239</v>
      </c>
      <c r="C4324" s="144"/>
      <c r="D4324" s="144" t="s">
        <v>15838</v>
      </c>
      <c r="E4324" s="144"/>
      <c r="F4324" s="144">
        <v>5</v>
      </c>
      <c r="G4324" s="144"/>
      <c r="H4324" s="144"/>
      <c r="I4324" s="144"/>
      <c r="J4324" s="144"/>
      <c r="K4324" s="144"/>
      <c r="L4324" s="144">
        <v>208</v>
      </c>
      <c r="M4324" s="145" t="s">
        <v>2213</v>
      </c>
      <c r="N4324" s="144" t="s">
        <v>42</v>
      </c>
      <c r="O4324" s="144"/>
      <c r="P4324" s="144" t="s">
        <v>13881</v>
      </c>
      <c r="Q4324" s="144"/>
      <c r="R4324" s="144"/>
      <c r="S4324" s="144"/>
      <c r="T4324" s="144"/>
      <c r="U4324" s="144" t="s">
        <v>9716</v>
      </c>
      <c r="V4324" s="144"/>
      <c r="W4324" s="144">
        <v>143355</v>
      </c>
      <c r="X4324" s="144" t="s">
        <v>14850</v>
      </c>
      <c r="Y4324" s="144" t="s">
        <v>9717</v>
      </c>
      <c r="Z4324" s="144" t="s">
        <v>9718</v>
      </c>
      <c r="AA4324" s="160">
        <v>1914</v>
      </c>
    </row>
    <row r="4325" spans="1:27" ht="45" customHeight="1" x14ac:dyDescent="0.25">
      <c r="A4325" s="144" t="s">
        <v>28531</v>
      </c>
      <c r="B4325" s="144" t="s">
        <v>15538</v>
      </c>
      <c r="C4325" s="144">
        <v>21</v>
      </c>
      <c r="D4325" s="144" t="s">
        <v>4225</v>
      </c>
      <c r="E4325" s="144"/>
      <c r="F4325" s="144">
        <v>1</v>
      </c>
      <c r="G4325" s="144">
        <v>107</v>
      </c>
      <c r="H4325" s="144"/>
      <c r="I4325" s="144"/>
      <c r="J4325" s="144"/>
      <c r="K4325" s="144"/>
      <c r="L4325" s="144"/>
      <c r="M4325" s="145" t="s">
        <v>2213</v>
      </c>
      <c r="N4325" s="144" t="s">
        <v>80</v>
      </c>
      <c r="O4325" s="144"/>
      <c r="P4325" s="144" t="s">
        <v>30704</v>
      </c>
      <c r="Q4325" s="144"/>
      <c r="R4325" s="144"/>
      <c r="S4325" s="144" t="s">
        <v>4191</v>
      </c>
      <c r="T4325" s="144" t="s">
        <v>4234</v>
      </c>
      <c r="U4325" s="144" t="s">
        <v>28531</v>
      </c>
      <c r="V4325" s="144"/>
      <c r="W4325" s="144">
        <v>356170</v>
      </c>
      <c r="X4325" s="144" t="s">
        <v>28532</v>
      </c>
      <c r="Y4325" s="144" t="s">
        <v>28533</v>
      </c>
      <c r="Z4325" s="144" t="s">
        <v>28534</v>
      </c>
      <c r="AA4325" s="160">
        <v>6289</v>
      </c>
    </row>
    <row r="4326" spans="1:27" ht="45" customHeight="1" x14ac:dyDescent="0.25">
      <c r="A4326" s="144" t="s">
        <v>9719</v>
      </c>
      <c r="B4326" s="144" t="s">
        <v>4208</v>
      </c>
      <c r="C4326" s="144">
        <v>95</v>
      </c>
      <c r="D4326" s="144"/>
      <c r="E4326" s="144"/>
      <c r="F4326" s="144">
        <v>1</v>
      </c>
      <c r="G4326" s="144"/>
      <c r="H4326" s="144">
        <v>1199</v>
      </c>
      <c r="I4326" s="144">
        <v>436</v>
      </c>
      <c r="J4326" s="144">
        <v>545</v>
      </c>
      <c r="K4326" s="144">
        <v>218</v>
      </c>
      <c r="L4326" s="144"/>
      <c r="M4326" s="145" t="s">
        <v>2213</v>
      </c>
      <c r="N4326" s="144" t="s">
        <v>45</v>
      </c>
      <c r="O4326" s="144"/>
      <c r="P4326" s="144" t="s">
        <v>3500</v>
      </c>
      <c r="Q4326" s="144"/>
      <c r="R4326" s="144"/>
      <c r="S4326" s="144"/>
      <c r="T4326" s="144"/>
      <c r="U4326" s="144" t="s">
        <v>9719</v>
      </c>
      <c r="V4326" s="144"/>
      <c r="W4326" s="144">
        <v>644082</v>
      </c>
      <c r="X4326" s="150" t="s">
        <v>9720</v>
      </c>
      <c r="Y4326" s="150"/>
      <c r="Z4326" s="144" t="s">
        <v>9721</v>
      </c>
      <c r="AA4326" s="160">
        <v>1915</v>
      </c>
    </row>
    <row r="4327" spans="1:27" ht="45" customHeight="1" x14ac:dyDescent="0.25">
      <c r="A4327" s="167" t="s">
        <v>9722</v>
      </c>
      <c r="B4327" s="144" t="s">
        <v>31311</v>
      </c>
      <c r="C4327" s="144"/>
      <c r="D4327" s="167"/>
      <c r="E4327" s="144"/>
      <c r="F4327" s="144">
        <v>1</v>
      </c>
      <c r="G4327" s="144"/>
      <c r="H4327" s="144">
        <v>798</v>
      </c>
      <c r="I4327" s="144">
        <v>290</v>
      </c>
      <c r="J4327" s="144">
        <v>363</v>
      </c>
      <c r="K4327" s="144">
        <v>145</v>
      </c>
      <c r="L4327" s="144"/>
      <c r="M4327" s="145" t="s">
        <v>2213</v>
      </c>
      <c r="N4327" s="144" t="s">
        <v>22</v>
      </c>
      <c r="O4327" s="144"/>
      <c r="P4327" s="144" t="s">
        <v>3534</v>
      </c>
      <c r="Q4327" s="144"/>
      <c r="R4327" s="144"/>
      <c r="S4327" s="144" t="s">
        <v>4190</v>
      </c>
      <c r="T4327" s="144" t="s">
        <v>9723</v>
      </c>
      <c r="U4327" s="144" t="s">
        <v>9722</v>
      </c>
      <c r="V4327" s="167"/>
      <c r="W4327" s="144">
        <v>161305</v>
      </c>
      <c r="X4327" s="167" t="s">
        <v>9724</v>
      </c>
      <c r="Y4327" s="167"/>
      <c r="Z4327" s="148"/>
      <c r="AA4327" s="160">
        <v>1916</v>
      </c>
    </row>
    <row r="4328" spans="1:27" ht="45" customHeight="1" x14ac:dyDescent="0.25">
      <c r="A4328" s="144" t="s">
        <v>9725</v>
      </c>
      <c r="B4328" s="144" t="s">
        <v>4205</v>
      </c>
      <c r="C4328" s="144"/>
      <c r="D4328" s="144" t="s">
        <v>5500</v>
      </c>
      <c r="E4328" s="144"/>
      <c r="F4328" s="144">
        <v>1</v>
      </c>
      <c r="G4328" s="144">
        <v>200</v>
      </c>
      <c r="H4328" s="144"/>
      <c r="I4328" s="144"/>
      <c r="J4328" s="144"/>
      <c r="K4328" s="144"/>
      <c r="L4328" s="144"/>
      <c r="M4328" s="145" t="s">
        <v>2213</v>
      </c>
      <c r="N4328" s="144" t="s">
        <v>113</v>
      </c>
      <c r="O4328" s="144"/>
      <c r="P4328" s="144" t="s">
        <v>2672</v>
      </c>
      <c r="Q4328" s="144"/>
      <c r="R4328" s="144"/>
      <c r="S4328" s="144" t="s">
        <v>4191</v>
      </c>
      <c r="T4328" s="144" t="s">
        <v>9726</v>
      </c>
      <c r="U4328" s="144" t="s">
        <v>9725</v>
      </c>
      <c r="V4328" s="144"/>
      <c r="W4328" s="144">
        <v>175300</v>
      </c>
      <c r="X4328" s="144" t="s">
        <v>9727</v>
      </c>
      <c r="Y4328" s="144" t="s">
        <v>9728</v>
      </c>
      <c r="Z4328" s="144" t="s">
        <v>9729</v>
      </c>
      <c r="AA4328" s="160">
        <v>1917</v>
      </c>
    </row>
    <row r="4329" spans="1:27" ht="45" customHeight="1" x14ac:dyDescent="0.25">
      <c r="A4329" s="144" t="s">
        <v>9730</v>
      </c>
      <c r="B4329" s="144" t="s">
        <v>4205</v>
      </c>
      <c r="C4329" s="144">
        <v>6</v>
      </c>
      <c r="D4329" s="144" t="s">
        <v>9731</v>
      </c>
      <c r="E4329" s="144"/>
      <c r="F4329" s="144">
        <v>1</v>
      </c>
      <c r="G4329" s="144">
        <v>350</v>
      </c>
      <c r="H4329" s="144"/>
      <c r="I4329" s="144"/>
      <c r="J4329" s="144"/>
      <c r="K4329" s="144"/>
      <c r="L4329" s="144"/>
      <c r="M4329" s="145" t="s">
        <v>2213</v>
      </c>
      <c r="N4329" s="144" t="s">
        <v>29</v>
      </c>
      <c r="O4329" s="144"/>
      <c r="P4329" s="144" t="s">
        <v>3173</v>
      </c>
      <c r="Q4329" s="144"/>
      <c r="R4329" s="144"/>
      <c r="S4329" s="144" t="s">
        <v>4189</v>
      </c>
      <c r="T4329" s="144" t="s">
        <v>6787</v>
      </c>
      <c r="U4329" s="144" t="s">
        <v>9730</v>
      </c>
      <c r="V4329" s="144"/>
      <c r="W4329" s="144">
        <v>249094</v>
      </c>
      <c r="X4329" s="144" t="s">
        <v>9732</v>
      </c>
      <c r="Y4329" s="144"/>
      <c r="Z4329" s="144"/>
      <c r="AA4329" s="160">
        <v>1918</v>
      </c>
    </row>
    <row r="4330" spans="1:27" ht="45" customHeight="1" x14ac:dyDescent="0.25">
      <c r="A4330" s="144" t="s">
        <v>9733</v>
      </c>
      <c r="B4330" s="144" t="s">
        <v>4208</v>
      </c>
      <c r="C4330" s="144">
        <v>21</v>
      </c>
      <c r="D4330" s="144"/>
      <c r="E4330" s="144"/>
      <c r="F4330" s="144">
        <v>1</v>
      </c>
      <c r="G4330" s="144"/>
      <c r="H4330" s="144">
        <v>1199</v>
      </c>
      <c r="I4330" s="144">
        <v>436</v>
      </c>
      <c r="J4330" s="144">
        <v>545</v>
      </c>
      <c r="K4330" s="144">
        <v>218</v>
      </c>
      <c r="L4330" s="144"/>
      <c r="M4330" s="145" t="s">
        <v>2213</v>
      </c>
      <c r="N4330" s="144" t="s">
        <v>27</v>
      </c>
      <c r="O4330" s="144"/>
      <c r="P4330" s="144" t="s">
        <v>14232</v>
      </c>
      <c r="Q4330" s="144" t="s">
        <v>4187</v>
      </c>
      <c r="R4330" s="144" t="s">
        <v>4284</v>
      </c>
      <c r="S4330" s="144"/>
      <c r="T4330" s="144"/>
      <c r="U4330" s="144" t="s">
        <v>9733</v>
      </c>
      <c r="V4330" s="144"/>
      <c r="W4330" s="144">
        <v>664047</v>
      </c>
      <c r="X4330" s="144" t="s">
        <v>9734</v>
      </c>
      <c r="Y4330" s="144" t="s">
        <v>14851</v>
      </c>
      <c r="Z4330" s="144"/>
      <c r="AA4330" s="160">
        <v>1919</v>
      </c>
    </row>
    <row r="4331" spans="1:27" ht="45" customHeight="1" x14ac:dyDescent="0.25">
      <c r="A4331" s="144" t="s">
        <v>9735</v>
      </c>
      <c r="B4331" s="144" t="s">
        <v>4205</v>
      </c>
      <c r="C4331" s="144">
        <v>110</v>
      </c>
      <c r="D4331" s="144" t="s">
        <v>8441</v>
      </c>
      <c r="E4331" s="144"/>
      <c r="F4331" s="144">
        <v>1</v>
      </c>
      <c r="G4331" s="144">
        <v>350</v>
      </c>
      <c r="H4331" s="144"/>
      <c r="I4331" s="144"/>
      <c r="J4331" s="144"/>
      <c r="K4331" s="144"/>
      <c r="L4331" s="144"/>
      <c r="M4331" s="145" t="s">
        <v>2213</v>
      </c>
      <c r="N4331" s="144" t="s">
        <v>43</v>
      </c>
      <c r="O4331" s="144"/>
      <c r="P4331" s="144" t="s">
        <v>3002</v>
      </c>
      <c r="Q4331" s="144"/>
      <c r="R4331" s="144"/>
      <c r="S4331" s="144"/>
      <c r="T4331" s="144"/>
      <c r="U4331" s="144" t="s">
        <v>9735</v>
      </c>
      <c r="V4331" s="144"/>
      <c r="W4331" s="144">
        <v>183032</v>
      </c>
      <c r="X4331" s="144" t="s">
        <v>9736</v>
      </c>
      <c r="Y4331" s="144" t="s">
        <v>9737</v>
      </c>
      <c r="Z4331" s="144" t="s">
        <v>9738</v>
      </c>
      <c r="AA4331" s="160">
        <v>1920</v>
      </c>
    </row>
    <row r="4332" spans="1:27" ht="45" customHeight="1" x14ac:dyDescent="0.25">
      <c r="A4332" s="144" t="s">
        <v>9739</v>
      </c>
      <c r="B4332" s="144" t="s">
        <v>20545</v>
      </c>
      <c r="C4332" s="144"/>
      <c r="D4332" s="144" t="s">
        <v>9740</v>
      </c>
      <c r="E4332" s="144"/>
      <c r="F4332" s="144">
        <v>2</v>
      </c>
      <c r="G4332" s="144"/>
      <c r="H4332" s="144"/>
      <c r="I4332" s="144"/>
      <c r="J4332" s="144"/>
      <c r="K4332" s="144"/>
      <c r="L4332" s="144">
        <v>150</v>
      </c>
      <c r="M4332" s="145" t="s">
        <v>2213</v>
      </c>
      <c r="N4332" s="144" t="s">
        <v>112</v>
      </c>
      <c r="O4332" s="144"/>
      <c r="P4332" s="144" t="s">
        <v>30692</v>
      </c>
      <c r="Q4332" s="144"/>
      <c r="R4332" s="144"/>
      <c r="S4332" s="144" t="s">
        <v>4189</v>
      </c>
      <c r="T4332" s="144" t="s">
        <v>9741</v>
      </c>
      <c r="U4332" s="144" t="s">
        <v>9739</v>
      </c>
      <c r="V4332" s="144"/>
      <c r="W4332" s="144">
        <v>607650</v>
      </c>
      <c r="X4332" s="144" t="s">
        <v>9742</v>
      </c>
      <c r="Y4332" s="144" t="s">
        <v>15839</v>
      </c>
      <c r="Z4332" s="144" t="s">
        <v>9743</v>
      </c>
      <c r="AA4332" s="160">
        <v>1921</v>
      </c>
    </row>
    <row r="4333" spans="1:27" ht="45" customHeight="1" x14ac:dyDescent="0.25">
      <c r="A4333" s="144" t="s">
        <v>9744</v>
      </c>
      <c r="B4333" s="144" t="s">
        <v>4208</v>
      </c>
      <c r="C4333" s="144">
        <v>43</v>
      </c>
      <c r="D4333" s="144"/>
      <c r="E4333" s="144"/>
      <c r="F4333" s="144">
        <v>1</v>
      </c>
      <c r="G4333" s="144"/>
      <c r="H4333" s="144">
        <v>1199</v>
      </c>
      <c r="I4333" s="144">
        <v>436</v>
      </c>
      <c r="J4333" s="144">
        <v>545</v>
      </c>
      <c r="K4333" s="144">
        <v>218</v>
      </c>
      <c r="L4333" s="144"/>
      <c r="M4333" s="145" t="s">
        <v>2213</v>
      </c>
      <c r="N4333" s="144" t="s">
        <v>87</v>
      </c>
      <c r="O4333" s="144"/>
      <c r="P4333" s="144" t="s">
        <v>3429</v>
      </c>
      <c r="Q4333" s="144" t="s">
        <v>4187</v>
      </c>
      <c r="R4333" s="144" t="s">
        <v>4667</v>
      </c>
      <c r="S4333" s="144"/>
      <c r="T4333" s="144"/>
      <c r="U4333" s="144" t="s">
        <v>9744</v>
      </c>
      <c r="V4333" s="144"/>
      <c r="W4333" s="144">
        <v>668011</v>
      </c>
      <c r="X4333" s="144" t="s">
        <v>9745</v>
      </c>
      <c r="Y4333" s="144" t="s">
        <v>9746</v>
      </c>
      <c r="Z4333" s="144" t="s">
        <v>9747</v>
      </c>
      <c r="AA4333" s="160">
        <v>1922</v>
      </c>
    </row>
    <row r="4334" spans="1:27" ht="45" customHeight="1" x14ac:dyDescent="0.25">
      <c r="A4334" s="144" t="s">
        <v>32363</v>
      </c>
      <c r="B4334" s="144" t="s">
        <v>32364</v>
      </c>
      <c r="C4334" s="144"/>
      <c r="D4334" s="144"/>
      <c r="E4334" s="144"/>
      <c r="F4334" s="144">
        <v>1</v>
      </c>
      <c r="G4334" s="144"/>
      <c r="H4334" s="144">
        <v>548</v>
      </c>
      <c r="I4334" s="144">
        <v>300</v>
      </c>
      <c r="J4334" s="144">
        <v>200</v>
      </c>
      <c r="K4334" s="144">
        <v>100</v>
      </c>
      <c r="L4334" s="144"/>
      <c r="M4334" s="145" t="s">
        <v>2213</v>
      </c>
      <c r="N4334" s="144" t="s">
        <v>15</v>
      </c>
      <c r="O4334" s="144"/>
      <c r="P4334" s="144" t="s">
        <v>3104</v>
      </c>
      <c r="Q4334" s="144"/>
      <c r="R4334" s="144"/>
      <c r="S4334" s="144" t="s">
        <v>4191</v>
      </c>
      <c r="T4334" s="144" t="s">
        <v>15458</v>
      </c>
      <c r="U4334" s="144" t="s">
        <v>32363</v>
      </c>
      <c r="V4334" s="144"/>
      <c r="W4334" s="144">
        <v>676530</v>
      </c>
      <c r="X4334" s="144" t="s">
        <v>15459</v>
      </c>
      <c r="Y4334" s="150" t="s">
        <v>15460</v>
      </c>
      <c r="Z4334" s="144" t="s">
        <v>32365</v>
      </c>
      <c r="AA4334" s="160">
        <v>4068</v>
      </c>
    </row>
    <row r="4335" spans="1:27" ht="45" customHeight="1" x14ac:dyDescent="0.25">
      <c r="A4335" s="144" t="s">
        <v>9748</v>
      </c>
      <c r="B4335" s="144" t="s">
        <v>4205</v>
      </c>
      <c r="C4335" s="144">
        <v>18</v>
      </c>
      <c r="D4335" s="144" t="s">
        <v>5218</v>
      </c>
      <c r="E4335" s="144"/>
      <c r="F4335" s="144">
        <v>1</v>
      </c>
      <c r="G4335" s="144">
        <v>350</v>
      </c>
      <c r="H4335" s="144"/>
      <c r="I4335" s="144"/>
      <c r="J4335" s="144"/>
      <c r="K4335" s="144"/>
      <c r="L4335" s="144"/>
      <c r="M4335" s="145" t="s">
        <v>2213</v>
      </c>
      <c r="N4335" s="144" t="s">
        <v>65</v>
      </c>
      <c r="O4335" s="144"/>
      <c r="P4335" s="144" t="s">
        <v>3512</v>
      </c>
      <c r="Q4335" s="144" t="s">
        <v>4185</v>
      </c>
      <c r="R4335" s="144" t="s">
        <v>4583</v>
      </c>
      <c r="S4335" s="144" t="s">
        <v>4189</v>
      </c>
      <c r="T4335" s="144" t="s">
        <v>4583</v>
      </c>
      <c r="U4335" s="144" t="s">
        <v>9748</v>
      </c>
      <c r="V4335" s="144"/>
      <c r="W4335" s="144">
        <v>678962</v>
      </c>
      <c r="X4335" s="144" t="s">
        <v>20546</v>
      </c>
      <c r="Y4335" s="151"/>
      <c r="Z4335" s="144"/>
      <c r="AA4335" s="160">
        <v>1923</v>
      </c>
    </row>
    <row r="4336" spans="1:27" ht="45" customHeight="1" x14ac:dyDescent="0.25">
      <c r="A4336" s="144" t="s">
        <v>23147</v>
      </c>
      <c r="B4336" s="144" t="s">
        <v>19136</v>
      </c>
      <c r="C4336" s="144">
        <v>1</v>
      </c>
      <c r="D4336" s="144" t="s">
        <v>23148</v>
      </c>
      <c r="E4336" s="144"/>
      <c r="F4336" s="144">
        <v>1</v>
      </c>
      <c r="G4336" s="144">
        <v>240</v>
      </c>
      <c r="H4336" s="144"/>
      <c r="I4336" s="144"/>
      <c r="J4336" s="144"/>
      <c r="K4336" s="144"/>
      <c r="L4336" s="144"/>
      <c r="M4336" s="145" t="s">
        <v>2213</v>
      </c>
      <c r="N4336" s="144" t="s">
        <v>77</v>
      </c>
      <c r="O4336" s="144"/>
      <c r="P4336" s="144" t="s">
        <v>2967</v>
      </c>
      <c r="Q4336" s="144"/>
      <c r="R4336" s="144"/>
      <c r="S4336" s="144" t="s">
        <v>4189</v>
      </c>
      <c r="T4336" s="144" t="s">
        <v>23149</v>
      </c>
      <c r="U4336" s="144" t="s">
        <v>23147</v>
      </c>
      <c r="V4336" s="144"/>
      <c r="W4336" s="144">
        <v>694240</v>
      </c>
      <c r="X4336" s="144" t="s">
        <v>23150</v>
      </c>
      <c r="Y4336" s="144">
        <v>84240000000</v>
      </c>
      <c r="Z4336" s="144" t="s">
        <v>23151</v>
      </c>
      <c r="AA4336" s="160">
        <v>5808</v>
      </c>
    </row>
    <row r="4337" spans="1:27" ht="45" customHeight="1" x14ac:dyDescent="0.25">
      <c r="A4337" s="144" t="s">
        <v>9749</v>
      </c>
      <c r="B4337" s="144" t="s">
        <v>4205</v>
      </c>
      <c r="C4337" s="144">
        <v>56</v>
      </c>
      <c r="D4337" s="144"/>
      <c r="E4337" s="144"/>
      <c r="F4337" s="144">
        <v>1</v>
      </c>
      <c r="G4337" s="144">
        <v>350</v>
      </c>
      <c r="H4337" s="144"/>
      <c r="I4337" s="144"/>
      <c r="J4337" s="144"/>
      <c r="K4337" s="144"/>
      <c r="L4337" s="144"/>
      <c r="M4337" s="145" t="s">
        <v>2213</v>
      </c>
      <c r="N4337" s="144" t="s">
        <v>69</v>
      </c>
      <c r="O4337" s="144"/>
      <c r="P4337" s="144" t="s">
        <v>2693</v>
      </c>
      <c r="Q4337" s="144"/>
      <c r="R4337" s="144"/>
      <c r="S4337" s="144"/>
      <c r="T4337" s="144"/>
      <c r="U4337" s="144" t="s">
        <v>9749</v>
      </c>
      <c r="V4337" s="144"/>
      <c r="W4337" s="144">
        <v>427628</v>
      </c>
      <c r="X4337" s="144" t="s">
        <v>13302</v>
      </c>
      <c r="Y4337" s="144" t="s">
        <v>9750</v>
      </c>
      <c r="Z4337" s="144" t="s">
        <v>9751</v>
      </c>
      <c r="AA4337" s="160">
        <v>1924</v>
      </c>
    </row>
    <row r="4338" spans="1:27" ht="45" customHeight="1" x14ac:dyDescent="0.25">
      <c r="A4338" s="144" t="s">
        <v>9752</v>
      </c>
      <c r="B4338" s="144" t="s">
        <v>7457</v>
      </c>
      <c r="C4338" s="144"/>
      <c r="D4338" s="144"/>
      <c r="E4338" s="144"/>
      <c r="F4338" s="144">
        <v>2</v>
      </c>
      <c r="G4338" s="144"/>
      <c r="H4338" s="144"/>
      <c r="I4338" s="144"/>
      <c r="J4338" s="144"/>
      <c r="K4338" s="144"/>
      <c r="L4338" s="144">
        <v>150</v>
      </c>
      <c r="M4338" s="145" t="s">
        <v>2213</v>
      </c>
      <c r="N4338" s="144" t="s">
        <v>84</v>
      </c>
      <c r="O4338" s="144"/>
      <c r="P4338" s="144" t="s">
        <v>3652</v>
      </c>
      <c r="Q4338" s="145"/>
      <c r="R4338" s="144"/>
      <c r="S4338" s="144"/>
      <c r="T4338" s="144"/>
      <c r="U4338" s="144" t="s">
        <v>9752</v>
      </c>
      <c r="V4338" s="144"/>
      <c r="W4338" s="144">
        <v>300062</v>
      </c>
      <c r="X4338" s="144" t="s">
        <v>9753</v>
      </c>
      <c r="Y4338" s="144"/>
      <c r="Z4338" s="144"/>
      <c r="AA4338" s="160">
        <v>1926</v>
      </c>
    </row>
    <row r="4339" spans="1:27" ht="45" customHeight="1" x14ac:dyDescent="0.25">
      <c r="A4339" s="144" t="s">
        <v>20547</v>
      </c>
      <c r="B4339" s="144" t="s">
        <v>19136</v>
      </c>
      <c r="C4339" s="144"/>
      <c r="D4339" s="144" t="s">
        <v>4433</v>
      </c>
      <c r="E4339" s="144"/>
      <c r="F4339" s="144">
        <v>1</v>
      </c>
      <c r="G4339" s="144">
        <v>200</v>
      </c>
      <c r="H4339" s="144"/>
      <c r="I4339" s="144"/>
      <c r="J4339" s="144"/>
      <c r="K4339" s="144"/>
      <c r="L4339" s="144"/>
      <c r="M4339" s="145" t="s">
        <v>2213</v>
      </c>
      <c r="N4339" s="144" t="s">
        <v>76</v>
      </c>
      <c r="O4339" s="144"/>
      <c r="P4339" s="144" t="s">
        <v>2700</v>
      </c>
      <c r="Q4339" s="144" t="s">
        <v>4189</v>
      </c>
      <c r="R4339" s="144" t="s">
        <v>17736</v>
      </c>
      <c r="S4339" s="144"/>
      <c r="T4339" s="144"/>
      <c r="U4339" s="144" t="s">
        <v>20547</v>
      </c>
      <c r="V4339" s="144"/>
      <c r="W4339" s="144">
        <v>412302</v>
      </c>
      <c r="X4339" s="144" t="s">
        <v>28535</v>
      </c>
      <c r="Y4339" s="144" t="s">
        <v>32366</v>
      </c>
      <c r="Z4339" s="144" t="s">
        <v>28536</v>
      </c>
      <c r="AA4339" s="160">
        <v>5472</v>
      </c>
    </row>
    <row r="4340" spans="1:27" ht="45" customHeight="1" x14ac:dyDescent="0.25">
      <c r="A4340" s="144" t="s">
        <v>28537</v>
      </c>
      <c r="B4340" s="144" t="s">
        <v>15920</v>
      </c>
      <c r="C4340" s="144">
        <v>1</v>
      </c>
      <c r="D4340" s="144" t="s">
        <v>4243</v>
      </c>
      <c r="E4340" s="144"/>
      <c r="F4340" s="144">
        <v>1</v>
      </c>
      <c r="G4340" s="144">
        <v>200</v>
      </c>
      <c r="H4340" s="144"/>
      <c r="I4340" s="144"/>
      <c r="J4340" s="144"/>
      <c r="K4340" s="144"/>
      <c r="L4340" s="144"/>
      <c r="M4340" s="145" t="s">
        <v>2213</v>
      </c>
      <c r="N4340" s="144" t="s">
        <v>69</v>
      </c>
      <c r="O4340" s="144"/>
      <c r="P4340" s="144" t="s">
        <v>3754</v>
      </c>
      <c r="Q4340" s="145" t="s">
        <v>19102</v>
      </c>
      <c r="R4340" s="144" t="s">
        <v>21018</v>
      </c>
      <c r="S4340" s="144" t="s">
        <v>4190</v>
      </c>
      <c r="T4340" s="144" t="s">
        <v>14335</v>
      </c>
      <c r="U4340" s="144" t="s">
        <v>28537</v>
      </c>
      <c r="V4340" s="144"/>
      <c r="W4340" s="144">
        <v>427260</v>
      </c>
      <c r="X4340" s="144" t="s">
        <v>28538</v>
      </c>
      <c r="Y4340" s="144">
        <v>83410000000</v>
      </c>
      <c r="Z4340" s="144" t="s">
        <v>28539</v>
      </c>
      <c r="AA4340" s="160">
        <v>6837</v>
      </c>
    </row>
    <row r="4341" spans="1:27" ht="45" customHeight="1" x14ac:dyDescent="0.25">
      <c r="A4341" s="144" t="s">
        <v>14852</v>
      </c>
      <c r="B4341" s="144" t="s">
        <v>4205</v>
      </c>
      <c r="C4341" s="144"/>
      <c r="D4341" s="144" t="s">
        <v>6810</v>
      </c>
      <c r="E4341" s="144"/>
      <c r="F4341" s="144">
        <v>1</v>
      </c>
      <c r="G4341" s="144">
        <v>246</v>
      </c>
      <c r="H4341" s="144"/>
      <c r="I4341" s="144"/>
      <c r="J4341" s="144"/>
      <c r="K4341" s="144"/>
      <c r="L4341" s="144"/>
      <c r="M4341" s="145" t="s">
        <v>2213</v>
      </c>
      <c r="N4341" s="144" t="s">
        <v>67</v>
      </c>
      <c r="O4341" s="144"/>
      <c r="P4341" s="144" t="s">
        <v>4024</v>
      </c>
      <c r="Q4341" s="144" t="s">
        <v>4185</v>
      </c>
      <c r="R4341" s="144" t="s">
        <v>5864</v>
      </c>
      <c r="S4341" s="144" t="s">
        <v>4189</v>
      </c>
      <c r="T4341" s="144" t="s">
        <v>5864</v>
      </c>
      <c r="U4341" s="144" t="s">
        <v>14852</v>
      </c>
      <c r="V4341" s="144"/>
      <c r="W4341" s="144">
        <v>422370</v>
      </c>
      <c r="X4341" s="144" t="s">
        <v>20548</v>
      </c>
      <c r="Y4341" s="144" t="s">
        <v>14853</v>
      </c>
      <c r="Z4341" s="144" t="s">
        <v>14854</v>
      </c>
      <c r="AA4341" s="160">
        <v>3736</v>
      </c>
    </row>
    <row r="4342" spans="1:27" ht="45" customHeight="1" x14ac:dyDescent="0.25">
      <c r="A4342" s="144" t="s">
        <v>9754</v>
      </c>
      <c r="B4342" s="144" t="s">
        <v>4208</v>
      </c>
      <c r="C4342" s="144">
        <v>15</v>
      </c>
      <c r="D4342" s="144"/>
      <c r="E4342" s="144"/>
      <c r="F4342" s="144">
        <v>1</v>
      </c>
      <c r="G4342" s="144"/>
      <c r="H4342" s="144">
        <v>1799</v>
      </c>
      <c r="I4342" s="144">
        <v>654</v>
      </c>
      <c r="J4342" s="144">
        <v>818</v>
      </c>
      <c r="K4342" s="144">
        <v>327</v>
      </c>
      <c r="L4342" s="144"/>
      <c r="M4342" s="145" t="s">
        <v>2213</v>
      </c>
      <c r="N4342" s="144" t="s">
        <v>67</v>
      </c>
      <c r="O4342" s="144"/>
      <c r="P4342" s="144" t="s">
        <v>3910</v>
      </c>
      <c r="Q4342" s="144"/>
      <c r="R4342" s="144"/>
      <c r="S4342" s="144" t="s">
        <v>4189</v>
      </c>
      <c r="T4342" s="144" t="s">
        <v>4231</v>
      </c>
      <c r="U4342" s="144" t="s">
        <v>9754</v>
      </c>
      <c r="V4342" s="144"/>
      <c r="W4342" s="144">
        <v>423570</v>
      </c>
      <c r="X4342" s="144" t="s">
        <v>9755</v>
      </c>
      <c r="Y4342" s="144"/>
      <c r="Z4342" s="144"/>
      <c r="AA4342" s="161">
        <v>1927</v>
      </c>
    </row>
    <row r="4343" spans="1:27" ht="45" customHeight="1" x14ac:dyDescent="0.25">
      <c r="A4343" s="144" t="s">
        <v>9756</v>
      </c>
      <c r="B4343" s="144" t="s">
        <v>6858</v>
      </c>
      <c r="C4343" s="144">
        <v>3</v>
      </c>
      <c r="D4343" s="144"/>
      <c r="E4343" s="144"/>
      <c r="F4343" s="144">
        <v>1</v>
      </c>
      <c r="G4343" s="144"/>
      <c r="H4343" s="144">
        <v>1199</v>
      </c>
      <c r="I4343" s="144">
        <v>436</v>
      </c>
      <c r="J4343" s="144">
        <v>545</v>
      </c>
      <c r="K4343" s="144">
        <v>218</v>
      </c>
      <c r="L4343" s="144"/>
      <c r="M4343" s="145" t="s">
        <v>2213</v>
      </c>
      <c r="N4343" s="144" t="s">
        <v>61</v>
      </c>
      <c r="O4343" s="144"/>
      <c r="P4343" s="144" t="s">
        <v>3301</v>
      </c>
      <c r="Q4343" s="144"/>
      <c r="R4343" s="144"/>
      <c r="S4343" s="144"/>
      <c r="T4343" s="144"/>
      <c r="U4343" s="144" t="s">
        <v>9756</v>
      </c>
      <c r="V4343" s="144"/>
      <c r="W4343" s="144">
        <v>169711</v>
      </c>
      <c r="X4343" s="144" t="s">
        <v>9757</v>
      </c>
      <c r="Y4343" s="144" t="s">
        <v>9758</v>
      </c>
      <c r="Z4343" s="144" t="s">
        <v>9759</v>
      </c>
      <c r="AA4343" s="160">
        <v>1928</v>
      </c>
    </row>
    <row r="4344" spans="1:27" ht="45" customHeight="1" x14ac:dyDescent="0.25">
      <c r="A4344" s="144" t="s">
        <v>9760</v>
      </c>
      <c r="B4344" s="144" t="s">
        <v>4208</v>
      </c>
      <c r="C4344" s="144">
        <v>41</v>
      </c>
      <c r="D4344" s="144"/>
      <c r="E4344" s="144"/>
      <c r="F4344" s="144">
        <v>1</v>
      </c>
      <c r="G4344" s="144"/>
      <c r="H4344" s="144">
        <v>1199</v>
      </c>
      <c r="I4344" s="144">
        <v>436</v>
      </c>
      <c r="J4344" s="144">
        <v>545</v>
      </c>
      <c r="K4344" s="144">
        <v>218</v>
      </c>
      <c r="L4344" s="144"/>
      <c r="M4344" s="145" t="s">
        <v>2213</v>
      </c>
      <c r="N4344" s="144" t="s">
        <v>112</v>
      </c>
      <c r="O4344" s="144"/>
      <c r="P4344" s="144" t="s">
        <v>3924</v>
      </c>
      <c r="Q4344" s="144"/>
      <c r="R4344" s="144"/>
      <c r="S4344" s="144"/>
      <c r="T4344" s="144"/>
      <c r="U4344" s="144" t="s">
        <v>9760</v>
      </c>
      <c r="V4344" s="144"/>
      <c r="W4344" s="144">
        <v>603070</v>
      </c>
      <c r="X4344" s="144" t="s">
        <v>20549</v>
      </c>
      <c r="Y4344" s="144" t="s">
        <v>9761</v>
      </c>
      <c r="Z4344" s="144" t="s">
        <v>9762</v>
      </c>
      <c r="AA4344" s="160">
        <v>1929</v>
      </c>
    </row>
    <row r="4345" spans="1:27" ht="45" customHeight="1" x14ac:dyDescent="0.25">
      <c r="A4345" s="144" t="s">
        <v>9763</v>
      </c>
      <c r="B4345" s="144" t="s">
        <v>4205</v>
      </c>
      <c r="C4345" s="144">
        <v>5</v>
      </c>
      <c r="D4345" s="144" t="s">
        <v>9764</v>
      </c>
      <c r="E4345" s="144"/>
      <c r="F4345" s="144">
        <v>1</v>
      </c>
      <c r="G4345" s="144">
        <v>275</v>
      </c>
      <c r="H4345" s="144"/>
      <c r="I4345" s="144"/>
      <c r="J4345" s="144"/>
      <c r="K4345" s="144"/>
      <c r="L4345" s="144"/>
      <c r="M4345" s="145" t="s">
        <v>2213</v>
      </c>
      <c r="N4345" s="144" t="s">
        <v>88</v>
      </c>
      <c r="O4345" s="144"/>
      <c r="P4345" s="144" t="s">
        <v>3158</v>
      </c>
      <c r="Q4345" s="144"/>
      <c r="R4345" s="144"/>
      <c r="S4345" s="144"/>
      <c r="T4345" s="144"/>
      <c r="U4345" s="144" t="s">
        <v>9763</v>
      </c>
      <c r="V4345" s="144"/>
      <c r="W4345" s="144">
        <v>628661</v>
      </c>
      <c r="X4345" s="144" t="s">
        <v>6986</v>
      </c>
      <c r="Y4345" s="144" t="s">
        <v>9765</v>
      </c>
      <c r="Z4345" s="144" t="s">
        <v>14855</v>
      </c>
      <c r="AA4345" s="160">
        <v>1930</v>
      </c>
    </row>
    <row r="4346" spans="1:27" ht="45" customHeight="1" x14ac:dyDescent="0.25">
      <c r="A4346" s="144" t="s">
        <v>23154</v>
      </c>
      <c r="B4346" s="144" t="s">
        <v>15377</v>
      </c>
      <c r="C4346" s="144">
        <v>1</v>
      </c>
      <c r="D4346" s="144"/>
      <c r="E4346" s="144"/>
      <c r="F4346" s="144">
        <v>1</v>
      </c>
      <c r="G4346" s="144">
        <v>140</v>
      </c>
      <c r="H4346" s="144"/>
      <c r="I4346" s="144"/>
      <c r="J4346" s="144"/>
      <c r="K4346" s="144"/>
      <c r="L4346" s="144"/>
      <c r="M4346" s="145" t="s">
        <v>2213</v>
      </c>
      <c r="N4346" s="144" t="s">
        <v>39</v>
      </c>
      <c r="O4346" s="144"/>
      <c r="P4346" s="144" t="s">
        <v>3063</v>
      </c>
      <c r="Q4346" s="144"/>
      <c r="R4346" s="144"/>
      <c r="S4346" s="144" t="s">
        <v>4189</v>
      </c>
      <c r="T4346" s="144" t="s">
        <v>7994</v>
      </c>
      <c r="U4346" s="144" t="s">
        <v>23154</v>
      </c>
      <c r="V4346" s="144"/>
      <c r="W4346" s="144">
        <v>399610</v>
      </c>
      <c r="X4346" s="144" t="s">
        <v>23155</v>
      </c>
      <c r="Y4346" s="144" t="s">
        <v>23156</v>
      </c>
      <c r="Z4346" s="144" t="s">
        <v>23157</v>
      </c>
      <c r="AA4346" s="160">
        <v>5778</v>
      </c>
    </row>
    <row r="4347" spans="1:27" ht="45" customHeight="1" x14ac:dyDescent="0.25">
      <c r="A4347" s="144" t="s">
        <v>16425</v>
      </c>
      <c r="B4347" s="144" t="s">
        <v>15538</v>
      </c>
      <c r="C4347" s="144"/>
      <c r="D4347" s="144" t="s">
        <v>14474</v>
      </c>
      <c r="E4347" s="144"/>
      <c r="F4347" s="144">
        <v>1</v>
      </c>
      <c r="G4347" s="144">
        <v>150</v>
      </c>
      <c r="H4347" s="144"/>
      <c r="I4347" s="144"/>
      <c r="J4347" s="144"/>
      <c r="K4347" s="144"/>
      <c r="L4347" s="144"/>
      <c r="M4347" s="145" t="s">
        <v>2213</v>
      </c>
      <c r="N4347" s="144" t="s">
        <v>59</v>
      </c>
      <c r="O4347" s="144"/>
      <c r="P4347" s="144" t="s">
        <v>2950</v>
      </c>
      <c r="Q4347" s="144"/>
      <c r="R4347" s="144"/>
      <c r="S4347" s="144" t="s">
        <v>4190</v>
      </c>
      <c r="T4347" s="144" t="s">
        <v>16223</v>
      </c>
      <c r="U4347" s="144" t="s">
        <v>16425</v>
      </c>
      <c r="V4347" s="144"/>
      <c r="W4347" s="144">
        <v>359231</v>
      </c>
      <c r="X4347" s="144" t="s">
        <v>20554</v>
      </c>
      <c r="Y4347" s="151">
        <v>89370000000</v>
      </c>
      <c r="Z4347" s="144" t="s">
        <v>16426</v>
      </c>
      <c r="AA4347" s="161">
        <v>4164</v>
      </c>
    </row>
    <row r="4348" spans="1:27" ht="45" customHeight="1" x14ac:dyDescent="0.25">
      <c r="A4348" s="144" t="s">
        <v>24282</v>
      </c>
      <c r="B4348" s="144" t="s">
        <v>24283</v>
      </c>
      <c r="C4348" s="144"/>
      <c r="D4348" s="144"/>
      <c r="E4348" s="144"/>
      <c r="F4348" s="144">
        <v>1</v>
      </c>
      <c r="G4348" s="144"/>
      <c r="H4348" s="144">
        <v>240</v>
      </c>
      <c r="I4348" s="144">
        <v>100</v>
      </c>
      <c r="J4348" s="144">
        <v>80</v>
      </c>
      <c r="K4348" s="144">
        <v>60</v>
      </c>
      <c r="L4348" s="144"/>
      <c r="M4348" s="145" t="s">
        <v>2213</v>
      </c>
      <c r="N4348" s="144" t="s">
        <v>18</v>
      </c>
      <c r="O4348" s="144"/>
      <c r="P4348" s="144" t="s">
        <v>17727</v>
      </c>
      <c r="Q4348" s="144"/>
      <c r="R4348" s="144"/>
      <c r="S4348" s="144" t="s">
        <v>15453</v>
      </c>
      <c r="T4348" s="144" t="s">
        <v>24284</v>
      </c>
      <c r="U4348" s="144" t="s">
        <v>24282</v>
      </c>
      <c r="V4348" s="144"/>
      <c r="W4348" s="144">
        <v>309061</v>
      </c>
      <c r="X4348" s="144" t="s">
        <v>24285</v>
      </c>
      <c r="Y4348" s="144" t="s">
        <v>28540</v>
      </c>
      <c r="Z4348" s="144" t="s">
        <v>24286</v>
      </c>
      <c r="AA4348" s="160">
        <v>6126</v>
      </c>
    </row>
    <row r="4349" spans="1:27" ht="45" customHeight="1" x14ac:dyDescent="0.25">
      <c r="A4349" s="144" t="s">
        <v>30254</v>
      </c>
      <c r="B4349" s="144" t="s">
        <v>15409</v>
      </c>
      <c r="C4349" s="144">
        <v>41</v>
      </c>
      <c r="D4349" s="144"/>
      <c r="E4349" s="144"/>
      <c r="F4349" s="144">
        <v>1</v>
      </c>
      <c r="G4349" s="144"/>
      <c r="H4349" s="144">
        <v>1199</v>
      </c>
      <c r="I4349" s="144">
        <v>436</v>
      </c>
      <c r="J4349" s="144">
        <v>545</v>
      </c>
      <c r="K4349" s="144">
        <v>218</v>
      </c>
      <c r="L4349" s="144"/>
      <c r="M4349" s="145" t="s">
        <v>2213</v>
      </c>
      <c r="N4349" s="144" t="s">
        <v>18</v>
      </c>
      <c r="O4349" s="144"/>
      <c r="P4349" s="144" t="s">
        <v>2375</v>
      </c>
      <c r="Q4349" s="144" t="s">
        <v>4188</v>
      </c>
      <c r="R4349" s="144" t="s">
        <v>8303</v>
      </c>
      <c r="S4349" s="144"/>
      <c r="T4349" s="144"/>
      <c r="U4349" s="144" t="s">
        <v>30254</v>
      </c>
      <c r="V4349" s="144"/>
      <c r="W4349" s="144">
        <v>308036</v>
      </c>
      <c r="X4349" s="144" t="s">
        <v>11574</v>
      </c>
      <c r="Y4349" s="144" t="s">
        <v>32367</v>
      </c>
      <c r="Z4349" s="151" t="s">
        <v>32368</v>
      </c>
      <c r="AA4349" s="160">
        <v>2988</v>
      </c>
    </row>
    <row r="4350" spans="1:27" ht="45" customHeight="1" x14ac:dyDescent="0.25">
      <c r="A4350" s="144" t="s">
        <v>9766</v>
      </c>
      <c r="B4350" s="144" t="s">
        <v>4205</v>
      </c>
      <c r="C4350" s="144">
        <v>11</v>
      </c>
      <c r="D4350" s="144" t="s">
        <v>5795</v>
      </c>
      <c r="E4350" s="144"/>
      <c r="F4350" s="144">
        <v>1</v>
      </c>
      <c r="G4350" s="144">
        <v>350</v>
      </c>
      <c r="H4350" s="144"/>
      <c r="I4350" s="144"/>
      <c r="J4350" s="144"/>
      <c r="K4350" s="144"/>
      <c r="L4350" s="144"/>
      <c r="M4350" s="145" t="s">
        <v>2213</v>
      </c>
      <c r="N4350" s="144" t="s">
        <v>90</v>
      </c>
      <c r="O4350" s="144"/>
      <c r="P4350" s="144" t="s">
        <v>30649</v>
      </c>
      <c r="Q4350" s="144"/>
      <c r="R4350" s="144"/>
      <c r="S4350" s="144"/>
      <c r="T4350" s="144"/>
      <c r="U4350" s="144" t="s">
        <v>9766</v>
      </c>
      <c r="V4350" s="144"/>
      <c r="W4350" s="144"/>
      <c r="X4350" s="144"/>
      <c r="Y4350" s="144"/>
      <c r="Z4350" s="144" t="s">
        <v>9767</v>
      </c>
      <c r="AA4350" s="160">
        <v>1931</v>
      </c>
    </row>
    <row r="4351" spans="1:27" ht="45" customHeight="1" x14ac:dyDescent="0.25">
      <c r="A4351" s="144" t="s">
        <v>23158</v>
      </c>
      <c r="B4351" s="144" t="s">
        <v>19136</v>
      </c>
      <c r="C4351" s="144">
        <v>87</v>
      </c>
      <c r="D4351" s="144"/>
      <c r="E4351" s="144"/>
      <c r="F4351" s="144">
        <v>1</v>
      </c>
      <c r="G4351" s="144">
        <v>310</v>
      </c>
      <c r="H4351" s="144"/>
      <c r="I4351" s="144"/>
      <c r="J4351" s="144"/>
      <c r="K4351" s="144"/>
      <c r="L4351" s="144"/>
      <c r="M4351" s="145" t="s">
        <v>2213</v>
      </c>
      <c r="N4351" s="144" t="s">
        <v>66</v>
      </c>
      <c r="O4351" s="144"/>
      <c r="P4351" s="144" t="s">
        <v>2489</v>
      </c>
      <c r="Q4351" s="144" t="s">
        <v>4187</v>
      </c>
      <c r="R4351" s="144" t="s">
        <v>5279</v>
      </c>
      <c r="S4351" s="144"/>
      <c r="T4351" s="144"/>
      <c r="U4351" s="144" t="s">
        <v>23158</v>
      </c>
      <c r="V4351" s="144"/>
      <c r="W4351" s="144">
        <v>362021</v>
      </c>
      <c r="X4351" s="144" t="s">
        <v>23159</v>
      </c>
      <c r="Y4351" s="144">
        <v>89190000000</v>
      </c>
      <c r="Z4351" s="144" t="s">
        <v>23160</v>
      </c>
      <c r="AA4351" s="160">
        <v>5726</v>
      </c>
    </row>
    <row r="4352" spans="1:27" ht="45" customHeight="1" x14ac:dyDescent="0.25">
      <c r="A4352" s="144" t="s">
        <v>15844</v>
      </c>
      <c r="B4352" s="144" t="s">
        <v>4246</v>
      </c>
      <c r="C4352" s="144"/>
      <c r="D4352" s="144" t="s">
        <v>15845</v>
      </c>
      <c r="E4352" s="144"/>
      <c r="F4352" s="144">
        <v>1</v>
      </c>
      <c r="G4352" s="144"/>
      <c r="H4352" s="144">
        <v>200</v>
      </c>
      <c r="I4352" s="144">
        <v>100</v>
      </c>
      <c r="J4352" s="144">
        <v>50</v>
      </c>
      <c r="K4352" s="144">
        <v>20</v>
      </c>
      <c r="L4352" s="144"/>
      <c r="M4352" s="145" t="s">
        <v>2213</v>
      </c>
      <c r="N4352" s="144" t="s">
        <v>82</v>
      </c>
      <c r="O4352" s="144"/>
      <c r="P4352" s="144" t="s">
        <v>4027</v>
      </c>
      <c r="Q4352" s="144"/>
      <c r="R4352" s="144"/>
      <c r="S4352" s="144" t="s">
        <v>4191</v>
      </c>
      <c r="T4352" s="144" t="s">
        <v>15846</v>
      </c>
      <c r="U4352" s="144" t="s">
        <v>15844</v>
      </c>
      <c r="V4352" s="144"/>
      <c r="W4352" s="144">
        <v>172041</v>
      </c>
      <c r="X4352" s="144" t="s">
        <v>15847</v>
      </c>
      <c r="Y4352" s="144" t="s">
        <v>15848</v>
      </c>
      <c r="Z4352" s="144" t="s">
        <v>15849</v>
      </c>
      <c r="AA4352" s="160">
        <v>4056</v>
      </c>
    </row>
    <row r="4353" spans="1:27" ht="45" customHeight="1" x14ac:dyDescent="0.25">
      <c r="A4353" s="144" t="s">
        <v>9768</v>
      </c>
      <c r="B4353" s="144" t="s">
        <v>4208</v>
      </c>
      <c r="C4353" s="144">
        <v>1</v>
      </c>
      <c r="D4353" s="144"/>
      <c r="E4353" s="144"/>
      <c r="F4353" s="144">
        <v>1</v>
      </c>
      <c r="G4353" s="144"/>
      <c r="H4353" s="144">
        <v>1799</v>
      </c>
      <c r="I4353" s="144">
        <v>654</v>
      </c>
      <c r="J4353" s="144">
        <v>818</v>
      </c>
      <c r="K4353" s="144">
        <v>327</v>
      </c>
      <c r="L4353" s="144"/>
      <c r="M4353" s="145" t="s">
        <v>2213</v>
      </c>
      <c r="N4353" s="144" t="s">
        <v>42</v>
      </c>
      <c r="O4353" s="144"/>
      <c r="P4353" s="144" t="s">
        <v>16164</v>
      </c>
      <c r="Q4353" s="144"/>
      <c r="R4353" s="144"/>
      <c r="S4353" s="144" t="s">
        <v>4189</v>
      </c>
      <c r="T4353" s="144" t="s">
        <v>4252</v>
      </c>
      <c r="U4353" s="144" t="s">
        <v>9768</v>
      </c>
      <c r="V4353" s="144"/>
      <c r="W4353" s="144">
        <v>143330</v>
      </c>
      <c r="X4353" s="144" t="s">
        <v>7760</v>
      </c>
      <c r="Y4353" s="150"/>
      <c r="Z4353" s="144"/>
      <c r="AA4353" s="160">
        <v>1933</v>
      </c>
    </row>
    <row r="4354" spans="1:27" ht="45" customHeight="1" x14ac:dyDescent="0.25">
      <c r="A4354" s="144" t="s">
        <v>14856</v>
      </c>
      <c r="B4354" s="144" t="s">
        <v>15440</v>
      </c>
      <c r="C4354" s="144">
        <v>16</v>
      </c>
      <c r="D4354" s="144" t="s">
        <v>7047</v>
      </c>
      <c r="E4354" s="144"/>
      <c r="F4354" s="144">
        <v>1</v>
      </c>
      <c r="G4354" s="144">
        <v>350</v>
      </c>
      <c r="H4354" s="144"/>
      <c r="I4354" s="144"/>
      <c r="J4354" s="144"/>
      <c r="K4354" s="144"/>
      <c r="L4354" s="144"/>
      <c r="M4354" s="145" t="s">
        <v>2213</v>
      </c>
      <c r="N4354" s="144" t="s">
        <v>42</v>
      </c>
      <c r="O4354" s="144"/>
      <c r="P4354" s="144" t="s">
        <v>4085</v>
      </c>
      <c r="Q4354" s="144" t="s">
        <v>13845</v>
      </c>
      <c r="R4354" s="144" t="s">
        <v>14857</v>
      </c>
      <c r="S4354" s="144"/>
      <c r="T4354" s="144"/>
      <c r="U4354" s="144" t="s">
        <v>14856</v>
      </c>
      <c r="V4354" s="144"/>
      <c r="W4354" s="144">
        <v>142155</v>
      </c>
      <c r="X4354" s="144" t="s">
        <v>17255</v>
      </c>
      <c r="Y4354" s="144" t="s">
        <v>17256</v>
      </c>
      <c r="Z4354" s="144" t="s">
        <v>14858</v>
      </c>
      <c r="AA4354" s="160">
        <v>3849</v>
      </c>
    </row>
    <row r="4355" spans="1:27" ht="45" customHeight="1" x14ac:dyDescent="0.25">
      <c r="A4355" s="144" t="s">
        <v>9769</v>
      </c>
      <c r="B4355" s="144" t="s">
        <v>4246</v>
      </c>
      <c r="C4355" s="144">
        <v>10</v>
      </c>
      <c r="D4355" s="144"/>
      <c r="E4355" s="144"/>
      <c r="F4355" s="144">
        <v>1</v>
      </c>
      <c r="G4355" s="144"/>
      <c r="H4355" s="144">
        <v>1199</v>
      </c>
      <c r="I4355" s="144">
        <v>436</v>
      </c>
      <c r="J4355" s="144">
        <v>545</v>
      </c>
      <c r="K4355" s="144">
        <v>218</v>
      </c>
      <c r="L4355" s="144"/>
      <c r="M4355" s="145" t="s">
        <v>2213</v>
      </c>
      <c r="N4355" s="144" t="s">
        <v>84</v>
      </c>
      <c r="O4355" s="144"/>
      <c r="P4355" s="144" t="s">
        <v>3372</v>
      </c>
      <c r="Q4355" s="144"/>
      <c r="R4355" s="144"/>
      <c r="S4355" s="144"/>
      <c r="T4355" s="144"/>
      <c r="U4355" s="144" t="s">
        <v>9769</v>
      </c>
      <c r="V4355" s="144"/>
      <c r="W4355" s="144">
        <v>301651</v>
      </c>
      <c r="X4355" s="144" t="s">
        <v>9770</v>
      </c>
      <c r="Y4355" s="144" t="s">
        <v>9771</v>
      </c>
      <c r="Z4355" s="144" t="s">
        <v>9772</v>
      </c>
      <c r="AA4355" s="160">
        <v>1934</v>
      </c>
    </row>
    <row r="4356" spans="1:27" ht="45" customHeight="1" x14ac:dyDescent="0.25">
      <c r="A4356" s="144" t="s">
        <v>23161</v>
      </c>
      <c r="B4356" s="144" t="s">
        <v>16518</v>
      </c>
      <c r="C4356" s="144">
        <v>21</v>
      </c>
      <c r="D4356" s="144"/>
      <c r="E4356" s="144"/>
      <c r="F4356" s="144">
        <v>1</v>
      </c>
      <c r="G4356" s="144"/>
      <c r="H4356" s="144">
        <v>1168</v>
      </c>
      <c r="I4356" s="144">
        <v>505</v>
      </c>
      <c r="J4356" s="144">
        <v>596</v>
      </c>
      <c r="K4356" s="144">
        <v>67</v>
      </c>
      <c r="L4356" s="144"/>
      <c r="M4356" s="145" t="s">
        <v>2213</v>
      </c>
      <c r="N4356" s="144" t="s">
        <v>89</v>
      </c>
      <c r="O4356" s="144"/>
      <c r="P4356" s="144" t="s">
        <v>30733</v>
      </c>
      <c r="Q4356" s="144"/>
      <c r="R4356" s="144"/>
      <c r="S4356" s="144"/>
      <c r="T4356" s="144"/>
      <c r="U4356" s="144" t="s">
        <v>23161</v>
      </c>
      <c r="V4356" s="144"/>
      <c r="W4356" s="144">
        <v>457081</v>
      </c>
      <c r="X4356" s="144" t="s">
        <v>23162</v>
      </c>
      <c r="Y4356" s="144" t="s">
        <v>23163</v>
      </c>
      <c r="Z4356" s="144" t="s">
        <v>23164</v>
      </c>
      <c r="AA4356" s="160">
        <v>5692</v>
      </c>
    </row>
    <row r="4357" spans="1:27" ht="45" customHeight="1" x14ac:dyDescent="0.25">
      <c r="A4357" s="144" t="s">
        <v>32369</v>
      </c>
      <c r="B4357" s="144" t="s">
        <v>28342</v>
      </c>
      <c r="C4357" s="144"/>
      <c r="D4357" s="144"/>
      <c r="E4357" s="144"/>
      <c r="F4357" s="144">
        <v>1</v>
      </c>
      <c r="G4357" s="144"/>
      <c r="H4357" s="144">
        <v>798</v>
      </c>
      <c r="I4357" s="144">
        <v>290</v>
      </c>
      <c r="J4357" s="144">
        <v>363</v>
      </c>
      <c r="K4357" s="144">
        <v>145</v>
      </c>
      <c r="L4357" s="144"/>
      <c r="M4357" s="145" t="s">
        <v>2213</v>
      </c>
      <c r="N4357" s="144" t="s">
        <v>18</v>
      </c>
      <c r="O4357" s="144"/>
      <c r="P4357" s="144" t="s">
        <v>3275</v>
      </c>
      <c r="Q4357" s="144"/>
      <c r="R4357" s="144"/>
      <c r="S4357" s="144" t="s">
        <v>4191</v>
      </c>
      <c r="T4357" s="144" t="s">
        <v>11277</v>
      </c>
      <c r="U4357" s="144" t="s">
        <v>32369</v>
      </c>
      <c r="V4357" s="144"/>
      <c r="W4357" s="144">
        <v>309022</v>
      </c>
      <c r="X4357" s="144" t="s">
        <v>11278</v>
      </c>
      <c r="Y4357" s="144" t="s">
        <v>32370</v>
      </c>
      <c r="Z4357" s="144" t="s">
        <v>33307</v>
      </c>
      <c r="AA4357" s="160">
        <v>1789</v>
      </c>
    </row>
    <row r="4358" spans="1:27" ht="45" customHeight="1" x14ac:dyDescent="0.25">
      <c r="A4358" s="144" t="s">
        <v>20555</v>
      </c>
      <c r="B4358" s="144" t="s">
        <v>17258</v>
      </c>
      <c r="C4358" s="144">
        <v>2</v>
      </c>
      <c r="D4358" s="144"/>
      <c r="E4358" s="144"/>
      <c r="F4358" s="144">
        <v>1</v>
      </c>
      <c r="G4358" s="144"/>
      <c r="H4358" s="144">
        <v>500</v>
      </c>
      <c r="I4358" s="144">
        <v>300</v>
      </c>
      <c r="J4358" s="144">
        <v>150</v>
      </c>
      <c r="K4358" s="144">
        <v>50</v>
      </c>
      <c r="L4358" s="144"/>
      <c r="M4358" s="145" t="s">
        <v>2213</v>
      </c>
      <c r="N4358" s="144" t="s">
        <v>59</v>
      </c>
      <c r="O4358" s="144"/>
      <c r="P4358" s="144" t="s">
        <v>2341</v>
      </c>
      <c r="Q4358" s="144"/>
      <c r="R4358" s="144"/>
      <c r="S4358" s="144" t="s">
        <v>4189</v>
      </c>
      <c r="T4358" s="144" t="s">
        <v>16315</v>
      </c>
      <c r="U4358" s="144" t="s">
        <v>20555</v>
      </c>
      <c r="V4358" s="144"/>
      <c r="W4358" s="144">
        <v>359052</v>
      </c>
      <c r="X4358" s="144" t="s">
        <v>20556</v>
      </c>
      <c r="Y4358" s="144" t="s">
        <v>17259</v>
      </c>
      <c r="Z4358" s="144" t="s">
        <v>17260</v>
      </c>
      <c r="AA4358" s="160">
        <v>4365</v>
      </c>
    </row>
    <row r="4359" spans="1:27" ht="45" customHeight="1" x14ac:dyDescent="0.25">
      <c r="A4359" s="144" t="s">
        <v>9773</v>
      </c>
      <c r="B4359" s="144" t="s">
        <v>4208</v>
      </c>
      <c r="C4359" s="144">
        <v>2</v>
      </c>
      <c r="D4359" s="144"/>
      <c r="E4359" s="144"/>
      <c r="F4359" s="144">
        <v>1</v>
      </c>
      <c r="G4359" s="144"/>
      <c r="H4359" s="144">
        <v>798</v>
      </c>
      <c r="I4359" s="144">
        <v>290</v>
      </c>
      <c r="J4359" s="144">
        <v>363</v>
      </c>
      <c r="K4359" s="144">
        <v>145</v>
      </c>
      <c r="L4359" s="144"/>
      <c r="M4359" s="145" t="s">
        <v>2213</v>
      </c>
      <c r="N4359" s="144" t="s">
        <v>62</v>
      </c>
      <c r="O4359" s="144"/>
      <c r="P4359" s="144" t="s">
        <v>2980</v>
      </c>
      <c r="Q4359" s="144"/>
      <c r="R4359" s="144"/>
      <c r="S4359" s="144" t="s">
        <v>4190</v>
      </c>
      <c r="T4359" s="144" t="s">
        <v>9774</v>
      </c>
      <c r="U4359" s="144" t="s">
        <v>9773</v>
      </c>
      <c r="V4359" s="144"/>
      <c r="W4359" s="144">
        <v>296300</v>
      </c>
      <c r="X4359" s="144" t="s">
        <v>9775</v>
      </c>
      <c r="Y4359" s="144"/>
      <c r="Z4359" s="144" t="s">
        <v>9776</v>
      </c>
      <c r="AA4359" s="160">
        <v>1935</v>
      </c>
    </row>
    <row r="4360" spans="1:27" ht="45" customHeight="1" x14ac:dyDescent="0.25">
      <c r="A4360" s="144" t="s">
        <v>23165</v>
      </c>
      <c r="B4360" s="144" t="s">
        <v>16779</v>
      </c>
      <c r="C4360" s="144">
        <v>20</v>
      </c>
      <c r="D4360" s="144" t="s">
        <v>23166</v>
      </c>
      <c r="E4360" s="144"/>
      <c r="F4360" s="144">
        <v>1</v>
      </c>
      <c r="G4360" s="144"/>
      <c r="H4360" s="144">
        <v>850</v>
      </c>
      <c r="I4360" s="144">
        <v>200</v>
      </c>
      <c r="J4360" s="144">
        <v>100</v>
      </c>
      <c r="K4360" s="144">
        <v>50</v>
      </c>
      <c r="L4360" s="144"/>
      <c r="M4360" s="145" t="s">
        <v>2213</v>
      </c>
      <c r="N4360" s="144" t="s">
        <v>72</v>
      </c>
      <c r="O4360" s="144"/>
      <c r="P4360" s="144" t="s">
        <v>2591</v>
      </c>
      <c r="Q4360" s="144"/>
      <c r="R4360" s="144"/>
      <c r="S4360" s="144" t="s">
        <v>4190</v>
      </c>
      <c r="T4360" s="144" t="s">
        <v>8899</v>
      </c>
      <c r="U4360" s="144" t="s">
        <v>23165</v>
      </c>
      <c r="V4360" s="144"/>
      <c r="W4360" s="144">
        <v>346480</v>
      </c>
      <c r="X4360" s="144" t="s">
        <v>23167</v>
      </c>
      <c r="Y4360" s="144" t="s">
        <v>23168</v>
      </c>
      <c r="Z4360" s="144" t="s">
        <v>23169</v>
      </c>
      <c r="AA4360" s="160">
        <v>3344</v>
      </c>
    </row>
    <row r="4361" spans="1:27" ht="45" customHeight="1" x14ac:dyDescent="0.25">
      <c r="A4361" s="144" t="s">
        <v>14859</v>
      </c>
      <c r="B4361" s="144" t="s">
        <v>14860</v>
      </c>
      <c r="C4361" s="144"/>
      <c r="D4361" s="144"/>
      <c r="E4361" s="144"/>
      <c r="F4361" s="144">
        <v>1</v>
      </c>
      <c r="G4361" s="144"/>
      <c r="H4361" s="144">
        <v>800</v>
      </c>
      <c r="I4361" s="144">
        <v>200</v>
      </c>
      <c r="J4361" s="144">
        <v>400</v>
      </c>
      <c r="K4361" s="144">
        <v>200</v>
      </c>
      <c r="L4361" s="144"/>
      <c r="M4361" s="145" t="s">
        <v>2213</v>
      </c>
      <c r="N4361" s="144" t="s">
        <v>23</v>
      </c>
      <c r="O4361" s="144"/>
      <c r="P4361" s="144" t="s">
        <v>3439</v>
      </c>
      <c r="Q4361" s="144"/>
      <c r="R4361" s="144"/>
      <c r="S4361" s="144" t="s">
        <v>4190</v>
      </c>
      <c r="T4361" s="144" t="s">
        <v>10874</v>
      </c>
      <c r="U4361" s="144" t="s">
        <v>14859</v>
      </c>
      <c r="V4361" s="144"/>
      <c r="W4361" s="144">
        <v>397421</v>
      </c>
      <c r="X4361" s="144" t="s">
        <v>15850</v>
      </c>
      <c r="Y4361" s="144" t="s">
        <v>14861</v>
      </c>
      <c r="Z4361" s="144" t="s">
        <v>14862</v>
      </c>
      <c r="AA4361" s="160">
        <v>3696</v>
      </c>
    </row>
    <row r="4362" spans="1:27" ht="45" customHeight="1" x14ac:dyDescent="0.25">
      <c r="A4362" s="144" t="s">
        <v>13054</v>
      </c>
      <c r="B4362" s="144" t="s">
        <v>4239</v>
      </c>
      <c r="C4362" s="144">
        <v>2</v>
      </c>
      <c r="D4362" s="144"/>
      <c r="E4362" s="144"/>
      <c r="F4362" s="144">
        <v>5</v>
      </c>
      <c r="G4362" s="144"/>
      <c r="H4362" s="144"/>
      <c r="I4362" s="144"/>
      <c r="J4362" s="144"/>
      <c r="K4362" s="144"/>
      <c r="L4362" s="144">
        <v>397</v>
      </c>
      <c r="M4362" s="145" t="s">
        <v>2213</v>
      </c>
      <c r="N4362" s="144" t="s">
        <v>73</v>
      </c>
      <c r="O4362" s="144"/>
      <c r="P4362" s="144" t="s">
        <v>3363</v>
      </c>
      <c r="Q4362" s="144"/>
      <c r="R4362" s="144"/>
      <c r="S4362" s="144"/>
      <c r="T4362" s="144"/>
      <c r="U4362" s="144" t="s">
        <v>13054</v>
      </c>
      <c r="V4362" s="144"/>
      <c r="W4362" s="144">
        <v>390028</v>
      </c>
      <c r="X4362" s="144" t="s">
        <v>13303</v>
      </c>
      <c r="Y4362" s="144" t="s">
        <v>20558</v>
      </c>
      <c r="Z4362" s="144" t="s">
        <v>20557</v>
      </c>
      <c r="AA4362" s="160">
        <v>1937</v>
      </c>
    </row>
    <row r="4363" spans="1:27" ht="45" customHeight="1" x14ac:dyDescent="0.25">
      <c r="A4363" s="144" t="s">
        <v>9777</v>
      </c>
      <c r="B4363" s="144" t="s">
        <v>17257</v>
      </c>
      <c r="C4363" s="144"/>
      <c r="D4363" s="144" t="s">
        <v>7540</v>
      </c>
      <c r="E4363" s="144"/>
      <c r="F4363" s="144">
        <v>1</v>
      </c>
      <c r="G4363" s="144">
        <v>320</v>
      </c>
      <c r="H4363" s="144"/>
      <c r="I4363" s="144"/>
      <c r="J4363" s="144"/>
      <c r="K4363" s="144"/>
      <c r="L4363" s="144"/>
      <c r="M4363" s="145" t="s">
        <v>2213</v>
      </c>
      <c r="N4363" s="144" t="s">
        <v>49</v>
      </c>
      <c r="O4363" s="144"/>
      <c r="P4363" s="144" t="s">
        <v>3946</v>
      </c>
      <c r="Q4363" s="144"/>
      <c r="R4363" s="144"/>
      <c r="S4363" s="144" t="s">
        <v>4191</v>
      </c>
      <c r="T4363" s="144" t="s">
        <v>9778</v>
      </c>
      <c r="U4363" s="144" t="s">
        <v>9777</v>
      </c>
      <c r="V4363" s="144"/>
      <c r="W4363" s="144">
        <v>614551</v>
      </c>
      <c r="X4363" s="144" t="s">
        <v>9779</v>
      </c>
      <c r="Y4363" s="144" t="s">
        <v>9780</v>
      </c>
      <c r="Z4363" s="144" t="s">
        <v>9781</v>
      </c>
      <c r="AA4363" s="160">
        <v>1938</v>
      </c>
    </row>
    <row r="4364" spans="1:27" ht="45" customHeight="1" x14ac:dyDescent="0.25">
      <c r="A4364" s="144" t="s">
        <v>32371</v>
      </c>
      <c r="B4364" s="144" t="s">
        <v>29895</v>
      </c>
      <c r="C4364" s="144"/>
      <c r="D4364" s="144"/>
      <c r="E4364" s="144"/>
      <c r="F4364" s="144">
        <v>1</v>
      </c>
      <c r="G4364" s="144"/>
      <c r="H4364" s="144">
        <v>250</v>
      </c>
      <c r="I4364" s="144">
        <v>100</v>
      </c>
      <c r="J4364" s="144">
        <v>100</v>
      </c>
      <c r="K4364" s="144">
        <v>50</v>
      </c>
      <c r="L4364" s="144"/>
      <c r="M4364" s="145" t="s">
        <v>2213</v>
      </c>
      <c r="N4364" s="144" t="s">
        <v>18</v>
      </c>
      <c r="O4364" s="144"/>
      <c r="P4364" s="144" t="s">
        <v>17726</v>
      </c>
      <c r="Q4364" s="144"/>
      <c r="R4364" s="144"/>
      <c r="S4364" s="144" t="s">
        <v>15453</v>
      </c>
      <c r="T4364" s="144" t="s">
        <v>29896</v>
      </c>
      <c r="U4364" s="144" t="s">
        <v>32371</v>
      </c>
      <c r="V4364" s="144"/>
      <c r="W4364" s="144">
        <v>309259</v>
      </c>
      <c r="X4364" s="144" t="s">
        <v>32372</v>
      </c>
      <c r="Y4364" s="144" t="s">
        <v>32373</v>
      </c>
      <c r="Z4364" s="144" t="s">
        <v>32374</v>
      </c>
      <c r="AA4364" s="160">
        <v>7308</v>
      </c>
    </row>
    <row r="4365" spans="1:27" ht="45" customHeight="1" x14ac:dyDescent="0.25">
      <c r="A4365" s="144" t="s">
        <v>25828</v>
      </c>
      <c r="B4365" s="144" t="s">
        <v>4205</v>
      </c>
      <c r="C4365" s="144">
        <v>36</v>
      </c>
      <c r="D4365" s="144" t="s">
        <v>9782</v>
      </c>
      <c r="E4365" s="144"/>
      <c r="F4365" s="144">
        <v>1</v>
      </c>
      <c r="G4365" s="144">
        <v>350</v>
      </c>
      <c r="H4365" s="144"/>
      <c r="I4365" s="144"/>
      <c r="J4365" s="144"/>
      <c r="K4365" s="144"/>
      <c r="L4365" s="144"/>
      <c r="M4365" s="145" t="s">
        <v>2213</v>
      </c>
      <c r="N4365" s="144" t="s">
        <v>68</v>
      </c>
      <c r="O4365" s="144"/>
      <c r="P4365" s="144" t="s">
        <v>2692</v>
      </c>
      <c r="Q4365" s="144"/>
      <c r="R4365" s="144"/>
      <c r="S4365" s="144"/>
      <c r="T4365" s="144"/>
      <c r="U4365" s="144" t="s">
        <v>25828</v>
      </c>
      <c r="V4365" s="144"/>
      <c r="W4365" s="144">
        <v>667010</v>
      </c>
      <c r="X4365" s="144" t="s">
        <v>9783</v>
      </c>
      <c r="Y4365" s="144" t="s">
        <v>9784</v>
      </c>
      <c r="Z4365" s="144" t="s">
        <v>9785</v>
      </c>
      <c r="AA4365" s="160">
        <v>1939</v>
      </c>
    </row>
    <row r="4366" spans="1:27" ht="45" customHeight="1" x14ac:dyDescent="0.25">
      <c r="A4366" s="144" t="s">
        <v>9786</v>
      </c>
      <c r="B4366" s="144" t="s">
        <v>4239</v>
      </c>
      <c r="C4366" s="144">
        <v>3</v>
      </c>
      <c r="D4366" s="144"/>
      <c r="E4366" s="144"/>
      <c r="F4366" s="144">
        <v>5</v>
      </c>
      <c r="G4366" s="144"/>
      <c r="H4366" s="144"/>
      <c r="I4366" s="144"/>
      <c r="J4366" s="144"/>
      <c r="K4366" s="144"/>
      <c r="L4366" s="144">
        <v>850</v>
      </c>
      <c r="M4366" s="145" t="s">
        <v>2213</v>
      </c>
      <c r="N4366" s="144" t="s">
        <v>88</v>
      </c>
      <c r="O4366" s="144"/>
      <c r="P4366" s="144" t="s">
        <v>2911</v>
      </c>
      <c r="Q4366" s="144"/>
      <c r="R4366" s="144"/>
      <c r="S4366" s="144"/>
      <c r="T4366" s="144"/>
      <c r="U4366" s="144" t="s">
        <v>9786</v>
      </c>
      <c r="V4366" s="144"/>
      <c r="W4366" s="144">
        <v>626616</v>
      </c>
      <c r="X4366" s="144" t="s">
        <v>9787</v>
      </c>
      <c r="Y4366" s="144" t="s">
        <v>9788</v>
      </c>
      <c r="Z4366" s="144" t="s">
        <v>9789</v>
      </c>
      <c r="AA4366" s="160">
        <v>1940</v>
      </c>
    </row>
    <row r="4367" spans="1:27" ht="45" customHeight="1" x14ac:dyDescent="0.25">
      <c r="A4367" s="144" t="s">
        <v>32375</v>
      </c>
      <c r="B4367" s="144" t="s">
        <v>15409</v>
      </c>
      <c r="C4367" s="144">
        <v>21</v>
      </c>
      <c r="D4367" s="144"/>
      <c r="E4367" s="144"/>
      <c r="F4367" s="144">
        <v>1</v>
      </c>
      <c r="G4367" s="144">
        <v>600</v>
      </c>
      <c r="H4367" s="144">
        <v>1200</v>
      </c>
      <c r="I4367" s="144">
        <v>600</v>
      </c>
      <c r="J4367" s="144">
        <v>400</v>
      </c>
      <c r="K4367" s="144">
        <v>200</v>
      </c>
      <c r="L4367" s="144"/>
      <c r="M4367" s="145" t="s">
        <v>2213</v>
      </c>
      <c r="N4367" s="144" t="s">
        <v>59</v>
      </c>
      <c r="O4367" s="144"/>
      <c r="P4367" s="144" t="s">
        <v>3016</v>
      </c>
      <c r="Q4367" s="144"/>
      <c r="R4367" s="144"/>
      <c r="S4367" s="144"/>
      <c r="T4367" s="144"/>
      <c r="U4367" s="144" t="s">
        <v>32375</v>
      </c>
      <c r="V4367" s="144"/>
      <c r="W4367" s="144">
        <v>358011</v>
      </c>
      <c r="X4367" s="144" t="s">
        <v>32376</v>
      </c>
      <c r="Y4367" s="144" t="s">
        <v>32377</v>
      </c>
      <c r="Z4367" s="144" t="s">
        <v>32378</v>
      </c>
      <c r="AA4367" s="161">
        <v>3888</v>
      </c>
    </row>
    <row r="4368" spans="1:27" ht="45" customHeight="1" x14ac:dyDescent="0.25">
      <c r="A4368" s="144" t="s">
        <v>16427</v>
      </c>
      <c r="B4368" s="144" t="s">
        <v>15377</v>
      </c>
      <c r="C4368" s="144">
        <v>100</v>
      </c>
      <c r="D4368" s="144" t="s">
        <v>16428</v>
      </c>
      <c r="E4368" s="144"/>
      <c r="F4368" s="144">
        <v>1</v>
      </c>
      <c r="G4368" s="144">
        <v>250</v>
      </c>
      <c r="H4368" s="144"/>
      <c r="I4368" s="144"/>
      <c r="J4368" s="144"/>
      <c r="K4368" s="144"/>
      <c r="L4368" s="144"/>
      <c r="M4368" s="145" t="s">
        <v>2213</v>
      </c>
      <c r="N4368" s="144" t="s">
        <v>16</v>
      </c>
      <c r="O4368" s="144"/>
      <c r="P4368" s="144" t="s">
        <v>2304</v>
      </c>
      <c r="Q4368" s="144"/>
      <c r="R4368" s="144"/>
      <c r="S4368" s="144"/>
      <c r="T4368" s="144"/>
      <c r="U4368" s="144" t="s">
        <v>16427</v>
      </c>
      <c r="V4368" s="144"/>
      <c r="W4368" s="144">
        <v>163035</v>
      </c>
      <c r="X4368" s="144" t="s">
        <v>20562</v>
      </c>
      <c r="Y4368" s="144"/>
      <c r="Z4368" s="144" t="s">
        <v>16429</v>
      </c>
      <c r="AA4368" s="160">
        <v>4162</v>
      </c>
    </row>
    <row r="4369" spans="1:27" ht="45" customHeight="1" x14ac:dyDescent="0.25">
      <c r="A4369" s="144" t="s">
        <v>20563</v>
      </c>
      <c r="B4369" s="144" t="s">
        <v>16402</v>
      </c>
      <c r="C4369" s="144">
        <v>89</v>
      </c>
      <c r="D4369" s="144" t="s">
        <v>4757</v>
      </c>
      <c r="E4369" s="144"/>
      <c r="F4369" s="144">
        <v>1</v>
      </c>
      <c r="G4369" s="144">
        <v>271</v>
      </c>
      <c r="H4369" s="144"/>
      <c r="I4369" s="144"/>
      <c r="J4369" s="144"/>
      <c r="K4369" s="144"/>
      <c r="L4369" s="144"/>
      <c r="M4369" s="145" t="s">
        <v>2213</v>
      </c>
      <c r="N4369" s="144" t="s">
        <v>66</v>
      </c>
      <c r="O4369" s="144"/>
      <c r="P4369" s="144" t="s">
        <v>2489</v>
      </c>
      <c r="Q4369" s="144"/>
      <c r="R4369" s="144"/>
      <c r="S4369" s="144" t="s">
        <v>4190</v>
      </c>
      <c r="T4369" s="144" t="s">
        <v>20564</v>
      </c>
      <c r="U4369" s="144" t="s">
        <v>20563</v>
      </c>
      <c r="V4369" s="144"/>
      <c r="W4369" s="144">
        <v>362023</v>
      </c>
      <c r="X4369" s="144" t="s">
        <v>20565</v>
      </c>
      <c r="Y4369" s="144">
        <v>89190000000</v>
      </c>
      <c r="Z4369" s="144" t="s">
        <v>20566</v>
      </c>
      <c r="AA4369" s="160">
        <v>5541</v>
      </c>
    </row>
    <row r="4370" spans="1:27" ht="45" customHeight="1" x14ac:dyDescent="0.25">
      <c r="A4370" s="144" t="s">
        <v>20567</v>
      </c>
      <c r="B4370" s="144" t="s">
        <v>4239</v>
      </c>
      <c r="C4370" s="144">
        <v>1</v>
      </c>
      <c r="D4370" s="144"/>
      <c r="E4370" s="144"/>
      <c r="F4370" s="144">
        <v>5</v>
      </c>
      <c r="G4370" s="144"/>
      <c r="H4370" s="144"/>
      <c r="I4370" s="144"/>
      <c r="J4370" s="144"/>
      <c r="K4370" s="144"/>
      <c r="L4370" s="144">
        <v>850</v>
      </c>
      <c r="M4370" s="145" t="s">
        <v>2213</v>
      </c>
      <c r="N4370" s="144" t="s">
        <v>39</v>
      </c>
      <c r="O4370" s="144"/>
      <c r="P4370" s="144" t="s">
        <v>3182</v>
      </c>
      <c r="Q4370" s="144"/>
      <c r="R4370" s="144"/>
      <c r="S4370" s="144"/>
      <c r="T4370" s="144"/>
      <c r="U4370" s="144" t="s">
        <v>20567</v>
      </c>
      <c r="V4370" s="144"/>
      <c r="W4370" s="144">
        <v>398020</v>
      </c>
      <c r="X4370" s="144" t="s">
        <v>20568</v>
      </c>
      <c r="Y4370" s="144" t="s">
        <v>20570</v>
      </c>
      <c r="Z4370" s="144" t="s">
        <v>20569</v>
      </c>
      <c r="AA4370" s="160">
        <v>4646</v>
      </c>
    </row>
    <row r="4371" spans="1:27" ht="45" customHeight="1" x14ac:dyDescent="0.25">
      <c r="A4371" s="144" t="s">
        <v>9790</v>
      </c>
      <c r="B4371" s="144" t="s">
        <v>27538</v>
      </c>
      <c r="C4371" s="144"/>
      <c r="D4371" s="144"/>
      <c r="E4371" s="144"/>
      <c r="F4371" s="144">
        <v>5</v>
      </c>
      <c r="G4371" s="144"/>
      <c r="H4371" s="144"/>
      <c r="I4371" s="144"/>
      <c r="J4371" s="144"/>
      <c r="K4371" s="144"/>
      <c r="L4371" s="144">
        <v>560</v>
      </c>
      <c r="M4371" s="145" t="s">
        <v>2213</v>
      </c>
      <c r="N4371" s="144" t="s">
        <v>21</v>
      </c>
      <c r="O4371" s="144"/>
      <c r="P4371" s="144" t="s">
        <v>2988</v>
      </c>
      <c r="Q4371" s="144"/>
      <c r="R4371" s="144"/>
      <c r="S4371" s="144" t="s">
        <v>4190</v>
      </c>
      <c r="T4371" s="144" t="s">
        <v>20571</v>
      </c>
      <c r="U4371" s="144" t="s">
        <v>9790</v>
      </c>
      <c r="V4371" s="144"/>
      <c r="W4371" s="144">
        <v>404540</v>
      </c>
      <c r="X4371" s="144" t="s">
        <v>9791</v>
      </c>
      <c r="Y4371" s="144">
        <v>88450000000</v>
      </c>
      <c r="Z4371" s="144" t="s">
        <v>27539</v>
      </c>
      <c r="AA4371" s="161">
        <v>1942</v>
      </c>
    </row>
    <row r="4372" spans="1:27" ht="45" customHeight="1" x14ac:dyDescent="0.25">
      <c r="A4372" s="144" t="s">
        <v>28546</v>
      </c>
      <c r="B4372" s="144" t="s">
        <v>28547</v>
      </c>
      <c r="C4372" s="144"/>
      <c r="D4372" s="144" t="s">
        <v>28548</v>
      </c>
      <c r="E4372" s="144"/>
      <c r="F4372" s="144">
        <v>5</v>
      </c>
      <c r="G4372" s="144"/>
      <c r="H4372" s="144"/>
      <c r="I4372" s="144"/>
      <c r="J4372" s="144"/>
      <c r="K4372" s="144"/>
      <c r="L4372" s="144">
        <v>300</v>
      </c>
      <c r="M4372" s="145" t="s">
        <v>2213</v>
      </c>
      <c r="N4372" s="144" t="s">
        <v>62</v>
      </c>
      <c r="O4372" s="144"/>
      <c r="P4372" s="144" t="s">
        <v>3457</v>
      </c>
      <c r="Q4372" s="145"/>
      <c r="R4372" s="144"/>
      <c r="S4372" s="144"/>
      <c r="T4372" s="144"/>
      <c r="U4372" s="144" t="s">
        <v>28546</v>
      </c>
      <c r="V4372" s="144"/>
      <c r="W4372" s="144">
        <v>295034</v>
      </c>
      <c r="X4372" s="144" t="s">
        <v>28549</v>
      </c>
      <c r="Y4372" s="144"/>
      <c r="Z4372" s="144" t="s">
        <v>28550</v>
      </c>
      <c r="AA4372" s="160">
        <v>6834</v>
      </c>
    </row>
    <row r="4373" spans="1:27" ht="45" customHeight="1" x14ac:dyDescent="0.25">
      <c r="A4373" s="144" t="s">
        <v>9792</v>
      </c>
      <c r="B4373" s="144" t="s">
        <v>4208</v>
      </c>
      <c r="C4373" s="144">
        <v>5</v>
      </c>
      <c r="D4373" s="144"/>
      <c r="E4373" s="144"/>
      <c r="F4373" s="144">
        <v>1</v>
      </c>
      <c r="G4373" s="144"/>
      <c r="H4373" s="144">
        <v>1199</v>
      </c>
      <c r="I4373" s="144">
        <v>436</v>
      </c>
      <c r="J4373" s="144">
        <v>545</v>
      </c>
      <c r="K4373" s="144">
        <v>218</v>
      </c>
      <c r="L4373" s="144"/>
      <c r="M4373" s="145" t="s">
        <v>2213</v>
      </c>
      <c r="N4373" s="144" t="s">
        <v>28</v>
      </c>
      <c r="O4373" s="144"/>
      <c r="P4373" s="144" t="s">
        <v>13853</v>
      </c>
      <c r="Q4373" s="144"/>
      <c r="R4373" s="144"/>
      <c r="S4373" s="144" t="s">
        <v>4189</v>
      </c>
      <c r="T4373" s="144" t="s">
        <v>4768</v>
      </c>
      <c r="U4373" s="144" t="s">
        <v>9792</v>
      </c>
      <c r="V4373" s="144"/>
      <c r="W4373" s="144">
        <v>238340</v>
      </c>
      <c r="X4373" s="144" t="s">
        <v>9793</v>
      </c>
      <c r="Y4373" s="144"/>
      <c r="Z4373" s="144"/>
      <c r="AA4373" s="160">
        <v>1943</v>
      </c>
    </row>
    <row r="4374" spans="1:27" ht="45" customHeight="1" x14ac:dyDescent="0.25">
      <c r="A4374" s="144" t="s">
        <v>35655</v>
      </c>
      <c r="B4374" s="144" t="s">
        <v>16779</v>
      </c>
      <c r="C4374" s="144">
        <v>1</v>
      </c>
      <c r="D4374" s="144"/>
      <c r="E4374" s="144"/>
      <c r="F4374" s="144">
        <v>1</v>
      </c>
      <c r="G4374" s="144"/>
      <c r="H4374" s="144">
        <v>850</v>
      </c>
      <c r="I4374" s="144">
        <v>300</v>
      </c>
      <c r="J4374" s="144">
        <v>400</v>
      </c>
      <c r="K4374" s="144">
        <v>150</v>
      </c>
      <c r="L4374" s="144"/>
      <c r="M4374" s="145" t="s">
        <v>2213</v>
      </c>
      <c r="N4374" s="144" t="s">
        <v>43</v>
      </c>
      <c r="O4374" s="144"/>
      <c r="P4374" s="144" t="s">
        <v>30632</v>
      </c>
      <c r="Q4374" s="144"/>
      <c r="R4374" s="144"/>
      <c r="S4374" s="144"/>
      <c r="T4374" s="144"/>
      <c r="U4374" s="144" t="s">
        <v>35655</v>
      </c>
      <c r="V4374" s="144"/>
      <c r="W4374" s="144">
        <v>184606</v>
      </c>
      <c r="X4374" s="144" t="s">
        <v>35656</v>
      </c>
      <c r="Y4374" s="144" t="s">
        <v>35657</v>
      </c>
      <c r="Z4374" s="144" t="s">
        <v>35658</v>
      </c>
      <c r="AA4374" s="160">
        <v>7558</v>
      </c>
    </row>
    <row r="4375" spans="1:27" ht="45" customHeight="1" x14ac:dyDescent="0.25">
      <c r="A4375" s="144" t="s">
        <v>9794</v>
      </c>
      <c r="B4375" s="144" t="s">
        <v>13672</v>
      </c>
      <c r="C4375" s="144">
        <v>2114</v>
      </c>
      <c r="D4375" s="144"/>
      <c r="E4375" s="144"/>
      <c r="F4375" s="144">
        <v>1</v>
      </c>
      <c r="G4375" s="144"/>
      <c r="H4375" s="144">
        <v>350</v>
      </c>
      <c r="I4375" s="144">
        <v>200</v>
      </c>
      <c r="J4375" s="144">
        <v>100</v>
      </c>
      <c r="K4375" s="144">
        <v>50</v>
      </c>
      <c r="L4375" s="144"/>
      <c r="M4375" s="145" t="s">
        <v>2213</v>
      </c>
      <c r="N4375" s="144" t="s">
        <v>41</v>
      </c>
      <c r="O4375" s="144"/>
      <c r="P4375" s="144" t="s">
        <v>3064</v>
      </c>
      <c r="Q4375" s="144" t="s">
        <v>4187</v>
      </c>
      <c r="R4375" s="144" t="s">
        <v>7154</v>
      </c>
      <c r="S4375" s="144"/>
      <c r="T4375" s="144"/>
      <c r="U4375" s="144" t="s">
        <v>9794</v>
      </c>
      <c r="V4375" s="144"/>
      <c r="W4375" s="144"/>
      <c r="X4375" s="144"/>
      <c r="Y4375" s="144"/>
      <c r="Z4375" s="144"/>
      <c r="AA4375" s="161">
        <v>3193</v>
      </c>
    </row>
    <row r="4376" spans="1:27" ht="45" customHeight="1" x14ac:dyDescent="0.25">
      <c r="A4376" s="144" t="s">
        <v>9794</v>
      </c>
      <c r="B4376" s="144" t="s">
        <v>13672</v>
      </c>
      <c r="C4376" s="144">
        <v>2114</v>
      </c>
      <c r="D4376" s="144"/>
      <c r="E4376" s="144" t="s">
        <v>4466</v>
      </c>
      <c r="F4376" s="144">
        <v>1</v>
      </c>
      <c r="G4376" s="144">
        <v>350</v>
      </c>
      <c r="H4376" s="144"/>
      <c r="I4376" s="144"/>
      <c r="J4376" s="144"/>
      <c r="K4376" s="144"/>
      <c r="L4376" s="144"/>
      <c r="M4376" s="145" t="s">
        <v>2213</v>
      </c>
      <c r="N4376" s="144" t="s">
        <v>41</v>
      </c>
      <c r="O4376" s="144"/>
      <c r="P4376" s="144" t="s">
        <v>3064</v>
      </c>
      <c r="Q4376" s="144" t="s">
        <v>4187</v>
      </c>
      <c r="R4376" s="144" t="s">
        <v>7154</v>
      </c>
      <c r="S4376" s="144"/>
      <c r="T4376" s="144"/>
      <c r="U4376" s="144" t="s">
        <v>9794</v>
      </c>
      <c r="V4376" s="144" t="s">
        <v>9794</v>
      </c>
      <c r="W4376" s="144">
        <v>117628</v>
      </c>
      <c r="X4376" s="144" t="s">
        <v>9795</v>
      </c>
      <c r="Y4376" s="144"/>
      <c r="Z4376" s="144"/>
      <c r="AA4376" s="160">
        <v>1944</v>
      </c>
    </row>
    <row r="4377" spans="1:27" ht="45" customHeight="1" x14ac:dyDescent="0.25">
      <c r="A4377" s="144" t="s">
        <v>20572</v>
      </c>
      <c r="B4377" s="144" t="s">
        <v>20573</v>
      </c>
      <c r="C4377" s="144">
        <v>25</v>
      </c>
      <c r="D4377" s="144" t="s">
        <v>20574</v>
      </c>
      <c r="E4377" s="144"/>
      <c r="F4377" s="144">
        <v>1</v>
      </c>
      <c r="G4377" s="144"/>
      <c r="H4377" s="144">
        <v>1200</v>
      </c>
      <c r="I4377" s="144">
        <v>533</v>
      </c>
      <c r="J4377" s="144">
        <v>467</v>
      </c>
      <c r="K4377" s="144">
        <v>200</v>
      </c>
      <c r="L4377" s="144"/>
      <c r="M4377" s="145" t="s">
        <v>2213</v>
      </c>
      <c r="N4377" s="144" t="s">
        <v>72</v>
      </c>
      <c r="O4377" s="144"/>
      <c r="P4377" s="144" t="s">
        <v>3950</v>
      </c>
      <c r="Q4377" s="144"/>
      <c r="R4377" s="144"/>
      <c r="S4377" s="144"/>
      <c r="T4377" s="144"/>
      <c r="U4377" s="144" t="s">
        <v>20572</v>
      </c>
      <c r="V4377" s="144"/>
      <c r="W4377" s="144">
        <v>346414</v>
      </c>
      <c r="X4377" s="144" t="s">
        <v>20575</v>
      </c>
      <c r="Y4377" s="144" t="s">
        <v>20577</v>
      </c>
      <c r="Z4377" s="144" t="s">
        <v>20576</v>
      </c>
      <c r="AA4377" s="160">
        <v>5099</v>
      </c>
    </row>
    <row r="4378" spans="1:27" ht="45" customHeight="1" x14ac:dyDescent="0.25">
      <c r="A4378" s="144" t="s">
        <v>36089</v>
      </c>
      <c r="B4378" s="144" t="s">
        <v>37356</v>
      </c>
      <c r="C4378" s="144"/>
      <c r="D4378" s="144"/>
      <c r="E4378" s="144"/>
      <c r="F4378" s="144">
        <v>1</v>
      </c>
      <c r="G4378" s="144"/>
      <c r="H4378" s="144">
        <v>600</v>
      </c>
      <c r="I4378" s="144">
        <v>300</v>
      </c>
      <c r="J4378" s="144">
        <v>200</v>
      </c>
      <c r="K4378" s="144">
        <v>100</v>
      </c>
      <c r="L4378" s="144"/>
      <c r="M4378" s="145" t="s">
        <v>2213</v>
      </c>
      <c r="N4378" s="144" t="s">
        <v>42</v>
      </c>
      <c r="O4378" s="144"/>
      <c r="P4378" s="144" t="s">
        <v>17731</v>
      </c>
      <c r="Q4378" s="144"/>
      <c r="R4378" s="144"/>
      <c r="S4378" s="144"/>
      <c r="T4378" s="144"/>
      <c r="U4378" s="144" t="s">
        <v>36089</v>
      </c>
      <c r="V4378" s="144"/>
      <c r="W4378" s="144">
        <v>142602</v>
      </c>
      <c r="X4378" s="144" t="s">
        <v>18255</v>
      </c>
      <c r="Y4378" s="144" t="s">
        <v>23675</v>
      </c>
      <c r="Z4378" s="144" t="s">
        <v>23676</v>
      </c>
      <c r="AA4378" s="160">
        <v>2010</v>
      </c>
    </row>
    <row r="4379" spans="1:27" ht="45" customHeight="1" x14ac:dyDescent="0.25">
      <c r="A4379" s="144" t="s">
        <v>36089</v>
      </c>
      <c r="B4379" s="144" t="s">
        <v>37356</v>
      </c>
      <c r="C4379" s="144"/>
      <c r="D4379" s="144"/>
      <c r="E4379" s="144" t="s">
        <v>14434</v>
      </c>
      <c r="F4379" s="144">
        <v>1</v>
      </c>
      <c r="G4379" s="144">
        <v>350</v>
      </c>
      <c r="H4379" s="144"/>
      <c r="I4379" s="144"/>
      <c r="J4379" s="144"/>
      <c r="K4379" s="144"/>
      <c r="L4379" s="144"/>
      <c r="M4379" s="145" t="s">
        <v>2213</v>
      </c>
      <c r="N4379" s="144" t="s">
        <v>42</v>
      </c>
      <c r="O4379" s="144"/>
      <c r="P4379" s="144" t="s">
        <v>17731</v>
      </c>
      <c r="Q4379" s="144"/>
      <c r="R4379" s="144"/>
      <c r="S4379" s="144" t="s">
        <v>4189</v>
      </c>
      <c r="T4379" s="144" t="s">
        <v>36090</v>
      </c>
      <c r="U4379" s="144" t="s">
        <v>36089</v>
      </c>
      <c r="V4379" s="144" t="s">
        <v>27921</v>
      </c>
      <c r="W4379" s="150">
        <v>142670</v>
      </c>
      <c r="X4379" s="144" t="s">
        <v>36091</v>
      </c>
      <c r="Y4379" s="144" t="s">
        <v>36092</v>
      </c>
      <c r="Z4379" s="144" t="s">
        <v>36093</v>
      </c>
      <c r="AA4379" s="160">
        <v>7642</v>
      </c>
    </row>
    <row r="4380" spans="1:27" ht="45" customHeight="1" x14ac:dyDescent="0.25">
      <c r="A4380" s="144" t="s">
        <v>9798</v>
      </c>
      <c r="B4380" s="144" t="s">
        <v>4205</v>
      </c>
      <c r="C4380" s="144"/>
      <c r="D4380" s="144"/>
      <c r="E4380" s="144"/>
      <c r="F4380" s="144">
        <v>1</v>
      </c>
      <c r="G4380" s="144">
        <v>200</v>
      </c>
      <c r="H4380" s="144"/>
      <c r="I4380" s="144"/>
      <c r="J4380" s="144"/>
      <c r="K4380" s="144"/>
      <c r="L4380" s="144"/>
      <c r="M4380" s="145" t="s">
        <v>2213</v>
      </c>
      <c r="N4380" s="144" t="s">
        <v>27</v>
      </c>
      <c r="O4380" s="144"/>
      <c r="P4380" s="144" t="s">
        <v>3624</v>
      </c>
      <c r="Q4380" s="144"/>
      <c r="R4380" s="144"/>
      <c r="S4380" s="144" t="s">
        <v>4191</v>
      </c>
      <c r="T4380" s="144" t="s">
        <v>9799</v>
      </c>
      <c r="U4380" s="144" t="s">
        <v>9798</v>
      </c>
      <c r="V4380" s="144"/>
      <c r="W4380" s="144">
        <v>669411</v>
      </c>
      <c r="X4380" s="144" t="s">
        <v>9800</v>
      </c>
      <c r="Y4380" s="149"/>
      <c r="Z4380" s="144" t="s">
        <v>9801</v>
      </c>
      <c r="AA4380" s="160">
        <v>1946</v>
      </c>
    </row>
    <row r="4381" spans="1:27" ht="45" customHeight="1" x14ac:dyDescent="0.25">
      <c r="A4381" s="144" t="s">
        <v>9802</v>
      </c>
      <c r="B4381" s="144" t="s">
        <v>4205</v>
      </c>
      <c r="C4381" s="144">
        <v>52</v>
      </c>
      <c r="D4381" s="144"/>
      <c r="E4381" s="144"/>
      <c r="F4381" s="144">
        <v>1</v>
      </c>
      <c r="G4381" s="144">
        <v>350</v>
      </c>
      <c r="H4381" s="144"/>
      <c r="I4381" s="144"/>
      <c r="J4381" s="144"/>
      <c r="K4381" s="144"/>
      <c r="L4381" s="144"/>
      <c r="M4381" s="145" t="s">
        <v>2213</v>
      </c>
      <c r="N4381" s="144" t="s">
        <v>35</v>
      </c>
      <c r="O4381" s="144"/>
      <c r="P4381" s="144" t="s">
        <v>3901</v>
      </c>
      <c r="Q4381" s="144" t="s">
        <v>4187</v>
      </c>
      <c r="R4381" s="144" t="s">
        <v>4781</v>
      </c>
      <c r="S4381" s="144"/>
      <c r="T4381" s="144"/>
      <c r="U4381" s="144" t="s">
        <v>9802</v>
      </c>
      <c r="V4381" s="144"/>
      <c r="W4381" s="144">
        <v>660028</v>
      </c>
      <c r="X4381" s="144" t="s">
        <v>9803</v>
      </c>
      <c r="Y4381" s="144"/>
      <c r="Z4381" s="144"/>
      <c r="AA4381" s="160">
        <v>1947</v>
      </c>
    </row>
    <row r="4382" spans="1:27" ht="45" customHeight="1" x14ac:dyDescent="0.25">
      <c r="A4382" s="144" t="s">
        <v>31312</v>
      </c>
      <c r="B4382" s="144" t="s">
        <v>31313</v>
      </c>
      <c r="C4382" s="144"/>
      <c r="D4382" s="144"/>
      <c r="E4382" s="144"/>
      <c r="F4382" s="144">
        <v>3</v>
      </c>
      <c r="G4382" s="144"/>
      <c r="H4382" s="144"/>
      <c r="I4382" s="144"/>
      <c r="J4382" s="144"/>
      <c r="K4382" s="144"/>
      <c r="L4382" s="144">
        <v>150</v>
      </c>
      <c r="M4382" s="145" t="s">
        <v>2213</v>
      </c>
      <c r="N4382" s="144" t="s">
        <v>43</v>
      </c>
      <c r="O4382" s="144"/>
      <c r="P4382" s="144" t="s">
        <v>2606</v>
      </c>
      <c r="Q4382" s="144"/>
      <c r="R4382" s="144"/>
      <c r="S4382" s="144" t="s">
        <v>4185</v>
      </c>
      <c r="T4382" s="144" t="s">
        <v>31314</v>
      </c>
      <c r="U4382" s="144" t="s">
        <v>31312</v>
      </c>
      <c r="V4382" s="144"/>
      <c r="W4382" s="144">
        <v>184046</v>
      </c>
      <c r="X4382" s="144" t="s">
        <v>31315</v>
      </c>
      <c r="Y4382" s="144">
        <v>89670000000</v>
      </c>
      <c r="Z4382" s="144" t="s">
        <v>31316</v>
      </c>
      <c r="AA4382" s="160">
        <v>7182</v>
      </c>
    </row>
    <row r="4383" spans="1:27" ht="45" customHeight="1" x14ac:dyDescent="0.25">
      <c r="A4383" s="144" t="s">
        <v>9804</v>
      </c>
      <c r="B4383" s="144" t="s">
        <v>4205</v>
      </c>
      <c r="C4383" s="144">
        <v>73</v>
      </c>
      <c r="D4383" s="144" t="s">
        <v>9805</v>
      </c>
      <c r="E4383" s="144"/>
      <c r="F4383" s="144">
        <v>1</v>
      </c>
      <c r="G4383" s="144">
        <v>350</v>
      </c>
      <c r="H4383" s="144"/>
      <c r="I4383" s="144"/>
      <c r="J4383" s="144"/>
      <c r="K4383" s="144"/>
      <c r="L4383" s="144"/>
      <c r="M4383" s="145" t="s">
        <v>2213</v>
      </c>
      <c r="N4383" s="144" t="s">
        <v>90</v>
      </c>
      <c r="O4383" s="144"/>
      <c r="P4383" s="144" t="s">
        <v>30649</v>
      </c>
      <c r="Q4383" s="144"/>
      <c r="R4383" s="144"/>
      <c r="S4383" s="144"/>
      <c r="T4383" s="144"/>
      <c r="U4383" s="144" t="s">
        <v>9804</v>
      </c>
      <c r="V4383" s="144"/>
      <c r="W4383" s="144">
        <v>428022</v>
      </c>
      <c r="X4383" s="144" t="s">
        <v>9806</v>
      </c>
      <c r="Y4383" s="144" t="s">
        <v>9807</v>
      </c>
      <c r="Z4383" s="144" t="s">
        <v>9808</v>
      </c>
      <c r="AA4383" s="160">
        <v>1948</v>
      </c>
    </row>
    <row r="4384" spans="1:27" ht="45" customHeight="1" x14ac:dyDescent="0.25">
      <c r="A4384" s="144" t="s">
        <v>20578</v>
      </c>
      <c r="B4384" s="144" t="s">
        <v>15483</v>
      </c>
      <c r="C4384" s="144">
        <v>12</v>
      </c>
      <c r="D4384" s="144" t="s">
        <v>6584</v>
      </c>
      <c r="E4384" s="144"/>
      <c r="F4384" s="144">
        <v>1</v>
      </c>
      <c r="G4384" s="144">
        <v>121</v>
      </c>
      <c r="H4384" s="144"/>
      <c r="I4384" s="144"/>
      <c r="J4384" s="144"/>
      <c r="K4384" s="144"/>
      <c r="L4384" s="144"/>
      <c r="M4384" s="145" t="s">
        <v>2213</v>
      </c>
      <c r="N4384" s="144" t="s">
        <v>42</v>
      </c>
      <c r="O4384" s="144"/>
      <c r="P4384" s="144" t="s">
        <v>30984</v>
      </c>
      <c r="Q4384" s="144"/>
      <c r="R4384" s="144"/>
      <c r="S4384" s="144" t="s">
        <v>4190</v>
      </c>
      <c r="T4384" s="144" t="s">
        <v>7338</v>
      </c>
      <c r="U4384" s="144" t="s">
        <v>20578</v>
      </c>
      <c r="V4384" s="144"/>
      <c r="W4384" s="144">
        <v>140477</v>
      </c>
      <c r="X4384" s="144" t="s">
        <v>20579</v>
      </c>
      <c r="Y4384" s="144">
        <v>84970000000</v>
      </c>
      <c r="Z4384" s="144" t="s">
        <v>20580</v>
      </c>
      <c r="AA4384" s="160">
        <v>4464</v>
      </c>
    </row>
    <row r="4385" spans="1:27" ht="45" customHeight="1" x14ac:dyDescent="0.25">
      <c r="A4385" s="144" t="s">
        <v>25829</v>
      </c>
      <c r="B4385" s="144" t="s">
        <v>14963</v>
      </c>
      <c r="C4385" s="144">
        <v>2</v>
      </c>
      <c r="D4385" s="144"/>
      <c r="E4385" s="144"/>
      <c r="F4385" s="144">
        <v>1</v>
      </c>
      <c r="G4385" s="144"/>
      <c r="H4385" s="144">
        <v>110</v>
      </c>
      <c r="I4385" s="144">
        <v>50</v>
      </c>
      <c r="J4385" s="144">
        <v>50</v>
      </c>
      <c r="K4385" s="144">
        <v>10</v>
      </c>
      <c r="L4385" s="144"/>
      <c r="M4385" s="145" t="s">
        <v>2213</v>
      </c>
      <c r="N4385" s="144" t="s">
        <v>82</v>
      </c>
      <c r="O4385" s="144"/>
      <c r="P4385" s="144" t="s">
        <v>30720</v>
      </c>
      <c r="Q4385" s="144"/>
      <c r="R4385" s="144"/>
      <c r="S4385" s="144" t="s">
        <v>4190</v>
      </c>
      <c r="T4385" s="144" t="s">
        <v>25048</v>
      </c>
      <c r="U4385" s="144" t="s">
        <v>25829</v>
      </c>
      <c r="V4385" s="144"/>
      <c r="W4385" s="144">
        <v>171170</v>
      </c>
      <c r="X4385" s="144" t="s">
        <v>25830</v>
      </c>
      <c r="Y4385" s="144" t="s">
        <v>25831</v>
      </c>
      <c r="Z4385" s="144" t="s">
        <v>25832</v>
      </c>
      <c r="AA4385" s="160">
        <v>6509</v>
      </c>
    </row>
    <row r="4386" spans="1:27" ht="45" customHeight="1" x14ac:dyDescent="0.25">
      <c r="A4386" s="144" t="s">
        <v>23170</v>
      </c>
      <c r="B4386" s="144" t="s">
        <v>4205</v>
      </c>
      <c r="C4386" s="144">
        <v>16</v>
      </c>
      <c r="D4386" s="144" t="s">
        <v>5037</v>
      </c>
      <c r="E4386" s="144"/>
      <c r="F4386" s="144">
        <v>1</v>
      </c>
      <c r="G4386" s="144">
        <v>200</v>
      </c>
      <c r="H4386" s="144"/>
      <c r="I4386" s="144"/>
      <c r="J4386" s="144"/>
      <c r="K4386" s="144"/>
      <c r="L4386" s="144"/>
      <c r="M4386" s="145" t="s">
        <v>2213</v>
      </c>
      <c r="N4386" s="144" t="s">
        <v>76</v>
      </c>
      <c r="O4386" s="144"/>
      <c r="P4386" s="144" t="s">
        <v>2636</v>
      </c>
      <c r="Q4386" s="144"/>
      <c r="R4386" s="144"/>
      <c r="S4386" s="144" t="s">
        <v>4189</v>
      </c>
      <c r="T4386" s="144" t="s">
        <v>23171</v>
      </c>
      <c r="U4386" s="144" t="s">
        <v>23170</v>
      </c>
      <c r="V4386" s="144"/>
      <c r="W4386" s="144">
        <v>413856</v>
      </c>
      <c r="X4386" s="144" t="s">
        <v>23172</v>
      </c>
      <c r="Y4386" s="144">
        <v>89380000000</v>
      </c>
      <c r="Z4386" s="144" t="s">
        <v>23173</v>
      </c>
      <c r="AA4386" s="160">
        <v>5920</v>
      </c>
    </row>
    <row r="4387" spans="1:27" ht="45" customHeight="1" x14ac:dyDescent="0.25">
      <c r="A4387" s="144" t="s">
        <v>9809</v>
      </c>
      <c r="B4387" s="144" t="s">
        <v>4205</v>
      </c>
      <c r="C4387" s="144">
        <v>15</v>
      </c>
      <c r="D4387" s="144" t="s">
        <v>9057</v>
      </c>
      <c r="E4387" s="144"/>
      <c r="F4387" s="144">
        <v>1</v>
      </c>
      <c r="G4387" s="144">
        <v>350</v>
      </c>
      <c r="H4387" s="144"/>
      <c r="I4387" s="144"/>
      <c r="J4387" s="144"/>
      <c r="K4387" s="144"/>
      <c r="L4387" s="144"/>
      <c r="M4387" s="145" t="s">
        <v>2213</v>
      </c>
      <c r="N4387" s="144" t="s">
        <v>42</v>
      </c>
      <c r="O4387" s="144"/>
      <c r="P4387" s="144" t="s">
        <v>4164</v>
      </c>
      <c r="Q4387" s="144"/>
      <c r="R4387" s="144"/>
      <c r="S4387" s="144"/>
      <c r="T4387" s="144"/>
      <c r="U4387" s="144" t="s">
        <v>9809</v>
      </c>
      <c r="V4387" s="144"/>
      <c r="W4387" s="144"/>
      <c r="X4387" s="144"/>
      <c r="Y4387" s="144"/>
      <c r="Z4387" s="144" t="s">
        <v>9810</v>
      </c>
      <c r="AA4387" s="160">
        <v>1950</v>
      </c>
    </row>
    <row r="4388" spans="1:27" ht="45" customHeight="1" x14ac:dyDescent="0.25">
      <c r="A4388" s="144" t="s">
        <v>20581</v>
      </c>
      <c r="B4388" s="144" t="s">
        <v>32379</v>
      </c>
      <c r="C4388" s="144"/>
      <c r="D4388" s="144" t="s">
        <v>5943</v>
      </c>
      <c r="E4388" s="144"/>
      <c r="F4388" s="144">
        <v>1</v>
      </c>
      <c r="G4388" s="144"/>
      <c r="H4388" s="144">
        <v>450</v>
      </c>
      <c r="I4388" s="144">
        <v>200</v>
      </c>
      <c r="J4388" s="144">
        <v>200</v>
      </c>
      <c r="K4388" s="144">
        <v>50</v>
      </c>
      <c r="L4388" s="144"/>
      <c r="M4388" s="145" t="s">
        <v>2213</v>
      </c>
      <c r="N4388" s="144" t="s">
        <v>18</v>
      </c>
      <c r="O4388" s="144"/>
      <c r="P4388" s="144" t="s">
        <v>2369</v>
      </c>
      <c r="Q4388" s="144"/>
      <c r="R4388" s="144"/>
      <c r="S4388" s="144"/>
      <c r="T4388" s="144"/>
      <c r="U4388" s="144" t="s">
        <v>20581</v>
      </c>
      <c r="V4388" s="144"/>
      <c r="W4388" s="144">
        <v>309184</v>
      </c>
      <c r="X4388" s="144" t="s">
        <v>32380</v>
      </c>
      <c r="Y4388" s="144" t="s">
        <v>32381</v>
      </c>
      <c r="Z4388" s="144" t="s">
        <v>32382</v>
      </c>
      <c r="AA4388" s="160">
        <v>7387</v>
      </c>
    </row>
    <row r="4389" spans="1:27" ht="45" customHeight="1" x14ac:dyDescent="0.25">
      <c r="A4389" s="144" t="s">
        <v>20581</v>
      </c>
      <c r="B4389" s="144" t="s">
        <v>20582</v>
      </c>
      <c r="C4389" s="144">
        <v>15</v>
      </c>
      <c r="D4389" s="144"/>
      <c r="E4389" s="144"/>
      <c r="F4389" s="144">
        <v>1</v>
      </c>
      <c r="G4389" s="144"/>
      <c r="H4389" s="144">
        <v>526</v>
      </c>
      <c r="I4389" s="144">
        <v>200</v>
      </c>
      <c r="J4389" s="144">
        <v>200</v>
      </c>
      <c r="K4389" s="144">
        <v>126</v>
      </c>
      <c r="L4389" s="144"/>
      <c r="M4389" s="145" t="s">
        <v>2213</v>
      </c>
      <c r="N4389" s="144" t="s">
        <v>18</v>
      </c>
      <c r="O4389" s="144"/>
      <c r="P4389" s="144" t="s">
        <v>2369</v>
      </c>
      <c r="Q4389" s="144"/>
      <c r="R4389" s="144"/>
      <c r="S4389" s="144" t="s">
        <v>4189</v>
      </c>
      <c r="T4389" s="144" t="s">
        <v>4941</v>
      </c>
      <c r="U4389" s="144" t="s">
        <v>20581</v>
      </c>
      <c r="V4389" s="144"/>
      <c r="W4389" s="144">
        <v>309184</v>
      </c>
      <c r="X4389" s="144" t="s">
        <v>20583</v>
      </c>
      <c r="Y4389" s="150" t="s">
        <v>20585</v>
      </c>
      <c r="Z4389" s="144" t="s">
        <v>20584</v>
      </c>
      <c r="AA4389" s="160">
        <v>4473</v>
      </c>
    </row>
    <row r="4390" spans="1:27" ht="45" customHeight="1" x14ac:dyDescent="0.25">
      <c r="A4390" s="144" t="s">
        <v>9811</v>
      </c>
      <c r="B4390" s="144" t="s">
        <v>4205</v>
      </c>
      <c r="C4390" s="144">
        <v>66</v>
      </c>
      <c r="D4390" s="144" t="s">
        <v>4654</v>
      </c>
      <c r="E4390" s="144"/>
      <c r="F4390" s="144">
        <v>1</v>
      </c>
      <c r="G4390" s="144">
        <v>350</v>
      </c>
      <c r="H4390" s="144"/>
      <c r="I4390" s="144"/>
      <c r="J4390" s="144"/>
      <c r="K4390" s="144"/>
      <c r="L4390" s="144"/>
      <c r="M4390" s="145" t="s">
        <v>2213</v>
      </c>
      <c r="N4390" s="144" t="s">
        <v>79</v>
      </c>
      <c r="O4390" s="144"/>
      <c r="P4390" s="144" t="s">
        <v>3468</v>
      </c>
      <c r="Q4390" s="144"/>
      <c r="R4390" s="144"/>
      <c r="S4390" s="144"/>
      <c r="T4390" s="144"/>
      <c r="U4390" s="144" t="s">
        <v>9811</v>
      </c>
      <c r="V4390" s="144"/>
      <c r="W4390" s="144">
        <v>214000</v>
      </c>
      <c r="X4390" s="144" t="s">
        <v>9812</v>
      </c>
      <c r="Y4390" s="144"/>
      <c r="Z4390" s="144"/>
      <c r="AA4390" s="160">
        <v>1951</v>
      </c>
    </row>
    <row r="4391" spans="1:27" ht="45" customHeight="1" x14ac:dyDescent="0.25">
      <c r="A4391" s="144" t="s">
        <v>28551</v>
      </c>
      <c r="B4391" s="144" t="s">
        <v>28552</v>
      </c>
      <c r="C4391" s="144">
        <v>2</v>
      </c>
      <c r="D4391" s="144"/>
      <c r="E4391" s="144"/>
      <c r="F4391" s="144">
        <v>1</v>
      </c>
      <c r="G4391" s="144"/>
      <c r="H4391" s="144">
        <v>120</v>
      </c>
      <c r="I4391" s="144">
        <v>50</v>
      </c>
      <c r="J4391" s="144">
        <v>50</v>
      </c>
      <c r="K4391" s="144">
        <v>20</v>
      </c>
      <c r="L4391" s="144"/>
      <c r="M4391" s="145" t="s">
        <v>2213</v>
      </c>
      <c r="N4391" s="144" t="s">
        <v>23</v>
      </c>
      <c r="O4391" s="144"/>
      <c r="P4391" s="144" t="s">
        <v>2942</v>
      </c>
      <c r="Q4391" s="144"/>
      <c r="R4391" s="144"/>
      <c r="S4391" s="144" t="s">
        <v>15453</v>
      </c>
      <c r="T4391" s="144" t="s">
        <v>28553</v>
      </c>
      <c r="U4391" s="144" t="s">
        <v>28551</v>
      </c>
      <c r="V4391" s="144"/>
      <c r="W4391" s="144">
        <v>396514</v>
      </c>
      <c r="X4391" s="144" t="s">
        <v>28554</v>
      </c>
      <c r="Y4391" s="144"/>
      <c r="Z4391" s="144" t="s">
        <v>28555</v>
      </c>
      <c r="AA4391" s="160">
        <v>6949</v>
      </c>
    </row>
    <row r="4392" spans="1:27" ht="45" customHeight="1" x14ac:dyDescent="0.25">
      <c r="A4392" s="144" t="s">
        <v>28551</v>
      </c>
      <c r="B4392" s="144" t="s">
        <v>28552</v>
      </c>
      <c r="C4392" s="144">
        <v>2</v>
      </c>
      <c r="D4392" s="144"/>
      <c r="E4392" s="144" t="s">
        <v>28556</v>
      </c>
      <c r="F4392" s="144">
        <v>1</v>
      </c>
      <c r="G4392" s="144"/>
      <c r="H4392" s="144">
        <v>120</v>
      </c>
      <c r="I4392" s="144">
        <v>50</v>
      </c>
      <c r="J4392" s="144">
        <v>50</v>
      </c>
      <c r="K4392" s="144">
        <v>20</v>
      </c>
      <c r="L4392" s="144"/>
      <c r="M4392" s="145" t="s">
        <v>2213</v>
      </c>
      <c r="N4392" s="144" t="s">
        <v>23</v>
      </c>
      <c r="O4392" s="144"/>
      <c r="P4392" s="144" t="s">
        <v>2942</v>
      </c>
      <c r="Q4392" s="144"/>
      <c r="R4392" s="144"/>
      <c r="S4392" s="144" t="s">
        <v>15453</v>
      </c>
      <c r="T4392" s="144" t="s">
        <v>28553</v>
      </c>
      <c r="U4392" s="144" t="s">
        <v>28551</v>
      </c>
      <c r="V4392" s="144" t="s">
        <v>28557</v>
      </c>
      <c r="W4392" s="150">
        <v>396514</v>
      </c>
      <c r="X4392" s="144" t="s">
        <v>28554</v>
      </c>
      <c r="Y4392" s="144"/>
      <c r="Z4392" s="144" t="s">
        <v>28555</v>
      </c>
      <c r="AA4392" s="160">
        <v>6950</v>
      </c>
    </row>
    <row r="4393" spans="1:27" ht="45" customHeight="1" x14ac:dyDescent="0.25">
      <c r="A4393" s="144" t="s">
        <v>23174</v>
      </c>
      <c r="B4393" s="144" t="s">
        <v>15538</v>
      </c>
      <c r="C4393" s="144">
        <v>4</v>
      </c>
      <c r="D4393" s="144" t="s">
        <v>20586</v>
      </c>
      <c r="E4393" s="144"/>
      <c r="F4393" s="144">
        <v>1</v>
      </c>
      <c r="G4393" s="144">
        <v>158</v>
      </c>
      <c r="H4393" s="144"/>
      <c r="I4393" s="144"/>
      <c r="J4393" s="144"/>
      <c r="K4393" s="144"/>
      <c r="L4393" s="144"/>
      <c r="M4393" s="145" t="s">
        <v>2213</v>
      </c>
      <c r="N4393" s="144" t="s">
        <v>66</v>
      </c>
      <c r="O4393" s="144"/>
      <c r="P4393" s="144" t="s">
        <v>2635</v>
      </c>
      <c r="Q4393" s="144"/>
      <c r="R4393" s="144"/>
      <c r="S4393" s="144" t="s">
        <v>15453</v>
      </c>
      <c r="T4393" s="144" t="s">
        <v>18781</v>
      </c>
      <c r="U4393" s="144" t="s">
        <v>23174</v>
      </c>
      <c r="V4393" s="144"/>
      <c r="W4393" s="144">
        <v>363600</v>
      </c>
      <c r="X4393" s="144" t="s">
        <v>20587</v>
      </c>
      <c r="Y4393" s="150">
        <v>919421057</v>
      </c>
      <c r="Z4393" s="144" t="s">
        <v>23175</v>
      </c>
      <c r="AA4393" s="160">
        <v>5535</v>
      </c>
    </row>
    <row r="4394" spans="1:27" ht="45" customHeight="1" x14ac:dyDescent="0.25">
      <c r="A4394" s="144" t="s">
        <v>20588</v>
      </c>
      <c r="B4394" s="144" t="s">
        <v>15377</v>
      </c>
      <c r="C4394" s="144">
        <v>3</v>
      </c>
      <c r="D4394" s="144" t="s">
        <v>4937</v>
      </c>
      <c r="E4394" s="144"/>
      <c r="F4394" s="144">
        <v>1</v>
      </c>
      <c r="G4394" s="144">
        <v>112</v>
      </c>
      <c r="H4394" s="144"/>
      <c r="I4394" s="144"/>
      <c r="J4394" s="144"/>
      <c r="K4394" s="144"/>
      <c r="L4394" s="144"/>
      <c r="M4394" s="145" t="s">
        <v>2213</v>
      </c>
      <c r="N4394" s="144" t="s">
        <v>66</v>
      </c>
      <c r="O4394" s="144"/>
      <c r="P4394" s="144" t="s">
        <v>2417</v>
      </c>
      <c r="Q4394" s="144"/>
      <c r="R4394" s="144"/>
      <c r="S4394" s="144" t="s">
        <v>4189</v>
      </c>
      <c r="T4394" s="144" t="s">
        <v>4623</v>
      </c>
      <c r="U4394" s="144" t="s">
        <v>20588</v>
      </c>
      <c r="V4394" s="144"/>
      <c r="W4394" s="144">
        <v>363332</v>
      </c>
      <c r="X4394" s="144" t="s">
        <v>20589</v>
      </c>
      <c r="Y4394" s="144" t="s">
        <v>20591</v>
      </c>
      <c r="Z4394" s="144" t="s">
        <v>20590</v>
      </c>
      <c r="AA4394" s="160">
        <v>5519</v>
      </c>
    </row>
    <row r="4395" spans="1:27" ht="45" customHeight="1" x14ac:dyDescent="0.25">
      <c r="A4395" s="144" t="s">
        <v>25833</v>
      </c>
      <c r="B4395" s="144" t="s">
        <v>15409</v>
      </c>
      <c r="C4395" s="144">
        <v>7</v>
      </c>
      <c r="D4395" s="144"/>
      <c r="E4395" s="144"/>
      <c r="F4395" s="144">
        <v>1</v>
      </c>
      <c r="G4395" s="144"/>
      <c r="H4395" s="144">
        <v>250</v>
      </c>
      <c r="I4395" s="144">
        <v>100</v>
      </c>
      <c r="J4395" s="144">
        <v>100</v>
      </c>
      <c r="K4395" s="144">
        <v>50</v>
      </c>
      <c r="L4395" s="144"/>
      <c r="M4395" s="145" t="s">
        <v>2213</v>
      </c>
      <c r="N4395" s="144" t="s">
        <v>18</v>
      </c>
      <c r="O4395" s="144"/>
      <c r="P4395" s="144" t="s">
        <v>17473</v>
      </c>
      <c r="Q4395" s="144"/>
      <c r="R4395" s="144"/>
      <c r="S4395" s="144" t="s">
        <v>4189</v>
      </c>
      <c r="T4395" s="144" t="s">
        <v>4947</v>
      </c>
      <c r="U4395" s="144" t="s">
        <v>25833</v>
      </c>
      <c r="V4395" s="144"/>
      <c r="W4395" s="144">
        <v>309850</v>
      </c>
      <c r="X4395" s="144" t="s">
        <v>25834</v>
      </c>
      <c r="Y4395" s="144" t="s">
        <v>25835</v>
      </c>
      <c r="Z4395" s="144" t="s">
        <v>25836</v>
      </c>
      <c r="AA4395" s="160">
        <v>6478</v>
      </c>
    </row>
    <row r="4396" spans="1:27" ht="45" customHeight="1" x14ac:dyDescent="0.25">
      <c r="A4396" s="144" t="s">
        <v>9816</v>
      </c>
      <c r="B4396" s="144" t="s">
        <v>4205</v>
      </c>
      <c r="C4396" s="144">
        <v>173</v>
      </c>
      <c r="D4396" s="144" t="s">
        <v>5352</v>
      </c>
      <c r="E4396" s="144"/>
      <c r="F4396" s="144">
        <v>1</v>
      </c>
      <c r="G4396" s="144">
        <v>350</v>
      </c>
      <c r="H4396" s="144"/>
      <c r="I4396" s="144"/>
      <c r="J4396" s="144"/>
      <c r="K4396" s="144"/>
      <c r="L4396" s="144"/>
      <c r="M4396" s="145" t="s">
        <v>2213</v>
      </c>
      <c r="N4396" s="144" t="s">
        <v>31</v>
      </c>
      <c r="O4396" s="144"/>
      <c r="P4396" s="144" t="s">
        <v>3393</v>
      </c>
      <c r="Q4396" s="144" t="s">
        <v>4187</v>
      </c>
      <c r="R4396" s="144" t="s">
        <v>4214</v>
      </c>
      <c r="S4396" s="144"/>
      <c r="T4396" s="144"/>
      <c r="U4396" s="144" t="s">
        <v>9816</v>
      </c>
      <c r="V4396" s="144"/>
      <c r="W4396" s="144">
        <v>654040</v>
      </c>
      <c r="X4396" s="144" t="s">
        <v>9817</v>
      </c>
      <c r="Y4396" s="144" t="s">
        <v>25837</v>
      </c>
      <c r="Z4396" s="144" t="s">
        <v>25838</v>
      </c>
      <c r="AA4396" s="160">
        <v>1953</v>
      </c>
    </row>
    <row r="4397" spans="1:27" ht="45" customHeight="1" x14ac:dyDescent="0.25">
      <c r="A4397" s="144" t="s">
        <v>9818</v>
      </c>
      <c r="B4397" s="144" t="s">
        <v>4208</v>
      </c>
      <c r="C4397" s="144">
        <v>25</v>
      </c>
      <c r="D4397" s="144"/>
      <c r="E4397" s="144"/>
      <c r="F4397" s="144">
        <v>1</v>
      </c>
      <c r="G4397" s="144"/>
      <c r="H4397" s="144">
        <v>1199</v>
      </c>
      <c r="I4397" s="144">
        <v>436</v>
      </c>
      <c r="J4397" s="144">
        <v>545</v>
      </c>
      <c r="K4397" s="144">
        <v>218</v>
      </c>
      <c r="L4397" s="144"/>
      <c r="M4397" s="145" t="s">
        <v>2213</v>
      </c>
      <c r="N4397" s="144" t="s">
        <v>64</v>
      </c>
      <c r="O4397" s="144"/>
      <c r="P4397" s="144" t="s">
        <v>3413</v>
      </c>
      <c r="Q4397" s="144"/>
      <c r="R4397" s="144"/>
      <c r="S4397" s="144"/>
      <c r="T4397" s="144"/>
      <c r="U4397" s="144" t="s">
        <v>9818</v>
      </c>
      <c r="V4397" s="144"/>
      <c r="W4397" s="144">
        <v>430017</v>
      </c>
      <c r="X4397" s="144" t="s">
        <v>9819</v>
      </c>
      <c r="Y4397" s="144"/>
      <c r="Z4397" s="144"/>
      <c r="AA4397" s="160">
        <v>1954</v>
      </c>
    </row>
    <row r="4398" spans="1:27" ht="45" customHeight="1" x14ac:dyDescent="0.25">
      <c r="A4398" s="144" t="s">
        <v>32383</v>
      </c>
      <c r="B4398" s="144" t="s">
        <v>14963</v>
      </c>
      <c r="C4398" s="144">
        <v>8</v>
      </c>
      <c r="D4398" s="144"/>
      <c r="E4398" s="144"/>
      <c r="F4398" s="144">
        <v>1</v>
      </c>
      <c r="G4398" s="144"/>
      <c r="H4398" s="144">
        <v>798</v>
      </c>
      <c r="I4398" s="144">
        <v>290</v>
      </c>
      <c r="J4398" s="144">
        <v>363</v>
      </c>
      <c r="K4398" s="144">
        <v>145</v>
      </c>
      <c r="L4398" s="144"/>
      <c r="M4398" s="145" t="s">
        <v>2213</v>
      </c>
      <c r="N4398" s="144" t="s">
        <v>42</v>
      </c>
      <c r="O4398" s="144"/>
      <c r="P4398" s="144" t="s">
        <v>16611</v>
      </c>
      <c r="Q4398" s="144"/>
      <c r="R4398" s="144"/>
      <c r="S4398" s="144" t="s">
        <v>4190</v>
      </c>
      <c r="T4398" s="144" t="s">
        <v>8226</v>
      </c>
      <c r="U4398" s="144" t="s">
        <v>32383</v>
      </c>
      <c r="V4398" s="144"/>
      <c r="W4398" s="150">
        <v>140004</v>
      </c>
      <c r="X4398" s="144" t="s">
        <v>8227</v>
      </c>
      <c r="Y4398" s="144" t="s">
        <v>8228</v>
      </c>
      <c r="Z4398" s="144" t="s">
        <v>8229</v>
      </c>
      <c r="AA4398" s="160">
        <v>1021</v>
      </c>
    </row>
    <row r="4399" spans="1:27" ht="45" customHeight="1" x14ac:dyDescent="0.25">
      <c r="A4399" s="144" t="s">
        <v>20592</v>
      </c>
      <c r="B4399" s="144" t="s">
        <v>20593</v>
      </c>
      <c r="C4399" s="144"/>
      <c r="D4399" s="144" t="s">
        <v>20594</v>
      </c>
      <c r="E4399" s="144"/>
      <c r="F4399" s="144">
        <v>1</v>
      </c>
      <c r="G4399" s="144"/>
      <c r="H4399" s="144">
        <v>850</v>
      </c>
      <c r="I4399" s="144"/>
      <c r="J4399" s="144"/>
      <c r="K4399" s="144">
        <v>850</v>
      </c>
      <c r="L4399" s="144"/>
      <c r="M4399" s="145" t="s">
        <v>2213</v>
      </c>
      <c r="N4399" s="144" t="s">
        <v>75</v>
      </c>
      <c r="O4399" s="144"/>
      <c r="P4399" s="144" t="s">
        <v>2567</v>
      </c>
      <c r="Q4399" s="144"/>
      <c r="R4399" s="144"/>
      <c r="S4399" s="144"/>
      <c r="T4399" s="144"/>
      <c r="U4399" s="144" t="s">
        <v>20592</v>
      </c>
      <c r="V4399" s="144"/>
      <c r="W4399" s="144">
        <v>194021</v>
      </c>
      <c r="X4399" s="144" t="s">
        <v>20595</v>
      </c>
      <c r="Y4399" s="144" t="s">
        <v>20597</v>
      </c>
      <c r="Z4399" s="144" t="s">
        <v>20596</v>
      </c>
      <c r="AA4399" s="160">
        <v>4440</v>
      </c>
    </row>
    <row r="4400" spans="1:27" ht="45" customHeight="1" x14ac:dyDescent="0.25">
      <c r="A4400" s="144" t="s">
        <v>9824</v>
      </c>
      <c r="B4400" s="144" t="s">
        <v>5372</v>
      </c>
      <c r="C4400" s="144"/>
      <c r="D4400" s="144"/>
      <c r="E4400" s="144"/>
      <c r="F4400" s="144">
        <v>2</v>
      </c>
      <c r="G4400" s="144"/>
      <c r="H4400" s="144"/>
      <c r="I4400" s="144"/>
      <c r="J4400" s="144"/>
      <c r="K4400" s="144"/>
      <c r="L4400" s="144">
        <v>150</v>
      </c>
      <c r="M4400" s="145" t="s">
        <v>2213</v>
      </c>
      <c r="N4400" s="144" t="s">
        <v>46</v>
      </c>
      <c r="O4400" s="144"/>
      <c r="P4400" s="144" t="s">
        <v>3774</v>
      </c>
      <c r="Q4400" s="144"/>
      <c r="R4400" s="144"/>
      <c r="S4400" s="144"/>
      <c r="T4400" s="144"/>
      <c r="U4400" s="144" t="s">
        <v>9824</v>
      </c>
      <c r="V4400" s="144"/>
      <c r="W4400" s="144">
        <v>460052</v>
      </c>
      <c r="X4400" s="144" t="s">
        <v>20598</v>
      </c>
      <c r="Y4400" s="149"/>
      <c r="Z4400" s="144" t="s">
        <v>7045</v>
      </c>
      <c r="AA4400" s="160">
        <v>1956</v>
      </c>
    </row>
    <row r="4401" spans="1:27" ht="45" customHeight="1" x14ac:dyDescent="0.25">
      <c r="A4401" s="144" t="s">
        <v>9825</v>
      </c>
      <c r="B4401" s="144" t="s">
        <v>4205</v>
      </c>
      <c r="C4401" s="144"/>
      <c r="D4401" s="144"/>
      <c r="E4401" s="144"/>
      <c r="F4401" s="144">
        <v>1</v>
      </c>
      <c r="G4401" s="144">
        <v>200</v>
      </c>
      <c r="H4401" s="144"/>
      <c r="I4401" s="144"/>
      <c r="J4401" s="144"/>
      <c r="K4401" s="144"/>
      <c r="L4401" s="144"/>
      <c r="M4401" s="145" t="s">
        <v>2213</v>
      </c>
      <c r="N4401" s="144" t="s">
        <v>76</v>
      </c>
      <c r="O4401" s="144"/>
      <c r="P4401" s="144" t="s">
        <v>2764</v>
      </c>
      <c r="Q4401" s="144"/>
      <c r="R4401" s="144"/>
      <c r="S4401" s="144" t="s">
        <v>4191</v>
      </c>
      <c r="T4401" s="144" t="s">
        <v>9826</v>
      </c>
      <c r="U4401" s="144" t="s">
        <v>9825</v>
      </c>
      <c r="V4401" s="144"/>
      <c r="W4401" s="144">
        <v>412630</v>
      </c>
      <c r="X4401" s="144" t="s">
        <v>9827</v>
      </c>
      <c r="Y4401" s="144"/>
      <c r="Z4401" s="144" t="s">
        <v>9828</v>
      </c>
      <c r="AA4401" s="160">
        <v>1957</v>
      </c>
    </row>
    <row r="4402" spans="1:27" ht="45" customHeight="1" x14ac:dyDescent="0.25">
      <c r="A4402" s="144" t="s">
        <v>24287</v>
      </c>
      <c r="B4402" s="144" t="s">
        <v>19136</v>
      </c>
      <c r="C4402" s="144">
        <v>89</v>
      </c>
      <c r="D4402" s="144"/>
      <c r="E4402" s="144"/>
      <c r="F4402" s="144">
        <v>1</v>
      </c>
      <c r="G4402" s="144">
        <v>310</v>
      </c>
      <c r="H4402" s="144"/>
      <c r="I4402" s="144"/>
      <c r="J4402" s="144"/>
      <c r="K4402" s="144"/>
      <c r="L4402" s="144"/>
      <c r="M4402" s="145" t="s">
        <v>2213</v>
      </c>
      <c r="N4402" s="144" t="s">
        <v>66</v>
      </c>
      <c r="O4402" s="144"/>
      <c r="P4402" s="144" t="s">
        <v>2489</v>
      </c>
      <c r="Q4402" s="144" t="s">
        <v>4187</v>
      </c>
      <c r="R4402" s="144" t="s">
        <v>20564</v>
      </c>
      <c r="S4402" s="144"/>
      <c r="T4402" s="144"/>
      <c r="U4402" s="144" t="s">
        <v>24287</v>
      </c>
      <c r="V4402" s="144"/>
      <c r="W4402" s="144">
        <v>362023</v>
      </c>
      <c r="X4402" s="144" t="s">
        <v>24288</v>
      </c>
      <c r="Y4402" s="144">
        <v>89890000000</v>
      </c>
      <c r="Z4402" s="144" t="s">
        <v>24289</v>
      </c>
      <c r="AA4402" s="160">
        <v>6071</v>
      </c>
    </row>
    <row r="4403" spans="1:27" ht="45" customHeight="1" x14ac:dyDescent="0.25">
      <c r="A4403" s="144" t="s">
        <v>20599</v>
      </c>
      <c r="B4403" s="144" t="s">
        <v>20600</v>
      </c>
      <c r="C4403" s="144">
        <v>36</v>
      </c>
      <c r="D4403" s="144"/>
      <c r="E4403" s="144"/>
      <c r="F4403" s="144">
        <v>1</v>
      </c>
      <c r="G4403" s="144">
        <v>673</v>
      </c>
      <c r="H4403" s="144"/>
      <c r="I4403" s="144"/>
      <c r="J4403" s="144"/>
      <c r="K4403" s="144"/>
      <c r="L4403" s="144"/>
      <c r="M4403" s="145" t="s">
        <v>2213</v>
      </c>
      <c r="N4403" s="144" t="s">
        <v>85</v>
      </c>
      <c r="O4403" s="144"/>
      <c r="P4403" s="144" t="s">
        <v>3525</v>
      </c>
      <c r="Q4403" s="144"/>
      <c r="R4403" s="144"/>
      <c r="S4403" s="144"/>
      <c r="T4403" s="144"/>
      <c r="U4403" s="144" t="s">
        <v>20599</v>
      </c>
      <c r="V4403" s="144"/>
      <c r="W4403" s="144">
        <v>625014</v>
      </c>
      <c r="X4403" s="144" t="s">
        <v>20601</v>
      </c>
      <c r="Y4403" s="144" t="s">
        <v>20603</v>
      </c>
      <c r="Z4403" s="144" t="s">
        <v>20602</v>
      </c>
      <c r="AA4403" s="160">
        <v>5400</v>
      </c>
    </row>
    <row r="4404" spans="1:27" ht="45" customHeight="1" x14ac:dyDescent="0.25">
      <c r="A4404" s="144" t="s">
        <v>32384</v>
      </c>
      <c r="B4404" s="144" t="s">
        <v>32385</v>
      </c>
      <c r="C4404" s="144"/>
      <c r="D4404" s="144"/>
      <c r="E4404" s="144"/>
      <c r="F4404" s="144">
        <v>1</v>
      </c>
      <c r="G4404" s="144"/>
      <c r="H4404" s="144">
        <v>320</v>
      </c>
      <c r="I4404" s="144">
        <v>100</v>
      </c>
      <c r="J4404" s="144">
        <v>150</v>
      </c>
      <c r="K4404" s="144">
        <v>70</v>
      </c>
      <c r="L4404" s="144"/>
      <c r="M4404" s="145" t="s">
        <v>2213</v>
      </c>
      <c r="N4404" s="144" t="s">
        <v>18</v>
      </c>
      <c r="O4404" s="144"/>
      <c r="P4404" s="144" t="s">
        <v>13858</v>
      </c>
      <c r="Q4404" s="144"/>
      <c r="R4404" s="144"/>
      <c r="S4404" s="144" t="s">
        <v>4191</v>
      </c>
      <c r="T4404" s="144" t="s">
        <v>32386</v>
      </c>
      <c r="U4404" s="144" t="s">
        <v>32384</v>
      </c>
      <c r="V4404" s="144"/>
      <c r="W4404" s="144">
        <v>309539</v>
      </c>
      <c r="X4404" s="144" t="s">
        <v>32387</v>
      </c>
      <c r="Y4404" s="144" t="s">
        <v>32388</v>
      </c>
      <c r="Z4404" s="144" t="s">
        <v>32389</v>
      </c>
      <c r="AA4404" s="160">
        <v>7362</v>
      </c>
    </row>
    <row r="4405" spans="1:27" ht="45" customHeight="1" x14ac:dyDescent="0.25">
      <c r="A4405" s="144" t="s">
        <v>32384</v>
      </c>
      <c r="B4405" s="144" t="s">
        <v>32385</v>
      </c>
      <c r="C4405" s="144"/>
      <c r="D4405" s="144"/>
      <c r="E4405" s="144" t="s">
        <v>4466</v>
      </c>
      <c r="F4405" s="144">
        <v>1</v>
      </c>
      <c r="G4405" s="144">
        <v>100</v>
      </c>
      <c r="H4405" s="144"/>
      <c r="I4405" s="144"/>
      <c r="J4405" s="144"/>
      <c r="K4405" s="144"/>
      <c r="L4405" s="144"/>
      <c r="M4405" s="145" t="s">
        <v>2213</v>
      </c>
      <c r="N4405" s="144" t="s">
        <v>18</v>
      </c>
      <c r="O4405" s="144"/>
      <c r="P4405" s="144" t="s">
        <v>13858</v>
      </c>
      <c r="Q4405" s="144"/>
      <c r="R4405" s="144"/>
      <c r="S4405" s="144" t="s">
        <v>4191</v>
      </c>
      <c r="T4405" s="144" t="s">
        <v>32386</v>
      </c>
      <c r="U4405" s="144" t="s">
        <v>32384</v>
      </c>
      <c r="V4405" s="144" t="s">
        <v>32390</v>
      </c>
      <c r="W4405" s="144">
        <v>309539</v>
      </c>
      <c r="X4405" s="144" t="s">
        <v>32391</v>
      </c>
      <c r="Y4405" s="144" t="s">
        <v>32388</v>
      </c>
      <c r="Z4405" s="144" t="s">
        <v>32389</v>
      </c>
      <c r="AA4405" s="160">
        <v>7363</v>
      </c>
    </row>
    <row r="4406" spans="1:27" ht="45" customHeight="1" x14ac:dyDescent="0.25">
      <c r="A4406" s="144" t="s">
        <v>9836</v>
      </c>
      <c r="B4406" s="144" t="s">
        <v>4233</v>
      </c>
      <c r="C4406" s="144"/>
      <c r="D4406" s="144" t="s">
        <v>9837</v>
      </c>
      <c r="E4406" s="144"/>
      <c r="F4406" s="144">
        <v>2</v>
      </c>
      <c r="G4406" s="144"/>
      <c r="H4406" s="144"/>
      <c r="I4406" s="144"/>
      <c r="J4406" s="144"/>
      <c r="K4406" s="144"/>
      <c r="L4406" s="144">
        <v>150</v>
      </c>
      <c r="M4406" s="145" t="s">
        <v>2213</v>
      </c>
      <c r="N4406" s="144" t="s">
        <v>43</v>
      </c>
      <c r="O4406" s="144"/>
      <c r="P4406" s="144" t="s">
        <v>30539</v>
      </c>
      <c r="Q4406" s="144"/>
      <c r="R4406" s="144"/>
      <c r="S4406" s="144"/>
      <c r="T4406" s="144"/>
      <c r="U4406" s="144" t="s">
        <v>9836</v>
      </c>
      <c r="V4406" s="144"/>
      <c r="W4406" s="144">
        <v>184200</v>
      </c>
      <c r="X4406" s="144" t="s">
        <v>14864</v>
      </c>
      <c r="Y4406" s="144" t="s">
        <v>9838</v>
      </c>
      <c r="Z4406" s="144" t="s">
        <v>14865</v>
      </c>
      <c r="AA4406" s="160">
        <v>1961</v>
      </c>
    </row>
    <row r="4407" spans="1:27" ht="45" customHeight="1" x14ac:dyDescent="0.25">
      <c r="A4407" s="144" t="s">
        <v>9839</v>
      </c>
      <c r="B4407" s="144" t="s">
        <v>4208</v>
      </c>
      <c r="C4407" s="144"/>
      <c r="D4407" s="144"/>
      <c r="E4407" s="144"/>
      <c r="F4407" s="144">
        <v>1</v>
      </c>
      <c r="G4407" s="144"/>
      <c r="H4407" s="144">
        <v>798</v>
      </c>
      <c r="I4407" s="144">
        <v>290</v>
      </c>
      <c r="J4407" s="144">
        <v>363</v>
      </c>
      <c r="K4407" s="144">
        <v>145</v>
      </c>
      <c r="L4407" s="144"/>
      <c r="M4407" s="145" t="s">
        <v>2213</v>
      </c>
      <c r="N4407" s="144" t="s">
        <v>56</v>
      </c>
      <c r="O4407" s="144"/>
      <c r="P4407" s="144" t="s">
        <v>3930</v>
      </c>
      <c r="Q4407" s="144"/>
      <c r="R4407" s="144"/>
      <c r="S4407" s="144" t="s">
        <v>4191</v>
      </c>
      <c r="T4407" s="144" t="s">
        <v>9840</v>
      </c>
      <c r="U4407" s="144" t="s">
        <v>9839</v>
      </c>
      <c r="V4407" s="144"/>
      <c r="W4407" s="144">
        <v>368782</v>
      </c>
      <c r="X4407" s="144" t="s">
        <v>9841</v>
      </c>
      <c r="Y4407" s="144" t="s">
        <v>9842</v>
      </c>
      <c r="Z4407" s="144" t="s">
        <v>9843</v>
      </c>
      <c r="AA4407" s="160">
        <v>1962</v>
      </c>
    </row>
    <row r="4408" spans="1:27" ht="45" customHeight="1" x14ac:dyDescent="0.25">
      <c r="A4408" s="144" t="s">
        <v>9844</v>
      </c>
      <c r="B4408" s="144" t="s">
        <v>4209</v>
      </c>
      <c r="C4408" s="144"/>
      <c r="D4408" s="144" t="s">
        <v>9845</v>
      </c>
      <c r="E4408" s="144"/>
      <c r="F4408" s="144">
        <v>1</v>
      </c>
      <c r="G4408" s="144"/>
      <c r="H4408" s="144">
        <v>1199</v>
      </c>
      <c r="I4408" s="144">
        <v>436</v>
      </c>
      <c r="J4408" s="144">
        <v>545</v>
      </c>
      <c r="K4408" s="144">
        <v>218</v>
      </c>
      <c r="L4408" s="144"/>
      <c r="M4408" s="145" t="s">
        <v>2213</v>
      </c>
      <c r="N4408" s="144" t="s">
        <v>84</v>
      </c>
      <c r="O4408" s="144"/>
      <c r="P4408" s="144" t="s">
        <v>3372</v>
      </c>
      <c r="Q4408" s="144"/>
      <c r="R4408" s="144"/>
      <c r="S4408" s="144"/>
      <c r="T4408" s="144"/>
      <c r="U4408" s="144" t="s">
        <v>9844</v>
      </c>
      <c r="V4408" s="144"/>
      <c r="W4408" s="144">
        <v>301650</v>
      </c>
      <c r="X4408" s="144" t="s">
        <v>9846</v>
      </c>
      <c r="Y4408" s="144" t="s">
        <v>9847</v>
      </c>
      <c r="Z4408" s="144" t="s">
        <v>9848</v>
      </c>
      <c r="AA4408" s="161">
        <v>1963</v>
      </c>
    </row>
    <row r="4409" spans="1:27" ht="45" customHeight="1" x14ac:dyDescent="0.25">
      <c r="A4409" s="144" t="s">
        <v>9849</v>
      </c>
      <c r="B4409" s="144" t="s">
        <v>4208</v>
      </c>
      <c r="C4409" s="144"/>
      <c r="D4409" s="144"/>
      <c r="E4409" s="144"/>
      <c r="F4409" s="144">
        <v>1</v>
      </c>
      <c r="G4409" s="144"/>
      <c r="H4409" s="144">
        <v>798</v>
      </c>
      <c r="I4409" s="144">
        <v>290</v>
      </c>
      <c r="J4409" s="144">
        <v>363</v>
      </c>
      <c r="K4409" s="144">
        <v>145</v>
      </c>
      <c r="L4409" s="144"/>
      <c r="M4409" s="145" t="s">
        <v>2213</v>
      </c>
      <c r="N4409" s="144" t="s">
        <v>86</v>
      </c>
      <c r="O4409" s="144"/>
      <c r="P4409" s="144" t="s">
        <v>2437</v>
      </c>
      <c r="Q4409" s="144" t="s">
        <v>4185</v>
      </c>
      <c r="R4409" s="144" t="s">
        <v>9850</v>
      </c>
      <c r="S4409" s="144" t="s">
        <v>4190</v>
      </c>
      <c r="T4409" s="144" t="s">
        <v>9851</v>
      </c>
      <c r="U4409" s="144" t="s">
        <v>9849</v>
      </c>
      <c r="V4409" s="144"/>
      <c r="W4409" s="144">
        <v>433734</v>
      </c>
      <c r="X4409" s="144" t="s">
        <v>9852</v>
      </c>
      <c r="Y4409" s="144" t="s">
        <v>9853</v>
      </c>
      <c r="Z4409" s="144" t="s">
        <v>9854</v>
      </c>
      <c r="AA4409" s="160">
        <v>1964</v>
      </c>
    </row>
    <row r="4410" spans="1:27" ht="45" customHeight="1" x14ac:dyDescent="0.25">
      <c r="A4410" s="144" t="s">
        <v>9855</v>
      </c>
      <c r="B4410" s="144" t="s">
        <v>9856</v>
      </c>
      <c r="C4410" s="144"/>
      <c r="D4410" s="144" t="s">
        <v>9857</v>
      </c>
      <c r="E4410" s="144"/>
      <c r="F4410" s="144">
        <v>2</v>
      </c>
      <c r="G4410" s="144"/>
      <c r="H4410" s="144"/>
      <c r="I4410" s="144"/>
      <c r="J4410" s="144"/>
      <c r="K4410" s="144"/>
      <c r="L4410" s="144">
        <v>150</v>
      </c>
      <c r="M4410" s="145" t="s">
        <v>2213</v>
      </c>
      <c r="N4410" s="144" t="s">
        <v>42</v>
      </c>
      <c r="O4410" s="144"/>
      <c r="P4410" s="144" t="s">
        <v>14255</v>
      </c>
      <c r="Q4410" s="144"/>
      <c r="R4410" s="144"/>
      <c r="S4410" s="144"/>
      <c r="T4410" s="144"/>
      <c r="U4410" s="144" t="s">
        <v>9855</v>
      </c>
      <c r="V4410" s="144"/>
      <c r="W4410" s="144">
        <v>140091</v>
      </c>
      <c r="X4410" s="144" t="s">
        <v>20604</v>
      </c>
      <c r="Y4410" s="150" t="s">
        <v>14866</v>
      </c>
      <c r="Z4410" s="144" t="s">
        <v>14867</v>
      </c>
      <c r="AA4410" s="160">
        <v>2715</v>
      </c>
    </row>
    <row r="4411" spans="1:27" ht="45" customHeight="1" x14ac:dyDescent="0.25">
      <c r="A4411" s="144" t="s">
        <v>32392</v>
      </c>
      <c r="B4411" s="144" t="s">
        <v>16402</v>
      </c>
      <c r="C4411" s="144">
        <v>4</v>
      </c>
      <c r="D4411" s="144"/>
      <c r="E4411" s="144"/>
      <c r="F4411" s="144">
        <v>1</v>
      </c>
      <c r="G4411" s="144">
        <v>115</v>
      </c>
      <c r="H4411" s="144"/>
      <c r="I4411" s="144"/>
      <c r="J4411" s="144"/>
      <c r="K4411" s="144"/>
      <c r="L4411" s="144"/>
      <c r="M4411" s="145" t="s">
        <v>2213</v>
      </c>
      <c r="N4411" s="144" t="s">
        <v>39</v>
      </c>
      <c r="O4411" s="144"/>
      <c r="P4411" s="144" t="s">
        <v>2733</v>
      </c>
      <c r="Q4411" s="144"/>
      <c r="R4411" s="144"/>
      <c r="S4411" s="144"/>
      <c r="T4411" s="144"/>
      <c r="U4411" s="144" t="s">
        <v>32392</v>
      </c>
      <c r="V4411" s="144"/>
      <c r="W4411" s="144">
        <v>399774</v>
      </c>
      <c r="X4411" s="144" t="s">
        <v>20791</v>
      </c>
      <c r="Y4411" s="144" t="s">
        <v>32393</v>
      </c>
      <c r="Z4411" s="144" t="s">
        <v>10208</v>
      </c>
      <c r="AA4411" s="160">
        <v>2851</v>
      </c>
    </row>
    <row r="4412" spans="1:27" ht="45" customHeight="1" x14ac:dyDescent="0.25">
      <c r="A4412" s="144" t="s">
        <v>9858</v>
      </c>
      <c r="B4412" s="144" t="s">
        <v>20605</v>
      </c>
      <c r="C4412" s="144"/>
      <c r="D4412" s="144" t="s">
        <v>9859</v>
      </c>
      <c r="E4412" s="144"/>
      <c r="F4412" s="144">
        <v>2</v>
      </c>
      <c r="G4412" s="144"/>
      <c r="H4412" s="144"/>
      <c r="I4412" s="144"/>
      <c r="J4412" s="144"/>
      <c r="K4412" s="144"/>
      <c r="L4412" s="144">
        <v>150</v>
      </c>
      <c r="M4412" s="145" t="s">
        <v>2213</v>
      </c>
      <c r="N4412" s="144" t="s">
        <v>74</v>
      </c>
      <c r="O4412" s="144"/>
      <c r="P4412" s="144" t="s">
        <v>3785</v>
      </c>
      <c r="Q4412" s="144" t="s">
        <v>4187</v>
      </c>
      <c r="R4412" s="144" t="s">
        <v>4244</v>
      </c>
      <c r="S4412" s="144"/>
      <c r="T4412" s="144"/>
      <c r="U4412" s="144" t="s">
        <v>9858</v>
      </c>
      <c r="V4412" s="144"/>
      <c r="W4412" s="144">
        <v>443008</v>
      </c>
      <c r="X4412" s="144" t="s">
        <v>9860</v>
      </c>
      <c r="Y4412" s="150" t="s">
        <v>9861</v>
      </c>
      <c r="Z4412" s="144" t="s">
        <v>9862</v>
      </c>
      <c r="AA4412" s="160">
        <v>2716</v>
      </c>
    </row>
    <row r="4413" spans="1:27" ht="45" customHeight="1" x14ac:dyDescent="0.25">
      <c r="A4413" s="144" t="s">
        <v>9863</v>
      </c>
      <c r="B4413" s="144" t="s">
        <v>4205</v>
      </c>
      <c r="C4413" s="144">
        <v>17</v>
      </c>
      <c r="D4413" s="144" t="s">
        <v>4225</v>
      </c>
      <c r="E4413" s="144"/>
      <c r="F4413" s="144">
        <v>1</v>
      </c>
      <c r="G4413" s="144">
        <v>350</v>
      </c>
      <c r="H4413" s="144"/>
      <c r="I4413" s="144"/>
      <c r="J4413" s="144"/>
      <c r="K4413" s="144"/>
      <c r="L4413" s="144"/>
      <c r="M4413" s="145" t="s">
        <v>2213</v>
      </c>
      <c r="N4413" s="144" t="s">
        <v>42</v>
      </c>
      <c r="O4413" s="144"/>
      <c r="P4413" s="144" t="s">
        <v>3001</v>
      </c>
      <c r="Q4413" s="144"/>
      <c r="R4413" s="144"/>
      <c r="S4413" s="144"/>
      <c r="T4413" s="144"/>
      <c r="U4413" s="144" t="s">
        <v>9863</v>
      </c>
      <c r="V4413" s="144"/>
      <c r="W4413" s="144">
        <v>141983</v>
      </c>
      <c r="X4413" s="144" t="s">
        <v>9864</v>
      </c>
      <c r="Y4413" s="144"/>
      <c r="Z4413" s="144"/>
      <c r="AA4413" s="160">
        <v>2718</v>
      </c>
    </row>
    <row r="4414" spans="1:27" ht="45" customHeight="1" x14ac:dyDescent="0.25">
      <c r="A4414" s="144" t="s">
        <v>25839</v>
      </c>
      <c r="B4414" s="144" t="s">
        <v>15647</v>
      </c>
      <c r="C4414" s="144">
        <v>6</v>
      </c>
      <c r="D4414" s="144" t="s">
        <v>4206</v>
      </c>
      <c r="E4414" s="144"/>
      <c r="F4414" s="144">
        <v>1</v>
      </c>
      <c r="G4414" s="144">
        <v>365</v>
      </c>
      <c r="H4414" s="144"/>
      <c r="I4414" s="144"/>
      <c r="J4414" s="144"/>
      <c r="K4414" s="144"/>
      <c r="L4414" s="144"/>
      <c r="M4414" s="145" t="s">
        <v>2213</v>
      </c>
      <c r="N4414" s="144" t="s">
        <v>28</v>
      </c>
      <c r="O4414" s="144"/>
      <c r="P4414" s="144" t="s">
        <v>2595</v>
      </c>
      <c r="Q4414" s="144"/>
      <c r="R4414" s="144"/>
      <c r="S4414" s="144"/>
      <c r="T4414" s="144"/>
      <c r="U4414" s="144" t="s">
        <v>25839</v>
      </c>
      <c r="V4414" s="144"/>
      <c r="W4414" s="144">
        <v>238030</v>
      </c>
      <c r="X4414" s="144" t="s">
        <v>19927</v>
      </c>
      <c r="Y4414" s="144" t="s">
        <v>19929</v>
      </c>
      <c r="Z4414" s="144" t="s">
        <v>19928</v>
      </c>
      <c r="AA4414" s="160">
        <v>5113</v>
      </c>
    </row>
    <row r="4415" spans="1:27" ht="45" customHeight="1" x14ac:dyDescent="0.25">
      <c r="A4415" s="144" t="s">
        <v>23177</v>
      </c>
      <c r="B4415" s="144" t="s">
        <v>15483</v>
      </c>
      <c r="C4415" s="144">
        <v>18</v>
      </c>
      <c r="D4415" s="144" t="s">
        <v>4241</v>
      </c>
      <c r="E4415" s="144"/>
      <c r="F4415" s="144">
        <v>1</v>
      </c>
      <c r="G4415" s="144">
        <v>269</v>
      </c>
      <c r="H4415" s="144"/>
      <c r="I4415" s="144"/>
      <c r="J4415" s="144"/>
      <c r="K4415" s="144"/>
      <c r="L4415" s="144"/>
      <c r="M4415" s="145" t="s">
        <v>2213</v>
      </c>
      <c r="N4415" s="144" t="s">
        <v>89</v>
      </c>
      <c r="O4415" s="144"/>
      <c r="P4415" s="144" t="s">
        <v>13869</v>
      </c>
      <c r="Q4415" s="144"/>
      <c r="R4415" s="144"/>
      <c r="S4415" s="144" t="s">
        <v>4189</v>
      </c>
      <c r="T4415" s="144" t="s">
        <v>6985</v>
      </c>
      <c r="U4415" s="144" t="s">
        <v>23177</v>
      </c>
      <c r="V4415" s="144"/>
      <c r="W4415" s="144">
        <v>456870</v>
      </c>
      <c r="X4415" s="144" t="s">
        <v>23178</v>
      </c>
      <c r="Y4415" s="144">
        <v>83520000000</v>
      </c>
      <c r="Z4415" s="144" t="s">
        <v>23179</v>
      </c>
      <c r="AA4415" s="160">
        <v>5673</v>
      </c>
    </row>
    <row r="4416" spans="1:27" ht="45" customHeight="1" x14ac:dyDescent="0.25">
      <c r="A4416" s="144" t="s">
        <v>9867</v>
      </c>
      <c r="B4416" s="144" t="s">
        <v>18446</v>
      </c>
      <c r="C4416" s="144">
        <v>147</v>
      </c>
      <c r="D4416" s="144"/>
      <c r="E4416" s="144"/>
      <c r="F4416" s="144">
        <v>1</v>
      </c>
      <c r="G4416" s="144">
        <v>350</v>
      </c>
      <c r="H4416" s="144"/>
      <c r="I4416" s="144"/>
      <c r="J4416" s="144"/>
      <c r="K4416" s="144"/>
      <c r="L4416" s="144"/>
      <c r="M4416" s="145" t="s">
        <v>2213</v>
      </c>
      <c r="N4416" s="144" t="s">
        <v>23</v>
      </c>
      <c r="O4416" s="144"/>
      <c r="P4416" s="144" t="s">
        <v>2855</v>
      </c>
      <c r="Q4416" s="144" t="s">
        <v>4187</v>
      </c>
      <c r="R4416" s="144" t="s">
        <v>5087</v>
      </c>
      <c r="S4416" s="144"/>
      <c r="T4416" s="144"/>
      <c r="U4416" s="144" t="s">
        <v>9867</v>
      </c>
      <c r="V4416" s="144"/>
      <c r="W4416" s="144">
        <v>394077</v>
      </c>
      <c r="X4416" s="144" t="s">
        <v>9868</v>
      </c>
      <c r="Y4416" s="144"/>
      <c r="Z4416" s="144" t="s">
        <v>31317</v>
      </c>
      <c r="AA4416" s="160">
        <v>2721</v>
      </c>
    </row>
    <row r="4417" spans="1:27" ht="45" customHeight="1" x14ac:dyDescent="0.25">
      <c r="A4417" s="144" t="s">
        <v>25840</v>
      </c>
      <c r="B4417" s="144" t="s">
        <v>14963</v>
      </c>
      <c r="C4417" s="144">
        <v>27</v>
      </c>
      <c r="D4417" s="144"/>
      <c r="E4417" s="144"/>
      <c r="F4417" s="144">
        <v>1</v>
      </c>
      <c r="G4417" s="144"/>
      <c r="H4417" s="144">
        <v>850</v>
      </c>
      <c r="I4417" s="144">
        <v>200</v>
      </c>
      <c r="J4417" s="144">
        <v>200</v>
      </c>
      <c r="K4417" s="144">
        <v>50</v>
      </c>
      <c r="L4417" s="144"/>
      <c r="M4417" s="145" t="s">
        <v>2213</v>
      </c>
      <c r="N4417" s="144" t="s">
        <v>42</v>
      </c>
      <c r="O4417" s="144"/>
      <c r="P4417" s="144" t="s">
        <v>4085</v>
      </c>
      <c r="Q4417" s="144"/>
      <c r="R4417" s="144"/>
      <c r="S4417" s="144"/>
      <c r="T4417" s="144"/>
      <c r="U4417" s="144" t="s">
        <v>25840</v>
      </c>
      <c r="V4417" s="144"/>
      <c r="W4417" s="144">
        <v>108823</v>
      </c>
      <c r="X4417" s="144" t="s">
        <v>25841</v>
      </c>
      <c r="Y4417" s="151">
        <v>84970000000</v>
      </c>
      <c r="Z4417" s="144" t="s">
        <v>27443</v>
      </c>
      <c r="AA4417" s="160">
        <v>6436</v>
      </c>
    </row>
    <row r="4418" spans="1:27" ht="45" customHeight="1" x14ac:dyDescent="0.25">
      <c r="A4418" s="144" t="s">
        <v>25840</v>
      </c>
      <c r="B4418" s="144" t="s">
        <v>14963</v>
      </c>
      <c r="C4418" s="144">
        <v>27</v>
      </c>
      <c r="D4418" s="144"/>
      <c r="E4418" s="144" t="s">
        <v>33308</v>
      </c>
      <c r="F4418" s="144">
        <v>1</v>
      </c>
      <c r="G4418" s="144">
        <v>300</v>
      </c>
      <c r="H4418" s="144"/>
      <c r="I4418" s="144"/>
      <c r="J4418" s="144"/>
      <c r="K4418" s="144"/>
      <c r="L4418" s="144"/>
      <c r="M4418" s="145" t="s">
        <v>2213</v>
      </c>
      <c r="N4418" s="144" t="s">
        <v>42</v>
      </c>
      <c r="O4418" s="144"/>
      <c r="P4418" s="144" t="s">
        <v>4085</v>
      </c>
      <c r="Q4418" s="144" t="s">
        <v>4187</v>
      </c>
      <c r="R4418" s="144" t="s">
        <v>32394</v>
      </c>
      <c r="S4418" s="144"/>
      <c r="T4418" s="144"/>
      <c r="U4418" s="144" t="s">
        <v>25840</v>
      </c>
      <c r="V4418" s="144" t="s">
        <v>32395</v>
      </c>
      <c r="W4418" s="144">
        <v>108823</v>
      </c>
      <c r="X4418" s="144" t="s">
        <v>32396</v>
      </c>
      <c r="Y4418" s="144">
        <v>74970000000</v>
      </c>
      <c r="Z4418" s="144" t="s">
        <v>27443</v>
      </c>
      <c r="AA4418" s="160">
        <v>6772</v>
      </c>
    </row>
    <row r="4419" spans="1:27" ht="45" customHeight="1" x14ac:dyDescent="0.25">
      <c r="A4419" s="144" t="s">
        <v>25840</v>
      </c>
      <c r="B4419" s="144" t="s">
        <v>14963</v>
      </c>
      <c r="C4419" s="144">
        <v>27</v>
      </c>
      <c r="D4419" s="144"/>
      <c r="E4419" s="144" t="s">
        <v>33309</v>
      </c>
      <c r="F4419" s="144">
        <v>1</v>
      </c>
      <c r="G4419" s="144">
        <v>300</v>
      </c>
      <c r="H4419" s="144"/>
      <c r="I4419" s="144"/>
      <c r="J4419" s="144"/>
      <c r="K4419" s="144"/>
      <c r="L4419" s="144"/>
      <c r="M4419" s="145" t="s">
        <v>2213</v>
      </c>
      <c r="N4419" s="144" t="s">
        <v>42</v>
      </c>
      <c r="O4419" s="144"/>
      <c r="P4419" s="144" t="s">
        <v>4085</v>
      </c>
      <c r="Q4419" s="144" t="s">
        <v>4187</v>
      </c>
      <c r="R4419" s="144" t="s">
        <v>32394</v>
      </c>
      <c r="S4419" s="144"/>
      <c r="T4419" s="144"/>
      <c r="U4419" s="144" t="s">
        <v>25840</v>
      </c>
      <c r="V4419" s="144" t="s">
        <v>7965</v>
      </c>
      <c r="W4419" s="144">
        <v>108823</v>
      </c>
      <c r="X4419" s="144" t="s">
        <v>32397</v>
      </c>
      <c r="Y4419" s="144">
        <v>84970000000</v>
      </c>
      <c r="Z4419" s="144" t="s">
        <v>25842</v>
      </c>
      <c r="AA4419" s="160">
        <v>7241</v>
      </c>
    </row>
    <row r="4420" spans="1:27" ht="45" customHeight="1" x14ac:dyDescent="0.25">
      <c r="A4420" s="144" t="s">
        <v>36820</v>
      </c>
      <c r="B4420" s="144" t="s">
        <v>36821</v>
      </c>
      <c r="C4420" s="144"/>
      <c r="D4420" s="144"/>
      <c r="E4420" s="144"/>
      <c r="F4420" s="144">
        <v>1</v>
      </c>
      <c r="G4420" s="144"/>
      <c r="H4420" s="144">
        <v>850</v>
      </c>
      <c r="I4420" s="144">
        <v>300</v>
      </c>
      <c r="J4420" s="144">
        <v>400</v>
      </c>
      <c r="K4420" s="144">
        <v>150</v>
      </c>
      <c r="L4420" s="144"/>
      <c r="M4420" s="145" t="s">
        <v>2213</v>
      </c>
      <c r="N4420" s="144" t="s">
        <v>42</v>
      </c>
      <c r="O4420" s="144"/>
      <c r="P4420" s="144" t="s">
        <v>30591</v>
      </c>
      <c r="Q4420" s="144"/>
      <c r="R4420" s="144"/>
      <c r="S4420" s="144" t="s">
        <v>4189</v>
      </c>
      <c r="T4420" s="144" t="s">
        <v>36822</v>
      </c>
      <c r="U4420" s="144" t="s">
        <v>36820</v>
      </c>
      <c r="V4420" s="144"/>
      <c r="W4420" s="144">
        <v>141802</v>
      </c>
      <c r="X4420" s="144" t="s">
        <v>36823</v>
      </c>
      <c r="Y4420" s="144">
        <v>849630135</v>
      </c>
      <c r="Z4420" s="144" t="s">
        <v>36824</v>
      </c>
      <c r="AA4420" s="160">
        <v>7830</v>
      </c>
    </row>
    <row r="4421" spans="1:27" ht="45" customHeight="1" x14ac:dyDescent="0.25">
      <c r="A4421" s="144" t="s">
        <v>36820</v>
      </c>
      <c r="B4421" s="144" t="s">
        <v>36821</v>
      </c>
      <c r="C4421" s="144"/>
      <c r="D4421" s="144"/>
      <c r="E4421" s="144" t="s">
        <v>36825</v>
      </c>
      <c r="F4421" s="144">
        <v>1</v>
      </c>
      <c r="G4421" s="144">
        <v>200</v>
      </c>
      <c r="H4421" s="144"/>
      <c r="I4421" s="144"/>
      <c r="J4421" s="144"/>
      <c r="K4421" s="144"/>
      <c r="L4421" s="144"/>
      <c r="M4421" s="145" t="s">
        <v>2213</v>
      </c>
      <c r="N4421" s="144" t="s">
        <v>42</v>
      </c>
      <c r="O4421" s="144"/>
      <c r="P4421" s="144" t="s">
        <v>30591</v>
      </c>
      <c r="Q4421" s="144"/>
      <c r="R4421" s="144"/>
      <c r="S4421" s="144" t="s">
        <v>4189</v>
      </c>
      <c r="T4421" s="144" t="s">
        <v>36822</v>
      </c>
      <c r="U4421" s="144" t="s">
        <v>36820</v>
      </c>
      <c r="V4421" s="144" t="s">
        <v>36826</v>
      </c>
      <c r="W4421" s="144">
        <v>141802</v>
      </c>
      <c r="X4421" s="144" t="s">
        <v>36823</v>
      </c>
      <c r="Y4421" s="144">
        <v>849630135</v>
      </c>
      <c r="Z4421" s="144" t="s">
        <v>36824</v>
      </c>
      <c r="AA4421" s="160">
        <v>7831</v>
      </c>
    </row>
    <row r="4422" spans="1:27" ht="45" customHeight="1" x14ac:dyDescent="0.25">
      <c r="A4422" s="144" t="s">
        <v>13755</v>
      </c>
      <c r="B4422" s="144" t="s">
        <v>15853</v>
      </c>
      <c r="C4422" s="144"/>
      <c r="D4422" s="144"/>
      <c r="E4422" s="144"/>
      <c r="F4422" s="144">
        <v>2</v>
      </c>
      <c r="G4422" s="144"/>
      <c r="H4422" s="144"/>
      <c r="I4422" s="144"/>
      <c r="J4422" s="144"/>
      <c r="K4422" s="144"/>
      <c r="L4422" s="144">
        <v>350</v>
      </c>
      <c r="M4422" s="145" t="s">
        <v>2213</v>
      </c>
      <c r="N4422" s="144" t="s">
        <v>75</v>
      </c>
      <c r="O4422" s="144"/>
      <c r="P4422" s="144" t="s">
        <v>2965</v>
      </c>
      <c r="Q4422" s="144"/>
      <c r="R4422" s="144"/>
      <c r="S4422" s="144" t="s">
        <v>4189</v>
      </c>
      <c r="T4422" s="144" t="s">
        <v>13756</v>
      </c>
      <c r="U4422" s="144" t="s">
        <v>13755</v>
      </c>
      <c r="V4422" s="144"/>
      <c r="W4422" s="144">
        <v>197720</v>
      </c>
      <c r="X4422" s="144" t="s">
        <v>13757</v>
      </c>
      <c r="Y4422" s="144" t="s">
        <v>13758</v>
      </c>
      <c r="Z4422" s="144" t="s">
        <v>13759</v>
      </c>
      <c r="AA4422" s="160">
        <v>2723</v>
      </c>
    </row>
    <row r="4423" spans="1:27" ht="45" customHeight="1" x14ac:dyDescent="0.25">
      <c r="A4423" s="144" t="s">
        <v>20606</v>
      </c>
      <c r="B4423" s="144" t="s">
        <v>20607</v>
      </c>
      <c r="C4423" s="144"/>
      <c r="D4423" s="144" t="s">
        <v>5210</v>
      </c>
      <c r="E4423" s="144"/>
      <c r="F4423" s="144">
        <v>1</v>
      </c>
      <c r="G4423" s="144">
        <v>119</v>
      </c>
      <c r="H4423" s="144"/>
      <c r="I4423" s="144"/>
      <c r="J4423" s="144"/>
      <c r="K4423" s="144"/>
      <c r="L4423" s="144"/>
      <c r="M4423" s="145" t="s">
        <v>2213</v>
      </c>
      <c r="N4423" s="144" t="s">
        <v>36</v>
      </c>
      <c r="O4423" s="144"/>
      <c r="P4423" s="144" t="s">
        <v>3286</v>
      </c>
      <c r="Q4423" s="144"/>
      <c r="R4423" s="144"/>
      <c r="S4423" s="144" t="s">
        <v>4191</v>
      </c>
      <c r="T4423" s="144" t="s">
        <v>20608</v>
      </c>
      <c r="U4423" s="144" t="s">
        <v>20606</v>
      </c>
      <c r="V4423" s="144"/>
      <c r="W4423" s="144">
        <v>641781</v>
      </c>
      <c r="X4423" s="144" t="s">
        <v>20609</v>
      </c>
      <c r="Y4423" s="144" t="s">
        <v>20611</v>
      </c>
      <c r="Z4423" s="144" t="s">
        <v>20610</v>
      </c>
      <c r="AA4423" s="160">
        <v>4466</v>
      </c>
    </row>
    <row r="4424" spans="1:27" ht="45" customHeight="1" x14ac:dyDescent="0.25">
      <c r="A4424" s="144" t="s">
        <v>13057</v>
      </c>
      <c r="B4424" s="144" t="s">
        <v>4205</v>
      </c>
      <c r="C4424" s="144">
        <v>10</v>
      </c>
      <c r="D4424" s="144"/>
      <c r="E4424" s="144"/>
      <c r="F4424" s="144">
        <v>1</v>
      </c>
      <c r="G4424" s="144">
        <v>200</v>
      </c>
      <c r="H4424" s="144"/>
      <c r="I4424" s="144"/>
      <c r="J4424" s="144"/>
      <c r="K4424" s="144"/>
      <c r="L4424" s="144"/>
      <c r="M4424" s="145" t="s">
        <v>2213</v>
      </c>
      <c r="N4424" s="144" t="s">
        <v>42</v>
      </c>
      <c r="O4424" s="144"/>
      <c r="P4424" s="144" t="s">
        <v>16188</v>
      </c>
      <c r="Q4424" s="144"/>
      <c r="R4424" s="144"/>
      <c r="S4424" s="144" t="s">
        <v>4191</v>
      </c>
      <c r="T4424" s="144" t="s">
        <v>13058</v>
      </c>
      <c r="U4424" s="144" t="s">
        <v>13057</v>
      </c>
      <c r="V4424" s="144"/>
      <c r="W4424" s="144">
        <v>140742</v>
      </c>
      <c r="X4424" s="144" t="s">
        <v>13304</v>
      </c>
      <c r="Y4424" s="144" t="s">
        <v>13059</v>
      </c>
      <c r="Z4424" s="144" t="s">
        <v>13060</v>
      </c>
      <c r="AA4424" s="160">
        <v>2724</v>
      </c>
    </row>
    <row r="4425" spans="1:27" ht="45" customHeight="1" x14ac:dyDescent="0.25">
      <c r="A4425" s="144" t="s">
        <v>23180</v>
      </c>
      <c r="B4425" s="144" t="s">
        <v>23181</v>
      </c>
      <c r="C4425" s="144"/>
      <c r="D4425" s="144"/>
      <c r="E4425" s="144"/>
      <c r="F4425" s="144">
        <v>2</v>
      </c>
      <c r="G4425" s="144"/>
      <c r="H4425" s="144"/>
      <c r="I4425" s="144"/>
      <c r="J4425" s="144"/>
      <c r="K4425" s="144"/>
      <c r="L4425" s="144">
        <v>350</v>
      </c>
      <c r="M4425" s="145" t="s">
        <v>2213</v>
      </c>
      <c r="N4425" s="144" t="s">
        <v>84</v>
      </c>
      <c r="O4425" s="144"/>
      <c r="P4425" s="144" t="s">
        <v>3652</v>
      </c>
      <c r="Q4425" s="144" t="s">
        <v>4187</v>
      </c>
      <c r="R4425" s="144" t="s">
        <v>4251</v>
      </c>
      <c r="S4425" s="144"/>
      <c r="T4425" s="144"/>
      <c r="U4425" s="144" t="s">
        <v>23180</v>
      </c>
      <c r="V4425" s="144"/>
      <c r="W4425" s="144">
        <v>300002</v>
      </c>
      <c r="X4425" s="144" t="s">
        <v>23182</v>
      </c>
      <c r="Y4425" s="144" t="s">
        <v>23183</v>
      </c>
      <c r="Z4425" s="144" t="s">
        <v>23184</v>
      </c>
      <c r="AA4425" s="161">
        <v>5739</v>
      </c>
    </row>
    <row r="4426" spans="1:27" ht="45" customHeight="1" x14ac:dyDescent="0.25">
      <c r="A4426" s="144" t="s">
        <v>23180</v>
      </c>
      <c r="B4426" s="144" t="s">
        <v>23181</v>
      </c>
      <c r="C4426" s="144"/>
      <c r="D4426" s="144"/>
      <c r="E4426" s="144" t="s">
        <v>23185</v>
      </c>
      <c r="F4426" s="144">
        <v>2</v>
      </c>
      <c r="G4426" s="144"/>
      <c r="H4426" s="144"/>
      <c r="I4426" s="144"/>
      <c r="J4426" s="144"/>
      <c r="K4426" s="144"/>
      <c r="L4426" s="144">
        <v>250</v>
      </c>
      <c r="M4426" s="145" t="s">
        <v>2213</v>
      </c>
      <c r="N4426" s="144" t="s">
        <v>84</v>
      </c>
      <c r="O4426" s="144"/>
      <c r="P4426" s="144" t="s">
        <v>3652</v>
      </c>
      <c r="Q4426" s="144" t="s">
        <v>4187</v>
      </c>
      <c r="R4426" s="144" t="s">
        <v>4251</v>
      </c>
      <c r="S4426" s="144" t="s">
        <v>4190</v>
      </c>
      <c r="T4426" s="144" t="s">
        <v>23186</v>
      </c>
      <c r="U4426" s="144" t="s">
        <v>23180</v>
      </c>
      <c r="V4426" s="144" t="s">
        <v>23187</v>
      </c>
      <c r="W4426" s="144">
        <v>300002</v>
      </c>
      <c r="X4426" s="144" t="s">
        <v>23182</v>
      </c>
      <c r="Y4426" s="144" t="s">
        <v>23183</v>
      </c>
      <c r="Z4426" s="144" t="s">
        <v>23184</v>
      </c>
      <c r="AA4426" s="160">
        <v>5740</v>
      </c>
    </row>
    <row r="4427" spans="1:27" ht="45" customHeight="1" x14ac:dyDescent="0.25">
      <c r="A4427" s="144" t="s">
        <v>20612</v>
      </c>
      <c r="B4427" s="144" t="s">
        <v>20613</v>
      </c>
      <c r="C4427" s="144"/>
      <c r="D4427" s="144"/>
      <c r="E4427" s="144"/>
      <c r="F4427" s="144">
        <v>1</v>
      </c>
      <c r="G4427" s="144"/>
      <c r="H4427" s="144">
        <v>250</v>
      </c>
      <c r="I4427" s="144">
        <v>100</v>
      </c>
      <c r="J4427" s="144">
        <v>100</v>
      </c>
      <c r="K4427" s="144">
        <v>50</v>
      </c>
      <c r="L4427" s="144"/>
      <c r="M4427" s="145" t="s">
        <v>2213</v>
      </c>
      <c r="N4427" s="144" t="s">
        <v>44</v>
      </c>
      <c r="O4427" s="144"/>
      <c r="P4427" s="144" t="s">
        <v>3904</v>
      </c>
      <c r="Q4427" s="144"/>
      <c r="R4427" s="144"/>
      <c r="S4427" s="144" t="s">
        <v>4191</v>
      </c>
      <c r="T4427" s="144" t="s">
        <v>11019</v>
      </c>
      <c r="U4427" s="144" t="s">
        <v>20612</v>
      </c>
      <c r="V4427" s="144"/>
      <c r="W4427" s="144">
        <v>632222</v>
      </c>
      <c r="X4427" s="144" t="s">
        <v>20614</v>
      </c>
      <c r="Y4427" s="144">
        <v>83840000000</v>
      </c>
      <c r="Z4427" s="144" t="s">
        <v>23188</v>
      </c>
      <c r="AA4427" s="160">
        <v>5336</v>
      </c>
    </row>
    <row r="4428" spans="1:27" ht="45" customHeight="1" x14ac:dyDescent="0.25">
      <c r="A4428" s="144" t="s">
        <v>9870</v>
      </c>
      <c r="B4428" s="144" t="s">
        <v>4208</v>
      </c>
      <c r="C4428" s="144">
        <v>1</v>
      </c>
      <c r="D4428" s="144"/>
      <c r="E4428" s="144"/>
      <c r="F4428" s="144">
        <v>1</v>
      </c>
      <c r="G4428" s="144"/>
      <c r="H4428" s="144">
        <v>798</v>
      </c>
      <c r="I4428" s="144">
        <v>290</v>
      </c>
      <c r="J4428" s="144">
        <v>363</v>
      </c>
      <c r="K4428" s="144">
        <v>145</v>
      </c>
      <c r="L4428" s="144"/>
      <c r="M4428" s="145" t="s">
        <v>2213</v>
      </c>
      <c r="N4428" s="144" t="s">
        <v>84</v>
      </c>
      <c r="O4428" s="144"/>
      <c r="P4428" s="144" t="s">
        <v>2841</v>
      </c>
      <c r="Q4428" s="144"/>
      <c r="R4428" s="144"/>
      <c r="S4428" s="144" t="s">
        <v>4191</v>
      </c>
      <c r="T4428" s="144" t="s">
        <v>5533</v>
      </c>
      <c r="U4428" s="144" t="s">
        <v>9870</v>
      </c>
      <c r="V4428" s="144"/>
      <c r="W4428" s="144">
        <v>301150</v>
      </c>
      <c r="X4428" s="144" t="s">
        <v>9871</v>
      </c>
      <c r="Y4428" s="144" t="s">
        <v>9872</v>
      </c>
      <c r="Z4428" s="144" t="s">
        <v>9873</v>
      </c>
      <c r="AA4428" s="160">
        <v>2725</v>
      </c>
    </row>
    <row r="4429" spans="1:27" ht="45" customHeight="1" x14ac:dyDescent="0.25">
      <c r="A4429" s="144" t="s">
        <v>9870</v>
      </c>
      <c r="B4429" s="144" t="s">
        <v>4208</v>
      </c>
      <c r="C4429" s="144">
        <v>1</v>
      </c>
      <c r="D4429" s="144"/>
      <c r="E4429" s="144"/>
      <c r="F4429" s="144">
        <v>1</v>
      </c>
      <c r="G4429" s="144"/>
      <c r="H4429" s="144">
        <v>1799</v>
      </c>
      <c r="I4429" s="144">
        <v>654</v>
      </c>
      <c r="J4429" s="144">
        <v>818</v>
      </c>
      <c r="K4429" s="144">
        <v>327</v>
      </c>
      <c r="L4429" s="144"/>
      <c r="M4429" s="145" t="s">
        <v>2213</v>
      </c>
      <c r="N4429" s="144" t="s">
        <v>84</v>
      </c>
      <c r="O4429" s="144"/>
      <c r="P4429" s="144" t="s">
        <v>13890</v>
      </c>
      <c r="Q4429" s="144"/>
      <c r="R4429" s="144"/>
      <c r="S4429" s="144"/>
      <c r="T4429" s="144"/>
      <c r="U4429" s="144" t="s">
        <v>9870</v>
      </c>
      <c r="V4429" s="144"/>
      <c r="W4429" s="144">
        <v>301840</v>
      </c>
      <c r="X4429" s="144" t="s">
        <v>9874</v>
      </c>
      <c r="Y4429" s="144"/>
      <c r="Z4429" s="144" t="s">
        <v>9875</v>
      </c>
      <c r="AA4429" s="160">
        <v>2726</v>
      </c>
    </row>
    <row r="4430" spans="1:27" ht="45" customHeight="1" x14ac:dyDescent="0.25">
      <c r="A4430" s="144" t="s">
        <v>24290</v>
      </c>
      <c r="B4430" s="144" t="s">
        <v>30255</v>
      </c>
      <c r="C4430" s="144"/>
      <c r="D4430" s="144"/>
      <c r="E4430" s="144"/>
      <c r="F4430" s="144">
        <v>1</v>
      </c>
      <c r="G4430" s="144"/>
      <c r="H4430" s="144">
        <v>170</v>
      </c>
      <c r="I4430" s="144">
        <v>70</v>
      </c>
      <c r="J4430" s="144">
        <v>70</v>
      </c>
      <c r="K4430" s="144">
        <v>30</v>
      </c>
      <c r="L4430" s="144"/>
      <c r="M4430" s="145" t="s">
        <v>2213</v>
      </c>
      <c r="N4430" s="144" t="s">
        <v>18</v>
      </c>
      <c r="O4430" s="144"/>
      <c r="P4430" s="144" t="s">
        <v>17473</v>
      </c>
      <c r="Q4430" s="144" t="s">
        <v>28121</v>
      </c>
      <c r="R4430" s="144" t="s">
        <v>30256</v>
      </c>
      <c r="S4430" s="144" t="s">
        <v>15453</v>
      </c>
      <c r="T4430" s="144" t="s">
        <v>15858</v>
      </c>
      <c r="U4430" s="144" t="s">
        <v>24290</v>
      </c>
      <c r="V4430" s="144"/>
      <c r="W4430" s="144">
        <v>309824</v>
      </c>
      <c r="X4430" s="144" t="s">
        <v>30257</v>
      </c>
      <c r="Y4430" s="144">
        <v>74720000000</v>
      </c>
      <c r="Z4430" s="144" t="s">
        <v>24291</v>
      </c>
      <c r="AA4430" s="160">
        <v>6205</v>
      </c>
    </row>
    <row r="4431" spans="1:27" ht="45" customHeight="1" x14ac:dyDescent="0.25">
      <c r="A4431" s="144" t="s">
        <v>15854</v>
      </c>
      <c r="B4431" s="144" t="s">
        <v>15855</v>
      </c>
      <c r="C4431" s="144"/>
      <c r="D4431" s="144"/>
      <c r="E4431" s="144"/>
      <c r="F4431" s="144">
        <v>3</v>
      </c>
      <c r="G4431" s="144"/>
      <c r="H4431" s="144"/>
      <c r="I4431" s="144"/>
      <c r="J4431" s="144"/>
      <c r="K4431" s="144"/>
      <c r="L4431" s="144">
        <v>150</v>
      </c>
      <c r="M4431" s="145" t="s">
        <v>2213</v>
      </c>
      <c r="N4431" s="144" t="s">
        <v>34</v>
      </c>
      <c r="O4431" s="144"/>
      <c r="P4431" s="144" t="s">
        <v>2792</v>
      </c>
      <c r="Q4431" s="144" t="s">
        <v>19102</v>
      </c>
      <c r="R4431" s="144" t="s">
        <v>28558</v>
      </c>
      <c r="S4431" s="144" t="s">
        <v>4228</v>
      </c>
      <c r="T4431" s="144" t="s">
        <v>8631</v>
      </c>
      <c r="U4431" s="144" t="s">
        <v>15854</v>
      </c>
      <c r="V4431" s="144"/>
      <c r="W4431" s="144">
        <v>353132</v>
      </c>
      <c r="X4431" s="144" t="s">
        <v>15856</v>
      </c>
      <c r="Y4431" s="144" t="s">
        <v>16430</v>
      </c>
      <c r="Z4431" s="144" t="s">
        <v>32398</v>
      </c>
      <c r="AA4431" s="160">
        <v>3901</v>
      </c>
    </row>
    <row r="4432" spans="1:27" ht="45" customHeight="1" x14ac:dyDescent="0.25">
      <c r="A4432" s="144" t="s">
        <v>15857</v>
      </c>
      <c r="B4432" s="144" t="s">
        <v>30258</v>
      </c>
      <c r="C4432" s="144"/>
      <c r="D4432" s="144"/>
      <c r="E4432" s="144"/>
      <c r="F4432" s="144">
        <v>1</v>
      </c>
      <c r="G4432" s="144">
        <v>250</v>
      </c>
      <c r="H4432" s="144"/>
      <c r="I4432" s="144"/>
      <c r="J4432" s="144"/>
      <c r="K4432" s="144"/>
      <c r="L4432" s="144"/>
      <c r="M4432" s="145" t="s">
        <v>2213</v>
      </c>
      <c r="N4432" s="144" t="s">
        <v>18</v>
      </c>
      <c r="O4432" s="144"/>
      <c r="P4432" s="144" t="s">
        <v>17473</v>
      </c>
      <c r="Q4432" s="144" t="s">
        <v>28121</v>
      </c>
      <c r="R4432" s="144" t="s">
        <v>30256</v>
      </c>
      <c r="S4432" s="144" t="s">
        <v>4191</v>
      </c>
      <c r="T4432" s="144" t="s">
        <v>15858</v>
      </c>
      <c r="U4432" s="144" t="s">
        <v>15857</v>
      </c>
      <c r="V4432" s="144"/>
      <c r="W4432" s="144">
        <v>309824</v>
      </c>
      <c r="X4432" s="144" t="s">
        <v>15859</v>
      </c>
      <c r="Y4432" s="144" t="s">
        <v>15860</v>
      </c>
      <c r="Z4432" s="144" t="s">
        <v>15861</v>
      </c>
      <c r="AA4432" s="160">
        <v>3957</v>
      </c>
    </row>
    <row r="4433" spans="1:27" ht="45" customHeight="1" x14ac:dyDescent="0.25">
      <c r="A4433" s="144" t="s">
        <v>27540</v>
      </c>
      <c r="B4433" s="144" t="s">
        <v>15377</v>
      </c>
      <c r="C4433" s="144">
        <v>14</v>
      </c>
      <c r="D4433" s="144"/>
      <c r="E4433" s="144"/>
      <c r="F4433" s="144">
        <v>1</v>
      </c>
      <c r="G4433" s="144">
        <v>200</v>
      </c>
      <c r="H4433" s="144"/>
      <c r="I4433" s="144"/>
      <c r="J4433" s="144"/>
      <c r="K4433" s="144"/>
      <c r="L4433" s="144"/>
      <c r="M4433" s="145" t="s">
        <v>2213</v>
      </c>
      <c r="N4433" s="144" t="s">
        <v>18</v>
      </c>
      <c r="O4433" s="144"/>
      <c r="P4433" s="144" t="s">
        <v>17473</v>
      </c>
      <c r="Q4433" s="144" t="s">
        <v>4189</v>
      </c>
      <c r="R4433" s="144" t="s">
        <v>4947</v>
      </c>
      <c r="S4433" s="144"/>
      <c r="T4433" s="144"/>
      <c r="U4433" s="144" t="s">
        <v>27540</v>
      </c>
      <c r="V4433" s="144"/>
      <c r="W4433" s="144">
        <v>309855</v>
      </c>
      <c r="X4433" s="144" t="s">
        <v>33062</v>
      </c>
      <c r="Y4433" s="144" t="s">
        <v>33063</v>
      </c>
      <c r="Z4433" s="144" t="s">
        <v>33064</v>
      </c>
      <c r="AA4433" s="160">
        <v>4788</v>
      </c>
    </row>
    <row r="4434" spans="1:27" ht="45" customHeight="1" x14ac:dyDescent="0.25">
      <c r="A4434" s="144" t="s">
        <v>13525</v>
      </c>
      <c r="B4434" s="144" t="s">
        <v>4208</v>
      </c>
      <c r="C4434" s="144">
        <v>7</v>
      </c>
      <c r="D4434" s="144" t="s">
        <v>13526</v>
      </c>
      <c r="E4434" s="144"/>
      <c r="F4434" s="144">
        <v>1</v>
      </c>
      <c r="G4434" s="144"/>
      <c r="H4434" s="144">
        <v>1799</v>
      </c>
      <c r="I4434" s="144">
        <v>654</v>
      </c>
      <c r="J4434" s="144">
        <v>818</v>
      </c>
      <c r="K4434" s="144">
        <v>327</v>
      </c>
      <c r="L4434" s="144"/>
      <c r="M4434" s="145" t="s">
        <v>2213</v>
      </c>
      <c r="N4434" s="144" t="s">
        <v>51</v>
      </c>
      <c r="O4434" s="144"/>
      <c r="P4434" s="144" t="s">
        <v>3191</v>
      </c>
      <c r="Q4434" s="144" t="s">
        <v>4185</v>
      </c>
      <c r="R4434" s="144" t="s">
        <v>13527</v>
      </c>
      <c r="S4434" s="144" t="s">
        <v>4189</v>
      </c>
      <c r="T4434" s="144" t="s">
        <v>13527</v>
      </c>
      <c r="U4434" s="144" t="s">
        <v>13525</v>
      </c>
      <c r="V4434" s="144"/>
      <c r="W4434" s="144">
        <v>181350</v>
      </c>
      <c r="X4434" s="144" t="s">
        <v>20615</v>
      </c>
      <c r="Y4434" s="150" t="s">
        <v>16431</v>
      </c>
      <c r="Z4434" s="144" t="s">
        <v>16432</v>
      </c>
      <c r="AA4434" s="160">
        <v>2728</v>
      </c>
    </row>
    <row r="4435" spans="1:27" ht="45" customHeight="1" x14ac:dyDescent="0.25">
      <c r="A4435" s="144" t="s">
        <v>9879</v>
      </c>
      <c r="B4435" s="144" t="s">
        <v>4208</v>
      </c>
      <c r="C4435" s="144">
        <v>5</v>
      </c>
      <c r="D4435" s="144"/>
      <c r="E4435" s="144"/>
      <c r="F4435" s="144">
        <v>1</v>
      </c>
      <c r="G4435" s="144"/>
      <c r="H4435" s="144">
        <v>1199</v>
      </c>
      <c r="I4435" s="144">
        <v>436</v>
      </c>
      <c r="J4435" s="144">
        <v>545</v>
      </c>
      <c r="K4435" s="144">
        <v>218</v>
      </c>
      <c r="L4435" s="144"/>
      <c r="M4435" s="145" t="s">
        <v>2213</v>
      </c>
      <c r="N4435" s="144" t="s">
        <v>92</v>
      </c>
      <c r="O4435" s="144"/>
      <c r="P4435" s="144" t="s">
        <v>2511</v>
      </c>
      <c r="Q4435" s="144"/>
      <c r="R4435" s="144"/>
      <c r="S4435" s="144"/>
      <c r="T4435" s="144"/>
      <c r="U4435" s="144" t="s">
        <v>9879</v>
      </c>
      <c r="V4435" s="144"/>
      <c r="W4435" s="144">
        <v>629405</v>
      </c>
      <c r="X4435" s="144" t="s">
        <v>20616</v>
      </c>
      <c r="Y4435" s="144">
        <v>83500000000</v>
      </c>
      <c r="Z4435" s="144" t="s">
        <v>14868</v>
      </c>
      <c r="AA4435" s="160">
        <v>2729</v>
      </c>
    </row>
    <row r="4436" spans="1:27" ht="45" customHeight="1" x14ac:dyDescent="0.25">
      <c r="A4436" s="144" t="s">
        <v>9880</v>
      </c>
      <c r="B4436" s="144" t="s">
        <v>4205</v>
      </c>
      <c r="C4436" s="144"/>
      <c r="D4436" s="144"/>
      <c r="E4436" s="144"/>
      <c r="F4436" s="144">
        <v>1</v>
      </c>
      <c r="G4436" s="144">
        <v>200</v>
      </c>
      <c r="H4436" s="144"/>
      <c r="I4436" s="144"/>
      <c r="J4436" s="144"/>
      <c r="K4436" s="144"/>
      <c r="L4436" s="144"/>
      <c r="M4436" s="145" t="s">
        <v>2213</v>
      </c>
      <c r="N4436" s="144" t="s">
        <v>112</v>
      </c>
      <c r="O4436" s="144"/>
      <c r="P4436" s="144" t="s">
        <v>2466</v>
      </c>
      <c r="Q4436" s="144"/>
      <c r="R4436" s="144"/>
      <c r="S4436" s="144" t="s">
        <v>4191</v>
      </c>
      <c r="T4436" s="144" t="s">
        <v>9881</v>
      </c>
      <c r="U4436" s="144" t="s">
        <v>9880</v>
      </c>
      <c r="V4436" s="144"/>
      <c r="W4436" s="144">
        <v>607253</v>
      </c>
      <c r="X4436" s="144" t="s">
        <v>20617</v>
      </c>
      <c r="Y4436" s="144" t="s">
        <v>9883</v>
      </c>
      <c r="Z4436" s="144" t="s">
        <v>9884</v>
      </c>
      <c r="AA4436" s="160">
        <v>2730</v>
      </c>
    </row>
    <row r="4437" spans="1:27" ht="45" customHeight="1" x14ac:dyDescent="0.25">
      <c r="A4437" s="144" t="s">
        <v>13760</v>
      </c>
      <c r="B4437" s="144" t="s">
        <v>16433</v>
      </c>
      <c r="C4437" s="144"/>
      <c r="D4437" s="144"/>
      <c r="E4437" s="144"/>
      <c r="F4437" s="144">
        <v>2</v>
      </c>
      <c r="G4437" s="144"/>
      <c r="H4437" s="144"/>
      <c r="I4437" s="144"/>
      <c r="J4437" s="144"/>
      <c r="K4437" s="144"/>
      <c r="L4437" s="144">
        <v>459</v>
      </c>
      <c r="M4437" s="145" t="s">
        <v>2213</v>
      </c>
      <c r="N4437" s="144" t="s">
        <v>64</v>
      </c>
      <c r="O4437" s="144"/>
      <c r="P4437" s="144" t="s">
        <v>2890</v>
      </c>
      <c r="Q4437" s="144"/>
      <c r="R4437" s="144"/>
      <c r="S4437" s="144" t="s">
        <v>4189</v>
      </c>
      <c r="T4437" s="144" t="s">
        <v>10350</v>
      </c>
      <c r="U4437" s="144" t="s">
        <v>13760</v>
      </c>
      <c r="V4437" s="144"/>
      <c r="W4437" s="144">
        <v>431430</v>
      </c>
      <c r="X4437" s="144" t="s">
        <v>13761</v>
      </c>
      <c r="Y4437" s="144" t="s">
        <v>13762</v>
      </c>
      <c r="Z4437" s="144" t="s">
        <v>13763</v>
      </c>
      <c r="AA4437" s="160">
        <v>2731</v>
      </c>
    </row>
    <row r="4438" spans="1:27" ht="45" customHeight="1" x14ac:dyDescent="0.25">
      <c r="A4438" s="144" t="s">
        <v>9885</v>
      </c>
      <c r="B4438" s="144" t="s">
        <v>9886</v>
      </c>
      <c r="C4438" s="144">
        <v>34</v>
      </c>
      <c r="D4438" s="144"/>
      <c r="E4438" s="144"/>
      <c r="F4438" s="144">
        <v>1</v>
      </c>
      <c r="G4438" s="144"/>
      <c r="H4438" s="144">
        <v>1200</v>
      </c>
      <c r="I4438" s="144"/>
      <c r="J4438" s="144"/>
      <c r="K4438" s="144">
        <v>1200</v>
      </c>
      <c r="L4438" s="144"/>
      <c r="M4438" s="145" t="s">
        <v>2213</v>
      </c>
      <c r="N4438" s="144" t="s">
        <v>23</v>
      </c>
      <c r="O4438" s="144"/>
      <c r="P4438" s="144" t="s">
        <v>25609</v>
      </c>
      <c r="Q4438" s="144"/>
      <c r="R4438" s="144"/>
      <c r="S4438" s="144"/>
      <c r="T4438" s="144"/>
      <c r="U4438" s="144" t="s">
        <v>9885</v>
      </c>
      <c r="V4438" s="144"/>
      <c r="W4438" s="144">
        <v>397172</v>
      </c>
      <c r="X4438" s="144" t="s">
        <v>9887</v>
      </c>
      <c r="Y4438" s="144" t="s">
        <v>14869</v>
      </c>
      <c r="Z4438" s="144" t="s">
        <v>9888</v>
      </c>
      <c r="AA4438" s="161">
        <v>2732</v>
      </c>
    </row>
    <row r="4439" spans="1:27" ht="45" customHeight="1" x14ac:dyDescent="0.25">
      <c r="A4439" s="144" t="s">
        <v>9889</v>
      </c>
      <c r="B4439" s="144" t="s">
        <v>4205</v>
      </c>
      <c r="C4439" s="144">
        <v>58</v>
      </c>
      <c r="D4439" s="144"/>
      <c r="E4439" s="144"/>
      <c r="F4439" s="144">
        <v>1</v>
      </c>
      <c r="G4439" s="144">
        <v>118</v>
      </c>
      <c r="H4439" s="144"/>
      <c r="I4439" s="144"/>
      <c r="J4439" s="144"/>
      <c r="K4439" s="144"/>
      <c r="L4439" s="144"/>
      <c r="M4439" s="145" t="s">
        <v>2213</v>
      </c>
      <c r="N4439" s="144" t="s">
        <v>84</v>
      </c>
      <c r="O4439" s="144"/>
      <c r="P4439" s="144" t="s">
        <v>3372</v>
      </c>
      <c r="Q4439" s="144"/>
      <c r="R4439" s="144"/>
      <c r="S4439" s="144"/>
      <c r="T4439" s="144"/>
      <c r="U4439" s="144" t="s">
        <v>9889</v>
      </c>
      <c r="V4439" s="144"/>
      <c r="W4439" s="144">
        <v>301664</v>
      </c>
      <c r="X4439" s="144" t="s">
        <v>9890</v>
      </c>
      <c r="Y4439" s="150" t="s">
        <v>9891</v>
      </c>
      <c r="Z4439" s="144" t="s">
        <v>15862</v>
      </c>
      <c r="AA4439" s="160">
        <v>2733</v>
      </c>
    </row>
    <row r="4440" spans="1:27" ht="45" customHeight="1" x14ac:dyDescent="0.25">
      <c r="A4440" s="144" t="s">
        <v>25843</v>
      </c>
      <c r="B4440" s="144" t="s">
        <v>4213</v>
      </c>
      <c r="C4440" s="144"/>
      <c r="D4440" s="144"/>
      <c r="E4440" s="144"/>
      <c r="F4440" s="144">
        <v>1</v>
      </c>
      <c r="G4440" s="144"/>
      <c r="H4440" s="144">
        <v>120</v>
      </c>
      <c r="I4440" s="144">
        <v>50</v>
      </c>
      <c r="J4440" s="144">
        <v>50</v>
      </c>
      <c r="K4440" s="144">
        <v>20</v>
      </c>
      <c r="L4440" s="144"/>
      <c r="M4440" s="145" t="s">
        <v>2213</v>
      </c>
      <c r="N4440" s="144" t="s">
        <v>37</v>
      </c>
      <c r="O4440" s="144"/>
      <c r="P4440" s="144" t="s">
        <v>3446</v>
      </c>
      <c r="Q4440" s="144"/>
      <c r="R4440" s="144"/>
      <c r="S4440" s="144" t="s">
        <v>15453</v>
      </c>
      <c r="T4440" s="144" t="s">
        <v>25844</v>
      </c>
      <c r="U4440" s="144" t="s">
        <v>25843</v>
      </c>
      <c r="V4440" s="144"/>
      <c r="W4440" s="144">
        <v>307032</v>
      </c>
      <c r="X4440" s="144" t="s">
        <v>25845</v>
      </c>
      <c r="Y4440" s="144">
        <v>89510000000</v>
      </c>
      <c r="Z4440" s="144" t="s">
        <v>25846</v>
      </c>
      <c r="AA4440" s="160">
        <v>6502</v>
      </c>
    </row>
    <row r="4441" spans="1:27" ht="45" customHeight="1" x14ac:dyDescent="0.25">
      <c r="A4441" s="144" t="s">
        <v>9892</v>
      </c>
      <c r="B4441" s="144" t="s">
        <v>4208</v>
      </c>
      <c r="C4441" s="144">
        <v>2</v>
      </c>
      <c r="D4441" s="144"/>
      <c r="E4441" s="144"/>
      <c r="F4441" s="144">
        <v>1</v>
      </c>
      <c r="G4441" s="144"/>
      <c r="H4441" s="144">
        <v>798</v>
      </c>
      <c r="I4441" s="144">
        <v>290</v>
      </c>
      <c r="J4441" s="144">
        <v>363</v>
      </c>
      <c r="K4441" s="144">
        <v>145</v>
      </c>
      <c r="L4441" s="144"/>
      <c r="M4441" s="145" t="s">
        <v>2213</v>
      </c>
      <c r="N4441" s="144" t="s">
        <v>57</v>
      </c>
      <c r="O4441" s="144"/>
      <c r="P4441" s="144" t="s">
        <v>28422</v>
      </c>
      <c r="Q4441" s="144"/>
      <c r="R4441" s="144"/>
      <c r="S4441" s="144"/>
      <c r="T4441" s="144"/>
      <c r="U4441" s="144" t="s">
        <v>9892</v>
      </c>
      <c r="V4441" s="144"/>
      <c r="W4441" s="144">
        <v>386200</v>
      </c>
      <c r="X4441" s="144" t="s">
        <v>9893</v>
      </c>
      <c r="Y4441" s="144"/>
      <c r="Z4441" s="144" t="s">
        <v>9894</v>
      </c>
      <c r="AA4441" s="160">
        <v>2734</v>
      </c>
    </row>
    <row r="4442" spans="1:27" ht="45" customHeight="1" x14ac:dyDescent="0.25">
      <c r="A4442" s="144" t="s">
        <v>9895</v>
      </c>
      <c r="B4442" s="144" t="s">
        <v>4208</v>
      </c>
      <c r="C4442" s="144">
        <v>9</v>
      </c>
      <c r="D4442" s="144"/>
      <c r="E4442" s="144"/>
      <c r="F4442" s="144">
        <v>1</v>
      </c>
      <c r="G4442" s="144"/>
      <c r="H4442" s="144">
        <v>1199</v>
      </c>
      <c r="I4442" s="144">
        <v>436</v>
      </c>
      <c r="J4442" s="144">
        <v>545</v>
      </c>
      <c r="K4442" s="144">
        <v>218</v>
      </c>
      <c r="L4442" s="144"/>
      <c r="M4442" s="145" t="s">
        <v>2213</v>
      </c>
      <c r="N4442" s="144" t="s">
        <v>61</v>
      </c>
      <c r="O4442" s="144"/>
      <c r="P4442" s="144" t="s">
        <v>3509</v>
      </c>
      <c r="Q4442" s="144"/>
      <c r="R4442" s="144"/>
      <c r="S4442" s="144" t="s">
        <v>4190</v>
      </c>
      <c r="T4442" s="144" t="s">
        <v>9896</v>
      </c>
      <c r="U4442" s="144" t="s">
        <v>9895</v>
      </c>
      <c r="V4442" s="144"/>
      <c r="W4442" s="144">
        <v>169340</v>
      </c>
      <c r="X4442" s="144" t="s">
        <v>20618</v>
      </c>
      <c r="Y4442" s="144" t="s">
        <v>9897</v>
      </c>
      <c r="Z4442" s="144" t="s">
        <v>9898</v>
      </c>
      <c r="AA4442" s="160">
        <v>2735</v>
      </c>
    </row>
    <row r="4443" spans="1:27" ht="45" customHeight="1" x14ac:dyDescent="0.25">
      <c r="A4443" s="144" t="s">
        <v>9899</v>
      </c>
      <c r="B4443" s="144" t="s">
        <v>27541</v>
      </c>
      <c r="C4443" s="144"/>
      <c r="D4443" s="144"/>
      <c r="E4443" s="144"/>
      <c r="F4443" s="144">
        <v>1</v>
      </c>
      <c r="G4443" s="144"/>
      <c r="H4443" s="144">
        <v>140</v>
      </c>
      <c r="I4443" s="144">
        <v>40</v>
      </c>
      <c r="J4443" s="144">
        <v>60</v>
      </c>
      <c r="K4443" s="144">
        <v>40</v>
      </c>
      <c r="L4443" s="144"/>
      <c r="M4443" s="145" t="s">
        <v>2213</v>
      </c>
      <c r="N4443" s="144" t="s">
        <v>69</v>
      </c>
      <c r="O4443" s="144"/>
      <c r="P4443" s="144" t="s">
        <v>3782</v>
      </c>
      <c r="Q4443" s="144"/>
      <c r="R4443" s="144"/>
      <c r="S4443" s="144" t="s">
        <v>4191</v>
      </c>
      <c r="T4443" s="144" t="s">
        <v>20619</v>
      </c>
      <c r="U4443" s="144" t="s">
        <v>9899</v>
      </c>
      <c r="V4443" s="144"/>
      <c r="W4443" s="144">
        <v>427074</v>
      </c>
      <c r="X4443" s="144" t="s">
        <v>20620</v>
      </c>
      <c r="Y4443" s="144" t="s">
        <v>9900</v>
      </c>
      <c r="Z4443" s="144" t="s">
        <v>9901</v>
      </c>
      <c r="AA4443" s="160">
        <v>2736</v>
      </c>
    </row>
    <row r="4444" spans="1:27" ht="45" customHeight="1" x14ac:dyDescent="0.25">
      <c r="A4444" s="144" t="s">
        <v>9902</v>
      </c>
      <c r="B4444" s="144" t="s">
        <v>20621</v>
      </c>
      <c r="C4444" s="144"/>
      <c r="D4444" s="144"/>
      <c r="E4444" s="144"/>
      <c r="F4444" s="144">
        <v>1</v>
      </c>
      <c r="G4444" s="144"/>
      <c r="H4444" s="144">
        <v>1000</v>
      </c>
      <c r="I4444" s="144">
        <v>300</v>
      </c>
      <c r="J4444" s="144">
        <v>500</v>
      </c>
      <c r="K4444" s="144">
        <v>200</v>
      </c>
      <c r="L4444" s="144"/>
      <c r="M4444" s="145" t="s">
        <v>2213</v>
      </c>
      <c r="N4444" s="144" t="s">
        <v>21</v>
      </c>
      <c r="O4444" s="144"/>
      <c r="P4444" s="144" t="s">
        <v>2988</v>
      </c>
      <c r="Q4444" s="144"/>
      <c r="R4444" s="144"/>
      <c r="S4444" s="144" t="s">
        <v>4190</v>
      </c>
      <c r="T4444" s="144" t="s">
        <v>4284</v>
      </c>
      <c r="U4444" s="144" t="s">
        <v>9902</v>
      </c>
      <c r="V4444" s="144"/>
      <c r="W4444" s="144">
        <v>404540</v>
      </c>
      <c r="X4444" s="144"/>
      <c r="Y4444" s="144"/>
      <c r="Z4444" s="144" t="s">
        <v>20622</v>
      </c>
      <c r="AA4444" s="160">
        <v>5292</v>
      </c>
    </row>
    <row r="4445" spans="1:27" ht="45" customHeight="1" x14ac:dyDescent="0.25">
      <c r="A4445" s="144" t="s">
        <v>9902</v>
      </c>
      <c r="B4445" s="144" t="s">
        <v>20621</v>
      </c>
      <c r="C4445" s="144"/>
      <c r="D4445" s="144"/>
      <c r="E4445" s="144" t="s">
        <v>20623</v>
      </c>
      <c r="F4445" s="144">
        <v>1</v>
      </c>
      <c r="G4445" s="144"/>
      <c r="H4445" s="144">
        <v>250</v>
      </c>
      <c r="I4445" s="144">
        <v>100</v>
      </c>
      <c r="J4445" s="144">
        <v>100</v>
      </c>
      <c r="K4445" s="144">
        <v>50</v>
      </c>
      <c r="L4445" s="144"/>
      <c r="M4445" s="145" t="s">
        <v>2213</v>
      </c>
      <c r="N4445" s="144" t="s">
        <v>21</v>
      </c>
      <c r="O4445" s="144"/>
      <c r="P4445" s="144" t="s">
        <v>2988</v>
      </c>
      <c r="Q4445" s="144"/>
      <c r="R4445" s="144"/>
      <c r="S4445" s="144" t="s">
        <v>4193</v>
      </c>
      <c r="T4445" s="144" t="s">
        <v>20624</v>
      </c>
      <c r="U4445" s="144" t="s">
        <v>9902</v>
      </c>
      <c r="V4445" s="144" t="s">
        <v>25847</v>
      </c>
      <c r="W4445" s="144">
        <v>404544</v>
      </c>
      <c r="X4445" s="144" t="s">
        <v>17960</v>
      </c>
      <c r="Y4445" s="144" t="s">
        <v>20625</v>
      </c>
      <c r="Z4445" s="144" t="s">
        <v>25848</v>
      </c>
      <c r="AA4445" s="160">
        <v>5293</v>
      </c>
    </row>
    <row r="4446" spans="1:27" ht="45" customHeight="1" x14ac:dyDescent="0.25">
      <c r="A4446" s="144" t="s">
        <v>9902</v>
      </c>
      <c r="B4446" s="144" t="s">
        <v>20621</v>
      </c>
      <c r="C4446" s="144"/>
      <c r="D4446" s="144"/>
      <c r="E4446" s="144" t="s">
        <v>20626</v>
      </c>
      <c r="F4446" s="144">
        <v>1</v>
      </c>
      <c r="G4446" s="144"/>
      <c r="H4446" s="144">
        <v>300</v>
      </c>
      <c r="I4446" s="144">
        <v>100</v>
      </c>
      <c r="J4446" s="144">
        <v>150</v>
      </c>
      <c r="K4446" s="144">
        <v>50</v>
      </c>
      <c r="L4446" s="144"/>
      <c r="M4446" s="145" t="s">
        <v>2213</v>
      </c>
      <c r="N4446" s="144" t="s">
        <v>21</v>
      </c>
      <c r="O4446" s="144"/>
      <c r="P4446" s="144" t="s">
        <v>2988</v>
      </c>
      <c r="Q4446" s="144"/>
      <c r="R4446" s="144"/>
      <c r="S4446" s="144" t="s">
        <v>4190</v>
      </c>
      <c r="T4446" s="144" t="s">
        <v>9903</v>
      </c>
      <c r="U4446" s="144" t="s">
        <v>9902</v>
      </c>
      <c r="V4446" s="144" t="s">
        <v>20627</v>
      </c>
      <c r="W4446" s="144">
        <v>404541</v>
      </c>
      <c r="X4446" s="144" t="s">
        <v>9904</v>
      </c>
      <c r="Y4446" s="144"/>
      <c r="Z4446" s="144" t="s">
        <v>9905</v>
      </c>
      <c r="AA4446" s="160">
        <v>2737</v>
      </c>
    </row>
    <row r="4447" spans="1:27" ht="45" customHeight="1" x14ac:dyDescent="0.25">
      <c r="A4447" s="144" t="s">
        <v>9906</v>
      </c>
      <c r="B4447" s="144" t="s">
        <v>19156</v>
      </c>
      <c r="C4447" s="144">
        <v>17</v>
      </c>
      <c r="D4447" s="144"/>
      <c r="E4447" s="144"/>
      <c r="F4447" s="144">
        <v>1</v>
      </c>
      <c r="G4447" s="144">
        <v>670</v>
      </c>
      <c r="H4447" s="144">
        <v>1500</v>
      </c>
      <c r="I4447" s="144">
        <v>436</v>
      </c>
      <c r="J4447" s="144">
        <v>545</v>
      </c>
      <c r="K4447" s="144">
        <v>218</v>
      </c>
      <c r="L4447" s="144"/>
      <c r="M4447" s="145" t="s">
        <v>2213</v>
      </c>
      <c r="N4447" s="144" t="s">
        <v>15</v>
      </c>
      <c r="O4447" s="144"/>
      <c r="P4447" s="144" t="s">
        <v>2514</v>
      </c>
      <c r="Q4447" s="144"/>
      <c r="R4447" s="144"/>
      <c r="S4447" s="144"/>
      <c r="T4447" s="144"/>
      <c r="U4447" s="144" t="s">
        <v>9906</v>
      </c>
      <c r="V4447" s="144"/>
      <c r="W4447" s="144">
        <v>675005</v>
      </c>
      <c r="X4447" s="144" t="s">
        <v>9907</v>
      </c>
      <c r="Y4447" s="144" t="s">
        <v>20629</v>
      </c>
      <c r="Z4447" s="144" t="s">
        <v>20628</v>
      </c>
      <c r="AA4447" s="160">
        <v>2738</v>
      </c>
    </row>
    <row r="4448" spans="1:27" ht="45" customHeight="1" x14ac:dyDescent="0.25">
      <c r="A4448" s="144" t="s">
        <v>14870</v>
      </c>
      <c r="B4448" s="144" t="s">
        <v>4205</v>
      </c>
      <c r="C4448" s="144">
        <v>91</v>
      </c>
      <c r="D4448" s="144" t="s">
        <v>4757</v>
      </c>
      <c r="E4448" s="144"/>
      <c r="F4448" s="144">
        <v>1</v>
      </c>
      <c r="G4448" s="144">
        <v>258</v>
      </c>
      <c r="H4448" s="144"/>
      <c r="I4448" s="144"/>
      <c r="J4448" s="144"/>
      <c r="K4448" s="144"/>
      <c r="L4448" s="144"/>
      <c r="M4448" s="145" t="s">
        <v>2213</v>
      </c>
      <c r="N4448" s="144" t="s">
        <v>42</v>
      </c>
      <c r="O4448" s="144"/>
      <c r="P4448" s="144" t="s">
        <v>16611</v>
      </c>
      <c r="Q4448" s="144"/>
      <c r="R4448" s="144"/>
      <c r="S4448" s="144"/>
      <c r="T4448" s="144"/>
      <c r="U4448" s="144" t="s">
        <v>14870</v>
      </c>
      <c r="V4448" s="144"/>
      <c r="W4448" s="144">
        <v>140011</v>
      </c>
      <c r="X4448" s="144" t="s">
        <v>6615</v>
      </c>
      <c r="Y4448" s="144" t="s">
        <v>14871</v>
      </c>
      <c r="Z4448" s="144" t="s">
        <v>14872</v>
      </c>
      <c r="AA4448" s="160">
        <v>3859</v>
      </c>
    </row>
    <row r="4449" spans="1:27" ht="45" customHeight="1" x14ac:dyDescent="0.25">
      <c r="A4449" s="144" t="s">
        <v>25849</v>
      </c>
      <c r="B4449" s="144" t="s">
        <v>25850</v>
      </c>
      <c r="C4449" s="144"/>
      <c r="D4449" s="144" t="s">
        <v>36827</v>
      </c>
      <c r="E4449" s="144"/>
      <c r="F4449" s="144">
        <v>1</v>
      </c>
      <c r="G4449" s="144"/>
      <c r="H4449" s="144">
        <v>600</v>
      </c>
      <c r="I4449" s="144">
        <v>200</v>
      </c>
      <c r="J4449" s="144">
        <v>300</v>
      </c>
      <c r="K4449" s="144">
        <v>100</v>
      </c>
      <c r="L4449" s="144"/>
      <c r="M4449" s="145" t="s">
        <v>2213</v>
      </c>
      <c r="N4449" s="144" t="s">
        <v>81</v>
      </c>
      <c r="O4449" s="144"/>
      <c r="P4449" s="144" t="s">
        <v>2501</v>
      </c>
      <c r="Q4449" s="144"/>
      <c r="R4449" s="144"/>
      <c r="S4449" s="144" t="s">
        <v>4189</v>
      </c>
      <c r="T4449" s="144" t="s">
        <v>25851</v>
      </c>
      <c r="U4449" s="144" t="s">
        <v>25849</v>
      </c>
      <c r="V4449" s="144"/>
      <c r="W4449" s="144">
        <v>393670</v>
      </c>
      <c r="X4449" s="144" t="s">
        <v>31318</v>
      </c>
      <c r="Y4449" s="144" t="s">
        <v>25852</v>
      </c>
      <c r="Z4449" s="144" t="s">
        <v>25853</v>
      </c>
      <c r="AA4449" s="160">
        <v>6588</v>
      </c>
    </row>
    <row r="4450" spans="1:27" ht="45" customHeight="1" x14ac:dyDescent="0.25">
      <c r="A4450" s="144" t="s">
        <v>9908</v>
      </c>
      <c r="B4450" s="144" t="s">
        <v>4208</v>
      </c>
      <c r="C4450" s="144">
        <v>51</v>
      </c>
      <c r="D4450" s="144"/>
      <c r="E4450" s="144"/>
      <c r="F4450" s="144">
        <v>1</v>
      </c>
      <c r="G4450" s="144"/>
      <c r="H4450" s="144">
        <v>1199</v>
      </c>
      <c r="I4450" s="144">
        <v>436</v>
      </c>
      <c r="J4450" s="144">
        <v>545</v>
      </c>
      <c r="K4450" s="144">
        <v>218</v>
      </c>
      <c r="L4450" s="144"/>
      <c r="M4450" s="145" t="s">
        <v>2213</v>
      </c>
      <c r="N4450" s="144" t="s">
        <v>76</v>
      </c>
      <c r="O4450" s="144"/>
      <c r="P4450" s="144" t="s">
        <v>3935</v>
      </c>
      <c r="Q4450" s="144" t="s">
        <v>4187</v>
      </c>
      <c r="R4450" s="144" t="s">
        <v>4240</v>
      </c>
      <c r="S4450" s="144"/>
      <c r="T4450" s="144"/>
      <c r="U4450" s="144" t="s">
        <v>9908</v>
      </c>
      <c r="V4450" s="144"/>
      <c r="W4450" s="144">
        <v>410010</v>
      </c>
      <c r="X4450" s="144" t="s">
        <v>13305</v>
      </c>
      <c r="Y4450" s="144" t="s">
        <v>9909</v>
      </c>
      <c r="Z4450" s="144" t="s">
        <v>9910</v>
      </c>
      <c r="AA4450" s="160">
        <v>2739</v>
      </c>
    </row>
    <row r="4451" spans="1:27" ht="45" customHeight="1" x14ac:dyDescent="0.25">
      <c r="A4451" s="144" t="s">
        <v>23190</v>
      </c>
      <c r="B4451" s="144" t="s">
        <v>4205</v>
      </c>
      <c r="C4451" s="144">
        <v>65</v>
      </c>
      <c r="D4451" s="144" t="s">
        <v>4206</v>
      </c>
      <c r="E4451" s="144"/>
      <c r="F4451" s="144">
        <v>1</v>
      </c>
      <c r="G4451" s="144">
        <v>200</v>
      </c>
      <c r="H4451" s="144"/>
      <c r="I4451" s="144"/>
      <c r="J4451" s="144"/>
      <c r="K4451" s="144"/>
      <c r="L4451" s="144"/>
      <c r="M4451" s="145" t="s">
        <v>2213</v>
      </c>
      <c r="N4451" s="144" t="s">
        <v>47</v>
      </c>
      <c r="O4451" s="144"/>
      <c r="P4451" s="144" t="s">
        <v>3451</v>
      </c>
      <c r="Q4451" s="144"/>
      <c r="R4451" s="144"/>
      <c r="S4451" s="144"/>
      <c r="T4451" s="144"/>
      <c r="U4451" s="144" t="s">
        <v>23190</v>
      </c>
      <c r="V4451" s="144"/>
      <c r="W4451" s="144">
        <v>302025</v>
      </c>
      <c r="X4451" s="144" t="s">
        <v>23191</v>
      </c>
      <c r="Y4451" s="144">
        <v>330825</v>
      </c>
      <c r="Z4451" s="144" t="s">
        <v>23189</v>
      </c>
      <c r="AA4451" s="160">
        <v>5928</v>
      </c>
    </row>
    <row r="4452" spans="1:27" ht="45" customHeight="1" x14ac:dyDescent="0.25">
      <c r="A4452" s="144" t="s">
        <v>28559</v>
      </c>
      <c r="B4452" s="144" t="s">
        <v>28560</v>
      </c>
      <c r="C4452" s="144"/>
      <c r="D4452" s="144" t="s">
        <v>28561</v>
      </c>
      <c r="E4452" s="144"/>
      <c r="F4452" s="144">
        <v>5</v>
      </c>
      <c r="G4452" s="144"/>
      <c r="H4452" s="144"/>
      <c r="I4452" s="144"/>
      <c r="J4452" s="144"/>
      <c r="K4452" s="144"/>
      <c r="L4452" s="144">
        <v>500</v>
      </c>
      <c r="M4452" s="145" t="s">
        <v>2213</v>
      </c>
      <c r="N4452" s="144" t="s">
        <v>86</v>
      </c>
      <c r="O4452" s="144"/>
      <c r="P4452" s="144" t="s">
        <v>2577</v>
      </c>
      <c r="Q4452" s="144"/>
      <c r="R4452" s="144"/>
      <c r="S4452" s="144"/>
      <c r="T4452" s="144"/>
      <c r="U4452" s="144" t="s">
        <v>28559</v>
      </c>
      <c r="V4452" s="144"/>
      <c r="W4452" s="144">
        <v>433504</v>
      </c>
      <c r="X4452" s="144" t="s">
        <v>28562</v>
      </c>
      <c r="Y4452" s="144" t="s">
        <v>28563</v>
      </c>
      <c r="Z4452" s="144" t="s">
        <v>28564</v>
      </c>
      <c r="AA4452" s="160">
        <v>7030</v>
      </c>
    </row>
    <row r="4453" spans="1:27" ht="45" customHeight="1" x14ac:dyDescent="0.25">
      <c r="A4453" s="144" t="s">
        <v>15863</v>
      </c>
      <c r="B4453" s="144" t="s">
        <v>15864</v>
      </c>
      <c r="C4453" s="144"/>
      <c r="D4453" s="144"/>
      <c r="E4453" s="144"/>
      <c r="F4453" s="144">
        <v>1</v>
      </c>
      <c r="G4453" s="144">
        <v>35</v>
      </c>
      <c r="H4453" s="144"/>
      <c r="I4453" s="144"/>
      <c r="J4453" s="144"/>
      <c r="K4453" s="144"/>
      <c r="L4453" s="144"/>
      <c r="M4453" s="145" t="s">
        <v>2213</v>
      </c>
      <c r="N4453" s="144" t="s">
        <v>42</v>
      </c>
      <c r="O4453" s="144"/>
      <c r="P4453" s="144" t="s">
        <v>13860</v>
      </c>
      <c r="Q4453" s="144"/>
      <c r="R4453" s="144"/>
      <c r="S4453" s="144" t="s">
        <v>13932</v>
      </c>
      <c r="T4453" s="144" t="s">
        <v>15865</v>
      </c>
      <c r="U4453" s="144" t="s">
        <v>15863</v>
      </c>
      <c r="V4453" s="144"/>
      <c r="W4453" s="144">
        <v>142932</v>
      </c>
      <c r="X4453" s="144" t="s">
        <v>20630</v>
      </c>
      <c r="Y4453" s="144">
        <v>84970000000</v>
      </c>
      <c r="Z4453" s="144" t="s">
        <v>20631</v>
      </c>
      <c r="AA4453" s="160">
        <v>3892</v>
      </c>
    </row>
    <row r="4454" spans="1:27" ht="45" customHeight="1" x14ac:dyDescent="0.25">
      <c r="A4454" s="144" t="s">
        <v>24292</v>
      </c>
      <c r="B4454" s="144" t="s">
        <v>15377</v>
      </c>
      <c r="C4454" s="144">
        <v>22</v>
      </c>
      <c r="D4454" s="144" t="s">
        <v>5218</v>
      </c>
      <c r="E4454" s="144"/>
      <c r="F4454" s="144">
        <v>1</v>
      </c>
      <c r="G4454" s="144">
        <v>200</v>
      </c>
      <c r="H4454" s="144"/>
      <c r="I4454" s="144"/>
      <c r="J4454" s="144"/>
      <c r="K4454" s="144"/>
      <c r="L4454" s="144"/>
      <c r="M4454" s="145" t="s">
        <v>2213</v>
      </c>
      <c r="N4454" s="144" t="s">
        <v>18</v>
      </c>
      <c r="O4454" s="144"/>
      <c r="P4454" s="144" t="s">
        <v>13858</v>
      </c>
      <c r="Q4454" s="144" t="s">
        <v>4189</v>
      </c>
      <c r="R4454" s="144" t="s">
        <v>12937</v>
      </c>
      <c r="S4454" s="144"/>
      <c r="T4454" s="144"/>
      <c r="U4454" s="144" t="s">
        <v>24292</v>
      </c>
      <c r="V4454" s="144"/>
      <c r="W4454" s="144">
        <v>309512</v>
      </c>
      <c r="X4454" s="144" t="s">
        <v>30259</v>
      </c>
      <c r="Y4454" s="144">
        <v>89050000000</v>
      </c>
      <c r="Z4454" s="144" t="s">
        <v>37357</v>
      </c>
      <c r="AA4454" s="160">
        <v>6286</v>
      </c>
    </row>
    <row r="4455" spans="1:27" ht="45" customHeight="1" x14ac:dyDescent="0.25">
      <c r="A4455" s="144" t="s">
        <v>20632</v>
      </c>
      <c r="B4455" s="144" t="s">
        <v>15647</v>
      </c>
      <c r="C4455" s="144">
        <v>123</v>
      </c>
      <c r="D4455" s="144" t="s">
        <v>6672</v>
      </c>
      <c r="E4455" s="144"/>
      <c r="F4455" s="144">
        <v>1</v>
      </c>
      <c r="G4455" s="144">
        <v>250</v>
      </c>
      <c r="H4455" s="144"/>
      <c r="I4455" s="144"/>
      <c r="J4455" s="144"/>
      <c r="K4455" s="144"/>
      <c r="L4455" s="144"/>
      <c r="M4455" s="145" t="s">
        <v>2213</v>
      </c>
      <c r="N4455" s="144" t="s">
        <v>43</v>
      </c>
      <c r="O4455" s="144"/>
      <c r="P4455" s="144" t="s">
        <v>3002</v>
      </c>
      <c r="Q4455" s="144"/>
      <c r="R4455" s="144"/>
      <c r="S4455" s="144"/>
      <c r="T4455" s="144"/>
      <c r="U4455" s="144" t="s">
        <v>20632</v>
      </c>
      <c r="V4455" s="144"/>
      <c r="W4455" s="144">
        <v>183034</v>
      </c>
      <c r="X4455" s="144" t="s">
        <v>20633</v>
      </c>
      <c r="Y4455" s="144" t="s">
        <v>20634</v>
      </c>
      <c r="Z4455" s="144" t="s">
        <v>32399</v>
      </c>
      <c r="AA4455" s="161">
        <v>4909</v>
      </c>
    </row>
    <row r="4456" spans="1:27" ht="45" customHeight="1" x14ac:dyDescent="0.25">
      <c r="A4456" s="144" t="s">
        <v>9911</v>
      </c>
      <c r="B4456" s="144" t="s">
        <v>4205</v>
      </c>
      <c r="C4456" s="144">
        <v>57</v>
      </c>
      <c r="D4456" s="144" t="s">
        <v>9912</v>
      </c>
      <c r="E4456" s="144"/>
      <c r="F4456" s="144">
        <v>1</v>
      </c>
      <c r="G4456" s="144">
        <v>168</v>
      </c>
      <c r="H4456" s="144"/>
      <c r="I4456" s="144"/>
      <c r="J4456" s="144"/>
      <c r="K4456" s="144"/>
      <c r="L4456" s="144"/>
      <c r="M4456" s="145" t="s">
        <v>2213</v>
      </c>
      <c r="N4456" s="144" t="s">
        <v>67</v>
      </c>
      <c r="O4456" s="144"/>
      <c r="P4456" s="144" t="s">
        <v>3887</v>
      </c>
      <c r="Q4456" s="144" t="s">
        <v>4187</v>
      </c>
      <c r="R4456" s="144" t="s">
        <v>5875</v>
      </c>
      <c r="S4456" s="144"/>
      <c r="T4456" s="144"/>
      <c r="U4456" s="144" t="s">
        <v>9911</v>
      </c>
      <c r="V4456" s="144"/>
      <c r="W4456" s="144">
        <v>423803</v>
      </c>
      <c r="X4456" s="144" t="s">
        <v>9913</v>
      </c>
      <c r="Y4456" s="144">
        <v>89050000000</v>
      </c>
      <c r="Z4456" s="144" t="s">
        <v>15866</v>
      </c>
      <c r="AA4456" s="161">
        <v>2741</v>
      </c>
    </row>
    <row r="4457" spans="1:27" ht="45" customHeight="1" x14ac:dyDescent="0.25">
      <c r="A4457" s="144" t="s">
        <v>9914</v>
      </c>
      <c r="B4457" s="144" t="s">
        <v>9915</v>
      </c>
      <c r="C4457" s="144"/>
      <c r="D4457" s="144"/>
      <c r="E4457" s="144"/>
      <c r="F4457" s="144">
        <v>2</v>
      </c>
      <c r="G4457" s="144"/>
      <c r="H4457" s="144"/>
      <c r="I4457" s="144"/>
      <c r="J4457" s="144"/>
      <c r="K4457" s="144"/>
      <c r="L4457" s="144">
        <v>150</v>
      </c>
      <c r="M4457" s="145" t="s">
        <v>2213</v>
      </c>
      <c r="N4457" s="144" t="s">
        <v>42</v>
      </c>
      <c r="O4457" s="144"/>
      <c r="P4457" s="144" t="s">
        <v>3183</v>
      </c>
      <c r="Q4457" s="144"/>
      <c r="R4457" s="144"/>
      <c r="S4457" s="144"/>
      <c r="T4457" s="144"/>
      <c r="U4457" s="144" t="s">
        <v>9914</v>
      </c>
      <c r="V4457" s="144"/>
      <c r="W4457" s="144">
        <v>140180</v>
      </c>
      <c r="X4457" s="144" t="s">
        <v>9916</v>
      </c>
      <c r="Y4457" s="144" t="s">
        <v>9917</v>
      </c>
      <c r="Z4457" s="144" t="s">
        <v>9918</v>
      </c>
      <c r="AA4457" s="161">
        <v>2742</v>
      </c>
    </row>
    <row r="4458" spans="1:27" ht="45" customHeight="1" x14ac:dyDescent="0.25">
      <c r="A4458" s="144" t="s">
        <v>13528</v>
      </c>
      <c r="B4458" s="144" t="s">
        <v>13529</v>
      </c>
      <c r="C4458" s="144"/>
      <c r="D4458" s="144" t="s">
        <v>13530</v>
      </c>
      <c r="E4458" s="144"/>
      <c r="F4458" s="144">
        <v>1</v>
      </c>
      <c r="G4458" s="144"/>
      <c r="H4458" s="144">
        <v>1199</v>
      </c>
      <c r="I4458" s="144">
        <v>436</v>
      </c>
      <c r="J4458" s="144">
        <v>545</v>
      </c>
      <c r="K4458" s="144">
        <v>218</v>
      </c>
      <c r="L4458" s="144"/>
      <c r="M4458" s="145" t="s">
        <v>2213</v>
      </c>
      <c r="N4458" s="144" t="s">
        <v>60</v>
      </c>
      <c r="O4458" s="144"/>
      <c r="P4458" s="144" t="s">
        <v>3018</v>
      </c>
      <c r="Q4458" s="144"/>
      <c r="R4458" s="144"/>
      <c r="S4458" s="144"/>
      <c r="T4458" s="144"/>
      <c r="U4458" s="144" t="s">
        <v>13528</v>
      </c>
      <c r="V4458" s="144"/>
      <c r="W4458" s="144">
        <v>185001</v>
      </c>
      <c r="X4458" s="144" t="s">
        <v>20635</v>
      </c>
      <c r="Y4458" s="144"/>
      <c r="Z4458" s="144" t="s">
        <v>13531</v>
      </c>
      <c r="AA4458" s="160">
        <v>2743</v>
      </c>
    </row>
    <row r="4459" spans="1:27" ht="45" customHeight="1" x14ac:dyDescent="0.25">
      <c r="A4459" s="144" t="s">
        <v>9919</v>
      </c>
      <c r="B4459" s="144" t="s">
        <v>4239</v>
      </c>
      <c r="C4459" s="144">
        <v>37</v>
      </c>
      <c r="D4459" s="144"/>
      <c r="E4459" s="144"/>
      <c r="F4459" s="144">
        <v>5</v>
      </c>
      <c r="G4459" s="144"/>
      <c r="H4459" s="144"/>
      <c r="I4459" s="144"/>
      <c r="J4459" s="144"/>
      <c r="K4459" s="144"/>
      <c r="L4459" s="144">
        <v>850</v>
      </c>
      <c r="M4459" s="145" t="s">
        <v>2213</v>
      </c>
      <c r="N4459" s="144" t="s">
        <v>31</v>
      </c>
      <c r="O4459" s="144"/>
      <c r="P4459" s="144" t="s">
        <v>13854</v>
      </c>
      <c r="Q4459" s="144"/>
      <c r="R4459" s="144"/>
      <c r="S4459" s="144" t="s">
        <v>4190</v>
      </c>
      <c r="T4459" s="144" t="s">
        <v>5056</v>
      </c>
      <c r="U4459" s="144" t="s">
        <v>9919</v>
      </c>
      <c r="V4459" s="144"/>
      <c r="W4459" s="144">
        <v>652831</v>
      </c>
      <c r="X4459" s="144" t="s">
        <v>9920</v>
      </c>
      <c r="Y4459" s="144"/>
      <c r="Z4459" s="144"/>
      <c r="AA4459" s="160">
        <v>2744</v>
      </c>
    </row>
    <row r="4460" spans="1:27" ht="45" customHeight="1" x14ac:dyDescent="0.25">
      <c r="A4460" s="144" t="s">
        <v>33065</v>
      </c>
      <c r="B4460" s="144" t="s">
        <v>15483</v>
      </c>
      <c r="C4460" s="144">
        <v>3</v>
      </c>
      <c r="D4460" s="144" t="s">
        <v>5037</v>
      </c>
      <c r="E4460" s="144"/>
      <c r="F4460" s="144">
        <v>1</v>
      </c>
      <c r="G4460" s="144">
        <v>200</v>
      </c>
      <c r="H4460" s="144"/>
      <c r="I4460" s="144"/>
      <c r="J4460" s="144"/>
      <c r="K4460" s="144"/>
      <c r="L4460" s="144"/>
      <c r="M4460" s="145" t="s">
        <v>2213</v>
      </c>
      <c r="N4460" s="144" t="s">
        <v>18</v>
      </c>
      <c r="O4460" s="144"/>
      <c r="P4460" s="144" t="s">
        <v>3328</v>
      </c>
      <c r="Q4460" s="144"/>
      <c r="R4460" s="144"/>
      <c r="S4460" s="144" t="s">
        <v>4190</v>
      </c>
      <c r="T4460" s="144" t="s">
        <v>6283</v>
      </c>
      <c r="U4460" s="144" t="s">
        <v>33065</v>
      </c>
      <c r="V4460" s="144"/>
      <c r="W4460" s="144">
        <v>309310</v>
      </c>
      <c r="X4460" s="144" t="s">
        <v>37358</v>
      </c>
      <c r="Y4460" s="150">
        <v>84720000000</v>
      </c>
      <c r="Z4460" s="144" t="s">
        <v>6284</v>
      </c>
      <c r="AA4460" s="160">
        <v>2677</v>
      </c>
    </row>
    <row r="4461" spans="1:27" ht="45" customHeight="1" x14ac:dyDescent="0.25">
      <c r="A4461" s="144" t="s">
        <v>14874</v>
      </c>
      <c r="B4461" s="144" t="s">
        <v>5933</v>
      </c>
      <c r="C4461" s="144"/>
      <c r="D4461" s="144"/>
      <c r="E4461" s="144"/>
      <c r="F4461" s="144">
        <v>2</v>
      </c>
      <c r="G4461" s="144"/>
      <c r="H4461" s="144"/>
      <c r="I4461" s="144"/>
      <c r="J4461" s="144"/>
      <c r="K4461" s="144"/>
      <c r="L4461" s="144">
        <v>150</v>
      </c>
      <c r="M4461" s="145" t="s">
        <v>2213</v>
      </c>
      <c r="N4461" s="144" t="s">
        <v>62</v>
      </c>
      <c r="O4461" s="144"/>
      <c r="P4461" s="144" t="s">
        <v>3457</v>
      </c>
      <c r="Q4461" s="144"/>
      <c r="R4461" s="144"/>
      <c r="S4461" s="144"/>
      <c r="T4461" s="144"/>
      <c r="U4461" s="144" t="s">
        <v>14874</v>
      </c>
      <c r="V4461" s="144"/>
      <c r="W4461" s="144">
        <v>295017</v>
      </c>
      <c r="X4461" s="144" t="s">
        <v>20636</v>
      </c>
      <c r="Y4461" s="144" t="s">
        <v>14875</v>
      </c>
      <c r="Z4461" s="144" t="s">
        <v>14876</v>
      </c>
      <c r="AA4461" s="160">
        <v>924</v>
      </c>
    </row>
    <row r="4462" spans="1:27" ht="45" customHeight="1" x14ac:dyDescent="0.25">
      <c r="A4462" s="144" t="s">
        <v>20637</v>
      </c>
      <c r="B4462" s="144" t="s">
        <v>20638</v>
      </c>
      <c r="C4462" s="144">
        <v>2</v>
      </c>
      <c r="D4462" s="144"/>
      <c r="E4462" s="144"/>
      <c r="F4462" s="144">
        <v>1</v>
      </c>
      <c r="G4462" s="144"/>
      <c r="H4462" s="144">
        <v>250</v>
      </c>
      <c r="I4462" s="144">
        <v>100</v>
      </c>
      <c r="J4462" s="144">
        <v>100</v>
      </c>
      <c r="K4462" s="144">
        <v>50</v>
      </c>
      <c r="L4462" s="144"/>
      <c r="M4462" s="145" t="s">
        <v>2213</v>
      </c>
      <c r="N4462" s="144" t="s">
        <v>46</v>
      </c>
      <c r="O4462" s="144"/>
      <c r="P4462" s="144" t="s">
        <v>4057</v>
      </c>
      <c r="Q4462" s="144"/>
      <c r="R4462" s="144"/>
      <c r="S4462" s="144" t="s">
        <v>15453</v>
      </c>
      <c r="T4462" s="144" t="s">
        <v>19861</v>
      </c>
      <c r="U4462" s="144" t="s">
        <v>20637</v>
      </c>
      <c r="V4462" s="144"/>
      <c r="W4462" s="144">
        <v>461450</v>
      </c>
      <c r="X4462" s="144" t="s">
        <v>20639</v>
      </c>
      <c r="Y4462" s="144">
        <v>39954</v>
      </c>
      <c r="Z4462" s="144" t="s">
        <v>20640</v>
      </c>
      <c r="AA4462" s="160">
        <v>4636</v>
      </c>
    </row>
    <row r="4463" spans="1:27" ht="45" customHeight="1" x14ac:dyDescent="0.25">
      <c r="A4463" s="144" t="s">
        <v>33066</v>
      </c>
      <c r="B4463" s="144" t="s">
        <v>28319</v>
      </c>
      <c r="C4463" s="144"/>
      <c r="D4463" s="144"/>
      <c r="E4463" s="144"/>
      <c r="F4463" s="144">
        <v>1</v>
      </c>
      <c r="G4463" s="144"/>
      <c r="H4463" s="144">
        <v>1500</v>
      </c>
      <c r="I4463" s="144">
        <v>600</v>
      </c>
      <c r="J4463" s="144">
        <v>500</v>
      </c>
      <c r="K4463" s="144">
        <v>400</v>
      </c>
      <c r="L4463" s="144"/>
      <c r="M4463" s="145" t="s">
        <v>2213</v>
      </c>
      <c r="N4463" s="144" t="s">
        <v>47</v>
      </c>
      <c r="O4463" s="144"/>
      <c r="P4463" s="144" t="s">
        <v>30651</v>
      </c>
      <c r="Q4463" s="144"/>
      <c r="R4463" s="144"/>
      <c r="S4463" s="144" t="s">
        <v>4190</v>
      </c>
      <c r="T4463" s="144" t="s">
        <v>5477</v>
      </c>
      <c r="U4463" s="144" t="s">
        <v>33066</v>
      </c>
      <c r="V4463" s="144"/>
      <c r="W4463" s="144">
        <v>302520</v>
      </c>
      <c r="X4463" s="144" t="s">
        <v>19678</v>
      </c>
      <c r="Y4463" s="144" t="s">
        <v>14703</v>
      </c>
      <c r="Z4463" s="144" t="s">
        <v>19679</v>
      </c>
      <c r="AA4463" s="160">
        <v>2035</v>
      </c>
    </row>
    <row r="4464" spans="1:27" ht="45" customHeight="1" x14ac:dyDescent="0.25">
      <c r="A4464" s="144" t="s">
        <v>33066</v>
      </c>
      <c r="B4464" s="144" t="s">
        <v>28319</v>
      </c>
      <c r="C4464" s="144"/>
      <c r="D4464" s="144"/>
      <c r="E4464" s="144" t="s">
        <v>28320</v>
      </c>
      <c r="F4464" s="144">
        <v>1</v>
      </c>
      <c r="G4464" s="144">
        <v>200</v>
      </c>
      <c r="H4464" s="144"/>
      <c r="I4464" s="144"/>
      <c r="J4464" s="144"/>
      <c r="K4464" s="144"/>
      <c r="L4464" s="144"/>
      <c r="M4464" s="145" t="s">
        <v>2213</v>
      </c>
      <c r="N4464" s="144" t="s">
        <v>47</v>
      </c>
      <c r="O4464" s="144"/>
      <c r="P4464" s="144" t="s">
        <v>30651</v>
      </c>
      <c r="Q4464" s="144"/>
      <c r="R4464" s="144"/>
      <c r="S4464" s="144" t="s">
        <v>4190</v>
      </c>
      <c r="T4464" s="144" t="s">
        <v>5477</v>
      </c>
      <c r="U4464" s="144" t="s">
        <v>33066</v>
      </c>
      <c r="V4464" s="144" t="s">
        <v>19680</v>
      </c>
      <c r="W4464" s="144">
        <v>302520</v>
      </c>
      <c r="X4464" s="144" t="s">
        <v>7531</v>
      </c>
      <c r="Y4464" s="144" t="s">
        <v>7532</v>
      </c>
      <c r="Z4464" s="144" t="s">
        <v>7533</v>
      </c>
      <c r="AA4464" s="160">
        <v>781</v>
      </c>
    </row>
    <row r="4465" spans="1:27" ht="45" customHeight="1" x14ac:dyDescent="0.25">
      <c r="A4465" s="144" t="s">
        <v>9921</v>
      </c>
      <c r="B4465" s="144" t="s">
        <v>4208</v>
      </c>
      <c r="C4465" s="144">
        <v>30</v>
      </c>
      <c r="D4465" s="144"/>
      <c r="E4465" s="144"/>
      <c r="F4465" s="144">
        <v>1</v>
      </c>
      <c r="G4465" s="144"/>
      <c r="H4465" s="144">
        <v>1199</v>
      </c>
      <c r="I4465" s="144">
        <v>436</v>
      </c>
      <c r="J4465" s="144">
        <v>545</v>
      </c>
      <c r="K4465" s="144">
        <v>218</v>
      </c>
      <c r="L4465" s="144"/>
      <c r="M4465" s="145" t="s">
        <v>2213</v>
      </c>
      <c r="N4465" s="144" t="s">
        <v>35</v>
      </c>
      <c r="O4465" s="144"/>
      <c r="P4465" s="144" t="s">
        <v>3901</v>
      </c>
      <c r="Q4465" s="144"/>
      <c r="R4465" s="144"/>
      <c r="S4465" s="144"/>
      <c r="T4465" s="144"/>
      <c r="U4465" s="144" t="s">
        <v>9921</v>
      </c>
      <c r="V4465" s="144"/>
      <c r="W4465" s="144">
        <v>660011</v>
      </c>
      <c r="X4465" s="144" t="s">
        <v>20641</v>
      </c>
      <c r="Y4465" s="144"/>
      <c r="Z4465" s="144" t="s">
        <v>9922</v>
      </c>
      <c r="AA4465" s="160">
        <v>2745</v>
      </c>
    </row>
    <row r="4466" spans="1:27" ht="45" customHeight="1" x14ac:dyDescent="0.25">
      <c r="A4466" s="144" t="s">
        <v>9924</v>
      </c>
      <c r="B4466" s="144" t="s">
        <v>4303</v>
      </c>
      <c r="C4466" s="144"/>
      <c r="D4466" s="144" t="s">
        <v>4286</v>
      </c>
      <c r="E4466" s="144"/>
      <c r="F4466" s="144">
        <v>2</v>
      </c>
      <c r="G4466" s="144"/>
      <c r="H4466" s="144"/>
      <c r="I4466" s="144"/>
      <c r="J4466" s="144"/>
      <c r="K4466" s="144"/>
      <c r="L4466" s="144">
        <v>150</v>
      </c>
      <c r="M4466" s="145" t="s">
        <v>2213</v>
      </c>
      <c r="N4466" s="144" t="s">
        <v>87</v>
      </c>
      <c r="O4466" s="144"/>
      <c r="P4466" s="144" t="s">
        <v>3429</v>
      </c>
      <c r="Q4466" s="144" t="s">
        <v>4187</v>
      </c>
      <c r="R4466" s="144" t="s">
        <v>4781</v>
      </c>
      <c r="S4466" s="144"/>
      <c r="T4466" s="144"/>
      <c r="U4466" s="144" t="s">
        <v>9924</v>
      </c>
      <c r="V4466" s="144"/>
      <c r="W4466" s="144">
        <v>680022</v>
      </c>
      <c r="X4466" s="144" t="s">
        <v>9925</v>
      </c>
      <c r="Y4466" s="149" t="s">
        <v>9926</v>
      </c>
      <c r="Z4466" s="144" t="s">
        <v>9927</v>
      </c>
      <c r="AA4466" s="160">
        <v>2746</v>
      </c>
    </row>
    <row r="4467" spans="1:27" ht="45" customHeight="1" x14ac:dyDescent="0.25">
      <c r="A4467" s="144" t="s">
        <v>27542</v>
      </c>
      <c r="B4467" s="144" t="s">
        <v>27543</v>
      </c>
      <c r="C4467" s="144"/>
      <c r="D4467" s="144"/>
      <c r="E4467" s="144"/>
      <c r="F4467" s="144">
        <v>1</v>
      </c>
      <c r="G4467" s="144"/>
      <c r="H4467" s="144">
        <v>150</v>
      </c>
      <c r="I4467" s="144">
        <v>60</v>
      </c>
      <c r="J4467" s="144">
        <v>60</v>
      </c>
      <c r="K4467" s="144">
        <v>30</v>
      </c>
      <c r="L4467" s="144"/>
      <c r="M4467" s="145" t="s">
        <v>2213</v>
      </c>
      <c r="N4467" s="144" t="s">
        <v>18</v>
      </c>
      <c r="O4467" s="144"/>
      <c r="P4467" s="144" t="s">
        <v>3275</v>
      </c>
      <c r="Q4467" s="144"/>
      <c r="R4467" s="144"/>
      <c r="S4467" s="144" t="s">
        <v>4190</v>
      </c>
      <c r="T4467" s="144" t="s">
        <v>27544</v>
      </c>
      <c r="U4467" s="144" t="s">
        <v>27542</v>
      </c>
      <c r="V4467" s="144"/>
      <c r="W4467" s="144">
        <v>309015</v>
      </c>
      <c r="X4467" s="144" t="s">
        <v>27545</v>
      </c>
      <c r="Y4467" s="144">
        <v>84720000000</v>
      </c>
      <c r="Z4467" s="144" t="s">
        <v>27546</v>
      </c>
      <c r="AA4467" s="160">
        <v>6697</v>
      </c>
    </row>
    <row r="4468" spans="1:27" ht="45" customHeight="1" x14ac:dyDescent="0.25">
      <c r="A4468" s="144" t="s">
        <v>25854</v>
      </c>
      <c r="B4468" s="144" t="s">
        <v>15377</v>
      </c>
      <c r="C4468" s="144">
        <v>49</v>
      </c>
      <c r="D4468" s="144" t="s">
        <v>20064</v>
      </c>
      <c r="E4468" s="144"/>
      <c r="F4468" s="144">
        <v>1</v>
      </c>
      <c r="G4468" s="144">
        <v>300</v>
      </c>
      <c r="H4468" s="144"/>
      <c r="I4468" s="144"/>
      <c r="J4468" s="144"/>
      <c r="K4468" s="144"/>
      <c r="L4468" s="144"/>
      <c r="M4468" s="145" t="s">
        <v>2213</v>
      </c>
      <c r="N4468" s="144" t="s">
        <v>18</v>
      </c>
      <c r="O4468" s="144"/>
      <c r="P4468" s="144" t="s">
        <v>2375</v>
      </c>
      <c r="Q4468" s="144" t="s">
        <v>4188</v>
      </c>
      <c r="R4468" s="144" t="s">
        <v>8871</v>
      </c>
      <c r="S4468" s="144"/>
      <c r="T4468" s="144"/>
      <c r="U4468" s="144" t="s">
        <v>25854</v>
      </c>
      <c r="V4468" s="144"/>
      <c r="W4468" s="144">
        <v>308023</v>
      </c>
      <c r="X4468" s="144" t="s">
        <v>25855</v>
      </c>
      <c r="Y4468" s="144">
        <v>84720000000</v>
      </c>
      <c r="Z4468" s="144" t="s">
        <v>25856</v>
      </c>
      <c r="AA4468" s="160">
        <v>6356</v>
      </c>
    </row>
    <row r="4469" spans="1:27" ht="45" customHeight="1" x14ac:dyDescent="0.25">
      <c r="A4469" s="144" t="s">
        <v>9928</v>
      </c>
      <c r="B4469" s="144" t="s">
        <v>12916</v>
      </c>
      <c r="C4469" s="144">
        <v>1</v>
      </c>
      <c r="D4469" s="144"/>
      <c r="E4469" s="144"/>
      <c r="F4469" s="144">
        <v>2</v>
      </c>
      <c r="G4469" s="144"/>
      <c r="H4469" s="144"/>
      <c r="I4469" s="144"/>
      <c r="J4469" s="144"/>
      <c r="K4469" s="144"/>
      <c r="L4469" s="144">
        <v>150</v>
      </c>
      <c r="M4469" s="145" t="s">
        <v>2213</v>
      </c>
      <c r="N4469" s="144" t="s">
        <v>67</v>
      </c>
      <c r="O4469" s="144"/>
      <c r="P4469" s="144" t="s">
        <v>3887</v>
      </c>
      <c r="Q4469" s="144"/>
      <c r="R4469" s="144"/>
      <c r="S4469" s="144"/>
      <c r="T4469" s="144"/>
      <c r="U4469" s="144" t="s">
        <v>9928</v>
      </c>
      <c r="V4469" s="144"/>
      <c r="W4469" s="144">
        <v>423821</v>
      </c>
      <c r="X4469" s="144" t="s">
        <v>9929</v>
      </c>
      <c r="Y4469" s="150" t="s">
        <v>9930</v>
      </c>
      <c r="Z4469" s="144" t="s">
        <v>9931</v>
      </c>
      <c r="AA4469" s="160">
        <v>2747</v>
      </c>
    </row>
    <row r="4470" spans="1:27" ht="45" customHeight="1" x14ac:dyDescent="0.25">
      <c r="A4470" s="144" t="s">
        <v>20642</v>
      </c>
      <c r="B4470" s="144" t="s">
        <v>15377</v>
      </c>
      <c r="C4470" s="144">
        <v>15</v>
      </c>
      <c r="D4470" s="144" t="s">
        <v>5210</v>
      </c>
      <c r="E4470" s="144"/>
      <c r="F4470" s="144">
        <v>1</v>
      </c>
      <c r="G4470" s="144">
        <v>101</v>
      </c>
      <c r="H4470" s="144"/>
      <c r="I4470" s="144"/>
      <c r="J4470" s="144"/>
      <c r="K4470" s="144"/>
      <c r="L4470" s="144"/>
      <c r="M4470" s="145" t="s">
        <v>2213</v>
      </c>
      <c r="N4470" s="144" t="s">
        <v>34</v>
      </c>
      <c r="O4470" s="144"/>
      <c r="P4470" s="144" t="s">
        <v>2728</v>
      </c>
      <c r="Q4470" s="144"/>
      <c r="R4470" s="144"/>
      <c r="S4470" s="144" t="s">
        <v>4195</v>
      </c>
      <c r="T4470" s="144" t="s">
        <v>20643</v>
      </c>
      <c r="U4470" s="144" t="s">
        <v>20642</v>
      </c>
      <c r="V4470" s="144"/>
      <c r="W4470" s="144">
        <v>352762</v>
      </c>
      <c r="X4470" s="144" t="s">
        <v>7311</v>
      </c>
      <c r="Y4470" s="144" t="s">
        <v>20645</v>
      </c>
      <c r="Z4470" s="144" t="s">
        <v>20644</v>
      </c>
      <c r="AA4470" s="160">
        <v>5350</v>
      </c>
    </row>
    <row r="4471" spans="1:27" ht="45" customHeight="1" x14ac:dyDescent="0.25">
      <c r="A4471" s="144" t="s">
        <v>13764</v>
      </c>
      <c r="B4471" s="144" t="s">
        <v>15647</v>
      </c>
      <c r="C4471" s="144">
        <v>15</v>
      </c>
      <c r="D4471" s="144" t="s">
        <v>4241</v>
      </c>
      <c r="E4471" s="144"/>
      <c r="F4471" s="144">
        <v>1</v>
      </c>
      <c r="G4471" s="144">
        <v>216</v>
      </c>
      <c r="H4471" s="144"/>
      <c r="I4471" s="144"/>
      <c r="J4471" s="144"/>
      <c r="K4471" s="144"/>
      <c r="L4471" s="144"/>
      <c r="M4471" s="145" t="s">
        <v>2213</v>
      </c>
      <c r="N4471" s="144" t="s">
        <v>49</v>
      </c>
      <c r="O4471" s="144"/>
      <c r="P4471" s="144" t="s">
        <v>30549</v>
      </c>
      <c r="Q4471" s="144"/>
      <c r="R4471" s="144"/>
      <c r="S4471" s="144"/>
      <c r="T4471" s="144"/>
      <c r="U4471" s="144" t="s">
        <v>13764</v>
      </c>
      <c r="V4471" s="144"/>
      <c r="W4471" s="144">
        <v>618416</v>
      </c>
      <c r="X4471" s="144" t="s">
        <v>20646</v>
      </c>
      <c r="Y4471" s="144"/>
      <c r="Z4471" s="144" t="s">
        <v>20647</v>
      </c>
      <c r="AA4471" s="160">
        <v>2748</v>
      </c>
    </row>
    <row r="4472" spans="1:27" ht="45" customHeight="1" x14ac:dyDescent="0.25">
      <c r="A4472" s="144" t="s">
        <v>31319</v>
      </c>
      <c r="B4472" s="144" t="s">
        <v>31242</v>
      </c>
      <c r="C4472" s="144">
        <v>1</v>
      </c>
      <c r="D4472" s="144"/>
      <c r="E4472" s="144"/>
      <c r="F4472" s="144">
        <v>1</v>
      </c>
      <c r="G4472" s="144">
        <v>350</v>
      </c>
      <c r="H4472" s="144"/>
      <c r="I4472" s="144"/>
      <c r="J4472" s="144"/>
      <c r="K4472" s="144"/>
      <c r="L4472" s="144"/>
      <c r="M4472" s="145" t="s">
        <v>2213</v>
      </c>
      <c r="N4472" s="144" t="s">
        <v>23</v>
      </c>
      <c r="O4472" s="144"/>
      <c r="P4472" s="144" t="s">
        <v>25609</v>
      </c>
      <c r="Q4472" s="144"/>
      <c r="R4472" s="144"/>
      <c r="S4472" s="144"/>
      <c r="T4472" s="144"/>
      <c r="U4472" s="144" t="s">
        <v>31319</v>
      </c>
      <c r="V4472" s="144"/>
      <c r="W4472" s="144">
        <v>397160</v>
      </c>
      <c r="X4472" s="144" t="s">
        <v>27075</v>
      </c>
      <c r="Y4472" s="149"/>
      <c r="Z4472" s="144" t="s">
        <v>31320</v>
      </c>
      <c r="AA4472" s="160">
        <v>2320</v>
      </c>
    </row>
    <row r="4473" spans="1:27" ht="45" customHeight="1" x14ac:dyDescent="0.25">
      <c r="A4473" s="144" t="s">
        <v>9932</v>
      </c>
      <c r="B4473" s="144" t="s">
        <v>4217</v>
      </c>
      <c r="C4473" s="144"/>
      <c r="D4473" s="144"/>
      <c r="E4473" s="144"/>
      <c r="F4473" s="144">
        <v>2</v>
      </c>
      <c r="G4473" s="144"/>
      <c r="H4473" s="144"/>
      <c r="I4473" s="144"/>
      <c r="J4473" s="144"/>
      <c r="K4473" s="144"/>
      <c r="L4473" s="144">
        <v>150</v>
      </c>
      <c r="M4473" s="145" t="s">
        <v>2213</v>
      </c>
      <c r="N4473" s="144" t="s">
        <v>46</v>
      </c>
      <c r="O4473" s="144"/>
      <c r="P4473" s="144" t="s">
        <v>13882</v>
      </c>
      <c r="Q4473" s="144"/>
      <c r="R4473" s="144"/>
      <c r="S4473" s="144" t="s">
        <v>4189</v>
      </c>
      <c r="T4473" s="144" t="s">
        <v>9933</v>
      </c>
      <c r="U4473" s="144" t="s">
        <v>9932</v>
      </c>
      <c r="V4473" s="144"/>
      <c r="W4473" s="144">
        <v>461900</v>
      </c>
      <c r="X4473" s="144" t="s">
        <v>9934</v>
      </c>
      <c r="Y4473" s="144" t="s">
        <v>9935</v>
      </c>
      <c r="Z4473" s="144" t="s">
        <v>9936</v>
      </c>
      <c r="AA4473" s="160">
        <v>2749</v>
      </c>
    </row>
    <row r="4474" spans="1:27" ht="45" customHeight="1" x14ac:dyDescent="0.25">
      <c r="A4474" s="144" t="s">
        <v>20648</v>
      </c>
      <c r="B4474" s="144" t="s">
        <v>19136</v>
      </c>
      <c r="C4474" s="144">
        <v>23</v>
      </c>
      <c r="D4474" s="144"/>
      <c r="E4474" s="144"/>
      <c r="F4474" s="144">
        <v>1</v>
      </c>
      <c r="G4474" s="144">
        <v>293</v>
      </c>
      <c r="H4474" s="144"/>
      <c r="I4474" s="144"/>
      <c r="J4474" s="144"/>
      <c r="K4474" s="144"/>
      <c r="L4474" s="144"/>
      <c r="M4474" s="145" t="s">
        <v>2213</v>
      </c>
      <c r="N4474" s="144" t="s">
        <v>72</v>
      </c>
      <c r="O4474" s="144"/>
      <c r="P4474" s="144" t="s">
        <v>3603</v>
      </c>
      <c r="Q4474" s="144"/>
      <c r="R4474" s="144"/>
      <c r="S4474" s="144"/>
      <c r="T4474" s="144"/>
      <c r="U4474" s="144" t="s">
        <v>20648</v>
      </c>
      <c r="V4474" s="144"/>
      <c r="W4474" s="144">
        <v>347800</v>
      </c>
      <c r="X4474" s="144" t="s">
        <v>20649</v>
      </c>
      <c r="Y4474" s="144" t="s">
        <v>20651</v>
      </c>
      <c r="Z4474" s="144" t="s">
        <v>20650</v>
      </c>
      <c r="AA4474" s="161">
        <v>5452</v>
      </c>
    </row>
    <row r="4475" spans="1:27" ht="45" customHeight="1" x14ac:dyDescent="0.25">
      <c r="A4475" s="144" t="s">
        <v>32400</v>
      </c>
      <c r="B4475" s="144" t="s">
        <v>16995</v>
      </c>
      <c r="C4475" s="144"/>
      <c r="D4475" s="144"/>
      <c r="E4475" s="144"/>
      <c r="F4475" s="144">
        <v>5</v>
      </c>
      <c r="G4475" s="144"/>
      <c r="H4475" s="144"/>
      <c r="I4475" s="144"/>
      <c r="J4475" s="144"/>
      <c r="K4475" s="144"/>
      <c r="L4475" s="144">
        <v>400</v>
      </c>
      <c r="M4475" s="145" t="s">
        <v>2213</v>
      </c>
      <c r="N4475" s="144" t="s">
        <v>18</v>
      </c>
      <c r="O4475" s="144"/>
      <c r="P4475" s="144" t="s">
        <v>17726</v>
      </c>
      <c r="Q4475" s="144"/>
      <c r="R4475" s="144"/>
      <c r="S4475" s="144" t="s">
        <v>4191</v>
      </c>
      <c r="T4475" s="144" t="s">
        <v>27370</v>
      </c>
      <c r="U4475" s="144" t="s">
        <v>32400</v>
      </c>
      <c r="V4475" s="144"/>
      <c r="W4475" s="144">
        <v>309280</v>
      </c>
      <c r="X4475" s="144" t="s">
        <v>32401</v>
      </c>
      <c r="Y4475" s="144" t="s">
        <v>32402</v>
      </c>
      <c r="Z4475" s="144" t="s">
        <v>32403</v>
      </c>
      <c r="AA4475" s="161">
        <v>7288</v>
      </c>
    </row>
    <row r="4476" spans="1:27" ht="45" customHeight="1" x14ac:dyDescent="0.25">
      <c r="A4476" s="144" t="s">
        <v>14877</v>
      </c>
      <c r="B4476" s="144" t="s">
        <v>4205</v>
      </c>
      <c r="C4476" s="144">
        <v>13</v>
      </c>
      <c r="D4476" s="144" t="s">
        <v>4353</v>
      </c>
      <c r="E4476" s="144"/>
      <c r="F4476" s="144">
        <v>1</v>
      </c>
      <c r="G4476" s="144">
        <v>95</v>
      </c>
      <c r="H4476" s="144"/>
      <c r="I4476" s="144"/>
      <c r="J4476" s="144"/>
      <c r="K4476" s="144"/>
      <c r="L4476" s="144"/>
      <c r="M4476" s="145" t="s">
        <v>2213</v>
      </c>
      <c r="N4476" s="144" t="s">
        <v>42</v>
      </c>
      <c r="O4476" s="144"/>
      <c r="P4476" s="144" t="s">
        <v>4085</v>
      </c>
      <c r="Q4476" s="144" t="s">
        <v>13845</v>
      </c>
      <c r="R4476" s="144" t="s">
        <v>4232</v>
      </c>
      <c r="S4476" s="144"/>
      <c r="T4476" s="144"/>
      <c r="U4476" s="144" t="s">
        <v>14877</v>
      </c>
      <c r="V4476" s="144"/>
      <c r="W4476" s="144">
        <v>142181</v>
      </c>
      <c r="X4476" s="144" t="s">
        <v>20652</v>
      </c>
      <c r="Y4476" s="144" t="s">
        <v>14878</v>
      </c>
      <c r="Z4476" s="144" t="s">
        <v>14879</v>
      </c>
      <c r="AA4476" s="160">
        <v>3783</v>
      </c>
    </row>
    <row r="4477" spans="1:27" ht="45" customHeight="1" x14ac:dyDescent="0.25">
      <c r="A4477" s="167" t="s">
        <v>36828</v>
      </c>
      <c r="B4477" s="144" t="s">
        <v>19887</v>
      </c>
      <c r="C4477" s="144">
        <v>1</v>
      </c>
      <c r="D4477" s="144"/>
      <c r="E4477" s="144"/>
      <c r="F4477" s="144">
        <v>1</v>
      </c>
      <c r="G4477" s="144"/>
      <c r="H4477" s="144">
        <v>1300</v>
      </c>
      <c r="I4477" s="144">
        <v>500</v>
      </c>
      <c r="J4477" s="144">
        <v>600</v>
      </c>
      <c r="K4477" s="144">
        <v>200</v>
      </c>
      <c r="L4477" s="144"/>
      <c r="M4477" s="145" t="s">
        <v>2213</v>
      </c>
      <c r="N4477" s="144" t="s">
        <v>39</v>
      </c>
      <c r="O4477" s="144"/>
      <c r="P4477" s="144" t="s">
        <v>2867</v>
      </c>
      <c r="Q4477" s="144"/>
      <c r="R4477" s="144"/>
      <c r="S4477" s="144" t="s">
        <v>4189</v>
      </c>
      <c r="T4477" s="144" t="s">
        <v>12811</v>
      </c>
      <c r="U4477" s="144" t="s">
        <v>36828</v>
      </c>
      <c r="V4477" s="167"/>
      <c r="W4477" s="144">
        <v>399200</v>
      </c>
      <c r="X4477" s="144" t="s">
        <v>36829</v>
      </c>
      <c r="Y4477" s="167" t="s">
        <v>36830</v>
      </c>
      <c r="Z4477" s="144" t="s">
        <v>36831</v>
      </c>
      <c r="AA4477" s="160">
        <v>7707</v>
      </c>
    </row>
    <row r="4478" spans="1:27" ht="45" customHeight="1" x14ac:dyDescent="0.25">
      <c r="A4478" s="144" t="s">
        <v>20653</v>
      </c>
      <c r="B4478" s="144" t="s">
        <v>17774</v>
      </c>
      <c r="C4478" s="144"/>
      <c r="D4478" s="144"/>
      <c r="E4478" s="144"/>
      <c r="F4478" s="144">
        <v>2</v>
      </c>
      <c r="G4478" s="144"/>
      <c r="H4478" s="144"/>
      <c r="I4478" s="144"/>
      <c r="J4478" s="144"/>
      <c r="K4478" s="144"/>
      <c r="L4478" s="144">
        <v>500</v>
      </c>
      <c r="M4478" s="145" t="s">
        <v>2213</v>
      </c>
      <c r="N4478" s="144" t="s">
        <v>39</v>
      </c>
      <c r="O4478" s="144"/>
      <c r="P4478" s="144" t="s">
        <v>3063</v>
      </c>
      <c r="Q4478" s="144"/>
      <c r="R4478" s="144"/>
      <c r="S4478" s="144" t="s">
        <v>4189</v>
      </c>
      <c r="T4478" s="144" t="s">
        <v>7994</v>
      </c>
      <c r="U4478" s="144" t="s">
        <v>20653</v>
      </c>
      <c r="V4478" s="144"/>
      <c r="W4478" s="144">
        <v>399610</v>
      </c>
      <c r="X4478" s="144" t="s">
        <v>20654</v>
      </c>
      <c r="Y4478" s="144" t="s">
        <v>20656</v>
      </c>
      <c r="Z4478" s="144" t="s">
        <v>20655</v>
      </c>
      <c r="AA4478" s="161">
        <v>5180</v>
      </c>
    </row>
    <row r="4479" spans="1:27" ht="45" customHeight="1" x14ac:dyDescent="0.25">
      <c r="A4479" s="144" t="s">
        <v>20658</v>
      </c>
      <c r="B4479" s="144" t="s">
        <v>14963</v>
      </c>
      <c r="C4479" s="144"/>
      <c r="D4479" s="144" t="s">
        <v>20659</v>
      </c>
      <c r="E4479" s="144"/>
      <c r="F4479" s="144">
        <v>1</v>
      </c>
      <c r="G4479" s="144"/>
      <c r="H4479" s="144">
        <v>370</v>
      </c>
      <c r="I4479" s="144">
        <v>200</v>
      </c>
      <c r="J4479" s="144">
        <v>100</v>
      </c>
      <c r="K4479" s="144">
        <v>70</v>
      </c>
      <c r="L4479" s="144"/>
      <c r="M4479" s="145" t="s">
        <v>2213</v>
      </c>
      <c r="N4479" s="144" t="s">
        <v>18</v>
      </c>
      <c r="O4479" s="144"/>
      <c r="P4479" s="144" t="s">
        <v>3049</v>
      </c>
      <c r="Q4479" s="144"/>
      <c r="R4479" s="144"/>
      <c r="S4479" s="144" t="s">
        <v>4191</v>
      </c>
      <c r="T4479" s="144" t="s">
        <v>7978</v>
      </c>
      <c r="U4479" s="144" t="s">
        <v>20658</v>
      </c>
      <c r="V4479" s="144"/>
      <c r="W4479" s="144">
        <v>309870</v>
      </c>
      <c r="X4479" s="144" t="s">
        <v>15050</v>
      </c>
      <c r="Y4479" s="144" t="s">
        <v>20661</v>
      </c>
      <c r="Z4479" s="150" t="s">
        <v>20660</v>
      </c>
      <c r="AA4479" s="160">
        <v>4459</v>
      </c>
    </row>
    <row r="4480" spans="1:27" ht="45" customHeight="1" x14ac:dyDescent="0.25">
      <c r="A4480" s="144" t="s">
        <v>20662</v>
      </c>
      <c r="B4480" s="144" t="s">
        <v>20663</v>
      </c>
      <c r="C4480" s="144">
        <v>20</v>
      </c>
      <c r="D4480" s="144"/>
      <c r="E4480" s="144"/>
      <c r="F4480" s="144">
        <v>1</v>
      </c>
      <c r="G4480" s="144"/>
      <c r="H4480" s="144">
        <v>450</v>
      </c>
      <c r="I4480" s="144">
        <v>200</v>
      </c>
      <c r="J4480" s="144">
        <v>200</v>
      </c>
      <c r="K4480" s="144">
        <v>50</v>
      </c>
      <c r="L4480" s="144"/>
      <c r="M4480" s="145" t="s">
        <v>2213</v>
      </c>
      <c r="N4480" s="144" t="s">
        <v>34</v>
      </c>
      <c r="O4480" s="144"/>
      <c r="P4480" s="144" t="s">
        <v>4055</v>
      </c>
      <c r="Q4480" s="144"/>
      <c r="R4480" s="144"/>
      <c r="S4480" s="144" t="s">
        <v>4228</v>
      </c>
      <c r="T4480" s="144" t="s">
        <v>20664</v>
      </c>
      <c r="U4480" s="144" t="s">
        <v>20662</v>
      </c>
      <c r="V4480" s="144"/>
      <c r="W4480" s="144">
        <v>352321</v>
      </c>
      <c r="X4480" s="144" t="s">
        <v>20665</v>
      </c>
      <c r="Y4480" s="144">
        <v>88610000000</v>
      </c>
      <c r="Z4480" s="144" t="s">
        <v>20666</v>
      </c>
      <c r="AA4480" s="160">
        <v>5344</v>
      </c>
    </row>
    <row r="4481" spans="1:27" ht="45" customHeight="1" x14ac:dyDescent="0.25">
      <c r="A4481" s="144" t="s">
        <v>9938</v>
      </c>
      <c r="B4481" s="144" t="s">
        <v>4205</v>
      </c>
      <c r="C4481" s="144"/>
      <c r="D4481" s="144" t="s">
        <v>4757</v>
      </c>
      <c r="E4481" s="144"/>
      <c r="F4481" s="144">
        <v>1</v>
      </c>
      <c r="G4481" s="144">
        <v>350</v>
      </c>
      <c r="H4481" s="144"/>
      <c r="I4481" s="144"/>
      <c r="J4481" s="144"/>
      <c r="K4481" s="144"/>
      <c r="L4481" s="144"/>
      <c r="M4481" s="145" t="s">
        <v>2213</v>
      </c>
      <c r="N4481" s="144" t="s">
        <v>67</v>
      </c>
      <c r="O4481" s="144"/>
      <c r="P4481" s="144" t="s">
        <v>3675</v>
      </c>
      <c r="Q4481" s="144"/>
      <c r="R4481" s="144"/>
      <c r="S4481" s="144" t="s">
        <v>4189</v>
      </c>
      <c r="T4481" s="144" t="s">
        <v>8886</v>
      </c>
      <c r="U4481" s="144" t="s">
        <v>9938</v>
      </c>
      <c r="V4481" s="144"/>
      <c r="W4481" s="144">
        <v>422840</v>
      </c>
      <c r="X4481" s="144" t="s">
        <v>4277</v>
      </c>
      <c r="Y4481" s="144" t="s">
        <v>9939</v>
      </c>
      <c r="Z4481" s="144" t="s">
        <v>9940</v>
      </c>
      <c r="AA4481" s="161">
        <v>2751</v>
      </c>
    </row>
    <row r="4482" spans="1:27" ht="45" customHeight="1" x14ac:dyDescent="0.25">
      <c r="A4482" s="144" t="s">
        <v>9941</v>
      </c>
      <c r="B4482" s="144" t="s">
        <v>6799</v>
      </c>
      <c r="C4482" s="144"/>
      <c r="D4482" s="144" t="s">
        <v>9942</v>
      </c>
      <c r="E4482" s="144"/>
      <c r="F4482" s="144">
        <v>2</v>
      </c>
      <c r="G4482" s="144"/>
      <c r="H4482" s="144"/>
      <c r="I4482" s="144"/>
      <c r="J4482" s="144"/>
      <c r="K4482" s="144"/>
      <c r="L4482" s="144">
        <v>100</v>
      </c>
      <c r="M4482" s="145" t="s">
        <v>2213</v>
      </c>
      <c r="N4482" s="144" t="s">
        <v>42</v>
      </c>
      <c r="O4482" s="144"/>
      <c r="P4482" s="144" t="s">
        <v>17467</v>
      </c>
      <c r="Q4482" s="144"/>
      <c r="R4482" s="144"/>
      <c r="S4482" s="144" t="s">
        <v>4189</v>
      </c>
      <c r="T4482" s="144" t="s">
        <v>17478</v>
      </c>
      <c r="U4482" s="144" t="s">
        <v>9941</v>
      </c>
      <c r="V4482" s="144"/>
      <c r="W4482" s="144">
        <v>143180</v>
      </c>
      <c r="X4482" s="144" t="s">
        <v>9943</v>
      </c>
      <c r="Y4482" s="144" t="s">
        <v>9944</v>
      </c>
      <c r="Z4482" s="144" t="s">
        <v>9945</v>
      </c>
      <c r="AA4482" s="160">
        <v>2752</v>
      </c>
    </row>
    <row r="4483" spans="1:27" ht="45" customHeight="1" x14ac:dyDescent="0.25">
      <c r="A4483" s="144" t="s">
        <v>27547</v>
      </c>
      <c r="B4483" s="144" t="s">
        <v>15409</v>
      </c>
      <c r="C4483" s="144">
        <v>35</v>
      </c>
      <c r="D4483" s="144"/>
      <c r="E4483" s="144"/>
      <c r="F4483" s="144">
        <v>1</v>
      </c>
      <c r="G4483" s="144"/>
      <c r="H4483" s="144">
        <v>850</v>
      </c>
      <c r="I4483" s="144">
        <v>400</v>
      </c>
      <c r="J4483" s="144">
        <v>400</v>
      </c>
      <c r="K4483" s="144">
        <v>50</v>
      </c>
      <c r="L4483" s="144"/>
      <c r="M4483" s="145" t="s">
        <v>2213</v>
      </c>
      <c r="N4483" s="144" t="s">
        <v>18</v>
      </c>
      <c r="O4483" s="144"/>
      <c r="P4483" s="144" t="s">
        <v>2375</v>
      </c>
      <c r="Q4483" s="144" t="s">
        <v>4188</v>
      </c>
      <c r="R4483" s="144" t="s">
        <v>8871</v>
      </c>
      <c r="S4483" s="144"/>
      <c r="T4483" s="144"/>
      <c r="U4483" s="144" t="s">
        <v>27547</v>
      </c>
      <c r="V4483" s="144"/>
      <c r="W4483" s="144">
        <v>308001</v>
      </c>
      <c r="X4483" s="144" t="s">
        <v>27548</v>
      </c>
      <c r="Y4483" s="144">
        <v>74720000000</v>
      </c>
      <c r="Z4483" s="144" t="s">
        <v>27549</v>
      </c>
      <c r="AA4483" s="160">
        <v>6137</v>
      </c>
    </row>
    <row r="4484" spans="1:27" ht="45" customHeight="1" x14ac:dyDescent="0.25">
      <c r="A4484" s="144" t="s">
        <v>20667</v>
      </c>
      <c r="B4484" s="144" t="s">
        <v>15730</v>
      </c>
      <c r="C4484" s="144">
        <v>9</v>
      </c>
      <c r="D4484" s="144"/>
      <c r="E4484" s="144"/>
      <c r="F4484" s="144">
        <v>1</v>
      </c>
      <c r="G4484" s="144"/>
      <c r="H4484" s="144">
        <v>800</v>
      </c>
      <c r="I4484" s="144">
        <v>400</v>
      </c>
      <c r="J4484" s="144">
        <v>300</v>
      </c>
      <c r="K4484" s="144">
        <v>100</v>
      </c>
      <c r="L4484" s="144"/>
      <c r="M4484" s="145" t="s">
        <v>2213</v>
      </c>
      <c r="N4484" s="144" t="s">
        <v>42</v>
      </c>
      <c r="O4484" s="144"/>
      <c r="P4484" s="144" t="s">
        <v>2325</v>
      </c>
      <c r="Q4484" s="144"/>
      <c r="R4484" s="144"/>
      <c r="S4484" s="144"/>
      <c r="T4484" s="144"/>
      <c r="U4484" s="144" t="s">
        <v>20667</v>
      </c>
      <c r="V4484" s="144"/>
      <c r="W4484" s="144">
        <v>143900</v>
      </c>
      <c r="X4484" s="144" t="s">
        <v>20668</v>
      </c>
      <c r="Y4484" s="144" t="s">
        <v>20670</v>
      </c>
      <c r="Z4484" s="144" t="s">
        <v>20669</v>
      </c>
      <c r="AA4484" s="160">
        <v>5178</v>
      </c>
    </row>
    <row r="4485" spans="1:27" ht="45" customHeight="1" x14ac:dyDescent="0.25">
      <c r="A4485" s="144" t="s">
        <v>20671</v>
      </c>
      <c r="B4485" s="147" t="s">
        <v>20672</v>
      </c>
      <c r="C4485" s="144"/>
      <c r="D4485" s="144"/>
      <c r="E4485" s="144"/>
      <c r="F4485" s="144">
        <v>1</v>
      </c>
      <c r="G4485" s="144">
        <v>122</v>
      </c>
      <c r="H4485" s="144">
        <v>265</v>
      </c>
      <c r="I4485" s="144">
        <v>122</v>
      </c>
      <c r="J4485" s="144">
        <v>113</v>
      </c>
      <c r="K4485" s="144">
        <v>30</v>
      </c>
      <c r="L4485" s="144"/>
      <c r="M4485" s="145" t="s">
        <v>2213</v>
      </c>
      <c r="N4485" s="144" t="s">
        <v>72</v>
      </c>
      <c r="O4485" s="144"/>
      <c r="P4485" s="144" t="s">
        <v>2942</v>
      </c>
      <c r="Q4485" s="144"/>
      <c r="R4485" s="144"/>
      <c r="S4485" s="144" t="s">
        <v>4190</v>
      </c>
      <c r="T4485" s="144" t="s">
        <v>19916</v>
      </c>
      <c r="U4485" s="144" t="s">
        <v>20671</v>
      </c>
      <c r="V4485" s="144"/>
      <c r="W4485" s="144">
        <v>347852</v>
      </c>
      <c r="X4485" s="145" t="s">
        <v>20673</v>
      </c>
      <c r="Y4485" s="150">
        <v>88640000000</v>
      </c>
      <c r="Z4485" s="144" t="s">
        <v>20674</v>
      </c>
      <c r="AA4485" s="160">
        <v>4605</v>
      </c>
    </row>
    <row r="4486" spans="1:27" ht="45" customHeight="1" x14ac:dyDescent="0.25">
      <c r="A4486" s="144" t="s">
        <v>25857</v>
      </c>
      <c r="B4486" s="144" t="s">
        <v>17734</v>
      </c>
      <c r="C4486" s="144">
        <v>1</v>
      </c>
      <c r="D4486" s="144"/>
      <c r="E4486" s="144"/>
      <c r="F4486" s="144">
        <v>1</v>
      </c>
      <c r="G4486" s="144"/>
      <c r="H4486" s="144">
        <v>450</v>
      </c>
      <c r="I4486" s="144">
        <v>250</v>
      </c>
      <c r="J4486" s="144">
        <v>150</v>
      </c>
      <c r="K4486" s="144">
        <v>50</v>
      </c>
      <c r="L4486" s="144"/>
      <c r="M4486" s="145" t="s">
        <v>2213</v>
      </c>
      <c r="N4486" s="144" t="s">
        <v>77</v>
      </c>
      <c r="O4486" s="144"/>
      <c r="P4486" s="144" t="s">
        <v>3210</v>
      </c>
      <c r="Q4486" s="144"/>
      <c r="R4486" s="144"/>
      <c r="S4486" s="144" t="s">
        <v>4190</v>
      </c>
      <c r="T4486" s="144" t="s">
        <v>16789</v>
      </c>
      <c r="U4486" s="144" t="s">
        <v>25857</v>
      </c>
      <c r="V4486" s="144"/>
      <c r="W4486" s="144">
        <v>694400</v>
      </c>
      <c r="X4486" s="144" t="s">
        <v>25858</v>
      </c>
      <c r="Y4486" s="151">
        <v>8424000000</v>
      </c>
      <c r="Z4486" s="144" t="s">
        <v>25859</v>
      </c>
      <c r="AA4486" s="160">
        <v>6545</v>
      </c>
    </row>
    <row r="4487" spans="1:27" ht="45" customHeight="1" x14ac:dyDescent="0.25">
      <c r="A4487" s="144" t="s">
        <v>17261</v>
      </c>
      <c r="B4487" s="147" t="s">
        <v>15462</v>
      </c>
      <c r="C4487" s="144">
        <v>12</v>
      </c>
      <c r="D4487" s="144"/>
      <c r="E4487" s="144"/>
      <c r="F4487" s="144">
        <v>5</v>
      </c>
      <c r="G4487" s="144"/>
      <c r="H4487" s="144"/>
      <c r="I4487" s="144"/>
      <c r="J4487" s="144"/>
      <c r="K4487" s="144"/>
      <c r="L4487" s="144">
        <v>165</v>
      </c>
      <c r="M4487" s="145" t="s">
        <v>2213</v>
      </c>
      <c r="N4487" s="144" t="s">
        <v>17</v>
      </c>
      <c r="O4487" s="144"/>
      <c r="P4487" s="144" t="s">
        <v>3048</v>
      </c>
      <c r="Q4487" s="144"/>
      <c r="R4487" s="144"/>
      <c r="S4487" s="144" t="s">
        <v>4190</v>
      </c>
      <c r="T4487" s="144" t="s">
        <v>17262</v>
      </c>
      <c r="U4487" s="144" t="s">
        <v>17261</v>
      </c>
      <c r="V4487" s="144"/>
      <c r="W4487" s="144">
        <v>416021</v>
      </c>
      <c r="X4487" s="145" t="s">
        <v>17263</v>
      </c>
      <c r="Y4487" s="144" t="s">
        <v>17264</v>
      </c>
      <c r="Z4487" s="144" t="s">
        <v>17265</v>
      </c>
      <c r="AA4487" s="160">
        <v>4306</v>
      </c>
    </row>
    <row r="4488" spans="1:27" ht="45" customHeight="1" x14ac:dyDescent="0.25">
      <c r="A4488" s="144" t="s">
        <v>20675</v>
      </c>
      <c r="B4488" s="144" t="s">
        <v>15377</v>
      </c>
      <c r="C4488" s="144">
        <v>30</v>
      </c>
      <c r="D4488" s="144" t="s">
        <v>5210</v>
      </c>
      <c r="E4488" s="144"/>
      <c r="F4488" s="144">
        <v>1</v>
      </c>
      <c r="G4488" s="144">
        <v>250</v>
      </c>
      <c r="H4488" s="144"/>
      <c r="I4488" s="144"/>
      <c r="J4488" s="144"/>
      <c r="K4488" s="144"/>
      <c r="L4488" s="144"/>
      <c r="M4488" s="145" t="s">
        <v>2213</v>
      </c>
      <c r="N4488" s="144" t="s">
        <v>63</v>
      </c>
      <c r="O4488" s="144"/>
      <c r="P4488" s="144" t="s">
        <v>2624</v>
      </c>
      <c r="Q4488" s="144"/>
      <c r="R4488" s="144"/>
      <c r="S4488" s="144"/>
      <c r="T4488" s="144"/>
      <c r="U4488" s="144" t="s">
        <v>20675</v>
      </c>
      <c r="V4488" s="144"/>
      <c r="W4488" s="144">
        <v>424038</v>
      </c>
      <c r="X4488" s="144" t="s">
        <v>20676</v>
      </c>
      <c r="Y4488" s="144" t="s">
        <v>20678</v>
      </c>
      <c r="Z4488" s="144" t="s">
        <v>20677</v>
      </c>
      <c r="AA4488" s="160">
        <v>5407</v>
      </c>
    </row>
    <row r="4489" spans="1:27" ht="45" customHeight="1" x14ac:dyDescent="0.25">
      <c r="A4489" s="144" t="s">
        <v>9946</v>
      </c>
      <c r="B4489" s="144" t="s">
        <v>4208</v>
      </c>
      <c r="C4489" s="144">
        <v>14</v>
      </c>
      <c r="D4489" s="144"/>
      <c r="E4489" s="144"/>
      <c r="F4489" s="144">
        <v>1</v>
      </c>
      <c r="G4489" s="144"/>
      <c r="H4489" s="144">
        <v>1799</v>
      </c>
      <c r="I4489" s="144">
        <v>654</v>
      </c>
      <c r="J4489" s="144">
        <v>818</v>
      </c>
      <c r="K4489" s="144">
        <v>327</v>
      </c>
      <c r="L4489" s="144"/>
      <c r="M4489" s="145" t="s">
        <v>2213</v>
      </c>
      <c r="N4489" s="144" t="s">
        <v>112</v>
      </c>
      <c r="O4489" s="144"/>
      <c r="P4489" s="144" t="s">
        <v>30556</v>
      </c>
      <c r="Q4489" s="144"/>
      <c r="R4489" s="144"/>
      <c r="S4489" s="144" t="s">
        <v>4189</v>
      </c>
      <c r="T4489" s="144" t="s">
        <v>5701</v>
      </c>
      <c r="U4489" s="144" t="s">
        <v>9946</v>
      </c>
      <c r="V4489" s="144"/>
      <c r="W4489" s="144">
        <v>606407</v>
      </c>
      <c r="X4489" s="144" t="s">
        <v>20679</v>
      </c>
      <c r="Y4489" s="167"/>
      <c r="Z4489" s="144" t="s">
        <v>9947</v>
      </c>
      <c r="AA4489" s="160">
        <v>2754</v>
      </c>
    </row>
    <row r="4490" spans="1:27" ht="45" customHeight="1" x14ac:dyDescent="0.25">
      <c r="A4490" s="144" t="s">
        <v>13765</v>
      </c>
      <c r="B4490" s="144" t="s">
        <v>4208</v>
      </c>
      <c r="C4490" s="144">
        <v>56</v>
      </c>
      <c r="D4490" s="144"/>
      <c r="E4490" s="144"/>
      <c r="F4490" s="144">
        <v>1</v>
      </c>
      <c r="G4490" s="144"/>
      <c r="H4490" s="144">
        <v>250</v>
      </c>
      <c r="I4490" s="144">
        <v>100</v>
      </c>
      <c r="J4490" s="144">
        <v>100</v>
      </c>
      <c r="K4490" s="144">
        <v>50</v>
      </c>
      <c r="L4490" s="144"/>
      <c r="M4490" s="145" t="s">
        <v>2213</v>
      </c>
      <c r="N4490" s="144" t="s">
        <v>55</v>
      </c>
      <c r="O4490" s="144"/>
      <c r="P4490" s="144" t="s">
        <v>3596</v>
      </c>
      <c r="Q4490" s="144" t="s">
        <v>4187</v>
      </c>
      <c r="R4490" s="144" t="s">
        <v>4284</v>
      </c>
      <c r="S4490" s="144"/>
      <c r="T4490" s="144"/>
      <c r="U4490" s="144" t="s">
        <v>13765</v>
      </c>
      <c r="V4490" s="144"/>
      <c r="W4490" s="144">
        <v>670033</v>
      </c>
      <c r="X4490" s="144" t="s">
        <v>20680</v>
      </c>
      <c r="Y4490" s="144"/>
      <c r="Z4490" s="144" t="s">
        <v>13766</v>
      </c>
      <c r="AA4490" s="160">
        <v>2755</v>
      </c>
    </row>
    <row r="4491" spans="1:27" ht="45" customHeight="1" x14ac:dyDescent="0.25">
      <c r="A4491" s="144" t="s">
        <v>28565</v>
      </c>
      <c r="B4491" s="144" t="s">
        <v>28566</v>
      </c>
      <c r="C4491" s="144"/>
      <c r="D4491" s="144"/>
      <c r="E4491" s="144"/>
      <c r="F4491" s="144">
        <v>1</v>
      </c>
      <c r="G4491" s="144"/>
      <c r="H4491" s="144">
        <v>450</v>
      </c>
      <c r="I4491" s="144">
        <v>100</v>
      </c>
      <c r="J4491" s="144">
        <v>300</v>
      </c>
      <c r="K4491" s="144">
        <v>50</v>
      </c>
      <c r="L4491" s="144"/>
      <c r="M4491" s="145" t="s">
        <v>2213</v>
      </c>
      <c r="N4491" s="144" t="s">
        <v>31</v>
      </c>
      <c r="O4491" s="144"/>
      <c r="P4491" s="144" t="s">
        <v>30547</v>
      </c>
      <c r="Q4491" s="144"/>
      <c r="R4491" s="144"/>
      <c r="S4491" s="144" t="s">
        <v>4191</v>
      </c>
      <c r="T4491" s="144" t="s">
        <v>28567</v>
      </c>
      <c r="U4491" s="144" t="s">
        <v>28565</v>
      </c>
      <c r="V4491" s="144"/>
      <c r="W4491" s="144">
        <v>652652</v>
      </c>
      <c r="X4491" s="144" t="s">
        <v>28568</v>
      </c>
      <c r="Y4491" s="144">
        <v>89240000000</v>
      </c>
      <c r="Z4491" s="144" t="s">
        <v>28569</v>
      </c>
      <c r="AA4491" s="161">
        <v>6895</v>
      </c>
    </row>
    <row r="4492" spans="1:27" ht="45" customHeight="1" x14ac:dyDescent="0.25">
      <c r="A4492" s="144" t="s">
        <v>9948</v>
      </c>
      <c r="B4492" s="144" t="s">
        <v>4222</v>
      </c>
      <c r="C4492" s="144"/>
      <c r="D4492" s="144" t="s">
        <v>4218</v>
      </c>
      <c r="E4492" s="144"/>
      <c r="F4492" s="144">
        <v>2</v>
      </c>
      <c r="G4492" s="144"/>
      <c r="H4492" s="144"/>
      <c r="I4492" s="144"/>
      <c r="J4492" s="144"/>
      <c r="K4492" s="144"/>
      <c r="L4492" s="144">
        <v>150</v>
      </c>
      <c r="M4492" s="145" t="s">
        <v>2213</v>
      </c>
      <c r="N4492" s="144" t="s">
        <v>54</v>
      </c>
      <c r="O4492" s="144"/>
      <c r="P4492" s="144" t="s">
        <v>4132</v>
      </c>
      <c r="Q4492" s="144" t="s">
        <v>4187</v>
      </c>
      <c r="R4492" s="144" t="s">
        <v>4825</v>
      </c>
      <c r="S4492" s="144"/>
      <c r="T4492" s="144"/>
      <c r="U4492" s="144" t="s">
        <v>9948</v>
      </c>
      <c r="V4492" s="144"/>
      <c r="W4492" s="144">
        <v>450069</v>
      </c>
      <c r="X4492" s="144" t="s">
        <v>9949</v>
      </c>
      <c r="Y4492" s="144" t="s">
        <v>9950</v>
      </c>
      <c r="Z4492" s="144" t="s">
        <v>9951</v>
      </c>
      <c r="AA4492" s="160">
        <v>2756</v>
      </c>
    </row>
    <row r="4493" spans="1:27" ht="45" customHeight="1" x14ac:dyDescent="0.25">
      <c r="A4493" s="144" t="s">
        <v>13767</v>
      </c>
      <c r="B4493" s="144" t="s">
        <v>4239</v>
      </c>
      <c r="C4493" s="144"/>
      <c r="D4493" s="144" t="s">
        <v>7136</v>
      </c>
      <c r="E4493" s="144"/>
      <c r="F4493" s="144">
        <v>5</v>
      </c>
      <c r="G4493" s="144"/>
      <c r="H4493" s="144"/>
      <c r="I4493" s="144"/>
      <c r="J4493" s="144"/>
      <c r="K4493" s="144"/>
      <c r="L4493" s="144">
        <v>250</v>
      </c>
      <c r="M4493" s="145" t="s">
        <v>2213</v>
      </c>
      <c r="N4493" s="144" t="s">
        <v>42</v>
      </c>
      <c r="O4493" s="144"/>
      <c r="P4493" s="144" t="s">
        <v>16126</v>
      </c>
      <c r="Q4493" s="144"/>
      <c r="R4493" s="144"/>
      <c r="S4493" s="144"/>
      <c r="T4493" s="144"/>
      <c r="U4493" s="144" t="s">
        <v>13767</v>
      </c>
      <c r="V4493" s="144"/>
      <c r="W4493" s="144">
        <v>141600</v>
      </c>
      <c r="X4493" s="144" t="s">
        <v>7137</v>
      </c>
      <c r="Y4493" s="144" t="s">
        <v>7138</v>
      </c>
      <c r="Z4493" s="144"/>
      <c r="AA4493" s="161">
        <v>2757</v>
      </c>
    </row>
    <row r="4494" spans="1:27" ht="45" customHeight="1" x14ac:dyDescent="0.25">
      <c r="A4494" s="144" t="s">
        <v>9952</v>
      </c>
      <c r="B4494" s="144" t="s">
        <v>4800</v>
      </c>
      <c r="C4494" s="144"/>
      <c r="D4494" s="144"/>
      <c r="E4494" s="144"/>
      <c r="F4494" s="144">
        <v>1</v>
      </c>
      <c r="G4494" s="144"/>
      <c r="H4494" s="144">
        <v>1799</v>
      </c>
      <c r="I4494" s="144">
        <v>654</v>
      </c>
      <c r="J4494" s="144">
        <v>818</v>
      </c>
      <c r="K4494" s="144">
        <v>327</v>
      </c>
      <c r="L4494" s="144"/>
      <c r="M4494" s="145" t="s">
        <v>2213</v>
      </c>
      <c r="N4494" s="144" t="s">
        <v>32</v>
      </c>
      <c r="O4494" s="144"/>
      <c r="P4494" s="144" t="s">
        <v>3303</v>
      </c>
      <c r="Q4494" s="144"/>
      <c r="R4494" s="144"/>
      <c r="S4494" s="144" t="s">
        <v>4189</v>
      </c>
      <c r="T4494" s="144" t="s">
        <v>5044</v>
      </c>
      <c r="U4494" s="144" t="s">
        <v>9952</v>
      </c>
      <c r="V4494" s="144"/>
      <c r="W4494" s="144">
        <v>613340</v>
      </c>
      <c r="X4494" s="144" t="s">
        <v>9953</v>
      </c>
      <c r="Y4494" s="144" t="s">
        <v>9954</v>
      </c>
      <c r="Z4494" s="144" t="s">
        <v>9955</v>
      </c>
      <c r="AA4494" s="161">
        <v>2758</v>
      </c>
    </row>
    <row r="4495" spans="1:27" ht="45" customHeight="1" x14ac:dyDescent="0.25">
      <c r="A4495" s="144" t="s">
        <v>9956</v>
      </c>
      <c r="B4495" s="144" t="s">
        <v>15377</v>
      </c>
      <c r="C4495" s="144">
        <v>55</v>
      </c>
      <c r="D4495" s="144" t="s">
        <v>28570</v>
      </c>
      <c r="E4495" s="144"/>
      <c r="F4495" s="144">
        <v>1</v>
      </c>
      <c r="G4495" s="144">
        <v>199</v>
      </c>
      <c r="H4495" s="144"/>
      <c r="I4495" s="144"/>
      <c r="J4495" s="144"/>
      <c r="K4495" s="144"/>
      <c r="L4495" s="144"/>
      <c r="M4495" s="145" t="s">
        <v>2213</v>
      </c>
      <c r="N4495" s="144" t="s">
        <v>69</v>
      </c>
      <c r="O4495" s="144"/>
      <c r="P4495" s="144" t="s">
        <v>2693</v>
      </c>
      <c r="Q4495" s="144"/>
      <c r="R4495" s="144"/>
      <c r="S4495" s="144"/>
      <c r="T4495" s="144"/>
      <c r="U4495" s="144" t="s">
        <v>9956</v>
      </c>
      <c r="V4495" s="144"/>
      <c r="W4495" s="144">
        <v>427620</v>
      </c>
      <c r="X4495" s="144" t="s">
        <v>20681</v>
      </c>
      <c r="Y4495" s="144">
        <v>89050000000</v>
      </c>
      <c r="Z4495" s="144" t="s">
        <v>23193</v>
      </c>
      <c r="AA4495" s="160">
        <v>2759</v>
      </c>
    </row>
    <row r="4496" spans="1:27" ht="45" customHeight="1" x14ac:dyDescent="0.25">
      <c r="A4496" s="144" t="s">
        <v>9957</v>
      </c>
      <c r="B4496" s="144" t="s">
        <v>4233</v>
      </c>
      <c r="C4496" s="144"/>
      <c r="D4496" s="144"/>
      <c r="E4496" s="144"/>
      <c r="F4496" s="144">
        <v>2</v>
      </c>
      <c r="G4496" s="144"/>
      <c r="H4496" s="144"/>
      <c r="I4496" s="144"/>
      <c r="J4496" s="144"/>
      <c r="K4496" s="144"/>
      <c r="L4496" s="144">
        <v>50</v>
      </c>
      <c r="M4496" s="145" t="s">
        <v>2213</v>
      </c>
      <c r="N4496" s="144" t="s">
        <v>45</v>
      </c>
      <c r="O4496" s="144"/>
      <c r="P4496" s="144" t="s">
        <v>2572</v>
      </c>
      <c r="Q4496" s="144" t="s">
        <v>4186</v>
      </c>
      <c r="R4496" s="144" t="s">
        <v>9958</v>
      </c>
      <c r="S4496" s="144" t="s">
        <v>4191</v>
      </c>
      <c r="T4496" s="144" t="s">
        <v>9958</v>
      </c>
      <c r="U4496" s="144" t="s">
        <v>9957</v>
      </c>
      <c r="V4496" s="144"/>
      <c r="W4496" s="144">
        <v>646550</v>
      </c>
      <c r="X4496" s="144" t="s">
        <v>9959</v>
      </c>
      <c r="Y4496" s="149" t="s">
        <v>9960</v>
      </c>
      <c r="Z4496" s="144" t="s">
        <v>9961</v>
      </c>
      <c r="AA4496" s="160">
        <v>2760</v>
      </c>
    </row>
    <row r="4497" spans="1:31" ht="45" customHeight="1" x14ac:dyDescent="0.25">
      <c r="A4497" s="144" t="s">
        <v>23194</v>
      </c>
      <c r="B4497" s="144" t="s">
        <v>23195</v>
      </c>
      <c r="C4497" s="144"/>
      <c r="D4497" s="144"/>
      <c r="E4497" s="144"/>
      <c r="F4497" s="144">
        <v>1</v>
      </c>
      <c r="G4497" s="144"/>
      <c r="H4497" s="144">
        <v>120</v>
      </c>
      <c r="I4497" s="144">
        <v>50</v>
      </c>
      <c r="J4497" s="144">
        <v>50</v>
      </c>
      <c r="K4497" s="144">
        <v>20</v>
      </c>
      <c r="L4497" s="144"/>
      <c r="M4497" s="145" t="s">
        <v>2213</v>
      </c>
      <c r="N4497" s="144" t="s">
        <v>36</v>
      </c>
      <c r="O4497" s="144"/>
      <c r="P4497" s="144" t="s">
        <v>3286</v>
      </c>
      <c r="Q4497" s="144"/>
      <c r="R4497" s="144"/>
      <c r="S4497" s="144" t="s">
        <v>13932</v>
      </c>
      <c r="T4497" s="144" t="s">
        <v>23196</v>
      </c>
      <c r="U4497" s="144" t="s">
        <v>23194</v>
      </c>
      <c r="V4497" s="144"/>
      <c r="W4497" s="144">
        <v>641772</v>
      </c>
      <c r="X4497" s="144" t="s">
        <v>22765</v>
      </c>
      <c r="Y4497" s="144">
        <v>83520000000</v>
      </c>
      <c r="Z4497" s="144" t="s">
        <v>23197</v>
      </c>
      <c r="AA4497" s="160">
        <v>5825</v>
      </c>
    </row>
    <row r="4498" spans="1:31" ht="45" customHeight="1" x14ac:dyDescent="0.25">
      <c r="A4498" s="144" t="s">
        <v>9962</v>
      </c>
      <c r="B4498" s="144" t="s">
        <v>4239</v>
      </c>
      <c r="C4498" s="144"/>
      <c r="D4498" s="144" t="s">
        <v>9963</v>
      </c>
      <c r="E4498" s="144"/>
      <c r="F4498" s="144">
        <v>5</v>
      </c>
      <c r="G4498" s="144"/>
      <c r="H4498" s="144"/>
      <c r="I4498" s="144"/>
      <c r="J4498" s="144"/>
      <c r="K4498" s="144"/>
      <c r="L4498" s="144">
        <v>850</v>
      </c>
      <c r="M4498" s="145" t="s">
        <v>2213</v>
      </c>
      <c r="N4498" s="144" t="s">
        <v>47</v>
      </c>
      <c r="O4498" s="144"/>
      <c r="P4498" s="144" t="s">
        <v>3451</v>
      </c>
      <c r="Q4498" s="144" t="s">
        <v>4187</v>
      </c>
      <c r="R4498" s="144" t="s">
        <v>4244</v>
      </c>
      <c r="S4498" s="144"/>
      <c r="T4498" s="144"/>
      <c r="U4498" s="144" t="s">
        <v>9962</v>
      </c>
      <c r="V4498" s="144"/>
      <c r="W4498" s="144">
        <v>302040</v>
      </c>
      <c r="X4498" s="144" t="s">
        <v>13306</v>
      </c>
      <c r="Y4498" s="144" t="s">
        <v>9964</v>
      </c>
      <c r="Z4498" s="144" t="s">
        <v>9965</v>
      </c>
      <c r="AA4498" s="160">
        <v>2761</v>
      </c>
    </row>
    <row r="4499" spans="1:31" ht="45" customHeight="1" x14ac:dyDescent="0.25">
      <c r="A4499" s="144" t="s">
        <v>31321</v>
      </c>
      <c r="B4499" s="144" t="s">
        <v>15377</v>
      </c>
      <c r="C4499" s="144"/>
      <c r="D4499" s="144" t="s">
        <v>18746</v>
      </c>
      <c r="E4499" s="144"/>
      <c r="F4499" s="144">
        <v>1</v>
      </c>
      <c r="G4499" s="144">
        <v>100</v>
      </c>
      <c r="H4499" s="144"/>
      <c r="I4499" s="144"/>
      <c r="J4499" s="144"/>
      <c r="K4499" s="144"/>
      <c r="L4499" s="144"/>
      <c r="M4499" s="145" t="s">
        <v>2213</v>
      </c>
      <c r="N4499" s="144" t="s">
        <v>39</v>
      </c>
      <c r="O4499" s="144"/>
      <c r="P4499" s="144" t="s">
        <v>3238</v>
      </c>
      <c r="Q4499" s="144"/>
      <c r="R4499" s="144"/>
      <c r="S4499" s="144" t="s">
        <v>4191</v>
      </c>
      <c r="T4499" s="144" t="s">
        <v>21355</v>
      </c>
      <c r="U4499" s="144" t="s">
        <v>31321</v>
      </c>
      <c r="V4499" s="144"/>
      <c r="W4499" s="144">
        <v>398513</v>
      </c>
      <c r="X4499" s="144" t="s">
        <v>21356</v>
      </c>
      <c r="Y4499" s="144" t="s">
        <v>21357</v>
      </c>
      <c r="Z4499" s="144" t="s">
        <v>31322</v>
      </c>
      <c r="AA4499" s="160">
        <v>4765</v>
      </c>
    </row>
    <row r="4500" spans="1:31" ht="45" customHeight="1" x14ac:dyDescent="0.25">
      <c r="A4500" s="144" t="s">
        <v>9968</v>
      </c>
      <c r="B4500" s="144" t="s">
        <v>4205</v>
      </c>
      <c r="C4500" s="144">
        <v>33</v>
      </c>
      <c r="D4500" s="144" t="s">
        <v>4298</v>
      </c>
      <c r="E4500" s="144"/>
      <c r="F4500" s="144">
        <v>1</v>
      </c>
      <c r="G4500" s="144">
        <v>350</v>
      </c>
      <c r="H4500" s="144"/>
      <c r="I4500" s="144"/>
      <c r="J4500" s="144"/>
      <c r="K4500" s="144"/>
      <c r="L4500" s="144"/>
      <c r="M4500" s="145" t="s">
        <v>2213</v>
      </c>
      <c r="N4500" s="144" t="s">
        <v>42</v>
      </c>
      <c r="O4500" s="144"/>
      <c r="P4500" s="144" t="s">
        <v>13850</v>
      </c>
      <c r="Q4500" s="144"/>
      <c r="R4500" s="144"/>
      <c r="S4500" s="144"/>
      <c r="T4500" s="144"/>
      <c r="U4500" s="144" t="s">
        <v>9968</v>
      </c>
      <c r="V4500" s="144"/>
      <c r="W4500" s="144">
        <v>141011</v>
      </c>
      <c r="X4500" s="144" t="s">
        <v>9969</v>
      </c>
      <c r="Y4500" s="144" t="s">
        <v>9970</v>
      </c>
      <c r="Z4500" s="144"/>
      <c r="AA4500" s="161">
        <v>2763</v>
      </c>
    </row>
    <row r="4501" spans="1:31" ht="45" customHeight="1" x14ac:dyDescent="0.25">
      <c r="A4501" s="144" t="s">
        <v>9971</v>
      </c>
      <c r="B4501" s="144" t="s">
        <v>4213</v>
      </c>
      <c r="C4501" s="144"/>
      <c r="D4501" s="144"/>
      <c r="E4501" s="144"/>
      <c r="F4501" s="144">
        <v>1</v>
      </c>
      <c r="G4501" s="144"/>
      <c r="H4501" s="144">
        <v>798</v>
      </c>
      <c r="I4501" s="144">
        <v>290</v>
      </c>
      <c r="J4501" s="144">
        <v>363</v>
      </c>
      <c r="K4501" s="144">
        <v>145</v>
      </c>
      <c r="L4501" s="144"/>
      <c r="M4501" s="145" t="s">
        <v>2213</v>
      </c>
      <c r="N4501" s="144" t="s">
        <v>42</v>
      </c>
      <c r="O4501" s="144"/>
      <c r="P4501" s="144" t="s">
        <v>16126</v>
      </c>
      <c r="Q4501" s="144"/>
      <c r="R4501" s="144"/>
      <c r="S4501" s="144" t="s">
        <v>4191</v>
      </c>
      <c r="T4501" s="144" t="s">
        <v>6822</v>
      </c>
      <c r="U4501" s="144" t="s">
        <v>9971</v>
      </c>
      <c r="V4501" s="144"/>
      <c r="W4501" s="144">
        <v>141644</v>
      </c>
      <c r="X4501" s="144" t="s">
        <v>7988</v>
      </c>
      <c r="Y4501" s="144" t="s">
        <v>9972</v>
      </c>
      <c r="Z4501" s="144" t="s">
        <v>9973</v>
      </c>
      <c r="AA4501" s="160">
        <v>2764</v>
      </c>
    </row>
    <row r="4502" spans="1:31" ht="45" customHeight="1" x14ac:dyDescent="0.25">
      <c r="A4502" s="144" t="s">
        <v>14880</v>
      </c>
      <c r="B4502" s="144" t="s">
        <v>15377</v>
      </c>
      <c r="C4502" s="144">
        <v>149</v>
      </c>
      <c r="D4502" s="144" t="s">
        <v>20683</v>
      </c>
      <c r="E4502" s="144"/>
      <c r="F4502" s="144">
        <v>1</v>
      </c>
      <c r="G4502" s="144">
        <v>330</v>
      </c>
      <c r="H4502" s="144"/>
      <c r="I4502" s="144"/>
      <c r="J4502" s="144"/>
      <c r="K4502" s="144"/>
      <c r="L4502" s="144"/>
      <c r="M4502" s="145" t="s">
        <v>2213</v>
      </c>
      <c r="N4502" s="144" t="s">
        <v>72</v>
      </c>
      <c r="O4502" s="144"/>
      <c r="P4502" s="144" t="s">
        <v>2632</v>
      </c>
      <c r="Q4502" s="144"/>
      <c r="R4502" s="144"/>
      <c r="S4502" s="144"/>
      <c r="T4502" s="144"/>
      <c r="U4502" s="144" t="s">
        <v>14880</v>
      </c>
      <c r="V4502" s="144"/>
      <c r="W4502" s="144">
        <v>346880</v>
      </c>
      <c r="X4502" s="144" t="s">
        <v>20684</v>
      </c>
      <c r="Y4502" s="144" t="s">
        <v>20686</v>
      </c>
      <c r="Z4502" s="144" t="s">
        <v>20685</v>
      </c>
      <c r="AA4502" s="160">
        <v>4590</v>
      </c>
    </row>
    <row r="4503" spans="1:31" ht="45" customHeight="1" x14ac:dyDescent="0.25">
      <c r="A4503" s="144" t="s">
        <v>28571</v>
      </c>
      <c r="B4503" s="144" t="s">
        <v>4205</v>
      </c>
      <c r="C4503" s="144">
        <v>12</v>
      </c>
      <c r="D4503" s="144" t="s">
        <v>4353</v>
      </c>
      <c r="E4503" s="144"/>
      <c r="F4503" s="144">
        <v>1</v>
      </c>
      <c r="G4503" s="144">
        <v>200</v>
      </c>
      <c r="H4503" s="144"/>
      <c r="I4503" s="144"/>
      <c r="J4503" s="144"/>
      <c r="K4503" s="144"/>
      <c r="L4503" s="144"/>
      <c r="M4503" s="145" t="s">
        <v>2213</v>
      </c>
      <c r="N4503" s="144" t="s">
        <v>89</v>
      </c>
      <c r="O4503" s="144"/>
      <c r="P4503" s="144" t="s">
        <v>3159</v>
      </c>
      <c r="Q4503" s="144"/>
      <c r="R4503" s="144"/>
      <c r="S4503" s="144" t="s">
        <v>4189</v>
      </c>
      <c r="T4503" s="144" t="s">
        <v>25465</v>
      </c>
      <c r="U4503" s="144" t="s">
        <v>28571</v>
      </c>
      <c r="V4503" s="144"/>
      <c r="W4503" s="144">
        <v>456830</v>
      </c>
      <c r="X4503" s="144" t="s">
        <v>28572</v>
      </c>
      <c r="Y4503" s="144">
        <v>89520000000</v>
      </c>
      <c r="Z4503" s="144" t="s">
        <v>28573</v>
      </c>
      <c r="AA4503" s="160">
        <v>7012</v>
      </c>
    </row>
    <row r="4504" spans="1:31" ht="45" customHeight="1" x14ac:dyDescent="0.25">
      <c r="A4504" s="144" t="s">
        <v>9974</v>
      </c>
      <c r="B4504" s="144" t="s">
        <v>4208</v>
      </c>
      <c r="C4504" s="144">
        <v>2</v>
      </c>
      <c r="D4504" s="144"/>
      <c r="E4504" s="144"/>
      <c r="F4504" s="144">
        <v>1</v>
      </c>
      <c r="G4504" s="144"/>
      <c r="H4504" s="144">
        <v>1799</v>
      </c>
      <c r="I4504" s="144">
        <v>654</v>
      </c>
      <c r="J4504" s="144">
        <v>818</v>
      </c>
      <c r="K4504" s="144">
        <v>327</v>
      </c>
      <c r="L4504" s="144"/>
      <c r="M4504" s="145" t="s">
        <v>2213</v>
      </c>
      <c r="N4504" s="144" t="s">
        <v>49</v>
      </c>
      <c r="O4504" s="144"/>
      <c r="P4504" s="144" t="s">
        <v>30656</v>
      </c>
      <c r="Q4504" s="144"/>
      <c r="R4504" s="144"/>
      <c r="S4504" s="144" t="s">
        <v>4189</v>
      </c>
      <c r="T4504" s="144" t="s">
        <v>9976</v>
      </c>
      <c r="U4504" s="144" t="s">
        <v>9974</v>
      </c>
      <c r="V4504" s="144"/>
      <c r="W4504" s="144">
        <v>617070</v>
      </c>
      <c r="X4504" s="144" t="s">
        <v>9977</v>
      </c>
      <c r="Y4504" s="144"/>
      <c r="Z4504" s="144" t="s">
        <v>9978</v>
      </c>
      <c r="AA4504" s="160">
        <v>2766</v>
      </c>
    </row>
    <row r="4505" spans="1:31" ht="45" customHeight="1" x14ac:dyDescent="0.25">
      <c r="A4505" s="144" t="s">
        <v>9981</v>
      </c>
      <c r="B4505" s="144" t="s">
        <v>30260</v>
      </c>
      <c r="C4505" s="144">
        <v>9</v>
      </c>
      <c r="D4505" s="144"/>
      <c r="E4505" s="144"/>
      <c r="F4505" s="144">
        <v>1</v>
      </c>
      <c r="G4505" s="144"/>
      <c r="H4505" s="144">
        <v>1199</v>
      </c>
      <c r="I4505" s="144">
        <v>436</v>
      </c>
      <c r="J4505" s="144">
        <v>545</v>
      </c>
      <c r="K4505" s="144">
        <v>218</v>
      </c>
      <c r="L4505" s="144"/>
      <c r="M4505" s="145" t="s">
        <v>2213</v>
      </c>
      <c r="N4505" s="144" t="s">
        <v>18</v>
      </c>
      <c r="O4505" s="144"/>
      <c r="P4505" s="144" t="s">
        <v>2375</v>
      </c>
      <c r="Q4505" s="144" t="s">
        <v>4188</v>
      </c>
      <c r="R4505" s="144" t="s">
        <v>8871</v>
      </c>
      <c r="S4505" s="144"/>
      <c r="T4505" s="144"/>
      <c r="U4505" s="144" t="s">
        <v>9981</v>
      </c>
      <c r="V4505" s="144"/>
      <c r="W4505" s="144">
        <v>308000</v>
      </c>
      <c r="X4505" s="144" t="s">
        <v>9982</v>
      </c>
      <c r="Y4505" s="144" t="s">
        <v>9983</v>
      </c>
      <c r="Z4505" s="144" t="s">
        <v>9984</v>
      </c>
      <c r="AA4505" s="160">
        <v>2768</v>
      </c>
    </row>
    <row r="4506" spans="1:31" ht="45" customHeight="1" x14ac:dyDescent="0.25">
      <c r="A4506" s="144" t="s">
        <v>17266</v>
      </c>
      <c r="B4506" s="144" t="s">
        <v>15409</v>
      </c>
      <c r="C4506" s="144">
        <v>30</v>
      </c>
      <c r="D4506" s="144"/>
      <c r="E4506" s="144"/>
      <c r="F4506" s="144">
        <v>1</v>
      </c>
      <c r="G4506" s="144"/>
      <c r="H4506" s="144">
        <v>850</v>
      </c>
      <c r="I4506" s="144">
        <v>400</v>
      </c>
      <c r="J4506" s="144">
        <v>300</v>
      </c>
      <c r="K4506" s="144">
        <v>150</v>
      </c>
      <c r="L4506" s="144"/>
      <c r="M4506" s="145" t="s">
        <v>2213</v>
      </c>
      <c r="N4506" s="144" t="s">
        <v>80</v>
      </c>
      <c r="O4506" s="144"/>
      <c r="P4506" s="144" t="s">
        <v>30713</v>
      </c>
      <c r="Q4506" s="144"/>
      <c r="R4506" s="144"/>
      <c r="S4506" s="144" t="s">
        <v>4189</v>
      </c>
      <c r="T4506" s="144" t="s">
        <v>6209</v>
      </c>
      <c r="U4506" s="144" t="s">
        <v>17266</v>
      </c>
      <c r="V4506" s="144"/>
      <c r="W4506" s="144">
        <v>356241</v>
      </c>
      <c r="X4506" s="144" t="s">
        <v>20687</v>
      </c>
      <c r="Y4506" s="144"/>
      <c r="Z4506" s="144" t="s">
        <v>17267</v>
      </c>
      <c r="AA4506" s="160">
        <v>4343</v>
      </c>
      <c r="AE4506" s="109" t="s">
        <v>1948</v>
      </c>
    </row>
    <row r="4507" spans="1:31" ht="45" customHeight="1" x14ac:dyDescent="0.25">
      <c r="A4507" s="144" t="s">
        <v>9985</v>
      </c>
      <c r="B4507" s="144" t="s">
        <v>15377</v>
      </c>
      <c r="C4507" s="144"/>
      <c r="D4507" s="144" t="s">
        <v>5216</v>
      </c>
      <c r="E4507" s="144"/>
      <c r="F4507" s="144">
        <v>1</v>
      </c>
      <c r="G4507" s="144">
        <v>260</v>
      </c>
      <c r="H4507" s="144"/>
      <c r="I4507" s="144"/>
      <c r="J4507" s="144"/>
      <c r="K4507" s="144"/>
      <c r="L4507" s="144"/>
      <c r="M4507" s="145" t="s">
        <v>2213</v>
      </c>
      <c r="N4507" s="144" t="s">
        <v>18</v>
      </c>
      <c r="O4507" s="144"/>
      <c r="P4507" s="144" t="s">
        <v>3482</v>
      </c>
      <c r="Q4507" s="144" t="s">
        <v>4185</v>
      </c>
      <c r="R4507" s="144" t="s">
        <v>6119</v>
      </c>
      <c r="S4507" s="144" t="s">
        <v>4190</v>
      </c>
      <c r="T4507" s="144" t="s">
        <v>6119</v>
      </c>
      <c r="U4507" s="144" t="s">
        <v>9985</v>
      </c>
      <c r="V4507" s="144"/>
      <c r="W4507" s="144">
        <v>309560</v>
      </c>
      <c r="X4507" s="144" t="s">
        <v>13307</v>
      </c>
      <c r="Y4507" s="144" t="s">
        <v>9986</v>
      </c>
      <c r="Z4507" s="144" t="s">
        <v>28574</v>
      </c>
      <c r="AA4507" s="160">
        <v>2769</v>
      </c>
    </row>
    <row r="4508" spans="1:31" ht="45" customHeight="1" x14ac:dyDescent="0.25">
      <c r="A4508" s="144" t="s">
        <v>30261</v>
      </c>
      <c r="B4508" s="144" t="s">
        <v>15377</v>
      </c>
      <c r="C4508" s="144">
        <v>40</v>
      </c>
      <c r="D4508" s="144" t="s">
        <v>6279</v>
      </c>
      <c r="E4508" s="144"/>
      <c r="F4508" s="144">
        <v>1</v>
      </c>
      <c r="G4508" s="144">
        <v>280</v>
      </c>
      <c r="H4508" s="144"/>
      <c r="I4508" s="144"/>
      <c r="J4508" s="144"/>
      <c r="K4508" s="144"/>
      <c r="L4508" s="144"/>
      <c r="M4508" s="145" t="s">
        <v>2213</v>
      </c>
      <c r="N4508" s="144" t="s">
        <v>50</v>
      </c>
      <c r="O4508" s="144"/>
      <c r="P4508" s="144" t="s">
        <v>3928</v>
      </c>
      <c r="Q4508" s="144"/>
      <c r="R4508" s="144"/>
      <c r="S4508" s="144" t="s">
        <v>4190</v>
      </c>
      <c r="T4508" s="144" t="s">
        <v>6280</v>
      </c>
      <c r="U4508" s="144" t="s">
        <v>30261</v>
      </c>
      <c r="V4508" s="144"/>
      <c r="W4508" s="144">
        <v>692828</v>
      </c>
      <c r="X4508" s="144" t="s">
        <v>14507</v>
      </c>
      <c r="Y4508" s="150" t="s">
        <v>16250</v>
      </c>
      <c r="Z4508" s="144" t="s">
        <v>6282</v>
      </c>
      <c r="AA4508" s="160">
        <v>2676</v>
      </c>
    </row>
    <row r="4509" spans="1:31" ht="45" customHeight="1" x14ac:dyDescent="0.25">
      <c r="A4509" s="144" t="s">
        <v>20688</v>
      </c>
      <c r="B4509" s="144" t="s">
        <v>13672</v>
      </c>
      <c r="C4509" s="144">
        <v>64</v>
      </c>
      <c r="D4509" s="144"/>
      <c r="E4509" s="144"/>
      <c r="F4509" s="144">
        <v>1</v>
      </c>
      <c r="G4509" s="144"/>
      <c r="H4509" s="144">
        <v>850</v>
      </c>
      <c r="I4509" s="144">
        <v>400</v>
      </c>
      <c r="J4509" s="144">
        <v>400</v>
      </c>
      <c r="K4509" s="144">
        <v>50</v>
      </c>
      <c r="L4509" s="144"/>
      <c r="M4509" s="145" t="s">
        <v>2213</v>
      </c>
      <c r="N4509" s="144" t="s">
        <v>41</v>
      </c>
      <c r="O4509" s="144"/>
      <c r="P4509" s="144" t="s">
        <v>2393</v>
      </c>
      <c r="Q4509" s="144" t="s">
        <v>4187</v>
      </c>
      <c r="R4509" s="144" t="s">
        <v>12847</v>
      </c>
      <c r="S4509" s="144"/>
      <c r="T4509" s="144"/>
      <c r="U4509" s="144" t="s">
        <v>20688</v>
      </c>
      <c r="V4509" s="144"/>
      <c r="W4509" s="144"/>
      <c r="X4509" s="144"/>
      <c r="Y4509" s="144"/>
      <c r="Z4509" s="144"/>
      <c r="AA4509" s="160">
        <v>3309</v>
      </c>
    </row>
    <row r="4510" spans="1:31" ht="45" customHeight="1" x14ac:dyDescent="0.25">
      <c r="A4510" s="144" t="s">
        <v>20688</v>
      </c>
      <c r="B4510" s="144" t="s">
        <v>13672</v>
      </c>
      <c r="C4510" s="144">
        <v>64</v>
      </c>
      <c r="D4510" s="144"/>
      <c r="E4510" s="144" t="s">
        <v>20689</v>
      </c>
      <c r="F4510" s="144">
        <v>1</v>
      </c>
      <c r="G4510" s="144">
        <v>430</v>
      </c>
      <c r="H4510" s="144"/>
      <c r="I4510" s="144"/>
      <c r="J4510" s="144"/>
      <c r="K4510" s="144"/>
      <c r="L4510" s="144"/>
      <c r="M4510" s="145" t="s">
        <v>2213</v>
      </c>
      <c r="N4510" s="144" t="s">
        <v>41</v>
      </c>
      <c r="O4510" s="144"/>
      <c r="P4510" s="144" t="s">
        <v>2393</v>
      </c>
      <c r="Q4510" s="144" t="s">
        <v>4187</v>
      </c>
      <c r="R4510" s="144" t="s">
        <v>12847</v>
      </c>
      <c r="S4510" s="144"/>
      <c r="T4510" s="144"/>
      <c r="U4510" s="144" t="s">
        <v>20688</v>
      </c>
      <c r="V4510" s="144" t="s">
        <v>20690</v>
      </c>
      <c r="W4510" s="144">
        <v>121351</v>
      </c>
      <c r="X4510" s="144" t="s">
        <v>12848</v>
      </c>
      <c r="Y4510" s="151">
        <v>89660000000</v>
      </c>
      <c r="Z4510" s="144" t="s">
        <v>20691</v>
      </c>
      <c r="AA4510" s="160">
        <v>1638</v>
      </c>
    </row>
    <row r="4511" spans="1:31" ht="45" customHeight="1" x14ac:dyDescent="0.25">
      <c r="A4511" s="144" t="s">
        <v>36094</v>
      </c>
      <c r="B4511" s="144" t="s">
        <v>20582</v>
      </c>
      <c r="C4511" s="144">
        <v>10</v>
      </c>
      <c r="D4511" s="144"/>
      <c r="E4511" s="144"/>
      <c r="F4511" s="144">
        <v>1</v>
      </c>
      <c r="G4511" s="144"/>
      <c r="H4511" s="144">
        <v>850</v>
      </c>
      <c r="I4511" s="144">
        <v>300</v>
      </c>
      <c r="J4511" s="144">
        <v>400</v>
      </c>
      <c r="K4511" s="144">
        <v>150</v>
      </c>
      <c r="L4511" s="144"/>
      <c r="M4511" s="145" t="s">
        <v>2213</v>
      </c>
      <c r="N4511" s="144" t="s">
        <v>29</v>
      </c>
      <c r="O4511" s="144"/>
      <c r="P4511" s="144" t="s">
        <v>3392</v>
      </c>
      <c r="Q4511" s="144"/>
      <c r="R4511" s="144"/>
      <c r="S4511" s="144"/>
      <c r="T4511" s="144"/>
      <c r="U4511" s="144" t="s">
        <v>36094</v>
      </c>
      <c r="V4511" s="144"/>
      <c r="W4511" s="144">
        <v>249039</v>
      </c>
      <c r="X4511" s="144" t="s">
        <v>36095</v>
      </c>
      <c r="Y4511" s="144">
        <v>79250000000</v>
      </c>
      <c r="Z4511" s="144" t="s">
        <v>36096</v>
      </c>
      <c r="AA4511" s="160">
        <v>7621</v>
      </c>
    </row>
    <row r="4512" spans="1:31" ht="45" customHeight="1" x14ac:dyDescent="0.25">
      <c r="A4512" s="144" t="s">
        <v>14882</v>
      </c>
      <c r="B4512" s="144" t="s">
        <v>13555</v>
      </c>
      <c r="C4512" s="144">
        <v>48</v>
      </c>
      <c r="D4512" s="144"/>
      <c r="E4512" s="144"/>
      <c r="F4512" s="144">
        <v>1</v>
      </c>
      <c r="G4512" s="144"/>
      <c r="H4512" s="144">
        <v>650</v>
      </c>
      <c r="I4512" s="144"/>
      <c r="J4512" s="144"/>
      <c r="K4512" s="144">
        <v>650</v>
      </c>
      <c r="L4512" s="144"/>
      <c r="M4512" s="145" t="s">
        <v>2213</v>
      </c>
      <c r="N4512" s="144" t="s">
        <v>41</v>
      </c>
      <c r="O4512" s="144"/>
      <c r="P4512" s="144" t="s">
        <v>2734</v>
      </c>
      <c r="Q4512" s="144"/>
      <c r="R4512" s="144"/>
      <c r="S4512" s="144"/>
      <c r="T4512" s="144"/>
      <c r="U4512" s="144" t="s">
        <v>14882</v>
      </c>
      <c r="V4512" s="144"/>
      <c r="W4512" s="144">
        <v>123308</v>
      </c>
      <c r="X4512" s="144" t="s">
        <v>20692</v>
      </c>
      <c r="Y4512" s="144" t="s">
        <v>14883</v>
      </c>
      <c r="Z4512" s="144" t="s">
        <v>14884</v>
      </c>
      <c r="AA4512" s="160">
        <v>3654</v>
      </c>
    </row>
    <row r="4513" spans="1:27" ht="45" customHeight="1" x14ac:dyDescent="0.25">
      <c r="A4513" s="144" t="s">
        <v>28575</v>
      </c>
      <c r="B4513" s="144" t="s">
        <v>28576</v>
      </c>
      <c r="C4513" s="144"/>
      <c r="D4513" s="144"/>
      <c r="E4513" s="144"/>
      <c r="F4513" s="144">
        <v>1</v>
      </c>
      <c r="G4513" s="144"/>
      <c r="H4513" s="144">
        <v>350</v>
      </c>
      <c r="I4513" s="144">
        <v>100</v>
      </c>
      <c r="J4513" s="144">
        <v>200</v>
      </c>
      <c r="K4513" s="144">
        <v>50</v>
      </c>
      <c r="L4513" s="144"/>
      <c r="M4513" s="145" t="s">
        <v>2213</v>
      </c>
      <c r="N4513" s="144" t="s">
        <v>18</v>
      </c>
      <c r="O4513" s="144"/>
      <c r="P4513" s="144" t="s">
        <v>2369</v>
      </c>
      <c r="Q4513" s="144"/>
      <c r="R4513" s="144"/>
      <c r="S4513" s="144" t="s">
        <v>4190</v>
      </c>
      <c r="T4513" s="144" t="s">
        <v>28577</v>
      </c>
      <c r="U4513" s="144" t="s">
        <v>28575</v>
      </c>
      <c r="V4513" s="144"/>
      <c r="W4513" s="144">
        <v>309145</v>
      </c>
      <c r="X4513" s="144" t="s">
        <v>28578</v>
      </c>
      <c r="Y4513" s="144">
        <v>84720000000</v>
      </c>
      <c r="Z4513" s="144" t="s">
        <v>28579</v>
      </c>
      <c r="AA4513" s="160">
        <v>6884</v>
      </c>
    </row>
    <row r="4514" spans="1:27" ht="45" customHeight="1" x14ac:dyDescent="0.25">
      <c r="A4514" s="144" t="s">
        <v>23198</v>
      </c>
      <c r="B4514" s="144" t="s">
        <v>15377</v>
      </c>
      <c r="C4514" s="144">
        <v>3</v>
      </c>
      <c r="D4514" s="144" t="s">
        <v>4218</v>
      </c>
      <c r="E4514" s="144"/>
      <c r="F4514" s="144">
        <v>1</v>
      </c>
      <c r="G4514" s="144">
        <v>300</v>
      </c>
      <c r="H4514" s="144"/>
      <c r="I4514" s="144"/>
      <c r="J4514" s="144"/>
      <c r="K4514" s="144"/>
      <c r="L4514" s="144"/>
      <c r="M4514" s="145" t="s">
        <v>2213</v>
      </c>
      <c r="N4514" s="144" t="s">
        <v>77</v>
      </c>
      <c r="O4514" s="144"/>
      <c r="P4514" s="144" t="s">
        <v>17723</v>
      </c>
      <c r="Q4514" s="144"/>
      <c r="R4514" s="144"/>
      <c r="S4514" s="144"/>
      <c r="T4514" s="144"/>
      <c r="U4514" s="144" t="s">
        <v>23198</v>
      </c>
      <c r="V4514" s="144"/>
      <c r="W4514" s="144">
        <v>694920</v>
      </c>
      <c r="X4514" s="144" t="s">
        <v>23199</v>
      </c>
      <c r="Y4514" s="144" t="s">
        <v>23200</v>
      </c>
      <c r="Z4514" s="144" t="s">
        <v>23201</v>
      </c>
      <c r="AA4514" s="161">
        <v>5794</v>
      </c>
    </row>
    <row r="4515" spans="1:27" ht="45" customHeight="1" x14ac:dyDescent="0.25">
      <c r="A4515" s="144" t="s">
        <v>9987</v>
      </c>
      <c r="B4515" s="144" t="s">
        <v>16402</v>
      </c>
      <c r="C4515" s="144">
        <v>34</v>
      </c>
      <c r="D4515" s="144" t="s">
        <v>5216</v>
      </c>
      <c r="E4515" s="144"/>
      <c r="F4515" s="144">
        <v>1</v>
      </c>
      <c r="G4515" s="144">
        <v>350</v>
      </c>
      <c r="H4515" s="144"/>
      <c r="I4515" s="144"/>
      <c r="J4515" s="144"/>
      <c r="K4515" s="144"/>
      <c r="L4515" s="144"/>
      <c r="M4515" s="145" t="s">
        <v>2213</v>
      </c>
      <c r="N4515" s="144" t="s">
        <v>66</v>
      </c>
      <c r="O4515" s="144"/>
      <c r="P4515" s="144" t="s">
        <v>2756</v>
      </c>
      <c r="Q4515" s="144"/>
      <c r="R4515" s="144"/>
      <c r="S4515" s="144" t="s">
        <v>4189</v>
      </c>
      <c r="T4515" s="144" t="s">
        <v>4847</v>
      </c>
      <c r="U4515" s="144" t="s">
        <v>9987</v>
      </c>
      <c r="V4515" s="144"/>
      <c r="W4515" s="144">
        <v>363750</v>
      </c>
      <c r="X4515" s="144" t="s">
        <v>9988</v>
      </c>
      <c r="Y4515" s="144" t="s">
        <v>9989</v>
      </c>
      <c r="Z4515" s="144" t="s">
        <v>33310</v>
      </c>
      <c r="AA4515" s="160">
        <v>2771</v>
      </c>
    </row>
    <row r="4516" spans="1:27" ht="45" customHeight="1" x14ac:dyDescent="0.25">
      <c r="A4516" s="144" t="s">
        <v>9990</v>
      </c>
      <c r="B4516" s="144" t="s">
        <v>8926</v>
      </c>
      <c r="C4516" s="144"/>
      <c r="D4516" s="144"/>
      <c r="E4516" s="144"/>
      <c r="F4516" s="144">
        <v>3</v>
      </c>
      <c r="G4516" s="144"/>
      <c r="H4516" s="144"/>
      <c r="I4516" s="144"/>
      <c r="J4516" s="144"/>
      <c r="K4516" s="144"/>
      <c r="L4516" s="144">
        <v>150</v>
      </c>
      <c r="M4516" s="145" t="s">
        <v>2213</v>
      </c>
      <c r="N4516" s="144" t="s">
        <v>60</v>
      </c>
      <c r="O4516" s="144"/>
      <c r="P4516" s="144" t="s">
        <v>3410</v>
      </c>
      <c r="Q4516" s="144"/>
      <c r="R4516" s="144"/>
      <c r="S4516" s="144" t="s">
        <v>4189</v>
      </c>
      <c r="T4516" s="144" t="s">
        <v>9991</v>
      </c>
      <c r="U4516" s="144" t="s">
        <v>9990</v>
      </c>
      <c r="V4516" s="144"/>
      <c r="W4516" s="144">
        <v>186870</v>
      </c>
      <c r="X4516" s="144" t="s">
        <v>9992</v>
      </c>
      <c r="Y4516" s="150"/>
      <c r="Z4516" s="144"/>
      <c r="AA4516" s="160">
        <v>2772</v>
      </c>
    </row>
    <row r="4517" spans="1:27" ht="45" customHeight="1" x14ac:dyDescent="0.25">
      <c r="A4517" s="144" t="s">
        <v>23202</v>
      </c>
      <c r="B4517" s="144" t="s">
        <v>15377</v>
      </c>
      <c r="C4517" s="144">
        <v>50</v>
      </c>
      <c r="D4517" s="144" t="s">
        <v>19025</v>
      </c>
      <c r="E4517" s="144"/>
      <c r="F4517" s="144">
        <v>1</v>
      </c>
      <c r="G4517" s="144">
        <v>250</v>
      </c>
      <c r="H4517" s="144"/>
      <c r="I4517" s="144"/>
      <c r="J4517" s="144"/>
      <c r="K4517" s="144"/>
      <c r="L4517" s="144"/>
      <c r="M4517" s="145" t="s">
        <v>2213</v>
      </c>
      <c r="N4517" s="144" t="s">
        <v>25</v>
      </c>
      <c r="O4517" s="144"/>
      <c r="P4517" s="144" t="s">
        <v>3898</v>
      </c>
      <c r="Q4517" s="144"/>
      <c r="R4517" s="144"/>
      <c r="S4517" s="144"/>
      <c r="T4517" s="144"/>
      <c r="U4517" s="144" t="s">
        <v>23202</v>
      </c>
      <c r="V4517" s="144"/>
      <c r="W4517" s="144">
        <v>672042</v>
      </c>
      <c r="X4517" s="144" t="s">
        <v>23203</v>
      </c>
      <c r="Y4517" s="144" t="s">
        <v>23204</v>
      </c>
      <c r="Z4517" s="144" t="s">
        <v>23205</v>
      </c>
      <c r="AA4517" s="160">
        <v>5861</v>
      </c>
    </row>
    <row r="4518" spans="1:27" ht="45" customHeight="1" x14ac:dyDescent="0.25">
      <c r="A4518" s="144" t="s">
        <v>13061</v>
      </c>
      <c r="B4518" s="144" t="s">
        <v>4205</v>
      </c>
      <c r="C4518" s="144">
        <v>63</v>
      </c>
      <c r="D4518" s="144"/>
      <c r="E4518" s="144"/>
      <c r="F4518" s="144">
        <v>1</v>
      </c>
      <c r="G4518" s="144">
        <v>200</v>
      </c>
      <c r="H4518" s="144"/>
      <c r="I4518" s="144"/>
      <c r="J4518" s="144"/>
      <c r="K4518" s="144"/>
      <c r="L4518" s="144"/>
      <c r="M4518" s="145" t="s">
        <v>2213</v>
      </c>
      <c r="N4518" s="144" t="s">
        <v>75</v>
      </c>
      <c r="O4518" s="144"/>
      <c r="P4518" s="144" t="s">
        <v>3364</v>
      </c>
      <c r="Q4518" s="144"/>
      <c r="R4518" s="144"/>
      <c r="S4518" s="144"/>
      <c r="T4518" s="144"/>
      <c r="U4518" s="144" t="s">
        <v>13061</v>
      </c>
      <c r="V4518" s="144"/>
      <c r="W4518" s="144">
        <v>192071</v>
      </c>
      <c r="X4518" s="144" t="s">
        <v>20698</v>
      </c>
      <c r="Y4518" s="144"/>
      <c r="Z4518" s="144" t="s">
        <v>13062</v>
      </c>
      <c r="AA4518" s="161">
        <v>2773</v>
      </c>
    </row>
    <row r="4519" spans="1:27" ht="45" customHeight="1" x14ac:dyDescent="0.25">
      <c r="A4519" s="144" t="s">
        <v>32407</v>
      </c>
      <c r="B4519" s="144" t="s">
        <v>32408</v>
      </c>
      <c r="C4519" s="144"/>
      <c r="D4519" s="144"/>
      <c r="E4519" s="144"/>
      <c r="F4519" s="144">
        <v>1</v>
      </c>
      <c r="G4519" s="144"/>
      <c r="H4519" s="144">
        <v>220</v>
      </c>
      <c r="I4519" s="144">
        <v>100</v>
      </c>
      <c r="J4519" s="144">
        <v>100</v>
      </c>
      <c r="K4519" s="144">
        <v>20</v>
      </c>
      <c r="L4519" s="144"/>
      <c r="M4519" s="145" t="s">
        <v>2213</v>
      </c>
      <c r="N4519" s="144" t="s">
        <v>18</v>
      </c>
      <c r="O4519" s="144"/>
      <c r="P4519" s="144" t="s">
        <v>13858</v>
      </c>
      <c r="Q4519" s="144"/>
      <c r="R4519" s="144"/>
      <c r="S4519" s="144" t="s">
        <v>15453</v>
      </c>
      <c r="T4519" s="144" t="s">
        <v>32409</v>
      </c>
      <c r="U4519" s="144" t="s">
        <v>32407</v>
      </c>
      <c r="V4519" s="144"/>
      <c r="W4519" s="144">
        <v>309542</v>
      </c>
      <c r="X4519" s="144" t="s">
        <v>32410</v>
      </c>
      <c r="Y4519" s="144">
        <v>89520000000</v>
      </c>
      <c r="Z4519" s="144" t="s">
        <v>32411</v>
      </c>
      <c r="AA4519" s="160">
        <v>7330</v>
      </c>
    </row>
    <row r="4520" spans="1:27" ht="45" customHeight="1" x14ac:dyDescent="0.25">
      <c r="A4520" s="144" t="s">
        <v>9993</v>
      </c>
      <c r="B4520" s="144" t="s">
        <v>4208</v>
      </c>
      <c r="C4520" s="144"/>
      <c r="D4520" s="144"/>
      <c r="E4520" s="144"/>
      <c r="F4520" s="144">
        <v>1</v>
      </c>
      <c r="G4520" s="144"/>
      <c r="H4520" s="144">
        <v>798</v>
      </c>
      <c r="I4520" s="144">
        <v>290</v>
      </c>
      <c r="J4520" s="144">
        <v>363</v>
      </c>
      <c r="K4520" s="144">
        <v>145</v>
      </c>
      <c r="L4520" s="144"/>
      <c r="M4520" s="145" t="s">
        <v>2213</v>
      </c>
      <c r="N4520" s="144" t="s">
        <v>69</v>
      </c>
      <c r="O4520" s="144"/>
      <c r="P4520" s="144" t="s">
        <v>2759</v>
      </c>
      <c r="Q4520" s="144"/>
      <c r="R4520" s="144"/>
      <c r="S4520" s="144" t="s">
        <v>4191</v>
      </c>
      <c r="T4520" s="144" t="s">
        <v>9994</v>
      </c>
      <c r="U4520" s="144" t="s">
        <v>9993</v>
      </c>
      <c r="V4520" s="144"/>
      <c r="W4520" s="144">
        <v>427606</v>
      </c>
      <c r="X4520" s="144" t="s">
        <v>9995</v>
      </c>
      <c r="Y4520" s="144"/>
      <c r="Z4520" s="144"/>
      <c r="AA4520" s="160">
        <v>2774</v>
      </c>
    </row>
    <row r="4521" spans="1:27" ht="45" customHeight="1" x14ac:dyDescent="0.25">
      <c r="A4521" s="144" t="s">
        <v>9996</v>
      </c>
      <c r="B4521" s="144" t="s">
        <v>27550</v>
      </c>
      <c r="C4521" s="144"/>
      <c r="D4521" s="144" t="s">
        <v>15867</v>
      </c>
      <c r="E4521" s="144"/>
      <c r="F4521" s="144">
        <v>2</v>
      </c>
      <c r="G4521" s="144"/>
      <c r="H4521" s="144"/>
      <c r="I4521" s="144"/>
      <c r="J4521" s="144"/>
      <c r="K4521" s="144"/>
      <c r="L4521" s="144">
        <v>600</v>
      </c>
      <c r="M4521" s="145" t="s">
        <v>2213</v>
      </c>
      <c r="N4521" s="144" t="s">
        <v>42</v>
      </c>
      <c r="O4521" s="144"/>
      <c r="P4521" s="144" t="s">
        <v>30747</v>
      </c>
      <c r="Q4521" s="144"/>
      <c r="R4521" s="144"/>
      <c r="S4521" s="144" t="s">
        <v>4189</v>
      </c>
      <c r="T4521" s="144" t="s">
        <v>9997</v>
      </c>
      <c r="U4521" s="144" t="s">
        <v>9996</v>
      </c>
      <c r="V4521" s="144"/>
      <c r="W4521" s="144">
        <v>141900</v>
      </c>
      <c r="X4521" s="144" t="s">
        <v>13308</v>
      </c>
      <c r="Y4521" s="150" t="s">
        <v>9998</v>
      </c>
      <c r="Z4521" s="144" t="s">
        <v>9999</v>
      </c>
      <c r="AA4521" s="160">
        <v>2775</v>
      </c>
    </row>
    <row r="4522" spans="1:27" ht="45" customHeight="1" x14ac:dyDescent="0.25">
      <c r="A4522" s="144" t="s">
        <v>28580</v>
      </c>
      <c r="B4522" s="144" t="s">
        <v>18446</v>
      </c>
      <c r="C4522" s="144">
        <v>155</v>
      </c>
      <c r="D4522" s="144"/>
      <c r="E4522" s="144"/>
      <c r="F4522" s="144">
        <v>1</v>
      </c>
      <c r="G4522" s="144">
        <v>380</v>
      </c>
      <c r="H4522" s="144">
        <v>350</v>
      </c>
      <c r="I4522" s="144"/>
      <c r="J4522" s="144"/>
      <c r="K4522" s="144"/>
      <c r="L4522" s="144"/>
      <c r="M4522" s="145" t="s">
        <v>2213</v>
      </c>
      <c r="N4522" s="144" t="s">
        <v>23</v>
      </c>
      <c r="O4522" s="144"/>
      <c r="P4522" s="144" t="s">
        <v>2855</v>
      </c>
      <c r="Q4522" s="144" t="s">
        <v>4187</v>
      </c>
      <c r="R4522" s="144" t="s">
        <v>5087</v>
      </c>
      <c r="S4522" s="144"/>
      <c r="T4522" s="144"/>
      <c r="U4522" s="144" t="s">
        <v>28580</v>
      </c>
      <c r="V4522" s="144"/>
      <c r="W4522" s="144">
        <v>394077</v>
      </c>
      <c r="X4522" s="144" t="s">
        <v>28581</v>
      </c>
      <c r="Y4522" s="144">
        <v>2661862</v>
      </c>
      <c r="Z4522" s="144" t="s">
        <v>8568</v>
      </c>
      <c r="AA4522" s="160">
        <v>391</v>
      </c>
    </row>
    <row r="4523" spans="1:27" ht="45" customHeight="1" x14ac:dyDescent="0.25">
      <c r="A4523" s="144" t="s">
        <v>10000</v>
      </c>
      <c r="B4523" s="144" t="s">
        <v>10001</v>
      </c>
      <c r="C4523" s="144"/>
      <c r="D4523" s="144"/>
      <c r="E4523" s="144"/>
      <c r="F4523" s="144">
        <v>2</v>
      </c>
      <c r="G4523" s="144"/>
      <c r="H4523" s="144"/>
      <c r="I4523" s="144"/>
      <c r="J4523" s="144"/>
      <c r="K4523" s="144"/>
      <c r="L4523" s="144">
        <v>150</v>
      </c>
      <c r="M4523" s="145" t="s">
        <v>2213</v>
      </c>
      <c r="N4523" s="144" t="s">
        <v>65</v>
      </c>
      <c r="O4523" s="144"/>
      <c r="P4523" s="144" t="s">
        <v>3979</v>
      </c>
      <c r="Q4523" s="144"/>
      <c r="R4523" s="144"/>
      <c r="S4523" s="144"/>
      <c r="T4523" s="144"/>
      <c r="U4523" s="144" t="s">
        <v>10000</v>
      </c>
      <c r="V4523" s="144"/>
      <c r="W4523" s="144"/>
      <c r="X4523" s="144"/>
      <c r="Y4523" s="149"/>
      <c r="Z4523" s="144"/>
      <c r="AA4523" s="160">
        <v>3233</v>
      </c>
    </row>
    <row r="4524" spans="1:27" ht="45" customHeight="1" x14ac:dyDescent="0.25">
      <c r="A4524" s="144" t="s">
        <v>10000</v>
      </c>
      <c r="B4524" s="144" t="s">
        <v>10001</v>
      </c>
      <c r="C4524" s="144"/>
      <c r="D4524" s="144"/>
      <c r="E4524" s="144" t="s">
        <v>10002</v>
      </c>
      <c r="F4524" s="144">
        <v>2</v>
      </c>
      <c r="G4524" s="144"/>
      <c r="H4524" s="144"/>
      <c r="I4524" s="144"/>
      <c r="J4524" s="144"/>
      <c r="K4524" s="144"/>
      <c r="L4524" s="144">
        <v>150</v>
      </c>
      <c r="M4524" s="145" t="s">
        <v>2213</v>
      </c>
      <c r="N4524" s="144" t="s">
        <v>65</v>
      </c>
      <c r="O4524" s="144"/>
      <c r="P4524" s="144" t="s">
        <v>3979</v>
      </c>
      <c r="Q4524" s="144"/>
      <c r="R4524" s="144"/>
      <c r="S4524" s="144"/>
      <c r="T4524" s="144"/>
      <c r="U4524" s="144" t="s">
        <v>10000</v>
      </c>
      <c r="V4524" s="144" t="s">
        <v>10000</v>
      </c>
      <c r="W4524" s="144">
        <v>677000</v>
      </c>
      <c r="X4524" s="144" t="s">
        <v>10003</v>
      </c>
      <c r="Y4524" s="144"/>
      <c r="Z4524" s="144"/>
      <c r="AA4524" s="160">
        <v>2777</v>
      </c>
    </row>
    <row r="4525" spans="1:27" ht="45" customHeight="1" x14ac:dyDescent="0.25">
      <c r="A4525" s="144" t="s">
        <v>29369</v>
      </c>
      <c r="B4525" s="144" t="s">
        <v>4208</v>
      </c>
      <c r="C4525" s="144">
        <v>5</v>
      </c>
      <c r="D4525" s="144"/>
      <c r="E4525" s="144"/>
      <c r="F4525" s="144">
        <v>1</v>
      </c>
      <c r="G4525" s="144"/>
      <c r="H4525" s="144">
        <v>546</v>
      </c>
      <c r="I4525" s="144">
        <v>654</v>
      </c>
      <c r="J4525" s="144">
        <v>818</v>
      </c>
      <c r="K4525" s="144">
        <v>327</v>
      </c>
      <c r="L4525" s="144"/>
      <c r="M4525" s="145" t="s">
        <v>2213</v>
      </c>
      <c r="N4525" s="144" t="s">
        <v>28</v>
      </c>
      <c r="O4525" s="144"/>
      <c r="P4525" s="144" t="s">
        <v>17714</v>
      </c>
      <c r="Q4525" s="144"/>
      <c r="R4525" s="144"/>
      <c r="S4525" s="144" t="s">
        <v>4189</v>
      </c>
      <c r="T4525" s="144" t="s">
        <v>6897</v>
      </c>
      <c r="U4525" s="144" t="s">
        <v>29369</v>
      </c>
      <c r="V4525" s="144"/>
      <c r="W4525" s="144">
        <v>238520</v>
      </c>
      <c r="X4525" s="144" t="s">
        <v>6762</v>
      </c>
      <c r="Y4525" s="144">
        <v>89110000000</v>
      </c>
      <c r="Z4525" s="144" t="s">
        <v>6763</v>
      </c>
      <c r="AA4525" s="160">
        <v>1233</v>
      </c>
    </row>
    <row r="4526" spans="1:27" ht="45" customHeight="1" x14ac:dyDescent="0.25">
      <c r="A4526" s="144" t="s">
        <v>23206</v>
      </c>
      <c r="B4526" s="144" t="s">
        <v>15551</v>
      </c>
      <c r="C4526" s="144"/>
      <c r="D4526" s="144"/>
      <c r="E4526" s="144"/>
      <c r="F4526" s="144">
        <v>1</v>
      </c>
      <c r="G4526" s="144"/>
      <c r="H4526" s="144">
        <v>800</v>
      </c>
      <c r="I4526" s="144">
        <v>300</v>
      </c>
      <c r="J4526" s="144">
        <v>300</v>
      </c>
      <c r="K4526" s="144">
        <v>200</v>
      </c>
      <c r="L4526" s="144"/>
      <c r="M4526" s="145" t="s">
        <v>2213</v>
      </c>
      <c r="N4526" s="144" t="s">
        <v>113</v>
      </c>
      <c r="O4526" s="144"/>
      <c r="P4526" s="144" t="s">
        <v>2467</v>
      </c>
      <c r="Q4526" s="144"/>
      <c r="R4526" s="144"/>
      <c r="S4526" s="144" t="s">
        <v>4189</v>
      </c>
      <c r="T4526" s="144" t="s">
        <v>23207</v>
      </c>
      <c r="U4526" s="144" t="s">
        <v>23206</v>
      </c>
      <c r="V4526" s="144"/>
      <c r="W4526" s="144">
        <v>175400</v>
      </c>
      <c r="X4526" s="144" t="s">
        <v>23208</v>
      </c>
      <c r="Y4526" s="144">
        <v>88170000000</v>
      </c>
      <c r="Z4526" s="144" t="s">
        <v>23209</v>
      </c>
      <c r="AA4526" s="160">
        <v>5925</v>
      </c>
    </row>
    <row r="4527" spans="1:27" ht="45" customHeight="1" x14ac:dyDescent="0.25">
      <c r="A4527" s="144" t="s">
        <v>23206</v>
      </c>
      <c r="B4527" s="144" t="s">
        <v>15551</v>
      </c>
      <c r="C4527" s="144"/>
      <c r="D4527" s="144"/>
      <c r="E4527" s="144" t="s">
        <v>23215</v>
      </c>
      <c r="F4527" s="144">
        <v>1</v>
      </c>
      <c r="G4527" s="144">
        <v>300</v>
      </c>
      <c r="H4527" s="144"/>
      <c r="I4527" s="144"/>
      <c r="J4527" s="144"/>
      <c r="K4527" s="144"/>
      <c r="L4527" s="144"/>
      <c r="M4527" s="145" t="s">
        <v>2213</v>
      </c>
      <c r="N4527" s="144" t="s">
        <v>113</v>
      </c>
      <c r="O4527" s="144"/>
      <c r="P4527" s="144" t="s">
        <v>2467</v>
      </c>
      <c r="Q4527" s="144"/>
      <c r="R4527" s="144"/>
      <c r="S4527" s="144" t="s">
        <v>4189</v>
      </c>
      <c r="T4527" s="144" t="s">
        <v>23207</v>
      </c>
      <c r="U4527" s="144" t="s">
        <v>23206</v>
      </c>
      <c r="V4527" s="144" t="s">
        <v>23216</v>
      </c>
      <c r="W4527" s="144">
        <v>175400</v>
      </c>
      <c r="X4527" s="144" t="s">
        <v>23208</v>
      </c>
      <c r="Y4527" s="151"/>
      <c r="Z4527" s="144"/>
      <c r="AA4527" s="160">
        <v>5926</v>
      </c>
    </row>
    <row r="4528" spans="1:27" ht="45" customHeight="1" x14ac:dyDescent="0.25">
      <c r="A4528" s="144" t="s">
        <v>23206</v>
      </c>
      <c r="B4528" s="144" t="s">
        <v>15551</v>
      </c>
      <c r="C4528" s="144"/>
      <c r="D4528" s="144"/>
      <c r="E4528" s="144" t="s">
        <v>23210</v>
      </c>
      <c r="F4528" s="144">
        <v>1</v>
      </c>
      <c r="G4528" s="144">
        <v>34</v>
      </c>
      <c r="H4528" s="144"/>
      <c r="I4528" s="144"/>
      <c r="J4528" s="144"/>
      <c r="K4528" s="144"/>
      <c r="L4528" s="144"/>
      <c r="M4528" s="145" t="s">
        <v>2213</v>
      </c>
      <c r="N4528" s="144" t="s">
        <v>113</v>
      </c>
      <c r="O4528" s="144"/>
      <c r="P4528" s="144" t="s">
        <v>2467</v>
      </c>
      <c r="Q4528" s="144"/>
      <c r="R4528" s="144"/>
      <c r="S4528" s="144" t="s">
        <v>4189</v>
      </c>
      <c r="T4528" s="144" t="s">
        <v>15143</v>
      </c>
      <c r="U4528" s="144" t="s">
        <v>23206</v>
      </c>
      <c r="V4528" s="144" t="s">
        <v>23211</v>
      </c>
      <c r="W4528" s="144">
        <v>175418</v>
      </c>
      <c r="X4528" s="144" t="s">
        <v>23212</v>
      </c>
      <c r="Y4528" s="144" t="s">
        <v>23213</v>
      </c>
      <c r="Z4528" s="144" t="s">
        <v>23214</v>
      </c>
      <c r="AA4528" s="160">
        <v>6044</v>
      </c>
    </row>
    <row r="4529" spans="1:27" ht="45" customHeight="1" x14ac:dyDescent="0.25">
      <c r="A4529" s="144" t="s">
        <v>17670</v>
      </c>
      <c r="B4529" s="144" t="s">
        <v>24293</v>
      </c>
      <c r="C4529" s="144"/>
      <c r="D4529" s="144"/>
      <c r="E4529" s="144"/>
      <c r="F4529" s="144">
        <v>1</v>
      </c>
      <c r="G4529" s="144"/>
      <c r="H4529" s="144">
        <v>84</v>
      </c>
      <c r="I4529" s="144">
        <v>100</v>
      </c>
      <c r="J4529" s="144">
        <v>100</v>
      </c>
      <c r="K4529" s="144">
        <v>50</v>
      </c>
      <c r="L4529" s="144"/>
      <c r="M4529" s="145" t="s">
        <v>2213</v>
      </c>
      <c r="N4529" s="144" t="s">
        <v>21</v>
      </c>
      <c r="O4529" s="144"/>
      <c r="P4529" s="144" t="s">
        <v>3109</v>
      </c>
      <c r="Q4529" s="144"/>
      <c r="R4529" s="144"/>
      <c r="S4529" s="144" t="s">
        <v>15453</v>
      </c>
      <c r="T4529" s="144" t="s">
        <v>24294</v>
      </c>
      <c r="U4529" s="144" t="s">
        <v>17670</v>
      </c>
      <c r="V4529" s="144"/>
      <c r="W4529" s="144">
        <v>403839</v>
      </c>
      <c r="X4529" s="144" t="s">
        <v>4280</v>
      </c>
      <c r="Y4529" s="144" t="s">
        <v>24295</v>
      </c>
      <c r="Z4529" s="144" t="s">
        <v>14390</v>
      </c>
      <c r="AA4529" s="160">
        <v>6227</v>
      </c>
    </row>
    <row r="4530" spans="1:27" ht="45" customHeight="1" x14ac:dyDescent="0.25">
      <c r="A4530" s="144" t="s">
        <v>13063</v>
      </c>
      <c r="B4530" s="144" t="s">
        <v>4242</v>
      </c>
      <c r="C4530" s="144"/>
      <c r="D4530" s="144" t="s">
        <v>4948</v>
      </c>
      <c r="E4530" s="144"/>
      <c r="F4530" s="144">
        <v>3</v>
      </c>
      <c r="G4530" s="144"/>
      <c r="H4530" s="144"/>
      <c r="I4530" s="144"/>
      <c r="J4530" s="144"/>
      <c r="K4530" s="144"/>
      <c r="L4530" s="144">
        <v>150</v>
      </c>
      <c r="M4530" s="145" t="s">
        <v>2213</v>
      </c>
      <c r="N4530" s="144" t="s">
        <v>55</v>
      </c>
      <c r="O4530" s="144"/>
      <c r="P4530" s="144" t="s">
        <v>3350</v>
      </c>
      <c r="Q4530" s="144"/>
      <c r="R4530" s="144"/>
      <c r="S4530" s="144"/>
      <c r="T4530" s="144"/>
      <c r="U4530" s="144" t="s">
        <v>13063</v>
      </c>
      <c r="V4530" s="144"/>
      <c r="W4530" s="144">
        <v>671701</v>
      </c>
      <c r="X4530" s="144" t="s">
        <v>4949</v>
      </c>
      <c r="Y4530" s="144" t="s">
        <v>4950</v>
      </c>
      <c r="Z4530" s="144" t="s">
        <v>4951</v>
      </c>
      <c r="AA4530" s="160">
        <v>2778</v>
      </c>
    </row>
    <row r="4531" spans="1:27" ht="45" customHeight="1" x14ac:dyDescent="0.25">
      <c r="A4531" s="144" t="s">
        <v>28582</v>
      </c>
      <c r="B4531" s="144" t="s">
        <v>16995</v>
      </c>
      <c r="C4531" s="144">
        <v>1</v>
      </c>
      <c r="D4531" s="144" t="s">
        <v>28583</v>
      </c>
      <c r="E4531" s="144"/>
      <c r="F4531" s="144">
        <v>5</v>
      </c>
      <c r="G4531" s="144"/>
      <c r="H4531" s="144"/>
      <c r="I4531" s="144"/>
      <c r="J4531" s="144"/>
      <c r="K4531" s="144"/>
      <c r="L4531" s="144">
        <v>500</v>
      </c>
      <c r="M4531" s="145" t="s">
        <v>2213</v>
      </c>
      <c r="N4531" s="144" t="s">
        <v>69</v>
      </c>
      <c r="O4531" s="144"/>
      <c r="P4531" s="144" t="s">
        <v>3602</v>
      </c>
      <c r="Q4531" s="144" t="s">
        <v>4189</v>
      </c>
      <c r="R4531" s="144" t="s">
        <v>28584</v>
      </c>
      <c r="S4531" s="144"/>
      <c r="T4531" s="144"/>
      <c r="U4531" s="144" t="s">
        <v>28582</v>
      </c>
      <c r="V4531" s="144"/>
      <c r="W4531" s="144">
        <v>427970</v>
      </c>
      <c r="X4531" s="144" t="s">
        <v>28585</v>
      </c>
      <c r="Y4531" s="144" t="s">
        <v>28586</v>
      </c>
      <c r="Z4531" s="144" t="s">
        <v>28587</v>
      </c>
      <c r="AA4531" s="160">
        <v>6900</v>
      </c>
    </row>
    <row r="4532" spans="1:27" ht="45" customHeight="1" x14ac:dyDescent="0.25">
      <c r="A4532" s="144" t="s">
        <v>30262</v>
      </c>
      <c r="B4532" s="144" t="s">
        <v>15647</v>
      </c>
      <c r="C4532" s="144"/>
      <c r="D4532" s="144" t="s">
        <v>11174</v>
      </c>
      <c r="E4532" s="144"/>
      <c r="F4532" s="144">
        <v>1</v>
      </c>
      <c r="G4532" s="144">
        <v>350</v>
      </c>
      <c r="H4532" s="144"/>
      <c r="I4532" s="144"/>
      <c r="J4532" s="144"/>
      <c r="K4532" s="144"/>
      <c r="L4532" s="144"/>
      <c r="M4532" s="145" t="s">
        <v>2213</v>
      </c>
      <c r="N4532" s="144" t="s">
        <v>92</v>
      </c>
      <c r="O4532" s="144"/>
      <c r="P4532" s="144" t="s">
        <v>2710</v>
      </c>
      <c r="Q4532" s="144"/>
      <c r="R4532" s="144"/>
      <c r="S4532" s="144"/>
      <c r="T4532" s="144"/>
      <c r="U4532" s="144" t="s">
        <v>30262</v>
      </c>
      <c r="V4532" s="144"/>
      <c r="W4532" s="144">
        <v>629303</v>
      </c>
      <c r="X4532" s="144" t="s">
        <v>30263</v>
      </c>
      <c r="Y4532" s="144" t="s">
        <v>30264</v>
      </c>
      <c r="Z4532" s="144"/>
      <c r="AA4532" s="160">
        <v>7155</v>
      </c>
    </row>
    <row r="4533" spans="1:27" ht="45" customHeight="1" x14ac:dyDescent="0.25">
      <c r="A4533" s="144" t="s">
        <v>30262</v>
      </c>
      <c r="B4533" s="144" t="s">
        <v>15647</v>
      </c>
      <c r="C4533" s="144"/>
      <c r="D4533" s="144" t="s">
        <v>11174</v>
      </c>
      <c r="E4533" s="144" t="s">
        <v>30265</v>
      </c>
      <c r="F4533" s="144">
        <v>1</v>
      </c>
      <c r="G4533" s="144">
        <v>350</v>
      </c>
      <c r="H4533" s="144"/>
      <c r="I4533" s="144"/>
      <c r="J4533" s="144"/>
      <c r="K4533" s="144"/>
      <c r="L4533" s="144"/>
      <c r="M4533" s="145" t="s">
        <v>2213</v>
      </c>
      <c r="N4533" s="144" t="s">
        <v>92</v>
      </c>
      <c r="O4533" s="144"/>
      <c r="P4533" s="144" t="s">
        <v>2710</v>
      </c>
      <c r="Q4533" s="144"/>
      <c r="R4533" s="144"/>
      <c r="S4533" s="144"/>
      <c r="T4533" s="144"/>
      <c r="U4533" s="144" t="s">
        <v>30262</v>
      </c>
      <c r="V4533" s="144"/>
      <c r="W4533" s="144">
        <v>629303</v>
      </c>
      <c r="X4533" s="144" t="s">
        <v>30263</v>
      </c>
      <c r="Y4533" s="144" t="s">
        <v>30264</v>
      </c>
      <c r="Z4533" s="144"/>
      <c r="AA4533" s="160">
        <v>7156</v>
      </c>
    </row>
    <row r="4534" spans="1:27" ht="45" customHeight="1" x14ac:dyDescent="0.25">
      <c r="A4534" s="144" t="s">
        <v>17268</v>
      </c>
      <c r="B4534" s="144" t="s">
        <v>15377</v>
      </c>
      <c r="C4534" s="144">
        <v>2</v>
      </c>
      <c r="D4534" s="144" t="s">
        <v>5479</v>
      </c>
      <c r="E4534" s="144"/>
      <c r="F4534" s="144">
        <v>1</v>
      </c>
      <c r="G4534" s="144">
        <v>150</v>
      </c>
      <c r="H4534" s="144"/>
      <c r="I4534" s="144"/>
      <c r="J4534" s="144"/>
      <c r="K4534" s="144"/>
      <c r="L4534" s="144"/>
      <c r="M4534" s="145" t="s">
        <v>2213</v>
      </c>
      <c r="N4534" s="144" t="s">
        <v>77</v>
      </c>
      <c r="O4534" s="144"/>
      <c r="P4534" s="144" t="s">
        <v>2765</v>
      </c>
      <c r="Q4534" s="144"/>
      <c r="R4534" s="144"/>
      <c r="S4534" s="144" t="s">
        <v>4191</v>
      </c>
      <c r="T4534" s="144" t="s">
        <v>5290</v>
      </c>
      <c r="U4534" s="144" t="s">
        <v>17268</v>
      </c>
      <c r="V4534" s="144"/>
      <c r="W4534" s="144">
        <v>694760</v>
      </c>
      <c r="X4534" s="144" t="s">
        <v>20699</v>
      </c>
      <c r="Y4534" s="144">
        <v>84240000000</v>
      </c>
      <c r="Z4534" s="144" t="s">
        <v>17269</v>
      </c>
      <c r="AA4534" s="160">
        <v>4224</v>
      </c>
    </row>
    <row r="4535" spans="1:27" ht="45" customHeight="1" x14ac:dyDescent="0.25">
      <c r="A4535" s="144" t="s">
        <v>14885</v>
      </c>
      <c r="B4535" s="144" t="s">
        <v>4874</v>
      </c>
      <c r="C4535" s="144"/>
      <c r="D4535" s="144" t="s">
        <v>4948</v>
      </c>
      <c r="E4535" s="144"/>
      <c r="F4535" s="144">
        <v>2</v>
      </c>
      <c r="G4535" s="144"/>
      <c r="H4535" s="144"/>
      <c r="I4535" s="144"/>
      <c r="J4535" s="144"/>
      <c r="K4535" s="144"/>
      <c r="L4535" s="144">
        <v>50</v>
      </c>
      <c r="M4535" s="145" t="s">
        <v>2213</v>
      </c>
      <c r="N4535" s="144" t="s">
        <v>65</v>
      </c>
      <c r="O4535" s="144"/>
      <c r="P4535" s="144" t="s">
        <v>3357</v>
      </c>
      <c r="Q4535" s="144"/>
      <c r="R4535" s="144"/>
      <c r="S4535" s="144" t="s">
        <v>4190</v>
      </c>
      <c r="T4535" s="144" t="s">
        <v>10006</v>
      </c>
      <c r="U4535" s="144" t="s">
        <v>14885</v>
      </c>
      <c r="V4535" s="144"/>
      <c r="W4535" s="144">
        <v>678190</v>
      </c>
      <c r="X4535" s="144" t="s">
        <v>10007</v>
      </c>
      <c r="Y4535" s="144"/>
      <c r="Z4535" s="144" t="s">
        <v>10008</v>
      </c>
      <c r="AA4535" s="160">
        <v>2780</v>
      </c>
    </row>
    <row r="4536" spans="1:27" ht="45" customHeight="1" x14ac:dyDescent="0.25">
      <c r="A4536" s="167" t="s">
        <v>10009</v>
      </c>
      <c r="B4536" s="167" t="s">
        <v>4205</v>
      </c>
      <c r="C4536" s="144">
        <v>44</v>
      </c>
      <c r="D4536" s="144" t="s">
        <v>10010</v>
      </c>
      <c r="E4536" s="144"/>
      <c r="F4536" s="144">
        <v>1</v>
      </c>
      <c r="G4536" s="144">
        <v>350</v>
      </c>
      <c r="H4536" s="144"/>
      <c r="I4536" s="144"/>
      <c r="J4536" s="144"/>
      <c r="K4536" s="144"/>
      <c r="L4536" s="144"/>
      <c r="M4536" s="145" t="s">
        <v>2213</v>
      </c>
      <c r="N4536" s="144" t="s">
        <v>51</v>
      </c>
      <c r="O4536" s="144"/>
      <c r="P4536" s="144" t="s">
        <v>30647</v>
      </c>
      <c r="Q4536" s="167"/>
      <c r="R4536" s="144"/>
      <c r="S4536" s="144"/>
      <c r="T4536" s="167"/>
      <c r="U4536" s="167" t="s">
        <v>10009</v>
      </c>
      <c r="V4536" s="167"/>
      <c r="W4536" s="144">
        <v>180016</v>
      </c>
      <c r="X4536" s="167" t="s">
        <v>10011</v>
      </c>
      <c r="Y4536" s="167"/>
      <c r="Z4536" s="148"/>
      <c r="AA4536" s="160">
        <v>2781</v>
      </c>
    </row>
    <row r="4537" spans="1:27" ht="45" customHeight="1" x14ac:dyDescent="0.25">
      <c r="A4537" s="144" t="s">
        <v>28588</v>
      </c>
      <c r="B4537" s="144" t="s">
        <v>15948</v>
      </c>
      <c r="C4537" s="144"/>
      <c r="D4537" s="144"/>
      <c r="E4537" s="144"/>
      <c r="F4537" s="144">
        <v>2</v>
      </c>
      <c r="G4537" s="144"/>
      <c r="H4537" s="144"/>
      <c r="I4537" s="144"/>
      <c r="J4537" s="144"/>
      <c r="K4537" s="144"/>
      <c r="L4537" s="144">
        <v>250</v>
      </c>
      <c r="M4537" s="145" t="s">
        <v>2213</v>
      </c>
      <c r="N4537" s="144" t="s">
        <v>72</v>
      </c>
      <c r="O4537" s="144"/>
      <c r="P4537" s="144" t="s">
        <v>3950</v>
      </c>
      <c r="Q4537" s="144"/>
      <c r="R4537" s="144"/>
      <c r="S4537" s="144" t="s">
        <v>4190</v>
      </c>
      <c r="T4537" s="144" t="s">
        <v>11004</v>
      </c>
      <c r="U4537" s="144" t="s">
        <v>28588</v>
      </c>
      <c r="V4537" s="144"/>
      <c r="W4537" s="144">
        <v>346348</v>
      </c>
      <c r="X4537" s="144" t="s">
        <v>16006</v>
      </c>
      <c r="Y4537" s="144" t="s">
        <v>16007</v>
      </c>
      <c r="Z4537" s="144" t="s">
        <v>16008</v>
      </c>
      <c r="AA4537" s="160">
        <v>3458</v>
      </c>
    </row>
    <row r="4538" spans="1:27" ht="45" customHeight="1" x14ac:dyDescent="0.25">
      <c r="A4538" s="144" t="s">
        <v>23217</v>
      </c>
      <c r="B4538" s="144" t="s">
        <v>15409</v>
      </c>
      <c r="C4538" s="144">
        <v>6</v>
      </c>
      <c r="D4538" s="144"/>
      <c r="E4538" s="144"/>
      <c r="F4538" s="144">
        <v>1</v>
      </c>
      <c r="G4538" s="144">
        <v>120</v>
      </c>
      <c r="H4538" s="144">
        <v>450</v>
      </c>
      <c r="I4538" s="144">
        <v>200</v>
      </c>
      <c r="J4538" s="144">
        <v>200</v>
      </c>
      <c r="K4538" s="144">
        <v>50</v>
      </c>
      <c r="L4538" s="144"/>
      <c r="M4538" s="145" t="s">
        <v>2213</v>
      </c>
      <c r="N4538" s="144" t="s">
        <v>66</v>
      </c>
      <c r="O4538" s="144"/>
      <c r="P4538" s="144" t="s">
        <v>2489</v>
      </c>
      <c r="Q4538" s="144"/>
      <c r="R4538" s="144"/>
      <c r="S4538" s="144"/>
      <c r="T4538" s="144"/>
      <c r="U4538" s="144" t="s">
        <v>23217</v>
      </c>
      <c r="V4538" s="144"/>
      <c r="W4538" s="144">
        <v>362021</v>
      </c>
      <c r="X4538" s="144" t="s">
        <v>23218</v>
      </c>
      <c r="Y4538" s="144" t="s">
        <v>23219</v>
      </c>
      <c r="Z4538" s="144" t="s">
        <v>20700</v>
      </c>
      <c r="AA4538" s="160">
        <v>5408</v>
      </c>
    </row>
    <row r="4539" spans="1:27" ht="45" customHeight="1" x14ac:dyDescent="0.25">
      <c r="A4539" s="144" t="s">
        <v>28589</v>
      </c>
      <c r="B4539" s="144" t="s">
        <v>28590</v>
      </c>
      <c r="C4539" s="144">
        <v>6</v>
      </c>
      <c r="D4539" s="144"/>
      <c r="E4539" s="144"/>
      <c r="F4539" s="144">
        <v>5</v>
      </c>
      <c r="G4539" s="144"/>
      <c r="H4539" s="144"/>
      <c r="I4539" s="144"/>
      <c r="J4539" s="144"/>
      <c r="K4539" s="144"/>
      <c r="L4539" s="144">
        <v>850</v>
      </c>
      <c r="M4539" s="145" t="s">
        <v>2213</v>
      </c>
      <c r="N4539" s="144" t="s">
        <v>31</v>
      </c>
      <c r="O4539" s="144"/>
      <c r="P4539" s="144" t="s">
        <v>13855</v>
      </c>
      <c r="Q4539" s="144"/>
      <c r="R4539" s="144"/>
      <c r="S4539" s="144"/>
      <c r="T4539" s="144"/>
      <c r="U4539" s="144" t="s">
        <v>28589</v>
      </c>
      <c r="V4539" s="144"/>
      <c r="W4539" s="144">
        <v>652870</v>
      </c>
      <c r="X4539" s="144" t="s">
        <v>28591</v>
      </c>
      <c r="Y4539" s="144"/>
      <c r="Z4539" s="144" t="s">
        <v>28592</v>
      </c>
      <c r="AA4539" s="160">
        <v>5032</v>
      </c>
    </row>
    <row r="4540" spans="1:27" ht="45" customHeight="1" x14ac:dyDescent="0.25">
      <c r="A4540" s="144" t="s">
        <v>27551</v>
      </c>
      <c r="B4540" s="144" t="s">
        <v>15923</v>
      </c>
      <c r="C4540" s="144"/>
      <c r="D4540" s="144"/>
      <c r="E4540" s="144"/>
      <c r="F4540" s="144">
        <v>1</v>
      </c>
      <c r="G4540" s="144"/>
      <c r="H4540" s="144">
        <v>1000</v>
      </c>
      <c r="I4540" s="144">
        <v>300</v>
      </c>
      <c r="J4540" s="144">
        <v>500</v>
      </c>
      <c r="K4540" s="144">
        <v>200</v>
      </c>
      <c r="L4540" s="144"/>
      <c r="M4540" s="145" t="s">
        <v>2213</v>
      </c>
      <c r="N4540" s="144" t="s">
        <v>42</v>
      </c>
      <c r="O4540" s="144"/>
      <c r="P4540" s="144" t="s">
        <v>2394</v>
      </c>
      <c r="Q4540" s="144"/>
      <c r="R4540" s="144"/>
      <c r="S4540" s="144"/>
      <c r="T4540" s="144"/>
      <c r="U4540" s="144" t="s">
        <v>27551</v>
      </c>
      <c r="V4540" s="144"/>
      <c r="W4540" s="144">
        <v>140170</v>
      </c>
      <c r="X4540" s="144" t="s">
        <v>23926</v>
      </c>
      <c r="Y4540" s="144" t="s">
        <v>23927</v>
      </c>
      <c r="Z4540" s="144" t="s">
        <v>12965</v>
      </c>
      <c r="AA4540" s="160">
        <v>6694</v>
      </c>
    </row>
    <row r="4541" spans="1:27" ht="45" customHeight="1" x14ac:dyDescent="0.25">
      <c r="A4541" s="144" t="s">
        <v>27551</v>
      </c>
      <c r="B4541" s="144" t="s">
        <v>15923</v>
      </c>
      <c r="C4541" s="144"/>
      <c r="D4541" s="144"/>
      <c r="E4541" s="144" t="s">
        <v>28593</v>
      </c>
      <c r="F4541" s="144">
        <v>1</v>
      </c>
      <c r="G4541" s="144">
        <v>200</v>
      </c>
      <c r="H4541" s="144">
        <v>415</v>
      </c>
      <c r="I4541" s="144"/>
      <c r="J4541" s="144"/>
      <c r="K4541" s="144"/>
      <c r="L4541" s="144"/>
      <c r="M4541" s="145" t="s">
        <v>2213</v>
      </c>
      <c r="N4541" s="144" t="s">
        <v>42</v>
      </c>
      <c r="O4541" s="144"/>
      <c r="P4541" s="144" t="s">
        <v>2394</v>
      </c>
      <c r="Q4541" s="144" t="s">
        <v>4189</v>
      </c>
      <c r="R4541" s="144" t="s">
        <v>8087</v>
      </c>
      <c r="S4541" s="144"/>
      <c r="T4541" s="144"/>
      <c r="U4541" s="144" t="s">
        <v>27551</v>
      </c>
      <c r="V4541" s="144" t="s">
        <v>27552</v>
      </c>
      <c r="W4541" s="144">
        <v>140170</v>
      </c>
      <c r="X4541" s="144" t="s">
        <v>23926</v>
      </c>
      <c r="Y4541" s="151" t="s">
        <v>23927</v>
      </c>
      <c r="Z4541" s="144" t="s">
        <v>12965</v>
      </c>
      <c r="AA4541" s="160">
        <v>1206</v>
      </c>
    </row>
    <row r="4542" spans="1:27" ht="45" customHeight="1" x14ac:dyDescent="0.25">
      <c r="A4542" s="144" t="s">
        <v>31323</v>
      </c>
      <c r="B4542" s="144" t="s">
        <v>31324</v>
      </c>
      <c r="C4542" s="144"/>
      <c r="D4542" s="144" t="s">
        <v>4210</v>
      </c>
      <c r="E4542" s="144"/>
      <c r="F4542" s="144">
        <v>3</v>
      </c>
      <c r="G4542" s="144"/>
      <c r="H4542" s="144"/>
      <c r="I4542" s="144"/>
      <c r="J4542" s="144"/>
      <c r="K4542" s="144"/>
      <c r="L4542" s="144">
        <v>150</v>
      </c>
      <c r="M4542" s="145" t="s">
        <v>2213</v>
      </c>
      <c r="N4542" s="144" t="s">
        <v>20</v>
      </c>
      <c r="O4542" s="144"/>
      <c r="P4542" s="144" t="s">
        <v>3385</v>
      </c>
      <c r="Q4542" s="144"/>
      <c r="R4542" s="144"/>
      <c r="S4542" s="144" t="s">
        <v>4189</v>
      </c>
      <c r="T4542" s="144" t="s">
        <v>9966</v>
      </c>
      <c r="U4542" s="144" t="s">
        <v>31323</v>
      </c>
      <c r="V4542" s="144"/>
      <c r="W4542" s="144">
        <v>601204</v>
      </c>
      <c r="X4542" s="144" t="s">
        <v>9967</v>
      </c>
      <c r="Y4542" s="144"/>
      <c r="Z4542" s="144" t="s">
        <v>31325</v>
      </c>
      <c r="AA4542" s="160">
        <v>2762</v>
      </c>
    </row>
    <row r="4543" spans="1:27" ht="45" customHeight="1" x14ac:dyDescent="0.25">
      <c r="A4543" s="144" t="s">
        <v>10012</v>
      </c>
      <c r="B4543" s="144" t="s">
        <v>4208</v>
      </c>
      <c r="C4543" s="144">
        <v>2</v>
      </c>
      <c r="D4543" s="144"/>
      <c r="E4543" s="144"/>
      <c r="F4543" s="144">
        <v>1</v>
      </c>
      <c r="G4543" s="144"/>
      <c r="H4543" s="144">
        <v>1199</v>
      </c>
      <c r="I4543" s="144">
        <v>436</v>
      </c>
      <c r="J4543" s="144">
        <v>545</v>
      </c>
      <c r="K4543" s="144">
        <v>218</v>
      </c>
      <c r="L4543" s="144"/>
      <c r="M4543" s="145" t="s">
        <v>2213</v>
      </c>
      <c r="N4543" s="144" t="s">
        <v>82</v>
      </c>
      <c r="O4543" s="144"/>
      <c r="P4543" s="144" t="s">
        <v>4006</v>
      </c>
      <c r="Q4543" s="145" t="s">
        <v>4187</v>
      </c>
      <c r="R4543" s="144" t="s">
        <v>6500</v>
      </c>
      <c r="S4543" s="144"/>
      <c r="T4543" s="144"/>
      <c r="U4543" s="144" t="s">
        <v>10012</v>
      </c>
      <c r="V4543" s="144"/>
      <c r="W4543" s="144">
        <v>170043</v>
      </c>
      <c r="X4543" s="144" t="s">
        <v>13309</v>
      </c>
      <c r="Y4543" s="144" t="s">
        <v>10013</v>
      </c>
      <c r="Z4543" s="144"/>
      <c r="AA4543" s="160">
        <v>2783</v>
      </c>
    </row>
    <row r="4544" spans="1:27" ht="45" customHeight="1" x14ac:dyDescent="0.25">
      <c r="A4544" s="144" t="s">
        <v>10014</v>
      </c>
      <c r="B4544" s="144" t="s">
        <v>4205</v>
      </c>
      <c r="C4544" s="144">
        <v>107</v>
      </c>
      <c r="D4544" s="144" t="s">
        <v>5119</v>
      </c>
      <c r="E4544" s="144"/>
      <c r="F4544" s="144">
        <v>1</v>
      </c>
      <c r="G4544" s="144">
        <v>350</v>
      </c>
      <c r="H4544" s="144"/>
      <c r="I4544" s="144"/>
      <c r="J4544" s="144"/>
      <c r="K4544" s="144"/>
      <c r="L4544" s="144"/>
      <c r="M4544" s="145" t="s">
        <v>2213</v>
      </c>
      <c r="N4544" s="144" t="s">
        <v>43</v>
      </c>
      <c r="O4544" s="144"/>
      <c r="P4544" s="144" t="s">
        <v>3002</v>
      </c>
      <c r="Q4544" s="144"/>
      <c r="R4544" s="144"/>
      <c r="S4544" s="144"/>
      <c r="T4544" s="144"/>
      <c r="U4544" s="144" t="s">
        <v>10014</v>
      </c>
      <c r="V4544" s="144"/>
      <c r="W4544" s="144">
        <v>183032</v>
      </c>
      <c r="X4544" s="144" t="s">
        <v>5493</v>
      </c>
      <c r="Y4544" s="144"/>
      <c r="Z4544" s="144"/>
      <c r="AA4544" s="160">
        <v>2784</v>
      </c>
    </row>
    <row r="4545" spans="1:27" ht="45" customHeight="1" x14ac:dyDescent="0.25">
      <c r="A4545" s="144" t="s">
        <v>36832</v>
      </c>
      <c r="B4545" s="144" t="s">
        <v>15377</v>
      </c>
      <c r="C4545" s="144">
        <v>3</v>
      </c>
      <c r="D4545" s="144" t="s">
        <v>5034</v>
      </c>
      <c r="E4545" s="144"/>
      <c r="F4545" s="144">
        <v>1</v>
      </c>
      <c r="G4545" s="144">
        <v>350</v>
      </c>
      <c r="H4545" s="144"/>
      <c r="I4545" s="144"/>
      <c r="J4545" s="144"/>
      <c r="K4545" s="144"/>
      <c r="L4545" s="144"/>
      <c r="M4545" s="145" t="s">
        <v>2213</v>
      </c>
      <c r="N4545" s="144" t="s">
        <v>31</v>
      </c>
      <c r="O4545" s="144"/>
      <c r="P4545" s="144" t="s">
        <v>30538</v>
      </c>
      <c r="Q4545" s="144"/>
      <c r="R4545" s="144"/>
      <c r="S4545" s="144"/>
      <c r="T4545" s="144"/>
      <c r="U4545" s="144" t="s">
        <v>36832</v>
      </c>
      <c r="V4545" s="144"/>
      <c r="W4545" s="144"/>
      <c r="X4545" s="144"/>
      <c r="Y4545" s="144"/>
      <c r="Z4545" s="144" t="s">
        <v>36833</v>
      </c>
      <c r="AA4545" s="161">
        <v>7705</v>
      </c>
    </row>
    <row r="4546" spans="1:27" ht="45" customHeight="1" x14ac:dyDescent="0.25">
      <c r="A4546" s="144" t="s">
        <v>14886</v>
      </c>
      <c r="B4546" s="144" t="s">
        <v>15960</v>
      </c>
      <c r="C4546" s="144"/>
      <c r="D4546" s="144"/>
      <c r="E4546" s="144"/>
      <c r="F4546" s="144">
        <v>2</v>
      </c>
      <c r="G4546" s="144"/>
      <c r="H4546" s="144"/>
      <c r="I4546" s="144"/>
      <c r="J4546" s="144"/>
      <c r="K4546" s="144"/>
      <c r="L4546" s="144">
        <v>500</v>
      </c>
      <c r="M4546" s="145" t="s">
        <v>2213</v>
      </c>
      <c r="N4546" s="144" t="s">
        <v>46</v>
      </c>
      <c r="O4546" s="144"/>
      <c r="P4546" s="144" t="s">
        <v>3632</v>
      </c>
      <c r="Q4546" s="144"/>
      <c r="R4546" s="144"/>
      <c r="S4546" s="144" t="s">
        <v>4189</v>
      </c>
      <c r="T4546" s="144" t="s">
        <v>14887</v>
      </c>
      <c r="U4546" s="144" t="s">
        <v>14886</v>
      </c>
      <c r="V4546" s="144"/>
      <c r="W4546" s="144">
        <v>462800</v>
      </c>
      <c r="X4546" s="144" t="s">
        <v>20701</v>
      </c>
      <c r="Y4546" s="144" t="s">
        <v>14888</v>
      </c>
      <c r="Z4546" s="144" t="s">
        <v>14889</v>
      </c>
      <c r="AA4546" s="161">
        <v>3669</v>
      </c>
    </row>
    <row r="4547" spans="1:27" ht="45" customHeight="1" x14ac:dyDescent="0.25">
      <c r="A4547" s="144" t="s">
        <v>10015</v>
      </c>
      <c r="B4547" s="144" t="s">
        <v>4239</v>
      </c>
      <c r="C4547" s="144">
        <v>6</v>
      </c>
      <c r="D4547" s="144"/>
      <c r="E4547" s="144"/>
      <c r="F4547" s="144">
        <v>5</v>
      </c>
      <c r="G4547" s="144"/>
      <c r="H4547" s="144"/>
      <c r="I4547" s="144"/>
      <c r="J4547" s="144"/>
      <c r="K4547" s="144"/>
      <c r="L4547" s="144">
        <v>110</v>
      </c>
      <c r="M4547" s="145" t="s">
        <v>2213</v>
      </c>
      <c r="N4547" s="144" t="s">
        <v>31</v>
      </c>
      <c r="O4547" s="144"/>
      <c r="P4547" s="144" t="s">
        <v>30715</v>
      </c>
      <c r="Q4547" s="144"/>
      <c r="R4547" s="144"/>
      <c r="S4547" s="144" t="s">
        <v>4191</v>
      </c>
      <c r="T4547" s="144" t="s">
        <v>10016</v>
      </c>
      <c r="U4547" s="144" t="s">
        <v>10015</v>
      </c>
      <c r="V4547" s="144"/>
      <c r="W4547" s="144">
        <v>652020</v>
      </c>
      <c r="X4547" s="144" t="s">
        <v>10017</v>
      </c>
      <c r="Y4547" s="144" t="s">
        <v>10018</v>
      </c>
      <c r="Z4547" s="144" t="s">
        <v>14890</v>
      </c>
      <c r="AA4547" s="160">
        <v>2785</v>
      </c>
    </row>
    <row r="4548" spans="1:27" ht="45" customHeight="1" x14ac:dyDescent="0.25">
      <c r="A4548" s="144" t="s">
        <v>10019</v>
      </c>
      <c r="B4548" s="144" t="s">
        <v>4205</v>
      </c>
      <c r="C4548" s="144">
        <v>28</v>
      </c>
      <c r="D4548" s="144"/>
      <c r="E4548" s="144"/>
      <c r="F4548" s="144">
        <v>1</v>
      </c>
      <c r="G4548" s="144">
        <v>350</v>
      </c>
      <c r="H4548" s="144"/>
      <c r="I4548" s="144"/>
      <c r="J4548" s="144"/>
      <c r="K4548" s="144"/>
      <c r="L4548" s="144"/>
      <c r="M4548" s="145" t="s">
        <v>2213</v>
      </c>
      <c r="N4548" s="144" t="s">
        <v>84</v>
      </c>
      <c r="O4548" s="144"/>
      <c r="P4548" s="144" t="s">
        <v>3687</v>
      </c>
      <c r="Q4548" s="144"/>
      <c r="R4548" s="144"/>
      <c r="S4548" s="144" t="s">
        <v>4189</v>
      </c>
      <c r="T4548" s="144" t="s">
        <v>7232</v>
      </c>
      <c r="U4548" s="144" t="s">
        <v>10019</v>
      </c>
      <c r="V4548" s="144"/>
      <c r="W4548" s="144">
        <v>301608</v>
      </c>
      <c r="X4548" s="144" t="s">
        <v>10020</v>
      </c>
      <c r="Y4548" s="144" t="s">
        <v>10021</v>
      </c>
      <c r="Z4548" s="144" t="s">
        <v>10022</v>
      </c>
      <c r="AA4548" s="160">
        <v>2786</v>
      </c>
    </row>
    <row r="4549" spans="1:27" ht="45" customHeight="1" x14ac:dyDescent="0.25">
      <c r="A4549" s="144" t="s">
        <v>10023</v>
      </c>
      <c r="B4549" s="144" t="s">
        <v>4208</v>
      </c>
      <c r="C4549" s="144">
        <v>16</v>
      </c>
      <c r="D4549" s="144"/>
      <c r="E4549" s="144"/>
      <c r="F4549" s="144">
        <v>1</v>
      </c>
      <c r="G4549" s="144"/>
      <c r="H4549" s="144">
        <v>350</v>
      </c>
      <c r="I4549" s="144">
        <v>200</v>
      </c>
      <c r="J4549" s="144">
        <v>100</v>
      </c>
      <c r="K4549" s="144">
        <v>50</v>
      </c>
      <c r="L4549" s="144"/>
      <c r="M4549" s="145" t="s">
        <v>2213</v>
      </c>
      <c r="N4549" s="144" t="s">
        <v>78</v>
      </c>
      <c r="O4549" s="144"/>
      <c r="P4549" s="144" t="s">
        <v>3914</v>
      </c>
      <c r="Q4549" s="144"/>
      <c r="R4549" s="144"/>
      <c r="S4549" s="144"/>
      <c r="T4549" s="144"/>
      <c r="U4549" s="144" t="s">
        <v>10023</v>
      </c>
      <c r="V4549" s="144"/>
      <c r="W4549" s="144"/>
      <c r="X4549" s="144"/>
      <c r="Y4549" s="144"/>
      <c r="Z4549" s="144"/>
      <c r="AA4549" s="160">
        <v>3294</v>
      </c>
    </row>
    <row r="4550" spans="1:27" ht="45" customHeight="1" x14ac:dyDescent="0.25">
      <c r="A4550" s="144" t="s">
        <v>10023</v>
      </c>
      <c r="B4550" s="144" t="s">
        <v>4208</v>
      </c>
      <c r="C4550" s="144">
        <v>16</v>
      </c>
      <c r="D4550" s="144"/>
      <c r="E4550" s="144" t="s">
        <v>20702</v>
      </c>
      <c r="F4550" s="144">
        <v>1</v>
      </c>
      <c r="G4550" s="144">
        <v>350</v>
      </c>
      <c r="H4550" s="144"/>
      <c r="I4550" s="144"/>
      <c r="J4550" s="144"/>
      <c r="K4550" s="144"/>
      <c r="L4550" s="144"/>
      <c r="M4550" s="145" t="s">
        <v>2213</v>
      </c>
      <c r="N4550" s="144" t="s">
        <v>78</v>
      </c>
      <c r="O4550" s="144"/>
      <c r="P4550" s="144" t="s">
        <v>3914</v>
      </c>
      <c r="Q4550" s="144"/>
      <c r="R4550" s="144"/>
      <c r="S4550" s="144"/>
      <c r="T4550" s="144"/>
      <c r="U4550" s="144" t="s">
        <v>10023</v>
      </c>
      <c r="V4550" s="144" t="s">
        <v>10023</v>
      </c>
      <c r="W4550" s="144">
        <v>624930</v>
      </c>
      <c r="X4550" s="144" t="s">
        <v>10024</v>
      </c>
      <c r="Y4550" s="144"/>
      <c r="Z4550" s="144"/>
      <c r="AA4550" s="160">
        <v>2787</v>
      </c>
    </row>
    <row r="4551" spans="1:27" ht="45" customHeight="1" x14ac:dyDescent="0.25">
      <c r="A4551" s="144" t="s">
        <v>16435</v>
      </c>
      <c r="B4551" s="144" t="s">
        <v>16436</v>
      </c>
      <c r="C4551" s="144"/>
      <c r="D4551" s="144" t="s">
        <v>16437</v>
      </c>
      <c r="E4551" s="144"/>
      <c r="F4551" s="144">
        <v>2</v>
      </c>
      <c r="G4551" s="144"/>
      <c r="H4551" s="144"/>
      <c r="I4551" s="144"/>
      <c r="J4551" s="144"/>
      <c r="K4551" s="144"/>
      <c r="L4551" s="144">
        <v>80</v>
      </c>
      <c r="M4551" s="145" t="s">
        <v>2213</v>
      </c>
      <c r="N4551" s="144" t="s">
        <v>76</v>
      </c>
      <c r="O4551" s="144"/>
      <c r="P4551" s="144" t="s">
        <v>3935</v>
      </c>
      <c r="Q4551" s="144"/>
      <c r="R4551" s="144"/>
      <c r="S4551" s="144"/>
      <c r="T4551" s="144"/>
      <c r="U4551" s="144" t="s">
        <v>16435</v>
      </c>
      <c r="V4551" s="144"/>
      <c r="W4551" s="144">
        <v>410031</v>
      </c>
      <c r="X4551" s="144" t="s">
        <v>16438</v>
      </c>
      <c r="Y4551" s="150"/>
      <c r="Z4551" s="144"/>
      <c r="AA4551" s="160">
        <v>4175</v>
      </c>
    </row>
    <row r="4552" spans="1:27" ht="45" customHeight="1" x14ac:dyDescent="0.25">
      <c r="A4552" s="144" t="s">
        <v>15868</v>
      </c>
      <c r="B4552" s="144" t="s">
        <v>5372</v>
      </c>
      <c r="C4552" s="144"/>
      <c r="D4552" s="144"/>
      <c r="E4552" s="144"/>
      <c r="F4552" s="144">
        <v>2</v>
      </c>
      <c r="G4552" s="144"/>
      <c r="H4552" s="144"/>
      <c r="I4552" s="144"/>
      <c r="J4552" s="144"/>
      <c r="K4552" s="144"/>
      <c r="L4552" s="144">
        <v>150</v>
      </c>
      <c r="M4552" s="145" t="s">
        <v>2213</v>
      </c>
      <c r="N4552" s="144" t="s">
        <v>62</v>
      </c>
      <c r="O4552" s="144"/>
      <c r="P4552" s="144" t="s">
        <v>2752</v>
      </c>
      <c r="Q4552" s="144"/>
      <c r="R4552" s="144"/>
      <c r="S4552" s="144"/>
      <c r="T4552" s="144"/>
      <c r="U4552" s="144" t="s">
        <v>15868</v>
      </c>
      <c r="V4552" s="144"/>
      <c r="W4552" s="144">
        <v>297407</v>
      </c>
      <c r="X4552" s="144" t="s">
        <v>20703</v>
      </c>
      <c r="Y4552" s="144" t="s">
        <v>15869</v>
      </c>
      <c r="Z4552" s="144" t="s">
        <v>15870</v>
      </c>
      <c r="AA4552" s="160">
        <v>3990</v>
      </c>
    </row>
    <row r="4553" spans="1:27" ht="45" customHeight="1" x14ac:dyDescent="0.25">
      <c r="A4553" s="144" t="s">
        <v>32412</v>
      </c>
      <c r="B4553" s="144" t="s">
        <v>32413</v>
      </c>
      <c r="C4553" s="144"/>
      <c r="D4553" s="144" t="s">
        <v>15747</v>
      </c>
      <c r="E4553" s="144"/>
      <c r="F4553" s="144">
        <v>2</v>
      </c>
      <c r="G4553" s="144"/>
      <c r="H4553" s="144"/>
      <c r="I4553" s="144"/>
      <c r="J4553" s="144"/>
      <c r="K4553" s="144"/>
      <c r="L4553" s="144">
        <v>334</v>
      </c>
      <c r="M4553" s="145" t="s">
        <v>2213</v>
      </c>
      <c r="N4553" s="144" t="s">
        <v>49</v>
      </c>
      <c r="O4553" s="144"/>
      <c r="P4553" s="144" t="s">
        <v>30729</v>
      </c>
      <c r="Q4553" s="144"/>
      <c r="R4553" s="144"/>
      <c r="S4553" s="144" t="s">
        <v>4191</v>
      </c>
      <c r="T4553" s="144" t="s">
        <v>33311</v>
      </c>
      <c r="U4553" s="144" t="s">
        <v>32412</v>
      </c>
      <c r="V4553" s="144"/>
      <c r="W4553" s="144">
        <v>617180</v>
      </c>
      <c r="X4553" s="144" t="s">
        <v>33312</v>
      </c>
      <c r="Y4553" s="144" t="s">
        <v>33313</v>
      </c>
      <c r="Z4553" s="144" t="s">
        <v>33314</v>
      </c>
      <c r="AA4553" s="160">
        <v>2525</v>
      </c>
    </row>
    <row r="4554" spans="1:27" ht="45" customHeight="1" x14ac:dyDescent="0.25">
      <c r="A4554" s="144" t="s">
        <v>32412</v>
      </c>
      <c r="B4554" s="144" t="s">
        <v>32413</v>
      </c>
      <c r="C4554" s="144"/>
      <c r="D4554" s="144" t="s">
        <v>15747</v>
      </c>
      <c r="E4554" s="144" t="s">
        <v>32414</v>
      </c>
      <c r="F4554" s="144">
        <v>2</v>
      </c>
      <c r="G4554" s="144"/>
      <c r="H4554" s="144"/>
      <c r="I4554" s="144"/>
      <c r="J4554" s="144"/>
      <c r="K4554" s="144"/>
      <c r="L4554" s="144">
        <v>350</v>
      </c>
      <c r="M4554" s="145" t="s">
        <v>2213</v>
      </c>
      <c r="N4554" s="144" t="s">
        <v>49</v>
      </c>
      <c r="O4554" s="144"/>
      <c r="P4554" s="144" t="s">
        <v>30729</v>
      </c>
      <c r="Q4554" s="144"/>
      <c r="R4554" s="144"/>
      <c r="S4554" s="144" t="s">
        <v>4191</v>
      </c>
      <c r="T4554" s="144" t="s">
        <v>4935</v>
      </c>
      <c r="U4554" s="144" t="s">
        <v>32412</v>
      </c>
      <c r="V4554" s="144" t="s">
        <v>27270</v>
      </c>
      <c r="W4554" s="144">
        <v>617180</v>
      </c>
      <c r="X4554" s="144" t="s">
        <v>32415</v>
      </c>
      <c r="Y4554" s="144" t="s">
        <v>32416</v>
      </c>
      <c r="Z4554" s="144" t="s">
        <v>32417</v>
      </c>
      <c r="AA4554" s="160">
        <v>7280</v>
      </c>
    </row>
    <row r="4555" spans="1:27" ht="45" customHeight="1" x14ac:dyDescent="0.25">
      <c r="A4555" s="144" t="s">
        <v>20704</v>
      </c>
      <c r="B4555" s="144" t="s">
        <v>20705</v>
      </c>
      <c r="C4555" s="144"/>
      <c r="D4555" s="144" t="s">
        <v>4267</v>
      </c>
      <c r="E4555" s="144"/>
      <c r="F4555" s="144">
        <v>2</v>
      </c>
      <c r="G4555" s="144"/>
      <c r="H4555" s="144"/>
      <c r="I4555" s="144"/>
      <c r="J4555" s="144"/>
      <c r="K4555" s="144"/>
      <c r="L4555" s="144">
        <v>350</v>
      </c>
      <c r="M4555" s="145" t="s">
        <v>2213</v>
      </c>
      <c r="N4555" s="144" t="s">
        <v>42</v>
      </c>
      <c r="O4555" s="144"/>
      <c r="P4555" s="144" t="s">
        <v>4085</v>
      </c>
      <c r="Q4555" s="144"/>
      <c r="R4555" s="144"/>
      <c r="S4555" s="144"/>
      <c r="T4555" s="144"/>
      <c r="U4555" s="144" t="s">
        <v>20704</v>
      </c>
      <c r="V4555" s="144"/>
      <c r="W4555" s="144">
        <v>142108</v>
      </c>
      <c r="X4555" s="144" t="s">
        <v>20706</v>
      </c>
      <c r="Y4555" s="144">
        <v>84970000000</v>
      </c>
      <c r="Z4555" s="144" t="s">
        <v>8004</v>
      </c>
      <c r="AA4555" s="160">
        <v>5586</v>
      </c>
    </row>
    <row r="4556" spans="1:27" ht="45" customHeight="1" x14ac:dyDescent="0.25">
      <c r="A4556" s="144" t="s">
        <v>20704</v>
      </c>
      <c r="B4556" s="144" t="s">
        <v>20705</v>
      </c>
      <c r="C4556" s="144"/>
      <c r="D4556" s="144" t="s">
        <v>4267</v>
      </c>
      <c r="E4556" s="144" t="s">
        <v>20707</v>
      </c>
      <c r="F4556" s="144">
        <v>2</v>
      </c>
      <c r="G4556" s="144"/>
      <c r="H4556" s="144"/>
      <c r="I4556" s="144"/>
      <c r="J4556" s="144"/>
      <c r="K4556" s="144"/>
      <c r="L4556" s="144">
        <v>150</v>
      </c>
      <c r="M4556" s="145" t="s">
        <v>2213</v>
      </c>
      <c r="N4556" s="144" t="s">
        <v>42</v>
      </c>
      <c r="O4556" s="144"/>
      <c r="P4556" s="144" t="s">
        <v>4085</v>
      </c>
      <c r="Q4556" s="144" t="s">
        <v>4187</v>
      </c>
      <c r="R4556" s="144" t="s">
        <v>5023</v>
      </c>
      <c r="S4556" s="144"/>
      <c r="T4556" s="144"/>
      <c r="U4556" s="144" t="s">
        <v>20704</v>
      </c>
      <c r="V4556" s="144" t="s">
        <v>20708</v>
      </c>
      <c r="W4556" s="144">
        <v>142115</v>
      </c>
      <c r="X4556" s="144" t="s">
        <v>8003</v>
      </c>
      <c r="Y4556" s="144">
        <v>84970000000</v>
      </c>
      <c r="Z4556" s="144" t="s">
        <v>8004</v>
      </c>
      <c r="AA4556" s="160">
        <v>941</v>
      </c>
    </row>
    <row r="4557" spans="1:27" ht="45" customHeight="1" x14ac:dyDescent="0.25">
      <c r="A4557" s="144" t="s">
        <v>20709</v>
      </c>
      <c r="B4557" s="144" t="s">
        <v>15409</v>
      </c>
      <c r="C4557" s="144"/>
      <c r="D4557" s="144"/>
      <c r="E4557" s="144"/>
      <c r="F4557" s="144">
        <v>1</v>
      </c>
      <c r="G4557" s="144"/>
      <c r="H4557" s="144">
        <v>850</v>
      </c>
      <c r="I4557" s="144">
        <v>400</v>
      </c>
      <c r="J4557" s="144">
        <v>400</v>
      </c>
      <c r="K4557" s="144">
        <v>50</v>
      </c>
      <c r="L4557" s="144"/>
      <c r="M4557" s="145" t="s">
        <v>2213</v>
      </c>
      <c r="N4557" s="144" t="s">
        <v>70</v>
      </c>
      <c r="O4557" s="144"/>
      <c r="P4557" s="144" t="s">
        <v>3027</v>
      </c>
      <c r="Q4557" s="144"/>
      <c r="R4557" s="144"/>
      <c r="S4557" s="144" t="s">
        <v>4190</v>
      </c>
      <c r="T4557" s="144" t="s">
        <v>20710</v>
      </c>
      <c r="U4557" s="144" t="s">
        <v>20709</v>
      </c>
      <c r="V4557" s="144"/>
      <c r="W4557" s="144">
        <v>655138</v>
      </c>
      <c r="X4557" s="144" t="s">
        <v>20711</v>
      </c>
      <c r="Y4557" s="144" t="s">
        <v>20713</v>
      </c>
      <c r="Z4557" s="144" t="s">
        <v>20712</v>
      </c>
      <c r="AA4557" s="160">
        <v>4641</v>
      </c>
    </row>
    <row r="4558" spans="1:27" ht="45" customHeight="1" x14ac:dyDescent="0.25">
      <c r="A4558" s="144" t="s">
        <v>10028</v>
      </c>
      <c r="B4558" s="144" t="s">
        <v>4208</v>
      </c>
      <c r="C4558" s="144">
        <v>16</v>
      </c>
      <c r="D4558" s="144"/>
      <c r="E4558" s="144"/>
      <c r="F4558" s="144">
        <v>1</v>
      </c>
      <c r="G4558" s="144"/>
      <c r="H4558" s="144">
        <v>798</v>
      </c>
      <c r="I4558" s="144">
        <v>290</v>
      </c>
      <c r="J4558" s="144">
        <v>363</v>
      </c>
      <c r="K4558" s="144">
        <v>145</v>
      </c>
      <c r="L4558" s="144"/>
      <c r="M4558" s="145" t="s">
        <v>2213</v>
      </c>
      <c r="N4558" s="144" t="s">
        <v>84</v>
      </c>
      <c r="O4558" s="144"/>
      <c r="P4558" s="144" t="s">
        <v>30681</v>
      </c>
      <c r="Q4558" s="144"/>
      <c r="R4558" s="144"/>
      <c r="S4558" s="144" t="s">
        <v>4190</v>
      </c>
      <c r="T4558" s="144" t="s">
        <v>5737</v>
      </c>
      <c r="U4558" s="144" t="s">
        <v>10028</v>
      </c>
      <c r="V4558" s="144"/>
      <c r="W4558" s="144">
        <v>301212</v>
      </c>
      <c r="X4558" s="144" t="s">
        <v>10029</v>
      </c>
      <c r="Y4558" s="144" t="s">
        <v>10030</v>
      </c>
      <c r="Z4558" s="144" t="s">
        <v>10031</v>
      </c>
      <c r="AA4558" s="160">
        <v>2788</v>
      </c>
    </row>
    <row r="4559" spans="1:27" ht="45" customHeight="1" x14ac:dyDescent="0.25">
      <c r="A4559" s="144" t="s">
        <v>33315</v>
      </c>
      <c r="B4559" s="144" t="s">
        <v>33316</v>
      </c>
      <c r="C4559" s="144"/>
      <c r="D4559" s="144"/>
      <c r="E4559" s="144"/>
      <c r="F4559" s="144">
        <v>1</v>
      </c>
      <c r="G4559" s="144"/>
      <c r="H4559" s="144">
        <v>320</v>
      </c>
      <c r="I4559" s="144">
        <v>100</v>
      </c>
      <c r="J4559" s="144">
        <v>150</v>
      </c>
      <c r="K4559" s="144">
        <v>70</v>
      </c>
      <c r="L4559" s="144"/>
      <c r="M4559" s="145" t="s">
        <v>2213</v>
      </c>
      <c r="N4559" s="144" t="s">
        <v>18</v>
      </c>
      <c r="O4559" s="144"/>
      <c r="P4559" s="144" t="s">
        <v>2651</v>
      </c>
      <c r="Q4559" s="144"/>
      <c r="R4559" s="144"/>
      <c r="S4559" s="144" t="s">
        <v>4191</v>
      </c>
      <c r="T4559" s="144" t="s">
        <v>33317</v>
      </c>
      <c r="U4559" s="144" t="s">
        <v>33315</v>
      </c>
      <c r="V4559" s="144"/>
      <c r="W4559" s="144">
        <v>309729</v>
      </c>
      <c r="X4559" s="144" t="s">
        <v>11398</v>
      </c>
      <c r="Y4559" s="144">
        <v>84720000000</v>
      </c>
      <c r="Z4559" s="144" t="s">
        <v>33318</v>
      </c>
      <c r="AA4559" s="160">
        <v>7510</v>
      </c>
    </row>
    <row r="4560" spans="1:27" ht="45" customHeight="1" x14ac:dyDescent="0.25">
      <c r="A4560" s="144" t="s">
        <v>10032</v>
      </c>
      <c r="B4560" s="144" t="s">
        <v>4205</v>
      </c>
      <c r="C4560" s="144">
        <v>25</v>
      </c>
      <c r="D4560" s="144"/>
      <c r="E4560" s="144"/>
      <c r="F4560" s="144">
        <v>1</v>
      </c>
      <c r="G4560" s="144">
        <v>350</v>
      </c>
      <c r="H4560" s="144"/>
      <c r="I4560" s="144"/>
      <c r="J4560" s="144"/>
      <c r="K4560" s="144"/>
      <c r="L4560" s="144"/>
      <c r="M4560" s="145" t="s">
        <v>2213</v>
      </c>
      <c r="N4560" s="144" t="s">
        <v>26</v>
      </c>
      <c r="O4560" s="144"/>
      <c r="P4560" s="144" t="s">
        <v>3697</v>
      </c>
      <c r="Q4560" s="144"/>
      <c r="R4560" s="144"/>
      <c r="S4560" s="144"/>
      <c r="T4560" s="144"/>
      <c r="U4560" s="144" t="s">
        <v>10032</v>
      </c>
      <c r="V4560" s="144"/>
      <c r="W4560" s="144">
        <v>155912</v>
      </c>
      <c r="X4560" s="144" t="s">
        <v>20714</v>
      </c>
      <c r="Y4560" s="144" t="s">
        <v>10033</v>
      </c>
      <c r="Z4560" s="144" t="s">
        <v>10034</v>
      </c>
      <c r="AA4560" s="161">
        <v>2789</v>
      </c>
    </row>
    <row r="4561" spans="1:27" ht="45" customHeight="1" x14ac:dyDescent="0.25">
      <c r="A4561" s="144" t="s">
        <v>10035</v>
      </c>
      <c r="B4561" s="144" t="s">
        <v>20715</v>
      </c>
      <c r="C4561" s="144"/>
      <c r="D4561" s="144"/>
      <c r="E4561" s="144"/>
      <c r="F4561" s="144">
        <v>1</v>
      </c>
      <c r="G4561" s="144"/>
      <c r="H4561" s="144">
        <v>798</v>
      </c>
      <c r="I4561" s="144">
        <v>290</v>
      </c>
      <c r="J4561" s="144">
        <v>363</v>
      </c>
      <c r="K4561" s="144">
        <v>145</v>
      </c>
      <c r="L4561" s="144"/>
      <c r="M4561" s="145" t="s">
        <v>2213</v>
      </c>
      <c r="N4561" s="144" t="s">
        <v>15</v>
      </c>
      <c r="O4561" s="144"/>
      <c r="P4561" s="144" t="s">
        <v>2982</v>
      </c>
      <c r="Q4561" s="144"/>
      <c r="R4561" s="144"/>
      <c r="S4561" s="144" t="s">
        <v>4191</v>
      </c>
      <c r="T4561" s="144" t="s">
        <v>10036</v>
      </c>
      <c r="U4561" s="144" t="s">
        <v>10035</v>
      </c>
      <c r="V4561" s="144"/>
      <c r="W4561" s="144">
        <v>676988</v>
      </c>
      <c r="X4561" s="144" t="s">
        <v>10037</v>
      </c>
      <c r="Y4561" s="144"/>
      <c r="Z4561" s="144" t="s">
        <v>20716</v>
      </c>
      <c r="AA4561" s="160">
        <v>2790</v>
      </c>
    </row>
    <row r="4562" spans="1:27" ht="45" customHeight="1" x14ac:dyDescent="0.25">
      <c r="A4562" s="144" t="s">
        <v>13768</v>
      </c>
      <c r="B4562" s="144" t="s">
        <v>30266</v>
      </c>
      <c r="C4562" s="144"/>
      <c r="D4562" s="144" t="s">
        <v>5219</v>
      </c>
      <c r="E4562" s="144"/>
      <c r="F4562" s="144">
        <v>2</v>
      </c>
      <c r="G4562" s="144"/>
      <c r="H4562" s="144"/>
      <c r="I4562" s="144"/>
      <c r="J4562" s="144"/>
      <c r="K4562" s="144"/>
      <c r="L4562" s="144">
        <v>150</v>
      </c>
      <c r="M4562" s="145" t="s">
        <v>2213</v>
      </c>
      <c r="N4562" s="144" t="s">
        <v>18</v>
      </c>
      <c r="O4562" s="144"/>
      <c r="P4562" s="144" t="s">
        <v>2369</v>
      </c>
      <c r="Q4562" s="144"/>
      <c r="R4562" s="144"/>
      <c r="S4562" s="144" t="s">
        <v>4189</v>
      </c>
      <c r="T4562" s="144" t="s">
        <v>4941</v>
      </c>
      <c r="U4562" s="144" t="s">
        <v>13768</v>
      </c>
      <c r="V4562" s="144"/>
      <c r="W4562" s="144">
        <v>309181</v>
      </c>
      <c r="X4562" s="144" t="s">
        <v>7087</v>
      </c>
      <c r="Y4562" s="144"/>
      <c r="Z4562" s="144" t="s">
        <v>30267</v>
      </c>
      <c r="AA4562" s="160">
        <v>2791</v>
      </c>
    </row>
    <row r="4563" spans="1:27" ht="45" customHeight="1" x14ac:dyDescent="0.25">
      <c r="A4563" s="144" t="s">
        <v>14161</v>
      </c>
      <c r="B4563" s="144" t="s">
        <v>4205</v>
      </c>
      <c r="C4563" s="144"/>
      <c r="D4563" s="144" t="s">
        <v>14162</v>
      </c>
      <c r="E4563" s="144"/>
      <c r="F4563" s="144">
        <v>1</v>
      </c>
      <c r="G4563" s="144">
        <v>147</v>
      </c>
      <c r="H4563" s="144"/>
      <c r="I4563" s="144"/>
      <c r="J4563" s="144"/>
      <c r="K4563" s="144"/>
      <c r="L4563" s="144"/>
      <c r="M4563" s="145" t="s">
        <v>2213</v>
      </c>
      <c r="N4563" s="144" t="s">
        <v>62</v>
      </c>
      <c r="O4563" s="144"/>
      <c r="P4563" s="144" t="s">
        <v>3302</v>
      </c>
      <c r="Q4563" s="144"/>
      <c r="R4563" s="144"/>
      <c r="S4563" s="144" t="s">
        <v>4190</v>
      </c>
      <c r="T4563" s="144" t="s">
        <v>14163</v>
      </c>
      <c r="U4563" s="144" t="s">
        <v>14161</v>
      </c>
      <c r="V4563" s="144"/>
      <c r="W4563" s="144"/>
      <c r="X4563" s="144"/>
      <c r="Y4563" s="144"/>
      <c r="Z4563" s="144"/>
      <c r="AA4563" s="160">
        <v>2792</v>
      </c>
    </row>
    <row r="4564" spans="1:27" ht="45" customHeight="1" x14ac:dyDescent="0.25">
      <c r="A4564" s="144" t="s">
        <v>15871</v>
      </c>
      <c r="B4564" s="144" t="s">
        <v>15872</v>
      </c>
      <c r="C4564" s="144"/>
      <c r="D4564" s="144"/>
      <c r="E4564" s="144"/>
      <c r="F4564" s="144">
        <v>1</v>
      </c>
      <c r="G4564" s="144"/>
      <c r="H4564" s="144">
        <v>1200</v>
      </c>
      <c r="I4564" s="144">
        <v>400</v>
      </c>
      <c r="J4564" s="144">
        <v>500</v>
      </c>
      <c r="K4564" s="144">
        <v>300</v>
      </c>
      <c r="L4564" s="144"/>
      <c r="M4564" s="145" t="s">
        <v>2213</v>
      </c>
      <c r="N4564" s="144" t="s">
        <v>36</v>
      </c>
      <c r="O4564" s="144"/>
      <c r="P4564" s="144" t="s">
        <v>3494</v>
      </c>
      <c r="Q4564" s="144"/>
      <c r="R4564" s="144"/>
      <c r="S4564" s="144" t="s">
        <v>4191</v>
      </c>
      <c r="T4564" s="144" t="s">
        <v>15873</v>
      </c>
      <c r="U4564" s="144" t="s">
        <v>15871</v>
      </c>
      <c r="V4564" s="144"/>
      <c r="W4564" s="144">
        <v>641573</v>
      </c>
      <c r="X4564" s="144" t="s">
        <v>15874</v>
      </c>
      <c r="Y4564" s="150" t="s">
        <v>15875</v>
      </c>
      <c r="Z4564" s="144" t="s">
        <v>15876</v>
      </c>
      <c r="AA4564" s="160">
        <v>3981</v>
      </c>
    </row>
    <row r="4565" spans="1:27" ht="45" customHeight="1" x14ac:dyDescent="0.25">
      <c r="A4565" s="144" t="s">
        <v>20717</v>
      </c>
      <c r="B4565" s="144" t="s">
        <v>14963</v>
      </c>
      <c r="C4565" s="144">
        <v>45</v>
      </c>
      <c r="D4565" s="144"/>
      <c r="E4565" s="144"/>
      <c r="F4565" s="144">
        <v>1</v>
      </c>
      <c r="G4565" s="144"/>
      <c r="H4565" s="144">
        <v>800</v>
      </c>
      <c r="I4565" s="144">
        <v>200</v>
      </c>
      <c r="J4565" s="144">
        <v>500</v>
      </c>
      <c r="K4565" s="144">
        <v>100</v>
      </c>
      <c r="L4565" s="144"/>
      <c r="M4565" s="145" t="s">
        <v>2213</v>
      </c>
      <c r="N4565" s="144" t="s">
        <v>76</v>
      </c>
      <c r="O4565" s="144"/>
      <c r="P4565" s="144" t="s">
        <v>3935</v>
      </c>
      <c r="Q4565" s="144"/>
      <c r="R4565" s="144"/>
      <c r="S4565" s="144"/>
      <c r="T4565" s="144"/>
      <c r="U4565" s="144" t="s">
        <v>20717</v>
      </c>
      <c r="V4565" s="144"/>
      <c r="W4565" s="144">
        <v>410004</v>
      </c>
      <c r="X4565" s="144" t="s">
        <v>20718</v>
      </c>
      <c r="Y4565" s="144" t="s">
        <v>20720</v>
      </c>
      <c r="Z4565" s="144" t="s">
        <v>20719</v>
      </c>
      <c r="AA4565" s="160">
        <v>5312</v>
      </c>
    </row>
    <row r="4566" spans="1:27" ht="45" customHeight="1" x14ac:dyDescent="0.25">
      <c r="A4566" s="144" t="s">
        <v>10038</v>
      </c>
      <c r="B4566" s="144" t="s">
        <v>4205</v>
      </c>
      <c r="C4566" s="144">
        <v>31</v>
      </c>
      <c r="D4566" s="144"/>
      <c r="E4566" s="144"/>
      <c r="F4566" s="144">
        <v>1</v>
      </c>
      <c r="G4566" s="144">
        <v>350</v>
      </c>
      <c r="H4566" s="144"/>
      <c r="I4566" s="144"/>
      <c r="J4566" s="144"/>
      <c r="K4566" s="144"/>
      <c r="L4566" s="144"/>
      <c r="M4566" s="145" t="s">
        <v>2213</v>
      </c>
      <c r="N4566" s="144" t="s">
        <v>84</v>
      </c>
      <c r="O4566" s="144"/>
      <c r="P4566" s="144" t="s">
        <v>3372</v>
      </c>
      <c r="Q4566" s="144"/>
      <c r="R4566" s="144"/>
      <c r="S4566" s="144"/>
      <c r="T4566" s="144"/>
      <c r="U4566" s="144" t="s">
        <v>10038</v>
      </c>
      <c r="V4566" s="144"/>
      <c r="W4566" s="144">
        <v>301650</v>
      </c>
      <c r="X4566" s="144" t="s">
        <v>10039</v>
      </c>
      <c r="Y4566" s="144" t="s">
        <v>10040</v>
      </c>
      <c r="Z4566" s="144" t="s">
        <v>10041</v>
      </c>
      <c r="AA4566" s="160">
        <v>2793</v>
      </c>
    </row>
    <row r="4567" spans="1:27" ht="45" customHeight="1" x14ac:dyDescent="0.25">
      <c r="A4567" s="144" t="s">
        <v>10038</v>
      </c>
      <c r="B4567" s="144" t="s">
        <v>15377</v>
      </c>
      <c r="C4567" s="144">
        <v>10</v>
      </c>
      <c r="D4567" s="144"/>
      <c r="E4567" s="144"/>
      <c r="F4567" s="144">
        <v>1</v>
      </c>
      <c r="G4567" s="144">
        <v>200</v>
      </c>
      <c r="H4567" s="144"/>
      <c r="I4567" s="144"/>
      <c r="J4567" s="144"/>
      <c r="K4567" s="144"/>
      <c r="L4567" s="144"/>
      <c r="M4567" s="145" t="s">
        <v>2213</v>
      </c>
      <c r="N4567" s="144" t="s">
        <v>84</v>
      </c>
      <c r="O4567" s="144"/>
      <c r="P4567" s="144" t="s">
        <v>3372</v>
      </c>
      <c r="Q4567" s="144"/>
      <c r="R4567" s="144"/>
      <c r="S4567" s="144"/>
      <c r="T4567" s="144"/>
      <c r="U4567" s="144" t="s">
        <v>10038</v>
      </c>
      <c r="V4567" s="144"/>
      <c r="W4567" s="144">
        <v>301661</v>
      </c>
      <c r="X4567" s="144" t="s">
        <v>9399</v>
      </c>
      <c r="Y4567" s="144" t="s">
        <v>32300</v>
      </c>
      <c r="Z4567" s="144" t="s">
        <v>32301</v>
      </c>
      <c r="AA4567" s="160">
        <v>695</v>
      </c>
    </row>
    <row r="4568" spans="1:27" ht="45" customHeight="1" x14ac:dyDescent="0.25">
      <c r="A4568" s="144" t="s">
        <v>10042</v>
      </c>
      <c r="B4568" s="144" t="s">
        <v>4205</v>
      </c>
      <c r="C4568" s="144"/>
      <c r="D4568" s="144"/>
      <c r="E4568" s="144"/>
      <c r="F4568" s="144">
        <v>1</v>
      </c>
      <c r="G4568" s="144">
        <v>200</v>
      </c>
      <c r="H4568" s="144"/>
      <c r="I4568" s="144"/>
      <c r="J4568" s="144"/>
      <c r="K4568" s="144"/>
      <c r="L4568" s="144"/>
      <c r="M4568" s="145" t="s">
        <v>2213</v>
      </c>
      <c r="N4568" s="144" t="s">
        <v>27</v>
      </c>
      <c r="O4568" s="144"/>
      <c r="P4568" s="144" t="s">
        <v>3282</v>
      </c>
      <c r="Q4568" s="144"/>
      <c r="R4568" s="144"/>
      <c r="S4568" s="144" t="s">
        <v>4191</v>
      </c>
      <c r="T4568" s="144" t="s">
        <v>10043</v>
      </c>
      <c r="U4568" s="144" t="s">
        <v>10042</v>
      </c>
      <c r="V4568" s="144"/>
      <c r="W4568" s="144">
        <v>666623</v>
      </c>
      <c r="X4568" s="144" t="s">
        <v>10044</v>
      </c>
      <c r="Y4568" s="144"/>
      <c r="Z4568" s="144" t="s">
        <v>10045</v>
      </c>
      <c r="AA4568" s="161">
        <v>2794</v>
      </c>
    </row>
    <row r="4569" spans="1:27" ht="45" customHeight="1" x14ac:dyDescent="0.25">
      <c r="A4569" s="144" t="s">
        <v>17270</v>
      </c>
      <c r="B4569" s="144" t="s">
        <v>4208</v>
      </c>
      <c r="C4569" s="144">
        <v>1</v>
      </c>
      <c r="D4569" s="144"/>
      <c r="E4569" s="144"/>
      <c r="F4569" s="144">
        <v>1</v>
      </c>
      <c r="G4569" s="144"/>
      <c r="H4569" s="144">
        <v>800</v>
      </c>
      <c r="I4569" s="144">
        <v>436</v>
      </c>
      <c r="J4569" s="144">
        <v>545</v>
      </c>
      <c r="K4569" s="144">
        <v>218</v>
      </c>
      <c r="L4569" s="144"/>
      <c r="M4569" s="145" t="s">
        <v>2213</v>
      </c>
      <c r="N4569" s="144" t="s">
        <v>78</v>
      </c>
      <c r="O4569" s="144"/>
      <c r="P4569" s="144" t="s">
        <v>2429</v>
      </c>
      <c r="Q4569" s="144"/>
      <c r="R4569" s="144"/>
      <c r="S4569" s="144" t="s">
        <v>4189</v>
      </c>
      <c r="T4569" s="144" t="s">
        <v>15326</v>
      </c>
      <c r="U4569" s="144" t="s">
        <v>17270</v>
      </c>
      <c r="V4569" s="144"/>
      <c r="W4569" s="144">
        <v>624000</v>
      </c>
      <c r="X4569" s="144" t="s">
        <v>20721</v>
      </c>
      <c r="Y4569" s="144" t="s">
        <v>17271</v>
      </c>
      <c r="Z4569" s="144" t="s">
        <v>4262</v>
      </c>
      <c r="AA4569" s="161">
        <v>2304</v>
      </c>
    </row>
    <row r="4570" spans="1:27" ht="45" customHeight="1" x14ac:dyDescent="0.25">
      <c r="A4570" s="144" t="s">
        <v>10047</v>
      </c>
      <c r="B4570" s="144" t="s">
        <v>4205</v>
      </c>
      <c r="C4570" s="144">
        <v>27</v>
      </c>
      <c r="D4570" s="144" t="s">
        <v>7848</v>
      </c>
      <c r="E4570" s="144"/>
      <c r="F4570" s="144">
        <v>1</v>
      </c>
      <c r="G4570" s="144">
        <v>350</v>
      </c>
      <c r="H4570" s="144"/>
      <c r="I4570" s="144"/>
      <c r="J4570" s="144"/>
      <c r="K4570" s="144"/>
      <c r="L4570" s="144"/>
      <c r="M4570" s="145" t="s">
        <v>2213</v>
      </c>
      <c r="N4570" s="144" t="s">
        <v>27</v>
      </c>
      <c r="O4570" s="144"/>
      <c r="P4570" s="144" t="s">
        <v>14238</v>
      </c>
      <c r="Q4570" s="144"/>
      <c r="R4570" s="144"/>
      <c r="S4570" s="144"/>
      <c r="T4570" s="144"/>
      <c r="U4570" s="144" t="s">
        <v>10047</v>
      </c>
      <c r="V4570" s="144"/>
      <c r="W4570" s="144">
        <v>666304</v>
      </c>
      <c r="X4570" s="144" t="s">
        <v>10048</v>
      </c>
      <c r="Y4570" s="144" t="s">
        <v>10049</v>
      </c>
      <c r="Z4570" s="144" t="s">
        <v>10050</v>
      </c>
      <c r="AA4570" s="160">
        <v>2796</v>
      </c>
    </row>
    <row r="4571" spans="1:27" ht="45" customHeight="1" x14ac:dyDescent="0.25">
      <c r="A4571" s="144" t="s">
        <v>20722</v>
      </c>
      <c r="B4571" s="144" t="s">
        <v>15960</v>
      </c>
      <c r="C4571" s="144"/>
      <c r="D4571" s="144"/>
      <c r="E4571" s="144"/>
      <c r="F4571" s="144">
        <v>2</v>
      </c>
      <c r="G4571" s="144"/>
      <c r="H4571" s="144"/>
      <c r="I4571" s="144"/>
      <c r="J4571" s="144"/>
      <c r="K4571" s="144"/>
      <c r="L4571" s="144">
        <v>150</v>
      </c>
      <c r="M4571" s="145" t="s">
        <v>2213</v>
      </c>
      <c r="N4571" s="144" t="s">
        <v>47</v>
      </c>
      <c r="O4571" s="144"/>
      <c r="P4571" s="144" t="s">
        <v>30651</v>
      </c>
      <c r="Q4571" s="144"/>
      <c r="R4571" s="144"/>
      <c r="S4571" s="144" t="s">
        <v>4190</v>
      </c>
      <c r="T4571" s="144" t="s">
        <v>5477</v>
      </c>
      <c r="U4571" s="144" t="s">
        <v>20722</v>
      </c>
      <c r="V4571" s="144"/>
      <c r="W4571" s="144">
        <v>302520</v>
      </c>
      <c r="X4571" s="144" t="s">
        <v>10606</v>
      </c>
      <c r="Y4571" s="150" t="s">
        <v>20724</v>
      </c>
      <c r="Z4571" s="144" t="s">
        <v>20723</v>
      </c>
      <c r="AA4571" s="160">
        <v>5265</v>
      </c>
    </row>
    <row r="4572" spans="1:27" ht="45" customHeight="1" x14ac:dyDescent="0.25">
      <c r="A4572" s="144" t="s">
        <v>37359</v>
      </c>
      <c r="B4572" s="144" t="s">
        <v>4205</v>
      </c>
      <c r="C4572" s="144">
        <v>5</v>
      </c>
      <c r="D4572" s="144" t="s">
        <v>22116</v>
      </c>
      <c r="E4572" s="144"/>
      <c r="F4572" s="144">
        <v>1</v>
      </c>
      <c r="G4572" s="144">
        <v>350</v>
      </c>
      <c r="H4572" s="144"/>
      <c r="I4572" s="144"/>
      <c r="J4572" s="144"/>
      <c r="K4572" s="144"/>
      <c r="L4572" s="144"/>
      <c r="M4572" s="145" t="s">
        <v>2213</v>
      </c>
      <c r="N4572" s="144" t="s">
        <v>48</v>
      </c>
      <c r="O4572" s="144"/>
      <c r="P4572" s="144" t="s">
        <v>3674</v>
      </c>
      <c r="Q4572" s="144"/>
      <c r="R4572" s="144"/>
      <c r="S4572" s="144"/>
      <c r="T4572" s="144"/>
      <c r="U4572" s="144" t="s">
        <v>37359</v>
      </c>
      <c r="V4572" s="144"/>
      <c r="W4572" s="144">
        <v>440000</v>
      </c>
      <c r="X4572" s="144" t="s">
        <v>37360</v>
      </c>
      <c r="Y4572" s="144" t="s">
        <v>37361</v>
      </c>
      <c r="Z4572" s="144" t="s">
        <v>37361</v>
      </c>
      <c r="AA4572" s="160">
        <v>7903</v>
      </c>
    </row>
    <row r="4573" spans="1:27" ht="45" customHeight="1" x14ac:dyDescent="0.25">
      <c r="A4573" s="144" t="s">
        <v>10051</v>
      </c>
      <c r="B4573" s="144" t="s">
        <v>30268</v>
      </c>
      <c r="C4573" s="144"/>
      <c r="D4573" s="144"/>
      <c r="E4573" s="144"/>
      <c r="F4573" s="144">
        <v>1</v>
      </c>
      <c r="G4573" s="144"/>
      <c r="H4573" s="144">
        <v>798</v>
      </c>
      <c r="I4573" s="144">
        <v>290</v>
      </c>
      <c r="J4573" s="144">
        <v>363</v>
      </c>
      <c r="K4573" s="144">
        <v>145</v>
      </c>
      <c r="L4573" s="144"/>
      <c r="M4573" s="145" t="s">
        <v>2213</v>
      </c>
      <c r="N4573" s="144" t="s">
        <v>15</v>
      </c>
      <c r="O4573" s="144"/>
      <c r="P4573" s="144" t="s">
        <v>3656</v>
      </c>
      <c r="Q4573" s="144"/>
      <c r="R4573" s="144"/>
      <c r="S4573" s="144" t="s">
        <v>4191</v>
      </c>
      <c r="T4573" s="144" t="s">
        <v>9635</v>
      </c>
      <c r="U4573" s="144" t="s">
        <v>10051</v>
      </c>
      <c r="V4573" s="144"/>
      <c r="W4573" s="144">
        <v>676975</v>
      </c>
      <c r="X4573" s="144" t="s">
        <v>10052</v>
      </c>
      <c r="Y4573" s="144">
        <v>84160000000</v>
      </c>
      <c r="Z4573" s="144" t="s">
        <v>30269</v>
      </c>
      <c r="AA4573" s="160">
        <v>2797</v>
      </c>
    </row>
    <row r="4574" spans="1:27" ht="45" customHeight="1" x14ac:dyDescent="0.25">
      <c r="A4574" s="144" t="s">
        <v>10053</v>
      </c>
      <c r="B4574" s="144" t="s">
        <v>4208</v>
      </c>
      <c r="C4574" s="144"/>
      <c r="D4574" s="144"/>
      <c r="E4574" s="144"/>
      <c r="F4574" s="144">
        <v>1</v>
      </c>
      <c r="G4574" s="144"/>
      <c r="H4574" s="144">
        <v>798</v>
      </c>
      <c r="I4574" s="144">
        <v>290</v>
      </c>
      <c r="J4574" s="144">
        <v>363</v>
      </c>
      <c r="K4574" s="144">
        <v>145</v>
      </c>
      <c r="L4574" s="144"/>
      <c r="M4574" s="145" t="s">
        <v>2213</v>
      </c>
      <c r="N4574" s="144" t="s">
        <v>50</v>
      </c>
      <c r="O4574" s="144"/>
      <c r="P4574" s="144" t="s">
        <v>30699</v>
      </c>
      <c r="Q4574" s="144"/>
      <c r="R4574" s="144"/>
      <c r="S4574" s="144" t="s">
        <v>4191</v>
      </c>
      <c r="T4574" s="144" t="s">
        <v>10054</v>
      </c>
      <c r="U4574" s="144" t="s">
        <v>10053</v>
      </c>
      <c r="V4574" s="144"/>
      <c r="W4574" s="144">
        <v>692258</v>
      </c>
      <c r="X4574" s="144"/>
      <c r="Y4574" s="144"/>
      <c r="Z4574" s="144" t="s">
        <v>10055</v>
      </c>
      <c r="AA4574" s="160">
        <v>2798</v>
      </c>
    </row>
    <row r="4575" spans="1:27" ht="45" customHeight="1" x14ac:dyDescent="0.25">
      <c r="A4575" s="144" t="s">
        <v>20729</v>
      </c>
      <c r="B4575" s="144" t="s">
        <v>20730</v>
      </c>
      <c r="C4575" s="144"/>
      <c r="D4575" s="144" t="s">
        <v>20731</v>
      </c>
      <c r="E4575" s="144"/>
      <c r="F4575" s="144">
        <v>1</v>
      </c>
      <c r="G4575" s="144">
        <v>28</v>
      </c>
      <c r="H4575" s="144"/>
      <c r="I4575" s="144"/>
      <c r="J4575" s="144"/>
      <c r="K4575" s="144"/>
      <c r="L4575" s="144"/>
      <c r="M4575" s="145" t="s">
        <v>2213</v>
      </c>
      <c r="N4575" s="144" t="s">
        <v>28</v>
      </c>
      <c r="O4575" s="144"/>
      <c r="P4575" s="144" t="s">
        <v>2723</v>
      </c>
      <c r="Q4575" s="144"/>
      <c r="R4575" s="144"/>
      <c r="S4575" s="144"/>
      <c r="T4575" s="144"/>
      <c r="U4575" s="144" t="s">
        <v>20729</v>
      </c>
      <c r="V4575" s="144"/>
      <c r="W4575" s="144">
        <v>236003</v>
      </c>
      <c r="X4575" s="144" t="s">
        <v>23220</v>
      </c>
      <c r="Y4575" s="149"/>
      <c r="Z4575" s="144" t="s">
        <v>20732</v>
      </c>
      <c r="AA4575" s="160">
        <v>5217</v>
      </c>
    </row>
    <row r="4576" spans="1:27" ht="45" customHeight="1" x14ac:dyDescent="0.25">
      <c r="A4576" s="144" t="s">
        <v>24296</v>
      </c>
      <c r="B4576" s="144" t="s">
        <v>24297</v>
      </c>
      <c r="C4576" s="144">
        <v>10</v>
      </c>
      <c r="D4576" s="144"/>
      <c r="E4576" s="144"/>
      <c r="F4576" s="144">
        <v>1</v>
      </c>
      <c r="G4576" s="144"/>
      <c r="H4576" s="144">
        <v>700</v>
      </c>
      <c r="I4576" s="144"/>
      <c r="J4576" s="144"/>
      <c r="K4576" s="144">
        <v>700</v>
      </c>
      <c r="L4576" s="144"/>
      <c r="M4576" s="145" t="s">
        <v>2213</v>
      </c>
      <c r="N4576" s="144" t="s">
        <v>41</v>
      </c>
      <c r="O4576" s="144"/>
      <c r="P4576" s="144" t="s">
        <v>2604</v>
      </c>
      <c r="Q4576" s="144"/>
      <c r="R4576" s="144"/>
      <c r="S4576" s="144"/>
      <c r="T4576" s="144"/>
      <c r="U4576" s="144" t="s">
        <v>24296</v>
      </c>
      <c r="V4576" s="144"/>
      <c r="W4576" s="144">
        <v>127434</v>
      </c>
      <c r="X4576" s="144" t="s">
        <v>24298</v>
      </c>
      <c r="Y4576" s="144"/>
      <c r="Z4576" s="144" t="s">
        <v>24299</v>
      </c>
      <c r="AA4576" s="160">
        <v>6082</v>
      </c>
    </row>
    <row r="4577" spans="1:27" ht="45" customHeight="1" x14ac:dyDescent="0.25">
      <c r="A4577" s="144" t="s">
        <v>20733</v>
      </c>
      <c r="B4577" s="144" t="s">
        <v>13672</v>
      </c>
      <c r="C4577" s="144">
        <v>1874</v>
      </c>
      <c r="D4577" s="144"/>
      <c r="E4577" s="144"/>
      <c r="F4577" s="144">
        <v>1</v>
      </c>
      <c r="G4577" s="144"/>
      <c r="H4577" s="144">
        <v>2000</v>
      </c>
      <c r="I4577" s="144">
        <v>700</v>
      </c>
      <c r="J4577" s="144">
        <v>800</v>
      </c>
      <c r="K4577" s="144">
        <v>500</v>
      </c>
      <c r="L4577" s="144"/>
      <c r="M4577" s="145" t="s">
        <v>2213</v>
      </c>
      <c r="N4577" s="144" t="s">
        <v>41</v>
      </c>
      <c r="O4577" s="144"/>
      <c r="P4577" s="144" t="s">
        <v>2734</v>
      </c>
      <c r="Q4577" s="144" t="s">
        <v>4187</v>
      </c>
      <c r="R4577" s="144" t="s">
        <v>9312</v>
      </c>
      <c r="S4577" s="144"/>
      <c r="T4577" s="144"/>
      <c r="U4577" s="144" t="s">
        <v>20733</v>
      </c>
      <c r="V4577" s="144"/>
      <c r="W4577" s="144">
        <v>123098</v>
      </c>
      <c r="X4577" s="144" t="s">
        <v>20734</v>
      </c>
      <c r="Y4577" s="144"/>
      <c r="Z4577" s="144" t="s">
        <v>20735</v>
      </c>
      <c r="AA4577" s="160">
        <v>3186</v>
      </c>
    </row>
    <row r="4578" spans="1:27" ht="45" customHeight="1" x14ac:dyDescent="0.25">
      <c r="A4578" s="144" t="s">
        <v>20733</v>
      </c>
      <c r="B4578" s="144" t="s">
        <v>13672</v>
      </c>
      <c r="C4578" s="144">
        <v>1874</v>
      </c>
      <c r="D4578" s="144"/>
      <c r="E4578" s="144" t="s">
        <v>20736</v>
      </c>
      <c r="F4578" s="144">
        <v>1</v>
      </c>
      <c r="G4578" s="144">
        <v>350</v>
      </c>
      <c r="H4578" s="144"/>
      <c r="I4578" s="144"/>
      <c r="J4578" s="144"/>
      <c r="K4578" s="144"/>
      <c r="L4578" s="144"/>
      <c r="M4578" s="145" t="s">
        <v>2213</v>
      </c>
      <c r="N4578" s="144" t="s">
        <v>41</v>
      </c>
      <c r="O4578" s="144"/>
      <c r="P4578" s="144" t="s">
        <v>2734</v>
      </c>
      <c r="Q4578" s="144" t="s">
        <v>4187</v>
      </c>
      <c r="R4578" s="144" t="s">
        <v>9312</v>
      </c>
      <c r="S4578" s="144"/>
      <c r="T4578" s="144"/>
      <c r="U4578" s="144" t="s">
        <v>20733</v>
      </c>
      <c r="V4578" s="144" t="s">
        <v>20737</v>
      </c>
      <c r="W4578" s="150">
        <v>123182</v>
      </c>
      <c r="X4578" s="144" t="s">
        <v>9661</v>
      </c>
      <c r="Y4578" s="144"/>
      <c r="Z4578" s="144"/>
      <c r="AA4578" s="160">
        <v>1893</v>
      </c>
    </row>
    <row r="4579" spans="1:27" ht="45" customHeight="1" x14ac:dyDescent="0.25">
      <c r="A4579" s="144" t="s">
        <v>20733</v>
      </c>
      <c r="B4579" s="144" t="s">
        <v>13672</v>
      </c>
      <c r="C4579" s="144">
        <v>1874</v>
      </c>
      <c r="D4579" s="144"/>
      <c r="E4579" s="144" t="s">
        <v>20738</v>
      </c>
      <c r="F4579" s="144">
        <v>1</v>
      </c>
      <c r="G4579" s="144">
        <v>350</v>
      </c>
      <c r="H4579" s="144"/>
      <c r="I4579" s="144"/>
      <c r="J4579" s="144"/>
      <c r="K4579" s="144"/>
      <c r="L4579" s="144"/>
      <c r="M4579" s="145" t="s">
        <v>2213</v>
      </c>
      <c r="N4579" s="144" t="s">
        <v>41</v>
      </c>
      <c r="O4579" s="144"/>
      <c r="P4579" s="144" t="s">
        <v>2734</v>
      </c>
      <c r="Q4579" s="144" t="s">
        <v>4187</v>
      </c>
      <c r="R4579" s="144" t="s">
        <v>9312</v>
      </c>
      <c r="S4579" s="144"/>
      <c r="T4579" s="144"/>
      <c r="U4579" s="144" t="s">
        <v>20733</v>
      </c>
      <c r="V4579" s="144" t="s">
        <v>32419</v>
      </c>
      <c r="W4579" s="144">
        <v>123182</v>
      </c>
      <c r="X4579" s="144" t="s">
        <v>32420</v>
      </c>
      <c r="Y4579" s="144">
        <v>74990000000</v>
      </c>
      <c r="Z4579" s="144" t="s">
        <v>32421</v>
      </c>
      <c r="AA4579" s="160">
        <v>1894</v>
      </c>
    </row>
    <row r="4580" spans="1:27" ht="45" customHeight="1" x14ac:dyDescent="0.25">
      <c r="A4580" s="144" t="s">
        <v>20733</v>
      </c>
      <c r="B4580" s="144" t="s">
        <v>13672</v>
      </c>
      <c r="C4580" s="144">
        <v>1874</v>
      </c>
      <c r="D4580" s="144"/>
      <c r="E4580" s="144" t="s">
        <v>32418</v>
      </c>
      <c r="F4580" s="144">
        <v>1</v>
      </c>
      <c r="G4580" s="144"/>
      <c r="H4580" s="144">
        <v>850</v>
      </c>
      <c r="I4580" s="144">
        <v>400</v>
      </c>
      <c r="J4580" s="144">
        <v>400</v>
      </c>
      <c r="K4580" s="144">
        <v>50</v>
      </c>
      <c r="L4580" s="144"/>
      <c r="M4580" s="145" t="s">
        <v>2213</v>
      </c>
      <c r="N4580" s="144" t="s">
        <v>41</v>
      </c>
      <c r="O4580" s="144"/>
      <c r="P4580" s="144" t="s">
        <v>2734</v>
      </c>
      <c r="Q4580" s="144" t="s">
        <v>4187</v>
      </c>
      <c r="R4580" s="144" t="s">
        <v>9312</v>
      </c>
      <c r="S4580" s="144"/>
      <c r="T4580" s="144"/>
      <c r="U4580" s="144" t="s">
        <v>20733</v>
      </c>
      <c r="V4580" s="144" t="s">
        <v>32419</v>
      </c>
      <c r="W4580" s="144">
        <v>123182</v>
      </c>
      <c r="X4580" s="144" t="s">
        <v>32420</v>
      </c>
      <c r="Y4580" s="144">
        <v>74990000000</v>
      </c>
      <c r="Z4580" s="144" t="s">
        <v>32421</v>
      </c>
      <c r="AA4580" s="160">
        <v>7466</v>
      </c>
    </row>
    <row r="4581" spans="1:27" ht="45" customHeight="1" x14ac:dyDescent="0.25">
      <c r="A4581" s="144" t="s">
        <v>10056</v>
      </c>
      <c r="B4581" s="144" t="s">
        <v>4205</v>
      </c>
      <c r="C4581" s="144">
        <v>50</v>
      </c>
      <c r="D4581" s="144"/>
      <c r="E4581" s="144"/>
      <c r="F4581" s="144">
        <v>1</v>
      </c>
      <c r="G4581" s="144">
        <v>350</v>
      </c>
      <c r="H4581" s="144"/>
      <c r="I4581" s="144"/>
      <c r="J4581" s="144"/>
      <c r="K4581" s="144"/>
      <c r="L4581" s="144"/>
      <c r="M4581" s="145" t="s">
        <v>2213</v>
      </c>
      <c r="N4581" s="144" t="s">
        <v>89</v>
      </c>
      <c r="O4581" s="144"/>
      <c r="P4581" s="144" t="s">
        <v>13883</v>
      </c>
      <c r="Q4581" s="144"/>
      <c r="R4581" s="144"/>
      <c r="S4581" s="144" t="s">
        <v>4189</v>
      </c>
      <c r="T4581" s="144" t="s">
        <v>10057</v>
      </c>
      <c r="U4581" s="144" t="s">
        <v>10056</v>
      </c>
      <c r="V4581" s="144"/>
      <c r="W4581" s="144">
        <v>456600</v>
      </c>
      <c r="X4581" s="144" t="s">
        <v>10058</v>
      </c>
      <c r="Y4581" s="144" t="s">
        <v>10059</v>
      </c>
      <c r="Z4581" s="144" t="s">
        <v>10060</v>
      </c>
      <c r="AA4581" s="160">
        <v>2799</v>
      </c>
    </row>
    <row r="4582" spans="1:27" ht="45" customHeight="1" x14ac:dyDescent="0.25">
      <c r="A4582" s="144" t="s">
        <v>25860</v>
      </c>
      <c r="B4582" s="144" t="s">
        <v>4205</v>
      </c>
      <c r="C4582" s="144"/>
      <c r="D4582" s="144" t="s">
        <v>23885</v>
      </c>
      <c r="E4582" s="144"/>
      <c r="F4582" s="144">
        <v>1</v>
      </c>
      <c r="G4582" s="144">
        <v>110</v>
      </c>
      <c r="H4582" s="144"/>
      <c r="I4582" s="144"/>
      <c r="J4582" s="144"/>
      <c r="K4582" s="144"/>
      <c r="L4582" s="144"/>
      <c r="M4582" s="145" t="s">
        <v>2213</v>
      </c>
      <c r="N4582" s="144" t="s">
        <v>41</v>
      </c>
      <c r="O4582" s="144"/>
      <c r="P4582" s="144" t="s">
        <v>2393</v>
      </c>
      <c r="Q4582" s="144"/>
      <c r="R4582" s="144"/>
      <c r="S4582" s="144"/>
      <c r="T4582" s="144"/>
      <c r="U4582" s="144" t="s">
        <v>25860</v>
      </c>
      <c r="V4582" s="144"/>
      <c r="W4582" s="144">
        <v>121351</v>
      </c>
      <c r="X4582" s="144" t="s">
        <v>25861</v>
      </c>
      <c r="Y4582" s="144" t="s">
        <v>25862</v>
      </c>
      <c r="Z4582" s="144" t="s">
        <v>23886</v>
      </c>
      <c r="AA4582" s="160">
        <v>6074</v>
      </c>
    </row>
    <row r="4583" spans="1:27" ht="45" customHeight="1" x14ac:dyDescent="0.25">
      <c r="A4583" s="144" t="s">
        <v>20739</v>
      </c>
      <c r="B4583" s="144" t="s">
        <v>15377</v>
      </c>
      <c r="C4583" s="144">
        <v>5</v>
      </c>
      <c r="D4583" s="144"/>
      <c r="E4583" s="144"/>
      <c r="F4583" s="144">
        <v>1</v>
      </c>
      <c r="G4583" s="144">
        <v>304</v>
      </c>
      <c r="H4583" s="144"/>
      <c r="I4583" s="144"/>
      <c r="J4583" s="144"/>
      <c r="K4583" s="144"/>
      <c r="L4583" s="144"/>
      <c r="M4583" s="145" t="s">
        <v>2213</v>
      </c>
      <c r="N4583" s="144" t="s">
        <v>46</v>
      </c>
      <c r="O4583" s="144"/>
      <c r="P4583" s="144" t="s">
        <v>13882</v>
      </c>
      <c r="Q4583" s="144"/>
      <c r="R4583" s="144"/>
      <c r="S4583" s="144" t="s">
        <v>4189</v>
      </c>
      <c r="T4583" s="144" t="s">
        <v>9933</v>
      </c>
      <c r="U4583" s="144" t="s">
        <v>20739</v>
      </c>
      <c r="V4583" s="144"/>
      <c r="W4583" s="144">
        <v>461900</v>
      </c>
      <c r="X4583" s="144" t="s">
        <v>8497</v>
      </c>
      <c r="Y4583" s="144" t="s">
        <v>20741</v>
      </c>
      <c r="Z4583" s="144" t="s">
        <v>20740</v>
      </c>
      <c r="AA4583" s="160">
        <v>5430</v>
      </c>
    </row>
    <row r="4584" spans="1:27" ht="45" customHeight="1" x14ac:dyDescent="0.25">
      <c r="A4584" s="144" t="s">
        <v>32422</v>
      </c>
      <c r="B4584" s="144" t="s">
        <v>32423</v>
      </c>
      <c r="C4584" s="144"/>
      <c r="D4584" s="144" t="s">
        <v>8358</v>
      </c>
      <c r="E4584" s="144"/>
      <c r="F4584" s="144">
        <v>3</v>
      </c>
      <c r="G4584" s="144"/>
      <c r="H4584" s="144"/>
      <c r="I4584" s="144"/>
      <c r="J4584" s="144"/>
      <c r="K4584" s="144"/>
      <c r="L4584" s="144">
        <v>150</v>
      </c>
      <c r="M4584" s="145" t="s">
        <v>2213</v>
      </c>
      <c r="N4584" s="144" t="s">
        <v>34</v>
      </c>
      <c r="O4584" s="144"/>
      <c r="P4584" s="144" t="s">
        <v>3059</v>
      </c>
      <c r="Q4584" s="144"/>
      <c r="R4584" s="144"/>
      <c r="S4584" s="144" t="s">
        <v>4228</v>
      </c>
      <c r="T4584" s="144" t="s">
        <v>13652</v>
      </c>
      <c r="U4584" s="144" t="s">
        <v>32422</v>
      </c>
      <c r="V4584" s="144"/>
      <c r="W4584" s="144">
        <v>353200</v>
      </c>
      <c r="X4584" s="144" t="s">
        <v>32424</v>
      </c>
      <c r="Y4584" s="144" t="s">
        <v>32425</v>
      </c>
      <c r="Z4584" s="144" t="s">
        <v>32426</v>
      </c>
      <c r="AA4584" s="160">
        <v>7345</v>
      </c>
    </row>
    <row r="4585" spans="1:27" ht="45" customHeight="1" x14ac:dyDescent="0.25">
      <c r="A4585" s="144" t="s">
        <v>27553</v>
      </c>
      <c r="B4585" s="144" t="s">
        <v>4208</v>
      </c>
      <c r="C4585" s="144">
        <v>68</v>
      </c>
      <c r="D4585" s="144"/>
      <c r="E4585" s="144"/>
      <c r="F4585" s="144">
        <v>1</v>
      </c>
      <c r="G4585" s="144"/>
      <c r="H4585" s="144">
        <v>1500</v>
      </c>
      <c r="I4585" s="144">
        <v>700</v>
      </c>
      <c r="J4585" s="144">
        <v>700</v>
      </c>
      <c r="K4585" s="144">
        <v>100</v>
      </c>
      <c r="L4585" s="144"/>
      <c r="M4585" s="145" t="s">
        <v>2213</v>
      </c>
      <c r="N4585" s="144" t="s">
        <v>34</v>
      </c>
      <c r="O4585" s="144"/>
      <c r="P4585" s="144" t="s">
        <v>2664</v>
      </c>
      <c r="Q4585" s="144"/>
      <c r="R4585" s="144"/>
      <c r="S4585" s="144" t="s">
        <v>4189</v>
      </c>
      <c r="T4585" s="144" t="s">
        <v>27554</v>
      </c>
      <c r="U4585" s="144" t="s">
        <v>27553</v>
      </c>
      <c r="V4585" s="144"/>
      <c r="W4585" s="144"/>
      <c r="X4585" s="144"/>
      <c r="Y4585" s="151"/>
      <c r="Z4585" s="144" t="s">
        <v>27555</v>
      </c>
      <c r="AA4585" s="160">
        <v>6696</v>
      </c>
    </row>
    <row r="4586" spans="1:27" ht="45" customHeight="1" x14ac:dyDescent="0.25">
      <c r="A4586" s="147" t="s">
        <v>24300</v>
      </c>
      <c r="B4586" s="147" t="s">
        <v>17343</v>
      </c>
      <c r="C4586" s="147"/>
      <c r="D4586" s="147" t="s">
        <v>4298</v>
      </c>
      <c r="E4586" s="147"/>
      <c r="F4586" s="144">
        <v>1</v>
      </c>
      <c r="G4586" s="147">
        <v>150</v>
      </c>
      <c r="H4586" s="144"/>
      <c r="I4586" s="144"/>
      <c r="J4586" s="144"/>
      <c r="K4586" s="144"/>
      <c r="L4586" s="147"/>
      <c r="M4586" s="145" t="s">
        <v>2213</v>
      </c>
      <c r="N4586" s="147" t="s">
        <v>112</v>
      </c>
      <c r="O4586" s="144"/>
      <c r="P4586" s="144" t="s">
        <v>4115</v>
      </c>
      <c r="Q4586" s="147"/>
      <c r="R4586" s="147"/>
      <c r="S4586" s="147"/>
      <c r="T4586" s="147"/>
      <c r="U4586" s="147" t="s">
        <v>24300</v>
      </c>
      <c r="V4586" s="147"/>
      <c r="W4586" s="147">
        <v>606910</v>
      </c>
      <c r="X4586" s="144" t="s">
        <v>24301</v>
      </c>
      <c r="Y4586" s="144">
        <v>89030000000</v>
      </c>
      <c r="Z4586" s="144" t="s">
        <v>24302</v>
      </c>
      <c r="AA4586" s="160">
        <v>6162</v>
      </c>
    </row>
    <row r="4587" spans="1:27" ht="45" customHeight="1" x14ac:dyDescent="0.25">
      <c r="A4587" s="144" t="s">
        <v>32427</v>
      </c>
      <c r="B4587" s="144" t="s">
        <v>32428</v>
      </c>
      <c r="C4587" s="144"/>
      <c r="D4587" s="144" t="s">
        <v>4286</v>
      </c>
      <c r="E4587" s="144"/>
      <c r="F4587" s="144">
        <v>2</v>
      </c>
      <c r="G4587" s="144"/>
      <c r="H4587" s="144"/>
      <c r="I4587" s="144"/>
      <c r="J4587" s="144"/>
      <c r="K4587" s="144"/>
      <c r="L4587" s="144">
        <v>500</v>
      </c>
      <c r="M4587" s="145" t="s">
        <v>2213</v>
      </c>
      <c r="N4587" s="144" t="s">
        <v>41</v>
      </c>
      <c r="O4587" s="144"/>
      <c r="P4587" s="144" t="s">
        <v>2604</v>
      </c>
      <c r="Q4587" s="144"/>
      <c r="R4587" s="144"/>
      <c r="S4587" s="144"/>
      <c r="T4587" s="144"/>
      <c r="U4587" s="144" t="s">
        <v>32427</v>
      </c>
      <c r="V4587" s="144"/>
      <c r="W4587" s="144">
        <v>125413</v>
      </c>
      <c r="X4587" s="144" t="s">
        <v>32429</v>
      </c>
      <c r="Y4587" s="144" t="s">
        <v>32430</v>
      </c>
      <c r="Z4587" s="144" t="s">
        <v>14421</v>
      </c>
      <c r="AA4587" s="160">
        <v>7367</v>
      </c>
    </row>
    <row r="4588" spans="1:27" ht="45" customHeight="1" x14ac:dyDescent="0.25">
      <c r="A4588" s="144" t="s">
        <v>32427</v>
      </c>
      <c r="B4588" s="144" t="s">
        <v>32428</v>
      </c>
      <c r="C4588" s="144"/>
      <c r="D4588" s="144" t="s">
        <v>4286</v>
      </c>
      <c r="E4588" s="144" t="s">
        <v>32431</v>
      </c>
      <c r="F4588" s="144">
        <v>2</v>
      </c>
      <c r="G4588" s="144"/>
      <c r="H4588" s="144"/>
      <c r="I4588" s="144"/>
      <c r="J4588" s="144"/>
      <c r="K4588" s="144"/>
      <c r="L4588" s="144">
        <v>300</v>
      </c>
      <c r="M4588" s="145" t="s">
        <v>2213</v>
      </c>
      <c r="N4588" s="144" t="s">
        <v>41</v>
      </c>
      <c r="O4588" s="144"/>
      <c r="P4588" s="144" t="s">
        <v>2604</v>
      </c>
      <c r="Q4588" s="144"/>
      <c r="R4588" s="144"/>
      <c r="S4588" s="144"/>
      <c r="T4588" s="144"/>
      <c r="U4588" s="144" t="s">
        <v>32427</v>
      </c>
      <c r="V4588" s="144" t="s">
        <v>20248</v>
      </c>
      <c r="W4588" s="144">
        <v>125413</v>
      </c>
      <c r="X4588" s="144" t="s">
        <v>18385</v>
      </c>
      <c r="Y4588" s="144" t="s">
        <v>15457</v>
      </c>
      <c r="Z4588" s="144" t="s">
        <v>14421</v>
      </c>
      <c r="AA4588" s="160">
        <v>3459</v>
      </c>
    </row>
    <row r="4589" spans="1:27" ht="45" customHeight="1" x14ac:dyDescent="0.25">
      <c r="A4589" s="144" t="s">
        <v>10061</v>
      </c>
      <c r="B4589" s="144" t="s">
        <v>4215</v>
      </c>
      <c r="C4589" s="144">
        <v>46</v>
      </c>
      <c r="D4589" s="144"/>
      <c r="E4589" s="144"/>
      <c r="F4589" s="144">
        <v>1</v>
      </c>
      <c r="G4589" s="144"/>
      <c r="H4589" s="144">
        <v>798</v>
      </c>
      <c r="I4589" s="144">
        <v>290</v>
      </c>
      <c r="J4589" s="144">
        <v>363</v>
      </c>
      <c r="K4589" s="144">
        <v>145</v>
      </c>
      <c r="L4589" s="144"/>
      <c r="M4589" s="145" t="s">
        <v>2213</v>
      </c>
      <c r="N4589" s="144" t="s">
        <v>42</v>
      </c>
      <c r="O4589" s="144"/>
      <c r="P4589" s="144" t="s">
        <v>16611</v>
      </c>
      <c r="Q4589" s="144"/>
      <c r="R4589" s="144"/>
      <c r="S4589" s="144" t="s">
        <v>4190</v>
      </c>
      <c r="T4589" s="144" t="s">
        <v>10062</v>
      </c>
      <c r="U4589" s="144" t="s">
        <v>10061</v>
      </c>
      <c r="V4589" s="144"/>
      <c r="W4589" s="144">
        <v>140030</v>
      </c>
      <c r="X4589" s="144" t="s">
        <v>10063</v>
      </c>
      <c r="Y4589" s="144" t="s">
        <v>10064</v>
      </c>
      <c r="Z4589" s="144" t="s">
        <v>10065</v>
      </c>
      <c r="AA4589" s="161">
        <v>2800</v>
      </c>
    </row>
    <row r="4590" spans="1:27" ht="45" customHeight="1" x14ac:dyDescent="0.25">
      <c r="A4590" s="144" t="s">
        <v>36834</v>
      </c>
      <c r="B4590" s="144" t="s">
        <v>36835</v>
      </c>
      <c r="C4590" s="144"/>
      <c r="D4590" s="144" t="s">
        <v>36836</v>
      </c>
      <c r="E4590" s="144"/>
      <c r="F4590" s="144">
        <v>1</v>
      </c>
      <c r="G4590" s="144"/>
      <c r="H4590" s="144">
        <v>320</v>
      </c>
      <c r="I4590" s="144">
        <v>100</v>
      </c>
      <c r="J4590" s="144">
        <v>150</v>
      </c>
      <c r="K4590" s="144">
        <v>70</v>
      </c>
      <c r="L4590" s="144"/>
      <c r="M4590" s="145" t="s">
        <v>2213</v>
      </c>
      <c r="N4590" s="144" t="s">
        <v>92</v>
      </c>
      <c r="O4590" s="144"/>
      <c r="P4590" s="144" t="s">
        <v>30616</v>
      </c>
      <c r="Q4590" s="144"/>
      <c r="R4590" s="144"/>
      <c r="S4590" s="144" t="s">
        <v>4191</v>
      </c>
      <c r="T4590" s="144" t="s">
        <v>9381</v>
      </c>
      <c r="U4590" s="144" t="s">
        <v>36834</v>
      </c>
      <c r="V4590" s="144"/>
      <c r="W4590" s="144">
        <v>629700</v>
      </c>
      <c r="X4590" s="144" t="s">
        <v>36837</v>
      </c>
      <c r="Y4590" s="144">
        <v>83500000000</v>
      </c>
      <c r="Z4590" s="144" t="s">
        <v>36838</v>
      </c>
      <c r="AA4590" s="161">
        <v>7701</v>
      </c>
    </row>
    <row r="4591" spans="1:27" ht="45" customHeight="1" x14ac:dyDescent="0.25">
      <c r="A4591" s="144" t="s">
        <v>36839</v>
      </c>
      <c r="B4591" s="144" t="s">
        <v>36840</v>
      </c>
      <c r="C4591" s="144"/>
      <c r="D4591" s="144"/>
      <c r="E4591" s="144"/>
      <c r="F4591" s="144">
        <v>3</v>
      </c>
      <c r="G4591" s="144"/>
      <c r="H4591" s="144"/>
      <c r="I4591" s="144"/>
      <c r="J4591" s="144"/>
      <c r="K4591" s="144"/>
      <c r="L4591" s="144">
        <v>150</v>
      </c>
      <c r="M4591" s="145" t="s">
        <v>2213</v>
      </c>
      <c r="N4591" s="144" t="s">
        <v>18</v>
      </c>
      <c r="O4591" s="144"/>
      <c r="P4591" s="144" t="s">
        <v>2918</v>
      </c>
      <c r="Q4591" s="144"/>
      <c r="R4591" s="144"/>
      <c r="S4591" s="144" t="s">
        <v>4190</v>
      </c>
      <c r="T4591" s="144" t="s">
        <v>25111</v>
      </c>
      <c r="U4591" s="144" t="s">
        <v>36839</v>
      </c>
      <c r="V4591" s="144"/>
      <c r="W4591" s="144">
        <v>309111</v>
      </c>
      <c r="X4591" s="144" t="s">
        <v>36841</v>
      </c>
      <c r="Y4591" s="144" t="s">
        <v>36842</v>
      </c>
      <c r="Z4591" s="144" t="s">
        <v>36843</v>
      </c>
      <c r="AA4591" s="160">
        <v>7730</v>
      </c>
    </row>
    <row r="4592" spans="1:27" ht="45" customHeight="1" x14ac:dyDescent="0.25">
      <c r="A4592" s="144" t="s">
        <v>10066</v>
      </c>
      <c r="B4592" s="144" t="s">
        <v>4209</v>
      </c>
      <c r="C4592" s="144">
        <v>4</v>
      </c>
      <c r="D4592" s="144"/>
      <c r="E4592" s="144"/>
      <c r="F4592" s="144">
        <v>1</v>
      </c>
      <c r="G4592" s="144"/>
      <c r="H4592" s="144">
        <v>1199</v>
      </c>
      <c r="I4592" s="144">
        <v>436</v>
      </c>
      <c r="J4592" s="144">
        <v>545</v>
      </c>
      <c r="K4592" s="144">
        <v>218</v>
      </c>
      <c r="L4592" s="144"/>
      <c r="M4592" s="145" t="s">
        <v>2213</v>
      </c>
      <c r="N4592" s="144" t="s">
        <v>51</v>
      </c>
      <c r="O4592" s="144"/>
      <c r="P4592" s="144" t="s">
        <v>30647</v>
      </c>
      <c r="Q4592" s="144"/>
      <c r="R4592" s="144"/>
      <c r="S4592" s="144"/>
      <c r="T4592" s="144"/>
      <c r="U4592" s="144" t="s">
        <v>10066</v>
      </c>
      <c r="V4592" s="144"/>
      <c r="W4592" s="144">
        <v>180016</v>
      </c>
      <c r="X4592" s="144" t="s">
        <v>10067</v>
      </c>
      <c r="Y4592" s="144"/>
      <c r="Z4592" s="144"/>
      <c r="AA4592" s="160">
        <v>2801</v>
      </c>
    </row>
    <row r="4593" spans="1:31" ht="45" customHeight="1" x14ac:dyDescent="0.25">
      <c r="A4593" s="144" t="s">
        <v>10068</v>
      </c>
      <c r="B4593" s="144" t="s">
        <v>15377</v>
      </c>
      <c r="C4593" s="144">
        <v>44</v>
      </c>
      <c r="D4593" s="144" t="s">
        <v>4206</v>
      </c>
      <c r="E4593" s="144"/>
      <c r="F4593" s="144">
        <v>1</v>
      </c>
      <c r="G4593" s="144">
        <v>357</v>
      </c>
      <c r="H4593" s="144"/>
      <c r="I4593" s="144"/>
      <c r="J4593" s="144"/>
      <c r="K4593" s="144"/>
      <c r="L4593" s="144"/>
      <c r="M4593" s="145" t="s">
        <v>2213</v>
      </c>
      <c r="N4593" s="144" t="s">
        <v>42</v>
      </c>
      <c r="O4593" s="144"/>
      <c r="P4593" s="144" t="s">
        <v>13850</v>
      </c>
      <c r="Q4593" s="144"/>
      <c r="R4593" s="144"/>
      <c r="S4593" s="144"/>
      <c r="T4593" s="144"/>
      <c r="U4593" s="144" t="s">
        <v>10068</v>
      </c>
      <c r="V4593" s="144"/>
      <c r="W4593" s="144">
        <v>141018</v>
      </c>
      <c r="X4593" s="144" t="s">
        <v>10069</v>
      </c>
      <c r="Y4593" s="144"/>
      <c r="Z4593" s="144" t="s">
        <v>10070</v>
      </c>
      <c r="AA4593" s="160">
        <v>2802</v>
      </c>
    </row>
    <row r="4594" spans="1:31" ht="45" customHeight="1" x14ac:dyDescent="0.25">
      <c r="A4594" s="144" t="s">
        <v>28597</v>
      </c>
      <c r="B4594" s="144" t="s">
        <v>28598</v>
      </c>
      <c r="C4594" s="144">
        <v>15</v>
      </c>
      <c r="D4594" s="144" t="s">
        <v>9832</v>
      </c>
      <c r="E4594" s="144"/>
      <c r="F4594" s="144">
        <v>1</v>
      </c>
      <c r="G4594" s="144">
        <v>250</v>
      </c>
      <c r="H4594" s="144"/>
      <c r="I4594" s="144"/>
      <c r="J4594" s="144"/>
      <c r="K4594" s="144"/>
      <c r="L4594" s="144"/>
      <c r="M4594" s="145" t="s">
        <v>2213</v>
      </c>
      <c r="N4594" s="144" t="s">
        <v>34</v>
      </c>
      <c r="O4594" s="144"/>
      <c r="P4594" s="144" t="s">
        <v>3768</v>
      </c>
      <c r="Q4594" s="144"/>
      <c r="R4594" s="144"/>
      <c r="S4594" s="144" t="s">
        <v>4189</v>
      </c>
      <c r="T4594" s="144" t="s">
        <v>28599</v>
      </c>
      <c r="U4594" s="144" t="s">
        <v>28597</v>
      </c>
      <c r="V4594" s="144"/>
      <c r="W4594" s="144">
        <v>352244</v>
      </c>
      <c r="X4594" s="144" t="s">
        <v>28600</v>
      </c>
      <c r="Y4594" s="144">
        <v>89180000000</v>
      </c>
      <c r="Z4594" s="144" t="s">
        <v>28601</v>
      </c>
      <c r="AA4594" s="160">
        <v>6859</v>
      </c>
    </row>
    <row r="4595" spans="1:31" ht="45" customHeight="1" x14ac:dyDescent="0.25">
      <c r="A4595" s="144" t="s">
        <v>10074</v>
      </c>
      <c r="B4595" s="144" t="s">
        <v>4208</v>
      </c>
      <c r="C4595" s="144">
        <v>12</v>
      </c>
      <c r="D4595" s="144"/>
      <c r="E4595" s="144"/>
      <c r="F4595" s="144">
        <v>1</v>
      </c>
      <c r="G4595" s="144"/>
      <c r="H4595" s="144">
        <v>1199</v>
      </c>
      <c r="I4595" s="144">
        <v>436</v>
      </c>
      <c r="J4595" s="144">
        <v>545</v>
      </c>
      <c r="K4595" s="144">
        <v>218</v>
      </c>
      <c r="L4595" s="144"/>
      <c r="M4595" s="145" t="s">
        <v>2213</v>
      </c>
      <c r="N4595" s="144" t="s">
        <v>72</v>
      </c>
      <c r="O4595" s="144"/>
      <c r="P4595" s="144" t="s">
        <v>2632</v>
      </c>
      <c r="Q4595" s="144"/>
      <c r="R4595" s="144"/>
      <c r="S4595" s="144"/>
      <c r="T4595" s="144"/>
      <c r="U4595" s="144" t="s">
        <v>10074</v>
      </c>
      <c r="V4595" s="144"/>
      <c r="W4595" s="144">
        <v>346884</v>
      </c>
      <c r="X4595" s="144" t="s">
        <v>10075</v>
      </c>
      <c r="Y4595" s="144" t="s">
        <v>10076</v>
      </c>
      <c r="Z4595" s="144" t="s">
        <v>17272</v>
      </c>
      <c r="AA4595" s="160">
        <v>2805</v>
      </c>
    </row>
    <row r="4596" spans="1:31" ht="45" customHeight="1" x14ac:dyDescent="0.25">
      <c r="A4596" s="144" t="s">
        <v>10077</v>
      </c>
      <c r="B4596" s="144" t="s">
        <v>4205</v>
      </c>
      <c r="C4596" s="144"/>
      <c r="D4596" s="144" t="s">
        <v>10078</v>
      </c>
      <c r="E4596" s="144"/>
      <c r="F4596" s="144">
        <v>1</v>
      </c>
      <c r="G4596" s="144">
        <v>200</v>
      </c>
      <c r="H4596" s="144"/>
      <c r="I4596" s="144"/>
      <c r="J4596" s="144"/>
      <c r="K4596" s="144"/>
      <c r="L4596" s="144"/>
      <c r="M4596" s="145" t="s">
        <v>2213</v>
      </c>
      <c r="N4596" s="144" t="s">
        <v>67</v>
      </c>
      <c r="O4596" s="144"/>
      <c r="P4596" s="144" t="s">
        <v>3140</v>
      </c>
      <c r="Q4596" s="144"/>
      <c r="R4596" s="144"/>
      <c r="S4596" s="144" t="s">
        <v>4190</v>
      </c>
      <c r="T4596" s="144" t="s">
        <v>10079</v>
      </c>
      <c r="U4596" s="144" t="s">
        <v>10077</v>
      </c>
      <c r="V4596" s="144"/>
      <c r="W4596" s="144">
        <v>423230</v>
      </c>
      <c r="X4596" s="144" t="s">
        <v>10080</v>
      </c>
      <c r="Y4596" s="150" t="s">
        <v>10081</v>
      </c>
      <c r="Z4596" s="144" t="s">
        <v>10082</v>
      </c>
      <c r="AA4596" s="160">
        <v>2806</v>
      </c>
    </row>
    <row r="4597" spans="1:31" ht="45" customHeight="1" x14ac:dyDescent="0.25">
      <c r="A4597" s="144" t="s">
        <v>25863</v>
      </c>
      <c r="B4597" s="147" t="s">
        <v>25864</v>
      </c>
      <c r="C4597" s="144">
        <v>8</v>
      </c>
      <c r="D4597" s="144"/>
      <c r="E4597" s="144"/>
      <c r="F4597" s="144">
        <v>1</v>
      </c>
      <c r="G4597" s="144">
        <v>160</v>
      </c>
      <c r="H4597" s="144">
        <v>700</v>
      </c>
      <c r="I4597" s="144">
        <v>300</v>
      </c>
      <c r="J4597" s="144">
        <v>250</v>
      </c>
      <c r="K4597" s="144">
        <v>150</v>
      </c>
      <c r="L4597" s="144"/>
      <c r="M4597" s="145" t="s">
        <v>2213</v>
      </c>
      <c r="N4597" s="144" t="s">
        <v>18</v>
      </c>
      <c r="O4597" s="144"/>
      <c r="P4597" s="144" t="s">
        <v>13858</v>
      </c>
      <c r="Q4597" s="144"/>
      <c r="R4597" s="144"/>
      <c r="S4597" s="144" t="s">
        <v>4189</v>
      </c>
      <c r="T4597" s="144" t="s">
        <v>12937</v>
      </c>
      <c r="U4597" s="144" t="s">
        <v>25863</v>
      </c>
      <c r="V4597" s="144"/>
      <c r="W4597" s="144">
        <v>309514</v>
      </c>
      <c r="X4597" s="144" t="s">
        <v>25865</v>
      </c>
      <c r="Y4597" s="144" t="s">
        <v>25866</v>
      </c>
      <c r="Z4597" s="144" t="s">
        <v>25867</v>
      </c>
      <c r="AA4597" s="160">
        <v>6487</v>
      </c>
    </row>
    <row r="4598" spans="1:31" ht="45" customHeight="1" x14ac:dyDescent="0.25">
      <c r="A4598" s="144" t="s">
        <v>20742</v>
      </c>
      <c r="B4598" s="144" t="s">
        <v>15409</v>
      </c>
      <c r="C4598" s="144">
        <v>49</v>
      </c>
      <c r="D4598" s="144"/>
      <c r="E4598" s="144"/>
      <c r="F4598" s="144">
        <v>1</v>
      </c>
      <c r="G4598" s="144"/>
      <c r="H4598" s="144">
        <v>800</v>
      </c>
      <c r="I4598" s="144">
        <v>400</v>
      </c>
      <c r="J4598" s="144">
        <v>300</v>
      </c>
      <c r="K4598" s="144">
        <v>100</v>
      </c>
      <c r="L4598" s="144"/>
      <c r="M4598" s="145" t="s">
        <v>2213</v>
      </c>
      <c r="N4598" s="144" t="s">
        <v>39</v>
      </c>
      <c r="O4598" s="144"/>
      <c r="P4598" s="144" t="s">
        <v>3182</v>
      </c>
      <c r="Q4598" s="145"/>
      <c r="R4598" s="144"/>
      <c r="S4598" s="144"/>
      <c r="T4598" s="144"/>
      <c r="U4598" s="144" t="s">
        <v>20742</v>
      </c>
      <c r="V4598" s="144"/>
      <c r="W4598" s="144">
        <v>398035</v>
      </c>
      <c r="X4598" s="144" t="s">
        <v>20743</v>
      </c>
      <c r="Y4598" s="144">
        <v>333781</v>
      </c>
      <c r="Z4598" s="144" t="s">
        <v>20744</v>
      </c>
      <c r="AA4598" s="160">
        <v>4423</v>
      </c>
    </row>
    <row r="4599" spans="1:31" ht="45" customHeight="1" x14ac:dyDescent="0.25">
      <c r="A4599" s="144" t="s">
        <v>23224</v>
      </c>
      <c r="B4599" s="144" t="s">
        <v>4208</v>
      </c>
      <c r="C4599" s="144">
        <v>47</v>
      </c>
      <c r="D4599" s="144"/>
      <c r="E4599" s="144"/>
      <c r="F4599" s="144">
        <v>1</v>
      </c>
      <c r="G4599" s="144"/>
      <c r="H4599" s="144">
        <v>850</v>
      </c>
      <c r="I4599" s="144">
        <v>400</v>
      </c>
      <c r="J4599" s="144">
        <v>400</v>
      </c>
      <c r="K4599" s="144">
        <v>50</v>
      </c>
      <c r="L4599" s="144"/>
      <c r="M4599" s="145" t="s">
        <v>2213</v>
      </c>
      <c r="N4599" s="144" t="s">
        <v>66</v>
      </c>
      <c r="O4599" s="144"/>
      <c r="P4599" s="144" t="s">
        <v>2489</v>
      </c>
      <c r="Q4599" s="144" t="s">
        <v>4187</v>
      </c>
      <c r="R4599" s="144" t="s">
        <v>8235</v>
      </c>
      <c r="S4599" s="144"/>
      <c r="T4599" s="144"/>
      <c r="U4599" s="144" t="s">
        <v>23224</v>
      </c>
      <c r="V4599" s="144"/>
      <c r="W4599" s="144">
        <v>362044</v>
      </c>
      <c r="X4599" s="144" t="s">
        <v>20745</v>
      </c>
      <c r="Y4599" s="144" t="s">
        <v>20747</v>
      </c>
      <c r="Z4599" s="144" t="s">
        <v>20746</v>
      </c>
      <c r="AA4599" s="160">
        <v>5546</v>
      </c>
    </row>
    <row r="4600" spans="1:31" ht="45" customHeight="1" x14ac:dyDescent="0.25">
      <c r="A4600" s="144" t="s">
        <v>20748</v>
      </c>
      <c r="B4600" s="144" t="s">
        <v>15377</v>
      </c>
      <c r="C4600" s="144">
        <v>5</v>
      </c>
      <c r="D4600" s="144" t="s">
        <v>4286</v>
      </c>
      <c r="E4600" s="144"/>
      <c r="F4600" s="144">
        <v>1</v>
      </c>
      <c r="G4600" s="144">
        <v>300</v>
      </c>
      <c r="H4600" s="144"/>
      <c r="I4600" s="144"/>
      <c r="J4600" s="144"/>
      <c r="K4600" s="144"/>
      <c r="L4600" s="144"/>
      <c r="M4600" s="145" t="s">
        <v>2213</v>
      </c>
      <c r="N4600" s="144" t="s">
        <v>66</v>
      </c>
      <c r="O4600" s="144"/>
      <c r="P4600" s="144" t="s">
        <v>2417</v>
      </c>
      <c r="Q4600" s="144"/>
      <c r="R4600" s="144"/>
      <c r="S4600" s="144" t="s">
        <v>4189</v>
      </c>
      <c r="T4600" s="144" t="s">
        <v>4623</v>
      </c>
      <c r="U4600" s="144" t="s">
        <v>20748</v>
      </c>
      <c r="V4600" s="144"/>
      <c r="W4600" s="144">
        <v>363330</v>
      </c>
      <c r="X4600" s="144" t="s">
        <v>20749</v>
      </c>
      <c r="Y4600" s="144" t="s">
        <v>20750</v>
      </c>
      <c r="Z4600" s="144" t="s">
        <v>27556</v>
      </c>
      <c r="AA4600" s="160">
        <v>5509</v>
      </c>
    </row>
    <row r="4601" spans="1:31" ht="45" customHeight="1" x14ac:dyDescent="0.25">
      <c r="A4601" s="144" t="s">
        <v>10083</v>
      </c>
      <c r="B4601" s="144" t="s">
        <v>4208</v>
      </c>
      <c r="C4601" s="144">
        <v>1</v>
      </c>
      <c r="D4601" s="144"/>
      <c r="E4601" s="144"/>
      <c r="F4601" s="144">
        <v>1</v>
      </c>
      <c r="G4601" s="144"/>
      <c r="H4601" s="144">
        <v>798</v>
      </c>
      <c r="I4601" s="144">
        <v>290</v>
      </c>
      <c r="J4601" s="144">
        <v>363</v>
      </c>
      <c r="K4601" s="144">
        <v>145</v>
      </c>
      <c r="L4601" s="144"/>
      <c r="M4601" s="145" t="s">
        <v>2213</v>
      </c>
      <c r="N4601" s="144" t="s">
        <v>57</v>
      </c>
      <c r="O4601" s="144"/>
      <c r="P4601" s="144" t="s">
        <v>2682</v>
      </c>
      <c r="Q4601" s="144"/>
      <c r="R4601" s="144"/>
      <c r="S4601" s="144" t="s">
        <v>4191</v>
      </c>
      <c r="T4601" s="144" t="s">
        <v>6411</v>
      </c>
      <c r="U4601" s="144" t="s">
        <v>10083</v>
      </c>
      <c r="V4601" s="144"/>
      <c r="W4601" s="144">
        <v>386120</v>
      </c>
      <c r="X4601" s="144" t="s">
        <v>10084</v>
      </c>
      <c r="Y4601" s="144" t="s">
        <v>10085</v>
      </c>
      <c r="Z4601" s="144" t="s">
        <v>10086</v>
      </c>
      <c r="AA4601" s="160">
        <v>2807</v>
      </c>
    </row>
    <row r="4602" spans="1:31" ht="45" customHeight="1" x14ac:dyDescent="0.25">
      <c r="A4602" s="144" t="s">
        <v>10087</v>
      </c>
      <c r="B4602" s="144" t="s">
        <v>4208</v>
      </c>
      <c r="C4602" s="144">
        <v>26</v>
      </c>
      <c r="D4602" s="144"/>
      <c r="E4602" s="144"/>
      <c r="F4602" s="144">
        <v>1</v>
      </c>
      <c r="G4602" s="144"/>
      <c r="H4602" s="144">
        <v>1199</v>
      </c>
      <c r="I4602" s="144">
        <v>436</v>
      </c>
      <c r="J4602" s="144">
        <v>545</v>
      </c>
      <c r="K4602" s="144">
        <v>218</v>
      </c>
      <c r="L4602" s="144"/>
      <c r="M4602" s="145" t="s">
        <v>2213</v>
      </c>
      <c r="N4602" s="144" t="s">
        <v>42</v>
      </c>
      <c r="O4602" s="144"/>
      <c r="P4602" s="144" t="s">
        <v>17731</v>
      </c>
      <c r="Q4602" s="144"/>
      <c r="R4602" s="144"/>
      <c r="S4602" s="144"/>
      <c r="T4602" s="144"/>
      <c r="U4602" s="144" t="s">
        <v>10087</v>
      </c>
      <c r="V4602" s="144"/>
      <c r="W4602" s="144">
        <v>142608</v>
      </c>
      <c r="X4602" s="144" t="s">
        <v>10088</v>
      </c>
      <c r="Y4602" s="144" t="s">
        <v>10089</v>
      </c>
      <c r="Z4602" s="144" t="s">
        <v>10090</v>
      </c>
      <c r="AA4602" s="160">
        <v>2808</v>
      </c>
    </row>
    <row r="4603" spans="1:31" ht="45" customHeight="1" x14ac:dyDescent="0.25">
      <c r="A4603" s="145" t="s">
        <v>10091</v>
      </c>
      <c r="B4603" s="144" t="s">
        <v>4341</v>
      </c>
      <c r="C4603" s="144">
        <v>1</v>
      </c>
      <c r="D4603" s="144" t="s">
        <v>4241</v>
      </c>
      <c r="E4603" s="144"/>
      <c r="F4603" s="144">
        <v>1</v>
      </c>
      <c r="G4603" s="144">
        <v>350</v>
      </c>
      <c r="H4603" s="144"/>
      <c r="I4603" s="144"/>
      <c r="J4603" s="144"/>
      <c r="K4603" s="144"/>
      <c r="L4603" s="144"/>
      <c r="M4603" s="145" t="s">
        <v>2213</v>
      </c>
      <c r="N4603" s="144" t="s">
        <v>69</v>
      </c>
      <c r="O4603" s="144"/>
      <c r="P4603" s="144" t="s">
        <v>2693</v>
      </c>
      <c r="Q4603" s="144"/>
      <c r="R4603" s="144"/>
      <c r="S4603" s="144"/>
      <c r="T4603" s="144"/>
      <c r="U4603" s="144" t="s">
        <v>10091</v>
      </c>
      <c r="V4603" s="145"/>
      <c r="W4603" s="144">
        <v>427626</v>
      </c>
      <c r="X4603" s="144" t="s">
        <v>10092</v>
      </c>
      <c r="Y4603" s="144" t="s">
        <v>10093</v>
      </c>
      <c r="Z4603" s="144" t="s">
        <v>10094</v>
      </c>
      <c r="AA4603" s="160">
        <v>2809</v>
      </c>
    </row>
    <row r="4604" spans="1:31" ht="45" customHeight="1" x14ac:dyDescent="0.25">
      <c r="A4604" s="144" t="s">
        <v>28602</v>
      </c>
      <c r="B4604" s="144" t="s">
        <v>20582</v>
      </c>
      <c r="C4604" s="144">
        <v>16</v>
      </c>
      <c r="D4604" s="144"/>
      <c r="E4604" s="144"/>
      <c r="F4604" s="144">
        <v>1</v>
      </c>
      <c r="G4604" s="144"/>
      <c r="H4604" s="144">
        <v>900</v>
      </c>
      <c r="I4604" s="144">
        <v>300</v>
      </c>
      <c r="J4604" s="144">
        <v>400</v>
      </c>
      <c r="K4604" s="144">
        <v>200</v>
      </c>
      <c r="L4604" s="144"/>
      <c r="M4604" s="145" t="s">
        <v>2213</v>
      </c>
      <c r="N4604" s="144" t="s">
        <v>31</v>
      </c>
      <c r="O4604" s="144"/>
      <c r="P4604" s="144" t="s">
        <v>30538</v>
      </c>
      <c r="Q4604" s="144"/>
      <c r="R4604" s="144"/>
      <c r="S4604" s="144" t="s">
        <v>4190</v>
      </c>
      <c r="T4604" s="144" t="s">
        <v>7517</v>
      </c>
      <c r="U4604" s="144" t="s">
        <v>28602</v>
      </c>
      <c r="V4604" s="144"/>
      <c r="W4604" s="144">
        <v>652644</v>
      </c>
      <c r="X4604" s="144" t="s">
        <v>28603</v>
      </c>
      <c r="Y4604" s="144">
        <v>83845265963</v>
      </c>
      <c r="Z4604" s="144" t="s">
        <v>28604</v>
      </c>
      <c r="AA4604" s="160">
        <v>6843</v>
      </c>
    </row>
    <row r="4605" spans="1:31" ht="45" customHeight="1" x14ac:dyDescent="0.25">
      <c r="A4605" s="144" t="s">
        <v>23225</v>
      </c>
      <c r="B4605" s="144" t="s">
        <v>15377</v>
      </c>
      <c r="C4605" s="144"/>
      <c r="D4605" s="144"/>
      <c r="E4605" s="144"/>
      <c r="F4605" s="144">
        <v>1</v>
      </c>
      <c r="G4605" s="144">
        <v>100</v>
      </c>
      <c r="H4605" s="144"/>
      <c r="I4605" s="144"/>
      <c r="J4605" s="144"/>
      <c r="K4605" s="144"/>
      <c r="L4605" s="144"/>
      <c r="M4605" s="145" t="s">
        <v>2213</v>
      </c>
      <c r="N4605" s="144" t="s">
        <v>18</v>
      </c>
      <c r="O4605" s="144"/>
      <c r="P4605" s="144" t="s">
        <v>17727</v>
      </c>
      <c r="Q4605" s="144"/>
      <c r="R4605" s="144"/>
      <c r="S4605" s="144" t="s">
        <v>15453</v>
      </c>
      <c r="T4605" s="144" t="s">
        <v>23226</v>
      </c>
      <c r="U4605" s="144" t="s">
        <v>23225</v>
      </c>
      <c r="V4605" s="144"/>
      <c r="W4605" s="144">
        <v>309065</v>
      </c>
      <c r="X4605" s="144" t="s">
        <v>23227</v>
      </c>
      <c r="Y4605" s="144">
        <v>84720000000</v>
      </c>
      <c r="Z4605" s="144" t="s">
        <v>23228</v>
      </c>
      <c r="AA4605" s="160">
        <v>5918</v>
      </c>
    </row>
    <row r="4606" spans="1:31" ht="45" customHeight="1" x14ac:dyDescent="0.25">
      <c r="A4606" s="144" t="s">
        <v>10095</v>
      </c>
      <c r="B4606" s="144" t="s">
        <v>4205</v>
      </c>
      <c r="C4606" s="144">
        <v>5</v>
      </c>
      <c r="D4606" s="144"/>
      <c r="E4606" s="144"/>
      <c r="F4606" s="144">
        <v>1</v>
      </c>
      <c r="G4606" s="144">
        <v>200</v>
      </c>
      <c r="H4606" s="144"/>
      <c r="I4606" s="144"/>
      <c r="J4606" s="144"/>
      <c r="K4606" s="144"/>
      <c r="L4606" s="144"/>
      <c r="M4606" s="145" t="s">
        <v>2213</v>
      </c>
      <c r="N4606" s="144" t="s">
        <v>50</v>
      </c>
      <c r="O4606" s="144"/>
      <c r="P4606" s="144" t="s">
        <v>30708</v>
      </c>
      <c r="Q4606" s="144"/>
      <c r="R4606" s="144"/>
      <c r="S4606" s="144" t="s">
        <v>4191</v>
      </c>
      <c r="T4606" s="144" t="s">
        <v>10096</v>
      </c>
      <c r="U4606" s="144" t="s">
        <v>10095</v>
      </c>
      <c r="V4606" s="144"/>
      <c r="W4606" s="144">
        <v>692623</v>
      </c>
      <c r="X4606" s="144" t="s">
        <v>10097</v>
      </c>
      <c r="Y4606" s="144"/>
      <c r="Z4606" s="144"/>
      <c r="AA4606" s="160">
        <v>2810</v>
      </c>
    </row>
    <row r="4607" spans="1:31" ht="45" customHeight="1" x14ac:dyDescent="0.25">
      <c r="A4607" s="144" t="s">
        <v>14891</v>
      </c>
      <c r="B4607" s="144" t="s">
        <v>13841</v>
      </c>
      <c r="C4607" s="144"/>
      <c r="D4607" s="144"/>
      <c r="E4607" s="144"/>
      <c r="F4607" s="144">
        <v>1</v>
      </c>
      <c r="G4607" s="144"/>
      <c r="H4607" s="144">
        <v>160</v>
      </c>
      <c r="I4607" s="144">
        <v>100</v>
      </c>
      <c r="J4607" s="144">
        <v>50</v>
      </c>
      <c r="K4607" s="144">
        <v>10</v>
      </c>
      <c r="L4607" s="144"/>
      <c r="M4607" s="145" t="s">
        <v>2213</v>
      </c>
      <c r="N4607" s="144" t="s">
        <v>35</v>
      </c>
      <c r="O4607" s="144"/>
      <c r="P4607" s="144" t="s">
        <v>4127</v>
      </c>
      <c r="Q4607" s="144"/>
      <c r="R4607" s="144"/>
      <c r="S4607" s="144" t="s">
        <v>4190</v>
      </c>
      <c r="T4607" s="144" t="s">
        <v>14892</v>
      </c>
      <c r="U4607" s="144" t="s">
        <v>14891</v>
      </c>
      <c r="V4607" s="144"/>
      <c r="W4607" s="144">
        <v>663245</v>
      </c>
      <c r="X4607" s="144" t="s">
        <v>20751</v>
      </c>
      <c r="Y4607" s="151">
        <v>83920000000</v>
      </c>
      <c r="Z4607" s="144" t="s">
        <v>14893</v>
      </c>
      <c r="AA4607" s="160">
        <v>3755</v>
      </c>
      <c r="AE4607" s="109" t="s">
        <v>2177</v>
      </c>
    </row>
    <row r="4608" spans="1:31" ht="45" customHeight="1" x14ac:dyDescent="0.25">
      <c r="A4608" s="144" t="s">
        <v>36844</v>
      </c>
      <c r="B4608" s="144" t="s">
        <v>22241</v>
      </c>
      <c r="C4608" s="144">
        <v>10</v>
      </c>
      <c r="D4608" s="144"/>
      <c r="E4608" s="144"/>
      <c r="F4608" s="144">
        <v>1</v>
      </c>
      <c r="G4608" s="144">
        <v>200</v>
      </c>
      <c r="H4608" s="144"/>
      <c r="I4608" s="144"/>
      <c r="J4608" s="144"/>
      <c r="K4608" s="144"/>
      <c r="L4608" s="144"/>
      <c r="M4608" s="145" t="s">
        <v>2213</v>
      </c>
      <c r="N4608" s="144" t="s">
        <v>50</v>
      </c>
      <c r="O4608" s="144"/>
      <c r="P4608" s="144" t="s">
        <v>2877</v>
      </c>
      <c r="Q4608" s="144"/>
      <c r="R4608" s="144"/>
      <c r="S4608" s="144" t="s">
        <v>4190</v>
      </c>
      <c r="T4608" s="144" t="s">
        <v>36845</v>
      </c>
      <c r="U4608" s="144" t="s">
        <v>36844</v>
      </c>
      <c r="V4608" s="144"/>
      <c r="W4608" s="144">
        <v>692425</v>
      </c>
      <c r="X4608" s="144" t="s">
        <v>36846</v>
      </c>
      <c r="Y4608" s="144">
        <v>84840000000</v>
      </c>
      <c r="Z4608" s="144" t="s">
        <v>36847</v>
      </c>
      <c r="AA4608" s="160">
        <v>7719</v>
      </c>
    </row>
    <row r="4609" spans="1:27" ht="45" customHeight="1" x14ac:dyDescent="0.25">
      <c r="A4609" s="144" t="s">
        <v>20752</v>
      </c>
      <c r="B4609" s="144" t="s">
        <v>16933</v>
      </c>
      <c r="C4609" s="144"/>
      <c r="D4609" s="144"/>
      <c r="E4609" s="144"/>
      <c r="F4609" s="144">
        <v>1</v>
      </c>
      <c r="G4609" s="144"/>
      <c r="H4609" s="144">
        <v>450</v>
      </c>
      <c r="I4609" s="144">
        <v>200</v>
      </c>
      <c r="J4609" s="144">
        <v>200</v>
      </c>
      <c r="K4609" s="144">
        <v>50</v>
      </c>
      <c r="L4609" s="144"/>
      <c r="M4609" s="145" t="s">
        <v>2213</v>
      </c>
      <c r="N4609" s="144" t="s">
        <v>37</v>
      </c>
      <c r="O4609" s="144"/>
      <c r="P4609" s="144" t="s">
        <v>2602</v>
      </c>
      <c r="Q4609" s="144"/>
      <c r="R4609" s="144"/>
      <c r="S4609" s="144" t="s">
        <v>15453</v>
      </c>
      <c r="T4609" s="144" t="s">
        <v>20753</v>
      </c>
      <c r="U4609" s="144" t="s">
        <v>20752</v>
      </c>
      <c r="V4609" s="144"/>
      <c r="W4609" s="144">
        <v>307523</v>
      </c>
      <c r="X4609" s="144" t="s">
        <v>20754</v>
      </c>
      <c r="Y4609" s="144" t="s">
        <v>20756</v>
      </c>
      <c r="Z4609" s="144" t="s">
        <v>20755</v>
      </c>
      <c r="AA4609" s="160">
        <v>4617</v>
      </c>
    </row>
    <row r="4610" spans="1:27" ht="45" customHeight="1" x14ac:dyDescent="0.25">
      <c r="A4610" s="144" t="s">
        <v>10098</v>
      </c>
      <c r="B4610" s="144" t="s">
        <v>4447</v>
      </c>
      <c r="C4610" s="144"/>
      <c r="D4610" s="144" t="s">
        <v>10099</v>
      </c>
      <c r="E4610" s="144"/>
      <c r="F4610" s="144">
        <v>2</v>
      </c>
      <c r="G4610" s="144"/>
      <c r="H4610" s="144"/>
      <c r="I4610" s="144"/>
      <c r="J4610" s="144"/>
      <c r="K4610" s="144"/>
      <c r="L4610" s="144">
        <v>1250</v>
      </c>
      <c r="M4610" s="145" t="s">
        <v>2213</v>
      </c>
      <c r="N4610" s="144" t="s">
        <v>34</v>
      </c>
      <c r="O4610" s="144"/>
      <c r="P4610" s="144" t="s">
        <v>2863</v>
      </c>
      <c r="Q4610" s="144"/>
      <c r="R4610" s="144"/>
      <c r="S4610" s="144" t="s">
        <v>4189</v>
      </c>
      <c r="T4610" s="144" t="s">
        <v>10100</v>
      </c>
      <c r="U4610" s="144" t="s">
        <v>10098</v>
      </c>
      <c r="V4610" s="144"/>
      <c r="W4610" s="144">
        <v>353475</v>
      </c>
      <c r="X4610" s="144" t="s">
        <v>14894</v>
      </c>
      <c r="Y4610" s="144" t="s">
        <v>10101</v>
      </c>
      <c r="Z4610" s="144" t="s">
        <v>14895</v>
      </c>
      <c r="AA4610" s="160">
        <v>2811</v>
      </c>
    </row>
    <row r="4611" spans="1:27" ht="45" customHeight="1" x14ac:dyDescent="0.25">
      <c r="A4611" s="144" t="s">
        <v>23229</v>
      </c>
      <c r="B4611" s="144" t="s">
        <v>16518</v>
      </c>
      <c r="C4611" s="144">
        <v>124</v>
      </c>
      <c r="D4611" s="144"/>
      <c r="E4611" s="144"/>
      <c r="F4611" s="144">
        <v>1</v>
      </c>
      <c r="G4611" s="144"/>
      <c r="H4611" s="144">
        <v>927</v>
      </c>
      <c r="I4611" s="144">
        <v>435</v>
      </c>
      <c r="J4611" s="144">
        <v>414</v>
      </c>
      <c r="K4611" s="144">
        <v>78</v>
      </c>
      <c r="L4611" s="144"/>
      <c r="M4611" s="145" t="s">
        <v>2213</v>
      </c>
      <c r="N4611" s="144" t="s">
        <v>89</v>
      </c>
      <c r="O4611" s="144"/>
      <c r="P4611" s="144" t="s">
        <v>30733</v>
      </c>
      <c r="Q4611" s="144"/>
      <c r="R4611" s="144"/>
      <c r="S4611" s="144"/>
      <c r="T4611" s="144"/>
      <c r="U4611" s="144" t="s">
        <v>23229</v>
      </c>
      <c r="V4611" s="144"/>
      <c r="W4611" s="144">
        <v>454016</v>
      </c>
      <c r="X4611" s="144" t="s">
        <v>23230</v>
      </c>
      <c r="Y4611" s="150">
        <v>83520000000</v>
      </c>
      <c r="Z4611" s="144" t="s">
        <v>23231</v>
      </c>
      <c r="AA4611" s="160">
        <v>5815</v>
      </c>
    </row>
    <row r="4612" spans="1:27" ht="45" customHeight="1" x14ac:dyDescent="0.25">
      <c r="A4612" s="144" t="s">
        <v>37362</v>
      </c>
      <c r="B4612" s="144" t="s">
        <v>20082</v>
      </c>
      <c r="C4612" s="144">
        <v>55</v>
      </c>
      <c r="D4612" s="144"/>
      <c r="E4612" s="144"/>
      <c r="F4612" s="144">
        <v>1</v>
      </c>
      <c r="G4612" s="144">
        <v>350</v>
      </c>
      <c r="H4612" s="144"/>
      <c r="I4612" s="144"/>
      <c r="J4612" s="144"/>
      <c r="K4612" s="144"/>
      <c r="L4612" s="144"/>
      <c r="M4612" s="145" t="s">
        <v>2213</v>
      </c>
      <c r="N4612" s="144" t="s">
        <v>18</v>
      </c>
      <c r="O4612" s="144"/>
      <c r="P4612" s="144" t="s">
        <v>2375</v>
      </c>
      <c r="Q4612" s="144"/>
      <c r="R4612" s="144"/>
      <c r="S4612" s="144"/>
      <c r="T4612" s="144"/>
      <c r="U4612" s="144" t="s">
        <v>37362</v>
      </c>
      <c r="V4612" s="144"/>
      <c r="W4612" s="144">
        <v>308029</v>
      </c>
      <c r="X4612" s="144" t="s">
        <v>37363</v>
      </c>
      <c r="Y4612" s="144" t="s">
        <v>37364</v>
      </c>
      <c r="Z4612" s="144" t="s">
        <v>37365</v>
      </c>
      <c r="AA4612" s="161">
        <v>7877</v>
      </c>
    </row>
    <row r="4613" spans="1:27" ht="45" customHeight="1" x14ac:dyDescent="0.25">
      <c r="A4613" s="144" t="s">
        <v>10102</v>
      </c>
      <c r="B4613" s="144" t="s">
        <v>4205</v>
      </c>
      <c r="C4613" s="144"/>
      <c r="D4613" s="144"/>
      <c r="E4613" s="144"/>
      <c r="F4613" s="144">
        <v>1</v>
      </c>
      <c r="G4613" s="144">
        <v>200</v>
      </c>
      <c r="H4613" s="144"/>
      <c r="I4613" s="144"/>
      <c r="J4613" s="144"/>
      <c r="K4613" s="144"/>
      <c r="L4613" s="144"/>
      <c r="M4613" s="145" t="s">
        <v>2213</v>
      </c>
      <c r="N4613" s="144" t="s">
        <v>86</v>
      </c>
      <c r="O4613" s="144"/>
      <c r="P4613" s="144" t="s">
        <v>3100</v>
      </c>
      <c r="Q4613" s="144"/>
      <c r="R4613" s="144"/>
      <c r="S4613" s="144" t="s">
        <v>4191</v>
      </c>
      <c r="T4613" s="144" t="s">
        <v>9635</v>
      </c>
      <c r="U4613" s="144" t="s">
        <v>10102</v>
      </c>
      <c r="V4613" s="144"/>
      <c r="W4613" s="144">
        <v>433862</v>
      </c>
      <c r="X4613" s="144" t="s">
        <v>6635</v>
      </c>
      <c r="Y4613" s="144"/>
      <c r="Z4613" s="144"/>
      <c r="AA4613" s="160">
        <v>2812</v>
      </c>
    </row>
    <row r="4614" spans="1:27" ht="45" customHeight="1" x14ac:dyDescent="0.25">
      <c r="A4614" s="144" t="s">
        <v>36848</v>
      </c>
      <c r="B4614" s="144" t="s">
        <v>36849</v>
      </c>
      <c r="C4614" s="144"/>
      <c r="D4614" s="144"/>
      <c r="E4614" s="144"/>
      <c r="F4614" s="144">
        <v>1</v>
      </c>
      <c r="G4614" s="144"/>
      <c r="H4614" s="144">
        <v>250</v>
      </c>
      <c r="I4614" s="144">
        <v>100</v>
      </c>
      <c r="J4614" s="144">
        <v>100</v>
      </c>
      <c r="K4614" s="144">
        <v>50</v>
      </c>
      <c r="L4614" s="144"/>
      <c r="M4614" s="145" t="s">
        <v>2213</v>
      </c>
      <c r="N4614" s="144" t="s">
        <v>18</v>
      </c>
      <c r="O4614" s="144"/>
      <c r="P4614" s="144" t="s">
        <v>3383</v>
      </c>
      <c r="Q4614" s="144"/>
      <c r="R4614" s="144"/>
      <c r="S4614" s="144" t="s">
        <v>15453</v>
      </c>
      <c r="T4614" s="144" t="s">
        <v>30383</v>
      </c>
      <c r="U4614" s="144" t="s">
        <v>36848</v>
      </c>
      <c r="V4614" s="144"/>
      <c r="W4614" s="144">
        <v>309754</v>
      </c>
      <c r="X4614" s="144" t="s">
        <v>36850</v>
      </c>
      <c r="Y4614" s="144">
        <v>84720000000</v>
      </c>
      <c r="Z4614" s="144" t="s">
        <v>36851</v>
      </c>
      <c r="AA4614" s="161">
        <v>7802</v>
      </c>
    </row>
    <row r="4615" spans="1:27" ht="45" customHeight="1" x14ac:dyDescent="0.25">
      <c r="A4615" s="144" t="s">
        <v>30270</v>
      </c>
      <c r="B4615" s="144" t="s">
        <v>30271</v>
      </c>
      <c r="C4615" s="144">
        <v>2</v>
      </c>
      <c r="D4615" s="144"/>
      <c r="E4615" s="144"/>
      <c r="F4615" s="144">
        <v>1</v>
      </c>
      <c r="G4615" s="144"/>
      <c r="H4615" s="144">
        <v>798</v>
      </c>
      <c r="I4615" s="144">
        <v>290</v>
      </c>
      <c r="J4615" s="144">
        <v>363</v>
      </c>
      <c r="K4615" s="144">
        <v>145</v>
      </c>
      <c r="L4615" s="144"/>
      <c r="M4615" s="145" t="s">
        <v>2213</v>
      </c>
      <c r="N4615" s="144" t="s">
        <v>14</v>
      </c>
      <c r="O4615" s="144"/>
      <c r="P4615" s="144" t="s">
        <v>3655</v>
      </c>
      <c r="Q4615" s="144"/>
      <c r="R4615" s="144"/>
      <c r="S4615" s="144" t="s">
        <v>4191</v>
      </c>
      <c r="T4615" s="144" t="s">
        <v>8616</v>
      </c>
      <c r="U4615" s="144" t="s">
        <v>30270</v>
      </c>
      <c r="V4615" s="144"/>
      <c r="W4615" s="144"/>
      <c r="X4615" s="144"/>
      <c r="Y4615" s="144"/>
      <c r="Z4615" s="144" t="s">
        <v>30272</v>
      </c>
      <c r="AA4615" s="161">
        <v>3242</v>
      </c>
    </row>
    <row r="4616" spans="1:27" ht="45" customHeight="1" x14ac:dyDescent="0.25">
      <c r="A4616" s="144" t="s">
        <v>30270</v>
      </c>
      <c r="B4616" s="144" t="s">
        <v>30271</v>
      </c>
      <c r="C4616" s="144">
        <v>2</v>
      </c>
      <c r="D4616" s="144"/>
      <c r="E4616" s="144" t="s">
        <v>4213</v>
      </c>
      <c r="F4616" s="144">
        <v>1</v>
      </c>
      <c r="G4616" s="144"/>
      <c r="H4616" s="144">
        <v>798</v>
      </c>
      <c r="I4616" s="144">
        <v>290</v>
      </c>
      <c r="J4616" s="144">
        <v>363</v>
      </c>
      <c r="K4616" s="144">
        <v>145</v>
      </c>
      <c r="L4616" s="144"/>
      <c r="M4616" s="145" t="s">
        <v>2213</v>
      </c>
      <c r="N4616" s="144" t="s">
        <v>14</v>
      </c>
      <c r="O4616" s="144"/>
      <c r="P4616" s="144" t="s">
        <v>3655</v>
      </c>
      <c r="Q4616" s="144"/>
      <c r="R4616" s="144"/>
      <c r="S4616" s="144" t="s">
        <v>4191</v>
      </c>
      <c r="T4616" s="144" t="s">
        <v>8616</v>
      </c>
      <c r="U4616" s="144" t="s">
        <v>30270</v>
      </c>
      <c r="V4616" s="144"/>
      <c r="W4616" s="144">
        <v>658984</v>
      </c>
      <c r="X4616" s="144" t="s">
        <v>8617</v>
      </c>
      <c r="Y4616" s="144" t="s">
        <v>8618</v>
      </c>
      <c r="Z4616" s="144" t="s">
        <v>8619</v>
      </c>
      <c r="AA4616" s="160">
        <v>411</v>
      </c>
    </row>
    <row r="4617" spans="1:27" ht="45" customHeight="1" x14ac:dyDescent="0.25">
      <c r="A4617" s="144" t="s">
        <v>25868</v>
      </c>
      <c r="B4617" s="144" t="s">
        <v>9915</v>
      </c>
      <c r="C4617" s="144"/>
      <c r="D4617" s="144" t="s">
        <v>4218</v>
      </c>
      <c r="E4617" s="144"/>
      <c r="F4617" s="144">
        <v>2</v>
      </c>
      <c r="G4617" s="144"/>
      <c r="H4617" s="144"/>
      <c r="I4617" s="144"/>
      <c r="J4617" s="144"/>
      <c r="K4617" s="144"/>
      <c r="L4617" s="144">
        <v>350</v>
      </c>
      <c r="M4617" s="145" t="s">
        <v>2213</v>
      </c>
      <c r="N4617" s="144" t="s">
        <v>56</v>
      </c>
      <c r="O4617" s="144"/>
      <c r="P4617" s="144" t="s">
        <v>3947</v>
      </c>
      <c r="Q4617" s="144"/>
      <c r="R4617" s="144"/>
      <c r="S4617" s="144"/>
      <c r="T4617" s="144"/>
      <c r="U4617" s="144" t="s">
        <v>25868</v>
      </c>
      <c r="V4617" s="144"/>
      <c r="W4617" s="144">
        <v>367029</v>
      </c>
      <c r="X4617" s="144" t="s">
        <v>25869</v>
      </c>
      <c r="Y4617" s="144"/>
      <c r="Z4617" s="144" t="s">
        <v>25870</v>
      </c>
      <c r="AA4617" s="160">
        <v>6617</v>
      </c>
    </row>
    <row r="4618" spans="1:27" ht="45" customHeight="1" x14ac:dyDescent="0.25">
      <c r="A4618" s="144" t="s">
        <v>10103</v>
      </c>
      <c r="B4618" s="144" t="s">
        <v>10104</v>
      </c>
      <c r="C4618" s="144">
        <v>19</v>
      </c>
      <c r="D4618" s="144"/>
      <c r="E4618" s="144"/>
      <c r="F4618" s="144">
        <v>5</v>
      </c>
      <c r="G4618" s="144"/>
      <c r="H4618" s="144"/>
      <c r="I4618" s="144"/>
      <c r="J4618" s="144"/>
      <c r="K4618" s="144"/>
      <c r="L4618" s="144">
        <v>850</v>
      </c>
      <c r="M4618" s="145" t="s">
        <v>2213</v>
      </c>
      <c r="N4618" s="144" t="s">
        <v>31</v>
      </c>
      <c r="O4618" s="144"/>
      <c r="P4618" s="144" t="s">
        <v>30584</v>
      </c>
      <c r="Q4618" s="144"/>
      <c r="R4618" s="144"/>
      <c r="S4618" s="144"/>
      <c r="T4618" s="144"/>
      <c r="U4618" s="144" t="s">
        <v>10103</v>
      </c>
      <c r="V4618" s="144"/>
      <c r="W4618" s="144">
        <v>650036</v>
      </c>
      <c r="X4618" s="144" t="s">
        <v>10105</v>
      </c>
      <c r="Y4618" s="144" t="s">
        <v>10106</v>
      </c>
      <c r="Z4618" s="144" t="s">
        <v>10107</v>
      </c>
      <c r="AA4618" s="160">
        <v>2813</v>
      </c>
    </row>
    <row r="4619" spans="1:27" ht="45" customHeight="1" x14ac:dyDescent="0.25">
      <c r="A4619" s="144" t="s">
        <v>10108</v>
      </c>
      <c r="B4619" s="144" t="s">
        <v>4205</v>
      </c>
      <c r="C4619" s="144"/>
      <c r="D4619" s="144" t="s">
        <v>10109</v>
      </c>
      <c r="E4619" s="144"/>
      <c r="F4619" s="144">
        <v>1</v>
      </c>
      <c r="G4619" s="144">
        <v>350</v>
      </c>
      <c r="H4619" s="144"/>
      <c r="I4619" s="144"/>
      <c r="J4619" s="144"/>
      <c r="K4619" s="144"/>
      <c r="L4619" s="144"/>
      <c r="M4619" s="145" t="s">
        <v>2213</v>
      </c>
      <c r="N4619" s="144" t="s">
        <v>92</v>
      </c>
      <c r="O4619" s="144"/>
      <c r="P4619" s="144" t="s">
        <v>2511</v>
      </c>
      <c r="Q4619" s="144"/>
      <c r="R4619" s="144"/>
      <c r="S4619" s="144"/>
      <c r="T4619" s="144"/>
      <c r="U4619" s="144" t="s">
        <v>10108</v>
      </c>
      <c r="V4619" s="144"/>
      <c r="W4619" s="144">
        <v>629400</v>
      </c>
      <c r="X4619" s="144" t="s">
        <v>10110</v>
      </c>
      <c r="Y4619" s="144"/>
      <c r="Z4619" s="144" t="s">
        <v>10111</v>
      </c>
      <c r="AA4619" s="160">
        <v>2814</v>
      </c>
    </row>
    <row r="4620" spans="1:27" ht="45" customHeight="1" x14ac:dyDescent="0.25">
      <c r="A4620" s="144" t="s">
        <v>37366</v>
      </c>
      <c r="B4620" s="144" t="s">
        <v>16779</v>
      </c>
      <c r="C4620" s="144">
        <v>1</v>
      </c>
      <c r="D4620" s="144"/>
      <c r="E4620" s="144"/>
      <c r="F4620" s="144">
        <v>1</v>
      </c>
      <c r="G4620" s="144"/>
      <c r="H4620" s="144">
        <v>850</v>
      </c>
      <c r="I4620" s="144">
        <v>300</v>
      </c>
      <c r="J4620" s="144">
        <v>400</v>
      </c>
      <c r="K4620" s="144">
        <v>150</v>
      </c>
      <c r="L4620" s="144"/>
      <c r="M4620" s="145" t="s">
        <v>2213</v>
      </c>
      <c r="N4620" s="144" t="s">
        <v>31</v>
      </c>
      <c r="O4620" s="144"/>
      <c r="P4620" s="144" t="s">
        <v>30584</v>
      </c>
      <c r="Q4620" s="144"/>
      <c r="R4620" s="144"/>
      <c r="S4620" s="144"/>
      <c r="T4620" s="144"/>
      <c r="U4620" s="144" t="s">
        <v>37366</v>
      </c>
      <c r="V4620" s="144"/>
      <c r="W4620" s="144">
        <v>650000</v>
      </c>
      <c r="X4620" s="144" t="s">
        <v>37367</v>
      </c>
      <c r="Y4620" s="144"/>
      <c r="Z4620" s="144" t="s">
        <v>37368</v>
      </c>
      <c r="AA4620" s="160">
        <v>7899</v>
      </c>
    </row>
    <row r="4621" spans="1:27" ht="45" customHeight="1" x14ac:dyDescent="0.25">
      <c r="A4621" s="144" t="s">
        <v>35659</v>
      </c>
      <c r="B4621" s="144" t="s">
        <v>35660</v>
      </c>
      <c r="C4621" s="144"/>
      <c r="D4621" s="144"/>
      <c r="E4621" s="144"/>
      <c r="F4621" s="144">
        <v>3</v>
      </c>
      <c r="G4621" s="144"/>
      <c r="H4621" s="144"/>
      <c r="I4621" s="144"/>
      <c r="J4621" s="144"/>
      <c r="K4621" s="144"/>
      <c r="L4621" s="144">
        <v>150</v>
      </c>
      <c r="M4621" s="145" t="s">
        <v>2213</v>
      </c>
      <c r="N4621" s="144" t="s">
        <v>66</v>
      </c>
      <c r="O4621" s="144"/>
      <c r="P4621" s="144" t="s">
        <v>2756</v>
      </c>
      <c r="Q4621" s="144"/>
      <c r="R4621" s="144"/>
      <c r="S4621" s="144" t="s">
        <v>15453</v>
      </c>
      <c r="T4621" s="144" t="s">
        <v>35661</v>
      </c>
      <c r="U4621" s="144" t="s">
        <v>35659</v>
      </c>
      <c r="V4621" s="144"/>
      <c r="W4621" s="144">
        <v>363710</v>
      </c>
      <c r="X4621" s="144" t="s">
        <v>35662</v>
      </c>
      <c r="Y4621" s="150" t="s">
        <v>35663</v>
      </c>
      <c r="Z4621" s="145" t="s">
        <v>35664</v>
      </c>
      <c r="AA4621" s="160">
        <v>7568</v>
      </c>
    </row>
    <row r="4622" spans="1:27" ht="45" customHeight="1" x14ac:dyDescent="0.25">
      <c r="A4622" s="144" t="s">
        <v>36097</v>
      </c>
      <c r="B4622" s="144" t="s">
        <v>36098</v>
      </c>
      <c r="C4622" s="144"/>
      <c r="D4622" s="144" t="s">
        <v>36099</v>
      </c>
      <c r="E4622" s="144"/>
      <c r="F4622" s="144">
        <v>5</v>
      </c>
      <c r="G4622" s="144"/>
      <c r="H4622" s="144"/>
      <c r="I4622" s="144"/>
      <c r="J4622" s="144"/>
      <c r="K4622" s="144"/>
      <c r="L4622" s="144">
        <v>300</v>
      </c>
      <c r="M4622" s="145" t="s">
        <v>2213</v>
      </c>
      <c r="N4622" s="144" t="s">
        <v>18</v>
      </c>
      <c r="O4622" s="144"/>
      <c r="P4622" s="144" t="s">
        <v>2715</v>
      </c>
      <c r="Q4622" s="144"/>
      <c r="R4622" s="144"/>
      <c r="S4622" s="144" t="s">
        <v>4190</v>
      </c>
      <c r="T4622" s="144" t="s">
        <v>25729</v>
      </c>
      <c r="U4622" s="144" t="s">
        <v>36097</v>
      </c>
      <c r="V4622" s="144"/>
      <c r="W4622" s="144">
        <v>309665</v>
      </c>
      <c r="X4622" s="144" t="s">
        <v>36100</v>
      </c>
      <c r="Y4622" s="144">
        <v>84720000000</v>
      </c>
      <c r="Z4622" s="144" t="s">
        <v>36101</v>
      </c>
      <c r="AA4622" s="160">
        <v>7676</v>
      </c>
    </row>
    <row r="4623" spans="1:27" ht="45" customHeight="1" x14ac:dyDescent="0.25">
      <c r="A4623" s="144" t="s">
        <v>20757</v>
      </c>
      <c r="B4623" s="144" t="s">
        <v>20758</v>
      </c>
      <c r="C4623" s="144">
        <v>2</v>
      </c>
      <c r="D4623" s="144"/>
      <c r="E4623" s="144"/>
      <c r="F4623" s="144">
        <v>1</v>
      </c>
      <c r="G4623" s="144">
        <v>137</v>
      </c>
      <c r="H4623" s="144"/>
      <c r="I4623" s="144"/>
      <c r="J4623" s="144"/>
      <c r="K4623" s="144"/>
      <c r="L4623" s="144"/>
      <c r="M4623" s="145" t="s">
        <v>2213</v>
      </c>
      <c r="N4623" s="144" t="s">
        <v>50</v>
      </c>
      <c r="O4623" s="144"/>
      <c r="P4623" s="144" t="s">
        <v>13965</v>
      </c>
      <c r="Q4623" s="144"/>
      <c r="R4623" s="144"/>
      <c r="S4623" s="144" t="s">
        <v>4189</v>
      </c>
      <c r="T4623" s="144" t="s">
        <v>20759</v>
      </c>
      <c r="U4623" s="144" t="s">
        <v>20757</v>
      </c>
      <c r="V4623" s="144"/>
      <c r="W4623" s="144">
        <v>692441</v>
      </c>
      <c r="X4623" s="144" t="s">
        <v>20760</v>
      </c>
      <c r="Y4623" s="144">
        <v>84240000000</v>
      </c>
      <c r="Z4623" s="144" t="s">
        <v>18905</v>
      </c>
      <c r="AA4623" s="160">
        <v>4688</v>
      </c>
    </row>
    <row r="4624" spans="1:27" ht="45" customHeight="1" x14ac:dyDescent="0.25">
      <c r="A4624" s="144" t="s">
        <v>10112</v>
      </c>
      <c r="B4624" s="144" t="s">
        <v>4205</v>
      </c>
      <c r="C4624" s="144">
        <v>50</v>
      </c>
      <c r="D4624" s="144" t="s">
        <v>4648</v>
      </c>
      <c r="E4624" s="144"/>
      <c r="F4624" s="144">
        <v>1</v>
      </c>
      <c r="G4624" s="144">
        <v>350</v>
      </c>
      <c r="H4624" s="144"/>
      <c r="I4624" s="144"/>
      <c r="J4624" s="144"/>
      <c r="K4624" s="144"/>
      <c r="L4624" s="144"/>
      <c r="M4624" s="145" t="s">
        <v>2213</v>
      </c>
      <c r="N4624" s="144" t="s">
        <v>49</v>
      </c>
      <c r="O4624" s="144"/>
      <c r="P4624" s="144" t="s">
        <v>30712</v>
      </c>
      <c r="Q4624" s="144" t="s">
        <v>4187</v>
      </c>
      <c r="R4624" s="144" t="s">
        <v>4337</v>
      </c>
      <c r="S4624" s="144"/>
      <c r="T4624" s="144"/>
      <c r="U4624" s="144" t="s">
        <v>10112</v>
      </c>
      <c r="V4624" s="144"/>
      <c r="W4624" s="144">
        <v>614010</v>
      </c>
      <c r="X4624" s="144" t="s">
        <v>20761</v>
      </c>
      <c r="Y4624" s="144" t="s">
        <v>10113</v>
      </c>
      <c r="Z4624" s="144" t="s">
        <v>10114</v>
      </c>
      <c r="AA4624" s="160">
        <v>2815</v>
      </c>
    </row>
    <row r="4625" spans="1:27" ht="45" customHeight="1" x14ac:dyDescent="0.25">
      <c r="A4625" s="144" t="s">
        <v>10115</v>
      </c>
      <c r="B4625" s="144" t="s">
        <v>4208</v>
      </c>
      <c r="C4625" s="144">
        <v>19</v>
      </c>
      <c r="D4625" s="144"/>
      <c r="E4625" s="144"/>
      <c r="F4625" s="144">
        <v>1</v>
      </c>
      <c r="G4625" s="144"/>
      <c r="H4625" s="144">
        <v>1082</v>
      </c>
      <c r="I4625" s="144">
        <v>436</v>
      </c>
      <c r="J4625" s="144">
        <v>545</v>
      </c>
      <c r="K4625" s="144">
        <v>218</v>
      </c>
      <c r="L4625" s="144"/>
      <c r="M4625" s="145" t="s">
        <v>2213</v>
      </c>
      <c r="N4625" s="144" t="s">
        <v>31</v>
      </c>
      <c r="O4625" s="144"/>
      <c r="P4625" s="144" t="s">
        <v>13855</v>
      </c>
      <c r="Q4625" s="144"/>
      <c r="R4625" s="144"/>
      <c r="S4625" s="144" t="s">
        <v>4189</v>
      </c>
      <c r="T4625" s="144" t="s">
        <v>5051</v>
      </c>
      <c r="U4625" s="144" t="s">
        <v>10115</v>
      </c>
      <c r="V4625" s="144"/>
      <c r="W4625" s="144">
        <v>652884</v>
      </c>
      <c r="X4625" s="144" t="s">
        <v>10116</v>
      </c>
      <c r="Y4625" s="144" t="s">
        <v>10117</v>
      </c>
      <c r="Z4625" s="144" t="s">
        <v>10118</v>
      </c>
      <c r="AA4625" s="160">
        <v>2816</v>
      </c>
    </row>
    <row r="4626" spans="1:27" ht="45" customHeight="1" x14ac:dyDescent="0.25">
      <c r="A4626" s="144" t="s">
        <v>14896</v>
      </c>
      <c r="B4626" s="144" t="s">
        <v>4209</v>
      </c>
      <c r="C4626" s="144">
        <v>3</v>
      </c>
      <c r="D4626" s="144"/>
      <c r="E4626" s="144"/>
      <c r="F4626" s="144">
        <v>1</v>
      </c>
      <c r="G4626" s="144"/>
      <c r="H4626" s="144">
        <v>1100</v>
      </c>
      <c r="I4626" s="144">
        <v>300</v>
      </c>
      <c r="J4626" s="144">
        <v>600</v>
      </c>
      <c r="K4626" s="144">
        <v>200</v>
      </c>
      <c r="L4626" s="144"/>
      <c r="M4626" s="145" t="s">
        <v>2213</v>
      </c>
      <c r="N4626" s="144" t="s">
        <v>72</v>
      </c>
      <c r="O4626" s="144"/>
      <c r="P4626" s="144" t="s">
        <v>2632</v>
      </c>
      <c r="Q4626" s="144"/>
      <c r="R4626" s="144"/>
      <c r="S4626" s="144"/>
      <c r="T4626" s="144"/>
      <c r="U4626" s="144" t="s">
        <v>14896</v>
      </c>
      <c r="V4626" s="144"/>
      <c r="W4626" s="144">
        <v>346880</v>
      </c>
      <c r="X4626" s="144" t="s">
        <v>20762</v>
      </c>
      <c r="Y4626" s="144" t="s">
        <v>14897</v>
      </c>
      <c r="Z4626" s="144" t="s">
        <v>14898</v>
      </c>
      <c r="AA4626" s="161">
        <v>3628</v>
      </c>
    </row>
    <row r="4627" spans="1:27" ht="45" customHeight="1" x14ac:dyDescent="0.25">
      <c r="A4627" s="144" t="s">
        <v>27557</v>
      </c>
      <c r="B4627" s="144" t="s">
        <v>15483</v>
      </c>
      <c r="C4627" s="144">
        <v>5</v>
      </c>
      <c r="D4627" s="144"/>
      <c r="E4627" s="144"/>
      <c r="F4627" s="144">
        <v>1</v>
      </c>
      <c r="G4627" s="144">
        <v>200</v>
      </c>
      <c r="H4627" s="144"/>
      <c r="I4627" s="144"/>
      <c r="J4627" s="144"/>
      <c r="K4627" s="144"/>
      <c r="L4627" s="144"/>
      <c r="M4627" s="145" t="s">
        <v>2213</v>
      </c>
      <c r="N4627" s="144" t="s">
        <v>18</v>
      </c>
      <c r="O4627" s="144"/>
      <c r="P4627" s="144" t="s">
        <v>2446</v>
      </c>
      <c r="Q4627" s="144" t="s">
        <v>4186</v>
      </c>
      <c r="R4627" s="144" t="s">
        <v>36852</v>
      </c>
      <c r="S4627" s="144" t="s">
        <v>4191</v>
      </c>
      <c r="T4627" s="144" t="s">
        <v>9865</v>
      </c>
      <c r="U4627" s="144" t="s">
        <v>27557</v>
      </c>
      <c r="V4627" s="144"/>
      <c r="W4627" s="144">
        <v>308572</v>
      </c>
      <c r="X4627" s="144" t="s">
        <v>6528</v>
      </c>
      <c r="Y4627" s="144" t="s">
        <v>28605</v>
      </c>
      <c r="Z4627" s="144" t="s">
        <v>9866</v>
      </c>
      <c r="AA4627" s="161">
        <v>2720</v>
      </c>
    </row>
    <row r="4628" spans="1:27" ht="45" customHeight="1" x14ac:dyDescent="0.25">
      <c r="A4628" s="144" t="s">
        <v>28606</v>
      </c>
      <c r="B4628" s="144" t="s">
        <v>15423</v>
      </c>
      <c r="C4628" s="144">
        <v>1</v>
      </c>
      <c r="D4628" s="144"/>
      <c r="E4628" s="144"/>
      <c r="F4628" s="144">
        <v>1</v>
      </c>
      <c r="G4628" s="144"/>
      <c r="H4628" s="144">
        <v>594</v>
      </c>
      <c r="I4628" s="144">
        <v>200</v>
      </c>
      <c r="J4628" s="144">
        <v>300</v>
      </c>
      <c r="K4628" s="144">
        <v>94</v>
      </c>
      <c r="L4628" s="144"/>
      <c r="M4628" s="145" t="s">
        <v>2213</v>
      </c>
      <c r="N4628" s="144" t="s">
        <v>57</v>
      </c>
      <c r="O4628" s="144"/>
      <c r="P4628" s="144" t="s">
        <v>2814</v>
      </c>
      <c r="Q4628" s="144" t="s">
        <v>4186</v>
      </c>
      <c r="R4628" s="144" t="s">
        <v>6022</v>
      </c>
      <c r="S4628" s="144" t="s">
        <v>4228</v>
      </c>
      <c r="T4628" s="144" t="s">
        <v>18916</v>
      </c>
      <c r="U4628" s="144" t="s">
        <v>28606</v>
      </c>
      <c r="V4628" s="144"/>
      <c r="W4628" s="144">
        <v>386245</v>
      </c>
      <c r="X4628" s="144" t="s">
        <v>28607</v>
      </c>
      <c r="Y4628" s="144">
        <v>89600000000</v>
      </c>
      <c r="Z4628" s="144"/>
      <c r="AA4628" s="160">
        <v>6893</v>
      </c>
    </row>
    <row r="4629" spans="1:27" ht="45" customHeight="1" x14ac:dyDescent="0.25">
      <c r="A4629" s="144" t="s">
        <v>28608</v>
      </c>
      <c r="B4629" s="144" t="s">
        <v>28609</v>
      </c>
      <c r="C4629" s="144"/>
      <c r="D4629" s="144"/>
      <c r="E4629" s="144"/>
      <c r="F4629" s="144">
        <v>1</v>
      </c>
      <c r="G4629" s="144"/>
      <c r="H4629" s="144">
        <v>120</v>
      </c>
      <c r="I4629" s="144">
        <v>50</v>
      </c>
      <c r="J4629" s="144">
        <v>50</v>
      </c>
      <c r="K4629" s="144">
        <v>20</v>
      </c>
      <c r="L4629" s="144"/>
      <c r="M4629" s="145" t="s">
        <v>2213</v>
      </c>
      <c r="N4629" s="144" t="s">
        <v>18</v>
      </c>
      <c r="O4629" s="144"/>
      <c r="P4629" s="144" t="s">
        <v>2545</v>
      </c>
      <c r="Q4629" s="144"/>
      <c r="R4629" s="144"/>
      <c r="S4629" s="144" t="s">
        <v>15453</v>
      </c>
      <c r="T4629" s="144" t="s">
        <v>28610</v>
      </c>
      <c r="U4629" s="144" t="s">
        <v>28608</v>
      </c>
      <c r="V4629" s="144"/>
      <c r="W4629" s="144">
        <v>309930</v>
      </c>
      <c r="X4629" s="144" t="s">
        <v>28611</v>
      </c>
      <c r="Y4629" s="144" t="s">
        <v>28612</v>
      </c>
      <c r="Z4629" s="144" t="s">
        <v>28613</v>
      </c>
      <c r="AA4629" s="160">
        <v>7064</v>
      </c>
    </row>
    <row r="4630" spans="1:27" ht="45" customHeight="1" x14ac:dyDescent="0.25">
      <c r="A4630" s="144" t="s">
        <v>27558</v>
      </c>
      <c r="B4630" s="144" t="s">
        <v>18446</v>
      </c>
      <c r="C4630" s="144">
        <v>2</v>
      </c>
      <c r="D4630" s="144" t="s">
        <v>4757</v>
      </c>
      <c r="E4630" s="144"/>
      <c r="F4630" s="144">
        <v>1</v>
      </c>
      <c r="G4630" s="144">
        <v>150</v>
      </c>
      <c r="H4630" s="144"/>
      <c r="I4630" s="144"/>
      <c r="J4630" s="144"/>
      <c r="K4630" s="144"/>
      <c r="L4630" s="144"/>
      <c r="M4630" s="145" t="s">
        <v>2213</v>
      </c>
      <c r="N4630" s="144" t="s">
        <v>18</v>
      </c>
      <c r="O4630" s="144"/>
      <c r="P4630" s="144" t="s">
        <v>3275</v>
      </c>
      <c r="Q4630" s="144"/>
      <c r="R4630" s="144"/>
      <c r="S4630" s="144" t="s">
        <v>4190</v>
      </c>
      <c r="T4630" s="144" t="s">
        <v>20795</v>
      </c>
      <c r="U4630" s="144" t="s">
        <v>27558</v>
      </c>
      <c r="V4630" s="144"/>
      <c r="W4630" s="144">
        <v>309000</v>
      </c>
      <c r="X4630" s="144" t="s">
        <v>27559</v>
      </c>
      <c r="Y4630" s="144">
        <v>84720000000</v>
      </c>
      <c r="Z4630" s="144" t="s">
        <v>27560</v>
      </c>
      <c r="AA4630" s="160">
        <v>6703</v>
      </c>
    </row>
    <row r="4631" spans="1:27" ht="45" customHeight="1" x14ac:dyDescent="0.25">
      <c r="A4631" s="144" t="s">
        <v>28614</v>
      </c>
      <c r="B4631" s="144" t="s">
        <v>27575</v>
      </c>
      <c r="C4631" s="144">
        <v>88</v>
      </c>
      <c r="D4631" s="144" t="s">
        <v>5218</v>
      </c>
      <c r="E4631" s="144"/>
      <c r="F4631" s="144">
        <v>1</v>
      </c>
      <c r="G4631" s="144">
        <v>250</v>
      </c>
      <c r="H4631" s="144"/>
      <c r="I4631" s="144"/>
      <c r="J4631" s="144"/>
      <c r="K4631" s="144"/>
      <c r="L4631" s="144"/>
      <c r="M4631" s="145" t="s">
        <v>2213</v>
      </c>
      <c r="N4631" s="144" t="s">
        <v>18</v>
      </c>
      <c r="O4631" s="144"/>
      <c r="P4631" s="144" t="s">
        <v>2375</v>
      </c>
      <c r="Q4631" s="144"/>
      <c r="R4631" s="144"/>
      <c r="S4631" s="144"/>
      <c r="T4631" s="144"/>
      <c r="U4631" s="144" t="s">
        <v>28614</v>
      </c>
      <c r="V4631" s="144"/>
      <c r="W4631" s="144">
        <v>308036</v>
      </c>
      <c r="X4631" s="144" t="s">
        <v>28615</v>
      </c>
      <c r="Y4631" s="144">
        <v>74722518460</v>
      </c>
      <c r="Z4631" s="144" t="s">
        <v>28616</v>
      </c>
      <c r="AA4631" s="160">
        <v>6805</v>
      </c>
    </row>
    <row r="4632" spans="1:27" ht="45" customHeight="1" x14ac:dyDescent="0.25">
      <c r="A4632" s="144" t="s">
        <v>24304</v>
      </c>
      <c r="B4632" s="144" t="s">
        <v>24305</v>
      </c>
      <c r="C4632" s="144"/>
      <c r="D4632" s="144"/>
      <c r="E4632" s="144"/>
      <c r="F4632" s="144">
        <v>1</v>
      </c>
      <c r="G4632" s="144"/>
      <c r="H4632" s="144">
        <v>600</v>
      </c>
      <c r="I4632" s="144">
        <v>200</v>
      </c>
      <c r="J4632" s="144">
        <v>250</v>
      </c>
      <c r="K4632" s="144">
        <v>150</v>
      </c>
      <c r="L4632" s="144"/>
      <c r="M4632" s="145" t="s">
        <v>2213</v>
      </c>
      <c r="N4632" s="144" t="s">
        <v>78</v>
      </c>
      <c r="O4632" s="144"/>
      <c r="P4632" s="144" t="s">
        <v>4089</v>
      </c>
      <c r="Q4632" s="144"/>
      <c r="R4632" s="144"/>
      <c r="S4632" s="144"/>
      <c r="T4632" s="144"/>
      <c r="U4632" s="144" t="s">
        <v>24304</v>
      </c>
      <c r="V4632" s="144"/>
      <c r="W4632" s="144">
        <v>622042</v>
      </c>
      <c r="X4632" s="144" t="s">
        <v>24306</v>
      </c>
      <c r="Y4632" s="150" t="s">
        <v>24307</v>
      </c>
      <c r="Z4632" s="144" t="s">
        <v>24308</v>
      </c>
      <c r="AA4632" s="160">
        <v>6166</v>
      </c>
    </row>
    <row r="4633" spans="1:27" ht="45" customHeight="1" x14ac:dyDescent="0.25">
      <c r="A4633" s="144" t="s">
        <v>24309</v>
      </c>
      <c r="B4633" s="144" t="s">
        <v>18932</v>
      </c>
      <c r="C4633" s="144"/>
      <c r="D4633" s="144" t="s">
        <v>25871</v>
      </c>
      <c r="E4633" s="144"/>
      <c r="F4633" s="144">
        <v>1</v>
      </c>
      <c r="G4633" s="144"/>
      <c r="H4633" s="144">
        <v>120</v>
      </c>
      <c r="I4633" s="144">
        <v>50</v>
      </c>
      <c r="J4633" s="144">
        <v>50</v>
      </c>
      <c r="K4633" s="144">
        <v>20</v>
      </c>
      <c r="L4633" s="144"/>
      <c r="M4633" s="145" t="s">
        <v>2213</v>
      </c>
      <c r="N4633" s="144" t="s">
        <v>58</v>
      </c>
      <c r="O4633" s="144"/>
      <c r="P4633" s="144" t="s">
        <v>2747</v>
      </c>
      <c r="Q4633" s="144"/>
      <c r="R4633" s="144"/>
      <c r="S4633" s="144" t="s">
        <v>15453</v>
      </c>
      <c r="T4633" s="144" t="s">
        <v>24310</v>
      </c>
      <c r="U4633" s="144" t="s">
        <v>24309</v>
      </c>
      <c r="V4633" s="144"/>
      <c r="W4633" s="144">
        <v>361017</v>
      </c>
      <c r="X4633" s="144" t="s">
        <v>24311</v>
      </c>
      <c r="Y4633" s="144">
        <v>88660000000</v>
      </c>
      <c r="Z4633" s="144" t="s">
        <v>24312</v>
      </c>
      <c r="AA4633" s="160">
        <v>6135</v>
      </c>
    </row>
    <row r="4634" spans="1:27" ht="45" customHeight="1" x14ac:dyDescent="0.25">
      <c r="A4634" s="144" t="s">
        <v>25872</v>
      </c>
      <c r="B4634" s="144" t="s">
        <v>19548</v>
      </c>
      <c r="C4634" s="144">
        <v>58</v>
      </c>
      <c r="D4634" s="144" t="s">
        <v>4654</v>
      </c>
      <c r="E4634" s="144"/>
      <c r="F4634" s="144">
        <v>1</v>
      </c>
      <c r="G4634" s="144">
        <v>350</v>
      </c>
      <c r="H4634" s="144"/>
      <c r="I4634" s="144"/>
      <c r="J4634" s="144"/>
      <c r="K4634" s="144"/>
      <c r="L4634" s="144"/>
      <c r="M4634" s="145" t="s">
        <v>2213</v>
      </c>
      <c r="N4634" s="144" t="s">
        <v>42</v>
      </c>
      <c r="O4634" s="144"/>
      <c r="P4634" s="144" t="s">
        <v>13850</v>
      </c>
      <c r="Q4634" s="144"/>
      <c r="R4634" s="144"/>
      <c r="S4634" s="144"/>
      <c r="T4634" s="144"/>
      <c r="U4634" s="144" t="s">
        <v>25872</v>
      </c>
      <c r="V4634" s="144"/>
      <c r="W4634" s="144">
        <v>141021</v>
      </c>
      <c r="X4634" s="144" t="s">
        <v>23866</v>
      </c>
      <c r="Y4634" s="144">
        <v>9057000000</v>
      </c>
      <c r="Z4634" s="144" t="s">
        <v>23867</v>
      </c>
      <c r="AA4634" s="160">
        <v>2093</v>
      </c>
    </row>
    <row r="4635" spans="1:27" ht="45" customHeight="1" x14ac:dyDescent="0.25">
      <c r="A4635" s="144" t="s">
        <v>10121</v>
      </c>
      <c r="B4635" s="144" t="s">
        <v>4208</v>
      </c>
      <c r="C4635" s="144">
        <v>2</v>
      </c>
      <c r="D4635" s="144"/>
      <c r="E4635" s="144"/>
      <c r="F4635" s="144">
        <v>1</v>
      </c>
      <c r="G4635" s="144"/>
      <c r="H4635" s="144">
        <v>798</v>
      </c>
      <c r="I4635" s="144">
        <v>290</v>
      </c>
      <c r="J4635" s="144">
        <v>363</v>
      </c>
      <c r="K4635" s="144">
        <v>145</v>
      </c>
      <c r="L4635" s="144"/>
      <c r="M4635" s="145" t="s">
        <v>2213</v>
      </c>
      <c r="N4635" s="144" t="s">
        <v>50</v>
      </c>
      <c r="O4635" s="144"/>
      <c r="P4635" s="144" t="s">
        <v>30693</v>
      </c>
      <c r="Q4635" s="144" t="s">
        <v>4186</v>
      </c>
      <c r="R4635" s="144" t="s">
        <v>16439</v>
      </c>
      <c r="S4635" s="144" t="s">
        <v>4191</v>
      </c>
      <c r="T4635" s="144" t="s">
        <v>10122</v>
      </c>
      <c r="U4635" s="144" t="s">
        <v>10121</v>
      </c>
      <c r="V4635" s="144"/>
      <c r="W4635" s="144">
        <v>692684</v>
      </c>
      <c r="X4635" s="144" t="s">
        <v>10123</v>
      </c>
      <c r="Y4635" s="144" t="s">
        <v>10124</v>
      </c>
      <c r="Z4635" s="144" t="s">
        <v>10125</v>
      </c>
      <c r="AA4635" s="160">
        <v>2819</v>
      </c>
    </row>
    <row r="4636" spans="1:27" ht="45" customHeight="1" x14ac:dyDescent="0.25">
      <c r="A4636" s="144" t="s">
        <v>24313</v>
      </c>
      <c r="B4636" s="144" t="s">
        <v>24314</v>
      </c>
      <c r="C4636" s="144"/>
      <c r="D4636" s="144"/>
      <c r="E4636" s="144"/>
      <c r="F4636" s="144">
        <v>5</v>
      </c>
      <c r="G4636" s="144"/>
      <c r="H4636" s="144"/>
      <c r="I4636" s="144"/>
      <c r="J4636" s="144"/>
      <c r="K4636" s="144"/>
      <c r="L4636" s="144">
        <v>850</v>
      </c>
      <c r="M4636" s="145" t="s">
        <v>2213</v>
      </c>
      <c r="N4636" s="144" t="s">
        <v>42</v>
      </c>
      <c r="O4636" s="144"/>
      <c r="P4636" s="144" t="s">
        <v>16132</v>
      </c>
      <c r="Q4636" s="144" t="s">
        <v>4189</v>
      </c>
      <c r="R4636" s="144" t="s">
        <v>28617</v>
      </c>
      <c r="S4636" s="144"/>
      <c r="T4636" s="144"/>
      <c r="U4636" s="144" t="s">
        <v>24313</v>
      </c>
      <c r="V4636" s="144"/>
      <c r="W4636" s="144">
        <v>142800</v>
      </c>
      <c r="X4636" s="144" t="s">
        <v>24315</v>
      </c>
      <c r="Y4636" s="150" t="s">
        <v>5799</v>
      </c>
      <c r="Z4636" s="144" t="s">
        <v>5800</v>
      </c>
      <c r="AA4636" s="160">
        <v>2140</v>
      </c>
    </row>
    <row r="4637" spans="1:27" ht="45" customHeight="1" x14ac:dyDescent="0.25">
      <c r="A4637" s="144" t="s">
        <v>24313</v>
      </c>
      <c r="B4637" s="144" t="s">
        <v>24314</v>
      </c>
      <c r="C4637" s="144"/>
      <c r="D4637" s="144"/>
      <c r="E4637" s="144" t="s">
        <v>36853</v>
      </c>
      <c r="F4637" s="144">
        <v>5</v>
      </c>
      <c r="G4637" s="144"/>
      <c r="H4637" s="144"/>
      <c r="I4637" s="144"/>
      <c r="J4637" s="144"/>
      <c r="K4637" s="144"/>
      <c r="L4637" s="144">
        <v>350</v>
      </c>
      <c r="M4637" s="145" t="s">
        <v>2213</v>
      </c>
      <c r="N4637" s="144" t="s">
        <v>42</v>
      </c>
      <c r="O4637" s="144"/>
      <c r="P4637" s="144" t="s">
        <v>16132</v>
      </c>
      <c r="Q4637" s="144" t="s">
        <v>4189</v>
      </c>
      <c r="R4637" s="144" t="s">
        <v>28617</v>
      </c>
      <c r="S4637" s="144" t="s">
        <v>15453</v>
      </c>
      <c r="T4637" s="144" t="s">
        <v>36854</v>
      </c>
      <c r="U4637" s="144" t="s">
        <v>24313</v>
      </c>
      <c r="V4637" s="144" t="s">
        <v>36855</v>
      </c>
      <c r="W4637" s="144">
        <v>142855</v>
      </c>
      <c r="X4637" s="144" t="s">
        <v>36856</v>
      </c>
      <c r="Y4637" s="144">
        <v>89160000000</v>
      </c>
      <c r="Z4637" s="144" t="s">
        <v>36857</v>
      </c>
      <c r="AA4637" s="160">
        <v>7766</v>
      </c>
    </row>
    <row r="4638" spans="1:27" ht="45" customHeight="1" x14ac:dyDescent="0.25">
      <c r="A4638" s="144" t="s">
        <v>10128</v>
      </c>
      <c r="B4638" s="144" t="s">
        <v>4681</v>
      </c>
      <c r="C4638" s="144"/>
      <c r="D4638" s="144"/>
      <c r="E4638" s="144"/>
      <c r="F4638" s="144">
        <v>2</v>
      </c>
      <c r="G4638" s="144"/>
      <c r="H4638" s="144"/>
      <c r="I4638" s="144"/>
      <c r="J4638" s="144"/>
      <c r="K4638" s="144"/>
      <c r="L4638" s="144">
        <v>150</v>
      </c>
      <c r="M4638" s="145" t="s">
        <v>2213</v>
      </c>
      <c r="N4638" s="144" t="s">
        <v>77</v>
      </c>
      <c r="O4638" s="144"/>
      <c r="P4638" s="144" t="s">
        <v>2499</v>
      </c>
      <c r="Q4638" s="144"/>
      <c r="R4638" s="144"/>
      <c r="S4638" s="144"/>
      <c r="T4638" s="144"/>
      <c r="U4638" s="144" t="s">
        <v>10128</v>
      </c>
      <c r="V4638" s="144"/>
      <c r="W4638" s="144">
        <v>694051</v>
      </c>
      <c r="X4638" s="144" t="s">
        <v>10129</v>
      </c>
      <c r="Y4638" s="144" t="s">
        <v>10130</v>
      </c>
      <c r="Z4638" s="144" t="s">
        <v>10131</v>
      </c>
      <c r="AA4638" s="160">
        <v>2821</v>
      </c>
    </row>
    <row r="4639" spans="1:27" ht="45" customHeight="1" x14ac:dyDescent="0.25">
      <c r="A4639" s="144" t="s">
        <v>10132</v>
      </c>
      <c r="B4639" s="144" t="s">
        <v>4215</v>
      </c>
      <c r="C4639" s="144">
        <v>5</v>
      </c>
      <c r="D4639" s="144"/>
      <c r="E4639" s="144"/>
      <c r="F4639" s="144">
        <v>1</v>
      </c>
      <c r="G4639" s="144"/>
      <c r="H4639" s="144">
        <v>1199</v>
      </c>
      <c r="I4639" s="144">
        <v>436</v>
      </c>
      <c r="J4639" s="144">
        <v>545</v>
      </c>
      <c r="K4639" s="144">
        <v>218</v>
      </c>
      <c r="L4639" s="144"/>
      <c r="M4639" s="145" t="s">
        <v>2213</v>
      </c>
      <c r="N4639" s="144" t="s">
        <v>62</v>
      </c>
      <c r="O4639" s="144"/>
      <c r="P4639" s="144" t="s">
        <v>3640</v>
      </c>
      <c r="Q4639" s="144"/>
      <c r="R4639" s="144"/>
      <c r="S4639" s="144"/>
      <c r="T4639" s="144"/>
      <c r="U4639" s="144" t="s">
        <v>10132</v>
      </c>
      <c r="V4639" s="144"/>
      <c r="W4639" s="144">
        <v>298100</v>
      </c>
      <c r="X4639" s="144" t="s">
        <v>20763</v>
      </c>
      <c r="Y4639" s="144" t="s">
        <v>10133</v>
      </c>
      <c r="Z4639" s="144" t="s">
        <v>10134</v>
      </c>
      <c r="AA4639" s="160">
        <v>2822</v>
      </c>
    </row>
    <row r="4640" spans="1:27" ht="45" customHeight="1" x14ac:dyDescent="0.25">
      <c r="A4640" s="144" t="s">
        <v>10135</v>
      </c>
      <c r="B4640" s="144" t="s">
        <v>4205</v>
      </c>
      <c r="C4640" s="144"/>
      <c r="D4640" s="144" t="s">
        <v>4241</v>
      </c>
      <c r="E4640" s="144"/>
      <c r="F4640" s="144">
        <v>1</v>
      </c>
      <c r="G4640" s="144">
        <v>350</v>
      </c>
      <c r="H4640" s="144"/>
      <c r="I4640" s="144"/>
      <c r="J4640" s="144"/>
      <c r="K4640" s="144"/>
      <c r="L4640" s="144"/>
      <c r="M4640" s="145" t="s">
        <v>2213</v>
      </c>
      <c r="N4640" s="144" t="s">
        <v>92</v>
      </c>
      <c r="O4640" s="144"/>
      <c r="P4640" s="144" t="s">
        <v>2582</v>
      </c>
      <c r="Q4640" s="144"/>
      <c r="R4640" s="144"/>
      <c r="S4640" s="144"/>
      <c r="T4640" s="144"/>
      <c r="U4640" s="144" t="s">
        <v>10135</v>
      </c>
      <c r="V4640" s="144"/>
      <c r="W4640" s="144">
        <v>629603</v>
      </c>
      <c r="X4640" s="144" t="s">
        <v>5489</v>
      </c>
      <c r="Y4640" s="144" t="s">
        <v>10136</v>
      </c>
      <c r="Z4640" s="144" t="s">
        <v>10137</v>
      </c>
      <c r="AA4640" s="160">
        <v>2823</v>
      </c>
    </row>
    <row r="4641" spans="1:27" ht="45" customHeight="1" x14ac:dyDescent="0.25">
      <c r="A4641" s="144" t="s">
        <v>16440</v>
      </c>
      <c r="B4641" s="144" t="s">
        <v>15483</v>
      </c>
      <c r="C4641" s="144">
        <v>3</v>
      </c>
      <c r="D4641" s="144"/>
      <c r="E4641" s="144"/>
      <c r="F4641" s="144">
        <v>1</v>
      </c>
      <c r="G4641" s="144">
        <v>125</v>
      </c>
      <c r="H4641" s="144"/>
      <c r="I4641" s="144"/>
      <c r="J4641" s="144"/>
      <c r="K4641" s="144"/>
      <c r="L4641" s="144"/>
      <c r="M4641" s="145" t="s">
        <v>2213</v>
      </c>
      <c r="N4641" s="144" t="s">
        <v>27</v>
      </c>
      <c r="O4641" s="144"/>
      <c r="P4641" s="144" t="s">
        <v>14240</v>
      </c>
      <c r="Q4641" s="144"/>
      <c r="R4641" s="144"/>
      <c r="S4641" s="144" t="s">
        <v>4189</v>
      </c>
      <c r="T4641" s="144" t="s">
        <v>20764</v>
      </c>
      <c r="U4641" s="144" t="s">
        <v>16440</v>
      </c>
      <c r="V4641" s="144"/>
      <c r="W4641" s="144">
        <v>665420</v>
      </c>
      <c r="X4641" s="144" t="s">
        <v>20765</v>
      </c>
      <c r="Y4641" s="144">
        <v>89500000000</v>
      </c>
      <c r="Z4641" s="144" t="s">
        <v>16441</v>
      </c>
      <c r="AA4641" s="160">
        <v>4185</v>
      </c>
    </row>
    <row r="4642" spans="1:27" ht="45" customHeight="1" x14ac:dyDescent="0.25">
      <c r="A4642" s="144" t="s">
        <v>27561</v>
      </c>
      <c r="B4642" s="144" t="s">
        <v>14963</v>
      </c>
      <c r="C4642" s="144">
        <v>6</v>
      </c>
      <c r="D4642" s="144"/>
      <c r="E4642" s="144"/>
      <c r="F4642" s="144">
        <v>1</v>
      </c>
      <c r="G4642" s="144"/>
      <c r="H4642" s="144">
        <v>850</v>
      </c>
      <c r="I4642" s="144">
        <v>300</v>
      </c>
      <c r="J4642" s="144">
        <v>400</v>
      </c>
      <c r="K4642" s="144">
        <v>150</v>
      </c>
      <c r="L4642" s="144"/>
      <c r="M4642" s="145" t="s">
        <v>2213</v>
      </c>
      <c r="N4642" s="144" t="s">
        <v>42</v>
      </c>
      <c r="O4642" s="144"/>
      <c r="P4642" s="144" t="s">
        <v>4085</v>
      </c>
      <c r="Q4642" s="144"/>
      <c r="R4642" s="144"/>
      <c r="S4642" s="144"/>
      <c r="T4642" s="144"/>
      <c r="U4642" s="144" t="s">
        <v>27561</v>
      </c>
      <c r="V4642" s="144"/>
      <c r="W4642" s="144"/>
      <c r="X4642" s="144" t="s">
        <v>33319</v>
      </c>
      <c r="Y4642" s="144"/>
      <c r="Z4642" s="144" t="s">
        <v>33320</v>
      </c>
      <c r="AA4642" s="160">
        <v>6705</v>
      </c>
    </row>
    <row r="4643" spans="1:27" ht="45" customHeight="1" x14ac:dyDescent="0.25">
      <c r="A4643" s="144" t="s">
        <v>27561</v>
      </c>
      <c r="B4643" s="144" t="s">
        <v>14963</v>
      </c>
      <c r="C4643" s="144">
        <v>6</v>
      </c>
      <c r="D4643" s="144"/>
      <c r="E4643" s="144" t="s">
        <v>14434</v>
      </c>
      <c r="F4643" s="144">
        <v>1</v>
      </c>
      <c r="G4643" s="144">
        <v>200</v>
      </c>
      <c r="H4643" s="144"/>
      <c r="I4643" s="144"/>
      <c r="J4643" s="144"/>
      <c r="K4643" s="144"/>
      <c r="L4643" s="144"/>
      <c r="M4643" s="145" t="s">
        <v>2213</v>
      </c>
      <c r="N4643" s="144" t="s">
        <v>42</v>
      </c>
      <c r="O4643" s="144"/>
      <c r="P4643" s="144" t="s">
        <v>4085</v>
      </c>
      <c r="Q4643" s="144" t="s">
        <v>4187</v>
      </c>
      <c r="R4643" s="144" t="s">
        <v>4249</v>
      </c>
      <c r="S4643" s="144"/>
      <c r="T4643" s="144"/>
      <c r="U4643" s="144" t="s">
        <v>27561</v>
      </c>
      <c r="V4643" s="144" t="s">
        <v>11079</v>
      </c>
      <c r="W4643" s="144">
        <v>141116</v>
      </c>
      <c r="X4643" s="144" t="s">
        <v>27562</v>
      </c>
      <c r="Y4643" s="144" t="s">
        <v>27563</v>
      </c>
      <c r="Z4643" s="144" t="s">
        <v>15032</v>
      </c>
      <c r="AA4643" s="160">
        <v>6706</v>
      </c>
    </row>
    <row r="4644" spans="1:27" ht="45" customHeight="1" x14ac:dyDescent="0.25">
      <c r="A4644" s="144" t="s">
        <v>10138</v>
      </c>
      <c r="B4644" s="144" t="s">
        <v>4205</v>
      </c>
      <c r="C4644" s="144">
        <v>173</v>
      </c>
      <c r="D4644" s="144" t="s">
        <v>4433</v>
      </c>
      <c r="E4644" s="144"/>
      <c r="F4644" s="144">
        <v>1</v>
      </c>
      <c r="G4644" s="144">
        <v>350</v>
      </c>
      <c r="H4644" s="144"/>
      <c r="I4644" s="144"/>
      <c r="J4644" s="144"/>
      <c r="K4644" s="144"/>
      <c r="L4644" s="144"/>
      <c r="M4644" s="145" t="s">
        <v>2213</v>
      </c>
      <c r="N4644" s="144" t="s">
        <v>55</v>
      </c>
      <c r="O4644" s="144"/>
      <c r="P4644" s="144" t="s">
        <v>3596</v>
      </c>
      <c r="Q4644" s="144" t="s">
        <v>4187</v>
      </c>
      <c r="R4644" s="144" t="s">
        <v>4781</v>
      </c>
      <c r="S4644" s="144"/>
      <c r="T4644" s="144"/>
      <c r="U4644" s="144" t="s">
        <v>10138</v>
      </c>
      <c r="V4644" s="144"/>
      <c r="W4644" s="144">
        <v>670002</v>
      </c>
      <c r="X4644" s="144" t="s">
        <v>10139</v>
      </c>
      <c r="Y4644" s="144" t="s">
        <v>10140</v>
      </c>
      <c r="Z4644" s="144" t="s">
        <v>14899</v>
      </c>
      <c r="AA4644" s="161">
        <v>2824</v>
      </c>
    </row>
    <row r="4645" spans="1:27" ht="45" customHeight="1" x14ac:dyDescent="0.25">
      <c r="A4645" s="144" t="s">
        <v>25873</v>
      </c>
      <c r="B4645" s="144" t="s">
        <v>25874</v>
      </c>
      <c r="C4645" s="144"/>
      <c r="D4645" s="144"/>
      <c r="E4645" s="144"/>
      <c r="F4645" s="144">
        <v>1</v>
      </c>
      <c r="G4645" s="144"/>
      <c r="H4645" s="144">
        <v>210</v>
      </c>
      <c r="I4645" s="144">
        <v>100</v>
      </c>
      <c r="J4645" s="144">
        <v>100</v>
      </c>
      <c r="K4645" s="144">
        <v>10</v>
      </c>
      <c r="L4645" s="144"/>
      <c r="M4645" s="145" t="s">
        <v>2213</v>
      </c>
      <c r="N4645" s="144" t="s">
        <v>69</v>
      </c>
      <c r="O4645" s="144"/>
      <c r="P4645" s="144" t="s">
        <v>3754</v>
      </c>
      <c r="Q4645" s="144"/>
      <c r="R4645" s="144"/>
      <c r="S4645" s="144" t="s">
        <v>15453</v>
      </c>
      <c r="T4645" s="144" t="s">
        <v>25875</v>
      </c>
      <c r="U4645" s="144" t="s">
        <v>25873</v>
      </c>
      <c r="V4645" s="144"/>
      <c r="W4645" s="144">
        <v>427230</v>
      </c>
      <c r="X4645" s="144" t="s">
        <v>25876</v>
      </c>
      <c r="Y4645" s="151" t="s">
        <v>25877</v>
      </c>
      <c r="Z4645" s="144" t="s">
        <v>25878</v>
      </c>
      <c r="AA4645" s="160">
        <v>6428</v>
      </c>
    </row>
    <row r="4646" spans="1:27" ht="45" customHeight="1" x14ac:dyDescent="0.25">
      <c r="A4646" s="144" t="s">
        <v>25873</v>
      </c>
      <c r="B4646" s="144" t="s">
        <v>25874</v>
      </c>
      <c r="C4646" s="144"/>
      <c r="D4646" s="144"/>
      <c r="E4646" s="144" t="s">
        <v>25879</v>
      </c>
      <c r="F4646" s="144">
        <v>1</v>
      </c>
      <c r="G4646" s="144">
        <v>60</v>
      </c>
      <c r="H4646" s="144"/>
      <c r="I4646" s="144"/>
      <c r="J4646" s="144"/>
      <c r="K4646" s="144"/>
      <c r="L4646" s="144"/>
      <c r="M4646" s="145" t="s">
        <v>2213</v>
      </c>
      <c r="N4646" s="144" t="s">
        <v>69</v>
      </c>
      <c r="O4646" s="144"/>
      <c r="P4646" s="144" t="s">
        <v>3754</v>
      </c>
      <c r="Q4646" s="144"/>
      <c r="R4646" s="144"/>
      <c r="S4646" s="144" t="s">
        <v>15453</v>
      </c>
      <c r="T4646" s="144" t="s">
        <v>25875</v>
      </c>
      <c r="U4646" s="144" t="s">
        <v>25873</v>
      </c>
      <c r="V4646" s="144" t="s">
        <v>25873</v>
      </c>
      <c r="W4646" s="144">
        <v>427230</v>
      </c>
      <c r="X4646" s="144" t="s">
        <v>25880</v>
      </c>
      <c r="Y4646" s="144" t="s">
        <v>25877</v>
      </c>
      <c r="Z4646" s="144" t="s">
        <v>25878</v>
      </c>
      <c r="AA4646" s="160">
        <v>6527</v>
      </c>
    </row>
    <row r="4647" spans="1:27" ht="45" customHeight="1" x14ac:dyDescent="0.25">
      <c r="A4647" s="144" t="s">
        <v>32432</v>
      </c>
      <c r="B4647" s="144" t="s">
        <v>15377</v>
      </c>
      <c r="C4647" s="144">
        <v>36</v>
      </c>
      <c r="D4647" s="144" t="s">
        <v>6584</v>
      </c>
      <c r="E4647" s="144"/>
      <c r="F4647" s="144">
        <v>1</v>
      </c>
      <c r="G4647" s="144">
        <v>300</v>
      </c>
      <c r="H4647" s="144"/>
      <c r="I4647" s="144"/>
      <c r="J4647" s="144"/>
      <c r="K4647" s="144"/>
      <c r="L4647" s="144"/>
      <c r="M4647" s="145" t="s">
        <v>2213</v>
      </c>
      <c r="N4647" s="144" t="s">
        <v>69</v>
      </c>
      <c r="O4647" s="144"/>
      <c r="P4647" s="144" t="s">
        <v>2693</v>
      </c>
      <c r="Q4647" s="144"/>
      <c r="R4647" s="144"/>
      <c r="S4647" s="144"/>
      <c r="T4647" s="144"/>
      <c r="U4647" s="144" t="s">
        <v>32432</v>
      </c>
      <c r="V4647" s="144"/>
      <c r="W4647" s="144">
        <v>427621</v>
      </c>
      <c r="X4647" s="144" t="s">
        <v>32433</v>
      </c>
      <c r="Y4647" s="144" t="s">
        <v>32434</v>
      </c>
      <c r="Z4647" s="144" t="s">
        <v>32435</v>
      </c>
      <c r="AA4647" s="160">
        <v>7320</v>
      </c>
    </row>
    <row r="4648" spans="1:27" ht="45" customHeight="1" x14ac:dyDescent="0.25">
      <c r="A4648" s="144" t="s">
        <v>10141</v>
      </c>
      <c r="B4648" s="144" t="s">
        <v>31326</v>
      </c>
      <c r="C4648" s="144"/>
      <c r="D4648" s="144"/>
      <c r="E4648" s="144"/>
      <c r="F4648" s="144">
        <v>1</v>
      </c>
      <c r="G4648" s="144"/>
      <c r="H4648" s="144">
        <v>798</v>
      </c>
      <c r="I4648" s="144">
        <v>290</v>
      </c>
      <c r="J4648" s="144">
        <v>363</v>
      </c>
      <c r="K4648" s="144">
        <v>145</v>
      </c>
      <c r="L4648" s="144"/>
      <c r="M4648" s="145" t="s">
        <v>2213</v>
      </c>
      <c r="N4648" s="144" t="s">
        <v>23</v>
      </c>
      <c r="O4648" s="144"/>
      <c r="P4648" s="144" t="s">
        <v>3621</v>
      </c>
      <c r="Q4648" s="144"/>
      <c r="R4648" s="144"/>
      <c r="S4648" s="144" t="s">
        <v>4190</v>
      </c>
      <c r="T4648" s="144" t="s">
        <v>10142</v>
      </c>
      <c r="U4648" s="144" t="s">
        <v>10141</v>
      </c>
      <c r="V4648" s="144"/>
      <c r="W4648" s="144">
        <v>396140</v>
      </c>
      <c r="X4648" s="144" t="s">
        <v>7714</v>
      </c>
      <c r="Y4648" s="144"/>
      <c r="Z4648" s="144" t="s">
        <v>10143</v>
      </c>
      <c r="AA4648" s="160">
        <v>2825</v>
      </c>
    </row>
    <row r="4649" spans="1:27" ht="45" customHeight="1" x14ac:dyDescent="0.25">
      <c r="A4649" s="144" t="s">
        <v>10144</v>
      </c>
      <c r="B4649" s="147" t="s">
        <v>4239</v>
      </c>
      <c r="C4649" s="144">
        <v>1</v>
      </c>
      <c r="D4649" s="144"/>
      <c r="E4649" s="144"/>
      <c r="F4649" s="144">
        <v>5</v>
      </c>
      <c r="G4649" s="144"/>
      <c r="H4649" s="144"/>
      <c r="I4649" s="144"/>
      <c r="J4649" s="144"/>
      <c r="K4649" s="144"/>
      <c r="L4649" s="144">
        <v>850</v>
      </c>
      <c r="M4649" s="145" t="s">
        <v>2213</v>
      </c>
      <c r="N4649" s="144" t="s">
        <v>88</v>
      </c>
      <c r="O4649" s="144"/>
      <c r="P4649" s="144" t="s">
        <v>3376</v>
      </c>
      <c r="Q4649" s="145"/>
      <c r="R4649" s="144"/>
      <c r="S4649" s="144"/>
      <c r="T4649" s="144"/>
      <c r="U4649" s="144" t="s">
        <v>10144</v>
      </c>
      <c r="V4649" s="144"/>
      <c r="W4649" s="144">
        <v>628400</v>
      </c>
      <c r="X4649" s="144" t="s">
        <v>10145</v>
      </c>
      <c r="Y4649" s="144" t="s">
        <v>10146</v>
      </c>
      <c r="Z4649" s="144" t="s">
        <v>14900</v>
      </c>
      <c r="AA4649" s="160">
        <v>2826</v>
      </c>
    </row>
    <row r="4650" spans="1:27" ht="45" customHeight="1" x14ac:dyDescent="0.25">
      <c r="A4650" s="144" t="s">
        <v>28618</v>
      </c>
      <c r="B4650" s="144" t="s">
        <v>28619</v>
      </c>
      <c r="C4650" s="144"/>
      <c r="D4650" s="144"/>
      <c r="E4650" s="144"/>
      <c r="F4650" s="144">
        <v>2</v>
      </c>
      <c r="G4650" s="144"/>
      <c r="H4650" s="144"/>
      <c r="I4650" s="144"/>
      <c r="J4650" s="144"/>
      <c r="K4650" s="144"/>
      <c r="L4650" s="144">
        <v>500</v>
      </c>
      <c r="M4650" s="145" t="s">
        <v>2213</v>
      </c>
      <c r="N4650" s="144" t="s">
        <v>35</v>
      </c>
      <c r="O4650" s="144"/>
      <c r="P4650" s="144" t="s">
        <v>4127</v>
      </c>
      <c r="Q4650" s="144"/>
      <c r="R4650" s="144"/>
      <c r="S4650" s="144" t="s">
        <v>4191</v>
      </c>
      <c r="T4650" s="144" t="s">
        <v>28620</v>
      </c>
      <c r="U4650" s="144" t="s">
        <v>28618</v>
      </c>
      <c r="V4650" s="144"/>
      <c r="W4650" s="144"/>
      <c r="X4650" s="144"/>
      <c r="Y4650" s="144"/>
      <c r="Z4650" s="150"/>
      <c r="AA4650" s="160">
        <v>6830</v>
      </c>
    </row>
    <row r="4651" spans="1:27" ht="45" customHeight="1" x14ac:dyDescent="0.25">
      <c r="A4651" s="144" t="s">
        <v>28618</v>
      </c>
      <c r="B4651" s="144" t="s">
        <v>28619</v>
      </c>
      <c r="C4651" s="144"/>
      <c r="D4651" s="144"/>
      <c r="E4651" s="144" t="s">
        <v>28621</v>
      </c>
      <c r="F4651" s="144">
        <v>2</v>
      </c>
      <c r="G4651" s="144"/>
      <c r="H4651" s="144"/>
      <c r="I4651" s="144"/>
      <c r="J4651" s="144"/>
      <c r="K4651" s="144"/>
      <c r="L4651" s="144">
        <v>200</v>
      </c>
      <c r="M4651" s="145" t="s">
        <v>2213</v>
      </c>
      <c r="N4651" s="144" t="s">
        <v>35</v>
      </c>
      <c r="O4651" s="144"/>
      <c r="P4651" s="144" t="s">
        <v>4127</v>
      </c>
      <c r="Q4651" s="144"/>
      <c r="R4651" s="144"/>
      <c r="S4651" s="144" t="s">
        <v>4190</v>
      </c>
      <c r="T4651" s="144" t="s">
        <v>14892</v>
      </c>
      <c r="U4651" s="144" t="s">
        <v>28618</v>
      </c>
      <c r="V4651" s="144" t="s">
        <v>28622</v>
      </c>
      <c r="W4651" s="144">
        <v>663245</v>
      </c>
      <c r="X4651" s="144" t="s">
        <v>15904</v>
      </c>
      <c r="Y4651" s="144">
        <v>73920000000</v>
      </c>
      <c r="Z4651" s="144" t="s">
        <v>28623</v>
      </c>
      <c r="AA4651" s="160">
        <v>6831</v>
      </c>
    </row>
    <row r="4652" spans="1:27" ht="45" customHeight="1" x14ac:dyDescent="0.25">
      <c r="A4652" s="144" t="s">
        <v>24316</v>
      </c>
      <c r="B4652" s="144" t="s">
        <v>24317</v>
      </c>
      <c r="C4652" s="144">
        <v>18</v>
      </c>
      <c r="D4652" s="144"/>
      <c r="E4652" s="144"/>
      <c r="F4652" s="144">
        <v>1</v>
      </c>
      <c r="G4652" s="144"/>
      <c r="H4652" s="144">
        <v>850</v>
      </c>
      <c r="I4652" s="144">
        <v>400</v>
      </c>
      <c r="J4652" s="144">
        <v>400</v>
      </c>
      <c r="K4652" s="144">
        <v>50</v>
      </c>
      <c r="L4652" s="144"/>
      <c r="M4652" s="145" t="s">
        <v>2213</v>
      </c>
      <c r="N4652" s="144" t="s">
        <v>47</v>
      </c>
      <c r="O4652" s="144"/>
      <c r="P4652" s="144" t="s">
        <v>3451</v>
      </c>
      <c r="Q4652" s="144"/>
      <c r="R4652" s="144"/>
      <c r="S4652" s="144"/>
      <c r="T4652" s="144"/>
      <c r="U4652" s="144" t="s">
        <v>24316</v>
      </c>
      <c r="V4652" s="144"/>
      <c r="W4652" s="144">
        <v>302038</v>
      </c>
      <c r="X4652" s="144" t="s">
        <v>24318</v>
      </c>
      <c r="Y4652" s="144" t="s">
        <v>24319</v>
      </c>
      <c r="Z4652" s="144" t="s">
        <v>24320</v>
      </c>
      <c r="AA4652" s="160">
        <v>6120</v>
      </c>
    </row>
    <row r="4653" spans="1:27" ht="45" customHeight="1" x14ac:dyDescent="0.25">
      <c r="A4653" s="144" t="s">
        <v>36102</v>
      </c>
      <c r="B4653" s="144" t="s">
        <v>36103</v>
      </c>
      <c r="C4653" s="144"/>
      <c r="D4653" s="144"/>
      <c r="E4653" s="144"/>
      <c r="F4653" s="144">
        <v>1</v>
      </c>
      <c r="G4653" s="144"/>
      <c r="H4653" s="144">
        <v>360</v>
      </c>
      <c r="I4653" s="144">
        <v>200</v>
      </c>
      <c r="J4653" s="144">
        <v>100</v>
      </c>
      <c r="K4653" s="144">
        <v>60</v>
      </c>
      <c r="L4653" s="144"/>
      <c r="M4653" s="145" t="s">
        <v>2213</v>
      </c>
      <c r="N4653" s="144" t="s">
        <v>47</v>
      </c>
      <c r="O4653" s="144"/>
      <c r="P4653" s="144" t="s">
        <v>3007</v>
      </c>
      <c r="Q4653" s="144"/>
      <c r="R4653" s="144"/>
      <c r="S4653" s="144" t="s">
        <v>4190</v>
      </c>
      <c r="T4653" s="144" t="s">
        <v>15161</v>
      </c>
      <c r="U4653" s="144" t="s">
        <v>36102</v>
      </c>
      <c r="V4653" s="144"/>
      <c r="W4653" s="144">
        <v>303200</v>
      </c>
      <c r="X4653" s="144" t="s">
        <v>36104</v>
      </c>
      <c r="Y4653" s="144" t="s">
        <v>15162</v>
      </c>
      <c r="Z4653" s="144" t="s">
        <v>36105</v>
      </c>
      <c r="AA4653" s="160">
        <v>3710</v>
      </c>
    </row>
    <row r="4654" spans="1:27" ht="45" customHeight="1" x14ac:dyDescent="0.25">
      <c r="A4654" s="144" t="s">
        <v>20767</v>
      </c>
      <c r="B4654" s="144" t="s">
        <v>20768</v>
      </c>
      <c r="C4654" s="144"/>
      <c r="D4654" s="144"/>
      <c r="E4654" s="144"/>
      <c r="F4654" s="144">
        <v>1</v>
      </c>
      <c r="G4654" s="144"/>
      <c r="H4654" s="144">
        <v>650</v>
      </c>
      <c r="I4654" s="144">
        <v>300</v>
      </c>
      <c r="J4654" s="144">
        <v>300</v>
      </c>
      <c r="K4654" s="144">
        <v>50</v>
      </c>
      <c r="L4654" s="144"/>
      <c r="M4654" s="145" t="s">
        <v>2213</v>
      </c>
      <c r="N4654" s="144" t="s">
        <v>42</v>
      </c>
      <c r="O4654" s="144"/>
      <c r="P4654" s="144" t="s">
        <v>16399</v>
      </c>
      <c r="Q4654" s="144"/>
      <c r="R4654" s="144"/>
      <c r="S4654" s="144"/>
      <c r="T4654" s="144"/>
      <c r="U4654" s="144" t="s">
        <v>20767</v>
      </c>
      <c r="V4654" s="144"/>
      <c r="W4654" s="144">
        <v>143443</v>
      </c>
      <c r="X4654" s="144" t="s">
        <v>20769</v>
      </c>
      <c r="Y4654" s="144" t="s">
        <v>20771</v>
      </c>
      <c r="Z4654" s="144" t="s">
        <v>20770</v>
      </c>
      <c r="AA4654" s="160">
        <v>4663</v>
      </c>
    </row>
    <row r="4655" spans="1:27" ht="45" customHeight="1" x14ac:dyDescent="0.25">
      <c r="A4655" s="144" t="s">
        <v>10147</v>
      </c>
      <c r="B4655" s="144" t="s">
        <v>4239</v>
      </c>
      <c r="C4655" s="144"/>
      <c r="D4655" s="144"/>
      <c r="E4655" s="144"/>
      <c r="F4655" s="144">
        <v>5</v>
      </c>
      <c r="G4655" s="144"/>
      <c r="H4655" s="144"/>
      <c r="I4655" s="144"/>
      <c r="J4655" s="144"/>
      <c r="K4655" s="144"/>
      <c r="L4655" s="144">
        <v>250</v>
      </c>
      <c r="M4655" s="145" t="s">
        <v>2213</v>
      </c>
      <c r="N4655" s="144" t="s">
        <v>27</v>
      </c>
      <c r="O4655" s="144"/>
      <c r="P4655" s="144" t="s">
        <v>14250</v>
      </c>
      <c r="Q4655" s="144"/>
      <c r="R4655" s="144"/>
      <c r="S4655" s="144" t="s">
        <v>4190</v>
      </c>
      <c r="T4655" s="144" t="s">
        <v>9405</v>
      </c>
      <c r="U4655" s="144" t="s">
        <v>10147</v>
      </c>
      <c r="V4655" s="144"/>
      <c r="W4655" s="144">
        <v>665448</v>
      </c>
      <c r="X4655" s="144" t="s">
        <v>10148</v>
      </c>
      <c r="Y4655" s="144"/>
      <c r="Z4655" s="144"/>
      <c r="AA4655" s="160">
        <v>2827</v>
      </c>
    </row>
    <row r="4656" spans="1:27" ht="45" customHeight="1" x14ac:dyDescent="0.25">
      <c r="A4656" s="144" t="s">
        <v>14902</v>
      </c>
      <c r="B4656" s="144" t="s">
        <v>15819</v>
      </c>
      <c r="C4656" s="144">
        <v>10</v>
      </c>
      <c r="D4656" s="144"/>
      <c r="E4656" s="144"/>
      <c r="F4656" s="144">
        <v>1</v>
      </c>
      <c r="G4656" s="144"/>
      <c r="H4656" s="144">
        <v>600</v>
      </c>
      <c r="I4656" s="144">
        <v>180</v>
      </c>
      <c r="J4656" s="144">
        <v>150</v>
      </c>
      <c r="K4656" s="144">
        <v>170</v>
      </c>
      <c r="L4656" s="144"/>
      <c r="M4656" s="145" t="s">
        <v>2213</v>
      </c>
      <c r="N4656" s="144" t="s">
        <v>39</v>
      </c>
      <c r="O4656" s="144"/>
      <c r="P4656" s="144" t="s">
        <v>2733</v>
      </c>
      <c r="Q4656" s="144"/>
      <c r="R4656" s="144"/>
      <c r="S4656" s="144"/>
      <c r="T4656" s="144"/>
      <c r="U4656" s="144" t="s">
        <v>14902</v>
      </c>
      <c r="V4656" s="144"/>
      <c r="W4656" s="144">
        <v>399782</v>
      </c>
      <c r="X4656" s="144" t="s">
        <v>14903</v>
      </c>
      <c r="Y4656" s="151">
        <v>84750000000</v>
      </c>
      <c r="Z4656" s="144" t="s">
        <v>14904</v>
      </c>
      <c r="AA4656" s="160">
        <v>3679</v>
      </c>
    </row>
    <row r="4657" spans="1:27" ht="45" customHeight="1" x14ac:dyDescent="0.25">
      <c r="A4657" s="144" t="s">
        <v>10149</v>
      </c>
      <c r="B4657" s="144" t="s">
        <v>20528</v>
      </c>
      <c r="C4657" s="144">
        <v>12</v>
      </c>
      <c r="D4657" s="144" t="s">
        <v>5216</v>
      </c>
      <c r="E4657" s="144"/>
      <c r="F4657" s="144">
        <v>1</v>
      </c>
      <c r="G4657" s="144">
        <v>350</v>
      </c>
      <c r="H4657" s="144"/>
      <c r="I4657" s="144"/>
      <c r="J4657" s="144"/>
      <c r="K4657" s="144"/>
      <c r="L4657" s="144"/>
      <c r="M4657" s="145" t="s">
        <v>2213</v>
      </c>
      <c r="N4657" s="144" t="s">
        <v>15</v>
      </c>
      <c r="O4657" s="144"/>
      <c r="P4657" s="144" t="s">
        <v>2849</v>
      </c>
      <c r="Q4657" s="144"/>
      <c r="R4657" s="144"/>
      <c r="S4657" s="144"/>
      <c r="T4657" s="144"/>
      <c r="U4657" s="144" t="s">
        <v>10149</v>
      </c>
      <c r="V4657" s="144"/>
      <c r="W4657" s="144">
        <v>676244</v>
      </c>
      <c r="X4657" s="144" t="s">
        <v>10150</v>
      </c>
      <c r="Y4657" s="144"/>
      <c r="Z4657" s="144" t="s">
        <v>20772</v>
      </c>
      <c r="AA4657" s="160">
        <v>2828</v>
      </c>
    </row>
    <row r="4658" spans="1:27" ht="45" customHeight="1" x14ac:dyDescent="0.25">
      <c r="A4658" s="144" t="s">
        <v>36858</v>
      </c>
      <c r="B4658" s="144" t="s">
        <v>15377</v>
      </c>
      <c r="C4658" s="144">
        <v>1</v>
      </c>
      <c r="D4658" s="144"/>
      <c r="E4658" s="144"/>
      <c r="F4658" s="144">
        <v>1</v>
      </c>
      <c r="G4658" s="144">
        <v>150</v>
      </c>
      <c r="H4658" s="144"/>
      <c r="I4658" s="144"/>
      <c r="J4658" s="144"/>
      <c r="K4658" s="144"/>
      <c r="L4658" s="144"/>
      <c r="M4658" s="145" t="s">
        <v>2213</v>
      </c>
      <c r="N4658" s="144" t="s">
        <v>50</v>
      </c>
      <c r="O4658" s="144"/>
      <c r="P4658" s="144" t="s">
        <v>3883</v>
      </c>
      <c r="Q4658" s="144"/>
      <c r="R4658" s="144"/>
      <c r="S4658" s="144" t="s">
        <v>4191</v>
      </c>
      <c r="T4658" s="144" t="s">
        <v>20945</v>
      </c>
      <c r="U4658" s="144" t="s">
        <v>36858</v>
      </c>
      <c r="V4658" s="144"/>
      <c r="W4658" s="144">
        <v>692372</v>
      </c>
      <c r="X4658" s="144" t="s">
        <v>36859</v>
      </c>
      <c r="Y4658" s="144">
        <v>84240000000</v>
      </c>
      <c r="Z4658" s="144" t="s">
        <v>36860</v>
      </c>
      <c r="AA4658" s="160">
        <v>7826</v>
      </c>
    </row>
    <row r="4659" spans="1:27" ht="45" customHeight="1" x14ac:dyDescent="0.25">
      <c r="A4659" s="144" t="s">
        <v>30273</v>
      </c>
      <c r="B4659" s="144" t="s">
        <v>30089</v>
      </c>
      <c r="C4659" s="144">
        <v>1</v>
      </c>
      <c r="D4659" s="144"/>
      <c r="E4659" s="144"/>
      <c r="F4659" s="144">
        <v>1</v>
      </c>
      <c r="G4659" s="144"/>
      <c r="H4659" s="144">
        <v>798</v>
      </c>
      <c r="I4659" s="144">
        <v>290</v>
      </c>
      <c r="J4659" s="144">
        <v>363</v>
      </c>
      <c r="K4659" s="144">
        <v>145</v>
      </c>
      <c r="L4659" s="144"/>
      <c r="M4659" s="145" t="s">
        <v>2213</v>
      </c>
      <c r="N4659" s="144" t="s">
        <v>17</v>
      </c>
      <c r="O4659" s="144"/>
      <c r="P4659" s="144" t="s">
        <v>2851</v>
      </c>
      <c r="Q4659" s="144"/>
      <c r="R4659" s="144"/>
      <c r="S4659" s="144" t="s">
        <v>4190</v>
      </c>
      <c r="T4659" s="144" t="s">
        <v>8393</v>
      </c>
      <c r="U4659" s="144" t="s">
        <v>30273</v>
      </c>
      <c r="V4659" s="144"/>
      <c r="W4659" s="144">
        <v>416410</v>
      </c>
      <c r="X4659" s="144" t="s">
        <v>10692</v>
      </c>
      <c r="Y4659" s="144" t="s">
        <v>13078</v>
      </c>
      <c r="Z4659" s="144" t="s">
        <v>30274</v>
      </c>
      <c r="AA4659" s="160">
        <v>89</v>
      </c>
    </row>
    <row r="4660" spans="1:27" ht="45" customHeight="1" x14ac:dyDescent="0.25">
      <c r="A4660" s="167" t="s">
        <v>28624</v>
      </c>
      <c r="B4660" s="144" t="s">
        <v>28625</v>
      </c>
      <c r="C4660" s="144">
        <v>16</v>
      </c>
      <c r="D4660" s="144"/>
      <c r="E4660" s="144"/>
      <c r="F4660" s="144">
        <v>1</v>
      </c>
      <c r="G4660" s="144"/>
      <c r="H4660" s="144">
        <v>850</v>
      </c>
      <c r="I4660" s="144">
        <v>400</v>
      </c>
      <c r="J4660" s="144">
        <v>400</v>
      </c>
      <c r="K4660" s="144">
        <v>50</v>
      </c>
      <c r="L4660" s="144"/>
      <c r="M4660" s="145" t="s">
        <v>2213</v>
      </c>
      <c r="N4660" s="144" t="s">
        <v>18</v>
      </c>
      <c r="O4660" s="144"/>
      <c r="P4660" s="144" t="s">
        <v>13858</v>
      </c>
      <c r="Q4660" s="144"/>
      <c r="R4660" s="144"/>
      <c r="S4660" s="144"/>
      <c r="T4660" s="144"/>
      <c r="U4660" s="144" t="s">
        <v>28624</v>
      </c>
      <c r="V4660" s="167"/>
      <c r="W4660" s="144">
        <v>309512</v>
      </c>
      <c r="X4660" s="144" t="s">
        <v>28626</v>
      </c>
      <c r="Y4660" s="167" t="s">
        <v>28627</v>
      </c>
      <c r="Z4660" s="148" t="s">
        <v>36861</v>
      </c>
      <c r="AA4660" s="160">
        <v>6880</v>
      </c>
    </row>
    <row r="4661" spans="1:27" ht="45" customHeight="1" x14ac:dyDescent="0.25">
      <c r="A4661" s="144" t="s">
        <v>20773</v>
      </c>
      <c r="B4661" s="144" t="s">
        <v>15730</v>
      </c>
      <c r="C4661" s="144">
        <v>4</v>
      </c>
      <c r="D4661" s="144"/>
      <c r="E4661" s="144"/>
      <c r="F4661" s="144">
        <v>1</v>
      </c>
      <c r="G4661" s="144"/>
      <c r="H4661" s="144">
        <v>1199</v>
      </c>
      <c r="I4661" s="144">
        <v>436</v>
      </c>
      <c r="J4661" s="144">
        <v>545</v>
      </c>
      <c r="K4661" s="144">
        <v>218</v>
      </c>
      <c r="L4661" s="144"/>
      <c r="M4661" s="145" t="s">
        <v>2213</v>
      </c>
      <c r="N4661" s="144" t="s">
        <v>92</v>
      </c>
      <c r="O4661" s="144"/>
      <c r="P4661" s="144" t="s">
        <v>2582</v>
      </c>
      <c r="Q4661" s="144"/>
      <c r="R4661" s="144"/>
      <c r="S4661" s="144"/>
      <c r="T4661" s="144"/>
      <c r="U4661" s="144" t="s">
        <v>20773</v>
      </c>
      <c r="V4661" s="144"/>
      <c r="W4661" s="144">
        <v>629602</v>
      </c>
      <c r="X4661" s="144" t="s">
        <v>7416</v>
      </c>
      <c r="Y4661" s="144" t="s">
        <v>11241</v>
      </c>
      <c r="Z4661" s="144" t="s">
        <v>20774</v>
      </c>
      <c r="AA4661" s="160">
        <v>1776</v>
      </c>
    </row>
    <row r="4662" spans="1:27" ht="45" customHeight="1" x14ac:dyDescent="0.25">
      <c r="A4662" s="144" t="s">
        <v>30275</v>
      </c>
      <c r="B4662" s="144" t="s">
        <v>30276</v>
      </c>
      <c r="C4662" s="144">
        <v>49</v>
      </c>
      <c r="D4662" s="144" t="s">
        <v>5061</v>
      </c>
      <c r="E4662" s="144"/>
      <c r="F4662" s="144">
        <v>3</v>
      </c>
      <c r="G4662" s="144"/>
      <c r="H4662" s="144"/>
      <c r="I4662" s="144"/>
      <c r="J4662" s="144"/>
      <c r="K4662" s="144"/>
      <c r="L4662" s="144">
        <v>150</v>
      </c>
      <c r="M4662" s="145" t="s">
        <v>2213</v>
      </c>
      <c r="N4662" s="144" t="s">
        <v>75</v>
      </c>
      <c r="O4662" s="144"/>
      <c r="P4662" s="144" t="s">
        <v>3208</v>
      </c>
      <c r="Q4662" s="144"/>
      <c r="R4662" s="144"/>
      <c r="S4662" s="144" t="s">
        <v>4190</v>
      </c>
      <c r="T4662" s="144" t="s">
        <v>30277</v>
      </c>
      <c r="U4662" s="144" t="s">
        <v>30275</v>
      </c>
      <c r="V4662" s="144"/>
      <c r="W4662" s="144">
        <v>198515</v>
      </c>
      <c r="X4662" s="144" t="s">
        <v>30278</v>
      </c>
      <c r="Y4662" s="144" t="s">
        <v>30279</v>
      </c>
      <c r="Z4662" s="144" t="s">
        <v>30280</v>
      </c>
      <c r="AA4662" s="160">
        <v>7096</v>
      </c>
    </row>
    <row r="4663" spans="1:27" ht="45" customHeight="1" x14ac:dyDescent="0.25">
      <c r="A4663" s="144" t="s">
        <v>14905</v>
      </c>
      <c r="B4663" s="144" t="s">
        <v>25881</v>
      </c>
      <c r="C4663" s="144"/>
      <c r="D4663" s="144"/>
      <c r="E4663" s="144"/>
      <c r="F4663" s="144">
        <v>2</v>
      </c>
      <c r="G4663" s="144"/>
      <c r="H4663" s="144"/>
      <c r="I4663" s="144"/>
      <c r="J4663" s="144"/>
      <c r="K4663" s="144"/>
      <c r="L4663" s="144">
        <v>50</v>
      </c>
      <c r="M4663" s="145" t="s">
        <v>2213</v>
      </c>
      <c r="N4663" s="144" t="s">
        <v>31</v>
      </c>
      <c r="O4663" s="144"/>
      <c r="P4663" s="144" t="s">
        <v>30642</v>
      </c>
      <c r="Q4663" s="144"/>
      <c r="R4663" s="144"/>
      <c r="S4663" s="144" t="s">
        <v>4191</v>
      </c>
      <c r="T4663" s="144" t="s">
        <v>7666</v>
      </c>
      <c r="U4663" s="144" t="s">
        <v>14905</v>
      </c>
      <c r="V4663" s="144"/>
      <c r="W4663" s="144">
        <v>654218</v>
      </c>
      <c r="X4663" s="144" t="s">
        <v>13064</v>
      </c>
      <c r="Y4663" s="144" t="s">
        <v>14906</v>
      </c>
      <c r="Z4663" s="144" t="s">
        <v>13893</v>
      </c>
      <c r="AA4663" s="160">
        <v>2830</v>
      </c>
    </row>
    <row r="4664" spans="1:27" ht="45" customHeight="1" x14ac:dyDescent="0.25">
      <c r="A4664" s="144" t="s">
        <v>28628</v>
      </c>
      <c r="B4664" s="144" t="s">
        <v>15409</v>
      </c>
      <c r="C4664" s="144">
        <v>27</v>
      </c>
      <c r="D4664" s="144"/>
      <c r="E4664" s="144"/>
      <c r="F4664" s="144">
        <v>1</v>
      </c>
      <c r="G4664" s="144">
        <v>259</v>
      </c>
      <c r="H4664" s="144">
        <v>850</v>
      </c>
      <c r="I4664" s="144">
        <v>400</v>
      </c>
      <c r="J4664" s="144">
        <v>400</v>
      </c>
      <c r="K4664" s="144">
        <v>50</v>
      </c>
      <c r="L4664" s="144"/>
      <c r="M4664" s="145" t="s">
        <v>2213</v>
      </c>
      <c r="N4664" s="144" t="s">
        <v>18</v>
      </c>
      <c r="O4664" s="144"/>
      <c r="P4664" s="144" t="s">
        <v>2375</v>
      </c>
      <c r="Q4664" s="144"/>
      <c r="R4664" s="144"/>
      <c r="S4664" s="144"/>
      <c r="T4664" s="144"/>
      <c r="U4664" s="144" t="s">
        <v>28628</v>
      </c>
      <c r="V4664" s="144"/>
      <c r="W4664" s="144">
        <v>308023</v>
      </c>
      <c r="X4664" s="144" t="s">
        <v>28629</v>
      </c>
      <c r="Y4664" s="144">
        <v>380596</v>
      </c>
      <c r="Z4664" s="144" t="s">
        <v>28630</v>
      </c>
      <c r="AA4664" s="160">
        <v>6927</v>
      </c>
    </row>
    <row r="4665" spans="1:27" ht="45" customHeight="1" x14ac:dyDescent="0.25">
      <c r="A4665" s="144" t="s">
        <v>5655</v>
      </c>
      <c r="B4665" s="144" t="s">
        <v>4205</v>
      </c>
      <c r="C4665" s="144">
        <v>29</v>
      </c>
      <c r="D4665" s="144" t="s">
        <v>5034</v>
      </c>
      <c r="E4665" s="144"/>
      <c r="F4665" s="144">
        <v>1</v>
      </c>
      <c r="G4665" s="144">
        <v>350</v>
      </c>
      <c r="H4665" s="144"/>
      <c r="I4665" s="144"/>
      <c r="J4665" s="144"/>
      <c r="K4665" s="144"/>
      <c r="L4665" s="144"/>
      <c r="M4665" s="145" t="s">
        <v>2213</v>
      </c>
      <c r="N4665" s="144" t="s">
        <v>74</v>
      </c>
      <c r="O4665" s="144"/>
      <c r="P4665" s="144" t="s">
        <v>3951</v>
      </c>
      <c r="Q4665" s="144"/>
      <c r="R4665" s="144"/>
      <c r="S4665" s="144"/>
      <c r="T4665" s="144"/>
      <c r="U4665" s="144" t="s">
        <v>5655</v>
      </c>
      <c r="V4665" s="144"/>
      <c r="W4665" s="144">
        <v>446115</v>
      </c>
      <c r="X4665" s="144" t="s">
        <v>13310</v>
      </c>
      <c r="Y4665" s="144" t="s">
        <v>10152</v>
      </c>
      <c r="Z4665" s="144" t="s">
        <v>10153</v>
      </c>
      <c r="AA4665" s="160">
        <v>2831</v>
      </c>
    </row>
    <row r="4666" spans="1:27" ht="45" customHeight="1" x14ac:dyDescent="0.25">
      <c r="A4666" s="144" t="s">
        <v>5655</v>
      </c>
      <c r="B4666" s="144" t="s">
        <v>4205</v>
      </c>
      <c r="C4666" s="144">
        <v>29</v>
      </c>
      <c r="D4666" s="144" t="s">
        <v>5034</v>
      </c>
      <c r="E4666" s="144" t="s">
        <v>14907</v>
      </c>
      <c r="F4666" s="144">
        <v>1</v>
      </c>
      <c r="G4666" s="144"/>
      <c r="H4666" s="144"/>
      <c r="I4666" s="144"/>
      <c r="J4666" s="144"/>
      <c r="K4666" s="144"/>
      <c r="L4666" s="144"/>
      <c r="M4666" s="145" t="s">
        <v>2213</v>
      </c>
      <c r="N4666" s="144" t="s">
        <v>74</v>
      </c>
      <c r="O4666" s="144"/>
      <c r="P4666" s="144" t="s">
        <v>3951</v>
      </c>
      <c r="Q4666" s="144"/>
      <c r="R4666" s="144"/>
      <c r="S4666" s="144"/>
      <c r="T4666" s="144"/>
      <c r="U4666" s="144" t="s">
        <v>5655</v>
      </c>
      <c r="V4666" s="144"/>
      <c r="W4666" s="144">
        <v>446115</v>
      </c>
      <c r="X4666" s="144" t="s">
        <v>5656</v>
      </c>
      <c r="Y4666" s="144"/>
      <c r="Z4666" s="144"/>
      <c r="AA4666" s="160">
        <v>3620</v>
      </c>
    </row>
    <row r="4667" spans="1:27" ht="45" customHeight="1" x14ac:dyDescent="0.25">
      <c r="A4667" s="144" t="s">
        <v>15877</v>
      </c>
      <c r="B4667" s="144" t="s">
        <v>15377</v>
      </c>
      <c r="C4667" s="144">
        <v>1</v>
      </c>
      <c r="D4667" s="144"/>
      <c r="E4667" s="144"/>
      <c r="F4667" s="144">
        <v>1</v>
      </c>
      <c r="G4667" s="144">
        <v>220</v>
      </c>
      <c r="H4667" s="144"/>
      <c r="I4667" s="144"/>
      <c r="J4667" s="144"/>
      <c r="K4667" s="144"/>
      <c r="L4667" s="144"/>
      <c r="M4667" s="145" t="s">
        <v>2213</v>
      </c>
      <c r="N4667" s="144" t="s">
        <v>47</v>
      </c>
      <c r="O4667" s="144"/>
      <c r="P4667" s="144" t="s">
        <v>3007</v>
      </c>
      <c r="Q4667" s="144"/>
      <c r="R4667" s="144"/>
      <c r="S4667" s="144" t="s">
        <v>4190</v>
      </c>
      <c r="T4667" s="144" t="s">
        <v>15161</v>
      </c>
      <c r="U4667" s="144" t="s">
        <v>15877</v>
      </c>
      <c r="V4667" s="144"/>
      <c r="W4667" s="144">
        <v>303200</v>
      </c>
      <c r="X4667" s="144" t="s">
        <v>15878</v>
      </c>
      <c r="Y4667" s="144">
        <v>84860000000</v>
      </c>
      <c r="Z4667" s="144" t="s">
        <v>15879</v>
      </c>
      <c r="AA4667" s="160">
        <v>3380</v>
      </c>
    </row>
    <row r="4668" spans="1:27" ht="45" customHeight="1" x14ac:dyDescent="0.25">
      <c r="A4668" s="144" t="s">
        <v>15880</v>
      </c>
      <c r="B4668" s="144" t="s">
        <v>15377</v>
      </c>
      <c r="C4668" s="144">
        <v>3</v>
      </c>
      <c r="D4668" s="144"/>
      <c r="E4668" s="144"/>
      <c r="F4668" s="144">
        <v>1</v>
      </c>
      <c r="G4668" s="144">
        <v>120</v>
      </c>
      <c r="H4668" s="144"/>
      <c r="I4668" s="144"/>
      <c r="J4668" s="144"/>
      <c r="K4668" s="144"/>
      <c r="L4668" s="144"/>
      <c r="M4668" s="145" t="s">
        <v>2213</v>
      </c>
      <c r="N4668" s="144" t="s">
        <v>49</v>
      </c>
      <c r="O4668" s="144"/>
      <c r="P4668" s="144" t="s">
        <v>30738</v>
      </c>
      <c r="Q4668" s="144"/>
      <c r="R4668" s="144"/>
      <c r="S4668" s="144" t="s">
        <v>4191</v>
      </c>
      <c r="T4668" s="144" t="s">
        <v>15881</v>
      </c>
      <c r="U4668" s="144" t="s">
        <v>15880</v>
      </c>
      <c r="V4668" s="144"/>
      <c r="W4668" s="144">
        <v>619200</v>
      </c>
      <c r="X4668" s="144" t="s">
        <v>15882</v>
      </c>
      <c r="Y4668" s="144" t="s">
        <v>15883</v>
      </c>
      <c r="Z4668" s="144" t="s">
        <v>15884</v>
      </c>
      <c r="AA4668" s="160">
        <v>3961</v>
      </c>
    </row>
    <row r="4669" spans="1:27" ht="45" customHeight="1" x14ac:dyDescent="0.25">
      <c r="A4669" s="144" t="s">
        <v>10156</v>
      </c>
      <c r="B4669" s="144" t="s">
        <v>4208</v>
      </c>
      <c r="C4669" s="144"/>
      <c r="D4669" s="144"/>
      <c r="E4669" s="144"/>
      <c r="F4669" s="144">
        <v>1</v>
      </c>
      <c r="G4669" s="144"/>
      <c r="H4669" s="144">
        <v>1199</v>
      </c>
      <c r="I4669" s="144">
        <v>436</v>
      </c>
      <c r="J4669" s="144">
        <v>545</v>
      </c>
      <c r="K4669" s="144">
        <v>218</v>
      </c>
      <c r="L4669" s="144"/>
      <c r="M4669" s="145" t="s">
        <v>2213</v>
      </c>
      <c r="N4669" s="144" t="s">
        <v>62</v>
      </c>
      <c r="O4669" s="144"/>
      <c r="P4669" s="144" t="s">
        <v>2752</v>
      </c>
      <c r="Q4669" s="144"/>
      <c r="R4669" s="144"/>
      <c r="S4669" s="144" t="s">
        <v>4190</v>
      </c>
      <c r="T4669" s="144" t="s">
        <v>10157</v>
      </c>
      <c r="U4669" s="144" t="s">
        <v>10156</v>
      </c>
      <c r="V4669" s="144"/>
      <c r="W4669" s="144">
        <v>297491</v>
      </c>
      <c r="X4669" s="144" t="s">
        <v>10158</v>
      </c>
      <c r="Y4669" s="144"/>
      <c r="Z4669" s="144"/>
      <c r="AA4669" s="161">
        <v>2833</v>
      </c>
    </row>
    <row r="4670" spans="1:27" ht="45" customHeight="1" x14ac:dyDescent="0.25">
      <c r="A4670" s="144" t="s">
        <v>36862</v>
      </c>
      <c r="B4670" s="144" t="s">
        <v>36082</v>
      </c>
      <c r="C4670" s="144"/>
      <c r="D4670" s="144" t="s">
        <v>36863</v>
      </c>
      <c r="E4670" s="144"/>
      <c r="F4670" s="144">
        <v>1</v>
      </c>
      <c r="G4670" s="144"/>
      <c r="H4670" s="144">
        <v>320</v>
      </c>
      <c r="I4670" s="144">
        <v>100</v>
      </c>
      <c r="J4670" s="144">
        <v>150</v>
      </c>
      <c r="K4670" s="144">
        <v>70</v>
      </c>
      <c r="L4670" s="144"/>
      <c r="M4670" s="145" t="s">
        <v>2213</v>
      </c>
      <c r="N4670" s="144" t="s">
        <v>47</v>
      </c>
      <c r="O4670" s="144"/>
      <c r="P4670" s="144" t="s">
        <v>3709</v>
      </c>
      <c r="Q4670" s="144"/>
      <c r="R4670" s="144"/>
      <c r="S4670" s="144" t="s">
        <v>13932</v>
      </c>
      <c r="T4670" s="144" t="s">
        <v>36864</v>
      </c>
      <c r="U4670" s="144" t="s">
        <v>36862</v>
      </c>
      <c r="V4670" s="144"/>
      <c r="W4670" s="144">
        <v>303924</v>
      </c>
      <c r="X4670" s="144" t="s">
        <v>36865</v>
      </c>
      <c r="Y4670" s="144" t="s">
        <v>36866</v>
      </c>
      <c r="Z4670" s="144" t="s">
        <v>36867</v>
      </c>
      <c r="AA4670" s="160">
        <v>7816</v>
      </c>
    </row>
    <row r="4671" spans="1:27" ht="45" customHeight="1" x14ac:dyDescent="0.25">
      <c r="A4671" s="144" t="s">
        <v>10159</v>
      </c>
      <c r="B4671" s="144" t="s">
        <v>4205</v>
      </c>
      <c r="C4671" s="144">
        <v>7</v>
      </c>
      <c r="D4671" s="144" t="s">
        <v>10160</v>
      </c>
      <c r="E4671" s="144"/>
      <c r="F4671" s="144">
        <v>1</v>
      </c>
      <c r="G4671" s="144">
        <v>350</v>
      </c>
      <c r="H4671" s="144"/>
      <c r="I4671" s="144"/>
      <c r="J4671" s="144"/>
      <c r="K4671" s="144"/>
      <c r="L4671" s="144"/>
      <c r="M4671" s="145" t="s">
        <v>2213</v>
      </c>
      <c r="N4671" s="144" t="s">
        <v>43</v>
      </c>
      <c r="O4671" s="144"/>
      <c r="P4671" s="144" t="s">
        <v>30533</v>
      </c>
      <c r="Q4671" s="144"/>
      <c r="R4671" s="144"/>
      <c r="S4671" s="144" t="s">
        <v>4189</v>
      </c>
      <c r="T4671" s="144" t="s">
        <v>4610</v>
      </c>
      <c r="U4671" s="144" t="s">
        <v>10159</v>
      </c>
      <c r="V4671" s="144"/>
      <c r="W4671" s="144">
        <v>184682</v>
      </c>
      <c r="X4671" s="144" t="s">
        <v>10161</v>
      </c>
      <c r="Y4671" s="144" t="s">
        <v>10162</v>
      </c>
      <c r="Z4671" s="144" t="s">
        <v>10163</v>
      </c>
      <c r="AA4671" s="160">
        <v>2834</v>
      </c>
    </row>
    <row r="4672" spans="1:27" ht="45" customHeight="1" x14ac:dyDescent="0.25">
      <c r="A4672" s="144" t="s">
        <v>10164</v>
      </c>
      <c r="B4672" s="144" t="s">
        <v>4208</v>
      </c>
      <c r="C4672" s="144">
        <v>10</v>
      </c>
      <c r="D4672" s="144"/>
      <c r="E4672" s="144"/>
      <c r="F4672" s="144">
        <v>1</v>
      </c>
      <c r="G4672" s="144"/>
      <c r="H4672" s="144">
        <v>798</v>
      </c>
      <c r="I4672" s="144">
        <v>290</v>
      </c>
      <c r="J4672" s="144">
        <v>363</v>
      </c>
      <c r="K4672" s="144">
        <v>145</v>
      </c>
      <c r="L4672" s="144"/>
      <c r="M4672" s="145" t="s">
        <v>2213</v>
      </c>
      <c r="N4672" s="144" t="s">
        <v>72</v>
      </c>
      <c r="O4672" s="144"/>
      <c r="P4672" s="144" t="s">
        <v>3463</v>
      </c>
      <c r="Q4672" s="144"/>
      <c r="R4672" s="144"/>
      <c r="S4672" s="144" t="s">
        <v>4190</v>
      </c>
      <c r="T4672" s="144" t="s">
        <v>8625</v>
      </c>
      <c r="U4672" s="144" t="s">
        <v>10164</v>
      </c>
      <c r="V4672" s="144"/>
      <c r="W4672" s="144">
        <v>347461</v>
      </c>
      <c r="X4672" s="144" t="s">
        <v>10165</v>
      </c>
      <c r="Y4672" s="144" t="s">
        <v>10166</v>
      </c>
      <c r="Z4672" s="144" t="s">
        <v>10167</v>
      </c>
      <c r="AA4672" s="160">
        <v>2835</v>
      </c>
    </row>
    <row r="4673" spans="1:27" ht="45" customHeight="1" x14ac:dyDescent="0.25">
      <c r="A4673" s="144" t="s">
        <v>10168</v>
      </c>
      <c r="B4673" s="144" t="s">
        <v>4205</v>
      </c>
      <c r="C4673" s="144">
        <v>19</v>
      </c>
      <c r="D4673" s="144" t="s">
        <v>5639</v>
      </c>
      <c r="E4673" s="144"/>
      <c r="F4673" s="144">
        <v>1</v>
      </c>
      <c r="G4673" s="144">
        <v>350</v>
      </c>
      <c r="H4673" s="144"/>
      <c r="I4673" s="144"/>
      <c r="J4673" s="144"/>
      <c r="K4673" s="144"/>
      <c r="L4673" s="144"/>
      <c r="M4673" s="145" t="s">
        <v>2213</v>
      </c>
      <c r="N4673" s="144" t="s">
        <v>31</v>
      </c>
      <c r="O4673" s="144"/>
      <c r="P4673" s="144" t="s">
        <v>13851</v>
      </c>
      <c r="Q4673" s="144"/>
      <c r="R4673" s="144"/>
      <c r="S4673" s="144" t="s">
        <v>4189</v>
      </c>
      <c r="T4673" s="144" t="s">
        <v>4471</v>
      </c>
      <c r="U4673" s="144" t="s">
        <v>10168</v>
      </c>
      <c r="V4673" s="144"/>
      <c r="W4673" s="144">
        <v>652840</v>
      </c>
      <c r="X4673" s="144" t="s">
        <v>10169</v>
      </c>
      <c r="Y4673" s="144" t="s">
        <v>10170</v>
      </c>
      <c r="Z4673" s="144" t="s">
        <v>10171</v>
      </c>
      <c r="AA4673" s="160">
        <v>2836</v>
      </c>
    </row>
    <row r="4674" spans="1:27" ht="45" customHeight="1" x14ac:dyDescent="0.25">
      <c r="A4674" s="144" t="s">
        <v>10172</v>
      </c>
      <c r="B4674" s="144" t="s">
        <v>4205</v>
      </c>
      <c r="C4674" s="144">
        <v>20</v>
      </c>
      <c r="D4674" s="144"/>
      <c r="E4674" s="144"/>
      <c r="F4674" s="144">
        <v>1</v>
      </c>
      <c r="G4674" s="144">
        <v>350</v>
      </c>
      <c r="H4674" s="144"/>
      <c r="I4674" s="144"/>
      <c r="J4674" s="144"/>
      <c r="K4674" s="144"/>
      <c r="L4674" s="144"/>
      <c r="M4674" s="145" t="s">
        <v>2213</v>
      </c>
      <c r="N4674" s="144" t="s">
        <v>47</v>
      </c>
      <c r="O4674" s="144"/>
      <c r="P4674" s="144" t="s">
        <v>3451</v>
      </c>
      <c r="Q4674" s="144"/>
      <c r="R4674" s="144"/>
      <c r="S4674" s="144"/>
      <c r="T4674" s="144"/>
      <c r="U4674" s="144" t="s">
        <v>10172</v>
      </c>
      <c r="V4674" s="144"/>
      <c r="W4674" s="144">
        <v>302009</v>
      </c>
      <c r="X4674" s="144" t="s">
        <v>10173</v>
      </c>
      <c r="Y4674" s="144"/>
      <c r="Z4674" s="144"/>
      <c r="AA4674" s="160">
        <v>2837</v>
      </c>
    </row>
    <row r="4675" spans="1:27" ht="45" customHeight="1" x14ac:dyDescent="0.25">
      <c r="A4675" s="144" t="s">
        <v>20775</v>
      </c>
      <c r="B4675" s="144" t="s">
        <v>15377</v>
      </c>
      <c r="C4675" s="144">
        <v>33</v>
      </c>
      <c r="D4675" s="144" t="s">
        <v>4519</v>
      </c>
      <c r="E4675" s="144"/>
      <c r="F4675" s="144">
        <v>1</v>
      </c>
      <c r="G4675" s="144">
        <v>129</v>
      </c>
      <c r="H4675" s="144"/>
      <c r="I4675" s="144"/>
      <c r="J4675" s="144"/>
      <c r="K4675" s="144"/>
      <c r="L4675" s="144"/>
      <c r="M4675" s="145" t="s">
        <v>2213</v>
      </c>
      <c r="N4675" s="144" t="s">
        <v>78</v>
      </c>
      <c r="O4675" s="144"/>
      <c r="P4675" s="144" t="s">
        <v>4089</v>
      </c>
      <c r="Q4675" s="144"/>
      <c r="R4675" s="144"/>
      <c r="S4675" s="144"/>
      <c r="T4675" s="144"/>
      <c r="U4675" s="144" t="s">
        <v>20775</v>
      </c>
      <c r="V4675" s="144"/>
      <c r="W4675" s="144" t="s">
        <v>20776</v>
      </c>
      <c r="X4675" s="144" t="s">
        <v>20777</v>
      </c>
      <c r="Y4675" s="144">
        <v>89530000000</v>
      </c>
      <c r="Z4675" s="144" t="s">
        <v>20778</v>
      </c>
      <c r="AA4675" s="160">
        <v>4692</v>
      </c>
    </row>
    <row r="4676" spans="1:27" ht="45" customHeight="1" x14ac:dyDescent="0.25">
      <c r="A4676" s="144" t="s">
        <v>16442</v>
      </c>
      <c r="B4676" s="144" t="s">
        <v>4208</v>
      </c>
      <c r="C4676" s="144">
        <v>2</v>
      </c>
      <c r="D4676" s="144" t="s">
        <v>16443</v>
      </c>
      <c r="E4676" s="144"/>
      <c r="F4676" s="144">
        <v>1</v>
      </c>
      <c r="G4676" s="144"/>
      <c r="H4676" s="144">
        <v>800</v>
      </c>
      <c r="I4676" s="144">
        <v>200</v>
      </c>
      <c r="J4676" s="144">
        <v>100</v>
      </c>
      <c r="K4676" s="144">
        <v>100</v>
      </c>
      <c r="L4676" s="144"/>
      <c r="M4676" s="145" t="s">
        <v>2213</v>
      </c>
      <c r="N4676" s="144" t="s">
        <v>23</v>
      </c>
      <c r="O4676" s="144"/>
      <c r="P4676" s="144" t="s">
        <v>3846</v>
      </c>
      <c r="Q4676" s="144"/>
      <c r="R4676" s="144"/>
      <c r="S4676" s="144" t="s">
        <v>4189</v>
      </c>
      <c r="T4676" s="144" t="s">
        <v>10905</v>
      </c>
      <c r="U4676" s="144" t="s">
        <v>16442</v>
      </c>
      <c r="V4676" s="144"/>
      <c r="W4676" s="144">
        <v>396900</v>
      </c>
      <c r="X4676" s="150" t="s">
        <v>20779</v>
      </c>
      <c r="Y4676" s="150" t="s">
        <v>16444</v>
      </c>
      <c r="Z4676" s="144" t="s">
        <v>16445</v>
      </c>
      <c r="AA4676" s="160">
        <v>4103</v>
      </c>
    </row>
    <row r="4677" spans="1:27" ht="45" customHeight="1" x14ac:dyDescent="0.25">
      <c r="A4677" s="144" t="s">
        <v>10175</v>
      </c>
      <c r="B4677" s="144" t="s">
        <v>25194</v>
      </c>
      <c r="C4677" s="144"/>
      <c r="D4677" s="144" t="s">
        <v>10176</v>
      </c>
      <c r="E4677" s="144"/>
      <c r="F4677" s="144">
        <v>1</v>
      </c>
      <c r="G4677" s="144">
        <v>300</v>
      </c>
      <c r="H4677" s="144"/>
      <c r="I4677" s="144"/>
      <c r="J4677" s="144"/>
      <c r="K4677" s="144"/>
      <c r="L4677" s="144"/>
      <c r="M4677" s="145" t="s">
        <v>2213</v>
      </c>
      <c r="N4677" s="144" t="s">
        <v>18</v>
      </c>
      <c r="O4677" s="144"/>
      <c r="P4677" s="144" t="s">
        <v>2375</v>
      </c>
      <c r="Q4677" s="144" t="s">
        <v>4188</v>
      </c>
      <c r="R4677" s="144" t="s">
        <v>8303</v>
      </c>
      <c r="S4677" s="144"/>
      <c r="T4677" s="144"/>
      <c r="U4677" s="144" t="s">
        <v>10175</v>
      </c>
      <c r="V4677" s="144"/>
      <c r="W4677" s="144">
        <v>308036</v>
      </c>
      <c r="X4677" s="144" t="s">
        <v>10177</v>
      </c>
      <c r="Y4677" s="144" t="s">
        <v>10178</v>
      </c>
      <c r="Z4677" s="144" t="s">
        <v>10179</v>
      </c>
      <c r="AA4677" s="160">
        <v>2840</v>
      </c>
    </row>
    <row r="4678" spans="1:27" ht="45" customHeight="1" x14ac:dyDescent="0.25">
      <c r="A4678" s="144" t="s">
        <v>37369</v>
      </c>
      <c r="B4678" s="144" t="s">
        <v>15647</v>
      </c>
      <c r="C4678" s="144">
        <v>11</v>
      </c>
      <c r="D4678" s="144" t="s">
        <v>28125</v>
      </c>
      <c r="E4678" s="144"/>
      <c r="F4678" s="144">
        <v>1</v>
      </c>
      <c r="G4678" s="144">
        <v>200</v>
      </c>
      <c r="H4678" s="144"/>
      <c r="I4678" s="144"/>
      <c r="J4678" s="144"/>
      <c r="K4678" s="144"/>
      <c r="L4678" s="144"/>
      <c r="M4678" s="145" t="s">
        <v>2213</v>
      </c>
      <c r="N4678" s="144" t="s">
        <v>28</v>
      </c>
      <c r="O4678" s="144"/>
      <c r="P4678" s="144" t="s">
        <v>2595</v>
      </c>
      <c r="Q4678" s="144" t="s">
        <v>4189</v>
      </c>
      <c r="R4678" s="144" t="s">
        <v>6825</v>
      </c>
      <c r="S4678" s="144"/>
      <c r="T4678" s="144"/>
      <c r="U4678" s="144" t="s">
        <v>37369</v>
      </c>
      <c r="V4678" s="144"/>
      <c r="W4678" s="144">
        <v>238050</v>
      </c>
      <c r="X4678" s="144" t="s">
        <v>13229</v>
      </c>
      <c r="Y4678" s="144">
        <v>84010000000</v>
      </c>
      <c r="Z4678" s="144" t="s">
        <v>6826</v>
      </c>
      <c r="AA4678" s="160">
        <v>1262</v>
      </c>
    </row>
    <row r="4679" spans="1:27" ht="45" customHeight="1" x14ac:dyDescent="0.25">
      <c r="A4679" s="144" t="s">
        <v>10180</v>
      </c>
      <c r="B4679" s="144" t="s">
        <v>4215</v>
      </c>
      <c r="C4679" s="144">
        <v>11</v>
      </c>
      <c r="D4679" s="144"/>
      <c r="E4679" s="144"/>
      <c r="F4679" s="144">
        <v>1</v>
      </c>
      <c r="G4679" s="144"/>
      <c r="H4679" s="144">
        <v>1199</v>
      </c>
      <c r="I4679" s="144">
        <v>436</v>
      </c>
      <c r="J4679" s="144">
        <v>545</v>
      </c>
      <c r="K4679" s="144">
        <v>218</v>
      </c>
      <c r="L4679" s="144"/>
      <c r="M4679" s="145" t="s">
        <v>2213</v>
      </c>
      <c r="N4679" s="144" t="s">
        <v>74</v>
      </c>
      <c r="O4679" s="144"/>
      <c r="P4679" s="144" t="s">
        <v>3785</v>
      </c>
      <c r="Q4679" s="144"/>
      <c r="R4679" s="144"/>
      <c r="S4679" s="144"/>
      <c r="T4679" s="144"/>
      <c r="U4679" s="144" t="s">
        <v>10180</v>
      </c>
      <c r="V4679" s="144"/>
      <c r="W4679" s="144">
        <v>443010</v>
      </c>
      <c r="X4679" s="144" t="s">
        <v>10181</v>
      </c>
      <c r="Y4679" s="144"/>
      <c r="Z4679" s="144" t="s">
        <v>10182</v>
      </c>
      <c r="AA4679" s="160">
        <v>2841</v>
      </c>
    </row>
    <row r="4680" spans="1:27" ht="45" customHeight="1" x14ac:dyDescent="0.25">
      <c r="A4680" s="144" t="s">
        <v>24321</v>
      </c>
      <c r="B4680" s="144" t="s">
        <v>24322</v>
      </c>
      <c r="C4680" s="144">
        <v>6</v>
      </c>
      <c r="D4680" s="144"/>
      <c r="E4680" s="144"/>
      <c r="F4680" s="144">
        <v>5</v>
      </c>
      <c r="G4680" s="144"/>
      <c r="H4680" s="144"/>
      <c r="I4680" s="144"/>
      <c r="J4680" s="144"/>
      <c r="K4680" s="144"/>
      <c r="L4680" s="144">
        <v>300</v>
      </c>
      <c r="M4680" s="145" t="s">
        <v>2213</v>
      </c>
      <c r="N4680" s="144" t="s">
        <v>86</v>
      </c>
      <c r="O4680" s="144"/>
      <c r="P4680" s="144" t="s">
        <v>3568</v>
      </c>
      <c r="Q4680" s="144"/>
      <c r="R4680" s="144"/>
      <c r="S4680" s="144" t="s">
        <v>4189</v>
      </c>
      <c r="T4680" s="144" t="s">
        <v>24323</v>
      </c>
      <c r="U4680" s="144" t="s">
        <v>24321</v>
      </c>
      <c r="V4680" s="144"/>
      <c r="W4680" s="144">
        <v>432045</v>
      </c>
      <c r="X4680" s="144" t="s">
        <v>24324</v>
      </c>
      <c r="Y4680" s="144" t="s">
        <v>24325</v>
      </c>
      <c r="Z4680" s="144" t="s">
        <v>24326</v>
      </c>
      <c r="AA4680" s="160">
        <v>6261</v>
      </c>
    </row>
    <row r="4681" spans="1:27" ht="45" customHeight="1" x14ac:dyDescent="0.25">
      <c r="A4681" s="144" t="s">
        <v>32436</v>
      </c>
      <c r="B4681" s="144" t="s">
        <v>32437</v>
      </c>
      <c r="C4681" s="144"/>
      <c r="D4681" s="144"/>
      <c r="E4681" s="144"/>
      <c r="F4681" s="144">
        <v>3</v>
      </c>
      <c r="G4681" s="144"/>
      <c r="H4681" s="144"/>
      <c r="I4681" s="144"/>
      <c r="J4681" s="144"/>
      <c r="K4681" s="144"/>
      <c r="L4681" s="144">
        <v>150</v>
      </c>
      <c r="M4681" s="145" t="s">
        <v>2213</v>
      </c>
      <c r="N4681" s="144" t="s">
        <v>42</v>
      </c>
      <c r="O4681" s="144"/>
      <c r="P4681" s="144" t="s">
        <v>16166</v>
      </c>
      <c r="Q4681" s="144"/>
      <c r="R4681" s="144"/>
      <c r="S4681" s="144"/>
      <c r="T4681" s="144"/>
      <c r="U4681" s="144" t="s">
        <v>32436</v>
      </c>
      <c r="V4681" s="144"/>
      <c r="W4681" s="144">
        <v>140600</v>
      </c>
      <c r="X4681" s="144"/>
      <c r="Y4681" s="144" t="s">
        <v>32438</v>
      </c>
      <c r="Z4681" s="144" t="s">
        <v>32439</v>
      </c>
      <c r="AA4681" s="160">
        <v>7286</v>
      </c>
    </row>
    <row r="4682" spans="1:27" ht="45" customHeight="1" x14ac:dyDescent="0.25">
      <c r="A4682" s="144" t="s">
        <v>32436</v>
      </c>
      <c r="B4682" s="144" t="s">
        <v>32440</v>
      </c>
      <c r="C4682" s="144"/>
      <c r="D4682" s="144" t="s">
        <v>32441</v>
      </c>
      <c r="E4682" s="144"/>
      <c r="F4682" s="144">
        <v>3</v>
      </c>
      <c r="G4682" s="144"/>
      <c r="H4682" s="144"/>
      <c r="I4682" s="144"/>
      <c r="J4682" s="144"/>
      <c r="K4682" s="144"/>
      <c r="L4682" s="144">
        <v>150</v>
      </c>
      <c r="M4682" s="145" t="s">
        <v>2213</v>
      </c>
      <c r="N4682" s="144" t="s">
        <v>42</v>
      </c>
      <c r="O4682" s="144"/>
      <c r="P4682" s="144" t="s">
        <v>13985</v>
      </c>
      <c r="Q4682" s="144"/>
      <c r="R4682" s="144"/>
      <c r="S4682" s="144"/>
      <c r="T4682" s="144"/>
      <c r="U4682" s="144" t="s">
        <v>32436</v>
      </c>
      <c r="V4682" s="144"/>
      <c r="W4682" s="144"/>
      <c r="X4682" s="144"/>
      <c r="Y4682" s="144"/>
      <c r="Z4682" s="144"/>
      <c r="AA4682" s="160">
        <v>7249</v>
      </c>
    </row>
    <row r="4683" spans="1:27" ht="45" customHeight="1" x14ac:dyDescent="0.25">
      <c r="A4683" s="144" t="s">
        <v>32436</v>
      </c>
      <c r="B4683" s="144" t="s">
        <v>32440</v>
      </c>
      <c r="C4683" s="144"/>
      <c r="D4683" s="144" t="s">
        <v>32441</v>
      </c>
      <c r="E4683" s="144" t="s">
        <v>32442</v>
      </c>
      <c r="F4683" s="144">
        <v>3</v>
      </c>
      <c r="G4683" s="144"/>
      <c r="H4683" s="144"/>
      <c r="I4683" s="144"/>
      <c r="J4683" s="144"/>
      <c r="K4683" s="144"/>
      <c r="L4683" s="144">
        <v>150</v>
      </c>
      <c r="M4683" s="145" t="s">
        <v>2213</v>
      </c>
      <c r="N4683" s="144" t="s">
        <v>42</v>
      </c>
      <c r="O4683" s="144"/>
      <c r="P4683" s="144" t="s">
        <v>13985</v>
      </c>
      <c r="Q4683" s="144"/>
      <c r="R4683" s="144"/>
      <c r="S4683" s="144" t="s">
        <v>4191</v>
      </c>
      <c r="T4683" s="144" t="s">
        <v>22562</v>
      </c>
      <c r="U4683" s="144" t="s">
        <v>32436</v>
      </c>
      <c r="V4683" s="144" t="s">
        <v>32443</v>
      </c>
      <c r="W4683" s="144">
        <v>142960</v>
      </c>
      <c r="X4683" s="144" t="s">
        <v>32444</v>
      </c>
      <c r="Y4683" s="144" t="s">
        <v>32445</v>
      </c>
      <c r="Z4683" s="144" t="s">
        <v>32446</v>
      </c>
      <c r="AA4683" s="160">
        <v>7250</v>
      </c>
    </row>
    <row r="4684" spans="1:27" ht="45" customHeight="1" x14ac:dyDescent="0.25">
      <c r="A4684" s="144" t="s">
        <v>10186</v>
      </c>
      <c r="B4684" s="144" t="s">
        <v>4215</v>
      </c>
      <c r="C4684" s="144">
        <v>7</v>
      </c>
      <c r="D4684" s="144"/>
      <c r="E4684" s="144"/>
      <c r="F4684" s="144">
        <v>1</v>
      </c>
      <c r="G4684" s="144"/>
      <c r="H4684" s="144">
        <v>1199</v>
      </c>
      <c r="I4684" s="144">
        <v>436</v>
      </c>
      <c r="J4684" s="144">
        <v>545</v>
      </c>
      <c r="K4684" s="144">
        <v>218</v>
      </c>
      <c r="L4684" s="144"/>
      <c r="M4684" s="145" t="s">
        <v>2213</v>
      </c>
      <c r="N4684" s="144" t="s">
        <v>43</v>
      </c>
      <c r="O4684" s="144"/>
      <c r="P4684" s="144" t="s">
        <v>3002</v>
      </c>
      <c r="Q4684" s="144"/>
      <c r="R4684" s="144"/>
      <c r="S4684" s="144"/>
      <c r="T4684" s="144"/>
      <c r="U4684" s="144" t="s">
        <v>10186</v>
      </c>
      <c r="V4684" s="144"/>
      <c r="W4684" s="144">
        <v>183008</v>
      </c>
      <c r="X4684" s="144" t="s">
        <v>10187</v>
      </c>
      <c r="Y4684" s="144" t="s">
        <v>10188</v>
      </c>
      <c r="Z4684" s="144" t="s">
        <v>10189</v>
      </c>
      <c r="AA4684" s="160">
        <v>2844</v>
      </c>
    </row>
    <row r="4685" spans="1:27" ht="45" customHeight="1" x14ac:dyDescent="0.25">
      <c r="A4685" s="144" t="s">
        <v>10190</v>
      </c>
      <c r="B4685" s="144" t="s">
        <v>25886</v>
      </c>
      <c r="C4685" s="144">
        <v>9</v>
      </c>
      <c r="D4685" s="144"/>
      <c r="E4685" s="144"/>
      <c r="F4685" s="144">
        <v>1</v>
      </c>
      <c r="G4685" s="144"/>
      <c r="H4685" s="144">
        <v>798</v>
      </c>
      <c r="I4685" s="144">
        <v>290</v>
      </c>
      <c r="J4685" s="144">
        <v>363</v>
      </c>
      <c r="K4685" s="144">
        <v>145</v>
      </c>
      <c r="L4685" s="144"/>
      <c r="M4685" s="145" t="s">
        <v>2213</v>
      </c>
      <c r="N4685" s="144" t="s">
        <v>72</v>
      </c>
      <c r="O4685" s="144"/>
      <c r="P4685" s="144" t="s">
        <v>4111</v>
      </c>
      <c r="Q4685" s="144" t="s">
        <v>4186</v>
      </c>
      <c r="R4685" s="144" t="s">
        <v>16446</v>
      </c>
      <c r="S4685" s="144" t="s">
        <v>4190</v>
      </c>
      <c r="T4685" s="144" t="s">
        <v>10191</v>
      </c>
      <c r="U4685" s="144" t="s">
        <v>10190</v>
      </c>
      <c r="V4685" s="144"/>
      <c r="W4685" s="144">
        <v>347760</v>
      </c>
      <c r="X4685" s="144" t="s">
        <v>17542</v>
      </c>
      <c r="Y4685" s="149" t="s">
        <v>10192</v>
      </c>
      <c r="Z4685" s="144" t="s">
        <v>25887</v>
      </c>
      <c r="AA4685" s="160">
        <v>2845</v>
      </c>
    </row>
    <row r="4686" spans="1:27" ht="45" customHeight="1" x14ac:dyDescent="0.25">
      <c r="A4686" s="144" t="s">
        <v>10193</v>
      </c>
      <c r="B4686" s="144" t="s">
        <v>4205</v>
      </c>
      <c r="C4686" s="144">
        <v>144</v>
      </c>
      <c r="D4686" s="144" t="s">
        <v>9912</v>
      </c>
      <c r="E4686" s="144"/>
      <c r="F4686" s="144">
        <v>1</v>
      </c>
      <c r="G4686" s="144">
        <v>350</v>
      </c>
      <c r="H4686" s="144"/>
      <c r="I4686" s="144"/>
      <c r="J4686" s="144"/>
      <c r="K4686" s="144"/>
      <c r="L4686" s="144"/>
      <c r="M4686" s="145" t="s">
        <v>2213</v>
      </c>
      <c r="N4686" s="144" t="s">
        <v>50</v>
      </c>
      <c r="O4686" s="144"/>
      <c r="P4686" s="144" t="s">
        <v>30566</v>
      </c>
      <c r="Q4686" s="144"/>
      <c r="R4686" s="144"/>
      <c r="S4686" s="144"/>
      <c r="T4686" s="144"/>
      <c r="U4686" s="144" t="s">
        <v>10193</v>
      </c>
      <c r="V4686" s="144"/>
      <c r="W4686" s="144">
        <v>690069</v>
      </c>
      <c r="X4686" s="144" t="s">
        <v>10194</v>
      </c>
      <c r="Y4686" s="144" t="s">
        <v>23233</v>
      </c>
      <c r="Z4686" s="144" t="s">
        <v>23234</v>
      </c>
      <c r="AA4686" s="160">
        <v>2846</v>
      </c>
    </row>
    <row r="4687" spans="1:27" ht="45" customHeight="1" x14ac:dyDescent="0.25">
      <c r="A4687" s="144" t="s">
        <v>20780</v>
      </c>
      <c r="B4687" s="144" t="s">
        <v>19306</v>
      </c>
      <c r="C4687" s="144">
        <v>13</v>
      </c>
      <c r="D4687" s="144"/>
      <c r="E4687" s="144"/>
      <c r="F4687" s="144">
        <v>1</v>
      </c>
      <c r="G4687" s="144"/>
      <c r="H4687" s="144">
        <v>850</v>
      </c>
      <c r="I4687" s="144">
        <v>400</v>
      </c>
      <c r="J4687" s="144">
        <v>400</v>
      </c>
      <c r="K4687" s="144">
        <v>50</v>
      </c>
      <c r="L4687" s="144"/>
      <c r="M4687" s="145" t="s">
        <v>2213</v>
      </c>
      <c r="N4687" s="144" t="s">
        <v>42</v>
      </c>
      <c r="O4687" s="144"/>
      <c r="P4687" s="144" t="s">
        <v>17467</v>
      </c>
      <c r="Q4687" s="144"/>
      <c r="R4687" s="144"/>
      <c r="S4687" s="144" t="s">
        <v>4189</v>
      </c>
      <c r="T4687" s="144" t="s">
        <v>5301</v>
      </c>
      <c r="U4687" s="144" t="s">
        <v>20780</v>
      </c>
      <c r="V4687" s="144"/>
      <c r="W4687" s="144">
        <v>143009</v>
      </c>
      <c r="X4687" s="144" t="s">
        <v>20781</v>
      </c>
      <c r="Y4687" s="144" t="s">
        <v>20783</v>
      </c>
      <c r="Z4687" s="144" t="s">
        <v>20782</v>
      </c>
      <c r="AA4687" s="160">
        <v>4676</v>
      </c>
    </row>
    <row r="4688" spans="1:27" ht="45" customHeight="1" x14ac:dyDescent="0.25">
      <c r="A4688" s="144" t="s">
        <v>17274</v>
      </c>
      <c r="B4688" s="144" t="s">
        <v>15409</v>
      </c>
      <c r="C4688" s="144"/>
      <c r="D4688" s="144" t="s">
        <v>20784</v>
      </c>
      <c r="E4688" s="144"/>
      <c r="F4688" s="144">
        <v>1</v>
      </c>
      <c r="G4688" s="144"/>
      <c r="H4688" s="144">
        <v>135</v>
      </c>
      <c r="I4688" s="144">
        <v>100</v>
      </c>
      <c r="J4688" s="144">
        <v>25</v>
      </c>
      <c r="K4688" s="144">
        <v>10</v>
      </c>
      <c r="L4688" s="144"/>
      <c r="M4688" s="145" t="s">
        <v>2213</v>
      </c>
      <c r="N4688" s="144" t="s">
        <v>15</v>
      </c>
      <c r="O4688" s="144"/>
      <c r="P4688" s="144" t="s">
        <v>3656</v>
      </c>
      <c r="Q4688" s="144"/>
      <c r="R4688" s="144"/>
      <c r="S4688" s="144" t="s">
        <v>4191</v>
      </c>
      <c r="T4688" s="144" t="s">
        <v>6566</v>
      </c>
      <c r="U4688" s="144" t="s">
        <v>17274</v>
      </c>
      <c r="V4688" s="144"/>
      <c r="W4688" s="144">
        <v>676961</v>
      </c>
      <c r="X4688" s="144" t="s">
        <v>20785</v>
      </c>
      <c r="Y4688" s="144"/>
      <c r="Z4688" s="144" t="s">
        <v>17275</v>
      </c>
      <c r="AA4688" s="160">
        <v>4385</v>
      </c>
    </row>
    <row r="4689" spans="1:27" ht="45" customHeight="1" x14ac:dyDescent="0.25">
      <c r="A4689" s="144" t="s">
        <v>10195</v>
      </c>
      <c r="B4689" s="144" t="s">
        <v>15538</v>
      </c>
      <c r="C4689" s="144"/>
      <c r="D4689" s="144" t="s">
        <v>4286</v>
      </c>
      <c r="E4689" s="144"/>
      <c r="F4689" s="144">
        <v>1</v>
      </c>
      <c r="G4689" s="144">
        <v>200</v>
      </c>
      <c r="H4689" s="144"/>
      <c r="I4689" s="144"/>
      <c r="J4689" s="144"/>
      <c r="K4689" s="144"/>
      <c r="L4689" s="144"/>
      <c r="M4689" s="145" t="s">
        <v>2213</v>
      </c>
      <c r="N4689" s="144" t="s">
        <v>14</v>
      </c>
      <c r="O4689" s="144"/>
      <c r="P4689" s="144" t="s">
        <v>4146</v>
      </c>
      <c r="Q4689" s="144"/>
      <c r="R4689" s="144"/>
      <c r="S4689" s="144" t="s">
        <v>4191</v>
      </c>
      <c r="T4689" s="144" t="s">
        <v>10196</v>
      </c>
      <c r="U4689" s="144" t="s">
        <v>10195</v>
      </c>
      <c r="V4689" s="144"/>
      <c r="W4689" s="144">
        <v>658458</v>
      </c>
      <c r="X4689" s="144" t="s">
        <v>23235</v>
      </c>
      <c r="Y4689" s="144"/>
      <c r="Z4689" s="144" t="s">
        <v>30281</v>
      </c>
      <c r="AA4689" s="160">
        <v>2847</v>
      </c>
    </row>
    <row r="4690" spans="1:27" ht="45" customHeight="1" x14ac:dyDescent="0.25">
      <c r="A4690" s="144" t="s">
        <v>10197</v>
      </c>
      <c r="B4690" s="144" t="s">
        <v>4239</v>
      </c>
      <c r="C4690" s="144"/>
      <c r="D4690" s="144"/>
      <c r="E4690" s="144"/>
      <c r="F4690" s="144">
        <v>5</v>
      </c>
      <c r="G4690" s="144"/>
      <c r="H4690" s="144"/>
      <c r="I4690" s="144"/>
      <c r="J4690" s="144"/>
      <c r="K4690" s="144"/>
      <c r="L4690" s="144">
        <v>250</v>
      </c>
      <c r="M4690" s="145" t="s">
        <v>2213</v>
      </c>
      <c r="N4690" s="144" t="s">
        <v>39</v>
      </c>
      <c r="O4690" s="144"/>
      <c r="P4690" s="144" t="s">
        <v>3447</v>
      </c>
      <c r="Q4690" s="144"/>
      <c r="R4690" s="144"/>
      <c r="S4690" s="144" t="s">
        <v>4191</v>
      </c>
      <c r="T4690" s="144" t="s">
        <v>10198</v>
      </c>
      <c r="U4690" s="144" t="s">
        <v>10197</v>
      </c>
      <c r="V4690" s="144"/>
      <c r="W4690" s="144">
        <v>399260</v>
      </c>
      <c r="X4690" s="144" t="s">
        <v>10199</v>
      </c>
      <c r="Y4690" s="144"/>
      <c r="Z4690" s="144" t="s">
        <v>10200</v>
      </c>
      <c r="AA4690" s="160">
        <v>2848</v>
      </c>
    </row>
    <row r="4691" spans="1:27" ht="45" customHeight="1" x14ac:dyDescent="0.25">
      <c r="A4691" s="144" t="s">
        <v>10201</v>
      </c>
      <c r="B4691" s="144" t="s">
        <v>4208</v>
      </c>
      <c r="C4691" s="144">
        <v>1</v>
      </c>
      <c r="D4691" s="144"/>
      <c r="E4691" s="144"/>
      <c r="F4691" s="144">
        <v>1</v>
      </c>
      <c r="G4691" s="144"/>
      <c r="H4691" s="144">
        <v>1199</v>
      </c>
      <c r="I4691" s="144">
        <v>436</v>
      </c>
      <c r="J4691" s="144">
        <v>545</v>
      </c>
      <c r="K4691" s="144">
        <v>218</v>
      </c>
      <c r="L4691" s="144"/>
      <c r="M4691" s="145" t="s">
        <v>2213</v>
      </c>
      <c r="N4691" s="144" t="s">
        <v>72</v>
      </c>
      <c r="O4691" s="144"/>
      <c r="P4691" s="144" t="s">
        <v>3950</v>
      </c>
      <c r="Q4691" s="144"/>
      <c r="R4691" s="144"/>
      <c r="S4691" s="144"/>
      <c r="T4691" s="144"/>
      <c r="U4691" s="144" t="s">
        <v>10201</v>
      </c>
      <c r="V4691" s="144"/>
      <c r="W4691" s="144">
        <v>346400</v>
      </c>
      <c r="X4691" s="144" t="s">
        <v>10202</v>
      </c>
      <c r="Y4691" s="149" t="s">
        <v>10203</v>
      </c>
      <c r="Z4691" s="144"/>
      <c r="AA4691" s="160">
        <v>2849</v>
      </c>
    </row>
    <row r="4692" spans="1:27" ht="45" customHeight="1" x14ac:dyDescent="0.25">
      <c r="A4692" s="144" t="s">
        <v>32447</v>
      </c>
      <c r="B4692" s="144" t="s">
        <v>4217</v>
      </c>
      <c r="C4692" s="144">
        <v>2</v>
      </c>
      <c r="D4692" s="144"/>
      <c r="E4692" s="144"/>
      <c r="F4692" s="144">
        <v>2</v>
      </c>
      <c r="G4692" s="144"/>
      <c r="H4692" s="144"/>
      <c r="I4692" s="144"/>
      <c r="J4692" s="144"/>
      <c r="K4692" s="144"/>
      <c r="L4692" s="144">
        <v>500</v>
      </c>
      <c r="M4692" s="145" t="s">
        <v>2213</v>
      </c>
      <c r="N4692" s="144" t="s">
        <v>86</v>
      </c>
      <c r="O4692" s="144"/>
      <c r="P4692" s="144" t="s">
        <v>3568</v>
      </c>
      <c r="Q4692" s="144" t="s">
        <v>4187</v>
      </c>
      <c r="R4692" s="144" t="s">
        <v>9563</v>
      </c>
      <c r="S4692" s="144"/>
      <c r="T4692" s="144"/>
      <c r="U4692" s="144" t="s">
        <v>32447</v>
      </c>
      <c r="V4692" s="144"/>
      <c r="W4692" s="144">
        <v>432029</v>
      </c>
      <c r="X4692" s="144" t="s">
        <v>10778</v>
      </c>
      <c r="Y4692" s="144" t="s">
        <v>10779</v>
      </c>
      <c r="Z4692" s="144" t="s">
        <v>8167</v>
      </c>
      <c r="AA4692" s="161">
        <v>118</v>
      </c>
    </row>
    <row r="4693" spans="1:27" ht="45" customHeight="1" x14ac:dyDescent="0.25">
      <c r="A4693" s="144" t="s">
        <v>20786</v>
      </c>
      <c r="B4693" s="144" t="s">
        <v>15409</v>
      </c>
      <c r="C4693" s="144">
        <v>16</v>
      </c>
      <c r="D4693" s="144"/>
      <c r="E4693" s="144"/>
      <c r="F4693" s="144">
        <v>1</v>
      </c>
      <c r="G4693" s="144"/>
      <c r="H4693" s="144">
        <v>650</v>
      </c>
      <c r="I4693" s="144">
        <v>300</v>
      </c>
      <c r="J4693" s="144">
        <v>300</v>
      </c>
      <c r="K4693" s="144">
        <v>50</v>
      </c>
      <c r="L4693" s="144"/>
      <c r="M4693" s="145" t="s">
        <v>2213</v>
      </c>
      <c r="N4693" s="144" t="s">
        <v>39</v>
      </c>
      <c r="O4693" s="144"/>
      <c r="P4693" s="144" t="s">
        <v>3182</v>
      </c>
      <c r="Q4693" s="144"/>
      <c r="R4693" s="144"/>
      <c r="S4693" s="144"/>
      <c r="T4693" s="144"/>
      <c r="U4693" s="144" t="s">
        <v>20786</v>
      </c>
      <c r="V4693" s="144"/>
      <c r="W4693" s="144">
        <v>398043</v>
      </c>
      <c r="X4693" s="144" t="s">
        <v>20787</v>
      </c>
      <c r="Y4693" s="150" t="s">
        <v>20789</v>
      </c>
      <c r="Z4693" s="144" t="s">
        <v>20788</v>
      </c>
      <c r="AA4693" s="160">
        <v>4670</v>
      </c>
    </row>
    <row r="4694" spans="1:27" ht="45" customHeight="1" x14ac:dyDescent="0.25">
      <c r="A4694" s="144" t="s">
        <v>14908</v>
      </c>
      <c r="B4694" s="144" t="s">
        <v>8218</v>
      </c>
      <c r="C4694" s="144"/>
      <c r="D4694" s="144"/>
      <c r="E4694" s="144"/>
      <c r="F4694" s="144">
        <v>1</v>
      </c>
      <c r="G4694" s="144">
        <v>150</v>
      </c>
      <c r="H4694" s="144">
        <v>450</v>
      </c>
      <c r="I4694" s="144">
        <v>200</v>
      </c>
      <c r="J4694" s="144">
        <v>100</v>
      </c>
      <c r="K4694" s="144">
        <v>50</v>
      </c>
      <c r="L4694" s="144"/>
      <c r="M4694" s="145" t="s">
        <v>2213</v>
      </c>
      <c r="N4694" s="144" t="s">
        <v>84</v>
      </c>
      <c r="O4694" s="144"/>
      <c r="P4694" s="144" t="s">
        <v>3652</v>
      </c>
      <c r="Q4694" s="144"/>
      <c r="R4694" s="144"/>
      <c r="S4694" s="144"/>
      <c r="T4694" s="144"/>
      <c r="U4694" s="144" t="s">
        <v>14908</v>
      </c>
      <c r="V4694" s="144"/>
      <c r="W4694" s="144">
        <v>300041</v>
      </c>
      <c r="X4694" s="144" t="s">
        <v>14909</v>
      </c>
      <c r="Y4694" s="150" t="s">
        <v>14910</v>
      </c>
      <c r="Z4694" s="144" t="s">
        <v>14911</v>
      </c>
      <c r="AA4694" s="160">
        <v>3756</v>
      </c>
    </row>
    <row r="4695" spans="1:27" ht="45" customHeight="1" x14ac:dyDescent="0.25">
      <c r="A4695" s="144" t="s">
        <v>33321</v>
      </c>
      <c r="B4695" s="144" t="s">
        <v>15377</v>
      </c>
      <c r="C4695" s="144">
        <v>148</v>
      </c>
      <c r="D4695" s="144" t="s">
        <v>21257</v>
      </c>
      <c r="E4695" s="144"/>
      <c r="F4695" s="144">
        <v>1</v>
      </c>
      <c r="G4695" s="144">
        <v>200</v>
      </c>
      <c r="H4695" s="144"/>
      <c r="I4695" s="144"/>
      <c r="J4695" s="144"/>
      <c r="K4695" s="144"/>
      <c r="L4695" s="144"/>
      <c r="M4695" s="145" t="s">
        <v>2213</v>
      </c>
      <c r="N4695" s="144" t="s">
        <v>72</v>
      </c>
      <c r="O4695" s="144"/>
      <c r="P4695" s="144" t="s">
        <v>2632</v>
      </c>
      <c r="Q4695" s="144"/>
      <c r="R4695" s="144"/>
      <c r="S4695" s="144"/>
      <c r="T4695" s="144"/>
      <c r="U4695" s="144" t="s">
        <v>33321</v>
      </c>
      <c r="V4695" s="144"/>
      <c r="W4695" s="144">
        <v>346880</v>
      </c>
      <c r="X4695" s="144" t="s">
        <v>33322</v>
      </c>
      <c r="Y4695" s="144">
        <v>79050000000</v>
      </c>
      <c r="Z4695" s="144" t="s">
        <v>25825</v>
      </c>
      <c r="AA4695" s="160">
        <v>4789</v>
      </c>
    </row>
    <row r="4696" spans="1:27" ht="45" customHeight="1" x14ac:dyDescent="0.25">
      <c r="A4696" s="144" t="s">
        <v>28631</v>
      </c>
      <c r="B4696" s="144" t="s">
        <v>28632</v>
      </c>
      <c r="C4696" s="144"/>
      <c r="D4696" s="144"/>
      <c r="E4696" s="144"/>
      <c r="F4696" s="144">
        <v>1</v>
      </c>
      <c r="G4696" s="144"/>
      <c r="H4696" s="144">
        <v>350</v>
      </c>
      <c r="I4696" s="144">
        <v>100</v>
      </c>
      <c r="J4696" s="144">
        <v>200</v>
      </c>
      <c r="K4696" s="144">
        <v>50</v>
      </c>
      <c r="L4696" s="144"/>
      <c r="M4696" s="145" t="s">
        <v>2213</v>
      </c>
      <c r="N4696" s="144" t="s">
        <v>18</v>
      </c>
      <c r="O4696" s="144"/>
      <c r="P4696" s="144" t="s">
        <v>2516</v>
      </c>
      <c r="Q4696" s="144"/>
      <c r="R4696" s="144"/>
      <c r="S4696" s="144" t="s">
        <v>4191</v>
      </c>
      <c r="T4696" s="144" t="s">
        <v>28633</v>
      </c>
      <c r="U4696" s="144" t="s">
        <v>28631</v>
      </c>
      <c r="V4696" s="144"/>
      <c r="W4696" s="144">
        <v>309361</v>
      </c>
      <c r="X4696" s="144" t="s">
        <v>28634</v>
      </c>
      <c r="Y4696" s="144" t="s">
        <v>28635</v>
      </c>
      <c r="Z4696" s="144" t="s">
        <v>28636</v>
      </c>
      <c r="AA4696" s="160">
        <v>6873</v>
      </c>
    </row>
    <row r="4697" spans="1:27" ht="45" customHeight="1" x14ac:dyDescent="0.25">
      <c r="A4697" s="144" t="s">
        <v>28637</v>
      </c>
      <c r="B4697" s="144" t="s">
        <v>27420</v>
      </c>
      <c r="C4697" s="144"/>
      <c r="D4697" s="144"/>
      <c r="E4697" s="144"/>
      <c r="F4697" s="144">
        <v>1</v>
      </c>
      <c r="G4697" s="144"/>
      <c r="H4697" s="144">
        <v>650</v>
      </c>
      <c r="I4697" s="144">
        <v>200</v>
      </c>
      <c r="J4697" s="144">
        <v>400</v>
      </c>
      <c r="K4697" s="144">
        <v>50</v>
      </c>
      <c r="L4697" s="144"/>
      <c r="M4697" s="145" t="s">
        <v>2213</v>
      </c>
      <c r="N4697" s="144" t="s">
        <v>18</v>
      </c>
      <c r="O4697" s="144"/>
      <c r="P4697" s="144" t="s">
        <v>17718</v>
      </c>
      <c r="Q4697" s="144" t="s">
        <v>28121</v>
      </c>
      <c r="R4697" s="144" t="s">
        <v>30282</v>
      </c>
      <c r="S4697" s="144" t="s">
        <v>15453</v>
      </c>
      <c r="T4697" s="144" t="s">
        <v>22784</v>
      </c>
      <c r="U4697" s="144" t="s">
        <v>28637</v>
      </c>
      <c r="V4697" s="144"/>
      <c r="W4697" s="144">
        <v>309377</v>
      </c>
      <c r="X4697" s="144" t="s">
        <v>32448</v>
      </c>
      <c r="Y4697" s="144" t="s">
        <v>32449</v>
      </c>
      <c r="Z4697" s="144" t="s">
        <v>36868</v>
      </c>
      <c r="AA4697" s="160">
        <v>5691</v>
      </c>
    </row>
    <row r="4698" spans="1:27" ht="45" customHeight="1" x14ac:dyDescent="0.25">
      <c r="A4698" s="144" t="s">
        <v>28637</v>
      </c>
      <c r="B4698" s="144" t="s">
        <v>27420</v>
      </c>
      <c r="C4698" s="144"/>
      <c r="D4698" s="144"/>
      <c r="E4698" s="144" t="s">
        <v>23102</v>
      </c>
      <c r="F4698" s="144">
        <v>1</v>
      </c>
      <c r="G4698" s="144">
        <v>200</v>
      </c>
      <c r="H4698" s="144"/>
      <c r="I4698" s="144"/>
      <c r="J4698" s="144"/>
      <c r="K4698" s="144"/>
      <c r="L4698" s="144"/>
      <c r="M4698" s="145" t="s">
        <v>2213</v>
      </c>
      <c r="N4698" s="144" t="s">
        <v>18</v>
      </c>
      <c r="O4698" s="144"/>
      <c r="P4698" s="144" t="s">
        <v>17718</v>
      </c>
      <c r="Q4698" s="144" t="s">
        <v>28121</v>
      </c>
      <c r="R4698" s="144" t="s">
        <v>30282</v>
      </c>
      <c r="S4698" s="144" t="s">
        <v>15453</v>
      </c>
      <c r="T4698" s="144" t="s">
        <v>22784</v>
      </c>
      <c r="U4698" s="144" t="s">
        <v>28637</v>
      </c>
      <c r="V4698" s="144" t="s">
        <v>28638</v>
      </c>
      <c r="W4698" s="144">
        <v>309376</v>
      </c>
      <c r="X4698" s="144" t="s">
        <v>32448</v>
      </c>
      <c r="Y4698" s="144" t="s">
        <v>32449</v>
      </c>
      <c r="Z4698" s="144" t="s">
        <v>32450</v>
      </c>
      <c r="AA4698" s="160">
        <v>6833</v>
      </c>
    </row>
    <row r="4699" spans="1:27" ht="45" customHeight="1" x14ac:dyDescent="0.25">
      <c r="A4699" s="144" t="s">
        <v>24327</v>
      </c>
      <c r="B4699" s="144" t="s">
        <v>24328</v>
      </c>
      <c r="C4699" s="144"/>
      <c r="D4699" s="144"/>
      <c r="E4699" s="144"/>
      <c r="F4699" s="144">
        <v>2</v>
      </c>
      <c r="G4699" s="144"/>
      <c r="H4699" s="144"/>
      <c r="I4699" s="144"/>
      <c r="J4699" s="144"/>
      <c r="K4699" s="144"/>
      <c r="L4699" s="144">
        <v>250</v>
      </c>
      <c r="M4699" s="145" t="s">
        <v>2213</v>
      </c>
      <c r="N4699" s="144" t="s">
        <v>67</v>
      </c>
      <c r="O4699" s="144"/>
      <c r="P4699" s="144" t="s">
        <v>4024</v>
      </c>
      <c r="Q4699" s="144"/>
      <c r="R4699" s="144"/>
      <c r="S4699" s="144" t="s">
        <v>4189</v>
      </c>
      <c r="T4699" s="144" t="s">
        <v>5864</v>
      </c>
      <c r="U4699" s="144" t="s">
        <v>24327</v>
      </c>
      <c r="V4699" s="144"/>
      <c r="W4699" s="144">
        <v>422370</v>
      </c>
      <c r="X4699" s="144" t="s">
        <v>24329</v>
      </c>
      <c r="Y4699" s="144">
        <v>88440000000</v>
      </c>
      <c r="Z4699" s="144" t="s">
        <v>24330</v>
      </c>
      <c r="AA4699" s="161">
        <v>4030</v>
      </c>
    </row>
    <row r="4700" spans="1:27" ht="45" customHeight="1" x14ac:dyDescent="0.25">
      <c r="A4700" s="144" t="s">
        <v>32451</v>
      </c>
      <c r="B4700" s="144" t="s">
        <v>32452</v>
      </c>
      <c r="C4700" s="144"/>
      <c r="D4700" s="144"/>
      <c r="E4700" s="144"/>
      <c r="F4700" s="144">
        <v>1</v>
      </c>
      <c r="G4700" s="144"/>
      <c r="H4700" s="144">
        <v>1300</v>
      </c>
      <c r="I4700" s="144">
        <v>500</v>
      </c>
      <c r="J4700" s="144">
        <v>600</v>
      </c>
      <c r="K4700" s="144">
        <v>200</v>
      </c>
      <c r="L4700" s="144"/>
      <c r="M4700" s="145" t="s">
        <v>2213</v>
      </c>
      <c r="N4700" s="144" t="s">
        <v>18</v>
      </c>
      <c r="O4700" s="144"/>
      <c r="P4700" s="144" t="s">
        <v>17722</v>
      </c>
      <c r="Q4700" s="144"/>
      <c r="R4700" s="144"/>
      <c r="S4700" s="144" t="s">
        <v>4189</v>
      </c>
      <c r="T4700" s="144" t="s">
        <v>6907</v>
      </c>
      <c r="U4700" s="144" t="s">
        <v>32451</v>
      </c>
      <c r="V4700" s="144"/>
      <c r="W4700" s="144"/>
      <c r="X4700" s="144" t="s">
        <v>32453</v>
      </c>
      <c r="Y4700" s="144" t="s">
        <v>32454</v>
      </c>
      <c r="Z4700" s="144" t="s">
        <v>32455</v>
      </c>
      <c r="AA4700" s="161">
        <v>7448</v>
      </c>
    </row>
    <row r="4701" spans="1:27" ht="45" customHeight="1" x14ac:dyDescent="0.25">
      <c r="A4701" s="144" t="s">
        <v>32456</v>
      </c>
      <c r="B4701" s="144" t="s">
        <v>32457</v>
      </c>
      <c r="C4701" s="144"/>
      <c r="D4701" s="144"/>
      <c r="E4701" s="144"/>
      <c r="F4701" s="144">
        <v>1</v>
      </c>
      <c r="G4701" s="144"/>
      <c r="H4701" s="144">
        <v>240</v>
      </c>
      <c r="I4701" s="144">
        <v>110</v>
      </c>
      <c r="J4701" s="144">
        <v>110</v>
      </c>
      <c r="K4701" s="144">
        <v>20</v>
      </c>
      <c r="L4701" s="144"/>
      <c r="M4701" s="145" t="s">
        <v>2213</v>
      </c>
      <c r="N4701" s="144" t="s">
        <v>18</v>
      </c>
      <c r="O4701" s="144"/>
      <c r="P4701" s="144" t="s">
        <v>3275</v>
      </c>
      <c r="Q4701" s="144"/>
      <c r="R4701" s="144"/>
      <c r="S4701" s="144" t="s">
        <v>15453</v>
      </c>
      <c r="T4701" s="144" t="s">
        <v>32458</v>
      </c>
      <c r="U4701" s="144" t="s">
        <v>32456</v>
      </c>
      <c r="V4701" s="144"/>
      <c r="W4701" s="144">
        <v>309010</v>
      </c>
      <c r="X4701" s="144" t="s">
        <v>32459</v>
      </c>
      <c r="Y4701" s="150" t="s">
        <v>32460</v>
      </c>
      <c r="Z4701" s="144" t="s">
        <v>32461</v>
      </c>
      <c r="AA4701" s="161">
        <v>7343</v>
      </c>
    </row>
    <row r="4702" spans="1:27" ht="45" customHeight="1" x14ac:dyDescent="0.25">
      <c r="A4702" s="144" t="s">
        <v>31327</v>
      </c>
      <c r="B4702" s="144" t="s">
        <v>31328</v>
      </c>
      <c r="C4702" s="144"/>
      <c r="D4702" s="144"/>
      <c r="E4702" s="144"/>
      <c r="F4702" s="144">
        <v>1</v>
      </c>
      <c r="G4702" s="144"/>
      <c r="H4702" s="144">
        <v>500</v>
      </c>
      <c r="I4702" s="144"/>
      <c r="J4702" s="144"/>
      <c r="K4702" s="144"/>
      <c r="L4702" s="144"/>
      <c r="M4702" s="145" t="s">
        <v>2213</v>
      </c>
      <c r="N4702" s="144" t="s">
        <v>23</v>
      </c>
      <c r="O4702" s="144"/>
      <c r="P4702" s="144" t="s">
        <v>3439</v>
      </c>
      <c r="Q4702" s="144"/>
      <c r="R4702" s="144"/>
      <c r="S4702" s="144" t="s">
        <v>4191</v>
      </c>
      <c r="T4702" s="144" t="s">
        <v>31329</v>
      </c>
      <c r="U4702" s="144" t="s">
        <v>31327</v>
      </c>
      <c r="V4702" s="144"/>
      <c r="W4702" s="144"/>
      <c r="X4702" s="144"/>
      <c r="Y4702" s="144"/>
      <c r="Z4702" s="144" t="s">
        <v>31330</v>
      </c>
      <c r="AA4702" s="161">
        <v>5019</v>
      </c>
    </row>
    <row r="4703" spans="1:27" ht="45" customHeight="1" x14ac:dyDescent="0.25">
      <c r="A4703" s="144" t="s">
        <v>31327</v>
      </c>
      <c r="B4703" s="144" t="s">
        <v>31328</v>
      </c>
      <c r="C4703" s="144"/>
      <c r="D4703" s="144"/>
      <c r="E4703" s="144" t="s">
        <v>8011</v>
      </c>
      <c r="F4703" s="144">
        <v>1</v>
      </c>
      <c r="G4703" s="144">
        <v>200</v>
      </c>
      <c r="H4703" s="144"/>
      <c r="I4703" s="144"/>
      <c r="J4703" s="144"/>
      <c r="K4703" s="144"/>
      <c r="L4703" s="144"/>
      <c r="M4703" s="145" t="s">
        <v>2213</v>
      </c>
      <c r="N4703" s="144" t="s">
        <v>23</v>
      </c>
      <c r="O4703" s="144"/>
      <c r="P4703" s="144" t="s">
        <v>3439</v>
      </c>
      <c r="Q4703" s="144"/>
      <c r="R4703" s="144"/>
      <c r="S4703" s="144" t="s">
        <v>4191</v>
      </c>
      <c r="T4703" s="144" t="s">
        <v>31329</v>
      </c>
      <c r="U4703" s="144" t="s">
        <v>31327</v>
      </c>
      <c r="V4703" s="144"/>
      <c r="W4703" s="144"/>
      <c r="X4703" s="144"/>
      <c r="Y4703" s="144"/>
      <c r="Z4703" s="144"/>
      <c r="AA4703" s="160">
        <v>5065</v>
      </c>
    </row>
    <row r="4704" spans="1:27" ht="45" customHeight="1" x14ac:dyDescent="0.25">
      <c r="A4704" s="144" t="s">
        <v>32462</v>
      </c>
      <c r="B4704" s="144" t="s">
        <v>15409</v>
      </c>
      <c r="C4704" s="144"/>
      <c r="D4704" s="144"/>
      <c r="E4704" s="144"/>
      <c r="F4704" s="144">
        <v>1</v>
      </c>
      <c r="G4704" s="144"/>
      <c r="H4704" s="144">
        <v>210</v>
      </c>
      <c r="I4704" s="144">
        <v>70</v>
      </c>
      <c r="J4704" s="144">
        <v>90</v>
      </c>
      <c r="K4704" s="144">
        <v>50</v>
      </c>
      <c r="L4704" s="144"/>
      <c r="M4704" s="145" t="s">
        <v>2213</v>
      </c>
      <c r="N4704" s="144" t="s">
        <v>18</v>
      </c>
      <c r="O4704" s="144"/>
      <c r="P4704" s="144" t="s">
        <v>3482</v>
      </c>
      <c r="Q4704" s="144"/>
      <c r="R4704" s="144"/>
      <c r="S4704" s="144" t="s">
        <v>15453</v>
      </c>
      <c r="T4704" s="144" t="s">
        <v>32463</v>
      </c>
      <c r="U4704" s="144" t="s">
        <v>32462</v>
      </c>
      <c r="V4704" s="144"/>
      <c r="W4704" s="144">
        <v>309590</v>
      </c>
      <c r="X4704" s="144" t="s">
        <v>8331</v>
      </c>
      <c r="Y4704" s="150" t="s">
        <v>32464</v>
      </c>
      <c r="Z4704" s="144" t="s">
        <v>32465</v>
      </c>
      <c r="AA4704" s="160">
        <v>7279</v>
      </c>
    </row>
    <row r="4705" spans="1:27" ht="45" customHeight="1" x14ac:dyDescent="0.25">
      <c r="A4705" s="144" t="s">
        <v>30283</v>
      </c>
      <c r="B4705" s="144" t="s">
        <v>15948</v>
      </c>
      <c r="C4705" s="144"/>
      <c r="D4705" s="144"/>
      <c r="E4705" s="144"/>
      <c r="F4705" s="144">
        <v>2</v>
      </c>
      <c r="G4705" s="144"/>
      <c r="H4705" s="144"/>
      <c r="I4705" s="144"/>
      <c r="J4705" s="144"/>
      <c r="K4705" s="144"/>
      <c r="L4705" s="144">
        <v>500</v>
      </c>
      <c r="M4705" s="145" t="s">
        <v>2213</v>
      </c>
      <c r="N4705" s="144" t="s">
        <v>18</v>
      </c>
      <c r="O4705" s="144"/>
      <c r="P4705" s="144" t="s">
        <v>17727</v>
      </c>
      <c r="Q4705" s="144"/>
      <c r="R4705" s="144"/>
      <c r="S4705" s="144" t="s">
        <v>4189</v>
      </c>
      <c r="T4705" s="144" t="s">
        <v>5219</v>
      </c>
      <c r="U4705" s="144" t="s">
        <v>30283</v>
      </c>
      <c r="V4705" s="144"/>
      <c r="W4705" s="144">
        <v>309070</v>
      </c>
      <c r="X4705" s="144" t="s">
        <v>30284</v>
      </c>
      <c r="Y4705" s="144" t="s">
        <v>30285</v>
      </c>
      <c r="Z4705" s="144" t="s">
        <v>25885</v>
      </c>
      <c r="AA4705" s="161">
        <v>6593</v>
      </c>
    </row>
    <row r="4706" spans="1:27" ht="45" customHeight="1" x14ac:dyDescent="0.25">
      <c r="A4706" s="144" t="s">
        <v>10209</v>
      </c>
      <c r="B4706" s="144" t="s">
        <v>4233</v>
      </c>
      <c r="C4706" s="144"/>
      <c r="D4706" s="144"/>
      <c r="E4706" s="144"/>
      <c r="F4706" s="144">
        <v>2</v>
      </c>
      <c r="G4706" s="144"/>
      <c r="H4706" s="144"/>
      <c r="I4706" s="144"/>
      <c r="J4706" s="144"/>
      <c r="K4706" s="144"/>
      <c r="L4706" s="144">
        <v>50</v>
      </c>
      <c r="M4706" s="145" t="s">
        <v>2213</v>
      </c>
      <c r="N4706" s="144" t="s">
        <v>23</v>
      </c>
      <c r="O4706" s="144"/>
      <c r="P4706" s="144" t="s">
        <v>3111</v>
      </c>
      <c r="Q4706" s="144"/>
      <c r="R4706" s="144"/>
      <c r="S4706" s="144" t="s">
        <v>4190</v>
      </c>
      <c r="T4706" s="144" t="s">
        <v>10210</v>
      </c>
      <c r="U4706" s="144" t="s">
        <v>10209</v>
      </c>
      <c r="V4706" s="144"/>
      <c r="W4706" s="144">
        <v>396730</v>
      </c>
      <c r="X4706" s="144" t="s">
        <v>10211</v>
      </c>
      <c r="Y4706" s="144" t="s">
        <v>10212</v>
      </c>
      <c r="Z4706" s="144" t="s">
        <v>10213</v>
      </c>
      <c r="AA4706" s="161">
        <v>2852</v>
      </c>
    </row>
    <row r="4707" spans="1:27" ht="45" customHeight="1" x14ac:dyDescent="0.25">
      <c r="A4707" s="144" t="s">
        <v>32466</v>
      </c>
      <c r="B4707" s="144" t="s">
        <v>32467</v>
      </c>
      <c r="C4707" s="144"/>
      <c r="D4707" s="144"/>
      <c r="E4707" s="144"/>
      <c r="F4707" s="144">
        <v>1</v>
      </c>
      <c r="G4707" s="144"/>
      <c r="H4707" s="144">
        <v>320</v>
      </c>
      <c r="I4707" s="144">
        <v>100</v>
      </c>
      <c r="J4707" s="144">
        <v>150</v>
      </c>
      <c r="K4707" s="144">
        <v>70</v>
      </c>
      <c r="L4707" s="144"/>
      <c r="M4707" s="145" t="s">
        <v>2213</v>
      </c>
      <c r="N4707" s="144" t="s">
        <v>18</v>
      </c>
      <c r="O4707" s="144"/>
      <c r="P4707" s="144" t="s">
        <v>2651</v>
      </c>
      <c r="Q4707" s="144"/>
      <c r="R4707" s="144"/>
      <c r="S4707" s="144" t="s">
        <v>4191</v>
      </c>
      <c r="T4707" s="144" t="s">
        <v>32468</v>
      </c>
      <c r="U4707" s="144" t="s">
        <v>32466</v>
      </c>
      <c r="V4707" s="144"/>
      <c r="W4707" s="144">
        <v>309736</v>
      </c>
      <c r="X4707" s="144" t="s">
        <v>32469</v>
      </c>
      <c r="Y4707" s="144" t="s">
        <v>32470</v>
      </c>
      <c r="Z4707" s="144" t="s">
        <v>32471</v>
      </c>
      <c r="AA4707" s="160">
        <v>7342</v>
      </c>
    </row>
    <row r="4708" spans="1:27" ht="45" customHeight="1" x14ac:dyDescent="0.25">
      <c r="A4708" s="144" t="s">
        <v>15885</v>
      </c>
      <c r="B4708" s="144" t="s">
        <v>15462</v>
      </c>
      <c r="C4708" s="144">
        <v>6</v>
      </c>
      <c r="D4708" s="144"/>
      <c r="E4708" s="144"/>
      <c r="F4708" s="144">
        <v>5</v>
      </c>
      <c r="G4708" s="144"/>
      <c r="H4708" s="144"/>
      <c r="I4708" s="144"/>
      <c r="J4708" s="144"/>
      <c r="K4708" s="144"/>
      <c r="L4708" s="144">
        <v>850</v>
      </c>
      <c r="M4708" s="145" t="s">
        <v>2213</v>
      </c>
      <c r="N4708" s="144" t="s">
        <v>74</v>
      </c>
      <c r="O4708" s="144"/>
      <c r="P4708" s="144" t="s">
        <v>3785</v>
      </c>
      <c r="Q4708" s="144"/>
      <c r="R4708" s="144"/>
      <c r="S4708" s="144" t="s">
        <v>4190</v>
      </c>
      <c r="T4708" s="144" t="s">
        <v>10214</v>
      </c>
      <c r="U4708" s="144" t="s">
        <v>15885</v>
      </c>
      <c r="V4708" s="144"/>
      <c r="W4708" s="144">
        <v>443028</v>
      </c>
      <c r="X4708" s="144" t="s">
        <v>10215</v>
      </c>
      <c r="Y4708" s="144" t="s">
        <v>15886</v>
      </c>
      <c r="Z4708" s="144" t="s">
        <v>10216</v>
      </c>
      <c r="AA4708" s="160">
        <v>2853</v>
      </c>
    </row>
    <row r="4709" spans="1:27" ht="45" customHeight="1" x14ac:dyDescent="0.25">
      <c r="A4709" s="144" t="s">
        <v>14912</v>
      </c>
      <c r="B4709" s="144" t="s">
        <v>4209</v>
      </c>
      <c r="C4709" s="144">
        <v>6</v>
      </c>
      <c r="D4709" s="144" t="s">
        <v>14913</v>
      </c>
      <c r="E4709" s="144"/>
      <c r="F4709" s="144">
        <v>1</v>
      </c>
      <c r="G4709" s="144"/>
      <c r="H4709" s="144">
        <v>1199</v>
      </c>
      <c r="I4709" s="144">
        <v>436</v>
      </c>
      <c r="J4709" s="144">
        <v>545</v>
      </c>
      <c r="K4709" s="144">
        <v>218</v>
      </c>
      <c r="L4709" s="144"/>
      <c r="M4709" s="145" t="s">
        <v>2213</v>
      </c>
      <c r="N4709" s="144" t="s">
        <v>72</v>
      </c>
      <c r="O4709" s="144"/>
      <c r="P4709" s="144" t="s">
        <v>4129</v>
      </c>
      <c r="Q4709" s="144"/>
      <c r="R4709" s="144"/>
      <c r="S4709" s="144"/>
      <c r="T4709" s="144" t="s">
        <v>4129</v>
      </c>
      <c r="U4709" s="144" t="s">
        <v>14912</v>
      </c>
      <c r="V4709" s="144"/>
      <c r="W4709" s="144">
        <v>346504</v>
      </c>
      <c r="X4709" s="144" t="s">
        <v>20792</v>
      </c>
      <c r="Y4709" s="144" t="s">
        <v>14914</v>
      </c>
      <c r="Z4709" s="144" t="s">
        <v>14915</v>
      </c>
      <c r="AA4709" s="160">
        <v>1834</v>
      </c>
    </row>
    <row r="4710" spans="1:27" ht="45" customHeight="1" x14ac:dyDescent="0.25">
      <c r="A4710" s="144" t="s">
        <v>27565</v>
      </c>
      <c r="B4710" s="144" t="s">
        <v>27566</v>
      </c>
      <c r="C4710" s="144"/>
      <c r="D4710" s="144"/>
      <c r="E4710" s="144"/>
      <c r="F4710" s="144">
        <v>2</v>
      </c>
      <c r="G4710" s="144"/>
      <c r="H4710" s="144"/>
      <c r="I4710" s="144"/>
      <c r="J4710" s="144"/>
      <c r="K4710" s="144"/>
      <c r="L4710" s="144">
        <v>800</v>
      </c>
      <c r="M4710" s="145" t="s">
        <v>2213</v>
      </c>
      <c r="N4710" s="144" t="s">
        <v>78</v>
      </c>
      <c r="O4710" s="144"/>
      <c r="P4710" s="144" t="s">
        <v>4181</v>
      </c>
      <c r="Q4710" s="144"/>
      <c r="R4710" s="144"/>
      <c r="S4710" s="144"/>
      <c r="T4710" s="144"/>
      <c r="U4710" s="144" t="s">
        <v>27565</v>
      </c>
      <c r="V4710" s="144"/>
      <c r="W4710" s="144">
        <v>623030</v>
      </c>
      <c r="X4710" s="144" t="s">
        <v>27567</v>
      </c>
      <c r="Y4710" s="144">
        <v>83440000000</v>
      </c>
      <c r="Z4710" s="144" t="s">
        <v>27568</v>
      </c>
      <c r="AA4710" s="160">
        <v>6685</v>
      </c>
    </row>
    <row r="4711" spans="1:27" ht="45" customHeight="1" x14ac:dyDescent="0.25">
      <c r="A4711" s="144" t="s">
        <v>10217</v>
      </c>
      <c r="B4711" s="144" t="s">
        <v>4205</v>
      </c>
      <c r="C4711" s="144">
        <v>2</v>
      </c>
      <c r="D4711" s="144" t="s">
        <v>8441</v>
      </c>
      <c r="E4711" s="144"/>
      <c r="F4711" s="144">
        <v>1</v>
      </c>
      <c r="G4711" s="144">
        <v>350</v>
      </c>
      <c r="H4711" s="144"/>
      <c r="I4711" s="144"/>
      <c r="J4711" s="144"/>
      <c r="K4711" s="144"/>
      <c r="L4711" s="144"/>
      <c r="M4711" s="145" t="s">
        <v>2213</v>
      </c>
      <c r="N4711" s="144" t="s">
        <v>77</v>
      </c>
      <c r="O4711" s="144"/>
      <c r="P4711" s="144" t="s">
        <v>2701</v>
      </c>
      <c r="Q4711" s="144"/>
      <c r="R4711" s="144"/>
      <c r="S4711" s="144" t="s">
        <v>4189</v>
      </c>
      <c r="T4711" s="144" t="s">
        <v>8577</v>
      </c>
      <c r="U4711" s="144" t="s">
        <v>10217</v>
      </c>
      <c r="V4711" s="144"/>
      <c r="W4711" s="144">
        <v>694140</v>
      </c>
      <c r="X4711" s="144"/>
      <c r="Y4711" s="167"/>
      <c r="Z4711" s="148" t="s">
        <v>10218</v>
      </c>
      <c r="AA4711" s="160">
        <v>2854</v>
      </c>
    </row>
    <row r="4712" spans="1:27" ht="45" customHeight="1" x14ac:dyDescent="0.25">
      <c r="A4712" s="144" t="s">
        <v>20793</v>
      </c>
      <c r="B4712" s="144" t="s">
        <v>20794</v>
      </c>
      <c r="C4712" s="144"/>
      <c r="D4712" s="144"/>
      <c r="E4712" s="144"/>
      <c r="F4712" s="144">
        <v>1</v>
      </c>
      <c r="G4712" s="144"/>
      <c r="H4712" s="144">
        <v>120</v>
      </c>
      <c r="I4712" s="144">
        <v>50</v>
      </c>
      <c r="J4712" s="144">
        <v>55</v>
      </c>
      <c r="K4712" s="144">
        <v>15</v>
      </c>
      <c r="L4712" s="144"/>
      <c r="M4712" s="145" t="s">
        <v>2213</v>
      </c>
      <c r="N4712" s="144" t="s">
        <v>18</v>
      </c>
      <c r="O4712" s="144"/>
      <c r="P4712" s="144" t="s">
        <v>3275</v>
      </c>
      <c r="Q4712" s="144"/>
      <c r="R4712" s="144"/>
      <c r="S4712" s="144" t="s">
        <v>4190</v>
      </c>
      <c r="T4712" s="144" t="s">
        <v>20795</v>
      </c>
      <c r="U4712" s="144" t="s">
        <v>20793</v>
      </c>
      <c r="V4712" s="144"/>
      <c r="W4712" s="144">
        <v>309000</v>
      </c>
      <c r="X4712" s="144" t="s">
        <v>20796</v>
      </c>
      <c r="Y4712" s="167">
        <v>19300</v>
      </c>
      <c r="Z4712" s="144" t="s">
        <v>20797</v>
      </c>
      <c r="AA4712" s="160">
        <v>5511</v>
      </c>
    </row>
    <row r="4713" spans="1:27" ht="45" customHeight="1" x14ac:dyDescent="0.25">
      <c r="A4713" s="144" t="s">
        <v>10219</v>
      </c>
      <c r="B4713" s="144" t="s">
        <v>15409</v>
      </c>
      <c r="C4713" s="144">
        <v>52</v>
      </c>
      <c r="D4713" s="144"/>
      <c r="E4713" s="144"/>
      <c r="F4713" s="144">
        <v>1</v>
      </c>
      <c r="G4713" s="144"/>
      <c r="H4713" s="144">
        <v>1199</v>
      </c>
      <c r="I4713" s="144">
        <v>436</v>
      </c>
      <c r="J4713" s="144">
        <v>545</v>
      </c>
      <c r="K4713" s="144">
        <v>218</v>
      </c>
      <c r="L4713" s="144"/>
      <c r="M4713" s="145" t="s">
        <v>2213</v>
      </c>
      <c r="N4713" s="144" t="s">
        <v>14</v>
      </c>
      <c r="O4713" s="144"/>
      <c r="P4713" s="144" t="s">
        <v>2584</v>
      </c>
      <c r="Q4713" s="144"/>
      <c r="R4713" s="144"/>
      <c r="S4713" s="144"/>
      <c r="T4713" s="144"/>
      <c r="U4713" s="144" t="s">
        <v>10219</v>
      </c>
      <c r="V4713" s="144"/>
      <c r="W4713" s="144">
        <v>656023</v>
      </c>
      <c r="X4713" s="144" t="s">
        <v>10220</v>
      </c>
      <c r="Y4713" s="144"/>
      <c r="Z4713" s="144" t="s">
        <v>30286</v>
      </c>
      <c r="AA4713" s="161">
        <v>2855</v>
      </c>
    </row>
    <row r="4714" spans="1:27" ht="45" customHeight="1" x14ac:dyDescent="0.25">
      <c r="A4714" s="167" t="s">
        <v>15887</v>
      </c>
      <c r="B4714" s="167" t="s">
        <v>15483</v>
      </c>
      <c r="C4714" s="144"/>
      <c r="D4714" s="144" t="s">
        <v>20798</v>
      </c>
      <c r="E4714" s="144"/>
      <c r="F4714" s="144">
        <v>1</v>
      </c>
      <c r="G4714" s="144">
        <v>250</v>
      </c>
      <c r="H4714" s="144"/>
      <c r="I4714" s="144"/>
      <c r="J4714" s="144"/>
      <c r="K4714" s="144"/>
      <c r="L4714" s="144"/>
      <c r="M4714" s="145" t="s">
        <v>2213</v>
      </c>
      <c r="N4714" s="144" t="s">
        <v>74</v>
      </c>
      <c r="O4714" s="144"/>
      <c r="P4714" s="144" t="s">
        <v>2634</v>
      </c>
      <c r="Q4714" s="144" t="s">
        <v>4190</v>
      </c>
      <c r="R4714" s="144" t="s">
        <v>15888</v>
      </c>
      <c r="S4714" s="167"/>
      <c r="T4714" s="144"/>
      <c r="U4714" s="144" t="s">
        <v>15887</v>
      </c>
      <c r="V4714" s="167"/>
      <c r="W4714" s="144">
        <v>446292</v>
      </c>
      <c r="X4714" s="167" t="s">
        <v>15889</v>
      </c>
      <c r="Y4714" s="144">
        <v>89270000000</v>
      </c>
      <c r="Z4714" s="148" t="s">
        <v>15890</v>
      </c>
      <c r="AA4714" s="160">
        <v>4078</v>
      </c>
    </row>
    <row r="4715" spans="1:27" ht="45" customHeight="1" x14ac:dyDescent="0.25">
      <c r="A4715" s="144" t="s">
        <v>10221</v>
      </c>
      <c r="B4715" s="144" t="s">
        <v>4233</v>
      </c>
      <c r="C4715" s="144"/>
      <c r="D4715" s="144" t="s">
        <v>10222</v>
      </c>
      <c r="E4715" s="144"/>
      <c r="F4715" s="144">
        <v>2</v>
      </c>
      <c r="G4715" s="144"/>
      <c r="H4715" s="144"/>
      <c r="I4715" s="144"/>
      <c r="J4715" s="144"/>
      <c r="K4715" s="144"/>
      <c r="L4715" s="144">
        <v>150</v>
      </c>
      <c r="M4715" s="145" t="s">
        <v>2213</v>
      </c>
      <c r="N4715" s="144" t="s">
        <v>39</v>
      </c>
      <c r="O4715" s="144"/>
      <c r="P4715" s="144" t="s">
        <v>3182</v>
      </c>
      <c r="Q4715" s="144"/>
      <c r="R4715" s="144"/>
      <c r="S4715" s="144"/>
      <c r="T4715" s="144"/>
      <c r="U4715" s="144" t="s">
        <v>10221</v>
      </c>
      <c r="V4715" s="144"/>
      <c r="W4715" s="144">
        <v>398902</v>
      </c>
      <c r="X4715" s="144" t="s">
        <v>10223</v>
      </c>
      <c r="Y4715" s="144" t="s">
        <v>10224</v>
      </c>
      <c r="Z4715" s="144" t="s">
        <v>10225</v>
      </c>
      <c r="AA4715" s="160">
        <v>2856</v>
      </c>
    </row>
    <row r="4716" spans="1:27" ht="45" customHeight="1" x14ac:dyDescent="0.25">
      <c r="A4716" s="144" t="s">
        <v>24331</v>
      </c>
      <c r="B4716" s="144" t="s">
        <v>24332</v>
      </c>
      <c r="C4716" s="144"/>
      <c r="D4716" s="144" t="s">
        <v>24333</v>
      </c>
      <c r="E4716" s="144"/>
      <c r="F4716" s="144">
        <v>1</v>
      </c>
      <c r="G4716" s="144"/>
      <c r="H4716" s="144">
        <v>550</v>
      </c>
      <c r="I4716" s="144">
        <v>250</v>
      </c>
      <c r="J4716" s="144">
        <v>200</v>
      </c>
      <c r="K4716" s="144">
        <v>100</v>
      </c>
      <c r="L4716" s="144"/>
      <c r="M4716" s="145" t="s">
        <v>2213</v>
      </c>
      <c r="N4716" s="144" t="s">
        <v>18</v>
      </c>
      <c r="O4716" s="144"/>
      <c r="P4716" s="144" t="s">
        <v>17726</v>
      </c>
      <c r="Q4716" s="144"/>
      <c r="R4716" s="144"/>
      <c r="S4716" s="144" t="s">
        <v>15453</v>
      </c>
      <c r="T4716" s="144" t="s">
        <v>24334</v>
      </c>
      <c r="U4716" s="144" t="s">
        <v>24331</v>
      </c>
      <c r="V4716" s="144"/>
      <c r="W4716" s="144">
        <v>309285</v>
      </c>
      <c r="X4716" s="144" t="s">
        <v>24335</v>
      </c>
      <c r="Y4716" s="144" t="s">
        <v>24336</v>
      </c>
      <c r="Z4716" s="144" t="s">
        <v>25888</v>
      </c>
      <c r="AA4716" s="160">
        <v>6265</v>
      </c>
    </row>
    <row r="4717" spans="1:27" ht="45" customHeight="1" x14ac:dyDescent="0.25">
      <c r="A4717" s="144" t="s">
        <v>32472</v>
      </c>
      <c r="B4717" s="144" t="s">
        <v>32473</v>
      </c>
      <c r="C4717" s="144"/>
      <c r="D4717" s="144"/>
      <c r="E4717" s="144"/>
      <c r="F4717" s="144">
        <v>1</v>
      </c>
      <c r="G4717" s="144"/>
      <c r="H4717" s="144">
        <v>400</v>
      </c>
      <c r="I4717" s="144">
        <v>200</v>
      </c>
      <c r="J4717" s="144">
        <v>150</v>
      </c>
      <c r="K4717" s="144">
        <v>50</v>
      </c>
      <c r="L4717" s="144"/>
      <c r="M4717" s="145" t="s">
        <v>2213</v>
      </c>
      <c r="N4717" s="144" t="s">
        <v>18</v>
      </c>
      <c r="O4717" s="144"/>
      <c r="P4717" s="144" t="s">
        <v>3383</v>
      </c>
      <c r="Q4717" s="144"/>
      <c r="R4717" s="144"/>
      <c r="S4717" s="144" t="s">
        <v>15453</v>
      </c>
      <c r="T4717" s="144" t="s">
        <v>32474</v>
      </c>
      <c r="U4717" s="144" t="s">
        <v>32472</v>
      </c>
      <c r="V4717" s="144"/>
      <c r="W4717" s="144">
        <v>309765</v>
      </c>
      <c r="X4717" s="144" t="s">
        <v>32475</v>
      </c>
      <c r="Y4717" s="144" t="s">
        <v>32476</v>
      </c>
      <c r="Z4717" s="144" t="s">
        <v>32477</v>
      </c>
      <c r="AA4717" s="160">
        <v>7292</v>
      </c>
    </row>
    <row r="4718" spans="1:27" ht="45" customHeight="1" x14ac:dyDescent="0.25">
      <c r="A4718" s="144" t="s">
        <v>10226</v>
      </c>
      <c r="B4718" s="144" t="s">
        <v>4762</v>
      </c>
      <c r="C4718" s="144"/>
      <c r="D4718" s="144" t="s">
        <v>4410</v>
      </c>
      <c r="E4718" s="144"/>
      <c r="F4718" s="144">
        <v>3</v>
      </c>
      <c r="G4718" s="144"/>
      <c r="H4718" s="144"/>
      <c r="I4718" s="144"/>
      <c r="J4718" s="144"/>
      <c r="K4718" s="144"/>
      <c r="L4718" s="144">
        <v>150</v>
      </c>
      <c r="M4718" s="145" t="s">
        <v>2213</v>
      </c>
      <c r="N4718" s="144" t="s">
        <v>88</v>
      </c>
      <c r="O4718" s="144"/>
      <c r="P4718" s="144" t="s">
        <v>2591</v>
      </c>
      <c r="Q4718" s="144" t="s">
        <v>4186</v>
      </c>
      <c r="R4718" s="144" t="s">
        <v>6646</v>
      </c>
      <c r="S4718" s="144" t="s">
        <v>4190</v>
      </c>
      <c r="T4718" s="144" t="s">
        <v>6646</v>
      </c>
      <c r="U4718" s="144" t="s">
        <v>10226</v>
      </c>
      <c r="V4718" s="144"/>
      <c r="W4718" s="144">
        <v>628111</v>
      </c>
      <c r="X4718" s="144" t="s">
        <v>10227</v>
      </c>
      <c r="Y4718" s="144" t="s">
        <v>10228</v>
      </c>
      <c r="Z4718" s="144" t="s">
        <v>10229</v>
      </c>
      <c r="AA4718" s="160">
        <v>2857</v>
      </c>
    </row>
    <row r="4719" spans="1:27" ht="45" customHeight="1" x14ac:dyDescent="0.25">
      <c r="A4719" s="144" t="s">
        <v>32478</v>
      </c>
      <c r="B4719" s="144" t="s">
        <v>32479</v>
      </c>
      <c r="C4719" s="144">
        <v>1</v>
      </c>
      <c r="D4719" s="144"/>
      <c r="E4719" s="144"/>
      <c r="F4719" s="144">
        <v>1</v>
      </c>
      <c r="G4719" s="144">
        <v>250</v>
      </c>
      <c r="H4719" s="144"/>
      <c r="I4719" s="144"/>
      <c r="J4719" s="144"/>
      <c r="K4719" s="144"/>
      <c r="L4719" s="144"/>
      <c r="M4719" s="145" t="s">
        <v>2213</v>
      </c>
      <c r="N4719" s="144" t="s">
        <v>44</v>
      </c>
      <c r="O4719" s="144"/>
      <c r="P4719" s="144" t="s">
        <v>3291</v>
      </c>
      <c r="Q4719" s="144"/>
      <c r="R4719" s="144"/>
      <c r="S4719" s="144" t="s">
        <v>15453</v>
      </c>
      <c r="T4719" s="144" t="s">
        <v>20608</v>
      </c>
      <c r="U4719" s="144" t="s">
        <v>32478</v>
      </c>
      <c r="V4719" s="144"/>
      <c r="W4719" s="144">
        <v>632920</v>
      </c>
      <c r="X4719" s="144" t="s">
        <v>32480</v>
      </c>
      <c r="Y4719" s="144">
        <v>73840000000</v>
      </c>
      <c r="Z4719" s="144" t="s">
        <v>32481</v>
      </c>
      <c r="AA4719" s="161">
        <v>7210</v>
      </c>
    </row>
    <row r="4720" spans="1:27" ht="45" customHeight="1" x14ac:dyDescent="0.25">
      <c r="A4720" s="144" t="s">
        <v>28639</v>
      </c>
      <c r="B4720" s="144" t="s">
        <v>33323</v>
      </c>
      <c r="C4720" s="144"/>
      <c r="D4720" s="144"/>
      <c r="E4720" s="144"/>
      <c r="F4720" s="144">
        <v>3</v>
      </c>
      <c r="G4720" s="144"/>
      <c r="H4720" s="144"/>
      <c r="I4720" s="144"/>
      <c r="J4720" s="144"/>
      <c r="K4720" s="144"/>
      <c r="L4720" s="144">
        <v>150</v>
      </c>
      <c r="M4720" s="145" t="s">
        <v>2213</v>
      </c>
      <c r="N4720" s="144" t="s">
        <v>18</v>
      </c>
      <c r="O4720" s="144"/>
      <c r="P4720" s="144" t="s">
        <v>3164</v>
      </c>
      <c r="Q4720" s="144"/>
      <c r="R4720" s="144"/>
      <c r="S4720" s="144" t="s">
        <v>4190</v>
      </c>
      <c r="T4720" s="144" t="s">
        <v>5067</v>
      </c>
      <c r="U4720" s="144" t="s">
        <v>28639</v>
      </c>
      <c r="V4720" s="144"/>
      <c r="W4720" s="144">
        <v>309420</v>
      </c>
      <c r="X4720" s="144" t="s">
        <v>28640</v>
      </c>
      <c r="Y4720" s="144">
        <v>84730000000</v>
      </c>
      <c r="Z4720" s="144" t="s">
        <v>28641</v>
      </c>
      <c r="AA4720" s="161">
        <v>7034</v>
      </c>
    </row>
    <row r="4721" spans="1:27" ht="45" customHeight="1" x14ac:dyDescent="0.25">
      <c r="A4721" s="144" t="s">
        <v>25889</v>
      </c>
      <c r="B4721" s="144" t="s">
        <v>32482</v>
      </c>
      <c r="C4721" s="144"/>
      <c r="D4721" s="144"/>
      <c r="E4721" s="144"/>
      <c r="F4721" s="144">
        <v>1</v>
      </c>
      <c r="G4721" s="144"/>
      <c r="H4721" s="144">
        <v>798</v>
      </c>
      <c r="I4721" s="144">
        <v>290</v>
      </c>
      <c r="J4721" s="144">
        <v>363</v>
      </c>
      <c r="K4721" s="144">
        <v>145</v>
      </c>
      <c r="L4721" s="144"/>
      <c r="M4721" s="145" t="s">
        <v>2213</v>
      </c>
      <c r="N4721" s="144" t="s">
        <v>21</v>
      </c>
      <c r="O4721" s="144"/>
      <c r="P4721" s="144" t="s">
        <v>3871</v>
      </c>
      <c r="Q4721" s="144" t="s">
        <v>4186</v>
      </c>
      <c r="R4721" s="144" t="s">
        <v>12197</v>
      </c>
      <c r="S4721" s="144" t="s">
        <v>4193</v>
      </c>
      <c r="T4721" s="144" t="s">
        <v>21920</v>
      </c>
      <c r="U4721" s="144" t="s">
        <v>25889</v>
      </c>
      <c r="V4721" s="144"/>
      <c r="W4721" s="144"/>
      <c r="X4721" s="144" t="s">
        <v>21068</v>
      </c>
      <c r="Y4721" s="144"/>
      <c r="Z4721" s="144" t="s">
        <v>21921</v>
      </c>
      <c r="AA4721" s="160">
        <v>3279</v>
      </c>
    </row>
    <row r="4722" spans="1:27" ht="45" customHeight="1" x14ac:dyDescent="0.25">
      <c r="A4722" s="144" t="s">
        <v>25889</v>
      </c>
      <c r="B4722" s="144" t="s">
        <v>32482</v>
      </c>
      <c r="C4722" s="144"/>
      <c r="D4722" s="144"/>
      <c r="E4722" s="144" t="s">
        <v>21922</v>
      </c>
      <c r="F4722" s="144">
        <v>1</v>
      </c>
      <c r="G4722" s="144">
        <v>30</v>
      </c>
      <c r="H4722" s="144">
        <v>798</v>
      </c>
      <c r="I4722" s="144">
        <v>290</v>
      </c>
      <c r="J4722" s="144">
        <v>363</v>
      </c>
      <c r="K4722" s="144">
        <v>145</v>
      </c>
      <c r="L4722" s="144"/>
      <c r="M4722" s="145" t="s">
        <v>2213</v>
      </c>
      <c r="N4722" s="144" t="s">
        <v>21</v>
      </c>
      <c r="O4722" s="144"/>
      <c r="P4722" s="144" t="s">
        <v>3871</v>
      </c>
      <c r="Q4722" s="144" t="s">
        <v>4186</v>
      </c>
      <c r="R4722" s="144" t="s">
        <v>12197</v>
      </c>
      <c r="S4722" s="144" t="s">
        <v>4190</v>
      </c>
      <c r="T4722" s="144" t="s">
        <v>12198</v>
      </c>
      <c r="U4722" s="144" t="s">
        <v>25889</v>
      </c>
      <c r="V4722" s="144" t="s">
        <v>24694</v>
      </c>
      <c r="W4722" s="144">
        <v>404153</v>
      </c>
      <c r="X4722" s="144" t="s">
        <v>12199</v>
      </c>
      <c r="Y4722" s="144">
        <v>88450000000</v>
      </c>
      <c r="Z4722" s="144" t="s">
        <v>27569</v>
      </c>
      <c r="AA4722" s="161">
        <v>262</v>
      </c>
    </row>
    <row r="4723" spans="1:27" ht="45" customHeight="1" x14ac:dyDescent="0.25">
      <c r="A4723" s="144" t="s">
        <v>28642</v>
      </c>
      <c r="B4723" s="144" t="s">
        <v>17520</v>
      </c>
      <c r="C4723" s="144">
        <v>58</v>
      </c>
      <c r="D4723" s="144"/>
      <c r="E4723" s="144"/>
      <c r="F4723" s="144">
        <v>1</v>
      </c>
      <c r="G4723" s="144">
        <v>350</v>
      </c>
      <c r="H4723" s="144">
        <v>1199</v>
      </c>
      <c r="I4723" s="144">
        <v>436</v>
      </c>
      <c r="J4723" s="144">
        <v>545</v>
      </c>
      <c r="K4723" s="144">
        <v>218</v>
      </c>
      <c r="L4723" s="144"/>
      <c r="M4723" s="145" t="s">
        <v>2213</v>
      </c>
      <c r="N4723" s="144" t="s">
        <v>42</v>
      </c>
      <c r="O4723" s="144"/>
      <c r="P4723" s="144" t="s">
        <v>4085</v>
      </c>
      <c r="Q4723" s="144" t="s">
        <v>4187</v>
      </c>
      <c r="R4723" s="144" t="s">
        <v>5023</v>
      </c>
      <c r="S4723" s="144"/>
      <c r="T4723" s="144"/>
      <c r="U4723" s="144" t="s">
        <v>28642</v>
      </c>
      <c r="V4723" s="144"/>
      <c r="W4723" s="144">
        <v>142115</v>
      </c>
      <c r="X4723" s="144" t="s">
        <v>8287</v>
      </c>
      <c r="Y4723" s="144" t="s">
        <v>8288</v>
      </c>
      <c r="Z4723" s="144" t="s">
        <v>28643</v>
      </c>
      <c r="AA4723" s="160">
        <v>1041</v>
      </c>
    </row>
    <row r="4724" spans="1:27" ht="45" customHeight="1" x14ac:dyDescent="0.25">
      <c r="A4724" s="144" t="s">
        <v>28642</v>
      </c>
      <c r="B4724" s="144" t="s">
        <v>17520</v>
      </c>
      <c r="C4724" s="144">
        <v>58</v>
      </c>
      <c r="D4724" s="144"/>
      <c r="E4724" s="144" t="s">
        <v>33324</v>
      </c>
      <c r="F4724" s="144">
        <v>1</v>
      </c>
      <c r="G4724" s="144">
        <v>250</v>
      </c>
      <c r="H4724" s="144"/>
      <c r="I4724" s="144"/>
      <c r="J4724" s="144"/>
      <c r="K4724" s="144"/>
      <c r="L4724" s="144"/>
      <c r="M4724" s="145" t="s">
        <v>2213</v>
      </c>
      <c r="N4724" s="144" t="s">
        <v>42</v>
      </c>
      <c r="O4724" s="144"/>
      <c r="P4724" s="144" t="s">
        <v>4085</v>
      </c>
      <c r="Q4724" s="144" t="s">
        <v>4187</v>
      </c>
      <c r="R4724" s="144" t="s">
        <v>5023</v>
      </c>
      <c r="S4724" s="144"/>
      <c r="T4724" s="144"/>
      <c r="U4724" s="144" t="s">
        <v>28642</v>
      </c>
      <c r="V4724" s="144" t="s">
        <v>6544</v>
      </c>
      <c r="W4724" s="144">
        <v>142115</v>
      </c>
      <c r="X4724" s="144" t="s">
        <v>6546</v>
      </c>
      <c r="Y4724" s="144">
        <v>89150000000</v>
      </c>
      <c r="Z4724" s="150" t="s">
        <v>6547</v>
      </c>
      <c r="AA4724" s="160">
        <v>1156</v>
      </c>
    </row>
    <row r="4725" spans="1:27" ht="45" customHeight="1" x14ac:dyDescent="0.25">
      <c r="A4725" s="144" t="s">
        <v>10230</v>
      </c>
      <c r="B4725" s="144" t="s">
        <v>4208</v>
      </c>
      <c r="C4725" s="144"/>
      <c r="D4725" s="144"/>
      <c r="E4725" s="144"/>
      <c r="F4725" s="144">
        <v>1</v>
      </c>
      <c r="G4725" s="144"/>
      <c r="H4725" s="144">
        <v>798</v>
      </c>
      <c r="I4725" s="144">
        <v>290</v>
      </c>
      <c r="J4725" s="144">
        <v>363</v>
      </c>
      <c r="K4725" s="144">
        <v>145</v>
      </c>
      <c r="L4725" s="144"/>
      <c r="M4725" s="145" t="s">
        <v>2213</v>
      </c>
      <c r="N4725" s="144" t="s">
        <v>88</v>
      </c>
      <c r="O4725" s="144"/>
      <c r="P4725" s="144" t="s">
        <v>2439</v>
      </c>
      <c r="Q4725" s="145" t="s">
        <v>4186</v>
      </c>
      <c r="R4725" s="144" t="s">
        <v>10231</v>
      </c>
      <c r="S4725" s="144" t="s">
        <v>4191</v>
      </c>
      <c r="T4725" s="144" t="s">
        <v>10231</v>
      </c>
      <c r="U4725" s="144" t="s">
        <v>10230</v>
      </c>
      <c r="V4725" s="144"/>
      <c r="W4725" s="144">
        <v>628148</v>
      </c>
      <c r="X4725" s="144" t="s">
        <v>13311</v>
      </c>
      <c r="Y4725" s="144" t="s">
        <v>10232</v>
      </c>
      <c r="Z4725" s="144" t="s">
        <v>10233</v>
      </c>
      <c r="AA4725" s="160">
        <v>2858</v>
      </c>
    </row>
    <row r="4726" spans="1:27" ht="45" customHeight="1" x14ac:dyDescent="0.25">
      <c r="A4726" s="144" t="s">
        <v>32483</v>
      </c>
      <c r="B4726" s="144" t="s">
        <v>32484</v>
      </c>
      <c r="C4726" s="144"/>
      <c r="D4726" s="144"/>
      <c r="E4726" s="144"/>
      <c r="F4726" s="144">
        <v>1</v>
      </c>
      <c r="G4726" s="144"/>
      <c r="H4726" s="144">
        <v>220</v>
      </c>
      <c r="I4726" s="144">
        <v>100</v>
      </c>
      <c r="J4726" s="144">
        <v>100</v>
      </c>
      <c r="K4726" s="144">
        <v>20</v>
      </c>
      <c r="L4726" s="144"/>
      <c r="M4726" s="145" t="s">
        <v>2213</v>
      </c>
      <c r="N4726" s="144" t="s">
        <v>18</v>
      </c>
      <c r="O4726" s="144"/>
      <c r="P4726" s="144" t="s">
        <v>17715</v>
      </c>
      <c r="Q4726" s="144"/>
      <c r="R4726" s="144"/>
      <c r="S4726" s="144" t="s">
        <v>15453</v>
      </c>
      <c r="T4726" s="144" t="s">
        <v>28354</v>
      </c>
      <c r="U4726" s="144" t="s">
        <v>32483</v>
      </c>
      <c r="V4726" s="144"/>
      <c r="W4726" s="144">
        <v>309966</v>
      </c>
      <c r="X4726" s="144" t="s">
        <v>32485</v>
      </c>
      <c r="Y4726" s="150">
        <v>84720000000</v>
      </c>
      <c r="Z4726" s="144" t="s">
        <v>32486</v>
      </c>
      <c r="AA4726" s="160">
        <v>7357</v>
      </c>
    </row>
    <row r="4727" spans="1:27" ht="45" customHeight="1" x14ac:dyDescent="0.25">
      <c r="A4727" s="144" t="s">
        <v>13770</v>
      </c>
      <c r="B4727" s="144" t="s">
        <v>13672</v>
      </c>
      <c r="C4727" s="144">
        <v>1273</v>
      </c>
      <c r="D4727" s="144"/>
      <c r="E4727" s="144"/>
      <c r="F4727" s="144">
        <v>1</v>
      </c>
      <c r="G4727" s="144"/>
      <c r="H4727" s="144">
        <v>350</v>
      </c>
      <c r="I4727" s="144">
        <v>200</v>
      </c>
      <c r="J4727" s="144">
        <v>100</v>
      </c>
      <c r="K4727" s="144">
        <v>50</v>
      </c>
      <c r="L4727" s="144"/>
      <c r="M4727" s="145" t="s">
        <v>2213</v>
      </c>
      <c r="N4727" s="144" t="s">
        <v>41</v>
      </c>
      <c r="O4727" s="144"/>
      <c r="P4727" s="144" t="s">
        <v>3064</v>
      </c>
      <c r="Q4727" s="144"/>
      <c r="R4727" s="144"/>
      <c r="S4727" s="144"/>
      <c r="T4727" s="144"/>
      <c r="U4727" s="144" t="s">
        <v>13770</v>
      </c>
      <c r="V4727" s="144"/>
      <c r="W4727" s="144"/>
      <c r="X4727" s="144"/>
      <c r="Y4727" s="144"/>
      <c r="Z4727" s="144"/>
      <c r="AA4727" s="160">
        <v>3171</v>
      </c>
    </row>
    <row r="4728" spans="1:27" ht="45" customHeight="1" x14ac:dyDescent="0.25">
      <c r="A4728" s="144" t="s">
        <v>13770</v>
      </c>
      <c r="B4728" s="144" t="s">
        <v>13672</v>
      </c>
      <c r="C4728" s="144">
        <v>1273</v>
      </c>
      <c r="D4728" s="144"/>
      <c r="E4728" s="144" t="s">
        <v>13771</v>
      </c>
      <c r="F4728" s="144">
        <v>1</v>
      </c>
      <c r="G4728" s="144">
        <v>117</v>
      </c>
      <c r="H4728" s="144"/>
      <c r="I4728" s="144"/>
      <c r="J4728" s="144"/>
      <c r="K4728" s="144"/>
      <c r="L4728" s="144"/>
      <c r="M4728" s="145" t="s">
        <v>2213</v>
      </c>
      <c r="N4728" s="144" t="s">
        <v>41</v>
      </c>
      <c r="O4728" s="144"/>
      <c r="P4728" s="144" t="s">
        <v>3064</v>
      </c>
      <c r="Q4728" s="144"/>
      <c r="R4728" s="144"/>
      <c r="S4728" s="144"/>
      <c r="T4728" s="144"/>
      <c r="U4728" s="144" t="s">
        <v>13770</v>
      </c>
      <c r="V4728" s="144" t="s">
        <v>13770</v>
      </c>
      <c r="W4728" s="144">
        <v>117647</v>
      </c>
      <c r="X4728" s="144" t="s">
        <v>13772</v>
      </c>
      <c r="Y4728" s="144"/>
      <c r="Z4728" s="144"/>
      <c r="AA4728" s="160">
        <v>2859</v>
      </c>
    </row>
    <row r="4729" spans="1:27" ht="45" customHeight="1" x14ac:dyDescent="0.25">
      <c r="A4729" s="144" t="s">
        <v>10234</v>
      </c>
      <c r="B4729" s="144" t="s">
        <v>31331</v>
      </c>
      <c r="C4729" s="144"/>
      <c r="D4729" s="144" t="s">
        <v>10235</v>
      </c>
      <c r="E4729" s="144"/>
      <c r="F4729" s="144">
        <v>2</v>
      </c>
      <c r="G4729" s="144"/>
      <c r="H4729" s="144"/>
      <c r="I4729" s="144"/>
      <c r="J4729" s="144"/>
      <c r="K4729" s="144"/>
      <c r="L4729" s="144">
        <v>150</v>
      </c>
      <c r="M4729" s="145" t="s">
        <v>2213</v>
      </c>
      <c r="N4729" s="144" t="s">
        <v>20</v>
      </c>
      <c r="O4729" s="144"/>
      <c r="P4729" s="144" t="s">
        <v>2852</v>
      </c>
      <c r="Q4729" s="144"/>
      <c r="R4729" s="144"/>
      <c r="S4729" s="144"/>
      <c r="T4729" s="144"/>
      <c r="U4729" s="144" t="s">
        <v>10234</v>
      </c>
      <c r="V4729" s="144"/>
      <c r="W4729" s="144">
        <v>601902</v>
      </c>
      <c r="X4729" s="144" t="s">
        <v>10236</v>
      </c>
      <c r="Y4729" s="144" t="s">
        <v>10237</v>
      </c>
      <c r="Z4729" s="144" t="s">
        <v>31332</v>
      </c>
      <c r="AA4729" s="160">
        <v>2860</v>
      </c>
    </row>
    <row r="4730" spans="1:27" ht="45" customHeight="1" x14ac:dyDescent="0.25">
      <c r="A4730" s="144" t="s">
        <v>37370</v>
      </c>
      <c r="B4730" s="167" t="s">
        <v>37371</v>
      </c>
      <c r="C4730" s="144"/>
      <c r="D4730" s="144" t="s">
        <v>37372</v>
      </c>
      <c r="E4730" s="144"/>
      <c r="F4730" s="144">
        <v>1</v>
      </c>
      <c r="G4730" s="144">
        <v>250</v>
      </c>
      <c r="H4730" s="144"/>
      <c r="I4730" s="144"/>
      <c r="J4730" s="144"/>
      <c r="K4730" s="144"/>
      <c r="L4730" s="144"/>
      <c r="M4730" s="145" t="s">
        <v>2213</v>
      </c>
      <c r="N4730" s="144" t="s">
        <v>23</v>
      </c>
      <c r="O4730" s="144"/>
      <c r="P4730" s="144" t="s">
        <v>3169</v>
      </c>
      <c r="Q4730" s="144"/>
      <c r="R4730" s="144"/>
      <c r="S4730" s="144" t="s">
        <v>4190</v>
      </c>
      <c r="T4730" s="144" t="s">
        <v>37373</v>
      </c>
      <c r="U4730" s="144" t="s">
        <v>37370</v>
      </c>
      <c r="V4730" s="144"/>
      <c r="W4730" s="144">
        <v>396340</v>
      </c>
      <c r="X4730" s="144" t="s">
        <v>37374</v>
      </c>
      <c r="Y4730" s="167">
        <v>84730000000</v>
      </c>
      <c r="Z4730" s="148" t="s">
        <v>37375</v>
      </c>
      <c r="AA4730" s="160">
        <v>7858</v>
      </c>
    </row>
    <row r="4731" spans="1:27" ht="45" customHeight="1" x14ac:dyDescent="0.25">
      <c r="A4731" s="144" t="s">
        <v>10238</v>
      </c>
      <c r="B4731" s="144" t="s">
        <v>4209</v>
      </c>
      <c r="C4731" s="144">
        <v>1</v>
      </c>
      <c r="D4731" s="144"/>
      <c r="E4731" s="144"/>
      <c r="F4731" s="144">
        <v>1</v>
      </c>
      <c r="G4731" s="144"/>
      <c r="H4731" s="144">
        <v>350</v>
      </c>
      <c r="I4731" s="144">
        <v>200</v>
      </c>
      <c r="J4731" s="144">
        <v>100</v>
      </c>
      <c r="K4731" s="144">
        <v>50</v>
      </c>
      <c r="L4731" s="144"/>
      <c r="M4731" s="145" t="s">
        <v>2213</v>
      </c>
      <c r="N4731" s="144" t="s">
        <v>39</v>
      </c>
      <c r="O4731" s="144"/>
      <c r="P4731" s="144" t="s">
        <v>2536</v>
      </c>
      <c r="Q4731" s="144"/>
      <c r="R4731" s="144"/>
      <c r="S4731" s="144" t="s">
        <v>4190</v>
      </c>
      <c r="T4731" s="144" t="s">
        <v>9328</v>
      </c>
      <c r="U4731" s="144" t="s">
        <v>10238</v>
      </c>
      <c r="V4731" s="144"/>
      <c r="W4731" s="144"/>
      <c r="X4731" s="144"/>
      <c r="Y4731" s="150"/>
      <c r="Z4731" s="144"/>
      <c r="AA4731" s="160">
        <v>3247</v>
      </c>
    </row>
    <row r="4732" spans="1:27" ht="45" customHeight="1" x14ac:dyDescent="0.25">
      <c r="A4732" s="144" t="s">
        <v>10238</v>
      </c>
      <c r="B4732" s="144" t="s">
        <v>4209</v>
      </c>
      <c r="C4732" s="144">
        <v>1</v>
      </c>
      <c r="D4732" s="144"/>
      <c r="E4732" s="144" t="s">
        <v>8466</v>
      </c>
      <c r="F4732" s="144">
        <v>1</v>
      </c>
      <c r="G4732" s="144">
        <v>200</v>
      </c>
      <c r="H4732" s="144"/>
      <c r="I4732" s="144"/>
      <c r="J4732" s="144"/>
      <c r="K4732" s="144"/>
      <c r="L4732" s="144"/>
      <c r="M4732" s="145" t="s">
        <v>2213</v>
      </c>
      <c r="N4732" s="144" t="s">
        <v>39</v>
      </c>
      <c r="O4732" s="144"/>
      <c r="P4732" s="144" t="s">
        <v>2536</v>
      </c>
      <c r="Q4732" s="144"/>
      <c r="R4732" s="144"/>
      <c r="S4732" s="144" t="s">
        <v>4190</v>
      </c>
      <c r="T4732" s="144" t="s">
        <v>9328</v>
      </c>
      <c r="U4732" s="144" t="s">
        <v>10238</v>
      </c>
      <c r="V4732" s="144" t="s">
        <v>10238</v>
      </c>
      <c r="W4732" s="144">
        <v>399431</v>
      </c>
      <c r="X4732" s="144" t="s">
        <v>10239</v>
      </c>
      <c r="Y4732" s="144"/>
      <c r="Z4732" s="144"/>
      <c r="AA4732" s="160">
        <v>2861</v>
      </c>
    </row>
    <row r="4733" spans="1:27" ht="45" customHeight="1" x14ac:dyDescent="0.25">
      <c r="A4733" s="144" t="s">
        <v>17276</v>
      </c>
      <c r="B4733" s="144" t="s">
        <v>16082</v>
      </c>
      <c r="C4733" s="144">
        <v>5</v>
      </c>
      <c r="D4733" s="144"/>
      <c r="E4733" s="144"/>
      <c r="F4733" s="144">
        <v>1</v>
      </c>
      <c r="G4733" s="144"/>
      <c r="H4733" s="144">
        <v>1200</v>
      </c>
      <c r="I4733" s="144">
        <v>600</v>
      </c>
      <c r="J4733" s="144">
        <v>400</v>
      </c>
      <c r="K4733" s="144">
        <v>200</v>
      </c>
      <c r="L4733" s="144"/>
      <c r="M4733" s="145" t="s">
        <v>2213</v>
      </c>
      <c r="N4733" s="144" t="s">
        <v>46</v>
      </c>
      <c r="O4733" s="144"/>
      <c r="P4733" s="144" t="s">
        <v>3774</v>
      </c>
      <c r="Q4733" s="144"/>
      <c r="R4733" s="144"/>
      <c r="S4733" s="144"/>
      <c r="T4733" s="144"/>
      <c r="U4733" s="144" t="s">
        <v>17276</v>
      </c>
      <c r="V4733" s="144"/>
      <c r="W4733" s="144">
        <v>460000</v>
      </c>
      <c r="X4733" s="144" t="s">
        <v>20799</v>
      </c>
      <c r="Y4733" s="144" t="s">
        <v>17277</v>
      </c>
      <c r="Z4733" s="144" t="s">
        <v>17278</v>
      </c>
      <c r="AA4733" s="160">
        <v>4256</v>
      </c>
    </row>
    <row r="4734" spans="1:27" ht="45" customHeight="1" x14ac:dyDescent="0.25">
      <c r="A4734" s="144" t="s">
        <v>20800</v>
      </c>
      <c r="B4734" s="144" t="s">
        <v>20801</v>
      </c>
      <c r="C4734" s="144">
        <v>30</v>
      </c>
      <c r="D4734" s="144" t="s">
        <v>20802</v>
      </c>
      <c r="E4734" s="144"/>
      <c r="F4734" s="144">
        <v>1</v>
      </c>
      <c r="G4734" s="144"/>
      <c r="H4734" s="144">
        <v>700</v>
      </c>
      <c r="I4734" s="144">
        <v>300</v>
      </c>
      <c r="J4734" s="144">
        <v>300</v>
      </c>
      <c r="K4734" s="144">
        <v>100</v>
      </c>
      <c r="L4734" s="144"/>
      <c r="M4734" s="145" t="s">
        <v>2213</v>
      </c>
      <c r="N4734" s="144" t="s">
        <v>34</v>
      </c>
      <c r="O4734" s="144"/>
      <c r="P4734" s="144" t="s">
        <v>3627</v>
      </c>
      <c r="Q4734" s="144"/>
      <c r="R4734" s="144"/>
      <c r="S4734" s="144" t="s">
        <v>4228</v>
      </c>
      <c r="T4734" s="144" t="s">
        <v>17991</v>
      </c>
      <c r="U4734" s="144" t="s">
        <v>20800</v>
      </c>
      <c r="V4734" s="144"/>
      <c r="W4734" s="144">
        <v>352032</v>
      </c>
      <c r="X4734" s="144" t="s">
        <v>20803</v>
      </c>
      <c r="Y4734" s="144" t="s">
        <v>20804</v>
      </c>
      <c r="Z4734" s="144"/>
      <c r="AA4734" s="160">
        <v>5174</v>
      </c>
    </row>
    <row r="4735" spans="1:27" ht="45" customHeight="1" x14ac:dyDescent="0.25">
      <c r="A4735" s="144" t="s">
        <v>10243</v>
      </c>
      <c r="B4735" s="144" t="s">
        <v>15891</v>
      </c>
      <c r="C4735" s="144">
        <v>3</v>
      </c>
      <c r="D4735" s="144"/>
      <c r="E4735" s="144"/>
      <c r="F4735" s="144">
        <v>1</v>
      </c>
      <c r="G4735" s="144"/>
      <c r="H4735" s="144">
        <v>505</v>
      </c>
      <c r="I4735" s="144">
        <v>290</v>
      </c>
      <c r="J4735" s="144">
        <v>363</v>
      </c>
      <c r="K4735" s="144">
        <v>145</v>
      </c>
      <c r="L4735" s="144"/>
      <c r="M4735" s="145" t="s">
        <v>2213</v>
      </c>
      <c r="N4735" s="144" t="s">
        <v>21</v>
      </c>
      <c r="O4735" s="144"/>
      <c r="P4735" s="144" t="s">
        <v>2783</v>
      </c>
      <c r="Q4735" s="144"/>
      <c r="R4735" s="144"/>
      <c r="S4735" s="144" t="s">
        <v>4190</v>
      </c>
      <c r="T4735" s="144" t="s">
        <v>10244</v>
      </c>
      <c r="U4735" s="144" t="s">
        <v>10243</v>
      </c>
      <c r="V4735" s="144"/>
      <c r="W4735" s="144">
        <v>403731</v>
      </c>
      <c r="X4735" s="144" t="s">
        <v>10245</v>
      </c>
      <c r="Y4735" s="144" t="s">
        <v>15892</v>
      </c>
      <c r="Z4735" s="144" t="s">
        <v>15893</v>
      </c>
      <c r="AA4735" s="160">
        <v>2863</v>
      </c>
    </row>
    <row r="4736" spans="1:27" ht="45" customHeight="1" x14ac:dyDescent="0.25">
      <c r="A4736" s="144" t="s">
        <v>37376</v>
      </c>
      <c r="B4736" s="144" t="s">
        <v>37377</v>
      </c>
      <c r="C4736" s="144"/>
      <c r="D4736" s="144"/>
      <c r="E4736" s="144"/>
      <c r="F4736" s="144">
        <v>1</v>
      </c>
      <c r="G4736" s="144"/>
      <c r="H4736" s="144">
        <v>500</v>
      </c>
      <c r="I4736" s="144"/>
      <c r="J4736" s="144"/>
      <c r="K4736" s="144">
        <v>500</v>
      </c>
      <c r="L4736" s="144"/>
      <c r="M4736" s="145" t="s">
        <v>2213</v>
      </c>
      <c r="N4736" s="144" t="s">
        <v>18</v>
      </c>
      <c r="O4736" s="144"/>
      <c r="P4736" s="144" t="s">
        <v>2375</v>
      </c>
      <c r="Q4736" s="144"/>
      <c r="R4736" s="144"/>
      <c r="S4736" s="144"/>
      <c r="T4736" s="144"/>
      <c r="U4736" s="144" t="s">
        <v>37376</v>
      </c>
      <c r="V4736" s="144"/>
      <c r="W4736" s="144"/>
      <c r="X4736" s="144" t="s">
        <v>37378</v>
      </c>
      <c r="Y4736" s="144"/>
      <c r="Z4736" s="144" t="s">
        <v>37379</v>
      </c>
      <c r="AA4736" s="160">
        <v>7907</v>
      </c>
    </row>
    <row r="4737" spans="1:27" ht="45" customHeight="1" x14ac:dyDescent="0.25">
      <c r="A4737" s="144" t="s">
        <v>10246</v>
      </c>
      <c r="B4737" s="144" t="s">
        <v>4239</v>
      </c>
      <c r="C4737" s="144"/>
      <c r="D4737" s="144"/>
      <c r="E4737" s="144"/>
      <c r="F4737" s="144">
        <v>5</v>
      </c>
      <c r="G4737" s="144"/>
      <c r="H4737" s="144"/>
      <c r="I4737" s="144"/>
      <c r="J4737" s="144"/>
      <c r="K4737" s="144"/>
      <c r="L4737" s="144">
        <v>250</v>
      </c>
      <c r="M4737" s="145" t="s">
        <v>2213</v>
      </c>
      <c r="N4737" s="144" t="s">
        <v>54</v>
      </c>
      <c r="O4737" s="144"/>
      <c r="P4737" s="144" t="s">
        <v>3856</v>
      </c>
      <c r="Q4737" s="144"/>
      <c r="R4737" s="144"/>
      <c r="S4737" s="144" t="s">
        <v>4191</v>
      </c>
      <c r="T4737" s="144" t="s">
        <v>8542</v>
      </c>
      <c r="U4737" s="144" t="s">
        <v>10246</v>
      </c>
      <c r="V4737" s="144"/>
      <c r="W4737" s="144">
        <v>452852</v>
      </c>
      <c r="X4737" s="144" t="s">
        <v>5013</v>
      </c>
      <c r="Y4737" s="144" t="s">
        <v>10247</v>
      </c>
      <c r="Z4737" s="144" t="s">
        <v>10248</v>
      </c>
      <c r="AA4737" s="160">
        <v>2864</v>
      </c>
    </row>
    <row r="4738" spans="1:27" ht="45" customHeight="1" x14ac:dyDescent="0.25">
      <c r="A4738" s="144" t="s">
        <v>10249</v>
      </c>
      <c r="B4738" s="144" t="s">
        <v>4205</v>
      </c>
      <c r="C4738" s="144"/>
      <c r="D4738" s="144" t="s">
        <v>4286</v>
      </c>
      <c r="E4738" s="144"/>
      <c r="F4738" s="144">
        <v>1</v>
      </c>
      <c r="G4738" s="144">
        <v>350</v>
      </c>
      <c r="H4738" s="144"/>
      <c r="I4738" s="144"/>
      <c r="J4738" s="144"/>
      <c r="K4738" s="144"/>
      <c r="L4738" s="144"/>
      <c r="M4738" s="145" t="s">
        <v>2213</v>
      </c>
      <c r="N4738" s="144" t="s">
        <v>27</v>
      </c>
      <c r="O4738" s="144"/>
      <c r="P4738" s="144" t="s">
        <v>2787</v>
      </c>
      <c r="Q4738" s="144"/>
      <c r="R4738" s="144"/>
      <c r="S4738" s="144" t="s">
        <v>4189</v>
      </c>
      <c r="T4738" s="144" t="s">
        <v>5992</v>
      </c>
      <c r="U4738" s="144" t="s">
        <v>10249</v>
      </c>
      <c r="V4738" s="144"/>
      <c r="W4738" s="144">
        <v>665770</v>
      </c>
      <c r="X4738" s="144" t="s">
        <v>20806</v>
      </c>
      <c r="Y4738" s="144" t="s">
        <v>10250</v>
      </c>
      <c r="Z4738" s="144" t="s">
        <v>10251</v>
      </c>
      <c r="AA4738" s="160">
        <v>2866</v>
      </c>
    </row>
    <row r="4739" spans="1:27" ht="45" customHeight="1" x14ac:dyDescent="0.25">
      <c r="A4739" s="144" t="s">
        <v>20807</v>
      </c>
      <c r="B4739" s="144" t="s">
        <v>4447</v>
      </c>
      <c r="C4739" s="144"/>
      <c r="D4739" s="144"/>
      <c r="E4739" s="144"/>
      <c r="F4739" s="144">
        <v>2</v>
      </c>
      <c r="G4739" s="144"/>
      <c r="H4739" s="144"/>
      <c r="I4739" s="144"/>
      <c r="J4739" s="144"/>
      <c r="K4739" s="144"/>
      <c r="L4739" s="144">
        <v>50</v>
      </c>
      <c r="M4739" s="145" t="s">
        <v>2213</v>
      </c>
      <c r="N4739" s="144" t="s">
        <v>39</v>
      </c>
      <c r="O4739" s="144"/>
      <c r="P4739" s="144" t="s">
        <v>2935</v>
      </c>
      <c r="Q4739" s="144"/>
      <c r="R4739" s="144"/>
      <c r="S4739" s="144" t="s">
        <v>4191</v>
      </c>
      <c r="T4739" s="144" t="s">
        <v>7546</v>
      </c>
      <c r="U4739" s="144" t="s">
        <v>20807</v>
      </c>
      <c r="V4739" s="144"/>
      <c r="W4739" s="144">
        <v>399000</v>
      </c>
      <c r="X4739" s="144" t="s">
        <v>8057</v>
      </c>
      <c r="Y4739" s="144" t="s">
        <v>8058</v>
      </c>
      <c r="Z4739" s="144" t="s">
        <v>20808</v>
      </c>
      <c r="AA4739" s="160">
        <v>964</v>
      </c>
    </row>
    <row r="4740" spans="1:27" ht="45" customHeight="1" x14ac:dyDescent="0.25">
      <c r="A4740" s="144" t="s">
        <v>14916</v>
      </c>
      <c r="B4740" s="145" t="s">
        <v>4239</v>
      </c>
      <c r="C4740" s="144"/>
      <c r="D4740" s="144"/>
      <c r="E4740" s="144"/>
      <c r="F4740" s="144">
        <v>5</v>
      </c>
      <c r="G4740" s="144"/>
      <c r="H4740" s="144"/>
      <c r="I4740" s="144"/>
      <c r="J4740" s="144"/>
      <c r="K4740" s="144"/>
      <c r="L4740" s="144">
        <v>250</v>
      </c>
      <c r="M4740" s="145" t="s">
        <v>2213</v>
      </c>
      <c r="N4740" s="144" t="s">
        <v>72</v>
      </c>
      <c r="O4740" s="144"/>
      <c r="P4740" s="144" t="s">
        <v>2762</v>
      </c>
      <c r="Q4740" s="144"/>
      <c r="R4740" s="144"/>
      <c r="S4740" s="144" t="s">
        <v>4195</v>
      </c>
      <c r="T4740" s="144" t="s">
        <v>14917</v>
      </c>
      <c r="U4740" s="144" t="s">
        <v>14916</v>
      </c>
      <c r="V4740" s="144"/>
      <c r="W4740" s="144">
        <v>346250</v>
      </c>
      <c r="X4740" s="144" t="s">
        <v>20809</v>
      </c>
      <c r="Y4740" s="144" t="s">
        <v>14918</v>
      </c>
      <c r="Z4740" s="144" t="s">
        <v>14919</v>
      </c>
      <c r="AA4740" s="160">
        <v>3765</v>
      </c>
    </row>
    <row r="4741" spans="1:27" ht="45" customHeight="1" x14ac:dyDescent="0.25">
      <c r="A4741" s="144" t="s">
        <v>10252</v>
      </c>
      <c r="B4741" s="144" t="s">
        <v>4208</v>
      </c>
      <c r="C4741" s="144"/>
      <c r="D4741" s="144"/>
      <c r="E4741" s="144"/>
      <c r="F4741" s="144">
        <v>1</v>
      </c>
      <c r="G4741" s="144"/>
      <c r="H4741" s="144">
        <v>798</v>
      </c>
      <c r="I4741" s="144">
        <v>290</v>
      </c>
      <c r="J4741" s="144">
        <v>363</v>
      </c>
      <c r="K4741" s="144">
        <v>145</v>
      </c>
      <c r="L4741" s="144"/>
      <c r="M4741" s="145" t="s">
        <v>2213</v>
      </c>
      <c r="N4741" s="144" t="s">
        <v>25</v>
      </c>
      <c r="O4741" s="144"/>
      <c r="P4741" s="144" t="s">
        <v>3794</v>
      </c>
      <c r="Q4741" s="144"/>
      <c r="R4741" s="144"/>
      <c r="S4741" s="144" t="s">
        <v>4190</v>
      </c>
      <c r="T4741" s="144" t="s">
        <v>10253</v>
      </c>
      <c r="U4741" s="144" t="s">
        <v>10252</v>
      </c>
      <c r="V4741" s="144"/>
      <c r="W4741" s="144">
        <v>674125</v>
      </c>
      <c r="X4741" s="144" t="s">
        <v>10254</v>
      </c>
      <c r="Y4741" s="150"/>
      <c r="Z4741" s="144"/>
      <c r="AA4741" s="160">
        <v>2867</v>
      </c>
    </row>
    <row r="4742" spans="1:27" ht="45" customHeight="1" x14ac:dyDescent="0.25">
      <c r="A4742" s="144" t="s">
        <v>21969</v>
      </c>
      <c r="B4742" s="144" t="s">
        <v>16062</v>
      </c>
      <c r="C4742" s="144"/>
      <c r="D4742" s="144"/>
      <c r="E4742" s="144"/>
      <c r="F4742" s="144">
        <v>5</v>
      </c>
      <c r="G4742" s="144"/>
      <c r="H4742" s="144"/>
      <c r="I4742" s="144"/>
      <c r="J4742" s="144"/>
      <c r="K4742" s="144"/>
      <c r="L4742" s="144">
        <v>500</v>
      </c>
      <c r="M4742" s="145" t="s">
        <v>2213</v>
      </c>
      <c r="N4742" s="144" t="s">
        <v>18</v>
      </c>
      <c r="O4742" s="144"/>
      <c r="P4742" s="144" t="s">
        <v>2375</v>
      </c>
      <c r="Q4742" s="144"/>
      <c r="R4742" s="144"/>
      <c r="S4742" s="144"/>
      <c r="T4742" s="144"/>
      <c r="U4742" s="144" t="s">
        <v>21969</v>
      </c>
      <c r="V4742" s="144"/>
      <c r="W4742" s="144">
        <v>308009</v>
      </c>
      <c r="X4742" s="144" t="s">
        <v>30287</v>
      </c>
      <c r="Y4742" s="144">
        <v>4723000000</v>
      </c>
      <c r="Z4742" s="144" t="s">
        <v>30288</v>
      </c>
      <c r="AA4742" s="160">
        <v>7069</v>
      </c>
    </row>
    <row r="4743" spans="1:27" ht="45" customHeight="1" x14ac:dyDescent="0.25">
      <c r="A4743" s="144" t="s">
        <v>10255</v>
      </c>
      <c r="B4743" s="144" t="s">
        <v>13672</v>
      </c>
      <c r="C4743" s="144">
        <v>185</v>
      </c>
      <c r="D4743" s="144"/>
      <c r="E4743" s="144"/>
      <c r="F4743" s="144">
        <v>1</v>
      </c>
      <c r="G4743" s="144"/>
      <c r="H4743" s="144">
        <v>350</v>
      </c>
      <c r="I4743" s="144">
        <v>200</v>
      </c>
      <c r="J4743" s="144">
        <v>100</v>
      </c>
      <c r="K4743" s="144">
        <v>50</v>
      </c>
      <c r="L4743" s="144"/>
      <c r="M4743" s="145" t="s">
        <v>2213</v>
      </c>
      <c r="N4743" s="144" t="s">
        <v>41</v>
      </c>
      <c r="O4743" s="144"/>
      <c r="P4743" s="144" t="s">
        <v>2604</v>
      </c>
      <c r="Q4743" s="144"/>
      <c r="R4743" s="144"/>
      <c r="S4743" s="144"/>
      <c r="T4743" s="144"/>
      <c r="U4743" s="144" t="s">
        <v>10255</v>
      </c>
      <c r="V4743" s="144"/>
      <c r="W4743" s="144"/>
      <c r="X4743" s="144"/>
      <c r="Y4743" s="144"/>
      <c r="Z4743" s="144"/>
      <c r="AA4743" s="160">
        <v>3185</v>
      </c>
    </row>
    <row r="4744" spans="1:27" ht="45" customHeight="1" x14ac:dyDescent="0.25">
      <c r="A4744" s="144" t="s">
        <v>10255</v>
      </c>
      <c r="B4744" s="144" t="s">
        <v>13672</v>
      </c>
      <c r="C4744" s="144">
        <v>185</v>
      </c>
      <c r="D4744" s="144"/>
      <c r="E4744" s="144" t="s">
        <v>13065</v>
      </c>
      <c r="F4744" s="144">
        <v>1</v>
      </c>
      <c r="G4744" s="144">
        <v>350</v>
      </c>
      <c r="H4744" s="144"/>
      <c r="I4744" s="144"/>
      <c r="J4744" s="144"/>
      <c r="K4744" s="144"/>
      <c r="L4744" s="144"/>
      <c r="M4744" s="145" t="s">
        <v>2213</v>
      </c>
      <c r="N4744" s="144" t="s">
        <v>41</v>
      </c>
      <c r="O4744" s="144"/>
      <c r="P4744" s="144" t="s">
        <v>2604</v>
      </c>
      <c r="Q4744" s="144"/>
      <c r="R4744" s="144"/>
      <c r="S4744" s="144"/>
      <c r="T4744" s="144"/>
      <c r="U4744" s="144" t="s">
        <v>10255</v>
      </c>
      <c r="V4744" s="144" t="s">
        <v>10255</v>
      </c>
      <c r="W4744" s="144">
        <v>125008</v>
      </c>
      <c r="X4744" s="144" t="s">
        <v>20810</v>
      </c>
      <c r="Y4744" s="144" t="s">
        <v>13066</v>
      </c>
      <c r="Z4744" s="144" t="s">
        <v>13067</v>
      </c>
      <c r="AA4744" s="161">
        <v>2869</v>
      </c>
    </row>
    <row r="4745" spans="1:27" ht="45" customHeight="1" x14ac:dyDescent="0.25">
      <c r="A4745" s="144" t="s">
        <v>10255</v>
      </c>
      <c r="B4745" s="144" t="s">
        <v>17279</v>
      </c>
      <c r="C4745" s="144"/>
      <c r="D4745" s="144" t="s">
        <v>6013</v>
      </c>
      <c r="E4745" s="144"/>
      <c r="F4745" s="144">
        <v>1</v>
      </c>
      <c r="G4745" s="144">
        <v>293</v>
      </c>
      <c r="H4745" s="144"/>
      <c r="I4745" s="144"/>
      <c r="J4745" s="144"/>
      <c r="K4745" s="144"/>
      <c r="L4745" s="144"/>
      <c r="M4745" s="145" t="s">
        <v>2213</v>
      </c>
      <c r="N4745" s="144" t="s">
        <v>21</v>
      </c>
      <c r="O4745" s="144"/>
      <c r="P4745" s="144" t="s">
        <v>2588</v>
      </c>
      <c r="Q4745" s="144"/>
      <c r="R4745" s="144"/>
      <c r="S4745" s="144" t="s">
        <v>4190</v>
      </c>
      <c r="T4745" s="144" t="s">
        <v>10256</v>
      </c>
      <c r="U4745" s="144" t="s">
        <v>10255</v>
      </c>
      <c r="V4745" s="144"/>
      <c r="W4745" s="144">
        <v>403021</v>
      </c>
      <c r="X4745" s="144" t="s">
        <v>10257</v>
      </c>
      <c r="Y4745" s="144" t="s">
        <v>10258</v>
      </c>
      <c r="Z4745" s="144" t="s">
        <v>10259</v>
      </c>
      <c r="AA4745" s="160">
        <v>2868</v>
      </c>
    </row>
    <row r="4746" spans="1:27" ht="45" customHeight="1" x14ac:dyDescent="0.25">
      <c r="A4746" s="144" t="s">
        <v>28644</v>
      </c>
      <c r="B4746" s="144" t="s">
        <v>28645</v>
      </c>
      <c r="C4746" s="144"/>
      <c r="D4746" s="144"/>
      <c r="E4746" s="144"/>
      <c r="F4746" s="144">
        <v>1</v>
      </c>
      <c r="G4746" s="144"/>
      <c r="H4746" s="144">
        <v>600</v>
      </c>
      <c r="I4746" s="144">
        <v>200</v>
      </c>
      <c r="J4746" s="144">
        <v>300</v>
      </c>
      <c r="K4746" s="144">
        <v>100</v>
      </c>
      <c r="L4746" s="144"/>
      <c r="M4746" s="145" t="s">
        <v>2213</v>
      </c>
      <c r="N4746" s="144" t="s">
        <v>84</v>
      </c>
      <c r="O4746" s="144"/>
      <c r="P4746" s="144" t="s">
        <v>2841</v>
      </c>
      <c r="Q4746" s="144"/>
      <c r="R4746" s="144"/>
      <c r="S4746" s="144" t="s">
        <v>4190</v>
      </c>
      <c r="T4746" s="144" t="s">
        <v>7148</v>
      </c>
      <c r="U4746" s="144" t="s">
        <v>28644</v>
      </c>
      <c r="V4746" s="144"/>
      <c r="W4746" s="144">
        <v>301164</v>
      </c>
      <c r="X4746" s="144" t="s">
        <v>28646</v>
      </c>
      <c r="Y4746" s="149" t="s">
        <v>28647</v>
      </c>
      <c r="Z4746" s="144" t="s">
        <v>28648</v>
      </c>
      <c r="AA4746" s="160">
        <v>7021</v>
      </c>
    </row>
    <row r="4747" spans="1:27" ht="45" customHeight="1" x14ac:dyDescent="0.25">
      <c r="A4747" s="144" t="s">
        <v>20811</v>
      </c>
      <c r="B4747" s="144" t="s">
        <v>15730</v>
      </c>
      <c r="C4747" s="144">
        <v>46</v>
      </c>
      <c r="D4747" s="144"/>
      <c r="E4747" s="144"/>
      <c r="F4747" s="144">
        <v>1</v>
      </c>
      <c r="G4747" s="144"/>
      <c r="H4747" s="144">
        <v>850</v>
      </c>
      <c r="I4747" s="144">
        <v>400</v>
      </c>
      <c r="J4747" s="144">
        <v>400</v>
      </c>
      <c r="K4747" s="144">
        <v>50</v>
      </c>
      <c r="L4747" s="144"/>
      <c r="M4747" s="145" t="s">
        <v>2213</v>
      </c>
      <c r="N4747" s="144" t="s">
        <v>73</v>
      </c>
      <c r="O4747" s="144"/>
      <c r="P4747" s="144" t="s">
        <v>3363</v>
      </c>
      <c r="Q4747" s="144"/>
      <c r="R4747" s="144"/>
      <c r="S4747" s="144"/>
      <c r="T4747" s="144"/>
      <c r="U4747" s="144" t="s">
        <v>20811</v>
      </c>
      <c r="V4747" s="144"/>
      <c r="W4747" s="144">
        <v>390028</v>
      </c>
      <c r="X4747" s="144" t="s">
        <v>20812</v>
      </c>
      <c r="Y4747" s="144">
        <v>330403</v>
      </c>
      <c r="Z4747" s="144" t="s">
        <v>20813</v>
      </c>
      <c r="AA4747" s="160">
        <v>5636</v>
      </c>
    </row>
    <row r="4748" spans="1:27" ht="45" customHeight="1" x14ac:dyDescent="0.25">
      <c r="A4748" s="144" t="s">
        <v>10260</v>
      </c>
      <c r="B4748" s="144" t="s">
        <v>10261</v>
      </c>
      <c r="C4748" s="144"/>
      <c r="D4748" s="144"/>
      <c r="E4748" s="144"/>
      <c r="F4748" s="144">
        <v>2</v>
      </c>
      <c r="G4748" s="144"/>
      <c r="H4748" s="144"/>
      <c r="I4748" s="144"/>
      <c r="J4748" s="144"/>
      <c r="K4748" s="144"/>
      <c r="L4748" s="144">
        <v>50</v>
      </c>
      <c r="M4748" s="145" t="s">
        <v>2213</v>
      </c>
      <c r="N4748" s="144" t="s">
        <v>85</v>
      </c>
      <c r="O4748" s="144"/>
      <c r="P4748" s="144" t="s">
        <v>3567</v>
      </c>
      <c r="Q4748" s="144"/>
      <c r="R4748" s="144"/>
      <c r="S4748" s="144" t="s">
        <v>4190</v>
      </c>
      <c r="T4748" s="144" t="s">
        <v>10262</v>
      </c>
      <c r="U4748" s="144" t="s">
        <v>10260</v>
      </c>
      <c r="V4748" s="144"/>
      <c r="W4748" s="144">
        <v>626190</v>
      </c>
      <c r="X4748" s="144" t="s">
        <v>10263</v>
      </c>
      <c r="Y4748" s="144" t="s">
        <v>10264</v>
      </c>
      <c r="Z4748" s="144" t="s">
        <v>10265</v>
      </c>
      <c r="AA4748" s="160">
        <v>2870</v>
      </c>
    </row>
    <row r="4749" spans="1:27" ht="45" customHeight="1" x14ac:dyDescent="0.25">
      <c r="A4749" s="144" t="s">
        <v>10266</v>
      </c>
      <c r="B4749" s="144" t="s">
        <v>15409</v>
      </c>
      <c r="C4749" s="144">
        <v>1</v>
      </c>
      <c r="D4749" s="144"/>
      <c r="E4749" s="144"/>
      <c r="F4749" s="144">
        <v>1</v>
      </c>
      <c r="G4749" s="144"/>
      <c r="H4749" s="144">
        <v>450</v>
      </c>
      <c r="I4749" s="144">
        <v>436</v>
      </c>
      <c r="J4749" s="144">
        <v>545</v>
      </c>
      <c r="K4749" s="144">
        <v>218</v>
      </c>
      <c r="L4749" s="144"/>
      <c r="M4749" s="145" t="s">
        <v>2213</v>
      </c>
      <c r="N4749" s="144" t="s">
        <v>19</v>
      </c>
      <c r="O4749" s="144"/>
      <c r="P4749" s="144" t="s">
        <v>3916</v>
      </c>
      <c r="Q4749" s="144"/>
      <c r="R4749" s="144"/>
      <c r="S4749" s="144"/>
      <c r="T4749" s="144"/>
      <c r="U4749" s="144" t="s">
        <v>10266</v>
      </c>
      <c r="V4749" s="144"/>
      <c r="W4749" s="144">
        <v>242610</v>
      </c>
      <c r="X4749" s="144" t="s">
        <v>10267</v>
      </c>
      <c r="Y4749" s="144">
        <v>84830000000</v>
      </c>
      <c r="Z4749" s="144" t="s">
        <v>10268</v>
      </c>
      <c r="AA4749" s="160">
        <v>2871</v>
      </c>
    </row>
    <row r="4750" spans="1:27" ht="45" customHeight="1" x14ac:dyDescent="0.25">
      <c r="A4750" s="144" t="s">
        <v>36106</v>
      </c>
      <c r="B4750" s="144" t="s">
        <v>25948</v>
      </c>
      <c r="C4750" s="144"/>
      <c r="D4750" s="144" t="s">
        <v>36107</v>
      </c>
      <c r="E4750" s="144"/>
      <c r="F4750" s="144">
        <v>2</v>
      </c>
      <c r="G4750" s="144"/>
      <c r="H4750" s="144"/>
      <c r="I4750" s="144"/>
      <c r="J4750" s="144"/>
      <c r="K4750" s="144"/>
      <c r="L4750" s="144">
        <v>350</v>
      </c>
      <c r="M4750" s="145" t="s">
        <v>2213</v>
      </c>
      <c r="N4750" s="144" t="s">
        <v>18</v>
      </c>
      <c r="O4750" s="144"/>
      <c r="P4750" s="144" t="s">
        <v>13858</v>
      </c>
      <c r="Q4750" s="144"/>
      <c r="R4750" s="144"/>
      <c r="S4750" s="144"/>
      <c r="T4750" s="144"/>
      <c r="U4750" s="144" t="s">
        <v>36106</v>
      </c>
      <c r="V4750" s="144"/>
      <c r="W4750" s="144">
        <v>309504</v>
      </c>
      <c r="X4750" s="144"/>
      <c r="Y4750" s="144"/>
      <c r="Z4750" s="144"/>
      <c r="AA4750" s="160">
        <v>7620</v>
      </c>
    </row>
    <row r="4751" spans="1:27" ht="45" customHeight="1" x14ac:dyDescent="0.25">
      <c r="A4751" s="144" t="s">
        <v>36108</v>
      </c>
      <c r="B4751" s="144" t="s">
        <v>36109</v>
      </c>
      <c r="C4751" s="144">
        <v>6</v>
      </c>
      <c r="D4751" s="144" t="s">
        <v>5037</v>
      </c>
      <c r="E4751" s="144"/>
      <c r="F4751" s="144">
        <v>1</v>
      </c>
      <c r="G4751" s="144">
        <v>350</v>
      </c>
      <c r="H4751" s="144"/>
      <c r="I4751" s="144"/>
      <c r="J4751" s="144"/>
      <c r="K4751" s="144"/>
      <c r="L4751" s="144"/>
      <c r="M4751" s="145" t="s">
        <v>2213</v>
      </c>
      <c r="N4751" s="144" t="s">
        <v>31</v>
      </c>
      <c r="O4751" s="144"/>
      <c r="P4751" s="144" t="s">
        <v>13855</v>
      </c>
      <c r="Q4751" s="144"/>
      <c r="R4751" s="144"/>
      <c r="S4751" s="144"/>
      <c r="T4751" s="144"/>
      <c r="U4751" s="144" t="s">
        <v>36108</v>
      </c>
      <c r="V4751" s="144"/>
      <c r="W4751" s="144">
        <v>652870</v>
      </c>
      <c r="X4751" s="144" t="s">
        <v>36110</v>
      </c>
      <c r="Y4751" s="151">
        <v>83850000000</v>
      </c>
      <c r="Z4751" s="151" t="s">
        <v>36111</v>
      </c>
      <c r="AA4751" s="160">
        <v>7606</v>
      </c>
    </row>
    <row r="4752" spans="1:27" ht="45" customHeight="1" x14ac:dyDescent="0.25">
      <c r="A4752" s="144" t="s">
        <v>17280</v>
      </c>
      <c r="B4752" s="144" t="s">
        <v>15483</v>
      </c>
      <c r="C4752" s="144">
        <v>118</v>
      </c>
      <c r="D4752" s="144"/>
      <c r="E4752" s="144"/>
      <c r="F4752" s="144">
        <v>1</v>
      </c>
      <c r="G4752" s="144">
        <v>110</v>
      </c>
      <c r="H4752" s="144"/>
      <c r="I4752" s="144"/>
      <c r="J4752" s="144"/>
      <c r="K4752" s="144"/>
      <c r="L4752" s="144"/>
      <c r="M4752" s="145" t="s">
        <v>2213</v>
      </c>
      <c r="N4752" s="144" t="s">
        <v>89</v>
      </c>
      <c r="O4752" s="144"/>
      <c r="P4752" s="144" t="s">
        <v>3651</v>
      </c>
      <c r="Q4752" s="144"/>
      <c r="R4752" s="144"/>
      <c r="S4752" s="144" t="s">
        <v>4190</v>
      </c>
      <c r="T4752" s="144" t="s">
        <v>17281</v>
      </c>
      <c r="U4752" s="144" t="s">
        <v>17280</v>
      </c>
      <c r="V4752" s="144"/>
      <c r="W4752" s="144">
        <v>456507</v>
      </c>
      <c r="X4752" s="144" t="s">
        <v>23236</v>
      </c>
      <c r="Y4752" s="144">
        <v>89190000000</v>
      </c>
      <c r="Z4752" s="144" t="s">
        <v>17282</v>
      </c>
      <c r="AA4752" s="160">
        <v>4228</v>
      </c>
    </row>
    <row r="4753" spans="1:27" ht="45" customHeight="1" x14ac:dyDescent="0.25">
      <c r="A4753" s="144" t="s">
        <v>20814</v>
      </c>
      <c r="B4753" s="144" t="s">
        <v>20815</v>
      </c>
      <c r="C4753" s="144"/>
      <c r="D4753" s="144" t="s">
        <v>20816</v>
      </c>
      <c r="E4753" s="144"/>
      <c r="F4753" s="144">
        <v>1</v>
      </c>
      <c r="G4753" s="144"/>
      <c r="H4753" s="144">
        <v>560</v>
      </c>
      <c r="I4753" s="144">
        <v>300</v>
      </c>
      <c r="J4753" s="144">
        <v>200</v>
      </c>
      <c r="K4753" s="144">
        <v>60</v>
      </c>
      <c r="L4753" s="144"/>
      <c r="M4753" s="145" t="s">
        <v>2213</v>
      </c>
      <c r="N4753" s="144" t="s">
        <v>45</v>
      </c>
      <c r="O4753" s="144"/>
      <c r="P4753" s="144" t="s">
        <v>3589</v>
      </c>
      <c r="Q4753" s="144"/>
      <c r="R4753" s="144"/>
      <c r="S4753" s="144" t="s">
        <v>4190</v>
      </c>
      <c r="T4753" s="144" t="s">
        <v>6043</v>
      </c>
      <c r="U4753" s="144" t="s">
        <v>20814</v>
      </c>
      <c r="V4753" s="144"/>
      <c r="W4753" s="144">
        <v>646760</v>
      </c>
      <c r="X4753" s="144" t="s">
        <v>20817</v>
      </c>
      <c r="Y4753" s="144" t="s">
        <v>20819</v>
      </c>
      <c r="Z4753" s="144" t="s">
        <v>20818</v>
      </c>
      <c r="AA4753" s="161">
        <v>5457</v>
      </c>
    </row>
    <row r="4754" spans="1:27" ht="45" customHeight="1" x14ac:dyDescent="0.25">
      <c r="A4754" s="144" t="s">
        <v>37380</v>
      </c>
      <c r="B4754" s="144" t="s">
        <v>37381</v>
      </c>
      <c r="C4754" s="144">
        <v>3</v>
      </c>
      <c r="D4754" s="144" t="s">
        <v>4209</v>
      </c>
      <c r="E4754" s="144"/>
      <c r="F4754" s="144">
        <v>1</v>
      </c>
      <c r="G4754" s="144"/>
      <c r="H4754" s="144">
        <v>650</v>
      </c>
      <c r="I4754" s="144">
        <v>300</v>
      </c>
      <c r="J4754" s="144">
        <v>300</v>
      </c>
      <c r="K4754" s="144">
        <v>50</v>
      </c>
      <c r="L4754" s="144"/>
      <c r="M4754" s="145" t="s">
        <v>2213</v>
      </c>
      <c r="N4754" s="144" t="s">
        <v>46</v>
      </c>
      <c r="O4754" s="144"/>
      <c r="P4754" s="144" t="s">
        <v>3774</v>
      </c>
      <c r="Q4754" s="144"/>
      <c r="R4754" s="144"/>
      <c r="S4754" s="144"/>
      <c r="T4754" s="144"/>
      <c r="U4754" s="144" t="s">
        <v>37380</v>
      </c>
      <c r="V4754" s="144"/>
      <c r="W4754" s="150">
        <v>460008</v>
      </c>
      <c r="X4754" s="144" t="s">
        <v>37382</v>
      </c>
      <c r="Y4754" s="149" t="s">
        <v>37383</v>
      </c>
      <c r="Z4754" s="144" t="s">
        <v>25563</v>
      </c>
      <c r="AA4754" s="160">
        <v>7867</v>
      </c>
    </row>
    <row r="4755" spans="1:27" ht="45" customHeight="1" x14ac:dyDescent="0.25">
      <c r="A4755" s="144" t="s">
        <v>10269</v>
      </c>
      <c r="B4755" s="144" t="s">
        <v>4239</v>
      </c>
      <c r="C4755" s="144"/>
      <c r="D4755" s="144" t="s">
        <v>10270</v>
      </c>
      <c r="E4755" s="144"/>
      <c r="F4755" s="144">
        <v>5</v>
      </c>
      <c r="G4755" s="144"/>
      <c r="H4755" s="144"/>
      <c r="I4755" s="144"/>
      <c r="J4755" s="144"/>
      <c r="K4755" s="144"/>
      <c r="L4755" s="144">
        <v>350</v>
      </c>
      <c r="M4755" s="145" t="s">
        <v>2213</v>
      </c>
      <c r="N4755" s="144" t="s">
        <v>32</v>
      </c>
      <c r="O4755" s="144"/>
      <c r="P4755" s="144" t="s">
        <v>3117</v>
      </c>
      <c r="Q4755" s="144" t="s">
        <v>4187</v>
      </c>
      <c r="R4755" s="144" t="s">
        <v>4284</v>
      </c>
      <c r="S4755" s="144"/>
      <c r="T4755" s="144"/>
      <c r="U4755" s="144" t="s">
        <v>10269</v>
      </c>
      <c r="V4755" s="144"/>
      <c r="W4755" s="144">
        <v>610050</v>
      </c>
      <c r="X4755" s="144" t="s">
        <v>10271</v>
      </c>
      <c r="Y4755" s="144" t="s">
        <v>10272</v>
      </c>
      <c r="Z4755" s="144" t="s">
        <v>9278</v>
      </c>
      <c r="AA4755" s="160">
        <v>2872</v>
      </c>
    </row>
    <row r="4756" spans="1:27" ht="45" customHeight="1" x14ac:dyDescent="0.25">
      <c r="A4756" s="144" t="s">
        <v>10273</v>
      </c>
      <c r="B4756" s="144" t="s">
        <v>4205</v>
      </c>
      <c r="C4756" s="144">
        <v>10</v>
      </c>
      <c r="D4756" s="144"/>
      <c r="E4756" s="144"/>
      <c r="F4756" s="144">
        <v>1</v>
      </c>
      <c r="G4756" s="144">
        <v>200</v>
      </c>
      <c r="H4756" s="144"/>
      <c r="I4756" s="144"/>
      <c r="J4756" s="144"/>
      <c r="K4756" s="144"/>
      <c r="L4756" s="144"/>
      <c r="M4756" s="145" t="s">
        <v>2213</v>
      </c>
      <c r="N4756" s="144" t="s">
        <v>34</v>
      </c>
      <c r="O4756" s="144"/>
      <c r="P4756" s="144" t="s">
        <v>3493</v>
      </c>
      <c r="Q4756" s="144"/>
      <c r="R4756" s="144"/>
      <c r="S4756" s="144" t="s">
        <v>4228</v>
      </c>
      <c r="T4756" s="144" t="s">
        <v>10274</v>
      </c>
      <c r="U4756" s="144" t="s">
        <v>10273</v>
      </c>
      <c r="V4756" s="144"/>
      <c r="W4756" s="144">
        <v>352090</v>
      </c>
      <c r="X4756" s="144" t="s">
        <v>20820</v>
      </c>
      <c r="Y4756" s="144"/>
      <c r="Z4756" s="144" t="s">
        <v>10275</v>
      </c>
      <c r="AA4756" s="160">
        <v>2873</v>
      </c>
    </row>
    <row r="4757" spans="1:27" ht="45" customHeight="1" x14ac:dyDescent="0.25">
      <c r="A4757" s="144" t="s">
        <v>10276</v>
      </c>
      <c r="B4757" s="144" t="s">
        <v>4205</v>
      </c>
      <c r="C4757" s="144">
        <v>1</v>
      </c>
      <c r="D4757" s="144" t="s">
        <v>4353</v>
      </c>
      <c r="E4757" s="144"/>
      <c r="F4757" s="144">
        <v>1</v>
      </c>
      <c r="G4757" s="144">
        <v>200</v>
      </c>
      <c r="H4757" s="144"/>
      <c r="I4757" s="144"/>
      <c r="J4757" s="144"/>
      <c r="K4757" s="144"/>
      <c r="L4757" s="144"/>
      <c r="M4757" s="145" t="s">
        <v>2213</v>
      </c>
      <c r="N4757" s="144" t="s">
        <v>23</v>
      </c>
      <c r="O4757" s="144"/>
      <c r="P4757" s="144" t="s">
        <v>2310</v>
      </c>
      <c r="Q4757" s="144"/>
      <c r="R4757" s="144"/>
      <c r="S4757" s="144" t="s">
        <v>4190</v>
      </c>
      <c r="T4757" s="144" t="s">
        <v>10277</v>
      </c>
      <c r="U4757" s="144" t="s">
        <v>10276</v>
      </c>
      <c r="V4757" s="144"/>
      <c r="W4757" s="144">
        <v>396252</v>
      </c>
      <c r="X4757" s="144" t="s">
        <v>13312</v>
      </c>
      <c r="Y4757" s="144"/>
      <c r="Z4757" s="144"/>
      <c r="AA4757" s="161">
        <v>2874</v>
      </c>
    </row>
    <row r="4758" spans="1:27" ht="45" customHeight="1" x14ac:dyDescent="0.25">
      <c r="A4758" s="144" t="s">
        <v>23237</v>
      </c>
      <c r="B4758" s="144" t="s">
        <v>15377</v>
      </c>
      <c r="C4758" s="144">
        <v>72</v>
      </c>
      <c r="D4758" s="144"/>
      <c r="E4758" s="144"/>
      <c r="F4758" s="144">
        <v>1</v>
      </c>
      <c r="G4758" s="144">
        <v>150</v>
      </c>
      <c r="H4758" s="144"/>
      <c r="I4758" s="144"/>
      <c r="J4758" s="144"/>
      <c r="K4758" s="144"/>
      <c r="L4758" s="144"/>
      <c r="M4758" s="145" t="s">
        <v>2213</v>
      </c>
      <c r="N4758" s="144" t="s">
        <v>47</v>
      </c>
      <c r="O4758" s="144"/>
      <c r="P4758" s="144" t="s">
        <v>3451</v>
      </c>
      <c r="Q4758" s="144"/>
      <c r="R4758" s="144"/>
      <c r="S4758" s="144"/>
      <c r="T4758" s="144"/>
      <c r="U4758" s="144" t="s">
        <v>23237</v>
      </c>
      <c r="V4758" s="144"/>
      <c r="W4758" s="144">
        <v>302043</v>
      </c>
      <c r="X4758" s="144" t="s">
        <v>23238</v>
      </c>
      <c r="Y4758" s="144" t="s">
        <v>23239</v>
      </c>
      <c r="Z4758" s="144" t="s">
        <v>23240</v>
      </c>
      <c r="AA4758" s="160">
        <v>6067</v>
      </c>
    </row>
    <row r="4759" spans="1:27" ht="45" customHeight="1" x14ac:dyDescent="0.25">
      <c r="A4759" s="144" t="s">
        <v>31333</v>
      </c>
      <c r="B4759" s="144" t="s">
        <v>16933</v>
      </c>
      <c r="C4759" s="144">
        <v>1</v>
      </c>
      <c r="D4759" s="144"/>
      <c r="E4759" s="144"/>
      <c r="F4759" s="144">
        <v>1</v>
      </c>
      <c r="G4759" s="144"/>
      <c r="H4759" s="144">
        <v>1799</v>
      </c>
      <c r="I4759" s="144">
        <v>654</v>
      </c>
      <c r="J4759" s="144">
        <v>818</v>
      </c>
      <c r="K4759" s="144">
        <v>327</v>
      </c>
      <c r="L4759" s="144"/>
      <c r="M4759" s="145" t="s">
        <v>2213</v>
      </c>
      <c r="N4759" s="144" t="s">
        <v>23</v>
      </c>
      <c r="O4759" s="144"/>
      <c r="P4759" s="144" t="s">
        <v>3535</v>
      </c>
      <c r="Q4759" s="144"/>
      <c r="R4759" s="144"/>
      <c r="S4759" s="144" t="s">
        <v>4189</v>
      </c>
      <c r="T4759" s="144" t="s">
        <v>10278</v>
      </c>
      <c r="U4759" s="144" t="s">
        <v>31333</v>
      </c>
      <c r="V4759" s="144"/>
      <c r="W4759" s="144">
        <v>397855</v>
      </c>
      <c r="X4759" s="144" t="s">
        <v>10279</v>
      </c>
      <c r="Y4759" s="150"/>
      <c r="Z4759" s="144" t="s">
        <v>31334</v>
      </c>
      <c r="AA4759" s="160">
        <v>2875</v>
      </c>
    </row>
    <row r="4760" spans="1:27" ht="45" customHeight="1" x14ac:dyDescent="0.25">
      <c r="A4760" s="144" t="s">
        <v>31333</v>
      </c>
      <c r="B4760" s="144" t="s">
        <v>31335</v>
      </c>
      <c r="C4760" s="144"/>
      <c r="D4760" s="144"/>
      <c r="E4760" s="144"/>
      <c r="F4760" s="144">
        <v>1</v>
      </c>
      <c r="G4760" s="144"/>
      <c r="H4760" s="144">
        <v>798</v>
      </c>
      <c r="I4760" s="144">
        <v>290</v>
      </c>
      <c r="J4760" s="144">
        <v>363</v>
      </c>
      <c r="K4760" s="144">
        <v>145</v>
      </c>
      <c r="L4760" s="144"/>
      <c r="M4760" s="145" t="s">
        <v>2213</v>
      </c>
      <c r="N4760" s="144" t="s">
        <v>23</v>
      </c>
      <c r="O4760" s="144"/>
      <c r="P4760" s="144" t="s">
        <v>3535</v>
      </c>
      <c r="Q4760" s="144"/>
      <c r="R4760" s="144"/>
      <c r="S4760" s="144" t="s">
        <v>4191</v>
      </c>
      <c r="T4760" s="144" t="s">
        <v>9489</v>
      </c>
      <c r="U4760" s="144" t="s">
        <v>31333</v>
      </c>
      <c r="V4760" s="144"/>
      <c r="W4760" s="144">
        <v>397847</v>
      </c>
      <c r="X4760" s="144" t="s">
        <v>9490</v>
      </c>
      <c r="Y4760" s="144"/>
      <c r="Z4760" s="144" t="s">
        <v>31336</v>
      </c>
      <c r="AA4760" s="160">
        <v>724</v>
      </c>
    </row>
    <row r="4761" spans="1:27" ht="45" customHeight="1" x14ac:dyDescent="0.25">
      <c r="A4761" s="144" t="s">
        <v>10280</v>
      </c>
      <c r="B4761" s="144" t="s">
        <v>4205</v>
      </c>
      <c r="C4761" s="144">
        <v>25</v>
      </c>
      <c r="D4761" s="144"/>
      <c r="E4761" s="144"/>
      <c r="F4761" s="144">
        <v>1</v>
      </c>
      <c r="G4761" s="144">
        <v>350</v>
      </c>
      <c r="H4761" s="144"/>
      <c r="I4761" s="144"/>
      <c r="J4761" s="144"/>
      <c r="K4761" s="144"/>
      <c r="L4761" s="144"/>
      <c r="M4761" s="145" t="s">
        <v>2213</v>
      </c>
      <c r="N4761" s="144" t="s">
        <v>50</v>
      </c>
      <c r="O4761" s="144"/>
      <c r="P4761" s="144" t="s">
        <v>2500</v>
      </c>
      <c r="Q4761" s="144"/>
      <c r="R4761" s="144"/>
      <c r="S4761" s="144" t="s">
        <v>4189</v>
      </c>
      <c r="T4761" s="144" t="s">
        <v>6286</v>
      </c>
      <c r="U4761" s="144" t="s">
        <v>10280</v>
      </c>
      <c r="V4761" s="144"/>
      <c r="W4761" s="144">
        <v>692760</v>
      </c>
      <c r="X4761" s="144" t="s">
        <v>10281</v>
      </c>
      <c r="Y4761" s="144" t="s">
        <v>10282</v>
      </c>
      <c r="Z4761" s="144" t="s">
        <v>10283</v>
      </c>
      <c r="AA4761" s="160">
        <v>2876</v>
      </c>
    </row>
    <row r="4762" spans="1:27" ht="45" customHeight="1" x14ac:dyDescent="0.25">
      <c r="A4762" s="144" t="s">
        <v>10284</v>
      </c>
      <c r="B4762" s="144" t="s">
        <v>16402</v>
      </c>
      <c r="C4762" s="144">
        <v>31</v>
      </c>
      <c r="D4762" s="144"/>
      <c r="E4762" s="144"/>
      <c r="F4762" s="144">
        <v>1</v>
      </c>
      <c r="G4762" s="144">
        <v>200</v>
      </c>
      <c r="H4762" s="144"/>
      <c r="I4762" s="144"/>
      <c r="J4762" s="144"/>
      <c r="K4762" s="144"/>
      <c r="L4762" s="144"/>
      <c r="M4762" s="145" t="s">
        <v>2213</v>
      </c>
      <c r="N4762" s="144" t="s">
        <v>27</v>
      </c>
      <c r="O4762" s="144"/>
      <c r="P4762" s="144" t="s">
        <v>30537</v>
      </c>
      <c r="Q4762" s="144"/>
      <c r="R4762" s="144"/>
      <c r="S4762" s="144" t="s">
        <v>4189</v>
      </c>
      <c r="T4762" s="144" t="s">
        <v>10285</v>
      </c>
      <c r="U4762" s="144" t="s">
        <v>10284</v>
      </c>
      <c r="V4762" s="144"/>
      <c r="W4762" s="144">
        <v>665816</v>
      </c>
      <c r="X4762" s="144" t="s">
        <v>10286</v>
      </c>
      <c r="Y4762" s="144" t="s">
        <v>20821</v>
      </c>
      <c r="Z4762" s="144" t="s">
        <v>10287</v>
      </c>
      <c r="AA4762" s="160">
        <v>2877</v>
      </c>
    </row>
    <row r="4763" spans="1:27" ht="45" customHeight="1" x14ac:dyDescent="0.25">
      <c r="A4763" s="144" t="s">
        <v>10288</v>
      </c>
      <c r="B4763" s="144" t="s">
        <v>4303</v>
      </c>
      <c r="C4763" s="144"/>
      <c r="D4763" s="144" t="s">
        <v>10289</v>
      </c>
      <c r="E4763" s="144"/>
      <c r="F4763" s="144">
        <v>2</v>
      </c>
      <c r="G4763" s="144"/>
      <c r="H4763" s="144"/>
      <c r="I4763" s="144"/>
      <c r="J4763" s="144"/>
      <c r="K4763" s="144"/>
      <c r="L4763" s="144">
        <v>150</v>
      </c>
      <c r="M4763" s="145" t="s">
        <v>2213</v>
      </c>
      <c r="N4763" s="144" t="s">
        <v>74</v>
      </c>
      <c r="O4763" s="144"/>
      <c r="P4763" s="144" t="s">
        <v>3785</v>
      </c>
      <c r="Q4763" s="144" t="s">
        <v>4187</v>
      </c>
      <c r="R4763" s="144" t="s">
        <v>4240</v>
      </c>
      <c r="S4763" s="144"/>
      <c r="T4763" s="144"/>
      <c r="U4763" s="144" t="s">
        <v>10288</v>
      </c>
      <c r="V4763" s="144"/>
      <c r="W4763" s="144">
        <v>443105</v>
      </c>
      <c r="X4763" s="144" t="s">
        <v>20822</v>
      </c>
      <c r="Y4763" s="151" t="s">
        <v>10290</v>
      </c>
      <c r="Z4763" s="150" t="s">
        <v>10291</v>
      </c>
      <c r="AA4763" s="160">
        <v>2878</v>
      </c>
    </row>
    <row r="4764" spans="1:27" ht="45" customHeight="1" x14ac:dyDescent="0.25">
      <c r="A4764" s="144" t="s">
        <v>20823</v>
      </c>
      <c r="B4764" s="144" t="s">
        <v>20824</v>
      </c>
      <c r="C4764" s="144">
        <v>9</v>
      </c>
      <c r="D4764" s="144" t="s">
        <v>5037</v>
      </c>
      <c r="E4764" s="144"/>
      <c r="F4764" s="144">
        <v>1</v>
      </c>
      <c r="G4764" s="144">
        <v>60</v>
      </c>
      <c r="H4764" s="144"/>
      <c r="I4764" s="144"/>
      <c r="J4764" s="144"/>
      <c r="K4764" s="144"/>
      <c r="L4764" s="144"/>
      <c r="M4764" s="145" t="s">
        <v>2213</v>
      </c>
      <c r="N4764" s="144" t="s">
        <v>42</v>
      </c>
      <c r="O4764" s="144"/>
      <c r="P4764" s="144" t="s">
        <v>4085</v>
      </c>
      <c r="Q4764" s="144"/>
      <c r="R4764" s="144"/>
      <c r="S4764" s="144" t="s">
        <v>13932</v>
      </c>
      <c r="T4764" s="144" t="s">
        <v>20825</v>
      </c>
      <c r="U4764" s="144" t="s">
        <v>20823</v>
      </c>
      <c r="V4764" s="144"/>
      <c r="W4764" s="144">
        <v>142152</v>
      </c>
      <c r="X4764" s="144" t="s">
        <v>20826</v>
      </c>
      <c r="Y4764" s="144" t="s">
        <v>20828</v>
      </c>
      <c r="Z4764" s="144" t="s">
        <v>20827</v>
      </c>
      <c r="AA4764" s="160">
        <v>5165</v>
      </c>
    </row>
    <row r="4765" spans="1:27" ht="45" customHeight="1" x14ac:dyDescent="0.25">
      <c r="A4765" s="144" t="s">
        <v>10293</v>
      </c>
      <c r="B4765" s="144" t="s">
        <v>4341</v>
      </c>
      <c r="C4765" s="144">
        <v>53</v>
      </c>
      <c r="D4765" s="144" t="s">
        <v>4218</v>
      </c>
      <c r="E4765" s="144"/>
      <c r="F4765" s="144">
        <v>1</v>
      </c>
      <c r="G4765" s="144">
        <v>350</v>
      </c>
      <c r="H4765" s="144"/>
      <c r="I4765" s="144"/>
      <c r="J4765" s="144"/>
      <c r="K4765" s="144"/>
      <c r="L4765" s="144"/>
      <c r="M4765" s="145" t="s">
        <v>2213</v>
      </c>
      <c r="N4765" s="144" t="s">
        <v>35</v>
      </c>
      <c r="O4765" s="144"/>
      <c r="P4765" s="144" t="s">
        <v>3703</v>
      </c>
      <c r="Q4765" s="144"/>
      <c r="R4765" s="144"/>
      <c r="S4765" s="144"/>
      <c r="T4765" s="144"/>
      <c r="U4765" s="144" t="s">
        <v>10293</v>
      </c>
      <c r="V4765" s="144"/>
      <c r="W4765" s="144">
        <v>663615</v>
      </c>
      <c r="X4765" s="144" t="s">
        <v>10294</v>
      </c>
      <c r="Y4765" s="144" t="s">
        <v>10295</v>
      </c>
      <c r="Z4765" s="144" t="s">
        <v>10296</v>
      </c>
      <c r="AA4765" s="160">
        <v>2880</v>
      </c>
    </row>
    <row r="4766" spans="1:27" ht="45" customHeight="1" x14ac:dyDescent="0.25">
      <c r="A4766" s="144" t="s">
        <v>20836</v>
      </c>
      <c r="B4766" s="144" t="s">
        <v>20837</v>
      </c>
      <c r="C4766" s="144"/>
      <c r="D4766" s="144"/>
      <c r="E4766" s="144"/>
      <c r="F4766" s="144">
        <v>1</v>
      </c>
      <c r="G4766" s="144"/>
      <c r="H4766" s="144">
        <v>270</v>
      </c>
      <c r="I4766" s="144">
        <v>120</v>
      </c>
      <c r="J4766" s="144">
        <v>100</v>
      </c>
      <c r="K4766" s="144">
        <v>50</v>
      </c>
      <c r="L4766" s="144"/>
      <c r="M4766" s="145" t="s">
        <v>2213</v>
      </c>
      <c r="N4766" s="144" t="s">
        <v>53</v>
      </c>
      <c r="O4766" s="144"/>
      <c r="P4766" s="144" t="s">
        <v>2475</v>
      </c>
      <c r="Q4766" s="144"/>
      <c r="R4766" s="144"/>
      <c r="S4766" s="144" t="s">
        <v>4190</v>
      </c>
      <c r="T4766" s="144" t="s">
        <v>20838</v>
      </c>
      <c r="U4766" s="144" t="s">
        <v>20836</v>
      </c>
      <c r="V4766" s="144"/>
      <c r="W4766" s="144">
        <v>644100</v>
      </c>
      <c r="X4766" s="144" t="s">
        <v>15850</v>
      </c>
      <c r="Y4766" s="144" t="s">
        <v>20840</v>
      </c>
      <c r="Z4766" s="144" t="s">
        <v>20839</v>
      </c>
      <c r="AA4766" s="160">
        <v>5549</v>
      </c>
    </row>
    <row r="4767" spans="1:27" ht="45" customHeight="1" x14ac:dyDescent="0.25">
      <c r="A4767" s="144" t="s">
        <v>25891</v>
      </c>
      <c r="B4767" s="144" t="s">
        <v>15409</v>
      </c>
      <c r="C4767" s="144">
        <v>26</v>
      </c>
      <c r="D4767" s="144" t="s">
        <v>25892</v>
      </c>
      <c r="E4767" s="144"/>
      <c r="F4767" s="144">
        <v>1</v>
      </c>
      <c r="G4767" s="144"/>
      <c r="H4767" s="144">
        <v>1007</v>
      </c>
      <c r="I4767" s="144">
        <v>450</v>
      </c>
      <c r="J4767" s="144">
        <v>450</v>
      </c>
      <c r="K4767" s="144">
        <v>107</v>
      </c>
      <c r="L4767" s="144"/>
      <c r="M4767" s="145" t="s">
        <v>2213</v>
      </c>
      <c r="N4767" s="144" t="s">
        <v>19</v>
      </c>
      <c r="O4767" s="144"/>
      <c r="P4767" s="144" t="s">
        <v>2376</v>
      </c>
      <c r="Q4767" s="144"/>
      <c r="R4767" s="144"/>
      <c r="S4767" s="144"/>
      <c r="T4767" s="144"/>
      <c r="U4767" s="144" t="s">
        <v>25891</v>
      </c>
      <c r="V4767" s="144"/>
      <c r="W4767" s="144">
        <v>241047</v>
      </c>
      <c r="X4767" s="144" t="s">
        <v>25893</v>
      </c>
      <c r="Y4767" s="144">
        <v>735361</v>
      </c>
      <c r="Z4767" s="144" t="s">
        <v>25894</v>
      </c>
      <c r="AA4767" s="160">
        <v>6530</v>
      </c>
    </row>
    <row r="4768" spans="1:27" ht="45" customHeight="1" x14ac:dyDescent="0.25">
      <c r="A4768" s="144" t="s">
        <v>25895</v>
      </c>
      <c r="B4768" s="144" t="s">
        <v>25896</v>
      </c>
      <c r="C4768" s="144"/>
      <c r="D4768" s="144"/>
      <c r="E4768" s="144"/>
      <c r="F4768" s="144">
        <v>1</v>
      </c>
      <c r="G4768" s="144"/>
      <c r="H4768" s="144">
        <v>1500</v>
      </c>
      <c r="I4768" s="144">
        <v>500</v>
      </c>
      <c r="J4768" s="144">
        <v>700</v>
      </c>
      <c r="K4768" s="144">
        <v>300</v>
      </c>
      <c r="L4768" s="144"/>
      <c r="M4768" s="145" t="s">
        <v>2213</v>
      </c>
      <c r="N4768" s="144" t="s">
        <v>62</v>
      </c>
      <c r="O4768" s="144"/>
      <c r="P4768" s="144" t="s">
        <v>3640</v>
      </c>
      <c r="Q4768" s="144"/>
      <c r="R4768" s="144"/>
      <c r="S4768" s="144"/>
      <c r="T4768" s="144"/>
      <c r="U4768" s="144" t="s">
        <v>25895</v>
      </c>
      <c r="V4768" s="144"/>
      <c r="W4768" s="144">
        <v>298105</v>
      </c>
      <c r="X4768" s="144" t="s">
        <v>25897</v>
      </c>
      <c r="Y4768" s="144"/>
      <c r="Z4768" s="144" t="s">
        <v>25898</v>
      </c>
      <c r="AA4768" s="160">
        <v>6323</v>
      </c>
    </row>
    <row r="4769" spans="1:27" ht="45" customHeight="1" x14ac:dyDescent="0.25">
      <c r="A4769" s="144" t="s">
        <v>10298</v>
      </c>
      <c r="B4769" s="144" t="s">
        <v>27570</v>
      </c>
      <c r="C4769" s="144">
        <v>4</v>
      </c>
      <c r="D4769" s="144"/>
      <c r="E4769" s="144"/>
      <c r="F4769" s="144">
        <v>3</v>
      </c>
      <c r="G4769" s="144"/>
      <c r="H4769" s="144"/>
      <c r="I4769" s="144"/>
      <c r="J4769" s="144"/>
      <c r="K4769" s="144"/>
      <c r="L4769" s="144">
        <v>150</v>
      </c>
      <c r="M4769" s="145" t="s">
        <v>2213</v>
      </c>
      <c r="N4769" s="144" t="s">
        <v>69</v>
      </c>
      <c r="O4769" s="144"/>
      <c r="P4769" s="144" t="s">
        <v>3602</v>
      </c>
      <c r="Q4769" s="144"/>
      <c r="R4769" s="144"/>
      <c r="S4769" s="144"/>
      <c r="T4769" s="144"/>
      <c r="U4769" s="144" t="s">
        <v>10298</v>
      </c>
      <c r="V4769" s="144"/>
      <c r="W4769" s="144">
        <v>427900</v>
      </c>
      <c r="X4769" s="144" t="s">
        <v>10299</v>
      </c>
      <c r="Y4769" s="144" t="s">
        <v>10300</v>
      </c>
      <c r="Z4769" s="144" t="s">
        <v>10301</v>
      </c>
      <c r="AA4769" s="160">
        <v>2882</v>
      </c>
    </row>
    <row r="4770" spans="1:27" ht="45" customHeight="1" x14ac:dyDescent="0.25">
      <c r="A4770" s="144" t="s">
        <v>36112</v>
      </c>
      <c r="B4770" s="144" t="s">
        <v>15538</v>
      </c>
      <c r="C4770" s="144">
        <v>1</v>
      </c>
      <c r="D4770" s="144" t="s">
        <v>10978</v>
      </c>
      <c r="E4770" s="144"/>
      <c r="F4770" s="144">
        <v>1</v>
      </c>
      <c r="G4770" s="144">
        <v>200</v>
      </c>
      <c r="H4770" s="144"/>
      <c r="I4770" s="144"/>
      <c r="J4770" s="144"/>
      <c r="K4770" s="144"/>
      <c r="L4770" s="144"/>
      <c r="M4770" s="145" t="s">
        <v>2213</v>
      </c>
      <c r="N4770" s="144" t="s">
        <v>80</v>
      </c>
      <c r="O4770" s="144"/>
      <c r="P4770" s="144" t="s">
        <v>30704</v>
      </c>
      <c r="Q4770" s="144" t="s">
        <v>19102</v>
      </c>
      <c r="R4770" s="144" t="s">
        <v>28479</v>
      </c>
      <c r="S4770" s="144" t="s">
        <v>4191</v>
      </c>
      <c r="T4770" s="144" t="s">
        <v>24240</v>
      </c>
      <c r="U4770" s="144" t="s">
        <v>36112</v>
      </c>
      <c r="V4770" s="144"/>
      <c r="W4770" s="144">
        <v>356180</v>
      </c>
      <c r="X4770" s="144" t="s">
        <v>24241</v>
      </c>
      <c r="Y4770" s="144">
        <v>88650000000</v>
      </c>
      <c r="Z4770" s="144" t="s">
        <v>24242</v>
      </c>
      <c r="AA4770" s="160">
        <v>6290</v>
      </c>
    </row>
    <row r="4771" spans="1:27" ht="45" customHeight="1" x14ac:dyDescent="0.25">
      <c r="A4771" s="144" t="s">
        <v>14920</v>
      </c>
      <c r="B4771" s="144" t="s">
        <v>4205</v>
      </c>
      <c r="C4771" s="144"/>
      <c r="D4771" s="144" t="s">
        <v>6810</v>
      </c>
      <c r="E4771" s="144"/>
      <c r="F4771" s="144">
        <v>1</v>
      </c>
      <c r="G4771" s="144">
        <v>140</v>
      </c>
      <c r="H4771" s="144"/>
      <c r="I4771" s="144"/>
      <c r="J4771" s="144"/>
      <c r="K4771" s="144"/>
      <c r="L4771" s="144"/>
      <c r="M4771" s="145" t="s">
        <v>2213</v>
      </c>
      <c r="N4771" s="144" t="s">
        <v>39</v>
      </c>
      <c r="O4771" s="144"/>
      <c r="P4771" s="144" t="s">
        <v>2999</v>
      </c>
      <c r="Q4771" s="144"/>
      <c r="R4771" s="144"/>
      <c r="S4771" s="144" t="s">
        <v>4191</v>
      </c>
      <c r="T4771" s="144" t="s">
        <v>7978</v>
      </c>
      <c r="U4771" s="144" t="s">
        <v>14920</v>
      </c>
      <c r="V4771" s="144"/>
      <c r="W4771" s="144">
        <v>399670</v>
      </c>
      <c r="X4771" s="144" t="s">
        <v>20841</v>
      </c>
      <c r="Y4771" s="144">
        <v>84750000000</v>
      </c>
      <c r="Z4771" s="144" t="s">
        <v>14921</v>
      </c>
      <c r="AA4771" s="160">
        <v>3660</v>
      </c>
    </row>
    <row r="4772" spans="1:27" ht="45" customHeight="1" x14ac:dyDescent="0.25">
      <c r="A4772" s="144" t="s">
        <v>10302</v>
      </c>
      <c r="B4772" s="144" t="s">
        <v>4205</v>
      </c>
      <c r="C4772" s="144">
        <v>52</v>
      </c>
      <c r="D4772" s="144" t="s">
        <v>5923</v>
      </c>
      <c r="E4772" s="144"/>
      <c r="F4772" s="144">
        <v>1</v>
      </c>
      <c r="G4772" s="144">
        <v>350</v>
      </c>
      <c r="H4772" s="144"/>
      <c r="I4772" s="144"/>
      <c r="J4772" s="144"/>
      <c r="K4772" s="144"/>
      <c r="L4772" s="144"/>
      <c r="M4772" s="145" t="s">
        <v>2213</v>
      </c>
      <c r="N4772" s="144" t="s">
        <v>65</v>
      </c>
      <c r="O4772" s="144"/>
      <c r="P4772" s="144" t="s">
        <v>3512</v>
      </c>
      <c r="Q4772" s="144"/>
      <c r="R4772" s="144"/>
      <c r="S4772" s="144" t="s">
        <v>4189</v>
      </c>
      <c r="T4772" s="144" t="s">
        <v>4583</v>
      </c>
      <c r="U4772" s="144" t="s">
        <v>10302</v>
      </c>
      <c r="V4772" s="144"/>
      <c r="W4772" s="144">
        <v>678960</v>
      </c>
      <c r="X4772" s="144" t="s">
        <v>10303</v>
      </c>
      <c r="Y4772" s="144"/>
      <c r="Z4772" s="144"/>
      <c r="AA4772" s="160">
        <v>2884</v>
      </c>
    </row>
    <row r="4773" spans="1:27" ht="45" customHeight="1" x14ac:dyDescent="0.25">
      <c r="A4773" s="144" t="s">
        <v>10304</v>
      </c>
      <c r="B4773" s="144" t="s">
        <v>15377</v>
      </c>
      <c r="C4773" s="144">
        <v>14</v>
      </c>
      <c r="D4773" s="144" t="s">
        <v>9401</v>
      </c>
      <c r="E4773" s="144"/>
      <c r="F4773" s="144">
        <v>1</v>
      </c>
      <c r="G4773" s="144">
        <v>200</v>
      </c>
      <c r="H4773" s="144"/>
      <c r="I4773" s="144"/>
      <c r="J4773" s="144"/>
      <c r="K4773" s="144"/>
      <c r="L4773" s="144"/>
      <c r="M4773" s="145" t="s">
        <v>2213</v>
      </c>
      <c r="N4773" s="144" t="s">
        <v>43</v>
      </c>
      <c r="O4773" s="144"/>
      <c r="P4773" s="144" t="s">
        <v>3066</v>
      </c>
      <c r="Q4773" s="144" t="s">
        <v>4189</v>
      </c>
      <c r="R4773" s="144" t="s">
        <v>28649</v>
      </c>
      <c r="S4773" s="144"/>
      <c r="T4773" s="144"/>
      <c r="U4773" s="144" t="s">
        <v>10304</v>
      </c>
      <c r="V4773" s="144"/>
      <c r="W4773" s="144">
        <v>184530</v>
      </c>
      <c r="X4773" s="144" t="s">
        <v>10305</v>
      </c>
      <c r="Y4773" s="144" t="s">
        <v>10306</v>
      </c>
      <c r="Z4773" s="144" t="s">
        <v>10307</v>
      </c>
      <c r="AA4773" s="160">
        <v>2885</v>
      </c>
    </row>
    <row r="4774" spans="1:27" ht="45" customHeight="1" x14ac:dyDescent="0.25">
      <c r="A4774" s="145" t="s">
        <v>10308</v>
      </c>
      <c r="B4774" s="147" t="s">
        <v>20842</v>
      </c>
      <c r="C4774" s="144">
        <v>15</v>
      </c>
      <c r="D4774" s="144"/>
      <c r="E4774" s="145"/>
      <c r="F4774" s="144">
        <v>1</v>
      </c>
      <c r="G4774" s="144"/>
      <c r="H4774" s="144">
        <v>1199</v>
      </c>
      <c r="I4774" s="144">
        <v>436</v>
      </c>
      <c r="J4774" s="144">
        <v>545</v>
      </c>
      <c r="K4774" s="144">
        <v>218</v>
      </c>
      <c r="L4774" s="144"/>
      <c r="M4774" s="145" t="s">
        <v>2213</v>
      </c>
      <c r="N4774" s="144" t="s">
        <v>62</v>
      </c>
      <c r="O4774" s="144"/>
      <c r="P4774" s="144" t="s">
        <v>3457</v>
      </c>
      <c r="Q4774" s="144"/>
      <c r="R4774" s="144"/>
      <c r="S4774" s="144"/>
      <c r="T4774" s="144"/>
      <c r="U4774" s="144" t="s">
        <v>10308</v>
      </c>
      <c r="V4774" s="145"/>
      <c r="W4774" s="144">
        <v>295024</v>
      </c>
      <c r="X4774" s="145" t="s">
        <v>10309</v>
      </c>
      <c r="Y4774" s="150"/>
      <c r="Z4774" s="144" t="s">
        <v>10310</v>
      </c>
      <c r="AA4774" s="160">
        <v>2886</v>
      </c>
    </row>
    <row r="4775" spans="1:27" ht="45" customHeight="1" x14ac:dyDescent="0.25">
      <c r="A4775" s="144" t="s">
        <v>14922</v>
      </c>
      <c r="B4775" s="144" t="s">
        <v>4230</v>
      </c>
      <c r="C4775" s="144"/>
      <c r="D4775" s="144" t="s">
        <v>8655</v>
      </c>
      <c r="E4775" s="144"/>
      <c r="F4775" s="144">
        <v>5</v>
      </c>
      <c r="G4775" s="144"/>
      <c r="H4775" s="144"/>
      <c r="I4775" s="144"/>
      <c r="J4775" s="144"/>
      <c r="K4775" s="144"/>
      <c r="L4775" s="144">
        <v>800</v>
      </c>
      <c r="M4775" s="145" t="s">
        <v>2213</v>
      </c>
      <c r="N4775" s="144" t="s">
        <v>42</v>
      </c>
      <c r="O4775" s="144"/>
      <c r="P4775" s="144" t="s">
        <v>13850</v>
      </c>
      <c r="Q4775" s="144" t="s">
        <v>4189</v>
      </c>
      <c r="R4775" s="144" t="s">
        <v>28473</v>
      </c>
      <c r="S4775" s="144"/>
      <c r="T4775" s="144"/>
      <c r="U4775" s="144" t="s">
        <v>14922</v>
      </c>
      <c r="V4775" s="144"/>
      <c r="W4775" s="144">
        <v>141021</v>
      </c>
      <c r="X4775" s="144" t="s">
        <v>14923</v>
      </c>
      <c r="Y4775" s="144">
        <v>84960000000</v>
      </c>
      <c r="Z4775" s="144" t="s">
        <v>27571</v>
      </c>
      <c r="AA4775" s="161">
        <v>427</v>
      </c>
    </row>
    <row r="4776" spans="1:27" ht="45" customHeight="1" x14ac:dyDescent="0.25">
      <c r="A4776" s="144" t="s">
        <v>33325</v>
      </c>
      <c r="B4776" s="144" t="s">
        <v>33326</v>
      </c>
      <c r="C4776" s="144">
        <v>4</v>
      </c>
      <c r="D4776" s="144" t="s">
        <v>33327</v>
      </c>
      <c r="E4776" s="144"/>
      <c r="F4776" s="144">
        <v>1</v>
      </c>
      <c r="G4776" s="144"/>
      <c r="H4776" s="144">
        <v>450</v>
      </c>
      <c r="I4776" s="144">
        <v>200</v>
      </c>
      <c r="J4776" s="144">
        <v>200</v>
      </c>
      <c r="K4776" s="144">
        <v>50</v>
      </c>
      <c r="L4776" s="144"/>
      <c r="M4776" s="145" t="s">
        <v>2213</v>
      </c>
      <c r="N4776" s="144" t="s">
        <v>18</v>
      </c>
      <c r="O4776" s="144"/>
      <c r="P4776" s="144" t="s">
        <v>2446</v>
      </c>
      <c r="Q4776" s="144"/>
      <c r="R4776" s="144"/>
      <c r="S4776" s="144" t="s">
        <v>4190</v>
      </c>
      <c r="T4776" s="144" t="s">
        <v>33328</v>
      </c>
      <c r="U4776" s="144" t="s">
        <v>33325</v>
      </c>
      <c r="V4776" s="144"/>
      <c r="W4776" s="144">
        <v>308510</v>
      </c>
      <c r="X4776" s="144" t="s">
        <v>33329</v>
      </c>
      <c r="Y4776" s="144">
        <v>732675</v>
      </c>
      <c r="Z4776" s="144" t="s">
        <v>33330</v>
      </c>
      <c r="AA4776" s="161">
        <v>7553</v>
      </c>
    </row>
    <row r="4777" spans="1:27" ht="45" customHeight="1" x14ac:dyDescent="0.25">
      <c r="A4777" s="144" t="s">
        <v>32487</v>
      </c>
      <c r="B4777" s="144" t="s">
        <v>32488</v>
      </c>
      <c r="C4777" s="144"/>
      <c r="D4777" s="144"/>
      <c r="E4777" s="144"/>
      <c r="F4777" s="144">
        <v>1</v>
      </c>
      <c r="G4777" s="144">
        <v>200</v>
      </c>
      <c r="H4777" s="144"/>
      <c r="I4777" s="144"/>
      <c r="J4777" s="144"/>
      <c r="K4777" s="144"/>
      <c r="L4777" s="144"/>
      <c r="M4777" s="145" t="s">
        <v>2213</v>
      </c>
      <c r="N4777" s="144" t="s">
        <v>18</v>
      </c>
      <c r="O4777" s="144"/>
      <c r="P4777" s="144" t="s">
        <v>2516</v>
      </c>
      <c r="Q4777" s="144"/>
      <c r="R4777" s="144"/>
      <c r="S4777" s="144" t="s">
        <v>15453</v>
      </c>
      <c r="T4777" s="144" t="s">
        <v>32489</v>
      </c>
      <c r="U4777" s="144" t="s">
        <v>32487</v>
      </c>
      <c r="V4777" s="144"/>
      <c r="W4777" s="144">
        <v>350351</v>
      </c>
      <c r="X4777" s="144" t="s">
        <v>32490</v>
      </c>
      <c r="Y4777" s="144" t="s">
        <v>32491</v>
      </c>
      <c r="Z4777" s="144" t="s">
        <v>32492</v>
      </c>
      <c r="AA4777" s="161">
        <v>7212</v>
      </c>
    </row>
    <row r="4778" spans="1:27" ht="45" customHeight="1" x14ac:dyDescent="0.25">
      <c r="A4778" s="144" t="s">
        <v>15894</v>
      </c>
      <c r="B4778" s="144" t="s">
        <v>15895</v>
      </c>
      <c r="C4778" s="144">
        <v>4</v>
      </c>
      <c r="D4778" s="144"/>
      <c r="E4778" s="144"/>
      <c r="F4778" s="144">
        <v>3</v>
      </c>
      <c r="G4778" s="144"/>
      <c r="H4778" s="144"/>
      <c r="I4778" s="144"/>
      <c r="J4778" s="144"/>
      <c r="K4778" s="144"/>
      <c r="L4778" s="144">
        <v>150</v>
      </c>
      <c r="M4778" s="145" t="s">
        <v>2213</v>
      </c>
      <c r="N4778" s="144" t="s">
        <v>113</v>
      </c>
      <c r="O4778" s="144"/>
      <c r="P4778" s="144" t="s">
        <v>2538</v>
      </c>
      <c r="Q4778" s="144"/>
      <c r="R4778" s="144"/>
      <c r="S4778" s="144"/>
      <c r="T4778" s="144"/>
      <c r="U4778" s="144" t="s">
        <v>15894</v>
      </c>
      <c r="V4778" s="144"/>
      <c r="W4778" s="144">
        <v>173023</v>
      </c>
      <c r="X4778" s="144" t="s">
        <v>5783</v>
      </c>
      <c r="Y4778" s="144" t="s">
        <v>5784</v>
      </c>
      <c r="Z4778" s="144" t="s">
        <v>5785</v>
      </c>
      <c r="AA4778" s="161">
        <v>2136</v>
      </c>
    </row>
    <row r="4779" spans="1:27" ht="45" customHeight="1" x14ac:dyDescent="0.25">
      <c r="A4779" s="144" t="s">
        <v>10312</v>
      </c>
      <c r="B4779" s="144" t="s">
        <v>8218</v>
      </c>
      <c r="C4779" s="144"/>
      <c r="D4779" s="144"/>
      <c r="E4779" s="144"/>
      <c r="F4779" s="144">
        <v>1</v>
      </c>
      <c r="G4779" s="144">
        <v>39</v>
      </c>
      <c r="H4779" s="144">
        <v>798</v>
      </c>
      <c r="I4779" s="144">
        <v>290</v>
      </c>
      <c r="J4779" s="144">
        <v>363</v>
      </c>
      <c r="K4779" s="144">
        <v>145</v>
      </c>
      <c r="L4779" s="144"/>
      <c r="M4779" s="145" t="s">
        <v>2213</v>
      </c>
      <c r="N4779" s="144" t="s">
        <v>84</v>
      </c>
      <c r="O4779" s="144"/>
      <c r="P4779" s="144" t="s">
        <v>2841</v>
      </c>
      <c r="Q4779" s="144"/>
      <c r="R4779" s="144"/>
      <c r="S4779" s="144" t="s">
        <v>4191</v>
      </c>
      <c r="T4779" s="144" t="s">
        <v>10313</v>
      </c>
      <c r="U4779" s="144" t="s">
        <v>10312</v>
      </c>
      <c r="V4779" s="144"/>
      <c r="W4779" s="144">
        <v>301176</v>
      </c>
      <c r="X4779" s="144" t="s">
        <v>10314</v>
      </c>
      <c r="Y4779" s="144" t="s">
        <v>10315</v>
      </c>
      <c r="Z4779" s="144" t="s">
        <v>15896</v>
      </c>
      <c r="AA4779" s="160">
        <v>2888</v>
      </c>
    </row>
    <row r="4780" spans="1:27" ht="45" customHeight="1" x14ac:dyDescent="0.25">
      <c r="A4780" s="144" t="s">
        <v>17283</v>
      </c>
      <c r="B4780" s="144" t="s">
        <v>4319</v>
      </c>
      <c r="C4780" s="144">
        <v>33</v>
      </c>
      <c r="D4780" s="144" t="s">
        <v>17284</v>
      </c>
      <c r="E4780" s="144"/>
      <c r="F4780" s="144">
        <v>1</v>
      </c>
      <c r="G4780" s="144"/>
      <c r="H4780" s="144">
        <v>800</v>
      </c>
      <c r="I4780" s="144">
        <v>400</v>
      </c>
      <c r="J4780" s="144">
        <v>300</v>
      </c>
      <c r="K4780" s="144">
        <v>100</v>
      </c>
      <c r="L4780" s="144"/>
      <c r="M4780" s="145" t="s">
        <v>2213</v>
      </c>
      <c r="N4780" s="144" t="s">
        <v>76</v>
      </c>
      <c r="O4780" s="144"/>
      <c r="P4780" s="144" t="s">
        <v>4051</v>
      </c>
      <c r="Q4780" s="144"/>
      <c r="R4780" s="144"/>
      <c r="S4780" s="144" t="s">
        <v>4189</v>
      </c>
      <c r="T4780" s="144" t="s">
        <v>6683</v>
      </c>
      <c r="U4780" s="144" t="s">
        <v>17283</v>
      </c>
      <c r="V4780" s="144"/>
      <c r="W4780" s="144">
        <v>413100</v>
      </c>
      <c r="X4780" s="144" t="s">
        <v>17285</v>
      </c>
      <c r="Y4780" s="144" t="s">
        <v>17286</v>
      </c>
      <c r="Z4780" s="144" t="s">
        <v>17287</v>
      </c>
      <c r="AA4780" s="160">
        <v>4292</v>
      </c>
    </row>
    <row r="4781" spans="1:27" ht="45" customHeight="1" x14ac:dyDescent="0.25">
      <c r="A4781" s="144" t="s">
        <v>28650</v>
      </c>
      <c r="B4781" s="144" t="s">
        <v>15462</v>
      </c>
      <c r="C4781" s="144"/>
      <c r="D4781" s="144" t="s">
        <v>28651</v>
      </c>
      <c r="E4781" s="144"/>
      <c r="F4781" s="144">
        <v>5</v>
      </c>
      <c r="G4781" s="144"/>
      <c r="H4781" s="144"/>
      <c r="I4781" s="144"/>
      <c r="J4781" s="144"/>
      <c r="K4781" s="144"/>
      <c r="L4781" s="144">
        <v>850</v>
      </c>
      <c r="M4781" s="145" t="s">
        <v>2213</v>
      </c>
      <c r="N4781" s="144" t="s">
        <v>34</v>
      </c>
      <c r="O4781" s="144"/>
      <c r="P4781" s="144" t="s">
        <v>3823</v>
      </c>
      <c r="Q4781" s="144"/>
      <c r="R4781" s="144"/>
      <c r="S4781" s="144"/>
      <c r="T4781" s="144"/>
      <c r="U4781" s="144" t="s">
        <v>28650</v>
      </c>
      <c r="V4781" s="144"/>
      <c r="W4781" s="144">
        <v>353901</v>
      </c>
      <c r="X4781" s="144" t="s">
        <v>28652</v>
      </c>
      <c r="Y4781" s="144"/>
      <c r="Z4781" s="144"/>
      <c r="AA4781" s="160">
        <v>6823</v>
      </c>
    </row>
    <row r="4782" spans="1:27" ht="45" customHeight="1" x14ac:dyDescent="0.25">
      <c r="A4782" s="144" t="s">
        <v>15897</v>
      </c>
      <c r="B4782" s="144" t="s">
        <v>15647</v>
      </c>
      <c r="C4782" s="144">
        <v>6</v>
      </c>
      <c r="D4782" s="144" t="s">
        <v>4433</v>
      </c>
      <c r="E4782" s="144"/>
      <c r="F4782" s="144">
        <v>1</v>
      </c>
      <c r="G4782" s="144">
        <v>350</v>
      </c>
      <c r="H4782" s="144"/>
      <c r="I4782" s="144"/>
      <c r="J4782" s="144"/>
      <c r="K4782" s="144"/>
      <c r="L4782" s="144"/>
      <c r="M4782" s="145" t="s">
        <v>2213</v>
      </c>
      <c r="N4782" s="144" t="s">
        <v>15</v>
      </c>
      <c r="O4782" s="144"/>
      <c r="P4782" s="144" t="s">
        <v>3791</v>
      </c>
      <c r="Q4782" s="144"/>
      <c r="R4782" s="144"/>
      <c r="S4782" s="144"/>
      <c r="T4782" s="144"/>
      <c r="U4782" s="144" t="s">
        <v>15897</v>
      </c>
      <c r="V4782" s="144"/>
      <c r="W4782" s="144">
        <v>676307</v>
      </c>
      <c r="X4782" s="144" t="s">
        <v>20843</v>
      </c>
      <c r="Y4782" s="144"/>
      <c r="Z4782" s="144" t="s">
        <v>30289</v>
      </c>
      <c r="AA4782" s="160">
        <v>3875</v>
      </c>
    </row>
    <row r="4783" spans="1:27" ht="45" customHeight="1" x14ac:dyDescent="0.25">
      <c r="A4783" s="144" t="s">
        <v>13773</v>
      </c>
      <c r="B4783" s="144" t="s">
        <v>13774</v>
      </c>
      <c r="C4783" s="144"/>
      <c r="D4783" s="144" t="s">
        <v>13775</v>
      </c>
      <c r="E4783" s="144"/>
      <c r="F4783" s="144">
        <v>2</v>
      </c>
      <c r="G4783" s="144"/>
      <c r="H4783" s="144"/>
      <c r="I4783" s="144"/>
      <c r="J4783" s="144"/>
      <c r="K4783" s="144"/>
      <c r="L4783" s="144">
        <v>150</v>
      </c>
      <c r="M4783" s="145" t="s">
        <v>2213</v>
      </c>
      <c r="N4783" s="144" t="s">
        <v>72</v>
      </c>
      <c r="O4783" s="144"/>
      <c r="P4783" s="144" t="s">
        <v>3145</v>
      </c>
      <c r="Q4783" s="145"/>
      <c r="R4783" s="144"/>
      <c r="S4783" s="144"/>
      <c r="T4783" s="144"/>
      <c r="U4783" s="144" t="s">
        <v>13773</v>
      </c>
      <c r="V4783" s="144"/>
      <c r="W4783" s="144">
        <v>346330</v>
      </c>
      <c r="X4783" s="144" t="s">
        <v>14165</v>
      </c>
      <c r="Y4783" s="144" t="s">
        <v>13776</v>
      </c>
      <c r="Z4783" s="144" t="s">
        <v>13777</v>
      </c>
      <c r="AA4783" s="160">
        <v>2889</v>
      </c>
    </row>
    <row r="4784" spans="1:27" ht="45" customHeight="1" x14ac:dyDescent="0.25">
      <c r="A4784" s="144" t="s">
        <v>14924</v>
      </c>
      <c r="B4784" s="144" t="s">
        <v>31337</v>
      </c>
      <c r="C4784" s="144">
        <v>91</v>
      </c>
      <c r="D4784" s="144"/>
      <c r="E4784" s="144"/>
      <c r="F4784" s="144">
        <v>1</v>
      </c>
      <c r="G4784" s="144"/>
      <c r="H4784" s="144">
        <v>295</v>
      </c>
      <c r="I4784" s="144">
        <v>115</v>
      </c>
      <c r="J4784" s="144">
        <v>150</v>
      </c>
      <c r="K4784" s="144">
        <v>30</v>
      </c>
      <c r="L4784" s="144"/>
      <c r="M4784" s="145" t="s">
        <v>2213</v>
      </c>
      <c r="N4784" s="144" t="s">
        <v>23</v>
      </c>
      <c r="O4784" s="144"/>
      <c r="P4784" s="144" t="s">
        <v>3439</v>
      </c>
      <c r="Q4784" s="144"/>
      <c r="R4784" s="144"/>
      <c r="S4784" s="144" t="s">
        <v>4190</v>
      </c>
      <c r="T4784" s="144" t="s">
        <v>9099</v>
      </c>
      <c r="U4784" s="144" t="s">
        <v>14924</v>
      </c>
      <c r="V4784" s="144"/>
      <c r="W4784" s="144">
        <v>397440</v>
      </c>
      <c r="X4784" s="144" t="s">
        <v>20844</v>
      </c>
      <c r="Y4784" s="150"/>
      <c r="Z4784" s="144" t="s">
        <v>14925</v>
      </c>
      <c r="AA4784" s="160">
        <v>3558</v>
      </c>
    </row>
    <row r="4785" spans="1:27" ht="45" customHeight="1" x14ac:dyDescent="0.25">
      <c r="A4785" s="144" t="s">
        <v>10316</v>
      </c>
      <c r="B4785" s="144" t="s">
        <v>17288</v>
      </c>
      <c r="C4785" s="144">
        <v>1</v>
      </c>
      <c r="D4785" s="144"/>
      <c r="E4785" s="144"/>
      <c r="F4785" s="144">
        <v>1</v>
      </c>
      <c r="G4785" s="144"/>
      <c r="H4785" s="144">
        <v>350</v>
      </c>
      <c r="I4785" s="144">
        <v>436</v>
      </c>
      <c r="J4785" s="144">
        <v>545</v>
      </c>
      <c r="K4785" s="144">
        <v>218</v>
      </c>
      <c r="L4785" s="144"/>
      <c r="M4785" s="145" t="s">
        <v>2213</v>
      </c>
      <c r="N4785" s="144" t="s">
        <v>72</v>
      </c>
      <c r="O4785" s="144"/>
      <c r="P4785" s="144" t="s">
        <v>4061</v>
      </c>
      <c r="Q4785" s="144"/>
      <c r="R4785" s="144"/>
      <c r="S4785" s="144"/>
      <c r="T4785" s="144"/>
      <c r="U4785" s="144" t="s">
        <v>10316</v>
      </c>
      <c r="V4785" s="144"/>
      <c r="W4785" s="144">
        <v>344004</v>
      </c>
      <c r="X4785" s="144" t="s">
        <v>10317</v>
      </c>
      <c r="Y4785" s="144" t="s">
        <v>10318</v>
      </c>
      <c r="Z4785" s="144" t="s">
        <v>37384</v>
      </c>
      <c r="AA4785" s="160">
        <v>2890</v>
      </c>
    </row>
    <row r="4786" spans="1:27" ht="45" customHeight="1" x14ac:dyDescent="0.25">
      <c r="A4786" s="144" t="s">
        <v>30290</v>
      </c>
      <c r="B4786" s="144" t="s">
        <v>19548</v>
      </c>
      <c r="C4786" s="144">
        <v>141</v>
      </c>
      <c r="D4786" s="144"/>
      <c r="E4786" s="144"/>
      <c r="F4786" s="144">
        <v>1</v>
      </c>
      <c r="G4786" s="144">
        <v>350</v>
      </c>
      <c r="H4786" s="144"/>
      <c r="I4786" s="144"/>
      <c r="J4786" s="144"/>
      <c r="K4786" s="144"/>
      <c r="L4786" s="144"/>
      <c r="M4786" s="145" t="s">
        <v>2213</v>
      </c>
      <c r="N4786" s="144" t="s">
        <v>14</v>
      </c>
      <c r="O4786" s="144"/>
      <c r="P4786" s="144" t="s">
        <v>2584</v>
      </c>
      <c r="Q4786" s="144"/>
      <c r="R4786" s="144"/>
      <c r="S4786" s="144"/>
      <c r="T4786" s="144"/>
      <c r="U4786" s="144" t="s">
        <v>30290</v>
      </c>
      <c r="V4786" s="144"/>
      <c r="W4786" s="144">
        <v>656052</v>
      </c>
      <c r="X4786" s="144" t="s">
        <v>10371</v>
      </c>
      <c r="Y4786" s="144" t="s">
        <v>10372</v>
      </c>
      <c r="Z4786" s="144" t="s">
        <v>30291</v>
      </c>
      <c r="AA4786" s="160">
        <v>2909</v>
      </c>
    </row>
    <row r="4787" spans="1:27" ht="45" customHeight="1" x14ac:dyDescent="0.25">
      <c r="A4787" s="144" t="s">
        <v>10320</v>
      </c>
      <c r="B4787" s="144" t="s">
        <v>4208</v>
      </c>
      <c r="C4787" s="144">
        <v>5</v>
      </c>
      <c r="D4787" s="144" t="s">
        <v>10321</v>
      </c>
      <c r="E4787" s="144"/>
      <c r="F4787" s="144">
        <v>1</v>
      </c>
      <c r="G4787" s="144"/>
      <c r="H4787" s="144">
        <v>1199</v>
      </c>
      <c r="I4787" s="144">
        <v>436</v>
      </c>
      <c r="J4787" s="144">
        <v>545</v>
      </c>
      <c r="K4787" s="144">
        <v>218</v>
      </c>
      <c r="L4787" s="144"/>
      <c r="M4787" s="145" t="s">
        <v>2213</v>
      </c>
      <c r="N4787" s="144" t="s">
        <v>80</v>
      </c>
      <c r="O4787" s="144"/>
      <c r="P4787" s="144" t="s">
        <v>3813</v>
      </c>
      <c r="Q4787" s="144"/>
      <c r="R4787" s="144"/>
      <c r="S4787" s="144"/>
      <c r="T4787" s="144"/>
      <c r="U4787" s="144" t="s">
        <v>10320</v>
      </c>
      <c r="V4787" s="144"/>
      <c r="W4787" s="144">
        <v>357500</v>
      </c>
      <c r="X4787" s="144" t="s">
        <v>10322</v>
      </c>
      <c r="Y4787" s="144" t="s">
        <v>10323</v>
      </c>
      <c r="Z4787" s="144" t="s">
        <v>10324</v>
      </c>
      <c r="AA4787" s="160">
        <v>2891</v>
      </c>
    </row>
    <row r="4788" spans="1:27" ht="45" customHeight="1" x14ac:dyDescent="0.25">
      <c r="A4788" s="144" t="s">
        <v>25899</v>
      </c>
      <c r="B4788" s="144" t="s">
        <v>25900</v>
      </c>
      <c r="C4788" s="144"/>
      <c r="D4788" s="144"/>
      <c r="E4788" s="144"/>
      <c r="F4788" s="144">
        <v>2</v>
      </c>
      <c r="G4788" s="144"/>
      <c r="H4788" s="144"/>
      <c r="I4788" s="144"/>
      <c r="J4788" s="144"/>
      <c r="K4788" s="144"/>
      <c r="L4788" s="144">
        <v>250</v>
      </c>
      <c r="M4788" s="145" t="s">
        <v>2213</v>
      </c>
      <c r="N4788" s="144" t="s">
        <v>41</v>
      </c>
      <c r="O4788" s="144"/>
      <c r="P4788" s="144" t="s">
        <v>2393</v>
      </c>
      <c r="Q4788" s="144" t="s">
        <v>4187</v>
      </c>
      <c r="R4788" s="144" t="s">
        <v>14773</v>
      </c>
      <c r="S4788" s="144"/>
      <c r="T4788" s="144"/>
      <c r="U4788" s="144" t="s">
        <v>25899</v>
      </c>
      <c r="V4788" s="144"/>
      <c r="W4788" s="144">
        <v>119517</v>
      </c>
      <c r="X4788" s="144" t="s">
        <v>20544</v>
      </c>
      <c r="Y4788" s="144" t="s">
        <v>14774</v>
      </c>
      <c r="Z4788" s="144" t="s">
        <v>14775</v>
      </c>
      <c r="AA4788" s="160">
        <v>3335</v>
      </c>
    </row>
    <row r="4789" spans="1:27" ht="45" customHeight="1" x14ac:dyDescent="0.25">
      <c r="A4789" s="144" t="s">
        <v>25901</v>
      </c>
      <c r="B4789" s="144" t="s">
        <v>15483</v>
      </c>
      <c r="C4789" s="144"/>
      <c r="D4789" s="144" t="s">
        <v>4218</v>
      </c>
      <c r="E4789" s="144"/>
      <c r="F4789" s="144">
        <v>1</v>
      </c>
      <c r="G4789" s="144">
        <v>200</v>
      </c>
      <c r="H4789" s="144"/>
      <c r="I4789" s="144"/>
      <c r="J4789" s="144"/>
      <c r="K4789" s="144"/>
      <c r="L4789" s="144"/>
      <c r="M4789" s="145" t="s">
        <v>2213</v>
      </c>
      <c r="N4789" s="144" t="s">
        <v>73</v>
      </c>
      <c r="O4789" s="144"/>
      <c r="P4789" s="144" t="s">
        <v>3646</v>
      </c>
      <c r="Q4789" s="144"/>
      <c r="R4789" s="144"/>
      <c r="S4789" s="144" t="s">
        <v>15453</v>
      </c>
      <c r="T4789" s="144" t="s">
        <v>25902</v>
      </c>
      <c r="U4789" s="144" t="s">
        <v>25901</v>
      </c>
      <c r="V4789" s="144"/>
      <c r="W4789" s="144">
        <v>301833</v>
      </c>
      <c r="X4789" s="144" t="s">
        <v>25903</v>
      </c>
      <c r="Y4789" s="144" t="s">
        <v>25904</v>
      </c>
      <c r="Z4789" s="144" t="s">
        <v>25905</v>
      </c>
      <c r="AA4789" s="160">
        <v>6451</v>
      </c>
    </row>
    <row r="4790" spans="1:27" ht="45" customHeight="1" x14ac:dyDescent="0.25">
      <c r="A4790" s="144" t="s">
        <v>36870</v>
      </c>
      <c r="B4790" s="144" t="s">
        <v>36871</v>
      </c>
      <c r="C4790" s="144"/>
      <c r="D4790" s="144"/>
      <c r="E4790" s="144"/>
      <c r="F4790" s="144">
        <v>1</v>
      </c>
      <c r="G4790" s="144"/>
      <c r="H4790" s="144">
        <v>320</v>
      </c>
      <c r="I4790" s="144">
        <v>100</v>
      </c>
      <c r="J4790" s="144">
        <v>150</v>
      </c>
      <c r="K4790" s="144">
        <v>70</v>
      </c>
      <c r="L4790" s="144"/>
      <c r="M4790" s="145" t="s">
        <v>2213</v>
      </c>
      <c r="N4790" s="144" t="s">
        <v>18</v>
      </c>
      <c r="O4790" s="144"/>
      <c r="P4790" s="144" t="s">
        <v>13858</v>
      </c>
      <c r="Q4790" s="144"/>
      <c r="R4790" s="144"/>
      <c r="S4790" s="144" t="s">
        <v>4191</v>
      </c>
      <c r="T4790" s="144" t="s">
        <v>36872</v>
      </c>
      <c r="U4790" s="144" t="s">
        <v>36870</v>
      </c>
      <c r="V4790" s="144"/>
      <c r="W4790" s="144">
        <v>309551</v>
      </c>
      <c r="X4790" s="144" t="s">
        <v>36873</v>
      </c>
      <c r="Y4790" s="151" t="s">
        <v>36874</v>
      </c>
      <c r="Z4790" s="144" t="s">
        <v>36875</v>
      </c>
      <c r="AA4790" s="160">
        <v>7792</v>
      </c>
    </row>
    <row r="4791" spans="1:27" ht="45" customHeight="1" x14ac:dyDescent="0.25">
      <c r="A4791" s="144" t="s">
        <v>10325</v>
      </c>
      <c r="B4791" s="144" t="s">
        <v>4208</v>
      </c>
      <c r="C4791" s="144">
        <v>8</v>
      </c>
      <c r="D4791" s="144"/>
      <c r="E4791" s="144"/>
      <c r="F4791" s="144">
        <v>1</v>
      </c>
      <c r="G4791" s="144"/>
      <c r="H4791" s="144">
        <v>1199</v>
      </c>
      <c r="I4791" s="144">
        <v>436</v>
      </c>
      <c r="J4791" s="144">
        <v>545</v>
      </c>
      <c r="K4791" s="144">
        <v>218</v>
      </c>
      <c r="L4791" s="144"/>
      <c r="M4791" s="145" t="s">
        <v>2213</v>
      </c>
      <c r="N4791" s="144" t="s">
        <v>112</v>
      </c>
      <c r="O4791" s="144"/>
      <c r="P4791" s="144" t="s">
        <v>2800</v>
      </c>
      <c r="Q4791" s="144"/>
      <c r="R4791" s="144"/>
      <c r="S4791" s="144"/>
      <c r="T4791" s="144"/>
      <c r="U4791" s="144" t="s">
        <v>10325</v>
      </c>
      <c r="V4791" s="144"/>
      <c r="W4791" s="144">
        <v>606448</v>
      </c>
      <c r="X4791" s="144" t="s">
        <v>10326</v>
      </c>
      <c r="Y4791" s="144"/>
      <c r="Z4791" s="144"/>
      <c r="AA4791" s="160">
        <v>2892</v>
      </c>
    </row>
    <row r="4792" spans="1:27" ht="45" customHeight="1" x14ac:dyDescent="0.25">
      <c r="A4792" s="144" t="s">
        <v>28653</v>
      </c>
      <c r="B4792" s="144" t="s">
        <v>28654</v>
      </c>
      <c r="C4792" s="144"/>
      <c r="D4792" s="144"/>
      <c r="E4792" s="144"/>
      <c r="F4792" s="144">
        <v>2</v>
      </c>
      <c r="G4792" s="144"/>
      <c r="H4792" s="144"/>
      <c r="I4792" s="144"/>
      <c r="J4792" s="144"/>
      <c r="K4792" s="144"/>
      <c r="L4792" s="144">
        <v>350</v>
      </c>
      <c r="M4792" s="145" t="s">
        <v>2213</v>
      </c>
      <c r="N4792" s="144" t="s">
        <v>50</v>
      </c>
      <c r="O4792" s="144"/>
      <c r="P4792" s="144" t="s">
        <v>2877</v>
      </c>
      <c r="Q4792" s="144"/>
      <c r="R4792" s="144"/>
      <c r="S4792" s="144" t="s">
        <v>4190</v>
      </c>
      <c r="T4792" s="144" t="s">
        <v>28655</v>
      </c>
      <c r="U4792" s="144" t="s">
        <v>28653</v>
      </c>
      <c r="V4792" s="144"/>
      <c r="W4792" s="144">
        <v>692413</v>
      </c>
      <c r="X4792" s="144" t="s">
        <v>28656</v>
      </c>
      <c r="Y4792" s="144" t="s">
        <v>28657</v>
      </c>
      <c r="Z4792" s="144" t="s">
        <v>28658</v>
      </c>
      <c r="AA4792" s="160">
        <v>7068</v>
      </c>
    </row>
    <row r="4793" spans="1:27" ht="45" customHeight="1" x14ac:dyDescent="0.25">
      <c r="A4793" s="144" t="s">
        <v>20845</v>
      </c>
      <c r="B4793" s="144" t="s">
        <v>15377</v>
      </c>
      <c r="C4793" s="144">
        <v>6</v>
      </c>
      <c r="D4793" s="144"/>
      <c r="E4793" s="144"/>
      <c r="F4793" s="144">
        <v>1</v>
      </c>
      <c r="G4793" s="144">
        <v>200</v>
      </c>
      <c r="H4793" s="144"/>
      <c r="I4793" s="144"/>
      <c r="J4793" s="144"/>
      <c r="K4793" s="144"/>
      <c r="L4793" s="144"/>
      <c r="M4793" s="145" t="s">
        <v>2213</v>
      </c>
      <c r="N4793" s="144" t="s">
        <v>93</v>
      </c>
      <c r="O4793" s="144"/>
      <c r="P4793" s="144" t="s">
        <v>2648</v>
      </c>
      <c r="Q4793" s="144"/>
      <c r="R4793" s="144"/>
      <c r="S4793" s="144" t="s">
        <v>4189</v>
      </c>
      <c r="T4793" s="144" t="s">
        <v>19508</v>
      </c>
      <c r="U4793" s="144" t="s">
        <v>20845</v>
      </c>
      <c r="V4793" s="144"/>
      <c r="W4793" s="144">
        <v>152070</v>
      </c>
      <c r="X4793" s="144" t="s">
        <v>20846</v>
      </c>
      <c r="Y4793" s="144"/>
      <c r="Z4793" s="144" t="s">
        <v>20847</v>
      </c>
      <c r="AA4793" s="160">
        <v>3440</v>
      </c>
    </row>
    <row r="4794" spans="1:27" ht="45" customHeight="1" x14ac:dyDescent="0.25">
      <c r="A4794" s="144" t="s">
        <v>10328</v>
      </c>
      <c r="B4794" s="144" t="s">
        <v>31338</v>
      </c>
      <c r="C4794" s="144"/>
      <c r="D4794" s="144" t="s">
        <v>20848</v>
      </c>
      <c r="E4794" s="144"/>
      <c r="F4794" s="144">
        <v>1</v>
      </c>
      <c r="G4794" s="144"/>
      <c r="H4794" s="144">
        <v>425</v>
      </c>
      <c r="I4794" s="144">
        <v>290</v>
      </c>
      <c r="J4794" s="144">
        <v>363</v>
      </c>
      <c r="K4794" s="144">
        <v>145</v>
      </c>
      <c r="L4794" s="144"/>
      <c r="M4794" s="145" t="s">
        <v>2213</v>
      </c>
      <c r="N4794" s="144" t="s">
        <v>21</v>
      </c>
      <c r="O4794" s="144"/>
      <c r="P4794" s="144" t="s">
        <v>2306</v>
      </c>
      <c r="Q4794" s="144"/>
      <c r="R4794" s="144"/>
      <c r="S4794" s="144" t="s">
        <v>4228</v>
      </c>
      <c r="T4794" s="144" t="s">
        <v>10329</v>
      </c>
      <c r="U4794" s="144" t="s">
        <v>10328</v>
      </c>
      <c r="V4794" s="144"/>
      <c r="W4794" s="144">
        <v>403241</v>
      </c>
      <c r="X4794" s="144" t="s">
        <v>10330</v>
      </c>
      <c r="Y4794" s="144" t="s">
        <v>10331</v>
      </c>
      <c r="Z4794" s="144" t="s">
        <v>31339</v>
      </c>
      <c r="AA4794" s="160">
        <v>2894</v>
      </c>
    </row>
    <row r="4795" spans="1:27" ht="45" customHeight="1" x14ac:dyDescent="0.25">
      <c r="A4795" s="144" t="s">
        <v>25906</v>
      </c>
      <c r="B4795" s="147" t="s">
        <v>15647</v>
      </c>
      <c r="C4795" s="144">
        <v>2</v>
      </c>
      <c r="D4795" s="144"/>
      <c r="E4795" s="144"/>
      <c r="F4795" s="144">
        <v>1</v>
      </c>
      <c r="G4795" s="144">
        <v>156</v>
      </c>
      <c r="H4795" s="144"/>
      <c r="I4795" s="144"/>
      <c r="J4795" s="144"/>
      <c r="K4795" s="144"/>
      <c r="L4795" s="144"/>
      <c r="M4795" s="145" t="s">
        <v>2213</v>
      </c>
      <c r="N4795" s="144" t="s">
        <v>18</v>
      </c>
      <c r="O4795" s="144"/>
      <c r="P4795" s="144" t="s">
        <v>2375</v>
      </c>
      <c r="Q4795" s="144" t="s">
        <v>4188</v>
      </c>
      <c r="R4795" s="144" t="s">
        <v>8871</v>
      </c>
      <c r="S4795" s="144"/>
      <c r="T4795" s="144"/>
      <c r="U4795" s="144" t="s">
        <v>25906</v>
      </c>
      <c r="V4795" s="144"/>
      <c r="W4795" s="144">
        <v>308001</v>
      </c>
      <c r="X4795" s="145" t="s">
        <v>27572</v>
      </c>
      <c r="Y4795" s="144" t="s">
        <v>25907</v>
      </c>
      <c r="Z4795" s="144" t="s">
        <v>25908</v>
      </c>
      <c r="AA4795" s="160">
        <v>6660</v>
      </c>
    </row>
    <row r="4796" spans="1:27" ht="45" customHeight="1" x14ac:dyDescent="0.25">
      <c r="A4796" s="144" t="s">
        <v>25909</v>
      </c>
      <c r="B4796" s="144" t="s">
        <v>25910</v>
      </c>
      <c r="C4796" s="144"/>
      <c r="D4796" s="144"/>
      <c r="E4796" s="144"/>
      <c r="F4796" s="144">
        <v>1</v>
      </c>
      <c r="G4796" s="144"/>
      <c r="H4796" s="144">
        <v>450</v>
      </c>
      <c r="I4796" s="144">
        <v>250</v>
      </c>
      <c r="J4796" s="144">
        <v>150</v>
      </c>
      <c r="K4796" s="144">
        <v>50</v>
      </c>
      <c r="L4796" s="144"/>
      <c r="M4796" s="145" t="s">
        <v>2213</v>
      </c>
      <c r="N4796" s="144" t="s">
        <v>37</v>
      </c>
      <c r="O4796" s="144"/>
      <c r="P4796" s="144" t="s">
        <v>3446</v>
      </c>
      <c r="Q4796" s="144"/>
      <c r="R4796" s="144"/>
      <c r="S4796" s="144" t="s">
        <v>15453</v>
      </c>
      <c r="T4796" s="144" t="s">
        <v>25911</v>
      </c>
      <c r="U4796" s="144" t="s">
        <v>25909</v>
      </c>
      <c r="V4796" s="144"/>
      <c r="W4796" s="144">
        <v>307030</v>
      </c>
      <c r="X4796" s="145" t="s">
        <v>25912</v>
      </c>
      <c r="Y4796" s="144"/>
      <c r="Z4796" s="144" t="s">
        <v>25913</v>
      </c>
      <c r="AA4796" s="160">
        <v>6582</v>
      </c>
    </row>
    <row r="4797" spans="1:27" ht="45" customHeight="1" x14ac:dyDescent="0.25">
      <c r="A4797" s="144" t="s">
        <v>25914</v>
      </c>
      <c r="B4797" s="144" t="s">
        <v>15377</v>
      </c>
      <c r="C4797" s="144">
        <v>9</v>
      </c>
      <c r="D4797" s="144" t="s">
        <v>4225</v>
      </c>
      <c r="E4797" s="144"/>
      <c r="F4797" s="144">
        <v>1</v>
      </c>
      <c r="G4797" s="144">
        <v>150</v>
      </c>
      <c r="H4797" s="144"/>
      <c r="I4797" s="144"/>
      <c r="J4797" s="144"/>
      <c r="K4797" s="144"/>
      <c r="L4797" s="144"/>
      <c r="M4797" s="145" t="s">
        <v>2213</v>
      </c>
      <c r="N4797" s="144" t="s">
        <v>62</v>
      </c>
      <c r="O4797" s="144"/>
      <c r="P4797" s="144" t="s">
        <v>3020</v>
      </c>
      <c r="Q4797" s="144"/>
      <c r="R4797" s="144"/>
      <c r="S4797" s="144"/>
      <c r="T4797" s="144"/>
      <c r="U4797" s="144" t="s">
        <v>25914</v>
      </c>
      <c r="V4797" s="144"/>
      <c r="W4797" s="150">
        <v>296000</v>
      </c>
      <c r="X4797" s="144" t="s">
        <v>20849</v>
      </c>
      <c r="Y4797" s="144" t="s">
        <v>20851</v>
      </c>
      <c r="Z4797" s="144" t="s">
        <v>20850</v>
      </c>
      <c r="AA4797" s="160">
        <v>5655</v>
      </c>
    </row>
    <row r="4798" spans="1:27" ht="45" customHeight="1" x14ac:dyDescent="0.25">
      <c r="A4798" s="144" t="s">
        <v>28659</v>
      </c>
      <c r="B4798" s="144" t="s">
        <v>23907</v>
      </c>
      <c r="C4798" s="144">
        <v>18</v>
      </c>
      <c r="D4798" s="144" t="s">
        <v>4218</v>
      </c>
      <c r="E4798" s="144"/>
      <c r="F4798" s="144">
        <v>1</v>
      </c>
      <c r="G4798" s="144">
        <v>160</v>
      </c>
      <c r="H4798" s="144"/>
      <c r="I4798" s="144"/>
      <c r="J4798" s="144"/>
      <c r="K4798" s="144"/>
      <c r="L4798" s="144"/>
      <c r="M4798" s="145" t="s">
        <v>2213</v>
      </c>
      <c r="N4798" s="144" t="s">
        <v>18</v>
      </c>
      <c r="O4798" s="144"/>
      <c r="P4798" s="144" t="s">
        <v>2446</v>
      </c>
      <c r="Q4798" s="144"/>
      <c r="R4798" s="144"/>
      <c r="S4798" s="144" t="s">
        <v>4190</v>
      </c>
      <c r="T4798" s="144" t="s">
        <v>13109</v>
      </c>
      <c r="U4798" s="144" t="s">
        <v>28659</v>
      </c>
      <c r="V4798" s="144"/>
      <c r="W4798" s="144">
        <v>308510</v>
      </c>
      <c r="X4798" s="144" t="s">
        <v>28660</v>
      </c>
      <c r="Y4798" s="144" t="s">
        <v>28661</v>
      </c>
      <c r="Z4798" s="144" t="s">
        <v>28662</v>
      </c>
      <c r="AA4798" s="160">
        <v>6528</v>
      </c>
    </row>
    <row r="4799" spans="1:27" ht="45" customHeight="1" x14ac:dyDescent="0.25">
      <c r="A4799" s="144" t="s">
        <v>10332</v>
      </c>
      <c r="B4799" s="144" t="s">
        <v>4239</v>
      </c>
      <c r="C4799" s="144"/>
      <c r="D4799" s="144"/>
      <c r="E4799" s="144"/>
      <c r="F4799" s="144">
        <v>5</v>
      </c>
      <c r="G4799" s="144"/>
      <c r="H4799" s="144"/>
      <c r="I4799" s="144"/>
      <c r="J4799" s="144"/>
      <c r="K4799" s="144"/>
      <c r="L4799" s="144">
        <v>850</v>
      </c>
      <c r="M4799" s="145" t="s">
        <v>2213</v>
      </c>
      <c r="N4799" s="144" t="s">
        <v>80</v>
      </c>
      <c r="O4799" s="144"/>
      <c r="P4799" s="144" t="s">
        <v>3865</v>
      </c>
      <c r="Q4799" s="144"/>
      <c r="R4799" s="144"/>
      <c r="S4799" s="144"/>
      <c r="T4799" s="144"/>
      <c r="U4799" s="144" t="s">
        <v>10332</v>
      </c>
      <c r="V4799" s="144"/>
      <c r="W4799" s="144">
        <v>355000</v>
      </c>
      <c r="X4799" s="144" t="s">
        <v>10333</v>
      </c>
      <c r="Y4799" s="144" t="s">
        <v>10334</v>
      </c>
      <c r="Z4799" s="144" t="s">
        <v>10335</v>
      </c>
      <c r="AA4799" s="160">
        <v>2896</v>
      </c>
    </row>
    <row r="4800" spans="1:27" ht="45" customHeight="1" x14ac:dyDescent="0.25">
      <c r="A4800" s="144" t="s">
        <v>32493</v>
      </c>
      <c r="B4800" s="144" t="s">
        <v>24322</v>
      </c>
      <c r="C4800" s="144"/>
      <c r="D4800" s="144"/>
      <c r="E4800" s="144"/>
      <c r="F4800" s="144">
        <v>5</v>
      </c>
      <c r="G4800" s="144"/>
      <c r="H4800" s="144"/>
      <c r="I4800" s="144"/>
      <c r="J4800" s="144"/>
      <c r="K4800" s="144"/>
      <c r="L4800" s="144">
        <v>150</v>
      </c>
      <c r="M4800" s="145" t="s">
        <v>2213</v>
      </c>
      <c r="N4800" s="144" t="s">
        <v>18</v>
      </c>
      <c r="O4800" s="144"/>
      <c r="P4800" s="144" t="s">
        <v>13858</v>
      </c>
      <c r="Q4800" s="144"/>
      <c r="R4800" s="144"/>
      <c r="S4800" s="144" t="s">
        <v>15453</v>
      </c>
      <c r="T4800" s="144" t="s">
        <v>23093</v>
      </c>
      <c r="U4800" s="144" t="s">
        <v>32493</v>
      </c>
      <c r="V4800" s="144"/>
      <c r="W4800" s="144">
        <v>309536</v>
      </c>
      <c r="X4800" s="144" t="s">
        <v>32494</v>
      </c>
      <c r="Y4800" s="144">
        <v>74730000000</v>
      </c>
      <c r="Z4800" s="144" t="s">
        <v>32495</v>
      </c>
      <c r="AA4800" s="160">
        <v>7468</v>
      </c>
    </row>
    <row r="4801" spans="1:27" ht="45" customHeight="1" x14ac:dyDescent="0.25">
      <c r="A4801" s="144" t="s">
        <v>31340</v>
      </c>
      <c r="B4801" s="144" t="s">
        <v>31341</v>
      </c>
      <c r="C4801" s="144">
        <v>2</v>
      </c>
      <c r="D4801" s="144"/>
      <c r="E4801" s="144"/>
      <c r="F4801" s="144">
        <v>1</v>
      </c>
      <c r="G4801" s="144"/>
      <c r="H4801" s="144">
        <v>500</v>
      </c>
      <c r="I4801" s="144">
        <v>220</v>
      </c>
      <c r="J4801" s="144">
        <v>235</v>
      </c>
      <c r="K4801" s="144">
        <v>45</v>
      </c>
      <c r="L4801" s="144"/>
      <c r="M4801" s="145" t="s">
        <v>2213</v>
      </c>
      <c r="N4801" s="144" t="s">
        <v>18</v>
      </c>
      <c r="O4801" s="144"/>
      <c r="P4801" s="144" t="s">
        <v>3328</v>
      </c>
      <c r="Q4801" s="144"/>
      <c r="R4801" s="144"/>
      <c r="S4801" s="144" t="s">
        <v>4190</v>
      </c>
      <c r="T4801" s="144" t="s">
        <v>6500</v>
      </c>
      <c r="U4801" s="144" t="s">
        <v>31340</v>
      </c>
      <c r="V4801" s="144"/>
      <c r="W4801" s="144">
        <v>309300</v>
      </c>
      <c r="X4801" s="144" t="s">
        <v>31342</v>
      </c>
      <c r="Y4801" s="144" t="s">
        <v>31343</v>
      </c>
      <c r="Z4801" s="144" t="s">
        <v>31344</v>
      </c>
      <c r="AA4801" s="160">
        <v>7172</v>
      </c>
    </row>
    <row r="4802" spans="1:27" ht="45" customHeight="1" x14ac:dyDescent="0.25">
      <c r="A4802" s="144" t="s">
        <v>10339</v>
      </c>
      <c r="B4802" s="144" t="s">
        <v>10340</v>
      </c>
      <c r="C4802" s="144"/>
      <c r="D4802" s="144"/>
      <c r="E4802" s="144"/>
      <c r="F4802" s="144">
        <v>1</v>
      </c>
      <c r="G4802" s="144"/>
      <c r="H4802" s="144">
        <v>500</v>
      </c>
      <c r="I4802" s="144"/>
      <c r="J4802" s="144"/>
      <c r="K4802" s="144">
        <v>500</v>
      </c>
      <c r="L4802" s="144"/>
      <c r="M4802" s="145" t="s">
        <v>2213</v>
      </c>
      <c r="N4802" s="144" t="s">
        <v>90</v>
      </c>
      <c r="O4802" s="144"/>
      <c r="P4802" s="144" t="s">
        <v>14235</v>
      </c>
      <c r="Q4802" s="144"/>
      <c r="R4802" s="144"/>
      <c r="S4802" s="144"/>
      <c r="T4802" s="144"/>
      <c r="U4802" s="144" t="s">
        <v>10339</v>
      </c>
      <c r="V4802" s="144"/>
      <c r="W4802" s="144">
        <v>429951</v>
      </c>
      <c r="X4802" s="144" t="s">
        <v>10341</v>
      </c>
      <c r="Y4802" s="144" t="s">
        <v>10342</v>
      </c>
      <c r="Z4802" s="144" t="s">
        <v>10343</v>
      </c>
      <c r="AA4802" s="160">
        <v>2898</v>
      </c>
    </row>
    <row r="4803" spans="1:27" ht="45" customHeight="1" x14ac:dyDescent="0.25">
      <c r="A4803" s="144" t="s">
        <v>15898</v>
      </c>
      <c r="B4803" s="144" t="s">
        <v>4205</v>
      </c>
      <c r="C4803" s="144">
        <v>63</v>
      </c>
      <c r="D4803" s="144" t="s">
        <v>5570</v>
      </c>
      <c r="E4803" s="144"/>
      <c r="F4803" s="144">
        <v>1</v>
      </c>
      <c r="G4803" s="144">
        <v>300</v>
      </c>
      <c r="H4803" s="144"/>
      <c r="I4803" s="144"/>
      <c r="J4803" s="144"/>
      <c r="K4803" s="144"/>
      <c r="L4803" s="144"/>
      <c r="M4803" s="145" t="s">
        <v>2213</v>
      </c>
      <c r="N4803" s="144" t="s">
        <v>31</v>
      </c>
      <c r="O4803" s="144"/>
      <c r="P4803" s="144" t="s">
        <v>13862</v>
      </c>
      <c r="Q4803" s="144"/>
      <c r="R4803" s="144"/>
      <c r="S4803" s="144"/>
      <c r="T4803" s="144"/>
      <c r="U4803" s="144" t="s">
        <v>15898</v>
      </c>
      <c r="V4803" s="144"/>
      <c r="W4803" s="144">
        <v>652723</v>
      </c>
      <c r="X4803" s="144" t="s">
        <v>20852</v>
      </c>
      <c r="Y4803" s="144" t="s">
        <v>15899</v>
      </c>
      <c r="Z4803" s="144" t="s">
        <v>15900</v>
      </c>
      <c r="AA4803" s="160">
        <v>4067</v>
      </c>
    </row>
    <row r="4804" spans="1:27" ht="45" customHeight="1" x14ac:dyDescent="0.25">
      <c r="A4804" s="144" t="s">
        <v>20853</v>
      </c>
      <c r="B4804" s="144" t="s">
        <v>15377</v>
      </c>
      <c r="C4804" s="144"/>
      <c r="D4804" s="144" t="s">
        <v>4286</v>
      </c>
      <c r="E4804" s="144"/>
      <c r="F4804" s="144">
        <v>1</v>
      </c>
      <c r="G4804" s="144">
        <v>90</v>
      </c>
      <c r="H4804" s="144"/>
      <c r="I4804" s="144"/>
      <c r="J4804" s="144"/>
      <c r="K4804" s="144"/>
      <c r="L4804" s="144"/>
      <c r="M4804" s="145" t="s">
        <v>2213</v>
      </c>
      <c r="N4804" s="144" t="s">
        <v>18</v>
      </c>
      <c r="O4804" s="144"/>
      <c r="P4804" s="144" t="s">
        <v>3482</v>
      </c>
      <c r="Q4804" s="144" t="s">
        <v>19102</v>
      </c>
      <c r="R4804" s="144" t="s">
        <v>28529</v>
      </c>
      <c r="S4804" s="144" t="s">
        <v>15453</v>
      </c>
      <c r="T4804" s="144" t="s">
        <v>20854</v>
      </c>
      <c r="U4804" s="144" t="s">
        <v>20853</v>
      </c>
      <c r="V4804" s="144"/>
      <c r="W4804" s="144">
        <v>309572</v>
      </c>
      <c r="X4804" s="144" t="s">
        <v>23241</v>
      </c>
      <c r="Y4804" s="144"/>
      <c r="Z4804" s="144" t="s">
        <v>27573</v>
      </c>
      <c r="AA4804" s="160">
        <v>5656</v>
      </c>
    </row>
    <row r="4805" spans="1:27" ht="45" customHeight="1" x14ac:dyDescent="0.25">
      <c r="A4805" s="144" t="s">
        <v>20855</v>
      </c>
      <c r="B4805" s="144" t="s">
        <v>15377</v>
      </c>
      <c r="C4805" s="144">
        <v>4</v>
      </c>
      <c r="D4805" s="144"/>
      <c r="E4805" s="144"/>
      <c r="F4805" s="144">
        <v>1</v>
      </c>
      <c r="G4805" s="144">
        <v>210</v>
      </c>
      <c r="H4805" s="144"/>
      <c r="I4805" s="144"/>
      <c r="J4805" s="144"/>
      <c r="K4805" s="144"/>
      <c r="L4805" s="144"/>
      <c r="M4805" s="145" t="s">
        <v>2213</v>
      </c>
      <c r="N4805" s="144" t="s">
        <v>34</v>
      </c>
      <c r="O4805" s="144"/>
      <c r="P4805" s="144" t="s">
        <v>3627</v>
      </c>
      <c r="Q4805" s="144"/>
      <c r="R4805" s="144"/>
      <c r="S4805" s="144" t="s">
        <v>4228</v>
      </c>
      <c r="T4805" s="144" t="s">
        <v>17991</v>
      </c>
      <c r="U4805" s="144" t="s">
        <v>20855</v>
      </c>
      <c r="V4805" s="144"/>
      <c r="W4805" s="144">
        <v>352030</v>
      </c>
      <c r="X4805" s="144" t="s">
        <v>20856</v>
      </c>
      <c r="Y4805" s="144">
        <v>89620000000</v>
      </c>
      <c r="Z4805" s="144" t="s">
        <v>20857</v>
      </c>
      <c r="AA4805" s="160">
        <v>5577</v>
      </c>
    </row>
    <row r="4806" spans="1:27" ht="45" customHeight="1" x14ac:dyDescent="0.25">
      <c r="A4806" s="144" t="s">
        <v>36113</v>
      </c>
      <c r="B4806" s="144" t="s">
        <v>27246</v>
      </c>
      <c r="C4806" s="144"/>
      <c r="D4806" s="144" t="s">
        <v>36114</v>
      </c>
      <c r="E4806" s="144"/>
      <c r="F4806" s="144">
        <v>2</v>
      </c>
      <c r="G4806" s="144"/>
      <c r="H4806" s="144"/>
      <c r="I4806" s="144"/>
      <c r="J4806" s="144"/>
      <c r="K4806" s="144"/>
      <c r="L4806" s="144">
        <v>250</v>
      </c>
      <c r="M4806" s="145" t="s">
        <v>2213</v>
      </c>
      <c r="N4806" s="144" t="s">
        <v>18</v>
      </c>
      <c r="O4806" s="144"/>
      <c r="P4806" s="144" t="s">
        <v>2375</v>
      </c>
      <c r="Q4806" s="144"/>
      <c r="R4806" s="144"/>
      <c r="S4806" s="144"/>
      <c r="T4806" s="144"/>
      <c r="U4806" s="144" t="s">
        <v>36113</v>
      </c>
      <c r="V4806" s="144"/>
      <c r="W4806" s="144">
        <v>308024</v>
      </c>
      <c r="X4806" s="144" t="s">
        <v>36115</v>
      </c>
      <c r="Y4806" s="144">
        <v>89110000000</v>
      </c>
      <c r="Z4806" s="144" t="s">
        <v>36116</v>
      </c>
      <c r="AA4806" s="160">
        <v>7697</v>
      </c>
    </row>
    <row r="4807" spans="1:27" ht="45" customHeight="1" x14ac:dyDescent="0.25">
      <c r="A4807" s="144" t="s">
        <v>25915</v>
      </c>
      <c r="B4807" s="144" t="s">
        <v>25916</v>
      </c>
      <c r="C4807" s="144"/>
      <c r="D4807" s="144"/>
      <c r="E4807" s="144"/>
      <c r="F4807" s="144">
        <v>1</v>
      </c>
      <c r="G4807" s="144"/>
      <c r="H4807" s="144">
        <v>500</v>
      </c>
      <c r="I4807" s="144">
        <v>250</v>
      </c>
      <c r="J4807" s="144">
        <v>150</v>
      </c>
      <c r="K4807" s="144">
        <v>100</v>
      </c>
      <c r="L4807" s="144"/>
      <c r="M4807" s="145" t="s">
        <v>2213</v>
      </c>
      <c r="N4807" s="144" t="s">
        <v>18</v>
      </c>
      <c r="O4807" s="144"/>
      <c r="P4807" s="144" t="s">
        <v>17726</v>
      </c>
      <c r="Q4807" s="144"/>
      <c r="R4807" s="144"/>
      <c r="S4807" s="144" t="s">
        <v>15453</v>
      </c>
      <c r="T4807" s="144" t="s">
        <v>5815</v>
      </c>
      <c r="U4807" s="144" t="s">
        <v>25915</v>
      </c>
      <c r="V4807" s="144"/>
      <c r="W4807" s="144">
        <v>309273</v>
      </c>
      <c r="X4807" s="144" t="s">
        <v>7962</v>
      </c>
      <c r="Y4807" s="150" t="s">
        <v>25917</v>
      </c>
      <c r="Z4807" s="144" t="s">
        <v>25918</v>
      </c>
      <c r="AA4807" s="160">
        <v>6354</v>
      </c>
    </row>
    <row r="4808" spans="1:27" ht="45" customHeight="1" x14ac:dyDescent="0.25">
      <c r="A4808" s="144" t="s">
        <v>25919</v>
      </c>
      <c r="B4808" s="144" t="s">
        <v>25920</v>
      </c>
      <c r="C4808" s="144"/>
      <c r="D4808" s="144"/>
      <c r="E4808" s="144"/>
      <c r="F4808" s="144">
        <v>1</v>
      </c>
      <c r="G4808" s="144"/>
      <c r="H4808" s="144">
        <v>350</v>
      </c>
      <c r="I4808" s="144">
        <v>200</v>
      </c>
      <c r="J4808" s="144">
        <v>100</v>
      </c>
      <c r="K4808" s="144">
        <v>50</v>
      </c>
      <c r="L4808" s="144"/>
      <c r="M4808" s="145" t="s">
        <v>2213</v>
      </c>
      <c r="N4808" s="144" t="s">
        <v>23</v>
      </c>
      <c r="O4808" s="144"/>
      <c r="P4808" s="144" t="s">
        <v>3218</v>
      </c>
      <c r="Q4808" s="144"/>
      <c r="R4808" s="144"/>
      <c r="S4808" s="144" t="s">
        <v>4191</v>
      </c>
      <c r="T4808" s="144" t="s">
        <v>25921</v>
      </c>
      <c r="U4808" s="144" t="s">
        <v>25919</v>
      </c>
      <c r="V4808" s="144"/>
      <c r="W4808" s="144">
        <v>396443</v>
      </c>
      <c r="X4808" s="144" t="s">
        <v>25922</v>
      </c>
      <c r="Y4808" s="144" t="s">
        <v>25923</v>
      </c>
      <c r="Z4808" s="144" t="s">
        <v>25924</v>
      </c>
      <c r="AA4808" s="160">
        <v>3513</v>
      </c>
    </row>
    <row r="4809" spans="1:27" ht="45" customHeight="1" x14ac:dyDescent="0.25">
      <c r="A4809" s="144" t="s">
        <v>35665</v>
      </c>
      <c r="B4809" s="144" t="s">
        <v>35666</v>
      </c>
      <c r="C4809" s="144"/>
      <c r="D4809" s="144"/>
      <c r="E4809" s="144"/>
      <c r="F4809" s="144">
        <v>1</v>
      </c>
      <c r="G4809" s="144"/>
      <c r="H4809" s="144">
        <v>320</v>
      </c>
      <c r="I4809" s="144">
        <v>100</v>
      </c>
      <c r="J4809" s="144">
        <v>150</v>
      </c>
      <c r="K4809" s="144">
        <v>70</v>
      </c>
      <c r="L4809" s="144"/>
      <c r="M4809" s="145" t="s">
        <v>2213</v>
      </c>
      <c r="N4809" s="144" t="s">
        <v>88</v>
      </c>
      <c r="O4809" s="144"/>
      <c r="P4809" s="144" t="s">
        <v>2591</v>
      </c>
      <c r="Q4809" s="144"/>
      <c r="R4809" s="144"/>
      <c r="S4809" s="144" t="s">
        <v>13932</v>
      </c>
      <c r="T4809" s="144" t="s">
        <v>35667</v>
      </c>
      <c r="U4809" s="144" t="s">
        <v>35665</v>
      </c>
      <c r="V4809" s="144"/>
      <c r="W4809" s="144"/>
      <c r="X4809" s="144" t="s">
        <v>35668</v>
      </c>
      <c r="Y4809" s="144">
        <v>79510000000</v>
      </c>
      <c r="Z4809" s="144" t="s">
        <v>35669</v>
      </c>
      <c r="AA4809" s="160">
        <v>7569</v>
      </c>
    </row>
    <row r="4810" spans="1:27" ht="45" customHeight="1" x14ac:dyDescent="0.25">
      <c r="A4810" s="144" t="s">
        <v>10349</v>
      </c>
      <c r="B4810" s="144" t="s">
        <v>4205</v>
      </c>
      <c r="C4810" s="144"/>
      <c r="D4810" s="144" t="s">
        <v>4241</v>
      </c>
      <c r="E4810" s="144"/>
      <c r="F4810" s="144">
        <v>1</v>
      </c>
      <c r="G4810" s="144">
        <v>350</v>
      </c>
      <c r="H4810" s="144"/>
      <c r="I4810" s="144"/>
      <c r="J4810" s="144"/>
      <c r="K4810" s="144"/>
      <c r="L4810" s="144"/>
      <c r="M4810" s="145" t="s">
        <v>2213</v>
      </c>
      <c r="N4810" s="144" t="s">
        <v>64</v>
      </c>
      <c r="O4810" s="144"/>
      <c r="P4810" s="144" t="s">
        <v>2890</v>
      </c>
      <c r="Q4810" s="144"/>
      <c r="R4810" s="144"/>
      <c r="S4810" s="144" t="s">
        <v>4189</v>
      </c>
      <c r="T4810" s="144" t="s">
        <v>10350</v>
      </c>
      <c r="U4810" s="144" t="s">
        <v>10349</v>
      </c>
      <c r="V4810" s="144"/>
      <c r="W4810" s="144">
        <v>431430</v>
      </c>
      <c r="X4810" s="144" t="s">
        <v>13313</v>
      </c>
      <c r="Y4810" s="144"/>
      <c r="Z4810" s="144"/>
      <c r="AA4810" s="160">
        <v>2902</v>
      </c>
    </row>
    <row r="4811" spans="1:27" ht="45" customHeight="1" x14ac:dyDescent="0.25">
      <c r="A4811" s="144" t="s">
        <v>10351</v>
      </c>
      <c r="B4811" s="144" t="s">
        <v>5491</v>
      </c>
      <c r="C4811" s="144"/>
      <c r="D4811" s="144"/>
      <c r="E4811" s="144"/>
      <c r="F4811" s="144">
        <v>1</v>
      </c>
      <c r="G4811" s="144"/>
      <c r="H4811" s="144">
        <v>798</v>
      </c>
      <c r="I4811" s="144">
        <v>290</v>
      </c>
      <c r="J4811" s="144">
        <v>363</v>
      </c>
      <c r="K4811" s="144">
        <v>145</v>
      </c>
      <c r="L4811" s="144"/>
      <c r="M4811" s="145" t="s">
        <v>2213</v>
      </c>
      <c r="N4811" s="144" t="s">
        <v>38</v>
      </c>
      <c r="O4811" s="144"/>
      <c r="P4811" s="144" t="s">
        <v>3122</v>
      </c>
      <c r="Q4811" s="144"/>
      <c r="R4811" s="144"/>
      <c r="S4811" s="144" t="s">
        <v>4191</v>
      </c>
      <c r="T4811" s="144" t="s">
        <v>10352</v>
      </c>
      <c r="U4811" s="144" t="s">
        <v>10351</v>
      </c>
      <c r="V4811" s="144"/>
      <c r="W4811" s="144">
        <v>187760</v>
      </c>
      <c r="X4811" s="144" t="s">
        <v>10353</v>
      </c>
      <c r="Y4811" s="151" t="s">
        <v>10354</v>
      </c>
      <c r="Z4811" s="144" t="s">
        <v>10355</v>
      </c>
      <c r="AA4811" s="160">
        <v>2903</v>
      </c>
    </row>
    <row r="4812" spans="1:27" ht="45" customHeight="1" x14ac:dyDescent="0.25">
      <c r="A4812" s="144" t="s">
        <v>17635</v>
      </c>
      <c r="B4812" s="144" t="s">
        <v>6799</v>
      </c>
      <c r="C4812" s="144"/>
      <c r="D4812" s="144"/>
      <c r="E4812" s="144"/>
      <c r="F4812" s="144">
        <v>2</v>
      </c>
      <c r="G4812" s="144"/>
      <c r="H4812" s="144"/>
      <c r="I4812" s="144"/>
      <c r="J4812" s="144"/>
      <c r="K4812" s="144"/>
      <c r="L4812" s="144">
        <v>50</v>
      </c>
      <c r="M4812" s="145" t="s">
        <v>2213</v>
      </c>
      <c r="N4812" s="144" t="s">
        <v>48</v>
      </c>
      <c r="O4812" s="144"/>
      <c r="P4812" s="144" t="s">
        <v>3129</v>
      </c>
      <c r="Q4812" s="144"/>
      <c r="R4812" s="144"/>
      <c r="S4812" s="144"/>
      <c r="T4812" s="144"/>
      <c r="U4812" s="144" t="s">
        <v>17635</v>
      </c>
      <c r="V4812" s="144"/>
      <c r="W4812" s="144">
        <v>442537</v>
      </c>
      <c r="X4812" s="144" t="s">
        <v>23242</v>
      </c>
      <c r="Y4812" s="144" t="s">
        <v>23243</v>
      </c>
      <c r="Z4812" s="144" t="s">
        <v>23244</v>
      </c>
      <c r="AA4812" s="160">
        <v>6066</v>
      </c>
    </row>
    <row r="4813" spans="1:27" ht="45" customHeight="1" x14ac:dyDescent="0.25">
      <c r="A4813" s="144" t="s">
        <v>20858</v>
      </c>
      <c r="B4813" s="144" t="s">
        <v>15819</v>
      </c>
      <c r="C4813" s="144">
        <v>70</v>
      </c>
      <c r="D4813" s="144"/>
      <c r="E4813" s="144"/>
      <c r="F4813" s="144">
        <v>1</v>
      </c>
      <c r="G4813" s="144"/>
      <c r="H4813" s="144">
        <v>350</v>
      </c>
      <c r="I4813" s="144">
        <v>200</v>
      </c>
      <c r="J4813" s="144">
        <v>100</v>
      </c>
      <c r="K4813" s="144">
        <v>50</v>
      </c>
      <c r="L4813" s="144"/>
      <c r="M4813" s="145" t="s">
        <v>2213</v>
      </c>
      <c r="N4813" s="144" t="s">
        <v>39</v>
      </c>
      <c r="O4813" s="144"/>
      <c r="P4813" s="144" t="s">
        <v>3182</v>
      </c>
      <c r="Q4813" s="144"/>
      <c r="R4813" s="144"/>
      <c r="S4813" s="144"/>
      <c r="T4813" s="144"/>
      <c r="U4813" s="144" t="s">
        <v>20858</v>
      </c>
      <c r="V4813" s="144"/>
      <c r="W4813" s="144">
        <v>398036</v>
      </c>
      <c r="X4813" s="144" t="s">
        <v>20859</v>
      </c>
      <c r="Y4813" s="150" t="s">
        <v>20861</v>
      </c>
      <c r="Z4813" s="144" t="s">
        <v>20860</v>
      </c>
      <c r="AA4813" s="160">
        <v>4465</v>
      </c>
    </row>
    <row r="4814" spans="1:27" ht="45" customHeight="1" x14ac:dyDescent="0.25">
      <c r="A4814" s="144" t="s">
        <v>15901</v>
      </c>
      <c r="B4814" s="144" t="s">
        <v>20862</v>
      </c>
      <c r="C4814" s="144">
        <v>7</v>
      </c>
      <c r="D4814" s="144"/>
      <c r="E4814" s="144"/>
      <c r="F4814" s="144">
        <v>1</v>
      </c>
      <c r="G4814" s="144"/>
      <c r="H4814" s="144">
        <v>1000</v>
      </c>
      <c r="I4814" s="144">
        <v>500</v>
      </c>
      <c r="J4814" s="144">
        <v>300</v>
      </c>
      <c r="K4814" s="144">
        <v>200</v>
      </c>
      <c r="L4814" s="144"/>
      <c r="M4814" s="145" t="s">
        <v>2213</v>
      </c>
      <c r="N4814" s="144" t="s">
        <v>74</v>
      </c>
      <c r="O4814" s="144"/>
      <c r="P4814" s="144" t="s">
        <v>3889</v>
      </c>
      <c r="Q4814" s="144"/>
      <c r="R4814" s="144"/>
      <c r="S4814" s="144"/>
      <c r="T4814" s="144"/>
      <c r="U4814" s="144" t="s">
        <v>15901</v>
      </c>
      <c r="V4814" s="144"/>
      <c r="W4814" s="144"/>
      <c r="X4814" s="144"/>
      <c r="Y4814" s="144"/>
      <c r="Z4814" s="144"/>
      <c r="AA4814" s="160">
        <v>3261</v>
      </c>
    </row>
    <row r="4815" spans="1:27" ht="45" customHeight="1" x14ac:dyDescent="0.25">
      <c r="A4815" s="144" t="s">
        <v>15901</v>
      </c>
      <c r="B4815" s="144" t="s">
        <v>20862</v>
      </c>
      <c r="C4815" s="144">
        <v>7</v>
      </c>
      <c r="D4815" s="144"/>
      <c r="E4815" s="144" t="s">
        <v>20863</v>
      </c>
      <c r="F4815" s="144">
        <v>1</v>
      </c>
      <c r="G4815" s="144">
        <v>303</v>
      </c>
      <c r="H4815" s="144"/>
      <c r="I4815" s="144"/>
      <c r="J4815" s="144"/>
      <c r="K4815" s="144"/>
      <c r="L4815" s="144"/>
      <c r="M4815" s="145" t="s">
        <v>2213</v>
      </c>
      <c r="N4815" s="144" t="s">
        <v>74</v>
      </c>
      <c r="O4815" s="144"/>
      <c r="P4815" s="144" t="s">
        <v>3889</v>
      </c>
      <c r="Q4815" s="144"/>
      <c r="R4815" s="144"/>
      <c r="S4815" s="144"/>
      <c r="T4815" s="144"/>
      <c r="U4815" s="144" t="s">
        <v>15901</v>
      </c>
      <c r="V4815" s="144" t="s">
        <v>15902</v>
      </c>
      <c r="W4815" s="144">
        <v>446010</v>
      </c>
      <c r="X4815" s="144" t="s">
        <v>8012</v>
      </c>
      <c r="Y4815" s="144">
        <v>88460000000</v>
      </c>
      <c r="Z4815" s="144" t="s">
        <v>14941</v>
      </c>
      <c r="AA4815" s="160">
        <v>2924</v>
      </c>
    </row>
    <row r="4816" spans="1:27" ht="45" customHeight="1" x14ac:dyDescent="0.25">
      <c r="A4816" s="144" t="s">
        <v>10356</v>
      </c>
      <c r="B4816" s="144" t="s">
        <v>4205</v>
      </c>
      <c r="C4816" s="144">
        <v>8</v>
      </c>
      <c r="D4816" s="144"/>
      <c r="E4816" s="144"/>
      <c r="F4816" s="144">
        <v>1</v>
      </c>
      <c r="G4816" s="144">
        <v>350</v>
      </c>
      <c r="H4816" s="144"/>
      <c r="I4816" s="144"/>
      <c r="J4816" s="144"/>
      <c r="K4816" s="144"/>
      <c r="L4816" s="144"/>
      <c r="M4816" s="145" t="s">
        <v>2213</v>
      </c>
      <c r="N4816" s="144" t="s">
        <v>35</v>
      </c>
      <c r="O4816" s="144"/>
      <c r="P4816" s="144" t="s">
        <v>3703</v>
      </c>
      <c r="Q4816" s="144"/>
      <c r="R4816" s="144"/>
      <c r="S4816" s="144"/>
      <c r="T4816" s="144"/>
      <c r="U4816" s="144" t="s">
        <v>10356</v>
      </c>
      <c r="V4816" s="144"/>
      <c r="W4816" s="144">
        <v>663613</v>
      </c>
      <c r="X4816" s="144" t="s">
        <v>10357</v>
      </c>
      <c r="Y4816" s="144"/>
      <c r="Z4816" s="144"/>
      <c r="AA4816" s="160">
        <v>2904</v>
      </c>
    </row>
    <row r="4817" spans="1:27" ht="45" customHeight="1" x14ac:dyDescent="0.25">
      <c r="A4817" s="144" t="s">
        <v>10358</v>
      </c>
      <c r="B4817" s="144" t="s">
        <v>4208</v>
      </c>
      <c r="C4817" s="144"/>
      <c r="D4817" s="144" t="s">
        <v>10359</v>
      </c>
      <c r="E4817" s="144"/>
      <c r="F4817" s="144">
        <v>1</v>
      </c>
      <c r="G4817" s="144"/>
      <c r="H4817" s="144">
        <v>798</v>
      </c>
      <c r="I4817" s="144">
        <v>290</v>
      </c>
      <c r="J4817" s="144">
        <v>363</v>
      </c>
      <c r="K4817" s="144">
        <v>145</v>
      </c>
      <c r="L4817" s="144"/>
      <c r="M4817" s="145" t="s">
        <v>2213</v>
      </c>
      <c r="N4817" s="144" t="s">
        <v>65</v>
      </c>
      <c r="O4817" s="144"/>
      <c r="P4817" s="144" t="s">
        <v>30719</v>
      </c>
      <c r="Q4817" s="144"/>
      <c r="R4817" s="144"/>
      <c r="S4817" s="144" t="s">
        <v>4190</v>
      </c>
      <c r="T4817" s="144" t="s">
        <v>10360</v>
      </c>
      <c r="U4817" s="144" t="s">
        <v>10358</v>
      </c>
      <c r="V4817" s="144"/>
      <c r="W4817" s="144">
        <v>678580</v>
      </c>
      <c r="X4817" s="144" t="s">
        <v>10361</v>
      </c>
      <c r="Y4817" s="144"/>
      <c r="Z4817" s="144" t="s">
        <v>10362</v>
      </c>
      <c r="AA4817" s="160">
        <v>2905</v>
      </c>
    </row>
    <row r="4818" spans="1:27" ht="45" customHeight="1" x14ac:dyDescent="0.25">
      <c r="A4818" s="144" t="s">
        <v>10363</v>
      </c>
      <c r="B4818" s="144" t="s">
        <v>4711</v>
      </c>
      <c r="C4818" s="144">
        <v>11</v>
      </c>
      <c r="D4818" s="144"/>
      <c r="E4818" s="144"/>
      <c r="F4818" s="144">
        <v>1</v>
      </c>
      <c r="G4818" s="144"/>
      <c r="H4818" s="144">
        <v>1199</v>
      </c>
      <c r="I4818" s="144">
        <v>436</v>
      </c>
      <c r="J4818" s="144">
        <v>545</v>
      </c>
      <c r="K4818" s="144">
        <v>218</v>
      </c>
      <c r="L4818" s="144"/>
      <c r="M4818" s="145" t="s">
        <v>2213</v>
      </c>
      <c r="N4818" s="144" t="s">
        <v>89</v>
      </c>
      <c r="O4818" s="144"/>
      <c r="P4818" s="144" t="s">
        <v>30728</v>
      </c>
      <c r="Q4818" s="144"/>
      <c r="R4818" s="144"/>
      <c r="S4818" s="144"/>
      <c r="T4818" s="144"/>
      <c r="U4818" s="144" t="s">
        <v>10363</v>
      </c>
      <c r="V4818" s="144"/>
      <c r="W4818" s="144">
        <v>456444</v>
      </c>
      <c r="X4818" s="144" t="s">
        <v>10364</v>
      </c>
      <c r="Y4818" s="144" t="s">
        <v>10365</v>
      </c>
      <c r="Z4818" s="144" t="s">
        <v>10366</v>
      </c>
      <c r="AA4818" s="160">
        <v>2906</v>
      </c>
    </row>
    <row r="4819" spans="1:27" ht="45" customHeight="1" x14ac:dyDescent="0.25">
      <c r="A4819" s="144" t="s">
        <v>10367</v>
      </c>
      <c r="B4819" s="144" t="s">
        <v>20864</v>
      </c>
      <c r="C4819" s="144"/>
      <c r="D4819" s="144" t="s">
        <v>10368</v>
      </c>
      <c r="E4819" s="144"/>
      <c r="F4819" s="144">
        <v>5</v>
      </c>
      <c r="G4819" s="144"/>
      <c r="H4819" s="144"/>
      <c r="I4819" s="144"/>
      <c r="J4819" s="144"/>
      <c r="K4819" s="144"/>
      <c r="L4819" s="144">
        <v>550</v>
      </c>
      <c r="M4819" s="145" t="s">
        <v>2213</v>
      </c>
      <c r="N4819" s="144" t="s">
        <v>70</v>
      </c>
      <c r="O4819" s="144"/>
      <c r="P4819" s="144" t="s">
        <v>2828</v>
      </c>
      <c r="Q4819" s="144"/>
      <c r="R4819" s="144"/>
      <c r="S4819" s="144" t="s">
        <v>4190</v>
      </c>
      <c r="T4819" s="144" t="s">
        <v>10369</v>
      </c>
      <c r="U4819" s="144" t="s">
        <v>10367</v>
      </c>
      <c r="V4819" s="144"/>
      <c r="W4819" s="144">
        <v>655614</v>
      </c>
      <c r="X4819" s="144" t="s">
        <v>6852</v>
      </c>
      <c r="Y4819" s="144">
        <v>83900000000</v>
      </c>
      <c r="Z4819" s="144" t="s">
        <v>23245</v>
      </c>
      <c r="AA4819" s="160">
        <v>2907</v>
      </c>
    </row>
    <row r="4820" spans="1:27" ht="45" customHeight="1" x14ac:dyDescent="0.25">
      <c r="A4820" s="144" t="s">
        <v>20865</v>
      </c>
      <c r="B4820" s="144" t="s">
        <v>20866</v>
      </c>
      <c r="C4820" s="144">
        <v>10</v>
      </c>
      <c r="D4820" s="144"/>
      <c r="E4820" s="144"/>
      <c r="F4820" s="144">
        <v>1</v>
      </c>
      <c r="G4820" s="144"/>
      <c r="H4820" s="144">
        <v>450</v>
      </c>
      <c r="I4820" s="144">
        <v>200</v>
      </c>
      <c r="J4820" s="144">
        <v>200</v>
      </c>
      <c r="K4820" s="144">
        <v>50</v>
      </c>
      <c r="L4820" s="144"/>
      <c r="M4820" s="145" t="s">
        <v>2213</v>
      </c>
      <c r="N4820" s="144" t="s">
        <v>78</v>
      </c>
      <c r="O4820" s="144"/>
      <c r="P4820" s="144" t="s">
        <v>4119</v>
      </c>
      <c r="Q4820" s="144"/>
      <c r="R4820" s="144"/>
      <c r="S4820" s="144"/>
      <c r="T4820" s="144"/>
      <c r="U4820" s="144" t="s">
        <v>20865</v>
      </c>
      <c r="V4820" s="144"/>
      <c r="W4820" s="144">
        <v>623100</v>
      </c>
      <c r="X4820" s="144" t="s">
        <v>20867</v>
      </c>
      <c r="Y4820" s="150" t="s">
        <v>20869</v>
      </c>
      <c r="Z4820" s="144" t="s">
        <v>20868</v>
      </c>
      <c r="AA4820" s="160">
        <v>5383</v>
      </c>
    </row>
    <row r="4821" spans="1:27" ht="45" customHeight="1" x14ac:dyDescent="0.25">
      <c r="A4821" s="144" t="s">
        <v>10370</v>
      </c>
      <c r="B4821" s="144" t="s">
        <v>4205</v>
      </c>
      <c r="C4821" s="144">
        <v>3</v>
      </c>
      <c r="D4821" s="144" t="s">
        <v>6810</v>
      </c>
      <c r="E4821" s="144"/>
      <c r="F4821" s="144">
        <v>1</v>
      </c>
      <c r="G4821" s="144">
        <v>350</v>
      </c>
      <c r="H4821" s="144"/>
      <c r="I4821" s="144"/>
      <c r="J4821" s="144"/>
      <c r="K4821" s="144"/>
      <c r="L4821" s="144"/>
      <c r="M4821" s="145" t="s">
        <v>2213</v>
      </c>
      <c r="N4821" s="144" t="s">
        <v>66</v>
      </c>
      <c r="O4821" s="144"/>
      <c r="P4821" s="144" t="s">
        <v>2756</v>
      </c>
      <c r="Q4821" s="144"/>
      <c r="R4821" s="144"/>
      <c r="S4821" s="144" t="s">
        <v>4189</v>
      </c>
      <c r="T4821" s="144" t="s">
        <v>4847</v>
      </c>
      <c r="U4821" s="144" t="s">
        <v>10370</v>
      </c>
      <c r="V4821" s="144"/>
      <c r="W4821" s="144">
        <v>363760</v>
      </c>
      <c r="X4821" s="144" t="s">
        <v>4848</v>
      </c>
      <c r="Y4821" s="144"/>
      <c r="Z4821" s="144"/>
      <c r="AA4821" s="160">
        <v>2908</v>
      </c>
    </row>
    <row r="4822" spans="1:27" ht="45" customHeight="1" x14ac:dyDescent="0.25">
      <c r="A4822" s="144" t="s">
        <v>36117</v>
      </c>
      <c r="B4822" s="144" t="s">
        <v>16995</v>
      </c>
      <c r="C4822" s="144">
        <v>12</v>
      </c>
      <c r="D4822" s="144"/>
      <c r="E4822" s="144"/>
      <c r="F4822" s="144">
        <v>5</v>
      </c>
      <c r="G4822" s="144"/>
      <c r="H4822" s="144"/>
      <c r="I4822" s="144"/>
      <c r="J4822" s="144"/>
      <c r="K4822" s="144"/>
      <c r="L4822" s="144">
        <v>400</v>
      </c>
      <c r="M4822" s="145" t="s">
        <v>2213</v>
      </c>
      <c r="N4822" s="144" t="s">
        <v>86</v>
      </c>
      <c r="O4822" s="144"/>
      <c r="P4822" s="144" t="s">
        <v>3568</v>
      </c>
      <c r="Q4822" s="144"/>
      <c r="R4822" s="144"/>
      <c r="S4822" s="144"/>
      <c r="T4822" s="144"/>
      <c r="U4822" s="144" t="s">
        <v>36117</v>
      </c>
      <c r="V4822" s="144"/>
      <c r="W4822" s="144">
        <v>432027</v>
      </c>
      <c r="X4822" s="144" t="s">
        <v>36118</v>
      </c>
      <c r="Y4822" s="144">
        <v>585346</v>
      </c>
      <c r="Z4822" s="144" t="s">
        <v>36119</v>
      </c>
      <c r="AA4822" s="160">
        <v>7664</v>
      </c>
    </row>
    <row r="4823" spans="1:27" ht="45" customHeight="1" x14ac:dyDescent="0.25">
      <c r="A4823" s="144" t="s">
        <v>17291</v>
      </c>
      <c r="B4823" s="144" t="s">
        <v>17292</v>
      </c>
      <c r="C4823" s="144"/>
      <c r="D4823" s="144"/>
      <c r="E4823" s="144"/>
      <c r="F4823" s="144">
        <v>3</v>
      </c>
      <c r="G4823" s="144"/>
      <c r="H4823" s="144"/>
      <c r="I4823" s="144"/>
      <c r="J4823" s="144"/>
      <c r="K4823" s="144"/>
      <c r="L4823" s="144">
        <v>150</v>
      </c>
      <c r="M4823" s="145" t="s">
        <v>2213</v>
      </c>
      <c r="N4823" s="144" t="s">
        <v>84</v>
      </c>
      <c r="O4823" s="144"/>
      <c r="P4823" s="144" t="s">
        <v>3652</v>
      </c>
      <c r="Q4823" s="144"/>
      <c r="R4823" s="144"/>
      <c r="S4823" s="144"/>
      <c r="T4823" s="144"/>
      <c r="U4823" s="144" t="s">
        <v>17291</v>
      </c>
      <c r="V4823" s="144"/>
      <c r="W4823" s="144">
        <v>300039</v>
      </c>
      <c r="X4823" s="144" t="s">
        <v>17293</v>
      </c>
      <c r="Y4823" s="144">
        <v>89630000000</v>
      </c>
      <c r="Z4823" s="144" t="s">
        <v>17294</v>
      </c>
      <c r="AA4823" s="160">
        <v>4230</v>
      </c>
    </row>
    <row r="4824" spans="1:27" ht="45" customHeight="1" x14ac:dyDescent="0.25">
      <c r="A4824" s="144" t="s">
        <v>32497</v>
      </c>
      <c r="B4824" s="144" t="s">
        <v>20582</v>
      </c>
      <c r="C4824" s="144">
        <v>12</v>
      </c>
      <c r="D4824" s="144" t="s">
        <v>32498</v>
      </c>
      <c r="E4824" s="144"/>
      <c r="F4824" s="144">
        <v>1</v>
      </c>
      <c r="G4824" s="144"/>
      <c r="H4824" s="144">
        <v>850</v>
      </c>
      <c r="I4824" s="144">
        <v>300</v>
      </c>
      <c r="J4824" s="144">
        <v>400</v>
      </c>
      <c r="K4824" s="144">
        <v>150</v>
      </c>
      <c r="L4824" s="144"/>
      <c r="M4824" s="145" t="s">
        <v>2213</v>
      </c>
      <c r="N4824" s="144" t="s">
        <v>27</v>
      </c>
      <c r="O4824" s="144"/>
      <c r="P4824" s="144" t="s">
        <v>14229</v>
      </c>
      <c r="Q4824" s="144"/>
      <c r="R4824" s="144"/>
      <c r="S4824" s="144" t="s">
        <v>4189</v>
      </c>
      <c r="T4824" s="144" t="s">
        <v>4248</v>
      </c>
      <c r="U4824" s="144" t="s">
        <v>32497</v>
      </c>
      <c r="V4824" s="144"/>
      <c r="W4824" s="144">
        <v>665708</v>
      </c>
      <c r="X4824" s="144" t="s">
        <v>32499</v>
      </c>
      <c r="Y4824" s="144">
        <v>89500000000</v>
      </c>
      <c r="Z4824" s="144" t="s">
        <v>32500</v>
      </c>
      <c r="AA4824" s="160">
        <v>7423</v>
      </c>
    </row>
    <row r="4825" spans="1:27" ht="45" customHeight="1" x14ac:dyDescent="0.25">
      <c r="A4825" s="144" t="s">
        <v>32501</v>
      </c>
      <c r="B4825" s="144" t="s">
        <v>32502</v>
      </c>
      <c r="C4825" s="144">
        <v>20</v>
      </c>
      <c r="D4825" s="144"/>
      <c r="E4825" s="144"/>
      <c r="F4825" s="144">
        <v>1</v>
      </c>
      <c r="G4825" s="144"/>
      <c r="H4825" s="144">
        <v>850</v>
      </c>
      <c r="I4825" s="144">
        <v>400</v>
      </c>
      <c r="J4825" s="144">
        <v>400</v>
      </c>
      <c r="K4825" s="144">
        <v>50</v>
      </c>
      <c r="L4825" s="144"/>
      <c r="M4825" s="145" t="s">
        <v>2213</v>
      </c>
      <c r="N4825" s="144" t="s">
        <v>16</v>
      </c>
      <c r="O4825" s="144"/>
      <c r="P4825" s="144" t="s">
        <v>3617</v>
      </c>
      <c r="Q4825" s="144"/>
      <c r="R4825" s="144"/>
      <c r="S4825" s="144"/>
      <c r="T4825" s="144"/>
      <c r="U4825" s="144" t="s">
        <v>32501</v>
      </c>
      <c r="V4825" s="144"/>
      <c r="W4825" s="144">
        <v>164500</v>
      </c>
      <c r="X4825" s="144" t="s">
        <v>32503</v>
      </c>
      <c r="Y4825" s="151">
        <v>89120000000</v>
      </c>
      <c r="Z4825" s="144" t="s">
        <v>32504</v>
      </c>
      <c r="AA4825" s="160">
        <v>7281</v>
      </c>
    </row>
    <row r="4826" spans="1:27" ht="45" customHeight="1" x14ac:dyDescent="0.25">
      <c r="A4826" s="144" t="s">
        <v>17295</v>
      </c>
      <c r="B4826" s="144" t="s">
        <v>15377</v>
      </c>
      <c r="C4826" s="144">
        <v>3</v>
      </c>
      <c r="D4826" s="144"/>
      <c r="E4826" s="144"/>
      <c r="F4826" s="144">
        <v>1</v>
      </c>
      <c r="G4826" s="144">
        <v>300</v>
      </c>
      <c r="H4826" s="144"/>
      <c r="I4826" s="144"/>
      <c r="J4826" s="144"/>
      <c r="K4826" s="144"/>
      <c r="L4826" s="144"/>
      <c r="M4826" s="145" t="s">
        <v>2213</v>
      </c>
      <c r="N4826" s="144" t="s">
        <v>42</v>
      </c>
      <c r="O4826" s="144"/>
      <c r="P4826" s="144" t="s">
        <v>30742</v>
      </c>
      <c r="Q4826" s="144"/>
      <c r="R4826" s="144"/>
      <c r="S4826" s="144" t="s">
        <v>4189</v>
      </c>
      <c r="T4826" s="144" t="s">
        <v>13910</v>
      </c>
      <c r="U4826" s="144" t="s">
        <v>17295</v>
      </c>
      <c r="V4826" s="144"/>
      <c r="W4826" s="144">
        <v>141307</v>
      </c>
      <c r="X4826" s="144" t="s">
        <v>17296</v>
      </c>
      <c r="Y4826" s="151" t="s">
        <v>23246</v>
      </c>
      <c r="Z4826" s="144" t="s">
        <v>23247</v>
      </c>
      <c r="AA4826" s="160">
        <v>4303</v>
      </c>
    </row>
    <row r="4827" spans="1:27" ht="45" customHeight="1" x14ac:dyDescent="0.25">
      <c r="A4827" s="144" t="s">
        <v>14926</v>
      </c>
      <c r="B4827" s="144" t="s">
        <v>16518</v>
      </c>
      <c r="C4827" s="144">
        <v>22</v>
      </c>
      <c r="D4827" s="144"/>
      <c r="E4827" s="144"/>
      <c r="F4827" s="144">
        <v>1</v>
      </c>
      <c r="G4827" s="144"/>
      <c r="H4827" s="144">
        <v>1500</v>
      </c>
      <c r="I4827" s="144">
        <v>400</v>
      </c>
      <c r="J4827" s="144">
        <v>500</v>
      </c>
      <c r="K4827" s="144">
        <v>300</v>
      </c>
      <c r="L4827" s="144"/>
      <c r="M4827" s="145" t="s">
        <v>2213</v>
      </c>
      <c r="N4827" s="144" t="s">
        <v>112</v>
      </c>
      <c r="O4827" s="144"/>
      <c r="P4827" s="144" t="s">
        <v>3924</v>
      </c>
      <c r="Q4827" s="144"/>
      <c r="R4827" s="144"/>
      <c r="S4827" s="144"/>
      <c r="T4827" s="144"/>
      <c r="U4827" s="144" t="s">
        <v>14926</v>
      </c>
      <c r="V4827" s="144"/>
      <c r="W4827" s="144">
        <v>603163</v>
      </c>
      <c r="X4827" s="144" t="s">
        <v>14927</v>
      </c>
      <c r="Y4827" s="144" t="s">
        <v>14928</v>
      </c>
      <c r="Z4827" s="144" t="s">
        <v>20874</v>
      </c>
      <c r="AA4827" s="160">
        <v>3774</v>
      </c>
    </row>
    <row r="4828" spans="1:27" ht="45" customHeight="1" x14ac:dyDescent="0.25">
      <c r="A4828" s="144" t="s">
        <v>14929</v>
      </c>
      <c r="B4828" s="144" t="s">
        <v>31345</v>
      </c>
      <c r="C4828" s="144"/>
      <c r="D4828" s="144"/>
      <c r="E4828" s="144"/>
      <c r="F4828" s="144">
        <v>1</v>
      </c>
      <c r="G4828" s="144"/>
      <c r="H4828" s="144">
        <v>600</v>
      </c>
      <c r="I4828" s="144">
        <v>400</v>
      </c>
      <c r="J4828" s="144">
        <v>200</v>
      </c>
      <c r="K4828" s="144">
        <v>100</v>
      </c>
      <c r="L4828" s="144"/>
      <c r="M4828" s="145" t="s">
        <v>2213</v>
      </c>
      <c r="N4828" s="144" t="s">
        <v>22</v>
      </c>
      <c r="O4828" s="144"/>
      <c r="P4828" s="144" t="s">
        <v>3227</v>
      </c>
      <c r="Q4828" s="144"/>
      <c r="R4828" s="144"/>
      <c r="S4828" s="144" t="s">
        <v>4191</v>
      </c>
      <c r="T4828" s="144" t="s">
        <v>14930</v>
      </c>
      <c r="U4828" s="144" t="s">
        <v>14929</v>
      </c>
      <c r="V4828" s="144"/>
      <c r="W4828" s="144">
        <v>161058</v>
      </c>
      <c r="X4828" s="144"/>
      <c r="Y4828" s="144"/>
      <c r="Z4828" s="144" t="s">
        <v>14931</v>
      </c>
      <c r="AA4828" s="160">
        <v>3850</v>
      </c>
    </row>
    <row r="4829" spans="1:27" ht="45" customHeight="1" x14ac:dyDescent="0.25">
      <c r="A4829" s="144" t="s">
        <v>14932</v>
      </c>
      <c r="B4829" s="144" t="s">
        <v>20875</v>
      </c>
      <c r="C4829" s="144">
        <v>29</v>
      </c>
      <c r="D4829" s="144" t="s">
        <v>4241</v>
      </c>
      <c r="E4829" s="144"/>
      <c r="F4829" s="144">
        <v>1</v>
      </c>
      <c r="G4829" s="144">
        <v>200</v>
      </c>
      <c r="H4829" s="144"/>
      <c r="I4829" s="144"/>
      <c r="J4829" s="144"/>
      <c r="K4829" s="144"/>
      <c r="L4829" s="144"/>
      <c r="M4829" s="145" t="s">
        <v>2213</v>
      </c>
      <c r="N4829" s="144" t="s">
        <v>42</v>
      </c>
      <c r="O4829" s="144"/>
      <c r="P4829" s="144" t="s">
        <v>3183</v>
      </c>
      <c r="Q4829" s="144"/>
      <c r="R4829" s="144"/>
      <c r="S4829" s="144"/>
      <c r="T4829" s="144"/>
      <c r="U4829" s="144" t="s">
        <v>14932</v>
      </c>
      <c r="V4829" s="144"/>
      <c r="W4829" s="144">
        <v>140180</v>
      </c>
      <c r="X4829" s="144" t="s">
        <v>14933</v>
      </c>
      <c r="Y4829" s="144" t="s">
        <v>17297</v>
      </c>
      <c r="Z4829" s="144" t="s">
        <v>14934</v>
      </c>
      <c r="AA4829" s="160">
        <v>3768</v>
      </c>
    </row>
    <row r="4830" spans="1:27" ht="45" customHeight="1" x14ac:dyDescent="0.25">
      <c r="A4830" s="144" t="s">
        <v>10375</v>
      </c>
      <c r="B4830" s="145" t="s">
        <v>4205</v>
      </c>
      <c r="C4830" s="144">
        <v>54</v>
      </c>
      <c r="D4830" s="144"/>
      <c r="E4830" s="144"/>
      <c r="F4830" s="144">
        <v>1</v>
      </c>
      <c r="G4830" s="144">
        <v>350</v>
      </c>
      <c r="H4830" s="144"/>
      <c r="I4830" s="144"/>
      <c r="J4830" s="144"/>
      <c r="K4830" s="144"/>
      <c r="L4830" s="144"/>
      <c r="M4830" s="145" t="s">
        <v>2213</v>
      </c>
      <c r="N4830" s="144" t="s">
        <v>37</v>
      </c>
      <c r="O4830" s="144"/>
      <c r="P4830" s="144" t="s">
        <v>3061</v>
      </c>
      <c r="Q4830" s="144" t="s">
        <v>4188</v>
      </c>
      <c r="R4830" s="144" t="s">
        <v>10376</v>
      </c>
      <c r="S4830" s="144"/>
      <c r="T4830" s="144"/>
      <c r="U4830" s="144" t="s">
        <v>10375</v>
      </c>
      <c r="V4830" s="144"/>
      <c r="W4830" s="144">
        <v>305007</v>
      </c>
      <c r="X4830" s="144" t="s">
        <v>10377</v>
      </c>
      <c r="Y4830" s="144" t="s">
        <v>10378</v>
      </c>
      <c r="Z4830" s="144" t="s">
        <v>10379</v>
      </c>
      <c r="AA4830" s="160">
        <v>2912</v>
      </c>
    </row>
    <row r="4831" spans="1:27" ht="45" customHeight="1" x14ac:dyDescent="0.25">
      <c r="A4831" s="144" t="s">
        <v>14935</v>
      </c>
      <c r="B4831" s="144" t="s">
        <v>5372</v>
      </c>
      <c r="C4831" s="144"/>
      <c r="D4831" s="144"/>
      <c r="E4831" s="144"/>
      <c r="F4831" s="144">
        <v>2</v>
      </c>
      <c r="G4831" s="144"/>
      <c r="H4831" s="144"/>
      <c r="I4831" s="144"/>
      <c r="J4831" s="144"/>
      <c r="K4831" s="144"/>
      <c r="L4831" s="144">
        <v>350</v>
      </c>
      <c r="M4831" s="145" t="s">
        <v>2213</v>
      </c>
      <c r="N4831" s="144" t="s">
        <v>48</v>
      </c>
      <c r="O4831" s="144"/>
      <c r="P4831" s="144" t="s">
        <v>3551</v>
      </c>
      <c r="Q4831" s="144"/>
      <c r="R4831" s="144"/>
      <c r="S4831" s="144" t="s">
        <v>4189</v>
      </c>
      <c r="T4831" s="144" t="s">
        <v>10479</v>
      </c>
      <c r="U4831" s="144" t="s">
        <v>14935</v>
      </c>
      <c r="V4831" s="144"/>
      <c r="W4831" s="144">
        <v>442150</v>
      </c>
      <c r="X4831" s="144" t="s">
        <v>20876</v>
      </c>
      <c r="Y4831" s="150">
        <v>88415443779</v>
      </c>
      <c r="Z4831" s="144" t="s">
        <v>14936</v>
      </c>
      <c r="AA4831" s="160">
        <v>3792</v>
      </c>
    </row>
    <row r="4832" spans="1:27" ht="45" customHeight="1" x14ac:dyDescent="0.25">
      <c r="A4832" s="144" t="s">
        <v>10380</v>
      </c>
      <c r="B4832" s="147" t="s">
        <v>30292</v>
      </c>
      <c r="C4832" s="144"/>
      <c r="D4832" s="144"/>
      <c r="E4832" s="144"/>
      <c r="F4832" s="144">
        <v>1</v>
      </c>
      <c r="G4832" s="144"/>
      <c r="H4832" s="144">
        <v>798</v>
      </c>
      <c r="I4832" s="144">
        <v>290</v>
      </c>
      <c r="J4832" s="144">
        <v>363</v>
      </c>
      <c r="K4832" s="144">
        <v>145</v>
      </c>
      <c r="L4832" s="144"/>
      <c r="M4832" s="145" t="s">
        <v>2213</v>
      </c>
      <c r="N4832" s="144" t="s">
        <v>19</v>
      </c>
      <c r="O4832" s="144"/>
      <c r="P4832" s="144" t="s">
        <v>2781</v>
      </c>
      <c r="Q4832" s="144"/>
      <c r="R4832" s="144"/>
      <c r="S4832" s="144" t="s">
        <v>4191</v>
      </c>
      <c r="T4832" s="144" t="s">
        <v>10381</v>
      </c>
      <c r="U4832" s="144" t="s">
        <v>10380</v>
      </c>
      <c r="V4832" s="144"/>
      <c r="W4832" s="144">
        <v>242027</v>
      </c>
      <c r="X4832" s="145" t="s">
        <v>5869</v>
      </c>
      <c r="Y4832" s="144"/>
      <c r="Z4832" s="144" t="s">
        <v>30293</v>
      </c>
      <c r="AA4832" s="160">
        <v>2913</v>
      </c>
    </row>
    <row r="4833" spans="1:27" ht="45" customHeight="1" x14ac:dyDescent="0.25">
      <c r="A4833" s="144" t="s">
        <v>37385</v>
      </c>
      <c r="B4833" s="144" t="s">
        <v>36164</v>
      </c>
      <c r="C4833" s="144">
        <v>5</v>
      </c>
      <c r="D4833" s="144"/>
      <c r="E4833" s="144"/>
      <c r="F4833" s="144">
        <v>1</v>
      </c>
      <c r="G4833" s="144"/>
      <c r="H4833" s="144">
        <v>850</v>
      </c>
      <c r="I4833" s="144">
        <v>300</v>
      </c>
      <c r="J4833" s="144">
        <v>400</v>
      </c>
      <c r="K4833" s="144">
        <v>150</v>
      </c>
      <c r="L4833" s="144"/>
      <c r="M4833" s="145" t="s">
        <v>2213</v>
      </c>
      <c r="N4833" s="144" t="s">
        <v>92</v>
      </c>
      <c r="O4833" s="144"/>
      <c r="P4833" s="144" t="s">
        <v>2710</v>
      </c>
      <c r="Q4833" s="144"/>
      <c r="R4833" s="144"/>
      <c r="S4833" s="144"/>
      <c r="T4833" s="144"/>
      <c r="U4833" s="144" t="s">
        <v>37385</v>
      </c>
      <c r="V4833" s="144"/>
      <c r="W4833" s="144"/>
      <c r="X4833" s="144"/>
      <c r="Y4833" s="144" t="s">
        <v>37386</v>
      </c>
      <c r="Z4833" s="144" t="s">
        <v>37387</v>
      </c>
      <c r="AA4833" s="160">
        <v>7874</v>
      </c>
    </row>
    <row r="4834" spans="1:27" ht="45" customHeight="1" x14ac:dyDescent="0.25">
      <c r="A4834" s="144" t="s">
        <v>20877</v>
      </c>
      <c r="B4834" s="144" t="s">
        <v>15423</v>
      </c>
      <c r="C4834" s="144">
        <v>1</v>
      </c>
      <c r="D4834" s="144"/>
      <c r="E4834" s="144"/>
      <c r="F4834" s="144">
        <v>1</v>
      </c>
      <c r="G4834" s="144"/>
      <c r="H4834" s="144">
        <v>350</v>
      </c>
      <c r="I4834" s="144">
        <v>200</v>
      </c>
      <c r="J4834" s="144">
        <v>100</v>
      </c>
      <c r="K4834" s="144">
        <v>50</v>
      </c>
      <c r="L4834" s="144"/>
      <c r="M4834" s="145" t="s">
        <v>2213</v>
      </c>
      <c r="N4834" s="144" t="s">
        <v>74</v>
      </c>
      <c r="O4834" s="144"/>
      <c r="P4834" s="144" t="s">
        <v>2984</v>
      </c>
      <c r="Q4834" s="144"/>
      <c r="R4834" s="144"/>
      <c r="S4834" s="144" t="s">
        <v>15453</v>
      </c>
      <c r="T4834" s="144" t="s">
        <v>20878</v>
      </c>
      <c r="U4834" s="144" t="s">
        <v>20877</v>
      </c>
      <c r="V4834" s="144"/>
      <c r="W4834" s="144">
        <v>445560</v>
      </c>
      <c r="X4834" s="144" t="s">
        <v>20879</v>
      </c>
      <c r="Y4834" s="144">
        <v>88460000000</v>
      </c>
      <c r="Z4834" s="144" t="s">
        <v>20880</v>
      </c>
      <c r="AA4834" s="160">
        <v>5609</v>
      </c>
    </row>
    <row r="4835" spans="1:27" ht="45" customHeight="1" x14ac:dyDescent="0.25">
      <c r="A4835" s="144" t="s">
        <v>20877</v>
      </c>
      <c r="B4835" s="144" t="s">
        <v>15423</v>
      </c>
      <c r="C4835" s="144">
        <v>1</v>
      </c>
      <c r="D4835" s="144"/>
      <c r="E4835" s="144" t="s">
        <v>20881</v>
      </c>
      <c r="F4835" s="144">
        <v>1</v>
      </c>
      <c r="G4835" s="144">
        <v>120</v>
      </c>
      <c r="H4835" s="144"/>
      <c r="I4835" s="144"/>
      <c r="J4835" s="144"/>
      <c r="K4835" s="144"/>
      <c r="L4835" s="144"/>
      <c r="M4835" s="145" t="s">
        <v>2213</v>
      </c>
      <c r="N4835" s="144" t="s">
        <v>74</v>
      </c>
      <c r="O4835" s="144"/>
      <c r="P4835" s="144" t="s">
        <v>2984</v>
      </c>
      <c r="Q4835" s="144"/>
      <c r="R4835" s="144"/>
      <c r="S4835" s="144" t="s">
        <v>15453</v>
      </c>
      <c r="T4835" s="144" t="s">
        <v>20878</v>
      </c>
      <c r="U4835" s="144" t="s">
        <v>20877</v>
      </c>
      <c r="V4835" s="144" t="s">
        <v>20882</v>
      </c>
      <c r="W4835" s="144">
        <v>445560</v>
      </c>
      <c r="X4835" s="144" t="s">
        <v>20879</v>
      </c>
      <c r="Y4835" s="150">
        <v>88460000000</v>
      </c>
      <c r="Z4835" s="144" t="s">
        <v>20880</v>
      </c>
      <c r="AA4835" s="160">
        <v>5610</v>
      </c>
    </row>
    <row r="4836" spans="1:27" ht="45" customHeight="1" x14ac:dyDescent="0.25">
      <c r="A4836" s="144" t="s">
        <v>14166</v>
      </c>
      <c r="B4836" s="144" t="s">
        <v>4230</v>
      </c>
      <c r="C4836" s="144"/>
      <c r="D4836" s="144" t="s">
        <v>10383</v>
      </c>
      <c r="E4836" s="144"/>
      <c r="F4836" s="144">
        <v>5</v>
      </c>
      <c r="G4836" s="144"/>
      <c r="H4836" s="144"/>
      <c r="I4836" s="144"/>
      <c r="J4836" s="144"/>
      <c r="K4836" s="144"/>
      <c r="L4836" s="144">
        <v>850</v>
      </c>
      <c r="M4836" s="145" t="s">
        <v>2213</v>
      </c>
      <c r="N4836" s="144" t="s">
        <v>72</v>
      </c>
      <c r="O4836" s="144"/>
      <c r="P4836" s="144" t="s">
        <v>4088</v>
      </c>
      <c r="Q4836" s="144"/>
      <c r="R4836" s="144"/>
      <c r="S4836" s="144"/>
      <c r="T4836" s="144"/>
      <c r="U4836" s="144" t="s">
        <v>14166</v>
      </c>
      <c r="V4836" s="144"/>
      <c r="W4836" s="144">
        <v>347900</v>
      </c>
      <c r="X4836" s="144" t="s">
        <v>20883</v>
      </c>
      <c r="Y4836" s="144"/>
      <c r="Z4836" s="144" t="s">
        <v>14167</v>
      </c>
      <c r="AA4836" s="160">
        <v>2917</v>
      </c>
    </row>
    <row r="4837" spans="1:27" ht="45" customHeight="1" x14ac:dyDescent="0.25">
      <c r="A4837" s="144" t="s">
        <v>20884</v>
      </c>
      <c r="B4837" s="144" t="s">
        <v>15647</v>
      </c>
      <c r="C4837" s="144">
        <v>52</v>
      </c>
      <c r="D4837" s="144" t="s">
        <v>5479</v>
      </c>
      <c r="E4837" s="144"/>
      <c r="F4837" s="144">
        <v>1</v>
      </c>
      <c r="G4837" s="144">
        <v>228</v>
      </c>
      <c r="H4837" s="144"/>
      <c r="I4837" s="144"/>
      <c r="J4837" s="144"/>
      <c r="K4837" s="144"/>
      <c r="L4837" s="144"/>
      <c r="M4837" s="145" t="s">
        <v>2213</v>
      </c>
      <c r="N4837" s="144" t="s">
        <v>78</v>
      </c>
      <c r="O4837" s="144"/>
      <c r="P4837" s="144" t="s">
        <v>3211</v>
      </c>
      <c r="Q4837" s="144"/>
      <c r="R4837" s="144"/>
      <c r="S4837" s="144" t="s">
        <v>4189</v>
      </c>
      <c r="T4837" s="144" t="s">
        <v>20885</v>
      </c>
      <c r="U4837" s="144" t="s">
        <v>20884</v>
      </c>
      <c r="V4837" s="144"/>
      <c r="W4837" s="144">
        <v>624760</v>
      </c>
      <c r="X4837" s="144" t="s">
        <v>20886</v>
      </c>
      <c r="Y4837" s="144" t="s">
        <v>20888</v>
      </c>
      <c r="Z4837" s="144" t="s">
        <v>20887</v>
      </c>
      <c r="AA4837" s="160">
        <v>3438</v>
      </c>
    </row>
    <row r="4838" spans="1:27" ht="45" customHeight="1" x14ac:dyDescent="0.25">
      <c r="A4838" s="144" t="s">
        <v>10384</v>
      </c>
      <c r="B4838" s="144" t="s">
        <v>10385</v>
      </c>
      <c r="C4838" s="144"/>
      <c r="D4838" s="144"/>
      <c r="E4838" s="144"/>
      <c r="F4838" s="144">
        <v>2</v>
      </c>
      <c r="G4838" s="144"/>
      <c r="H4838" s="144"/>
      <c r="I4838" s="144"/>
      <c r="J4838" s="144"/>
      <c r="K4838" s="144"/>
      <c r="L4838" s="144">
        <v>150</v>
      </c>
      <c r="M4838" s="145" t="s">
        <v>2213</v>
      </c>
      <c r="N4838" s="144" t="s">
        <v>84</v>
      </c>
      <c r="O4838" s="144"/>
      <c r="P4838" s="144" t="s">
        <v>3372</v>
      </c>
      <c r="Q4838" s="144"/>
      <c r="R4838" s="144"/>
      <c r="S4838" s="144"/>
      <c r="T4838" s="144"/>
      <c r="U4838" s="144" t="s">
        <v>10384</v>
      </c>
      <c r="V4838" s="144"/>
      <c r="W4838" s="144">
        <v>301663</v>
      </c>
      <c r="X4838" s="144" t="s">
        <v>10386</v>
      </c>
      <c r="Y4838" s="144" t="s">
        <v>10387</v>
      </c>
      <c r="Z4838" s="144" t="s">
        <v>10388</v>
      </c>
      <c r="AA4838" s="160">
        <v>2918</v>
      </c>
    </row>
    <row r="4839" spans="1:27" ht="45" customHeight="1" x14ac:dyDescent="0.25">
      <c r="A4839" s="144" t="s">
        <v>25925</v>
      </c>
      <c r="B4839" s="144" t="s">
        <v>25926</v>
      </c>
      <c r="C4839" s="144">
        <v>2</v>
      </c>
      <c r="D4839" s="144" t="s">
        <v>25927</v>
      </c>
      <c r="E4839" s="144"/>
      <c r="F4839" s="144">
        <v>1</v>
      </c>
      <c r="G4839" s="144"/>
      <c r="H4839" s="144">
        <v>450</v>
      </c>
      <c r="I4839" s="144">
        <v>200</v>
      </c>
      <c r="J4839" s="144">
        <v>200</v>
      </c>
      <c r="K4839" s="144">
        <v>50</v>
      </c>
      <c r="L4839" s="144"/>
      <c r="M4839" s="145" t="s">
        <v>2213</v>
      </c>
      <c r="N4839" s="144" t="s">
        <v>18</v>
      </c>
      <c r="O4839" s="144"/>
      <c r="P4839" s="144" t="s">
        <v>3328</v>
      </c>
      <c r="Q4839" s="144" t="s">
        <v>4185</v>
      </c>
      <c r="R4839" s="144" t="s">
        <v>6283</v>
      </c>
      <c r="S4839" s="144" t="s">
        <v>4190</v>
      </c>
      <c r="T4839" s="144" t="s">
        <v>6283</v>
      </c>
      <c r="U4839" s="144" t="s">
        <v>25925</v>
      </c>
      <c r="V4839" s="144"/>
      <c r="W4839" s="144">
        <v>309310</v>
      </c>
      <c r="X4839" s="150" t="s">
        <v>25928</v>
      </c>
      <c r="Y4839" s="150" t="s">
        <v>25929</v>
      </c>
      <c r="Z4839" s="144" t="s">
        <v>25930</v>
      </c>
      <c r="AA4839" s="160">
        <v>6371</v>
      </c>
    </row>
    <row r="4840" spans="1:27" ht="45" customHeight="1" x14ac:dyDescent="0.25">
      <c r="A4840" s="144" t="s">
        <v>20889</v>
      </c>
      <c r="B4840" s="147" t="s">
        <v>20890</v>
      </c>
      <c r="C4840" s="144">
        <v>12</v>
      </c>
      <c r="D4840" s="144"/>
      <c r="E4840" s="144"/>
      <c r="F4840" s="144">
        <v>1</v>
      </c>
      <c r="G4840" s="144"/>
      <c r="H4840" s="144">
        <v>350</v>
      </c>
      <c r="I4840" s="144">
        <v>200</v>
      </c>
      <c r="J4840" s="144">
        <v>100</v>
      </c>
      <c r="K4840" s="144">
        <v>50</v>
      </c>
      <c r="L4840" s="144"/>
      <c r="M4840" s="145" t="s">
        <v>2213</v>
      </c>
      <c r="N4840" s="144" t="s">
        <v>18</v>
      </c>
      <c r="O4840" s="144"/>
      <c r="P4840" s="144" t="s">
        <v>2369</v>
      </c>
      <c r="Q4840" s="145"/>
      <c r="R4840" s="144"/>
      <c r="S4840" s="144" t="s">
        <v>4189</v>
      </c>
      <c r="T4840" s="144" t="s">
        <v>4941</v>
      </c>
      <c r="U4840" s="144" t="s">
        <v>20889</v>
      </c>
      <c r="V4840" s="144"/>
      <c r="W4840" s="144">
        <v>309190</v>
      </c>
      <c r="X4840" s="144" t="s">
        <v>20891</v>
      </c>
      <c r="Y4840" s="144" t="s">
        <v>20893</v>
      </c>
      <c r="Z4840" s="144" t="s">
        <v>20892</v>
      </c>
      <c r="AA4840" s="160">
        <v>4447</v>
      </c>
    </row>
    <row r="4841" spans="1:27" ht="45" customHeight="1" x14ac:dyDescent="0.25">
      <c r="A4841" s="144" t="s">
        <v>10389</v>
      </c>
      <c r="B4841" s="144" t="s">
        <v>4208</v>
      </c>
      <c r="C4841" s="144">
        <v>74</v>
      </c>
      <c r="D4841" s="144"/>
      <c r="E4841" s="144"/>
      <c r="F4841" s="144">
        <v>1</v>
      </c>
      <c r="G4841" s="144"/>
      <c r="H4841" s="144">
        <v>1199</v>
      </c>
      <c r="I4841" s="144">
        <v>436</v>
      </c>
      <c r="J4841" s="144">
        <v>545</v>
      </c>
      <c r="K4841" s="144">
        <v>218</v>
      </c>
      <c r="L4841" s="144"/>
      <c r="M4841" s="145" t="s">
        <v>2213</v>
      </c>
      <c r="N4841" s="144" t="s">
        <v>50</v>
      </c>
      <c r="O4841" s="144"/>
      <c r="P4841" s="144" t="s">
        <v>30566</v>
      </c>
      <c r="Q4841" s="144"/>
      <c r="R4841" s="144"/>
      <c r="S4841" s="144"/>
      <c r="T4841" s="144"/>
      <c r="U4841" s="144" t="s">
        <v>10389</v>
      </c>
      <c r="V4841" s="144"/>
      <c r="W4841" s="144">
        <v>690012</v>
      </c>
      <c r="X4841" s="144" t="s">
        <v>20894</v>
      </c>
      <c r="Y4841" s="144" t="s">
        <v>10390</v>
      </c>
      <c r="Z4841" s="144" t="s">
        <v>10391</v>
      </c>
      <c r="AA4841" s="160">
        <v>2919</v>
      </c>
    </row>
    <row r="4842" spans="1:27" ht="45" customHeight="1" x14ac:dyDescent="0.25">
      <c r="A4842" s="144" t="s">
        <v>37388</v>
      </c>
      <c r="B4842" s="144" t="s">
        <v>18467</v>
      </c>
      <c r="C4842" s="144"/>
      <c r="D4842" s="144"/>
      <c r="E4842" s="144"/>
      <c r="F4842" s="144">
        <v>1</v>
      </c>
      <c r="G4842" s="144"/>
      <c r="H4842" s="144">
        <v>350</v>
      </c>
      <c r="I4842" s="144">
        <v>200</v>
      </c>
      <c r="J4842" s="144">
        <v>100</v>
      </c>
      <c r="K4842" s="144">
        <v>50</v>
      </c>
      <c r="L4842" s="144"/>
      <c r="M4842" s="145" t="s">
        <v>2213</v>
      </c>
      <c r="N4842" s="144" t="s">
        <v>46</v>
      </c>
      <c r="O4842" s="144"/>
      <c r="P4842" s="144" t="s">
        <v>3501</v>
      </c>
      <c r="Q4842" s="144"/>
      <c r="R4842" s="144"/>
      <c r="S4842" s="144" t="s">
        <v>4190</v>
      </c>
      <c r="T4842" s="144" t="s">
        <v>5252</v>
      </c>
      <c r="U4842" s="144" t="s">
        <v>37388</v>
      </c>
      <c r="V4842" s="144"/>
      <c r="W4842" s="144">
        <v>461065</v>
      </c>
      <c r="X4842" s="144" t="s">
        <v>17540</v>
      </c>
      <c r="Y4842" s="144" t="s">
        <v>18469</v>
      </c>
      <c r="Z4842" s="144" t="s">
        <v>18468</v>
      </c>
      <c r="AA4842" s="160">
        <v>4664</v>
      </c>
    </row>
    <row r="4843" spans="1:27" ht="45" customHeight="1" x14ac:dyDescent="0.25">
      <c r="A4843" s="144" t="s">
        <v>10392</v>
      </c>
      <c r="B4843" s="144" t="s">
        <v>4205</v>
      </c>
      <c r="C4843" s="144">
        <v>22</v>
      </c>
      <c r="D4843" s="144" t="s">
        <v>6672</v>
      </c>
      <c r="E4843" s="144"/>
      <c r="F4843" s="144">
        <v>1</v>
      </c>
      <c r="G4843" s="144">
        <v>350</v>
      </c>
      <c r="H4843" s="144"/>
      <c r="I4843" s="144"/>
      <c r="J4843" s="144"/>
      <c r="K4843" s="144"/>
      <c r="L4843" s="144"/>
      <c r="M4843" s="145" t="s">
        <v>2213</v>
      </c>
      <c r="N4843" s="144" t="s">
        <v>54</v>
      </c>
      <c r="O4843" s="144"/>
      <c r="P4843" s="144" t="s">
        <v>4097</v>
      </c>
      <c r="Q4843" s="144"/>
      <c r="R4843" s="144"/>
      <c r="S4843" s="144"/>
      <c r="T4843" s="144"/>
      <c r="U4843" s="144" t="s">
        <v>10392</v>
      </c>
      <c r="V4843" s="144"/>
      <c r="W4843" s="144">
        <v>453837</v>
      </c>
      <c r="X4843" s="144" t="s">
        <v>20895</v>
      </c>
      <c r="Y4843" s="144" t="s">
        <v>10393</v>
      </c>
      <c r="Z4843" s="144" t="s">
        <v>10394</v>
      </c>
      <c r="AA4843" s="160">
        <v>2920</v>
      </c>
    </row>
    <row r="4844" spans="1:27" ht="45" customHeight="1" x14ac:dyDescent="0.25">
      <c r="A4844" s="144" t="s">
        <v>14937</v>
      </c>
      <c r="B4844" s="144" t="s">
        <v>4208</v>
      </c>
      <c r="C4844" s="144">
        <v>5</v>
      </c>
      <c r="D4844" s="144" t="s">
        <v>8572</v>
      </c>
      <c r="E4844" s="144"/>
      <c r="F4844" s="144">
        <v>1</v>
      </c>
      <c r="G4844" s="144"/>
      <c r="H4844" s="144">
        <v>1300</v>
      </c>
      <c r="I4844" s="144">
        <v>389</v>
      </c>
      <c r="J4844" s="144">
        <v>700</v>
      </c>
      <c r="K4844" s="144">
        <v>211</v>
      </c>
      <c r="L4844" s="144"/>
      <c r="M4844" s="145" t="s">
        <v>2213</v>
      </c>
      <c r="N4844" s="144" t="s">
        <v>72</v>
      </c>
      <c r="O4844" s="144"/>
      <c r="P4844" s="144" t="s">
        <v>2632</v>
      </c>
      <c r="Q4844" s="144"/>
      <c r="R4844" s="144"/>
      <c r="S4844" s="144"/>
      <c r="T4844" s="144"/>
      <c r="U4844" s="144" t="s">
        <v>14937</v>
      </c>
      <c r="V4844" s="144"/>
      <c r="W4844" s="144">
        <v>346880</v>
      </c>
      <c r="X4844" s="144" t="s">
        <v>14938</v>
      </c>
      <c r="Y4844" s="144"/>
      <c r="Z4844" s="144" t="s">
        <v>14939</v>
      </c>
      <c r="AA4844" s="160">
        <v>3686</v>
      </c>
    </row>
    <row r="4845" spans="1:27" ht="45" customHeight="1" x14ac:dyDescent="0.25">
      <c r="A4845" s="145" t="s">
        <v>31346</v>
      </c>
      <c r="B4845" s="144" t="s">
        <v>31347</v>
      </c>
      <c r="C4845" s="144">
        <v>12</v>
      </c>
      <c r="D4845" s="144"/>
      <c r="E4845" s="144"/>
      <c r="F4845" s="144">
        <v>1</v>
      </c>
      <c r="G4845" s="144">
        <v>350</v>
      </c>
      <c r="H4845" s="144"/>
      <c r="I4845" s="144"/>
      <c r="J4845" s="144"/>
      <c r="K4845" s="144"/>
      <c r="L4845" s="144"/>
      <c r="M4845" s="145" t="s">
        <v>2213</v>
      </c>
      <c r="N4845" s="144" t="s">
        <v>23</v>
      </c>
      <c r="O4845" s="144"/>
      <c r="P4845" s="144" t="s">
        <v>25609</v>
      </c>
      <c r="Q4845" s="144"/>
      <c r="R4845" s="144"/>
      <c r="S4845" s="144"/>
      <c r="T4845" s="144"/>
      <c r="U4845" s="144" t="s">
        <v>31346</v>
      </c>
      <c r="V4845" s="145"/>
      <c r="W4845" s="144">
        <v>397160</v>
      </c>
      <c r="X4845" s="144" t="s">
        <v>9596</v>
      </c>
      <c r="Y4845" s="144" t="s">
        <v>9597</v>
      </c>
      <c r="Z4845" s="144" t="s">
        <v>31348</v>
      </c>
      <c r="AA4845" s="160">
        <v>1867</v>
      </c>
    </row>
    <row r="4846" spans="1:27" ht="45" customHeight="1" x14ac:dyDescent="0.25">
      <c r="A4846" s="144" t="s">
        <v>10395</v>
      </c>
      <c r="B4846" s="144" t="s">
        <v>15409</v>
      </c>
      <c r="C4846" s="144"/>
      <c r="D4846" s="144"/>
      <c r="E4846" s="144"/>
      <c r="F4846" s="144">
        <v>1</v>
      </c>
      <c r="G4846" s="144"/>
      <c r="H4846" s="144">
        <v>798</v>
      </c>
      <c r="I4846" s="144">
        <v>290</v>
      </c>
      <c r="J4846" s="144">
        <v>363</v>
      </c>
      <c r="K4846" s="144">
        <v>145</v>
      </c>
      <c r="L4846" s="144"/>
      <c r="M4846" s="145" t="s">
        <v>2213</v>
      </c>
      <c r="N4846" s="144" t="s">
        <v>15</v>
      </c>
      <c r="O4846" s="144"/>
      <c r="P4846" s="144" t="s">
        <v>30577</v>
      </c>
      <c r="Q4846" s="144"/>
      <c r="R4846" s="144"/>
      <c r="S4846" s="144" t="s">
        <v>4191</v>
      </c>
      <c r="T4846" s="144" t="s">
        <v>10396</v>
      </c>
      <c r="U4846" s="144" t="s">
        <v>10395</v>
      </c>
      <c r="V4846" s="144"/>
      <c r="W4846" s="144">
        <v>676891</v>
      </c>
      <c r="X4846" s="144" t="s">
        <v>13314</v>
      </c>
      <c r="Y4846" s="144" t="s">
        <v>10397</v>
      </c>
      <c r="Z4846" s="144" t="s">
        <v>20896</v>
      </c>
      <c r="AA4846" s="160">
        <v>2921</v>
      </c>
    </row>
    <row r="4847" spans="1:27" ht="45" customHeight="1" x14ac:dyDescent="0.25">
      <c r="A4847" s="144" t="s">
        <v>36120</v>
      </c>
      <c r="B4847" s="144" t="s">
        <v>36121</v>
      </c>
      <c r="C4847" s="144"/>
      <c r="D4847" s="144" t="s">
        <v>36122</v>
      </c>
      <c r="E4847" s="144"/>
      <c r="F4847" s="144">
        <v>1</v>
      </c>
      <c r="G4847" s="144"/>
      <c r="H4847" s="144">
        <v>650</v>
      </c>
      <c r="I4847" s="144">
        <v>300</v>
      </c>
      <c r="J4847" s="144">
        <v>300</v>
      </c>
      <c r="K4847" s="144">
        <v>50</v>
      </c>
      <c r="L4847" s="144"/>
      <c r="M4847" s="145" t="s">
        <v>2213</v>
      </c>
      <c r="N4847" s="144" t="s">
        <v>89</v>
      </c>
      <c r="O4847" s="144"/>
      <c r="P4847" s="144" t="s">
        <v>17558</v>
      </c>
      <c r="Q4847" s="144"/>
      <c r="R4847" s="144"/>
      <c r="S4847" s="144"/>
      <c r="T4847" s="144"/>
      <c r="U4847" s="144" t="s">
        <v>36120</v>
      </c>
      <c r="V4847" s="144"/>
      <c r="W4847" s="144">
        <v>45500</v>
      </c>
      <c r="X4847" s="144" t="s">
        <v>36123</v>
      </c>
      <c r="Y4847" s="144" t="s">
        <v>36124</v>
      </c>
      <c r="Z4847" s="144" t="s">
        <v>36125</v>
      </c>
      <c r="AA4847" s="161">
        <v>7655</v>
      </c>
    </row>
    <row r="4848" spans="1:27" ht="45" customHeight="1" x14ac:dyDescent="0.25">
      <c r="A4848" s="144" t="s">
        <v>10398</v>
      </c>
      <c r="B4848" s="144" t="s">
        <v>10399</v>
      </c>
      <c r="C4848" s="144"/>
      <c r="D4848" s="144" t="s">
        <v>10400</v>
      </c>
      <c r="E4848" s="144"/>
      <c r="F4848" s="144">
        <v>1</v>
      </c>
      <c r="G4848" s="144"/>
      <c r="H4848" s="144">
        <v>1200</v>
      </c>
      <c r="I4848" s="144">
        <v>500</v>
      </c>
      <c r="J4848" s="144">
        <v>500</v>
      </c>
      <c r="K4848" s="144">
        <v>200</v>
      </c>
      <c r="L4848" s="144"/>
      <c r="M4848" s="145" t="s">
        <v>2213</v>
      </c>
      <c r="N4848" s="144" t="s">
        <v>89</v>
      </c>
      <c r="O4848" s="144"/>
      <c r="P4848" s="144" t="s">
        <v>17558</v>
      </c>
      <c r="Q4848" s="144"/>
      <c r="R4848" s="144"/>
      <c r="S4848" s="144"/>
      <c r="T4848" s="144"/>
      <c r="U4848" s="144" t="s">
        <v>10398</v>
      </c>
      <c r="V4848" s="144"/>
      <c r="W4848" s="144">
        <v>455051</v>
      </c>
      <c r="X4848" s="144" t="s">
        <v>20897</v>
      </c>
      <c r="Y4848" s="144">
        <v>89640000000</v>
      </c>
      <c r="Z4848" s="144" t="s">
        <v>14940</v>
      </c>
      <c r="AA4848" s="160">
        <v>2922</v>
      </c>
    </row>
    <row r="4849" spans="1:27" ht="45" customHeight="1" x14ac:dyDescent="0.25">
      <c r="A4849" s="144" t="s">
        <v>36876</v>
      </c>
      <c r="B4849" s="144" t="s">
        <v>36877</v>
      </c>
      <c r="C4849" s="144"/>
      <c r="D4849" s="144"/>
      <c r="E4849" s="144"/>
      <c r="F4849" s="144">
        <v>1</v>
      </c>
      <c r="G4849" s="144"/>
      <c r="H4849" s="144">
        <v>320</v>
      </c>
      <c r="I4849" s="144">
        <v>100</v>
      </c>
      <c r="J4849" s="144">
        <v>150</v>
      </c>
      <c r="K4849" s="144">
        <v>70</v>
      </c>
      <c r="L4849" s="144"/>
      <c r="M4849" s="145" t="s">
        <v>2213</v>
      </c>
      <c r="N4849" s="144" t="s">
        <v>85</v>
      </c>
      <c r="O4849" s="144"/>
      <c r="P4849" s="144" t="s">
        <v>3653</v>
      </c>
      <c r="Q4849" s="144"/>
      <c r="R4849" s="144"/>
      <c r="S4849" s="144" t="s">
        <v>4191</v>
      </c>
      <c r="T4849" s="144" t="s">
        <v>36878</v>
      </c>
      <c r="U4849" s="144" t="s">
        <v>36876</v>
      </c>
      <c r="V4849" s="144"/>
      <c r="W4849" s="144">
        <v>627270</v>
      </c>
      <c r="X4849" s="144" t="s">
        <v>36879</v>
      </c>
      <c r="Y4849" s="144" t="s">
        <v>36880</v>
      </c>
      <c r="Z4849" s="144" t="s">
        <v>36881</v>
      </c>
      <c r="AA4849" s="160">
        <v>7848</v>
      </c>
    </row>
    <row r="4850" spans="1:27" ht="45" customHeight="1" x14ac:dyDescent="0.25">
      <c r="A4850" s="144" t="s">
        <v>36876</v>
      </c>
      <c r="B4850" s="144" t="s">
        <v>36877</v>
      </c>
      <c r="C4850" s="144"/>
      <c r="D4850" s="144"/>
      <c r="E4850" s="144" t="s">
        <v>36882</v>
      </c>
      <c r="F4850" s="144">
        <v>1</v>
      </c>
      <c r="G4850" s="144"/>
      <c r="H4850" s="144">
        <v>320</v>
      </c>
      <c r="I4850" s="144">
        <v>100</v>
      </c>
      <c r="J4850" s="144">
        <v>150</v>
      </c>
      <c r="K4850" s="144">
        <v>70</v>
      </c>
      <c r="L4850" s="144"/>
      <c r="M4850" s="145" t="s">
        <v>2213</v>
      </c>
      <c r="N4850" s="144" t="s">
        <v>85</v>
      </c>
      <c r="O4850" s="144"/>
      <c r="P4850" s="144" t="s">
        <v>3653</v>
      </c>
      <c r="Q4850" s="144"/>
      <c r="R4850" s="144"/>
      <c r="S4850" s="144" t="s">
        <v>4191</v>
      </c>
      <c r="T4850" s="144" t="s">
        <v>36878</v>
      </c>
      <c r="U4850" s="144" t="s">
        <v>36876</v>
      </c>
      <c r="V4850" s="144" t="s">
        <v>36883</v>
      </c>
      <c r="W4850" s="144">
        <v>627270</v>
      </c>
      <c r="X4850" s="144" t="s">
        <v>36879</v>
      </c>
      <c r="Y4850" s="144" t="s">
        <v>36880</v>
      </c>
      <c r="Z4850" s="144" t="s">
        <v>36881</v>
      </c>
      <c r="AA4850" s="160">
        <v>7849</v>
      </c>
    </row>
    <row r="4851" spans="1:27" ht="45" customHeight="1" x14ac:dyDescent="0.25">
      <c r="A4851" s="144" t="s">
        <v>10404</v>
      </c>
      <c r="B4851" s="144" t="s">
        <v>18446</v>
      </c>
      <c r="C4851" s="144">
        <v>135</v>
      </c>
      <c r="D4851" s="144"/>
      <c r="E4851" s="144"/>
      <c r="F4851" s="144">
        <v>1</v>
      </c>
      <c r="G4851" s="144">
        <v>350</v>
      </c>
      <c r="H4851" s="144"/>
      <c r="I4851" s="144"/>
      <c r="J4851" s="144"/>
      <c r="K4851" s="144"/>
      <c r="L4851" s="144"/>
      <c r="M4851" s="145" t="s">
        <v>2213</v>
      </c>
      <c r="N4851" s="144" t="s">
        <v>23</v>
      </c>
      <c r="O4851" s="144"/>
      <c r="P4851" s="144" t="s">
        <v>2855</v>
      </c>
      <c r="Q4851" s="144" t="s">
        <v>4187</v>
      </c>
      <c r="R4851" s="144" t="s">
        <v>5087</v>
      </c>
      <c r="S4851" s="144"/>
      <c r="T4851" s="144"/>
      <c r="U4851" s="144" t="s">
        <v>10404</v>
      </c>
      <c r="V4851" s="144"/>
      <c r="W4851" s="144">
        <v>394053</v>
      </c>
      <c r="X4851" s="144" t="s">
        <v>10405</v>
      </c>
      <c r="Y4851" s="144" t="s">
        <v>15906</v>
      </c>
      <c r="Z4851" s="144" t="s">
        <v>15907</v>
      </c>
      <c r="AA4851" s="161">
        <v>2925</v>
      </c>
    </row>
    <row r="4852" spans="1:27" ht="45" customHeight="1" x14ac:dyDescent="0.25">
      <c r="A4852" s="144" t="s">
        <v>32505</v>
      </c>
      <c r="B4852" s="144" t="s">
        <v>32506</v>
      </c>
      <c r="C4852" s="144">
        <v>1</v>
      </c>
      <c r="D4852" s="144"/>
      <c r="E4852" s="144"/>
      <c r="F4852" s="144">
        <v>1</v>
      </c>
      <c r="G4852" s="144"/>
      <c r="H4852" s="144">
        <v>250</v>
      </c>
      <c r="I4852" s="144">
        <v>100</v>
      </c>
      <c r="J4852" s="144">
        <v>100</v>
      </c>
      <c r="K4852" s="144">
        <v>50</v>
      </c>
      <c r="L4852" s="144"/>
      <c r="M4852" s="145" t="s">
        <v>2213</v>
      </c>
      <c r="N4852" s="144" t="s">
        <v>18</v>
      </c>
      <c r="O4852" s="144"/>
      <c r="P4852" s="144" t="s">
        <v>3328</v>
      </c>
      <c r="Q4852" s="144"/>
      <c r="R4852" s="144"/>
      <c r="S4852" s="144" t="s">
        <v>28025</v>
      </c>
      <c r="T4852" s="144" t="s">
        <v>6500</v>
      </c>
      <c r="U4852" s="144" t="s">
        <v>32505</v>
      </c>
      <c r="V4852" s="144"/>
      <c r="W4852" s="144">
        <v>309300</v>
      </c>
      <c r="X4852" s="144" t="s">
        <v>32507</v>
      </c>
      <c r="Y4852" s="144" t="s">
        <v>32508</v>
      </c>
      <c r="Z4852" s="144" t="s">
        <v>32509</v>
      </c>
      <c r="AA4852" s="160">
        <v>7360</v>
      </c>
    </row>
    <row r="4853" spans="1:27" ht="45" customHeight="1" x14ac:dyDescent="0.25">
      <c r="A4853" s="144" t="s">
        <v>20898</v>
      </c>
      <c r="B4853" s="144" t="s">
        <v>4205</v>
      </c>
      <c r="C4853" s="144">
        <v>3</v>
      </c>
      <c r="D4853" s="144"/>
      <c r="E4853" s="144"/>
      <c r="F4853" s="144">
        <v>1</v>
      </c>
      <c r="G4853" s="144">
        <v>467</v>
      </c>
      <c r="H4853" s="144"/>
      <c r="I4853" s="144"/>
      <c r="J4853" s="144"/>
      <c r="K4853" s="144"/>
      <c r="L4853" s="144"/>
      <c r="M4853" s="145" t="s">
        <v>2213</v>
      </c>
      <c r="N4853" s="144" t="s">
        <v>23</v>
      </c>
      <c r="O4853" s="144"/>
      <c r="P4853" s="144" t="s">
        <v>3388</v>
      </c>
      <c r="Q4853" s="144"/>
      <c r="R4853" s="144"/>
      <c r="S4853" s="144" t="s">
        <v>15453</v>
      </c>
      <c r="T4853" s="144" t="s">
        <v>7205</v>
      </c>
      <c r="U4853" s="144" t="s">
        <v>20898</v>
      </c>
      <c r="V4853" s="144"/>
      <c r="W4853" s="144">
        <v>396310</v>
      </c>
      <c r="X4853" s="144" t="s">
        <v>20899</v>
      </c>
      <c r="Y4853" s="144">
        <v>84730000000</v>
      </c>
      <c r="Z4853" s="144" t="s">
        <v>20900</v>
      </c>
      <c r="AA4853" s="160">
        <v>5207</v>
      </c>
    </row>
    <row r="4854" spans="1:27" ht="45" customHeight="1" x14ac:dyDescent="0.25">
      <c r="A4854" s="144" t="s">
        <v>32510</v>
      </c>
      <c r="B4854" s="144" t="s">
        <v>32511</v>
      </c>
      <c r="C4854" s="144"/>
      <c r="D4854" s="144"/>
      <c r="E4854" s="144"/>
      <c r="F4854" s="144">
        <v>1</v>
      </c>
      <c r="G4854" s="144"/>
      <c r="H4854" s="144">
        <v>850</v>
      </c>
      <c r="I4854" s="144">
        <v>400</v>
      </c>
      <c r="J4854" s="144">
        <v>400</v>
      </c>
      <c r="K4854" s="144">
        <v>50</v>
      </c>
      <c r="L4854" s="144"/>
      <c r="M4854" s="145" t="s">
        <v>2213</v>
      </c>
      <c r="N4854" s="144" t="s">
        <v>42</v>
      </c>
      <c r="O4854" s="144"/>
      <c r="P4854" s="144" t="s">
        <v>30675</v>
      </c>
      <c r="Q4854" s="144"/>
      <c r="R4854" s="144"/>
      <c r="S4854" s="144" t="s">
        <v>4196</v>
      </c>
      <c r="T4854" s="144" t="s">
        <v>32512</v>
      </c>
      <c r="U4854" s="144" t="s">
        <v>32510</v>
      </c>
      <c r="V4854" s="144"/>
      <c r="W4854" s="144">
        <v>142715</v>
      </c>
      <c r="X4854" s="144"/>
      <c r="Y4854" s="149" t="s">
        <v>10952</v>
      </c>
      <c r="Z4854" s="144"/>
      <c r="AA4854" s="160">
        <v>7223</v>
      </c>
    </row>
    <row r="4855" spans="1:27" ht="45" customHeight="1" x14ac:dyDescent="0.25">
      <c r="A4855" s="144" t="s">
        <v>32510</v>
      </c>
      <c r="B4855" s="144" t="s">
        <v>32511</v>
      </c>
      <c r="C4855" s="144"/>
      <c r="D4855" s="144"/>
      <c r="E4855" s="144" t="s">
        <v>36126</v>
      </c>
      <c r="F4855" s="144">
        <v>1</v>
      </c>
      <c r="G4855" s="144">
        <v>250</v>
      </c>
      <c r="H4855" s="144"/>
      <c r="I4855" s="144"/>
      <c r="J4855" s="144"/>
      <c r="K4855" s="144"/>
      <c r="L4855" s="144"/>
      <c r="M4855" s="145" t="s">
        <v>2213</v>
      </c>
      <c r="N4855" s="144" t="s">
        <v>42</v>
      </c>
      <c r="O4855" s="144"/>
      <c r="P4855" s="144" t="s">
        <v>30675</v>
      </c>
      <c r="Q4855" s="144" t="s">
        <v>4196</v>
      </c>
      <c r="R4855" s="144" t="s">
        <v>32512</v>
      </c>
      <c r="S4855" s="144" t="s">
        <v>4190</v>
      </c>
      <c r="T4855" s="144" t="s">
        <v>32513</v>
      </c>
      <c r="U4855" s="144" t="s">
        <v>32510</v>
      </c>
      <c r="V4855" s="144" t="s">
        <v>10951</v>
      </c>
      <c r="W4855" s="144">
        <v>142715</v>
      </c>
      <c r="X4855" s="144" t="s">
        <v>36127</v>
      </c>
      <c r="Y4855" s="144" t="s">
        <v>32514</v>
      </c>
      <c r="Z4855" s="144" t="s">
        <v>36128</v>
      </c>
      <c r="AA4855" s="160">
        <v>7224</v>
      </c>
    </row>
    <row r="4856" spans="1:27" ht="45" customHeight="1" x14ac:dyDescent="0.25">
      <c r="A4856" s="144" t="s">
        <v>14942</v>
      </c>
      <c r="B4856" s="144" t="s">
        <v>15908</v>
      </c>
      <c r="C4856" s="144"/>
      <c r="D4856" s="144"/>
      <c r="E4856" s="144"/>
      <c r="F4856" s="144">
        <v>3</v>
      </c>
      <c r="G4856" s="144"/>
      <c r="H4856" s="144"/>
      <c r="I4856" s="144"/>
      <c r="J4856" s="144"/>
      <c r="K4856" s="144"/>
      <c r="L4856" s="144">
        <v>150</v>
      </c>
      <c r="M4856" s="145" t="s">
        <v>2213</v>
      </c>
      <c r="N4856" s="144" t="s">
        <v>42</v>
      </c>
      <c r="O4856" s="144"/>
      <c r="P4856" s="144" t="s">
        <v>4177</v>
      </c>
      <c r="Q4856" s="144"/>
      <c r="R4856" s="144"/>
      <c r="S4856" s="144"/>
      <c r="T4856" s="144"/>
      <c r="U4856" s="144" t="s">
        <v>14942</v>
      </c>
      <c r="V4856" s="144"/>
      <c r="W4856" s="144">
        <v>142530</v>
      </c>
      <c r="X4856" s="144" t="s">
        <v>11189</v>
      </c>
      <c r="Y4856" s="144">
        <v>84960000000</v>
      </c>
      <c r="Z4856" s="144" t="s">
        <v>14943</v>
      </c>
      <c r="AA4856" s="160">
        <v>3848</v>
      </c>
    </row>
    <row r="4857" spans="1:27" ht="45" customHeight="1" x14ac:dyDescent="0.25">
      <c r="A4857" s="144" t="s">
        <v>20901</v>
      </c>
      <c r="B4857" s="144" t="s">
        <v>20902</v>
      </c>
      <c r="C4857" s="144"/>
      <c r="D4857" s="144"/>
      <c r="E4857" s="144"/>
      <c r="F4857" s="144">
        <v>1</v>
      </c>
      <c r="G4857" s="144"/>
      <c r="H4857" s="144">
        <v>255</v>
      </c>
      <c r="I4857" s="144">
        <v>100</v>
      </c>
      <c r="J4857" s="144">
        <v>100</v>
      </c>
      <c r="K4857" s="144">
        <v>55</v>
      </c>
      <c r="L4857" s="144"/>
      <c r="M4857" s="145" t="s">
        <v>2213</v>
      </c>
      <c r="N4857" s="144" t="s">
        <v>37</v>
      </c>
      <c r="O4857" s="144"/>
      <c r="P4857" s="144" t="s">
        <v>3825</v>
      </c>
      <c r="Q4857" s="144"/>
      <c r="R4857" s="144"/>
      <c r="S4857" s="144" t="s">
        <v>15453</v>
      </c>
      <c r="T4857" s="144" t="s">
        <v>20903</v>
      </c>
      <c r="U4857" s="144" t="s">
        <v>20901</v>
      </c>
      <c r="V4857" s="144"/>
      <c r="W4857" s="144">
        <v>307120</v>
      </c>
      <c r="X4857" s="144" t="s">
        <v>10037</v>
      </c>
      <c r="Y4857" s="144" t="s">
        <v>20904</v>
      </c>
      <c r="Z4857" s="144" t="s">
        <v>25932</v>
      </c>
      <c r="AA4857" s="160">
        <v>4684</v>
      </c>
    </row>
    <row r="4858" spans="1:27" ht="45" customHeight="1" x14ac:dyDescent="0.25">
      <c r="A4858" s="144" t="s">
        <v>32515</v>
      </c>
      <c r="B4858" s="144" t="s">
        <v>15462</v>
      </c>
      <c r="C4858" s="144">
        <v>2</v>
      </c>
      <c r="D4858" s="144"/>
      <c r="E4858" s="144"/>
      <c r="F4858" s="144">
        <v>5</v>
      </c>
      <c r="G4858" s="144"/>
      <c r="H4858" s="144"/>
      <c r="I4858" s="144"/>
      <c r="J4858" s="144"/>
      <c r="K4858" s="144"/>
      <c r="L4858" s="144">
        <v>500</v>
      </c>
      <c r="M4858" s="145" t="s">
        <v>2213</v>
      </c>
      <c r="N4858" s="144" t="s">
        <v>18</v>
      </c>
      <c r="O4858" s="144"/>
      <c r="P4858" s="144" t="s">
        <v>13858</v>
      </c>
      <c r="Q4858" s="145"/>
      <c r="R4858" s="144"/>
      <c r="S4858" s="144" t="s">
        <v>4189</v>
      </c>
      <c r="T4858" s="144" t="s">
        <v>12937</v>
      </c>
      <c r="U4858" s="144" t="s">
        <v>32515</v>
      </c>
      <c r="V4858" s="144"/>
      <c r="W4858" s="144">
        <v>309511</v>
      </c>
      <c r="X4858" s="144" t="s">
        <v>32516</v>
      </c>
      <c r="Y4858" s="144" t="s">
        <v>26233</v>
      </c>
      <c r="Z4858" s="144" t="s">
        <v>32517</v>
      </c>
      <c r="AA4858" s="160">
        <v>6589</v>
      </c>
    </row>
    <row r="4859" spans="1:27" ht="45" customHeight="1" x14ac:dyDescent="0.25">
      <c r="A4859" s="144" t="s">
        <v>10410</v>
      </c>
      <c r="B4859" s="144" t="s">
        <v>20906</v>
      </c>
      <c r="C4859" s="144"/>
      <c r="D4859" s="144" t="s">
        <v>20907</v>
      </c>
      <c r="E4859" s="144"/>
      <c r="F4859" s="144">
        <v>2</v>
      </c>
      <c r="G4859" s="144"/>
      <c r="H4859" s="144"/>
      <c r="I4859" s="144"/>
      <c r="J4859" s="144"/>
      <c r="K4859" s="144"/>
      <c r="L4859" s="144">
        <v>150</v>
      </c>
      <c r="M4859" s="145" t="s">
        <v>2213</v>
      </c>
      <c r="N4859" s="144" t="s">
        <v>39</v>
      </c>
      <c r="O4859" s="144"/>
      <c r="P4859" s="144" t="s">
        <v>3182</v>
      </c>
      <c r="Q4859" s="144"/>
      <c r="R4859" s="144"/>
      <c r="S4859" s="144"/>
      <c r="T4859" s="144"/>
      <c r="U4859" s="144" t="s">
        <v>10410</v>
      </c>
      <c r="V4859" s="144"/>
      <c r="W4859" s="144">
        <v>398043</v>
      </c>
      <c r="X4859" s="144" t="s">
        <v>13315</v>
      </c>
      <c r="Y4859" s="144" t="s">
        <v>14944</v>
      </c>
      <c r="Z4859" s="144" t="s">
        <v>10411</v>
      </c>
      <c r="AA4859" s="160">
        <v>2927</v>
      </c>
    </row>
    <row r="4860" spans="1:27" ht="45" customHeight="1" x14ac:dyDescent="0.25">
      <c r="A4860" s="144" t="s">
        <v>10412</v>
      </c>
      <c r="B4860" s="144" t="s">
        <v>4208</v>
      </c>
      <c r="C4860" s="144"/>
      <c r="D4860" s="144"/>
      <c r="E4860" s="144"/>
      <c r="F4860" s="144">
        <v>1</v>
      </c>
      <c r="G4860" s="144"/>
      <c r="H4860" s="144">
        <v>798</v>
      </c>
      <c r="I4860" s="144">
        <v>290</v>
      </c>
      <c r="J4860" s="144">
        <v>363</v>
      </c>
      <c r="K4860" s="144">
        <v>145</v>
      </c>
      <c r="L4860" s="144"/>
      <c r="M4860" s="145" t="s">
        <v>2213</v>
      </c>
      <c r="N4860" s="144" t="s">
        <v>34</v>
      </c>
      <c r="O4860" s="144"/>
      <c r="P4860" s="144" t="s">
        <v>3702</v>
      </c>
      <c r="Q4860" s="144"/>
      <c r="R4860" s="144"/>
      <c r="S4860" s="144" t="s">
        <v>4190</v>
      </c>
      <c r="T4860" s="144" t="s">
        <v>10413</v>
      </c>
      <c r="U4860" s="144" t="s">
        <v>10412</v>
      </c>
      <c r="V4860" s="144"/>
      <c r="W4860" s="144">
        <v>353752</v>
      </c>
      <c r="X4860" s="144" t="s">
        <v>9652</v>
      </c>
      <c r="Y4860" s="150"/>
      <c r="Z4860" s="144"/>
      <c r="AA4860" s="160">
        <v>2928</v>
      </c>
    </row>
    <row r="4861" spans="1:27" ht="45" customHeight="1" x14ac:dyDescent="0.25">
      <c r="A4861" s="144" t="s">
        <v>10414</v>
      </c>
      <c r="B4861" s="144" t="s">
        <v>4208</v>
      </c>
      <c r="C4861" s="144"/>
      <c r="D4861" s="144" t="s">
        <v>10415</v>
      </c>
      <c r="E4861" s="144"/>
      <c r="F4861" s="144">
        <v>1</v>
      </c>
      <c r="G4861" s="144"/>
      <c r="H4861" s="144">
        <v>798</v>
      </c>
      <c r="I4861" s="144">
        <v>290</v>
      </c>
      <c r="J4861" s="144">
        <v>363</v>
      </c>
      <c r="K4861" s="144">
        <v>145</v>
      </c>
      <c r="L4861" s="144"/>
      <c r="M4861" s="145" t="s">
        <v>2213</v>
      </c>
      <c r="N4861" s="144" t="s">
        <v>48</v>
      </c>
      <c r="O4861" s="144"/>
      <c r="P4861" s="144" t="s">
        <v>3190</v>
      </c>
      <c r="Q4861" s="144"/>
      <c r="R4861" s="144"/>
      <c r="S4861" s="144" t="s">
        <v>4191</v>
      </c>
      <c r="T4861" s="144" t="s">
        <v>10416</v>
      </c>
      <c r="U4861" s="144" t="s">
        <v>10414</v>
      </c>
      <c r="V4861" s="144"/>
      <c r="W4861" s="144">
        <v>442519</v>
      </c>
      <c r="X4861" s="144" t="s">
        <v>10417</v>
      </c>
      <c r="Y4861" s="144" t="s">
        <v>10418</v>
      </c>
      <c r="Z4861" s="144" t="s">
        <v>10419</v>
      </c>
      <c r="AA4861" s="160">
        <v>2929</v>
      </c>
    </row>
    <row r="4862" spans="1:27" ht="45" customHeight="1" x14ac:dyDescent="0.25">
      <c r="A4862" s="144" t="s">
        <v>20908</v>
      </c>
      <c r="B4862" s="144" t="s">
        <v>20909</v>
      </c>
      <c r="C4862" s="144">
        <v>2</v>
      </c>
      <c r="D4862" s="144"/>
      <c r="E4862" s="144"/>
      <c r="F4862" s="144">
        <v>1</v>
      </c>
      <c r="G4862" s="144">
        <v>45</v>
      </c>
      <c r="H4862" s="144"/>
      <c r="I4862" s="144"/>
      <c r="J4862" s="144"/>
      <c r="K4862" s="144"/>
      <c r="L4862" s="144"/>
      <c r="M4862" s="145" t="s">
        <v>2213</v>
      </c>
      <c r="N4862" s="144" t="s">
        <v>44</v>
      </c>
      <c r="O4862" s="144"/>
      <c r="P4862" s="144" t="s">
        <v>3904</v>
      </c>
      <c r="Q4862" s="144"/>
      <c r="R4862" s="144"/>
      <c r="S4862" s="144" t="s">
        <v>4190</v>
      </c>
      <c r="T4862" s="144" t="s">
        <v>20910</v>
      </c>
      <c r="U4862" s="144" t="s">
        <v>20908</v>
      </c>
      <c r="V4862" s="144"/>
      <c r="W4862" s="144">
        <v>632202</v>
      </c>
      <c r="X4862" s="144" t="s">
        <v>20911</v>
      </c>
      <c r="Y4862" s="144">
        <v>83840000000</v>
      </c>
      <c r="Z4862" s="144" t="s">
        <v>20912</v>
      </c>
      <c r="AA4862" s="160">
        <v>4420</v>
      </c>
    </row>
    <row r="4863" spans="1:27" ht="45" customHeight="1" x14ac:dyDescent="0.25">
      <c r="A4863" s="144" t="s">
        <v>10420</v>
      </c>
      <c r="B4863" s="144" t="s">
        <v>4205</v>
      </c>
      <c r="C4863" s="144">
        <v>19</v>
      </c>
      <c r="D4863" s="144" t="s">
        <v>8848</v>
      </c>
      <c r="E4863" s="144"/>
      <c r="F4863" s="144">
        <v>1</v>
      </c>
      <c r="G4863" s="144">
        <v>350</v>
      </c>
      <c r="H4863" s="144"/>
      <c r="I4863" s="144"/>
      <c r="J4863" s="144"/>
      <c r="K4863" s="144"/>
      <c r="L4863" s="144"/>
      <c r="M4863" s="145" t="s">
        <v>2213</v>
      </c>
      <c r="N4863" s="144" t="s">
        <v>42</v>
      </c>
      <c r="O4863" s="144"/>
      <c r="P4863" s="144" t="s">
        <v>13850</v>
      </c>
      <c r="Q4863" s="144"/>
      <c r="R4863" s="144"/>
      <c r="S4863" s="144"/>
      <c r="T4863" s="144"/>
      <c r="U4863" s="144" t="s">
        <v>10420</v>
      </c>
      <c r="V4863" s="144"/>
      <c r="W4863" s="144">
        <v>141008</v>
      </c>
      <c r="X4863" s="144" t="s">
        <v>10421</v>
      </c>
      <c r="Y4863" s="149" t="s">
        <v>10422</v>
      </c>
      <c r="Z4863" s="144" t="s">
        <v>10423</v>
      </c>
      <c r="AA4863" s="160">
        <v>2930</v>
      </c>
    </row>
    <row r="4864" spans="1:27" ht="45" customHeight="1" x14ac:dyDescent="0.25">
      <c r="A4864" s="144" t="s">
        <v>36884</v>
      </c>
      <c r="B4864" s="144" t="s">
        <v>4233</v>
      </c>
      <c r="C4864" s="144"/>
      <c r="D4864" s="144"/>
      <c r="E4864" s="144"/>
      <c r="F4864" s="144">
        <v>2</v>
      </c>
      <c r="G4864" s="144"/>
      <c r="H4864" s="144"/>
      <c r="I4864" s="144"/>
      <c r="J4864" s="144"/>
      <c r="K4864" s="144"/>
      <c r="L4864" s="144">
        <v>250</v>
      </c>
      <c r="M4864" s="145" t="s">
        <v>2213</v>
      </c>
      <c r="N4864" s="144" t="s">
        <v>25</v>
      </c>
      <c r="O4864" s="144"/>
      <c r="P4864" s="144" t="s">
        <v>3575</v>
      </c>
      <c r="Q4864" s="144"/>
      <c r="R4864" s="144"/>
      <c r="S4864" s="144" t="s">
        <v>15453</v>
      </c>
      <c r="T4864" s="144" t="s">
        <v>36885</v>
      </c>
      <c r="U4864" s="144" t="s">
        <v>36884</v>
      </c>
      <c r="V4864" s="144"/>
      <c r="W4864" s="144">
        <v>674480</v>
      </c>
      <c r="X4864" s="144" t="s">
        <v>36886</v>
      </c>
      <c r="Y4864" s="144"/>
      <c r="Z4864" s="144" t="s">
        <v>36887</v>
      </c>
      <c r="AA4864" s="160">
        <v>7725</v>
      </c>
    </row>
    <row r="4865" spans="1:27" ht="45" customHeight="1" x14ac:dyDescent="0.25">
      <c r="A4865" s="144" t="s">
        <v>10424</v>
      </c>
      <c r="B4865" s="144" t="s">
        <v>4208</v>
      </c>
      <c r="C4865" s="144"/>
      <c r="D4865" s="144" t="s">
        <v>10425</v>
      </c>
      <c r="E4865" s="144"/>
      <c r="F4865" s="144">
        <v>1</v>
      </c>
      <c r="G4865" s="144"/>
      <c r="H4865" s="144">
        <v>798</v>
      </c>
      <c r="I4865" s="144">
        <v>290</v>
      </c>
      <c r="J4865" s="144">
        <v>363</v>
      </c>
      <c r="K4865" s="144">
        <v>145</v>
      </c>
      <c r="L4865" s="144"/>
      <c r="M4865" s="145" t="s">
        <v>2213</v>
      </c>
      <c r="N4865" s="144" t="s">
        <v>53</v>
      </c>
      <c r="O4865" s="144"/>
      <c r="P4865" s="144" t="s">
        <v>2404</v>
      </c>
      <c r="Q4865" s="144"/>
      <c r="R4865" s="144"/>
      <c r="S4865" s="144" t="s">
        <v>4191</v>
      </c>
      <c r="T4865" s="144" t="s">
        <v>10426</v>
      </c>
      <c r="U4865" s="144" t="s">
        <v>10424</v>
      </c>
      <c r="V4865" s="144"/>
      <c r="W4865" s="144">
        <v>649780</v>
      </c>
      <c r="X4865" s="144" t="s">
        <v>10427</v>
      </c>
      <c r="Y4865" s="149"/>
      <c r="Z4865" s="144"/>
      <c r="AA4865" s="160">
        <v>2931</v>
      </c>
    </row>
    <row r="4866" spans="1:27" ht="45" customHeight="1" x14ac:dyDescent="0.25">
      <c r="A4866" s="144" t="s">
        <v>32518</v>
      </c>
      <c r="B4866" s="144" t="s">
        <v>20582</v>
      </c>
      <c r="C4866" s="144">
        <v>1</v>
      </c>
      <c r="D4866" s="144"/>
      <c r="E4866" s="144"/>
      <c r="F4866" s="144">
        <v>1</v>
      </c>
      <c r="G4866" s="144"/>
      <c r="H4866" s="144">
        <v>450</v>
      </c>
      <c r="I4866" s="144">
        <v>200</v>
      </c>
      <c r="J4866" s="144">
        <v>200</v>
      </c>
      <c r="K4866" s="144">
        <v>50</v>
      </c>
      <c r="L4866" s="144"/>
      <c r="M4866" s="145" t="s">
        <v>2213</v>
      </c>
      <c r="N4866" s="144" t="s">
        <v>31</v>
      </c>
      <c r="O4866" s="144"/>
      <c r="P4866" s="144" t="s">
        <v>30683</v>
      </c>
      <c r="Q4866" s="144"/>
      <c r="R4866" s="144"/>
      <c r="S4866" s="144"/>
      <c r="T4866" s="144"/>
      <c r="U4866" s="144" t="s">
        <v>32518</v>
      </c>
      <c r="V4866" s="144"/>
      <c r="W4866" s="144">
        <v>652990</v>
      </c>
      <c r="X4866" s="144" t="s">
        <v>32519</v>
      </c>
      <c r="Y4866" s="151" t="s">
        <v>32520</v>
      </c>
      <c r="Z4866" s="144" t="s">
        <v>32521</v>
      </c>
      <c r="AA4866" s="160">
        <v>7304</v>
      </c>
    </row>
    <row r="4867" spans="1:27" ht="45" customHeight="1" x14ac:dyDescent="0.25">
      <c r="A4867" s="144" t="s">
        <v>28663</v>
      </c>
      <c r="B4867" s="144" t="s">
        <v>28664</v>
      </c>
      <c r="C4867" s="144"/>
      <c r="D4867" s="144" t="s">
        <v>28665</v>
      </c>
      <c r="E4867" s="144"/>
      <c r="F4867" s="144">
        <v>1</v>
      </c>
      <c r="G4867" s="144"/>
      <c r="H4867" s="144">
        <v>210</v>
      </c>
      <c r="I4867" s="144">
        <v>100</v>
      </c>
      <c r="J4867" s="144">
        <v>100</v>
      </c>
      <c r="K4867" s="144">
        <v>10</v>
      </c>
      <c r="L4867" s="144"/>
      <c r="M4867" s="145" t="s">
        <v>2213</v>
      </c>
      <c r="N4867" s="144" t="s">
        <v>18</v>
      </c>
      <c r="O4867" s="144"/>
      <c r="P4867" s="144" t="s">
        <v>2545</v>
      </c>
      <c r="Q4867" s="144"/>
      <c r="R4867" s="144"/>
      <c r="S4867" s="144" t="s">
        <v>15453</v>
      </c>
      <c r="T4867" s="144" t="s">
        <v>28666</v>
      </c>
      <c r="U4867" s="144" t="s">
        <v>28663</v>
      </c>
      <c r="V4867" s="144"/>
      <c r="W4867" s="144">
        <v>309938</v>
      </c>
      <c r="X4867" s="144" t="s">
        <v>13008</v>
      </c>
      <c r="Y4867" s="144" t="s">
        <v>28667</v>
      </c>
      <c r="Z4867" s="144" t="s">
        <v>28668</v>
      </c>
      <c r="AA4867" s="160">
        <v>7017</v>
      </c>
    </row>
    <row r="4868" spans="1:27" ht="45" customHeight="1" x14ac:dyDescent="0.25">
      <c r="A4868" s="167" t="s">
        <v>20913</v>
      </c>
      <c r="B4868" s="144" t="s">
        <v>15377</v>
      </c>
      <c r="C4868" s="144">
        <v>32</v>
      </c>
      <c r="D4868" s="144" t="s">
        <v>17521</v>
      </c>
      <c r="E4868" s="144"/>
      <c r="F4868" s="144">
        <v>1</v>
      </c>
      <c r="G4868" s="144">
        <v>300</v>
      </c>
      <c r="H4868" s="144"/>
      <c r="I4868" s="144"/>
      <c r="J4868" s="144"/>
      <c r="K4868" s="144"/>
      <c r="L4868" s="144"/>
      <c r="M4868" s="145" t="s">
        <v>2213</v>
      </c>
      <c r="N4868" s="144" t="s">
        <v>72</v>
      </c>
      <c r="O4868" s="144"/>
      <c r="P4868" s="144" t="s">
        <v>3603</v>
      </c>
      <c r="Q4868" s="144"/>
      <c r="R4868" s="144"/>
      <c r="S4868" s="144"/>
      <c r="T4868" s="144"/>
      <c r="U4868" s="144" t="s">
        <v>20913</v>
      </c>
      <c r="V4868" s="167"/>
      <c r="W4868" s="144">
        <v>347800</v>
      </c>
      <c r="X4868" s="144" t="s">
        <v>20914</v>
      </c>
      <c r="Y4868" s="144"/>
      <c r="Z4868" s="144" t="s">
        <v>20915</v>
      </c>
      <c r="AA4868" s="160">
        <v>5153</v>
      </c>
    </row>
    <row r="4869" spans="1:27" ht="45" customHeight="1" x14ac:dyDescent="0.25">
      <c r="A4869" s="144" t="s">
        <v>10428</v>
      </c>
      <c r="B4869" s="144" t="s">
        <v>4208</v>
      </c>
      <c r="C4869" s="144">
        <v>20</v>
      </c>
      <c r="D4869" s="144"/>
      <c r="E4869" s="144"/>
      <c r="F4869" s="144">
        <v>1</v>
      </c>
      <c r="G4869" s="144"/>
      <c r="H4869" s="144">
        <v>1300</v>
      </c>
      <c r="I4869" s="144">
        <v>436</v>
      </c>
      <c r="J4869" s="144">
        <v>545</v>
      </c>
      <c r="K4869" s="144">
        <v>218</v>
      </c>
      <c r="L4869" s="144"/>
      <c r="M4869" s="145" t="s">
        <v>2213</v>
      </c>
      <c r="N4869" s="144" t="s">
        <v>39</v>
      </c>
      <c r="O4869" s="144"/>
      <c r="P4869" s="144" t="s">
        <v>3182</v>
      </c>
      <c r="Q4869" s="144" t="s">
        <v>4188</v>
      </c>
      <c r="R4869" s="144" t="s">
        <v>4284</v>
      </c>
      <c r="S4869" s="144"/>
      <c r="T4869" s="144"/>
      <c r="U4869" s="144" t="s">
        <v>10428</v>
      </c>
      <c r="V4869" s="144"/>
      <c r="W4869" s="144">
        <v>398004</v>
      </c>
      <c r="X4869" s="144" t="s">
        <v>10429</v>
      </c>
      <c r="Y4869" s="144" t="s">
        <v>10430</v>
      </c>
      <c r="Z4869" s="144" t="s">
        <v>14945</v>
      </c>
      <c r="AA4869" s="160">
        <v>2932</v>
      </c>
    </row>
    <row r="4870" spans="1:27" ht="45" customHeight="1" x14ac:dyDescent="0.25">
      <c r="A4870" s="144" t="s">
        <v>27574</v>
      </c>
      <c r="B4870" s="144" t="s">
        <v>27575</v>
      </c>
      <c r="C4870" s="144">
        <v>75</v>
      </c>
      <c r="D4870" s="144"/>
      <c r="E4870" s="144"/>
      <c r="F4870" s="144">
        <v>1</v>
      </c>
      <c r="G4870" s="144">
        <v>376</v>
      </c>
      <c r="H4870" s="144"/>
      <c r="I4870" s="144"/>
      <c r="J4870" s="144"/>
      <c r="K4870" s="144"/>
      <c r="L4870" s="144"/>
      <c r="M4870" s="145" t="s">
        <v>2213</v>
      </c>
      <c r="N4870" s="144" t="s">
        <v>18</v>
      </c>
      <c r="O4870" s="144"/>
      <c r="P4870" s="144" t="s">
        <v>2375</v>
      </c>
      <c r="Q4870" s="144"/>
      <c r="R4870" s="144"/>
      <c r="S4870" s="144"/>
      <c r="T4870" s="144"/>
      <c r="U4870" s="144" t="s">
        <v>27574</v>
      </c>
      <c r="V4870" s="144"/>
      <c r="W4870" s="144">
        <v>308004</v>
      </c>
      <c r="X4870" s="144" t="s">
        <v>27576</v>
      </c>
      <c r="Y4870" s="144" t="s">
        <v>27577</v>
      </c>
      <c r="Z4870" s="144" t="s">
        <v>27578</v>
      </c>
      <c r="AA4870" s="160">
        <v>6757</v>
      </c>
    </row>
    <row r="4871" spans="1:27" ht="45" customHeight="1" x14ac:dyDescent="0.25">
      <c r="A4871" s="144" t="s">
        <v>20916</v>
      </c>
      <c r="B4871" s="144" t="s">
        <v>15538</v>
      </c>
      <c r="C4871" s="144">
        <v>31</v>
      </c>
      <c r="D4871" s="144" t="s">
        <v>5566</v>
      </c>
      <c r="E4871" s="144"/>
      <c r="F4871" s="144">
        <v>1</v>
      </c>
      <c r="G4871" s="144">
        <v>350</v>
      </c>
      <c r="H4871" s="144"/>
      <c r="I4871" s="144"/>
      <c r="J4871" s="144"/>
      <c r="K4871" s="144"/>
      <c r="L4871" s="144"/>
      <c r="M4871" s="145" t="s">
        <v>2213</v>
      </c>
      <c r="N4871" s="144" t="s">
        <v>109</v>
      </c>
      <c r="O4871" s="144"/>
      <c r="P4871" s="144" t="s">
        <v>30611</v>
      </c>
      <c r="Q4871" s="144"/>
      <c r="R4871" s="144"/>
      <c r="S4871" s="144"/>
      <c r="T4871" s="144"/>
      <c r="U4871" s="144" t="s">
        <v>20916</v>
      </c>
      <c r="V4871" s="144"/>
      <c r="W4871" s="144">
        <v>369000</v>
      </c>
      <c r="X4871" s="144" t="s">
        <v>20917</v>
      </c>
      <c r="Y4871" s="151" t="s">
        <v>6785</v>
      </c>
      <c r="Z4871" s="144" t="s">
        <v>6786</v>
      </c>
      <c r="AA4871" s="160">
        <v>1240</v>
      </c>
    </row>
    <row r="4872" spans="1:27" ht="45" customHeight="1" x14ac:dyDescent="0.25">
      <c r="A4872" s="144" t="s">
        <v>20916</v>
      </c>
      <c r="B4872" s="144" t="s">
        <v>15538</v>
      </c>
      <c r="C4872" s="144">
        <v>31</v>
      </c>
      <c r="D4872" s="144" t="s">
        <v>5566</v>
      </c>
      <c r="E4872" s="144"/>
      <c r="F4872" s="144">
        <v>1</v>
      </c>
      <c r="G4872" s="144">
        <v>350</v>
      </c>
      <c r="H4872" s="144"/>
      <c r="I4872" s="144"/>
      <c r="J4872" s="144"/>
      <c r="K4872" s="144"/>
      <c r="L4872" s="144"/>
      <c r="M4872" s="145" t="s">
        <v>2213</v>
      </c>
      <c r="N4872" s="144" t="s">
        <v>109</v>
      </c>
      <c r="O4872" s="144"/>
      <c r="P4872" s="144" t="s">
        <v>30611</v>
      </c>
      <c r="Q4872" s="144"/>
      <c r="R4872" s="144"/>
      <c r="S4872" s="144"/>
      <c r="T4872" s="144"/>
      <c r="U4872" s="144" t="s">
        <v>20916</v>
      </c>
      <c r="V4872" s="144"/>
      <c r="W4872" s="144">
        <v>369000</v>
      </c>
      <c r="X4872" s="144" t="s">
        <v>20917</v>
      </c>
      <c r="Y4872" s="144" t="s">
        <v>20919</v>
      </c>
      <c r="Z4872" s="144" t="s">
        <v>20918</v>
      </c>
      <c r="AA4872" s="160">
        <v>4593</v>
      </c>
    </row>
    <row r="4873" spans="1:27" ht="45" customHeight="1" x14ac:dyDescent="0.25">
      <c r="A4873" s="144" t="s">
        <v>10431</v>
      </c>
      <c r="B4873" s="144" t="s">
        <v>4205</v>
      </c>
      <c r="C4873" s="144"/>
      <c r="D4873" s="144"/>
      <c r="E4873" s="144"/>
      <c r="F4873" s="144">
        <v>1</v>
      </c>
      <c r="G4873" s="144">
        <v>200</v>
      </c>
      <c r="H4873" s="144"/>
      <c r="I4873" s="144"/>
      <c r="J4873" s="144"/>
      <c r="K4873" s="144"/>
      <c r="L4873" s="144"/>
      <c r="M4873" s="145" t="s">
        <v>2213</v>
      </c>
      <c r="N4873" s="144" t="s">
        <v>78</v>
      </c>
      <c r="O4873" s="144"/>
      <c r="P4873" s="144" t="s">
        <v>3891</v>
      </c>
      <c r="Q4873" s="144"/>
      <c r="R4873" s="144"/>
      <c r="S4873" s="144" t="s">
        <v>4191</v>
      </c>
      <c r="T4873" s="144" t="s">
        <v>10432</v>
      </c>
      <c r="U4873" s="144" t="s">
        <v>10431</v>
      </c>
      <c r="V4873" s="144"/>
      <c r="W4873" s="144">
        <v>624858</v>
      </c>
      <c r="X4873" s="144" t="s">
        <v>10433</v>
      </c>
      <c r="Y4873" s="144"/>
      <c r="Z4873" s="144" t="s">
        <v>10434</v>
      </c>
      <c r="AA4873" s="160">
        <v>2933</v>
      </c>
    </row>
    <row r="4874" spans="1:27" ht="45" customHeight="1" x14ac:dyDescent="0.25">
      <c r="A4874" s="144" t="s">
        <v>10435</v>
      </c>
      <c r="B4874" s="144" t="s">
        <v>4208</v>
      </c>
      <c r="C4874" s="144">
        <v>10</v>
      </c>
      <c r="D4874" s="144"/>
      <c r="E4874" s="144"/>
      <c r="F4874" s="144">
        <v>1</v>
      </c>
      <c r="G4874" s="144"/>
      <c r="H4874" s="144">
        <v>1199</v>
      </c>
      <c r="I4874" s="144">
        <v>436</v>
      </c>
      <c r="J4874" s="144">
        <v>545</v>
      </c>
      <c r="K4874" s="144">
        <v>218</v>
      </c>
      <c r="L4874" s="144"/>
      <c r="M4874" s="145" t="s">
        <v>2213</v>
      </c>
      <c r="N4874" s="144" t="s">
        <v>74</v>
      </c>
      <c r="O4874" s="144"/>
      <c r="P4874" s="144" t="s">
        <v>3951</v>
      </c>
      <c r="Q4874" s="144"/>
      <c r="R4874" s="144"/>
      <c r="S4874" s="144"/>
      <c r="T4874" s="144"/>
      <c r="U4874" s="144" t="s">
        <v>10435</v>
      </c>
      <c r="V4874" s="144"/>
      <c r="W4874" s="144">
        <v>446100</v>
      </c>
      <c r="X4874" s="144" t="s">
        <v>13316</v>
      </c>
      <c r="Y4874" s="144"/>
      <c r="Z4874" s="144" t="s">
        <v>10436</v>
      </c>
      <c r="AA4874" s="160">
        <v>2934</v>
      </c>
    </row>
    <row r="4875" spans="1:27" ht="45" customHeight="1" x14ac:dyDescent="0.25">
      <c r="A4875" s="144" t="s">
        <v>10437</v>
      </c>
      <c r="B4875" s="144" t="s">
        <v>4205</v>
      </c>
      <c r="C4875" s="144">
        <v>108</v>
      </c>
      <c r="D4875" s="144" t="s">
        <v>4286</v>
      </c>
      <c r="E4875" s="144"/>
      <c r="F4875" s="144">
        <v>1</v>
      </c>
      <c r="G4875" s="144">
        <v>350</v>
      </c>
      <c r="H4875" s="144"/>
      <c r="I4875" s="144"/>
      <c r="J4875" s="144"/>
      <c r="K4875" s="144"/>
      <c r="L4875" s="144"/>
      <c r="M4875" s="145" t="s">
        <v>2213</v>
      </c>
      <c r="N4875" s="144" t="s">
        <v>90</v>
      </c>
      <c r="O4875" s="144"/>
      <c r="P4875" s="144" t="s">
        <v>30649</v>
      </c>
      <c r="Q4875" s="144"/>
      <c r="R4875" s="144"/>
      <c r="S4875" s="144"/>
      <c r="T4875" s="144"/>
      <c r="U4875" s="144" t="s">
        <v>10437</v>
      </c>
      <c r="V4875" s="144"/>
      <c r="W4875" s="144">
        <v>428000</v>
      </c>
      <c r="X4875" s="144" t="s">
        <v>10438</v>
      </c>
      <c r="Y4875" s="144"/>
      <c r="Z4875" s="144" t="s">
        <v>10439</v>
      </c>
      <c r="AA4875" s="160">
        <v>2935</v>
      </c>
    </row>
    <row r="4876" spans="1:27" ht="45" customHeight="1" x14ac:dyDescent="0.25">
      <c r="A4876" s="144" t="s">
        <v>25933</v>
      </c>
      <c r="B4876" s="144" t="s">
        <v>25934</v>
      </c>
      <c r="C4876" s="144"/>
      <c r="D4876" s="144"/>
      <c r="E4876" s="144"/>
      <c r="F4876" s="144">
        <v>1</v>
      </c>
      <c r="G4876" s="144"/>
      <c r="H4876" s="144">
        <v>400</v>
      </c>
      <c r="I4876" s="144">
        <v>200</v>
      </c>
      <c r="J4876" s="144">
        <v>150</v>
      </c>
      <c r="K4876" s="144">
        <v>50</v>
      </c>
      <c r="L4876" s="144"/>
      <c r="M4876" s="145" t="s">
        <v>2213</v>
      </c>
      <c r="N4876" s="144" t="s">
        <v>37</v>
      </c>
      <c r="O4876" s="144"/>
      <c r="P4876" s="144" t="s">
        <v>3446</v>
      </c>
      <c r="Q4876" s="144"/>
      <c r="R4876" s="144"/>
      <c r="S4876" s="144" t="s">
        <v>4190</v>
      </c>
      <c r="T4876" s="144" t="s">
        <v>25935</v>
      </c>
      <c r="U4876" s="144" t="s">
        <v>25933</v>
      </c>
      <c r="V4876" s="144"/>
      <c r="W4876" s="144">
        <v>307030</v>
      </c>
      <c r="X4876" s="144" t="s">
        <v>25936</v>
      </c>
      <c r="Y4876" s="144">
        <v>74710000000</v>
      </c>
      <c r="Z4876" s="144" t="s">
        <v>25937</v>
      </c>
      <c r="AA4876" s="160">
        <v>6544</v>
      </c>
    </row>
    <row r="4877" spans="1:27" ht="45" customHeight="1" x14ac:dyDescent="0.25">
      <c r="A4877" s="144" t="s">
        <v>10440</v>
      </c>
      <c r="B4877" s="144" t="s">
        <v>4205</v>
      </c>
      <c r="C4877" s="144">
        <v>7</v>
      </c>
      <c r="D4877" s="144"/>
      <c r="E4877" s="144"/>
      <c r="F4877" s="144">
        <v>1</v>
      </c>
      <c r="G4877" s="144">
        <v>350</v>
      </c>
      <c r="H4877" s="144"/>
      <c r="I4877" s="144"/>
      <c r="J4877" s="144"/>
      <c r="K4877" s="144"/>
      <c r="L4877" s="144"/>
      <c r="M4877" s="145" t="s">
        <v>2213</v>
      </c>
      <c r="N4877" s="144" t="s">
        <v>84</v>
      </c>
      <c r="O4877" s="144"/>
      <c r="P4877" s="144" t="s">
        <v>13890</v>
      </c>
      <c r="Q4877" s="144"/>
      <c r="R4877" s="144"/>
      <c r="S4877" s="144"/>
      <c r="T4877" s="144"/>
      <c r="U4877" s="144" t="s">
        <v>10440</v>
      </c>
      <c r="V4877" s="144"/>
      <c r="W4877" s="144">
        <v>301879</v>
      </c>
      <c r="X4877" s="144" t="s">
        <v>10441</v>
      </c>
      <c r="Y4877" s="144" t="s">
        <v>10442</v>
      </c>
      <c r="Z4877" s="144" t="s">
        <v>10443</v>
      </c>
      <c r="AA4877" s="160">
        <v>2936</v>
      </c>
    </row>
    <row r="4878" spans="1:27" ht="45" customHeight="1" x14ac:dyDescent="0.25">
      <c r="A4878" s="144" t="s">
        <v>10444</v>
      </c>
      <c r="B4878" s="144" t="s">
        <v>4208</v>
      </c>
      <c r="C4878" s="144"/>
      <c r="D4878" s="144"/>
      <c r="E4878" s="144"/>
      <c r="F4878" s="144">
        <v>1</v>
      </c>
      <c r="G4878" s="144"/>
      <c r="H4878" s="144">
        <v>798</v>
      </c>
      <c r="I4878" s="144">
        <v>290</v>
      </c>
      <c r="J4878" s="144">
        <v>363</v>
      </c>
      <c r="K4878" s="144">
        <v>145</v>
      </c>
      <c r="L4878" s="144"/>
      <c r="M4878" s="145" t="s">
        <v>2213</v>
      </c>
      <c r="N4878" s="144" t="s">
        <v>64</v>
      </c>
      <c r="O4878" s="144"/>
      <c r="P4878" s="144" t="s">
        <v>3139</v>
      </c>
      <c r="Q4878" s="144"/>
      <c r="R4878" s="144"/>
      <c r="S4878" s="144" t="s">
        <v>4191</v>
      </c>
      <c r="T4878" s="144" t="s">
        <v>10445</v>
      </c>
      <c r="U4878" s="144" t="s">
        <v>10444</v>
      </c>
      <c r="V4878" s="144"/>
      <c r="W4878" s="144">
        <v>431580</v>
      </c>
      <c r="X4878" s="144" t="s">
        <v>4849</v>
      </c>
      <c r="Y4878" s="144" t="s">
        <v>10446</v>
      </c>
      <c r="Z4878" s="144" t="s">
        <v>10447</v>
      </c>
      <c r="AA4878" s="160">
        <v>2937</v>
      </c>
    </row>
    <row r="4879" spans="1:27" ht="45" customHeight="1" x14ac:dyDescent="0.25">
      <c r="A4879" s="144" t="s">
        <v>10448</v>
      </c>
      <c r="B4879" s="144" t="s">
        <v>4208</v>
      </c>
      <c r="C4879" s="144"/>
      <c r="D4879" s="144"/>
      <c r="E4879" s="144"/>
      <c r="F4879" s="144">
        <v>1</v>
      </c>
      <c r="G4879" s="144"/>
      <c r="H4879" s="144">
        <v>1199</v>
      </c>
      <c r="I4879" s="144">
        <v>436</v>
      </c>
      <c r="J4879" s="144">
        <v>545</v>
      </c>
      <c r="K4879" s="144">
        <v>218</v>
      </c>
      <c r="L4879" s="144"/>
      <c r="M4879" s="145" t="s">
        <v>2213</v>
      </c>
      <c r="N4879" s="144" t="s">
        <v>78</v>
      </c>
      <c r="O4879" s="144"/>
      <c r="P4879" s="144" t="s">
        <v>4180</v>
      </c>
      <c r="Q4879" s="144"/>
      <c r="R4879" s="144"/>
      <c r="S4879" s="144" t="s">
        <v>4191</v>
      </c>
      <c r="T4879" s="144" t="s">
        <v>10449</v>
      </c>
      <c r="U4879" s="144" t="s">
        <v>10448</v>
      </c>
      <c r="V4879" s="144"/>
      <c r="W4879" s="144">
        <v>623926</v>
      </c>
      <c r="X4879" s="144" t="s">
        <v>8331</v>
      </c>
      <c r="Y4879" s="144" t="s">
        <v>10450</v>
      </c>
      <c r="Z4879" s="144" t="s">
        <v>13071</v>
      </c>
      <c r="AA4879" s="160">
        <v>2938</v>
      </c>
    </row>
    <row r="4880" spans="1:27" ht="45" customHeight="1" x14ac:dyDescent="0.25">
      <c r="A4880" s="144" t="s">
        <v>10451</v>
      </c>
      <c r="B4880" s="144" t="s">
        <v>15538</v>
      </c>
      <c r="C4880" s="144">
        <v>430</v>
      </c>
      <c r="D4880" s="144" t="s">
        <v>4286</v>
      </c>
      <c r="E4880" s="144"/>
      <c r="F4880" s="144">
        <v>1</v>
      </c>
      <c r="G4880" s="144">
        <v>320</v>
      </c>
      <c r="H4880" s="144"/>
      <c r="I4880" s="144"/>
      <c r="J4880" s="144"/>
      <c r="K4880" s="144"/>
      <c r="L4880" s="144"/>
      <c r="M4880" s="145" t="s">
        <v>2213</v>
      </c>
      <c r="N4880" s="144" t="s">
        <v>44</v>
      </c>
      <c r="O4880" s="144"/>
      <c r="P4880" s="144" t="s">
        <v>3588</v>
      </c>
      <c r="Q4880" s="144"/>
      <c r="R4880" s="144"/>
      <c r="S4880" s="144"/>
      <c r="T4880" s="144"/>
      <c r="U4880" s="144" t="s">
        <v>10451</v>
      </c>
      <c r="V4880" s="144"/>
      <c r="W4880" s="144">
        <v>630110</v>
      </c>
      <c r="X4880" s="144" t="s">
        <v>10452</v>
      </c>
      <c r="Y4880" s="144">
        <v>2712880</v>
      </c>
      <c r="Z4880" s="144" t="s">
        <v>36888</v>
      </c>
      <c r="AA4880" s="160">
        <v>2939</v>
      </c>
    </row>
    <row r="4881" spans="1:27" ht="45" customHeight="1" x14ac:dyDescent="0.25">
      <c r="A4881" s="144" t="s">
        <v>10453</v>
      </c>
      <c r="B4881" s="144" t="s">
        <v>4213</v>
      </c>
      <c r="C4881" s="144">
        <v>280</v>
      </c>
      <c r="D4881" s="144"/>
      <c r="E4881" s="144"/>
      <c r="F4881" s="144">
        <v>1</v>
      </c>
      <c r="G4881" s="144"/>
      <c r="H4881" s="144">
        <v>1199</v>
      </c>
      <c r="I4881" s="144">
        <v>436</v>
      </c>
      <c r="J4881" s="144">
        <v>545</v>
      </c>
      <c r="K4881" s="144">
        <v>218</v>
      </c>
      <c r="L4881" s="144"/>
      <c r="M4881" s="145" t="s">
        <v>2213</v>
      </c>
      <c r="N4881" s="144" t="s">
        <v>43</v>
      </c>
      <c r="O4881" s="144"/>
      <c r="P4881" s="144" t="s">
        <v>30533</v>
      </c>
      <c r="Q4881" s="144"/>
      <c r="R4881" s="144"/>
      <c r="S4881" s="144" t="s">
        <v>4190</v>
      </c>
      <c r="T4881" s="144" t="s">
        <v>10454</v>
      </c>
      <c r="U4881" s="144" t="s">
        <v>10453</v>
      </c>
      <c r="V4881" s="144"/>
      <c r="W4881" s="144">
        <v>184682</v>
      </c>
      <c r="X4881" s="144"/>
      <c r="Y4881" s="144"/>
      <c r="Z4881" s="144"/>
      <c r="AA4881" s="160">
        <v>2940</v>
      </c>
    </row>
    <row r="4882" spans="1:27" ht="45" customHeight="1" x14ac:dyDescent="0.25">
      <c r="A4882" s="144" t="s">
        <v>10455</v>
      </c>
      <c r="B4882" s="144" t="s">
        <v>4233</v>
      </c>
      <c r="C4882" s="144"/>
      <c r="D4882" s="144"/>
      <c r="E4882" s="144"/>
      <c r="F4882" s="144">
        <v>2</v>
      </c>
      <c r="G4882" s="144"/>
      <c r="H4882" s="144"/>
      <c r="I4882" s="144"/>
      <c r="J4882" s="144"/>
      <c r="K4882" s="144"/>
      <c r="L4882" s="144">
        <v>50</v>
      </c>
      <c r="M4882" s="145" t="s">
        <v>2213</v>
      </c>
      <c r="N4882" s="144" t="s">
        <v>25</v>
      </c>
      <c r="O4882" s="144"/>
      <c r="P4882" s="144" t="s">
        <v>13427</v>
      </c>
      <c r="Q4882" s="144"/>
      <c r="R4882" s="144"/>
      <c r="S4882" s="144"/>
      <c r="T4882" s="144"/>
      <c r="U4882" s="144" t="s">
        <v>10455</v>
      </c>
      <c r="V4882" s="144"/>
      <c r="W4882" s="144">
        <v>687000</v>
      </c>
      <c r="X4882" s="144" t="s">
        <v>20920</v>
      </c>
      <c r="Y4882" s="144"/>
      <c r="Z4882" s="144"/>
      <c r="AA4882" s="160">
        <v>2942</v>
      </c>
    </row>
    <row r="4883" spans="1:27" ht="45" customHeight="1" x14ac:dyDescent="0.25">
      <c r="A4883" s="144" t="s">
        <v>14946</v>
      </c>
      <c r="B4883" s="144" t="s">
        <v>4205</v>
      </c>
      <c r="C4883" s="144"/>
      <c r="D4883" s="144" t="s">
        <v>5352</v>
      </c>
      <c r="E4883" s="144"/>
      <c r="F4883" s="144">
        <v>1</v>
      </c>
      <c r="G4883" s="144">
        <v>140</v>
      </c>
      <c r="H4883" s="144"/>
      <c r="I4883" s="144"/>
      <c r="J4883" s="144"/>
      <c r="K4883" s="144"/>
      <c r="L4883" s="144"/>
      <c r="M4883" s="145" t="s">
        <v>2213</v>
      </c>
      <c r="N4883" s="144" t="s">
        <v>67</v>
      </c>
      <c r="O4883" s="144"/>
      <c r="P4883" s="144" t="s">
        <v>3715</v>
      </c>
      <c r="Q4883" s="144"/>
      <c r="R4883" s="144"/>
      <c r="S4883" s="144" t="s">
        <v>4191</v>
      </c>
      <c r="T4883" s="144" t="s">
        <v>14947</v>
      </c>
      <c r="U4883" s="144" t="s">
        <v>14946</v>
      </c>
      <c r="V4883" s="144"/>
      <c r="W4883" s="144"/>
      <c r="X4883" s="144" t="s">
        <v>20921</v>
      </c>
      <c r="Y4883" s="151"/>
      <c r="Z4883" s="144" t="s">
        <v>14948</v>
      </c>
      <c r="AA4883" s="160">
        <v>3651</v>
      </c>
    </row>
    <row r="4884" spans="1:27" ht="45" customHeight="1" x14ac:dyDescent="0.25">
      <c r="A4884" s="144" t="s">
        <v>36129</v>
      </c>
      <c r="B4884" s="144" t="s">
        <v>16779</v>
      </c>
      <c r="C4884" s="144">
        <v>2</v>
      </c>
      <c r="D4884" s="144"/>
      <c r="E4884" s="144"/>
      <c r="F4884" s="144">
        <v>1</v>
      </c>
      <c r="G4884" s="144"/>
      <c r="H4884" s="144">
        <v>1300</v>
      </c>
      <c r="I4884" s="144">
        <v>500</v>
      </c>
      <c r="J4884" s="144">
        <v>600</v>
      </c>
      <c r="K4884" s="144">
        <v>200</v>
      </c>
      <c r="L4884" s="144"/>
      <c r="M4884" s="145" t="s">
        <v>2213</v>
      </c>
      <c r="N4884" s="144" t="s">
        <v>18</v>
      </c>
      <c r="O4884" s="144"/>
      <c r="P4884" s="144" t="s">
        <v>2375</v>
      </c>
      <c r="Q4884" s="144"/>
      <c r="R4884" s="144"/>
      <c r="S4884" s="144"/>
      <c r="T4884" s="144"/>
      <c r="U4884" s="144" t="s">
        <v>36129</v>
      </c>
      <c r="V4884" s="144"/>
      <c r="W4884" s="144">
        <v>308023</v>
      </c>
      <c r="X4884" s="144" t="s">
        <v>36130</v>
      </c>
      <c r="Y4884" s="144" t="s">
        <v>36131</v>
      </c>
      <c r="Z4884" s="144" t="s">
        <v>36132</v>
      </c>
      <c r="AA4884" s="160">
        <v>7679</v>
      </c>
    </row>
    <row r="4885" spans="1:27" ht="45" customHeight="1" x14ac:dyDescent="0.25">
      <c r="A4885" s="144" t="s">
        <v>30294</v>
      </c>
      <c r="B4885" s="144" t="s">
        <v>30295</v>
      </c>
      <c r="C4885" s="144"/>
      <c r="D4885" s="144"/>
      <c r="E4885" s="144"/>
      <c r="F4885" s="144">
        <v>1</v>
      </c>
      <c r="G4885" s="144"/>
      <c r="H4885" s="144">
        <v>400</v>
      </c>
      <c r="I4885" s="144">
        <v>100</v>
      </c>
      <c r="J4885" s="144">
        <v>200</v>
      </c>
      <c r="K4885" s="144">
        <v>100</v>
      </c>
      <c r="L4885" s="144"/>
      <c r="M4885" s="145" t="s">
        <v>2213</v>
      </c>
      <c r="N4885" s="144" t="s">
        <v>18</v>
      </c>
      <c r="O4885" s="144"/>
      <c r="P4885" s="144" t="s">
        <v>3275</v>
      </c>
      <c r="Q4885" s="144"/>
      <c r="R4885" s="144"/>
      <c r="S4885" s="144" t="s">
        <v>4191</v>
      </c>
      <c r="T4885" s="144" t="s">
        <v>30296</v>
      </c>
      <c r="U4885" s="144" t="s">
        <v>30294</v>
      </c>
      <c r="V4885" s="144"/>
      <c r="W4885" s="144">
        <v>309038</v>
      </c>
      <c r="X4885" s="144" t="s">
        <v>17960</v>
      </c>
      <c r="Y4885" s="144">
        <v>89210000000</v>
      </c>
      <c r="Z4885" s="144" t="s">
        <v>30297</v>
      </c>
      <c r="AA4885" s="160">
        <v>7111</v>
      </c>
    </row>
    <row r="4886" spans="1:27" ht="45" customHeight="1" x14ac:dyDescent="0.25">
      <c r="A4886" s="144" t="s">
        <v>24337</v>
      </c>
      <c r="B4886" s="144" t="s">
        <v>15542</v>
      </c>
      <c r="C4886" s="144"/>
      <c r="D4886" s="144"/>
      <c r="E4886" s="144"/>
      <c r="F4886" s="144">
        <v>1</v>
      </c>
      <c r="G4886" s="144"/>
      <c r="H4886" s="144">
        <v>120</v>
      </c>
      <c r="I4886" s="144">
        <v>50</v>
      </c>
      <c r="J4886" s="144">
        <v>50</v>
      </c>
      <c r="K4886" s="144">
        <v>20</v>
      </c>
      <c r="L4886" s="144"/>
      <c r="M4886" s="145" t="s">
        <v>2213</v>
      </c>
      <c r="N4886" s="144" t="s">
        <v>18</v>
      </c>
      <c r="O4886" s="144"/>
      <c r="P4886" s="144" t="s">
        <v>2369</v>
      </c>
      <c r="Q4886" s="144"/>
      <c r="R4886" s="144"/>
      <c r="S4886" s="144" t="s">
        <v>15453</v>
      </c>
      <c r="T4886" s="144" t="s">
        <v>16909</v>
      </c>
      <c r="U4886" s="144" t="s">
        <v>24337</v>
      </c>
      <c r="V4886" s="144"/>
      <c r="W4886" s="144">
        <v>309151</v>
      </c>
      <c r="X4886" s="144" t="s">
        <v>24338</v>
      </c>
      <c r="Y4886" s="144">
        <v>89520000000</v>
      </c>
      <c r="Z4886" s="144" t="s">
        <v>24339</v>
      </c>
      <c r="AA4886" s="160">
        <v>6098</v>
      </c>
    </row>
    <row r="4887" spans="1:27" ht="45" customHeight="1" x14ac:dyDescent="0.25">
      <c r="A4887" s="144" t="s">
        <v>10456</v>
      </c>
      <c r="B4887" s="144" t="s">
        <v>4205</v>
      </c>
      <c r="C4887" s="144">
        <v>8</v>
      </c>
      <c r="D4887" s="144" t="s">
        <v>5352</v>
      </c>
      <c r="E4887" s="144"/>
      <c r="F4887" s="144">
        <v>1</v>
      </c>
      <c r="G4887" s="144">
        <v>350</v>
      </c>
      <c r="H4887" s="144"/>
      <c r="I4887" s="144"/>
      <c r="J4887" s="144"/>
      <c r="K4887" s="144"/>
      <c r="L4887" s="144"/>
      <c r="M4887" s="145" t="s">
        <v>2213</v>
      </c>
      <c r="N4887" s="144" t="s">
        <v>77</v>
      </c>
      <c r="O4887" s="144"/>
      <c r="P4887" s="144" t="s">
        <v>3314</v>
      </c>
      <c r="Q4887" s="144"/>
      <c r="R4887" s="144"/>
      <c r="S4887" s="144" t="s">
        <v>4189</v>
      </c>
      <c r="T4887" s="144" t="s">
        <v>10457</v>
      </c>
      <c r="U4887" s="144" t="s">
        <v>10456</v>
      </c>
      <c r="V4887" s="144"/>
      <c r="W4887" s="144">
        <v>694620</v>
      </c>
      <c r="X4887" s="144" t="s">
        <v>10458</v>
      </c>
      <c r="Y4887" s="144"/>
      <c r="Z4887" s="144"/>
      <c r="AA4887" s="160">
        <v>1</v>
      </c>
    </row>
    <row r="4888" spans="1:27" ht="45" customHeight="1" x14ac:dyDescent="0.25">
      <c r="A4888" s="144" t="s">
        <v>10459</v>
      </c>
      <c r="B4888" s="144" t="s">
        <v>4208</v>
      </c>
      <c r="C4888" s="144">
        <v>172</v>
      </c>
      <c r="D4888" s="144"/>
      <c r="E4888" s="144"/>
      <c r="F4888" s="144">
        <v>1</v>
      </c>
      <c r="G4888" s="144"/>
      <c r="H4888" s="144">
        <v>1199</v>
      </c>
      <c r="I4888" s="144">
        <v>436</v>
      </c>
      <c r="J4888" s="144">
        <v>545</v>
      </c>
      <c r="K4888" s="144">
        <v>218</v>
      </c>
      <c r="L4888" s="144"/>
      <c r="M4888" s="145" t="s">
        <v>2213</v>
      </c>
      <c r="N4888" s="144" t="s">
        <v>112</v>
      </c>
      <c r="O4888" s="144"/>
      <c r="P4888" s="144" t="s">
        <v>3924</v>
      </c>
      <c r="Q4888" s="144" t="s">
        <v>4187</v>
      </c>
      <c r="R4888" s="144" t="s">
        <v>4555</v>
      </c>
      <c r="S4888" s="144"/>
      <c r="T4888" s="144"/>
      <c r="U4888" s="144" t="s">
        <v>10459</v>
      </c>
      <c r="V4888" s="144"/>
      <c r="W4888" s="144">
        <v>603035</v>
      </c>
      <c r="X4888" s="144" t="s">
        <v>10460</v>
      </c>
      <c r="Y4888" s="144" t="s">
        <v>14949</v>
      </c>
      <c r="Z4888" s="144" t="s">
        <v>10461</v>
      </c>
      <c r="AA4888" s="160">
        <v>2</v>
      </c>
    </row>
    <row r="4889" spans="1:27" ht="45" customHeight="1" x14ac:dyDescent="0.25">
      <c r="A4889" s="144" t="s">
        <v>10462</v>
      </c>
      <c r="B4889" s="144" t="s">
        <v>4208</v>
      </c>
      <c r="C4889" s="144"/>
      <c r="D4889" s="144"/>
      <c r="E4889" s="144"/>
      <c r="F4889" s="144">
        <v>1</v>
      </c>
      <c r="G4889" s="144"/>
      <c r="H4889" s="144">
        <v>798</v>
      </c>
      <c r="I4889" s="144">
        <v>290</v>
      </c>
      <c r="J4889" s="144">
        <v>363</v>
      </c>
      <c r="K4889" s="144">
        <v>145</v>
      </c>
      <c r="L4889" s="144"/>
      <c r="M4889" s="145" t="s">
        <v>2213</v>
      </c>
      <c r="N4889" s="144" t="s">
        <v>62</v>
      </c>
      <c r="O4889" s="144"/>
      <c r="P4889" s="144" t="s">
        <v>2485</v>
      </c>
      <c r="Q4889" s="144" t="s">
        <v>4186</v>
      </c>
      <c r="R4889" s="144" t="s">
        <v>10463</v>
      </c>
      <c r="S4889" s="144" t="s">
        <v>4191</v>
      </c>
      <c r="T4889" s="144" t="s">
        <v>10463</v>
      </c>
      <c r="U4889" s="144" t="s">
        <v>10462</v>
      </c>
      <c r="V4889" s="144"/>
      <c r="W4889" s="144">
        <v>298410</v>
      </c>
      <c r="X4889" s="144" t="s">
        <v>14600</v>
      </c>
      <c r="Y4889" s="144" t="s">
        <v>10464</v>
      </c>
      <c r="Z4889" s="144" t="s">
        <v>10465</v>
      </c>
      <c r="AA4889" s="160">
        <v>4</v>
      </c>
    </row>
    <row r="4890" spans="1:27" ht="45" customHeight="1" x14ac:dyDescent="0.25">
      <c r="A4890" s="144" t="s">
        <v>10466</v>
      </c>
      <c r="B4890" s="144" t="s">
        <v>4208</v>
      </c>
      <c r="C4890" s="144"/>
      <c r="D4890" s="144"/>
      <c r="E4890" s="144"/>
      <c r="F4890" s="144">
        <v>1</v>
      </c>
      <c r="G4890" s="144"/>
      <c r="H4890" s="144">
        <v>798</v>
      </c>
      <c r="I4890" s="144">
        <v>290</v>
      </c>
      <c r="J4890" s="144">
        <v>363</v>
      </c>
      <c r="K4890" s="144">
        <v>145</v>
      </c>
      <c r="L4890" s="144"/>
      <c r="M4890" s="145" t="s">
        <v>2213</v>
      </c>
      <c r="N4890" s="144" t="s">
        <v>82</v>
      </c>
      <c r="O4890" s="144"/>
      <c r="P4890" s="144" t="s">
        <v>3214</v>
      </c>
      <c r="Q4890" s="144"/>
      <c r="R4890" s="144"/>
      <c r="S4890" s="144" t="s">
        <v>4190</v>
      </c>
      <c r="T4890" s="144" t="s">
        <v>10467</v>
      </c>
      <c r="U4890" s="144" t="s">
        <v>10466</v>
      </c>
      <c r="V4890" s="144"/>
      <c r="W4890" s="144">
        <v>171470</v>
      </c>
      <c r="X4890" s="144" t="s">
        <v>10468</v>
      </c>
      <c r="Y4890" s="144" t="s">
        <v>10469</v>
      </c>
      <c r="Z4890" s="144" t="s">
        <v>10470</v>
      </c>
      <c r="AA4890" s="161">
        <v>5</v>
      </c>
    </row>
    <row r="4891" spans="1:27" ht="45" customHeight="1" x14ac:dyDescent="0.25">
      <c r="A4891" s="144" t="s">
        <v>14950</v>
      </c>
      <c r="B4891" s="144" t="s">
        <v>4205</v>
      </c>
      <c r="C4891" s="144">
        <v>47</v>
      </c>
      <c r="D4891" s="144" t="s">
        <v>12431</v>
      </c>
      <c r="E4891" s="144"/>
      <c r="F4891" s="144">
        <v>1</v>
      </c>
      <c r="G4891" s="144">
        <v>300</v>
      </c>
      <c r="H4891" s="144"/>
      <c r="I4891" s="144"/>
      <c r="J4891" s="144"/>
      <c r="K4891" s="144"/>
      <c r="L4891" s="144"/>
      <c r="M4891" s="145" t="s">
        <v>2213</v>
      </c>
      <c r="N4891" s="144" t="s">
        <v>51</v>
      </c>
      <c r="O4891" s="144"/>
      <c r="P4891" s="144" t="s">
        <v>30647</v>
      </c>
      <c r="Q4891" s="144" t="s">
        <v>4187</v>
      </c>
      <c r="R4891" s="144" t="s">
        <v>13050</v>
      </c>
      <c r="S4891" s="144"/>
      <c r="T4891" s="144"/>
      <c r="U4891" s="144" t="s">
        <v>14950</v>
      </c>
      <c r="V4891" s="144"/>
      <c r="W4891" s="144">
        <v>180024</v>
      </c>
      <c r="X4891" s="144" t="s">
        <v>14951</v>
      </c>
      <c r="Y4891" s="144"/>
      <c r="Z4891" s="144" t="s">
        <v>14952</v>
      </c>
      <c r="AA4891" s="161">
        <v>3431</v>
      </c>
    </row>
    <row r="4892" spans="1:27" ht="45" customHeight="1" x14ac:dyDescent="0.25">
      <c r="A4892" s="144" t="s">
        <v>10471</v>
      </c>
      <c r="B4892" s="144" t="s">
        <v>4208</v>
      </c>
      <c r="C4892" s="144"/>
      <c r="D4892" s="144"/>
      <c r="E4892" s="144"/>
      <c r="F4892" s="144">
        <v>1</v>
      </c>
      <c r="G4892" s="144"/>
      <c r="H4892" s="144">
        <v>798</v>
      </c>
      <c r="I4892" s="144">
        <v>290</v>
      </c>
      <c r="J4892" s="144">
        <v>363</v>
      </c>
      <c r="K4892" s="144">
        <v>145</v>
      </c>
      <c r="L4892" s="144"/>
      <c r="M4892" s="145" t="s">
        <v>2213</v>
      </c>
      <c r="N4892" s="144" t="s">
        <v>47</v>
      </c>
      <c r="O4892" s="144"/>
      <c r="P4892" s="144" t="s">
        <v>3294</v>
      </c>
      <c r="Q4892" s="144" t="s">
        <v>4186</v>
      </c>
      <c r="R4892" s="144" t="s">
        <v>16447</v>
      </c>
      <c r="S4892" s="144" t="s">
        <v>4191</v>
      </c>
      <c r="T4892" s="144" t="s">
        <v>10472</v>
      </c>
      <c r="U4892" s="144" t="s">
        <v>10471</v>
      </c>
      <c r="V4892" s="144"/>
      <c r="W4892" s="144">
        <v>303011</v>
      </c>
      <c r="X4892" s="144" t="s">
        <v>4221</v>
      </c>
      <c r="Y4892" s="144" t="s">
        <v>10473</v>
      </c>
      <c r="Z4892" s="144" t="s">
        <v>10474</v>
      </c>
      <c r="AA4892" s="161">
        <v>6</v>
      </c>
    </row>
    <row r="4893" spans="1:27" ht="45" customHeight="1" x14ac:dyDescent="0.25">
      <c r="A4893" s="144" t="s">
        <v>24340</v>
      </c>
      <c r="B4893" s="144" t="s">
        <v>15532</v>
      </c>
      <c r="C4893" s="144"/>
      <c r="D4893" s="144"/>
      <c r="E4893" s="144"/>
      <c r="F4893" s="144">
        <v>2</v>
      </c>
      <c r="G4893" s="144"/>
      <c r="H4893" s="144"/>
      <c r="I4893" s="144"/>
      <c r="J4893" s="144"/>
      <c r="K4893" s="144"/>
      <c r="L4893" s="144">
        <v>150</v>
      </c>
      <c r="M4893" s="145" t="s">
        <v>2213</v>
      </c>
      <c r="N4893" s="144" t="s">
        <v>73</v>
      </c>
      <c r="O4893" s="144"/>
      <c r="P4893" s="144" t="s">
        <v>2633</v>
      </c>
      <c r="Q4893" s="144"/>
      <c r="R4893" s="144"/>
      <c r="S4893" s="144" t="s">
        <v>4189</v>
      </c>
      <c r="T4893" s="144" t="s">
        <v>24341</v>
      </c>
      <c r="U4893" s="144" t="s">
        <v>24340</v>
      </c>
      <c r="V4893" s="144"/>
      <c r="W4893" s="144">
        <v>391300</v>
      </c>
      <c r="X4893" s="144" t="s">
        <v>24342</v>
      </c>
      <c r="Y4893" s="144">
        <v>84910000000</v>
      </c>
      <c r="Z4893" s="144" t="s">
        <v>24343</v>
      </c>
      <c r="AA4893" s="160">
        <v>6210</v>
      </c>
    </row>
    <row r="4894" spans="1:27" ht="45" customHeight="1" x14ac:dyDescent="0.25">
      <c r="A4894" s="144" t="s">
        <v>10475</v>
      </c>
      <c r="B4894" s="144" t="s">
        <v>4233</v>
      </c>
      <c r="C4894" s="144"/>
      <c r="D4894" s="144"/>
      <c r="E4894" s="144"/>
      <c r="F4894" s="144">
        <v>2</v>
      </c>
      <c r="G4894" s="144"/>
      <c r="H4894" s="144"/>
      <c r="I4894" s="144"/>
      <c r="J4894" s="144"/>
      <c r="K4894" s="144"/>
      <c r="L4894" s="144">
        <v>150</v>
      </c>
      <c r="M4894" s="145" t="s">
        <v>2213</v>
      </c>
      <c r="N4894" s="144" t="s">
        <v>89</v>
      </c>
      <c r="O4894" s="144"/>
      <c r="P4894" s="144" t="s">
        <v>13879</v>
      </c>
      <c r="Q4894" s="144"/>
      <c r="R4894" s="144"/>
      <c r="S4894" s="144" t="s">
        <v>4189</v>
      </c>
      <c r="T4894" s="144" t="s">
        <v>9248</v>
      </c>
      <c r="U4894" s="144" t="s">
        <v>10475</v>
      </c>
      <c r="V4894" s="144"/>
      <c r="W4894" s="144">
        <v>456208</v>
      </c>
      <c r="X4894" s="144" t="s">
        <v>10476</v>
      </c>
      <c r="Y4894" s="144" t="s">
        <v>10477</v>
      </c>
      <c r="Z4894" s="144" t="s">
        <v>10478</v>
      </c>
      <c r="AA4894" s="160">
        <v>7</v>
      </c>
    </row>
    <row r="4895" spans="1:27" ht="45" customHeight="1" x14ac:dyDescent="0.25">
      <c r="A4895" s="144" t="s">
        <v>169</v>
      </c>
      <c r="B4895" s="144" t="s">
        <v>16203</v>
      </c>
      <c r="C4895" s="144"/>
      <c r="D4895" s="144"/>
      <c r="E4895" s="144"/>
      <c r="F4895" s="144">
        <v>2</v>
      </c>
      <c r="G4895" s="144"/>
      <c r="H4895" s="144"/>
      <c r="I4895" s="144"/>
      <c r="J4895" s="144"/>
      <c r="K4895" s="144"/>
      <c r="L4895" s="144">
        <v>150</v>
      </c>
      <c r="M4895" s="145" t="s">
        <v>2213</v>
      </c>
      <c r="N4895" s="144" t="s">
        <v>48</v>
      </c>
      <c r="O4895" s="144"/>
      <c r="P4895" s="144" t="s">
        <v>3551</v>
      </c>
      <c r="Q4895" s="144"/>
      <c r="R4895" s="144"/>
      <c r="S4895" s="144" t="s">
        <v>4189</v>
      </c>
      <c r="T4895" s="144" t="s">
        <v>10479</v>
      </c>
      <c r="U4895" s="144" t="s">
        <v>169</v>
      </c>
      <c r="V4895" s="144"/>
      <c r="W4895" s="144">
        <v>442150</v>
      </c>
      <c r="X4895" s="144" t="s">
        <v>10480</v>
      </c>
      <c r="Y4895" s="144" t="s">
        <v>20923</v>
      </c>
      <c r="Z4895" s="144" t="s">
        <v>20922</v>
      </c>
      <c r="AA4895" s="160">
        <v>8</v>
      </c>
    </row>
    <row r="4896" spans="1:27" ht="45" customHeight="1" x14ac:dyDescent="0.25">
      <c r="A4896" s="144" t="s">
        <v>10481</v>
      </c>
      <c r="B4896" s="144" t="s">
        <v>4215</v>
      </c>
      <c r="C4896" s="144">
        <v>10</v>
      </c>
      <c r="D4896" s="144"/>
      <c r="E4896" s="144"/>
      <c r="F4896" s="144">
        <v>1</v>
      </c>
      <c r="G4896" s="144"/>
      <c r="H4896" s="144">
        <v>1199</v>
      </c>
      <c r="I4896" s="144">
        <v>436</v>
      </c>
      <c r="J4896" s="144">
        <v>545</v>
      </c>
      <c r="K4896" s="144">
        <v>218</v>
      </c>
      <c r="L4896" s="144"/>
      <c r="M4896" s="145" t="s">
        <v>2213</v>
      </c>
      <c r="N4896" s="144" t="s">
        <v>72</v>
      </c>
      <c r="O4896" s="144"/>
      <c r="P4896" s="144" t="s">
        <v>3089</v>
      </c>
      <c r="Q4896" s="144"/>
      <c r="R4896" s="144"/>
      <c r="S4896" s="144"/>
      <c r="T4896" s="144"/>
      <c r="U4896" s="144" t="s">
        <v>10481</v>
      </c>
      <c r="V4896" s="144"/>
      <c r="W4896" s="144">
        <v>347871</v>
      </c>
      <c r="X4896" s="144" t="s">
        <v>10482</v>
      </c>
      <c r="Y4896" s="144" t="s">
        <v>10483</v>
      </c>
      <c r="Z4896" s="144" t="s">
        <v>10484</v>
      </c>
      <c r="AA4896" s="160">
        <v>9</v>
      </c>
    </row>
    <row r="4897" spans="1:31" ht="45" customHeight="1" x14ac:dyDescent="0.25">
      <c r="A4897" s="144" t="s">
        <v>31349</v>
      </c>
      <c r="B4897" s="144" t="s">
        <v>15377</v>
      </c>
      <c r="C4897" s="144">
        <v>39</v>
      </c>
      <c r="D4897" s="144" t="s">
        <v>4353</v>
      </c>
      <c r="E4897" s="144"/>
      <c r="F4897" s="144">
        <v>1</v>
      </c>
      <c r="G4897" s="144">
        <v>88</v>
      </c>
      <c r="H4897" s="144"/>
      <c r="I4897" s="144"/>
      <c r="J4897" s="144"/>
      <c r="K4897" s="144"/>
      <c r="L4897" s="144"/>
      <c r="M4897" s="145" t="s">
        <v>2213</v>
      </c>
      <c r="N4897" s="144" t="s">
        <v>20</v>
      </c>
      <c r="O4897" s="144"/>
      <c r="P4897" s="144" t="s">
        <v>2852</v>
      </c>
      <c r="Q4897" s="144"/>
      <c r="R4897" s="144"/>
      <c r="S4897" s="144"/>
      <c r="T4897" s="144"/>
      <c r="U4897" s="144" t="s">
        <v>31349</v>
      </c>
      <c r="V4897" s="144"/>
      <c r="W4897" s="144">
        <v>601901</v>
      </c>
      <c r="X4897" s="144" t="s">
        <v>26765</v>
      </c>
      <c r="Y4897" s="144" t="s">
        <v>26766</v>
      </c>
      <c r="Z4897" s="144" t="s">
        <v>31350</v>
      </c>
      <c r="AA4897" s="160">
        <v>2270</v>
      </c>
    </row>
    <row r="4898" spans="1:31" ht="45" customHeight="1" x14ac:dyDescent="0.25">
      <c r="A4898" s="144" t="s">
        <v>20924</v>
      </c>
      <c r="B4898" s="144" t="s">
        <v>20925</v>
      </c>
      <c r="C4898" s="144"/>
      <c r="D4898" s="144"/>
      <c r="E4898" s="144"/>
      <c r="F4898" s="144">
        <v>1</v>
      </c>
      <c r="G4898" s="144">
        <v>146</v>
      </c>
      <c r="H4898" s="144">
        <v>350</v>
      </c>
      <c r="I4898" s="144">
        <v>146</v>
      </c>
      <c r="J4898" s="144">
        <v>165</v>
      </c>
      <c r="K4898" s="144">
        <v>44</v>
      </c>
      <c r="L4898" s="144"/>
      <c r="M4898" s="145" t="s">
        <v>2213</v>
      </c>
      <c r="N4898" s="144" t="s">
        <v>72</v>
      </c>
      <c r="O4898" s="144"/>
      <c r="P4898" s="144" t="s">
        <v>2942</v>
      </c>
      <c r="Q4898" s="144"/>
      <c r="R4898" s="144"/>
      <c r="S4898" s="144" t="s">
        <v>4190</v>
      </c>
      <c r="T4898" s="144" t="s">
        <v>20445</v>
      </c>
      <c r="U4898" s="144" t="s">
        <v>20924</v>
      </c>
      <c r="V4898" s="144"/>
      <c r="W4898" s="144">
        <v>347842</v>
      </c>
      <c r="X4898" s="144" t="s">
        <v>20926</v>
      </c>
      <c r="Y4898" s="144" t="s">
        <v>20928</v>
      </c>
      <c r="Z4898" s="144" t="s">
        <v>20927</v>
      </c>
      <c r="AA4898" s="160">
        <v>4601</v>
      </c>
    </row>
    <row r="4899" spans="1:31" ht="45" customHeight="1" x14ac:dyDescent="0.25">
      <c r="A4899" s="144" t="s">
        <v>20929</v>
      </c>
      <c r="B4899" s="144" t="s">
        <v>15377</v>
      </c>
      <c r="C4899" s="144">
        <v>1</v>
      </c>
      <c r="D4899" s="144" t="s">
        <v>5037</v>
      </c>
      <c r="E4899" s="144"/>
      <c r="F4899" s="144">
        <v>1</v>
      </c>
      <c r="G4899" s="144">
        <v>200</v>
      </c>
      <c r="H4899" s="144"/>
      <c r="I4899" s="144"/>
      <c r="J4899" s="144"/>
      <c r="K4899" s="144"/>
      <c r="L4899" s="144"/>
      <c r="M4899" s="145" t="s">
        <v>2213</v>
      </c>
      <c r="N4899" s="144" t="s">
        <v>72</v>
      </c>
      <c r="O4899" s="144"/>
      <c r="P4899" s="144" t="s">
        <v>3888</v>
      </c>
      <c r="Q4899" s="144"/>
      <c r="R4899" s="144"/>
      <c r="S4899" s="144" t="s">
        <v>4189</v>
      </c>
      <c r="T4899" s="144" t="s">
        <v>20930</v>
      </c>
      <c r="U4899" s="144" t="s">
        <v>20929</v>
      </c>
      <c r="V4899" s="144"/>
      <c r="W4899" s="144">
        <v>347210</v>
      </c>
      <c r="X4899" s="144" t="s">
        <v>20931</v>
      </c>
      <c r="Y4899" s="144">
        <v>88640000000</v>
      </c>
      <c r="Z4899" s="144" t="s">
        <v>20932</v>
      </c>
      <c r="AA4899" s="160">
        <v>5145</v>
      </c>
    </row>
    <row r="4900" spans="1:31" ht="45" customHeight="1" x14ac:dyDescent="0.25">
      <c r="A4900" s="144" t="s">
        <v>32522</v>
      </c>
      <c r="B4900" s="147" t="s">
        <v>8529</v>
      </c>
      <c r="C4900" s="144"/>
      <c r="D4900" s="144" t="s">
        <v>32523</v>
      </c>
      <c r="E4900" s="144"/>
      <c r="F4900" s="144">
        <v>2</v>
      </c>
      <c r="G4900" s="144"/>
      <c r="H4900" s="144"/>
      <c r="I4900" s="144"/>
      <c r="J4900" s="144"/>
      <c r="K4900" s="144"/>
      <c r="L4900" s="144">
        <v>50</v>
      </c>
      <c r="M4900" s="145" t="s">
        <v>2213</v>
      </c>
      <c r="N4900" s="144" t="s">
        <v>42</v>
      </c>
      <c r="O4900" s="144"/>
      <c r="P4900" s="144" t="s">
        <v>13850</v>
      </c>
      <c r="Q4900" s="145"/>
      <c r="R4900" s="144"/>
      <c r="S4900" s="144"/>
      <c r="T4900" s="144"/>
      <c r="U4900" s="144" t="s">
        <v>32522</v>
      </c>
      <c r="V4900" s="144"/>
      <c r="W4900" s="144">
        <v>141014</v>
      </c>
      <c r="X4900" s="145" t="s">
        <v>32524</v>
      </c>
      <c r="Y4900" s="144" t="s">
        <v>32525</v>
      </c>
      <c r="Z4900" s="144" t="s">
        <v>10493</v>
      </c>
      <c r="AA4900" s="160">
        <v>6731</v>
      </c>
    </row>
    <row r="4901" spans="1:31" ht="45" customHeight="1" x14ac:dyDescent="0.25">
      <c r="A4901" s="144" t="s">
        <v>10489</v>
      </c>
      <c r="B4901" s="144" t="s">
        <v>8529</v>
      </c>
      <c r="C4901" s="144"/>
      <c r="D4901" s="144" t="s">
        <v>10490</v>
      </c>
      <c r="E4901" s="144"/>
      <c r="F4901" s="144">
        <v>2</v>
      </c>
      <c r="G4901" s="144"/>
      <c r="H4901" s="144"/>
      <c r="I4901" s="144"/>
      <c r="J4901" s="144"/>
      <c r="K4901" s="144"/>
      <c r="L4901" s="144">
        <v>150</v>
      </c>
      <c r="M4901" s="145" t="s">
        <v>2213</v>
      </c>
      <c r="N4901" s="144" t="s">
        <v>42</v>
      </c>
      <c r="O4901" s="144"/>
      <c r="P4901" s="144" t="s">
        <v>13850</v>
      </c>
      <c r="Q4901" s="145"/>
      <c r="R4901" s="144"/>
      <c r="S4901" s="144"/>
      <c r="T4901" s="144"/>
      <c r="U4901" s="144" t="s">
        <v>10489</v>
      </c>
      <c r="V4901" s="144"/>
      <c r="W4901" s="144">
        <v>141014</v>
      </c>
      <c r="X4901" s="144" t="s">
        <v>10491</v>
      </c>
      <c r="Y4901" s="144" t="s">
        <v>10492</v>
      </c>
      <c r="Z4901" s="144" t="s">
        <v>10493</v>
      </c>
      <c r="AA4901" s="160">
        <v>11</v>
      </c>
    </row>
    <row r="4902" spans="1:31" ht="45" customHeight="1" x14ac:dyDescent="0.25">
      <c r="A4902" s="144" t="s">
        <v>32526</v>
      </c>
      <c r="B4902" s="144" t="s">
        <v>32527</v>
      </c>
      <c r="C4902" s="144"/>
      <c r="D4902" s="144"/>
      <c r="E4902" s="144"/>
      <c r="F4902" s="144">
        <v>1</v>
      </c>
      <c r="G4902" s="144">
        <v>84</v>
      </c>
      <c r="H4902" s="144">
        <v>900</v>
      </c>
      <c r="I4902" s="144">
        <v>400</v>
      </c>
      <c r="J4902" s="144">
        <v>350</v>
      </c>
      <c r="K4902" s="144">
        <v>150</v>
      </c>
      <c r="L4902" s="144"/>
      <c r="M4902" s="145" t="s">
        <v>2213</v>
      </c>
      <c r="N4902" s="144" t="s">
        <v>18</v>
      </c>
      <c r="O4902" s="144"/>
      <c r="P4902" s="144" t="s">
        <v>2985</v>
      </c>
      <c r="Q4902" s="144"/>
      <c r="R4902" s="144"/>
      <c r="S4902" s="144" t="s">
        <v>15453</v>
      </c>
      <c r="T4902" s="144" t="s">
        <v>26919</v>
      </c>
      <c r="U4902" s="144" t="s">
        <v>32526</v>
      </c>
      <c r="V4902" s="144"/>
      <c r="W4902" s="144">
        <v>309204</v>
      </c>
      <c r="X4902" s="144" t="s">
        <v>32528</v>
      </c>
      <c r="Y4902" s="144">
        <v>79510000000</v>
      </c>
      <c r="Z4902" s="144" t="s">
        <v>26920</v>
      </c>
      <c r="AA4902" s="160">
        <v>6395</v>
      </c>
    </row>
    <row r="4903" spans="1:31" ht="45" customHeight="1" x14ac:dyDescent="0.25">
      <c r="A4903" s="144" t="s">
        <v>20939</v>
      </c>
      <c r="B4903" s="144" t="s">
        <v>14963</v>
      </c>
      <c r="C4903" s="144">
        <v>72</v>
      </c>
      <c r="D4903" s="144"/>
      <c r="E4903" s="144"/>
      <c r="F4903" s="144">
        <v>1</v>
      </c>
      <c r="G4903" s="144"/>
      <c r="H4903" s="144">
        <v>800</v>
      </c>
      <c r="I4903" s="144">
        <v>300</v>
      </c>
      <c r="J4903" s="144">
        <v>300</v>
      </c>
      <c r="K4903" s="144">
        <v>200</v>
      </c>
      <c r="L4903" s="144"/>
      <c r="M4903" s="145" t="s">
        <v>2213</v>
      </c>
      <c r="N4903" s="144" t="s">
        <v>21</v>
      </c>
      <c r="O4903" s="144"/>
      <c r="P4903" s="144" t="s">
        <v>2449</v>
      </c>
      <c r="Q4903" s="144" t="s">
        <v>4187</v>
      </c>
      <c r="R4903" s="144" t="s">
        <v>9468</v>
      </c>
      <c r="S4903" s="144"/>
      <c r="T4903" s="144"/>
      <c r="U4903" s="144" t="s">
        <v>20939</v>
      </c>
      <c r="V4903" s="144"/>
      <c r="W4903" s="144">
        <v>400123</v>
      </c>
      <c r="X4903" s="144" t="s">
        <v>20940</v>
      </c>
      <c r="Y4903" s="144" t="s">
        <v>20942</v>
      </c>
      <c r="Z4903" s="144" t="s">
        <v>20941</v>
      </c>
      <c r="AA4903" s="160">
        <v>5393</v>
      </c>
      <c r="AE4903" s="109" t="s">
        <v>1967</v>
      </c>
    </row>
    <row r="4904" spans="1:31" ht="45" customHeight="1" x14ac:dyDescent="0.25">
      <c r="A4904" s="144" t="s">
        <v>14953</v>
      </c>
      <c r="B4904" s="144" t="s">
        <v>4208</v>
      </c>
      <c r="C4904" s="144"/>
      <c r="D4904" s="144"/>
      <c r="E4904" s="144"/>
      <c r="F4904" s="144">
        <v>1</v>
      </c>
      <c r="G4904" s="144"/>
      <c r="H4904" s="144">
        <v>230</v>
      </c>
      <c r="I4904" s="144">
        <v>76</v>
      </c>
      <c r="J4904" s="144">
        <v>100</v>
      </c>
      <c r="K4904" s="144">
        <v>54</v>
      </c>
      <c r="L4904" s="144"/>
      <c r="M4904" s="145" t="s">
        <v>2213</v>
      </c>
      <c r="N4904" s="144" t="s">
        <v>54</v>
      </c>
      <c r="O4904" s="144"/>
      <c r="P4904" s="144" t="s">
        <v>4116</v>
      </c>
      <c r="Q4904" s="144"/>
      <c r="R4904" s="144"/>
      <c r="S4904" s="144" t="s">
        <v>4190</v>
      </c>
      <c r="T4904" s="144" t="s">
        <v>9338</v>
      </c>
      <c r="U4904" s="144" t="s">
        <v>14953</v>
      </c>
      <c r="V4904" s="144"/>
      <c r="W4904" s="144">
        <v>453164</v>
      </c>
      <c r="X4904" s="144" t="s">
        <v>4236</v>
      </c>
      <c r="Y4904" s="144">
        <v>87330000000</v>
      </c>
      <c r="Z4904" s="144" t="s">
        <v>14955</v>
      </c>
      <c r="AA4904" s="160">
        <v>3683</v>
      </c>
    </row>
    <row r="4905" spans="1:31" ht="45" customHeight="1" x14ac:dyDescent="0.25">
      <c r="A4905" s="144" t="s">
        <v>10494</v>
      </c>
      <c r="B4905" s="144" t="s">
        <v>4208</v>
      </c>
      <c r="C4905" s="144"/>
      <c r="D4905" s="144"/>
      <c r="E4905" s="144"/>
      <c r="F4905" s="144">
        <v>1</v>
      </c>
      <c r="G4905" s="144"/>
      <c r="H4905" s="144">
        <v>798</v>
      </c>
      <c r="I4905" s="144">
        <v>290</v>
      </c>
      <c r="J4905" s="144">
        <v>363</v>
      </c>
      <c r="K4905" s="144">
        <v>145</v>
      </c>
      <c r="L4905" s="144"/>
      <c r="M4905" s="145" t="s">
        <v>2213</v>
      </c>
      <c r="N4905" s="144" t="s">
        <v>54</v>
      </c>
      <c r="O4905" s="144"/>
      <c r="P4905" s="144" t="s">
        <v>4116</v>
      </c>
      <c r="Q4905" s="144" t="s">
        <v>19102</v>
      </c>
      <c r="R4905" s="144" t="s">
        <v>10495</v>
      </c>
      <c r="S4905" s="144" t="s">
        <v>4191</v>
      </c>
      <c r="T4905" s="144" t="s">
        <v>20943</v>
      </c>
      <c r="U4905" s="144" t="s">
        <v>10494</v>
      </c>
      <c r="V4905" s="144"/>
      <c r="W4905" s="144">
        <v>453154</v>
      </c>
      <c r="X4905" s="144" t="s">
        <v>4236</v>
      </c>
      <c r="Y4905" s="144"/>
      <c r="Z4905" s="144"/>
      <c r="AA4905" s="160">
        <v>12</v>
      </c>
    </row>
    <row r="4906" spans="1:31" ht="45" customHeight="1" x14ac:dyDescent="0.25">
      <c r="A4906" s="144" t="s">
        <v>15909</v>
      </c>
      <c r="B4906" s="144" t="s">
        <v>20944</v>
      </c>
      <c r="C4906" s="144"/>
      <c r="D4906" s="144"/>
      <c r="E4906" s="144"/>
      <c r="F4906" s="144">
        <v>1</v>
      </c>
      <c r="G4906" s="144"/>
      <c r="H4906" s="144">
        <v>450</v>
      </c>
      <c r="I4906" s="144">
        <v>200</v>
      </c>
      <c r="J4906" s="144">
        <v>150</v>
      </c>
      <c r="K4906" s="144">
        <v>100</v>
      </c>
      <c r="L4906" s="144"/>
      <c r="M4906" s="145" t="s">
        <v>2213</v>
      </c>
      <c r="N4906" s="144" t="s">
        <v>56</v>
      </c>
      <c r="O4906" s="144"/>
      <c r="P4906" s="144" t="s">
        <v>3930</v>
      </c>
      <c r="Q4906" s="144"/>
      <c r="R4906" s="144"/>
      <c r="S4906" s="144" t="s">
        <v>4191</v>
      </c>
      <c r="T4906" s="144" t="s">
        <v>15910</v>
      </c>
      <c r="U4906" s="144" t="s">
        <v>15909</v>
      </c>
      <c r="V4906" s="144"/>
      <c r="W4906" s="144">
        <v>368795</v>
      </c>
      <c r="X4906" s="144" t="s">
        <v>15911</v>
      </c>
      <c r="Y4906" s="144">
        <v>89090000000</v>
      </c>
      <c r="Z4906" s="144" t="s">
        <v>16448</v>
      </c>
      <c r="AA4906" s="161">
        <v>3917</v>
      </c>
    </row>
    <row r="4907" spans="1:31" ht="45" customHeight="1" x14ac:dyDescent="0.25">
      <c r="A4907" s="144" t="s">
        <v>17298</v>
      </c>
      <c r="B4907" s="144" t="s">
        <v>15409</v>
      </c>
      <c r="C4907" s="144">
        <v>8</v>
      </c>
      <c r="D4907" s="144"/>
      <c r="E4907" s="144"/>
      <c r="F4907" s="144">
        <v>1</v>
      </c>
      <c r="G4907" s="144"/>
      <c r="H4907" s="144">
        <v>600</v>
      </c>
      <c r="I4907" s="144">
        <v>400</v>
      </c>
      <c r="J4907" s="144">
        <v>200</v>
      </c>
      <c r="K4907" s="144">
        <v>100</v>
      </c>
      <c r="L4907" s="144"/>
      <c r="M4907" s="145" t="s">
        <v>2213</v>
      </c>
      <c r="N4907" s="144" t="s">
        <v>50</v>
      </c>
      <c r="O4907" s="144"/>
      <c r="P4907" s="144" t="s">
        <v>3883</v>
      </c>
      <c r="Q4907" s="144"/>
      <c r="R4907" s="144"/>
      <c r="S4907" s="144" t="s">
        <v>4191</v>
      </c>
      <c r="T4907" s="144" t="s">
        <v>20945</v>
      </c>
      <c r="U4907" s="144" t="s">
        <v>17298</v>
      </c>
      <c r="V4907" s="144"/>
      <c r="W4907" s="144">
        <v>692372</v>
      </c>
      <c r="X4907" s="144" t="s">
        <v>20946</v>
      </c>
      <c r="Y4907" s="144">
        <v>84240000000</v>
      </c>
      <c r="Z4907" s="144" t="s">
        <v>17299</v>
      </c>
      <c r="AA4907" s="160">
        <v>4050</v>
      </c>
    </row>
    <row r="4908" spans="1:31" ht="45" customHeight="1" x14ac:dyDescent="0.25">
      <c r="A4908" s="144" t="s">
        <v>23248</v>
      </c>
      <c r="B4908" s="144" t="s">
        <v>19887</v>
      </c>
      <c r="C4908" s="144">
        <v>16</v>
      </c>
      <c r="D4908" s="144"/>
      <c r="E4908" s="144"/>
      <c r="F4908" s="144">
        <v>1</v>
      </c>
      <c r="G4908" s="144"/>
      <c r="H4908" s="144">
        <v>350</v>
      </c>
      <c r="I4908" s="144">
        <v>200</v>
      </c>
      <c r="J4908" s="144">
        <v>100</v>
      </c>
      <c r="K4908" s="144">
        <v>50</v>
      </c>
      <c r="L4908" s="144"/>
      <c r="M4908" s="145" t="s">
        <v>2213</v>
      </c>
      <c r="N4908" s="144" t="s">
        <v>66</v>
      </c>
      <c r="O4908" s="144"/>
      <c r="P4908" s="144" t="s">
        <v>2489</v>
      </c>
      <c r="Q4908" s="144"/>
      <c r="R4908" s="144"/>
      <c r="S4908" s="144"/>
      <c r="T4908" s="144"/>
      <c r="U4908" s="144" t="s">
        <v>23248</v>
      </c>
      <c r="V4908" s="144"/>
      <c r="W4908" s="144"/>
      <c r="X4908" s="144" t="s">
        <v>23249</v>
      </c>
      <c r="Y4908" s="144">
        <v>89280000000</v>
      </c>
      <c r="Z4908" s="144" t="s">
        <v>23250</v>
      </c>
      <c r="AA4908" s="160">
        <v>5705</v>
      </c>
    </row>
    <row r="4909" spans="1:31" ht="45" customHeight="1" x14ac:dyDescent="0.25">
      <c r="A4909" s="144" t="s">
        <v>32529</v>
      </c>
      <c r="B4909" s="144" t="s">
        <v>15819</v>
      </c>
      <c r="C4909" s="144">
        <v>4</v>
      </c>
      <c r="D4909" s="144"/>
      <c r="E4909" s="144"/>
      <c r="F4909" s="144">
        <v>1</v>
      </c>
      <c r="G4909" s="144"/>
      <c r="H4909" s="144">
        <v>400</v>
      </c>
      <c r="I4909" s="144">
        <v>200</v>
      </c>
      <c r="J4909" s="144">
        <v>150</v>
      </c>
      <c r="K4909" s="144">
        <v>50</v>
      </c>
      <c r="L4909" s="144"/>
      <c r="M4909" s="145" t="s">
        <v>2213</v>
      </c>
      <c r="N4909" s="144" t="s">
        <v>35</v>
      </c>
      <c r="O4909" s="144"/>
      <c r="P4909" s="144" t="s">
        <v>2388</v>
      </c>
      <c r="Q4909" s="144"/>
      <c r="R4909" s="144"/>
      <c r="S4909" s="144" t="s">
        <v>4189</v>
      </c>
      <c r="T4909" s="144" t="s">
        <v>32530</v>
      </c>
      <c r="U4909" s="144" t="s">
        <v>32529</v>
      </c>
      <c r="V4909" s="144"/>
      <c r="W4909" s="144">
        <v>662150</v>
      </c>
      <c r="X4909" s="144" t="s">
        <v>32531</v>
      </c>
      <c r="Y4909" s="144" t="s">
        <v>32532</v>
      </c>
      <c r="Z4909" s="144" t="s">
        <v>32533</v>
      </c>
      <c r="AA4909" s="160">
        <v>7312</v>
      </c>
    </row>
    <row r="4910" spans="1:31" ht="45" customHeight="1" x14ac:dyDescent="0.25">
      <c r="A4910" s="144" t="s">
        <v>10496</v>
      </c>
      <c r="B4910" s="144" t="s">
        <v>27581</v>
      </c>
      <c r="C4910" s="144"/>
      <c r="D4910" s="144" t="s">
        <v>27582</v>
      </c>
      <c r="E4910" s="144"/>
      <c r="F4910" s="144">
        <v>1</v>
      </c>
      <c r="G4910" s="144"/>
      <c r="H4910" s="144">
        <v>798</v>
      </c>
      <c r="I4910" s="144">
        <v>290</v>
      </c>
      <c r="J4910" s="144">
        <v>363</v>
      </c>
      <c r="K4910" s="144">
        <v>145</v>
      </c>
      <c r="L4910" s="144"/>
      <c r="M4910" s="145" t="s">
        <v>2213</v>
      </c>
      <c r="N4910" s="144" t="s">
        <v>42</v>
      </c>
      <c r="O4910" s="144"/>
      <c r="P4910" s="144" t="s">
        <v>16126</v>
      </c>
      <c r="Q4910" s="144" t="s">
        <v>4186</v>
      </c>
      <c r="R4910" s="144" t="s">
        <v>4270</v>
      </c>
      <c r="S4910" s="144" t="s">
        <v>4191</v>
      </c>
      <c r="T4910" s="144" t="s">
        <v>4274</v>
      </c>
      <c r="U4910" s="144" t="s">
        <v>10496</v>
      </c>
      <c r="V4910" s="144"/>
      <c r="W4910" s="144">
        <v>141641</v>
      </c>
      <c r="X4910" s="144" t="s">
        <v>8692</v>
      </c>
      <c r="Y4910" s="144" t="s">
        <v>10497</v>
      </c>
      <c r="Z4910" s="144" t="s">
        <v>27583</v>
      </c>
      <c r="AA4910" s="160">
        <v>13</v>
      </c>
    </row>
    <row r="4911" spans="1:31" ht="45" customHeight="1" x14ac:dyDescent="0.25">
      <c r="A4911" s="144" t="s">
        <v>10496</v>
      </c>
      <c r="B4911" s="144" t="s">
        <v>27581</v>
      </c>
      <c r="C4911" s="144"/>
      <c r="D4911" s="144" t="s">
        <v>27582</v>
      </c>
      <c r="E4911" s="144" t="s">
        <v>4466</v>
      </c>
      <c r="F4911" s="144">
        <v>1</v>
      </c>
      <c r="G4911" s="144">
        <v>200</v>
      </c>
      <c r="H4911" s="144"/>
      <c r="I4911" s="144"/>
      <c r="J4911" s="144"/>
      <c r="K4911" s="144"/>
      <c r="L4911" s="144"/>
      <c r="M4911" s="145" t="s">
        <v>2213</v>
      </c>
      <c r="N4911" s="144" t="s">
        <v>42</v>
      </c>
      <c r="O4911" s="144"/>
      <c r="P4911" s="144" t="s">
        <v>16126</v>
      </c>
      <c r="Q4911" s="144" t="s">
        <v>4186</v>
      </c>
      <c r="R4911" s="144" t="s">
        <v>4270</v>
      </c>
      <c r="S4911" s="144" t="s">
        <v>4191</v>
      </c>
      <c r="T4911" s="144" t="s">
        <v>4274</v>
      </c>
      <c r="U4911" s="144" t="s">
        <v>10496</v>
      </c>
      <c r="V4911" s="144" t="s">
        <v>15270</v>
      </c>
      <c r="W4911" s="144">
        <v>141641</v>
      </c>
      <c r="X4911" s="150" t="s">
        <v>8692</v>
      </c>
      <c r="Y4911" s="150" t="s">
        <v>10497</v>
      </c>
      <c r="Z4911" s="144" t="s">
        <v>27583</v>
      </c>
      <c r="AA4911" s="160">
        <v>2317</v>
      </c>
    </row>
    <row r="4912" spans="1:31" ht="45" customHeight="1" x14ac:dyDescent="0.25">
      <c r="A4912" s="144" t="s">
        <v>14956</v>
      </c>
      <c r="B4912" s="144" t="s">
        <v>14957</v>
      </c>
      <c r="C4912" s="144"/>
      <c r="D4912" s="144" t="s">
        <v>14486</v>
      </c>
      <c r="E4912" s="144"/>
      <c r="F4912" s="144">
        <v>2</v>
      </c>
      <c r="G4912" s="144"/>
      <c r="H4912" s="144"/>
      <c r="I4912" s="144"/>
      <c r="J4912" s="144"/>
      <c r="K4912" s="144"/>
      <c r="L4912" s="144">
        <v>200</v>
      </c>
      <c r="M4912" s="145" t="s">
        <v>2213</v>
      </c>
      <c r="N4912" s="144" t="s">
        <v>76</v>
      </c>
      <c r="O4912" s="144"/>
      <c r="P4912" s="144" t="s">
        <v>3935</v>
      </c>
      <c r="Q4912" s="144" t="s">
        <v>4187</v>
      </c>
      <c r="R4912" s="144" t="s">
        <v>4240</v>
      </c>
      <c r="S4912" s="144"/>
      <c r="T4912" s="144"/>
      <c r="U4912" s="144" t="s">
        <v>14956</v>
      </c>
      <c r="V4912" s="144"/>
      <c r="W4912" s="144">
        <v>410040</v>
      </c>
      <c r="X4912" s="144" t="s">
        <v>20947</v>
      </c>
      <c r="Y4912" s="144">
        <v>89180000000</v>
      </c>
      <c r="Z4912" s="144" t="s">
        <v>16449</v>
      </c>
      <c r="AA4912" s="160">
        <v>3754</v>
      </c>
    </row>
    <row r="4913" spans="1:27" ht="45" customHeight="1" x14ac:dyDescent="0.25">
      <c r="A4913" s="144" t="s">
        <v>23251</v>
      </c>
      <c r="B4913" s="144" t="s">
        <v>23252</v>
      </c>
      <c r="C4913" s="144"/>
      <c r="D4913" s="144"/>
      <c r="E4913" s="144"/>
      <c r="F4913" s="144">
        <v>1</v>
      </c>
      <c r="G4913" s="144"/>
      <c r="H4913" s="144">
        <v>363</v>
      </c>
      <c r="I4913" s="144">
        <v>100</v>
      </c>
      <c r="J4913" s="144">
        <v>200</v>
      </c>
      <c r="K4913" s="144">
        <v>100</v>
      </c>
      <c r="L4913" s="144"/>
      <c r="M4913" s="145" t="s">
        <v>2213</v>
      </c>
      <c r="N4913" s="144" t="s">
        <v>20</v>
      </c>
      <c r="O4913" s="144"/>
      <c r="P4913" s="144" t="s">
        <v>3166</v>
      </c>
      <c r="Q4913" s="144"/>
      <c r="R4913" s="144"/>
      <c r="S4913" s="144" t="s">
        <v>15453</v>
      </c>
      <c r="T4913" s="144" t="s">
        <v>23253</v>
      </c>
      <c r="U4913" s="144" t="s">
        <v>23251</v>
      </c>
      <c r="V4913" s="144"/>
      <c r="W4913" s="144">
        <v>602208</v>
      </c>
      <c r="X4913" s="144" t="s">
        <v>23254</v>
      </c>
      <c r="Y4913" s="144" t="s">
        <v>23255</v>
      </c>
      <c r="Z4913" s="144" t="s">
        <v>23256</v>
      </c>
      <c r="AA4913" s="160">
        <v>5985</v>
      </c>
    </row>
    <row r="4914" spans="1:27" ht="45" customHeight="1" x14ac:dyDescent="0.25">
      <c r="A4914" s="144" t="s">
        <v>27584</v>
      </c>
      <c r="B4914" s="144" t="s">
        <v>16933</v>
      </c>
      <c r="C4914" s="144">
        <v>24</v>
      </c>
      <c r="D4914" s="144" t="s">
        <v>27585</v>
      </c>
      <c r="E4914" s="144"/>
      <c r="F4914" s="144">
        <v>1</v>
      </c>
      <c r="G4914" s="144"/>
      <c r="H4914" s="144">
        <v>1500</v>
      </c>
      <c r="I4914" s="144">
        <v>500</v>
      </c>
      <c r="J4914" s="144">
        <v>700</v>
      </c>
      <c r="K4914" s="144">
        <v>300</v>
      </c>
      <c r="L4914" s="144"/>
      <c r="M4914" s="145" t="s">
        <v>2213</v>
      </c>
      <c r="N4914" s="144" t="s">
        <v>58</v>
      </c>
      <c r="O4914" s="144"/>
      <c r="P4914" s="144" t="s">
        <v>2683</v>
      </c>
      <c r="Q4914" s="144"/>
      <c r="R4914" s="144"/>
      <c r="S4914" s="144"/>
      <c r="T4914" s="144"/>
      <c r="U4914" s="144" t="s">
        <v>27584</v>
      </c>
      <c r="V4914" s="144"/>
      <c r="W4914" s="144">
        <v>360019</v>
      </c>
      <c r="X4914" s="144" t="s">
        <v>27586</v>
      </c>
      <c r="Y4914" s="144" t="s">
        <v>27587</v>
      </c>
      <c r="Z4914" s="144" t="s">
        <v>27588</v>
      </c>
      <c r="AA4914" s="160">
        <v>6677</v>
      </c>
    </row>
    <row r="4915" spans="1:27" ht="45" customHeight="1" x14ac:dyDescent="0.25">
      <c r="A4915" s="144" t="s">
        <v>17300</v>
      </c>
      <c r="B4915" s="144" t="s">
        <v>17175</v>
      </c>
      <c r="C4915" s="144"/>
      <c r="D4915" s="144" t="s">
        <v>7458</v>
      </c>
      <c r="E4915" s="144"/>
      <c r="F4915" s="144">
        <v>1</v>
      </c>
      <c r="G4915" s="144">
        <v>200</v>
      </c>
      <c r="H4915" s="144"/>
      <c r="I4915" s="144"/>
      <c r="J4915" s="144"/>
      <c r="K4915" s="144"/>
      <c r="L4915" s="144"/>
      <c r="M4915" s="145" t="s">
        <v>2213</v>
      </c>
      <c r="N4915" s="144" t="s">
        <v>54</v>
      </c>
      <c r="O4915" s="144"/>
      <c r="P4915" s="144" t="s">
        <v>2743</v>
      </c>
      <c r="Q4915" s="144"/>
      <c r="R4915" s="144"/>
      <c r="S4915" s="144" t="s">
        <v>4189</v>
      </c>
      <c r="T4915" s="144" t="s">
        <v>17301</v>
      </c>
      <c r="U4915" s="144" t="s">
        <v>17300</v>
      </c>
      <c r="V4915" s="144"/>
      <c r="W4915" s="144">
        <v>453630</v>
      </c>
      <c r="X4915" s="144" t="s">
        <v>20948</v>
      </c>
      <c r="Y4915" s="144"/>
      <c r="Z4915" s="144" t="s">
        <v>17302</v>
      </c>
      <c r="AA4915" s="160">
        <v>4216</v>
      </c>
    </row>
    <row r="4916" spans="1:27" ht="45" customHeight="1" x14ac:dyDescent="0.25">
      <c r="A4916" s="144" t="s">
        <v>25941</v>
      </c>
      <c r="B4916" s="144" t="s">
        <v>15409</v>
      </c>
      <c r="C4916" s="144">
        <v>6</v>
      </c>
      <c r="D4916" s="144"/>
      <c r="E4916" s="144"/>
      <c r="F4916" s="144">
        <v>1</v>
      </c>
      <c r="G4916" s="144"/>
      <c r="H4916" s="144">
        <v>900</v>
      </c>
      <c r="I4916" s="144">
        <v>350</v>
      </c>
      <c r="J4916" s="144">
        <v>500</v>
      </c>
      <c r="K4916" s="144">
        <v>50</v>
      </c>
      <c r="L4916" s="144"/>
      <c r="M4916" s="145" t="s">
        <v>2213</v>
      </c>
      <c r="N4916" s="144" t="s">
        <v>18</v>
      </c>
      <c r="O4916" s="144"/>
      <c r="P4916" s="144" t="s">
        <v>13858</v>
      </c>
      <c r="Q4916" s="144"/>
      <c r="R4916" s="144"/>
      <c r="S4916" s="144"/>
      <c r="T4916" s="144"/>
      <c r="U4916" s="144" t="s">
        <v>25941</v>
      </c>
      <c r="V4916" s="144"/>
      <c r="W4916" s="144">
        <v>309512</v>
      </c>
      <c r="X4916" s="144" t="s">
        <v>25942</v>
      </c>
      <c r="Y4916" s="144" t="s">
        <v>25943</v>
      </c>
      <c r="Z4916" s="144" t="s">
        <v>25944</v>
      </c>
      <c r="AA4916" s="161">
        <v>6550</v>
      </c>
    </row>
    <row r="4917" spans="1:27" ht="45" customHeight="1" x14ac:dyDescent="0.25">
      <c r="A4917" s="144" t="s">
        <v>23257</v>
      </c>
      <c r="B4917" s="144" t="s">
        <v>23258</v>
      </c>
      <c r="C4917" s="144"/>
      <c r="D4917" s="144"/>
      <c r="E4917" s="144"/>
      <c r="F4917" s="144">
        <v>1</v>
      </c>
      <c r="G4917" s="144"/>
      <c r="H4917" s="144">
        <v>500</v>
      </c>
      <c r="I4917" s="144">
        <v>200</v>
      </c>
      <c r="J4917" s="144">
        <v>200</v>
      </c>
      <c r="K4917" s="144">
        <v>100</v>
      </c>
      <c r="L4917" s="144"/>
      <c r="M4917" s="145" t="s">
        <v>2213</v>
      </c>
      <c r="N4917" s="144" t="s">
        <v>46</v>
      </c>
      <c r="O4917" s="144"/>
      <c r="P4917" s="144" t="s">
        <v>2608</v>
      </c>
      <c r="Q4917" s="144"/>
      <c r="R4917" s="144"/>
      <c r="S4917" s="144" t="s">
        <v>4191</v>
      </c>
      <c r="T4917" s="144" t="s">
        <v>24344</v>
      </c>
      <c r="U4917" s="144" t="s">
        <v>23257</v>
      </c>
      <c r="V4917" s="144"/>
      <c r="W4917" s="144">
        <v>461702</v>
      </c>
      <c r="X4917" s="144" t="s">
        <v>4221</v>
      </c>
      <c r="Y4917" s="144"/>
      <c r="Z4917" s="144" t="s">
        <v>23259</v>
      </c>
      <c r="AA4917" s="160">
        <v>5971</v>
      </c>
    </row>
    <row r="4918" spans="1:27" ht="45" customHeight="1" x14ac:dyDescent="0.25">
      <c r="A4918" s="144" t="s">
        <v>20949</v>
      </c>
      <c r="B4918" s="144" t="s">
        <v>16893</v>
      </c>
      <c r="C4918" s="144"/>
      <c r="D4918" s="144"/>
      <c r="E4918" s="144"/>
      <c r="F4918" s="144">
        <v>1</v>
      </c>
      <c r="G4918" s="144"/>
      <c r="H4918" s="144">
        <v>238</v>
      </c>
      <c r="I4918" s="144">
        <v>100</v>
      </c>
      <c r="J4918" s="144">
        <v>100</v>
      </c>
      <c r="K4918" s="144">
        <v>38</v>
      </c>
      <c r="L4918" s="144"/>
      <c r="M4918" s="145" t="s">
        <v>2213</v>
      </c>
      <c r="N4918" s="144" t="s">
        <v>54</v>
      </c>
      <c r="O4918" s="144"/>
      <c r="P4918" s="144" t="s">
        <v>3803</v>
      </c>
      <c r="Q4918" s="144"/>
      <c r="R4918" s="144"/>
      <c r="S4918" s="144" t="s">
        <v>4191</v>
      </c>
      <c r="T4918" s="144" t="s">
        <v>20950</v>
      </c>
      <c r="U4918" s="144" t="s">
        <v>20949</v>
      </c>
      <c r="V4918" s="144"/>
      <c r="W4918" s="144">
        <v>452260</v>
      </c>
      <c r="X4918" s="144" t="s">
        <v>20951</v>
      </c>
      <c r="Y4918" s="144" t="s">
        <v>20953</v>
      </c>
      <c r="Z4918" s="144" t="s">
        <v>20952</v>
      </c>
      <c r="AA4918" s="160">
        <v>4505</v>
      </c>
    </row>
    <row r="4919" spans="1:27" ht="45" customHeight="1" x14ac:dyDescent="0.25">
      <c r="A4919" s="144" t="s">
        <v>36889</v>
      </c>
      <c r="B4919" s="144" t="s">
        <v>33264</v>
      </c>
      <c r="C4919" s="144"/>
      <c r="D4919" s="144" t="s">
        <v>36890</v>
      </c>
      <c r="E4919" s="144"/>
      <c r="F4919" s="144">
        <v>1</v>
      </c>
      <c r="G4919" s="144"/>
      <c r="H4919" s="144">
        <v>350</v>
      </c>
      <c r="I4919" s="144">
        <v>150</v>
      </c>
      <c r="J4919" s="144">
        <v>150</v>
      </c>
      <c r="K4919" s="144">
        <v>50</v>
      </c>
      <c r="L4919" s="144"/>
      <c r="M4919" s="145" t="s">
        <v>2213</v>
      </c>
      <c r="N4919" s="144" t="s">
        <v>54</v>
      </c>
      <c r="O4919" s="144"/>
      <c r="P4919" s="144" t="s">
        <v>2585</v>
      </c>
      <c r="Q4919" s="144"/>
      <c r="R4919" s="144"/>
      <c r="S4919" s="144" t="s">
        <v>15453</v>
      </c>
      <c r="T4919" s="144" t="s">
        <v>36891</v>
      </c>
      <c r="U4919" s="144" t="s">
        <v>36889</v>
      </c>
      <c r="V4919" s="144"/>
      <c r="W4919" s="144">
        <v>453447</v>
      </c>
      <c r="X4919" s="144" t="s">
        <v>36892</v>
      </c>
      <c r="Y4919" s="144" t="s">
        <v>36893</v>
      </c>
      <c r="Z4919" s="144" t="s">
        <v>36894</v>
      </c>
      <c r="AA4919" s="160">
        <v>7788</v>
      </c>
    </row>
    <row r="4920" spans="1:27" ht="45" customHeight="1" x14ac:dyDescent="0.25">
      <c r="A4920" s="144" t="s">
        <v>20954</v>
      </c>
      <c r="B4920" s="144" t="s">
        <v>15650</v>
      </c>
      <c r="C4920" s="144"/>
      <c r="D4920" s="144"/>
      <c r="E4920" s="144"/>
      <c r="F4920" s="144">
        <v>1</v>
      </c>
      <c r="G4920" s="144"/>
      <c r="H4920" s="144">
        <v>250</v>
      </c>
      <c r="I4920" s="144">
        <v>100</v>
      </c>
      <c r="J4920" s="144">
        <v>100</v>
      </c>
      <c r="K4920" s="144">
        <v>50</v>
      </c>
      <c r="L4920" s="144"/>
      <c r="M4920" s="145" t="s">
        <v>2213</v>
      </c>
      <c r="N4920" s="144" t="s">
        <v>54</v>
      </c>
      <c r="O4920" s="144"/>
      <c r="P4920" s="144" t="s">
        <v>4116</v>
      </c>
      <c r="Q4920" s="144"/>
      <c r="R4920" s="144"/>
      <c r="S4920" s="144" t="s">
        <v>15453</v>
      </c>
      <c r="T4920" s="144" t="s">
        <v>20955</v>
      </c>
      <c r="U4920" s="144" t="s">
        <v>20954</v>
      </c>
      <c r="V4920" s="144"/>
      <c r="W4920" s="144">
        <v>453136</v>
      </c>
      <c r="X4920" s="144" t="s">
        <v>20956</v>
      </c>
      <c r="Y4920" s="144">
        <v>275833</v>
      </c>
      <c r="Z4920" s="144" t="s">
        <v>20957</v>
      </c>
      <c r="AA4920" s="160">
        <v>5385</v>
      </c>
    </row>
    <row r="4921" spans="1:27" ht="45" customHeight="1" x14ac:dyDescent="0.25">
      <c r="A4921" s="144" t="s">
        <v>10500</v>
      </c>
      <c r="B4921" s="144" t="s">
        <v>4303</v>
      </c>
      <c r="C4921" s="144">
        <v>14</v>
      </c>
      <c r="D4921" s="144"/>
      <c r="E4921" s="144"/>
      <c r="F4921" s="144">
        <v>2</v>
      </c>
      <c r="G4921" s="144"/>
      <c r="H4921" s="144"/>
      <c r="I4921" s="144"/>
      <c r="J4921" s="144"/>
      <c r="K4921" s="144"/>
      <c r="L4921" s="144">
        <v>150</v>
      </c>
      <c r="M4921" s="145" t="s">
        <v>2213</v>
      </c>
      <c r="N4921" s="144" t="s">
        <v>67</v>
      </c>
      <c r="O4921" s="144"/>
      <c r="P4921" s="144" t="s">
        <v>3887</v>
      </c>
      <c r="Q4921" s="144" t="s">
        <v>4187</v>
      </c>
      <c r="R4921" s="144" t="s">
        <v>6260</v>
      </c>
      <c r="S4921" s="144"/>
      <c r="T4921" s="144"/>
      <c r="U4921" s="144" t="s">
        <v>10500</v>
      </c>
      <c r="V4921" s="144"/>
      <c r="W4921" s="144">
        <v>423823</v>
      </c>
      <c r="X4921" s="144" t="s">
        <v>10501</v>
      </c>
      <c r="Y4921" s="144" t="s">
        <v>10502</v>
      </c>
      <c r="Z4921" s="144" t="s">
        <v>10503</v>
      </c>
      <c r="AA4921" s="160">
        <v>15</v>
      </c>
    </row>
    <row r="4922" spans="1:27" ht="45" customHeight="1" x14ac:dyDescent="0.25">
      <c r="A4922" s="144" t="s">
        <v>10504</v>
      </c>
      <c r="B4922" s="144" t="s">
        <v>4205</v>
      </c>
      <c r="C4922" s="144">
        <v>58</v>
      </c>
      <c r="D4922" s="144"/>
      <c r="E4922" s="144"/>
      <c r="F4922" s="144">
        <v>1</v>
      </c>
      <c r="G4922" s="144">
        <v>200</v>
      </c>
      <c r="H4922" s="144"/>
      <c r="I4922" s="144"/>
      <c r="J4922" s="144"/>
      <c r="K4922" s="144"/>
      <c r="L4922" s="144"/>
      <c r="M4922" s="145" t="s">
        <v>2213</v>
      </c>
      <c r="N4922" s="144" t="s">
        <v>75</v>
      </c>
      <c r="O4922" s="144"/>
      <c r="P4922" s="144" t="s">
        <v>3364</v>
      </c>
      <c r="Q4922" s="144"/>
      <c r="R4922" s="144"/>
      <c r="S4922" s="144"/>
      <c r="T4922" s="144"/>
      <c r="U4922" s="144" t="s">
        <v>10504</v>
      </c>
      <c r="V4922" s="144"/>
      <c r="W4922" s="144">
        <v>192241</v>
      </c>
      <c r="X4922" s="144" t="s">
        <v>20958</v>
      </c>
      <c r="Y4922" s="144" t="s">
        <v>10505</v>
      </c>
      <c r="Z4922" s="144" t="s">
        <v>10506</v>
      </c>
      <c r="AA4922" s="160">
        <v>16</v>
      </c>
    </row>
    <row r="4923" spans="1:27" ht="45" customHeight="1" x14ac:dyDescent="0.25">
      <c r="A4923" s="144" t="s">
        <v>31351</v>
      </c>
      <c r="B4923" s="144" t="s">
        <v>18763</v>
      </c>
      <c r="C4923" s="144">
        <v>3</v>
      </c>
      <c r="D4923" s="144"/>
      <c r="E4923" s="144"/>
      <c r="F4923" s="144">
        <v>1</v>
      </c>
      <c r="G4923" s="144"/>
      <c r="H4923" s="144">
        <v>1519</v>
      </c>
      <c r="I4923" s="144">
        <v>374</v>
      </c>
      <c r="J4923" s="144">
        <v>818</v>
      </c>
      <c r="K4923" s="144">
        <v>327</v>
      </c>
      <c r="L4923" s="144"/>
      <c r="M4923" s="145" t="s">
        <v>2213</v>
      </c>
      <c r="N4923" s="144" t="s">
        <v>21</v>
      </c>
      <c r="O4923" s="144"/>
      <c r="P4923" s="144" t="s">
        <v>3277</v>
      </c>
      <c r="Q4923" s="144"/>
      <c r="R4923" s="144"/>
      <c r="S4923" s="144" t="s">
        <v>4189</v>
      </c>
      <c r="T4923" s="144" t="s">
        <v>11920</v>
      </c>
      <c r="U4923" s="144" t="s">
        <v>31351</v>
      </c>
      <c r="V4923" s="144"/>
      <c r="W4923" s="144">
        <v>404352</v>
      </c>
      <c r="X4923" s="144" t="s">
        <v>21412</v>
      </c>
      <c r="Y4923" s="144" t="s">
        <v>13541</v>
      </c>
      <c r="Z4923" s="144" t="s">
        <v>13542</v>
      </c>
      <c r="AA4923" s="161">
        <v>173</v>
      </c>
    </row>
    <row r="4924" spans="1:27" ht="45" customHeight="1" x14ac:dyDescent="0.25">
      <c r="A4924" s="144" t="s">
        <v>10507</v>
      </c>
      <c r="B4924" s="144" t="s">
        <v>31352</v>
      </c>
      <c r="C4924" s="144"/>
      <c r="D4924" s="144"/>
      <c r="E4924" s="144"/>
      <c r="F4924" s="144">
        <v>2</v>
      </c>
      <c r="G4924" s="144"/>
      <c r="H4924" s="144"/>
      <c r="I4924" s="144"/>
      <c r="J4924" s="144"/>
      <c r="K4924" s="144"/>
      <c r="L4924" s="144">
        <v>150</v>
      </c>
      <c r="M4924" s="145" t="s">
        <v>2213</v>
      </c>
      <c r="N4924" s="144" t="s">
        <v>22</v>
      </c>
      <c r="O4924" s="144"/>
      <c r="P4924" s="144" t="s">
        <v>3732</v>
      </c>
      <c r="Q4924" s="144"/>
      <c r="R4924" s="144"/>
      <c r="S4924" s="144"/>
      <c r="T4924" s="144"/>
      <c r="U4924" s="144" t="s">
        <v>10507</v>
      </c>
      <c r="V4924" s="144"/>
      <c r="W4924" s="144"/>
      <c r="X4924" s="144"/>
      <c r="Y4924" s="144"/>
      <c r="Z4924" s="144"/>
      <c r="AA4924" s="160">
        <v>3319</v>
      </c>
    </row>
    <row r="4925" spans="1:27" ht="45" customHeight="1" x14ac:dyDescent="0.25">
      <c r="A4925" s="144" t="s">
        <v>10507</v>
      </c>
      <c r="B4925" s="144" t="s">
        <v>31352</v>
      </c>
      <c r="C4925" s="144"/>
      <c r="D4925" s="144"/>
      <c r="E4925" s="144" t="s">
        <v>10508</v>
      </c>
      <c r="F4925" s="144">
        <v>2</v>
      </c>
      <c r="G4925" s="144"/>
      <c r="H4925" s="144"/>
      <c r="I4925" s="144"/>
      <c r="J4925" s="144"/>
      <c r="K4925" s="144"/>
      <c r="L4925" s="144">
        <v>150</v>
      </c>
      <c r="M4925" s="145" t="s">
        <v>2213</v>
      </c>
      <c r="N4925" s="144" t="s">
        <v>22</v>
      </c>
      <c r="O4925" s="144"/>
      <c r="P4925" s="144" t="s">
        <v>3732</v>
      </c>
      <c r="Q4925" s="144"/>
      <c r="R4925" s="144"/>
      <c r="S4925" s="144"/>
      <c r="T4925" s="144"/>
      <c r="U4925" s="144" t="s">
        <v>10507</v>
      </c>
      <c r="V4925" s="144" t="s">
        <v>10507</v>
      </c>
      <c r="W4925" s="144">
        <v>162610</v>
      </c>
      <c r="X4925" s="144" t="s">
        <v>10509</v>
      </c>
      <c r="Y4925" s="144" t="s">
        <v>10510</v>
      </c>
      <c r="Z4925" s="144" t="s">
        <v>10511</v>
      </c>
      <c r="AA4925" s="160">
        <v>17</v>
      </c>
    </row>
    <row r="4926" spans="1:27" ht="45" customHeight="1" x14ac:dyDescent="0.25">
      <c r="A4926" s="144" t="s">
        <v>20959</v>
      </c>
      <c r="B4926" s="144" t="s">
        <v>32534</v>
      </c>
      <c r="C4926" s="144"/>
      <c r="D4926" s="144" t="s">
        <v>20960</v>
      </c>
      <c r="E4926" s="144"/>
      <c r="F4926" s="144">
        <v>2</v>
      </c>
      <c r="G4926" s="144"/>
      <c r="H4926" s="144"/>
      <c r="I4926" s="144"/>
      <c r="J4926" s="144"/>
      <c r="K4926" s="144"/>
      <c r="L4926" s="144">
        <v>400</v>
      </c>
      <c r="M4926" s="145" t="s">
        <v>2213</v>
      </c>
      <c r="N4926" s="144" t="s">
        <v>42</v>
      </c>
      <c r="O4926" s="144"/>
      <c r="P4926" s="144" t="s">
        <v>13850</v>
      </c>
      <c r="Q4926" s="144"/>
      <c r="R4926" s="144"/>
      <c r="S4926" s="144"/>
      <c r="T4926" s="144"/>
      <c r="U4926" s="144" t="s">
        <v>20959</v>
      </c>
      <c r="V4926" s="144"/>
      <c r="W4926" s="144">
        <v>141021</v>
      </c>
      <c r="X4926" s="144" t="s">
        <v>32535</v>
      </c>
      <c r="Y4926" s="144" t="s">
        <v>16581</v>
      </c>
      <c r="Z4926" s="144" t="s">
        <v>32536</v>
      </c>
      <c r="AA4926" s="160">
        <v>3691</v>
      </c>
    </row>
    <row r="4927" spans="1:27" ht="45" customHeight="1" x14ac:dyDescent="0.25">
      <c r="A4927" s="144" t="s">
        <v>20959</v>
      </c>
      <c r="B4927" s="144" t="s">
        <v>32534</v>
      </c>
      <c r="C4927" s="144"/>
      <c r="D4927" s="144" t="s">
        <v>20960</v>
      </c>
      <c r="E4927" s="144"/>
      <c r="F4927" s="144">
        <v>2</v>
      </c>
      <c r="G4927" s="144"/>
      <c r="H4927" s="144"/>
      <c r="I4927" s="144"/>
      <c r="J4927" s="144"/>
      <c r="K4927" s="144"/>
      <c r="L4927" s="144">
        <v>300</v>
      </c>
      <c r="M4927" s="145" t="s">
        <v>2213</v>
      </c>
      <c r="N4927" s="144" t="s">
        <v>41</v>
      </c>
      <c r="O4927" s="144"/>
      <c r="P4927" s="144" t="s">
        <v>2670</v>
      </c>
      <c r="Q4927" s="144"/>
      <c r="R4927" s="144"/>
      <c r="S4927" s="144"/>
      <c r="T4927" s="144"/>
      <c r="U4927" s="144" t="s">
        <v>20959</v>
      </c>
      <c r="V4927" s="144"/>
      <c r="W4927" s="144">
        <v>129338</v>
      </c>
      <c r="X4927" s="144" t="s">
        <v>36895</v>
      </c>
      <c r="Y4927" s="144" t="s">
        <v>36896</v>
      </c>
      <c r="Z4927" s="144" t="s">
        <v>36897</v>
      </c>
      <c r="AA4927" s="160">
        <v>7797</v>
      </c>
    </row>
    <row r="4928" spans="1:27" ht="45" customHeight="1" x14ac:dyDescent="0.25">
      <c r="A4928" s="144" t="s">
        <v>20959</v>
      </c>
      <c r="B4928" s="144" t="s">
        <v>32534</v>
      </c>
      <c r="C4928" s="144"/>
      <c r="D4928" s="144" t="s">
        <v>20960</v>
      </c>
      <c r="E4928" s="144" t="s">
        <v>36895</v>
      </c>
      <c r="F4928" s="144">
        <v>2</v>
      </c>
      <c r="G4928" s="144"/>
      <c r="H4928" s="144"/>
      <c r="I4928" s="144"/>
      <c r="J4928" s="144"/>
      <c r="K4928" s="144"/>
      <c r="L4928" s="144">
        <v>200</v>
      </c>
      <c r="M4928" s="145" t="s">
        <v>2213</v>
      </c>
      <c r="N4928" s="144" t="s">
        <v>41</v>
      </c>
      <c r="O4928" s="144"/>
      <c r="P4928" s="144" t="s">
        <v>2670</v>
      </c>
      <c r="Q4928" s="144"/>
      <c r="R4928" s="144"/>
      <c r="S4928" s="144"/>
      <c r="T4928" s="144"/>
      <c r="U4928" s="144" t="s">
        <v>20959</v>
      </c>
      <c r="V4928" s="144" t="s">
        <v>36898</v>
      </c>
      <c r="W4928" s="144">
        <v>129338</v>
      </c>
      <c r="X4928" s="144" t="s">
        <v>36895</v>
      </c>
      <c r="Y4928" s="144" t="s">
        <v>36896</v>
      </c>
      <c r="Z4928" s="144" t="s">
        <v>36897</v>
      </c>
      <c r="AA4928" s="160">
        <v>7798</v>
      </c>
    </row>
    <row r="4929" spans="1:27" ht="45" customHeight="1" x14ac:dyDescent="0.25">
      <c r="A4929" s="144" t="s">
        <v>15912</v>
      </c>
      <c r="B4929" s="144" t="s">
        <v>15913</v>
      </c>
      <c r="C4929" s="144"/>
      <c r="D4929" s="144"/>
      <c r="E4929" s="144"/>
      <c r="F4929" s="144">
        <v>2</v>
      </c>
      <c r="G4929" s="144"/>
      <c r="H4929" s="144"/>
      <c r="I4929" s="144"/>
      <c r="J4929" s="144"/>
      <c r="K4929" s="144"/>
      <c r="L4929" s="144">
        <v>15</v>
      </c>
      <c r="M4929" s="145" t="s">
        <v>2213</v>
      </c>
      <c r="N4929" s="144" t="s">
        <v>85</v>
      </c>
      <c r="O4929" s="144"/>
      <c r="P4929" s="144" t="s">
        <v>3040</v>
      </c>
      <c r="Q4929" s="144"/>
      <c r="R4929" s="144"/>
      <c r="S4929" s="144" t="s">
        <v>4191</v>
      </c>
      <c r="T4929" s="144" t="s">
        <v>15914</v>
      </c>
      <c r="U4929" s="144" t="s">
        <v>15912</v>
      </c>
      <c r="V4929" s="144"/>
      <c r="W4929" s="144">
        <v>627701</v>
      </c>
      <c r="X4929" s="144" t="s">
        <v>15915</v>
      </c>
      <c r="Y4929" s="144">
        <v>9225000000</v>
      </c>
      <c r="Z4929" s="144" t="s">
        <v>15916</v>
      </c>
      <c r="AA4929" s="160">
        <v>3963</v>
      </c>
    </row>
    <row r="4930" spans="1:27" ht="45" customHeight="1" x14ac:dyDescent="0.25">
      <c r="A4930" s="144" t="s">
        <v>13780</v>
      </c>
      <c r="B4930" s="144" t="s">
        <v>13781</v>
      </c>
      <c r="C4930" s="144"/>
      <c r="D4930" s="144"/>
      <c r="E4930" s="144"/>
      <c r="F4930" s="144">
        <v>3</v>
      </c>
      <c r="G4930" s="144"/>
      <c r="H4930" s="144"/>
      <c r="I4930" s="144"/>
      <c r="J4930" s="144"/>
      <c r="K4930" s="144"/>
      <c r="L4930" s="144">
        <v>150</v>
      </c>
      <c r="M4930" s="145" t="s">
        <v>2213</v>
      </c>
      <c r="N4930" s="144" t="s">
        <v>76</v>
      </c>
      <c r="O4930" s="144"/>
      <c r="P4930" s="144" t="s">
        <v>4026</v>
      </c>
      <c r="Q4930" s="144"/>
      <c r="R4930" s="144"/>
      <c r="S4930" s="144" t="s">
        <v>4189</v>
      </c>
      <c r="T4930" s="144" t="s">
        <v>13782</v>
      </c>
      <c r="U4930" s="144" t="s">
        <v>13780</v>
      </c>
      <c r="V4930" s="144"/>
      <c r="W4930" s="144">
        <v>412780</v>
      </c>
      <c r="X4930" s="144" t="s">
        <v>13783</v>
      </c>
      <c r="Y4930" s="144" t="s">
        <v>13784</v>
      </c>
      <c r="Z4930" s="144"/>
      <c r="AA4930" s="160">
        <v>19</v>
      </c>
    </row>
    <row r="4931" spans="1:27" ht="45" customHeight="1" x14ac:dyDescent="0.25">
      <c r="A4931" s="144" t="s">
        <v>27589</v>
      </c>
      <c r="B4931" s="144" t="s">
        <v>24278</v>
      </c>
      <c r="C4931" s="144"/>
      <c r="D4931" s="144"/>
      <c r="E4931" s="144"/>
      <c r="F4931" s="144">
        <v>1</v>
      </c>
      <c r="G4931" s="144"/>
      <c r="H4931" s="144">
        <v>1100</v>
      </c>
      <c r="I4931" s="144">
        <v>400</v>
      </c>
      <c r="J4931" s="144">
        <v>450</v>
      </c>
      <c r="K4931" s="144">
        <v>250</v>
      </c>
      <c r="L4931" s="144"/>
      <c r="M4931" s="145" t="s">
        <v>2213</v>
      </c>
      <c r="N4931" s="144" t="s">
        <v>76</v>
      </c>
      <c r="O4931" s="144"/>
      <c r="P4931" s="144" t="s">
        <v>3935</v>
      </c>
      <c r="Q4931" s="144"/>
      <c r="R4931" s="144"/>
      <c r="S4931" s="144"/>
      <c r="T4931" s="144"/>
      <c r="U4931" s="144" t="s">
        <v>27589</v>
      </c>
      <c r="V4931" s="144"/>
      <c r="W4931" s="144">
        <v>410003</v>
      </c>
      <c r="X4931" s="144" t="s">
        <v>24279</v>
      </c>
      <c r="Y4931" s="144" t="s">
        <v>24280</v>
      </c>
      <c r="Z4931" s="144" t="s">
        <v>24281</v>
      </c>
      <c r="AA4931" s="160">
        <v>6139</v>
      </c>
    </row>
    <row r="4932" spans="1:27" ht="45" customHeight="1" x14ac:dyDescent="0.25">
      <c r="A4932" s="144" t="s">
        <v>13072</v>
      </c>
      <c r="B4932" s="144" t="s">
        <v>12555</v>
      </c>
      <c r="C4932" s="144"/>
      <c r="D4932" s="144"/>
      <c r="E4932" s="144"/>
      <c r="F4932" s="144">
        <v>3</v>
      </c>
      <c r="G4932" s="144"/>
      <c r="H4932" s="144"/>
      <c r="I4932" s="144"/>
      <c r="J4932" s="144"/>
      <c r="K4932" s="144"/>
      <c r="L4932" s="144">
        <v>150</v>
      </c>
      <c r="M4932" s="145" t="s">
        <v>2213</v>
      </c>
      <c r="N4932" s="144" t="s">
        <v>32</v>
      </c>
      <c r="O4932" s="144"/>
      <c r="P4932" s="144" t="s">
        <v>2385</v>
      </c>
      <c r="Q4932" s="145"/>
      <c r="R4932" s="144"/>
      <c r="S4932" s="144" t="s">
        <v>4190</v>
      </c>
      <c r="T4932" s="144" t="s">
        <v>13073</v>
      </c>
      <c r="U4932" s="144" t="s">
        <v>13072</v>
      </c>
      <c r="V4932" s="144"/>
      <c r="W4932" s="144">
        <v>613060</v>
      </c>
      <c r="X4932" s="144" t="s">
        <v>20961</v>
      </c>
      <c r="Y4932" s="144"/>
      <c r="Z4932" s="144" t="s">
        <v>13074</v>
      </c>
      <c r="AA4932" s="160">
        <v>20</v>
      </c>
    </row>
    <row r="4933" spans="1:27" ht="45" customHeight="1" x14ac:dyDescent="0.25">
      <c r="A4933" s="144" t="s">
        <v>10514</v>
      </c>
      <c r="B4933" s="144" t="s">
        <v>10515</v>
      </c>
      <c r="C4933" s="144"/>
      <c r="D4933" s="144"/>
      <c r="E4933" s="144"/>
      <c r="F4933" s="144">
        <v>1</v>
      </c>
      <c r="G4933" s="144"/>
      <c r="H4933" s="144">
        <v>1799</v>
      </c>
      <c r="I4933" s="144">
        <v>654</v>
      </c>
      <c r="J4933" s="144">
        <v>818</v>
      </c>
      <c r="K4933" s="144">
        <v>327</v>
      </c>
      <c r="L4933" s="144"/>
      <c r="M4933" s="145" t="s">
        <v>2213</v>
      </c>
      <c r="N4933" s="144" t="s">
        <v>34</v>
      </c>
      <c r="O4933" s="144"/>
      <c r="P4933" s="144" t="s">
        <v>3119</v>
      </c>
      <c r="Q4933" s="144"/>
      <c r="R4933" s="144"/>
      <c r="S4933" s="144" t="s">
        <v>4189</v>
      </c>
      <c r="T4933" s="144" t="s">
        <v>6034</v>
      </c>
      <c r="U4933" s="144" t="s">
        <v>10514</v>
      </c>
      <c r="V4933" s="144"/>
      <c r="W4933" s="144">
        <v>353680</v>
      </c>
      <c r="X4933" s="144" t="s">
        <v>10516</v>
      </c>
      <c r="Y4933" s="144"/>
      <c r="Z4933" s="144" t="s">
        <v>10517</v>
      </c>
      <c r="AA4933" s="160">
        <v>21</v>
      </c>
    </row>
    <row r="4934" spans="1:27" ht="45" customHeight="1" x14ac:dyDescent="0.25">
      <c r="A4934" s="144" t="s">
        <v>32537</v>
      </c>
      <c r="B4934" s="144" t="s">
        <v>15483</v>
      </c>
      <c r="C4934" s="144">
        <v>3</v>
      </c>
      <c r="D4934" s="144" t="s">
        <v>4286</v>
      </c>
      <c r="E4934" s="144"/>
      <c r="F4934" s="144">
        <v>1</v>
      </c>
      <c r="G4934" s="144">
        <v>200</v>
      </c>
      <c r="H4934" s="144"/>
      <c r="I4934" s="144"/>
      <c r="J4934" s="144"/>
      <c r="K4934" s="144"/>
      <c r="L4934" s="144"/>
      <c r="M4934" s="145" t="s">
        <v>2213</v>
      </c>
      <c r="N4934" s="144" t="s">
        <v>18</v>
      </c>
      <c r="O4934" s="144"/>
      <c r="P4934" s="144" t="s">
        <v>2446</v>
      </c>
      <c r="Q4934" s="144" t="s">
        <v>4186</v>
      </c>
      <c r="R4934" s="144" t="s">
        <v>8413</v>
      </c>
      <c r="S4934" s="144" t="s">
        <v>15453</v>
      </c>
      <c r="T4934" s="144" t="s">
        <v>8413</v>
      </c>
      <c r="U4934" s="144" t="s">
        <v>32537</v>
      </c>
      <c r="V4934" s="144"/>
      <c r="W4934" s="144">
        <v>308505</v>
      </c>
      <c r="X4934" s="144" t="s">
        <v>32538</v>
      </c>
      <c r="Y4934" s="144" t="s">
        <v>32539</v>
      </c>
      <c r="Z4934" s="144" t="s">
        <v>32540</v>
      </c>
      <c r="AA4934" s="160">
        <v>7262</v>
      </c>
    </row>
    <row r="4935" spans="1:27" ht="45" customHeight="1" x14ac:dyDescent="0.25">
      <c r="A4935" s="144" t="s">
        <v>10518</v>
      </c>
      <c r="B4935" s="144" t="s">
        <v>33067</v>
      </c>
      <c r="C4935" s="144"/>
      <c r="D4935" s="144" t="s">
        <v>10519</v>
      </c>
      <c r="E4935" s="144"/>
      <c r="F4935" s="144">
        <v>3</v>
      </c>
      <c r="G4935" s="144"/>
      <c r="H4935" s="144"/>
      <c r="I4935" s="144"/>
      <c r="J4935" s="144"/>
      <c r="K4935" s="144"/>
      <c r="L4935" s="144">
        <v>150</v>
      </c>
      <c r="M4935" s="145" t="s">
        <v>2213</v>
      </c>
      <c r="N4935" s="144" t="s">
        <v>23</v>
      </c>
      <c r="O4935" s="144"/>
      <c r="P4935" s="144" t="s">
        <v>3218</v>
      </c>
      <c r="Q4935" s="144"/>
      <c r="R4935" s="144"/>
      <c r="S4935" s="144" t="s">
        <v>4191</v>
      </c>
      <c r="T4935" s="144" t="s">
        <v>10520</v>
      </c>
      <c r="U4935" s="144" t="s">
        <v>10518</v>
      </c>
      <c r="V4935" s="144"/>
      <c r="W4935" s="144">
        <v>396451</v>
      </c>
      <c r="X4935" s="144"/>
      <c r="Y4935" s="144" t="s">
        <v>10521</v>
      </c>
      <c r="Z4935" s="144" t="s">
        <v>10522</v>
      </c>
      <c r="AA4935" s="160">
        <v>22</v>
      </c>
    </row>
    <row r="4936" spans="1:27" ht="45" customHeight="1" x14ac:dyDescent="0.25">
      <c r="A4936" s="144" t="s">
        <v>10523</v>
      </c>
      <c r="B4936" s="144" t="s">
        <v>4208</v>
      </c>
      <c r="C4936" s="144">
        <v>7</v>
      </c>
      <c r="D4936" s="144"/>
      <c r="E4936" s="144"/>
      <c r="F4936" s="144">
        <v>1</v>
      </c>
      <c r="G4936" s="144"/>
      <c r="H4936" s="144">
        <v>1199</v>
      </c>
      <c r="I4936" s="144">
        <v>436</v>
      </c>
      <c r="J4936" s="144">
        <v>545</v>
      </c>
      <c r="K4936" s="144">
        <v>218</v>
      </c>
      <c r="L4936" s="144"/>
      <c r="M4936" s="145" t="s">
        <v>2213</v>
      </c>
      <c r="N4936" s="144" t="s">
        <v>46</v>
      </c>
      <c r="O4936" s="144"/>
      <c r="P4936" s="144" t="s">
        <v>13884</v>
      </c>
      <c r="Q4936" s="144"/>
      <c r="R4936" s="144"/>
      <c r="S4936" s="144" t="s">
        <v>4189</v>
      </c>
      <c r="T4936" s="144" t="s">
        <v>10524</v>
      </c>
      <c r="U4936" s="144" t="s">
        <v>10523</v>
      </c>
      <c r="V4936" s="144"/>
      <c r="W4936" s="144"/>
      <c r="X4936" s="144"/>
      <c r="Y4936" s="144"/>
      <c r="Z4936" s="144" t="s">
        <v>10525</v>
      </c>
      <c r="AA4936" s="160">
        <v>23</v>
      </c>
    </row>
    <row r="4937" spans="1:27" ht="45" customHeight="1" x14ac:dyDescent="0.25">
      <c r="A4937" s="144" t="s">
        <v>27590</v>
      </c>
      <c r="B4937" s="144" t="s">
        <v>16779</v>
      </c>
      <c r="C4937" s="144">
        <v>7</v>
      </c>
      <c r="D4937" s="144" t="s">
        <v>11549</v>
      </c>
      <c r="E4937" s="144"/>
      <c r="F4937" s="144">
        <v>1</v>
      </c>
      <c r="G4937" s="144"/>
      <c r="H4937" s="144">
        <v>393</v>
      </c>
      <c r="I4937" s="144">
        <v>200</v>
      </c>
      <c r="J4937" s="144">
        <v>100</v>
      </c>
      <c r="K4937" s="144">
        <v>93</v>
      </c>
      <c r="L4937" s="144"/>
      <c r="M4937" s="145" t="s">
        <v>2213</v>
      </c>
      <c r="N4937" s="144" t="s">
        <v>89</v>
      </c>
      <c r="O4937" s="144"/>
      <c r="P4937" s="144" t="s">
        <v>13875</v>
      </c>
      <c r="Q4937" s="144"/>
      <c r="R4937" s="144"/>
      <c r="S4937" s="144" t="s">
        <v>4189</v>
      </c>
      <c r="T4937" s="144" t="s">
        <v>27591</v>
      </c>
      <c r="U4937" s="144" t="s">
        <v>27590</v>
      </c>
      <c r="V4937" s="144"/>
      <c r="W4937" s="144">
        <v>456800</v>
      </c>
      <c r="X4937" s="144" t="s">
        <v>23360</v>
      </c>
      <c r="Y4937" s="144" t="s">
        <v>26042</v>
      </c>
      <c r="Z4937" s="144" t="s">
        <v>26043</v>
      </c>
      <c r="AA4937" s="160">
        <v>5729</v>
      </c>
    </row>
    <row r="4938" spans="1:27" ht="45" customHeight="1" x14ac:dyDescent="0.25">
      <c r="A4938" s="144" t="s">
        <v>23261</v>
      </c>
      <c r="B4938" s="144" t="s">
        <v>23262</v>
      </c>
      <c r="C4938" s="144"/>
      <c r="D4938" s="144"/>
      <c r="E4938" s="144"/>
      <c r="F4938" s="144">
        <v>1</v>
      </c>
      <c r="G4938" s="144"/>
      <c r="H4938" s="144">
        <v>400</v>
      </c>
      <c r="I4938" s="144">
        <v>200</v>
      </c>
      <c r="J4938" s="144">
        <v>150</v>
      </c>
      <c r="K4938" s="144">
        <v>50</v>
      </c>
      <c r="L4938" s="144"/>
      <c r="M4938" s="145" t="s">
        <v>2213</v>
      </c>
      <c r="N4938" s="144" t="s">
        <v>73</v>
      </c>
      <c r="O4938" s="144"/>
      <c r="P4938" s="144" t="s">
        <v>2763</v>
      </c>
      <c r="Q4938" s="144"/>
      <c r="R4938" s="144"/>
      <c r="S4938" s="144" t="s">
        <v>15453</v>
      </c>
      <c r="T4938" s="144" t="s">
        <v>23263</v>
      </c>
      <c r="U4938" s="144" t="s">
        <v>23261</v>
      </c>
      <c r="V4938" s="144"/>
      <c r="W4938" s="144">
        <v>391022</v>
      </c>
      <c r="X4938" s="144" t="s">
        <v>23264</v>
      </c>
      <c r="Y4938" s="144" t="s">
        <v>23265</v>
      </c>
      <c r="Z4938" s="144" t="s">
        <v>23266</v>
      </c>
      <c r="AA4938" s="160">
        <v>5812</v>
      </c>
    </row>
    <row r="4939" spans="1:27" ht="45" customHeight="1" x14ac:dyDescent="0.25">
      <c r="A4939" s="144" t="s">
        <v>10526</v>
      </c>
      <c r="B4939" s="144" t="s">
        <v>4205</v>
      </c>
      <c r="C4939" s="144">
        <v>85</v>
      </c>
      <c r="D4939" s="144"/>
      <c r="E4939" s="144"/>
      <c r="F4939" s="144">
        <v>1</v>
      </c>
      <c r="G4939" s="144">
        <v>350</v>
      </c>
      <c r="H4939" s="144"/>
      <c r="I4939" s="144"/>
      <c r="J4939" s="144"/>
      <c r="K4939" s="144"/>
      <c r="L4939" s="144"/>
      <c r="M4939" s="145" t="s">
        <v>2213</v>
      </c>
      <c r="N4939" s="144" t="s">
        <v>67</v>
      </c>
      <c r="O4939" s="144"/>
      <c r="P4939" s="144" t="s">
        <v>3559</v>
      </c>
      <c r="Q4939" s="144" t="s">
        <v>4187</v>
      </c>
      <c r="R4939" s="144" t="s">
        <v>10527</v>
      </c>
      <c r="S4939" s="144"/>
      <c r="T4939" s="144"/>
      <c r="U4939" s="144" t="s">
        <v>10526</v>
      </c>
      <c r="V4939" s="144"/>
      <c r="W4939" s="144">
        <v>420126</v>
      </c>
      <c r="X4939" s="144" t="s">
        <v>20962</v>
      </c>
      <c r="Y4939" s="144"/>
      <c r="Z4939" s="144"/>
      <c r="AA4939" s="160">
        <v>24</v>
      </c>
    </row>
    <row r="4940" spans="1:27" ht="45" customHeight="1" x14ac:dyDescent="0.25">
      <c r="A4940" s="144" t="s">
        <v>10528</v>
      </c>
      <c r="B4940" s="144" t="s">
        <v>4233</v>
      </c>
      <c r="C4940" s="144"/>
      <c r="D4940" s="144"/>
      <c r="E4940" s="144"/>
      <c r="F4940" s="144">
        <v>2</v>
      </c>
      <c r="G4940" s="144"/>
      <c r="H4940" s="144"/>
      <c r="I4940" s="144"/>
      <c r="J4940" s="144"/>
      <c r="K4940" s="144"/>
      <c r="L4940" s="144">
        <v>150</v>
      </c>
      <c r="M4940" s="145" t="s">
        <v>2213</v>
      </c>
      <c r="N4940" s="144" t="s">
        <v>69</v>
      </c>
      <c r="O4940" s="144"/>
      <c r="P4940" s="144" t="s">
        <v>3514</v>
      </c>
      <c r="Q4940" s="144"/>
      <c r="R4940" s="144"/>
      <c r="S4940" s="144"/>
      <c r="T4940" s="144"/>
      <c r="U4940" s="144" t="s">
        <v>10528</v>
      </c>
      <c r="V4940" s="144"/>
      <c r="W4940" s="144">
        <v>427790</v>
      </c>
      <c r="X4940" s="144" t="s">
        <v>5682</v>
      </c>
      <c r="Y4940" s="144"/>
      <c r="Z4940" s="144"/>
      <c r="AA4940" s="160">
        <v>25</v>
      </c>
    </row>
    <row r="4941" spans="1:27" ht="45" customHeight="1" x14ac:dyDescent="0.25">
      <c r="A4941" s="144" t="s">
        <v>33068</v>
      </c>
      <c r="B4941" s="144" t="s">
        <v>32664</v>
      </c>
      <c r="C4941" s="144"/>
      <c r="D4941" s="144"/>
      <c r="E4941" s="144"/>
      <c r="F4941" s="144">
        <v>2</v>
      </c>
      <c r="G4941" s="144"/>
      <c r="H4941" s="144"/>
      <c r="I4941" s="144"/>
      <c r="J4941" s="144"/>
      <c r="K4941" s="144"/>
      <c r="L4941" s="144">
        <v>150</v>
      </c>
      <c r="M4941" s="145" t="s">
        <v>2213</v>
      </c>
      <c r="N4941" s="144" t="s">
        <v>18</v>
      </c>
      <c r="O4941" s="144"/>
      <c r="P4941" s="144" t="s">
        <v>2918</v>
      </c>
      <c r="Q4941" s="144"/>
      <c r="R4941" s="144"/>
      <c r="S4941" s="144" t="s">
        <v>15453</v>
      </c>
      <c r="T4941" s="144" t="s">
        <v>25111</v>
      </c>
      <c r="U4941" s="144" t="s">
        <v>33068</v>
      </c>
      <c r="V4941" s="144"/>
      <c r="W4941" s="144">
        <v>309110</v>
      </c>
      <c r="X4941" s="144" t="s">
        <v>33069</v>
      </c>
      <c r="Y4941" s="144">
        <v>84720000000</v>
      </c>
      <c r="Z4941" s="144" t="s">
        <v>37389</v>
      </c>
      <c r="AA4941" s="160">
        <v>7485</v>
      </c>
    </row>
    <row r="4942" spans="1:27" ht="45" customHeight="1" x14ac:dyDescent="0.25">
      <c r="A4942" s="144" t="s">
        <v>31353</v>
      </c>
      <c r="B4942" s="144" t="s">
        <v>27242</v>
      </c>
      <c r="C4942" s="144"/>
      <c r="D4942" s="144" t="s">
        <v>4433</v>
      </c>
      <c r="E4942" s="144"/>
      <c r="F4942" s="144">
        <v>1</v>
      </c>
      <c r="G4942" s="144">
        <v>200</v>
      </c>
      <c r="H4942" s="144"/>
      <c r="I4942" s="144"/>
      <c r="J4942" s="144"/>
      <c r="K4942" s="144"/>
      <c r="L4942" s="144"/>
      <c r="M4942" s="145" t="s">
        <v>2213</v>
      </c>
      <c r="N4942" s="144" t="s">
        <v>78</v>
      </c>
      <c r="O4942" s="144"/>
      <c r="P4942" s="144" t="s">
        <v>3936</v>
      </c>
      <c r="Q4942" s="144"/>
      <c r="R4942" s="144"/>
      <c r="S4942" s="144"/>
      <c r="T4942" s="144"/>
      <c r="U4942" s="144" t="s">
        <v>31353</v>
      </c>
      <c r="V4942" s="144"/>
      <c r="W4942" s="144">
        <v>624356</v>
      </c>
      <c r="X4942" s="144" t="s">
        <v>31354</v>
      </c>
      <c r="Y4942" s="144" t="s">
        <v>31355</v>
      </c>
      <c r="Z4942" s="144" t="s">
        <v>31356</v>
      </c>
      <c r="AA4942" s="160">
        <v>7175</v>
      </c>
    </row>
    <row r="4943" spans="1:27" ht="45" customHeight="1" x14ac:dyDescent="0.25">
      <c r="A4943" s="144" t="s">
        <v>32541</v>
      </c>
      <c r="B4943" s="144" t="s">
        <v>23907</v>
      </c>
      <c r="C4943" s="144">
        <v>20</v>
      </c>
      <c r="D4943" s="144"/>
      <c r="E4943" s="144"/>
      <c r="F4943" s="144">
        <v>1</v>
      </c>
      <c r="G4943" s="144">
        <v>150</v>
      </c>
      <c r="H4943" s="144"/>
      <c r="I4943" s="144"/>
      <c r="J4943" s="144"/>
      <c r="K4943" s="144"/>
      <c r="L4943" s="144"/>
      <c r="M4943" s="145" t="s">
        <v>2213</v>
      </c>
      <c r="N4943" s="144" t="s">
        <v>18</v>
      </c>
      <c r="O4943" s="144"/>
      <c r="P4943" s="144" t="s">
        <v>2446</v>
      </c>
      <c r="Q4943" s="144"/>
      <c r="R4943" s="144"/>
      <c r="S4943" s="144" t="s">
        <v>4190</v>
      </c>
      <c r="T4943" s="144" t="s">
        <v>13109</v>
      </c>
      <c r="U4943" s="144" t="s">
        <v>32541</v>
      </c>
      <c r="V4943" s="144"/>
      <c r="W4943" s="144">
        <v>308510</v>
      </c>
      <c r="X4943" s="144" t="s">
        <v>32542</v>
      </c>
      <c r="Y4943" s="144" t="s">
        <v>32543</v>
      </c>
      <c r="Z4943" s="144" t="s">
        <v>32544</v>
      </c>
      <c r="AA4943" s="160">
        <v>7419</v>
      </c>
    </row>
    <row r="4944" spans="1:27" ht="45" customHeight="1" x14ac:dyDescent="0.25">
      <c r="A4944" s="144" t="s">
        <v>32545</v>
      </c>
      <c r="B4944" s="144" t="s">
        <v>32546</v>
      </c>
      <c r="C4944" s="144"/>
      <c r="D4944" s="144"/>
      <c r="E4944" s="144"/>
      <c r="F4944" s="144">
        <v>1</v>
      </c>
      <c r="G4944" s="144"/>
      <c r="H4944" s="144">
        <v>320</v>
      </c>
      <c r="I4944" s="144">
        <v>100</v>
      </c>
      <c r="J4944" s="144">
        <v>150</v>
      </c>
      <c r="K4944" s="144">
        <v>70</v>
      </c>
      <c r="L4944" s="144"/>
      <c r="M4944" s="145" t="s">
        <v>2213</v>
      </c>
      <c r="N4944" s="144" t="s">
        <v>18</v>
      </c>
      <c r="O4944" s="144"/>
      <c r="P4944" s="144" t="s">
        <v>2651</v>
      </c>
      <c r="Q4944" s="144"/>
      <c r="R4944" s="144"/>
      <c r="S4944" s="144" t="s">
        <v>4191</v>
      </c>
      <c r="T4944" s="144" t="s">
        <v>32547</v>
      </c>
      <c r="U4944" s="144" t="s">
        <v>32545</v>
      </c>
      <c r="V4944" s="144"/>
      <c r="W4944" s="144">
        <v>309731</v>
      </c>
      <c r="X4944" s="144" t="s">
        <v>32548</v>
      </c>
      <c r="Y4944" s="144">
        <v>84720000000</v>
      </c>
      <c r="Z4944" s="144" t="s">
        <v>32549</v>
      </c>
      <c r="AA4944" s="160">
        <v>7318</v>
      </c>
    </row>
    <row r="4945" spans="1:31" ht="45" customHeight="1" x14ac:dyDescent="0.25">
      <c r="A4945" s="144" t="s">
        <v>10531</v>
      </c>
      <c r="B4945" s="144" t="s">
        <v>4205</v>
      </c>
      <c r="C4945" s="144">
        <v>38</v>
      </c>
      <c r="D4945" s="144" t="s">
        <v>4937</v>
      </c>
      <c r="E4945" s="144"/>
      <c r="F4945" s="144">
        <v>1</v>
      </c>
      <c r="G4945" s="144">
        <v>350</v>
      </c>
      <c r="H4945" s="144"/>
      <c r="I4945" s="144"/>
      <c r="J4945" s="144"/>
      <c r="K4945" s="144"/>
      <c r="L4945" s="144"/>
      <c r="M4945" s="145" t="s">
        <v>2213</v>
      </c>
      <c r="N4945" s="144" t="s">
        <v>34</v>
      </c>
      <c r="O4945" s="144"/>
      <c r="P4945" s="144" t="s">
        <v>4031</v>
      </c>
      <c r="Q4945" s="144"/>
      <c r="R4945" s="144"/>
      <c r="S4945" s="144" t="s">
        <v>4189</v>
      </c>
      <c r="T4945" s="144" t="s">
        <v>4871</v>
      </c>
      <c r="U4945" s="144" t="s">
        <v>10531</v>
      </c>
      <c r="V4945" s="144"/>
      <c r="W4945" s="144">
        <v>352800</v>
      </c>
      <c r="X4945" s="144" t="s">
        <v>13317</v>
      </c>
      <c r="Y4945" s="144" t="s">
        <v>10532</v>
      </c>
      <c r="Z4945" s="144" t="s">
        <v>10533</v>
      </c>
      <c r="AA4945" s="160">
        <v>29</v>
      </c>
    </row>
    <row r="4946" spans="1:31" ht="45" customHeight="1" x14ac:dyDescent="0.25">
      <c r="A4946" s="144" t="s">
        <v>35670</v>
      </c>
      <c r="B4946" s="144" t="s">
        <v>23642</v>
      </c>
      <c r="C4946" s="144">
        <v>1</v>
      </c>
      <c r="D4946" s="144" t="s">
        <v>32567</v>
      </c>
      <c r="E4946" s="144"/>
      <c r="F4946" s="144">
        <v>1</v>
      </c>
      <c r="G4946" s="144"/>
      <c r="H4946" s="144">
        <v>850</v>
      </c>
      <c r="I4946" s="144">
        <v>300</v>
      </c>
      <c r="J4946" s="144">
        <v>400</v>
      </c>
      <c r="K4946" s="144">
        <v>150</v>
      </c>
      <c r="L4946" s="144"/>
      <c r="M4946" s="145" t="s">
        <v>2213</v>
      </c>
      <c r="N4946" s="144" t="s">
        <v>42</v>
      </c>
      <c r="O4946" s="144"/>
      <c r="P4946" s="144" t="s">
        <v>4107</v>
      </c>
      <c r="Q4946" s="144"/>
      <c r="R4946" s="144"/>
      <c r="S4946" s="144"/>
      <c r="T4946" s="144"/>
      <c r="U4946" s="144" t="s">
        <v>35670</v>
      </c>
      <c r="V4946" s="144"/>
      <c r="W4946" s="144">
        <v>142290</v>
      </c>
      <c r="X4946" s="144" t="s">
        <v>32568</v>
      </c>
      <c r="Y4946" s="144" t="s">
        <v>32569</v>
      </c>
      <c r="Z4946" s="144" t="s">
        <v>32570</v>
      </c>
      <c r="AA4946" s="160">
        <v>7313</v>
      </c>
    </row>
    <row r="4947" spans="1:31" ht="45" customHeight="1" x14ac:dyDescent="0.25">
      <c r="A4947" s="144" t="s">
        <v>35670</v>
      </c>
      <c r="B4947" s="144" t="s">
        <v>23642</v>
      </c>
      <c r="C4947" s="144">
        <v>1</v>
      </c>
      <c r="D4947" s="144" t="s">
        <v>32567</v>
      </c>
      <c r="E4947" s="144" t="s">
        <v>35671</v>
      </c>
      <c r="F4947" s="144">
        <v>1</v>
      </c>
      <c r="G4947" s="144">
        <v>200</v>
      </c>
      <c r="H4947" s="144"/>
      <c r="I4947" s="144"/>
      <c r="J4947" s="144"/>
      <c r="K4947" s="144"/>
      <c r="L4947" s="144"/>
      <c r="M4947" s="145" t="s">
        <v>2213</v>
      </c>
      <c r="N4947" s="144" t="s">
        <v>42</v>
      </c>
      <c r="O4947" s="144"/>
      <c r="P4947" s="144" t="s">
        <v>4107</v>
      </c>
      <c r="Q4947" s="144"/>
      <c r="R4947" s="144"/>
      <c r="S4947" s="144"/>
      <c r="T4947" s="144"/>
      <c r="U4947" s="144" t="s">
        <v>35670</v>
      </c>
      <c r="V4947" s="144" t="s">
        <v>34886</v>
      </c>
      <c r="W4947" s="144">
        <v>142290</v>
      </c>
      <c r="X4947" s="144" t="s">
        <v>35672</v>
      </c>
      <c r="Y4947" s="144">
        <v>74970000000</v>
      </c>
      <c r="Z4947" s="144" t="s">
        <v>20790</v>
      </c>
      <c r="AA4947" s="160">
        <v>7314</v>
      </c>
    </row>
    <row r="4948" spans="1:31" ht="45" customHeight="1" x14ac:dyDescent="0.25">
      <c r="A4948" s="144" t="s">
        <v>32550</v>
      </c>
      <c r="B4948" s="144" t="s">
        <v>4205</v>
      </c>
      <c r="C4948" s="144">
        <v>16</v>
      </c>
      <c r="D4948" s="144"/>
      <c r="E4948" s="144"/>
      <c r="F4948" s="144">
        <v>1</v>
      </c>
      <c r="G4948" s="144">
        <v>200</v>
      </c>
      <c r="H4948" s="144"/>
      <c r="I4948" s="144"/>
      <c r="J4948" s="144"/>
      <c r="K4948" s="144"/>
      <c r="L4948" s="144"/>
      <c r="M4948" s="145" t="s">
        <v>2213</v>
      </c>
      <c r="N4948" s="144" t="s">
        <v>50</v>
      </c>
      <c r="O4948" s="144"/>
      <c r="P4948" s="144" t="s">
        <v>30566</v>
      </c>
      <c r="Q4948" s="144"/>
      <c r="R4948" s="144"/>
      <c r="S4948" s="144"/>
      <c r="T4948" s="144"/>
      <c r="U4948" s="144" t="s">
        <v>32550</v>
      </c>
      <c r="V4948" s="144"/>
      <c r="W4948" s="144">
        <v>690039</v>
      </c>
      <c r="X4948" s="144" t="s">
        <v>23353</v>
      </c>
      <c r="Y4948" s="144">
        <v>84232312140</v>
      </c>
      <c r="Z4948" s="144" t="s">
        <v>5401</v>
      </c>
      <c r="AA4948" s="160">
        <v>5707</v>
      </c>
      <c r="AE4948" s="109" t="s">
        <v>13408</v>
      </c>
    </row>
    <row r="4949" spans="1:31" ht="45" customHeight="1" x14ac:dyDescent="0.25">
      <c r="A4949" s="144" t="s">
        <v>33331</v>
      </c>
      <c r="B4949" s="144" t="s">
        <v>33332</v>
      </c>
      <c r="C4949" s="144"/>
      <c r="D4949" s="144"/>
      <c r="E4949" s="144"/>
      <c r="F4949" s="144">
        <v>1</v>
      </c>
      <c r="G4949" s="144"/>
      <c r="H4949" s="144">
        <v>700</v>
      </c>
      <c r="I4949" s="144">
        <v>300</v>
      </c>
      <c r="J4949" s="144">
        <v>400</v>
      </c>
      <c r="K4949" s="144"/>
      <c r="L4949" s="144"/>
      <c r="M4949" s="145" t="s">
        <v>2213</v>
      </c>
      <c r="N4949" s="144" t="s">
        <v>18</v>
      </c>
      <c r="O4949" s="144"/>
      <c r="P4949" s="144" t="s">
        <v>17473</v>
      </c>
      <c r="Q4949" s="144"/>
      <c r="R4949" s="144"/>
      <c r="S4949" s="144" t="s">
        <v>4191</v>
      </c>
      <c r="T4949" s="144" t="s">
        <v>33333</v>
      </c>
      <c r="U4949" s="144" t="s">
        <v>33331</v>
      </c>
      <c r="V4949" s="144"/>
      <c r="W4949" s="144">
        <v>309807</v>
      </c>
      <c r="X4949" s="144" t="s">
        <v>19263</v>
      </c>
      <c r="Y4949" s="144" t="s">
        <v>33334</v>
      </c>
      <c r="Z4949" s="144" t="s">
        <v>33335</v>
      </c>
      <c r="AA4949" s="160">
        <v>7542</v>
      </c>
    </row>
    <row r="4950" spans="1:31" ht="45" customHeight="1" x14ac:dyDescent="0.25">
      <c r="A4950" s="144" t="s">
        <v>33336</v>
      </c>
      <c r="B4950" s="144" t="s">
        <v>20582</v>
      </c>
      <c r="C4950" s="144">
        <v>14</v>
      </c>
      <c r="D4950" s="144"/>
      <c r="E4950" s="144"/>
      <c r="F4950" s="144">
        <v>1</v>
      </c>
      <c r="G4950" s="144"/>
      <c r="H4950" s="144">
        <v>650</v>
      </c>
      <c r="I4950" s="144">
        <v>300</v>
      </c>
      <c r="J4950" s="144">
        <v>300</v>
      </c>
      <c r="K4950" s="144">
        <v>50</v>
      </c>
      <c r="L4950" s="144"/>
      <c r="M4950" s="145" t="s">
        <v>2213</v>
      </c>
      <c r="N4950" s="144" t="s">
        <v>20</v>
      </c>
      <c r="O4950" s="144"/>
      <c r="P4950" s="144" t="s">
        <v>2308</v>
      </c>
      <c r="Q4950" s="144"/>
      <c r="R4950" s="144"/>
      <c r="S4950" s="144" t="s">
        <v>4189</v>
      </c>
      <c r="T4950" s="144" t="s">
        <v>8802</v>
      </c>
      <c r="U4950" s="144" t="s">
        <v>33336</v>
      </c>
      <c r="V4950" s="144"/>
      <c r="W4950" s="144">
        <v>601654</v>
      </c>
      <c r="X4950" s="144" t="s">
        <v>28290</v>
      </c>
      <c r="Y4950" s="144"/>
      <c r="Z4950" s="144"/>
      <c r="AA4950" s="160">
        <v>7521</v>
      </c>
    </row>
    <row r="4951" spans="1:31" ht="45" customHeight="1" x14ac:dyDescent="0.25">
      <c r="A4951" s="144" t="s">
        <v>10534</v>
      </c>
      <c r="B4951" s="144" t="s">
        <v>4205</v>
      </c>
      <c r="C4951" s="144">
        <v>27</v>
      </c>
      <c r="D4951" s="144" t="s">
        <v>4225</v>
      </c>
      <c r="E4951" s="144"/>
      <c r="F4951" s="144">
        <v>1</v>
      </c>
      <c r="G4951" s="144">
        <v>350</v>
      </c>
      <c r="H4951" s="144"/>
      <c r="I4951" s="144"/>
      <c r="J4951" s="144"/>
      <c r="K4951" s="144"/>
      <c r="L4951" s="144"/>
      <c r="M4951" s="145" t="s">
        <v>2213</v>
      </c>
      <c r="N4951" s="144" t="s">
        <v>50</v>
      </c>
      <c r="O4951" s="144"/>
      <c r="P4951" s="144" t="s">
        <v>13885</v>
      </c>
      <c r="Q4951" s="144"/>
      <c r="R4951" s="144"/>
      <c r="S4951" s="144" t="s">
        <v>4189</v>
      </c>
      <c r="T4951" s="144" t="s">
        <v>10535</v>
      </c>
      <c r="U4951" s="144" t="s">
        <v>10534</v>
      </c>
      <c r="V4951" s="144"/>
      <c r="W4951" s="144">
        <v>692338</v>
      </c>
      <c r="X4951" s="144" t="s">
        <v>10536</v>
      </c>
      <c r="Y4951" s="144" t="s">
        <v>10537</v>
      </c>
      <c r="Z4951" s="144" t="s">
        <v>10538</v>
      </c>
      <c r="AA4951" s="160">
        <v>30</v>
      </c>
    </row>
    <row r="4952" spans="1:31" ht="45" customHeight="1" x14ac:dyDescent="0.25">
      <c r="A4952" s="144" t="s">
        <v>31357</v>
      </c>
      <c r="B4952" s="144" t="s">
        <v>31358</v>
      </c>
      <c r="C4952" s="144"/>
      <c r="D4952" s="144" t="s">
        <v>31359</v>
      </c>
      <c r="E4952" s="144"/>
      <c r="F4952" s="144">
        <v>3</v>
      </c>
      <c r="G4952" s="144"/>
      <c r="H4952" s="144"/>
      <c r="I4952" s="144"/>
      <c r="J4952" s="144"/>
      <c r="K4952" s="144"/>
      <c r="L4952" s="144">
        <v>150</v>
      </c>
      <c r="M4952" s="145" t="s">
        <v>2213</v>
      </c>
      <c r="N4952" s="144" t="s">
        <v>21</v>
      </c>
      <c r="O4952" s="144"/>
      <c r="P4952" s="144" t="s">
        <v>3109</v>
      </c>
      <c r="Q4952" s="144"/>
      <c r="R4952" s="144"/>
      <c r="S4952" s="144" t="s">
        <v>4189</v>
      </c>
      <c r="T4952" s="144" t="s">
        <v>4237</v>
      </c>
      <c r="U4952" s="144" t="s">
        <v>31357</v>
      </c>
      <c r="V4952" s="144"/>
      <c r="W4952" s="144">
        <v>403840</v>
      </c>
      <c r="X4952" s="144" t="s">
        <v>4238</v>
      </c>
      <c r="Y4952" s="144" t="s">
        <v>11472</v>
      </c>
      <c r="Z4952" s="144" t="s">
        <v>11473</v>
      </c>
      <c r="AA4952" s="160">
        <v>2950</v>
      </c>
    </row>
    <row r="4953" spans="1:31" ht="45" customHeight="1" x14ac:dyDescent="0.25">
      <c r="A4953" s="144" t="s">
        <v>10539</v>
      </c>
      <c r="B4953" s="144" t="s">
        <v>4208</v>
      </c>
      <c r="C4953" s="144"/>
      <c r="D4953" s="144"/>
      <c r="E4953" s="144"/>
      <c r="F4953" s="144">
        <v>1</v>
      </c>
      <c r="G4953" s="144"/>
      <c r="H4953" s="144">
        <v>320</v>
      </c>
      <c r="I4953" s="144">
        <v>100</v>
      </c>
      <c r="J4953" s="144">
        <v>150</v>
      </c>
      <c r="K4953" s="144">
        <v>70</v>
      </c>
      <c r="L4953" s="144"/>
      <c r="M4953" s="145" t="s">
        <v>2213</v>
      </c>
      <c r="N4953" s="144" t="s">
        <v>85</v>
      </c>
      <c r="O4953" s="144"/>
      <c r="P4953" s="144" t="s">
        <v>3217</v>
      </c>
      <c r="Q4953" s="144"/>
      <c r="R4953" s="144"/>
      <c r="S4953" s="144" t="s">
        <v>4191</v>
      </c>
      <c r="T4953" s="144" t="s">
        <v>10540</v>
      </c>
      <c r="U4953" s="144" t="s">
        <v>10539</v>
      </c>
      <c r="V4953" s="144"/>
      <c r="W4953" s="144">
        <v>627085</v>
      </c>
      <c r="X4953" s="144" t="s">
        <v>4236</v>
      </c>
      <c r="Y4953" s="144"/>
      <c r="Z4953" s="144"/>
      <c r="AA4953" s="161">
        <v>31</v>
      </c>
    </row>
    <row r="4954" spans="1:31" ht="45" customHeight="1" x14ac:dyDescent="0.25">
      <c r="A4954" s="144" t="s">
        <v>23267</v>
      </c>
      <c r="B4954" s="144" t="s">
        <v>19801</v>
      </c>
      <c r="C4954" s="144"/>
      <c r="D4954" s="144"/>
      <c r="E4954" s="144"/>
      <c r="F4954" s="144">
        <v>2</v>
      </c>
      <c r="G4954" s="144"/>
      <c r="H4954" s="144"/>
      <c r="I4954" s="144"/>
      <c r="J4954" s="144"/>
      <c r="K4954" s="144"/>
      <c r="L4954" s="144">
        <v>300</v>
      </c>
      <c r="M4954" s="145" t="s">
        <v>2213</v>
      </c>
      <c r="N4954" s="144" t="s">
        <v>62</v>
      </c>
      <c r="O4954" s="144"/>
      <c r="P4954" s="144" t="s">
        <v>3679</v>
      </c>
      <c r="Q4954" s="144"/>
      <c r="R4954" s="144"/>
      <c r="S4954" s="144" t="s">
        <v>4190</v>
      </c>
      <c r="T4954" s="144" t="s">
        <v>7094</v>
      </c>
      <c r="U4954" s="144" t="s">
        <v>23267</v>
      </c>
      <c r="V4954" s="144"/>
      <c r="W4954" s="144">
        <v>296400</v>
      </c>
      <c r="X4954" s="144" t="s">
        <v>7095</v>
      </c>
      <c r="Y4954" s="144">
        <v>79790000000</v>
      </c>
      <c r="Z4954" s="144" t="s">
        <v>19802</v>
      </c>
      <c r="AA4954" s="160">
        <v>4513</v>
      </c>
    </row>
    <row r="4955" spans="1:31" ht="45" customHeight="1" x14ac:dyDescent="0.25">
      <c r="A4955" s="144" t="s">
        <v>28669</v>
      </c>
      <c r="B4955" s="144" t="s">
        <v>28670</v>
      </c>
      <c r="C4955" s="144">
        <v>2</v>
      </c>
      <c r="D4955" s="144"/>
      <c r="E4955" s="144"/>
      <c r="F4955" s="144">
        <v>1</v>
      </c>
      <c r="G4955" s="144">
        <v>83</v>
      </c>
      <c r="H4955" s="144">
        <v>507</v>
      </c>
      <c r="I4955" s="144">
        <v>200</v>
      </c>
      <c r="J4955" s="144">
        <v>207</v>
      </c>
      <c r="K4955" s="144">
        <v>100</v>
      </c>
      <c r="L4955" s="144"/>
      <c r="M4955" s="145" t="s">
        <v>2213</v>
      </c>
      <c r="N4955" s="144" t="s">
        <v>81</v>
      </c>
      <c r="O4955" s="144"/>
      <c r="P4955" s="144" t="s">
        <v>3788</v>
      </c>
      <c r="Q4955" s="144"/>
      <c r="R4955" s="144"/>
      <c r="S4955" s="144" t="s">
        <v>4190</v>
      </c>
      <c r="T4955" s="144" t="s">
        <v>20829</v>
      </c>
      <c r="U4955" s="144" t="s">
        <v>28669</v>
      </c>
      <c r="V4955" s="144"/>
      <c r="W4955" s="144">
        <v>393550</v>
      </c>
      <c r="X4955" s="144" t="s">
        <v>20830</v>
      </c>
      <c r="Y4955" s="144" t="s">
        <v>20831</v>
      </c>
      <c r="Z4955" s="144" t="s">
        <v>28671</v>
      </c>
      <c r="AA4955" s="160">
        <v>4569</v>
      </c>
    </row>
    <row r="4956" spans="1:31" ht="45" customHeight="1" x14ac:dyDescent="0.25">
      <c r="A4956" s="144" t="s">
        <v>28669</v>
      </c>
      <c r="B4956" s="144" t="s">
        <v>28670</v>
      </c>
      <c r="C4956" s="144">
        <v>2</v>
      </c>
      <c r="D4956" s="144"/>
      <c r="E4956" s="144" t="s">
        <v>13841</v>
      </c>
      <c r="F4956" s="144">
        <v>1</v>
      </c>
      <c r="G4956" s="144"/>
      <c r="H4956" s="144">
        <v>250</v>
      </c>
      <c r="I4956" s="144">
        <v>100</v>
      </c>
      <c r="J4956" s="144">
        <v>100</v>
      </c>
      <c r="K4956" s="144">
        <v>50</v>
      </c>
      <c r="L4956" s="144"/>
      <c r="M4956" s="145" t="s">
        <v>2213</v>
      </c>
      <c r="N4956" s="144" t="s">
        <v>81</v>
      </c>
      <c r="O4956" s="144"/>
      <c r="P4956" s="144" t="s">
        <v>3788</v>
      </c>
      <c r="Q4956" s="144"/>
      <c r="R4956" s="144"/>
      <c r="S4956" s="144" t="s">
        <v>13932</v>
      </c>
      <c r="T4956" s="144" t="s">
        <v>20832</v>
      </c>
      <c r="U4956" s="144" t="s">
        <v>28669</v>
      </c>
      <c r="V4956" s="144" t="s">
        <v>20833</v>
      </c>
      <c r="W4956" s="144">
        <v>393550</v>
      </c>
      <c r="X4956" s="144"/>
      <c r="Y4956" s="144" t="s">
        <v>20835</v>
      </c>
      <c r="Z4956" s="144" t="s">
        <v>20834</v>
      </c>
      <c r="AA4956" s="160">
        <v>4570</v>
      </c>
    </row>
    <row r="4957" spans="1:31" ht="45" customHeight="1" x14ac:dyDescent="0.25">
      <c r="A4957" s="144" t="s">
        <v>32551</v>
      </c>
      <c r="B4957" s="144" t="s">
        <v>25720</v>
      </c>
      <c r="C4957" s="144">
        <v>32</v>
      </c>
      <c r="D4957" s="144"/>
      <c r="E4957" s="144"/>
      <c r="F4957" s="144">
        <v>1</v>
      </c>
      <c r="G4957" s="144"/>
      <c r="H4957" s="144">
        <v>1300</v>
      </c>
      <c r="I4957" s="144">
        <v>500</v>
      </c>
      <c r="J4957" s="144">
        <v>600</v>
      </c>
      <c r="K4957" s="144">
        <v>200</v>
      </c>
      <c r="L4957" s="144"/>
      <c r="M4957" s="145" t="s">
        <v>2213</v>
      </c>
      <c r="N4957" s="144" t="s">
        <v>76</v>
      </c>
      <c r="O4957" s="144"/>
      <c r="P4957" s="144" t="s">
        <v>4051</v>
      </c>
      <c r="Q4957" s="144"/>
      <c r="R4957" s="144"/>
      <c r="S4957" s="144" t="s">
        <v>4189</v>
      </c>
      <c r="T4957" s="144" t="s">
        <v>6683</v>
      </c>
      <c r="U4957" s="144" t="s">
        <v>32551</v>
      </c>
      <c r="V4957" s="144"/>
      <c r="W4957" s="144">
        <v>413111</v>
      </c>
      <c r="X4957" s="144" t="s">
        <v>32552</v>
      </c>
      <c r="Y4957" s="144" t="s">
        <v>32553</v>
      </c>
      <c r="Z4957" s="144" t="s">
        <v>32554</v>
      </c>
      <c r="AA4957" s="160">
        <v>7460</v>
      </c>
    </row>
    <row r="4958" spans="1:31" ht="45" customHeight="1" x14ac:dyDescent="0.25">
      <c r="A4958" s="144" t="s">
        <v>20963</v>
      </c>
      <c r="B4958" s="144" t="s">
        <v>20964</v>
      </c>
      <c r="C4958" s="144"/>
      <c r="D4958" s="144"/>
      <c r="E4958" s="144"/>
      <c r="F4958" s="144">
        <v>5</v>
      </c>
      <c r="G4958" s="144"/>
      <c r="H4958" s="144"/>
      <c r="I4958" s="144"/>
      <c r="J4958" s="144"/>
      <c r="K4958" s="144"/>
      <c r="L4958" s="144">
        <v>200</v>
      </c>
      <c r="M4958" s="145" t="s">
        <v>2213</v>
      </c>
      <c r="N4958" s="144" t="s">
        <v>29</v>
      </c>
      <c r="O4958" s="144"/>
      <c r="P4958" s="144" t="s">
        <v>3443</v>
      </c>
      <c r="Q4958" s="144"/>
      <c r="R4958" s="144"/>
      <c r="S4958" s="144" t="s">
        <v>4191</v>
      </c>
      <c r="T4958" s="144" t="s">
        <v>20965</v>
      </c>
      <c r="U4958" s="144" t="s">
        <v>20963</v>
      </c>
      <c r="V4958" s="144"/>
      <c r="W4958" s="144">
        <v>249130</v>
      </c>
      <c r="X4958" s="144" t="s">
        <v>20966</v>
      </c>
      <c r="Y4958" s="144" t="s">
        <v>20968</v>
      </c>
      <c r="Z4958" s="144" t="s">
        <v>20967</v>
      </c>
      <c r="AA4958" s="161">
        <v>4491</v>
      </c>
    </row>
    <row r="4959" spans="1:31" ht="45" customHeight="1" x14ac:dyDescent="0.25">
      <c r="A4959" s="144" t="s">
        <v>10541</v>
      </c>
      <c r="B4959" s="144" t="s">
        <v>4208</v>
      </c>
      <c r="C4959" s="144">
        <v>68</v>
      </c>
      <c r="D4959" s="144"/>
      <c r="E4959" s="144"/>
      <c r="F4959" s="144">
        <v>1</v>
      </c>
      <c r="G4959" s="144"/>
      <c r="H4959" s="144">
        <v>1199</v>
      </c>
      <c r="I4959" s="144">
        <v>436</v>
      </c>
      <c r="J4959" s="144">
        <v>545</v>
      </c>
      <c r="K4959" s="144">
        <v>218</v>
      </c>
      <c r="L4959" s="144"/>
      <c r="M4959" s="145" t="s">
        <v>2213</v>
      </c>
      <c r="N4959" s="144" t="s">
        <v>78</v>
      </c>
      <c r="O4959" s="144"/>
      <c r="P4959" s="144" t="s">
        <v>3649</v>
      </c>
      <c r="Q4959" s="144" t="s">
        <v>4187</v>
      </c>
      <c r="R4959" s="144" t="s">
        <v>5105</v>
      </c>
      <c r="S4959" s="144"/>
      <c r="T4959" s="144"/>
      <c r="U4959" s="144" t="s">
        <v>10541</v>
      </c>
      <c r="V4959" s="144"/>
      <c r="W4959" s="144">
        <v>620012</v>
      </c>
      <c r="X4959" s="144" t="s">
        <v>10542</v>
      </c>
      <c r="Y4959" s="144" t="s">
        <v>10543</v>
      </c>
      <c r="Z4959" s="144" t="s">
        <v>10544</v>
      </c>
      <c r="AA4959" s="160">
        <v>32</v>
      </c>
    </row>
    <row r="4960" spans="1:31" ht="45" customHeight="1" x14ac:dyDescent="0.25">
      <c r="A4960" s="144" t="s">
        <v>23268</v>
      </c>
      <c r="B4960" s="144" t="s">
        <v>20824</v>
      </c>
      <c r="C4960" s="144">
        <v>16</v>
      </c>
      <c r="D4960" s="144"/>
      <c r="E4960" s="144"/>
      <c r="F4960" s="144">
        <v>1</v>
      </c>
      <c r="G4960" s="144">
        <v>300</v>
      </c>
      <c r="H4960" s="144"/>
      <c r="I4960" s="144"/>
      <c r="J4960" s="144"/>
      <c r="K4960" s="144"/>
      <c r="L4960" s="144"/>
      <c r="M4960" s="145" t="s">
        <v>2213</v>
      </c>
      <c r="N4960" s="144" t="s">
        <v>48</v>
      </c>
      <c r="O4960" s="144"/>
      <c r="P4960" s="144" t="s">
        <v>3748</v>
      </c>
      <c r="Q4960" s="144"/>
      <c r="R4960" s="144"/>
      <c r="S4960" s="144" t="s">
        <v>4189</v>
      </c>
      <c r="T4960" s="144" t="s">
        <v>23269</v>
      </c>
      <c r="U4960" s="144" t="s">
        <v>23268</v>
      </c>
      <c r="V4960" s="144"/>
      <c r="W4960" s="144">
        <v>442895</v>
      </c>
      <c r="X4960" s="144" t="s">
        <v>23270</v>
      </c>
      <c r="Y4960" s="144">
        <v>88420000000</v>
      </c>
      <c r="Z4960" s="144" t="s">
        <v>23271</v>
      </c>
      <c r="AA4960" s="160">
        <v>5865</v>
      </c>
    </row>
    <row r="4961" spans="1:27" ht="45" customHeight="1" x14ac:dyDescent="0.25">
      <c r="A4961" s="144" t="s">
        <v>20969</v>
      </c>
      <c r="B4961" s="144" t="s">
        <v>25945</v>
      </c>
      <c r="C4961" s="144"/>
      <c r="D4961" s="144"/>
      <c r="E4961" s="144"/>
      <c r="F4961" s="144">
        <v>3</v>
      </c>
      <c r="G4961" s="144"/>
      <c r="H4961" s="144"/>
      <c r="I4961" s="144"/>
      <c r="J4961" s="144"/>
      <c r="K4961" s="144"/>
      <c r="L4961" s="144">
        <v>150</v>
      </c>
      <c r="M4961" s="145" t="s">
        <v>2213</v>
      </c>
      <c r="N4961" s="144" t="s">
        <v>34</v>
      </c>
      <c r="O4961" s="144"/>
      <c r="P4961" s="144" t="s">
        <v>3445</v>
      </c>
      <c r="Q4961" s="144" t="s">
        <v>4187</v>
      </c>
      <c r="R4961" s="144" t="s">
        <v>10073</v>
      </c>
      <c r="S4961" s="144"/>
      <c r="T4961" s="144"/>
      <c r="U4961" s="144" t="s">
        <v>20969</v>
      </c>
      <c r="V4961" s="144"/>
      <c r="W4961" s="144">
        <v>350089</v>
      </c>
      <c r="X4961" s="144" t="s">
        <v>23272</v>
      </c>
      <c r="Y4961" s="144">
        <v>88610000000</v>
      </c>
      <c r="Z4961" s="144" t="s">
        <v>25946</v>
      </c>
      <c r="AA4961" s="160">
        <v>5100</v>
      </c>
    </row>
    <row r="4962" spans="1:27" ht="45" customHeight="1" x14ac:dyDescent="0.25">
      <c r="A4962" s="144" t="s">
        <v>16450</v>
      </c>
      <c r="B4962" s="144" t="s">
        <v>15423</v>
      </c>
      <c r="C4962" s="144">
        <v>325</v>
      </c>
      <c r="D4962" s="144"/>
      <c r="E4962" s="144"/>
      <c r="F4962" s="144">
        <v>1</v>
      </c>
      <c r="G4962" s="144"/>
      <c r="H4962" s="144">
        <v>650</v>
      </c>
      <c r="I4962" s="144">
        <v>400</v>
      </c>
      <c r="J4962" s="144">
        <v>150</v>
      </c>
      <c r="K4962" s="144">
        <v>100</v>
      </c>
      <c r="L4962" s="144"/>
      <c r="M4962" s="145" t="s">
        <v>2213</v>
      </c>
      <c r="N4962" s="144" t="s">
        <v>75</v>
      </c>
      <c r="O4962" s="144"/>
      <c r="P4962" s="144" t="s">
        <v>3364</v>
      </c>
      <c r="Q4962" s="144"/>
      <c r="R4962" s="144"/>
      <c r="S4962" s="144"/>
      <c r="T4962" s="144"/>
      <c r="U4962" s="144" t="s">
        <v>16450</v>
      </c>
      <c r="V4962" s="144"/>
      <c r="W4962" s="144">
        <v>192239</v>
      </c>
      <c r="X4962" s="144" t="s">
        <v>16451</v>
      </c>
      <c r="Y4962" s="144" t="s">
        <v>16452</v>
      </c>
      <c r="Z4962" s="144"/>
      <c r="AA4962" s="160">
        <v>4126</v>
      </c>
    </row>
    <row r="4963" spans="1:27" ht="45" customHeight="1" x14ac:dyDescent="0.25">
      <c r="A4963" s="144" t="s">
        <v>32555</v>
      </c>
      <c r="B4963" s="144" t="s">
        <v>25720</v>
      </c>
      <c r="C4963" s="144">
        <v>33</v>
      </c>
      <c r="D4963" s="144"/>
      <c r="E4963" s="144"/>
      <c r="F4963" s="144">
        <v>1</v>
      </c>
      <c r="G4963" s="144"/>
      <c r="H4963" s="144">
        <v>650</v>
      </c>
      <c r="I4963" s="144">
        <v>300</v>
      </c>
      <c r="J4963" s="144">
        <v>300</v>
      </c>
      <c r="K4963" s="144">
        <v>50</v>
      </c>
      <c r="L4963" s="144"/>
      <c r="M4963" s="145" t="s">
        <v>2213</v>
      </c>
      <c r="N4963" s="144" t="s">
        <v>42</v>
      </c>
      <c r="O4963" s="144"/>
      <c r="P4963" s="144" t="s">
        <v>4085</v>
      </c>
      <c r="Q4963" s="144"/>
      <c r="R4963" s="144"/>
      <c r="S4963" s="144"/>
      <c r="T4963" s="144"/>
      <c r="U4963" s="144" t="s">
        <v>32555</v>
      </c>
      <c r="V4963" s="144"/>
      <c r="W4963" s="144">
        <v>108823</v>
      </c>
      <c r="X4963" s="150" t="s">
        <v>33337</v>
      </c>
      <c r="Y4963" s="150">
        <v>89770000000</v>
      </c>
      <c r="Z4963" s="144" t="s">
        <v>32557</v>
      </c>
      <c r="AA4963" s="160">
        <v>7327</v>
      </c>
    </row>
    <row r="4964" spans="1:27" ht="45" customHeight="1" x14ac:dyDescent="0.25">
      <c r="A4964" s="144" t="s">
        <v>32555</v>
      </c>
      <c r="B4964" s="144" t="s">
        <v>25720</v>
      </c>
      <c r="C4964" s="144">
        <v>33</v>
      </c>
      <c r="D4964" s="144"/>
      <c r="E4964" s="144" t="s">
        <v>4466</v>
      </c>
      <c r="F4964" s="144">
        <v>1</v>
      </c>
      <c r="G4964" s="144">
        <v>300</v>
      </c>
      <c r="H4964" s="144"/>
      <c r="I4964" s="144"/>
      <c r="J4964" s="144"/>
      <c r="K4964" s="144"/>
      <c r="L4964" s="144"/>
      <c r="M4964" s="145" t="s">
        <v>2213</v>
      </c>
      <c r="N4964" s="144" t="s">
        <v>42</v>
      </c>
      <c r="O4964" s="144"/>
      <c r="P4964" s="144" t="s">
        <v>4085</v>
      </c>
      <c r="Q4964" s="144"/>
      <c r="R4964" s="144"/>
      <c r="S4964" s="144"/>
      <c r="T4964" s="144"/>
      <c r="U4964" s="144" t="s">
        <v>32555</v>
      </c>
      <c r="V4964" s="144" t="s">
        <v>37390</v>
      </c>
      <c r="W4964" s="144">
        <v>108823</v>
      </c>
      <c r="X4964" s="144" t="s">
        <v>32556</v>
      </c>
      <c r="Y4964" s="144">
        <v>89770000000</v>
      </c>
      <c r="Z4964" s="144" t="s">
        <v>32557</v>
      </c>
      <c r="AA4964" s="160">
        <v>7328</v>
      </c>
    </row>
    <row r="4965" spans="1:27" ht="45" customHeight="1" x14ac:dyDescent="0.25">
      <c r="A4965" s="144" t="s">
        <v>20970</v>
      </c>
      <c r="B4965" s="144" t="s">
        <v>4205</v>
      </c>
      <c r="C4965" s="144">
        <v>38</v>
      </c>
      <c r="D4965" s="144" t="s">
        <v>5352</v>
      </c>
      <c r="E4965" s="144"/>
      <c r="F4965" s="144">
        <v>1</v>
      </c>
      <c r="G4965" s="144">
        <v>350</v>
      </c>
      <c r="H4965" s="144"/>
      <c r="I4965" s="144"/>
      <c r="J4965" s="144"/>
      <c r="K4965" s="144"/>
      <c r="L4965" s="144"/>
      <c r="M4965" s="145" t="s">
        <v>2213</v>
      </c>
      <c r="N4965" s="144" t="s">
        <v>67</v>
      </c>
      <c r="O4965" s="144"/>
      <c r="P4965" s="144" t="s">
        <v>3415</v>
      </c>
      <c r="Q4965" s="144"/>
      <c r="R4965" s="144"/>
      <c r="S4965" s="144" t="s">
        <v>4189</v>
      </c>
      <c r="T4965" s="144" t="s">
        <v>6523</v>
      </c>
      <c r="U4965" s="144" t="s">
        <v>20970</v>
      </c>
      <c r="V4965" s="144"/>
      <c r="W4965" s="144">
        <v>423603</v>
      </c>
      <c r="X4965" s="144" t="s">
        <v>20971</v>
      </c>
      <c r="Y4965" s="144">
        <v>89060000000</v>
      </c>
      <c r="Z4965" s="144" t="s">
        <v>20972</v>
      </c>
      <c r="AA4965" s="160">
        <v>4477</v>
      </c>
    </row>
    <row r="4966" spans="1:27" ht="45" customHeight="1" x14ac:dyDescent="0.25">
      <c r="A4966" s="144" t="s">
        <v>30298</v>
      </c>
      <c r="B4966" s="144" t="s">
        <v>15730</v>
      </c>
      <c r="C4966" s="144">
        <v>28</v>
      </c>
      <c r="D4966" s="144"/>
      <c r="E4966" s="144"/>
      <c r="F4966" s="144">
        <v>1</v>
      </c>
      <c r="G4966" s="144"/>
      <c r="H4966" s="144">
        <v>1500</v>
      </c>
      <c r="I4966" s="144">
        <v>700</v>
      </c>
      <c r="J4966" s="144">
        <v>700</v>
      </c>
      <c r="K4966" s="144">
        <v>100</v>
      </c>
      <c r="L4966" s="144"/>
      <c r="M4966" s="145" t="s">
        <v>2213</v>
      </c>
      <c r="N4966" s="144" t="s">
        <v>73</v>
      </c>
      <c r="O4966" s="144"/>
      <c r="P4966" s="144" t="s">
        <v>3363</v>
      </c>
      <c r="Q4966" s="144"/>
      <c r="R4966" s="144"/>
      <c r="S4966" s="144"/>
      <c r="T4966" s="144"/>
      <c r="U4966" s="144" t="s">
        <v>30298</v>
      </c>
      <c r="V4966" s="144"/>
      <c r="W4966" s="144">
        <v>390044</v>
      </c>
      <c r="X4966" s="144" t="s">
        <v>30299</v>
      </c>
      <c r="Y4966" s="144">
        <v>350055</v>
      </c>
      <c r="Z4966" s="144" t="s">
        <v>30300</v>
      </c>
      <c r="AA4966" s="160">
        <v>7091</v>
      </c>
    </row>
    <row r="4967" spans="1:27" ht="45" customHeight="1" x14ac:dyDescent="0.25">
      <c r="A4967" s="144" t="s">
        <v>10547</v>
      </c>
      <c r="B4967" s="144" t="s">
        <v>4205</v>
      </c>
      <c r="C4967" s="144">
        <v>1</v>
      </c>
      <c r="D4967" s="144" t="s">
        <v>5479</v>
      </c>
      <c r="E4967" s="144"/>
      <c r="F4967" s="144">
        <v>1</v>
      </c>
      <c r="G4967" s="144">
        <v>350</v>
      </c>
      <c r="H4967" s="144"/>
      <c r="I4967" s="144"/>
      <c r="J4967" s="144"/>
      <c r="K4967" s="144"/>
      <c r="L4967" s="144"/>
      <c r="M4967" s="145" t="s">
        <v>2213</v>
      </c>
      <c r="N4967" s="144" t="s">
        <v>30</v>
      </c>
      <c r="O4967" s="144"/>
      <c r="P4967" s="144" t="s">
        <v>2789</v>
      </c>
      <c r="Q4967" s="144"/>
      <c r="R4967" s="144"/>
      <c r="S4967" s="144"/>
      <c r="T4967" s="144"/>
      <c r="U4967" s="144" t="s">
        <v>10547</v>
      </c>
      <c r="V4967" s="144"/>
      <c r="W4967" s="144">
        <v>688000</v>
      </c>
      <c r="X4967" s="144" t="s">
        <v>13318</v>
      </c>
      <c r="Y4967" s="144"/>
      <c r="Z4967" s="144" t="s">
        <v>10548</v>
      </c>
      <c r="AA4967" s="161">
        <v>35</v>
      </c>
    </row>
    <row r="4968" spans="1:27" ht="45" customHeight="1" x14ac:dyDescent="0.25">
      <c r="A4968" s="144" t="s">
        <v>36899</v>
      </c>
      <c r="B4968" s="144" t="s">
        <v>15377</v>
      </c>
      <c r="C4968" s="144">
        <v>43</v>
      </c>
      <c r="D4968" s="144" t="s">
        <v>21494</v>
      </c>
      <c r="E4968" s="144"/>
      <c r="F4968" s="144">
        <v>1</v>
      </c>
      <c r="G4968" s="144">
        <v>350</v>
      </c>
      <c r="H4968" s="144"/>
      <c r="I4968" s="144"/>
      <c r="J4968" s="144"/>
      <c r="K4968" s="144"/>
      <c r="L4968" s="144"/>
      <c r="M4968" s="145" t="s">
        <v>2213</v>
      </c>
      <c r="N4968" s="144" t="s">
        <v>31</v>
      </c>
      <c r="O4968" s="144"/>
      <c r="P4968" s="144" t="s">
        <v>13855</v>
      </c>
      <c r="Q4968" s="144"/>
      <c r="R4968" s="144"/>
      <c r="S4968" s="144"/>
      <c r="T4968" s="144"/>
      <c r="U4968" s="144" t="s">
        <v>36899</v>
      </c>
      <c r="V4968" s="144"/>
      <c r="W4968" s="144">
        <v>652888</v>
      </c>
      <c r="X4968" s="144" t="s">
        <v>36900</v>
      </c>
      <c r="Y4968" s="144" t="s">
        <v>36901</v>
      </c>
      <c r="Z4968" s="144" t="s">
        <v>36902</v>
      </c>
      <c r="AA4968" s="160">
        <v>7785</v>
      </c>
    </row>
    <row r="4969" spans="1:27" ht="45" customHeight="1" x14ac:dyDescent="0.25">
      <c r="A4969" s="144" t="s">
        <v>17303</v>
      </c>
      <c r="B4969" s="144" t="s">
        <v>15819</v>
      </c>
      <c r="C4969" s="144"/>
      <c r="D4969" s="144"/>
      <c r="E4969" s="144"/>
      <c r="F4969" s="144">
        <v>1</v>
      </c>
      <c r="G4969" s="144"/>
      <c r="H4969" s="144">
        <v>350</v>
      </c>
      <c r="I4969" s="144">
        <v>100</v>
      </c>
      <c r="J4969" s="144">
        <v>200</v>
      </c>
      <c r="K4969" s="144">
        <v>50</v>
      </c>
      <c r="L4969" s="144"/>
      <c r="M4969" s="145" t="s">
        <v>2213</v>
      </c>
      <c r="N4969" s="144" t="s">
        <v>112</v>
      </c>
      <c r="O4969" s="144"/>
      <c r="P4969" s="144" t="s">
        <v>3399</v>
      </c>
      <c r="Q4969" s="144"/>
      <c r="R4969" s="144"/>
      <c r="S4969" s="144" t="s">
        <v>4190</v>
      </c>
      <c r="T4969" s="144" t="s">
        <v>9832</v>
      </c>
      <c r="U4969" s="144" t="s">
        <v>17303</v>
      </c>
      <c r="V4969" s="144"/>
      <c r="W4969" s="144">
        <v>607039</v>
      </c>
      <c r="X4969" s="144" t="s">
        <v>20978</v>
      </c>
      <c r="Y4969" s="144">
        <v>88320000000</v>
      </c>
      <c r="Z4969" s="144" t="s">
        <v>17304</v>
      </c>
      <c r="AA4969" s="160">
        <v>4382</v>
      </c>
    </row>
    <row r="4970" spans="1:27" ht="45" customHeight="1" x14ac:dyDescent="0.25">
      <c r="A4970" s="144" t="s">
        <v>10549</v>
      </c>
      <c r="B4970" s="144" t="s">
        <v>15409</v>
      </c>
      <c r="C4970" s="144">
        <v>1</v>
      </c>
      <c r="D4970" s="144"/>
      <c r="E4970" s="144"/>
      <c r="F4970" s="144">
        <v>1</v>
      </c>
      <c r="G4970" s="144"/>
      <c r="H4970" s="144">
        <v>1799</v>
      </c>
      <c r="I4970" s="144">
        <v>654</v>
      </c>
      <c r="J4970" s="144">
        <v>818</v>
      </c>
      <c r="K4970" s="144">
        <v>327</v>
      </c>
      <c r="L4970" s="144"/>
      <c r="M4970" s="145" t="s">
        <v>2213</v>
      </c>
      <c r="N4970" s="144" t="s">
        <v>20</v>
      </c>
      <c r="O4970" s="144"/>
      <c r="P4970" s="144" t="s">
        <v>2987</v>
      </c>
      <c r="Q4970" s="144"/>
      <c r="R4970" s="144"/>
      <c r="S4970" s="144" t="s">
        <v>4189</v>
      </c>
      <c r="T4970" s="144" t="s">
        <v>6809</v>
      </c>
      <c r="U4970" s="144" t="s">
        <v>10549</v>
      </c>
      <c r="V4970" s="144"/>
      <c r="W4970" s="144">
        <v>601785</v>
      </c>
      <c r="X4970" s="144" t="s">
        <v>10550</v>
      </c>
      <c r="Y4970" s="144"/>
      <c r="Z4970" s="144" t="s">
        <v>31360</v>
      </c>
      <c r="AA4970" s="160">
        <v>36</v>
      </c>
    </row>
    <row r="4971" spans="1:27" ht="45" customHeight="1" x14ac:dyDescent="0.25">
      <c r="A4971" s="144" t="s">
        <v>10551</v>
      </c>
      <c r="B4971" s="144" t="s">
        <v>4205</v>
      </c>
      <c r="C4971" s="144">
        <v>122</v>
      </c>
      <c r="D4971" s="144" t="s">
        <v>4218</v>
      </c>
      <c r="E4971" s="144"/>
      <c r="F4971" s="144">
        <v>1</v>
      </c>
      <c r="G4971" s="144">
        <v>350</v>
      </c>
      <c r="H4971" s="144"/>
      <c r="I4971" s="144"/>
      <c r="J4971" s="144"/>
      <c r="K4971" s="144"/>
      <c r="L4971" s="144"/>
      <c r="M4971" s="145" t="s">
        <v>2213</v>
      </c>
      <c r="N4971" s="144" t="s">
        <v>64</v>
      </c>
      <c r="O4971" s="144"/>
      <c r="P4971" s="144" t="s">
        <v>3413</v>
      </c>
      <c r="Q4971" s="144" t="s">
        <v>4187</v>
      </c>
      <c r="R4971" s="144" t="s">
        <v>6500</v>
      </c>
      <c r="S4971" s="144"/>
      <c r="T4971" s="144"/>
      <c r="U4971" s="144" t="s">
        <v>10551</v>
      </c>
      <c r="V4971" s="144"/>
      <c r="W4971" s="144">
        <v>430013</v>
      </c>
      <c r="X4971" s="144" t="s">
        <v>13319</v>
      </c>
      <c r="Y4971" s="144"/>
      <c r="Z4971" s="144"/>
      <c r="AA4971" s="160">
        <v>37</v>
      </c>
    </row>
    <row r="4972" spans="1:27" ht="45" customHeight="1" x14ac:dyDescent="0.25">
      <c r="A4972" s="144" t="s">
        <v>10552</v>
      </c>
      <c r="B4972" s="144" t="s">
        <v>17026</v>
      </c>
      <c r="C4972" s="144">
        <v>290</v>
      </c>
      <c r="D4972" s="144" t="s">
        <v>4206</v>
      </c>
      <c r="E4972" s="144"/>
      <c r="F4972" s="144">
        <v>1</v>
      </c>
      <c r="G4972" s="144">
        <v>350</v>
      </c>
      <c r="H4972" s="144"/>
      <c r="I4972" s="144"/>
      <c r="J4972" s="144"/>
      <c r="K4972" s="144"/>
      <c r="L4972" s="144"/>
      <c r="M4972" s="145" t="s">
        <v>2213</v>
      </c>
      <c r="N4972" s="144" t="s">
        <v>21</v>
      </c>
      <c r="O4972" s="144"/>
      <c r="P4972" s="144" t="s">
        <v>2449</v>
      </c>
      <c r="Q4972" s="144" t="s">
        <v>4187</v>
      </c>
      <c r="R4972" s="144" t="s">
        <v>5646</v>
      </c>
      <c r="S4972" s="144"/>
      <c r="T4972" s="144"/>
      <c r="U4972" s="144" t="s">
        <v>10552</v>
      </c>
      <c r="V4972" s="144"/>
      <c r="W4972" s="144">
        <v>400075</v>
      </c>
      <c r="X4972" s="144" t="s">
        <v>10553</v>
      </c>
      <c r="Y4972" s="144"/>
      <c r="Z4972" s="144" t="s">
        <v>31361</v>
      </c>
      <c r="AA4972" s="161">
        <v>38</v>
      </c>
    </row>
    <row r="4973" spans="1:27" ht="45" customHeight="1" x14ac:dyDescent="0.25">
      <c r="A4973" s="144" t="s">
        <v>20979</v>
      </c>
      <c r="B4973" s="144" t="s">
        <v>15819</v>
      </c>
      <c r="C4973" s="144">
        <v>68</v>
      </c>
      <c r="D4973" s="144"/>
      <c r="E4973" s="144"/>
      <c r="F4973" s="144">
        <v>1</v>
      </c>
      <c r="G4973" s="144"/>
      <c r="H4973" s="144">
        <v>665</v>
      </c>
      <c r="I4973" s="144">
        <v>315</v>
      </c>
      <c r="J4973" s="144">
        <v>200</v>
      </c>
      <c r="K4973" s="144">
        <v>150</v>
      </c>
      <c r="L4973" s="144"/>
      <c r="M4973" s="145" t="s">
        <v>2213</v>
      </c>
      <c r="N4973" s="144" t="s">
        <v>112</v>
      </c>
      <c r="O4973" s="144"/>
      <c r="P4973" s="144" t="s">
        <v>3586</v>
      </c>
      <c r="Q4973" s="144"/>
      <c r="R4973" s="144"/>
      <c r="S4973" s="144"/>
      <c r="T4973" s="144"/>
      <c r="U4973" s="144" t="s">
        <v>20979</v>
      </c>
      <c r="V4973" s="144"/>
      <c r="W4973" s="144">
        <v>606036</v>
      </c>
      <c r="X4973" s="144" t="s">
        <v>20980</v>
      </c>
      <c r="Y4973" s="144" t="s">
        <v>20981</v>
      </c>
      <c r="Z4973" s="144" t="s">
        <v>33070</v>
      </c>
      <c r="AA4973" s="160">
        <v>5557</v>
      </c>
    </row>
    <row r="4974" spans="1:27" ht="45" customHeight="1" x14ac:dyDescent="0.25">
      <c r="A4974" s="144" t="s">
        <v>10560</v>
      </c>
      <c r="B4974" s="144" t="s">
        <v>30301</v>
      </c>
      <c r="C4974" s="144"/>
      <c r="D4974" s="144"/>
      <c r="E4974" s="144"/>
      <c r="F4974" s="144">
        <v>1</v>
      </c>
      <c r="G4974" s="144"/>
      <c r="H4974" s="144">
        <v>798</v>
      </c>
      <c r="I4974" s="144">
        <v>290</v>
      </c>
      <c r="J4974" s="144">
        <v>363</v>
      </c>
      <c r="K4974" s="144">
        <v>145</v>
      </c>
      <c r="L4974" s="144"/>
      <c r="M4974" s="145" t="s">
        <v>2213</v>
      </c>
      <c r="N4974" s="144" t="s">
        <v>14</v>
      </c>
      <c r="O4974" s="144"/>
      <c r="P4974" s="144" t="s">
        <v>3760</v>
      </c>
      <c r="Q4974" s="144"/>
      <c r="R4974" s="144"/>
      <c r="S4974" s="144" t="s">
        <v>4191</v>
      </c>
      <c r="T4974" s="144" t="s">
        <v>10561</v>
      </c>
      <c r="U4974" s="144" t="s">
        <v>10560</v>
      </c>
      <c r="V4974" s="144"/>
      <c r="W4974" s="144">
        <v>658351</v>
      </c>
      <c r="X4974" s="144" t="s">
        <v>20982</v>
      </c>
      <c r="Y4974" s="144"/>
      <c r="Z4974" s="144" t="s">
        <v>10562</v>
      </c>
      <c r="AA4974" s="160">
        <v>42</v>
      </c>
    </row>
    <row r="4975" spans="1:27" ht="45" customHeight="1" x14ac:dyDescent="0.25">
      <c r="A4975" s="144" t="s">
        <v>10563</v>
      </c>
      <c r="B4975" s="144" t="s">
        <v>4205</v>
      </c>
      <c r="C4975" s="144">
        <v>10</v>
      </c>
      <c r="D4975" s="144"/>
      <c r="E4975" s="144"/>
      <c r="F4975" s="144">
        <v>1</v>
      </c>
      <c r="G4975" s="144">
        <v>200</v>
      </c>
      <c r="H4975" s="144"/>
      <c r="I4975" s="144"/>
      <c r="J4975" s="144"/>
      <c r="K4975" s="144"/>
      <c r="L4975" s="144"/>
      <c r="M4975" s="145" t="s">
        <v>2213</v>
      </c>
      <c r="N4975" s="144" t="s">
        <v>34</v>
      </c>
      <c r="O4975" s="144"/>
      <c r="P4975" s="144" t="s">
        <v>30631</v>
      </c>
      <c r="Q4975" s="144"/>
      <c r="R4975" s="144"/>
      <c r="S4975" s="144" t="s">
        <v>4228</v>
      </c>
      <c r="T4975" s="144" t="s">
        <v>10564</v>
      </c>
      <c r="U4975" s="144" t="s">
        <v>10563</v>
      </c>
      <c r="V4975" s="144"/>
      <c r="W4975" s="144">
        <v>353730</v>
      </c>
      <c r="X4975" s="144" t="s">
        <v>20983</v>
      </c>
      <c r="Y4975" s="144"/>
      <c r="Z4975" s="144"/>
      <c r="AA4975" s="160">
        <v>43</v>
      </c>
    </row>
    <row r="4976" spans="1:27" ht="45" customHeight="1" x14ac:dyDescent="0.25">
      <c r="A4976" s="144" t="s">
        <v>10565</v>
      </c>
      <c r="B4976" s="144" t="s">
        <v>4213</v>
      </c>
      <c r="C4976" s="144">
        <v>15</v>
      </c>
      <c r="D4976" s="144"/>
      <c r="E4976" s="144"/>
      <c r="F4976" s="144">
        <v>1</v>
      </c>
      <c r="G4976" s="144"/>
      <c r="H4976" s="144">
        <v>1199</v>
      </c>
      <c r="I4976" s="144">
        <v>436</v>
      </c>
      <c r="J4976" s="144">
        <v>545</v>
      </c>
      <c r="K4976" s="144">
        <v>218</v>
      </c>
      <c r="L4976" s="144"/>
      <c r="M4976" s="145" t="s">
        <v>2213</v>
      </c>
      <c r="N4976" s="144" t="s">
        <v>39</v>
      </c>
      <c r="O4976" s="144"/>
      <c r="P4976" s="144" t="s">
        <v>2733</v>
      </c>
      <c r="Q4976" s="144"/>
      <c r="R4976" s="144"/>
      <c r="S4976" s="144"/>
      <c r="T4976" s="144"/>
      <c r="U4976" s="144" t="s">
        <v>10565</v>
      </c>
      <c r="V4976" s="144"/>
      <c r="W4976" s="144">
        <v>399770</v>
      </c>
      <c r="X4976" s="144" t="s">
        <v>32558</v>
      </c>
      <c r="Y4976" s="144" t="s">
        <v>32559</v>
      </c>
      <c r="Z4976" s="144" t="s">
        <v>32560</v>
      </c>
      <c r="AA4976" s="161">
        <v>44</v>
      </c>
    </row>
    <row r="4977" spans="1:27" ht="45" customHeight="1" x14ac:dyDescent="0.25">
      <c r="A4977" s="144" t="s">
        <v>16454</v>
      </c>
      <c r="B4977" s="144" t="s">
        <v>16455</v>
      </c>
      <c r="C4977" s="144"/>
      <c r="D4977" s="144"/>
      <c r="E4977" s="144"/>
      <c r="F4977" s="144">
        <v>2</v>
      </c>
      <c r="G4977" s="144"/>
      <c r="H4977" s="144"/>
      <c r="I4977" s="144"/>
      <c r="J4977" s="144"/>
      <c r="K4977" s="144"/>
      <c r="L4977" s="144">
        <v>50</v>
      </c>
      <c r="M4977" s="145" t="s">
        <v>2213</v>
      </c>
      <c r="N4977" s="144" t="s">
        <v>42</v>
      </c>
      <c r="O4977" s="144"/>
      <c r="P4977" s="144" t="s">
        <v>2325</v>
      </c>
      <c r="Q4977" s="144"/>
      <c r="R4977" s="144"/>
      <c r="S4977" s="144"/>
      <c r="T4977" s="144"/>
      <c r="U4977" s="144" t="s">
        <v>16454</v>
      </c>
      <c r="V4977" s="144"/>
      <c r="W4977" s="144">
        <v>143902</v>
      </c>
      <c r="X4977" s="144" t="s">
        <v>20984</v>
      </c>
      <c r="Y4977" s="144"/>
      <c r="Z4977" s="144" t="s">
        <v>11567</v>
      </c>
      <c r="AA4977" s="161">
        <v>4149</v>
      </c>
    </row>
    <row r="4978" spans="1:27" ht="45" customHeight="1" x14ac:dyDescent="0.25">
      <c r="A4978" s="145" t="s">
        <v>28673</v>
      </c>
      <c r="B4978" s="144" t="s">
        <v>4222</v>
      </c>
      <c r="C4978" s="144"/>
      <c r="D4978" s="144"/>
      <c r="E4978" s="144"/>
      <c r="F4978" s="144">
        <v>2</v>
      </c>
      <c r="G4978" s="144"/>
      <c r="H4978" s="144"/>
      <c r="I4978" s="144"/>
      <c r="J4978" s="144"/>
      <c r="K4978" s="144"/>
      <c r="L4978" s="144">
        <v>350</v>
      </c>
      <c r="M4978" s="145" t="s">
        <v>2213</v>
      </c>
      <c r="N4978" s="144" t="s">
        <v>46</v>
      </c>
      <c r="O4978" s="144"/>
      <c r="P4978" s="144" t="s">
        <v>2905</v>
      </c>
      <c r="Q4978" s="144"/>
      <c r="R4978" s="144"/>
      <c r="S4978" s="144" t="s">
        <v>4191</v>
      </c>
      <c r="T4978" s="144" t="s">
        <v>8016</v>
      </c>
      <c r="U4978" s="144" t="s">
        <v>28673</v>
      </c>
      <c r="V4978" s="145"/>
      <c r="W4978" s="144">
        <v>461800</v>
      </c>
      <c r="X4978" s="144" t="s">
        <v>8017</v>
      </c>
      <c r="Y4978" s="144">
        <v>83530000000</v>
      </c>
      <c r="Z4978" s="144" t="s">
        <v>14707</v>
      </c>
      <c r="AA4978" s="160">
        <v>946</v>
      </c>
    </row>
    <row r="4979" spans="1:27" ht="45" customHeight="1" x14ac:dyDescent="0.25">
      <c r="A4979" s="144" t="s">
        <v>17305</v>
      </c>
      <c r="B4979" s="144" t="s">
        <v>17306</v>
      </c>
      <c r="C4979" s="144">
        <v>274</v>
      </c>
      <c r="D4979" s="144"/>
      <c r="E4979" s="144"/>
      <c r="F4979" s="144">
        <v>1</v>
      </c>
      <c r="G4979" s="144">
        <v>200</v>
      </c>
      <c r="H4979" s="144"/>
      <c r="I4979" s="144"/>
      <c r="J4979" s="144"/>
      <c r="K4979" s="144"/>
      <c r="L4979" s="144"/>
      <c r="M4979" s="145" t="s">
        <v>2213</v>
      </c>
      <c r="N4979" s="144" t="s">
        <v>54</v>
      </c>
      <c r="O4979" s="144"/>
      <c r="P4979" s="144" t="s">
        <v>4132</v>
      </c>
      <c r="Q4979" s="144"/>
      <c r="R4979" s="144"/>
      <c r="S4979" s="144"/>
      <c r="T4979" s="144"/>
      <c r="U4979" s="144" t="s">
        <v>17305</v>
      </c>
      <c r="V4979" s="144"/>
      <c r="W4979" s="144">
        <v>450069</v>
      </c>
      <c r="X4979" s="144" t="s">
        <v>20985</v>
      </c>
      <c r="Y4979" s="144">
        <v>2671561</v>
      </c>
      <c r="Z4979" s="144" t="s">
        <v>17307</v>
      </c>
      <c r="AA4979" s="160">
        <v>4387</v>
      </c>
    </row>
    <row r="4980" spans="1:27" ht="45" customHeight="1" x14ac:dyDescent="0.25">
      <c r="A4980" s="144" t="s">
        <v>25947</v>
      </c>
      <c r="B4980" s="144" t="s">
        <v>25948</v>
      </c>
      <c r="C4980" s="144">
        <v>1</v>
      </c>
      <c r="D4980" s="144"/>
      <c r="E4980" s="144"/>
      <c r="F4980" s="144">
        <v>2</v>
      </c>
      <c r="G4980" s="144"/>
      <c r="H4980" s="144"/>
      <c r="I4980" s="144"/>
      <c r="J4980" s="144"/>
      <c r="K4980" s="144"/>
      <c r="L4980" s="144">
        <v>350</v>
      </c>
      <c r="M4980" s="145" t="s">
        <v>2213</v>
      </c>
      <c r="N4980" s="144" t="s">
        <v>79</v>
      </c>
      <c r="O4980" s="144"/>
      <c r="P4980" s="144" t="s">
        <v>3468</v>
      </c>
      <c r="Q4980" s="144"/>
      <c r="R4980" s="144"/>
      <c r="S4980" s="144"/>
      <c r="T4980" s="144"/>
      <c r="U4980" s="144" t="s">
        <v>25947</v>
      </c>
      <c r="V4980" s="144"/>
      <c r="W4980" s="144">
        <v>214012</v>
      </c>
      <c r="X4980" s="144" t="s">
        <v>25949</v>
      </c>
      <c r="Y4980" s="144" t="s">
        <v>25950</v>
      </c>
      <c r="Z4980" s="144" t="s">
        <v>25951</v>
      </c>
      <c r="AA4980" s="160">
        <v>6551</v>
      </c>
    </row>
    <row r="4981" spans="1:27" ht="45" customHeight="1" x14ac:dyDescent="0.25">
      <c r="A4981" s="144" t="s">
        <v>10568</v>
      </c>
      <c r="B4981" s="144" t="s">
        <v>15377</v>
      </c>
      <c r="C4981" s="144">
        <v>133</v>
      </c>
      <c r="D4981" s="144"/>
      <c r="E4981" s="144"/>
      <c r="F4981" s="144">
        <v>1</v>
      </c>
      <c r="G4981" s="144">
        <v>300</v>
      </c>
      <c r="H4981" s="144"/>
      <c r="I4981" s="144"/>
      <c r="J4981" s="144"/>
      <c r="K4981" s="144"/>
      <c r="L4981" s="144"/>
      <c r="M4981" s="145" t="s">
        <v>2213</v>
      </c>
      <c r="N4981" s="144" t="s">
        <v>74</v>
      </c>
      <c r="O4981" s="144"/>
      <c r="P4981" s="144" t="s">
        <v>3785</v>
      </c>
      <c r="Q4981" s="144" t="s">
        <v>4187</v>
      </c>
      <c r="R4981" s="144" t="s">
        <v>4244</v>
      </c>
      <c r="S4981" s="144"/>
      <c r="T4981" s="144"/>
      <c r="U4981" s="144" t="s">
        <v>10568</v>
      </c>
      <c r="V4981" s="144"/>
      <c r="W4981" s="144">
        <v>443063</v>
      </c>
      <c r="X4981" s="144" t="s">
        <v>13320</v>
      </c>
      <c r="Y4981" s="144" t="s">
        <v>10569</v>
      </c>
      <c r="Z4981" s="144" t="s">
        <v>10570</v>
      </c>
      <c r="AA4981" s="160">
        <v>45</v>
      </c>
    </row>
    <row r="4982" spans="1:27" ht="45" customHeight="1" x14ac:dyDescent="0.25">
      <c r="A4982" s="144" t="s">
        <v>10571</v>
      </c>
      <c r="B4982" s="144" t="s">
        <v>10572</v>
      </c>
      <c r="C4982" s="144"/>
      <c r="D4982" s="144"/>
      <c r="E4982" s="144"/>
      <c r="F4982" s="144">
        <v>2</v>
      </c>
      <c r="G4982" s="144"/>
      <c r="H4982" s="144"/>
      <c r="I4982" s="144"/>
      <c r="J4982" s="144"/>
      <c r="K4982" s="144"/>
      <c r="L4982" s="144">
        <v>150</v>
      </c>
      <c r="M4982" s="145" t="s">
        <v>2213</v>
      </c>
      <c r="N4982" s="144" t="s">
        <v>49</v>
      </c>
      <c r="O4982" s="144"/>
      <c r="P4982" s="144" t="s">
        <v>30727</v>
      </c>
      <c r="Q4982" s="144"/>
      <c r="R4982" s="144"/>
      <c r="S4982" s="144" t="s">
        <v>4189</v>
      </c>
      <c r="T4982" s="144" t="s">
        <v>6585</v>
      </c>
      <c r="U4982" s="144" t="s">
        <v>10571</v>
      </c>
      <c r="V4982" s="144"/>
      <c r="W4982" s="144">
        <v>617760</v>
      </c>
      <c r="X4982" s="144" t="s">
        <v>10573</v>
      </c>
      <c r="Y4982" s="144" t="s">
        <v>10574</v>
      </c>
      <c r="Z4982" s="144" t="s">
        <v>10575</v>
      </c>
      <c r="AA4982" s="160">
        <v>46</v>
      </c>
    </row>
    <row r="4983" spans="1:27" ht="45" customHeight="1" x14ac:dyDescent="0.25">
      <c r="A4983" s="144" t="s">
        <v>10576</v>
      </c>
      <c r="B4983" s="144" t="s">
        <v>4205</v>
      </c>
      <c r="C4983" s="144">
        <v>1</v>
      </c>
      <c r="D4983" s="144"/>
      <c r="E4983" s="144"/>
      <c r="F4983" s="144">
        <v>1</v>
      </c>
      <c r="G4983" s="144">
        <v>200</v>
      </c>
      <c r="H4983" s="144"/>
      <c r="I4983" s="144"/>
      <c r="J4983" s="144"/>
      <c r="K4983" s="144"/>
      <c r="L4983" s="144"/>
      <c r="M4983" s="145" t="s">
        <v>2213</v>
      </c>
      <c r="N4983" s="144" t="s">
        <v>40</v>
      </c>
      <c r="O4983" s="144"/>
      <c r="P4983" s="144" t="s">
        <v>13874</v>
      </c>
      <c r="Q4983" s="144" t="s">
        <v>4190</v>
      </c>
      <c r="R4983" s="144" t="s">
        <v>7625</v>
      </c>
      <c r="S4983" s="144"/>
      <c r="T4983" s="144"/>
      <c r="U4983" s="144" t="s">
        <v>10576</v>
      </c>
      <c r="V4983" s="144"/>
      <c r="W4983" s="144">
        <v>686110</v>
      </c>
      <c r="X4983" s="144" t="s">
        <v>10577</v>
      </c>
      <c r="Y4983" s="144" t="s">
        <v>10578</v>
      </c>
      <c r="Z4983" s="144" t="s">
        <v>10579</v>
      </c>
      <c r="AA4983" s="160">
        <v>47</v>
      </c>
    </row>
    <row r="4984" spans="1:27" ht="45" customHeight="1" x14ac:dyDescent="0.25">
      <c r="A4984" s="144" t="s">
        <v>13075</v>
      </c>
      <c r="B4984" s="144" t="s">
        <v>13672</v>
      </c>
      <c r="C4984" s="144">
        <v>998</v>
      </c>
      <c r="D4984" s="144"/>
      <c r="E4984" s="144"/>
      <c r="F4984" s="144">
        <v>1</v>
      </c>
      <c r="G4984" s="144"/>
      <c r="H4984" s="144">
        <v>1799</v>
      </c>
      <c r="I4984" s="144">
        <v>654</v>
      </c>
      <c r="J4984" s="144">
        <v>818</v>
      </c>
      <c r="K4984" s="144">
        <v>327</v>
      </c>
      <c r="L4984" s="144"/>
      <c r="M4984" s="145" t="s">
        <v>2213</v>
      </c>
      <c r="N4984" s="144" t="s">
        <v>41</v>
      </c>
      <c r="O4984" s="144"/>
      <c r="P4984" s="144" t="s">
        <v>2936</v>
      </c>
      <c r="Q4984" s="144" t="s">
        <v>4187</v>
      </c>
      <c r="R4984" s="144" t="s">
        <v>8172</v>
      </c>
      <c r="S4984" s="144"/>
      <c r="T4984" s="144"/>
      <c r="U4984" s="144" t="s">
        <v>13075</v>
      </c>
      <c r="V4984" s="144"/>
      <c r="W4984" s="144"/>
      <c r="X4984" s="144" t="s">
        <v>8173</v>
      </c>
      <c r="Y4984" s="144"/>
      <c r="Z4984" s="144"/>
      <c r="AA4984" s="160">
        <v>49</v>
      </c>
    </row>
    <row r="4985" spans="1:27" ht="45" customHeight="1" x14ac:dyDescent="0.25">
      <c r="A4985" s="144" t="s">
        <v>13075</v>
      </c>
      <c r="B4985" s="144" t="s">
        <v>13672</v>
      </c>
      <c r="C4985" s="144">
        <v>998</v>
      </c>
      <c r="D4985" s="144"/>
      <c r="E4985" s="144" t="s">
        <v>13076</v>
      </c>
      <c r="F4985" s="144">
        <v>1</v>
      </c>
      <c r="G4985" s="144">
        <v>350</v>
      </c>
      <c r="H4985" s="144"/>
      <c r="I4985" s="144"/>
      <c r="J4985" s="144"/>
      <c r="K4985" s="144"/>
      <c r="L4985" s="144"/>
      <c r="M4985" s="145" t="s">
        <v>2213</v>
      </c>
      <c r="N4985" s="144" t="s">
        <v>41</v>
      </c>
      <c r="O4985" s="144"/>
      <c r="P4985" s="144" t="s">
        <v>2936</v>
      </c>
      <c r="Q4985" s="144" t="s">
        <v>4187</v>
      </c>
      <c r="R4985" s="144" t="s">
        <v>8172</v>
      </c>
      <c r="S4985" s="144"/>
      <c r="T4985" s="144"/>
      <c r="U4985" s="144" t="s">
        <v>13075</v>
      </c>
      <c r="V4985" s="144" t="s">
        <v>13075</v>
      </c>
      <c r="W4985" s="144">
        <v>115408</v>
      </c>
      <c r="X4985" s="144" t="s">
        <v>13077</v>
      </c>
      <c r="Y4985" s="144"/>
      <c r="Z4985" s="144"/>
      <c r="AA4985" s="161">
        <v>48</v>
      </c>
    </row>
    <row r="4986" spans="1:27" ht="45" customHeight="1" x14ac:dyDescent="0.25">
      <c r="A4986" s="144" t="s">
        <v>10580</v>
      </c>
      <c r="B4986" s="144" t="s">
        <v>4222</v>
      </c>
      <c r="C4986" s="144"/>
      <c r="D4986" s="144"/>
      <c r="E4986" s="144"/>
      <c r="F4986" s="144">
        <v>2</v>
      </c>
      <c r="G4986" s="144"/>
      <c r="H4986" s="144"/>
      <c r="I4986" s="144"/>
      <c r="J4986" s="144"/>
      <c r="K4986" s="144"/>
      <c r="L4986" s="144">
        <v>150</v>
      </c>
      <c r="M4986" s="145" t="s">
        <v>2213</v>
      </c>
      <c r="N4986" s="144" t="s">
        <v>26</v>
      </c>
      <c r="O4986" s="144"/>
      <c r="P4986" s="144" t="s">
        <v>2925</v>
      </c>
      <c r="Q4986" s="144"/>
      <c r="R4986" s="144"/>
      <c r="S4986" s="144"/>
      <c r="T4986" s="144"/>
      <c r="U4986" s="144" t="s">
        <v>10580</v>
      </c>
      <c r="V4986" s="144"/>
      <c r="W4986" s="144">
        <v>155800</v>
      </c>
      <c r="X4986" s="144" t="s">
        <v>10581</v>
      </c>
      <c r="Y4986" s="144"/>
      <c r="Z4986" s="144" t="s">
        <v>10582</v>
      </c>
      <c r="AA4986" s="160">
        <v>50</v>
      </c>
    </row>
    <row r="4987" spans="1:27" ht="45" customHeight="1" x14ac:dyDescent="0.25">
      <c r="A4987" s="144" t="s">
        <v>28674</v>
      </c>
      <c r="B4987" s="144" t="s">
        <v>28675</v>
      </c>
      <c r="C4987" s="144"/>
      <c r="D4987" s="144"/>
      <c r="E4987" s="144"/>
      <c r="F4987" s="144">
        <v>5</v>
      </c>
      <c r="G4987" s="144"/>
      <c r="H4987" s="144"/>
      <c r="I4987" s="144"/>
      <c r="J4987" s="144"/>
      <c r="K4987" s="144"/>
      <c r="L4987" s="144">
        <v>300</v>
      </c>
      <c r="M4987" s="145" t="s">
        <v>2213</v>
      </c>
      <c r="N4987" s="144" t="s">
        <v>32</v>
      </c>
      <c r="O4987" s="144"/>
      <c r="P4987" s="144" t="s">
        <v>3492</v>
      </c>
      <c r="Q4987" s="144"/>
      <c r="R4987" s="144"/>
      <c r="S4987" s="144" t="s">
        <v>4189</v>
      </c>
      <c r="T4987" s="144" t="s">
        <v>28676</v>
      </c>
      <c r="U4987" s="144" t="s">
        <v>28674</v>
      </c>
      <c r="V4987" s="144"/>
      <c r="W4987" s="144">
        <v>613982</v>
      </c>
      <c r="X4987" s="144" t="s">
        <v>28677</v>
      </c>
      <c r="Y4987" s="144" t="s">
        <v>28678</v>
      </c>
      <c r="Z4987" s="144" t="s">
        <v>28679</v>
      </c>
      <c r="AA4987" s="160">
        <v>7045</v>
      </c>
    </row>
    <row r="4988" spans="1:27" ht="45" customHeight="1" x14ac:dyDescent="0.25">
      <c r="A4988" s="144" t="s">
        <v>10587</v>
      </c>
      <c r="B4988" s="147" t="s">
        <v>15431</v>
      </c>
      <c r="C4988" s="144">
        <v>3</v>
      </c>
      <c r="D4988" s="144"/>
      <c r="E4988" s="144"/>
      <c r="F4988" s="144">
        <v>1</v>
      </c>
      <c r="G4988" s="144"/>
      <c r="H4988" s="144">
        <v>1199</v>
      </c>
      <c r="I4988" s="144">
        <v>436</v>
      </c>
      <c r="J4988" s="144">
        <v>545</v>
      </c>
      <c r="K4988" s="144">
        <v>218</v>
      </c>
      <c r="L4988" s="144"/>
      <c r="M4988" s="145" t="s">
        <v>2213</v>
      </c>
      <c r="N4988" s="144" t="s">
        <v>21</v>
      </c>
      <c r="O4988" s="144"/>
      <c r="P4988" s="144" t="s">
        <v>2449</v>
      </c>
      <c r="Q4988" s="145" t="s">
        <v>4187</v>
      </c>
      <c r="R4988" s="144" t="s">
        <v>7663</v>
      </c>
      <c r="S4988" s="144"/>
      <c r="T4988" s="144"/>
      <c r="U4988" s="144" t="s">
        <v>10587</v>
      </c>
      <c r="V4988" s="144"/>
      <c r="W4988" s="144">
        <v>400033</v>
      </c>
      <c r="X4988" s="145" t="s">
        <v>10588</v>
      </c>
      <c r="Y4988" s="144"/>
      <c r="Z4988" s="144" t="s">
        <v>31362</v>
      </c>
      <c r="AA4988" s="160">
        <v>52</v>
      </c>
    </row>
    <row r="4989" spans="1:27" ht="45" customHeight="1" x14ac:dyDescent="0.25">
      <c r="A4989" s="144" t="s">
        <v>10589</v>
      </c>
      <c r="B4989" s="144" t="s">
        <v>4208</v>
      </c>
      <c r="C4989" s="144"/>
      <c r="D4989" s="144"/>
      <c r="E4989" s="144"/>
      <c r="F4989" s="144">
        <v>1</v>
      </c>
      <c r="G4989" s="144"/>
      <c r="H4989" s="144">
        <v>798</v>
      </c>
      <c r="I4989" s="144">
        <v>290</v>
      </c>
      <c r="J4989" s="144">
        <v>363</v>
      </c>
      <c r="K4989" s="144">
        <v>145</v>
      </c>
      <c r="L4989" s="144"/>
      <c r="M4989" s="145" t="s">
        <v>2213</v>
      </c>
      <c r="N4989" s="144" t="s">
        <v>72</v>
      </c>
      <c r="O4989" s="144"/>
      <c r="P4989" s="144" t="s">
        <v>4133</v>
      </c>
      <c r="Q4989" s="144"/>
      <c r="R4989" s="144"/>
      <c r="S4989" s="144" t="s">
        <v>4228</v>
      </c>
      <c r="T4989" s="144" t="s">
        <v>10590</v>
      </c>
      <c r="U4989" s="144" t="s">
        <v>10589</v>
      </c>
      <c r="V4989" s="144"/>
      <c r="W4989" s="144">
        <v>346260</v>
      </c>
      <c r="X4989" s="144" t="s">
        <v>5852</v>
      </c>
      <c r="Y4989" s="144" t="s">
        <v>10591</v>
      </c>
      <c r="Z4989" s="144" t="s">
        <v>10592</v>
      </c>
      <c r="AA4989" s="160">
        <v>53</v>
      </c>
    </row>
    <row r="4990" spans="1:27" ht="45" customHeight="1" x14ac:dyDescent="0.25">
      <c r="A4990" s="144" t="s">
        <v>20986</v>
      </c>
      <c r="B4990" s="144" t="s">
        <v>20987</v>
      </c>
      <c r="C4990" s="144">
        <v>22</v>
      </c>
      <c r="D4990" s="144"/>
      <c r="E4990" s="144"/>
      <c r="F4990" s="144">
        <v>1</v>
      </c>
      <c r="G4990" s="144"/>
      <c r="H4990" s="144">
        <v>604</v>
      </c>
      <c r="I4990" s="144">
        <v>204</v>
      </c>
      <c r="J4990" s="144">
        <v>200</v>
      </c>
      <c r="K4990" s="144">
        <v>200</v>
      </c>
      <c r="L4990" s="144"/>
      <c r="M4990" s="145" t="s">
        <v>2213</v>
      </c>
      <c r="N4990" s="144" t="s">
        <v>112</v>
      </c>
      <c r="O4990" s="144"/>
      <c r="P4990" s="144" t="s">
        <v>3586</v>
      </c>
      <c r="Q4990" s="144"/>
      <c r="R4990" s="144"/>
      <c r="S4990" s="144"/>
      <c r="T4990" s="144"/>
      <c r="U4990" s="144" t="s">
        <v>20986</v>
      </c>
      <c r="V4990" s="144"/>
      <c r="W4990" s="144">
        <v>6060025</v>
      </c>
      <c r="X4990" s="144" t="s">
        <v>20988</v>
      </c>
      <c r="Y4990" s="144">
        <v>79080000000</v>
      </c>
      <c r="Z4990" s="144" t="s">
        <v>20989</v>
      </c>
      <c r="AA4990" s="161">
        <v>5361</v>
      </c>
    </row>
    <row r="4991" spans="1:27" ht="45" customHeight="1" x14ac:dyDescent="0.25">
      <c r="A4991" s="144" t="s">
        <v>25952</v>
      </c>
      <c r="B4991" s="144" t="s">
        <v>25953</v>
      </c>
      <c r="C4991" s="144"/>
      <c r="D4991" s="144"/>
      <c r="E4991" s="144"/>
      <c r="F4991" s="144">
        <v>1</v>
      </c>
      <c r="G4991" s="144"/>
      <c r="H4991" s="144">
        <v>120</v>
      </c>
      <c r="I4991" s="144">
        <v>50</v>
      </c>
      <c r="J4991" s="144">
        <v>50</v>
      </c>
      <c r="K4991" s="144">
        <v>20</v>
      </c>
      <c r="L4991" s="144"/>
      <c r="M4991" s="145" t="s">
        <v>2213</v>
      </c>
      <c r="N4991" s="144" t="s">
        <v>18</v>
      </c>
      <c r="O4991" s="144"/>
      <c r="P4991" s="144" t="s">
        <v>17727</v>
      </c>
      <c r="Q4991" s="144"/>
      <c r="R4991" s="144"/>
      <c r="S4991" s="144" t="s">
        <v>15453</v>
      </c>
      <c r="T4991" s="144" t="s">
        <v>25954</v>
      </c>
      <c r="U4991" s="144" t="s">
        <v>25952</v>
      </c>
      <c r="V4991" s="144"/>
      <c r="W4991" s="144">
        <v>309093</v>
      </c>
      <c r="X4991" s="144" t="s">
        <v>25955</v>
      </c>
      <c r="Y4991" s="144">
        <v>84720000000</v>
      </c>
      <c r="Z4991" s="144" t="s">
        <v>25956</v>
      </c>
      <c r="AA4991" s="160">
        <v>6426</v>
      </c>
    </row>
    <row r="4992" spans="1:27" ht="45" customHeight="1" x14ac:dyDescent="0.25">
      <c r="A4992" s="144" t="s">
        <v>10593</v>
      </c>
      <c r="B4992" s="144" t="s">
        <v>4205</v>
      </c>
      <c r="C4992" s="144">
        <v>12</v>
      </c>
      <c r="D4992" s="144"/>
      <c r="E4992" s="144"/>
      <c r="F4992" s="144">
        <v>1</v>
      </c>
      <c r="G4992" s="144">
        <v>350</v>
      </c>
      <c r="H4992" s="144"/>
      <c r="I4992" s="144"/>
      <c r="J4992" s="144"/>
      <c r="K4992" s="144"/>
      <c r="L4992" s="144"/>
      <c r="M4992" s="145" t="s">
        <v>2213</v>
      </c>
      <c r="N4992" s="144" t="s">
        <v>47</v>
      </c>
      <c r="O4992" s="144"/>
      <c r="P4992" s="144" t="s">
        <v>3128</v>
      </c>
      <c r="Q4992" s="144"/>
      <c r="R4992" s="144"/>
      <c r="S4992" s="144"/>
      <c r="T4992" s="144"/>
      <c r="U4992" s="144" t="s">
        <v>10593</v>
      </c>
      <c r="V4992" s="144"/>
      <c r="W4992" s="144">
        <v>303850</v>
      </c>
      <c r="X4992" s="144" t="s">
        <v>10594</v>
      </c>
      <c r="Y4992" s="149"/>
      <c r="Z4992" s="144"/>
      <c r="AA4992" s="160">
        <v>54</v>
      </c>
    </row>
    <row r="4993" spans="1:27" ht="45" customHeight="1" x14ac:dyDescent="0.25">
      <c r="A4993" s="144" t="s">
        <v>10595</v>
      </c>
      <c r="B4993" s="144" t="s">
        <v>4208</v>
      </c>
      <c r="C4993" s="144">
        <v>1</v>
      </c>
      <c r="D4993" s="144"/>
      <c r="E4993" s="144"/>
      <c r="F4993" s="144">
        <v>1</v>
      </c>
      <c r="G4993" s="144"/>
      <c r="H4993" s="144">
        <v>798</v>
      </c>
      <c r="I4993" s="144">
        <v>290</v>
      </c>
      <c r="J4993" s="144">
        <v>363</v>
      </c>
      <c r="K4993" s="144">
        <v>145</v>
      </c>
      <c r="L4993" s="144"/>
      <c r="M4993" s="145" t="s">
        <v>2213</v>
      </c>
      <c r="N4993" s="144" t="s">
        <v>29</v>
      </c>
      <c r="O4993" s="144"/>
      <c r="P4993" s="144" t="s">
        <v>2526</v>
      </c>
      <c r="Q4993" s="144"/>
      <c r="R4993" s="144"/>
      <c r="S4993" s="144" t="s">
        <v>4190</v>
      </c>
      <c r="T4993" s="144" t="s">
        <v>8809</v>
      </c>
      <c r="U4993" s="144" t="s">
        <v>10595</v>
      </c>
      <c r="V4993" s="144"/>
      <c r="W4993" s="144">
        <v>249844</v>
      </c>
      <c r="X4993" s="144" t="s">
        <v>8810</v>
      </c>
      <c r="Y4993" s="144" t="s">
        <v>8811</v>
      </c>
      <c r="Z4993" s="144" t="s">
        <v>8812</v>
      </c>
      <c r="AA4993" s="160">
        <v>55</v>
      </c>
    </row>
    <row r="4994" spans="1:27" ht="45" customHeight="1" x14ac:dyDescent="0.25">
      <c r="A4994" s="144" t="s">
        <v>10596</v>
      </c>
      <c r="B4994" s="144" t="s">
        <v>10597</v>
      </c>
      <c r="C4994" s="144"/>
      <c r="D4994" s="144"/>
      <c r="E4994" s="144"/>
      <c r="F4994" s="144">
        <v>1</v>
      </c>
      <c r="G4994" s="144"/>
      <c r="H4994" s="144">
        <v>1199</v>
      </c>
      <c r="I4994" s="144">
        <v>436</v>
      </c>
      <c r="J4994" s="144">
        <v>545</v>
      </c>
      <c r="K4994" s="144">
        <v>218</v>
      </c>
      <c r="L4994" s="144"/>
      <c r="M4994" s="145" t="s">
        <v>2213</v>
      </c>
      <c r="N4994" s="144" t="s">
        <v>35</v>
      </c>
      <c r="O4994" s="144"/>
      <c r="P4994" s="144" t="s">
        <v>3901</v>
      </c>
      <c r="Q4994" s="144" t="s">
        <v>4187</v>
      </c>
      <c r="R4994" s="144" t="s">
        <v>4244</v>
      </c>
      <c r="S4994" s="144"/>
      <c r="T4994" s="144"/>
      <c r="U4994" s="144" t="s">
        <v>10596</v>
      </c>
      <c r="V4994" s="144"/>
      <c r="W4994" s="144">
        <v>660005</v>
      </c>
      <c r="X4994" s="144" t="s">
        <v>10598</v>
      </c>
      <c r="Y4994" s="144" t="s">
        <v>10599</v>
      </c>
      <c r="Z4994" s="144" t="s">
        <v>10600</v>
      </c>
      <c r="AA4994" s="160">
        <v>56</v>
      </c>
    </row>
    <row r="4995" spans="1:27" ht="45" customHeight="1" x14ac:dyDescent="0.25">
      <c r="A4995" s="144" t="s">
        <v>10601</v>
      </c>
      <c r="B4995" s="144" t="s">
        <v>5241</v>
      </c>
      <c r="C4995" s="144"/>
      <c r="D4995" s="144"/>
      <c r="E4995" s="144"/>
      <c r="F4995" s="144">
        <v>2</v>
      </c>
      <c r="G4995" s="144"/>
      <c r="H4995" s="144"/>
      <c r="I4995" s="144"/>
      <c r="J4995" s="144"/>
      <c r="K4995" s="144"/>
      <c r="L4995" s="144">
        <v>150</v>
      </c>
      <c r="M4995" s="145" t="s">
        <v>2213</v>
      </c>
      <c r="N4995" s="144" t="s">
        <v>49</v>
      </c>
      <c r="O4995" s="144"/>
      <c r="P4995" s="144" t="s">
        <v>30712</v>
      </c>
      <c r="Q4995" s="144" t="s">
        <v>4187</v>
      </c>
      <c r="R4995" s="144" t="s">
        <v>4251</v>
      </c>
      <c r="S4995" s="144"/>
      <c r="T4995" s="144"/>
      <c r="U4995" s="144" t="s">
        <v>10601</v>
      </c>
      <c r="V4995" s="144"/>
      <c r="W4995" s="144">
        <v>614000</v>
      </c>
      <c r="X4995" s="144" t="s">
        <v>20990</v>
      </c>
      <c r="Y4995" s="144" t="s">
        <v>10602</v>
      </c>
      <c r="Z4995" s="144" t="s">
        <v>10603</v>
      </c>
      <c r="AA4995" s="160">
        <v>57</v>
      </c>
    </row>
    <row r="4996" spans="1:27" ht="45" customHeight="1" x14ac:dyDescent="0.25">
      <c r="A4996" s="144" t="s">
        <v>28680</v>
      </c>
      <c r="B4996" s="144" t="s">
        <v>28681</v>
      </c>
      <c r="C4996" s="144"/>
      <c r="D4996" s="144" t="s">
        <v>28682</v>
      </c>
      <c r="E4996" s="144"/>
      <c r="F4996" s="144">
        <v>2</v>
      </c>
      <c r="G4996" s="144"/>
      <c r="H4996" s="144"/>
      <c r="I4996" s="144"/>
      <c r="J4996" s="144"/>
      <c r="K4996" s="144"/>
      <c r="L4996" s="144">
        <v>150</v>
      </c>
      <c r="M4996" s="145" t="s">
        <v>2213</v>
      </c>
      <c r="N4996" s="144" t="s">
        <v>26</v>
      </c>
      <c r="O4996" s="144"/>
      <c r="P4996" s="144" t="s">
        <v>2658</v>
      </c>
      <c r="Q4996" s="144"/>
      <c r="R4996" s="144"/>
      <c r="S4996" s="144"/>
      <c r="T4996" s="144"/>
      <c r="U4996" s="144" t="s">
        <v>28680</v>
      </c>
      <c r="V4996" s="144"/>
      <c r="W4996" s="144">
        <v>153000</v>
      </c>
      <c r="X4996" s="144" t="s">
        <v>28683</v>
      </c>
      <c r="Y4996" s="144">
        <v>84930000000</v>
      </c>
      <c r="Z4996" s="144" t="s">
        <v>28684</v>
      </c>
      <c r="AA4996" s="160">
        <v>6995</v>
      </c>
    </row>
    <row r="4997" spans="1:27" ht="45" customHeight="1" x14ac:dyDescent="0.25">
      <c r="A4997" s="144" t="s">
        <v>10604</v>
      </c>
      <c r="B4997" s="144" t="s">
        <v>4213</v>
      </c>
      <c r="C4997" s="144"/>
      <c r="D4997" s="144"/>
      <c r="E4997" s="144"/>
      <c r="F4997" s="144">
        <v>1</v>
      </c>
      <c r="G4997" s="144"/>
      <c r="H4997" s="144">
        <v>798</v>
      </c>
      <c r="I4997" s="144">
        <v>290</v>
      </c>
      <c r="J4997" s="144">
        <v>363</v>
      </c>
      <c r="K4997" s="144">
        <v>145</v>
      </c>
      <c r="L4997" s="144"/>
      <c r="M4997" s="145" t="s">
        <v>2213</v>
      </c>
      <c r="N4997" s="144" t="s">
        <v>39</v>
      </c>
      <c r="O4997" s="144"/>
      <c r="P4997" s="144" t="s">
        <v>3123</v>
      </c>
      <c r="Q4997" s="144"/>
      <c r="R4997" s="144"/>
      <c r="S4997" s="144" t="s">
        <v>4191</v>
      </c>
      <c r="T4997" s="144" t="s">
        <v>10605</v>
      </c>
      <c r="U4997" s="144" t="s">
        <v>10604</v>
      </c>
      <c r="V4997" s="144"/>
      <c r="W4997" s="144">
        <v>399883</v>
      </c>
      <c r="X4997" s="144" t="s">
        <v>10606</v>
      </c>
      <c r="Y4997" s="144" t="s">
        <v>10607</v>
      </c>
      <c r="Z4997" s="144" t="s">
        <v>10608</v>
      </c>
      <c r="AA4997" s="160">
        <v>58</v>
      </c>
    </row>
    <row r="4998" spans="1:27" ht="45" customHeight="1" x14ac:dyDescent="0.25">
      <c r="A4998" s="144" t="s">
        <v>10609</v>
      </c>
      <c r="B4998" s="144" t="s">
        <v>30302</v>
      </c>
      <c r="C4998" s="144"/>
      <c r="D4998" s="144" t="s">
        <v>4267</v>
      </c>
      <c r="E4998" s="144"/>
      <c r="F4998" s="144">
        <v>2</v>
      </c>
      <c r="G4998" s="144"/>
      <c r="H4998" s="144"/>
      <c r="I4998" s="144"/>
      <c r="J4998" s="144"/>
      <c r="K4998" s="144"/>
      <c r="L4998" s="144">
        <v>150</v>
      </c>
      <c r="M4998" s="145" t="s">
        <v>2213</v>
      </c>
      <c r="N4998" s="144" t="s">
        <v>18</v>
      </c>
      <c r="O4998" s="144"/>
      <c r="P4998" s="144" t="s">
        <v>2375</v>
      </c>
      <c r="Q4998" s="144"/>
      <c r="R4998" s="144"/>
      <c r="S4998" s="144"/>
      <c r="T4998" s="144"/>
      <c r="U4998" s="144" t="s">
        <v>10609</v>
      </c>
      <c r="V4998" s="144"/>
      <c r="W4998" s="144">
        <v>308023</v>
      </c>
      <c r="X4998" s="144" t="s">
        <v>10611</v>
      </c>
      <c r="Y4998" s="144"/>
      <c r="Z4998" s="144" t="s">
        <v>10612</v>
      </c>
      <c r="AA4998" s="160">
        <v>59</v>
      </c>
    </row>
    <row r="4999" spans="1:27" ht="45" customHeight="1" x14ac:dyDescent="0.25">
      <c r="A4999" s="144" t="s">
        <v>20991</v>
      </c>
      <c r="B4999" s="144" t="s">
        <v>15647</v>
      </c>
      <c r="C4999" s="144">
        <v>1</v>
      </c>
      <c r="D4999" s="144" t="s">
        <v>6672</v>
      </c>
      <c r="E4999" s="144"/>
      <c r="F4999" s="144">
        <v>1</v>
      </c>
      <c r="G4999" s="144">
        <v>131</v>
      </c>
      <c r="H4999" s="144"/>
      <c r="I4999" s="144"/>
      <c r="J4999" s="144"/>
      <c r="K4999" s="144"/>
      <c r="L4999" s="144"/>
      <c r="M4999" s="145" t="s">
        <v>2213</v>
      </c>
      <c r="N4999" s="144" t="s">
        <v>34</v>
      </c>
      <c r="O4999" s="144"/>
      <c r="P4999" s="144" t="s">
        <v>2728</v>
      </c>
      <c r="Q4999" s="144"/>
      <c r="R4999" s="144"/>
      <c r="S4999" s="144" t="s">
        <v>4195</v>
      </c>
      <c r="T4999" s="144" t="s">
        <v>20643</v>
      </c>
      <c r="U4999" s="144" t="s">
        <v>20991</v>
      </c>
      <c r="V4999" s="144"/>
      <c r="W4999" s="144">
        <v>352762</v>
      </c>
      <c r="X4999" s="144" t="s">
        <v>20992</v>
      </c>
      <c r="Y4999" s="150">
        <v>88620000000</v>
      </c>
      <c r="Z4999" s="144" t="s">
        <v>20993</v>
      </c>
      <c r="AA4999" s="160">
        <v>5362</v>
      </c>
    </row>
    <row r="5000" spans="1:27" ht="45" customHeight="1" x14ac:dyDescent="0.25">
      <c r="A5000" s="144" t="s">
        <v>33338</v>
      </c>
      <c r="B5000" s="144" t="s">
        <v>15377</v>
      </c>
      <c r="C5000" s="144">
        <v>23</v>
      </c>
      <c r="D5000" s="144" t="s">
        <v>6349</v>
      </c>
      <c r="E5000" s="144"/>
      <c r="F5000" s="144">
        <v>1</v>
      </c>
      <c r="G5000" s="144">
        <v>350</v>
      </c>
      <c r="H5000" s="144"/>
      <c r="I5000" s="144"/>
      <c r="J5000" s="144"/>
      <c r="K5000" s="144"/>
      <c r="L5000" s="144"/>
      <c r="M5000" s="145" t="s">
        <v>2213</v>
      </c>
      <c r="N5000" s="144" t="s">
        <v>31</v>
      </c>
      <c r="O5000" s="144"/>
      <c r="P5000" s="144" t="s">
        <v>13855</v>
      </c>
      <c r="Q5000" s="144"/>
      <c r="R5000" s="144"/>
      <c r="S5000" s="144"/>
      <c r="T5000" s="144"/>
      <c r="U5000" s="144" t="s">
        <v>33338</v>
      </c>
      <c r="V5000" s="144"/>
      <c r="W5000" s="144">
        <v>652870</v>
      </c>
      <c r="X5000" s="144" t="s">
        <v>35673</v>
      </c>
      <c r="Y5000" s="144">
        <v>73850000000</v>
      </c>
      <c r="Z5000" s="144" t="s">
        <v>33339</v>
      </c>
      <c r="AA5000" s="160">
        <v>7520</v>
      </c>
    </row>
    <row r="5001" spans="1:27" ht="45" customHeight="1" x14ac:dyDescent="0.25">
      <c r="A5001" s="144" t="s">
        <v>10613</v>
      </c>
      <c r="B5001" s="144" t="s">
        <v>10614</v>
      </c>
      <c r="C5001" s="144"/>
      <c r="D5001" s="144" t="s">
        <v>10615</v>
      </c>
      <c r="E5001" s="144"/>
      <c r="F5001" s="144">
        <v>1</v>
      </c>
      <c r="G5001" s="144"/>
      <c r="H5001" s="144">
        <v>1199</v>
      </c>
      <c r="I5001" s="144">
        <v>436</v>
      </c>
      <c r="J5001" s="144">
        <v>545</v>
      </c>
      <c r="K5001" s="144">
        <v>218</v>
      </c>
      <c r="L5001" s="144"/>
      <c r="M5001" s="145" t="s">
        <v>2213</v>
      </c>
      <c r="N5001" s="144" t="s">
        <v>42</v>
      </c>
      <c r="O5001" s="144"/>
      <c r="P5001" s="144" t="s">
        <v>4085</v>
      </c>
      <c r="Q5001" s="144"/>
      <c r="R5001" s="144"/>
      <c r="S5001" s="144" t="s">
        <v>4191</v>
      </c>
      <c r="T5001" s="144" t="s">
        <v>10616</v>
      </c>
      <c r="U5001" s="144" t="s">
        <v>10613</v>
      </c>
      <c r="V5001" s="144"/>
      <c r="W5001" s="144">
        <v>142150</v>
      </c>
      <c r="X5001" s="144" t="s">
        <v>10617</v>
      </c>
      <c r="Y5001" s="144" t="s">
        <v>10618</v>
      </c>
      <c r="Z5001" s="144" t="s">
        <v>10619</v>
      </c>
      <c r="AA5001" s="160">
        <v>60</v>
      </c>
    </row>
    <row r="5002" spans="1:27" ht="45" customHeight="1" x14ac:dyDescent="0.25">
      <c r="A5002" s="144" t="s">
        <v>10620</v>
      </c>
      <c r="B5002" s="144" t="s">
        <v>20994</v>
      </c>
      <c r="C5002" s="144"/>
      <c r="D5002" s="144" t="s">
        <v>10621</v>
      </c>
      <c r="E5002" s="144"/>
      <c r="F5002" s="144">
        <v>1</v>
      </c>
      <c r="G5002" s="144"/>
      <c r="H5002" s="144">
        <v>1799</v>
      </c>
      <c r="I5002" s="144">
        <v>654</v>
      </c>
      <c r="J5002" s="144">
        <v>818</v>
      </c>
      <c r="K5002" s="144">
        <v>327</v>
      </c>
      <c r="L5002" s="144"/>
      <c r="M5002" s="145" t="s">
        <v>2213</v>
      </c>
      <c r="N5002" s="144" t="s">
        <v>41</v>
      </c>
      <c r="O5002" s="144"/>
      <c r="P5002" s="144" t="s">
        <v>3064</v>
      </c>
      <c r="Q5002" s="144" t="s">
        <v>4187</v>
      </c>
      <c r="R5002" s="144" t="s">
        <v>10622</v>
      </c>
      <c r="S5002" s="144"/>
      <c r="T5002" s="144"/>
      <c r="U5002" s="144" t="s">
        <v>10620</v>
      </c>
      <c r="V5002" s="144"/>
      <c r="W5002" s="144">
        <v>117452</v>
      </c>
      <c r="X5002" s="144" t="s">
        <v>10623</v>
      </c>
      <c r="Y5002" s="144" t="s">
        <v>10624</v>
      </c>
      <c r="Z5002" s="144"/>
      <c r="AA5002" s="160">
        <v>61</v>
      </c>
    </row>
    <row r="5003" spans="1:27" ht="45" customHeight="1" x14ac:dyDescent="0.25">
      <c r="A5003" s="144" t="s">
        <v>10620</v>
      </c>
      <c r="B5003" s="144" t="s">
        <v>20994</v>
      </c>
      <c r="C5003" s="144"/>
      <c r="D5003" s="144" t="s">
        <v>10621</v>
      </c>
      <c r="E5003" s="144" t="s">
        <v>4466</v>
      </c>
      <c r="F5003" s="144">
        <v>1</v>
      </c>
      <c r="G5003" s="144">
        <v>52</v>
      </c>
      <c r="H5003" s="144"/>
      <c r="I5003" s="144"/>
      <c r="J5003" s="144"/>
      <c r="K5003" s="144"/>
      <c r="L5003" s="144"/>
      <c r="M5003" s="145" t="s">
        <v>2213</v>
      </c>
      <c r="N5003" s="144" t="s">
        <v>41</v>
      </c>
      <c r="O5003" s="144"/>
      <c r="P5003" s="144" t="s">
        <v>3064</v>
      </c>
      <c r="Q5003" s="144" t="s">
        <v>4187</v>
      </c>
      <c r="R5003" s="144" t="s">
        <v>10622</v>
      </c>
      <c r="S5003" s="144"/>
      <c r="T5003" s="144"/>
      <c r="U5003" s="144" t="s">
        <v>10620</v>
      </c>
      <c r="V5003" s="144" t="s">
        <v>20995</v>
      </c>
      <c r="W5003" s="144">
        <v>117452</v>
      </c>
      <c r="X5003" s="144" t="s">
        <v>10623</v>
      </c>
      <c r="Y5003" s="151" t="s">
        <v>10624</v>
      </c>
      <c r="Z5003" s="144" t="s">
        <v>20996</v>
      </c>
      <c r="AA5003" s="160">
        <v>4536</v>
      </c>
    </row>
    <row r="5004" spans="1:27" ht="45" customHeight="1" x14ac:dyDescent="0.25">
      <c r="A5004" s="144" t="s">
        <v>24345</v>
      </c>
      <c r="B5004" s="144" t="s">
        <v>20582</v>
      </c>
      <c r="C5004" s="144">
        <v>8</v>
      </c>
      <c r="D5004" s="144"/>
      <c r="E5004" s="144"/>
      <c r="F5004" s="144">
        <v>1</v>
      </c>
      <c r="G5004" s="144"/>
      <c r="H5004" s="144">
        <v>1000</v>
      </c>
      <c r="I5004" s="144">
        <v>300</v>
      </c>
      <c r="J5004" s="144">
        <v>400</v>
      </c>
      <c r="K5004" s="144">
        <v>300</v>
      </c>
      <c r="L5004" s="144"/>
      <c r="M5004" s="145" t="s">
        <v>2213</v>
      </c>
      <c r="N5004" s="144" t="s">
        <v>88</v>
      </c>
      <c r="O5004" s="144"/>
      <c r="P5004" s="144" t="s">
        <v>2773</v>
      </c>
      <c r="Q5004" s="144"/>
      <c r="R5004" s="144"/>
      <c r="S5004" s="144"/>
      <c r="T5004" s="144"/>
      <c r="U5004" s="144" t="s">
        <v>24345</v>
      </c>
      <c r="V5004" s="144"/>
      <c r="W5004" s="144">
        <v>628307</v>
      </c>
      <c r="X5004" s="144" t="s">
        <v>24346</v>
      </c>
      <c r="Y5004" s="144">
        <v>83460000000</v>
      </c>
      <c r="Z5004" s="144" t="s">
        <v>24347</v>
      </c>
      <c r="AA5004" s="160">
        <v>6078</v>
      </c>
    </row>
    <row r="5005" spans="1:27" ht="45" customHeight="1" x14ac:dyDescent="0.25">
      <c r="A5005" s="144" t="s">
        <v>10625</v>
      </c>
      <c r="B5005" s="144" t="s">
        <v>31363</v>
      </c>
      <c r="C5005" s="144"/>
      <c r="D5005" s="144"/>
      <c r="E5005" s="144"/>
      <c r="F5005" s="144">
        <v>1</v>
      </c>
      <c r="G5005" s="144"/>
      <c r="H5005" s="144">
        <v>798</v>
      </c>
      <c r="I5005" s="144">
        <v>290</v>
      </c>
      <c r="J5005" s="144">
        <v>363</v>
      </c>
      <c r="K5005" s="144">
        <v>145</v>
      </c>
      <c r="L5005" s="144"/>
      <c r="M5005" s="145" t="s">
        <v>2213</v>
      </c>
      <c r="N5005" s="144" t="s">
        <v>20</v>
      </c>
      <c r="O5005" s="144"/>
      <c r="P5005" s="144" t="s">
        <v>2987</v>
      </c>
      <c r="Q5005" s="144"/>
      <c r="R5005" s="144"/>
      <c r="S5005" s="144" t="s">
        <v>4191</v>
      </c>
      <c r="T5005" s="144" t="s">
        <v>10626</v>
      </c>
      <c r="U5005" s="144" t="s">
        <v>10625</v>
      </c>
      <c r="V5005" s="144"/>
      <c r="W5005" s="144">
        <v>601772</v>
      </c>
      <c r="X5005" s="144" t="s">
        <v>13321</v>
      </c>
      <c r="Y5005" s="144" t="s">
        <v>10627</v>
      </c>
      <c r="Z5005" s="144" t="s">
        <v>31364</v>
      </c>
      <c r="AA5005" s="160">
        <v>62</v>
      </c>
    </row>
    <row r="5006" spans="1:27" ht="45" customHeight="1" x14ac:dyDescent="0.25">
      <c r="A5006" s="144" t="s">
        <v>23273</v>
      </c>
      <c r="B5006" s="144" t="s">
        <v>23274</v>
      </c>
      <c r="C5006" s="144"/>
      <c r="D5006" s="144"/>
      <c r="E5006" s="144"/>
      <c r="F5006" s="144">
        <v>1</v>
      </c>
      <c r="G5006" s="144"/>
      <c r="H5006" s="144">
        <v>350</v>
      </c>
      <c r="I5006" s="144">
        <v>200</v>
      </c>
      <c r="J5006" s="144">
        <v>100</v>
      </c>
      <c r="K5006" s="144">
        <v>50</v>
      </c>
      <c r="L5006" s="144"/>
      <c r="M5006" s="145" t="s">
        <v>2213</v>
      </c>
      <c r="N5006" s="144" t="s">
        <v>37</v>
      </c>
      <c r="O5006" s="144"/>
      <c r="P5006" s="144" t="s">
        <v>2591</v>
      </c>
      <c r="Q5006" s="144"/>
      <c r="R5006" s="144"/>
      <c r="S5006" s="144" t="s">
        <v>4191</v>
      </c>
      <c r="T5006" s="144" t="s">
        <v>23275</v>
      </c>
      <c r="U5006" s="144" t="s">
        <v>23273</v>
      </c>
      <c r="V5006" s="144"/>
      <c r="W5006" s="144">
        <v>307214</v>
      </c>
      <c r="X5006" s="144" t="s">
        <v>23276</v>
      </c>
      <c r="Y5006" s="144">
        <v>32814</v>
      </c>
      <c r="Z5006" s="144" t="s">
        <v>23277</v>
      </c>
      <c r="AA5006" s="160">
        <v>5814</v>
      </c>
    </row>
    <row r="5007" spans="1:27" ht="45" customHeight="1" x14ac:dyDescent="0.25">
      <c r="A5007" s="144" t="s">
        <v>14962</v>
      </c>
      <c r="B5007" s="144" t="s">
        <v>14963</v>
      </c>
      <c r="C5007" s="144">
        <v>54</v>
      </c>
      <c r="D5007" s="144"/>
      <c r="E5007" s="144"/>
      <c r="F5007" s="144">
        <v>1</v>
      </c>
      <c r="G5007" s="144"/>
      <c r="H5007" s="144">
        <v>450</v>
      </c>
      <c r="I5007" s="144">
        <v>200</v>
      </c>
      <c r="J5007" s="144">
        <v>200</v>
      </c>
      <c r="K5007" s="144">
        <v>50</v>
      </c>
      <c r="L5007" s="144"/>
      <c r="M5007" s="145" t="s">
        <v>2213</v>
      </c>
      <c r="N5007" s="144" t="s">
        <v>89</v>
      </c>
      <c r="O5007" s="144"/>
      <c r="P5007" s="144" t="s">
        <v>17558</v>
      </c>
      <c r="Q5007" s="144"/>
      <c r="R5007" s="144"/>
      <c r="S5007" s="144"/>
      <c r="T5007" s="144"/>
      <c r="U5007" s="144" t="s">
        <v>14962</v>
      </c>
      <c r="V5007" s="144"/>
      <c r="W5007" s="144">
        <v>455045</v>
      </c>
      <c r="X5007" s="144" t="s">
        <v>23278</v>
      </c>
      <c r="Y5007" s="144"/>
      <c r="Z5007" s="144" t="s">
        <v>14964</v>
      </c>
      <c r="AA5007" s="160">
        <v>3555</v>
      </c>
    </row>
    <row r="5008" spans="1:27" ht="45" customHeight="1" x14ac:dyDescent="0.25">
      <c r="A5008" s="144" t="s">
        <v>14962</v>
      </c>
      <c r="B5008" s="144" t="s">
        <v>14963</v>
      </c>
      <c r="C5008" s="144">
        <v>54</v>
      </c>
      <c r="D5008" s="144"/>
      <c r="E5008" s="144" t="s">
        <v>20997</v>
      </c>
      <c r="F5008" s="144">
        <v>2</v>
      </c>
      <c r="G5008" s="144"/>
      <c r="H5008" s="144"/>
      <c r="I5008" s="144"/>
      <c r="J5008" s="144"/>
      <c r="K5008" s="144"/>
      <c r="L5008" s="144">
        <v>50</v>
      </c>
      <c r="M5008" s="145" t="s">
        <v>2213</v>
      </c>
      <c r="N5008" s="144" t="s">
        <v>89</v>
      </c>
      <c r="O5008" s="144"/>
      <c r="P5008" s="144" t="s">
        <v>17558</v>
      </c>
      <c r="Q5008" s="144"/>
      <c r="R5008" s="144"/>
      <c r="S5008" s="144"/>
      <c r="T5008" s="144"/>
      <c r="U5008" s="144" t="s">
        <v>14962</v>
      </c>
      <c r="V5008" s="144"/>
      <c r="W5008" s="144"/>
      <c r="X5008" s="144"/>
      <c r="Y5008" s="144"/>
      <c r="Z5008" s="144"/>
      <c r="AA5008" s="160">
        <v>5130</v>
      </c>
    </row>
    <row r="5009" spans="1:27" ht="45" customHeight="1" x14ac:dyDescent="0.25">
      <c r="A5009" s="144" t="s">
        <v>24348</v>
      </c>
      <c r="B5009" s="144" t="s">
        <v>15483</v>
      </c>
      <c r="C5009" s="144"/>
      <c r="D5009" s="144" t="s">
        <v>5035</v>
      </c>
      <c r="E5009" s="144"/>
      <c r="F5009" s="144">
        <v>1</v>
      </c>
      <c r="G5009" s="144">
        <v>200</v>
      </c>
      <c r="H5009" s="144"/>
      <c r="I5009" s="144"/>
      <c r="J5009" s="144"/>
      <c r="K5009" s="144"/>
      <c r="L5009" s="144"/>
      <c r="M5009" s="145" t="s">
        <v>2213</v>
      </c>
      <c r="N5009" s="144" t="s">
        <v>76</v>
      </c>
      <c r="O5009" s="144"/>
      <c r="P5009" s="144" t="s">
        <v>2700</v>
      </c>
      <c r="Q5009" s="144" t="s">
        <v>4189</v>
      </c>
      <c r="R5009" s="144" t="s">
        <v>17736</v>
      </c>
      <c r="S5009" s="144"/>
      <c r="T5009" s="144"/>
      <c r="U5009" s="144" t="s">
        <v>24348</v>
      </c>
      <c r="V5009" s="144"/>
      <c r="W5009" s="144">
        <v>412310</v>
      </c>
      <c r="X5009" s="144" t="s">
        <v>25961</v>
      </c>
      <c r="Y5009" s="144">
        <v>88450000000</v>
      </c>
      <c r="Z5009" s="144" t="s">
        <v>25962</v>
      </c>
      <c r="AA5009" s="160">
        <v>6231</v>
      </c>
    </row>
    <row r="5010" spans="1:27" ht="45" customHeight="1" x14ac:dyDescent="0.25">
      <c r="A5010" s="144" t="s">
        <v>27597</v>
      </c>
      <c r="B5010" s="144" t="s">
        <v>14963</v>
      </c>
      <c r="C5010" s="144">
        <v>35</v>
      </c>
      <c r="D5010" s="144"/>
      <c r="E5010" s="144"/>
      <c r="F5010" s="144">
        <v>1</v>
      </c>
      <c r="G5010" s="144"/>
      <c r="H5010" s="144">
        <v>1800</v>
      </c>
      <c r="I5010" s="144">
        <v>750</v>
      </c>
      <c r="J5010" s="144">
        <v>750</v>
      </c>
      <c r="K5010" s="144">
        <v>300</v>
      </c>
      <c r="L5010" s="144"/>
      <c r="M5010" s="145" t="s">
        <v>2213</v>
      </c>
      <c r="N5010" s="144" t="s">
        <v>42</v>
      </c>
      <c r="O5010" s="144"/>
      <c r="P5010" s="144" t="s">
        <v>4085</v>
      </c>
      <c r="Q5010" s="144"/>
      <c r="R5010" s="144"/>
      <c r="S5010" s="144"/>
      <c r="T5010" s="144"/>
      <c r="U5010" s="144" t="s">
        <v>27597</v>
      </c>
      <c r="V5010" s="144"/>
      <c r="W5010" s="144">
        <v>142121</v>
      </c>
      <c r="X5010" s="144" t="s">
        <v>27599</v>
      </c>
      <c r="Y5010" s="144">
        <v>89060000000</v>
      </c>
      <c r="Z5010" s="144" t="s">
        <v>27600</v>
      </c>
      <c r="AA5010" s="160">
        <v>6699</v>
      </c>
    </row>
    <row r="5011" spans="1:27" ht="45" customHeight="1" x14ac:dyDescent="0.25">
      <c r="A5011" s="144" t="s">
        <v>27597</v>
      </c>
      <c r="B5011" s="144" t="s">
        <v>14963</v>
      </c>
      <c r="C5011" s="144">
        <v>35</v>
      </c>
      <c r="D5011" s="144"/>
      <c r="E5011" s="144" t="s">
        <v>15057</v>
      </c>
      <c r="F5011" s="144">
        <v>1</v>
      </c>
      <c r="G5011" s="144">
        <v>150</v>
      </c>
      <c r="H5011" s="144"/>
      <c r="I5011" s="144"/>
      <c r="J5011" s="144"/>
      <c r="K5011" s="144"/>
      <c r="L5011" s="144"/>
      <c r="M5011" s="145" t="s">
        <v>2213</v>
      </c>
      <c r="N5011" s="144" t="s">
        <v>42</v>
      </c>
      <c r="O5011" s="144"/>
      <c r="P5011" s="144" t="s">
        <v>4085</v>
      </c>
      <c r="Q5011" s="144"/>
      <c r="R5011" s="144"/>
      <c r="S5011" s="144"/>
      <c r="T5011" s="144"/>
      <c r="U5011" s="144" t="s">
        <v>27597</v>
      </c>
      <c r="V5011" s="144" t="s">
        <v>27598</v>
      </c>
      <c r="W5011" s="144">
        <v>142121</v>
      </c>
      <c r="X5011" s="144" t="s">
        <v>27599</v>
      </c>
      <c r="Y5011" s="144">
        <v>89060000000</v>
      </c>
      <c r="Z5011" s="144" t="s">
        <v>27600</v>
      </c>
      <c r="AA5011" s="160">
        <v>6700</v>
      </c>
    </row>
    <row r="5012" spans="1:27" ht="45" customHeight="1" x14ac:dyDescent="0.25">
      <c r="A5012" s="144" t="s">
        <v>10632</v>
      </c>
      <c r="B5012" s="144" t="s">
        <v>4208</v>
      </c>
      <c r="C5012" s="144">
        <v>19</v>
      </c>
      <c r="D5012" s="144"/>
      <c r="E5012" s="144"/>
      <c r="F5012" s="144">
        <v>1</v>
      </c>
      <c r="G5012" s="144"/>
      <c r="H5012" s="144">
        <v>1199</v>
      </c>
      <c r="I5012" s="144">
        <v>436</v>
      </c>
      <c r="J5012" s="144">
        <v>545</v>
      </c>
      <c r="K5012" s="144">
        <v>218</v>
      </c>
      <c r="L5012" s="144"/>
      <c r="M5012" s="145" t="s">
        <v>2213</v>
      </c>
      <c r="N5012" s="144" t="s">
        <v>31</v>
      </c>
      <c r="O5012" s="144"/>
      <c r="P5012" s="144" t="s">
        <v>30538</v>
      </c>
      <c r="Q5012" s="144"/>
      <c r="R5012" s="144"/>
      <c r="S5012" s="144" t="s">
        <v>4190</v>
      </c>
      <c r="T5012" s="144" t="s">
        <v>7073</v>
      </c>
      <c r="U5012" s="144" t="s">
        <v>10632</v>
      </c>
      <c r="V5012" s="144"/>
      <c r="W5012" s="144">
        <v>652645</v>
      </c>
      <c r="X5012" s="144" t="s">
        <v>10633</v>
      </c>
      <c r="Y5012" s="144"/>
      <c r="Z5012" s="144" t="s">
        <v>10634</v>
      </c>
      <c r="AA5012" s="160">
        <v>65</v>
      </c>
    </row>
    <row r="5013" spans="1:27" ht="45" customHeight="1" x14ac:dyDescent="0.25">
      <c r="A5013" s="144" t="s">
        <v>10635</v>
      </c>
      <c r="B5013" s="144" t="s">
        <v>4208</v>
      </c>
      <c r="C5013" s="144"/>
      <c r="D5013" s="144" t="s">
        <v>10636</v>
      </c>
      <c r="E5013" s="144"/>
      <c r="F5013" s="144">
        <v>1</v>
      </c>
      <c r="G5013" s="144"/>
      <c r="H5013" s="144">
        <v>798</v>
      </c>
      <c r="I5013" s="144">
        <v>290</v>
      </c>
      <c r="J5013" s="144">
        <v>363</v>
      </c>
      <c r="K5013" s="144">
        <v>145</v>
      </c>
      <c r="L5013" s="144"/>
      <c r="M5013" s="145" t="s">
        <v>2213</v>
      </c>
      <c r="N5013" s="144" t="s">
        <v>86</v>
      </c>
      <c r="O5013" s="144"/>
      <c r="P5013" s="144" t="s">
        <v>3526</v>
      </c>
      <c r="Q5013" s="144"/>
      <c r="R5013" s="144"/>
      <c r="S5013" s="144" t="s">
        <v>4191</v>
      </c>
      <c r="T5013" s="144" t="s">
        <v>10638</v>
      </c>
      <c r="U5013" s="144" t="s">
        <v>10635</v>
      </c>
      <c r="V5013" s="144"/>
      <c r="W5013" s="144"/>
      <c r="X5013" s="144"/>
      <c r="Y5013" s="144"/>
      <c r="Z5013" s="144"/>
      <c r="AA5013" s="160">
        <v>3289</v>
      </c>
    </row>
    <row r="5014" spans="1:27" ht="45" customHeight="1" x14ac:dyDescent="0.25">
      <c r="A5014" s="144" t="s">
        <v>10635</v>
      </c>
      <c r="B5014" s="144" t="s">
        <v>4208</v>
      </c>
      <c r="C5014" s="144"/>
      <c r="D5014" s="144" t="s">
        <v>10636</v>
      </c>
      <c r="E5014" s="144" t="s">
        <v>10637</v>
      </c>
      <c r="F5014" s="144">
        <v>1</v>
      </c>
      <c r="G5014" s="144"/>
      <c r="H5014" s="144">
        <v>798</v>
      </c>
      <c r="I5014" s="144">
        <v>290</v>
      </c>
      <c r="J5014" s="144">
        <v>363</v>
      </c>
      <c r="K5014" s="144">
        <v>145</v>
      </c>
      <c r="L5014" s="144"/>
      <c r="M5014" s="145" t="s">
        <v>2213</v>
      </c>
      <c r="N5014" s="144" t="s">
        <v>86</v>
      </c>
      <c r="O5014" s="144"/>
      <c r="P5014" s="144" t="s">
        <v>3526</v>
      </c>
      <c r="Q5014" s="144"/>
      <c r="R5014" s="144"/>
      <c r="S5014" s="144" t="s">
        <v>4191</v>
      </c>
      <c r="T5014" s="144" t="s">
        <v>10638</v>
      </c>
      <c r="U5014" s="144" t="s">
        <v>10635</v>
      </c>
      <c r="V5014" s="144" t="s">
        <v>10635</v>
      </c>
      <c r="W5014" s="144">
        <v>433368</v>
      </c>
      <c r="X5014" s="144" t="s">
        <v>9026</v>
      </c>
      <c r="Y5014" s="144"/>
      <c r="Z5014" s="144" t="s">
        <v>10639</v>
      </c>
      <c r="AA5014" s="160">
        <v>66</v>
      </c>
    </row>
    <row r="5015" spans="1:27" ht="45" customHeight="1" x14ac:dyDescent="0.25">
      <c r="A5015" s="144" t="s">
        <v>27601</v>
      </c>
      <c r="B5015" s="144" t="s">
        <v>27602</v>
      </c>
      <c r="C5015" s="144"/>
      <c r="D5015" s="144"/>
      <c r="E5015" s="144"/>
      <c r="F5015" s="144">
        <v>3</v>
      </c>
      <c r="G5015" s="144"/>
      <c r="H5015" s="144"/>
      <c r="I5015" s="144"/>
      <c r="J5015" s="144"/>
      <c r="K5015" s="144"/>
      <c r="L5015" s="144">
        <v>150</v>
      </c>
      <c r="M5015" s="145" t="s">
        <v>2213</v>
      </c>
      <c r="N5015" s="144" t="s">
        <v>42</v>
      </c>
      <c r="O5015" s="144"/>
      <c r="P5015" s="144" t="s">
        <v>16611</v>
      </c>
      <c r="Q5015" s="144"/>
      <c r="R5015" s="144"/>
      <c r="S5015" s="144"/>
      <c r="T5015" s="144"/>
      <c r="U5015" s="144" t="s">
        <v>27601</v>
      </c>
      <c r="V5015" s="144"/>
      <c r="W5015" s="144">
        <v>140014</v>
      </c>
      <c r="X5015" s="144" t="s">
        <v>27603</v>
      </c>
      <c r="Y5015" s="144" t="s">
        <v>27604</v>
      </c>
      <c r="Z5015" s="144" t="s">
        <v>27605</v>
      </c>
      <c r="AA5015" s="160">
        <v>6790</v>
      </c>
    </row>
    <row r="5016" spans="1:27" ht="45" customHeight="1" x14ac:dyDescent="0.25">
      <c r="A5016" s="144" t="s">
        <v>10640</v>
      </c>
      <c r="B5016" s="144" t="s">
        <v>4213</v>
      </c>
      <c r="C5016" s="144"/>
      <c r="D5016" s="144"/>
      <c r="E5016" s="144"/>
      <c r="F5016" s="144">
        <v>1</v>
      </c>
      <c r="G5016" s="144"/>
      <c r="H5016" s="144">
        <v>798</v>
      </c>
      <c r="I5016" s="144">
        <v>290</v>
      </c>
      <c r="J5016" s="144">
        <v>363</v>
      </c>
      <c r="K5016" s="144">
        <v>145</v>
      </c>
      <c r="L5016" s="144"/>
      <c r="M5016" s="145" t="s">
        <v>2213</v>
      </c>
      <c r="N5016" s="144" t="s">
        <v>31</v>
      </c>
      <c r="O5016" s="144"/>
      <c r="P5016" s="144" t="s">
        <v>30642</v>
      </c>
      <c r="Q5016" s="144"/>
      <c r="R5016" s="144"/>
      <c r="S5016" s="144" t="s">
        <v>4191</v>
      </c>
      <c r="T5016" s="144" t="s">
        <v>10641</v>
      </c>
      <c r="U5016" s="144" t="s">
        <v>10640</v>
      </c>
      <c r="V5016" s="144"/>
      <c r="W5016" s="144">
        <v>654218</v>
      </c>
      <c r="X5016" s="144" t="s">
        <v>20998</v>
      </c>
      <c r="Y5016" s="144" t="s">
        <v>14906</v>
      </c>
      <c r="Z5016" s="144" t="s">
        <v>13893</v>
      </c>
      <c r="AA5016" s="161">
        <v>67</v>
      </c>
    </row>
    <row r="5017" spans="1:27" ht="45" customHeight="1" x14ac:dyDescent="0.25">
      <c r="A5017" s="144" t="s">
        <v>20999</v>
      </c>
      <c r="B5017" s="144" t="s">
        <v>4205</v>
      </c>
      <c r="C5017" s="144">
        <v>81</v>
      </c>
      <c r="D5017" s="144" t="s">
        <v>4241</v>
      </c>
      <c r="E5017" s="144"/>
      <c r="F5017" s="144">
        <v>1</v>
      </c>
      <c r="G5017" s="144">
        <v>580</v>
      </c>
      <c r="H5017" s="144"/>
      <c r="I5017" s="144"/>
      <c r="J5017" s="144"/>
      <c r="K5017" s="144"/>
      <c r="L5017" s="144"/>
      <c r="M5017" s="145" t="s">
        <v>2213</v>
      </c>
      <c r="N5017" s="144" t="s">
        <v>113</v>
      </c>
      <c r="O5017" s="144"/>
      <c r="P5017" s="144" t="s">
        <v>2538</v>
      </c>
      <c r="Q5017" s="144" t="s">
        <v>4187</v>
      </c>
      <c r="R5017" s="144" t="s">
        <v>21000</v>
      </c>
      <c r="S5017" s="144"/>
      <c r="T5017" s="144"/>
      <c r="U5017" s="144" t="s">
        <v>20999</v>
      </c>
      <c r="V5017" s="144"/>
      <c r="W5017" s="144">
        <v>173009</v>
      </c>
      <c r="X5017" s="144" t="s">
        <v>21001</v>
      </c>
      <c r="Y5017" s="144" t="s">
        <v>21003</v>
      </c>
      <c r="Z5017" s="144" t="s">
        <v>21002</v>
      </c>
      <c r="AA5017" s="161">
        <v>4450</v>
      </c>
    </row>
    <row r="5018" spans="1:27" ht="45" customHeight="1" x14ac:dyDescent="0.25">
      <c r="A5018" s="144" t="s">
        <v>32561</v>
      </c>
      <c r="B5018" s="144" t="s">
        <v>25469</v>
      </c>
      <c r="C5018" s="144"/>
      <c r="D5018" s="144" t="s">
        <v>32562</v>
      </c>
      <c r="E5018" s="144"/>
      <c r="F5018" s="144">
        <v>1</v>
      </c>
      <c r="G5018" s="144"/>
      <c r="H5018" s="144">
        <v>150</v>
      </c>
      <c r="I5018" s="144">
        <v>150</v>
      </c>
      <c r="J5018" s="144"/>
      <c r="K5018" s="144"/>
      <c r="L5018" s="144"/>
      <c r="M5018" s="145" t="s">
        <v>2213</v>
      </c>
      <c r="N5018" s="144" t="s">
        <v>18</v>
      </c>
      <c r="O5018" s="144"/>
      <c r="P5018" s="144" t="s">
        <v>2446</v>
      </c>
      <c r="Q5018" s="144"/>
      <c r="R5018" s="144"/>
      <c r="S5018" s="144" t="s">
        <v>4191</v>
      </c>
      <c r="T5018" s="144" t="s">
        <v>19557</v>
      </c>
      <c r="U5018" s="144" t="s">
        <v>32561</v>
      </c>
      <c r="V5018" s="144"/>
      <c r="W5018" s="144">
        <v>308501</v>
      </c>
      <c r="X5018" s="144" t="s">
        <v>32563</v>
      </c>
      <c r="Y5018" s="144" t="s">
        <v>32564</v>
      </c>
      <c r="Z5018" s="144" t="s">
        <v>32565</v>
      </c>
      <c r="AA5018" s="160">
        <v>7198</v>
      </c>
    </row>
    <row r="5019" spans="1:27" ht="45" customHeight="1" x14ac:dyDescent="0.25">
      <c r="A5019" s="144" t="s">
        <v>32561</v>
      </c>
      <c r="B5019" s="144" t="s">
        <v>25469</v>
      </c>
      <c r="C5019" s="144"/>
      <c r="D5019" s="144" t="s">
        <v>32562</v>
      </c>
      <c r="E5019" s="144" t="s">
        <v>16325</v>
      </c>
      <c r="F5019" s="144">
        <v>1</v>
      </c>
      <c r="G5019" s="144">
        <v>100</v>
      </c>
      <c r="H5019" s="144"/>
      <c r="I5019" s="144"/>
      <c r="J5019" s="144"/>
      <c r="K5019" s="144"/>
      <c r="L5019" s="144"/>
      <c r="M5019" s="145" t="s">
        <v>2213</v>
      </c>
      <c r="N5019" s="144" t="s">
        <v>18</v>
      </c>
      <c r="O5019" s="144"/>
      <c r="P5019" s="144" t="s">
        <v>2446</v>
      </c>
      <c r="Q5019" s="144" t="s">
        <v>19102</v>
      </c>
      <c r="R5019" s="144" t="s">
        <v>33032</v>
      </c>
      <c r="S5019" s="144" t="s">
        <v>4191</v>
      </c>
      <c r="T5019" s="144" t="s">
        <v>19557</v>
      </c>
      <c r="U5019" s="144" t="s">
        <v>32561</v>
      </c>
      <c r="V5019" s="144" t="s">
        <v>32566</v>
      </c>
      <c r="W5019" s="144">
        <v>308503</v>
      </c>
      <c r="X5019" s="144" t="s">
        <v>32563</v>
      </c>
      <c r="Y5019" s="144">
        <v>89190000000</v>
      </c>
      <c r="Z5019" s="144" t="s">
        <v>37391</v>
      </c>
      <c r="AA5019" s="160">
        <v>7382</v>
      </c>
    </row>
    <row r="5020" spans="1:27" ht="45" customHeight="1" x14ac:dyDescent="0.25">
      <c r="A5020" s="144" t="s">
        <v>10642</v>
      </c>
      <c r="B5020" s="144" t="s">
        <v>4208</v>
      </c>
      <c r="C5020" s="144">
        <v>266</v>
      </c>
      <c r="D5020" s="144"/>
      <c r="E5020" s="144"/>
      <c r="F5020" s="144">
        <v>1</v>
      </c>
      <c r="G5020" s="144"/>
      <c r="H5020" s="144">
        <v>1799</v>
      </c>
      <c r="I5020" s="144">
        <v>654</v>
      </c>
      <c r="J5020" s="144">
        <v>818</v>
      </c>
      <c r="K5020" s="144">
        <v>327</v>
      </c>
      <c r="L5020" s="144"/>
      <c r="M5020" s="145" t="s">
        <v>2213</v>
      </c>
      <c r="N5020" s="144" t="s">
        <v>43</v>
      </c>
      <c r="O5020" s="144"/>
      <c r="P5020" s="144" t="s">
        <v>30533</v>
      </c>
      <c r="Q5020" s="144"/>
      <c r="R5020" s="144"/>
      <c r="S5020" s="144" t="s">
        <v>4189</v>
      </c>
      <c r="T5020" s="144" t="s">
        <v>4610</v>
      </c>
      <c r="U5020" s="144" t="s">
        <v>10642</v>
      </c>
      <c r="V5020" s="144"/>
      <c r="W5020" s="144">
        <v>184682</v>
      </c>
      <c r="X5020" s="144" t="s">
        <v>13322</v>
      </c>
      <c r="Y5020" s="144"/>
      <c r="Z5020" s="144"/>
      <c r="AA5020" s="160">
        <v>68</v>
      </c>
    </row>
    <row r="5021" spans="1:27" ht="45" customHeight="1" x14ac:dyDescent="0.25">
      <c r="A5021" s="144" t="s">
        <v>17308</v>
      </c>
      <c r="B5021" s="144" t="s">
        <v>15483</v>
      </c>
      <c r="C5021" s="144">
        <v>65</v>
      </c>
      <c r="D5021" s="144"/>
      <c r="E5021" s="144"/>
      <c r="F5021" s="144">
        <v>1</v>
      </c>
      <c r="G5021" s="144">
        <v>172</v>
      </c>
      <c r="H5021" s="144"/>
      <c r="I5021" s="144"/>
      <c r="J5021" s="144"/>
      <c r="K5021" s="144"/>
      <c r="L5021" s="144"/>
      <c r="M5021" s="145" t="s">
        <v>2213</v>
      </c>
      <c r="N5021" s="144" t="s">
        <v>22</v>
      </c>
      <c r="O5021" s="144"/>
      <c r="P5021" s="144" t="s">
        <v>2784</v>
      </c>
      <c r="Q5021" s="144"/>
      <c r="R5021" s="144"/>
      <c r="S5021" s="144"/>
      <c r="T5021" s="144"/>
      <c r="U5021" s="144" t="s">
        <v>17308</v>
      </c>
      <c r="V5021" s="144"/>
      <c r="W5021" s="144">
        <v>160029</v>
      </c>
      <c r="X5021" s="144" t="s">
        <v>17309</v>
      </c>
      <c r="Y5021" s="144" t="s">
        <v>17310</v>
      </c>
      <c r="Z5021" s="144" t="s">
        <v>17311</v>
      </c>
      <c r="AA5021" s="160">
        <v>4289</v>
      </c>
    </row>
    <row r="5022" spans="1:27" ht="45" customHeight="1" x14ac:dyDescent="0.25">
      <c r="A5022" s="144" t="s">
        <v>36903</v>
      </c>
      <c r="B5022" s="144" t="s">
        <v>36904</v>
      </c>
      <c r="C5022" s="144">
        <v>1</v>
      </c>
      <c r="D5022" s="144"/>
      <c r="E5022" s="144"/>
      <c r="F5022" s="144">
        <v>1</v>
      </c>
      <c r="G5022" s="144"/>
      <c r="H5022" s="144">
        <v>450</v>
      </c>
      <c r="I5022" s="144">
        <v>200</v>
      </c>
      <c r="J5022" s="144">
        <v>200</v>
      </c>
      <c r="K5022" s="144">
        <v>50</v>
      </c>
      <c r="L5022" s="144"/>
      <c r="M5022" s="145" t="s">
        <v>2213</v>
      </c>
      <c r="N5022" s="144" t="s">
        <v>31</v>
      </c>
      <c r="O5022" s="144"/>
      <c r="P5022" s="144" t="s">
        <v>30686</v>
      </c>
      <c r="Q5022" s="144"/>
      <c r="R5022" s="144"/>
      <c r="S5022" s="144" t="s">
        <v>28025</v>
      </c>
      <c r="T5022" s="144" t="s">
        <v>36905</v>
      </c>
      <c r="U5022" s="144" t="s">
        <v>36903</v>
      </c>
      <c r="V5022" s="144"/>
      <c r="W5022" s="144">
        <v>652210</v>
      </c>
      <c r="X5022" s="144" t="s">
        <v>36906</v>
      </c>
      <c r="Y5022" s="144" t="s">
        <v>36907</v>
      </c>
      <c r="Z5022" s="144" t="s">
        <v>36908</v>
      </c>
      <c r="AA5022" s="160">
        <v>7787</v>
      </c>
    </row>
    <row r="5023" spans="1:27" ht="45" customHeight="1" x14ac:dyDescent="0.25">
      <c r="A5023" s="144" t="s">
        <v>21004</v>
      </c>
      <c r="B5023" s="144" t="s">
        <v>21005</v>
      </c>
      <c r="C5023" s="144"/>
      <c r="D5023" s="144"/>
      <c r="E5023" s="144"/>
      <c r="F5023" s="144">
        <v>2</v>
      </c>
      <c r="G5023" s="144"/>
      <c r="H5023" s="144"/>
      <c r="I5023" s="144"/>
      <c r="J5023" s="144"/>
      <c r="K5023" s="144"/>
      <c r="L5023" s="144">
        <v>500</v>
      </c>
      <c r="M5023" s="145" t="s">
        <v>2213</v>
      </c>
      <c r="N5023" s="144" t="s">
        <v>89</v>
      </c>
      <c r="O5023" s="144"/>
      <c r="P5023" s="144" t="s">
        <v>13875</v>
      </c>
      <c r="Q5023" s="144"/>
      <c r="R5023" s="144"/>
      <c r="S5023" s="144"/>
      <c r="T5023" s="144"/>
      <c r="U5023" s="144" t="s">
        <v>21004</v>
      </c>
      <c r="V5023" s="144"/>
      <c r="W5023" s="144">
        <v>456800</v>
      </c>
      <c r="X5023" s="144" t="s">
        <v>11796</v>
      </c>
      <c r="Y5023" s="144"/>
      <c r="Z5023" s="144" t="s">
        <v>21006</v>
      </c>
      <c r="AA5023" s="161">
        <v>3584</v>
      </c>
    </row>
    <row r="5024" spans="1:27" ht="45" customHeight="1" x14ac:dyDescent="0.25">
      <c r="A5024" s="144" t="s">
        <v>21004</v>
      </c>
      <c r="B5024" s="144" t="s">
        <v>21005</v>
      </c>
      <c r="C5024" s="144"/>
      <c r="D5024" s="144"/>
      <c r="E5024" s="144" t="s">
        <v>21007</v>
      </c>
      <c r="F5024" s="144">
        <v>2</v>
      </c>
      <c r="G5024" s="144"/>
      <c r="H5024" s="144"/>
      <c r="I5024" s="144"/>
      <c r="J5024" s="144"/>
      <c r="K5024" s="144"/>
      <c r="L5024" s="144">
        <v>500</v>
      </c>
      <c r="M5024" s="145" t="s">
        <v>2213</v>
      </c>
      <c r="N5024" s="144" t="s">
        <v>89</v>
      </c>
      <c r="O5024" s="144"/>
      <c r="P5024" s="144" t="s">
        <v>13875</v>
      </c>
      <c r="Q5024" s="144"/>
      <c r="R5024" s="144"/>
      <c r="S5024" s="144"/>
      <c r="T5024" s="144"/>
      <c r="U5024" s="144" t="s">
        <v>21004</v>
      </c>
      <c r="V5024" s="144" t="s">
        <v>21008</v>
      </c>
      <c r="W5024" s="144">
        <v>456800</v>
      </c>
      <c r="X5024" s="144" t="s">
        <v>11796</v>
      </c>
      <c r="Y5024" s="144"/>
      <c r="Z5024" s="144"/>
      <c r="AA5024" s="160">
        <v>3598</v>
      </c>
    </row>
    <row r="5025" spans="1:27" ht="45" customHeight="1" x14ac:dyDescent="0.25">
      <c r="A5025" s="144" t="s">
        <v>10643</v>
      </c>
      <c r="B5025" s="144" t="s">
        <v>32571</v>
      </c>
      <c r="C5025" s="144"/>
      <c r="D5025" s="144"/>
      <c r="E5025" s="144"/>
      <c r="F5025" s="144">
        <v>5</v>
      </c>
      <c r="G5025" s="144"/>
      <c r="H5025" s="144"/>
      <c r="I5025" s="144"/>
      <c r="J5025" s="144"/>
      <c r="K5025" s="144"/>
      <c r="L5025" s="144">
        <v>850</v>
      </c>
      <c r="M5025" s="145" t="s">
        <v>2213</v>
      </c>
      <c r="N5025" s="144" t="s">
        <v>49</v>
      </c>
      <c r="O5025" s="144"/>
      <c r="P5025" s="144" t="s">
        <v>30731</v>
      </c>
      <c r="Q5025" s="144" t="s">
        <v>4189</v>
      </c>
      <c r="R5025" s="144" t="s">
        <v>10644</v>
      </c>
      <c r="S5025" s="144" t="s">
        <v>4189</v>
      </c>
      <c r="T5025" s="144" t="s">
        <v>10644</v>
      </c>
      <c r="U5025" s="144" t="s">
        <v>10643</v>
      </c>
      <c r="V5025" s="144"/>
      <c r="W5025" s="144">
        <v>618601</v>
      </c>
      <c r="X5025" s="144" t="s">
        <v>10645</v>
      </c>
      <c r="Y5025" s="144" t="s">
        <v>10646</v>
      </c>
      <c r="Z5025" s="144" t="s">
        <v>10647</v>
      </c>
      <c r="AA5025" s="160">
        <v>69</v>
      </c>
    </row>
    <row r="5026" spans="1:27" ht="45" customHeight="1" x14ac:dyDescent="0.25">
      <c r="A5026" s="144" t="s">
        <v>10648</v>
      </c>
      <c r="B5026" s="144" t="s">
        <v>4208</v>
      </c>
      <c r="C5026" s="144">
        <v>2</v>
      </c>
      <c r="D5026" s="144"/>
      <c r="E5026" s="144"/>
      <c r="F5026" s="144">
        <v>1</v>
      </c>
      <c r="G5026" s="144"/>
      <c r="H5026" s="144">
        <v>798</v>
      </c>
      <c r="I5026" s="144">
        <v>290</v>
      </c>
      <c r="J5026" s="144">
        <v>363</v>
      </c>
      <c r="K5026" s="144">
        <v>145</v>
      </c>
      <c r="L5026" s="144"/>
      <c r="M5026" s="145" t="s">
        <v>2213</v>
      </c>
      <c r="N5026" s="144" t="s">
        <v>27</v>
      </c>
      <c r="O5026" s="144"/>
      <c r="P5026" s="144" t="s">
        <v>3231</v>
      </c>
      <c r="Q5026" s="144"/>
      <c r="R5026" s="144"/>
      <c r="S5026" s="144" t="s">
        <v>4190</v>
      </c>
      <c r="T5026" s="144" t="s">
        <v>10649</v>
      </c>
      <c r="U5026" s="144" t="s">
        <v>10648</v>
      </c>
      <c r="V5026" s="144"/>
      <c r="W5026" s="144">
        <v>666534</v>
      </c>
      <c r="X5026" s="144" t="s">
        <v>13323</v>
      </c>
      <c r="Y5026" s="144" t="s">
        <v>10652</v>
      </c>
      <c r="Z5026" s="144" t="s">
        <v>10651</v>
      </c>
      <c r="AA5026" s="160">
        <v>71</v>
      </c>
    </row>
    <row r="5027" spans="1:27" ht="45" customHeight="1" x14ac:dyDescent="0.25">
      <c r="A5027" s="144" t="s">
        <v>10648</v>
      </c>
      <c r="B5027" s="144" t="s">
        <v>4208</v>
      </c>
      <c r="C5027" s="144">
        <v>2</v>
      </c>
      <c r="D5027" s="144"/>
      <c r="E5027" s="144" t="s">
        <v>18190</v>
      </c>
      <c r="F5027" s="144">
        <v>1</v>
      </c>
      <c r="G5027" s="144">
        <v>200</v>
      </c>
      <c r="H5027" s="144"/>
      <c r="I5027" s="144"/>
      <c r="J5027" s="144"/>
      <c r="K5027" s="144"/>
      <c r="L5027" s="144"/>
      <c r="M5027" s="145" t="s">
        <v>2213</v>
      </c>
      <c r="N5027" s="144" t="s">
        <v>27</v>
      </c>
      <c r="O5027" s="144"/>
      <c r="P5027" s="144" t="s">
        <v>3231</v>
      </c>
      <c r="Q5027" s="144"/>
      <c r="R5027" s="144"/>
      <c r="S5027" s="144" t="s">
        <v>4190</v>
      </c>
      <c r="T5027" s="144" t="s">
        <v>10649</v>
      </c>
      <c r="U5027" s="144" t="s">
        <v>10648</v>
      </c>
      <c r="V5027" s="144" t="s">
        <v>10648</v>
      </c>
      <c r="W5027" s="144">
        <v>666534</v>
      </c>
      <c r="X5027" s="144" t="s">
        <v>12119</v>
      </c>
      <c r="Y5027" s="144" t="s">
        <v>10650</v>
      </c>
      <c r="Z5027" s="144" t="s">
        <v>10651</v>
      </c>
      <c r="AA5027" s="160">
        <v>70</v>
      </c>
    </row>
    <row r="5028" spans="1:27" ht="45" customHeight="1" x14ac:dyDescent="0.25">
      <c r="A5028" s="144" t="s">
        <v>25963</v>
      </c>
      <c r="B5028" s="144" t="s">
        <v>25964</v>
      </c>
      <c r="C5028" s="144"/>
      <c r="D5028" s="144"/>
      <c r="E5028" s="144"/>
      <c r="F5028" s="144">
        <v>1</v>
      </c>
      <c r="G5028" s="144"/>
      <c r="H5028" s="144">
        <v>110</v>
      </c>
      <c r="I5028" s="144">
        <v>50</v>
      </c>
      <c r="J5028" s="144">
        <v>50</v>
      </c>
      <c r="K5028" s="144">
        <v>10</v>
      </c>
      <c r="L5028" s="144"/>
      <c r="M5028" s="145" t="s">
        <v>2213</v>
      </c>
      <c r="N5028" s="144" t="s">
        <v>18</v>
      </c>
      <c r="O5028" s="144"/>
      <c r="P5028" s="144" t="s">
        <v>17727</v>
      </c>
      <c r="Q5028" s="144"/>
      <c r="R5028" s="144"/>
      <c r="S5028" s="144" t="s">
        <v>15453</v>
      </c>
      <c r="T5028" s="144" t="s">
        <v>25965</v>
      </c>
      <c r="U5028" s="144" t="s">
        <v>25963</v>
      </c>
      <c r="V5028" s="144"/>
      <c r="W5028" s="144">
        <v>309091</v>
      </c>
      <c r="X5028" s="144" t="s">
        <v>25966</v>
      </c>
      <c r="Y5028" s="144" t="s">
        <v>25967</v>
      </c>
      <c r="Z5028" s="144" t="s">
        <v>25968</v>
      </c>
      <c r="AA5028" s="161">
        <v>6599</v>
      </c>
    </row>
    <row r="5029" spans="1:27" ht="45" customHeight="1" x14ac:dyDescent="0.25">
      <c r="A5029" s="144" t="s">
        <v>24349</v>
      </c>
      <c r="B5029" s="144" t="s">
        <v>4205</v>
      </c>
      <c r="C5029" s="144">
        <v>17</v>
      </c>
      <c r="D5029" s="144" t="s">
        <v>5463</v>
      </c>
      <c r="E5029" s="144"/>
      <c r="F5029" s="144">
        <v>1</v>
      </c>
      <c r="G5029" s="144">
        <v>320</v>
      </c>
      <c r="H5029" s="144"/>
      <c r="I5029" s="144"/>
      <c r="J5029" s="144"/>
      <c r="K5029" s="144"/>
      <c r="L5029" s="144"/>
      <c r="M5029" s="145" t="s">
        <v>2213</v>
      </c>
      <c r="N5029" s="144" t="s">
        <v>92</v>
      </c>
      <c r="O5029" s="144"/>
      <c r="P5029" s="144" t="s">
        <v>2979</v>
      </c>
      <c r="Q5029" s="144"/>
      <c r="R5029" s="144"/>
      <c r="S5029" s="144" t="s">
        <v>4189</v>
      </c>
      <c r="T5029" s="144" t="s">
        <v>24350</v>
      </c>
      <c r="U5029" s="144" t="s">
        <v>24349</v>
      </c>
      <c r="V5029" s="144"/>
      <c r="W5029" s="144">
        <v>629000</v>
      </c>
      <c r="X5029" s="144" t="s">
        <v>24351</v>
      </c>
      <c r="Y5029" s="144">
        <v>89200000000</v>
      </c>
      <c r="Z5029" s="144" t="s">
        <v>24352</v>
      </c>
      <c r="AA5029" s="160">
        <v>6154</v>
      </c>
    </row>
    <row r="5030" spans="1:27" ht="45" customHeight="1" x14ac:dyDescent="0.25">
      <c r="A5030" s="144" t="s">
        <v>25969</v>
      </c>
      <c r="B5030" s="144" t="s">
        <v>16501</v>
      </c>
      <c r="C5030" s="144">
        <v>17</v>
      </c>
      <c r="D5030" s="144" t="s">
        <v>5203</v>
      </c>
      <c r="E5030" s="144"/>
      <c r="F5030" s="144">
        <v>1</v>
      </c>
      <c r="G5030" s="144">
        <v>350</v>
      </c>
      <c r="H5030" s="144"/>
      <c r="I5030" s="144"/>
      <c r="J5030" s="144"/>
      <c r="K5030" s="144"/>
      <c r="L5030" s="144"/>
      <c r="M5030" s="145" t="s">
        <v>2213</v>
      </c>
      <c r="N5030" s="144" t="s">
        <v>32</v>
      </c>
      <c r="O5030" s="144"/>
      <c r="P5030" s="144" t="s">
        <v>3737</v>
      </c>
      <c r="Q5030" s="144"/>
      <c r="R5030" s="144"/>
      <c r="S5030" s="144" t="s">
        <v>4189</v>
      </c>
      <c r="T5030" s="144" t="s">
        <v>25970</v>
      </c>
      <c r="U5030" s="144" t="s">
        <v>25969</v>
      </c>
      <c r="V5030" s="144"/>
      <c r="W5030" s="144">
        <v>612740</v>
      </c>
      <c r="X5030" s="144" t="s">
        <v>25971</v>
      </c>
      <c r="Y5030" s="144" t="s">
        <v>25972</v>
      </c>
      <c r="Z5030" s="144" t="s">
        <v>25973</v>
      </c>
      <c r="AA5030" s="160">
        <v>6611</v>
      </c>
    </row>
    <row r="5031" spans="1:27" ht="45" customHeight="1" x14ac:dyDescent="0.25">
      <c r="A5031" s="144" t="s">
        <v>10654</v>
      </c>
      <c r="B5031" s="144" t="s">
        <v>4208</v>
      </c>
      <c r="C5031" s="144"/>
      <c r="D5031" s="144"/>
      <c r="E5031" s="144"/>
      <c r="F5031" s="144">
        <v>1</v>
      </c>
      <c r="G5031" s="144"/>
      <c r="H5031" s="144">
        <v>798</v>
      </c>
      <c r="I5031" s="144">
        <v>290</v>
      </c>
      <c r="J5031" s="144">
        <v>363</v>
      </c>
      <c r="K5031" s="144">
        <v>145</v>
      </c>
      <c r="L5031" s="144"/>
      <c r="M5031" s="145" t="s">
        <v>2213</v>
      </c>
      <c r="N5031" s="144" t="s">
        <v>35</v>
      </c>
      <c r="O5031" s="144"/>
      <c r="P5031" s="144" t="s">
        <v>3850</v>
      </c>
      <c r="Q5031" s="144"/>
      <c r="R5031" s="144"/>
      <c r="S5031" s="144" t="s">
        <v>4191</v>
      </c>
      <c r="T5031" s="144" t="s">
        <v>10655</v>
      </c>
      <c r="U5031" s="144" t="s">
        <v>10654</v>
      </c>
      <c r="V5031" s="144"/>
      <c r="W5031" s="144">
        <v>662042</v>
      </c>
      <c r="X5031" s="144" t="s">
        <v>6635</v>
      </c>
      <c r="Y5031" s="151" t="s">
        <v>10656</v>
      </c>
      <c r="Z5031" s="144" t="s">
        <v>7250</v>
      </c>
      <c r="AA5031" s="161">
        <v>73</v>
      </c>
    </row>
    <row r="5032" spans="1:27" ht="45" customHeight="1" x14ac:dyDescent="0.25">
      <c r="A5032" s="144" t="s">
        <v>10657</v>
      </c>
      <c r="B5032" s="144" t="s">
        <v>30303</v>
      </c>
      <c r="C5032" s="144"/>
      <c r="D5032" s="144"/>
      <c r="E5032" s="144"/>
      <c r="F5032" s="144">
        <v>1</v>
      </c>
      <c r="G5032" s="144"/>
      <c r="H5032" s="144">
        <v>798</v>
      </c>
      <c r="I5032" s="144">
        <v>290</v>
      </c>
      <c r="J5032" s="144">
        <v>363</v>
      </c>
      <c r="K5032" s="144">
        <v>145</v>
      </c>
      <c r="L5032" s="144"/>
      <c r="M5032" s="145" t="s">
        <v>2213</v>
      </c>
      <c r="N5032" s="144" t="s">
        <v>16</v>
      </c>
      <c r="O5032" s="144"/>
      <c r="P5032" s="144" t="s">
        <v>3693</v>
      </c>
      <c r="Q5032" s="144"/>
      <c r="R5032" s="144"/>
      <c r="S5032" s="144" t="s">
        <v>4190</v>
      </c>
      <c r="T5032" s="144" t="s">
        <v>10658</v>
      </c>
      <c r="U5032" s="144" t="s">
        <v>10657</v>
      </c>
      <c r="V5032" s="144"/>
      <c r="W5032" s="144">
        <v>164559</v>
      </c>
      <c r="X5032" s="144" t="s">
        <v>30304</v>
      </c>
      <c r="Y5032" s="144"/>
      <c r="Z5032" s="144" t="s">
        <v>30305</v>
      </c>
      <c r="AA5032" s="160">
        <v>74</v>
      </c>
    </row>
    <row r="5033" spans="1:27" ht="45" customHeight="1" x14ac:dyDescent="0.25">
      <c r="A5033" s="144" t="s">
        <v>23279</v>
      </c>
      <c r="B5033" s="144" t="s">
        <v>13672</v>
      </c>
      <c r="C5033" s="144">
        <v>1582</v>
      </c>
      <c r="D5033" s="144"/>
      <c r="E5033" s="144"/>
      <c r="F5033" s="144">
        <v>1</v>
      </c>
      <c r="G5033" s="144"/>
      <c r="H5033" s="144">
        <v>2000</v>
      </c>
      <c r="I5033" s="144">
        <v>600</v>
      </c>
      <c r="J5033" s="144">
        <v>800</v>
      </c>
      <c r="K5033" s="144">
        <v>600</v>
      </c>
      <c r="L5033" s="144"/>
      <c r="M5033" s="145" t="s">
        <v>2213</v>
      </c>
      <c r="N5033" s="144" t="s">
        <v>41</v>
      </c>
      <c r="O5033" s="144"/>
      <c r="P5033" s="144" t="s">
        <v>2936</v>
      </c>
      <c r="Q5033" s="144"/>
      <c r="R5033" s="144"/>
      <c r="S5033" s="144"/>
      <c r="T5033" s="144"/>
      <c r="U5033" s="144" t="s">
        <v>23279</v>
      </c>
      <c r="V5033" s="144"/>
      <c r="W5033" s="144"/>
      <c r="X5033" s="144"/>
      <c r="Y5033" s="144"/>
      <c r="Z5033" s="144"/>
      <c r="AA5033" s="160">
        <v>5363</v>
      </c>
    </row>
    <row r="5034" spans="1:27" ht="45" customHeight="1" x14ac:dyDescent="0.25">
      <c r="A5034" s="144" t="s">
        <v>23279</v>
      </c>
      <c r="B5034" s="144" t="s">
        <v>13672</v>
      </c>
      <c r="C5034" s="144">
        <v>1582</v>
      </c>
      <c r="D5034" s="144"/>
      <c r="E5034" s="144" t="s">
        <v>23281</v>
      </c>
      <c r="F5034" s="144">
        <v>1</v>
      </c>
      <c r="G5034" s="144">
        <v>1014</v>
      </c>
      <c r="H5034" s="144"/>
      <c r="I5034" s="144"/>
      <c r="J5034" s="144"/>
      <c r="K5034" s="144"/>
      <c r="L5034" s="144"/>
      <c r="M5034" s="145" t="s">
        <v>2213</v>
      </c>
      <c r="N5034" s="144" t="s">
        <v>41</v>
      </c>
      <c r="O5034" s="144"/>
      <c r="P5034" s="144" t="s">
        <v>2936</v>
      </c>
      <c r="Q5034" s="144"/>
      <c r="R5034" s="144"/>
      <c r="S5034" s="144"/>
      <c r="T5034" s="144"/>
      <c r="U5034" s="144" t="s">
        <v>23279</v>
      </c>
      <c r="V5034" s="144" t="s">
        <v>25974</v>
      </c>
      <c r="W5034" s="144">
        <v>117519</v>
      </c>
      <c r="X5034" s="144" t="s">
        <v>23282</v>
      </c>
      <c r="Y5034" s="144" t="s">
        <v>23283</v>
      </c>
      <c r="Z5034" s="144" t="s">
        <v>23284</v>
      </c>
      <c r="AA5034" s="160">
        <v>5714</v>
      </c>
    </row>
    <row r="5035" spans="1:27" ht="45" customHeight="1" x14ac:dyDescent="0.25">
      <c r="A5035" s="144" t="s">
        <v>23279</v>
      </c>
      <c r="B5035" s="144" t="s">
        <v>13672</v>
      </c>
      <c r="C5035" s="144">
        <v>1582</v>
      </c>
      <c r="D5035" s="144"/>
      <c r="E5035" s="144" t="s">
        <v>6696</v>
      </c>
      <c r="F5035" s="144">
        <v>1</v>
      </c>
      <c r="G5035" s="144">
        <v>250</v>
      </c>
      <c r="H5035" s="144"/>
      <c r="I5035" s="144"/>
      <c r="J5035" s="144"/>
      <c r="K5035" s="144"/>
      <c r="L5035" s="144"/>
      <c r="M5035" s="145" t="s">
        <v>2213</v>
      </c>
      <c r="N5035" s="144" t="s">
        <v>41</v>
      </c>
      <c r="O5035" s="144"/>
      <c r="P5035" s="144" t="s">
        <v>2936</v>
      </c>
      <c r="Q5035" s="144"/>
      <c r="R5035" s="144"/>
      <c r="S5035" s="144"/>
      <c r="T5035" s="144"/>
      <c r="U5035" s="144" t="s">
        <v>23279</v>
      </c>
      <c r="V5035" s="144"/>
      <c r="W5035" s="144">
        <v>117587</v>
      </c>
      <c r="X5035" s="144" t="s">
        <v>23280</v>
      </c>
      <c r="Y5035" s="144"/>
      <c r="Z5035" s="144"/>
      <c r="AA5035" s="160">
        <v>4706</v>
      </c>
    </row>
    <row r="5036" spans="1:27" ht="45" customHeight="1" x14ac:dyDescent="0.25">
      <c r="A5036" s="144" t="s">
        <v>30306</v>
      </c>
      <c r="B5036" s="144" t="s">
        <v>32572</v>
      </c>
      <c r="C5036" s="144"/>
      <c r="D5036" s="144"/>
      <c r="E5036" s="144"/>
      <c r="F5036" s="144">
        <v>1</v>
      </c>
      <c r="G5036" s="144"/>
      <c r="H5036" s="144">
        <v>300</v>
      </c>
      <c r="I5036" s="144">
        <v>100</v>
      </c>
      <c r="J5036" s="144">
        <v>150</v>
      </c>
      <c r="K5036" s="144">
        <v>50</v>
      </c>
      <c r="L5036" s="144"/>
      <c r="M5036" s="145" t="s">
        <v>2213</v>
      </c>
      <c r="N5036" s="144" t="s">
        <v>69</v>
      </c>
      <c r="O5036" s="144"/>
      <c r="P5036" s="144" t="s">
        <v>3754</v>
      </c>
      <c r="Q5036" s="144"/>
      <c r="R5036" s="144"/>
      <c r="S5036" s="144" t="s">
        <v>15453</v>
      </c>
      <c r="T5036" s="144" t="s">
        <v>20116</v>
      </c>
      <c r="U5036" s="144" t="s">
        <v>30306</v>
      </c>
      <c r="V5036" s="144"/>
      <c r="W5036" s="144">
        <v>427253</v>
      </c>
      <c r="X5036" s="144" t="s">
        <v>20117</v>
      </c>
      <c r="Y5036" s="144" t="s">
        <v>30307</v>
      </c>
      <c r="Z5036" s="144" t="s">
        <v>30308</v>
      </c>
      <c r="AA5036" s="160">
        <v>5287</v>
      </c>
    </row>
    <row r="5037" spans="1:27" ht="45" customHeight="1" x14ac:dyDescent="0.25">
      <c r="A5037" s="144" t="s">
        <v>10659</v>
      </c>
      <c r="B5037" s="144" t="s">
        <v>4230</v>
      </c>
      <c r="C5037" s="144"/>
      <c r="D5037" s="144"/>
      <c r="E5037" s="144"/>
      <c r="F5037" s="144">
        <v>5</v>
      </c>
      <c r="G5037" s="144"/>
      <c r="H5037" s="144"/>
      <c r="I5037" s="144"/>
      <c r="J5037" s="144"/>
      <c r="K5037" s="144"/>
      <c r="L5037" s="144">
        <v>160</v>
      </c>
      <c r="M5037" s="145" t="s">
        <v>2213</v>
      </c>
      <c r="N5037" s="144" t="s">
        <v>33</v>
      </c>
      <c r="O5037" s="144"/>
      <c r="P5037" s="144" t="s">
        <v>3848</v>
      </c>
      <c r="Q5037" s="144"/>
      <c r="R5037" s="144"/>
      <c r="S5037" s="144" t="s">
        <v>4190</v>
      </c>
      <c r="T5037" s="144" t="s">
        <v>10660</v>
      </c>
      <c r="U5037" s="144" t="s">
        <v>10659</v>
      </c>
      <c r="V5037" s="144"/>
      <c r="W5037" s="144">
        <v>157510</v>
      </c>
      <c r="X5037" s="144" t="s">
        <v>10661</v>
      </c>
      <c r="Y5037" s="144"/>
      <c r="Z5037" s="144"/>
      <c r="AA5037" s="160">
        <v>75</v>
      </c>
    </row>
    <row r="5038" spans="1:27" ht="45" customHeight="1" x14ac:dyDescent="0.25">
      <c r="A5038" s="144" t="s">
        <v>14965</v>
      </c>
      <c r="B5038" s="144" t="s">
        <v>31365</v>
      </c>
      <c r="C5038" s="144"/>
      <c r="D5038" s="144" t="s">
        <v>4218</v>
      </c>
      <c r="E5038" s="144"/>
      <c r="F5038" s="144">
        <v>2</v>
      </c>
      <c r="G5038" s="144"/>
      <c r="H5038" s="144"/>
      <c r="I5038" s="144"/>
      <c r="J5038" s="144"/>
      <c r="K5038" s="144"/>
      <c r="L5038" s="144">
        <v>150</v>
      </c>
      <c r="M5038" s="145" t="s">
        <v>2213</v>
      </c>
      <c r="N5038" s="144" t="s">
        <v>23</v>
      </c>
      <c r="O5038" s="144"/>
      <c r="P5038" s="144" t="s">
        <v>2380</v>
      </c>
      <c r="Q5038" s="144"/>
      <c r="R5038" s="144"/>
      <c r="S5038" s="144" t="s">
        <v>6032</v>
      </c>
      <c r="T5038" s="144" t="s">
        <v>4843</v>
      </c>
      <c r="U5038" s="144" t="s">
        <v>14965</v>
      </c>
      <c r="V5038" s="144"/>
      <c r="W5038" s="144">
        <v>397700</v>
      </c>
      <c r="X5038" s="144" t="s">
        <v>9662</v>
      </c>
      <c r="Y5038" s="144" t="s">
        <v>9663</v>
      </c>
      <c r="Z5038" s="144" t="s">
        <v>31366</v>
      </c>
      <c r="AA5038" s="161">
        <v>76</v>
      </c>
    </row>
    <row r="5039" spans="1:27" ht="45" customHeight="1" x14ac:dyDescent="0.25">
      <c r="A5039" s="144" t="s">
        <v>33509</v>
      </c>
      <c r="B5039" s="144" t="s">
        <v>29048</v>
      </c>
      <c r="C5039" s="144"/>
      <c r="D5039" s="144"/>
      <c r="E5039" s="144"/>
      <c r="F5039" s="144">
        <v>1</v>
      </c>
      <c r="G5039" s="144">
        <v>200</v>
      </c>
      <c r="H5039" s="144"/>
      <c r="I5039" s="144"/>
      <c r="J5039" s="144"/>
      <c r="K5039" s="144"/>
      <c r="L5039" s="144"/>
      <c r="M5039" s="145" t="s">
        <v>2213</v>
      </c>
      <c r="N5039" s="144" t="s">
        <v>18</v>
      </c>
      <c r="O5039" s="144"/>
      <c r="P5039" s="144" t="s">
        <v>17473</v>
      </c>
      <c r="Q5039" s="144" t="s">
        <v>28121</v>
      </c>
      <c r="R5039" s="144" t="s">
        <v>30520</v>
      </c>
      <c r="S5039" s="144" t="s">
        <v>4191</v>
      </c>
      <c r="T5039" s="144" t="s">
        <v>12591</v>
      </c>
      <c r="U5039" s="144" t="s">
        <v>33509</v>
      </c>
      <c r="V5039" s="144"/>
      <c r="W5039" s="144">
        <v>309820</v>
      </c>
      <c r="X5039" s="144" t="s">
        <v>36909</v>
      </c>
      <c r="Y5039" s="144" t="s">
        <v>29049</v>
      </c>
      <c r="Z5039" s="144" t="s">
        <v>36910</v>
      </c>
      <c r="AA5039" s="161">
        <v>1540</v>
      </c>
    </row>
    <row r="5040" spans="1:27" ht="45" customHeight="1" x14ac:dyDescent="0.25">
      <c r="A5040" s="144" t="s">
        <v>10662</v>
      </c>
      <c r="B5040" s="144" t="s">
        <v>23285</v>
      </c>
      <c r="C5040" s="144"/>
      <c r="D5040" s="144"/>
      <c r="E5040" s="144"/>
      <c r="F5040" s="144">
        <v>5</v>
      </c>
      <c r="G5040" s="144"/>
      <c r="H5040" s="144"/>
      <c r="I5040" s="144"/>
      <c r="J5040" s="144"/>
      <c r="K5040" s="144"/>
      <c r="L5040" s="144">
        <v>850</v>
      </c>
      <c r="M5040" s="145" t="s">
        <v>2213</v>
      </c>
      <c r="N5040" s="144" t="s">
        <v>42</v>
      </c>
      <c r="O5040" s="144"/>
      <c r="P5040" s="144" t="s">
        <v>17472</v>
      </c>
      <c r="Q5040" s="144" t="s">
        <v>4189</v>
      </c>
      <c r="R5040" s="144" t="s">
        <v>28688</v>
      </c>
      <c r="S5040" s="144"/>
      <c r="T5040" s="144"/>
      <c r="U5040" s="144" t="s">
        <v>10662</v>
      </c>
      <c r="V5040" s="144"/>
      <c r="W5040" s="144">
        <v>141100</v>
      </c>
      <c r="X5040" s="144" t="s">
        <v>13324</v>
      </c>
      <c r="Y5040" s="151" t="s">
        <v>15918</v>
      </c>
      <c r="Z5040" s="144" t="s">
        <v>10663</v>
      </c>
      <c r="AA5040" s="160">
        <v>77</v>
      </c>
    </row>
    <row r="5041" spans="1:27" ht="45" customHeight="1" x14ac:dyDescent="0.25">
      <c r="A5041" s="144" t="s">
        <v>10664</v>
      </c>
      <c r="B5041" s="144" t="s">
        <v>4205</v>
      </c>
      <c r="C5041" s="144">
        <v>2</v>
      </c>
      <c r="D5041" s="144"/>
      <c r="E5041" s="144"/>
      <c r="F5041" s="144">
        <v>1</v>
      </c>
      <c r="G5041" s="144">
        <v>350</v>
      </c>
      <c r="H5041" s="144"/>
      <c r="I5041" s="144"/>
      <c r="J5041" s="144"/>
      <c r="K5041" s="144"/>
      <c r="L5041" s="144"/>
      <c r="M5041" s="145" t="s">
        <v>2213</v>
      </c>
      <c r="N5041" s="144" t="s">
        <v>40</v>
      </c>
      <c r="O5041" s="144"/>
      <c r="P5041" s="144" t="s">
        <v>2323</v>
      </c>
      <c r="Q5041" s="144"/>
      <c r="R5041" s="144"/>
      <c r="S5041" s="144"/>
      <c r="T5041" s="144"/>
      <c r="U5041" s="144" t="s">
        <v>10664</v>
      </c>
      <c r="V5041" s="144"/>
      <c r="W5041" s="144">
        <v>685000</v>
      </c>
      <c r="X5041" s="144" t="s">
        <v>9188</v>
      </c>
      <c r="Y5041" s="144" t="s">
        <v>10665</v>
      </c>
      <c r="Z5041" s="144" t="s">
        <v>10666</v>
      </c>
      <c r="AA5041" s="161">
        <v>78</v>
      </c>
    </row>
    <row r="5042" spans="1:27" ht="45" customHeight="1" x14ac:dyDescent="0.25">
      <c r="A5042" s="144" t="s">
        <v>24353</v>
      </c>
      <c r="B5042" s="144" t="s">
        <v>20582</v>
      </c>
      <c r="C5042" s="144">
        <v>7</v>
      </c>
      <c r="D5042" s="144"/>
      <c r="E5042" s="144"/>
      <c r="F5042" s="144">
        <v>1</v>
      </c>
      <c r="G5042" s="144"/>
      <c r="H5042" s="144">
        <v>850</v>
      </c>
      <c r="I5042" s="144">
        <v>350</v>
      </c>
      <c r="J5042" s="144">
        <v>250</v>
      </c>
      <c r="K5042" s="144">
        <v>250</v>
      </c>
      <c r="L5042" s="144"/>
      <c r="M5042" s="145" t="s">
        <v>2213</v>
      </c>
      <c r="N5042" s="144" t="s">
        <v>18</v>
      </c>
      <c r="O5042" s="144"/>
      <c r="P5042" s="144" t="s">
        <v>2369</v>
      </c>
      <c r="Q5042" s="144"/>
      <c r="R5042" s="144"/>
      <c r="S5042" s="144" t="s">
        <v>4189</v>
      </c>
      <c r="T5042" s="144" t="s">
        <v>4941</v>
      </c>
      <c r="U5042" s="144" t="s">
        <v>24353</v>
      </c>
      <c r="V5042" s="144"/>
      <c r="W5042" s="144">
        <v>309186</v>
      </c>
      <c r="X5042" s="144" t="s">
        <v>24354</v>
      </c>
      <c r="Y5042" s="144" t="s">
        <v>24355</v>
      </c>
      <c r="Z5042" s="144" t="s">
        <v>24356</v>
      </c>
      <c r="AA5042" s="160">
        <v>6247</v>
      </c>
    </row>
    <row r="5043" spans="1:27" ht="45" customHeight="1" x14ac:dyDescent="0.25">
      <c r="A5043" s="144" t="s">
        <v>31367</v>
      </c>
      <c r="B5043" s="144" t="s">
        <v>15919</v>
      </c>
      <c r="C5043" s="144"/>
      <c r="D5043" s="144" t="s">
        <v>6562</v>
      </c>
      <c r="E5043" s="144"/>
      <c r="F5043" s="144">
        <v>2</v>
      </c>
      <c r="G5043" s="144"/>
      <c r="H5043" s="144"/>
      <c r="I5043" s="144"/>
      <c r="J5043" s="144"/>
      <c r="K5043" s="144"/>
      <c r="L5043" s="144">
        <v>150</v>
      </c>
      <c r="M5043" s="145" t="s">
        <v>2213</v>
      </c>
      <c r="N5043" s="144" t="s">
        <v>20</v>
      </c>
      <c r="O5043" s="144"/>
      <c r="P5043" s="144" t="s">
        <v>2587</v>
      </c>
      <c r="Q5043" s="144"/>
      <c r="R5043" s="144"/>
      <c r="S5043" s="144"/>
      <c r="T5043" s="144"/>
      <c r="U5043" s="144" t="s">
        <v>31367</v>
      </c>
      <c r="V5043" s="144"/>
      <c r="W5043" s="144">
        <v>601501</v>
      </c>
      <c r="X5043" s="144" t="s">
        <v>6563</v>
      </c>
      <c r="Y5043" s="144" t="s">
        <v>6564</v>
      </c>
      <c r="Z5043" s="144" t="s">
        <v>31368</v>
      </c>
      <c r="AA5043" s="160">
        <v>1164</v>
      </c>
    </row>
    <row r="5044" spans="1:27" ht="45" customHeight="1" x14ac:dyDescent="0.25">
      <c r="A5044" s="144" t="s">
        <v>10667</v>
      </c>
      <c r="B5044" s="144" t="s">
        <v>21009</v>
      </c>
      <c r="C5044" s="144"/>
      <c r="D5044" s="144" t="s">
        <v>5037</v>
      </c>
      <c r="E5044" s="144"/>
      <c r="F5044" s="144">
        <v>1</v>
      </c>
      <c r="G5044" s="144">
        <v>200</v>
      </c>
      <c r="H5044" s="144"/>
      <c r="I5044" s="144"/>
      <c r="J5044" s="144"/>
      <c r="K5044" s="144"/>
      <c r="L5044" s="144"/>
      <c r="M5044" s="145" t="s">
        <v>2213</v>
      </c>
      <c r="N5044" s="144" t="s">
        <v>46</v>
      </c>
      <c r="O5044" s="144"/>
      <c r="P5044" s="144" t="s">
        <v>4047</v>
      </c>
      <c r="Q5044" s="144"/>
      <c r="R5044" s="144"/>
      <c r="S5044" s="144" t="s">
        <v>4191</v>
      </c>
      <c r="T5044" s="144" t="s">
        <v>10668</v>
      </c>
      <c r="U5044" s="144" t="s">
        <v>10667</v>
      </c>
      <c r="V5044" s="144"/>
      <c r="W5044" s="144">
        <v>462000</v>
      </c>
      <c r="X5044" s="144" t="s">
        <v>10669</v>
      </c>
      <c r="Y5044" s="144"/>
      <c r="Z5044" s="144" t="s">
        <v>21010</v>
      </c>
      <c r="AA5044" s="160">
        <v>79</v>
      </c>
    </row>
    <row r="5045" spans="1:27" ht="45" customHeight="1" x14ac:dyDescent="0.25">
      <c r="A5045" s="144" t="s">
        <v>27606</v>
      </c>
      <c r="B5045" s="144" t="s">
        <v>27607</v>
      </c>
      <c r="C5045" s="144"/>
      <c r="D5045" s="144"/>
      <c r="E5045" s="144"/>
      <c r="F5045" s="144">
        <v>1</v>
      </c>
      <c r="G5045" s="144"/>
      <c r="H5045" s="144">
        <v>450</v>
      </c>
      <c r="I5045" s="144">
        <v>200</v>
      </c>
      <c r="J5045" s="144">
        <v>200</v>
      </c>
      <c r="K5045" s="144">
        <v>50</v>
      </c>
      <c r="L5045" s="144"/>
      <c r="M5045" s="145" t="s">
        <v>2213</v>
      </c>
      <c r="N5045" s="144" t="s">
        <v>42</v>
      </c>
      <c r="O5045" s="144"/>
      <c r="P5045" s="144" t="s">
        <v>13850</v>
      </c>
      <c r="Q5045" s="144"/>
      <c r="R5045" s="144"/>
      <c r="S5045" s="144" t="s">
        <v>4190</v>
      </c>
      <c r="T5045" s="144" t="s">
        <v>14469</v>
      </c>
      <c r="U5045" s="144" t="s">
        <v>27606</v>
      </c>
      <c r="V5045" s="144"/>
      <c r="W5045" s="144">
        <v>141044</v>
      </c>
      <c r="X5045" s="144" t="s">
        <v>27608</v>
      </c>
      <c r="Y5045" s="144" t="s">
        <v>27609</v>
      </c>
      <c r="Z5045" s="144" t="s">
        <v>14472</v>
      </c>
      <c r="AA5045" s="160">
        <v>6708</v>
      </c>
    </row>
    <row r="5046" spans="1:27" ht="45" customHeight="1" x14ac:dyDescent="0.25">
      <c r="A5046" s="144" t="s">
        <v>27606</v>
      </c>
      <c r="B5046" s="144" t="s">
        <v>27607</v>
      </c>
      <c r="C5046" s="144"/>
      <c r="D5046" s="144"/>
      <c r="E5046" s="144" t="s">
        <v>14434</v>
      </c>
      <c r="F5046" s="144">
        <v>1</v>
      </c>
      <c r="G5046" s="144">
        <v>100</v>
      </c>
      <c r="H5046" s="144"/>
      <c r="I5046" s="144"/>
      <c r="J5046" s="144"/>
      <c r="K5046" s="144"/>
      <c r="L5046" s="144"/>
      <c r="M5046" s="145" t="s">
        <v>2213</v>
      </c>
      <c r="N5046" s="144" t="s">
        <v>42</v>
      </c>
      <c r="O5046" s="144"/>
      <c r="P5046" s="144" t="s">
        <v>13850</v>
      </c>
      <c r="Q5046" s="144"/>
      <c r="R5046" s="144"/>
      <c r="S5046" s="144" t="s">
        <v>4190</v>
      </c>
      <c r="T5046" s="144" t="s">
        <v>14469</v>
      </c>
      <c r="U5046" s="144" t="s">
        <v>27606</v>
      </c>
      <c r="V5046" s="144"/>
      <c r="W5046" s="144">
        <v>141044</v>
      </c>
      <c r="X5046" s="144" t="s">
        <v>27608</v>
      </c>
      <c r="Y5046" s="144" t="s">
        <v>27609</v>
      </c>
      <c r="Z5046" s="144" t="s">
        <v>14472</v>
      </c>
      <c r="AA5046" s="160">
        <v>6709</v>
      </c>
    </row>
    <row r="5047" spans="1:27" ht="45" customHeight="1" x14ac:dyDescent="0.25">
      <c r="A5047" s="144" t="s">
        <v>17312</v>
      </c>
      <c r="B5047" s="144" t="s">
        <v>15377</v>
      </c>
      <c r="C5047" s="144">
        <v>1</v>
      </c>
      <c r="D5047" s="144" t="s">
        <v>8572</v>
      </c>
      <c r="E5047" s="144"/>
      <c r="F5047" s="144">
        <v>1</v>
      </c>
      <c r="G5047" s="144">
        <v>190</v>
      </c>
      <c r="H5047" s="144"/>
      <c r="I5047" s="144"/>
      <c r="J5047" s="144"/>
      <c r="K5047" s="144"/>
      <c r="L5047" s="144"/>
      <c r="M5047" s="145" t="s">
        <v>2213</v>
      </c>
      <c r="N5047" s="144" t="s">
        <v>77</v>
      </c>
      <c r="O5047" s="144"/>
      <c r="P5047" s="144" t="s">
        <v>2428</v>
      </c>
      <c r="Q5047" s="144"/>
      <c r="R5047" s="144"/>
      <c r="S5047" s="144"/>
      <c r="T5047" s="144"/>
      <c r="U5047" s="144" t="s">
        <v>17312</v>
      </c>
      <c r="V5047" s="144"/>
      <c r="W5047" s="144">
        <v>694030</v>
      </c>
      <c r="X5047" s="144" t="s">
        <v>21011</v>
      </c>
      <c r="Y5047" s="144">
        <v>84240000000</v>
      </c>
      <c r="Z5047" s="144" t="s">
        <v>17313</v>
      </c>
      <c r="AA5047" s="160">
        <v>394</v>
      </c>
    </row>
    <row r="5048" spans="1:27" ht="45" customHeight="1" x14ac:dyDescent="0.25">
      <c r="A5048" s="144" t="s">
        <v>23286</v>
      </c>
      <c r="B5048" s="144" t="s">
        <v>25975</v>
      </c>
      <c r="C5048" s="144"/>
      <c r="D5048" s="144"/>
      <c r="E5048" s="144"/>
      <c r="F5048" s="144">
        <v>1</v>
      </c>
      <c r="G5048" s="144"/>
      <c r="H5048" s="144">
        <v>330</v>
      </c>
      <c r="I5048" s="144">
        <v>200</v>
      </c>
      <c r="J5048" s="144">
        <v>100</v>
      </c>
      <c r="K5048" s="144">
        <v>30</v>
      </c>
      <c r="L5048" s="144"/>
      <c r="M5048" s="145" t="s">
        <v>2213</v>
      </c>
      <c r="N5048" s="144" t="s">
        <v>62</v>
      </c>
      <c r="O5048" s="144"/>
      <c r="P5048" s="144" t="s">
        <v>3198</v>
      </c>
      <c r="Q5048" s="144"/>
      <c r="R5048" s="167"/>
      <c r="S5048" s="167" t="s">
        <v>4191</v>
      </c>
      <c r="T5048" s="144" t="s">
        <v>23287</v>
      </c>
      <c r="U5048" s="144" t="s">
        <v>23286</v>
      </c>
      <c r="V5048" s="144"/>
      <c r="W5048" s="144">
        <v>297123</v>
      </c>
      <c r="X5048" s="144" t="s">
        <v>23288</v>
      </c>
      <c r="Y5048" s="144">
        <v>79790000000</v>
      </c>
      <c r="Z5048" s="144" t="s">
        <v>23289</v>
      </c>
      <c r="AA5048" s="160">
        <v>5720</v>
      </c>
    </row>
    <row r="5049" spans="1:27" ht="45" customHeight="1" x14ac:dyDescent="0.25">
      <c r="A5049" s="144" t="s">
        <v>35674</v>
      </c>
      <c r="B5049" s="144" t="s">
        <v>35675</v>
      </c>
      <c r="C5049" s="144"/>
      <c r="D5049" s="144"/>
      <c r="E5049" s="144"/>
      <c r="F5049" s="144">
        <v>3</v>
      </c>
      <c r="G5049" s="144"/>
      <c r="H5049" s="144"/>
      <c r="I5049" s="144"/>
      <c r="J5049" s="144"/>
      <c r="K5049" s="144"/>
      <c r="L5049" s="144">
        <v>150</v>
      </c>
      <c r="M5049" s="145" t="s">
        <v>2213</v>
      </c>
      <c r="N5049" s="144" t="s">
        <v>86</v>
      </c>
      <c r="O5049" s="144"/>
      <c r="P5049" s="144" t="s">
        <v>2437</v>
      </c>
      <c r="Q5049" s="144"/>
      <c r="R5049" s="144"/>
      <c r="S5049" s="144" t="s">
        <v>4189</v>
      </c>
      <c r="T5049" s="144" t="s">
        <v>11425</v>
      </c>
      <c r="U5049" s="144" t="s">
        <v>35674</v>
      </c>
      <c r="V5049" s="144"/>
      <c r="W5049" s="144"/>
      <c r="X5049" s="144"/>
      <c r="Y5049" s="144" t="s">
        <v>35676</v>
      </c>
      <c r="Z5049" s="144" t="s">
        <v>35677</v>
      </c>
      <c r="AA5049" s="160">
        <v>7556</v>
      </c>
    </row>
    <row r="5050" spans="1:27" ht="45" customHeight="1" x14ac:dyDescent="0.25">
      <c r="A5050" s="144" t="s">
        <v>14966</v>
      </c>
      <c r="B5050" s="144" t="s">
        <v>19136</v>
      </c>
      <c r="C5050" s="144">
        <v>9</v>
      </c>
      <c r="D5050" s="144"/>
      <c r="E5050" s="144"/>
      <c r="F5050" s="144">
        <v>1</v>
      </c>
      <c r="G5050" s="144">
        <v>200</v>
      </c>
      <c r="H5050" s="144"/>
      <c r="I5050" s="144"/>
      <c r="J5050" s="144"/>
      <c r="K5050" s="144"/>
      <c r="L5050" s="144"/>
      <c r="M5050" s="145" t="s">
        <v>2213</v>
      </c>
      <c r="N5050" s="144" t="s">
        <v>18</v>
      </c>
      <c r="O5050" s="144"/>
      <c r="P5050" s="144" t="s">
        <v>17473</v>
      </c>
      <c r="Q5050" s="144" t="s">
        <v>4189</v>
      </c>
      <c r="R5050" s="144" t="s">
        <v>4947</v>
      </c>
      <c r="S5050" s="144"/>
      <c r="T5050" s="144"/>
      <c r="U5050" s="144" t="s">
        <v>14966</v>
      </c>
      <c r="V5050" s="144"/>
      <c r="W5050" s="144">
        <v>309850</v>
      </c>
      <c r="X5050" s="144" t="s">
        <v>17314</v>
      </c>
      <c r="Y5050" s="151" t="s">
        <v>14967</v>
      </c>
      <c r="Z5050" s="144" t="s">
        <v>14968</v>
      </c>
      <c r="AA5050" s="160">
        <v>3645</v>
      </c>
    </row>
    <row r="5051" spans="1:27" ht="45" customHeight="1" x14ac:dyDescent="0.25">
      <c r="A5051" s="144" t="s">
        <v>36911</v>
      </c>
      <c r="B5051" s="144" t="s">
        <v>16518</v>
      </c>
      <c r="C5051" s="144">
        <v>9</v>
      </c>
      <c r="D5051" s="144" t="s">
        <v>17284</v>
      </c>
      <c r="E5051" s="144"/>
      <c r="F5051" s="144">
        <v>1</v>
      </c>
      <c r="G5051" s="144"/>
      <c r="H5051" s="144">
        <v>850</v>
      </c>
      <c r="I5051" s="144">
        <v>300</v>
      </c>
      <c r="J5051" s="144">
        <v>400</v>
      </c>
      <c r="K5051" s="144">
        <v>150</v>
      </c>
      <c r="L5051" s="144"/>
      <c r="M5051" s="145" t="s">
        <v>2213</v>
      </c>
      <c r="N5051" s="144" t="s">
        <v>76</v>
      </c>
      <c r="O5051" s="144"/>
      <c r="P5051" s="144" t="s">
        <v>2700</v>
      </c>
      <c r="Q5051" s="144"/>
      <c r="R5051" s="144"/>
      <c r="S5051" s="144" t="s">
        <v>4189</v>
      </c>
      <c r="T5051" s="144" t="s">
        <v>17736</v>
      </c>
      <c r="U5051" s="144" t="s">
        <v>36911</v>
      </c>
      <c r="V5051" s="144"/>
      <c r="W5051" s="144">
        <v>412308</v>
      </c>
      <c r="X5051" s="144" t="s">
        <v>36912</v>
      </c>
      <c r="Y5051" s="149">
        <v>88450000000</v>
      </c>
      <c r="Z5051" s="144" t="s">
        <v>36913</v>
      </c>
      <c r="AA5051" s="160">
        <v>7772</v>
      </c>
    </row>
    <row r="5052" spans="1:27" ht="45" customHeight="1" x14ac:dyDescent="0.25">
      <c r="A5052" s="144" t="s">
        <v>36911</v>
      </c>
      <c r="B5052" s="144" t="s">
        <v>16518</v>
      </c>
      <c r="C5052" s="144">
        <v>9</v>
      </c>
      <c r="D5052" s="144" t="s">
        <v>17284</v>
      </c>
      <c r="E5052" s="144" t="s">
        <v>8466</v>
      </c>
      <c r="F5052" s="144">
        <v>1</v>
      </c>
      <c r="G5052" s="144">
        <v>200</v>
      </c>
      <c r="H5052" s="144"/>
      <c r="I5052" s="144"/>
      <c r="J5052" s="144"/>
      <c r="K5052" s="144"/>
      <c r="L5052" s="144"/>
      <c r="M5052" s="145" t="s">
        <v>2213</v>
      </c>
      <c r="N5052" s="144" t="s">
        <v>76</v>
      </c>
      <c r="O5052" s="144"/>
      <c r="P5052" s="144" t="s">
        <v>2700</v>
      </c>
      <c r="Q5052" s="144"/>
      <c r="R5052" s="144"/>
      <c r="S5052" s="144" t="s">
        <v>4189</v>
      </c>
      <c r="T5052" s="144" t="s">
        <v>17736</v>
      </c>
      <c r="U5052" s="144" t="s">
        <v>36911</v>
      </c>
      <c r="V5052" s="144" t="s">
        <v>17776</v>
      </c>
      <c r="W5052" s="144">
        <v>412308</v>
      </c>
      <c r="X5052" s="144" t="s">
        <v>36912</v>
      </c>
      <c r="Y5052" s="144">
        <v>88450000000</v>
      </c>
      <c r="Z5052" s="144" t="s">
        <v>36913</v>
      </c>
      <c r="AA5052" s="160">
        <v>7773</v>
      </c>
    </row>
    <row r="5053" spans="1:27" ht="45" customHeight="1" x14ac:dyDescent="0.25">
      <c r="A5053" s="144" t="s">
        <v>21012</v>
      </c>
      <c r="B5053" s="144" t="s">
        <v>21013</v>
      </c>
      <c r="C5053" s="144"/>
      <c r="D5053" s="144"/>
      <c r="E5053" s="144"/>
      <c r="F5053" s="144">
        <v>3</v>
      </c>
      <c r="G5053" s="144"/>
      <c r="H5053" s="144"/>
      <c r="I5053" s="144"/>
      <c r="J5053" s="144"/>
      <c r="K5053" s="144"/>
      <c r="L5053" s="144">
        <v>150</v>
      </c>
      <c r="M5053" s="145" t="s">
        <v>2213</v>
      </c>
      <c r="N5053" s="144" t="s">
        <v>42</v>
      </c>
      <c r="O5053" s="144"/>
      <c r="P5053" s="144" t="s">
        <v>16233</v>
      </c>
      <c r="Q5053" s="144"/>
      <c r="R5053" s="144"/>
      <c r="S5053" s="144" t="s">
        <v>4191</v>
      </c>
      <c r="T5053" s="144" t="s">
        <v>21014</v>
      </c>
      <c r="U5053" s="144" t="s">
        <v>21012</v>
      </c>
      <c r="V5053" s="144"/>
      <c r="W5053" s="144">
        <v>143570</v>
      </c>
      <c r="X5053" s="144" t="s">
        <v>21015</v>
      </c>
      <c r="Y5053" s="144" t="s">
        <v>21017</v>
      </c>
      <c r="Z5053" s="144" t="s">
        <v>21016</v>
      </c>
      <c r="AA5053" s="160">
        <v>5101</v>
      </c>
    </row>
    <row r="5054" spans="1:27" ht="45" customHeight="1" x14ac:dyDescent="0.25">
      <c r="A5054" s="144" t="s">
        <v>30309</v>
      </c>
      <c r="B5054" s="144" t="s">
        <v>15377</v>
      </c>
      <c r="C5054" s="144">
        <v>25</v>
      </c>
      <c r="D5054" s="144" t="s">
        <v>4255</v>
      </c>
      <c r="E5054" s="144"/>
      <c r="F5054" s="144">
        <v>1</v>
      </c>
      <c r="G5054" s="144">
        <v>350</v>
      </c>
      <c r="H5054" s="144"/>
      <c r="I5054" s="144"/>
      <c r="J5054" s="144"/>
      <c r="K5054" s="144"/>
      <c r="L5054" s="144"/>
      <c r="M5054" s="145" t="s">
        <v>2213</v>
      </c>
      <c r="N5054" s="144" t="s">
        <v>17</v>
      </c>
      <c r="O5054" s="144"/>
      <c r="P5054" s="144" t="s">
        <v>3048</v>
      </c>
      <c r="Q5054" s="144"/>
      <c r="R5054" s="144"/>
      <c r="S5054" s="144" t="s">
        <v>4189</v>
      </c>
      <c r="T5054" s="144" t="s">
        <v>5283</v>
      </c>
      <c r="U5054" s="144" t="s">
        <v>30309</v>
      </c>
      <c r="V5054" s="144"/>
      <c r="W5054" s="144">
        <v>416010</v>
      </c>
      <c r="X5054" s="144" t="s">
        <v>5284</v>
      </c>
      <c r="Y5054" s="144" t="s">
        <v>5285</v>
      </c>
      <c r="Z5054" s="144" t="s">
        <v>5286</v>
      </c>
      <c r="AA5054" s="160">
        <v>1972</v>
      </c>
    </row>
    <row r="5055" spans="1:27" ht="45" customHeight="1" x14ac:dyDescent="0.25">
      <c r="A5055" s="144" t="s">
        <v>14969</v>
      </c>
      <c r="B5055" s="147" t="s">
        <v>4205</v>
      </c>
      <c r="C5055" s="144">
        <v>14</v>
      </c>
      <c r="D5055" s="144"/>
      <c r="E5055" s="144"/>
      <c r="F5055" s="144">
        <v>1</v>
      </c>
      <c r="G5055" s="144">
        <v>240</v>
      </c>
      <c r="H5055" s="144"/>
      <c r="I5055" s="144"/>
      <c r="J5055" s="144"/>
      <c r="K5055" s="144"/>
      <c r="L5055" s="144"/>
      <c r="M5055" s="145" t="s">
        <v>2213</v>
      </c>
      <c r="N5055" s="144" t="s">
        <v>43</v>
      </c>
      <c r="O5055" s="144"/>
      <c r="P5055" s="144" t="s">
        <v>3002</v>
      </c>
      <c r="Q5055" s="144" t="s">
        <v>4187</v>
      </c>
      <c r="R5055" s="144" t="s">
        <v>8945</v>
      </c>
      <c r="S5055" s="144"/>
      <c r="T5055" s="144"/>
      <c r="U5055" s="144" t="s">
        <v>14969</v>
      </c>
      <c r="V5055" s="144"/>
      <c r="W5055" s="144">
        <v>184635</v>
      </c>
      <c r="X5055" s="144" t="s">
        <v>4733</v>
      </c>
      <c r="Y5055" s="144">
        <v>88150000000</v>
      </c>
      <c r="Z5055" s="144" t="s">
        <v>14970</v>
      </c>
      <c r="AA5055" s="160">
        <v>3633</v>
      </c>
    </row>
    <row r="5056" spans="1:27" ht="45" customHeight="1" x14ac:dyDescent="0.25">
      <c r="A5056" s="144" t="s">
        <v>25976</v>
      </c>
      <c r="B5056" s="144" t="s">
        <v>15920</v>
      </c>
      <c r="C5056" s="144">
        <v>6</v>
      </c>
      <c r="D5056" s="144"/>
      <c r="E5056" s="144"/>
      <c r="F5056" s="144">
        <v>1</v>
      </c>
      <c r="G5056" s="144">
        <v>135</v>
      </c>
      <c r="H5056" s="144"/>
      <c r="I5056" s="144"/>
      <c r="J5056" s="144"/>
      <c r="K5056" s="144"/>
      <c r="L5056" s="144"/>
      <c r="M5056" s="145" t="s">
        <v>2213</v>
      </c>
      <c r="N5056" s="144" t="s">
        <v>69</v>
      </c>
      <c r="O5056" s="144"/>
      <c r="P5056" s="144" t="s">
        <v>3754</v>
      </c>
      <c r="Q5056" s="144" t="s">
        <v>4186</v>
      </c>
      <c r="R5056" s="144" t="s">
        <v>21018</v>
      </c>
      <c r="S5056" s="144" t="s">
        <v>4190</v>
      </c>
      <c r="T5056" s="144" t="s">
        <v>14335</v>
      </c>
      <c r="U5056" s="144" t="s">
        <v>25976</v>
      </c>
      <c r="V5056" s="144"/>
      <c r="W5056" s="144">
        <v>427260</v>
      </c>
      <c r="X5056" s="144" t="s">
        <v>15921</v>
      </c>
      <c r="Y5056" s="149" t="s">
        <v>15115</v>
      </c>
      <c r="Z5056" s="144" t="s">
        <v>15922</v>
      </c>
      <c r="AA5056" s="160">
        <v>3746</v>
      </c>
    </row>
    <row r="5057" spans="1:27" ht="45" customHeight="1" x14ac:dyDescent="0.25">
      <c r="A5057" s="144" t="s">
        <v>25976</v>
      </c>
      <c r="B5057" s="144" t="s">
        <v>15920</v>
      </c>
      <c r="C5057" s="144">
        <v>6</v>
      </c>
      <c r="D5057" s="144"/>
      <c r="E5057" s="144" t="s">
        <v>33071</v>
      </c>
      <c r="F5057" s="144">
        <v>1</v>
      </c>
      <c r="G5057" s="144">
        <v>200</v>
      </c>
      <c r="H5057" s="144"/>
      <c r="I5057" s="144"/>
      <c r="J5057" s="144"/>
      <c r="K5057" s="144"/>
      <c r="L5057" s="144"/>
      <c r="M5057" s="145" t="s">
        <v>2213</v>
      </c>
      <c r="N5057" s="144" t="s">
        <v>69</v>
      </c>
      <c r="O5057" s="144"/>
      <c r="P5057" s="144" t="s">
        <v>3754</v>
      </c>
      <c r="Q5057" s="144" t="s">
        <v>19102</v>
      </c>
      <c r="R5057" s="144" t="s">
        <v>21018</v>
      </c>
      <c r="S5057" s="144" t="s">
        <v>4190</v>
      </c>
      <c r="T5057" s="144" t="s">
        <v>14335</v>
      </c>
      <c r="U5057" s="144" t="s">
        <v>25976</v>
      </c>
      <c r="V5057" s="144" t="s">
        <v>15114</v>
      </c>
      <c r="W5057" s="144">
        <v>427260</v>
      </c>
      <c r="X5057" s="144" t="s">
        <v>33072</v>
      </c>
      <c r="Y5057" s="144" t="s">
        <v>33073</v>
      </c>
      <c r="Z5057" s="144" t="s">
        <v>33074</v>
      </c>
      <c r="AA5057" s="160">
        <v>3893</v>
      </c>
    </row>
    <row r="5058" spans="1:27" ht="45" customHeight="1" x14ac:dyDescent="0.25">
      <c r="A5058" s="144" t="s">
        <v>21019</v>
      </c>
      <c r="B5058" s="144" t="s">
        <v>21020</v>
      </c>
      <c r="C5058" s="144"/>
      <c r="D5058" s="144"/>
      <c r="E5058" s="144"/>
      <c r="F5058" s="144">
        <v>1</v>
      </c>
      <c r="G5058" s="144"/>
      <c r="H5058" s="144">
        <v>90</v>
      </c>
      <c r="I5058" s="144">
        <v>30</v>
      </c>
      <c r="J5058" s="144">
        <v>40</v>
      </c>
      <c r="K5058" s="144">
        <v>20</v>
      </c>
      <c r="L5058" s="144"/>
      <c r="M5058" s="145" t="s">
        <v>2213</v>
      </c>
      <c r="N5058" s="144" t="s">
        <v>69</v>
      </c>
      <c r="O5058" s="144"/>
      <c r="P5058" s="144" t="s">
        <v>3754</v>
      </c>
      <c r="Q5058" s="144"/>
      <c r="R5058" s="144"/>
      <c r="S5058" s="144" t="s">
        <v>4191</v>
      </c>
      <c r="T5058" s="144" t="s">
        <v>14374</v>
      </c>
      <c r="U5058" s="144" t="s">
        <v>21019</v>
      </c>
      <c r="V5058" s="144"/>
      <c r="W5058" s="144">
        <v>427221</v>
      </c>
      <c r="X5058" s="144" t="s">
        <v>6968</v>
      </c>
      <c r="Y5058" s="149" t="s">
        <v>21022</v>
      </c>
      <c r="Z5058" s="144" t="s">
        <v>21021</v>
      </c>
      <c r="AA5058" s="160">
        <v>3857</v>
      </c>
    </row>
    <row r="5059" spans="1:27" ht="45" customHeight="1" x14ac:dyDescent="0.25">
      <c r="A5059" s="144" t="s">
        <v>10675</v>
      </c>
      <c r="B5059" s="144" t="s">
        <v>4205</v>
      </c>
      <c r="C5059" s="144">
        <v>6</v>
      </c>
      <c r="D5059" s="144"/>
      <c r="E5059" s="144"/>
      <c r="F5059" s="144">
        <v>1</v>
      </c>
      <c r="G5059" s="144">
        <v>350</v>
      </c>
      <c r="H5059" s="144"/>
      <c r="I5059" s="144"/>
      <c r="J5059" s="144"/>
      <c r="K5059" s="144"/>
      <c r="L5059" s="144"/>
      <c r="M5059" s="145" t="s">
        <v>2213</v>
      </c>
      <c r="N5059" s="144" t="s">
        <v>49</v>
      </c>
      <c r="O5059" s="144"/>
      <c r="P5059" s="144" t="s">
        <v>30585</v>
      </c>
      <c r="Q5059" s="144"/>
      <c r="R5059" s="144"/>
      <c r="S5059" s="144" t="s">
        <v>4189</v>
      </c>
      <c r="T5059" s="144" t="s">
        <v>5290</v>
      </c>
      <c r="U5059" s="144" t="s">
        <v>10675</v>
      </c>
      <c r="V5059" s="144"/>
      <c r="W5059" s="144">
        <v>618820</v>
      </c>
      <c r="X5059" s="144" t="s">
        <v>6635</v>
      </c>
      <c r="Y5059" s="144" t="s">
        <v>10676</v>
      </c>
      <c r="Z5059" s="144" t="s">
        <v>10677</v>
      </c>
      <c r="AA5059" s="160">
        <v>82</v>
      </c>
    </row>
    <row r="5060" spans="1:27" ht="45" customHeight="1" x14ac:dyDescent="0.25">
      <c r="A5060" s="144" t="s">
        <v>27610</v>
      </c>
      <c r="B5060" s="144" t="s">
        <v>15377</v>
      </c>
      <c r="C5060" s="144">
        <v>7</v>
      </c>
      <c r="D5060" s="144" t="s">
        <v>7047</v>
      </c>
      <c r="E5060" s="144"/>
      <c r="F5060" s="144">
        <v>1</v>
      </c>
      <c r="G5060" s="144">
        <v>200</v>
      </c>
      <c r="H5060" s="144"/>
      <c r="I5060" s="144"/>
      <c r="J5060" s="144"/>
      <c r="K5060" s="144"/>
      <c r="L5060" s="144"/>
      <c r="M5060" s="145" t="s">
        <v>2213</v>
      </c>
      <c r="N5060" s="144" t="s">
        <v>31</v>
      </c>
      <c r="O5060" s="144"/>
      <c r="P5060" s="144" t="s">
        <v>13855</v>
      </c>
      <c r="Q5060" s="144"/>
      <c r="R5060" s="144"/>
      <c r="S5060" s="144" t="s">
        <v>4189</v>
      </c>
      <c r="T5060" s="144" t="s">
        <v>5051</v>
      </c>
      <c r="U5060" s="144" t="s">
        <v>27610</v>
      </c>
      <c r="V5060" s="144"/>
      <c r="W5060" s="144">
        <v>652878</v>
      </c>
      <c r="X5060" s="144" t="s">
        <v>27611</v>
      </c>
      <c r="Y5060" s="144">
        <v>83850000000</v>
      </c>
      <c r="Z5060" s="144" t="s">
        <v>27612</v>
      </c>
      <c r="AA5060" s="160">
        <v>6683</v>
      </c>
    </row>
    <row r="5061" spans="1:27" ht="45" customHeight="1" x14ac:dyDescent="0.25">
      <c r="A5061" s="144" t="s">
        <v>21023</v>
      </c>
      <c r="B5061" s="144" t="s">
        <v>14140</v>
      </c>
      <c r="C5061" s="144"/>
      <c r="D5061" s="144" t="s">
        <v>21024</v>
      </c>
      <c r="E5061" s="144"/>
      <c r="F5061" s="144">
        <v>1</v>
      </c>
      <c r="G5061" s="144"/>
      <c r="H5061" s="144">
        <v>345</v>
      </c>
      <c r="I5061" s="144">
        <v>200</v>
      </c>
      <c r="J5061" s="144">
        <v>100</v>
      </c>
      <c r="K5061" s="144">
        <v>45</v>
      </c>
      <c r="L5061" s="144"/>
      <c r="M5061" s="145" t="s">
        <v>2213</v>
      </c>
      <c r="N5061" s="144" t="s">
        <v>79</v>
      </c>
      <c r="O5061" s="144"/>
      <c r="P5061" s="144" t="s">
        <v>3316</v>
      </c>
      <c r="Q5061" s="144"/>
      <c r="R5061" s="144"/>
      <c r="S5061" s="144" t="s">
        <v>13932</v>
      </c>
      <c r="T5061" s="144" t="s">
        <v>21025</v>
      </c>
      <c r="U5061" s="144" t="s">
        <v>21023</v>
      </c>
      <c r="V5061" s="144"/>
      <c r="W5061" s="144">
        <v>216567</v>
      </c>
      <c r="X5061" s="144" t="s">
        <v>21026</v>
      </c>
      <c r="Y5061" s="144" t="s">
        <v>21028</v>
      </c>
      <c r="Z5061" s="144" t="s">
        <v>21027</v>
      </c>
      <c r="AA5061" s="160">
        <v>5397</v>
      </c>
    </row>
    <row r="5062" spans="1:27" ht="45" customHeight="1" x14ac:dyDescent="0.25">
      <c r="A5062" s="144" t="s">
        <v>10678</v>
      </c>
      <c r="B5062" s="144" t="s">
        <v>24322</v>
      </c>
      <c r="C5062" s="144">
        <v>1</v>
      </c>
      <c r="D5062" s="144"/>
      <c r="E5062" s="144"/>
      <c r="F5062" s="144">
        <v>5</v>
      </c>
      <c r="G5062" s="144"/>
      <c r="H5062" s="144"/>
      <c r="I5062" s="144"/>
      <c r="J5062" s="144"/>
      <c r="K5062" s="144"/>
      <c r="L5062" s="144">
        <v>850</v>
      </c>
      <c r="M5062" s="145" t="s">
        <v>2213</v>
      </c>
      <c r="N5062" s="144" t="s">
        <v>81</v>
      </c>
      <c r="O5062" s="144"/>
      <c r="P5062" s="144" t="s">
        <v>3469</v>
      </c>
      <c r="Q5062" s="144"/>
      <c r="R5062" s="144"/>
      <c r="S5062" s="144"/>
      <c r="T5062" s="144"/>
      <c r="U5062" s="144" t="s">
        <v>10678</v>
      </c>
      <c r="V5062" s="144"/>
      <c r="W5062" s="144">
        <v>393250</v>
      </c>
      <c r="X5062" s="144" t="s">
        <v>13325</v>
      </c>
      <c r="Y5062" s="144" t="s">
        <v>10679</v>
      </c>
      <c r="Z5062" s="144" t="s">
        <v>28689</v>
      </c>
      <c r="AA5062" s="160">
        <v>83</v>
      </c>
    </row>
    <row r="5063" spans="1:27" ht="45" customHeight="1" x14ac:dyDescent="0.25">
      <c r="A5063" s="144" t="s">
        <v>14971</v>
      </c>
      <c r="B5063" s="144" t="s">
        <v>4208</v>
      </c>
      <c r="C5063" s="144">
        <v>62</v>
      </c>
      <c r="D5063" s="144"/>
      <c r="E5063" s="144"/>
      <c r="F5063" s="144">
        <v>1</v>
      </c>
      <c r="G5063" s="144"/>
      <c r="H5063" s="144">
        <v>1199</v>
      </c>
      <c r="I5063" s="144">
        <v>436</v>
      </c>
      <c r="J5063" s="144">
        <v>545</v>
      </c>
      <c r="K5063" s="144">
        <v>218</v>
      </c>
      <c r="L5063" s="144"/>
      <c r="M5063" s="145" t="s">
        <v>2213</v>
      </c>
      <c r="N5063" s="144" t="s">
        <v>86</v>
      </c>
      <c r="O5063" s="144"/>
      <c r="P5063" s="144" t="s">
        <v>3568</v>
      </c>
      <c r="Q5063" s="144" t="s">
        <v>4187</v>
      </c>
      <c r="R5063" s="144" t="s">
        <v>4781</v>
      </c>
      <c r="S5063" s="144"/>
      <c r="T5063" s="144"/>
      <c r="U5063" s="144" t="s">
        <v>14971</v>
      </c>
      <c r="V5063" s="144"/>
      <c r="W5063" s="144">
        <v>432035</v>
      </c>
      <c r="X5063" s="144" t="s">
        <v>23290</v>
      </c>
      <c r="Y5063" s="144">
        <v>89910000000</v>
      </c>
      <c r="Z5063" s="144" t="s">
        <v>6987</v>
      </c>
      <c r="AA5063" s="161">
        <v>1324</v>
      </c>
    </row>
    <row r="5064" spans="1:27" ht="45" customHeight="1" x14ac:dyDescent="0.25">
      <c r="A5064" s="144" t="s">
        <v>10680</v>
      </c>
      <c r="B5064" s="144" t="s">
        <v>30310</v>
      </c>
      <c r="C5064" s="144"/>
      <c r="D5064" s="144"/>
      <c r="E5064" s="144"/>
      <c r="F5064" s="144">
        <v>1</v>
      </c>
      <c r="G5064" s="144">
        <v>200</v>
      </c>
      <c r="H5064" s="144"/>
      <c r="I5064" s="144"/>
      <c r="J5064" s="144"/>
      <c r="K5064" s="144"/>
      <c r="L5064" s="144"/>
      <c r="M5064" s="145" t="s">
        <v>2213</v>
      </c>
      <c r="N5064" s="144" t="s">
        <v>18</v>
      </c>
      <c r="O5064" s="144"/>
      <c r="P5064" s="144" t="s">
        <v>17473</v>
      </c>
      <c r="Q5064" s="144" t="s">
        <v>28121</v>
      </c>
      <c r="R5064" s="144" t="s">
        <v>30311</v>
      </c>
      <c r="S5064" s="144" t="s">
        <v>4191</v>
      </c>
      <c r="T5064" s="144" t="s">
        <v>10681</v>
      </c>
      <c r="U5064" s="144" t="s">
        <v>10680</v>
      </c>
      <c r="V5064" s="144"/>
      <c r="W5064" s="144">
        <v>309833</v>
      </c>
      <c r="X5064" s="144" t="s">
        <v>10682</v>
      </c>
      <c r="Y5064" s="144"/>
      <c r="Z5064" s="144" t="s">
        <v>30312</v>
      </c>
      <c r="AA5064" s="160">
        <v>84</v>
      </c>
    </row>
    <row r="5065" spans="1:27" ht="45" customHeight="1" x14ac:dyDescent="0.25">
      <c r="A5065" s="144" t="s">
        <v>10685</v>
      </c>
      <c r="B5065" s="144" t="s">
        <v>5719</v>
      </c>
      <c r="C5065" s="144">
        <v>2</v>
      </c>
      <c r="D5065" s="144"/>
      <c r="E5065" s="144"/>
      <c r="F5065" s="144">
        <v>1</v>
      </c>
      <c r="G5065" s="144"/>
      <c r="H5065" s="144">
        <v>798</v>
      </c>
      <c r="I5065" s="144">
        <v>290</v>
      </c>
      <c r="J5065" s="144">
        <v>363</v>
      </c>
      <c r="K5065" s="144">
        <v>145</v>
      </c>
      <c r="L5065" s="144"/>
      <c r="M5065" s="145" t="s">
        <v>2213</v>
      </c>
      <c r="N5065" s="144" t="s">
        <v>62</v>
      </c>
      <c r="O5065" s="144"/>
      <c r="P5065" s="144" t="s">
        <v>3303</v>
      </c>
      <c r="Q5065" s="144"/>
      <c r="R5065" s="144"/>
      <c r="S5065" s="144" t="s">
        <v>4190</v>
      </c>
      <c r="T5065" s="144" t="s">
        <v>4244</v>
      </c>
      <c r="U5065" s="144" t="s">
        <v>10685</v>
      </c>
      <c r="V5065" s="144"/>
      <c r="W5065" s="144">
        <v>297200</v>
      </c>
      <c r="X5065" s="144" t="s">
        <v>10686</v>
      </c>
      <c r="Y5065" s="144" t="s">
        <v>10687</v>
      </c>
      <c r="Z5065" s="151" t="s">
        <v>10688</v>
      </c>
      <c r="AA5065" s="160">
        <v>86</v>
      </c>
    </row>
    <row r="5066" spans="1:27" ht="45" customHeight="1" x14ac:dyDescent="0.25">
      <c r="A5066" s="144" t="s">
        <v>10689</v>
      </c>
      <c r="B5066" s="144" t="s">
        <v>4205</v>
      </c>
      <c r="C5066" s="144"/>
      <c r="D5066" s="144" t="s">
        <v>4286</v>
      </c>
      <c r="E5066" s="144"/>
      <c r="F5066" s="144">
        <v>1</v>
      </c>
      <c r="G5066" s="144">
        <v>200</v>
      </c>
      <c r="H5066" s="144"/>
      <c r="I5066" s="144"/>
      <c r="J5066" s="144"/>
      <c r="K5066" s="144"/>
      <c r="L5066" s="144"/>
      <c r="M5066" s="145" t="s">
        <v>2213</v>
      </c>
      <c r="N5066" s="144" t="s">
        <v>112</v>
      </c>
      <c r="O5066" s="144"/>
      <c r="P5066" s="144" t="s">
        <v>2466</v>
      </c>
      <c r="Q5066" s="144"/>
      <c r="R5066" s="144"/>
      <c r="S5066" s="144" t="s">
        <v>4191</v>
      </c>
      <c r="T5066" s="144" t="s">
        <v>7978</v>
      </c>
      <c r="U5066" s="144" t="s">
        <v>10689</v>
      </c>
      <c r="V5066" s="144"/>
      <c r="W5066" s="150">
        <v>607250</v>
      </c>
      <c r="X5066" s="144" t="s">
        <v>10690</v>
      </c>
      <c r="Y5066" s="144"/>
      <c r="Z5066" s="144" t="s">
        <v>10691</v>
      </c>
      <c r="AA5066" s="160">
        <v>87</v>
      </c>
    </row>
    <row r="5067" spans="1:27" ht="45" customHeight="1" x14ac:dyDescent="0.25">
      <c r="A5067" s="144" t="s">
        <v>15278</v>
      </c>
      <c r="B5067" s="144" t="s">
        <v>4205</v>
      </c>
      <c r="C5067" s="144">
        <v>20</v>
      </c>
      <c r="D5067" s="144" t="s">
        <v>21029</v>
      </c>
      <c r="E5067" s="144"/>
      <c r="F5067" s="144">
        <v>1</v>
      </c>
      <c r="G5067" s="144">
        <v>200</v>
      </c>
      <c r="H5067" s="144"/>
      <c r="I5067" s="144"/>
      <c r="J5067" s="144"/>
      <c r="K5067" s="144"/>
      <c r="L5067" s="144"/>
      <c r="M5067" s="145" t="s">
        <v>2213</v>
      </c>
      <c r="N5067" s="144" t="s">
        <v>50</v>
      </c>
      <c r="O5067" s="144"/>
      <c r="P5067" s="144" t="s">
        <v>30566</v>
      </c>
      <c r="Q5067" s="144" t="s">
        <v>4187</v>
      </c>
      <c r="R5067" s="144" t="s">
        <v>4244</v>
      </c>
      <c r="S5067" s="144" t="s">
        <v>4190</v>
      </c>
      <c r="T5067" s="144" t="s">
        <v>12160</v>
      </c>
      <c r="U5067" s="144" t="s">
        <v>15278</v>
      </c>
      <c r="V5067" s="144"/>
      <c r="W5067" s="144">
        <v>690912</v>
      </c>
      <c r="X5067" s="144" t="s">
        <v>21030</v>
      </c>
      <c r="Y5067" s="144" t="s">
        <v>25977</v>
      </c>
      <c r="Z5067" s="144" t="s">
        <v>25978</v>
      </c>
      <c r="AA5067" s="160">
        <v>246</v>
      </c>
    </row>
    <row r="5068" spans="1:27" ht="45" customHeight="1" x14ac:dyDescent="0.25">
      <c r="A5068" s="144" t="s">
        <v>14972</v>
      </c>
      <c r="B5068" s="144" t="s">
        <v>14973</v>
      </c>
      <c r="C5068" s="144"/>
      <c r="D5068" s="144" t="s">
        <v>14974</v>
      </c>
      <c r="E5068" s="144"/>
      <c r="F5068" s="144">
        <v>2</v>
      </c>
      <c r="G5068" s="144"/>
      <c r="H5068" s="144"/>
      <c r="I5068" s="144"/>
      <c r="J5068" s="144"/>
      <c r="K5068" s="144"/>
      <c r="L5068" s="144">
        <v>50</v>
      </c>
      <c r="M5068" s="145" t="s">
        <v>2213</v>
      </c>
      <c r="N5068" s="144" t="s">
        <v>42</v>
      </c>
      <c r="O5068" s="144"/>
      <c r="P5068" s="144" t="s">
        <v>16156</v>
      </c>
      <c r="Q5068" s="144"/>
      <c r="R5068" s="144"/>
      <c r="S5068" s="144" t="s">
        <v>4190</v>
      </c>
      <c r="T5068" s="144" t="s">
        <v>8456</v>
      </c>
      <c r="U5068" s="144" t="s">
        <v>14972</v>
      </c>
      <c r="V5068" s="144"/>
      <c r="W5068" s="144">
        <v>140520</v>
      </c>
      <c r="X5068" s="144" t="s">
        <v>21031</v>
      </c>
      <c r="Y5068" s="144">
        <v>89650000000</v>
      </c>
      <c r="Z5068" s="144" t="s">
        <v>14975</v>
      </c>
      <c r="AA5068" s="160">
        <v>3836</v>
      </c>
    </row>
    <row r="5069" spans="1:27" ht="45" customHeight="1" x14ac:dyDescent="0.25">
      <c r="A5069" s="144" t="s">
        <v>13927</v>
      </c>
      <c r="B5069" s="144" t="s">
        <v>4208</v>
      </c>
      <c r="C5069" s="144"/>
      <c r="D5069" s="144"/>
      <c r="E5069" s="144"/>
      <c r="F5069" s="144">
        <v>1</v>
      </c>
      <c r="G5069" s="144"/>
      <c r="H5069" s="144">
        <v>102</v>
      </c>
      <c r="I5069" s="144">
        <v>50</v>
      </c>
      <c r="J5069" s="144">
        <v>45</v>
      </c>
      <c r="K5069" s="144">
        <v>7</v>
      </c>
      <c r="L5069" s="144"/>
      <c r="M5069" s="145" t="s">
        <v>2213</v>
      </c>
      <c r="N5069" s="144" t="s">
        <v>69</v>
      </c>
      <c r="O5069" s="144"/>
      <c r="P5069" s="144" t="s">
        <v>3360</v>
      </c>
      <c r="Q5069" s="144"/>
      <c r="R5069" s="144"/>
      <c r="S5069" s="144" t="s">
        <v>4191</v>
      </c>
      <c r="T5069" s="144" t="s">
        <v>5737</v>
      </c>
      <c r="U5069" s="144" t="s">
        <v>13927</v>
      </c>
      <c r="V5069" s="144"/>
      <c r="W5069" s="144">
        <v>427847</v>
      </c>
      <c r="X5069" s="144" t="s">
        <v>21032</v>
      </c>
      <c r="Y5069" s="144" t="s">
        <v>13928</v>
      </c>
      <c r="Z5069" s="144" t="s">
        <v>13929</v>
      </c>
      <c r="AA5069" s="160">
        <v>88</v>
      </c>
    </row>
    <row r="5070" spans="1:27" ht="45" customHeight="1" x14ac:dyDescent="0.25">
      <c r="A5070" s="144" t="s">
        <v>21033</v>
      </c>
      <c r="B5070" s="147" t="s">
        <v>13672</v>
      </c>
      <c r="C5070" s="144">
        <v>1530</v>
      </c>
      <c r="D5070" s="144" t="s">
        <v>14453</v>
      </c>
      <c r="E5070" s="144"/>
      <c r="F5070" s="144">
        <v>1</v>
      </c>
      <c r="G5070" s="144"/>
      <c r="H5070" s="144">
        <v>350</v>
      </c>
      <c r="I5070" s="144">
        <v>200</v>
      </c>
      <c r="J5070" s="144">
        <v>100</v>
      </c>
      <c r="K5070" s="144">
        <v>50</v>
      </c>
      <c r="L5070" s="144"/>
      <c r="M5070" s="145" t="s">
        <v>2213</v>
      </c>
      <c r="N5070" s="144" t="s">
        <v>41</v>
      </c>
      <c r="O5070" s="144"/>
      <c r="P5070" s="144" t="s">
        <v>2324</v>
      </c>
      <c r="Q5070" s="144" t="s">
        <v>4187</v>
      </c>
      <c r="R5070" s="144" t="s">
        <v>8137</v>
      </c>
      <c r="S5070" s="144"/>
      <c r="T5070" s="144"/>
      <c r="U5070" s="144" t="s">
        <v>21033</v>
      </c>
      <c r="V5070" s="144"/>
      <c r="W5070" s="144">
        <v>107014</v>
      </c>
      <c r="X5070" s="145" t="s">
        <v>23291</v>
      </c>
      <c r="Y5070" s="144"/>
      <c r="Z5070" s="144"/>
      <c r="AA5070" s="160">
        <v>3212</v>
      </c>
    </row>
    <row r="5071" spans="1:27" ht="45" customHeight="1" x14ac:dyDescent="0.25">
      <c r="A5071" s="144" t="s">
        <v>21033</v>
      </c>
      <c r="B5071" s="144" t="s">
        <v>13672</v>
      </c>
      <c r="C5071" s="144">
        <v>1530</v>
      </c>
      <c r="D5071" s="144" t="s">
        <v>14453</v>
      </c>
      <c r="E5071" s="144" t="s">
        <v>24357</v>
      </c>
      <c r="F5071" s="144">
        <v>1</v>
      </c>
      <c r="G5071" s="144">
        <v>108</v>
      </c>
      <c r="H5071" s="144"/>
      <c r="I5071" s="144"/>
      <c r="J5071" s="144"/>
      <c r="K5071" s="144"/>
      <c r="L5071" s="144"/>
      <c r="M5071" s="145" t="s">
        <v>2213</v>
      </c>
      <c r="N5071" s="144" t="s">
        <v>41</v>
      </c>
      <c r="O5071" s="144"/>
      <c r="P5071" s="144" t="s">
        <v>2324</v>
      </c>
      <c r="Q5071" s="144" t="s">
        <v>4187</v>
      </c>
      <c r="R5071" s="144" t="s">
        <v>8137</v>
      </c>
      <c r="S5071" s="144"/>
      <c r="T5071" s="144"/>
      <c r="U5071" s="144" t="s">
        <v>21033</v>
      </c>
      <c r="V5071" s="144" t="s">
        <v>23292</v>
      </c>
      <c r="W5071" s="144">
        <v>107014</v>
      </c>
      <c r="X5071" s="144" t="s">
        <v>21034</v>
      </c>
      <c r="Y5071" s="144">
        <v>84990000000</v>
      </c>
      <c r="Z5071" s="150" t="s">
        <v>8138</v>
      </c>
      <c r="AA5071" s="160">
        <v>992</v>
      </c>
    </row>
    <row r="5072" spans="1:27" ht="45" customHeight="1" x14ac:dyDescent="0.25">
      <c r="A5072" s="144" t="s">
        <v>10693</v>
      </c>
      <c r="B5072" s="144" t="s">
        <v>4215</v>
      </c>
      <c r="C5072" s="144">
        <v>32</v>
      </c>
      <c r="D5072" s="144"/>
      <c r="E5072" s="144"/>
      <c r="F5072" s="144">
        <v>1</v>
      </c>
      <c r="G5072" s="144"/>
      <c r="H5072" s="144">
        <v>1199</v>
      </c>
      <c r="I5072" s="144">
        <v>436</v>
      </c>
      <c r="J5072" s="144">
        <v>545</v>
      </c>
      <c r="K5072" s="144">
        <v>218</v>
      </c>
      <c r="L5072" s="144"/>
      <c r="M5072" s="145" t="s">
        <v>2213</v>
      </c>
      <c r="N5072" s="144" t="s">
        <v>26</v>
      </c>
      <c r="O5072" s="144"/>
      <c r="P5072" s="144" t="s">
        <v>2658</v>
      </c>
      <c r="Q5072" s="144" t="s">
        <v>4187</v>
      </c>
      <c r="R5072" s="144" t="s">
        <v>4284</v>
      </c>
      <c r="S5072" s="144"/>
      <c r="T5072" s="144"/>
      <c r="U5072" s="144" t="s">
        <v>10693</v>
      </c>
      <c r="V5072" s="144"/>
      <c r="W5072" s="144">
        <v>153025</v>
      </c>
      <c r="X5072" s="144" t="s">
        <v>10694</v>
      </c>
      <c r="Y5072" s="144" t="s">
        <v>10695</v>
      </c>
      <c r="Z5072" s="144" t="s">
        <v>10696</v>
      </c>
      <c r="AA5072" s="160">
        <v>90</v>
      </c>
    </row>
    <row r="5073" spans="1:31" ht="45" customHeight="1" x14ac:dyDescent="0.25">
      <c r="A5073" s="144" t="s">
        <v>21035</v>
      </c>
      <c r="B5073" s="144" t="s">
        <v>21036</v>
      </c>
      <c r="C5073" s="144">
        <v>3</v>
      </c>
      <c r="D5073" s="144"/>
      <c r="E5073" s="144"/>
      <c r="F5073" s="144">
        <v>3</v>
      </c>
      <c r="G5073" s="144"/>
      <c r="H5073" s="144"/>
      <c r="I5073" s="144"/>
      <c r="J5073" s="144"/>
      <c r="K5073" s="144"/>
      <c r="L5073" s="144">
        <v>150</v>
      </c>
      <c r="M5073" s="145" t="s">
        <v>2213</v>
      </c>
      <c r="N5073" s="144" t="s">
        <v>17</v>
      </c>
      <c r="O5073" s="144"/>
      <c r="P5073" s="144" t="s">
        <v>2305</v>
      </c>
      <c r="Q5073" s="145" t="s">
        <v>4187</v>
      </c>
      <c r="R5073" s="144" t="s">
        <v>4240</v>
      </c>
      <c r="S5073" s="144"/>
      <c r="T5073" s="144"/>
      <c r="U5073" s="144" t="s">
        <v>21035</v>
      </c>
      <c r="V5073" s="144"/>
      <c r="W5073" s="144"/>
      <c r="X5073" s="144"/>
      <c r="Y5073" s="150"/>
      <c r="Z5073" s="144"/>
      <c r="AA5073" s="160">
        <v>3267</v>
      </c>
    </row>
    <row r="5074" spans="1:31" ht="45" customHeight="1" x14ac:dyDescent="0.25">
      <c r="A5074" s="144" t="s">
        <v>10697</v>
      </c>
      <c r="B5074" s="144" t="s">
        <v>6812</v>
      </c>
      <c r="C5074" s="144"/>
      <c r="D5074" s="144"/>
      <c r="E5074" s="144"/>
      <c r="F5074" s="144">
        <v>2</v>
      </c>
      <c r="G5074" s="144"/>
      <c r="H5074" s="144"/>
      <c r="I5074" s="144"/>
      <c r="J5074" s="144"/>
      <c r="K5074" s="144"/>
      <c r="L5074" s="144">
        <v>150</v>
      </c>
      <c r="M5074" s="145" t="s">
        <v>2213</v>
      </c>
      <c r="N5074" s="144" t="s">
        <v>42</v>
      </c>
      <c r="O5074" s="144"/>
      <c r="P5074" s="144" t="s">
        <v>16232</v>
      </c>
      <c r="Q5074" s="144"/>
      <c r="R5074" s="144"/>
      <c r="S5074" s="144"/>
      <c r="T5074" s="144"/>
      <c r="U5074" s="144" t="s">
        <v>10697</v>
      </c>
      <c r="V5074" s="144"/>
      <c r="W5074" s="144">
        <v>142500</v>
      </c>
      <c r="X5074" s="144" t="s">
        <v>10698</v>
      </c>
      <c r="Y5074" s="144"/>
      <c r="Z5074" s="144" t="s">
        <v>10699</v>
      </c>
      <c r="AA5074" s="160">
        <v>91</v>
      </c>
    </row>
    <row r="5075" spans="1:31" ht="45" customHeight="1" x14ac:dyDescent="0.25">
      <c r="A5075" s="144" t="s">
        <v>10700</v>
      </c>
      <c r="B5075" s="144" t="s">
        <v>4208</v>
      </c>
      <c r="C5075" s="144">
        <v>77</v>
      </c>
      <c r="D5075" s="144"/>
      <c r="E5075" s="144"/>
      <c r="F5075" s="144">
        <v>1</v>
      </c>
      <c r="G5075" s="144"/>
      <c r="H5075" s="144">
        <v>1199</v>
      </c>
      <c r="I5075" s="144">
        <v>436</v>
      </c>
      <c r="J5075" s="144">
        <v>545</v>
      </c>
      <c r="K5075" s="144">
        <v>218</v>
      </c>
      <c r="L5075" s="144"/>
      <c r="M5075" s="145" t="s">
        <v>2213</v>
      </c>
      <c r="N5075" s="144" t="s">
        <v>27</v>
      </c>
      <c r="O5075" s="144"/>
      <c r="P5075" s="144" t="s">
        <v>14232</v>
      </c>
      <c r="Q5075" s="144"/>
      <c r="R5075" s="144"/>
      <c r="S5075" s="144"/>
      <c r="T5075" s="144"/>
      <c r="U5075" s="144" t="s">
        <v>10700</v>
      </c>
      <c r="V5075" s="144"/>
      <c r="W5075" s="144"/>
      <c r="X5075" s="144"/>
      <c r="Y5075" s="144"/>
      <c r="Z5075" s="144"/>
      <c r="AA5075" s="160">
        <v>3310</v>
      </c>
    </row>
    <row r="5076" spans="1:31" ht="45" customHeight="1" x14ac:dyDescent="0.25">
      <c r="A5076" s="144" t="s">
        <v>10700</v>
      </c>
      <c r="B5076" s="144" t="s">
        <v>4208</v>
      </c>
      <c r="C5076" s="144">
        <v>77</v>
      </c>
      <c r="D5076" s="144"/>
      <c r="E5076" s="144" t="s">
        <v>9139</v>
      </c>
      <c r="F5076" s="144">
        <v>1</v>
      </c>
      <c r="G5076" s="144"/>
      <c r="H5076" s="144">
        <v>1199</v>
      </c>
      <c r="I5076" s="144">
        <v>436</v>
      </c>
      <c r="J5076" s="144">
        <v>545</v>
      </c>
      <c r="K5076" s="144">
        <v>218</v>
      </c>
      <c r="L5076" s="144"/>
      <c r="M5076" s="145" t="s">
        <v>2213</v>
      </c>
      <c r="N5076" s="144" t="s">
        <v>27</v>
      </c>
      <c r="O5076" s="144"/>
      <c r="P5076" s="144" t="s">
        <v>14232</v>
      </c>
      <c r="Q5076" s="144"/>
      <c r="R5076" s="144"/>
      <c r="S5076" s="144"/>
      <c r="T5076" s="144"/>
      <c r="U5076" s="144" t="s">
        <v>10700</v>
      </c>
      <c r="V5076" s="144" t="s">
        <v>10700</v>
      </c>
      <c r="W5076" s="144">
        <v>664074</v>
      </c>
      <c r="X5076" s="144" t="s">
        <v>10701</v>
      </c>
      <c r="Y5076" s="144" t="s">
        <v>10702</v>
      </c>
      <c r="Z5076" s="144" t="s">
        <v>10703</v>
      </c>
      <c r="AA5076" s="161">
        <v>92</v>
      </c>
    </row>
    <row r="5077" spans="1:31" ht="45" customHeight="1" x14ac:dyDescent="0.25">
      <c r="A5077" s="144" t="s">
        <v>36133</v>
      </c>
      <c r="B5077" s="144" t="s">
        <v>15377</v>
      </c>
      <c r="C5077" s="144"/>
      <c r="D5077" s="144" t="s">
        <v>20408</v>
      </c>
      <c r="E5077" s="144"/>
      <c r="F5077" s="144">
        <v>1</v>
      </c>
      <c r="G5077" s="144">
        <v>200</v>
      </c>
      <c r="H5077" s="144"/>
      <c r="I5077" s="144"/>
      <c r="J5077" s="144"/>
      <c r="K5077" s="144"/>
      <c r="L5077" s="144"/>
      <c r="M5077" s="145" t="s">
        <v>2213</v>
      </c>
      <c r="N5077" s="144" t="s">
        <v>72</v>
      </c>
      <c r="O5077" s="144"/>
      <c r="P5077" s="144" t="s">
        <v>3502</v>
      </c>
      <c r="Q5077" s="144" t="s">
        <v>4186</v>
      </c>
      <c r="R5077" s="144" t="s">
        <v>20014</v>
      </c>
      <c r="S5077" s="144" t="s">
        <v>4190</v>
      </c>
      <c r="T5077" s="144" t="s">
        <v>4708</v>
      </c>
      <c r="U5077" s="144" t="s">
        <v>36133</v>
      </c>
      <c r="V5077" s="144"/>
      <c r="W5077" s="144">
        <v>347510</v>
      </c>
      <c r="X5077" s="144" t="s">
        <v>20409</v>
      </c>
      <c r="Y5077" s="144">
        <v>88640000000</v>
      </c>
      <c r="Z5077" s="144" t="s">
        <v>20410</v>
      </c>
      <c r="AA5077" s="160">
        <v>4398</v>
      </c>
    </row>
    <row r="5078" spans="1:31" ht="45" customHeight="1" x14ac:dyDescent="0.25">
      <c r="A5078" s="144" t="s">
        <v>23293</v>
      </c>
      <c r="B5078" s="144" t="s">
        <v>18556</v>
      </c>
      <c r="C5078" s="144">
        <v>13</v>
      </c>
      <c r="D5078" s="144" t="s">
        <v>23294</v>
      </c>
      <c r="E5078" s="144"/>
      <c r="F5078" s="144">
        <v>1</v>
      </c>
      <c r="G5078" s="144">
        <v>250</v>
      </c>
      <c r="H5078" s="144"/>
      <c r="I5078" s="144"/>
      <c r="J5078" s="144"/>
      <c r="K5078" s="144"/>
      <c r="L5078" s="144"/>
      <c r="M5078" s="145" t="s">
        <v>2213</v>
      </c>
      <c r="N5078" s="144" t="s">
        <v>48</v>
      </c>
      <c r="O5078" s="144"/>
      <c r="P5078" s="144" t="s">
        <v>3748</v>
      </c>
      <c r="Q5078" s="144"/>
      <c r="R5078" s="144"/>
      <c r="S5078" s="144" t="s">
        <v>4189</v>
      </c>
      <c r="T5078" s="144" t="s">
        <v>23269</v>
      </c>
      <c r="U5078" s="144" t="s">
        <v>23293</v>
      </c>
      <c r="V5078" s="144"/>
      <c r="W5078" s="144">
        <v>442894</v>
      </c>
      <c r="X5078" s="144" t="s">
        <v>23295</v>
      </c>
      <c r="Y5078" s="144" t="s">
        <v>23296</v>
      </c>
      <c r="Z5078" s="144" t="s">
        <v>23297</v>
      </c>
      <c r="AA5078" s="160">
        <v>5988</v>
      </c>
    </row>
    <row r="5079" spans="1:31" ht="45" customHeight="1" x14ac:dyDescent="0.25">
      <c r="A5079" s="144" t="s">
        <v>10704</v>
      </c>
      <c r="B5079" s="144" t="s">
        <v>15409</v>
      </c>
      <c r="C5079" s="144"/>
      <c r="D5079" s="144"/>
      <c r="E5079" s="144"/>
      <c r="F5079" s="144">
        <v>1</v>
      </c>
      <c r="G5079" s="144"/>
      <c r="H5079" s="144">
        <v>798</v>
      </c>
      <c r="I5079" s="144">
        <v>290</v>
      </c>
      <c r="J5079" s="144">
        <v>363</v>
      </c>
      <c r="K5079" s="144">
        <v>145</v>
      </c>
      <c r="L5079" s="144"/>
      <c r="M5079" s="145" t="s">
        <v>2213</v>
      </c>
      <c r="N5079" s="144" t="s">
        <v>21</v>
      </c>
      <c r="O5079" s="144"/>
      <c r="P5079" s="144" t="s">
        <v>2306</v>
      </c>
      <c r="Q5079" s="144" t="s">
        <v>4186</v>
      </c>
      <c r="R5079" s="144" t="s">
        <v>16457</v>
      </c>
      <c r="S5079" s="144" t="s">
        <v>4228</v>
      </c>
      <c r="T5079" s="144" t="s">
        <v>10705</v>
      </c>
      <c r="U5079" s="144" t="s">
        <v>10704</v>
      </c>
      <c r="V5079" s="144"/>
      <c r="W5079" s="144">
        <v>403260</v>
      </c>
      <c r="X5079" s="144" t="s">
        <v>10706</v>
      </c>
      <c r="Y5079" s="144">
        <v>88440000000</v>
      </c>
      <c r="Z5079" s="144" t="s">
        <v>10707</v>
      </c>
      <c r="AA5079" s="160">
        <v>93</v>
      </c>
    </row>
    <row r="5080" spans="1:31" ht="45" customHeight="1" x14ac:dyDescent="0.25">
      <c r="A5080" s="144" t="s">
        <v>21037</v>
      </c>
      <c r="B5080" s="144" t="s">
        <v>21038</v>
      </c>
      <c r="C5080" s="144"/>
      <c r="D5080" s="144"/>
      <c r="E5080" s="144"/>
      <c r="F5080" s="144">
        <v>1</v>
      </c>
      <c r="G5080" s="144"/>
      <c r="H5080" s="144">
        <v>170</v>
      </c>
      <c r="I5080" s="144">
        <v>100</v>
      </c>
      <c r="J5080" s="144">
        <v>50</v>
      </c>
      <c r="K5080" s="144">
        <v>20</v>
      </c>
      <c r="L5080" s="144"/>
      <c r="M5080" s="145" t="s">
        <v>2213</v>
      </c>
      <c r="N5080" s="144" t="s">
        <v>18</v>
      </c>
      <c r="O5080" s="144"/>
      <c r="P5080" s="144" t="s">
        <v>3275</v>
      </c>
      <c r="Q5080" s="144"/>
      <c r="R5080" s="144"/>
      <c r="S5080" s="144" t="s">
        <v>15453</v>
      </c>
      <c r="T5080" s="144" t="s">
        <v>21039</v>
      </c>
      <c r="U5080" s="144" t="s">
        <v>21037</v>
      </c>
      <c r="V5080" s="144"/>
      <c r="W5080" s="144">
        <v>309024</v>
      </c>
      <c r="X5080" s="144" t="s">
        <v>21040</v>
      </c>
      <c r="Y5080" s="144" t="s">
        <v>21042</v>
      </c>
      <c r="Z5080" s="144" t="s">
        <v>21041</v>
      </c>
      <c r="AA5080" s="160">
        <v>4651</v>
      </c>
    </row>
    <row r="5081" spans="1:31" ht="45" customHeight="1" x14ac:dyDescent="0.25">
      <c r="A5081" s="144" t="s">
        <v>16458</v>
      </c>
      <c r="B5081" s="144" t="s">
        <v>4222</v>
      </c>
      <c r="C5081" s="144"/>
      <c r="D5081" s="144"/>
      <c r="E5081" s="144"/>
      <c r="F5081" s="144">
        <v>2</v>
      </c>
      <c r="G5081" s="144"/>
      <c r="H5081" s="144"/>
      <c r="I5081" s="144"/>
      <c r="J5081" s="144"/>
      <c r="K5081" s="144"/>
      <c r="L5081" s="144">
        <v>193</v>
      </c>
      <c r="M5081" s="145" t="s">
        <v>2213</v>
      </c>
      <c r="N5081" s="144" t="s">
        <v>82</v>
      </c>
      <c r="O5081" s="144"/>
      <c r="P5081" s="144" t="s">
        <v>3096</v>
      </c>
      <c r="Q5081" s="144"/>
      <c r="R5081" s="144"/>
      <c r="S5081" s="144" t="s">
        <v>4190</v>
      </c>
      <c r="T5081" s="144" t="s">
        <v>16459</v>
      </c>
      <c r="U5081" s="144" t="s">
        <v>16458</v>
      </c>
      <c r="V5081" s="144"/>
      <c r="W5081" s="144">
        <v>171573</v>
      </c>
      <c r="X5081" s="144" t="s">
        <v>21043</v>
      </c>
      <c r="Y5081" s="144" t="s">
        <v>16460</v>
      </c>
      <c r="Z5081" s="144" t="s">
        <v>16461</v>
      </c>
      <c r="AA5081" s="160">
        <v>4152</v>
      </c>
    </row>
    <row r="5082" spans="1:31" ht="45" customHeight="1" x14ac:dyDescent="0.25">
      <c r="A5082" s="144" t="s">
        <v>30313</v>
      </c>
      <c r="B5082" s="144" t="s">
        <v>30314</v>
      </c>
      <c r="C5082" s="144"/>
      <c r="D5082" s="144"/>
      <c r="E5082" s="144"/>
      <c r="F5082" s="144">
        <v>2</v>
      </c>
      <c r="G5082" s="144"/>
      <c r="H5082" s="144"/>
      <c r="I5082" s="144"/>
      <c r="J5082" s="144"/>
      <c r="K5082" s="144"/>
      <c r="L5082" s="144">
        <v>200</v>
      </c>
      <c r="M5082" s="145" t="s">
        <v>2213</v>
      </c>
      <c r="N5082" s="144" t="s">
        <v>18</v>
      </c>
      <c r="O5082" s="144"/>
      <c r="P5082" s="144" t="s">
        <v>3383</v>
      </c>
      <c r="Q5082" s="144"/>
      <c r="R5082" s="144"/>
      <c r="S5082" s="144" t="s">
        <v>4190</v>
      </c>
      <c r="T5082" s="144" t="s">
        <v>21643</v>
      </c>
      <c r="U5082" s="144" t="s">
        <v>30313</v>
      </c>
      <c r="V5082" s="144"/>
      <c r="W5082" s="144"/>
      <c r="X5082" s="144"/>
      <c r="Y5082" s="149"/>
      <c r="Z5082" s="144" t="s">
        <v>30315</v>
      </c>
      <c r="AA5082" s="160">
        <v>4883</v>
      </c>
    </row>
    <row r="5083" spans="1:31" ht="45" customHeight="1" x14ac:dyDescent="0.25">
      <c r="A5083" s="144" t="s">
        <v>10708</v>
      </c>
      <c r="B5083" s="144" t="s">
        <v>15377</v>
      </c>
      <c r="C5083" s="144">
        <v>59</v>
      </c>
      <c r="D5083" s="144"/>
      <c r="E5083" s="144"/>
      <c r="F5083" s="144">
        <v>1</v>
      </c>
      <c r="G5083" s="144">
        <v>350</v>
      </c>
      <c r="H5083" s="144"/>
      <c r="I5083" s="144"/>
      <c r="J5083" s="144"/>
      <c r="K5083" s="144"/>
      <c r="L5083" s="144"/>
      <c r="M5083" s="145" t="s">
        <v>2213</v>
      </c>
      <c r="N5083" s="144" t="s">
        <v>23</v>
      </c>
      <c r="O5083" s="144"/>
      <c r="P5083" s="144" t="s">
        <v>2855</v>
      </c>
      <c r="Q5083" s="144"/>
      <c r="R5083" s="144"/>
      <c r="S5083" s="144"/>
      <c r="T5083" s="144"/>
      <c r="U5083" s="144" t="s">
        <v>10708</v>
      </c>
      <c r="V5083" s="144"/>
      <c r="W5083" s="144">
        <v>394024</v>
      </c>
      <c r="X5083" s="144" t="s">
        <v>13326</v>
      </c>
      <c r="Y5083" s="144"/>
      <c r="Z5083" s="144" t="s">
        <v>31369</v>
      </c>
      <c r="AA5083" s="161">
        <v>94</v>
      </c>
      <c r="AE5083" s="109" t="s">
        <v>1665</v>
      </c>
    </row>
    <row r="5084" spans="1:31" ht="45" customHeight="1" x14ac:dyDescent="0.25">
      <c r="A5084" s="144" t="s">
        <v>10709</v>
      </c>
      <c r="B5084" s="144" t="s">
        <v>4205</v>
      </c>
      <c r="C5084" s="144">
        <v>46</v>
      </c>
      <c r="D5084" s="144" t="s">
        <v>5500</v>
      </c>
      <c r="E5084" s="144"/>
      <c r="F5084" s="144">
        <v>1</v>
      </c>
      <c r="G5084" s="144">
        <v>350</v>
      </c>
      <c r="H5084" s="144"/>
      <c r="I5084" s="144"/>
      <c r="J5084" s="144"/>
      <c r="K5084" s="144"/>
      <c r="L5084" s="144"/>
      <c r="M5084" s="145" t="s">
        <v>2213</v>
      </c>
      <c r="N5084" s="144" t="s">
        <v>40</v>
      </c>
      <c r="O5084" s="144"/>
      <c r="P5084" s="144" t="s">
        <v>2323</v>
      </c>
      <c r="Q5084" s="144"/>
      <c r="R5084" s="144"/>
      <c r="S5084" s="144"/>
      <c r="T5084" s="144"/>
      <c r="U5084" s="144" t="s">
        <v>10709</v>
      </c>
      <c r="V5084" s="144"/>
      <c r="W5084" s="144">
        <v>685000</v>
      </c>
      <c r="X5084" s="144" t="s">
        <v>13327</v>
      </c>
      <c r="Y5084" s="144"/>
      <c r="Z5084" s="144"/>
      <c r="AA5084" s="160">
        <v>95</v>
      </c>
    </row>
    <row r="5085" spans="1:31" ht="45" customHeight="1" x14ac:dyDescent="0.25">
      <c r="A5085" s="144" t="s">
        <v>24358</v>
      </c>
      <c r="B5085" s="144" t="s">
        <v>24359</v>
      </c>
      <c r="C5085" s="144"/>
      <c r="D5085" s="144"/>
      <c r="E5085" s="144"/>
      <c r="F5085" s="144">
        <v>2</v>
      </c>
      <c r="G5085" s="144"/>
      <c r="H5085" s="144"/>
      <c r="I5085" s="144"/>
      <c r="J5085" s="144"/>
      <c r="K5085" s="144"/>
      <c r="L5085" s="144">
        <v>200</v>
      </c>
      <c r="M5085" s="145" t="s">
        <v>2213</v>
      </c>
      <c r="N5085" s="144" t="s">
        <v>80</v>
      </c>
      <c r="O5085" s="144"/>
      <c r="P5085" s="144" t="s">
        <v>30637</v>
      </c>
      <c r="Q5085" s="144"/>
      <c r="R5085" s="144"/>
      <c r="S5085" s="144" t="s">
        <v>4228</v>
      </c>
      <c r="T5085" s="144" t="s">
        <v>24360</v>
      </c>
      <c r="U5085" s="144" t="s">
        <v>24358</v>
      </c>
      <c r="V5085" s="144"/>
      <c r="W5085" s="144">
        <v>357850</v>
      </c>
      <c r="X5085" s="144" t="s">
        <v>24361</v>
      </c>
      <c r="Y5085" s="144" t="s">
        <v>24362</v>
      </c>
      <c r="Z5085" s="144" t="s">
        <v>24363</v>
      </c>
      <c r="AA5085" s="160">
        <v>6243</v>
      </c>
    </row>
    <row r="5086" spans="1:31" ht="45" customHeight="1" x14ac:dyDescent="0.25">
      <c r="A5086" s="144" t="s">
        <v>27613</v>
      </c>
      <c r="B5086" s="144" t="s">
        <v>20582</v>
      </c>
      <c r="C5086" s="144">
        <v>24</v>
      </c>
      <c r="D5086" s="144"/>
      <c r="E5086" s="144"/>
      <c r="F5086" s="144">
        <v>1</v>
      </c>
      <c r="G5086" s="144"/>
      <c r="H5086" s="144">
        <v>1500</v>
      </c>
      <c r="I5086" s="144">
        <v>500</v>
      </c>
      <c r="J5086" s="144">
        <v>700</v>
      </c>
      <c r="K5086" s="144">
        <v>300</v>
      </c>
      <c r="L5086" s="144"/>
      <c r="M5086" s="145" t="s">
        <v>2213</v>
      </c>
      <c r="N5086" s="144" t="s">
        <v>72</v>
      </c>
      <c r="O5086" s="144"/>
      <c r="P5086" s="144" t="s">
        <v>3967</v>
      </c>
      <c r="Q5086" s="144"/>
      <c r="R5086" s="144"/>
      <c r="S5086" s="144"/>
      <c r="T5086" s="144"/>
      <c r="U5086" s="144" t="s">
        <v>27613</v>
      </c>
      <c r="V5086" s="144"/>
      <c r="W5086" s="144">
        <v>346918</v>
      </c>
      <c r="X5086" s="144" t="s">
        <v>27614</v>
      </c>
      <c r="Y5086" s="144">
        <v>88640000000</v>
      </c>
      <c r="Z5086" s="144" t="s">
        <v>27615</v>
      </c>
      <c r="AA5086" s="160">
        <v>6674</v>
      </c>
    </row>
    <row r="5087" spans="1:31" ht="45" customHeight="1" x14ac:dyDescent="0.25">
      <c r="A5087" s="144" t="s">
        <v>21044</v>
      </c>
      <c r="B5087" s="144" t="s">
        <v>21045</v>
      </c>
      <c r="C5087" s="144"/>
      <c r="D5087" s="144"/>
      <c r="E5087" s="144"/>
      <c r="F5087" s="144">
        <v>1</v>
      </c>
      <c r="G5087" s="144"/>
      <c r="H5087" s="144">
        <v>1500</v>
      </c>
      <c r="I5087" s="144">
        <v>500</v>
      </c>
      <c r="J5087" s="144">
        <v>500</v>
      </c>
      <c r="K5087" s="144">
        <v>500</v>
      </c>
      <c r="L5087" s="144"/>
      <c r="M5087" s="145" t="s">
        <v>2213</v>
      </c>
      <c r="N5087" s="144" t="s">
        <v>67</v>
      </c>
      <c r="O5087" s="144"/>
      <c r="P5087" s="144" t="s">
        <v>2893</v>
      </c>
      <c r="Q5087" s="145"/>
      <c r="R5087" s="144"/>
      <c r="S5087" s="144" t="s">
        <v>4191</v>
      </c>
      <c r="T5087" s="144" t="s">
        <v>21046</v>
      </c>
      <c r="U5087" s="144" t="s">
        <v>21044</v>
      </c>
      <c r="V5087" s="144"/>
      <c r="W5087" s="144">
        <v>422025</v>
      </c>
      <c r="X5087" s="144" t="s">
        <v>4236</v>
      </c>
      <c r="Y5087" s="144" t="s">
        <v>21048</v>
      </c>
      <c r="Z5087" s="144" t="s">
        <v>21047</v>
      </c>
      <c r="AA5087" s="160">
        <v>4579</v>
      </c>
    </row>
    <row r="5088" spans="1:31" ht="45" customHeight="1" x14ac:dyDescent="0.25">
      <c r="A5088" s="144" t="s">
        <v>28690</v>
      </c>
      <c r="B5088" s="144" t="s">
        <v>15647</v>
      </c>
      <c r="C5088" s="144">
        <v>9</v>
      </c>
      <c r="D5088" s="144"/>
      <c r="E5088" s="144"/>
      <c r="F5088" s="144">
        <v>1</v>
      </c>
      <c r="G5088" s="144">
        <v>200</v>
      </c>
      <c r="H5088" s="144"/>
      <c r="I5088" s="144"/>
      <c r="J5088" s="144"/>
      <c r="K5088" s="144"/>
      <c r="L5088" s="144"/>
      <c r="M5088" s="145" t="s">
        <v>2213</v>
      </c>
      <c r="N5088" s="144" t="s">
        <v>31</v>
      </c>
      <c r="O5088" s="144"/>
      <c r="P5088" s="144" t="s">
        <v>13861</v>
      </c>
      <c r="Q5088" s="144"/>
      <c r="R5088" s="144"/>
      <c r="S5088" s="144"/>
      <c r="T5088" s="144"/>
      <c r="U5088" s="144" t="s">
        <v>28690</v>
      </c>
      <c r="V5088" s="144"/>
      <c r="W5088" s="144">
        <v>652480</v>
      </c>
      <c r="X5088" s="144" t="s">
        <v>28691</v>
      </c>
      <c r="Y5088" s="144" t="s">
        <v>28692</v>
      </c>
      <c r="Z5088" s="144" t="s">
        <v>28693</v>
      </c>
      <c r="AA5088" s="160">
        <v>6987</v>
      </c>
    </row>
    <row r="5089" spans="1:27" ht="45" customHeight="1" x14ac:dyDescent="0.25">
      <c r="A5089" s="144" t="s">
        <v>14976</v>
      </c>
      <c r="B5089" s="144" t="s">
        <v>4205</v>
      </c>
      <c r="C5089" s="144">
        <v>12</v>
      </c>
      <c r="D5089" s="144"/>
      <c r="E5089" s="144"/>
      <c r="F5089" s="144">
        <v>1</v>
      </c>
      <c r="G5089" s="144">
        <v>273</v>
      </c>
      <c r="H5089" s="144"/>
      <c r="I5089" s="144"/>
      <c r="J5089" s="144"/>
      <c r="K5089" s="144"/>
      <c r="L5089" s="144"/>
      <c r="M5089" s="145" t="s">
        <v>2213</v>
      </c>
      <c r="N5089" s="144" t="s">
        <v>46</v>
      </c>
      <c r="O5089" s="144"/>
      <c r="P5089" s="144" t="s">
        <v>2940</v>
      </c>
      <c r="Q5089" s="144"/>
      <c r="R5089" s="144"/>
      <c r="S5089" s="144" t="s">
        <v>4189</v>
      </c>
      <c r="T5089" s="144" t="s">
        <v>14977</v>
      </c>
      <c r="U5089" s="144" t="s">
        <v>14976</v>
      </c>
      <c r="V5089" s="144"/>
      <c r="W5089" s="144">
        <v>461040</v>
      </c>
      <c r="X5089" s="144" t="s">
        <v>21049</v>
      </c>
      <c r="Y5089" s="144" t="s">
        <v>14978</v>
      </c>
      <c r="Z5089" s="144" t="s">
        <v>14979</v>
      </c>
      <c r="AA5089" s="160">
        <v>3638</v>
      </c>
    </row>
    <row r="5090" spans="1:27" ht="45" customHeight="1" x14ac:dyDescent="0.25">
      <c r="A5090" s="144" t="s">
        <v>10710</v>
      </c>
      <c r="B5090" s="144" t="s">
        <v>4205</v>
      </c>
      <c r="C5090" s="144">
        <v>34</v>
      </c>
      <c r="D5090" s="144" t="s">
        <v>5463</v>
      </c>
      <c r="E5090" s="144"/>
      <c r="F5090" s="144">
        <v>1</v>
      </c>
      <c r="G5090" s="144">
        <v>346</v>
      </c>
      <c r="H5090" s="144"/>
      <c r="I5090" s="144"/>
      <c r="J5090" s="144"/>
      <c r="K5090" s="144"/>
      <c r="L5090" s="144"/>
      <c r="M5090" s="145" t="s">
        <v>2213</v>
      </c>
      <c r="N5090" s="144" t="s">
        <v>69</v>
      </c>
      <c r="O5090" s="144"/>
      <c r="P5090" s="144" t="s">
        <v>2693</v>
      </c>
      <c r="Q5090" s="144"/>
      <c r="R5090" s="144"/>
      <c r="S5090" s="144"/>
      <c r="T5090" s="144"/>
      <c r="U5090" s="144" t="s">
        <v>10710</v>
      </c>
      <c r="V5090" s="144"/>
      <c r="W5090" s="144">
        <v>427626</v>
      </c>
      <c r="X5090" s="144" t="s">
        <v>10711</v>
      </c>
      <c r="Y5090" s="144" t="s">
        <v>10712</v>
      </c>
      <c r="Z5090" s="144" t="s">
        <v>10713</v>
      </c>
      <c r="AA5090" s="160">
        <v>96</v>
      </c>
    </row>
    <row r="5091" spans="1:27" ht="45" customHeight="1" x14ac:dyDescent="0.25">
      <c r="A5091" s="144" t="s">
        <v>27616</v>
      </c>
      <c r="B5091" s="144" t="s">
        <v>15409</v>
      </c>
      <c r="C5091" s="144">
        <v>9</v>
      </c>
      <c r="D5091" s="144"/>
      <c r="E5091" s="144"/>
      <c r="F5091" s="144">
        <v>1</v>
      </c>
      <c r="G5091" s="144"/>
      <c r="H5091" s="144">
        <v>850</v>
      </c>
      <c r="I5091" s="144"/>
      <c r="J5091" s="144"/>
      <c r="K5091" s="144"/>
      <c r="L5091" s="144"/>
      <c r="M5091" s="145" t="s">
        <v>2213</v>
      </c>
      <c r="N5091" s="144" t="s">
        <v>69</v>
      </c>
      <c r="O5091" s="144"/>
      <c r="P5091" s="144" t="s">
        <v>2693</v>
      </c>
      <c r="Q5091" s="144"/>
      <c r="R5091" s="144"/>
      <c r="S5091" s="144"/>
      <c r="T5091" s="144"/>
      <c r="U5091" s="144" t="s">
        <v>27616</v>
      </c>
      <c r="V5091" s="144"/>
      <c r="W5091" s="144"/>
      <c r="X5091" s="144"/>
      <c r="Y5091" s="144"/>
      <c r="Z5091" s="150"/>
      <c r="AA5091" s="160">
        <v>6785</v>
      </c>
    </row>
    <row r="5092" spans="1:27" ht="45" customHeight="1" x14ac:dyDescent="0.25">
      <c r="A5092" s="144" t="s">
        <v>24364</v>
      </c>
      <c r="B5092" s="144" t="s">
        <v>24365</v>
      </c>
      <c r="C5092" s="144"/>
      <c r="D5092" s="144"/>
      <c r="E5092" s="144"/>
      <c r="F5092" s="144">
        <v>3</v>
      </c>
      <c r="G5092" s="144"/>
      <c r="H5092" s="144"/>
      <c r="I5092" s="144"/>
      <c r="J5092" s="144"/>
      <c r="K5092" s="144"/>
      <c r="L5092" s="144">
        <v>150</v>
      </c>
      <c r="M5092" s="145" t="s">
        <v>2213</v>
      </c>
      <c r="N5092" s="144" t="s">
        <v>55</v>
      </c>
      <c r="O5092" s="144"/>
      <c r="P5092" s="144" t="s">
        <v>2477</v>
      </c>
      <c r="Q5092" s="144"/>
      <c r="R5092" s="144"/>
      <c r="S5092" s="144" t="s">
        <v>15453</v>
      </c>
      <c r="T5092" s="144" t="s">
        <v>24366</v>
      </c>
      <c r="U5092" s="144" t="s">
        <v>24364</v>
      </c>
      <c r="V5092" s="144"/>
      <c r="W5092" s="144">
        <v>671360</v>
      </c>
      <c r="X5092" s="144" t="s">
        <v>24367</v>
      </c>
      <c r="Y5092" s="144">
        <v>89240000000</v>
      </c>
      <c r="Z5092" s="144" t="s">
        <v>24368</v>
      </c>
      <c r="AA5092" s="160">
        <v>6105</v>
      </c>
    </row>
    <row r="5093" spans="1:27" ht="45" customHeight="1" x14ac:dyDescent="0.25">
      <c r="A5093" s="144" t="s">
        <v>14980</v>
      </c>
      <c r="B5093" s="144" t="s">
        <v>4239</v>
      </c>
      <c r="C5093" s="144">
        <v>2</v>
      </c>
      <c r="D5093" s="144"/>
      <c r="E5093" s="144"/>
      <c r="F5093" s="144">
        <v>5</v>
      </c>
      <c r="G5093" s="144"/>
      <c r="H5093" s="144"/>
      <c r="I5093" s="144"/>
      <c r="J5093" s="144"/>
      <c r="K5093" s="144"/>
      <c r="L5093" s="144">
        <v>850</v>
      </c>
      <c r="M5093" s="145" t="s">
        <v>2213</v>
      </c>
      <c r="N5093" s="144" t="s">
        <v>43</v>
      </c>
      <c r="O5093" s="144"/>
      <c r="P5093" s="144" t="s">
        <v>2606</v>
      </c>
      <c r="Q5093" s="144"/>
      <c r="R5093" s="144"/>
      <c r="S5093" s="144" t="s">
        <v>4190</v>
      </c>
      <c r="T5093" s="144" t="s">
        <v>9140</v>
      </c>
      <c r="U5093" s="144" t="s">
        <v>14980</v>
      </c>
      <c r="V5093" s="144"/>
      <c r="W5093" s="144"/>
      <c r="X5093" s="144" t="s">
        <v>21050</v>
      </c>
      <c r="Y5093" s="150">
        <v>88150000000</v>
      </c>
      <c r="Z5093" s="144" t="s">
        <v>14981</v>
      </c>
      <c r="AA5093" s="160">
        <v>3740</v>
      </c>
    </row>
    <row r="5094" spans="1:27" ht="45" customHeight="1" x14ac:dyDescent="0.25">
      <c r="A5094" s="144" t="s">
        <v>32575</v>
      </c>
      <c r="B5094" s="144" t="s">
        <v>32576</v>
      </c>
      <c r="C5094" s="144"/>
      <c r="D5094" s="144"/>
      <c r="E5094" s="144"/>
      <c r="F5094" s="144">
        <v>3</v>
      </c>
      <c r="G5094" s="144"/>
      <c r="H5094" s="144"/>
      <c r="I5094" s="144"/>
      <c r="J5094" s="144"/>
      <c r="K5094" s="144"/>
      <c r="L5094" s="144">
        <v>150</v>
      </c>
      <c r="M5094" s="145" t="s">
        <v>2213</v>
      </c>
      <c r="N5094" s="144" t="s">
        <v>113</v>
      </c>
      <c r="O5094" s="144"/>
      <c r="P5094" s="144" t="s">
        <v>3125</v>
      </c>
      <c r="Q5094" s="144"/>
      <c r="R5094" s="144"/>
      <c r="S5094" s="144" t="s">
        <v>13932</v>
      </c>
      <c r="T5094" s="144" t="s">
        <v>32577</v>
      </c>
      <c r="U5094" s="144" t="s">
        <v>32575</v>
      </c>
      <c r="V5094" s="144"/>
      <c r="W5094" s="150">
        <v>174352</v>
      </c>
      <c r="X5094" s="144" t="s">
        <v>32578</v>
      </c>
      <c r="Y5094" s="144"/>
      <c r="Z5094" s="144" t="s">
        <v>32579</v>
      </c>
      <c r="AA5094" s="161">
        <v>7263</v>
      </c>
    </row>
    <row r="5095" spans="1:27" ht="45" customHeight="1" x14ac:dyDescent="0.25">
      <c r="A5095" s="144" t="s">
        <v>10717</v>
      </c>
      <c r="B5095" s="144" t="s">
        <v>10720</v>
      </c>
      <c r="C5095" s="144">
        <v>1</v>
      </c>
      <c r="D5095" s="144"/>
      <c r="E5095" s="144"/>
      <c r="F5095" s="144">
        <v>3</v>
      </c>
      <c r="G5095" s="144"/>
      <c r="H5095" s="144"/>
      <c r="I5095" s="144"/>
      <c r="J5095" s="144"/>
      <c r="K5095" s="144"/>
      <c r="L5095" s="144">
        <v>150</v>
      </c>
      <c r="M5095" s="145" t="s">
        <v>2213</v>
      </c>
      <c r="N5095" s="144" t="s">
        <v>61</v>
      </c>
      <c r="O5095" s="144"/>
      <c r="P5095" s="144" t="s">
        <v>2344</v>
      </c>
      <c r="Q5095" s="144"/>
      <c r="R5095" s="144"/>
      <c r="S5095" s="144"/>
      <c r="T5095" s="144"/>
      <c r="U5095" s="144" t="s">
        <v>10717</v>
      </c>
      <c r="V5095" s="144"/>
      <c r="W5095" s="144">
        <v>169906</v>
      </c>
      <c r="X5095" s="144" t="s">
        <v>10721</v>
      </c>
      <c r="Y5095" s="144" t="s">
        <v>10718</v>
      </c>
      <c r="Z5095" s="144" t="s">
        <v>10719</v>
      </c>
      <c r="AA5095" s="160">
        <v>98</v>
      </c>
    </row>
    <row r="5096" spans="1:27" ht="45" customHeight="1" x14ac:dyDescent="0.25">
      <c r="A5096" s="144" t="s">
        <v>16462</v>
      </c>
      <c r="B5096" s="144" t="s">
        <v>4205</v>
      </c>
      <c r="C5096" s="144">
        <v>18</v>
      </c>
      <c r="D5096" s="144" t="s">
        <v>4286</v>
      </c>
      <c r="E5096" s="144"/>
      <c r="F5096" s="144">
        <v>1</v>
      </c>
      <c r="G5096" s="144">
        <v>234</v>
      </c>
      <c r="H5096" s="144"/>
      <c r="I5096" s="144"/>
      <c r="J5096" s="144"/>
      <c r="K5096" s="144"/>
      <c r="L5096" s="144"/>
      <c r="M5096" s="145" t="s">
        <v>2213</v>
      </c>
      <c r="N5096" s="144" t="s">
        <v>47</v>
      </c>
      <c r="O5096" s="144"/>
      <c r="P5096" s="144" t="s">
        <v>3128</v>
      </c>
      <c r="Q5096" s="144"/>
      <c r="R5096" s="144"/>
      <c r="S5096" s="144"/>
      <c r="T5096" s="144"/>
      <c r="U5096" s="144" t="s">
        <v>16462</v>
      </c>
      <c r="V5096" s="144"/>
      <c r="W5096" s="144">
        <v>303851</v>
      </c>
      <c r="X5096" s="144" t="s">
        <v>16463</v>
      </c>
      <c r="Y5096" s="144" t="s">
        <v>16464</v>
      </c>
      <c r="Z5096" s="144" t="s">
        <v>16465</v>
      </c>
      <c r="AA5096" s="160">
        <v>4153</v>
      </c>
    </row>
    <row r="5097" spans="1:27" ht="45" customHeight="1" x14ac:dyDescent="0.25">
      <c r="A5097" s="144" t="s">
        <v>10722</v>
      </c>
      <c r="B5097" s="144" t="s">
        <v>13841</v>
      </c>
      <c r="C5097" s="144">
        <v>3</v>
      </c>
      <c r="D5097" s="144"/>
      <c r="E5097" s="144"/>
      <c r="F5097" s="144">
        <v>1</v>
      </c>
      <c r="G5097" s="144"/>
      <c r="H5097" s="144">
        <v>700</v>
      </c>
      <c r="I5097" s="144">
        <v>330</v>
      </c>
      <c r="J5097" s="144">
        <v>240</v>
      </c>
      <c r="K5097" s="144">
        <v>60</v>
      </c>
      <c r="L5097" s="144"/>
      <c r="M5097" s="145" t="s">
        <v>2213</v>
      </c>
      <c r="N5097" s="144" t="s">
        <v>29</v>
      </c>
      <c r="O5097" s="144"/>
      <c r="P5097" s="144" t="s">
        <v>3114</v>
      </c>
      <c r="Q5097" s="144"/>
      <c r="R5097" s="144"/>
      <c r="S5097" s="144" t="s">
        <v>4189</v>
      </c>
      <c r="T5097" s="144" t="s">
        <v>10723</v>
      </c>
      <c r="U5097" s="144" t="s">
        <v>10722</v>
      </c>
      <c r="V5097" s="144"/>
      <c r="W5097" s="144">
        <v>249400</v>
      </c>
      <c r="X5097" s="144" t="s">
        <v>10724</v>
      </c>
      <c r="Y5097" s="144" t="s">
        <v>10725</v>
      </c>
      <c r="Z5097" s="144" t="s">
        <v>13930</v>
      </c>
      <c r="AA5097" s="160">
        <v>99</v>
      </c>
    </row>
    <row r="5098" spans="1:27" ht="45" customHeight="1" x14ac:dyDescent="0.25">
      <c r="A5098" s="144" t="s">
        <v>32580</v>
      </c>
      <c r="B5098" s="144" t="s">
        <v>31338</v>
      </c>
      <c r="C5098" s="144"/>
      <c r="D5098" s="144"/>
      <c r="E5098" s="144"/>
      <c r="F5098" s="144">
        <v>1</v>
      </c>
      <c r="G5098" s="144"/>
      <c r="H5098" s="144">
        <v>120</v>
      </c>
      <c r="I5098" s="144">
        <v>50</v>
      </c>
      <c r="J5098" s="144">
        <v>50</v>
      </c>
      <c r="K5098" s="144">
        <v>20</v>
      </c>
      <c r="L5098" s="144"/>
      <c r="M5098" s="145" t="s">
        <v>2213</v>
      </c>
      <c r="N5098" s="144" t="s">
        <v>18</v>
      </c>
      <c r="O5098" s="144"/>
      <c r="P5098" s="144" t="s">
        <v>2985</v>
      </c>
      <c r="Q5098" s="144"/>
      <c r="R5098" s="144"/>
      <c r="S5098" s="144" t="s">
        <v>15453</v>
      </c>
      <c r="T5098" s="144" t="s">
        <v>4947</v>
      </c>
      <c r="U5098" s="144" t="s">
        <v>32580</v>
      </c>
      <c r="V5098" s="144"/>
      <c r="W5098" s="144">
        <v>309206</v>
      </c>
      <c r="X5098" s="144" t="s">
        <v>32581</v>
      </c>
      <c r="Y5098" s="144" t="s">
        <v>32582</v>
      </c>
      <c r="Z5098" s="144" t="s">
        <v>32583</v>
      </c>
      <c r="AA5098" s="160">
        <v>7390</v>
      </c>
    </row>
    <row r="5099" spans="1:27" ht="45" customHeight="1" x14ac:dyDescent="0.25">
      <c r="A5099" s="144" t="s">
        <v>10726</v>
      </c>
      <c r="B5099" s="144" t="s">
        <v>13672</v>
      </c>
      <c r="C5099" s="144">
        <v>777</v>
      </c>
      <c r="D5099" s="144" t="s">
        <v>14168</v>
      </c>
      <c r="E5099" s="144"/>
      <c r="F5099" s="144">
        <v>1</v>
      </c>
      <c r="G5099" s="144"/>
      <c r="H5099" s="144">
        <v>800</v>
      </c>
      <c r="I5099" s="144">
        <v>350</v>
      </c>
      <c r="J5099" s="144">
        <v>250</v>
      </c>
      <c r="K5099" s="144">
        <v>120</v>
      </c>
      <c r="L5099" s="144"/>
      <c r="M5099" s="145" t="s">
        <v>2213</v>
      </c>
      <c r="N5099" s="144" t="s">
        <v>41</v>
      </c>
      <c r="O5099" s="144"/>
      <c r="P5099" s="144" t="s">
        <v>3000</v>
      </c>
      <c r="Q5099" s="144" t="s">
        <v>4187</v>
      </c>
      <c r="R5099" s="144" t="s">
        <v>10728</v>
      </c>
      <c r="S5099" s="144"/>
      <c r="T5099" s="144"/>
      <c r="U5099" s="144" t="s">
        <v>10726</v>
      </c>
      <c r="V5099" s="144"/>
      <c r="W5099" s="144">
        <v>109428</v>
      </c>
      <c r="X5099" s="144" t="s">
        <v>14983</v>
      </c>
      <c r="Y5099" s="144" t="s">
        <v>14984</v>
      </c>
      <c r="Z5099" s="144" t="s">
        <v>10730</v>
      </c>
      <c r="AA5099" s="160">
        <v>3202</v>
      </c>
    </row>
    <row r="5100" spans="1:27" ht="45" customHeight="1" x14ac:dyDescent="0.25">
      <c r="A5100" s="144" t="s">
        <v>10726</v>
      </c>
      <c r="B5100" s="144" t="s">
        <v>13672</v>
      </c>
      <c r="C5100" s="144">
        <v>777</v>
      </c>
      <c r="D5100" s="144" t="s">
        <v>14168</v>
      </c>
      <c r="E5100" s="144" t="s">
        <v>10727</v>
      </c>
      <c r="F5100" s="144">
        <v>1</v>
      </c>
      <c r="G5100" s="144">
        <v>350</v>
      </c>
      <c r="H5100" s="144"/>
      <c r="I5100" s="144"/>
      <c r="J5100" s="144"/>
      <c r="K5100" s="144"/>
      <c r="L5100" s="144"/>
      <c r="M5100" s="145" t="s">
        <v>2213</v>
      </c>
      <c r="N5100" s="144" t="s">
        <v>41</v>
      </c>
      <c r="O5100" s="144"/>
      <c r="P5100" s="144" t="s">
        <v>3000</v>
      </c>
      <c r="Q5100" s="144" t="s">
        <v>4187</v>
      </c>
      <c r="R5100" s="144" t="s">
        <v>10728</v>
      </c>
      <c r="S5100" s="144"/>
      <c r="T5100" s="144"/>
      <c r="U5100" s="144" t="s">
        <v>10726</v>
      </c>
      <c r="V5100" s="144" t="s">
        <v>10729</v>
      </c>
      <c r="W5100" s="144">
        <v>109428</v>
      </c>
      <c r="X5100" s="144" t="s">
        <v>14983</v>
      </c>
      <c r="Y5100" s="144" t="s">
        <v>14982</v>
      </c>
      <c r="Z5100" s="144" t="s">
        <v>10730</v>
      </c>
      <c r="AA5100" s="160">
        <v>100</v>
      </c>
    </row>
    <row r="5101" spans="1:27" ht="45" customHeight="1" x14ac:dyDescent="0.25">
      <c r="A5101" s="144" t="s">
        <v>23299</v>
      </c>
      <c r="B5101" s="144" t="s">
        <v>20582</v>
      </c>
      <c r="C5101" s="144">
        <v>1</v>
      </c>
      <c r="D5101" s="144"/>
      <c r="E5101" s="144"/>
      <c r="F5101" s="144">
        <v>1</v>
      </c>
      <c r="G5101" s="144"/>
      <c r="H5101" s="144">
        <v>782</v>
      </c>
      <c r="I5101" s="144">
        <v>250</v>
      </c>
      <c r="J5101" s="144">
        <v>350</v>
      </c>
      <c r="K5101" s="144">
        <v>150</v>
      </c>
      <c r="L5101" s="144"/>
      <c r="M5101" s="145" t="s">
        <v>2213</v>
      </c>
      <c r="N5101" s="144" t="s">
        <v>80</v>
      </c>
      <c r="O5101" s="144"/>
      <c r="P5101" s="144" t="s">
        <v>30542</v>
      </c>
      <c r="Q5101" s="144"/>
      <c r="R5101" s="144"/>
      <c r="S5101" s="144" t="s">
        <v>4191</v>
      </c>
      <c r="T5101" s="144" t="s">
        <v>24369</v>
      </c>
      <c r="U5101" s="144" t="s">
        <v>23299</v>
      </c>
      <c r="V5101" s="144"/>
      <c r="W5101" s="144">
        <v>357070</v>
      </c>
      <c r="X5101" s="144" t="s">
        <v>23300</v>
      </c>
      <c r="Y5101" s="144" t="s">
        <v>23301</v>
      </c>
      <c r="Z5101" s="144" t="s">
        <v>23302</v>
      </c>
      <c r="AA5101" s="160">
        <v>5913</v>
      </c>
    </row>
    <row r="5102" spans="1:27" ht="45" customHeight="1" x14ac:dyDescent="0.25">
      <c r="A5102" s="144" t="s">
        <v>17317</v>
      </c>
      <c r="B5102" s="144" t="s">
        <v>4205</v>
      </c>
      <c r="C5102" s="144">
        <v>34</v>
      </c>
      <c r="D5102" s="144" t="s">
        <v>8540</v>
      </c>
      <c r="E5102" s="144"/>
      <c r="F5102" s="144">
        <v>1</v>
      </c>
      <c r="G5102" s="144">
        <v>420</v>
      </c>
      <c r="H5102" s="144"/>
      <c r="I5102" s="144"/>
      <c r="J5102" s="144"/>
      <c r="K5102" s="144"/>
      <c r="L5102" s="144"/>
      <c r="M5102" s="145" t="s">
        <v>2213</v>
      </c>
      <c r="N5102" s="144" t="s">
        <v>34</v>
      </c>
      <c r="O5102" s="144"/>
      <c r="P5102" s="144" t="s">
        <v>3119</v>
      </c>
      <c r="Q5102" s="144"/>
      <c r="R5102" s="144"/>
      <c r="S5102" s="144" t="s">
        <v>4189</v>
      </c>
      <c r="T5102" s="144" t="s">
        <v>6034</v>
      </c>
      <c r="U5102" s="144" t="s">
        <v>17317</v>
      </c>
      <c r="V5102" s="144"/>
      <c r="W5102" s="144">
        <v>353691</v>
      </c>
      <c r="X5102" s="144" t="s">
        <v>21051</v>
      </c>
      <c r="Y5102" s="144">
        <v>88610000000</v>
      </c>
      <c r="Z5102" s="144" t="s">
        <v>17318</v>
      </c>
      <c r="AA5102" s="160">
        <v>4235</v>
      </c>
    </row>
    <row r="5103" spans="1:27" ht="45" customHeight="1" x14ac:dyDescent="0.25">
      <c r="A5103" s="144" t="s">
        <v>21052</v>
      </c>
      <c r="B5103" s="144" t="s">
        <v>15377</v>
      </c>
      <c r="C5103" s="144"/>
      <c r="D5103" s="144"/>
      <c r="E5103" s="144"/>
      <c r="F5103" s="144">
        <v>1</v>
      </c>
      <c r="G5103" s="144">
        <v>250</v>
      </c>
      <c r="H5103" s="144"/>
      <c r="I5103" s="144"/>
      <c r="J5103" s="144"/>
      <c r="K5103" s="144"/>
      <c r="L5103" s="144"/>
      <c r="M5103" s="145" t="s">
        <v>2213</v>
      </c>
      <c r="N5103" s="144" t="s">
        <v>73</v>
      </c>
      <c r="O5103" s="144"/>
      <c r="P5103" s="144" t="s">
        <v>3604</v>
      </c>
      <c r="Q5103" s="144" t="s">
        <v>13845</v>
      </c>
      <c r="R5103" s="144" t="s">
        <v>6389</v>
      </c>
      <c r="S5103" s="144"/>
      <c r="T5103" s="144"/>
      <c r="U5103" s="144" t="s">
        <v>21052</v>
      </c>
      <c r="V5103" s="144"/>
      <c r="W5103" s="144">
        <v>391842</v>
      </c>
      <c r="X5103" s="144" t="s">
        <v>21053</v>
      </c>
      <c r="Y5103" s="151">
        <v>52079</v>
      </c>
      <c r="Z5103" s="144" t="s">
        <v>21054</v>
      </c>
      <c r="AA5103" s="160">
        <v>5245</v>
      </c>
    </row>
    <row r="5104" spans="1:27" ht="45" customHeight="1" x14ac:dyDescent="0.25">
      <c r="A5104" s="144" t="s">
        <v>17319</v>
      </c>
      <c r="B5104" s="144" t="s">
        <v>15377</v>
      </c>
      <c r="C5104" s="144">
        <v>3</v>
      </c>
      <c r="D5104" s="144" t="s">
        <v>7047</v>
      </c>
      <c r="E5104" s="144"/>
      <c r="F5104" s="144">
        <v>1</v>
      </c>
      <c r="G5104" s="144">
        <v>210</v>
      </c>
      <c r="H5104" s="144"/>
      <c r="I5104" s="144"/>
      <c r="J5104" s="144"/>
      <c r="K5104" s="144"/>
      <c r="L5104" s="144"/>
      <c r="M5104" s="145" t="s">
        <v>2213</v>
      </c>
      <c r="N5104" s="144" t="s">
        <v>42</v>
      </c>
      <c r="O5104" s="144"/>
      <c r="P5104" s="144" t="s">
        <v>30984</v>
      </c>
      <c r="Q5104" s="144"/>
      <c r="R5104" s="144"/>
      <c r="S5104" s="144"/>
      <c r="T5104" s="144"/>
      <c r="U5104" s="144" t="s">
        <v>17319</v>
      </c>
      <c r="V5104" s="144"/>
      <c r="W5104" s="144">
        <v>140411</v>
      </c>
      <c r="X5104" s="144" t="s">
        <v>21055</v>
      </c>
      <c r="Y5104" s="144">
        <v>89850000000</v>
      </c>
      <c r="Z5104" s="144" t="s">
        <v>17320</v>
      </c>
      <c r="AA5104" s="161">
        <v>4297</v>
      </c>
    </row>
    <row r="5105" spans="1:27" ht="45" customHeight="1" x14ac:dyDescent="0.25">
      <c r="A5105" s="144" t="s">
        <v>17692</v>
      </c>
      <c r="B5105" s="144" t="s">
        <v>15483</v>
      </c>
      <c r="C5105" s="144">
        <v>18</v>
      </c>
      <c r="D5105" s="144" t="s">
        <v>11174</v>
      </c>
      <c r="E5105" s="144"/>
      <c r="F5105" s="144">
        <v>1</v>
      </c>
      <c r="G5105" s="144">
        <v>82</v>
      </c>
      <c r="H5105" s="144"/>
      <c r="I5105" s="144"/>
      <c r="J5105" s="144"/>
      <c r="K5105" s="144"/>
      <c r="L5105" s="144"/>
      <c r="M5105" s="145" t="s">
        <v>2213</v>
      </c>
      <c r="N5105" s="144" t="s">
        <v>82</v>
      </c>
      <c r="O5105" s="144"/>
      <c r="P5105" s="144" t="s">
        <v>2433</v>
      </c>
      <c r="Q5105" s="145"/>
      <c r="R5105" s="144"/>
      <c r="S5105" s="144" t="s">
        <v>4190</v>
      </c>
      <c r="T5105" s="144" t="s">
        <v>21056</v>
      </c>
      <c r="U5105" s="144" t="s">
        <v>17692</v>
      </c>
      <c r="V5105" s="144"/>
      <c r="W5105" s="144">
        <v>171985</v>
      </c>
      <c r="X5105" s="144" t="s">
        <v>21057</v>
      </c>
      <c r="Y5105" s="144" t="s">
        <v>21059</v>
      </c>
      <c r="Z5105" s="144" t="s">
        <v>21058</v>
      </c>
      <c r="AA5105" s="160">
        <v>5093</v>
      </c>
    </row>
    <row r="5106" spans="1:27" ht="45" customHeight="1" x14ac:dyDescent="0.25">
      <c r="A5106" s="144" t="s">
        <v>21060</v>
      </c>
      <c r="B5106" s="144" t="s">
        <v>21061</v>
      </c>
      <c r="C5106" s="144">
        <v>7</v>
      </c>
      <c r="D5106" s="144" t="s">
        <v>9832</v>
      </c>
      <c r="E5106" s="144"/>
      <c r="F5106" s="144">
        <v>3</v>
      </c>
      <c r="G5106" s="144"/>
      <c r="H5106" s="144"/>
      <c r="I5106" s="144"/>
      <c r="J5106" s="144"/>
      <c r="K5106" s="144"/>
      <c r="L5106" s="144">
        <v>150</v>
      </c>
      <c r="M5106" s="145" t="s">
        <v>2213</v>
      </c>
      <c r="N5106" s="144" t="s">
        <v>31</v>
      </c>
      <c r="O5106" s="144"/>
      <c r="P5106" s="144" t="s">
        <v>3579</v>
      </c>
      <c r="Q5106" s="144"/>
      <c r="R5106" s="144"/>
      <c r="S5106" s="144"/>
      <c r="T5106" s="144"/>
      <c r="U5106" s="144" t="s">
        <v>21060</v>
      </c>
      <c r="V5106" s="144"/>
      <c r="W5106" s="144">
        <v>653045</v>
      </c>
      <c r="X5106" s="144" t="s">
        <v>21062</v>
      </c>
      <c r="Y5106" s="144" t="s">
        <v>21064</v>
      </c>
      <c r="Z5106" s="144" t="s">
        <v>21063</v>
      </c>
      <c r="AA5106" s="160">
        <v>4512</v>
      </c>
    </row>
    <row r="5107" spans="1:27" ht="45" customHeight="1" x14ac:dyDescent="0.25">
      <c r="A5107" s="144" t="s">
        <v>10731</v>
      </c>
      <c r="B5107" s="144" t="s">
        <v>4209</v>
      </c>
      <c r="C5107" s="144">
        <v>40</v>
      </c>
      <c r="D5107" s="144"/>
      <c r="E5107" s="144"/>
      <c r="F5107" s="144">
        <v>1</v>
      </c>
      <c r="G5107" s="144"/>
      <c r="H5107" s="144">
        <v>1199</v>
      </c>
      <c r="I5107" s="144">
        <v>436</v>
      </c>
      <c r="J5107" s="144">
        <v>545</v>
      </c>
      <c r="K5107" s="144">
        <v>218</v>
      </c>
      <c r="L5107" s="144"/>
      <c r="M5107" s="145" t="s">
        <v>2213</v>
      </c>
      <c r="N5107" s="144" t="s">
        <v>60</v>
      </c>
      <c r="O5107" s="144"/>
      <c r="P5107" s="144" t="s">
        <v>3018</v>
      </c>
      <c r="Q5107" s="144" t="s">
        <v>4187</v>
      </c>
      <c r="R5107" s="144" t="s">
        <v>5737</v>
      </c>
      <c r="S5107" s="144"/>
      <c r="T5107" s="144"/>
      <c r="U5107" s="144" t="s">
        <v>10731</v>
      </c>
      <c r="V5107" s="144"/>
      <c r="W5107" s="144">
        <v>185030</v>
      </c>
      <c r="X5107" s="144" t="s">
        <v>21065</v>
      </c>
      <c r="Y5107" s="144" t="s">
        <v>10732</v>
      </c>
      <c r="Z5107" s="144" t="s">
        <v>10733</v>
      </c>
      <c r="AA5107" s="161">
        <v>101</v>
      </c>
    </row>
    <row r="5108" spans="1:27" ht="45" customHeight="1" x14ac:dyDescent="0.25">
      <c r="A5108" s="144" t="s">
        <v>10734</v>
      </c>
      <c r="B5108" s="144" t="s">
        <v>4208</v>
      </c>
      <c r="C5108" s="144">
        <v>2</v>
      </c>
      <c r="D5108" s="144"/>
      <c r="E5108" s="144"/>
      <c r="F5108" s="144">
        <v>1</v>
      </c>
      <c r="G5108" s="144"/>
      <c r="H5108" s="144">
        <v>798</v>
      </c>
      <c r="I5108" s="144">
        <v>290</v>
      </c>
      <c r="J5108" s="144">
        <v>363</v>
      </c>
      <c r="K5108" s="144">
        <v>145</v>
      </c>
      <c r="L5108" s="144"/>
      <c r="M5108" s="145" t="s">
        <v>2213</v>
      </c>
      <c r="N5108" s="144" t="s">
        <v>42</v>
      </c>
      <c r="O5108" s="144"/>
      <c r="P5108" s="144" t="s">
        <v>16164</v>
      </c>
      <c r="Q5108" s="144"/>
      <c r="R5108" s="144"/>
      <c r="S5108" s="144" t="s">
        <v>4190</v>
      </c>
      <c r="T5108" s="144" t="s">
        <v>10735</v>
      </c>
      <c r="U5108" s="144" t="s">
        <v>10734</v>
      </c>
      <c r="V5108" s="144"/>
      <c r="W5108" s="144">
        <v>143345</v>
      </c>
      <c r="X5108" s="144"/>
      <c r="Y5108" s="144">
        <v>94960000000</v>
      </c>
      <c r="Z5108" s="144" t="s">
        <v>25979</v>
      </c>
      <c r="AA5108" s="160">
        <v>102</v>
      </c>
    </row>
    <row r="5109" spans="1:27" ht="45" customHeight="1" x14ac:dyDescent="0.25">
      <c r="A5109" s="144" t="s">
        <v>21066</v>
      </c>
      <c r="B5109" s="144" t="s">
        <v>21067</v>
      </c>
      <c r="C5109" s="144"/>
      <c r="D5109" s="144"/>
      <c r="E5109" s="144"/>
      <c r="F5109" s="144">
        <v>1</v>
      </c>
      <c r="G5109" s="144"/>
      <c r="H5109" s="144">
        <v>500</v>
      </c>
      <c r="I5109" s="144">
        <v>200</v>
      </c>
      <c r="J5109" s="144">
        <v>200</v>
      </c>
      <c r="K5109" s="144">
        <v>100</v>
      </c>
      <c r="L5109" s="144"/>
      <c r="M5109" s="145" t="s">
        <v>2213</v>
      </c>
      <c r="N5109" s="144" t="s">
        <v>15</v>
      </c>
      <c r="O5109" s="144"/>
      <c r="P5109" s="144" t="s">
        <v>3728</v>
      </c>
      <c r="Q5109" s="144"/>
      <c r="R5109" s="144"/>
      <c r="S5109" s="144" t="s">
        <v>4191</v>
      </c>
      <c r="T5109" s="144" t="s">
        <v>8035</v>
      </c>
      <c r="U5109" s="144" t="s">
        <v>21066</v>
      </c>
      <c r="V5109" s="144"/>
      <c r="W5109" s="144"/>
      <c r="X5109" s="144" t="s">
        <v>21068</v>
      </c>
      <c r="Y5109" s="144"/>
      <c r="Z5109" s="144" t="s">
        <v>21069</v>
      </c>
      <c r="AA5109" s="160">
        <v>5004</v>
      </c>
    </row>
    <row r="5110" spans="1:27" ht="45" customHeight="1" x14ac:dyDescent="0.25">
      <c r="A5110" s="144" t="s">
        <v>10737</v>
      </c>
      <c r="B5110" s="144" t="s">
        <v>36914</v>
      </c>
      <c r="C5110" s="144"/>
      <c r="D5110" s="144"/>
      <c r="E5110" s="144"/>
      <c r="F5110" s="144">
        <v>1</v>
      </c>
      <c r="G5110" s="144">
        <v>350</v>
      </c>
      <c r="H5110" s="144"/>
      <c r="I5110" s="144"/>
      <c r="J5110" s="144"/>
      <c r="K5110" s="144"/>
      <c r="L5110" s="144"/>
      <c r="M5110" s="145" t="s">
        <v>2213</v>
      </c>
      <c r="N5110" s="144" t="s">
        <v>84</v>
      </c>
      <c r="O5110" s="144"/>
      <c r="P5110" s="144" t="s">
        <v>3372</v>
      </c>
      <c r="Q5110" s="144"/>
      <c r="R5110" s="144"/>
      <c r="S5110" s="144"/>
      <c r="T5110" s="144"/>
      <c r="U5110" s="144" t="s">
        <v>10737</v>
      </c>
      <c r="V5110" s="144"/>
      <c r="W5110" s="144">
        <v>301650</v>
      </c>
      <c r="X5110" s="144" t="s">
        <v>13328</v>
      </c>
      <c r="Y5110" s="144" t="s">
        <v>10738</v>
      </c>
      <c r="Z5110" s="150" t="s">
        <v>10739</v>
      </c>
      <c r="AA5110" s="160">
        <v>104</v>
      </c>
    </row>
    <row r="5111" spans="1:27" ht="45" customHeight="1" x14ac:dyDescent="0.25">
      <c r="A5111" s="144" t="s">
        <v>24370</v>
      </c>
      <c r="B5111" s="144" t="s">
        <v>17029</v>
      </c>
      <c r="C5111" s="144">
        <v>7</v>
      </c>
      <c r="D5111" s="144" t="s">
        <v>5034</v>
      </c>
      <c r="E5111" s="144"/>
      <c r="F5111" s="144">
        <v>1</v>
      </c>
      <c r="G5111" s="144">
        <v>200</v>
      </c>
      <c r="H5111" s="144"/>
      <c r="I5111" s="144"/>
      <c r="J5111" s="144"/>
      <c r="K5111" s="144"/>
      <c r="L5111" s="144"/>
      <c r="M5111" s="145" t="s">
        <v>2213</v>
      </c>
      <c r="N5111" s="144" t="s">
        <v>72</v>
      </c>
      <c r="O5111" s="144"/>
      <c r="P5111" s="144" t="s">
        <v>2632</v>
      </c>
      <c r="Q5111" s="144" t="s">
        <v>4189</v>
      </c>
      <c r="R5111" s="144" t="s">
        <v>25668</v>
      </c>
      <c r="S5111" s="144"/>
      <c r="T5111" s="144"/>
      <c r="U5111" s="144" t="s">
        <v>24370</v>
      </c>
      <c r="V5111" s="144"/>
      <c r="W5111" s="144">
        <v>346880</v>
      </c>
      <c r="X5111" s="144" t="s">
        <v>24371</v>
      </c>
      <c r="Y5111" s="144">
        <v>89050000000</v>
      </c>
      <c r="Z5111" s="144" t="s">
        <v>24372</v>
      </c>
      <c r="AA5111" s="160">
        <v>6116</v>
      </c>
    </row>
    <row r="5112" spans="1:27" ht="45" customHeight="1" x14ac:dyDescent="0.25">
      <c r="A5112" s="144" t="s">
        <v>21070</v>
      </c>
      <c r="B5112" s="144" t="s">
        <v>15647</v>
      </c>
      <c r="C5112" s="144">
        <v>49</v>
      </c>
      <c r="D5112" s="144"/>
      <c r="E5112" s="144"/>
      <c r="F5112" s="144">
        <v>1</v>
      </c>
      <c r="G5112" s="144">
        <v>100</v>
      </c>
      <c r="H5112" s="144"/>
      <c r="I5112" s="144"/>
      <c r="J5112" s="144"/>
      <c r="K5112" s="144"/>
      <c r="L5112" s="144"/>
      <c r="M5112" s="145" t="s">
        <v>2213</v>
      </c>
      <c r="N5112" s="144" t="s">
        <v>15</v>
      </c>
      <c r="O5112" s="144"/>
      <c r="P5112" s="144" t="s">
        <v>2514</v>
      </c>
      <c r="Q5112" s="145"/>
      <c r="R5112" s="144"/>
      <c r="S5112" s="144"/>
      <c r="T5112" s="144"/>
      <c r="U5112" s="144" t="s">
        <v>21070</v>
      </c>
      <c r="V5112" s="144"/>
      <c r="W5112" s="144">
        <v>675019</v>
      </c>
      <c r="X5112" s="144" t="s">
        <v>21071</v>
      </c>
      <c r="Y5112" s="144">
        <v>494042</v>
      </c>
      <c r="Z5112" s="144" t="s">
        <v>21072</v>
      </c>
      <c r="AA5112" s="160">
        <v>5377</v>
      </c>
    </row>
    <row r="5113" spans="1:27" ht="45" customHeight="1" x14ac:dyDescent="0.25">
      <c r="A5113" s="144" t="s">
        <v>21073</v>
      </c>
      <c r="B5113" s="144" t="s">
        <v>22182</v>
      </c>
      <c r="C5113" s="144">
        <v>11</v>
      </c>
      <c r="D5113" s="144" t="s">
        <v>4543</v>
      </c>
      <c r="E5113" s="144"/>
      <c r="F5113" s="144">
        <v>1</v>
      </c>
      <c r="G5113" s="144">
        <v>250</v>
      </c>
      <c r="H5113" s="144"/>
      <c r="I5113" s="144"/>
      <c r="J5113" s="144"/>
      <c r="K5113" s="144"/>
      <c r="L5113" s="144"/>
      <c r="M5113" s="145" t="s">
        <v>2213</v>
      </c>
      <c r="N5113" s="144" t="s">
        <v>51</v>
      </c>
      <c r="O5113" s="144"/>
      <c r="P5113" s="144" t="s">
        <v>2944</v>
      </c>
      <c r="Q5113" s="144"/>
      <c r="R5113" s="144"/>
      <c r="S5113" s="144" t="s">
        <v>4189</v>
      </c>
      <c r="T5113" s="144" t="s">
        <v>21074</v>
      </c>
      <c r="U5113" s="144" t="s">
        <v>21073</v>
      </c>
      <c r="V5113" s="144"/>
      <c r="W5113" s="144">
        <v>182500</v>
      </c>
      <c r="X5113" s="144" t="s">
        <v>21075</v>
      </c>
      <c r="Y5113" s="144" t="s">
        <v>21077</v>
      </c>
      <c r="Z5113" s="144" t="s">
        <v>21076</v>
      </c>
      <c r="AA5113" s="160">
        <v>4405</v>
      </c>
    </row>
    <row r="5114" spans="1:27" ht="45" customHeight="1" x14ac:dyDescent="0.25">
      <c r="A5114" s="144" t="s">
        <v>21073</v>
      </c>
      <c r="B5114" s="144" t="s">
        <v>22182</v>
      </c>
      <c r="C5114" s="144">
        <v>11</v>
      </c>
      <c r="D5114" s="144" t="s">
        <v>4543</v>
      </c>
      <c r="E5114" s="144" t="s">
        <v>21078</v>
      </c>
      <c r="F5114" s="144">
        <v>1</v>
      </c>
      <c r="G5114" s="144">
        <v>200</v>
      </c>
      <c r="H5114" s="144"/>
      <c r="I5114" s="144"/>
      <c r="J5114" s="144"/>
      <c r="K5114" s="144"/>
      <c r="L5114" s="144"/>
      <c r="M5114" s="145" t="s">
        <v>2213</v>
      </c>
      <c r="N5114" s="144" t="s">
        <v>51</v>
      </c>
      <c r="O5114" s="144"/>
      <c r="P5114" s="144" t="s">
        <v>2944</v>
      </c>
      <c r="Q5114" s="144" t="s">
        <v>4189</v>
      </c>
      <c r="R5114" s="144" t="s">
        <v>21074</v>
      </c>
      <c r="S5114" s="144"/>
      <c r="T5114" s="144"/>
      <c r="U5114" s="144" t="s">
        <v>21073</v>
      </c>
      <c r="V5114" s="144" t="s">
        <v>23303</v>
      </c>
      <c r="W5114" s="144">
        <v>182500</v>
      </c>
      <c r="X5114" s="144" t="s">
        <v>32584</v>
      </c>
      <c r="Y5114" s="144" t="s">
        <v>25980</v>
      </c>
      <c r="Z5114" s="144" t="s">
        <v>35678</v>
      </c>
      <c r="AA5114" s="160">
        <v>4406</v>
      </c>
    </row>
    <row r="5115" spans="1:27" ht="45" customHeight="1" x14ac:dyDescent="0.25">
      <c r="A5115" s="144" t="s">
        <v>21073</v>
      </c>
      <c r="B5115" s="144" t="s">
        <v>22182</v>
      </c>
      <c r="C5115" s="144">
        <v>11</v>
      </c>
      <c r="D5115" s="144" t="s">
        <v>4543</v>
      </c>
      <c r="E5115" s="144" t="s">
        <v>21079</v>
      </c>
      <c r="F5115" s="144">
        <v>1</v>
      </c>
      <c r="G5115" s="144">
        <v>200</v>
      </c>
      <c r="H5115" s="144"/>
      <c r="I5115" s="144"/>
      <c r="J5115" s="144"/>
      <c r="K5115" s="144"/>
      <c r="L5115" s="144"/>
      <c r="M5115" s="145" t="s">
        <v>2213</v>
      </c>
      <c r="N5115" s="144" t="s">
        <v>51</v>
      </c>
      <c r="O5115" s="144"/>
      <c r="P5115" s="144" t="s">
        <v>2944</v>
      </c>
      <c r="Q5115" s="144" t="s">
        <v>4189</v>
      </c>
      <c r="R5115" s="144" t="s">
        <v>21074</v>
      </c>
      <c r="S5115" s="144"/>
      <c r="T5115" s="144"/>
      <c r="U5115" s="144" t="s">
        <v>21073</v>
      </c>
      <c r="V5115" s="144" t="s">
        <v>21080</v>
      </c>
      <c r="W5115" s="144">
        <v>182500</v>
      </c>
      <c r="X5115" s="144" t="s">
        <v>21081</v>
      </c>
      <c r="Y5115" s="151" t="s">
        <v>23304</v>
      </c>
      <c r="Z5115" s="144" t="s">
        <v>23305</v>
      </c>
      <c r="AA5115" s="161">
        <v>5405</v>
      </c>
    </row>
    <row r="5116" spans="1:27" ht="45" customHeight="1" x14ac:dyDescent="0.25">
      <c r="A5116" s="144" t="s">
        <v>10740</v>
      </c>
      <c r="B5116" s="144" t="s">
        <v>4205</v>
      </c>
      <c r="C5116" s="144">
        <v>79</v>
      </c>
      <c r="D5116" s="144" t="s">
        <v>10741</v>
      </c>
      <c r="E5116" s="144"/>
      <c r="F5116" s="144">
        <v>1</v>
      </c>
      <c r="G5116" s="144">
        <v>350</v>
      </c>
      <c r="H5116" s="144"/>
      <c r="I5116" s="144"/>
      <c r="J5116" s="144"/>
      <c r="K5116" s="144"/>
      <c r="L5116" s="144"/>
      <c r="M5116" s="145" t="s">
        <v>2213</v>
      </c>
      <c r="N5116" s="144" t="s">
        <v>88</v>
      </c>
      <c r="O5116" s="144"/>
      <c r="P5116" s="144" t="s">
        <v>3376</v>
      </c>
      <c r="Q5116" s="144"/>
      <c r="R5116" s="144"/>
      <c r="S5116" s="144"/>
      <c r="T5116" s="144"/>
      <c r="U5116" s="144" t="s">
        <v>10740</v>
      </c>
      <c r="V5116" s="144"/>
      <c r="W5116" s="144">
        <v>628418</v>
      </c>
      <c r="X5116" s="144" t="s">
        <v>10742</v>
      </c>
      <c r="Y5116" s="144"/>
      <c r="Z5116" s="144"/>
      <c r="AA5116" s="161">
        <v>105</v>
      </c>
    </row>
    <row r="5117" spans="1:27" ht="45" customHeight="1" x14ac:dyDescent="0.25">
      <c r="A5117" s="144" t="s">
        <v>10743</v>
      </c>
      <c r="B5117" s="144" t="s">
        <v>4205</v>
      </c>
      <c r="C5117" s="144">
        <v>306</v>
      </c>
      <c r="D5117" s="144"/>
      <c r="E5117" s="144"/>
      <c r="F5117" s="144">
        <v>1</v>
      </c>
      <c r="G5117" s="144">
        <v>350</v>
      </c>
      <c r="H5117" s="144"/>
      <c r="I5117" s="144"/>
      <c r="J5117" s="144"/>
      <c r="K5117" s="144"/>
      <c r="L5117" s="144"/>
      <c r="M5117" s="145" t="s">
        <v>2213</v>
      </c>
      <c r="N5117" s="144" t="s">
        <v>67</v>
      </c>
      <c r="O5117" s="144"/>
      <c r="P5117" s="144" t="s">
        <v>3559</v>
      </c>
      <c r="Q5117" s="144"/>
      <c r="R5117" s="144"/>
      <c r="S5117" s="144"/>
      <c r="T5117" s="144"/>
      <c r="U5117" s="144" t="s">
        <v>10743</v>
      </c>
      <c r="V5117" s="144"/>
      <c r="W5117" s="144"/>
      <c r="X5117" s="144"/>
      <c r="Y5117" s="144"/>
      <c r="Z5117" s="150" t="s">
        <v>10744</v>
      </c>
      <c r="AA5117" s="160">
        <v>106</v>
      </c>
    </row>
    <row r="5118" spans="1:27" ht="45" customHeight="1" x14ac:dyDescent="0.25">
      <c r="A5118" s="144" t="s">
        <v>10745</v>
      </c>
      <c r="B5118" s="144" t="s">
        <v>15923</v>
      </c>
      <c r="C5118" s="144"/>
      <c r="D5118" s="144"/>
      <c r="E5118" s="144"/>
      <c r="F5118" s="144">
        <v>1</v>
      </c>
      <c r="G5118" s="144"/>
      <c r="H5118" s="144">
        <v>1199</v>
      </c>
      <c r="I5118" s="144">
        <v>436</v>
      </c>
      <c r="J5118" s="144">
        <v>545</v>
      </c>
      <c r="K5118" s="144">
        <v>218</v>
      </c>
      <c r="L5118" s="144"/>
      <c r="M5118" s="145" t="s">
        <v>2213</v>
      </c>
      <c r="N5118" s="144" t="s">
        <v>21</v>
      </c>
      <c r="O5118" s="144"/>
      <c r="P5118" s="144" t="s">
        <v>3938</v>
      </c>
      <c r="Q5118" s="144"/>
      <c r="R5118" s="144"/>
      <c r="S5118" s="144"/>
      <c r="T5118" s="144"/>
      <c r="U5118" s="144" t="s">
        <v>10745</v>
      </c>
      <c r="V5118" s="144"/>
      <c r="W5118" s="144">
        <v>403114</v>
      </c>
      <c r="X5118" s="144" t="s">
        <v>21082</v>
      </c>
      <c r="Y5118" s="144" t="s">
        <v>10747</v>
      </c>
      <c r="Z5118" s="144" t="s">
        <v>10748</v>
      </c>
      <c r="AA5118" s="160">
        <v>107</v>
      </c>
    </row>
    <row r="5119" spans="1:27" ht="45" customHeight="1" x14ac:dyDescent="0.25">
      <c r="A5119" s="144" t="s">
        <v>10745</v>
      </c>
      <c r="B5119" s="144" t="s">
        <v>15923</v>
      </c>
      <c r="C5119" s="144"/>
      <c r="D5119" s="144"/>
      <c r="E5119" s="144" t="s">
        <v>21083</v>
      </c>
      <c r="F5119" s="144">
        <v>1</v>
      </c>
      <c r="G5119" s="144">
        <v>91</v>
      </c>
      <c r="H5119" s="144"/>
      <c r="I5119" s="144"/>
      <c r="J5119" s="144"/>
      <c r="K5119" s="144"/>
      <c r="L5119" s="144"/>
      <c r="M5119" s="145" t="s">
        <v>2213</v>
      </c>
      <c r="N5119" s="144" t="s">
        <v>21</v>
      </c>
      <c r="O5119" s="144"/>
      <c r="P5119" s="144" t="s">
        <v>3938</v>
      </c>
      <c r="Q5119" s="144"/>
      <c r="R5119" s="144"/>
      <c r="S5119" s="144"/>
      <c r="T5119" s="144"/>
      <c r="U5119" s="144" t="s">
        <v>10745</v>
      </c>
      <c r="V5119" s="144" t="s">
        <v>10745</v>
      </c>
      <c r="W5119" s="144">
        <v>403114</v>
      </c>
      <c r="X5119" s="144" t="s">
        <v>10746</v>
      </c>
      <c r="Y5119" s="144" t="s">
        <v>10747</v>
      </c>
      <c r="Z5119" s="144" t="s">
        <v>10748</v>
      </c>
      <c r="AA5119" s="160">
        <v>3599</v>
      </c>
    </row>
    <row r="5120" spans="1:27" ht="45" customHeight="1" x14ac:dyDescent="0.25">
      <c r="A5120" s="144" t="s">
        <v>36915</v>
      </c>
      <c r="B5120" s="144" t="s">
        <v>36916</v>
      </c>
      <c r="C5120" s="144"/>
      <c r="D5120" s="144"/>
      <c r="E5120" s="144"/>
      <c r="F5120" s="144">
        <v>1</v>
      </c>
      <c r="G5120" s="144"/>
      <c r="H5120" s="144">
        <v>250</v>
      </c>
      <c r="I5120" s="144">
        <v>100</v>
      </c>
      <c r="J5120" s="144">
        <v>100</v>
      </c>
      <c r="K5120" s="144">
        <v>50</v>
      </c>
      <c r="L5120" s="144"/>
      <c r="M5120" s="145" t="s">
        <v>2213</v>
      </c>
      <c r="N5120" s="144" t="s">
        <v>67</v>
      </c>
      <c r="O5120" s="144"/>
      <c r="P5120" s="144" t="s">
        <v>4037</v>
      </c>
      <c r="Q5120" s="144"/>
      <c r="R5120" s="144"/>
      <c r="S5120" s="144" t="s">
        <v>15453</v>
      </c>
      <c r="T5120" s="144" t="s">
        <v>36917</v>
      </c>
      <c r="U5120" s="144" t="s">
        <v>36915</v>
      </c>
      <c r="V5120" s="144"/>
      <c r="W5120" s="144">
        <v>423881</v>
      </c>
      <c r="X5120" s="144" t="s">
        <v>36918</v>
      </c>
      <c r="Y5120" s="144">
        <v>376532</v>
      </c>
      <c r="Z5120" s="144" t="s">
        <v>36919</v>
      </c>
      <c r="AA5120" s="160">
        <v>7780</v>
      </c>
    </row>
    <row r="5121" spans="1:27" ht="45" customHeight="1" x14ac:dyDescent="0.25">
      <c r="A5121" s="144" t="s">
        <v>10749</v>
      </c>
      <c r="B5121" s="144" t="s">
        <v>4208</v>
      </c>
      <c r="C5121" s="144">
        <v>9</v>
      </c>
      <c r="D5121" s="144"/>
      <c r="E5121" s="144"/>
      <c r="F5121" s="144">
        <v>1</v>
      </c>
      <c r="G5121" s="144"/>
      <c r="H5121" s="144">
        <v>1199</v>
      </c>
      <c r="I5121" s="144">
        <v>436</v>
      </c>
      <c r="J5121" s="144">
        <v>545</v>
      </c>
      <c r="K5121" s="144">
        <v>218</v>
      </c>
      <c r="L5121" s="144"/>
      <c r="M5121" s="145" t="s">
        <v>2213</v>
      </c>
      <c r="N5121" s="144" t="s">
        <v>57</v>
      </c>
      <c r="O5121" s="144"/>
      <c r="P5121" s="144" t="s">
        <v>2746</v>
      </c>
      <c r="Q5121" s="144" t="s">
        <v>4188</v>
      </c>
      <c r="R5121" s="144" t="s">
        <v>10750</v>
      </c>
      <c r="S5121" s="144"/>
      <c r="T5121" s="144"/>
      <c r="U5121" s="144" t="s">
        <v>10749</v>
      </c>
      <c r="V5121" s="144"/>
      <c r="W5121" s="144">
        <v>368132</v>
      </c>
      <c r="X5121" s="144" t="s">
        <v>10751</v>
      </c>
      <c r="Y5121" s="144"/>
      <c r="Z5121" s="144"/>
      <c r="AA5121" s="160">
        <v>108</v>
      </c>
    </row>
    <row r="5122" spans="1:27" ht="45" customHeight="1" x14ac:dyDescent="0.25">
      <c r="A5122" s="144" t="s">
        <v>13079</v>
      </c>
      <c r="B5122" s="144" t="s">
        <v>30316</v>
      </c>
      <c r="C5122" s="144">
        <v>15</v>
      </c>
      <c r="D5122" s="144"/>
      <c r="E5122" s="144"/>
      <c r="F5122" s="144">
        <v>3</v>
      </c>
      <c r="G5122" s="144"/>
      <c r="H5122" s="144"/>
      <c r="I5122" s="144"/>
      <c r="J5122" s="144"/>
      <c r="K5122" s="144"/>
      <c r="L5122" s="144">
        <v>150</v>
      </c>
      <c r="M5122" s="145" t="s">
        <v>2213</v>
      </c>
      <c r="N5122" s="144" t="s">
        <v>16</v>
      </c>
      <c r="O5122" s="144"/>
      <c r="P5122" s="144" t="s">
        <v>3617</v>
      </c>
      <c r="Q5122" s="145"/>
      <c r="R5122" s="144"/>
      <c r="S5122" s="144"/>
      <c r="T5122" s="144"/>
      <c r="U5122" s="144" t="s">
        <v>13079</v>
      </c>
      <c r="V5122" s="144"/>
      <c r="W5122" s="144">
        <v>164500</v>
      </c>
      <c r="X5122" s="144" t="s">
        <v>13080</v>
      </c>
      <c r="Y5122" s="144" t="s">
        <v>13081</v>
      </c>
      <c r="Z5122" s="144" t="s">
        <v>13082</v>
      </c>
      <c r="AA5122" s="160">
        <v>109</v>
      </c>
    </row>
    <row r="5123" spans="1:27" ht="45" customHeight="1" x14ac:dyDescent="0.25">
      <c r="A5123" s="144" t="s">
        <v>10752</v>
      </c>
      <c r="B5123" s="144" t="s">
        <v>4205</v>
      </c>
      <c r="C5123" s="144">
        <v>33</v>
      </c>
      <c r="D5123" s="144"/>
      <c r="E5123" s="144"/>
      <c r="F5123" s="144">
        <v>1</v>
      </c>
      <c r="G5123" s="144">
        <v>350</v>
      </c>
      <c r="H5123" s="144"/>
      <c r="I5123" s="144"/>
      <c r="J5123" s="144"/>
      <c r="K5123" s="144"/>
      <c r="L5123" s="144"/>
      <c r="M5123" s="145" t="s">
        <v>2213</v>
      </c>
      <c r="N5123" s="144" t="s">
        <v>42</v>
      </c>
      <c r="O5123" s="144"/>
      <c r="P5123" s="144" t="s">
        <v>4164</v>
      </c>
      <c r="Q5123" s="144"/>
      <c r="R5123" s="144"/>
      <c r="S5123" s="144"/>
      <c r="T5123" s="144"/>
      <c r="U5123" s="144" t="s">
        <v>10752</v>
      </c>
      <c r="V5123" s="144"/>
      <c r="W5123" s="144">
        <v>141400</v>
      </c>
      <c r="X5123" s="144" t="s">
        <v>10753</v>
      </c>
      <c r="Y5123" s="144"/>
      <c r="Z5123" s="144"/>
      <c r="AA5123" s="160">
        <v>110</v>
      </c>
    </row>
    <row r="5124" spans="1:27" ht="45" customHeight="1" x14ac:dyDescent="0.25">
      <c r="A5124" s="144" t="s">
        <v>10757</v>
      </c>
      <c r="B5124" s="144" t="s">
        <v>15377</v>
      </c>
      <c r="C5124" s="144">
        <v>134</v>
      </c>
      <c r="D5124" s="144" t="s">
        <v>8540</v>
      </c>
      <c r="E5124" s="144"/>
      <c r="F5124" s="144">
        <v>1</v>
      </c>
      <c r="G5124" s="144">
        <v>350</v>
      </c>
      <c r="H5124" s="144"/>
      <c r="I5124" s="144"/>
      <c r="J5124" s="144"/>
      <c r="K5124" s="144"/>
      <c r="L5124" s="144"/>
      <c r="M5124" s="145" t="s">
        <v>2213</v>
      </c>
      <c r="N5124" s="144" t="s">
        <v>90</v>
      </c>
      <c r="O5124" s="144"/>
      <c r="P5124" s="144" t="s">
        <v>30649</v>
      </c>
      <c r="Q5124" s="144" t="s">
        <v>4187</v>
      </c>
      <c r="R5124" s="144" t="s">
        <v>4251</v>
      </c>
      <c r="S5124" s="144"/>
      <c r="T5124" s="144"/>
      <c r="U5124" s="144" t="s">
        <v>10757</v>
      </c>
      <c r="V5124" s="144"/>
      <c r="W5124" s="144">
        <v>428027</v>
      </c>
      <c r="X5124" s="144" t="s">
        <v>10758</v>
      </c>
      <c r="Y5124" s="144" t="s">
        <v>10759</v>
      </c>
      <c r="Z5124" s="144" t="s">
        <v>10760</v>
      </c>
      <c r="AA5124" s="160">
        <v>112</v>
      </c>
    </row>
    <row r="5125" spans="1:27" ht="45" customHeight="1" x14ac:dyDescent="0.25">
      <c r="A5125" s="144" t="s">
        <v>10761</v>
      </c>
      <c r="B5125" s="144" t="s">
        <v>4215</v>
      </c>
      <c r="C5125" s="144">
        <v>4</v>
      </c>
      <c r="D5125" s="144"/>
      <c r="E5125" s="144"/>
      <c r="F5125" s="144">
        <v>1</v>
      </c>
      <c r="G5125" s="144"/>
      <c r="H5125" s="144">
        <v>798</v>
      </c>
      <c r="I5125" s="144">
        <v>290</v>
      </c>
      <c r="J5125" s="144">
        <v>363</v>
      </c>
      <c r="K5125" s="144">
        <v>145</v>
      </c>
      <c r="L5125" s="144"/>
      <c r="M5125" s="145" t="s">
        <v>2213</v>
      </c>
      <c r="N5125" s="144" t="s">
        <v>42</v>
      </c>
      <c r="O5125" s="144"/>
      <c r="P5125" s="144" t="s">
        <v>16399</v>
      </c>
      <c r="Q5125" s="144" t="s">
        <v>4185</v>
      </c>
      <c r="R5125" s="144" t="s">
        <v>10762</v>
      </c>
      <c r="S5125" s="144" t="s">
        <v>4190</v>
      </c>
      <c r="T5125" s="144" t="s">
        <v>10762</v>
      </c>
      <c r="U5125" s="144" t="s">
        <v>10761</v>
      </c>
      <c r="V5125" s="144"/>
      <c r="W5125" s="144">
        <v>143433</v>
      </c>
      <c r="X5125" s="144" t="s">
        <v>4375</v>
      </c>
      <c r="Y5125" s="144" t="s">
        <v>10763</v>
      </c>
      <c r="Z5125" s="144" t="s">
        <v>10764</v>
      </c>
      <c r="AA5125" s="160">
        <v>113</v>
      </c>
    </row>
    <row r="5126" spans="1:27" ht="45" customHeight="1" x14ac:dyDescent="0.25">
      <c r="A5126" s="144" t="s">
        <v>21084</v>
      </c>
      <c r="B5126" s="144" t="s">
        <v>19136</v>
      </c>
      <c r="C5126" s="144">
        <v>12</v>
      </c>
      <c r="D5126" s="144" t="s">
        <v>6140</v>
      </c>
      <c r="E5126" s="144"/>
      <c r="F5126" s="144">
        <v>1</v>
      </c>
      <c r="G5126" s="144">
        <v>212</v>
      </c>
      <c r="H5126" s="144"/>
      <c r="I5126" s="144"/>
      <c r="J5126" s="144"/>
      <c r="K5126" s="144"/>
      <c r="L5126" s="144"/>
      <c r="M5126" s="145" t="s">
        <v>2213</v>
      </c>
      <c r="N5126" s="144" t="s">
        <v>72</v>
      </c>
      <c r="O5126" s="144"/>
      <c r="P5126" s="144" t="s">
        <v>3603</v>
      </c>
      <c r="Q5126" s="144"/>
      <c r="R5126" s="144"/>
      <c r="S5126" s="144"/>
      <c r="T5126" s="144"/>
      <c r="U5126" s="144" t="s">
        <v>21084</v>
      </c>
      <c r="V5126" s="144"/>
      <c r="W5126" s="144">
        <v>347810</v>
      </c>
      <c r="X5126" s="144" t="s">
        <v>25982</v>
      </c>
      <c r="Y5126" s="144"/>
      <c r="Z5126" s="144" t="s">
        <v>21085</v>
      </c>
      <c r="AA5126" s="160">
        <v>5450</v>
      </c>
    </row>
    <row r="5127" spans="1:27" ht="45" customHeight="1" x14ac:dyDescent="0.25">
      <c r="A5127" s="144" t="s">
        <v>10765</v>
      </c>
      <c r="B5127" s="144" t="s">
        <v>28694</v>
      </c>
      <c r="C5127" s="144"/>
      <c r="D5127" s="144" t="s">
        <v>10766</v>
      </c>
      <c r="E5127" s="144"/>
      <c r="F5127" s="144">
        <v>5</v>
      </c>
      <c r="G5127" s="144"/>
      <c r="H5127" s="144"/>
      <c r="I5127" s="144"/>
      <c r="J5127" s="144"/>
      <c r="K5127" s="144"/>
      <c r="L5127" s="144">
        <v>240</v>
      </c>
      <c r="M5127" s="145" t="s">
        <v>2213</v>
      </c>
      <c r="N5127" s="144" t="s">
        <v>19</v>
      </c>
      <c r="O5127" s="144"/>
      <c r="P5127" s="144" t="s">
        <v>2447</v>
      </c>
      <c r="Q5127" s="144" t="s">
        <v>4185</v>
      </c>
      <c r="R5127" s="144" t="s">
        <v>10767</v>
      </c>
      <c r="S5127" s="144" t="s">
        <v>4190</v>
      </c>
      <c r="T5127" s="144" t="s">
        <v>10767</v>
      </c>
      <c r="U5127" s="144" t="s">
        <v>10765</v>
      </c>
      <c r="V5127" s="144"/>
      <c r="W5127" s="144">
        <v>241524</v>
      </c>
      <c r="X5127" s="144" t="s">
        <v>10768</v>
      </c>
      <c r="Y5127" s="144"/>
      <c r="Z5127" s="144" t="s">
        <v>30317</v>
      </c>
      <c r="AA5127" s="160">
        <v>114</v>
      </c>
    </row>
    <row r="5128" spans="1:27" ht="45" customHeight="1" x14ac:dyDescent="0.25">
      <c r="A5128" s="144" t="s">
        <v>25983</v>
      </c>
      <c r="B5128" s="144" t="s">
        <v>15647</v>
      </c>
      <c r="C5128" s="144">
        <v>23</v>
      </c>
      <c r="D5128" s="144" t="s">
        <v>4433</v>
      </c>
      <c r="E5128" s="144"/>
      <c r="F5128" s="144">
        <v>1</v>
      </c>
      <c r="G5128" s="144">
        <v>200</v>
      </c>
      <c r="H5128" s="144"/>
      <c r="I5128" s="144"/>
      <c r="J5128" s="144"/>
      <c r="K5128" s="144"/>
      <c r="L5128" s="144"/>
      <c r="M5128" s="145" t="s">
        <v>2213</v>
      </c>
      <c r="N5128" s="144" t="s">
        <v>54</v>
      </c>
      <c r="O5128" s="144"/>
      <c r="P5128" s="144" t="s">
        <v>4022</v>
      </c>
      <c r="Q5128" s="144"/>
      <c r="R5128" s="144"/>
      <c r="S5128" s="144" t="s">
        <v>4189</v>
      </c>
      <c r="T5128" s="144" t="s">
        <v>16084</v>
      </c>
      <c r="U5128" s="144" t="s">
        <v>25983</v>
      </c>
      <c r="V5128" s="144"/>
      <c r="W5128" s="144">
        <v>453850</v>
      </c>
      <c r="X5128" s="144" t="s">
        <v>25984</v>
      </c>
      <c r="Y5128" s="144">
        <v>83480000000</v>
      </c>
      <c r="Z5128" s="144" t="s">
        <v>25985</v>
      </c>
      <c r="AA5128" s="160">
        <v>6404</v>
      </c>
    </row>
    <row r="5129" spans="1:27" ht="45" customHeight="1" x14ac:dyDescent="0.25">
      <c r="A5129" s="144" t="s">
        <v>10769</v>
      </c>
      <c r="B5129" s="144" t="s">
        <v>4233</v>
      </c>
      <c r="C5129" s="144"/>
      <c r="D5129" s="144"/>
      <c r="E5129" s="144"/>
      <c r="F5129" s="144">
        <v>2</v>
      </c>
      <c r="G5129" s="144"/>
      <c r="H5129" s="144"/>
      <c r="I5129" s="144"/>
      <c r="J5129" s="144"/>
      <c r="K5129" s="144"/>
      <c r="L5129" s="144">
        <v>150</v>
      </c>
      <c r="M5129" s="145" t="s">
        <v>2213</v>
      </c>
      <c r="N5129" s="144" t="s">
        <v>80</v>
      </c>
      <c r="O5129" s="144"/>
      <c r="P5129" s="144" t="s">
        <v>3037</v>
      </c>
      <c r="Q5129" s="144"/>
      <c r="R5129" s="144"/>
      <c r="S5129" s="144"/>
      <c r="T5129" s="144"/>
      <c r="U5129" s="144" t="s">
        <v>10769</v>
      </c>
      <c r="V5129" s="144"/>
      <c r="W5129" s="144">
        <v>357400</v>
      </c>
      <c r="X5129" s="144" t="s">
        <v>10770</v>
      </c>
      <c r="Y5129" s="144"/>
      <c r="Z5129" s="144" t="s">
        <v>10771</v>
      </c>
      <c r="AA5129" s="160">
        <v>115</v>
      </c>
    </row>
    <row r="5130" spans="1:27" ht="45" customHeight="1" x14ac:dyDescent="0.25">
      <c r="A5130" s="144" t="s">
        <v>10769</v>
      </c>
      <c r="B5130" s="144" t="s">
        <v>16846</v>
      </c>
      <c r="C5130" s="144"/>
      <c r="D5130" s="144"/>
      <c r="E5130" s="144"/>
      <c r="F5130" s="144">
        <v>1</v>
      </c>
      <c r="G5130" s="144">
        <v>670</v>
      </c>
      <c r="H5130" s="144">
        <v>670</v>
      </c>
      <c r="I5130" s="144">
        <v>436</v>
      </c>
      <c r="J5130" s="144">
        <v>545</v>
      </c>
      <c r="K5130" s="144">
        <v>218</v>
      </c>
      <c r="L5130" s="144"/>
      <c r="M5130" s="145" t="s">
        <v>2213</v>
      </c>
      <c r="N5130" s="144" t="s">
        <v>80</v>
      </c>
      <c r="O5130" s="144"/>
      <c r="P5130" s="144" t="s">
        <v>3037</v>
      </c>
      <c r="Q5130" s="144"/>
      <c r="R5130" s="144"/>
      <c r="S5130" s="144"/>
      <c r="T5130" s="144"/>
      <c r="U5130" s="144" t="s">
        <v>10769</v>
      </c>
      <c r="V5130" s="144"/>
      <c r="W5130" s="144">
        <v>357415</v>
      </c>
      <c r="X5130" s="151" t="s">
        <v>5305</v>
      </c>
      <c r="Y5130" s="151" t="s">
        <v>20288</v>
      </c>
      <c r="Z5130" s="148" t="s">
        <v>20287</v>
      </c>
      <c r="AA5130" s="160">
        <v>1980</v>
      </c>
    </row>
    <row r="5131" spans="1:27" ht="45" customHeight="1" x14ac:dyDescent="0.25">
      <c r="A5131" s="144" t="s">
        <v>10772</v>
      </c>
      <c r="B5131" s="144" t="s">
        <v>10773</v>
      </c>
      <c r="C5131" s="144"/>
      <c r="D5131" s="144"/>
      <c r="E5131" s="144"/>
      <c r="F5131" s="144">
        <v>2</v>
      </c>
      <c r="G5131" s="144"/>
      <c r="H5131" s="144"/>
      <c r="I5131" s="144"/>
      <c r="J5131" s="144"/>
      <c r="K5131" s="144"/>
      <c r="L5131" s="144">
        <v>150</v>
      </c>
      <c r="M5131" s="145" t="s">
        <v>2213</v>
      </c>
      <c r="N5131" s="144" t="s">
        <v>54</v>
      </c>
      <c r="O5131" s="144"/>
      <c r="P5131" s="144" t="s">
        <v>4080</v>
      </c>
      <c r="Q5131" s="144"/>
      <c r="R5131" s="144"/>
      <c r="S5131" s="144"/>
      <c r="T5131" s="144"/>
      <c r="U5131" s="144" t="s">
        <v>10772</v>
      </c>
      <c r="V5131" s="144"/>
      <c r="W5131" s="144">
        <v>452600</v>
      </c>
      <c r="X5131" s="144" t="s">
        <v>10774</v>
      </c>
      <c r="Y5131" s="144" t="s">
        <v>10775</v>
      </c>
      <c r="Z5131" s="144" t="s">
        <v>10776</v>
      </c>
      <c r="AA5131" s="160">
        <v>116</v>
      </c>
    </row>
    <row r="5132" spans="1:27" ht="45" customHeight="1" x14ac:dyDescent="0.25">
      <c r="A5132" s="144" t="s">
        <v>10777</v>
      </c>
      <c r="B5132" s="144" t="s">
        <v>15409</v>
      </c>
      <c r="C5132" s="144">
        <v>89</v>
      </c>
      <c r="D5132" s="144"/>
      <c r="E5132" s="144"/>
      <c r="F5132" s="144">
        <v>1</v>
      </c>
      <c r="G5132" s="144"/>
      <c r="H5132" s="144">
        <v>1199</v>
      </c>
      <c r="I5132" s="144">
        <v>436</v>
      </c>
      <c r="J5132" s="144">
        <v>545</v>
      </c>
      <c r="K5132" s="144">
        <v>218</v>
      </c>
      <c r="L5132" s="144"/>
      <c r="M5132" s="145" t="s">
        <v>2213</v>
      </c>
      <c r="N5132" s="144" t="s">
        <v>14</v>
      </c>
      <c r="O5132" s="144"/>
      <c r="P5132" s="144" t="s">
        <v>2584</v>
      </c>
      <c r="Q5132" s="144" t="s">
        <v>4185</v>
      </c>
      <c r="R5132" s="144" t="s">
        <v>4251</v>
      </c>
      <c r="S5132" s="144"/>
      <c r="T5132" s="144"/>
      <c r="U5132" s="144" t="s">
        <v>10777</v>
      </c>
      <c r="V5132" s="144"/>
      <c r="W5132" s="144">
        <v>656060</v>
      </c>
      <c r="X5132" s="144" t="s">
        <v>13329</v>
      </c>
      <c r="Y5132" s="144"/>
      <c r="Z5132" s="144" t="s">
        <v>30318</v>
      </c>
      <c r="AA5132" s="160">
        <v>117</v>
      </c>
    </row>
    <row r="5133" spans="1:27" ht="45" customHeight="1" x14ac:dyDescent="0.25">
      <c r="A5133" s="144" t="s">
        <v>16466</v>
      </c>
      <c r="B5133" s="144" t="s">
        <v>16467</v>
      </c>
      <c r="C5133" s="144"/>
      <c r="D5133" s="144"/>
      <c r="E5133" s="144"/>
      <c r="F5133" s="144">
        <v>1</v>
      </c>
      <c r="G5133" s="144"/>
      <c r="H5133" s="144">
        <v>500</v>
      </c>
      <c r="I5133" s="144"/>
      <c r="J5133" s="144"/>
      <c r="K5133" s="144">
        <v>500</v>
      </c>
      <c r="L5133" s="144"/>
      <c r="M5133" s="145" t="s">
        <v>2213</v>
      </c>
      <c r="N5133" s="144" t="s">
        <v>42</v>
      </c>
      <c r="O5133" s="144"/>
      <c r="P5133" s="144" t="s">
        <v>30742</v>
      </c>
      <c r="Q5133" s="144"/>
      <c r="R5133" s="144"/>
      <c r="S5133" s="144" t="s">
        <v>4189</v>
      </c>
      <c r="T5133" s="144" t="s">
        <v>13910</v>
      </c>
      <c r="U5133" s="144" t="s">
        <v>16466</v>
      </c>
      <c r="V5133" s="144"/>
      <c r="W5133" s="144">
        <v>141311</v>
      </c>
      <c r="X5133" s="144" t="s">
        <v>16468</v>
      </c>
      <c r="Y5133" s="144" t="s">
        <v>16469</v>
      </c>
      <c r="Z5133" s="144" t="s">
        <v>16470</v>
      </c>
      <c r="AA5133" s="160">
        <v>3336</v>
      </c>
    </row>
    <row r="5134" spans="1:27" ht="45" customHeight="1" x14ac:dyDescent="0.25">
      <c r="A5134" s="144" t="s">
        <v>23306</v>
      </c>
      <c r="B5134" s="144" t="s">
        <v>16870</v>
      </c>
      <c r="C5134" s="144"/>
      <c r="D5134" s="144"/>
      <c r="E5134" s="144"/>
      <c r="F5134" s="144">
        <v>2</v>
      </c>
      <c r="G5134" s="144"/>
      <c r="H5134" s="144"/>
      <c r="I5134" s="144"/>
      <c r="J5134" s="144"/>
      <c r="K5134" s="144"/>
      <c r="L5134" s="144">
        <v>250</v>
      </c>
      <c r="M5134" s="145" t="s">
        <v>2213</v>
      </c>
      <c r="N5134" s="144" t="s">
        <v>92</v>
      </c>
      <c r="O5134" s="144"/>
      <c r="P5134" s="144" t="s">
        <v>30588</v>
      </c>
      <c r="Q5134" s="144"/>
      <c r="R5134" s="144"/>
      <c r="S5134" s="144" t="s">
        <v>4191</v>
      </c>
      <c r="T5134" s="144" t="s">
        <v>18687</v>
      </c>
      <c r="U5134" s="144" t="s">
        <v>23306</v>
      </c>
      <c r="V5134" s="144"/>
      <c r="W5134" s="144">
        <v>629620</v>
      </c>
      <c r="X5134" s="144" t="s">
        <v>23307</v>
      </c>
      <c r="Y5134" s="144" t="s">
        <v>28695</v>
      </c>
      <c r="Z5134" s="144" t="s">
        <v>23308</v>
      </c>
      <c r="AA5134" s="160">
        <v>5809</v>
      </c>
    </row>
    <row r="5135" spans="1:27" ht="45" customHeight="1" x14ac:dyDescent="0.25">
      <c r="A5135" s="144" t="s">
        <v>10780</v>
      </c>
      <c r="B5135" s="144" t="s">
        <v>4205</v>
      </c>
      <c r="C5135" s="144">
        <v>3</v>
      </c>
      <c r="D5135" s="144"/>
      <c r="E5135" s="144"/>
      <c r="F5135" s="144">
        <v>1</v>
      </c>
      <c r="G5135" s="144">
        <v>200</v>
      </c>
      <c r="H5135" s="144"/>
      <c r="I5135" s="144"/>
      <c r="J5135" s="144"/>
      <c r="K5135" s="144"/>
      <c r="L5135" s="144"/>
      <c r="M5135" s="145" t="s">
        <v>2213</v>
      </c>
      <c r="N5135" s="144" t="s">
        <v>49</v>
      </c>
      <c r="O5135" s="144"/>
      <c r="P5135" s="144" t="s">
        <v>30696</v>
      </c>
      <c r="Q5135" s="144"/>
      <c r="R5135" s="144"/>
      <c r="S5135" s="144" t="s">
        <v>4191</v>
      </c>
      <c r="T5135" s="144" t="s">
        <v>7550</v>
      </c>
      <c r="U5135" s="144" t="s">
        <v>10780</v>
      </c>
      <c r="V5135" s="144"/>
      <c r="W5135" s="144">
        <v>617500</v>
      </c>
      <c r="X5135" s="144" t="s">
        <v>21086</v>
      </c>
      <c r="Y5135" s="144"/>
      <c r="Z5135" s="144"/>
      <c r="AA5135" s="160">
        <v>119</v>
      </c>
    </row>
    <row r="5136" spans="1:27" ht="45" customHeight="1" x14ac:dyDescent="0.25">
      <c r="A5136" s="144" t="s">
        <v>30319</v>
      </c>
      <c r="B5136" s="144" t="s">
        <v>30320</v>
      </c>
      <c r="C5136" s="144"/>
      <c r="D5136" s="144"/>
      <c r="E5136" s="144"/>
      <c r="F5136" s="144">
        <v>1</v>
      </c>
      <c r="G5136" s="144"/>
      <c r="H5136" s="144">
        <v>1400</v>
      </c>
      <c r="I5136" s="144">
        <v>500</v>
      </c>
      <c r="J5136" s="144">
        <v>600</v>
      </c>
      <c r="K5136" s="144">
        <v>300</v>
      </c>
      <c r="L5136" s="144"/>
      <c r="M5136" s="145" t="s">
        <v>2213</v>
      </c>
      <c r="N5136" s="144" t="s">
        <v>83</v>
      </c>
      <c r="O5136" s="144"/>
      <c r="P5136" s="144" t="s">
        <v>3371</v>
      </c>
      <c r="Q5136" s="144"/>
      <c r="R5136" s="144"/>
      <c r="S5136" s="144"/>
      <c r="T5136" s="144"/>
      <c r="U5136" s="144" t="s">
        <v>30319</v>
      </c>
      <c r="V5136" s="144"/>
      <c r="W5136" s="144"/>
      <c r="X5136" s="144"/>
      <c r="Y5136" s="144"/>
      <c r="Z5136" s="144"/>
      <c r="AA5136" s="161">
        <v>7040</v>
      </c>
    </row>
    <row r="5137" spans="1:27" ht="45" customHeight="1" x14ac:dyDescent="0.25">
      <c r="A5137" s="144" t="s">
        <v>30319</v>
      </c>
      <c r="B5137" s="144" t="s">
        <v>30320</v>
      </c>
      <c r="C5137" s="144"/>
      <c r="D5137" s="144"/>
      <c r="E5137" s="144" t="s">
        <v>28696</v>
      </c>
      <c r="F5137" s="144">
        <v>1</v>
      </c>
      <c r="G5137" s="144"/>
      <c r="H5137" s="144">
        <v>1100</v>
      </c>
      <c r="I5137" s="144">
        <v>450</v>
      </c>
      <c r="J5137" s="144">
        <v>450</v>
      </c>
      <c r="K5137" s="144">
        <v>200</v>
      </c>
      <c r="L5137" s="144"/>
      <c r="M5137" s="145" t="s">
        <v>2213</v>
      </c>
      <c r="N5137" s="144" t="s">
        <v>83</v>
      </c>
      <c r="O5137" s="144"/>
      <c r="P5137" s="144" t="s">
        <v>3425</v>
      </c>
      <c r="Q5137" s="144" t="s">
        <v>19102</v>
      </c>
      <c r="R5137" s="144" t="s">
        <v>8308</v>
      </c>
      <c r="S5137" s="144" t="s">
        <v>13932</v>
      </c>
      <c r="T5137" s="144" t="s">
        <v>28697</v>
      </c>
      <c r="U5137" s="144" t="s">
        <v>30319</v>
      </c>
      <c r="V5137" s="144" t="s">
        <v>28698</v>
      </c>
      <c r="W5137" s="144">
        <v>634508</v>
      </c>
      <c r="X5137" s="144" t="s">
        <v>28699</v>
      </c>
      <c r="Y5137" s="144" t="s">
        <v>28700</v>
      </c>
      <c r="Z5137" s="144" t="s">
        <v>10782</v>
      </c>
      <c r="AA5137" s="160">
        <v>6813</v>
      </c>
    </row>
    <row r="5138" spans="1:27" ht="45" customHeight="1" x14ac:dyDescent="0.25">
      <c r="A5138" s="144" t="s">
        <v>28701</v>
      </c>
      <c r="B5138" s="144" t="s">
        <v>25720</v>
      </c>
      <c r="C5138" s="144">
        <v>20</v>
      </c>
      <c r="D5138" s="144"/>
      <c r="E5138" s="144"/>
      <c r="F5138" s="144">
        <v>1</v>
      </c>
      <c r="G5138" s="144"/>
      <c r="H5138" s="144">
        <v>1000</v>
      </c>
      <c r="I5138" s="144">
        <v>300</v>
      </c>
      <c r="J5138" s="144">
        <v>400</v>
      </c>
      <c r="K5138" s="144">
        <v>300</v>
      </c>
      <c r="L5138" s="144"/>
      <c r="M5138" s="145" t="s">
        <v>2213</v>
      </c>
      <c r="N5138" s="144" t="s">
        <v>42</v>
      </c>
      <c r="O5138" s="144"/>
      <c r="P5138" s="144" t="s">
        <v>30573</v>
      </c>
      <c r="Q5138" s="144"/>
      <c r="R5138" s="144"/>
      <c r="S5138" s="144" t="s">
        <v>4189</v>
      </c>
      <c r="T5138" s="144" t="s">
        <v>5348</v>
      </c>
      <c r="U5138" s="144" t="s">
        <v>28701</v>
      </c>
      <c r="V5138" s="144"/>
      <c r="W5138" s="144">
        <v>140200</v>
      </c>
      <c r="X5138" s="144" t="s">
        <v>28702</v>
      </c>
      <c r="Y5138" s="149">
        <v>89160000000</v>
      </c>
      <c r="Z5138" s="144" t="s">
        <v>28703</v>
      </c>
      <c r="AA5138" s="160">
        <v>7050</v>
      </c>
    </row>
    <row r="5139" spans="1:27" ht="45" customHeight="1" x14ac:dyDescent="0.25">
      <c r="A5139" s="144" t="s">
        <v>28701</v>
      </c>
      <c r="B5139" s="144" t="s">
        <v>25720</v>
      </c>
      <c r="C5139" s="144">
        <v>20</v>
      </c>
      <c r="D5139" s="144"/>
      <c r="E5139" s="144" t="s">
        <v>28704</v>
      </c>
      <c r="F5139" s="144">
        <v>1</v>
      </c>
      <c r="G5139" s="144">
        <v>259</v>
      </c>
      <c r="H5139" s="144"/>
      <c r="I5139" s="144"/>
      <c r="J5139" s="144"/>
      <c r="K5139" s="144"/>
      <c r="L5139" s="144"/>
      <c r="M5139" s="145" t="s">
        <v>2213</v>
      </c>
      <c r="N5139" s="144" t="s">
        <v>42</v>
      </c>
      <c r="O5139" s="144"/>
      <c r="P5139" s="144" t="s">
        <v>30573</v>
      </c>
      <c r="Q5139" s="144"/>
      <c r="R5139" s="144"/>
      <c r="S5139" s="144" t="s">
        <v>4189</v>
      </c>
      <c r="T5139" s="144" t="s">
        <v>5348</v>
      </c>
      <c r="U5139" s="144" t="s">
        <v>28701</v>
      </c>
      <c r="V5139" s="144" t="s">
        <v>28705</v>
      </c>
      <c r="W5139" s="144">
        <v>140200</v>
      </c>
      <c r="X5139" s="144" t="s">
        <v>28702</v>
      </c>
      <c r="Y5139" s="144">
        <v>89160000000</v>
      </c>
      <c r="Z5139" s="144" t="s">
        <v>28703</v>
      </c>
      <c r="AA5139" s="160">
        <v>7051</v>
      </c>
    </row>
    <row r="5140" spans="1:27" ht="45" customHeight="1" x14ac:dyDescent="0.25">
      <c r="A5140" s="144" t="s">
        <v>10783</v>
      </c>
      <c r="B5140" s="144" t="s">
        <v>15647</v>
      </c>
      <c r="C5140" s="144">
        <v>7</v>
      </c>
      <c r="D5140" s="144" t="s">
        <v>4241</v>
      </c>
      <c r="E5140" s="144"/>
      <c r="F5140" s="144">
        <v>1</v>
      </c>
      <c r="G5140" s="144">
        <v>225</v>
      </c>
      <c r="H5140" s="144"/>
      <c r="I5140" s="144"/>
      <c r="J5140" s="144"/>
      <c r="K5140" s="144"/>
      <c r="L5140" s="144"/>
      <c r="M5140" s="145" t="s">
        <v>2213</v>
      </c>
      <c r="N5140" s="144" t="s">
        <v>77</v>
      </c>
      <c r="O5140" s="144"/>
      <c r="P5140" s="144" t="s">
        <v>2569</v>
      </c>
      <c r="Q5140" s="144"/>
      <c r="R5140" s="144"/>
      <c r="S5140" s="144" t="s">
        <v>4189</v>
      </c>
      <c r="T5140" s="144" t="s">
        <v>10784</v>
      </c>
      <c r="U5140" s="144" t="s">
        <v>10783</v>
      </c>
      <c r="V5140" s="144"/>
      <c r="W5140" s="144">
        <v>694020</v>
      </c>
      <c r="X5140" s="144" t="s">
        <v>10785</v>
      </c>
      <c r="Y5140" s="144" t="s">
        <v>25986</v>
      </c>
      <c r="Z5140" s="144" t="s">
        <v>10786</v>
      </c>
      <c r="AA5140" s="160">
        <v>122</v>
      </c>
    </row>
    <row r="5141" spans="1:27" ht="45" customHeight="1" x14ac:dyDescent="0.25">
      <c r="A5141" s="144" t="s">
        <v>21087</v>
      </c>
      <c r="B5141" s="144" t="s">
        <v>4208</v>
      </c>
      <c r="C5141" s="144"/>
      <c r="D5141" s="144" t="s">
        <v>10787</v>
      </c>
      <c r="E5141" s="144"/>
      <c r="F5141" s="144">
        <v>1</v>
      </c>
      <c r="G5141" s="144"/>
      <c r="H5141" s="144">
        <v>798</v>
      </c>
      <c r="I5141" s="144">
        <v>290</v>
      </c>
      <c r="J5141" s="144">
        <v>363</v>
      </c>
      <c r="K5141" s="144">
        <v>145</v>
      </c>
      <c r="L5141" s="144"/>
      <c r="M5141" s="145" t="s">
        <v>2213</v>
      </c>
      <c r="N5141" s="144" t="s">
        <v>56</v>
      </c>
      <c r="O5141" s="144"/>
      <c r="P5141" s="144" t="s">
        <v>3930</v>
      </c>
      <c r="Q5141" s="144"/>
      <c r="R5141" s="144"/>
      <c r="S5141" s="144" t="s">
        <v>4191</v>
      </c>
      <c r="T5141" s="144" t="s">
        <v>10788</v>
      </c>
      <c r="U5141" s="144" t="s">
        <v>21087</v>
      </c>
      <c r="V5141" s="144"/>
      <c r="W5141" s="144">
        <v>368796</v>
      </c>
      <c r="X5141" s="144" t="s">
        <v>7626</v>
      </c>
      <c r="Y5141" s="150"/>
      <c r="Z5141" s="144" t="s">
        <v>21088</v>
      </c>
      <c r="AA5141" s="160">
        <v>123</v>
      </c>
    </row>
    <row r="5142" spans="1:27" ht="45" customHeight="1" x14ac:dyDescent="0.25">
      <c r="A5142" s="144" t="s">
        <v>21089</v>
      </c>
      <c r="B5142" s="144" t="s">
        <v>4205</v>
      </c>
      <c r="C5142" s="144">
        <v>1</v>
      </c>
      <c r="D5142" s="144" t="s">
        <v>4218</v>
      </c>
      <c r="E5142" s="144"/>
      <c r="F5142" s="144">
        <v>1</v>
      </c>
      <c r="G5142" s="144">
        <v>250</v>
      </c>
      <c r="H5142" s="144"/>
      <c r="I5142" s="144"/>
      <c r="J5142" s="144"/>
      <c r="K5142" s="144"/>
      <c r="L5142" s="144"/>
      <c r="M5142" s="145" t="s">
        <v>2213</v>
      </c>
      <c r="N5142" s="144" t="s">
        <v>71</v>
      </c>
      <c r="O5142" s="144"/>
      <c r="P5142" s="144" t="s">
        <v>2695</v>
      </c>
      <c r="Q5142" s="144"/>
      <c r="R5142" s="144"/>
      <c r="S5142" s="144" t="s">
        <v>4189</v>
      </c>
      <c r="T5142" s="144" t="s">
        <v>21090</v>
      </c>
      <c r="U5142" s="144" t="s">
        <v>21089</v>
      </c>
      <c r="V5142" s="144"/>
      <c r="W5142" s="144">
        <v>366900</v>
      </c>
      <c r="X5142" s="144" t="s">
        <v>21091</v>
      </c>
      <c r="Y5142" s="144">
        <v>89960000000</v>
      </c>
      <c r="Z5142" s="144" t="s">
        <v>21092</v>
      </c>
      <c r="AA5142" s="160">
        <v>4773</v>
      </c>
    </row>
    <row r="5143" spans="1:27" ht="45" customHeight="1" x14ac:dyDescent="0.25">
      <c r="A5143" s="144" t="s">
        <v>21093</v>
      </c>
      <c r="B5143" s="144" t="s">
        <v>4205</v>
      </c>
      <c r="C5143" s="144">
        <v>1</v>
      </c>
      <c r="D5143" s="144" t="s">
        <v>21094</v>
      </c>
      <c r="E5143" s="144"/>
      <c r="F5143" s="144">
        <v>1</v>
      </c>
      <c r="G5143" s="144">
        <v>425</v>
      </c>
      <c r="H5143" s="144"/>
      <c r="I5143" s="144"/>
      <c r="J5143" s="144"/>
      <c r="K5143" s="144"/>
      <c r="L5143" s="144"/>
      <c r="M5143" s="145" t="s">
        <v>2213</v>
      </c>
      <c r="N5143" s="144" t="s">
        <v>71</v>
      </c>
      <c r="O5143" s="144"/>
      <c r="P5143" s="144" t="s">
        <v>2695</v>
      </c>
      <c r="Q5143" s="144"/>
      <c r="R5143" s="144"/>
      <c r="S5143" s="144" t="s">
        <v>4191</v>
      </c>
      <c r="T5143" s="144" t="s">
        <v>17754</v>
      </c>
      <c r="U5143" s="144" t="s">
        <v>21093</v>
      </c>
      <c r="V5143" s="144"/>
      <c r="W5143" s="144">
        <v>366213</v>
      </c>
      <c r="X5143" s="144" t="s">
        <v>21095</v>
      </c>
      <c r="Y5143" s="144" t="s">
        <v>21097</v>
      </c>
      <c r="Z5143" s="144" t="s">
        <v>21096</v>
      </c>
      <c r="AA5143" s="160">
        <v>5632</v>
      </c>
    </row>
    <row r="5144" spans="1:27" ht="45" customHeight="1" x14ac:dyDescent="0.25">
      <c r="A5144" s="144" t="s">
        <v>10789</v>
      </c>
      <c r="B5144" s="144" t="s">
        <v>15647</v>
      </c>
      <c r="C5144" s="144">
        <v>164</v>
      </c>
      <c r="D5144" s="144" t="s">
        <v>7039</v>
      </c>
      <c r="E5144" s="144"/>
      <c r="F5144" s="144">
        <v>1</v>
      </c>
      <c r="G5144" s="144">
        <v>218</v>
      </c>
      <c r="H5144" s="144"/>
      <c r="I5144" s="144"/>
      <c r="J5144" s="144"/>
      <c r="K5144" s="144"/>
      <c r="L5144" s="144"/>
      <c r="M5144" s="145" t="s">
        <v>2213</v>
      </c>
      <c r="N5144" s="144" t="s">
        <v>54</v>
      </c>
      <c r="O5144" s="144"/>
      <c r="P5144" s="144" t="s">
        <v>4132</v>
      </c>
      <c r="Q5144" s="144" t="s">
        <v>4187</v>
      </c>
      <c r="R5144" s="144" t="s">
        <v>5105</v>
      </c>
      <c r="S5144" s="144"/>
      <c r="T5144" s="144"/>
      <c r="U5144" s="144" t="s">
        <v>10789</v>
      </c>
      <c r="V5144" s="144"/>
      <c r="W5144" s="144">
        <v>450112</v>
      </c>
      <c r="X5144" s="144" t="s">
        <v>35679</v>
      </c>
      <c r="Y5144" s="144" t="s">
        <v>35680</v>
      </c>
      <c r="Z5144" s="144" t="s">
        <v>35681</v>
      </c>
      <c r="AA5144" s="160">
        <v>124</v>
      </c>
    </row>
    <row r="5145" spans="1:27" ht="45" customHeight="1" x14ac:dyDescent="0.25">
      <c r="A5145" s="144" t="s">
        <v>10791</v>
      </c>
      <c r="B5145" s="144" t="s">
        <v>21098</v>
      </c>
      <c r="C5145" s="144"/>
      <c r="D5145" s="144"/>
      <c r="E5145" s="144"/>
      <c r="F5145" s="144">
        <v>2</v>
      </c>
      <c r="G5145" s="144"/>
      <c r="H5145" s="144"/>
      <c r="I5145" s="144"/>
      <c r="J5145" s="144"/>
      <c r="K5145" s="144"/>
      <c r="L5145" s="144">
        <v>150</v>
      </c>
      <c r="M5145" s="145" t="s">
        <v>2213</v>
      </c>
      <c r="N5145" s="144" t="s">
        <v>31</v>
      </c>
      <c r="O5145" s="144"/>
      <c r="P5145" s="144" t="s">
        <v>30584</v>
      </c>
      <c r="Q5145" s="144" t="s">
        <v>4187</v>
      </c>
      <c r="R5145" s="144" t="s">
        <v>4214</v>
      </c>
      <c r="S5145" s="144"/>
      <c r="T5145" s="144"/>
      <c r="U5145" s="144" t="s">
        <v>10791</v>
      </c>
      <c r="V5145" s="144"/>
      <c r="W5145" s="144">
        <v>650055</v>
      </c>
      <c r="X5145" s="144" t="s">
        <v>10792</v>
      </c>
      <c r="Y5145" s="144"/>
      <c r="Z5145" s="144" t="s">
        <v>21099</v>
      </c>
      <c r="AA5145" s="160">
        <v>125</v>
      </c>
    </row>
    <row r="5146" spans="1:27" ht="45" customHeight="1" x14ac:dyDescent="0.25">
      <c r="A5146" s="144" t="s">
        <v>10793</v>
      </c>
      <c r="B5146" s="144" t="s">
        <v>4208</v>
      </c>
      <c r="C5146" s="144">
        <v>8</v>
      </c>
      <c r="D5146" s="144"/>
      <c r="E5146" s="144"/>
      <c r="F5146" s="144">
        <v>1</v>
      </c>
      <c r="G5146" s="144"/>
      <c r="H5146" s="144">
        <v>1199</v>
      </c>
      <c r="I5146" s="144">
        <v>436</v>
      </c>
      <c r="J5146" s="144">
        <v>545</v>
      </c>
      <c r="K5146" s="144">
        <v>218</v>
      </c>
      <c r="L5146" s="144"/>
      <c r="M5146" s="145" t="s">
        <v>2213</v>
      </c>
      <c r="N5146" s="144" t="s">
        <v>54</v>
      </c>
      <c r="O5146" s="144"/>
      <c r="P5146" s="144" t="s">
        <v>4132</v>
      </c>
      <c r="Q5146" s="144"/>
      <c r="R5146" s="144"/>
      <c r="S5146" s="144"/>
      <c r="T5146" s="144"/>
      <c r="U5146" s="144" t="s">
        <v>10793</v>
      </c>
      <c r="V5146" s="144"/>
      <c r="W5146" s="144">
        <v>450000</v>
      </c>
      <c r="X5146" s="144" t="s">
        <v>10794</v>
      </c>
      <c r="Y5146" s="144" t="s">
        <v>10795</v>
      </c>
      <c r="Z5146" s="144" t="s">
        <v>10796</v>
      </c>
      <c r="AA5146" s="160">
        <v>126</v>
      </c>
    </row>
    <row r="5147" spans="1:27" ht="45" customHeight="1" x14ac:dyDescent="0.25">
      <c r="A5147" s="144" t="s">
        <v>17321</v>
      </c>
      <c r="B5147" s="144" t="s">
        <v>23309</v>
      </c>
      <c r="C5147" s="144">
        <v>12</v>
      </c>
      <c r="D5147" s="144"/>
      <c r="E5147" s="144"/>
      <c r="F5147" s="144">
        <v>1</v>
      </c>
      <c r="G5147" s="144">
        <v>300</v>
      </c>
      <c r="H5147" s="144"/>
      <c r="I5147" s="144"/>
      <c r="J5147" s="144"/>
      <c r="K5147" s="144"/>
      <c r="L5147" s="144"/>
      <c r="M5147" s="145" t="s">
        <v>2213</v>
      </c>
      <c r="N5147" s="144" t="s">
        <v>46</v>
      </c>
      <c r="O5147" s="144"/>
      <c r="P5147" s="144" t="s">
        <v>3774</v>
      </c>
      <c r="Q5147" s="144"/>
      <c r="R5147" s="144"/>
      <c r="S5147" s="144"/>
      <c r="T5147" s="144"/>
      <c r="U5147" s="144" t="s">
        <v>17321</v>
      </c>
      <c r="V5147" s="144"/>
      <c r="W5147" s="144">
        <v>460006</v>
      </c>
      <c r="X5147" s="144" t="s">
        <v>17322</v>
      </c>
      <c r="Y5147" s="144">
        <v>83530000000</v>
      </c>
      <c r="Z5147" s="144" t="s">
        <v>21100</v>
      </c>
      <c r="AA5147" s="160">
        <v>4226</v>
      </c>
    </row>
    <row r="5148" spans="1:27" ht="45" customHeight="1" x14ac:dyDescent="0.25">
      <c r="A5148" s="144" t="s">
        <v>10797</v>
      </c>
      <c r="B5148" s="144" t="s">
        <v>15377</v>
      </c>
      <c r="C5148" s="144">
        <v>51</v>
      </c>
      <c r="D5148" s="144" t="s">
        <v>5216</v>
      </c>
      <c r="E5148" s="144"/>
      <c r="F5148" s="144">
        <v>1</v>
      </c>
      <c r="G5148" s="144">
        <v>350</v>
      </c>
      <c r="H5148" s="144"/>
      <c r="I5148" s="144"/>
      <c r="J5148" s="144"/>
      <c r="K5148" s="144"/>
      <c r="L5148" s="144"/>
      <c r="M5148" s="145" t="s">
        <v>2213</v>
      </c>
      <c r="N5148" s="144" t="s">
        <v>14</v>
      </c>
      <c r="O5148" s="144"/>
      <c r="P5148" s="144" t="s">
        <v>2712</v>
      </c>
      <c r="Q5148" s="144"/>
      <c r="R5148" s="144"/>
      <c r="S5148" s="144"/>
      <c r="T5148" s="144"/>
      <c r="U5148" s="144" t="s">
        <v>10797</v>
      </c>
      <c r="V5148" s="144"/>
      <c r="W5148" s="144">
        <v>659300</v>
      </c>
      <c r="X5148" s="144" t="s">
        <v>13337</v>
      </c>
      <c r="Y5148" s="144"/>
      <c r="Z5148" s="144" t="s">
        <v>30322</v>
      </c>
      <c r="AA5148" s="160">
        <v>1678</v>
      </c>
    </row>
    <row r="5149" spans="1:27" ht="45" customHeight="1" x14ac:dyDescent="0.25">
      <c r="A5149" s="144" t="s">
        <v>21102</v>
      </c>
      <c r="B5149" s="144" t="s">
        <v>21103</v>
      </c>
      <c r="C5149" s="144"/>
      <c r="D5149" s="144"/>
      <c r="E5149" s="144"/>
      <c r="F5149" s="144">
        <v>2</v>
      </c>
      <c r="G5149" s="144"/>
      <c r="H5149" s="144"/>
      <c r="I5149" s="144"/>
      <c r="J5149" s="144"/>
      <c r="K5149" s="144"/>
      <c r="L5149" s="144">
        <v>350</v>
      </c>
      <c r="M5149" s="145" t="s">
        <v>2213</v>
      </c>
      <c r="N5149" s="144" t="s">
        <v>62</v>
      </c>
      <c r="O5149" s="144"/>
      <c r="P5149" s="144" t="s">
        <v>3510</v>
      </c>
      <c r="Q5149" s="144"/>
      <c r="R5149" s="144"/>
      <c r="S5149" s="144" t="s">
        <v>4190</v>
      </c>
      <c r="T5149" s="144" t="s">
        <v>21104</v>
      </c>
      <c r="U5149" s="144" t="s">
        <v>21102</v>
      </c>
      <c r="V5149" s="144"/>
      <c r="W5149" s="144">
        <v>297510</v>
      </c>
      <c r="X5149" s="144" t="s">
        <v>21105</v>
      </c>
      <c r="Y5149" s="144">
        <v>79790000000</v>
      </c>
      <c r="Z5149" s="144" t="s">
        <v>21106</v>
      </c>
      <c r="AA5149" s="160">
        <v>5562</v>
      </c>
    </row>
    <row r="5150" spans="1:27" ht="45" customHeight="1" x14ac:dyDescent="0.25">
      <c r="A5150" s="144" t="s">
        <v>21102</v>
      </c>
      <c r="B5150" s="144" t="s">
        <v>21103</v>
      </c>
      <c r="C5150" s="144"/>
      <c r="D5150" s="144"/>
      <c r="E5150" s="144" t="s">
        <v>21107</v>
      </c>
      <c r="F5150" s="144">
        <v>2</v>
      </c>
      <c r="G5150" s="144"/>
      <c r="H5150" s="144"/>
      <c r="I5150" s="144"/>
      <c r="J5150" s="144"/>
      <c r="K5150" s="144"/>
      <c r="L5150" s="144">
        <v>25</v>
      </c>
      <c r="M5150" s="145" t="s">
        <v>2213</v>
      </c>
      <c r="N5150" s="144" t="s">
        <v>62</v>
      </c>
      <c r="O5150" s="144"/>
      <c r="P5150" s="144" t="s">
        <v>3510</v>
      </c>
      <c r="Q5150" s="144"/>
      <c r="R5150" s="144"/>
      <c r="S5150" s="144" t="s">
        <v>4190</v>
      </c>
      <c r="T5150" s="144" t="s">
        <v>21104</v>
      </c>
      <c r="U5150" s="144" t="s">
        <v>21102</v>
      </c>
      <c r="V5150" s="144" t="s">
        <v>21108</v>
      </c>
      <c r="W5150" s="144">
        <v>297510</v>
      </c>
      <c r="X5150" s="144" t="s">
        <v>21105</v>
      </c>
      <c r="Y5150" s="144">
        <v>79790000000</v>
      </c>
      <c r="Z5150" s="144" t="s">
        <v>21106</v>
      </c>
      <c r="AA5150" s="160">
        <v>5563</v>
      </c>
    </row>
    <row r="5151" spans="1:27" ht="45" customHeight="1" x14ac:dyDescent="0.25">
      <c r="A5151" s="144" t="s">
        <v>10799</v>
      </c>
      <c r="B5151" s="144" t="s">
        <v>4208</v>
      </c>
      <c r="C5151" s="144">
        <v>8</v>
      </c>
      <c r="D5151" s="144" t="s">
        <v>10800</v>
      </c>
      <c r="E5151" s="144"/>
      <c r="F5151" s="144">
        <v>1</v>
      </c>
      <c r="G5151" s="144"/>
      <c r="H5151" s="144">
        <v>798</v>
      </c>
      <c r="I5151" s="144">
        <v>290</v>
      </c>
      <c r="J5151" s="144">
        <v>363</v>
      </c>
      <c r="K5151" s="144">
        <v>145</v>
      </c>
      <c r="L5151" s="144"/>
      <c r="M5151" s="145" t="s">
        <v>2213</v>
      </c>
      <c r="N5151" s="144" t="s">
        <v>80</v>
      </c>
      <c r="O5151" s="144"/>
      <c r="P5151" s="144" t="s">
        <v>30542</v>
      </c>
      <c r="Q5151" s="144"/>
      <c r="R5151" s="144"/>
      <c r="S5151" s="144" t="s">
        <v>4190</v>
      </c>
      <c r="T5151" s="144" t="s">
        <v>10801</v>
      </c>
      <c r="U5151" s="144" t="s">
        <v>10799</v>
      </c>
      <c r="V5151" s="144"/>
      <c r="W5151" s="144">
        <v>357083</v>
      </c>
      <c r="X5151" s="144" t="s">
        <v>10802</v>
      </c>
      <c r="Y5151" s="144"/>
      <c r="Z5151" s="144" t="s">
        <v>10803</v>
      </c>
      <c r="AA5151" s="160">
        <v>129</v>
      </c>
    </row>
    <row r="5152" spans="1:27" ht="45" customHeight="1" x14ac:dyDescent="0.25">
      <c r="A5152" s="144" t="s">
        <v>25987</v>
      </c>
      <c r="B5152" s="147" t="s">
        <v>16402</v>
      </c>
      <c r="C5152" s="144">
        <v>1</v>
      </c>
      <c r="D5152" s="144" t="s">
        <v>6140</v>
      </c>
      <c r="E5152" s="144"/>
      <c r="F5152" s="144">
        <v>1</v>
      </c>
      <c r="G5152" s="144">
        <v>172</v>
      </c>
      <c r="H5152" s="144"/>
      <c r="I5152" s="144"/>
      <c r="J5152" s="144"/>
      <c r="K5152" s="144"/>
      <c r="L5152" s="144"/>
      <c r="M5152" s="145" t="s">
        <v>2213</v>
      </c>
      <c r="N5152" s="144" t="s">
        <v>71</v>
      </c>
      <c r="O5152" s="144"/>
      <c r="P5152" s="144" t="s">
        <v>2353</v>
      </c>
      <c r="Q5152" s="144"/>
      <c r="R5152" s="144"/>
      <c r="S5152" s="144"/>
      <c r="T5152" s="144"/>
      <c r="U5152" s="144" t="s">
        <v>25987</v>
      </c>
      <c r="V5152" s="144"/>
      <c r="W5152" s="144">
        <v>366281</v>
      </c>
      <c r="X5152" s="145" t="s">
        <v>25988</v>
      </c>
      <c r="Y5152" s="144">
        <v>88710000000</v>
      </c>
      <c r="Z5152" s="144" t="s">
        <v>25989</v>
      </c>
      <c r="AA5152" s="160">
        <v>6302</v>
      </c>
    </row>
    <row r="5153" spans="1:27" ht="45" customHeight="1" x14ac:dyDescent="0.25">
      <c r="A5153" s="144" t="s">
        <v>28706</v>
      </c>
      <c r="B5153" s="144" t="s">
        <v>4205</v>
      </c>
      <c r="C5153" s="144"/>
      <c r="D5153" s="144" t="s">
        <v>4241</v>
      </c>
      <c r="E5153" s="144"/>
      <c r="F5153" s="144">
        <v>1</v>
      </c>
      <c r="G5153" s="144">
        <v>150</v>
      </c>
      <c r="H5153" s="144"/>
      <c r="I5153" s="144"/>
      <c r="J5153" s="144"/>
      <c r="K5153" s="144"/>
      <c r="L5153" s="144"/>
      <c r="M5153" s="145" t="s">
        <v>2213</v>
      </c>
      <c r="N5153" s="144" t="s">
        <v>67</v>
      </c>
      <c r="O5153" s="144"/>
      <c r="P5153" s="144" t="s">
        <v>2757</v>
      </c>
      <c r="Q5153" s="144"/>
      <c r="R5153" s="144"/>
      <c r="S5153" s="144" t="s">
        <v>15453</v>
      </c>
      <c r="T5153" s="144" t="s">
        <v>28707</v>
      </c>
      <c r="U5153" s="144" t="s">
        <v>28706</v>
      </c>
      <c r="V5153" s="144"/>
      <c r="W5153" s="144">
        <v>423420</v>
      </c>
      <c r="X5153" s="144" t="s">
        <v>28708</v>
      </c>
      <c r="Y5153" s="144" t="s">
        <v>28709</v>
      </c>
      <c r="Z5153" s="144" t="s">
        <v>28710</v>
      </c>
      <c r="AA5153" s="160">
        <v>7011</v>
      </c>
    </row>
    <row r="5154" spans="1:27" ht="45" customHeight="1" x14ac:dyDescent="0.25">
      <c r="A5154" s="144" t="s">
        <v>10804</v>
      </c>
      <c r="B5154" s="144" t="s">
        <v>4205</v>
      </c>
      <c r="C5154" s="144"/>
      <c r="D5154" s="144" t="s">
        <v>10805</v>
      </c>
      <c r="E5154" s="144"/>
      <c r="F5154" s="144">
        <v>1</v>
      </c>
      <c r="G5154" s="144">
        <v>200</v>
      </c>
      <c r="H5154" s="144"/>
      <c r="I5154" s="144"/>
      <c r="J5154" s="144"/>
      <c r="K5154" s="144"/>
      <c r="L5154" s="144"/>
      <c r="M5154" s="145" t="s">
        <v>2213</v>
      </c>
      <c r="N5154" s="144" t="s">
        <v>67</v>
      </c>
      <c r="O5154" s="144"/>
      <c r="P5154" s="144" t="s">
        <v>2490</v>
      </c>
      <c r="Q5154" s="144"/>
      <c r="R5154" s="144"/>
      <c r="S5154" s="144" t="s">
        <v>4191</v>
      </c>
      <c r="T5154" s="144" t="s">
        <v>10806</v>
      </c>
      <c r="U5154" s="144" t="s">
        <v>10804</v>
      </c>
      <c r="V5154" s="144"/>
      <c r="W5154" s="144">
        <v>423079</v>
      </c>
      <c r="X5154" s="144" t="s">
        <v>13330</v>
      </c>
      <c r="Y5154" s="144"/>
      <c r="Z5154" s="144"/>
      <c r="AA5154" s="160">
        <v>130</v>
      </c>
    </row>
    <row r="5155" spans="1:27" ht="45" customHeight="1" x14ac:dyDescent="0.25">
      <c r="A5155" s="144" t="s">
        <v>23310</v>
      </c>
      <c r="B5155" s="144" t="s">
        <v>15409</v>
      </c>
      <c r="C5155" s="144">
        <v>13</v>
      </c>
      <c r="D5155" s="144" t="s">
        <v>23311</v>
      </c>
      <c r="E5155" s="144"/>
      <c r="F5155" s="144">
        <v>1</v>
      </c>
      <c r="G5155" s="144"/>
      <c r="H5155" s="144">
        <v>450</v>
      </c>
      <c r="I5155" s="144">
        <v>200</v>
      </c>
      <c r="J5155" s="144">
        <v>200</v>
      </c>
      <c r="K5155" s="144">
        <v>50</v>
      </c>
      <c r="L5155" s="144"/>
      <c r="M5155" s="145" t="s">
        <v>2213</v>
      </c>
      <c r="N5155" s="144" t="s">
        <v>66</v>
      </c>
      <c r="O5155" s="144"/>
      <c r="P5155" s="144" t="s">
        <v>2489</v>
      </c>
      <c r="Q5155" s="144"/>
      <c r="R5155" s="144"/>
      <c r="S5155" s="144"/>
      <c r="T5155" s="144"/>
      <c r="U5155" s="144" t="s">
        <v>23310</v>
      </c>
      <c r="V5155" s="144"/>
      <c r="W5155" s="144">
        <v>362007</v>
      </c>
      <c r="X5155" s="144" t="s">
        <v>23312</v>
      </c>
      <c r="Y5155" s="144" t="s">
        <v>23313</v>
      </c>
      <c r="Z5155" s="144" t="s">
        <v>23314</v>
      </c>
      <c r="AA5155" s="160">
        <v>5789</v>
      </c>
    </row>
    <row r="5156" spans="1:27" ht="45" customHeight="1" x14ac:dyDescent="0.25">
      <c r="A5156" s="144" t="s">
        <v>10807</v>
      </c>
      <c r="B5156" s="144" t="s">
        <v>4208</v>
      </c>
      <c r="C5156" s="144">
        <v>1</v>
      </c>
      <c r="D5156" s="144"/>
      <c r="E5156" s="144"/>
      <c r="F5156" s="144">
        <v>1</v>
      </c>
      <c r="G5156" s="144"/>
      <c r="H5156" s="144">
        <v>1799</v>
      </c>
      <c r="I5156" s="144">
        <v>654</v>
      </c>
      <c r="J5156" s="144">
        <v>818</v>
      </c>
      <c r="K5156" s="144">
        <v>327</v>
      </c>
      <c r="L5156" s="144"/>
      <c r="M5156" s="145" t="s">
        <v>2213</v>
      </c>
      <c r="N5156" s="144" t="s">
        <v>79</v>
      </c>
      <c r="O5156" s="144"/>
      <c r="P5156" s="144" t="s">
        <v>3787</v>
      </c>
      <c r="Q5156" s="144"/>
      <c r="R5156" s="144"/>
      <c r="S5156" s="144" t="s">
        <v>4189</v>
      </c>
      <c r="T5156" s="144" t="s">
        <v>7561</v>
      </c>
      <c r="U5156" s="144" t="s">
        <v>10807</v>
      </c>
      <c r="V5156" s="144"/>
      <c r="W5156" s="144">
        <v>215800</v>
      </c>
      <c r="X5156" s="144" t="s">
        <v>6399</v>
      </c>
      <c r="Y5156" s="144"/>
      <c r="Z5156" s="144" t="s">
        <v>10808</v>
      </c>
      <c r="AA5156" s="160">
        <v>132</v>
      </c>
    </row>
    <row r="5157" spans="1:27" ht="45" customHeight="1" x14ac:dyDescent="0.25">
      <c r="A5157" s="144" t="s">
        <v>32585</v>
      </c>
      <c r="B5157" s="144" t="s">
        <v>21556</v>
      </c>
      <c r="C5157" s="144"/>
      <c r="D5157" s="144"/>
      <c r="E5157" s="144"/>
      <c r="F5157" s="144">
        <v>5</v>
      </c>
      <c r="G5157" s="144"/>
      <c r="H5157" s="144"/>
      <c r="I5157" s="144"/>
      <c r="J5157" s="144"/>
      <c r="K5157" s="144"/>
      <c r="L5157" s="144">
        <v>850</v>
      </c>
      <c r="M5157" s="145" t="s">
        <v>2213</v>
      </c>
      <c r="N5157" s="144" t="s">
        <v>42</v>
      </c>
      <c r="O5157" s="144"/>
      <c r="P5157" s="144" t="s">
        <v>30984</v>
      </c>
      <c r="Q5157" s="144"/>
      <c r="R5157" s="144"/>
      <c r="S5157" s="144" t="s">
        <v>4189</v>
      </c>
      <c r="T5157" s="144" t="s">
        <v>6533</v>
      </c>
      <c r="U5157" s="144" t="s">
        <v>32585</v>
      </c>
      <c r="V5157" s="144"/>
      <c r="W5157" s="144">
        <v>140401</v>
      </c>
      <c r="X5157" s="144" t="s">
        <v>4752</v>
      </c>
      <c r="Y5157" s="144" t="s">
        <v>6534</v>
      </c>
      <c r="Z5157" s="144" t="s">
        <v>6535</v>
      </c>
      <c r="AA5157" s="160">
        <v>1151</v>
      </c>
    </row>
    <row r="5158" spans="1:27" ht="45" customHeight="1" x14ac:dyDescent="0.25">
      <c r="A5158" s="144" t="s">
        <v>10809</v>
      </c>
      <c r="B5158" s="144" t="s">
        <v>4242</v>
      </c>
      <c r="C5158" s="144"/>
      <c r="D5158" s="144"/>
      <c r="E5158" s="144"/>
      <c r="F5158" s="144">
        <v>3</v>
      </c>
      <c r="G5158" s="144"/>
      <c r="H5158" s="144"/>
      <c r="I5158" s="144"/>
      <c r="J5158" s="144"/>
      <c r="K5158" s="144"/>
      <c r="L5158" s="144">
        <v>150</v>
      </c>
      <c r="M5158" s="145" t="s">
        <v>2213</v>
      </c>
      <c r="N5158" s="144" t="s">
        <v>23</v>
      </c>
      <c r="O5158" s="144"/>
      <c r="P5158" s="144" t="s">
        <v>2923</v>
      </c>
      <c r="Q5158" s="144"/>
      <c r="R5158" s="144"/>
      <c r="S5158" s="144" t="s">
        <v>4190</v>
      </c>
      <c r="T5158" s="144" t="s">
        <v>10810</v>
      </c>
      <c r="U5158" s="144" t="s">
        <v>10809</v>
      </c>
      <c r="V5158" s="144"/>
      <c r="W5158" s="144">
        <v>397242</v>
      </c>
      <c r="X5158" s="144" t="s">
        <v>10811</v>
      </c>
      <c r="Y5158" s="144" t="s">
        <v>10812</v>
      </c>
      <c r="Z5158" s="144" t="s">
        <v>10813</v>
      </c>
      <c r="AA5158" s="160">
        <v>133</v>
      </c>
    </row>
    <row r="5159" spans="1:27" ht="45" customHeight="1" x14ac:dyDescent="0.25">
      <c r="A5159" s="144" t="s">
        <v>10814</v>
      </c>
      <c r="B5159" s="144" t="s">
        <v>4213</v>
      </c>
      <c r="C5159" s="144">
        <v>2</v>
      </c>
      <c r="D5159" s="144"/>
      <c r="E5159" s="144"/>
      <c r="F5159" s="144">
        <v>1</v>
      </c>
      <c r="G5159" s="144"/>
      <c r="H5159" s="144">
        <v>798</v>
      </c>
      <c r="I5159" s="144">
        <v>290</v>
      </c>
      <c r="J5159" s="144">
        <v>363</v>
      </c>
      <c r="K5159" s="144">
        <v>145</v>
      </c>
      <c r="L5159" s="144"/>
      <c r="M5159" s="145" t="s">
        <v>2213</v>
      </c>
      <c r="N5159" s="144" t="s">
        <v>67</v>
      </c>
      <c r="O5159" s="144"/>
      <c r="P5159" s="144" t="s">
        <v>4075</v>
      </c>
      <c r="Q5159" s="144"/>
      <c r="R5159" s="144"/>
      <c r="S5159" s="144" t="s">
        <v>4190</v>
      </c>
      <c r="T5159" s="144" t="s">
        <v>5910</v>
      </c>
      <c r="U5159" s="144" t="s">
        <v>10814</v>
      </c>
      <c r="V5159" s="144"/>
      <c r="W5159" s="144">
        <v>423950</v>
      </c>
      <c r="X5159" s="144" t="s">
        <v>10815</v>
      </c>
      <c r="Y5159" s="144" t="s">
        <v>10816</v>
      </c>
      <c r="Z5159" s="144" t="s">
        <v>10817</v>
      </c>
      <c r="AA5159" s="160">
        <v>135</v>
      </c>
    </row>
    <row r="5160" spans="1:27" ht="45" customHeight="1" x14ac:dyDescent="0.25">
      <c r="A5160" s="144" t="s">
        <v>10818</v>
      </c>
      <c r="B5160" s="144" t="s">
        <v>4230</v>
      </c>
      <c r="C5160" s="144"/>
      <c r="D5160" s="144"/>
      <c r="E5160" s="144"/>
      <c r="F5160" s="144">
        <v>5</v>
      </c>
      <c r="G5160" s="144"/>
      <c r="H5160" s="144"/>
      <c r="I5160" s="144"/>
      <c r="J5160" s="144"/>
      <c r="K5160" s="144"/>
      <c r="L5160" s="144">
        <v>850</v>
      </c>
      <c r="M5160" s="145" t="s">
        <v>2213</v>
      </c>
      <c r="N5160" s="144" t="s">
        <v>88</v>
      </c>
      <c r="O5160" s="144"/>
      <c r="P5160" s="144" t="s">
        <v>3271</v>
      </c>
      <c r="Q5160" s="144"/>
      <c r="R5160" s="144"/>
      <c r="S5160" s="144"/>
      <c r="T5160" s="144"/>
      <c r="U5160" s="144" t="s">
        <v>10818</v>
      </c>
      <c r="V5160" s="144"/>
      <c r="W5160" s="144">
        <v>628464</v>
      </c>
      <c r="X5160" s="144" t="s">
        <v>13332</v>
      </c>
      <c r="Y5160" s="144" t="s">
        <v>14986</v>
      </c>
      <c r="Z5160" s="144" t="s">
        <v>10819</v>
      </c>
      <c r="AA5160" s="160">
        <v>136</v>
      </c>
    </row>
    <row r="5161" spans="1:27" ht="45" customHeight="1" x14ac:dyDescent="0.25">
      <c r="A5161" s="144" t="s">
        <v>10820</v>
      </c>
      <c r="B5161" s="144" t="s">
        <v>4205</v>
      </c>
      <c r="C5161" s="144"/>
      <c r="D5161" s="144" t="s">
        <v>10821</v>
      </c>
      <c r="E5161" s="144"/>
      <c r="F5161" s="144">
        <v>1</v>
      </c>
      <c r="G5161" s="144">
        <v>350</v>
      </c>
      <c r="H5161" s="144"/>
      <c r="I5161" s="144"/>
      <c r="J5161" s="144"/>
      <c r="K5161" s="144"/>
      <c r="L5161" s="144"/>
      <c r="M5161" s="145" t="s">
        <v>2213</v>
      </c>
      <c r="N5161" s="144" t="s">
        <v>92</v>
      </c>
      <c r="O5161" s="144"/>
      <c r="P5161" s="144" t="s">
        <v>2775</v>
      </c>
      <c r="Q5161" s="144"/>
      <c r="R5161" s="144"/>
      <c r="S5161" s="144"/>
      <c r="T5161" s="144"/>
      <c r="U5161" s="144" t="s">
        <v>10820</v>
      </c>
      <c r="V5161" s="144"/>
      <c r="W5161" s="144">
        <v>629810</v>
      </c>
      <c r="X5161" s="144" t="s">
        <v>10822</v>
      </c>
      <c r="Y5161" s="144" t="s">
        <v>10823</v>
      </c>
      <c r="Z5161" s="144" t="s">
        <v>10824</v>
      </c>
      <c r="AA5161" s="160">
        <v>138</v>
      </c>
    </row>
    <row r="5162" spans="1:27" ht="45" customHeight="1" x14ac:dyDescent="0.25">
      <c r="A5162" s="144" t="s">
        <v>10825</v>
      </c>
      <c r="B5162" s="144" t="s">
        <v>4205</v>
      </c>
      <c r="C5162" s="144">
        <v>1117</v>
      </c>
      <c r="D5162" s="144" t="s">
        <v>4654</v>
      </c>
      <c r="E5162" s="144"/>
      <c r="F5162" s="144">
        <v>1</v>
      </c>
      <c r="G5162" s="144">
        <v>350</v>
      </c>
      <c r="H5162" s="144"/>
      <c r="I5162" s="144"/>
      <c r="J5162" s="144"/>
      <c r="K5162" s="144"/>
      <c r="L5162" s="144"/>
      <c r="M5162" s="145" t="s">
        <v>2213</v>
      </c>
      <c r="N5162" s="144" t="s">
        <v>41</v>
      </c>
      <c r="O5162" s="144"/>
      <c r="P5162" s="144" t="s">
        <v>2537</v>
      </c>
      <c r="Q5162" s="144" t="s">
        <v>4558</v>
      </c>
      <c r="R5162" s="144" t="s">
        <v>14987</v>
      </c>
      <c r="S5162" s="144" t="s">
        <v>4190</v>
      </c>
      <c r="T5162" s="144" t="s">
        <v>10826</v>
      </c>
      <c r="U5162" s="144" t="s">
        <v>10825</v>
      </c>
      <c r="V5162" s="144"/>
      <c r="W5162" s="144">
        <v>142793</v>
      </c>
      <c r="X5162" s="144" t="s">
        <v>10827</v>
      </c>
      <c r="Y5162" s="144"/>
      <c r="Z5162" s="144" t="s">
        <v>10828</v>
      </c>
      <c r="AA5162" s="160">
        <v>139</v>
      </c>
    </row>
    <row r="5163" spans="1:27" ht="45" customHeight="1" x14ac:dyDescent="0.25">
      <c r="A5163" s="144" t="s">
        <v>28711</v>
      </c>
      <c r="B5163" s="144" t="s">
        <v>28712</v>
      </c>
      <c r="C5163" s="144"/>
      <c r="D5163" s="144" t="s">
        <v>30323</v>
      </c>
      <c r="E5163" s="144"/>
      <c r="F5163" s="144">
        <v>2</v>
      </c>
      <c r="G5163" s="144"/>
      <c r="H5163" s="144"/>
      <c r="I5163" s="144"/>
      <c r="J5163" s="144"/>
      <c r="K5163" s="144"/>
      <c r="L5163" s="144">
        <v>350</v>
      </c>
      <c r="M5163" s="145" t="s">
        <v>2213</v>
      </c>
      <c r="N5163" s="144" t="s">
        <v>67</v>
      </c>
      <c r="O5163" s="144"/>
      <c r="P5163" s="144" t="s">
        <v>3910</v>
      </c>
      <c r="Q5163" s="144"/>
      <c r="R5163" s="144"/>
      <c r="S5163" s="144" t="s">
        <v>4189</v>
      </c>
      <c r="T5163" s="144" t="s">
        <v>4231</v>
      </c>
      <c r="U5163" s="144" t="s">
        <v>28711</v>
      </c>
      <c r="V5163" s="144"/>
      <c r="W5163" s="150">
        <v>423576</v>
      </c>
      <c r="X5163" s="144" t="s">
        <v>28713</v>
      </c>
      <c r="Y5163" s="144">
        <v>89200000000</v>
      </c>
      <c r="Z5163" s="144" t="s">
        <v>15739</v>
      </c>
      <c r="AA5163" s="160">
        <v>7076</v>
      </c>
    </row>
    <row r="5164" spans="1:27" ht="45" customHeight="1" x14ac:dyDescent="0.25">
      <c r="A5164" s="144" t="s">
        <v>28714</v>
      </c>
      <c r="B5164" s="144" t="s">
        <v>15409</v>
      </c>
      <c r="C5164" s="144">
        <v>33</v>
      </c>
      <c r="D5164" s="144"/>
      <c r="E5164" s="144"/>
      <c r="F5164" s="144">
        <v>1</v>
      </c>
      <c r="G5164" s="144"/>
      <c r="H5164" s="144">
        <v>1000</v>
      </c>
      <c r="I5164" s="144">
        <v>450</v>
      </c>
      <c r="J5164" s="144">
        <v>450</v>
      </c>
      <c r="K5164" s="144">
        <v>100</v>
      </c>
      <c r="L5164" s="144"/>
      <c r="M5164" s="145" t="s">
        <v>2213</v>
      </c>
      <c r="N5164" s="144" t="s">
        <v>67</v>
      </c>
      <c r="O5164" s="144"/>
      <c r="P5164" s="144" t="s">
        <v>3910</v>
      </c>
      <c r="Q5164" s="144"/>
      <c r="R5164" s="144"/>
      <c r="S5164" s="144" t="s">
        <v>4189</v>
      </c>
      <c r="T5164" s="144" t="s">
        <v>4231</v>
      </c>
      <c r="U5164" s="144" t="s">
        <v>28714</v>
      </c>
      <c r="V5164" s="144"/>
      <c r="W5164" s="144">
        <v>423585</v>
      </c>
      <c r="X5164" s="144" t="s">
        <v>28715</v>
      </c>
      <c r="Y5164" s="144" t="s">
        <v>28716</v>
      </c>
      <c r="Z5164" s="144" t="s">
        <v>28717</v>
      </c>
      <c r="AA5164" s="160">
        <v>6908</v>
      </c>
    </row>
    <row r="5165" spans="1:27" ht="45" customHeight="1" x14ac:dyDescent="0.25">
      <c r="A5165" s="144" t="s">
        <v>10829</v>
      </c>
      <c r="B5165" s="144" t="s">
        <v>4213</v>
      </c>
      <c r="C5165" s="144"/>
      <c r="D5165" s="144"/>
      <c r="E5165" s="144"/>
      <c r="F5165" s="144">
        <v>1</v>
      </c>
      <c r="G5165" s="144"/>
      <c r="H5165" s="144">
        <v>798</v>
      </c>
      <c r="I5165" s="144">
        <v>290</v>
      </c>
      <c r="J5165" s="144">
        <v>363</v>
      </c>
      <c r="K5165" s="144">
        <v>145</v>
      </c>
      <c r="L5165" s="144"/>
      <c r="M5165" s="145" t="s">
        <v>2213</v>
      </c>
      <c r="N5165" s="144" t="s">
        <v>67</v>
      </c>
      <c r="O5165" s="144"/>
      <c r="P5165" s="144" t="s">
        <v>2559</v>
      </c>
      <c r="Q5165" s="144" t="s">
        <v>4186</v>
      </c>
      <c r="R5165" s="144" t="s">
        <v>10830</v>
      </c>
      <c r="S5165" s="144" t="s">
        <v>4191</v>
      </c>
      <c r="T5165" s="144" t="s">
        <v>10830</v>
      </c>
      <c r="U5165" s="144" t="s">
        <v>10829</v>
      </c>
      <c r="V5165" s="144"/>
      <c r="W5165" s="144">
        <v>423763</v>
      </c>
      <c r="X5165" s="144" t="s">
        <v>10831</v>
      </c>
      <c r="Y5165" s="144"/>
      <c r="Z5165" s="144" t="s">
        <v>10832</v>
      </c>
      <c r="AA5165" s="160">
        <v>140</v>
      </c>
    </row>
    <row r="5166" spans="1:27" ht="45" customHeight="1" x14ac:dyDescent="0.25">
      <c r="A5166" s="144" t="s">
        <v>10833</v>
      </c>
      <c r="B5166" s="144" t="s">
        <v>4681</v>
      </c>
      <c r="C5166" s="144"/>
      <c r="D5166" s="144"/>
      <c r="E5166" s="144"/>
      <c r="F5166" s="144">
        <v>2</v>
      </c>
      <c r="G5166" s="144"/>
      <c r="H5166" s="144"/>
      <c r="I5166" s="144"/>
      <c r="J5166" s="144"/>
      <c r="K5166" s="144"/>
      <c r="L5166" s="144">
        <v>150</v>
      </c>
      <c r="M5166" s="145" t="s">
        <v>2213</v>
      </c>
      <c r="N5166" s="144" t="s">
        <v>56</v>
      </c>
      <c r="O5166" s="144"/>
      <c r="P5166" s="144" t="s">
        <v>3597</v>
      </c>
      <c r="Q5166" s="144"/>
      <c r="R5166" s="144"/>
      <c r="S5166" s="144"/>
      <c r="T5166" s="144"/>
      <c r="U5166" s="144" t="s">
        <v>10833</v>
      </c>
      <c r="V5166" s="144"/>
      <c r="W5166" s="144">
        <v>368300</v>
      </c>
      <c r="X5166" s="144" t="s">
        <v>10834</v>
      </c>
      <c r="Y5166" s="144"/>
      <c r="Z5166" s="144"/>
      <c r="AA5166" s="160">
        <v>141</v>
      </c>
    </row>
    <row r="5167" spans="1:27" ht="45" customHeight="1" x14ac:dyDescent="0.25">
      <c r="A5167" s="144" t="s">
        <v>21110</v>
      </c>
      <c r="B5167" s="147" t="s">
        <v>4205</v>
      </c>
      <c r="C5167" s="144">
        <v>31</v>
      </c>
      <c r="D5167" s="144"/>
      <c r="E5167" s="144"/>
      <c r="F5167" s="144">
        <v>1</v>
      </c>
      <c r="G5167" s="144">
        <v>143</v>
      </c>
      <c r="H5167" s="144"/>
      <c r="I5167" s="144"/>
      <c r="J5167" s="144"/>
      <c r="K5167" s="144"/>
      <c r="L5167" s="144"/>
      <c r="M5167" s="145" t="s">
        <v>2213</v>
      </c>
      <c r="N5167" s="144" t="s">
        <v>93</v>
      </c>
      <c r="O5167" s="144"/>
      <c r="P5167" s="144" t="s">
        <v>3273</v>
      </c>
      <c r="Q5167" s="144"/>
      <c r="R5167" s="144"/>
      <c r="S5167" s="144"/>
      <c r="T5167" s="144"/>
      <c r="U5167" s="144" t="s">
        <v>21110</v>
      </c>
      <c r="V5167" s="144"/>
      <c r="W5167" s="144">
        <v>152900</v>
      </c>
      <c r="X5167" s="145" t="s">
        <v>21111</v>
      </c>
      <c r="Y5167" s="144" t="s">
        <v>21113</v>
      </c>
      <c r="Z5167" s="144" t="s">
        <v>21112</v>
      </c>
      <c r="AA5167" s="160">
        <v>3420</v>
      </c>
    </row>
    <row r="5168" spans="1:27" ht="45" customHeight="1" x14ac:dyDescent="0.25">
      <c r="A5168" s="144" t="s">
        <v>36920</v>
      </c>
      <c r="B5168" s="144" t="s">
        <v>36921</v>
      </c>
      <c r="C5168" s="144"/>
      <c r="D5168" s="144" t="s">
        <v>36922</v>
      </c>
      <c r="E5168" s="144"/>
      <c r="F5168" s="144">
        <v>2</v>
      </c>
      <c r="G5168" s="144"/>
      <c r="H5168" s="144"/>
      <c r="I5168" s="144"/>
      <c r="J5168" s="144"/>
      <c r="K5168" s="144"/>
      <c r="L5168" s="144">
        <v>250</v>
      </c>
      <c r="M5168" s="145" t="s">
        <v>2213</v>
      </c>
      <c r="N5168" s="144" t="s">
        <v>109</v>
      </c>
      <c r="O5168" s="144"/>
      <c r="P5168" s="144" t="s">
        <v>30558</v>
      </c>
      <c r="Q5168" s="144"/>
      <c r="R5168" s="144"/>
      <c r="S5168" s="144" t="s">
        <v>4189</v>
      </c>
      <c r="T5168" s="144" t="s">
        <v>36923</v>
      </c>
      <c r="U5168" s="144" t="s">
        <v>36920</v>
      </c>
      <c r="V5168" s="144"/>
      <c r="W5168" s="144">
        <v>389200</v>
      </c>
      <c r="X5168" s="144" t="s">
        <v>36924</v>
      </c>
      <c r="Y5168" s="144">
        <v>89280000000</v>
      </c>
      <c r="Z5168" s="144"/>
      <c r="AA5168" s="160">
        <v>7824</v>
      </c>
    </row>
    <row r="5169" spans="1:27" ht="45" customHeight="1" x14ac:dyDescent="0.25">
      <c r="A5169" s="144" t="s">
        <v>25990</v>
      </c>
      <c r="B5169" s="144" t="s">
        <v>19136</v>
      </c>
      <c r="C5169" s="144">
        <v>16</v>
      </c>
      <c r="D5169" s="144" t="s">
        <v>6545</v>
      </c>
      <c r="E5169" s="144"/>
      <c r="F5169" s="144">
        <v>1</v>
      </c>
      <c r="G5169" s="144">
        <v>200</v>
      </c>
      <c r="H5169" s="144"/>
      <c r="I5169" s="144"/>
      <c r="J5169" s="144"/>
      <c r="K5169" s="144"/>
      <c r="L5169" s="144"/>
      <c r="M5169" s="145" t="s">
        <v>2213</v>
      </c>
      <c r="N5169" s="144" t="s">
        <v>42</v>
      </c>
      <c r="O5169" s="144"/>
      <c r="P5169" s="144" t="s">
        <v>4164</v>
      </c>
      <c r="Q5169" s="144"/>
      <c r="R5169" s="144"/>
      <c r="S5169" s="144"/>
      <c r="T5169" s="144"/>
      <c r="U5169" s="144" t="s">
        <v>25990</v>
      </c>
      <c r="V5169" s="144"/>
      <c r="W5169" s="144">
        <v>141400</v>
      </c>
      <c r="X5169" s="144" t="s">
        <v>25991</v>
      </c>
      <c r="Y5169" s="144" t="s">
        <v>25992</v>
      </c>
      <c r="Z5169" s="144" t="s">
        <v>25993</v>
      </c>
      <c r="AA5169" s="160">
        <v>6424</v>
      </c>
    </row>
    <row r="5170" spans="1:27" ht="45" customHeight="1" x14ac:dyDescent="0.25">
      <c r="A5170" s="144" t="s">
        <v>21114</v>
      </c>
      <c r="B5170" s="144" t="s">
        <v>21115</v>
      </c>
      <c r="C5170" s="144"/>
      <c r="D5170" s="144" t="s">
        <v>18357</v>
      </c>
      <c r="E5170" s="144"/>
      <c r="F5170" s="144">
        <v>2</v>
      </c>
      <c r="G5170" s="144"/>
      <c r="H5170" s="144"/>
      <c r="I5170" s="144"/>
      <c r="J5170" s="144"/>
      <c r="K5170" s="144"/>
      <c r="L5170" s="144">
        <v>300</v>
      </c>
      <c r="M5170" s="145" t="s">
        <v>2213</v>
      </c>
      <c r="N5170" s="144" t="s">
        <v>68</v>
      </c>
      <c r="O5170" s="144"/>
      <c r="P5170" s="144" t="s">
        <v>2826</v>
      </c>
      <c r="Q5170" s="144"/>
      <c r="R5170" s="144"/>
      <c r="S5170" s="144" t="s">
        <v>15453</v>
      </c>
      <c r="T5170" s="144" t="s">
        <v>21116</v>
      </c>
      <c r="U5170" s="144" t="s">
        <v>21114</v>
      </c>
      <c r="V5170" s="144"/>
      <c r="W5170" s="144">
        <v>668020</v>
      </c>
      <c r="X5170" s="144" t="s">
        <v>21117</v>
      </c>
      <c r="Y5170" s="150"/>
      <c r="Z5170" s="144" t="s">
        <v>21118</v>
      </c>
      <c r="AA5170" s="160">
        <v>5115</v>
      </c>
    </row>
    <row r="5171" spans="1:27" ht="45" customHeight="1" x14ac:dyDescent="0.25">
      <c r="A5171" s="144" t="s">
        <v>28718</v>
      </c>
      <c r="B5171" s="144" t="s">
        <v>15377</v>
      </c>
      <c r="C5171" s="144"/>
      <c r="D5171" s="144" t="s">
        <v>8540</v>
      </c>
      <c r="E5171" s="144"/>
      <c r="F5171" s="144">
        <v>1</v>
      </c>
      <c r="G5171" s="144">
        <v>300</v>
      </c>
      <c r="H5171" s="144"/>
      <c r="I5171" s="144"/>
      <c r="J5171" s="144"/>
      <c r="K5171" s="144"/>
      <c r="L5171" s="144"/>
      <c r="M5171" s="145" t="s">
        <v>2213</v>
      </c>
      <c r="N5171" s="144" t="s">
        <v>67</v>
      </c>
      <c r="O5171" s="144"/>
      <c r="P5171" s="144" t="s">
        <v>2757</v>
      </c>
      <c r="Q5171" s="144"/>
      <c r="R5171" s="144"/>
      <c r="S5171" s="144" t="s">
        <v>4191</v>
      </c>
      <c r="T5171" s="144" t="s">
        <v>28719</v>
      </c>
      <c r="U5171" s="144" t="s">
        <v>28718</v>
      </c>
      <c r="V5171" s="144"/>
      <c r="W5171" s="144">
        <v>423414</v>
      </c>
      <c r="X5171" s="144" t="s">
        <v>28720</v>
      </c>
      <c r="Y5171" s="144" t="s">
        <v>28721</v>
      </c>
      <c r="Z5171" s="144" t="s">
        <v>28722</v>
      </c>
      <c r="AA5171" s="160">
        <v>7007</v>
      </c>
    </row>
    <row r="5172" spans="1:27" ht="45" customHeight="1" x14ac:dyDescent="0.25">
      <c r="A5172" s="144" t="s">
        <v>15924</v>
      </c>
      <c r="B5172" s="144" t="s">
        <v>15925</v>
      </c>
      <c r="C5172" s="144"/>
      <c r="D5172" s="144"/>
      <c r="E5172" s="144"/>
      <c r="F5172" s="144">
        <v>1</v>
      </c>
      <c r="G5172" s="144"/>
      <c r="H5172" s="144">
        <v>850</v>
      </c>
      <c r="I5172" s="144"/>
      <c r="J5172" s="144"/>
      <c r="K5172" s="144">
        <v>850</v>
      </c>
      <c r="L5172" s="144"/>
      <c r="M5172" s="145" t="s">
        <v>2213</v>
      </c>
      <c r="N5172" s="144" t="s">
        <v>23</v>
      </c>
      <c r="O5172" s="144"/>
      <c r="P5172" s="144" t="s">
        <v>2855</v>
      </c>
      <c r="Q5172" s="144"/>
      <c r="R5172" s="144"/>
      <c r="S5172" s="144"/>
      <c r="T5172" s="144"/>
      <c r="U5172" s="144" t="s">
        <v>15924</v>
      </c>
      <c r="V5172" s="144"/>
      <c r="W5172" s="144">
        <v>394038</v>
      </c>
      <c r="X5172" s="144" t="s">
        <v>12821</v>
      </c>
      <c r="Y5172" s="150" t="s">
        <v>15926</v>
      </c>
      <c r="Z5172" s="144" t="s">
        <v>15927</v>
      </c>
      <c r="AA5172" s="160">
        <v>3919</v>
      </c>
    </row>
    <row r="5173" spans="1:27" ht="45" customHeight="1" x14ac:dyDescent="0.25">
      <c r="A5173" s="144" t="s">
        <v>36134</v>
      </c>
      <c r="B5173" s="144" t="s">
        <v>25720</v>
      </c>
      <c r="C5173" s="144"/>
      <c r="D5173" s="144" t="s">
        <v>4519</v>
      </c>
      <c r="E5173" s="144"/>
      <c r="F5173" s="144">
        <v>1</v>
      </c>
      <c r="G5173" s="144"/>
      <c r="H5173" s="144">
        <v>850</v>
      </c>
      <c r="I5173" s="144">
        <v>300</v>
      </c>
      <c r="J5173" s="144">
        <v>400</v>
      </c>
      <c r="K5173" s="144">
        <v>150</v>
      </c>
      <c r="L5173" s="144"/>
      <c r="M5173" s="145" t="s">
        <v>2213</v>
      </c>
      <c r="N5173" s="144" t="s">
        <v>42</v>
      </c>
      <c r="O5173" s="144"/>
      <c r="P5173" s="144" t="s">
        <v>16126</v>
      </c>
      <c r="Q5173" s="144"/>
      <c r="R5173" s="144"/>
      <c r="S5173" s="144"/>
      <c r="T5173" s="144"/>
      <c r="U5173" s="144" t="s">
        <v>36134</v>
      </c>
      <c r="V5173" s="144"/>
      <c r="W5173" s="144">
        <v>141612</v>
      </c>
      <c r="X5173" s="144" t="s">
        <v>36135</v>
      </c>
      <c r="Y5173" s="144" t="s">
        <v>15929</v>
      </c>
      <c r="Z5173" s="144" t="s">
        <v>15930</v>
      </c>
      <c r="AA5173" s="160">
        <v>7693</v>
      </c>
    </row>
    <row r="5174" spans="1:27" ht="45" customHeight="1" x14ac:dyDescent="0.25">
      <c r="A5174" s="144" t="s">
        <v>15928</v>
      </c>
      <c r="B5174" s="144" t="s">
        <v>14963</v>
      </c>
      <c r="C5174" s="144">
        <v>17</v>
      </c>
      <c r="D5174" s="144"/>
      <c r="E5174" s="144"/>
      <c r="F5174" s="144">
        <v>1</v>
      </c>
      <c r="G5174" s="144"/>
      <c r="H5174" s="144">
        <v>1064</v>
      </c>
      <c r="I5174" s="144">
        <v>800</v>
      </c>
      <c r="J5174" s="144">
        <v>600</v>
      </c>
      <c r="K5174" s="144">
        <v>400</v>
      </c>
      <c r="L5174" s="144"/>
      <c r="M5174" s="145" t="s">
        <v>2213</v>
      </c>
      <c r="N5174" s="144" t="s">
        <v>42</v>
      </c>
      <c r="O5174" s="144"/>
      <c r="P5174" s="144" t="s">
        <v>16126</v>
      </c>
      <c r="Q5174" s="144"/>
      <c r="R5174" s="144"/>
      <c r="S5174" s="144"/>
      <c r="T5174" s="144"/>
      <c r="U5174" s="144" t="s">
        <v>15928</v>
      </c>
      <c r="V5174" s="144"/>
      <c r="W5174" s="144">
        <v>141600</v>
      </c>
      <c r="X5174" s="144" t="s">
        <v>21119</v>
      </c>
      <c r="Y5174" s="144" t="s">
        <v>15929</v>
      </c>
      <c r="Z5174" s="144" t="s">
        <v>15930</v>
      </c>
      <c r="AA5174" s="160">
        <v>3866</v>
      </c>
    </row>
    <row r="5175" spans="1:27" ht="45" customHeight="1" x14ac:dyDescent="0.25">
      <c r="A5175" s="144" t="s">
        <v>35682</v>
      </c>
      <c r="B5175" s="144" t="s">
        <v>35683</v>
      </c>
      <c r="C5175" s="144">
        <v>2</v>
      </c>
      <c r="D5175" s="144"/>
      <c r="E5175" s="144"/>
      <c r="F5175" s="144">
        <v>2</v>
      </c>
      <c r="G5175" s="144"/>
      <c r="H5175" s="144"/>
      <c r="I5175" s="144"/>
      <c r="J5175" s="144"/>
      <c r="K5175" s="144"/>
      <c r="L5175" s="144">
        <v>500</v>
      </c>
      <c r="M5175" s="145" t="s">
        <v>2213</v>
      </c>
      <c r="N5175" s="144" t="s">
        <v>27</v>
      </c>
      <c r="O5175" s="144"/>
      <c r="P5175" s="144" t="s">
        <v>14232</v>
      </c>
      <c r="Q5175" s="144"/>
      <c r="R5175" s="144"/>
      <c r="S5175" s="144"/>
      <c r="T5175" s="144"/>
      <c r="U5175" s="144" t="s">
        <v>35682</v>
      </c>
      <c r="V5175" s="144"/>
      <c r="W5175" s="144"/>
      <c r="X5175" s="144"/>
      <c r="Y5175" s="144"/>
      <c r="Z5175" s="144" t="s">
        <v>35684</v>
      </c>
      <c r="AA5175" s="160">
        <v>7583</v>
      </c>
    </row>
    <row r="5176" spans="1:27" ht="45" customHeight="1" x14ac:dyDescent="0.25">
      <c r="A5176" s="144" t="s">
        <v>21120</v>
      </c>
      <c r="B5176" s="144" t="s">
        <v>15409</v>
      </c>
      <c r="C5176" s="144"/>
      <c r="D5176" s="144"/>
      <c r="E5176" s="144"/>
      <c r="F5176" s="144">
        <v>1</v>
      </c>
      <c r="G5176" s="144"/>
      <c r="H5176" s="144">
        <v>798</v>
      </c>
      <c r="I5176" s="144">
        <v>290</v>
      </c>
      <c r="J5176" s="144">
        <v>363</v>
      </c>
      <c r="K5176" s="144">
        <v>145</v>
      </c>
      <c r="L5176" s="144"/>
      <c r="M5176" s="145" t="s">
        <v>2213</v>
      </c>
      <c r="N5176" s="144" t="s">
        <v>67</v>
      </c>
      <c r="O5176" s="144"/>
      <c r="P5176" s="144" t="s">
        <v>3306</v>
      </c>
      <c r="Q5176" s="144"/>
      <c r="R5176" s="144"/>
      <c r="S5176" s="144" t="s">
        <v>4191</v>
      </c>
      <c r="T5176" s="144" t="s">
        <v>10835</v>
      </c>
      <c r="U5176" s="144" t="s">
        <v>21120</v>
      </c>
      <c r="V5176" s="144"/>
      <c r="W5176" s="144">
        <v>422731</v>
      </c>
      <c r="X5176" s="144" t="s">
        <v>21121</v>
      </c>
      <c r="Y5176" s="144" t="s">
        <v>21122</v>
      </c>
      <c r="Z5176" s="144" t="s">
        <v>10836</v>
      </c>
      <c r="AA5176" s="160">
        <v>142</v>
      </c>
    </row>
    <row r="5177" spans="1:27" ht="45" customHeight="1" x14ac:dyDescent="0.25">
      <c r="A5177" s="144" t="s">
        <v>16471</v>
      </c>
      <c r="B5177" s="144" t="s">
        <v>15377</v>
      </c>
      <c r="C5177" s="144">
        <v>3</v>
      </c>
      <c r="D5177" s="144"/>
      <c r="E5177" s="144"/>
      <c r="F5177" s="144">
        <v>1</v>
      </c>
      <c r="G5177" s="144">
        <v>200</v>
      </c>
      <c r="H5177" s="144"/>
      <c r="I5177" s="144"/>
      <c r="J5177" s="144"/>
      <c r="K5177" s="144"/>
      <c r="L5177" s="144"/>
      <c r="M5177" s="145" t="s">
        <v>2213</v>
      </c>
      <c r="N5177" s="144" t="s">
        <v>78</v>
      </c>
      <c r="O5177" s="144"/>
      <c r="P5177" s="144" t="s">
        <v>4181</v>
      </c>
      <c r="Q5177" s="144"/>
      <c r="R5177" s="144"/>
      <c r="S5177" s="144" t="s">
        <v>4190</v>
      </c>
      <c r="T5177" s="144" t="s">
        <v>16472</v>
      </c>
      <c r="U5177" s="144" t="s">
        <v>16471</v>
      </c>
      <c r="V5177" s="144"/>
      <c r="W5177" s="144">
        <v>623030</v>
      </c>
      <c r="X5177" s="144" t="s">
        <v>16473</v>
      </c>
      <c r="Y5177" s="144" t="s">
        <v>16474</v>
      </c>
      <c r="Z5177" s="144"/>
      <c r="AA5177" s="160">
        <v>3449</v>
      </c>
    </row>
    <row r="5178" spans="1:27" ht="45" customHeight="1" x14ac:dyDescent="0.25">
      <c r="A5178" s="144" t="s">
        <v>16471</v>
      </c>
      <c r="B5178" s="144" t="s">
        <v>15377</v>
      </c>
      <c r="C5178" s="144">
        <v>3</v>
      </c>
      <c r="D5178" s="144"/>
      <c r="E5178" s="144" t="s">
        <v>21123</v>
      </c>
      <c r="F5178" s="144">
        <v>1</v>
      </c>
      <c r="G5178" s="144">
        <v>100</v>
      </c>
      <c r="H5178" s="144"/>
      <c r="I5178" s="144"/>
      <c r="J5178" s="144"/>
      <c r="K5178" s="144"/>
      <c r="L5178" s="144"/>
      <c r="M5178" s="145" t="s">
        <v>2213</v>
      </c>
      <c r="N5178" s="144" t="s">
        <v>78</v>
      </c>
      <c r="O5178" s="144"/>
      <c r="P5178" s="144" t="s">
        <v>4181</v>
      </c>
      <c r="Q5178" s="144"/>
      <c r="R5178" s="144"/>
      <c r="S5178" s="144" t="s">
        <v>4191</v>
      </c>
      <c r="T5178" s="144" t="s">
        <v>16475</v>
      </c>
      <c r="U5178" s="144" t="s">
        <v>16471</v>
      </c>
      <c r="V5178" s="144" t="s">
        <v>16476</v>
      </c>
      <c r="W5178" s="144">
        <v>623001</v>
      </c>
      <c r="X5178" s="144" t="s">
        <v>5682</v>
      </c>
      <c r="Y5178" s="144"/>
      <c r="Z5178" s="144"/>
      <c r="AA5178" s="161">
        <v>3622</v>
      </c>
    </row>
    <row r="5179" spans="1:27" ht="45" customHeight="1" x14ac:dyDescent="0.25">
      <c r="A5179" s="144" t="s">
        <v>21124</v>
      </c>
      <c r="B5179" s="144" t="s">
        <v>15483</v>
      </c>
      <c r="C5179" s="144">
        <v>19</v>
      </c>
      <c r="D5179" s="144"/>
      <c r="E5179" s="144"/>
      <c r="F5179" s="144">
        <v>1</v>
      </c>
      <c r="G5179" s="144">
        <v>160</v>
      </c>
      <c r="H5179" s="144"/>
      <c r="I5179" s="144"/>
      <c r="J5179" s="144"/>
      <c r="K5179" s="144"/>
      <c r="L5179" s="144"/>
      <c r="M5179" s="145" t="s">
        <v>2213</v>
      </c>
      <c r="N5179" s="144" t="s">
        <v>76</v>
      </c>
      <c r="O5179" s="144"/>
      <c r="P5179" s="144" t="s">
        <v>3518</v>
      </c>
      <c r="Q5179" s="144"/>
      <c r="R5179" s="144"/>
      <c r="S5179" s="144" t="s">
        <v>4191</v>
      </c>
      <c r="T5179" s="144" t="s">
        <v>21125</v>
      </c>
      <c r="U5179" s="144" t="s">
        <v>21124</v>
      </c>
      <c r="V5179" s="144"/>
      <c r="W5179" s="144">
        <v>413072</v>
      </c>
      <c r="X5179" s="144" t="s">
        <v>21126</v>
      </c>
      <c r="Y5179" s="144">
        <v>88460000000</v>
      </c>
      <c r="Z5179" s="144" t="s">
        <v>21127</v>
      </c>
      <c r="AA5179" s="160">
        <v>5521</v>
      </c>
    </row>
    <row r="5180" spans="1:27" ht="45" customHeight="1" x14ac:dyDescent="0.25">
      <c r="A5180" s="144" t="s">
        <v>33340</v>
      </c>
      <c r="B5180" s="144" t="s">
        <v>22455</v>
      </c>
      <c r="C5180" s="144">
        <v>4</v>
      </c>
      <c r="D5180" s="144"/>
      <c r="E5180" s="144"/>
      <c r="F5180" s="144">
        <v>1</v>
      </c>
      <c r="G5180" s="144">
        <v>164</v>
      </c>
      <c r="H5180" s="144"/>
      <c r="I5180" s="144"/>
      <c r="J5180" s="144"/>
      <c r="K5180" s="144"/>
      <c r="L5180" s="144"/>
      <c r="M5180" s="145" t="s">
        <v>2213</v>
      </c>
      <c r="N5180" s="144" t="s">
        <v>67</v>
      </c>
      <c r="O5180" s="144"/>
      <c r="P5180" s="144" t="s">
        <v>2893</v>
      </c>
      <c r="Q5180" s="144"/>
      <c r="R5180" s="144"/>
      <c r="S5180" s="144" t="s">
        <v>4189</v>
      </c>
      <c r="T5180" s="144" t="s">
        <v>22626</v>
      </c>
      <c r="U5180" s="144" t="s">
        <v>33340</v>
      </c>
      <c r="V5180" s="144"/>
      <c r="W5180" s="144">
        <v>422000</v>
      </c>
      <c r="X5180" s="144" t="s">
        <v>33341</v>
      </c>
      <c r="Y5180" s="144" t="s">
        <v>33342</v>
      </c>
      <c r="Z5180" s="144" t="s">
        <v>23315</v>
      </c>
      <c r="AA5180" s="160">
        <v>5901</v>
      </c>
    </row>
    <row r="5181" spans="1:27" ht="45" customHeight="1" x14ac:dyDescent="0.25">
      <c r="A5181" s="144" t="s">
        <v>36136</v>
      </c>
      <c r="B5181" s="144" t="s">
        <v>15462</v>
      </c>
      <c r="C5181" s="144"/>
      <c r="D5181" s="144"/>
      <c r="E5181" s="144"/>
      <c r="F5181" s="144">
        <v>5</v>
      </c>
      <c r="G5181" s="144"/>
      <c r="H5181" s="144"/>
      <c r="I5181" s="144"/>
      <c r="J5181" s="144"/>
      <c r="K5181" s="144"/>
      <c r="L5181" s="144">
        <v>250</v>
      </c>
      <c r="M5181" s="145" t="s">
        <v>2213</v>
      </c>
      <c r="N5181" s="144" t="s">
        <v>18</v>
      </c>
      <c r="O5181" s="144"/>
      <c r="P5181" s="144" t="s">
        <v>13858</v>
      </c>
      <c r="Q5181" s="144"/>
      <c r="R5181" s="144"/>
      <c r="S5181" s="144" t="s">
        <v>15453</v>
      </c>
      <c r="T5181" s="144" t="s">
        <v>13668</v>
      </c>
      <c r="U5181" s="144" t="s">
        <v>36136</v>
      </c>
      <c r="V5181" s="144"/>
      <c r="W5181" s="144">
        <v>309546</v>
      </c>
      <c r="X5181" s="144" t="s">
        <v>36137</v>
      </c>
      <c r="Y5181" s="144" t="s">
        <v>36138</v>
      </c>
      <c r="Z5181" s="144" t="s">
        <v>36139</v>
      </c>
      <c r="AA5181" s="160">
        <v>7657</v>
      </c>
    </row>
    <row r="5182" spans="1:27" ht="45" customHeight="1" x14ac:dyDescent="0.25">
      <c r="A5182" s="144" t="s">
        <v>15931</v>
      </c>
      <c r="B5182" s="144" t="s">
        <v>15462</v>
      </c>
      <c r="C5182" s="144"/>
      <c r="D5182" s="144"/>
      <c r="E5182" s="144"/>
      <c r="F5182" s="144">
        <v>5</v>
      </c>
      <c r="G5182" s="144"/>
      <c r="H5182" s="144"/>
      <c r="I5182" s="144"/>
      <c r="J5182" s="144"/>
      <c r="K5182" s="144"/>
      <c r="L5182" s="144">
        <v>250</v>
      </c>
      <c r="M5182" s="145" t="s">
        <v>2213</v>
      </c>
      <c r="N5182" s="144" t="s">
        <v>40</v>
      </c>
      <c r="O5182" s="144"/>
      <c r="P5182" s="144" t="s">
        <v>13863</v>
      </c>
      <c r="Q5182" s="144"/>
      <c r="R5182" s="144"/>
      <c r="S5182" s="144" t="s">
        <v>4190</v>
      </c>
      <c r="T5182" s="144" t="s">
        <v>11306</v>
      </c>
      <c r="U5182" s="144" t="s">
        <v>15931</v>
      </c>
      <c r="V5182" s="144"/>
      <c r="W5182" s="144"/>
      <c r="X5182" s="144"/>
      <c r="Y5182" s="144"/>
      <c r="Z5182" s="144"/>
      <c r="AA5182" s="160">
        <v>3228</v>
      </c>
    </row>
    <row r="5183" spans="1:27" ht="45" customHeight="1" x14ac:dyDescent="0.25">
      <c r="A5183" s="144" t="s">
        <v>15931</v>
      </c>
      <c r="B5183" s="144" t="s">
        <v>15462</v>
      </c>
      <c r="C5183" s="144"/>
      <c r="D5183" s="144"/>
      <c r="E5183" s="144" t="s">
        <v>21128</v>
      </c>
      <c r="F5183" s="144">
        <v>5</v>
      </c>
      <c r="G5183" s="144"/>
      <c r="H5183" s="144"/>
      <c r="I5183" s="144"/>
      <c r="J5183" s="144"/>
      <c r="K5183" s="144"/>
      <c r="L5183" s="144">
        <v>41</v>
      </c>
      <c r="M5183" s="145" t="s">
        <v>2213</v>
      </c>
      <c r="N5183" s="144" t="s">
        <v>40</v>
      </c>
      <c r="O5183" s="144"/>
      <c r="P5183" s="144" t="s">
        <v>13863</v>
      </c>
      <c r="Q5183" s="144"/>
      <c r="R5183" s="144"/>
      <c r="S5183" s="144" t="s">
        <v>4190</v>
      </c>
      <c r="T5183" s="144" t="s">
        <v>11306</v>
      </c>
      <c r="U5183" s="144" t="s">
        <v>15931</v>
      </c>
      <c r="V5183" s="144" t="s">
        <v>15932</v>
      </c>
      <c r="W5183" s="150">
        <v>686210</v>
      </c>
      <c r="X5183" s="144" t="s">
        <v>21129</v>
      </c>
      <c r="Y5183" s="144" t="s">
        <v>15933</v>
      </c>
      <c r="Z5183" s="144" t="s">
        <v>15934</v>
      </c>
      <c r="AA5183" s="161">
        <v>164</v>
      </c>
    </row>
    <row r="5184" spans="1:27" ht="45" customHeight="1" x14ac:dyDescent="0.25">
      <c r="A5184" s="144" t="s">
        <v>21130</v>
      </c>
      <c r="B5184" s="144" t="s">
        <v>15377</v>
      </c>
      <c r="C5184" s="144">
        <v>56</v>
      </c>
      <c r="D5184" s="144" t="s">
        <v>8441</v>
      </c>
      <c r="E5184" s="144"/>
      <c r="F5184" s="144">
        <v>1</v>
      </c>
      <c r="G5184" s="144">
        <v>20</v>
      </c>
      <c r="H5184" s="144"/>
      <c r="I5184" s="144"/>
      <c r="J5184" s="144"/>
      <c r="K5184" s="144"/>
      <c r="L5184" s="144"/>
      <c r="M5184" s="145" t="s">
        <v>2213</v>
      </c>
      <c r="N5184" s="144" t="s">
        <v>83</v>
      </c>
      <c r="O5184" s="144"/>
      <c r="P5184" s="144" t="s">
        <v>3215</v>
      </c>
      <c r="Q5184" s="144"/>
      <c r="R5184" s="144"/>
      <c r="S5184" s="144"/>
      <c r="T5184" s="144"/>
      <c r="U5184" s="144" t="s">
        <v>21130</v>
      </c>
      <c r="V5184" s="144"/>
      <c r="W5184" s="144">
        <v>636039</v>
      </c>
      <c r="X5184" s="144" t="s">
        <v>21131</v>
      </c>
      <c r="Y5184" s="144" t="s">
        <v>21133</v>
      </c>
      <c r="Z5184" s="144" t="s">
        <v>21132</v>
      </c>
      <c r="AA5184" s="160">
        <v>4416</v>
      </c>
    </row>
    <row r="5185" spans="1:27" ht="45" customHeight="1" x14ac:dyDescent="0.25">
      <c r="A5185" s="144" t="s">
        <v>21134</v>
      </c>
      <c r="B5185" s="144" t="s">
        <v>21135</v>
      </c>
      <c r="C5185" s="144"/>
      <c r="D5185" s="144"/>
      <c r="E5185" s="144"/>
      <c r="F5185" s="144">
        <v>1</v>
      </c>
      <c r="G5185" s="144"/>
      <c r="H5185" s="144">
        <v>800</v>
      </c>
      <c r="I5185" s="144">
        <v>500</v>
      </c>
      <c r="J5185" s="144">
        <v>300</v>
      </c>
      <c r="K5185" s="144">
        <v>800</v>
      </c>
      <c r="L5185" s="144"/>
      <c r="M5185" s="145" t="s">
        <v>2213</v>
      </c>
      <c r="N5185" s="144" t="s">
        <v>34</v>
      </c>
      <c r="O5185" s="144"/>
      <c r="P5185" s="144" t="s">
        <v>3667</v>
      </c>
      <c r="Q5185" s="144"/>
      <c r="R5185" s="144"/>
      <c r="S5185" s="144" t="s">
        <v>4189</v>
      </c>
      <c r="T5185" s="144" t="s">
        <v>18973</v>
      </c>
      <c r="U5185" s="144" t="s">
        <v>21134</v>
      </c>
      <c r="V5185" s="144"/>
      <c r="W5185" s="144">
        <v>352500</v>
      </c>
      <c r="X5185" s="144" t="s">
        <v>23316</v>
      </c>
      <c r="Y5185" s="144">
        <v>88620000000</v>
      </c>
      <c r="Z5185" s="144" t="s">
        <v>21136</v>
      </c>
      <c r="AA5185" s="160">
        <v>5471</v>
      </c>
    </row>
    <row r="5186" spans="1:27" ht="45" customHeight="1" x14ac:dyDescent="0.25">
      <c r="A5186" s="144" t="s">
        <v>10837</v>
      </c>
      <c r="B5186" s="144" t="s">
        <v>4205</v>
      </c>
      <c r="C5186" s="144">
        <v>8</v>
      </c>
      <c r="D5186" s="144"/>
      <c r="E5186" s="144"/>
      <c r="F5186" s="144">
        <v>1</v>
      </c>
      <c r="G5186" s="144">
        <v>350</v>
      </c>
      <c r="H5186" s="144"/>
      <c r="I5186" s="144"/>
      <c r="J5186" s="144"/>
      <c r="K5186" s="144"/>
      <c r="L5186" s="144"/>
      <c r="M5186" s="145" t="s">
        <v>2213</v>
      </c>
      <c r="N5186" s="144" t="s">
        <v>84</v>
      </c>
      <c r="O5186" s="144"/>
      <c r="P5186" s="144" t="s">
        <v>3372</v>
      </c>
      <c r="Q5186" s="144"/>
      <c r="R5186" s="144"/>
      <c r="S5186" s="144"/>
      <c r="T5186" s="144"/>
      <c r="U5186" s="144" t="s">
        <v>10837</v>
      </c>
      <c r="V5186" s="144"/>
      <c r="W5186" s="144">
        <v>301664</v>
      </c>
      <c r="X5186" s="144" t="s">
        <v>10838</v>
      </c>
      <c r="Y5186" s="144" t="s">
        <v>10839</v>
      </c>
      <c r="Z5186" s="144" t="s">
        <v>10840</v>
      </c>
      <c r="AA5186" s="160">
        <v>144</v>
      </c>
    </row>
    <row r="5187" spans="1:27" ht="45" customHeight="1" x14ac:dyDescent="0.25">
      <c r="A5187" s="144" t="s">
        <v>10841</v>
      </c>
      <c r="B5187" s="144" t="s">
        <v>4208</v>
      </c>
      <c r="C5187" s="144"/>
      <c r="D5187" s="144"/>
      <c r="E5187" s="144"/>
      <c r="F5187" s="144">
        <v>1</v>
      </c>
      <c r="G5187" s="144"/>
      <c r="H5187" s="144">
        <v>798</v>
      </c>
      <c r="I5187" s="144">
        <v>290</v>
      </c>
      <c r="J5187" s="144">
        <v>363</v>
      </c>
      <c r="K5187" s="144">
        <v>145</v>
      </c>
      <c r="L5187" s="144"/>
      <c r="M5187" s="145" t="s">
        <v>2213</v>
      </c>
      <c r="N5187" s="144" t="s">
        <v>26</v>
      </c>
      <c r="O5187" s="144"/>
      <c r="P5187" s="144" t="s">
        <v>3735</v>
      </c>
      <c r="Q5187" s="144"/>
      <c r="R5187" s="144"/>
      <c r="S5187" s="144" t="s">
        <v>4191</v>
      </c>
      <c r="T5187" s="144" t="s">
        <v>8140</v>
      </c>
      <c r="U5187" s="144" t="s">
        <v>10841</v>
      </c>
      <c r="V5187" s="144"/>
      <c r="W5187" s="144">
        <v>155644</v>
      </c>
      <c r="X5187" s="144" t="s">
        <v>10842</v>
      </c>
      <c r="Y5187" s="144"/>
      <c r="Z5187" s="144" t="s">
        <v>10843</v>
      </c>
      <c r="AA5187" s="160">
        <v>145</v>
      </c>
    </row>
    <row r="5188" spans="1:27" ht="45" customHeight="1" x14ac:dyDescent="0.25">
      <c r="A5188" s="144" t="s">
        <v>10844</v>
      </c>
      <c r="B5188" s="144" t="s">
        <v>4208</v>
      </c>
      <c r="C5188" s="144">
        <v>7</v>
      </c>
      <c r="D5188" s="144"/>
      <c r="E5188" s="144"/>
      <c r="F5188" s="144">
        <v>1</v>
      </c>
      <c r="G5188" s="144"/>
      <c r="H5188" s="144">
        <v>1199</v>
      </c>
      <c r="I5188" s="144">
        <v>436</v>
      </c>
      <c r="J5188" s="144">
        <v>545</v>
      </c>
      <c r="K5188" s="144">
        <v>218</v>
      </c>
      <c r="L5188" s="144"/>
      <c r="M5188" s="145" t="s">
        <v>2213</v>
      </c>
      <c r="N5188" s="144" t="s">
        <v>61</v>
      </c>
      <c r="O5188" s="144"/>
      <c r="P5188" s="144" t="s">
        <v>3080</v>
      </c>
      <c r="Q5188" s="144"/>
      <c r="R5188" s="144"/>
      <c r="S5188" s="144"/>
      <c r="T5188" s="144"/>
      <c r="U5188" s="144" t="s">
        <v>10844</v>
      </c>
      <c r="V5188" s="144"/>
      <c r="W5188" s="144">
        <v>167011</v>
      </c>
      <c r="X5188" s="144" t="s">
        <v>10845</v>
      </c>
      <c r="Y5188" s="144"/>
      <c r="Z5188" s="144"/>
      <c r="AA5188" s="160">
        <v>146</v>
      </c>
    </row>
    <row r="5189" spans="1:27" ht="45" customHeight="1" x14ac:dyDescent="0.25">
      <c r="A5189" s="144" t="s">
        <v>10846</v>
      </c>
      <c r="B5189" s="144" t="s">
        <v>4246</v>
      </c>
      <c r="C5189" s="144">
        <v>4</v>
      </c>
      <c r="D5189" s="144"/>
      <c r="E5189" s="144"/>
      <c r="F5189" s="144">
        <v>1</v>
      </c>
      <c r="G5189" s="144"/>
      <c r="H5189" s="144">
        <v>1199</v>
      </c>
      <c r="I5189" s="144">
        <v>436</v>
      </c>
      <c r="J5189" s="144">
        <v>545</v>
      </c>
      <c r="K5189" s="144">
        <v>218</v>
      </c>
      <c r="L5189" s="144"/>
      <c r="M5189" s="145" t="s">
        <v>2213</v>
      </c>
      <c r="N5189" s="144" t="s">
        <v>89</v>
      </c>
      <c r="O5189" s="144"/>
      <c r="P5189" s="144" t="s">
        <v>30717</v>
      </c>
      <c r="Q5189" s="144"/>
      <c r="R5189" s="144"/>
      <c r="S5189" s="144"/>
      <c r="T5189" s="144"/>
      <c r="U5189" s="144" t="s">
        <v>10846</v>
      </c>
      <c r="V5189" s="144"/>
      <c r="W5189" s="144">
        <v>457100</v>
      </c>
      <c r="X5189" s="144" t="s">
        <v>10847</v>
      </c>
      <c r="Y5189" s="151" t="s">
        <v>10848</v>
      </c>
      <c r="Z5189" s="144" t="s">
        <v>10849</v>
      </c>
      <c r="AA5189" s="160">
        <v>147</v>
      </c>
    </row>
    <row r="5190" spans="1:27" ht="45" customHeight="1" x14ac:dyDescent="0.25">
      <c r="A5190" s="144" t="s">
        <v>25997</v>
      </c>
      <c r="B5190" s="144" t="s">
        <v>15483</v>
      </c>
      <c r="C5190" s="144">
        <v>48</v>
      </c>
      <c r="D5190" s="144" t="s">
        <v>5894</v>
      </c>
      <c r="E5190" s="144"/>
      <c r="F5190" s="144">
        <v>1</v>
      </c>
      <c r="G5190" s="144">
        <v>250</v>
      </c>
      <c r="H5190" s="144"/>
      <c r="I5190" s="144"/>
      <c r="J5190" s="144"/>
      <c r="K5190" s="144"/>
      <c r="L5190" s="144"/>
      <c r="M5190" s="145" t="s">
        <v>2213</v>
      </c>
      <c r="N5190" s="144" t="s">
        <v>42</v>
      </c>
      <c r="O5190" s="144"/>
      <c r="P5190" s="144" t="s">
        <v>16126</v>
      </c>
      <c r="Q5190" s="144"/>
      <c r="R5190" s="144"/>
      <c r="S5190" s="144" t="s">
        <v>13932</v>
      </c>
      <c r="T5190" s="144" t="s">
        <v>10406</v>
      </c>
      <c r="U5190" s="144" t="s">
        <v>25997</v>
      </c>
      <c r="V5190" s="144"/>
      <c r="W5190" s="144">
        <v>141625</v>
      </c>
      <c r="X5190" s="144" t="s">
        <v>10407</v>
      </c>
      <c r="Y5190" s="144" t="s">
        <v>10408</v>
      </c>
      <c r="Z5190" s="144" t="s">
        <v>10409</v>
      </c>
      <c r="AA5190" s="160">
        <v>2656</v>
      </c>
    </row>
    <row r="5191" spans="1:27" ht="45" customHeight="1" x14ac:dyDescent="0.25">
      <c r="A5191" s="144" t="s">
        <v>25997</v>
      </c>
      <c r="B5191" s="144" t="s">
        <v>15483</v>
      </c>
      <c r="C5191" s="144">
        <v>48</v>
      </c>
      <c r="D5191" s="144" t="s">
        <v>5894</v>
      </c>
      <c r="E5191" s="144" t="s">
        <v>14475</v>
      </c>
      <c r="F5191" s="144">
        <v>1</v>
      </c>
      <c r="G5191" s="144">
        <v>200</v>
      </c>
      <c r="H5191" s="144"/>
      <c r="I5191" s="144"/>
      <c r="J5191" s="144"/>
      <c r="K5191" s="144"/>
      <c r="L5191" s="144"/>
      <c r="M5191" s="145" t="s">
        <v>2213</v>
      </c>
      <c r="N5191" s="144" t="s">
        <v>42</v>
      </c>
      <c r="O5191" s="144"/>
      <c r="P5191" s="144" t="s">
        <v>16126</v>
      </c>
      <c r="Q5191" s="144"/>
      <c r="R5191" s="144"/>
      <c r="S5191" s="144" t="s">
        <v>13932</v>
      </c>
      <c r="T5191" s="144" t="s">
        <v>14476</v>
      </c>
      <c r="U5191" s="144" t="s">
        <v>25997</v>
      </c>
      <c r="V5191" s="144"/>
      <c r="W5191" s="144">
        <v>141620</v>
      </c>
      <c r="X5191" s="144" t="s">
        <v>14477</v>
      </c>
      <c r="Y5191" s="144">
        <v>84960000000</v>
      </c>
      <c r="Z5191" s="144" t="s">
        <v>25998</v>
      </c>
      <c r="AA5191" s="160">
        <v>3702</v>
      </c>
    </row>
    <row r="5192" spans="1:27" ht="45" customHeight="1" x14ac:dyDescent="0.25">
      <c r="A5192" s="144" t="s">
        <v>10850</v>
      </c>
      <c r="B5192" s="144" t="s">
        <v>4205</v>
      </c>
      <c r="C5192" s="144">
        <v>26</v>
      </c>
      <c r="D5192" s="144"/>
      <c r="E5192" s="144"/>
      <c r="F5192" s="144">
        <v>1</v>
      </c>
      <c r="G5192" s="144">
        <v>200</v>
      </c>
      <c r="H5192" s="144"/>
      <c r="I5192" s="144"/>
      <c r="J5192" s="144"/>
      <c r="K5192" s="144"/>
      <c r="L5192" s="144"/>
      <c r="M5192" s="145" t="s">
        <v>2213</v>
      </c>
      <c r="N5192" s="144" t="s">
        <v>38</v>
      </c>
      <c r="O5192" s="144"/>
      <c r="P5192" s="144" t="s">
        <v>3181</v>
      </c>
      <c r="Q5192" s="144"/>
      <c r="R5192" s="144"/>
      <c r="S5192" s="144" t="s">
        <v>4190</v>
      </c>
      <c r="T5192" s="144" t="s">
        <v>10851</v>
      </c>
      <c r="U5192" s="144" t="s">
        <v>10850</v>
      </c>
      <c r="V5192" s="144"/>
      <c r="W5192" s="144">
        <v>188742</v>
      </c>
      <c r="X5192" s="144" t="s">
        <v>10852</v>
      </c>
      <c r="Y5192" s="144" t="s">
        <v>10853</v>
      </c>
      <c r="Z5192" s="144" t="s">
        <v>10854</v>
      </c>
      <c r="AA5192" s="160">
        <v>148</v>
      </c>
    </row>
    <row r="5193" spans="1:27" ht="45" customHeight="1" x14ac:dyDescent="0.25">
      <c r="A5193" s="144" t="s">
        <v>14988</v>
      </c>
      <c r="B5193" s="144" t="s">
        <v>4239</v>
      </c>
      <c r="C5193" s="144"/>
      <c r="D5193" s="144"/>
      <c r="E5193" s="144"/>
      <c r="F5193" s="144">
        <v>5</v>
      </c>
      <c r="G5193" s="144"/>
      <c r="H5193" s="144"/>
      <c r="I5193" s="144"/>
      <c r="J5193" s="144"/>
      <c r="K5193" s="144"/>
      <c r="L5193" s="144">
        <v>200</v>
      </c>
      <c r="M5193" s="145" t="s">
        <v>2213</v>
      </c>
      <c r="N5193" s="144" t="s">
        <v>42</v>
      </c>
      <c r="O5193" s="144"/>
      <c r="P5193" s="144" t="s">
        <v>30747</v>
      </c>
      <c r="Q5193" s="144"/>
      <c r="R5193" s="144"/>
      <c r="S5193" s="144" t="s">
        <v>4190</v>
      </c>
      <c r="T5193" s="144" t="s">
        <v>14989</v>
      </c>
      <c r="U5193" s="144" t="s">
        <v>14988</v>
      </c>
      <c r="V5193" s="144"/>
      <c r="W5193" s="144">
        <v>141930</v>
      </c>
      <c r="X5193" s="144" t="s">
        <v>21137</v>
      </c>
      <c r="Y5193" s="144">
        <v>84960000000</v>
      </c>
      <c r="Z5193" s="144" t="s">
        <v>14990</v>
      </c>
      <c r="AA5193" s="160">
        <v>3705</v>
      </c>
    </row>
    <row r="5194" spans="1:27" ht="45" customHeight="1" x14ac:dyDescent="0.25">
      <c r="A5194" s="144" t="s">
        <v>13532</v>
      </c>
      <c r="B5194" s="144" t="s">
        <v>31370</v>
      </c>
      <c r="C5194" s="144"/>
      <c r="D5194" s="144" t="s">
        <v>13533</v>
      </c>
      <c r="E5194" s="144"/>
      <c r="F5194" s="144">
        <v>5</v>
      </c>
      <c r="G5194" s="144"/>
      <c r="H5194" s="144"/>
      <c r="I5194" s="144"/>
      <c r="J5194" s="144"/>
      <c r="K5194" s="144"/>
      <c r="L5194" s="144">
        <v>250</v>
      </c>
      <c r="M5194" s="145" t="s">
        <v>2213</v>
      </c>
      <c r="N5194" s="144" t="s">
        <v>23</v>
      </c>
      <c r="O5194" s="144"/>
      <c r="P5194" s="144" t="s">
        <v>2380</v>
      </c>
      <c r="Q5194" s="144"/>
      <c r="R5194" s="144"/>
      <c r="S5194" s="144" t="s">
        <v>4191</v>
      </c>
      <c r="T5194" s="144" t="s">
        <v>6822</v>
      </c>
      <c r="U5194" s="144" t="s">
        <v>13532</v>
      </c>
      <c r="V5194" s="144"/>
      <c r="W5194" s="144">
        <v>397740</v>
      </c>
      <c r="X5194" s="144" t="s">
        <v>13534</v>
      </c>
      <c r="Y5194" s="150" t="s">
        <v>13535</v>
      </c>
      <c r="Z5194" s="144" t="s">
        <v>13536</v>
      </c>
      <c r="AA5194" s="160">
        <v>149</v>
      </c>
    </row>
    <row r="5195" spans="1:27" ht="45" customHeight="1" x14ac:dyDescent="0.25">
      <c r="A5195" s="144" t="s">
        <v>21138</v>
      </c>
      <c r="B5195" s="144" t="s">
        <v>21139</v>
      </c>
      <c r="C5195" s="144"/>
      <c r="D5195" s="144"/>
      <c r="E5195" s="144"/>
      <c r="F5195" s="144">
        <v>1</v>
      </c>
      <c r="G5195" s="144"/>
      <c r="H5195" s="144">
        <v>130</v>
      </c>
      <c r="I5195" s="144">
        <v>55</v>
      </c>
      <c r="J5195" s="144">
        <v>55</v>
      </c>
      <c r="K5195" s="144">
        <v>20</v>
      </c>
      <c r="L5195" s="144"/>
      <c r="M5195" s="145" t="s">
        <v>2213</v>
      </c>
      <c r="N5195" s="144" t="s">
        <v>81</v>
      </c>
      <c r="O5195" s="144"/>
      <c r="P5195" s="144" t="s">
        <v>2980</v>
      </c>
      <c r="Q5195" s="144"/>
      <c r="R5195" s="144"/>
      <c r="S5195" s="144"/>
      <c r="T5195" s="144"/>
      <c r="U5195" s="144" t="s">
        <v>21138</v>
      </c>
      <c r="V5195" s="144"/>
      <c r="W5195" s="144"/>
      <c r="X5195" s="144"/>
      <c r="Y5195" s="144"/>
      <c r="Z5195" s="144"/>
      <c r="AA5195" s="160">
        <v>5488</v>
      </c>
    </row>
    <row r="5196" spans="1:27" ht="45" customHeight="1" x14ac:dyDescent="0.25">
      <c r="A5196" s="144" t="s">
        <v>21138</v>
      </c>
      <c r="B5196" s="144" t="s">
        <v>21139</v>
      </c>
      <c r="C5196" s="144"/>
      <c r="D5196" s="144"/>
      <c r="E5196" s="144" t="s">
        <v>14588</v>
      </c>
      <c r="F5196" s="144">
        <v>1</v>
      </c>
      <c r="G5196" s="144"/>
      <c r="H5196" s="144">
        <v>130</v>
      </c>
      <c r="I5196" s="144">
        <v>55</v>
      </c>
      <c r="J5196" s="144">
        <v>55</v>
      </c>
      <c r="K5196" s="144">
        <v>20</v>
      </c>
      <c r="L5196" s="144"/>
      <c r="M5196" s="145" t="s">
        <v>2213</v>
      </c>
      <c r="N5196" s="144" t="s">
        <v>81</v>
      </c>
      <c r="O5196" s="144"/>
      <c r="P5196" s="144" t="s">
        <v>2980</v>
      </c>
      <c r="Q5196" s="144"/>
      <c r="R5196" s="144"/>
      <c r="S5196" s="144" t="s">
        <v>15453</v>
      </c>
      <c r="T5196" s="144" t="s">
        <v>21140</v>
      </c>
      <c r="U5196" s="144" t="s">
        <v>21138</v>
      </c>
      <c r="V5196" s="144" t="s">
        <v>21141</v>
      </c>
      <c r="W5196" s="144">
        <v>393714</v>
      </c>
      <c r="X5196" s="144" t="s">
        <v>21142</v>
      </c>
      <c r="Y5196" s="144" t="s">
        <v>21144</v>
      </c>
      <c r="Z5196" s="144" t="s">
        <v>21143</v>
      </c>
      <c r="AA5196" s="161">
        <v>5489</v>
      </c>
    </row>
    <row r="5197" spans="1:27" ht="45" customHeight="1" x14ac:dyDescent="0.25">
      <c r="A5197" s="144" t="s">
        <v>36925</v>
      </c>
      <c r="B5197" s="144" t="s">
        <v>36926</v>
      </c>
      <c r="C5197" s="144">
        <v>8</v>
      </c>
      <c r="D5197" s="144"/>
      <c r="E5197" s="144"/>
      <c r="F5197" s="144">
        <v>1</v>
      </c>
      <c r="G5197" s="144"/>
      <c r="H5197" s="144">
        <v>700</v>
      </c>
      <c r="I5197" s="144">
        <v>300</v>
      </c>
      <c r="J5197" s="144">
        <v>300</v>
      </c>
      <c r="K5197" s="144">
        <v>100</v>
      </c>
      <c r="L5197" s="144"/>
      <c r="M5197" s="145" t="s">
        <v>2213</v>
      </c>
      <c r="N5197" s="144" t="s">
        <v>42</v>
      </c>
      <c r="O5197" s="144"/>
      <c r="P5197" s="144" t="s">
        <v>3183</v>
      </c>
      <c r="Q5197" s="144"/>
      <c r="R5197" s="144"/>
      <c r="S5197" s="144"/>
      <c r="T5197" s="144"/>
      <c r="U5197" s="144" t="s">
        <v>36925</v>
      </c>
      <c r="V5197" s="144"/>
      <c r="W5197" s="144">
        <v>140180</v>
      </c>
      <c r="X5197" s="144" t="s">
        <v>36927</v>
      </c>
      <c r="Y5197" s="144" t="s">
        <v>36928</v>
      </c>
      <c r="Z5197" s="144" t="s">
        <v>25602</v>
      </c>
      <c r="AA5197" s="160">
        <v>7778</v>
      </c>
    </row>
    <row r="5198" spans="1:27" ht="45" customHeight="1" x14ac:dyDescent="0.25">
      <c r="A5198" s="144" t="s">
        <v>36925</v>
      </c>
      <c r="B5198" s="144" t="s">
        <v>36926</v>
      </c>
      <c r="C5198" s="144">
        <v>8</v>
      </c>
      <c r="D5198" s="144"/>
      <c r="E5198" s="144" t="s">
        <v>26067</v>
      </c>
      <c r="F5198" s="144">
        <v>1</v>
      </c>
      <c r="G5198" s="144">
        <v>350</v>
      </c>
      <c r="H5198" s="144"/>
      <c r="I5198" s="144"/>
      <c r="J5198" s="144"/>
      <c r="K5198" s="144"/>
      <c r="L5198" s="144"/>
      <c r="M5198" s="145" t="s">
        <v>2213</v>
      </c>
      <c r="N5198" s="144" t="s">
        <v>42</v>
      </c>
      <c r="O5198" s="144"/>
      <c r="P5198" s="144" t="s">
        <v>3183</v>
      </c>
      <c r="Q5198" s="144"/>
      <c r="R5198" s="144"/>
      <c r="S5198" s="144"/>
      <c r="T5198" s="144"/>
      <c r="U5198" s="144" t="s">
        <v>36925</v>
      </c>
      <c r="V5198" s="144" t="s">
        <v>25600</v>
      </c>
      <c r="W5198" s="144">
        <v>140180</v>
      </c>
      <c r="X5198" s="144" t="s">
        <v>36927</v>
      </c>
      <c r="Y5198" s="144" t="s">
        <v>36928</v>
      </c>
      <c r="Z5198" s="144" t="s">
        <v>25602</v>
      </c>
      <c r="AA5198" s="160">
        <v>7779</v>
      </c>
    </row>
    <row r="5199" spans="1:27" ht="45" customHeight="1" x14ac:dyDescent="0.25">
      <c r="A5199" s="144" t="s">
        <v>10855</v>
      </c>
      <c r="B5199" s="144" t="s">
        <v>17907</v>
      </c>
      <c r="C5199" s="144"/>
      <c r="D5199" s="144"/>
      <c r="E5199" s="144"/>
      <c r="F5199" s="144">
        <v>2</v>
      </c>
      <c r="G5199" s="144"/>
      <c r="H5199" s="144"/>
      <c r="I5199" s="144"/>
      <c r="J5199" s="144"/>
      <c r="K5199" s="144"/>
      <c r="L5199" s="144">
        <v>150</v>
      </c>
      <c r="M5199" s="145" t="s">
        <v>2213</v>
      </c>
      <c r="N5199" s="144" t="s">
        <v>68</v>
      </c>
      <c r="O5199" s="144"/>
      <c r="P5199" s="144" t="s">
        <v>2958</v>
      </c>
      <c r="Q5199" s="144"/>
      <c r="R5199" s="144"/>
      <c r="S5199" s="144" t="s">
        <v>4189</v>
      </c>
      <c r="T5199" s="144" t="s">
        <v>10856</v>
      </c>
      <c r="U5199" s="144" t="s">
        <v>10855</v>
      </c>
      <c r="V5199" s="144"/>
      <c r="W5199" s="144">
        <v>668510</v>
      </c>
      <c r="X5199" s="144" t="s">
        <v>10857</v>
      </c>
      <c r="Y5199" s="144"/>
      <c r="Z5199" s="144" t="s">
        <v>15935</v>
      </c>
      <c r="AA5199" s="160">
        <v>150</v>
      </c>
    </row>
    <row r="5200" spans="1:27" ht="45" customHeight="1" x14ac:dyDescent="0.25">
      <c r="A5200" s="144" t="s">
        <v>10858</v>
      </c>
      <c r="B5200" s="144" t="s">
        <v>4205</v>
      </c>
      <c r="C5200" s="144">
        <v>1</v>
      </c>
      <c r="D5200" s="144"/>
      <c r="E5200" s="144"/>
      <c r="F5200" s="144">
        <v>1</v>
      </c>
      <c r="G5200" s="144">
        <v>200</v>
      </c>
      <c r="H5200" s="144"/>
      <c r="I5200" s="144"/>
      <c r="J5200" s="144"/>
      <c r="K5200" s="144"/>
      <c r="L5200" s="144"/>
      <c r="M5200" s="145" t="s">
        <v>2213</v>
      </c>
      <c r="N5200" s="144" t="s">
        <v>84</v>
      </c>
      <c r="O5200" s="144"/>
      <c r="P5200" s="144" t="s">
        <v>30659</v>
      </c>
      <c r="Q5200" s="144" t="s">
        <v>4190</v>
      </c>
      <c r="R5200" s="144" t="s">
        <v>9298</v>
      </c>
      <c r="S5200" s="144" t="s">
        <v>4190</v>
      </c>
      <c r="T5200" s="144" t="s">
        <v>9298</v>
      </c>
      <c r="U5200" s="144" t="s">
        <v>10858</v>
      </c>
      <c r="V5200" s="144"/>
      <c r="W5200" s="144">
        <v>301900</v>
      </c>
      <c r="X5200" s="144" t="s">
        <v>10859</v>
      </c>
      <c r="Y5200" s="144" t="s">
        <v>10860</v>
      </c>
      <c r="Z5200" s="144" t="s">
        <v>10861</v>
      </c>
      <c r="AA5200" s="160">
        <v>151</v>
      </c>
    </row>
    <row r="5201" spans="1:27" ht="45" customHeight="1" x14ac:dyDescent="0.25">
      <c r="A5201" s="144" t="s">
        <v>10864</v>
      </c>
      <c r="B5201" s="144" t="s">
        <v>28723</v>
      </c>
      <c r="C5201" s="144"/>
      <c r="D5201" s="144"/>
      <c r="E5201" s="144"/>
      <c r="F5201" s="144">
        <v>2</v>
      </c>
      <c r="G5201" s="144"/>
      <c r="H5201" s="144"/>
      <c r="I5201" s="144"/>
      <c r="J5201" s="144"/>
      <c r="K5201" s="144"/>
      <c r="L5201" s="144">
        <v>150</v>
      </c>
      <c r="M5201" s="145" t="s">
        <v>2213</v>
      </c>
      <c r="N5201" s="144" t="s">
        <v>75</v>
      </c>
      <c r="O5201" s="144"/>
      <c r="P5201" s="144" t="s">
        <v>2699</v>
      </c>
      <c r="Q5201" s="144"/>
      <c r="R5201" s="144"/>
      <c r="S5201" s="144" t="s">
        <v>4189</v>
      </c>
      <c r="T5201" s="144" t="s">
        <v>9430</v>
      </c>
      <c r="U5201" s="144" t="s">
        <v>10864</v>
      </c>
      <c r="V5201" s="144"/>
      <c r="W5201" s="144">
        <v>196653</v>
      </c>
      <c r="X5201" s="144" t="s">
        <v>10865</v>
      </c>
      <c r="Y5201" s="144" t="s">
        <v>10866</v>
      </c>
      <c r="Z5201" s="144" t="s">
        <v>10867</v>
      </c>
      <c r="AA5201" s="160">
        <v>153</v>
      </c>
    </row>
    <row r="5202" spans="1:27" ht="45" customHeight="1" x14ac:dyDescent="0.25">
      <c r="A5202" s="144" t="s">
        <v>10864</v>
      </c>
      <c r="B5202" s="144" t="s">
        <v>28723</v>
      </c>
      <c r="C5202" s="144"/>
      <c r="D5202" s="144"/>
      <c r="E5202" s="144" t="s">
        <v>23317</v>
      </c>
      <c r="F5202" s="144">
        <v>2</v>
      </c>
      <c r="G5202" s="144"/>
      <c r="H5202" s="144"/>
      <c r="I5202" s="144"/>
      <c r="J5202" s="144"/>
      <c r="K5202" s="144"/>
      <c r="L5202" s="144">
        <v>5000</v>
      </c>
      <c r="M5202" s="145" t="s">
        <v>2213</v>
      </c>
      <c r="N5202" s="144" t="s">
        <v>75</v>
      </c>
      <c r="O5202" s="144"/>
      <c r="P5202" s="144" t="s">
        <v>2699</v>
      </c>
      <c r="Q5202" s="144"/>
      <c r="R5202" s="144"/>
      <c r="S5202" s="144" t="s">
        <v>4189</v>
      </c>
      <c r="T5202" s="144" t="s">
        <v>9430</v>
      </c>
      <c r="U5202" s="144" t="s">
        <v>10864</v>
      </c>
      <c r="V5202" s="144" t="s">
        <v>23318</v>
      </c>
      <c r="W5202" s="144">
        <v>196653</v>
      </c>
      <c r="X5202" s="144" t="s">
        <v>10865</v>
      </c>
      <c r="Y5202" s="144" t="s">
        <v>28724</v>
      </c>
      <c r="Z5202" s="144" t="s">
        <v>28725</v>
      </c>
      <c r="AA5202" s="160">
        <v>5906</v>
      </c>
    </row>
    <row r="5203" spans="1:27" ht="45" customHeight="1" x14ac:dyDescent="0.25">
      <c r="A5203" s="144" t="s">
        <v>10864</v>
      </c>
      <c r="B5203" s="144" t="s">
        <v>28723</v>
      </c>
      <c r="C5203" s="144"/>
      <c r="D5203" s="144"/>
      <c r="E5203" s="144" t="s">
        <v>25999</v>
      </c>
      <c r="F5203" s="144">
        <v>2</v>
      </c>
      <c r="G5203" s="144"/>
      <c r="H5203" s="144"/>
      <c r="I5203" s="144"/>
      <c r="J5203" s="144"/>
      <c r="K5203" s="144"/>
      <c r="L5203" s="144">
        <v>250</v>
      </c>
      <c r="M5203" s="145" t="s">
        <v>2213</v>
      </c>
      <c r="N5203" s="144" t="s">
        <v>75</v>
      </c>
      <c r="O5203" s="144"/>
      <c r="P5203" s="144" t="s">
        <v>2699</v>
      </c>
      <c r="Q5203" s="144"/>
      <c r="R5203" s="144"/>
      <c r="S5203" s="144" t="s">
        <v>4189</v>
      </c>
      <c r="T5203" s="144" t="s">
        <v>9430</v>
      </c>
      <c r="U5203" s="144" t="s">
        <v>10864</v>
      </c>
      <c r="V5203" s="144" t="s">
        <v>26000</v>
      </c>
      <c r="W5203" s="144">
        <v>196653</v>
      </c>
      <c r="X5203" s="144" t="s">
        <v>10865</v>
      </c>
      <c r="Y5203" s="144"/>
      <c r="Z5203" s="144"/>
      <c r="AA5203" s="160">
        <v>6600</v>
      </c>
    </row>
    <row r="5204" spans="1:27" ht="45" customHeight="1" x14ac:dyDescent="0.25">
      <c r="A5204" s="144" t="s">
        <v>10864</v>
      </c>
      <c r="B5204" s="144" t="s">
        <v>28723</v>
      </c>
      <c r="C5204" s="144"/>
      <c r="D5204" s="144"/>
      <c r="E5204" s="144" t="s">
        <v>28726</v>
      </c>
      <c r="F5204" s="144">
        <v>2</v>
      </c>
      <c r="G5204" s="144"/>
      <c r="H5204" s="144"/>
      <c r="I5204" s="144"/>
      <c r="J5204" s="144"/>
      <c r="K5204" s="144"/>
      <c r="L5204" s="144">
        <v>200</v>
      </c>
      <c r="M5204" s="145" t="s">
        <v>2213</v>
      </c>
      <c r="N5204" s="144" t="s">
        <v>75</v>
      </c>
      <c r="O5204" s="144"/>
      <c r="P5204" s="144" t="s">
        <v>2699</v>
      </c>
      <c r="Q5204" s="144"/>
      <c r="R5204" s="144"/>
      <c r="S5204" s="144" t="s">
        <v>4189</v>
      </c>
      <c r="T5204" s="144" t="s">
        <v>9430</v>
      </c>
      <c r="U5204" s="144" t="s">
        <v>10864</v>
      </c>
      <c r="V5204" s="144" t="s">
        <v>32586</v>
      </c>
      <c r="W5204" s="144">
        <v>196653</v>
      </c>
      <c r="X5204" s="144" t="s">
        <v>10865</v>
      </c>
      <c r="Y5204" s="144" t="s">
        <v>28724</v>
      </c>
      <c r="Z5204" s="144" t="s">
        <v>28725</v>
      </c>
      <c r="AA5204" s="160">
        <v>6807</v>
      </c>
    </row>
    <row r="5205" spans="1:27" ht="45" customHeight="1" x14ac:dyDescent="0.25">
      <c r="A5205" s="144" t="s">
        <v>21145</v>
      </c>
      <c r="B5205" s="144" t="s">
        <v>15409</v>
      </c>
      <c r="C5205" s="144">
        <v>33</v>
      </c>
      <c r="D5205" s="144" t="s">
        <v>21146</v>
      </c>
      <c r="E5205" s="144"/>
      <c r="F5205" s="144">
        <v>1</v>
      </c>
      <c r="G5205" s="144"/>
      <c r="H5205" s="144">
        <v>450</v>
      </c>
      <c r="I5205" s="144">
        <v>200</v>
      </c>
      <c r="J5205" s="144">
        <v>200</v>
      </c>
      <c r="K5205" s="144">
        <v>50</v>
      </c>
      <c r="L5205" s="144"/>
      <c r="M5205" s="145" t="s">
        <v>2213</v>
      </c>
      <c r="N5205" s="144" t="s">
        <v>66</v>
      </c>
      <c r="O5205" s="144"/>
      <c r="P5205" s="144" t="s">
        <v>2489</v>
      </c>
      <c r="Q5205" s="144"/>
      <c r="R5205" s="144"/>
      <c r="S5205" s="144"/>
      <c r="T5205" s="144"/>
      <c r="U5205" s="144" t="s">
        <v>21145</v>
      </c>
      <c r="V5205" s="144"/>
      <c r="W5205" s="144">
        <v>362035</v>
      </c>
      <c r="X5205" s="144" t="s">
        <v>21147</v>
      </c>
      <c r="Y5205" s="144" t="s">
        <v>28727</v>
      </c>
      <c r="Z5205" s="144" t="s">
        <v>28728</v>
      </c>
      <c r="AA5205" s="160">
        <v>5315</v>
      </c>
    </row>
    <row r="5206" spans="1:27" ht="45" customHeight="1" x14ac:dyDescent="0.25">
      <c r="A5206" s="144" t="s">
        <v>32588</v>
      </c>
      <c r="B5206" s="144" t="s">
        <v>32589</v>
      </c>
      <c r="C5206" s="144">
        <v>38</v>
      </c>
      <c r="D5206" s="144" t="s">
        <v>6810</v>
      </c>
      <c r="E5206" s="144"/>
      <c r="F5206" s="144">
        <v>1</v>
      </c>
      <c r="G5206" s="144">
        <v>300</v>
      </c>
      <c r="H5206" s="144"/>
      <c r="I5206" s="144"/>
      <c r="J5206" s="144"/>
      <c r="K5206" s="144"/>
      <c r="L5206" s="144"/>
      <c r="M5206" s="145" t="s">
        <v>2213</v>
      </c>
      <c r="N5206" s="144" t="s">
        <v>18</v>
      </c>
      <c r="O5206" s="144"/>
      <c r="P5206" s="144" t="s">
        <v>2369</v>
      </c>
      <c r="Q5206" s="144"/>
      <c r="R5206" s="144"/>
      <c r="S5206" s="144"/>
      <c r="T5206" s="144"/>
      <c r="U5206" s="144" t="s">
        <v>32588</v>
      </c>
      <c r="V5206" s="144"/>
      <c r="W5206" s="144">
        <v>309188</v>
      </c>
      <c r="X5206" s="144"/>
      <c r="Y5206" s="144">
        <v>84120000000</v>
      </c>
      <c r="Z5206" s="144" t="s">
        <v>32590</v>
      </c>
      <c r="AA5206" s="160">
        <v>7433</v>
      </c>
    </row>
    <row r="5207" spans="1:27" ht="45" customHeight="1" x14ac:dyDescent="0.25">
      <c r="A5207" s="144" t="s">
        <v>14991</v>
      </c>
      <c r="B5207" s="144" t="s">
        <v>32591</v>
      </c>
      <c r="C5207" s="144"/>
      <c r="D5207" s="144"/>
      <c r="E5207" s="144"/>
      <c r="F5207" s="144">
        <v>1</v>
      </c>
      <c r="G5207" s="144"/>
      <c r="H5207" s="144">
        <v>170</v>
      </c>
      <c r="I5207" s="144">
        <v>70</v>
      </c>
      <c r="J5207" s="144">
        <v>70</v>
      </c>
      <c r="K5207" s="144">
        <v>30</v>
      </c>
      <c r="L5207" s="144"/>
      <c r="M5207" s="145" t="s">
        <v>2213</v>
      </c>
      <c r="N5207" s="144" t="s">
        <v>18</v>
      </c>
      <c r="O5207" s="144"/>
      <c r="P5207" s="144" t="s">
        <v>17473</v>
      </c>
      <c r="Q5207" s="144"/>
      <c r="R5207" s="144"/>
      <c r="S5207" s="144" t="s">
        <v>4191</v>
      </c>
      <c r="T5207" s="144" t="s">
        <v>14992</v>
      </c>
      <c r="U5207" s="144" t="s">
        <v>14991</v>
      </c>
      <c r="V5207" s="144"/>
      <c r="W5207" s="144">
        <v>309834</v>
      </c>
      <c r="X5207" s="144" t="s">
        <v>14993</v>
      </c>
      <c r="Y5207" s="144" t="s">
        <v>14994</v>
      </c>
      <c r="Z5207" s="144" t="s">
        <v>14995</v>
      </c>
      <c r="AA5207" s="160">
        <v>3640</v>
      </c>
    </row>
    <row r="5208" spans="1:27" ht="45" customHeight="1" x14ac:dyDescent="0.25">
      <c r="A5208" s="144" t="s">
        <v>14991</v>
      </c>
      <c r="B5208" s="144" t="s">
        <v>32591</v>
      </c>
      <c r="C5208" s="144"/>
      <c r="D5208" s="144"/>
      <c r="E5208" s="144" t="s">
        <v>8011</v>
      </c>
      <c r="F5208" s="144">
        <v>1</v>
      </c>
      <c r="G5208" s="144">
        <v>36</v>
      </c>
      <c r="H5208" s="144"/>
      <c r="I5208" s="144"/>
      <c r="J5208" s="144"/>
      <c r="K5208" s="144"/>
      <c r="L5208" s="144"/>
      <c r="M5208" s="145" t="s">
        <v>2213</v>
      </c>
      <c r="N5208" s="144" t="s">
        <v>18</v>
      </c>
      <c r="O5208" s="144"/>
      <c r="P5208" s="144" t="s">
        <v>17473</v>
      </c>
      <c r="Q5208" s="144"/>
      <c r="R5208" s="144"/>
      <c r="S5208" s="144" t="s">
        <v>4191</v>
      </c>
      <c r="T5208" s="144" t="s">
        <v>14992</v>
      </c>
      <c r="U5208" s="144" t="s">
        <v>14991</v>
      </c>
      <c r="V5208" s="144"/>
      <c r="W5208" s="144">
        <v>309834</v>
      </c>
      <c r="X5208" s="144" t="s">
        <v>14996</v>
      </c>
      <c r="Y5208" s="144" t="s">
        <v>14994</v>
      </c>
      <c r="Z5208" s="144" t="s">
        <v>14995</v>
      </c>
      <c r="AA5208" s="160">
        <v>3641</v>
      </c>
    </row>
    <row r="5209" spans="1:27" ht="45" customHeight="1" x14ac:dyDescent="0.25">
      <c r="A5209" s="144" t="s">
        <v>21148</v>
      </c>
      <c r="B5209" s="144" t="s">
        <v>19062</v>
      </c>
      <c r="C5209" s="144">
        <v>86</v>
      </c>
      <c r="D5209" s="144"/>
      <c r="E5209" s="144"/>
      <c r="F5209" s="144">
        <v>1</v>
      </c>
      <c r="G5209" s="144"/>
      <c r="H5209" s="144">
        <v>500</v>
      </c>
      <c r="I5209" s="144">
        <v>250</v>
      </c>
      <c r="J5209" s="144">
        <v>200</v>
      </c>
      <c r="K5209" s="144">
        <v>50</v>
      </c>
      <c r="L5209" s="144"/>
      <c r="M5209" s="145" t="s">
        <v>2213</v>
      </c>
      <c r="N5209" s="144" t="s">
        <v>46</v>
      </c>
      <c r="O5209" s="144"/>
      <c r="P5209" s="144" t="s">
        <v>3774</v>
      </c>
      <c r="Q5209" s="144"/>
      <c r="R5209" s="144"/>
      <c r="S5209" s="144"/>
      <c r="T5209" s="144"/>
      <c r="U5209" s="144" t="s">
        <v>21148</v>
      </c>
      <c r="V5209" s="144"/>
      <c r="W5209" s="144">
        <v>460052</v>
      </c>
      <c r="X5209" s="144" t="s">
        <v>21149</v>
      </c>
      <c r="Y5209" s="144"/>
      <c r="Z5209" s="144"/>
      <c r="AA5209" s="160">
        <v>4999</v>
      </c>
    </row>
    <row r="5210" spans="1:27" ht="45" customHeight="1" x14ac:dyDescent="0.25">
      <c r="A5210" s="144" t="s">
        <v>21150</v>
      </c>
      <c r="B5210" s="144" t="s">
        <v>21151</v>
      </c>
      <c r="C5210" s="144">
        <v>1</v>
      </c>
      <c r="D5210" s="144"/>
      <c r="E5210" s="144"/>
      <c r="F5210" s="144">
        <v>1</v>
      </c>
      <c r="G5210" s="144">
        <v>100</v>
      </c>
      <c r="H5210" s="144"/>
      <c r="I5210" s="144"/>
      <c r="J5210" s="144"/>
      <c r="K5210" s="144"/>
      <c r="L5210" s="144"/>
      <c r="M5210" s="145" t="s">
        <v>2213</v>
      </c>
      <c r="N5210" s="144" t="s">
        <v>23</v>
      </c>
      <c r="O5210" s="144"/>
      <c r="P5210" s="144" t="s">
        <v>3279</v>
      </c>
      <c r="Q5210" s="144"/>
      <c r="R5210" s="144"/>
      <c r="S5210" s="144" t="s">
        <v>4190</v>
      </c>
      <c r="T5210" s="144" t="s">
        <v>21152</v>
      </c>
      <c r="U5210" s="144" t="s">
        <v>21150</v>
      </c>
      <c r="V5210" s="144"/>
      <c r="W5210" s="144">
        <v>396875</v>
      </c>
      <c r="X5210" s="144" t="s">
        <v>21153</v>
      </c>
      <c r="Y5210" s="144" t="s">
        <v>21155</v>
      </c>
      <c r="Z5210" s="144" t="s">
        <v>21154</v>
      </c>
      <c r="AA5210" s="160">
        <v>5185</v>
      </c>
    </row>
    <row r="5211" spans="1:27" ht="45" customHeight="1" x14ac:dyDescent="0.25">
      <c r="A5211" s="144" t="s">
        <v>32592</v>
      </c>
      <c r="B5211" s="144" t="s">
        <v>32593</v>
      </c>
      <c r="C5211" s="144"/>
      <c r="D5211" s="144"/>
      <c r="E5211" s="144"/>
      <c r="F5211" s="144">
        <v>1</v>
      </c>
      <c r="G5211" s="144"/>
      <c r="H5211" s="144">
        <v>110</v>
      </c>
      <c r="I5211" s="144">
        <v>50</v>
      </c>
      <c r="J5211" s="144">
        <v>50</v>
      </c>
      <c r="K5211" s="144">
        <v>10</v>
      </c>
      <c r="L5211" s="144"/>
      <c r="M5211" s="145" t="s">
        <v>2213</v>
      </c>
      <c r="N5211" s="144" t="s">
        <v>18</v>
      </c>
      <c r="O5211" s="144"/>
      <c r="P5211" s="144" t="s">
        <v>2715</v>
      </c>
      <c r="Q5211" s="144"/>
      <c r="R5211" s="144"/>
      <c r="S5211" s="144" t="s">
        <v>15453</v>
      </c>
      <c r="T5211" s="144" t="s">
        <v>32594</v>
      </c>
      <c r="U5211" s="144" t="s">
        <v>32592</v>
      </c>
      <c r="V5211" s="144"/>
      <c r="W5211" s="144">
        <v>309677</v>
      </c>
      <c r="X5211" s="144" t="s">
        <v>32595</v>
      </c>
      <c r="Y5211" s="144" t="s">
        <v>32596</v>
      </c>
      <c r="Z5211" s="144" t="s">
        <v>32597</v>
      </c>
      <c r="AA5211" s="160">
        <v>7386</v>
      </c>
    </row>
    <row r="5212" spans="1:27" ht="45" customHeight="1" x14ac:dyDescent="0.25">
      <c r="A5212" s="144" t="s">
        <v>36929</v>
      </c>
      <c r="B5212" s="144" t="s">
        <v>36930</v>
      </c>
      <c r="C5212" s="144"/>
      <c r="D5212" s="144"/>
      <c r="E5212" s="144"/>
      <c r="F5212" s="144">
        <v>2</v>
      </c>
      <c r="G5212" s="144"/>
      <c r="H5212" s="144"/>
      <c r="I5212" s="144"/>
      <c r="J5212" s="144"/>
      <c r="K5212" s="144"/>
      <c r="L5212" s="144">
        <v>350</v>
      </c>
      <c r="M5212" s="145" t="s">
        <v>2213</v>
      </c>
      <c r="N5212" s="144" t="s">
        <v>27</v>
      </c>
      <c r="O5212" s="144"/>
      <c r="P5212" s="144" t="s">
        <v>14232</v>
      </c>
      <c r="Q5212" s="144"/>
      <c r="R5212" s="144"/>
      <c r="S5212" s="144"/>
      <c r="T5212" s="144"/>
      <c r="U5212" s="144" t="s">
        <v>36929</v>
      </c>
      <c r="V5212" s="144"/>
      <c r="W5212" s="144">
        <v>664056</v>
      </c>
      <c r="X5212" s="144" t="s">
        <v>36931</v>
      </c>
      <c r="Y5212" s="144" t="s">
        <v>36932</v>
      </c>
      <c r="Z5212" s="144" t="s">
        <v>36933</v>
      </c>
      <c r="AA5212" s="160">
        <v>7768</v>
      </c>
    </row>
    <row r="5213" spans="1:27" ht="45" customHeight="1" x14ac:dyDescent="0.25">
      <c r="A5213" s="144" t="s">
        <v>21156</v>
      </c>
      <c r="B5213" s="144" t="s">
        <v>21157</v>
      </c>
      <c r="C5213" s="144"/>
      <c r="D5213" s="144"/>
      <c r="E5213" s="144"/>
      <c r="F5213" s="144">
        <v>1</v>
      </c>
      <c r="G5213" s="144"/>
      <c r="H5213" s="144">
        <v>350</v>
      </c>
      <c r="I5213" s="144">
        <v>200</v>
      </c>
      <c r="J5213" s="144">
        <v>100</v>
      </c>
      <c r="K5213" s="144">
        <v>50</v>
      </c>
      <c r="L5213" s="144"/>
      <c r="M5213" s="145" t="s">
        <v>2213</v>
      </c>
      <c r="N5213" s="144" t="s">
        <v>45</v>
      </c>
      <c r="O5213" s="144"/>
      <c r="P5213" s="144" t="s">
        <v>3589</v>
      </c>
      <c r="Q5213" s="144"/>
      <c r="R5213" s="144"/>
      <c r="S5213" s="144" t="s">
        <v>4192</v>
      </c>
      <c r="T5213" s="144" t="s">
        <v>21158</v>
      </c>
      <c r="U5213" s="144" t="s">
        <v>21156</v>
      </c>
      <c r="V5213" s="144"/>
      <c r="W5213" s="144">
        <v>646768</v>
      </c>
      <c r="X5213" s="144" t="s">
        <v>21159</v>
      </c>
      <c r="Y5213" s="144" t="s">
        <v>21161</v>
      </c>
      <c r="Z5213" s="144" t="s">
        <v>21160</v>
      </c>
      <c r="AA5213" s="160">
        <v>5391</v>
      </c>
    </row>
    <row r="5214" spans="1:27" ht="45" customHeight="1" x14ac:dyDescent="0.25">
      <c r="A5214" s="144" t="s">
        <v>10876</v>
      </c>
      <c r="B5214" s="144" t="s">
        <v>4205</v>
      </c>
      <c r="C5214" s="144">
        <v>23</v>
      </c>
      <c r="D5214" s="144" t="s">
        <v>4937</v>
      </c>
      <c r="E5214" s="144"/>
      <c r="F5214" s="144">
        <v>1</v>
      </c>
      <c r="G5214" s="144">
        <v>140</v>
      </c>
      <c r="H5214" s="144"/>
      <c r="I5214" s="144"/>
      <c r="J5214" s="144"/>
      <c r="K5214" s="144"/>
      <c r="L5214" s="144"/>
      <c r="M5214" s="145" t="s">
        <v>2213</v>
      </c>
      <c r="N5214" s="144" t="s">
        <v>79</v>
      </c>
      <c r="O5214" s="144"/>
      <c r="P5214" s="144" t="s">
        <v>3423</v>
      </c>
      <c r="Q5214" s="144"/>
      <c r="R5214" s="144"/>
      <c r="S5214" s="144" t="s">
        <v>4189</v>
      </c>
      <c r="T5214" s="144" t="s">
        <v>4223</v>
      </c>
      <c r="U5214" s="144" t="s">
        <v>10876</v>
      </c>
      <c r="V5214" s="144"/>
      <c r="W5214" s="144">
        <v>215505</v>
      </c>
      <c r="X5214" s="144" t="s">
        <v>10877</v>
      </c>
      <c r="Y5214" s="144" t="s">
        <v>14997</v>
      </c>
      <c r="Z5214" s="144" t="s">
        <v>14998</v>
      </c>
      <c r="AA5214" s="160">
        <v>137</v>
      </c>
    </row>
    <row r="5215" spans="1:27" ht="45" customHeight="1" x14ac:dyDescent="0.25">
      <c r="A5215" s="144" t="s">
        <v>21162</v>
      </c>
      <c r="B5215" s="144" t="s">
        <v>15409</v>
      </c>
      <c r="C5215" s="144">
        <v>21</v>
      </c>
      <c r="D5215" s="144"/>
      <c r="E5215" s="144"/>
      <c r="F5215" s="144">
        <v>1</v>
      </c>
      <c r="G5215" s="144"/>
      <c r="H5215" s="144">
        <v>450</v>
      </c>
      <c r="I5215" s="144">
        <v>200</v>
      </c>
      <c r="J5215" s="144">
        <v>200</v>
      </c>
      <c r="K5215" s="144">
        <v>50</v>
      </c>
      <c r="L5215" s="144"/>
      <c r="M5215" s="145" t="s">
        <v>2213</v>
      </c>
      <c r="N5215" s="144" t="s">
        <v>66</v>
      </c>
      <c r="O5215" s="144"/>
      <c r="P5215" s="144" t="s">
        <v>2489</v>
      </c>
      <c r="Q5215" s="144"/>
      <c r="R5215" s="144"/>
      <c r="S5215" s="144"/>
      <c r="T5215" s="144"/>
      <c r="U5215" s="144" t="s">
        <v>21162</v>
      </c>
      <c r="V5215" s="144"/>
      <c r="W5215" s="144">
        <v>362008</v>
      </c>
      <c r="X5215" s="144" t="s">
        <v>21163</v>
      </c>
      <c r="Y5215" s="144" t="s">
        <v>21165</v>
      </c>
      <c r="Z5215" s="144" t="s">
        <v>21164</v>
      </c>
      <c r="AA5215" s="160">
        <v>5358</v>
      </c>
    </row>
    <row r="5216" spans="1:27" ht="45" customHeight="1" x14ac:dyDescent="0.25">
      <c r="A5216" s="144" t="s">
        <v>28729</v>
      </c>
      <c r="B5216" s="144" t="s">
        <v>28730</v>
      </c>
      <c r="C5216" s="144"/>
      <c r="D5216" s="144"/>
      <c r="E5216" s="144"/>
      <c r="F5216" s="144">
        <v>1</v>
      </c>
      <c r="G5216" s="144"/>
      <c r="H5216" s="144">
        <v>300</v>
      </c>
      <c r="I5216" s="144">
        <v>150</v>
      </c>
      <c r="J5216" s="144">
        <v>100</v>
      </c>
      <c r="K5216" s="144">
        <v>50</v>
      </c>
      <c r="L5216" s="144"/>
      <c r="M5216" s="145" t="s">
        <v>2213</v>
      </c>
      <c r="N5216" s="144" t="s">
        <v>46</v>
      </c>
      <c r="O5216" s="144"/>
      <c r="P5216" s="144" t="s">
        <v>3188</v>
      </c>
      <c r="Q5216" s="144"/>
      <c r="R5216" s="144"/>
      <c r="S5216" s="144" t="s">
        <v>15453</v>
      </c>
      <c r="T5216" s="144" t="s">
        <v>28731</v>
      </c>
      <c r="U5216" s="144" t="s">
        <v>28729</v>
      </c>
      <c r="V5216" s="144"/>
      <c r="W5216" s="144">
        <v>462710</v>
      </c>
      <c r="X5216" s="144" t="s">
        <v>28732</v>
      </c>
      <c r="Y5216" s="144">
        <v>83540000000</v>
      </c>
      <c r="Z5216" s="144" t="s">
        <v>28733</v>
      </c>
      <c r="AA5216" s="160">
        <v>6905</v>
      </c>
    </row>
    <row r="5217" spans="1:27" ht="45" customHeight="1" x14ac:dyDescent="0.25">
      <c r="A5217" s="144" t="s">
        <v>35685</v>
      </c>
      <c r="B5217" s="144" t="s">
        <v>35686</v>
      </c>
      <c r="C5217" s="144"/>
      <c r="D5217" s="144"/>
      <c r="E5217" s="144"/>
      <c r="F5217" s="144">
        <v>5</v>
      </c>
      <c r="G5217" s="144"/>
      <c r="H5217" s="144"/>
      <c r="I5217" s="144"/>
      <c r="J5217" s="144"/>
      <c r="K5217" s="144"/>
      <c r="L5217" s="144">
        <v>300</v>
      </c>
      <c r="M5217" s="145" t="s">
        <v>2213</v>
      </c>
      <c r="N5217" s="144" t="s">
        <v>81</v>
      </c>
      <c r="O5217" s="144"/>
      <c r="P5217" s="144" t="s">
        <v>2572</v>
      </c>
      <c r="Q5217" s="144"/>
      <c r="R5217" s="144"/>
      <c r="S5217" s="144" t="s">
        <v>28500</v>
      </c>
      <c r="T5217" s="144" t="s">
        <v>5477</v>
      </c>
      <c r="U5217" s="144" t="s">
        <v>35685</v>
      </c>
      <c r="V5217" s="144"/>
      <c r="W5217" s="144"/>
      <c r="X5217" s="144" t="s">
        <v>6852</v>
      </c>
      <c r="Y5217" s="144">
        <v>89070000000</v>
      </c>
      <c r="Z5217" s="144" t="s">
        <v>35687</v>
      </c>
      <c r="AA5217" s="160">
        <v>7571</v>
      </c>
    </row>
    <row r="5218" spans="1:27" ht="45" customHeight="1" x14ac:dyDescent="0.25">
      <c r="A5218" s="144" t="s">
        <v>27617</v>
      </c>
      <c r="B5218" s="144" t="s">
        <v>27618</v>
      </c>
      <c r="C5218" s="144">
        <v>26</v>
      </c>
      <c r="D5218" s="144"/>
      <c r="E5218" s="144"/>
      <c r="F5218" s="144">
        <v>1</v>
      </c>
      <c r="G5218" s="144">
        <v>313</v>
      </c>
      <c r="H5218" s="144"/>
      <c r="I5218" s="144"/>
      <c r="J5218" s="144"/>
      <c r="K5218" s="144"/>
      <c r="L5218" s="144"/>
      <c r="M5218" s="145" t="s">
        <v>2213</v>
      </c>
      <c r="N5218" s="144" t="s">
        <v>89</v>
      </c>
      <c r="O5218" s="144"/>
      <c r="P5218" s="144" t="s">
        <v>14241</v>
      </c>
      <c r="Q5218" s="144"/>
      <c r="R5218" s="144"/>
      <c r="S5218" s="144" t="s">
        <v>4189</v>
      </c>
      <c r="T5218" s="144" t="s">
        <v>27620</v>
      </c>
      <c r="U5218" s="144" t="s">
        <v>27617</v>
      </c>
      <c r="V5218" s="144"/>
      <c r="W5218" s="144">
        <v>456780</v>
      </c>
      <c r="X5218" s="144" t="s">
        <v>27622</v>
      </c>
      <c r="Y5218" s="144"/>
      <c r="Z5218" s="144" t="s">
        <v>19962</v>
      </c>
      <c r="AA5218" s="160">
        <v>6668</v>
      </c>
    </row>
    <row r="5219" spans="1:27" ht="45" customHeight="1" x14ac:dyDescent="0.25">
      <c r="A5219" s="144" t="s">
        <v>27617</v>
      </c>
      <c r="B5219" s="144" t="s">
        <v>27618</v>
      </c>
      <c r="C5219" s="144">
        <v>26</v>
      </c>
      <c r="D5219" s="144"/>
      <c r="E5219" s="144" t="s">
        <v>27619</v>
      </c>
      <c r="F5219" s="144">
        <v>1</v>
      </c>
      <c r="G5219" s="144">
        <v>300</v>
      </c>
      <c r="H5219" s="144"/>
      <c r="I5219" s="144"/>
      <c r="J5219" s="144"/>
      <c r="K5219" s="144"/>
      <c r="L5219" s="144"/>
      <c r="M5219" s="145" t="s">
        <v>2213</v>
      </c>
      <c r="N5219" s="144" t="s">
        <v>89</v>
      </c>
      <c r="O5219" s="144"/>
      <c r="P5219" s="144" t="s">
        <v>14241</v>
      </c>
      <c r="Q5219" s="144"/>
      <c r="R5219" s="144"/>
      <c r="S5219" s="144" t="s">
        <v>4189</v>
      </c>
      <c r="T5219" s="144" t="s">
        <v>27620</v>
      </c>
      <c r="U5219" s="144" t="s">
        <v>27617</v>
      </c>
      <c r="V5219" s="144" t="s">
        <v>27621</v>
      </c>
      <c r="W5219" s="144">
        <v>456780</v>
      </c>
      <c r="X5219" s="144" t="s">
        <v>27622</v>
      </c>
      <c r="Y5219" s="144"/>
      <c r="Z5219" s="144" t="s">
        <v>19962</v>
      </c>
      <c r="AA5219" s="160">
        <v>6669</v>
      </c>
    </row>
    <row r="5220" spans="1:27" ht="45" customHeight="1" x14ac:dyDescent="0.25">
      <c r="A5220" s="144" t="s">
        <v>10878</v>
      </c>
      <c r="B5220" s="144" t="s">
        <v>4416</v>
      </c>
      <c r="C5220" s="144"/>
      <c r="D5220" s="144"/>
      <c r="E5220" s="144"/>
      <c r="F5220" s="144">
        <v>3</v>
      </c>
      <c r="G5220" s="144"/>
      <c r="H5220" s="144"/>
      <c r="I5220" s="144"/>
      <c r="J5220" s="144"/>
      <c r="K5220" s="144"/>
      <c r="L5220" s="144">
        <v>150</v>
      </c>
      <c r="M5220" s="145" t="s">
        <v>2213</v>
      </c>
      <c r="N5220" s="144" t="s">
        <v>65</v>
      </c>
      <c r="O5220" s="144"/>
      <c r="P5220" s="144" t="s">
        <v>3357</v>
      </c>
      <c r="Q5220" s="144"/>
      <c r="R5220" s="144"/>
      <c r="S5220" s="144" t="s">
        <v>4189</v>
      </c>
      <c r="T5220" s="144" t="s">
        <v>8208</v>
      </c>
      <c r="U5220" s="144" t="s">
        <v>10878</v>
      </c>
      <c r="V5220" s="144"/>
      <c r="W5220" s="144">
        <v>678170</v>
      </c>
      <c r="X5220" s="144" t="s">
        <v>10879</v>
      </c>
      <c r="Y5220" s="144" t="s">
        <v>10880</v>
      </c>
      <c r="Z5220" s="144" t="s">
        <v>10881</v>
      </c>
      <c r="AA5220" s="160">
        <v>1639</v>
      </c>
    </row>
    <row r="5221" spans="1:27" ht="45" customHeight="1" x14ac:dyDescent="0.25">
      <c r="A5221" s="144" t="s">
        <v>21166</v>
      </c>
      <c r="B5221" s="144" t="s">
        <v>16779</v>
      </c>
      <c r="C5221" s="144">
        <v>5</v>
      </c>
      <c r="D5221" s="144"/>
      <c r="E5221" s="144"/>
      <c r="F5221" s="144">
        <v>1</v>
      </c>
      <c r="G5221" s="144"/>
      <c r="H5221" s="144">
        <v>1199</v>
      </c>
      <c r="I5221" s="144">
        <v>436</v>
      </c>
      <c r="J5221" s="144">
        <v>545</v>
      </c>
      <c r="K5221" s="144">
        <v>218</v>
      </c>
      <c r="L5221" s="144"/>
      <c r="M5221" s="145" t="s">
        <v>2213</v>
      </c>
      <c r="N5221" s="144" t="s">
        <v>19</v>
      </c>
      <c r="O5221" s="144"/>
      <c r="P5221" s="144" t="s">
        <v>2376</v>
      </c>
      <c r="Q5221" s="144" t="s">
        <v>4187</v>
      </c>
      <c r="R5221" s="144" t="s">
        <v>7165</v>
      </c>
      <c r="S5221" s="144"/>
      <c r="T5221" s="144"/>
      <c r="U5221" s="144" t="s">
        <v>21166</v>
      </c>
      <c r="V5221" s="144"/>
      <c r="W5221" s="144">
        <v>241035</v>
      </c>
      <c r="X5221" s="144" t="s">
        <v>21167</v>
      </c>
      <c r="Y5221" s="150" t="s">
        <v>21169</v>
      </c>
      <c r="Z5221" s="144" t="s">
        <v>21168</v>
      </c>
      <c r="AA5221" s="160">
        <v>1707</v>
      </c>
    </row>
    <row r="5222" spans="1:27" ht="45" customHeight="1" x14ac:dyDescent="0.25">
      <c r="A5222" s="144" t="s">
        <v>33075</v>
      </c>
      <c r="B5222" s="144" t="s">
        <v>31603</v>
      </c>
      <c r="C5222" s="144">
        <v>68</v>
      </c>
      <c r="D5222" s="144"/>
      <c r="E5222" s="144"/>
      <c r="F5222" s="144">
        <v>1</v>
      </c>
      <c r="G5222" s="144"/>
      <c r="H5222" s="144">
        <v>850</v>
      </c>
      <c r="I5222" s="144">
        <v>300</v>
      </c>
      <c r="J5222" s="144">
        <v>400</v>
      </c>
      <c r="K5222" s="144">
        <v>150</v>
      </c>
      <c r="L5222" s="144"/>
      <c r="M5222" s="145" t="s">
        <v>2213</v>
      </c>
      <c r="N5222" s="144" t="s">
        <v>46</v>
      </c>
      <c r="O5222" s="144"/>
      <c r="P5222" s="144" t="s">
        <v>3774</v>
      </c>
      <c r="Q5222" s="144"/>
      <c r="R5222" s="144"/>
      <c r="S5222" s="144"/>
      <c r="T5222" s="144"/>
      <c r="U5222" s="144" t="s">
        <v>33075</v>
      </c>
      <c r="V5222" s="144"/>
      <c r="W5222" s="144">
        <v>460050</v>
      </c>
      <c r="X5222" s="144" t="s">
        <v>33076</v>
      </c>
      <c r="Y5222" s="149" t="s">
        <v>33077</v>
      </c>
      <c r="Z5222" s="144" t="s">
        <v>33078</v>
      </c>
      <c r="AA5222" s="160">
        <v>7480</v>
      </c>
    </row>
    <row r="5223" spans="1:27" ht="45" customHeight="1" x14ac:dyDescent="0.25">
      <c r="A5223" s="144" t="s">
        <v>10882</v>
      </c>
      <c r="B5223" s="144" t="s">
        <v>4208</v>
      </c>
      <c r="C5223" s="144"/>
      <c r="D5223" s="144"/>
      <c r="E5223" s="144"/>
      <c r="F5223" s="144">
        <v>1</v>
      </c>
      <c r="G5223" s="144"/>
      <c r="H5223" s="144">
        <v>798</v>
      </c>
      <c r="I5223" s="144">
        <v>290</v>
      </c>
      <c r="J5223" s="144">
        <v>363</v>
      </c>
      <c r="K5223" s="144">
        <v>145</v>
      </c>
      <c r="L5223" s="144"/>
      <c r="M5223" s="145" t="s">
        <v>2213</v>
      </c>
      <c r="N5223" s="144" t="s">
        <v>67</v>
      </c>
      <c r="O5223" s="144"/>
      <c r="P5223" s="144" t="s">
        <v>3306</v>
      </c>
      <c r="Q5223" s="144"/>
      <c r="R5223" s="144"/>
      <c r="S5223" s="144" t="s">
        <v>4190</v>
      </c>
      <c r="T5223" s="144" t="s">
        <v>14999</v>
      </c>
      <c r="U5223" s="144" t="s">
        <v>10882</v>
      </c>
      <c r="V5223" s="144"/>
      <c r="W5223" s="144">
        <v>420098</v>
      </c>
      <c r="X5223" s="144" t="s">
        <v>10883</v>
      </c>
      <c r="Y5223" s="144" t="s">
        <v>10884</v>
      </c>
      <c r="Z5223" s="144" t="s">
        <v>10885</v>
      </c>
      <c r="AA5223" s="160">
        <v>1640</v>
      </c>
    </row>
    <row r="5224" spans="1:27" ht="45" customHeight="1" x14ac:dyDescent="0.25">
      <c r="A5224" s="144" t="s">
        <v>10886</v>
      </c>
      <c r="B5224" s="144" t="s">
        <v>6812</v>
      </c>
      <c r="C5224" s="144"/>
      <c r="D5224" s="144"/>
      <c r="E5224" s="144"/>
      <c r="F5224" s="144">
        <v>2</v>
      </c>
      <c r="G5224" s="144"/>
      <c r="H5224" s="144"/>
      <c r="I5224" s="144"/>
      <c r="J5224" s="144"/>
      <c r="K5224" s="144"/>
      <c r="L5224" s="144">
        <v>150</v>
      </c>
      <c r="M5224" s="145" t="s">
        <v>2213</v>
      </c>
      <c r="N5224" s="144" t="s">
        <v>54</v>
      </c>
      <c r="O5224" s="144"/>
      <c r="P5224" s="144" t="s">
        <v>4097</v>
      </c>
      <c r="Q5224" s="144"/>
      <c r="R5224" s="144"/>
      <c r="S5224" s="144"/>
      <c r="T5224" s="144"/>
      <c r="U5224" s="144" t="s">
        <v>10886</v>
      </c>
      <c r="V5224" s="144"/>
      <c r="W5224" s="144">
        <v>453830</v>
      </c>
      <c r="X5224" s="144" t="s">
        <v>10887</v>
      </c>
      <c r="Y5224" s="144"/>
      <c r="Z5224" s="144" t="s">
        <v>10888</v>
      </c>
      <c r="AA5224" s="161">
        <v>1641</v>
      </c>
    </row>
    <row r="5225" spans="1:27" ht="45" customHeight="1" x14ac:dyDescent="0.25">
      <c r="A5225" s="144" t="s">
        <v>21170</v>
      </c>
      <c r="B5225" s="144" t="s">
        <v>15325</v>
      </c>
      <c r="C5225" s="144"/>
      <c r="D5225" s="144"/>
      <c r="E5225" s="144"/>
      <c r="F5225" s="144">
        <v>5</v>
      </c>
      <c r="G5225" s="144"/>
      <c r="H5225" s="144"/>
      <c r="I5225" s="144"/>
      <c r="J5225" s="144"/>
      <c r="K5225" s="144"/>
      <c r="L5225" s="144">
        <v>150</v>
      </c>
      <c r="M5225" s="145" t="s">
        <v>2213</v>
      </c>
      <c r="N5225" s="144" t="s">
        <v>54</v>
      </c>
      <c r="O5225" s="144"/>
      <c r="P5225" s="144" t="s">
        <v>3677</v>
      </c>
      <c r="Q5225" s="144"/>
      <c r="R5225" s="144"/>
      <c r="S5225" s="144" t="s">
        <v>4191</v>
      </c>
      <c r="T5225" s="144" t="s">
        <v>14158</v>
      </c>
      <c r="U5225" s="144" t="s">
        <v>21170</v>
      </c>
      <c r="V5225" s="144"/>
      <c r="W5225" s="144">
        <v>452190</v>
      </c>
      <c r="X5225" s="144" t="s">
        <v>4322</v>
      </c>
      <c r="Y5225" s="144" t="s">
        <v>14159</v>
      </c>
      <c r="Z5225" s="144" t="s">
        <v>14160</v>
      </c>
      <c r="AA5225" s="160">
        <v>2770</v>
      </c>
    </row>
    <row r="5226" spans="1:27" ht="45" customHeight="1" x14ac:dyDescent="0.25">
      <c r="A5226" s="144" t="s">
        <v>30324</v>
      </c>
      <c r="B5226" s="144" t="s">
        <v>15377</v>
      </c>
      <c r="C5226" s="144"/>
      <c r="D5226" s="144" t="s">
        <v>5397</v>
      </c>
      <c r="E5226" s="144"/>
      <c r="F5226" s="144">
        <v>1</v>
      </c>
      <c r="G5226" s="144">
        <v>200</v>
      </c>
      <c r="H5226" s="144"/>
      <c r="I5226" s="144"/>
      <c r="J5226" s="144"/>
      <c r="K5226" s="144"/>
      <c r="L5226" s="144"/>
      <c r="M5226" s="145" t="s">
        <v>2213</v>
      </c>
      <c r="N5226" s="144" t="s">
        <v>17</v>
      </c>
      <c r="O5226" s="144"/>
      <c r="P5226" s="144" t="s">
        <v>2851</v>
      </c>
      <c r="Q5226" s="144"/>
      <c r="R5226" s="144"/>
      <c r="S5226" s="144" t="s">
        <v>4191</v>
      </c>
      <c r="T5226" s="144" t="s">
        <v>8308</v>
      </c>
      <c r="U5226" s="144" t="s">
        <v>30324</v>
      </c>
      <c r="V5226" s="144"/>
      <c r="W5226" s="144">
        <v>416433</v>
      </c>
      <c r="X5226" s="144" t="s">
        <v>8309</v>
      </c>
      <c r="Y5226" s="144" t="s">
        <v>8310</v>
      </c>
      <c r="Z5226" s="144" t="s">
        <v>30325</v>
      </c>
      <c r="AA5226" s="160">
        <v>1049</v>
      </c>
    </row>
    <row r="5227" spans="1:27" ht="45" customHeight="1" x14ac:dyDescent="0.25">
      <c r="A5227" s="144" t="s">
        <v>30326</v>
      </c>
      <c r="B5227" s="144" t="s">
        <v>15377</v>
      </c>
      <c r="C5227" s="144">
        <v>24</v>
      </c>
      <c r="D5227" s="144" t="s">
        <v>4241</v>
      </c>
      <c r="E5227" s="144"/>
      <c r="F5227" s="144">
        <v>1</v>
      </c>
      <c r="G5227" s="144">
        <v>350</v>
      </c>
      <c r="H5227" s="144"/>
      <c r="I5227" s="144"/>
      <c r="J5227" s="144"/>
      <c r="K5227" s="144"/>
      <c r="L5227" s="144"/>
      <c r="M5227" s="145" t="s">
        <v>2213</v>
      </c>
      <c r="N5227" s="144" t="s">
        <v>89</v>
      </c>
      <c r="O5227" s="144"/>
      <c r="P5227" s="144" t="s">
        <v>13875</v>
      </c>
      <c r="Q5227" s="144"/>
      <c r="R5227" s="144"/>
      <c r="S5227" s="144"/>
      <c r="T5227" s="144"/>
      <c r="U5227" s="144" t="s">
        <v>30326</v>
      </c>
      <c r="V5227" s="144"/>
      <c r="W5227" s="144">
        <v>456800</v>
      </c>
      <c r="X5227" s="144" t="s">
        <v>30327</v>
      </c>
      <c r="Y5227" s="144" t="s">
        <v>30328</v>
      </c>
      <c r="Z5227" s="144" t="s">
        <v>30329</v>
      </c>
      <c r="AA5227" s="160">
        <v>7153</v>
      </c>
    </row>
    <row r="5228" spans="1:27" ht="45" customHeight="1" x14ac:dyDescent="0.25">
      <c r="A5228" s="144" t="s">
        <v>31371</v>
      </c>
      <c r="B5228" s="144" t="s">
        <v>24317</v>
      </c>
      <c r="C5228" s="144">
        <v>4</v>
      </c>
      <c r="D5228" s="144"/>
      <c r="E5228" s="144"/>
      <c r="F5228" s="144">
        <v>1</v>
      </c>
      <c r="G5228" s="144"/>
      <c r="H5228" s="144">
        <v>800</v>
      </c>
      <c r="I5228" s="144">
        <v>600</v>
      </c>
      <c r="J5228" s="144">
        <v>400</v>
      </c>
      <c r="K5228" s="144">
        <v>200</v>
      </c>
      <c r="L5228" s="144"/>
      <c r="M5228" s="145" t="s">
        <v>2213</v>
      </c>
      <c r="N5228" s="144" t="s">
        <v>23</v>
      </c>
      <c r="O5228" s="144"/>
      <c r="P5228" s="144" t="s">
        <v>2855</v>
      </c>
      <c r="Q5228" s="144"/>
      <c r="R5228" s="144"/>
      <c r="S5228" s="144"/>
      <c r="T5228" s="144"/>
      <c r="U5228" s="144" t="s">
        <v>31371</v>
      </c>
      <c r="V5228" s="144"/>
      <c r="W5228" s="144">
        <v>394088</v>
      </c>
      <c r="X5228" s="144" t="s">
        <v>31372</v>
      </c>
      <c r="Y5228" s="144" t="s">
        <v>31373</v>
      </c>
      <c r="Z5228" s="144" t="s">
        <v>31374</v>
      </c>
      <c r="AA5228" s="160">
        <v>3920</v>
      </c>
    </row>
    <row r="5229" spans="1:27" ht="45" customHeight="1" x14ac:dyDescent="0.25">
      <c r="A5229" s="144" t="s">
        <v>15000</v>
      </c>
      <c r="B5229" s="144" t="s">
        <v>15001</v>
      </c>
      <c r="C5229" s="144"/>
      <c r="D5229" s="144" t="s">
        <v>15936</v>
      </c>
      <c r="E5229" s="144"/>
      <c r="F5229" s="144">
        <v>2</v>
      </c>
      <c r="G5229" s="144"/>
      <c r="H5229" s="144"/>
      <c r="I5229" s="144"/>
      <c r="J5229" s="144"/>
      <c r="K5229" s="144"/>
      <c r="L5229" s="144">
        <v>200</v>
      </c>
      <c r="M5229" s="145" t="s">
        <v>2213</v>
      </c>
      <c r="N5229" s="144" t="s">
        <v>42</v>
      </c>
      <c r="O5229" s="144"/>
      <c r="P5229" s="144" t="s">
        <v>31009</v>
      </c>
      <c r="Q5229" s="144"/>
      <c r="R5229" s="144"/>
      <c r="S5229" s="144" t="s">
        <v>4189</v>
      </c>
      <c r="T5229" s="144" t="s">
        <v>14641</v>
      </c>
      <c r="U5229" s="144" t="s">
        <v>15000</v>
      </c>
      <c r="V5229" s="144"/>
      <c r="W5229" s="144">
        <v>141506</v>
      </c>
      <c r="X5229" s="144" t="s">
        <v>21171</v>
      </c>
      <c r="Y5229" s="144" t="s">
        <v>16477</v>
      </c>
      <c r="Z5229" s="144" t="s">
        <v>16478</v>
      </c>
      <c r="AA5229" s="160">
        <v>3757</v>
      </c>
    </row>
    <row r="5230" spans="1:27" ht="45" customHeight="1" x14ac:dyDescent="0.25">
      <c r="A5230" s="144" t="s">
        <v>15937</v>
      </c>
      <c r="B5230" s="144" t="s">
        <v>4239</v>
      </c>
      <c r="C5230" s="144"/>
      <c r="D5230" s="144" t="s">
        <v>15938</v>
      </c>
      <c r="E5230" s="144"/>
      <c r="F5230" s="144">
        <v>5</v>
      </c>
      <c r="G5230" s="144"/>
      <c r="H5230" s="144"/>
      <c r="I5230" s="144"/>
      <c r="J5230" s="144"/>
      <c r="K5230" s="144"/>
      <c r="L5230" s="144">
        <v>409</v>
      </c>
      <c r="M5230" s="145" t="s">
        <v>2213</v>
      </c>
      <c r="N5230" s="144" t="s">
        <v>48</v>
      </c>
      <c r="O5230" s="144"/>
      <c r="P5230" s="144" t="s">
        <v>3674</v>
      </c>
      <c r="Q5230" s="144" t="s">
        <v>4187</v>
      </c>
      <c r="R5230" s="144" t="s">
        <v>5737</v>
      </c>
      <c r="S5230" s="144"/>
      <c r="T5230" s="144"/>
      <c r="U5230" s="144" t="s">
        <v>15937</v>
      </c>
      <c r="V5230" s="144"/>
      <c r="W5230" s="144">
        <v>440068</v>
      </c>
      <c r="X5230" s="144" t="s">
        <v>21172</v>
      </c>
      <c r="Y5230" s="144" t="s">
        <v>15939</v>
      </c>
      <c r="Z5230" s="144" t="s">
        <v>13083</v>
      </c>
      <c r="AA5230" s="160">
        <v>143</v>
      </c>
    </row>
    <row r="5231" spans="1:27" ht="45" customHeight="1" x14ac:dyDescent="0.25">
      <c r="A5231" s="144" t="s">
        <v>28734</v>
      </c>
      <c r="B5231" s="144" t="s">
        <v>28435</v>
      </c>
      <c r="C5231" s="144">
        <v>65</v>
      </c>
      <c r="D5231" s="144" t="s">
        <v>4722</v>
      </c>
      <c r="E5231" s="144"/>
      <c r="F5231" s="144">
        <v>1</v>
      </c>
      <c r="G5231" s="144">
        <v>267</v>
      </c>
      <c r="H5231" s="144"/>
      <c r="I5231" s="144"/>
      <c r="J5231" s="144"/>
      <c r="K5231" s="144"/>
      <c r="L5231" s="144"/>
      <c r="M5231" s="145" t="s">
        <v>2213</v>
      </c>
      <c r="N5231" s="144" t="s">
        <v>67</v>
      </c>
      <c r="O5231" s="144"/>
      <c r="P5231" s="144" t="s">
        <v>2757</v>
      </c>
      <c r="Q5231" s="144"/>
      <c r="R5231" s="144"/>
      <c r="S5231" s="144" t="s">
        <v>4189</v>
      </c>
      <c r="T5231" s="144" t="s">
        <v>5766</v>
      </c>
      <c r="U5231" s="144" t="s">
        <v>28734</v>
      </c>
      <c r="V5231" s="144"/>
      <c r="W5231" s="144">
        <v>423465</v>
      </c>
      <c r="X5231" s="144" t="s">
        <v>28735</v>
      </c>
      <c r="Y5231" s="144" t="s">
        <v>28736</v>
      </c>
      <c r="Z5231" s="144" t="s">
        <v>28737</v>
      </c>
      <c r="AA5231" s="160">
        <v>7058</v>
      </c>
    </row>
    <row r="5232" spans="1:27" ht="45" customHeight="1" x14ac:dyDescent="0.25">
      <c r="A5232" s="144" t="s">
        <v>28738</v>
      </c>
      <c r="B5232" s="144" t="s">
        <v>15377</v>
      </c>
      <c r="C5232" s="144">
        <v>10</v>
      </c>
      <c r="D5232" s="144" t="s">
        <v>4206</v>
      </c>
      <c r="E5232" s="144"/>
      <c r="F5232" s="144">
        <v>1</v>
      </c>
      <c r="G5232" s="144">
        <v>300</v>
      </c>
      <c r="H5232" s="144"/>
      <c r="I5232" s="144"/>
      <c r="J5232" s="144"/>
      <c r="K5232" s="144"/>
      <c r="L5232" s="144"/>
      <c r="M5232" s="145" t="s">
        <v>2213</v>
      </c>
      <c r="N5232" s="144" t="s">
        <v>67</v>
      </c>
      <c r="O5232" s="144"/>
      <c r="P5232" s="144" t="s">
        <v>2757</v>
      </c>
      <c r="Q5232" s="144"/>
      <c r="R5232" s="144"/>
      <c r="S5232" s="144" t="s">
        <v>4189</v>
      </c>
      <c r="T5232" s="144" t="s">
        <v>5766</v>
      </c>
      <c r="U5232" s="144" t="s">
        <v>28738</v>
      </c>
      <c r="V5232" s="144"/>
      <c r="W5232" s="144">
        <v>423450</v>
      </c>
      <c r="X5232" s="144" t="s">
        <v>28739</v>
      </c>
      <c r="Y5232" s="144" t="s">
        <v>28740</v>
      </c>
      <c r="Z5232" s="144" t="s">
        <v>28741</v>
      </c>
      <c r="AA5232" s="160">
        <v>6999</v>
      </c>
    </row>
    <row r="5233" spans="1:27" ht="45" customHeight="1" x14ac:dyDescent="0.25">
      <c r="A5233" s="144" t="s">
        <v>10889</v>
      </c>
      <c r="B5233" s="144" t="s">
        <v>4205</v>
      </c>
      <c r="C5233" s="144">
        <v>31</v>
      </c>
      <c r="D5233" s="144" t="s">
        <v>4934</v>
      </c>
      <c r="E5233" s="144"/>
      <c r="F5233" s="144">
        <v>1</v>
      </c>
      <c r="G5233" s="144">
        <v>350</v>
      </c>
      <c r="H5233" s="144"/>
      <c r="I5233" s="144"/>
      <c r="J5233" s="144"/>
      <c r="K5233" s="144"/>
      <c r="L5233" s="144"/>
      <c r="M5233" s="145" t="s">
        <v>2213</v>
      </c>
      <c r="N5233" s="144" t="s">
        <v>42</v>
      </c>
      <c r="O5233" s="144"/>
      <c r="P5233" s="144" t="s">
        <v>4085</v>
      </c>
      <c r="Q5233" s="144"/>
      <c r="R5233" s="144"/>
      <c r="S5233" s="144"/>
      <c r="T5233" s="144"/>
      <c r="U5233" s="144" t="s">
        <v>10889</v>
      </c>
      <c r="V5233" s="144"/>
      <c r="W5233" s="144">
        <v>142121</v>
      </c>
      <c r="X5233" s="144" t="s">
        <v>13333</v>
      </c>
      <c r="Y5233" s="150"/>
      <c r="Z5233" s="144"/>
      <c r="AA5233" s="160">
        <v>1642</v>
      </c>
    </row>
    <row r="5234" spans="1:27" ht="45" customHeight="1" x14ac:dyDescent="0.25">
      <c r="A5234" s="144" t="s">
        <v>21173</v>
      </c>
      <c r="B5234" s="144" t="s">
        <v>15377</v>
      </c>
      <c r="C5234" s="144">
        <v>55</v>
      </c>
      <c r="D5234" s="144" t="s">
        <v>5463</v>
      </c>
      <c r="E5234" s="144"/>
      <c r="F5234" s="144">
        <v>1</v>
      </c>
      <c r="G5234" s="144">
        <v>103</v>
      </c>
      <c r="H5234" s="144"/>
      <c r="I5234" s="144"/>
      <c r="J5234" s="144"/>
      <c r="K5234" s="144"/>
      <c r="L5234" s="144"/>
      <c r="M5234" s="145" t="s">
        <v>2213</v>
      </c>
      <c r="N5234" s="144" t="s">
        <v>31</v>
      </c>
      <c r="O5234" s="144"/>
      <c r="P5234" s="144" t="s">
        <v>13855</v>
      </c>
      <c r="Q5234" s="144"/>
      <c r="R5234" s="144"/>
      <c r="S5234" s="144" t="s">
        <v>4189</v>
      </c>
      <c r="T5234" s="144" t="s">
        <v>5051</v>
      </c>
      <c r="U5234" s="144" t="s">
        <v>21173</v>
      </c>
      <c r="V5234" s="144"/>
      <c r="W5234" s="144">
        <v>652870</v>
      </c>
      <c r="X5234" s="144" t="s">
        <v>21174</v>
      </c>
      <c r="Y5234" s="144" t="s">
        <v>21176</v>
      </c>
      <c r="Z5234" s="144" t="s">
        <v>21175</v>
      </c>
      <c r="AA5234" s="161">
        <v>5638</v>
      </c>
    </row>
    <row r="5235" spans="1:27" ht="45" customHeight="1" x14ac:dyDescent="0.25">
      <c r="A5235" s="144" t="s">
        <v>26001</v>
      </c>
      <c r="B5235" s="144" t="s">
        <v>26002</v>
      </c>
      <c r="C5235" s="144"/>
      <c r="D5235" s="144"/>
      <c r="E5235" s="144"/>
      <c r="F5235" s="144">
        <v>3</v>
      </c>
      <c r="G5235" s="144"/>
      <c r="H5235" s="144"/>
      <c r="I5235" s="144"/>
      <c r="J5235" s="144"/>
      <c r="K5235" s="144"/>
      <c r="L5235" s="144">
        <v>150</v>
      </c>
      <c r="M5235" s="145" t="s">
        <v>2213</v>
      </c>
      <c r="N5235" s="144" t="s">
        <v>84</v>
      </c>
      <c r="O5235" s="144"/>
      <c r="P5235" s="144" t="s">
        <v>3372</v>
      </c>
      <c r="Q5235" s="144"/>
      <c r="R5235" s="144"/>
      <c r="S5235" s="144"/>
      <c r="T5235" s="144"/>
      <c r="U5235" s="144" t="s">
        <v>26001</v>
      </c>
      <c r="V5235" s="144"/>
      <c r="W5235" s="144">
        <v>301651</v>
      </c>
      <c r="X5235" s="144" t="s">
        <v>26003</v>
      </c>
      <c r="Y5235" s="144" t="s">
        <v>26004</v>
      </c>
      <c r="Z5235" s="144" t="s">
        <v>26005</v>
      </c>
      <c r="AA5235" s="161">
        <v>6565</v>
      </c>
    </row>
    <row r="5236" spans="1:27" ht="45" customHeight="1" x14ac:dyDescent="0.25">
      <c r="A5236" s="144" t="s">
        <v>26001</v>
      </c>
      <c r="B5236" s="144" t="s">
        <v>26002</v>
      </c>
      <c r="C5236" s="144"/>
      <c r="D5236" s="144"/>
      <c r="E5236" s="144" t="s">
        <v>26006</v>
      </c>
      <c r="F5236" s="144">
        <v>3</v>
      </c>
      <c r="G5236" s="144"/>
      <c r="H5236" s="144"/>
      <c r="I5236" s="144"/>
      <c r="J5236" s="144"/>
      <c r="K5236" s="144"/>
      <c r="L5236" s="144">
        <v>150</v>
      </c>
      <c r="M5236" s="145" t="s">
        <v>2213</v>
      </c>
      <c r="N5236" s="144" t="s">
        <v>84</v>
      </c>
      <c r="O5236" s="144"/>
      <c r="P5236" s="144" t="s">
        <v>3372</v>
      </c>
      <c r="Q5236" s="144"/>
      <c r="R5236" s="144"/>
      <c r="S5236" s="144"/>
      <c r="T5236" s="144"/>
      <c r="U5236" s="144" t="s">
        <v>26001</v>
      </c>
      <c r="V5236" s="144" t="s">
        <v>26007</v>
      </c>
      <c r="W5236" s="144">
        <v>301651</v>
      </c>
      <c r="X5236" s="144" t="s">
        <v>26003</v>
      </c>
      <c r="Y5236" s="144" t="s">
        <v>26004</v>
      </c>
      <c r="Z5236" s="144" t="s">
        <v>26005</v>
      </c>
      <c r="AA5236" s="160">
        <v>6566</v>
      </c>
    </row>
    <row r="5237" spans="1:27" ht="45" customHeight="1" x14ac:dyDescent="0.25">
      <c r="A5237" s="144" t="s">
        <v>13785</v>
      </c>
      <c r="B5237" s="144" t="s">
        <v>4205</v>
      </c>
      <c r="C5237" s="144">
        <v>77</v>
      </c>
      <c r="D5237" s="144"/>
      <c r="E5237" s="144"/>
      <c r="F5237" s="144">
        <v>1</v>
      </c>
      <c r="G5237" s="144">
        <v>208</v>
      </c>
      <c r="H5237" s="144"/>
      <c r="I5237" s="144"/>
      <c r="J5237" s="144"/>
      <c r="K5237" s="144"/>
      <c r="L5237" s="144"/>
      <c r="M5237" s="145" t="s">
        <v>2213</v>
      </c>
      <c r="N5237" s="144" t="s">
        <v>47</v>
      </c>
      <c r="O5237" s="144"/>
      <c r="P5237" s="144" t="s">
        <v>3451</v>
      </c>
      <c r="Q5237" s="144"/>
      <c r="R5237" s="144"/>
      <c r="S5237" s="144"/>
      <c r="T5237" s="144"/>
      <c r="U5237" s="144" t="s">
        <v>13785</v>
      </c>
      <c r="V5237" s="144"/>
      <c r="W5237" s="144">
        <v>302025</v>
      </c>
      <c r="X5237" s="144" t="s">
        <v>21177</v>
      </c>
      <c r="Y5237" s="144" t="s">
        <v>13786</v>
      </c>
      <c r="Z5237" s="144" t="s">
        <v>13787</v>
      </c>
      <c r="AA5237" s="160">
        <v>1643</v>
      </c>
    </row>
    <row r="5238" spans="1:27" ht="45" customHeight="1" x14ac:dyDescent="0.25">
      <c r="A5238" s="144" t="s">
        <v>36934</v>
      </c>
      <c r="B5238" s="144" t="s">
        <v>15483</v>
      </c>
      <c r="C5238" s="144">
        <v>1</v>
      </c>
      <c r="D5238" s="144"/>
      <c r="E5238" s="144"/>
      <c r="F5238" s="144">
        <v>1</v>
      </c>
      <c r="G5238" s="144">
        <v>200</v>
      </c>
      <c r="H5238" s="144"/>
      <c r="I5238" s="144"/>
      <c r="J5238" s="144"/>
      <c r="K5238" s="144"/>
      <c r="L5238" s="144"/>
      <c r="M5238" s="145" t="s">
        <v>2213</v>
      </c>
      <c r="N5238" s="144" t="s">
        <v>18</v>
      </c>
      <c r="O5238" s="144"/>
      <c r="P5238" s="144" t="s">
        <v>3328</v>
      </c>
      <c r="Q5238" s="144"/>
      <c r="R5238" s="144"/>
      <c r="S5238" s="144" t="s">
        <v>28025</v>
      </c>
      <c r="T5238" s="144" t="s">
        <v>36935</v>
      </c>
      <c r="U5238" s="144" t="s">
        <v>36934</v>
      </c>
      <c r="V5238" s="144"/>
      <c r="W5238" s="144">
        <v>309310</v>
      </c>
      <c r="X5238" s="144" t="s">
        <v>36936</v>
      </c>
      <c r="Y5238" s="151" t="s">
        <v>36937</v>
      </c>
      <c r="Z5238" s="144" t="s">
        <v>36938</v>
      </c>
      <c r="AA5238" s="160">
        <v>7809</v>
      </c>
    </row>
    <row r="5239" spans="1:27" ht="45" customHeight="1" x14ac:dyDescent="0.25">
      <c r="A5239" s="144" t="s">
        <v>10890</v>
      </c>
      <c r="B5239" s="144" t="s">
        <v>4208</v>
      </c>
      <c r="C5239" s="144"/>
      <c r="D5239" s="144"/>
      <c r="E5239" s="144"/>
      <c r="F5239" s="144">
        <v>1</v>
      </c>
      <c r="G5239" s="144"/>
      <c r="H5239" s="144">
        <v>798</v>
      </c>
      <c r="I5239" s="144">
        <v>290</v>
      </c>
      <c r="J5239" s="144">
        <v>363</v>
      </c>
      <c r="K5239" s="144">
        <v>145</v>
      </c>
      <c r="L5239" s="144"/>
      <c r="M5239" s="145" t="s">
        <v>2213</v>
      </c>
      <c r="N5239" s="144" t="s">
        <v>72</v>
      </c>
      <c r="O5239" s="144"/>
      <c r="P5239" s="144" t="s">
        <v>3502</v>
      </c>
      <c r="Q5239" s="144"/>
      <c r="R5239" s="144"/>
      <c r="S5239" s="144" t="s">
        <v>4193</v>
      </c>
      <c r="T5239" s="144" t="s">
        <v>10891</v>
      </c>
      <c r="U5239" s="144" t="s">
        <v>10890</v>
      </c>
      <c r="V5239" s="144"/>
      <c r="W5239" s="144">
        <v>347523</v>
      </c>
      <c r="X5239" s="144" t="s">
        <v>4733</v>
      </c>
      <c r="Y5239" s="144"/>
      <c r="Z5239" s="144"/>
      <c r="AA5239" s="160">
        <v>1645</v>
      </c>
    </row>
    <row r="5240" spans="1:27" ht="45" customHeight="1" x14ac:dyDescent="0.25">
      <c r="A5240" s="144" t="s">
        <v>21178</v>
      </c>
      <c r="B5240" s="144" t="s">
        <v>20573</v>
      </c>
      <c r="C5240" s="144"/>
      <c r="D5240" s="144"/>
      <c r="E5240" s="144"/>
      <c r="F5240" s="144">
        <v>1</v>
      </c>
      <c r="G5240" s="144"/>
      <c r="H5240" s="144">
        <v>450</v>
      </c>
      <c r="I5240" s="144">
        <v>200</v>
      </c>
      <c r="J5240" s="144">
        <v>200</v>
      </c>
      <c r="K5240" s="144">
        <v>50</v>
      </c>
      <c r="L5240" s="144"/>
      <c r="M5240" s="145" t="s">
        <v>2213</v>
      </c>
      <c r="N5240" s="144" t="s">
        <v>72</v>
      </c>
      <c r="O5240" s="144"/>
      <c r="P5240" s="144" t="s">
        <v>2942</v>
      </c>
      <c r="Q5240" s="144"/>
      <c r="R5240" s="144"/>
      <c r="S5240" s="144" t="s">
        <v>4193</v>
      </c>
      <c r="T5240" s="144" t="s">
        <v>21179</v>
      </c>
      <c r="U5240" s="144" t="s">
        <v>21178</v>
      </c>
      <c r="V5240" s="144"/>
      <c r="W5240" s="144">
        <v>347840</v>
      </c>
      <c r="X5240" s="144" t="s">
        <v>21180</v>
      </c>
      <c r="Y5240" s="144">
        <v>88640000000</v>
      </c>
      <c r="Z5240" s="144" t="s">
        <v>21181</v>
      </c>
      <c r="AA5240" s="161">
        <v>4620</v>
      </c>
    </row>
    <row r="5241" spans="1:27" ht="45" customHeight="1" x14ac:dyDescent="0.25">
      <c r="A5241" s="144" t="s">
        <v>33079</v>
      </c>
      <c r="B5241" s="144" t="s">
        <v>20582</v>
      </c>
      <c r="C5241" s="144">
        <v>19</v>
      </c>
      <c r="D5241" s="144"/>
      <c r="E5241" s="144"/>
      <c r="F5241" s="144">
        <v>1</v>
      </c>
      <c r="G5241" s="144"/>
      <c r="H5241" s="144">
        <v>650</v>
      </c>
      <c r="I5241" s="144">
        <v>300</v>
      </c>
      <c r="J5241" s="144">
        <v>300</v>
      </c>
      <c r="K5241" s="144">
        <v>50</v>
      </c>
      <c r="L5241" s="144"/>
      <c r="M5241" s="145" t="s">
        <v>2213</v>
      </c>
      <c r="N5241" s="144" t="s">
        <v>70</v>
      </c>
      <c r="O5241" s="144"/>
      <c r="P5241" s="144" t="s">
        <v>3088</v>
      </c>
      <c r="Q5241" s="144"/>
      <c r="R5241" s="144"/>
      <c r="S5241" s="144"/>
      <c r="T5241" s="144"/>
      <c r="U5241" s="144" t="s">
        <v>33079</v>
      </c>
      <c r="V5241" s="144"/>
      <c r="W5241" s="144">
        <v>655158</v>
      </c>
      <c r="X5241" s="144" t="s">
        <v>33080</v>
      </c>
      <c r="Y5241" s="149" t="s">
        <v>33081</v>
      </c>
      <c r="Z5241" s="144" t="s">
        <v>33082</v>
      </c>
      <c r="AA5241" s="160">
        <v>7490</v>
      </c>
    </row>
    <row r="5242" spans="1:27" ht="45" customHeight="1" x14ac:dyDescent="0.25">
      <c r="A5242" s="144" t="s">
        <v>10892</v>
      </c>
      <c r="B5242" s="144" t="s">
        <v>4205</v>
      </c>
      <c r="C5242" s="144">
        <v>38</v>
      </c>
      <c r="D5242" s="144" t="s">
        <v>4286</v>
      </c>
      <c r="E5242" s="144"/>
      <c r="F5242" s="144">
        <v>1</v>
      </c>
      <c r="G5242" s="144">
        <v>350</v>
      </c>
      <c r="H5242" s="144"/>
      <c r="I5242" s="144"/>
      <c r="J5242" s="144"/>
      <c r="K5242" s="144"/>
      <c r="L5242" s="144"/>
      <c r="M5242" s="145" t="s">
        <v>2213</v>
      </c>
      <c r="N5242" s="144" t="s">
        <v>31</v>
      </c>
      <c r="O5242" s="144"/>
      <c r="P5242" s="144" t="s">
        <v>13854</v>
      </c>
      <c r="Q5242" s="144"/>
      <c r="R5242" s="144"/>
      <c r="S5242" s="144" t="s">
        <v>4189</v>
      </c>
      <c r="T5242" s="144" t="s">
        <v>5055</v>
      </c>
      <c r="U5242" s="144" t="s">
        <v>10892</v>
      </c>
      <c r="V5242" s="144"/>
      <c r="W5242" s="144">
        <v>652740</v>
      </c>
      <c r="X5242" s="144" t="s">
        <v>10893</v>
      </c>
      <c r="Y5242" s="144" t="s">
        <v>10894</v>
      </c>
      <c r="Z5242" s="144" t="s">
        <v>10895</v>
      </c>
      <c r="AA5242" s="160">
        <v>1646</v>
      </c>
    </row>
    <row r="5243" spans="1:27" ht="45" customHeight="1" x14ac:dyDescent="0.25">
      <c r="A5243" s="144" t="s">
        <v>10896</v>
      </c>
      <c r="B5243" s="144" t="s">
        <v>5241</v>
      </c>
      <c r="C5243" s="144"/>
      <c r="D5243" s="144"/>
      <c r="E5243" s="144"/>
      <c r="F5243" s="144">
        <v>2</v>
      </c>
      <c r="G5243" s="144"/>
      <c r="H5243" s="144"/>
      <c r="I5243" s="144"/>
      <c r="J5243" s="144"/>
      <c r="K5243" s="144"/>
      <c r="L5243" s="144">
        <v>150</v>
      </c>
      <c r="M5243" s="145" t="s">
        <v>2213</v>
      </c>
      <c r="N5243" s="144" t="s">
        <v>54</v>
      </c>
      <c r="O5243" s="144"/>
      <c r="P5243" s="144" t="s">
        <v>4086</v>
      </c>
      <c r="Q5243" s="144"/>
      <c r="R5243" s="144"/>
      <c r="S5243" s="144"/>
      <c r="T5243" s="144"/>
      <c r="U5243" s="144" t="s">
        <v>10896</v>
      </c>
      <c r="V5243" s="144"/>
      <c r="W5243" s="144">
        <v>453263</v>
      </c>
      <c r="X5243" s="144" t="s">
        <v>10897</v>
      </c>
      <c r="Y5243" s="144"/>
      <c r="Z5243" s="144" t="s">
        <v>10898</v>
      </c>
      <c r="AA5243" s="160">
        <v>1647</v>
      </c>
    </row>
    <row r="5244" spans="1:27" ht="45" customHeight="1" x14ac:dyDescent="0.25">
      <c r="A5244" s="144" t="s">
        <v>10899</v>
      </c>
      <c r="B5244" s="144" t="s">
        <v>10900</v>
      </c>
      <c r="C5244" s="144"/>
      <c r="D5244" s="144"/>
      <c r="E5244" s="144"/>
      <c r="F5244" s="144">
        <v>3</v>
      </c>
      <c r="G5244" s="144"/>
      <c r="H5244" s="144"/>
      <c r="I5244" s="144"/>
      <c r="J5244" s="144"/>
      <c r="K5244" s="144"/>
      <c r="L5244" s="144">
        <v>150</v>
      </c>
      <c r="M5244" s="145" t="s">
        <v>2213</v>
      </c>
      <c r="N5244" s="144" t="s">
        <v>23</v>
      </c>
      <c r="O5244" s="144"/>
      <c r="P5244" s="144" t="s">
        <v>3439</v>
      </c>
      <c r="Q5244" s="144"/>
      <c r="R5244" s="144"/>
      <c r="S5244" s="144" t="s">
        <v>4191</v>
      </c>
      <c r="T5244" s="144" t="s">
        <v>10901</v>
      </c>
      <c r="U5244" s="144" t="s">
        <v>10899</v>
      </c>
      <c r="V5244" s="144"/>
      <c r="W5244" s="144">
        <v>397420</v>
      </c>
      <c r="X5244" s="144" t="s">
        <v>10902</v>
      </c>
      <c r="Y5244" s="144"/>
      <c r="Z5244" s="144"/>
      <c r="AA5244" s="160">
        <v>1648</v>
      </c>
    </row>
    <row r="5245" spans="1:27" ht="45" customHeight="1" x14ac:dyDescent="0.25">
      <c r="A5245" s="144" t="s">
        <v>10904</v>
      </c>
      <c r="B5245" s="144" t="s">
        <v>21182</v>
      </c>
      <c r="C5245" s="144"/>
      <c r="D5245" s="144"/>
      <c r="E5245" s="144"/>
      <c r="F5245" s="144">
        <v>2</v>
      </c>
      <c r="G5245" s="144"/>
      <c r="H5245" s="144"/>
      <c r="I5245" s="144"/>
      <c r="J5245" s="144"/>
      <c r="K5245" s="144"/>
      <c r="L5245" s="144">
        <v>150</v>
      </c>
      <c r="M5245" s="145" t="s">
        <v>2213</v>
      </c>
      <c r="N5245" s="144" t="s">
        <v>23</v>
      </c>
      <c r="O5245" s="144"/>
      <c r="P5245" s="144" t="s">
        <v>3846</v>
      </c>
      <c r="Q5245" s="144"/>
      <c r="R5245" s="144"/>
      <c r="S5245" s="144" t="s">
        <v>4189</v>
      </c>
      <c r="T5245" s="144" t="s">
        <v>10905</v>
      </c>
      <c r="U5245" s="144" t="s">
        <v>10904</v>
      </c>
      <c r="V5245" s="144"/>
      <c r="W5245" s="150">
        <v>396900</v>
      </c>
      <c r="X5245" s="144" t="s">
        <v>10906</v>
      </c>
      <c r="Y5245" s="144" t="s">
        <v>10907</v>
      </c>
      <c r="Z5245" s="144" t="s">
        <v>10908</v>
      </c>
      <c r="AA5245" s="160">
        <v>1650</v>
      </c>
    </row>
    <row r="5246" spans="1:27" ht="45" customHeight="1" x14ac:dyDescent="0.25">
      <c r="A5246" s="144" t="s">
        <v>32598</v>
      </c>
      <c r="B5246" s="144" t="s">
        <v>32599</v>
      </c>
      <c r="C5246" s="144"/>
      <c r="D5246" s="144" t="s">
        <v>14329</v>
      </c>
      <c r="E5246" s="144"/>
      <c r="F5246" s="144">
        <v>1</v>
      </c>
      <c r="G5246" s="144">
        <v>200</v>
      </c>
      <c r="H5246" s="144"/>
      <c r="I5246" s="144"/>
      <c r="J5246" s="144"/>
      <c r="K5246" s="144"/>
      <c r="L5246" s="144"/>
      <c r="M5246" s="145" t="s">
        <v>2213</v>
      </c>
      <c r="N5246" s="144" t="s">
        <v>18</v>
      </c>
      <c r="O5246" s="144"/>
      <c r="P5246" s="144" t="s">
        <v>3482</v>
      </c>
      <c r="Q5246" s="144"/>
      <c r="R5246" s="144"/>
      <c r="S5246" s="144" t="s">
        <v>4190</v>
      </c>
      <c r="T5246" s="144" t="s">
        <v>6119</v>
      </c>
      <c r="U5246" s="144" t="s">
        <v>32598</v>
      </c>
      <c r="V5246" s="144"/>
      <c r="W5246" s="144">
        <v>309560</v>
      </c>
      <c r="X5246" s="144"/>
      <c r="Y5246" s="144"/>
      <c r="Z5246" s="144" t="s">
        <v>32600</v>
      </c>
      <c r="AA5246" s="160">
        <v>7388</v>
      </c>
    </row>
    <row r="5247" spans="1:27" ht="45" customHeight="1" x14ac:dyDescent="0.25">
      <c r="A5247" s="144" t="s">
        <v>15002</v>
      </c>
      <c r="B5247" s="144" t="s">
        <v>31375</v>
      </c>
      <c r="C5247" s="144"/>
      <c r="D5247" s="144"/>
      <c r="E5247" s="144"/>
      <c r="F5247" s="144">
        <v>1</v>
      </c>
      <c r="G5247" s="144"/>
      <c r="H5247" s="144">
        <v>800</v>
      </c>
      <c r="I5247" s="144">
        <v>300</v>
      </c>
      <c r="J5247" s="144">
        <v>500</v>
      </c>
      <c r="K5247" s="144"/>
      <c r="L5247" s="144"/>
      <c r="M5247" s="145" t="s">
        <v>2213</v>
      </c>
      <c r="N5247" s="144" t="s">
        <v>23</v>
      </c>
      <c r="O5247" s="144"/>
      <c r="P5247" s="144" t="s">
        <v>2942</v>
      </c>
      <c r="Q5247" s="144"/>
      <c r="R5247" s="144"/>
      <c r="S5247" s="144" t="s">
        <v>4191</v>
      </c>
      <c r="T5247" s="144" t="s">
        <v>10903</v>
      </c>
      <c r="U5247" s="144" t="s">
        <v>15002</v>
      </c>
      <c r="V5247" s="144"/>
      <c r="W5247" s="144">
        <v>396513</v>
      </c>
      <c r="X5247" s="144" t="s">
        <v>15940</v>
      </c>
      <c r="Y5247" s="144">
        <v>84740000000</v>
      </c>
      <c r="Z5247" s="144" t="s">
        <v>31376</v>
      </c>
      <c r="AA5247" s="160">
        <v>3648</v>
      </c>
    </row>
    <row r="5248" spans="1:27" ht="45" customHeight="1" x14ac:dyDescent="0.25">
      <c r="A5248" s="144" t="s">
        <v>15002</v>
      </c>
      <c r="B5248" s="144" t="s">
        <v>31375</v>
      </c>
      <c r="C5248" s="144"/>
      <c r="D5248" s="144"/>
      <c r="E5248" s="144" t="s">
        <v>16479</v>
      </c>
      <c r="F5248" s="144">
        <v>1</v>
      </c>
      <c r="G5248" s="144">
        <v>20</v>
      </c>
      <c r="H5248" s="144"/>
      <c r="I5248" s="144"/>
      <c r="J5248" s="144"/>
      <c r="K5248" s="144"/>
      <c r="L5248" s="144"/>
      <c r="M5248" s="145" t="s">
        <v>2213</v>
      </c>
      <c r="N5248" s="144" t="s">
        <v>23</v>
      </c>
      <c r="O5248" s="144"/>
      <c r="P5248" s="144" t="s">
        <v>2942</v>
      </c>
      <c r="Q5248" s="144"/>
      <c r="R5248" s="144"/>
      <c r="S5248" s="144" t="s">
        <v>4191</v>
      </c>
      <c r="T5248" s="144" t="s">
        <v>10903</v>
      </c>
      <c r="U5248" s="144" t="s">
        <v>15002</v>
      </c>
      <c r="V5248" s="144"/>
      <c r="W5248" s="144">
        <v>396513</v>
      </c>
      <c r="X5248" s="144" t="s">
        <v>15940</v>
      </c>
      <c r="Y5248" s="144"/>
      <c r="Z5248" s="144"/>
      <c r="AA5248" s="160">
        <v>3936</v>
      </c>
    </row>
    <row r="5249" spans="1:27" ht="45" customHeight="1" x14ac:dyDescent="0.25">
      <c r="A5249" s="144" t="s">
        <v>15941</v>
      </c>
      <c r="B5249" s="144" t="s">
        <v>4205</v>
      </c>
      <c r="C5249" s="144">
        <v>110</v>
      </c>
      <c r="D5249" s="144" t="s">
        <v>15942</v>
      </c>
      <c r="E5249" s="144"/>
      <c r="F5249" s="144">
        <v>1</v>
      </c>
      <c r="G5249" s="144">
        <v>390</v>
      </c>
      <c r="H5249" s="144"/>
      <c r="I5249" s="144"/>
      <c r="J5249" s="144"/>
      <c r="K5249" s="144"/>
      <c r="L5249" s="144"/>
      <c r="M5249" s="145" t="s">
        <v>2213</v>
      </c>
      <c r="N5249" s="144" t="s">
        <v>34</v>
      </c>
      <c r="O5249" s="144"/>
      <c r="P5249" s="144" t="s">
        <v>3958</v>
      </c>
      <c r="Q5249" s="144"/>
      <c r="R5249" s="144"/>
      <c r="S5249" s="144"/>
      <c r="T5249" s="144"/>
      <c r="U5249" s="144" t="s">
        <v>15941</v>
      </c>
      <c r="V5249" s="144"/>
      <c r="W5249" s="144">
        <v>354068</v>
      </c>
      <c r="X5249" s="144" t="s">
        <v>21183</v>
      </c>
      <c r="Y5249" s="144" t="s">
        <v>15943</v>
      </c>
      <c r="Z5249" s="144" t="s">
        <v>15944</v>
      </c>
      <c r="AA5249" s="160">
        <v>4072</v>
      </c>
    </row>
    <row r="5250" spans="1:27" ht="45" customHeight="1" x14ac:dyDescent="0.25">
      <c r="A5250" s="144" t="s">
        <v>10910</v>
      </c>
      <c r="B5250" s="144" t="s">
        <v>4205</v>
      </c>
      <c r="C5250" s="144">
        <v>6</v>
      </c>
      <c r="D5250" s="144" t="s">
        <v>6355</v>
      </c>
      <c r="E5250" s="144"/>
      <c r="F5250" s="144">
        <v>1</v>
      </c>
      <c r="G5250" s="144">
        <v>350</v>
      </c>
      <c r="H5250" s="144"/>
      <c r="I5250" s="144"/>
      <c r="J5250" s="144"/>
      <c r="K5250" s="144"/>
      <c r="L5250" s="144"/>
      <c r="M5250" s="145" t="s">
        <v>2213</v>
      </c>
      <c r="N5250" s="144" t="s">
        <v>84</v>
      </c>
      <c r="O5250" s="144"/>
      <c r="P5250" s="144" t="s">
        <v>3154</v>
      </c>
      <c r="Q5250" s="144"/>
      <c r="R5250" s="144"/>
      <c r="S5250" s="144" t="s">
        <v>4189</v>
      </c>
      <c r="T5250" s="144" t="s">
        <v>10911</v>
      </c>
      <c r="U5250" s="144" t="s">
        <v>10910</v>
      </c>
      <c r="V5250" s="144"/>
      <c r="W5250" s="144">
        <v>301260</v>
      </c>
      <c r="X5250" s="144" t="s">
        <v>10912</v>
      </c>
      <c r="Y5250" s="144"/>
      <c r="Z5250" s="144"/>
      <c r="AA5250" s="160">
        <v>1653</v>
      </c>
    </row>
    <row r="5251" spans="1:27" ht="45" customHeight="1" x14ac:dyDescent="0.25">
      <c r="A5251" s="144" t="s">
        <v>10914</v>
      </c>
      <c r="B5251" s="144" t="s">
        <v>4416</v>
      </c>
      <c r="C5251" s="144"/>
      <c r="D5251" s="144"/>
      <c r="E5251" s="144"/>
      <c r="F5251" s="144">
        <v>3</v>
      </c>
      <c r="G5251" s="144"/>
      <c r="H5251" s="144"/>
      <c r="I5251" s="144"/>
      <c r="J5251" s="144"/>
      <c r="K5251" s="144"/>
      <c r="L5251" s="144">
        <v>150</v>
      </c>
      <c r="M5251" s="145" t="s">
        <v>2213</v>
      </c>
      <c r="N5251" s="144" t="s">
        <v>45</v>
      </c>
      <c r="O5251" s="144"/>
      <c r="P5251" s="144" t="s">
        <v>3187</v>
      </c>
      <c r="Q5251" s="144"/>
      <c r="R5251" s="144"/>
      <c r="S5251" s="144" t="s">
        <v>4190</v>
      </c>
      <c r="T5251" s="144" t="s">
        <v>10915</v>
      </c>
      <c r="U5251" s="144" t="s">
        <v>10914</v>
      </c>
      <c r="V5251" s="144"/>
      <c r="W5251" s="144">
        <v>646432</v>
      </c>
      <c r="X5251" s="144" t="s">
        <v>10916</v>
      </c>
      <c r="Y5251" s="150"/>
      <c r="Z5251" s="144" t="s">
        <v>10917</v>
      </c>
      <c r="AA5251" s="160">
        <v>1654</v>
      </c>
    </row>
    <row r="5252" spans="1:27" ht="45" customHeight="1" x14ac:dyDescent="0.25">
      <c r="A5252" s="144" t="s">
        <v>10918</v>
      </c>
      <c r="B5252" s="144" t="s">
        <v>4208</v>
      </c>
      <c r="C5252" s="144"/>
      <c r="D5252" s="144"/>
      <c r="E5252" s="144"/>
      <c r="F5252" s="144">
        <v>1</v>
      </c>
      <c r="G5252" s="144"/>
      <c r="H5252" s="144">
        <v>798</v>
      </c>
      <c r="I5252" s="144">
        <v>290</v>
      </c>
      <c r="J5252" s="144">
        <v>363</v>
      </c>
      <c r="K5252" s="144">
        <v>145</v>
      </c>
      <c r="L5252" s="144"/>
      <c r="M5252" s="145" t="s">
        <v>2213</v>
      </c>
      <c r="N5252" s="144" t="s">
        <v>38</v>
      </c>
      <c r="O5252" s="144"/>
      <c r="P5252" s="144" t="s">
        <v>3397</v>
      </c>
      <c r="Q5252" s="144"/>
      <c r="R5252" s="144"/>
      <c r="S5252" s="144" t="s">
        <v>4191</v>
      </c>
      <c r="T5252" s="144" t="s">
        <v>10919</v>
      </c>
      <c r="U5252" s="144" t="s">
        <v>10918</v>
      </c>
      <c r="V5252" s="144"/>
      <c r="W5252" s="144">
        <v>187021</v>
      </c>
      <c r="X5252" s="144" t="s">
        <v>10920</v>
      </c>
      <c r="Y5252" s="144"/>
      <c r="Z5252" s="144"/>
      <c r="AA5252" s="160">
        <v>1655</v>
      </c>
    </row>
    <row r="5253" spans="1:27" ht="45" customHeight="1" x14ac:dyDescent="0.25">
      <c r="A5253" s="144" t="s">
        <v>15945</v>
      </c>
      <c r="B5253" s="144" t="s">
        <v>15946</v>
      </c>
      <c r="C5253" s="144"/>
      <c r="D5253" s="144"/>
      <c r="E5253" s="144"/>
      <c r="F5253" s="144">
        <v>3</v>
      </c>
      <c r="G5253" s="144"/>
      <c r="H5253" s="144"/>
      <c r="I5253" s="144"/>
      <c r="J5253" s="144"/>
      <c r="K5253" s="144"/>
      <c r="L5253" s="144">
        <v>150</v>
      </c>
      <c r="M5253" s="145" t="s">
        <v>2213</v>
      </c>
      <c r="N5253" s="144" t="s">
        <v>19</v>
      </c>
      <c r="O5253" s="144"/>
      <c r="P5253" s="144" t="s">
        <v>3107</v>
      </c>
      <c r="Q5253" s="144"/>
      <c r="R5253" s="144"/>
      <c r="S5253" s="144" t="s">
        <v>4190</v>
      </c>
      <c r="T5253" s="144" t="s">
        <v>7566</v>
      </c>
      <c r="U5253" s="144" t="s">
        <v>15945</v>
      </c>
      <c r="V5253" s="144"/>
      <c r="W5253" s="144">
        <v>243040</v>
      </c>
      <c r="X5253" s="144" t="s">
        <v>21184</v>
      </c>
      <c r="Y5253" s="144">
        <v>89210000000</v>
      </c>
      <c r="Z5253" s="144" t="s">
        <v>15947</v>
      </c>
      <c r="AA5253" s="160">
        <v>3904</v>
      </c>
    </row>
    <row r="5254" spans="1:27" ht="45" customHeight="1" x14ac:dyDescent="0.25">
      <c r="A5254" s="144" t="s">
        <v>10923</v>
      </c>
      <c r="B5254" s="144" t="s">
        <v>4416</v>
      </c>
      <c r="C5254" s="144">
        <v>52</v>
      </c>
      <c r="D5254" s="144"/>
      <c r="E5254" s="144"/>
      <c r="F5254" s="144">
        <v>3</v>
      </c>
      <c r="G5254" s="144"/>
      <c r="H5254" s="144"/>
      <c r="I5254" s="144"/>
      <c r="J5254" s="144"/>
      <c r="K5254" s="144"/>
      <c r="L5254" s="144">
        <v>150</v>
      </c>
      <c r="M5254" s="145" t="s">
        <v>2213</v>
      </c>
      <c r="N5254" s="144" t="s">
        <v>89</v>
      </c>
      <c r="O5254" s="144"/>
      <c r="P5254" s="144" t="s">
        <v>17558</v>
      </c>
      <c r="Q5254" s="144"/>
      <c r="R5254" s="144"/>
      <c r="S5254" s="144"/>
      <c r="T5254" s="144"/>
      <c r="U5254" s="144" t="s">
        <v>10923</v>
      </c>
      <c r="V5254" s="144"/>
      <c r="W5254" s="144">
        <v>455019</v>
      </c>
      <c r="X5254" s="144" t="s">
        <v>13334</v>
      </c>
      <c r="Y5254" s="144"/>
      <c r="Z5254" s="144"/>
      <c r="AA5254" s="160">
        <v>1657</v>
      </c>
    </row>
    <row r="5255" spans="1:27" ht="45" customHeight="1" x14ac:dyDescent="0.25">
      <c r="A5255" s="144" t="s">
        <v>10924</v>
      </c>
      <c r="B5255" s="144" t="s">
        <v>4762</v>
      </c>
      <c r="C5255" s="144"/>
      <c r="D5255" s="144"/>
      <c r="E5255" s="144"/>
      <c r="F5255" s="144">
        <v>3</v>
      </c>
      <c r="G5255" s="144"/>
      <c r="H5255" s="144"/>
      <c r="I5255" s="144"/>
      <c r="J5255" s="144"/>
      <c r="K5255" s="144"/>
      <c r="L5255" s="144">
        <v>150</v>
      </c>
      <c r="M5255" s="145" t="s">
        <v>2213</v>
      </c>
      <c r="N5255" s="144" t="s">
        <v>92</v>
      </c>
      <c r="O5255" s="144"/>
      <c r="P5255" s="144" t="s">
        <v>30616</v>
      </c>
      <c r="Q5255" s="144"/>
      <c r="R5255" s="144"/>
      <c r="S5255" s="144" t="s">
        <v>4191</v>
      </c>
      <c r="T5255" s="144" t="s">
        <v>10925</v>
      </c>
      <c r="U5255" s="144" t="s">
        <v>10924</v>
      </c>
      <c r="V5255" s="144"/>
      <c r="W5255" s="144">
        <v>629721</v>
      </c>
      <c r="X5255" s="144" t="s">
        <v>10926</v>
      </c>
      <c r="Y5255" s="144"/>
      <c r="Z5255" s="144"/>
      <c r="AA5255" s="160">
        <v>1658</v>
      </c>
    </row>
    <row r="5256" spans="1:27" ht="45" customHeight="1" x14ac:dyDescent="0.25">
      <c r="A5256" s="144" t="s">
        <v>23323</v>
      </c>
      <c r="B5256" s="144" t="s">
        <v>23324</v>
      </c>
      <c r="C5256" s="144">
        <v>5</v>
      </c>
      <c r="D5256" s="144" t="s">
        <v>4225</v>
      </c>
      <c r="E5256" s="144"/>
      <c r="F5256" s="144">
        <v>1</v>
      </c>
      <c r="G5256" s="144">
        <v>420</v>
      </c>
      <c r="H5256" s="144"/>
      <c r="I5256" s="144"/>
      <c r="J5256" s="144"/>
      <c r="K5256" s="144"/>
      <c r="L5256" s="144"/>
      <c r="M5256" s="145" t="s">
        <v>2213</v>
      </c>
      <c r="N5256" s="144" t="s">
        <v>50</v>
      </c>
      <c r="O5256" s="144"/>
      <c r="P5256" s="144" t="s">
        <v>30580</v>
      </c>
      <c r="Q5256" s="144"/>
      <c r="R5256" s="144"/>
      <c r="S5256" s="144"/>
      <c r="T5256" s="144"/>
      <c r="U5256" s="144" t="s">
        <v>23323</v>
      </c>
      <c r="V5256" s="144"/>
      <c r="W5256" s="144">
        <v>692132</v>
      </c>
      <c r="X5256" s="144" t="s">
        <v>23325</v>
      </c>
      <c r="Y5256" s="144"/>
      <c r="Z5256" s="144" t="s">
        <v>23326</v>
      </c>
      <c r="AA5256" s="160">
        <v>5806</v>
      </c>
    </row>
    <row r="5257" spans="1:27" ht="45" customHeight="1" x14ac:dyDescent="0.25">
      <c r="A5257" s="144" t="s">
        <v>24376</v>
      </c>
      <c r="B5257" s="144" t="s">
        <v>24377</v>
      </c>
      <c r="C5257" s="144"/>
      <c r="D5257" s="144" t="s">
        <v>8122</v>
      </c>
      <c r="E5257" s="144"/>
      <c r="F5257" s="144">
        <v>2</v>
      </c>
      <c r="G5257" s="144"/>
      <c r="H5257" s="144"/>
      <c r="I5257" s="144"/>
      <c r="J5257" s="144"/>
      <c r="K5257" s="144"/>
      <c r="L5257" s="144">
        <v>150</v>
      </c>
      <c r="M5257" s="145" t="s">
        <v>2213</v>
      </c>
      <c r="N5257" s="144" t="s">
        <v>75</v>
      </c>
      <c r="O5257" s="144"/>
      <c r="P5257" s="144" t="s">
        <v>2497</v>
      </c>
      <c r="Q5257" s="144"/>
      <c r="R5257" s="144"/>
      <c r="S5257" s="144"/>
      <c r="T5257" s="144"/>
      <c r="U5257" s="144" t="s">
        <v>24376</v>
      </c>
      <c r="V5257" s="144"/>
      <c r="W5257" s="144">
        <v>194352</v>
      </c>
      <c r="X5257" s="144" t="s">
        <v>24378</v>
      </c>
      <c r="Y5257" s="144" t="s">
        <v>24379</v>
      </c>
      <c r="Z5257" s="144" t="s">
        <v>24380</v>
      </c>
      <c r="AA5257" s="160">
        <v>6179</v>
      </c>
    </row>
    <row r="5258" spans="1:27" ht="45" customHeight="1" x14ac:dyDescent="0.25">
      <c r="A5258" s="144" t="s">
        <v>21187</v>
      </c>
      <c r="B5258" s="144" t="s">
        <v>15377</v>
      </c>
      <c r="C5258" s="144"/>
      <c r="D5258" s="144" t="s">
        <v>5218</v>
      </c>
      <c r="E5258" s="144"/>
      <c r="F5258" s="144">
        <v>1</v>
      </c>
      <c r="G5258" s="144">
        <v>350</v>
      </c>
      <c r="H5258" s="144"/>
      <c r="I5258" s="144"/>
      <c r="J5258" s="144"/>
      <c r="K5258" s="144"/>
      <c r="L5258" s="144"/>
      <c r="M5258" s="145" t="s">
        <v>2213</v>
      </c>
      <c r="N5258" s="144" t="s">
        <v>18</v>
      </c>
      <c r="O5258" s="144"/>
      <c r="P5258" s="144" t="s">
        <v>17727</v>
      </c>
      <c r="Q5258" s="144" t="s">
        <v>4189</v>
      </c>
      <c r="R5258" s="144" t="s">
        <v>5219</v>
      </c>
      <c r="S5258" s="144" t="s">
        <v>4189</v>
      </c>
      <c r="T5258" s="144" t="s">
        <v>5219</v>
      </c>
      <c r="U5258" s="144" t="s">
        <v>21187</v>
      </c>
      <c r="V5258" s="144"/>
      <c r="W5258" s="144">
        <v>309070</v>
      </c>
      <c r="X5258" s="144" t="s">
        <v>5220</v>
      </c>
      <c r="Y5258" s="144" t="s">
        <v>5221</v>
      </c>
      <c r="Z5258" s="144" t="s">
        <v>5222</v>
      </c>
      <c r="AA5258" s="160">
        <v>2617</v>
      </c>
    </row>
    <row r="5259" spans="1:27" ht="45" customHeight="1" x14ac:dyDescent="0.25">
      <c r="A5259" s="144" t="s">
        <v>10927</v>
      </c>
      <c r="B5259" s="144" t="s">
        <v>15377</v>
      </c>
      <c r="C5259" s="144"/>
      <c r="D5259" s="144" t="s">
        <v>10928</v>
      </c>
      <c r="E5259" s="144"/>
      <c r="F5259" s="144">
        <v>1</v>
      </c>
      <c r="G5259" s="144">
        <v>350</v>
      </c>
      <c r="H5259" s="144"/>
      <c r="I5259" s="144"/>
      <c r="J5259" s="144"/>
      <c r="K5259" s="144"/>
      <c r="L5259" s="144"/>
      <c r="M5259" s="145" t="s">
        <v>2213</v>
      </c>
      <c r="N5259" s="144" t="s">
        <v>18</v>
      </c>
      <c r="O5259" s="144"/>
      <c r="P5259" s="144" t="s">
        <v>17727</v>
      </c>
      <c r="Q5259" s="144"/>
      <c r="R5259" s="144"/>
      <c r="S5259" s="144" t="s">
        <v>4189</v>
      </c>
      <c r="T5259" s="144" t="s">
        <v>5219</v>
      </c>
      <c r="U5259" s="144" t="s">
        <v>10927</v>
      </c>
      <c r="V5259" s="144"/>
      <c r="W5259" s="144">
        <v>309070</v>
      </c>
      <c r="X5259" s="155" t="s">
        <v>10929</v>
      </c>
      <c r="Y5259" s="144">
        <v>31456</v>
      </c>
      <c r="Z5259" s="144" t="s">
        <v>10930</v>
      </c>
      <c r="AA5259" s="160">
        <v>1659</v>
      </c>
    </row>
    <row r="5260" spans="1:27" ht="45" customHeight="1" x14ac:dyDescent="0.25">
      <c r="A5260" s="144" t="s">
        <v>10931</v>
      </c>
      <c r="B5260" s="144" t="s">
        <v>4205</v>
      </c>
      <c r="C5260" s="144"/>
      <c r="D5260" s="144" t="s">
        <v>4286</v>
      </c>
      <c r="E5260" s="144"/>
      <c r="F5260" s="144">
        <v>1</v>
      </c>
      <c r="G5260" s="144">
        <v>200</v>
      </c>
      <c r="H5260" s="144"/>
      <c r="I5260" s="144"/>
      <c r="J5260" s="144"/>
      <c r="K5260" s="144"/>
      <c r="L5260" s="144"/>
      <c r="M5260" s="145" t="s">
        <v>2213</v>
      </c>
      <c r="N5260" s="144" t="s">
        <v>55</v>
      </c>
      <c r="O5260" s="144"/>
      <c r="P5260" s="144" t="s">
        <v>3132</v>
      </c>
      <c r="Q5260" s="144"/>
      <c r="R5260" s="144"/>
      <c r="S5260" s="144" t="s">
        <v>4190</v>
      </c>
      <c r="T5260" s="144" t="s">
        <v>8549</v>
      </c>
      <c r="U5260" s="144" t="s">
        <v>10931</v>
      </c>
      <c r="V5260" s="144"/>
      <c r="W5260" s="144">
        <v>671564</v>
      </c>
      <c r="X5260" s="144" t="s">
        <v>21188</v>
      </c>
      <c r="Y5260" s="144" t="s">
        <v>10932</v>
      </c>
      <c r="Z5260" s="144"/>
      <c r="AA5260" s="160">
        <v>1660</v>
      </c>
    </row>
    <row r="5261" spans="1:27" ht="45" customHeight="1" x14ac:dyDescent="0.25">
      <c r="A5261" s="144" t="s">
        <v>21189</v>
      </c>
      <c r="B5261" s="144" t="s">
        <v>23327</v>
      </c>
      <c r="C5261" s="144"/>
      <c r="D5261" s="144"/>
      <c r="E5261" s="144"/>
      <c r="F5261" s="144">
        <v>1</v>
      </c>
      <c r="G5261" s="144"/>
      <c r="H5261" s="144">
        <v>260</v>
      </c>
      <c r="I5261" s="144">
        <v>120</v>
      </c>
      <c r="J5261" s="144">
        <v>90</v>
      </c>
      <c r="K5261" s="144">
        <v>50</v>
      </c>
      <c r="L5261" s="144"/>
      <c r="M5261" s="145" t="s">
        <v>2213</v>
      </c>
      <c r="N5261" s="144" t="s">
        <v>21</v>
      </c>
      <c r="O5261" s="144"/>
      <c r="P5261" s="144" t="s">
        <v>3818</v>
      </c>
      <c r="Q5261" s="145"/>
      <c r="R5261" s="144"/>
      <c r="S5261" s="144" t="s">
        <v>4190</v>
      </c>
      <c r="T5261" s="144" t="s">
        <v>12748</v>
      </c>
      <c r="U5261" s="144" t="s">
        <v>21189</v>
      </c>
      <c r="V5261" s="144"/>
      <c r="W5261" s="144">
        <v>404197</v>
      </c>
      <c r="X5261" s="144" t="s">
        <v>21190</v>
      </c>
      <c r="Y5261" s="144" t="s">
        <v>21192</v>
      </c>
      <c r="Z5261" s="144" t="s">
        <v>21191</v>
      </c>
      <c r="AA5261" s="160">
        <v>5621</v>
      </c>
    </row>
    <row r="5262" spans="1:27" ht="45" customHeight="1" x14ac:dyDescent="0.25">
      <c r="A5262" s="144" t="s">
        <v>36140</v>
      </c>
      <c r="B5262" s="144" t="s">
        <v>36939</v>
      </c>
      <c r="C5262" s="144"/>
      <c r="D5262" s="144"/>
      <c r="E5262" s="144"/>
      <c r="F5262" s="144">
        <v>1</v>
      </c>
      <c r="G5262" s="144"/>
      <c r="H5262" s="144">
        <v>320</v>
      </c>
      <c r="I5262" s="144">
        <v>100</v>
      </c>
      <c r="J5262" s="144">
        <v>150</v>
      </c>
      <c r="K5262" s="144">
        <v>70</v>
      </c>
      <c r="L5262" s="144"/>
      <c r="M5262" s="145" t="s">
        <v>2213</v>
      </c>
      <c r="N5262" s="144" t="s">
        <v>18</v>
      </c>
      <c r="O5262" s="144"/>
      <c r="P5262" s="144" t="s">
        <v>2545</v>
      </c>
      <c r="Q5262" s="144"/>
      <c r="R5262" s="144"/>
      <c r="S5262" s="144" t="s">
        <v>15453</v>
      </c>
      <c r="T5262" s="144" t="s">
        <v>36141</v>
      </c>
      <c r="U5262" s="144" t="s">
        <v>36140</v>
      </c>
      <c r="V5262" s="144"/>
      <c r="W5262" s="144">
        <v>309910</v>
      </c>
      <c r="X5262" s="144" t="s">
        <v>36940</v>
      </c>
      <c r="Y5262" s="144">
        <v>84720000000</v>
      </c>
      <c r="Z5262" s="144" t="s">
        <v>36143</v>
      </c>
      <c r="AA5262" s="160">
        <v>7689</v>
      </c>
    </row>
    <row r="5263" spans="1:27" ht="45" customHeight="1" x14ac:dyDescent="0.25">
      <c r="A5263" s="144" t="s">
        <v>36140</v>
      </c>
      <c r="B5263" s="144" t="s">
        <v>36939</v>
      </c>
      <c r="C5263" s="144"/>
      <c r="D5263" s="144"/>
      <c r="E5263" s="144" t="s">
        <v>32264</v>
      </c>
      <c r="F5263" s="144">
        <v>1</v>
      </c>
      <c r="G5263" s="144">
        <v>150</v>
      </c>
      <c r="H5263" s="144"/>
      <c r="I5263" s="144"/>
      <c r="J5263" s="144"/>
      <c r="K5263" s="144"/>
      <c r="L5263" s="144"/>
      <c r="M5263" s="145" t="s">
        <v>2213</v>
      </c>
      <c r="N5263" s="144" t="s">
        <v>18</v>
      </c>
      <c r="O5263" s="144"/>
      <c r="P5263" s="144" t="s">
        <v>2545</v>
      </c>
      <c r="Q5263" s="144"/>
      <c r="R5263" s="144"/>
      <c r="S5263" s="144" t="s">
        <v>15453</v>
      </c>
      <c r="T5263" s="144" t="s">
        <v>36141</v>
      </c>
      <c r="U5263" s="144" t="s">
        <v>36140</v>
      </c>
      <c r="V5263" s="144" t="s">
        <v>36142</v>
      </c>
      <c r="W5263" s="144">
        <v>309910</v>
      </c>
      <c r="X5263" s="144" t="s">
        <v>36941</v>
      </c>
      <c r="Y5263" s="144">
        <v>84720000000</v>
      </c>
      <c r="Z5263" s="144" t="s">
        <v>36942</v>
      </c>
      <c r="AA5263" s="161">
        <v>7690</v>
      </c>
    </row>
    <row r="5264" spans="1:27" ht="45" customHeight="1" x14ac:dyDescent="0.25">
      <c r="A5264" s="144" t="s">
        <v>10935</v>
      </c>
      <c r="B5264" s="144" t="s">
        <v>4208</v>
      </c>
      <c r="C5264" s="144">
        <v>85</v>
      </c>
      <c r="D5264" s="144"/>
      <c r="E5264" s="144"/>
      <c r="F5264" s="144">
        <v>1</v>
      </c>
      <c r="G5264" s="144"/>
      <c r="H5264" s="144">
        <v>1199</v>
      </c>
      <c r="I5264" s="144">
        <v>436</v>
      </c>
      <c r="J5264" s="144">
        <v>545</v>
      </c>
      <c r="K5264" s="144">
        <v>218</v>
      </c>
      <c r="L5264" s="144"/>
      <c r="M5264" s="145" t="s">
        <v>2213</v>
      </c>
      <c r="N5264" s="144" t="s">
        <v>86</v>
      </c>
      <c r="O5264" s="144"/>
      <c r="P5264" s="144" t="s">
        <v>3568</v>
      </c>
      <c r="Q5264" s="144"/>
      <c r="R5264" s="144"/>
      <c r="S5264" s="144"/>
      <c r="T5264" s="144"/>
      <c r="U5264" s="144" t="s">
        <v>10935</v>
      </c>
      <c r="V5264" s="144"/>
      <c r="W5264" s="144">
        <v>432054</v>
      </c>
      <c r="X5264" s="144" t="s">
        <v>23328</v>
      </c>
      <c r="Y5264" s="151" t="s">
        <v>10936</v>
      </c>
      <c r="Z5264" s="144" t="s">
        <v>10937</v>
      </c>
      <c r="AA5264" s="160">
        <v>1663</v>
      </c>
    </row>
    <row r="5265" spans="1:27" ht="45" customHeight="1" x14ac:dyDescent="0.25">
      <c r="A5265" s="144" t="s">
        <v>15003</v>
      </c>
      <c r="B5265" s="144" t="s">
        <v>8926</v>
      </c>
      <c r="C5265" s="144"/>
      <c r="D5265" s="144"/>
      <c r="E5265" s="144"/>
      <c r="F5265" s="144">
        <v>3</v>
      </c>
      <c r="G5265" s="144"/>
      <c r="H5265" s="144"/>
      <c r="I5265" s="144"/>
      <c r="J5265" s="144"/>
      <c r="K5265" s="144"/>
      <c r="L5265" s="144">
        <v>150</v>
      </c>
      <c r="M5265" s="145" t="s">
        <v>2213</v>
      </c>
      <c r="N5265" s="144" t="s">
        <v>113</v>
      </c>
      <c r="O5265" s="144"/>
      <c r="P5265" s="144" t="s">
        <v>2871</v>
      </c>
      <c r="Q5265" s="144"/>
      <c r="R5265" s="144"/>
      <c r="S5265" s="144" t="s">
        <v>4189</v>
      </c>
      <c r="T5265" s="144" t="s">
        <v>15004</v>
      </c>
      <c r="U5265" s="144" t="s">
        <v>15003</v>
      </c>
      <c r="V5265" s="144"/>
      <c r="W5265" s="144">
        <v>174260</v>
      </c>
      <c r="X5265" s="144" t="s">
        <v>21193</v>
      </c>
      <c r="Y5265" s="150" t="s">
        <v>15005</v>
      </c>
      <c r="Z5265" s="144" t="s">
        <v>15006</v>
      </c>
      <c r="AA5265" s="160">
        <v>3649</v>
      </c>
    </row>
    <row r="5266" spans="1:27" ht="45" customHeight="1" x14ac:dyDescent="0.25">
      <c r="A5266" s="144" t="s">
        <v>15007</v>
      </c>
      <c r="B5266" s="144" t="s">
        <v>15948</v>
      </c>
      <c r="C5266" s="144"/>
      <c r="D5266" s="144"/>
      <c r="E5266" s="144"/>
      <c r="F5266" s="144">
        <v>2</v>
      </c>
      <c r="G5266" s="144"/>
      <c r="H5266" s="144"/>
      <c r="I5266" s="144"/>
      <c r="J5266" s="144"/>
      <c r="K5266" s="144"/>
      <c r="L5266" s="144">
        <v>1458</v>
      </c>
      <c r="M5266" s="145" t="s">
        <v>2213</v>
      </c>
      <c r="N5266" s="144" t="s">
        <v>31</v>
      </c>
      <c r="O5266" s="144"/>
      <c r="P5266" s="144" t="s">
        <v>30715</v>
      </c>
      <c r="Q5266" s="144"/>
      <c r="R5266" s="144"/>
      <c r="S5266" s="144" t="s">
        <v>4190</v>
      </c>
      <c r="T5266" s="144" t="s">
        <v>5214</v>
      </c>
      <c r="U5266" s="144" t="s">
        <v>15007</v>
      </c>
      <c r="V5266" s="144"/>
      <c r="W5266" s="144">
        <v>652010</v>
      </c>
      <c r="X5266" s="144" t="s">
        <v>21194</v>
      </c>
      <c r="Y5266" s="144" t="s">
        <v>15008</v>
      </c>
      <c r="Z5266" s="144" t="s">
        <v>14890</v>
      </c>
      <c r="AA5266" s="160">
        <v>3688</v>
      </c>
    </row>
    <row r="5267" spans="1:27" ht="45" customHeight="1" x14ac:dyDescent="0.25">
      <c r="A5267" s="144" t="s">
        <v>36144</v>
      </c>
      <c r="B5267" s="144" t="s">
        <v>36145</v>
      </c>
      <c r="C5267" s="144"/>
      <c r="D5267" s="144"/>
      <c r="E5267" s="144"/>
      <c r="F5267" s="144">
        <v>1</v>
      </c>
      <c r="G5267" s="144"/>
      <c r="H5267" s="144">
        <v>600</v>
      </c>
      <c r="I5267" s="144">
        <v>200</v>
      </c>
      <c r="J5267" s="144">
        <v>300</v>
      </c>
      <c r="K5267" s="144">
        <v>100</v>
      </c>
      <c r="L5267" s="144"/>
      <c r="M5267" s="145" t="s">
        <v>2213</v>
      </c>
      <c r="N5267" s="144" t="s">
        <v>18</v>
      </c>
      <c r="O5267" s="144"/>
      <c r="P5267" s="144" t="s">
        <v>2369</v>
      </c>
      <c r="Q5267" s="144"/>
      <c r="R5267" s="144"/>
      <c r="S5267" s="144" t="s">
        <v>4191</v>
      </c>
      <c r="T5267" s="144" t="s">
        <v>24986</v>
      </c>
      <c r="U5267" s="144" t="s">
        <v>36144</v>
      </c>
      <c r="V5267" s="144"/>
      <c r="W5267" s="144">
        <v>309170</v>
      </c>
      <c r="X5267" s="144" t="s">
        <v>7626</v>
      </c>
      <c r="Y5267" s="167" t="s">
        <v>36146</v>
      </c>
      <c r="Z5267" s="148" t="s">
        <v>36147</v>
      </c>
      <c r="AA5267" s="160">
        <v>7126</v>
      </c>
    </row>
    <row r="5268" spans="1:27" ht="45" customHeight="1" x14ac:dyDescent="0.25">
      <c r="A5268" s="144" t="s">
        <v>10938</v>
      </c>
      <c r="B5268" s="144" t="s">
        <v>15409</v>
      </c>
      <c r="C5268" s="144">
        <v>14</v>
      </c>
      <c r="D5268" s="144"/>
      <c r="E5268" s="144"/>
      <c r="F5268" s="144">
        <v>1</v>
      </c>
      <c r="G5268" s="144"/>
      <c r="H5268" s="144">
        <v>1199</v>
      </c>
      <c r="I5268" s="144">
        <v>436</v>
      </c>
      <c r="J5268" s="144">
        <v>545</v>
      </c>
      <c r="K5268" s="144">
        <v>218</v>
      </c>
      <c r="L5268" s="144"/>
      <c r="M5268" s="145" t="s">
        <v>2213</v>
      </c>
      <c r="N5268" s="144" t="s">
        <v>21</v>
      </c>
      <c r="O5268" s="144"/>
      <c r="P5268" s="144" t="s">
        <v>3052</v>
      </c>
      <c r="Q5268" s="144"/>
      <c r="R5268" s="144"/>
      <c r="S5268" s="144"/>
      <c r="T5268" s="144"/>
      <c r="U5268" s="144" t="s">
        <v>10938</v>
      </c>
      <c r="V5268" s="144"/>
      <c r="W5268" s="144">
        <v>403874</v>
      </c>
      <c r="X5268" s="144" t="s">
        <v>10939</v>
      </c>
      <c r="Y5268" s="144" t="s">
        <v>10940</v>
      </c>
      <c r="Z5268" s="144" t="s">
        <v>31377</v>
      </c>
      <c r="AA5268" s="160">
        <v>1664</v>
      </c>
    </row>
    <row r="5269" spans="1:27" ht="45" customHeight="1" x14ac:dyDescent="0.25">
      <c r="A5269" s="144" t="s">
        <v>23329</v>
      </c>
      <c r="B5269" s="144" t="s">
        <v>4205</v>
      </c>
      <c r="C5269" s="144"/>
      <c r="D5269" s="144" t="s">
        <v>10073</v>
      </c>
      <c r="E5269" s="144"/>
      <c r="F5269" s="144">
        <v>1</v>
      </c>
      <c r="G5269" s="144">
        <v>186</v>
      </c>
      <c r="H5269" s="144"/>
      <c r="I5269" s="144"/>
      <c r="J5269" s="144"/>
      <c r="K5269" s="144"/>
      <c r="L5269" s="144"/>
      <c r="M5269" s="145" t="s">
        <v>2213</v>
      </c>
      <c r="N5269" s="144" t="s">
        <v>76</v>
      </c>
      <c r="O5269" s="144"/>
      <c r="P5269" s="144" t="s">
        <v>2700</v>
      </c>
      <c r="Q5269" s="144" t="s">
        <v>4189</v>
      </c>
      <c r="R5269" s="144" t="s">
        <v>17736</v>
      </c>
      <c r="S5269" s="144"/>
      <c r="T5269" s="144"/>
      <c r="U5269" s="144" t="s">
        <v>23329</v>
      </c>
      <c r="V5269" s="144"/>
      <c r="W5269" s="144">
        <v>412309</v>
      </c>
      <c r="X5269" s="144" t="s">
        <v>23330</v>
      </c>
      <c r="Y5269" s="144">
        <v>89050000000</v>
      </c>
      <c r="Z5269" s="144" t="s">
        <v>23331</v>
      </c>
      <c r="AA5269" s="160">
        <v>5850</v>
      </c>
    </row>
    <row r="5270" spans="1:27" ht="45" customHeight="1" x14ac:dyDescent="0.25">
      <c r="A5270" s="144" t="s">
        <v>26010</v>
      </c>
      <c r="B5270" s="144" t="s">
        <v>15377</v>
      </c>
      <c r="C5270" s="144">
        <v>2</v>
      </c>
      <c r="D5270" s="144"/>
      <c r="E5270" s="144"/>
      <c r="F5270" s="144">
        <v>1</v>
      </c>
      <c r="G5270" s="144">
        <v>150</v>
      </c>
      <c r="H5270" s="144"/>
      <c r="I5270" s="144"/>
      <c r="J5270" s="144"/>
      <c r="K5270" s="144"/>
      <c r="L5270" s="144"/>
      <c r="M5270" s="145" t="s">
        <v>2213</v>
      </c>
      <c r="N5270" s="144" t="s">
        <v>73</v>
      </c>
      <c r="O5270" s="144"/>
      <c r="P5270" s="144" t="s">
        <v>2633</v>
      </c>
      <c r="Q5270" s="144"/>
      <c r="R5270" s="144"/>
      <c r="S5270" s="144"/>
      <c r="T5270" s="144"/>
      <c r="U5270" s="144" t="s">
        <v>26010</v>
      </c>
      <c r="V5270" s="144"/>
      <c r="W5270" s="144">
        <v>391300</v>
      </c>
      <c r="X5270" s="144" t="s">
        <v>21195</v>
      </c>
      <c r="Y5270" s="144" t="s">
        <v>21196</v>
      </c>
      <c r="Z5270" s="144" t="s">
        <v>26011</v>
      </c>
      <c r="AA5270" s="160">
        <v>5532</v>
      </c>
    </row>
    <row r="5271" spans="1:27" ht="45" customHeight="1" x14ac:dyDescent="0.25">
      <c r="A5271" s="144" t="s">
        <v>27623</v>
      </c>
      <c r="B5271" s="144" t="s">
        <v>33343</v>
      </c>
      <c r="C5271" s="144"/>
      <c r="D5271" s="144"/>
      <c r="E5271" s="144"/>
      <c r="F5271" s="144">
        <v>1</v>
      </c>
      <c r="G5271" s="144">
        <v>200</v>
      </c>
      <c r="H5271" s="144"/>
      <c r="I5271" s="144"/>
      <c r="J5271" s="144"/>
      <c r="K5271" s="144"/>
      <c r="L5271" s="144"/>
      <c r="M5271" s="145" t="s">
        <v>2213</v>
      </c>
      <c r="N5271" s="144" t="s">
        <v>18</v>
      </c>
      <c r="O5271" s="144"/>
      <c r="P5271" s="144" t="s">
        <v>2446</v>
      </c>
      <c r="Q5271" s="145" t="s">
        <v>4185</v>
      </c>
      <c r="R5271" s="144" t="s">
        <v>4667</v>
      </c>
      <c r="S5271" s="144" t="s">
        <v>4190</v>
      </c>
      <c r="T5271" s="145" t="s">
        <v>4667</v>
      </c>
      <c r="U5271" s="145" t="s">
        <v>27623</v>
      </c>
      <c r="V5271" s="144"/>
      <c r="W5271" s="144">
        <v>308519</v>
      </c>
      <c r="X5271" s="144" t="s">
        <v>27624</v>
      </c>
      <c r="Y5271" s="144" t="s">
        <v>32601</v>
      </c>
      <c r="Z5271" s="144" t="s">
        <v>32602</v>
      </c>
      <c r="AA5271" s="160">
        <v>6751</v>
      </c>
    </row>
    <row r="5272" spans="1:27" ht="45" customHeight="1" x14ac:dyDescent="0.25">
      <c r="A5272" s="144" t="s">
        <v>10941</v>
      </c>
      <c r="B5272" s="144" t="s">
        <v>4215</v>
      </c>
      <c r="C5272" s="144"/>
      <c r="D5272" s="144"/>
      <c r="E5272" s="144"/>
      <c r="F5272" s="144">
        <v>1</v>
      </c>
      <c r="G5272" s="144"/>
      <c r="H5272" s="144">
        <v>1199</v>
      </c>
      <c r="I5272" s="144">
        <v>436</v>
      </c>
      <c r="J5272" s="144">
        <v>545</v>
      </c>
      <c r="K5272" s="144">
        <v>218</v>
      </c>
      <c r="L5272" s="144"/>
      <c r="M5272" s="145" t="s">
        <v>2213</v>
      </c>
      <c r="N5272" s="144" t="s">
        <v>47</v>
      </c>
      <c r="O5272" s="144"/>
      <c r="P5272" s="144" t="s">
        <v>3128</v>
      </c>
      <c r="Q5272" s="144"/>
      <c r="R5272" s="144"/>
      <c r="S5272" s="144"/>
      <c r="T5272" s="144"/>
      <c r="U5272" s="144" t="s">
        <v>10941</v>
      </c>
      <c r="V5272" s="144"/>
      <c r="W5272" s="144">
        <v>303851</v>
      </c>
      <c r="X5272" s="144" t="s">
        <v>10942</v>
      </c>
      <c r="Y5272" s="150" t="s">
        <v>10943</v>
      </c>
      <c r="Z5272" s="144" t="s">
        <v>10944</v>
      </c>
      <c r="AA5272" s="160">
        <v>1665</v>
      </c>
    </row>
    <row r="5273" spans="1:27" ht="45" customHeight="1" x14ac:dyDescent="0.25">
      <c r="A5273" s="144" t="s">
        <v>21197</v>
      </c>
      <c r="B5273" s="144" t="s">
        <v>16518</v>
      </c>
      <c r="C5273" s="144">
        <v>28</v>
      </c>
      <c r="D5273" s="144"/>
      <c r="E5273" s="144"/>
      <c r="F5273" s="144">
        <v>1</v>
      </c>
      <c r="G5273" s="144"/>
      <c r="H5273" s="144">
        <v>500</v>
      </c>
      <c r="I5273" s="144">
        <v>316</v>
      </c>
      <c r="J5273" s="144">
        <v>100</v>
      </c>
      <c r="K5273" s="144">
        <v>84</v>
      </c>
      <c r="L5273" s="144"/>
      <c r="M5273" s="145" t="s">
        <v>2213</v>
      </c>
      <c r="N5273" s="144" t="s">
        <v>78</v>
      </c>
      <c r="O5273" s="144"/>
      <c r="P5273" s="144" t="s">
        <v>4119</v>
      </c>
      <c r="Q5273" s="144"/>
      <c r="R5273" s="144"/>
      <c r="S5273" s="144"/>
      <c r="T5273" s="144"/>
      <c r="U5273" s="144" t="s">
        <v>21197</v>
      </c>
      <c r="V5273" s="144"/>
      <c r="W5273" s="144">
        <v>623107</v>
      </c>
      <c r="X5273" s="144" t="s">
        <v>21198</v>
      </c>
      <c r="Y5273" s="144" t="s">
        <v>21200</v>
      </c>
      <c r="Z5273" s="144" t="s">
        <v>21199</v>
      </c>
      <c r="AA5273" s="160">
        <v>5642</v>
      </c>
    </row>
    <row r="5274" spans="1:27" ht="45" customHeight="1" x14ac:dyDescent="0.25">
      <c r="A5274" s="144" t="s">
        <v>23332</v>
      </c>
      <c r="B5274" s="144" t="s">
        <v>23333</v>
      </c>
      <c r="C5274" s="144"/>
      <c r="D5274" s="144"/>
      <c r="E5274" s="144"/>
      <c r="F5274" s="144">
        <v>2</v>
      </c>
      <c r="G5274" s="144"/>
      <c r="H5274" s="144"/>
      <c r="I5274" s="144"/>
      <c r="J5274" s="144"/>
      <c r="K5274" s="144"/>
      <c r="L5274" s="144">
        <v>450</v>
      </c>
      <c r="M5274" s="145" t="s">
        <v>2213</v>
      </c>
      <c r="N5274" s="144" t="s">
        <v>85</v>
      </c>
      <c r="O5274" s="144"/>
      <c r="P5274" s="144" t="s">
        <v>2975</v>
      </c>
      <c r="Q5274" s="144"/>
      <c r="R5274" s="144"/>
      <c r="S5274" s="144" t="s">
        <v>4189</v>
      </c>
      <c r="T5274" s="144" t="s">
        <v>23334</v>
      </c>
      <c r="U5274" s="144" t="s">
        <v>23332</v>
      </c>
      <c r="V5274" s="144"/>
      <c r="W5274" s="144">
        <v>627754</v>
      </c>
      <c r="X5274" s="144" t="s">
        <v>15874</v>
      </c>
      <c r="Y5274" s="144">
        <v>89520000000</v>
      </c>
      <c r="Z5274" s="144" t="s">
        <v>23335</v>
      </c>
      <c r="AA5274" s="160">
        <v>643</v>
      </c>
    </row>
    <row r="5275" spans="1:27" ht="45" customHeight="1" x14ac:dyDescent="0.25">
      <c r="A5275" s="144" t="s">
        <v>31378</v>
      </c>
      <c r="B5275" s="144" t="s">
        <v>31379</v>
      </c>
      <c r="C5275" s="144"/>
      <c r="D5275" s="144"/>
      <c r="E5275" s="144"/>
      <c r="F5275" s="144">
        <v>3</v>
      </c>
      <c r="G5275" s="144"/>
      <c r="H5275" s="144"/>
      <c r="I5275" s="144"/>
      <c r="J5275" s="144"/>
      <c r="K5275" s="144"/>
      <c r="L5275" s="144">
        <v>150</v>
      </c>
      <c r="M5275" s="145" t="s">
        <v>2213</v>
      </c>
      <c r="N5275" s="144" t="s">
        <v>27</v>
      </c>
      <c r="O5275" s="144"/>
      <c r="P5275" s="144" t="s">
        <v>14232</v>
      </c>
      <c r="Q5275" s="144"/>
      <c r="R5275" s="144"/>
      <c r="S5275" s="144"/>
      <c r="T5275" s="144"/>
      <c r="U5275" s="144" t="s">
        <v>31378</v>
      </c>
      <c r="V5275" s="144"/>
      <c r="W5275" s="144">
        <v>664043</v>
      </c>
      <c r="X5275" s="144" t="s">
        <v>31380</v>
      </c>
      <c r="Y5275" s="144" t="s">
        <v>31381</v>
      </c>
      <c r="Z5275" s="144" t="s">
        <v>31382</v>
      </c>
      <c r="AA5275" s="160">
        <v>7189</v>
      </c>
    </row>
    <row r="5276" spans="1:27" ht="45" customHeight="1" x14ac:dyDescent="0.25">
      <c r="A5276" s="144" t="s">
        <v>31378</v>
      </c>
      <c r="B5276" s="144" t="s">
        <v>31379</v>
      </c>
      <c r="C5276" s="144"/>
      <c r="D5276" s="144"/>
      <c r="E5276" s="144"/>
      <c r="F5276" s="144">
        <v>3</v>
      </c>
      <c r="G5276" s="144"/>
      <c r="H5276" s="144"/>
      <c r="I5276" s="144"/>
      <c r="J5276" s="144"/>
      <c r="K5276" s="144"/>
      <c r="L5276" s="144">
        <v>150</v>
      </c>
      <c r="M5276" s="145" t="s">
        <v>2213</v>
      </c>
      <c r="N5276" s="144" t="s">
        <v>27</v>
      </c>
      <c r="O5276" s="144"/>
      <c r="P5276" s="144" t="s">
        <v>4029</v>
      </c>
      <c r="Q5276" s="144"/>
      <c r="R5276" s="144"/>
      <c r="S5276" s="144" t="s">
        <v>4189</v>
      </c>
      <c r="T5276" s="144" t="s">
        <v>32603</v>
      </c>
      <c r="U5276" s="144" t="s">
        <v>31378</v>
      </c>
      <c r="V5276" s="144"/>
      <c r="W5276" s="144">
        <v>666032</v>
      </c>
      <c r="X5276" s="144" t="s">
        <v>32604</v>
      </c>
      <c r="Y5276" s="144">
        <v>83960000000</v>
      </c>
      <c r="Z5276" s="144" t="s">
        <v>32605</v>
      </c>
      <c r="AA5276" s="160">
        <v>7274</v>
      </c>
    </row>
    <row r="5277" spans="1:27" ht="45" customHeight="1" x14ac:dyDescent="0.25">
      <c r="A5277" s="144" t="s">
        <v>21201</v>
      </c>
      <c r="B5277" s="144" t="s">
        <v>21202</v>
      </c>
      <c r="C5277" s="144">
        <v>2</v>
      </c>
      <c r="D5277" s="144" t="s">
        <v>4353</v>
      </c>
      <c r="E5277" s="144"/>
      <c r="F5277" s="144">
        <v>1</v>
      </c>
      <c r="G5277" s="144">
        <v>256</v>
      </c>
      <c r="H5277" s="144"/>
      <c r="I5277" s="144"/>
      <c r="J5277" s="144"/>
      <c r="K5277" s="144"/>
      <c r="L5277" s="144"/>
      <c r="M5277" s="145" t="s">
        <v>2213</v>
      </c>
      <c r="N5277" s="144" t="s">
        <v>64</v>
      </c>
      <c r="O5277" s="144"/>
      <c r="P5277" s="144" t="s">
        <v>2754</v>
      </c>
      <c r="Q5277" s="144"/>
      <c r="R5277" s="144"/>
      <c r="S5277" s="144" t="s">
        <v>4191</v>
      </c>
      <c r="T5277" s="144" t="s">
        <v>16185</v>
      </c>
      <c r="U5277" s="144" t="s">
        <v>21201</v>
      </c>
      <c r="V5277" s="144"/>
      <c r="W5277" s="144">
        <v>431370</v>
      </c>
      <c r="X5277" s="144" t="s">
        <v>16186</v>
      </c>
      <c r="Y5277" s="144">
        <v>88340000000</v>
      </c>
      <c r="Z5277" s="144" t="s">
        <v>16187</v>
      </c>
      <c r="AA5277" s="160">
        <v>4144</v>
      </c>
    </row>
    <row r="5278" spans="1:27" ht="45" customHeight="1" x14ac:dyDescent="0.25">
      <c r="A5278" s="144" t="s">
        <v>23336</v>
      </c>
      <c r="B5278" s="144" t="s">
        <v>4208</v>
      </c>
      <c r="C5278" s="144">
        <v>14</v>
      </c>
      <c r="D5278" s="144" t="s">
        <v>23337</v>
      </c>
      <c r="E5278" s="144"/>
      <c r="F5278" s="144">
        <v>1</v>
      </c>
      <c r="G5278" s="144"/>
      <c r="H5278" s="144">
        <v>350</v>
      </c>
      <c r="I5278" s="144">
        <v>200</v>
      </c>
      <c r="J5278" s="144">
        <v>100</v>
      </c>
      <c r="K5278" s="144">
        <v>50</v>
      </c>
      <c r="L5278" s="144"/>
      <c r="M5278" s="145" t="s">
        <v>2213</v>
      </c>
      <c r="N5278" s="144" t="s">
        <v>66</v>
      </c>
      <c r="O5278" s="144"/>
      <c r="P5278" s="144" t="s">
        <v>2489</v>
      </c>
      <c r="Q5278" s="144"/>
      <c r="R5278" s="144"/>
      <c r="S5278" s="144"/>
      <c r="T5278" s="144"/>
      <c r="U5278" s="144" t="s">
        <v>23336</v>
      </c>
      <c r="V5278" s="144"/>
      <c r="W5278" s="144">
        <v>362003</v>
      </c>
      <c r="X5278" s="144" t="s">
        <v>23338</v>
      </c>
      <c r="Y5278" s="150">
        <v>88670000000</v>
      </c>
      <c r="Z5278" s="144" t="s">
        <v>23339</v>
      </c>
      <c r="AA5278" s="160">
        <v>5797</v>
      </c>
    </row>
    <row r="5279" spans="1:27" ht="45" customHeight="1" x14ac:dyDescent="0.25">
      <c r="A5279" s="144" t="s">
        <v>36148</v>
      </c>
      <c r="B5279" s="144" t="s">
        <v>35778</v>
      </c>
      <c r="C5279" s="144"/>
      <c r="D5279" s="144"/>
      <c r="E5279" s="144"/>
      <c r="F5279" s="144">
        <v>1</v>
      </c>
      <c r="G5279" s="144"/>
      <c r="H5279" s="144">
        <v>210</v>
      </c>
      <c r="I5279" s="144">
        <v>100</v>
      </c>
      <c r="J5279" s="144">
        <v>100</v>
      </c>
      <c r="K5279" s="144">
        <v>20</v>
      </c>
      <c r="L5279" s="144"/>
      <c r="M5279" s="145" t="s">
        <v>2213</v>
      </c>
      <c r="N5279" s="144" t="s">
        <v>18</v>
      </c>
      <c r="O5279" s="144"/>
      <c r="P5279" s="144" t="s">
        <v>3275</v>
      </c>
      <c r="Q5279" s="144"/>
      <c r="R5279" s="144"/>
      <c r="S5279" s="144" t="s">
        <v>15453</v>
      </c>
      <c r="T5279" s="144" t="s">
        <v>32701</v>
      </c>
      <c r="U5279" s="144" t="s">
        <v>36148</v>
      </c>
      <c r="V5279" s="144"/>
      <c r="W5279" s="144">
        <v>309014</v>
      </c>
      <c r="X5279" s="144" t="s">
        <v>36149</v>
      </c>
      <c r="Y5279" s="144">
        <v>89510000000</v>
      </c>
      <c r="Z5279" s="144" t="s">
        <v>36150</v>
      </c>
      <c r="AA5279" s="160">
        <v>7654</v>
      </c>
    </row>
    <row r="5280" spans="1:27" ht="45" customHeight="1" x14ac:dyDescent="0.25">
      <c r="A5280" s="144" t="s">
        <v>21203</v>
      </c>
      <c r="B5280" s="144" t="s">
        <v>15377</v>
      </c>
      <c r="C5280" s="144">
        <v>20</v>
      </c>
      <c r="D5280" s="144"/>
      <c r="E5280" s="144"/>
      <c r="F5280" s="144">
        <v>1</v>
      </c>
      <c r="G5280" s="144">
        <v>250</v>
      </c>
      <c r="H5280" s="144"/>
      <c r="I5280" s="144"/>
      <c r="J5280" s="144"/>
      <c r="K5280" s="144"/>
      <c r="L5280" s="144"/>
      <c r="M5280" s="145" t="s">
        <v>2213</v>
      </c>
      <c r="N5280" s="144" t="s">
        <v>50</v>
      </c>
      <c r="O5280" s="144"/>
      <c r="P5280" s="144" t="s">
        <v>2500</v>
      </c>
      <c r="Q5280" s="144"/>
      <c r="R5280" s="144"/>
      <c r="S5280" s="144" t="s">
        <v>4189</v>
      </c>
      <c r="T5280" s="144" t="s">
        <v>6286</v>
      </c>
      <c r="U5280" s="144" t="s">
        <v>21203</v>
      </c>
      <c r="V5280" s="144"/>
      <c r="W5280" s="144">
        <v>692771</v>
      </c>
      <c r="X5280" s="144" t="s">
        <v>21204</v>
      </c>
      <c r="Y5280" s="144" t="s">
        <v>30330</v>
      </c>
      <c r="Z5280" s="144" t="s">
        <v>21205</v>
      </c>
      <c r="AA5280" s="160">
        <v>4815</v>
      </c>
    </row>
    <row r="5281" spans="1:27" ht="45" customHeight="1" x14ac:dyDescent="0.25">
      <c r="A5281" s="144" t="s">
        <v>32606</v>
      </c>
      <c r="B5281" s="144" t="s">
        <v>16391</v>
      </c>
      <c r="C5281" s="144"/>
      <c r="D5281" s="144" t="s">
        <v>15772</v>
      </c>
      <c r="E5281" s="144"/>
      <c r="F5281" s="144">
        <v>2</v>
      </c>
      <c r="G5281" s="144"/>
      <c r="H5281" s="144"/>
      <c r="I5281" s="144"/>
      <c r="J5281" s="144"/>
      <c r="K5281" s="144"/>
      <c r="L5281" s="144">
        <v>850</v>
      </c>
      <c r="M5281" s="145" t="s">
        <v>2213</v>
      </c>
      <c r="N5281" s="144" t="s">
        <v>69</v>
      </c>
      <c r="O5281" s="144"/>
      <c r="P5281" s="144" t="s">
        <v>3514</v>
      </c>
      <c r="Q5281" s="144"/>
      <c r="R5281" s="144"/>
      <c r="S5281" s="144"/>
      <c r="T5281" s="144"/>
      <c r="U5281" s="144" t="s">
        <v>32606</v>
      </c>
      <c r="V5281" s="144"/>
      <c r="W5281" s="144">
        <v>427792</v>
      </c>
      <c r="X5281" s="144" t="s">
        <v>20230</v>
      </c>
      <c r="Y5281" s="144" t="s">
        <v>15773</v>
      </c>
      <c r="Z5281" s="144" t="s">
        <v>15774</v>
      </c>
      <c r="AA5281" s="160">
        <v>3465</v>
      </c>
    </row>
    <row r="5282" spans="1:27" ht="45" customHeight="1" x14ac:dyDescent="0.25">
      <c r="A5282" s="144" t="s">
        <v>12869</v>
      </c>
      <c r="B5282" s="144" t="s">
        <v>4233</v>
      </c>
      <c r="C5282" s="144"/>
      <c r="D5282" s="144" t="s">
        <v>15009</v>
      </c>
      <c r="E5282" s="144"/>
      <c r="F5282" s="144">
        <v>2</v>
      </c>
      <c r="G5282" s="144"/>
      <c r="H5282" s="144"/>
      <c r="I5282" s="144"/>
      <c r="J5282" s="144"/>
      <c r="K5282" s="144"/>
      <c r="L5282" s="144">
        <v>100</v>
      </c>
      <c r="M5282" s="145" t="s">
        <v>2213</v>
      </c>
      <c r="N5282" s="144" t="s">
        <v>42</v>
      </c>
      <c r="O5282" s="144"/>
      <c r="P5282" s="144" t="s">
        <v>31009</v>
      </c>
      <c r="Q5282" s="144"/>
      <c r="R5282" s="144"/>
      <c r="S5282" s="144" t="s">
        <v>4190</v>
      </c>
      <c r="T5282" s="144" t="s">
        <v>12751</v>
      </c>
      <c r="U5282" s="144" t="s">
        <v>12869</v>
      </c>
      <c r="V5282" s="144"/>
      <c r="W5282" s="144">
        <v>141570</v>
      </c>
      <c r="X5282" s="144" t="s">
        <v>21206</v>
      </c>
      <c r="Y5282" s="144" t="s">
        <v>13788</v>
      </c>
      <c r="Z5282" s="144" t="s">
        <v>13789</v>
      </c>
      <c r="AA5282" s="160">
        <v>1666</v>
      </c>
    </row>
    <row r="5283" spans="1:27" ht="45" customHeight="1" x14ac:dyDescent="0.25">
      <c r="A5283" s="144" t="s">
        <v>12869</v>
      </c>
      <c r="B5283" s="144" t="s">
        <v>4233</v>
      </c>
      <c r="C5283" s="144"/>
      <c r="D5283" s="144" t="s">
        <v>15009</v>
      </c>
      <c r="E5283" s="144" t="s">
        <v>32607</v>
      </c>
      <c r="F5283" s="144">
        <v>2</v>
      </c>
      <c r="G5283" s="144"/>
      <c r="H5283" s="144"/>
      <c r="I5283" s="144"/>
      <c r="J5283" s="144"/>
      <c r="K5283" s="144"/>
      <c r="L5283" s="144">
        <v>65</v>
      </c>
      <c r="M5283" s="145" t="s">
        <v>2213</v>
      </c>
      <c r="N5283" s="144" t="s">
        <v>42</v>
      </c>
      <c r="O5283" s="144"/>
      <c r="P5283" s="144" t="s">
        <v>31009</v>
      </c>
      <c r="Q5283" s="144"/>
      <c r="R5283" s="144"/>
      <c r="S5283" s="144" t="s">
        <v>4190</v>
      </c>
      <c r="T5283" s="144" t="s">
        <v>12751</v>
      </c>
      <c r="U5283" s="144" t="s">
        <v>12869</v>
      </c>
      <c r="V5283" s="144" t="s">
        <v>32608</v>
      </c>
      <c r="W5283" s="144">
        <v>141570</v>
      </c>
      <c r="X5283" s="144" t="s">
        <v>32609</v>
      </c>
      <c r="Y5283" s="144" t="s">
        <v>32610</v>
      </c>
      <c r="Z5283" s="144" t="s">
        <v>32611</v>
      </c>
      <c r="AA5283" s="160">
        <v>7218</v>
      </c>
    </row>
    <row r="5284" spans="1:27" ht="45" customHeight="1" x14ac:dyDescent="0.25">
      <c r="A5284" s="144" t="s">
        <v>10945</v>
      </c>
      <c r="B5284" s="144" t="s">
        <v>4205</v>
      </c>
      <c r="C5284" s="144">
        <v>116</v>
      </c>
      <c r="D5284" s="144" t="s">
        <v>4757</v>
      </c>
      <c r="E5284" s="144"/>
      <c r="F5284" s="144">
        <v>1</v>
      </c>
      <c r="G5284" s="144">
        <v>350</v>
      </c>
      <c r="H5284" s="144"/>
      <c r="I5284" s="144"/>
      <c r="J5284" s="144"/>
      <c r="K5284" s="144"/>
      <c r="L5284" s="144"/>
      <c r="M5284" s="145" t="s">
        <v>2213</v>
      </c>
      <c r="N5284" s="144" t="s">
        <v>90</v>
      </c>
      <c r="O5284" s="144"/>
      <c r="P5284" s="144" t="s">
        <v>30649</v>
      </c>
      <c r="Q5284" s="144" t="s">
        <v>4187</v>
      </c>
      <c r="R5284" s="144" t="s">
        <v>4555</v>
      </c>
      <c r="S5284" s="144"/>
      <c r="T5284" s="144"/>
      <c r="U5284" s="144" t="s">
        <v>10945</v>
      </c>
      <c r="V5284" s="144"/>
      <c r="W5284" s="144">
        <v>428035</v>
      </c>
      <c r="X5284" s="144" t="s">
        <v>10946</v>
      </c>
      <c r="Y5284" s="144"/>
      <c r="Z5284" s="144" t="s">
        <v>10947</v>
      </c>
      <c r="AA5284" s="160">
        <v>1667</v>
      </c>
    </row>
    <row r="5285" spans="1:27" ht="45" customHeight="1" x14ac:dyDescent="0.25">
      <c r="A5285" s="144" t="s">
        <v>28745</v>
      </c>
      <c r="B5285" s="144" t="s">
        <v>26787</v>
      </c>
      <c r="C5285" s="144"/>
      <c r="D5285" s="144"/>
      <c r="E5285" s="144"/>
      <c r="F5285" s="144">
        <v>1</v>
      </c>
      <c r="G5285" s="144">
        <v>100</v>
      </c>
      <c r="H5285" s="144"/>
      <c r="I5285" s="144"/>
      <c r="J5285" s="144"/>
      <c r="K5285" s="144"/>
      <c r="L5285" s="144"/>
      <c r="M5285" s="145" t="s">
        <v>2213</v>
      </c>
      <c r="N5285" s="144" t="s">
        <v>69</v>
      </c>
      <c r="O5285" s="144"/>
      <c r="P5285" s="144" t="s">
        <v>3754</v>
      </c>
      <c r="Q5285" s="144"/>
      <c r="R5285" s="144"/>
      <c r="S5285" s="144" t="s">
        <v>15453</v>
      </c>
      <c r="T5285" s="144" t="s">
        <v>26788</v>
      </c>
      <c r="U5285" s="144" t="s">
        <v>28745</v>
      </c>
      <c r="V5285" s="144"/>
      <c r="W5285" s="144">
        <v>427246</v>
      </c>
      <c r="X5285" s="144" t="s">
        <v>26789</v>
      </c>
      <c r="Y5285" s="144" t="s">
        <v>28746</v>
      </c>
      <c r="Z5285" s="144" t="s">
        <v>28747</v>
      </c>
      <c r="AA5285" s="160">
        <v>6246</v>
      </c>
    </row>
    <row r="5286" spans="1:27" ht="45" customHeight="1" x14ac:dyDescent="0.25">
      <c r="A5286" s="144" t="s">
        <v>30331</v>
      </c>
      <c r="B5286" s="144" t="s">
        <v>15377</v>
      </c>
      <c r="C5286" s="144">
        <v>109</v>
      </c>
      <c r="D5286" s="144"/>
      <c r="E5286" s="144"/>
      <c r="F5286" s="144">
        <v>1</v>
      </c>
      <c r="G5286" s="144">
        <v>350</v>
      </c>
      <c r="H5286" s="144"/>
      <c r="I5286" s="144"/>
      <c r="J5286" s="144"/>
      <c r="K5286" s="144"/>
      <c r="L5286" s="144"/>
      <c r="M5286" s="145" t="s">
        <v>2213</v>
      </c>
      <c r="N5286" s="144" t="s">
        <v>17</v>
      </c>
      <c r="O5286" s="144"/>
      <c r="P5286" s="144" t="s">
        <v>2305</v>
      </c>
      <c r="Q5286" s="144" t="s">
        <v>4187</v>
      </c>
      <c r="R5286" s="144" t="s">
        <v>4244</v>
      </c>
      <c r="S5286" s="144"/>
      <c r="T5286" s="144"/>
      <c r="U5286" s="144" t="s">
        <v>30331</v>
      </c>
      <c r="V5286" s="144"/>
      <c r="W5286" s="144">
        <v>414028</v>
      </c>
      <c r="X5286" s="144" t="s">
        <v>10311</v>
      </c>
      <c r="Y5286" s="149"/>
      <c r="Z5286" s="144" t="s">
        <v>30332</v>
      </c>
      <c r="AA5286" s="160">
        <v>2887</v>
      </c>
    </row>
    <row r="5287" spans="1:27" ht="45" customHeight="1" x14ac:dyDescent="0.25">
      <c r="A5287" s="144" t="s">
        <v>10948</v>
      </c>
      <c r="B5287" s="144" t="s">
        <v>4208</v>
      </c>
      <c r="C5287" s="144">
        <v>9</v>
      </c>
      <c r="D5287" s="144"/>
      <c r="E5287" s="144"/>
      <c r="F5287" s="144">
        <v>1</v>
      </c>
      <c r="G5287" s="144"/>
      <c r="H5287" s="144">
        <v>1199</v>
      </c>
      <c r="I5287" s="144">
        <v>436</v>
      </c>
      <c r="J5287" s="144">
        <v>545</v>
      </c>
      <c r="K5287" s="144">
        <v>218</v>
      </c>
      <c r="L5287" s="144"/>
      <c r="M5287" s="145" t="s">
        <v>2213</v>
      </c>
      <c r="N5287" s="144" t="s">
        <v>61</v>
      </c>
      <c r="O5287" s="144"/>
      <c r="P5287" s="144" t="s">
        <v>2819</v>
      </c>
      <c r="Q5287" s="144"/>
      <c r="R5287" s="144"/>
      <c r="S5287" s="144"/>
      <c r="T5287" s="144"/>
      <c r="U5287" s="144" t="s">
        <v>10948</v>
      </c>
      <c r="V5287" s="144"/>
      <c r="W5287" s="144">
        <v>169600</v>
      </c>
      <c r="X5287" s="144" t="s">
        <v>13335</v>
      </c>
      <c r="Y5287" s="144" t="s">
        <v>10949</v>
      </c>
      <c r="Z5287" s="144" t="s">
        <v>10950</v>
      </c>
      <c r="AA5287" s="160">
        <v>1668</v>
      </c>
    </row>
    <row r="5288" spans="1:27" ht="45" customHeight="1" x14ac:dyDescent="0.25">
      <c r="A5288" s="144" t="s">
        <v>32612</v>
      </c>
      <c r="B5288" s="144" t="s">
        <v>32613</v>
      </c>
      <c r="C5288" s="144"/>
      <c r="D5288" s="144"/>
      <c r="E5288" s="144"/>
      <c r="F5288" s="144">
        <v>1</v>
      </c>
      <c r="G5288" s="144"/>
      <c r="H5288" s="144">
        <v>110</v>
      </c>
      <c r="I5288" s="144">
        <v>50</v>
      </c>
      <c r="J5288" s="144">
        <v>50</v>
      </c>
      <c r="K5288" s="144">
        <v>10</v>
      </c>
      <c r="L5288" s="144"/>
      <c r="M5288" s="145" t="s">
        <v>2213</v>
      </c>
      <c r="N5288" s="144" t="s">
        <v>31</v>
      </c>
      <c r="O5288" s="144"/>
      <c r="P5288" s="144" t="s">
        <v>30547</v>
      </c>
      <c r="Q5288" s="144"/>
      <c r="R5288" s="144"/>
      <c r="S5288" s="144" t="s">
        <v>13932</v>
      </c>
      <c r="T5288" s="144" t="s">
        <v>32614</v>
      </c>
      <c r="U5288" s="144" t="s">
        <v>32612</v>
      </c>
      <c r="V5288" s="144"/>
      <c r="W5288" s="144">
        <v>652677</v>
      </c>
      <c r="X5288" s="144" t="s">
        <v>32615</v>
      </c>
      <c r="Y5288" s="144">
        <v>1345760</v>
      </c>
      <c r="Z5288" s="144" t="s">
        <v>32616</v>
      </c>
      <c r="AA5288" s="160">
        <v>7285</v>
      </c>
    </row>
    <row r="5289" spans="1:27" ht="45" customHeight="1" x14ac:dyDescent="0.25">
      <c r="A5289" s="144" t="s">
        <v>36151</v>
      </c>
      <c r="B5289" s="144" t="s">
        <v>15377</v>
      </c>
      <c r="C5289" s="144"/>
      <c r="D5289" s="144" t="s">
        <v>36152</v>
      </c>
      <c r="E5289" s="144"/>
      <c r="F5289" s="144">
        <v>1</v>
      </c>
      <c r="G5289" s="144">
        <v>300</v>
      </c>
      <c r="H5289" s="144"/>
      <c r="I5289" s="144"/>
      <c r="J5289" s="144"/>
      <c r="K5289" s="144"/>
      <c r="L5289" s="144"/>
      <c r="M5289" s="145" t="s">
        <v>2213</v>
      </c>
      <c r="N5289" s="144" t="s">
        <v>20</v>
      </c>
      <c r="O5289" s="144"/>
      <c r="P5289" s="144" t="s">
        <v>2448</v>
      </c>
      <c r="Q5289" s="144"/>
      <c r="R5289" s="144"/>
      <c r="S5289" s="144" t="s">
        <v>4191</v>
      </c>
      <c r="T5289" s="144" t="s">
        <v>36153</v>
      </c>
      <c r="U5289" s="144" t="s">
        <v>36151</v>
      </c>
      <c r="V5289" s="144"/>
      <c r="W5289" s="144">
        <v>601408</v>
      </c>
      <c r="X5289" s="144" t="s">
        <v>36154</v>
      </c>
      <c r="Y5289" s="144" t="s">
        <v>36155</v>
      </c>
      <c r="Z5289" s="144" t="s">
        <v>36156</v>
      </c>
      <c r="AA5289" s="160">
        <v>7626</v>
      </c>
    </row>
    <row r="5290" spans="1:27" ht="45" customHeight="1" x14ac:dyDescent="0.25">
      <c r="A5290" s="144" t="s">
        <v>15010</v>
      </c>
      <c r="B5290" s="144" t="s">
        <v>4205</v>
      </c>
      <c r="C5290" s="144">
        <v>1</v>
      </c>
      <c r="D5290" s="144" t="s">
        <v>15011</v>
      </c>
      <c r="E5290" s="144"/>
      <c r="F5290" s="144">
        <v>1</v>
      </c>
      <c r="G5290" s="144">
        <v>200</v>
      </c>
      <c r="H5290" s="144"/>
      <c r="I5290" s="144"/>
      <c r="J5290" s="144"/>
      <c r="K5290" s="144"/>
      <c r="L5290" s="144"/>
      <c r="M5290" s="145" t="s">
        <v>2213</v>
      </c>
      <c r="N5290" s="144" t="s">
        <v>42</v>
      </c>
      <c r="O5290" s="144"/>
      <c r="P5290" s="144" t="s">
        <v>30984</v>
      </c>
      <c r="Q5290" s="144"/>
      <c r="R5290" s="144"/>
      <c r="S5290" s="144" t="s">
        <v>4189</v>
      </c>
      <c r="T5290" s="144" t="s">
        <v>15950</v>
      </c>
      <c r="U5290" s="144" t="s">
        <v>15010</v>
      </c>
      <c r="V5290" s="144"/>
      <c r="W5290" s="144">
        <v>140404</v>
      </c>
      <c r="X5290" s="144" t="s">
        <v>21207</v>
      </c>
      <c r="Y5290" s="149">
        <v>84970000000</v>
      </c>
      <c r="Z5290" s="144" t="s">
        <v>15012</v>
      </c>
      <c r="AA5290" s="160">
        <v>3701</v>
      </c>
    </row>
    <row r="5291" spans="1:27" ht="45" customHeight="1" x14ac:dyDescent="0.25">
      <c r="A5291" s="144" t="s">
        <v>36943</v>
      </c>
      <c r="B5291" s="144" t="s">
        <v>36944</v>
      </c>
      <c r="C5291" s="144"/>
      <c r="D5291" s="144"/>
      <c r="E5291" s="144"/>
      <c r="F5291" s="144">
        <v>1</v>
      </c>
      <c r="G5291" s="144"/>
      <c r="H5291" s="144">
        <v>220</v>
      </c>
      <c r="I5291" s="144">
        <v>100</v>
      </c>
      <c r="J5291" s="144">
        <v>100</v>
      </c>
      <c r="K5291" s="144">
        <v>20</v>
      </c>
      <c r="L5291" s="144"/>
      <c r="M5291" s="145" t="s">
        <v>2213</v>
      </c>
      <c r="N5291" s="144" t="s">
        <v>47</v>
      </c>
      <c r="O5291" s="144"/>
      <c r="P5291" s="144" t="s">
        <v>3294</v>
      </c>
      <c r="Q5291" s="144"/>
      <c r="R5291" s="144"/>
      <c r="S5291" s="144" t="s">
        <v>13932</v>
      </c>
      <c r="T5291" s="144" t="s">
        <v>36945</v>
      </c>
      <c r="U5291" s="144" t="s">
        <v>36943</v>
      </c>
      <c r="V5291" s="144"/>
      <c r="W5291" s="144">
        <v>303005</v>
      </c>
      <c r="X5291" s="144" t="s">
        <v>36946</v>
      </c>
      <c r="Y5291" s="144" t="s">
        <v>36947</v>
      </c>
      <c r="Z5291" s="144" t="s">
        <v>36948</v>
      </c>
      <c r="AA5291" s="160">
        <v>7704</v>
      </c>
    </row>
    <row r="5292" spans="1:27" ht="45" customHeight="1" x14ac:dyDescent="0.25">
      <c r="A5292" s="144" t="s">
        <v>36157</v>
      </c>
      <c r="B5292" s="144" t="s">
        <v>36158</v>
      </c>
      <c r="C5292" s="144"/>
      <c r="D5292" s="144"/>
      <c r="E5292" s="144"/>
      <c r="F5292" s="144">
        <v>1</v>
      </c>
      <c r="G5292" s="144"/>
      <c r="H5292" s="144">
        <v>320</v>
      </c>
      <c r="I5292" s="144">
        <v>100</v>
      </c>
      <c r="J5292" s="144">
        <v>150</v>
      </c>
      <c r="K5292" s="144">
        <v>70</v>
      </c>
      <c r="L5292" s="144"/>
      <c r="M5292" s="145" t="s">
        <v>2213</v>
      </c>
      <c r="N5292" s="144" t="s">
        <v>46</v>
      </c>
      <c r="O5292" s="144"/>
      <c r="P5292" s="144" t="s">
        <v>3802</v>
      </c>
      <c r="Q5292" s="144"/>
      <c r="R5292" s="144"/>
      <c r="S5292" s="144" t="s">
        <v>4191</v>
      </c>
      <c r="T5292" s="144" t="s">
        <v>36159</v>
      </c>
      <c r="U5292" s="144" t="s">
        <v>36157</v>
      </c>
      <c r="V5292" s="144"/>
      <c r="W5292" s="144">
        <v>460525</v>
      </c>
      <c r="X5292" s="144" t="s">
        <v>36162</v>
      </c>
      <c r="Y5292" s="151">
        <v>89620000000</v>
      </c>
      <c r="Z5292" s="144" t="s">
        <v>36161</v>
      </c>
      <c r="AA5292" s="160">
        <v>7600</v>
      </c>
    </row>
    <row r="5293" spans="1:27" ht="45" customHeight="1" x14ac:dyDescent="0.25">
      <c r="A5293" s="144" t="s">
        <v>36157</v>
      </c>
      <c r="B5293" s="144" t="s">
        <v>36158</v>
      </c>
      <c r="C5293" s="144"/>
      <c r="D5293" s="144"/>
      <c r="E5293" s="144" t="s">
        <v>20079</v>
      </c>
      <c r="F5293" s="144">
        <v>5</v>
      </c>
      <c r="G5293" s="144"/>
      <c r="H5293" s="144"/>
      <c r="I5293" s="144"/>
      <c r="J5293" s="144"/>
      <c r="K5293" s="144"/>
      <c r="L5293" s="144">
        <v>100</v>
      </c>
      <c r="M5293" s="145" t="s">
        <v>2213</v>
      </c>
      <c r="N5293" s="144" t="s">
        <v>46</v>
      </c>
      <c r="O5293" s="144"/>
      <c r="P5293" s="144" t="s">
        <v>3802</v>
      </c>
      <c r="Q5293" s="144"/>
      <c r="R5293" s="144"/>
      <c r="S5293" s="144" t="s">
        <v>4191</v>
      </c>
      <c r="T5293" s="144" t="s">
        <v>36159</v>
      </c>
      <c r="U5293" s="144" t="s">
        <v>36157</v>
      </c>
      <c r="V5293" s="144"/>
      <c r="W5293" s="144">
        <v>460525</v>
      </c>
      <c r="X5293" s="144" t="s">
        <v>36160</v>
      </c>
      <c r="Y5293" s="144">
        <v>89620000000</v>
      </c>
      <c r="Z5293" s="144" t="s">
        <v>36161</v>
      </c>
      <c r="AA5293" s="161">
        <v>7601</v>
      </c>
    </row>
    <row r="5294" spans="1:27" ht="45" customHeight="1" x14ac:dyDescent="0.25">
      <c r="A5294" s="144" t="s">
        <v>10953</v>
      </c>
      <c r="B5294" s="144" t="s">
        <v>4217</v>
      </c>
      <c r="C5294" s="144"/>
      <c r="D5294" s="144"/>
      <c r="E5294" s="144"/>
      <c r="F5294" s="144">
        <v>2</v>
      </c>
      <c r="G5294" s="144"/>
      <c r="H5294" s="144"/>
      <c r="I5294" s="144"/>
      <c r="J5294" s="144"/>
      <c r="K5294" s="144"/>
      <c r="L5294" s="144">
        <v>150</v>
      </c>
      <c r="M5294" s="145" t="s">
        <v>2213</v>
      </c>
      <c r="N5294" s="144" t="s">
        <v>72</v>
      </c>
      <c r="O5294" s="144"/>
      <c r="P5294" s="144" t="s">
        <v>2962</v>
      </c>
      <c r="Q5294" s="144"/>
      <c r="R5294" s="144"/>
      <c r="S5294" s="144"/>
      <c r="T5294" s="144"/>
      <c r="U5294" s="144" t="s">
        <v>10953</v>
      </c>
      <c r="V5294" s="144"/>
      <c r="W5294" s="144">
        <v>347387</v>
      </c>
      <c r="X5294" s="144" t="s">
        <v>10954</v>
      </c>
      <c r="Y5294" s="144"/>
      <c r="Z5294" s="144" t="s">
        <v>10955</v>
      </c>
      <c r="AA5294" s="160">
        <v>1670</v>
      </c>
    </row>
    <row r="5295" spans="1:27" ht="45" customHeight="1" x14ac:dyDescent="0.25">
      <c r="A5295" s="144" t="s">
        <v>28748</v>
      </c>
      <c r="B5295" s="144" t="s">
        <v>18667</v>
      </c>
      <c r="C5295" s="144">
        <v>14</v>
      </c>
      <c r="D5295" s="144"/>
      <c r="E5295" s="144"/>
      <c r="F5295" s="144">
        <v>5</v>
      </c>
      <c r="G5295" s="144"/>
      <c r="H5295" s="144"/>
      <c r="I5295" s="144"/>
      <c r="J5295" s="144"/>
      <c r="K5295" s="144"/>
      <c r="L5295" s="144">
        <v>850</v>
      </c>
      <c r="M5295" s="145" t="s">
        <v>2213</v>
      </c>
      <c r="N5295" s="144" t="s">
        <v>31</v>
      </c>
      <c r="O5295" s="144"/>
      <c r="P5295" s="144" t="s">
        <v>2528</v>
      </c>
      <c r="Q5295" s="144"/>
      <c r="R5295" s="144"/>
      <c r="S5295" s="144"/>
      <c r="T5295" s="144"/>
      <c r="U5295" s="144" t="s">
        <v>28748</v>
      </c>
      <c r="V5295" s="144"/>
      <c r="W5295" s="144">
        <v>652420</v>
      </c>
      <c r="X5295" s="144" t="s">
        <v>28749</v>
      </c>
      <c r="Y5295" s="150" t="s">
        <v>28750</v>
      </c>
      <c r="Z5295" s="144" t="s">
        <v>28751</v>
      </c>
      <c r="AA5295" s="160">
        <v>7039</v>
      </c>
    </row>
    <row r="5296" spans="1:27" ht="45" customHeight="1" x14ac:dyDescent="0.25">
      <c r="A5296" s="144" t="s">
        <v>26012</v>
      </c>
      <c r="B5296" s="144" t="s">
        <v>4239</v>
      </c>
      <c r="C5296" s="144"/>
      <c r="D5296" s="144" t="s">
        <v>4487</v>
      </c>
      <c r="E5296" s="144"/>
      <c r="F5296" s="144">
        <v>5</v>
      </c>
      <c r="G5296" s="144"/>
      <c r="H5296" s="144"/>
      <c r="I5296" s="144"/>
      <c r="J5296" s="144"/>
      <c r="K5296" s="144"/>
      <c r="L5296" s="144">
        <v>350</v>
      </c>
      <c r="M5296" s="145" t="s">
        <v>2213</v>
      </c>
      <c r="N5296" s="144" t="s">
        <v>46</v>
      </c>
      <c r="O5296" s="144"/>
      <c r="P5296" s="144" t="s">
        <v>3774</v>
      </c>
      <c r="Q5296" s="144" t="s">
        <v>4187</v>
      </c>
      <c r="R5296" s="144" t="s">
        <v>4251</v>
      </c>
      <c r="S5296" s="144"/>
      <c r="T5296" s="144"/>
      <c r="U5296" s="144" t="s">
        <v>26012</v>
      </c>
      <c r="V5296" s="144"/>
      <c r="W5296" s="144">
        <v>460008</v>
      </c>
      <c r="X5296" s="144" t="s">
        <v>4989</v>
      </c>
      <c r="Y5296" s="144" t="s">
        <v>26013</v>
      </c>
      <c r="Z5296" s="144" t="s">
        <v>26014</v>
      </c>
      <c r="AA5296" s="160">
        <v>3777</v>
      </c>
    </row>
    <row r="5297" spans="1:27" ht="45" customHeight="1" x14ac:dyDescent="0.25">
      <c r="A5297" s="144" t="s">
        <v>36949</v>
      </c>
      <c r="B5297" s="144" t="s">
        <v>37392</v>
      </c>
      <c r="C5297" s="144"/>
      <c r="D5297" s="144"/>
      <c r="E5297" s="144"/>
      <c r="F5297" s="144">
        <v>3</v>
      </c>
      <c r="G5297" s="144"/>
      <c r="H5297" s="144"/>
      <c r="I5297" s="144"/>
      <c r="J5297" s="144"/>
      <c r="K5297" s="144"/>
      <c r="L5297" s="144">
        <v>150</v>
      </c>
      <c r="M5297" s="145" t="s">
        <v>2213</v>
      </c>
      <c r="N5297" s="144" t="s">
        <v>27</v>
      </c>
      <c r="O5297" s="144"/>
      <c r="P5297" s="144" t="s">
        <v>14232</v>
      </c>
      <c r="Q5297" s="144"/>
      <c r="R5297" s="144"/>
      <c r="S5297" s="144"/>
      <c r="T5297" s="144"/>
      <c r="U5297" s="144" t="s">
        <v>36949</v>
      </c>
      <c r="V5297" s="144"/>
      <c r="W5297" s="144">
        <v>664049</v>
      </c>
      <c r="X5297" s="144" t="s">
        <v>9813</v>
      </c>
      <c r="Y5297" s="144" t="s">
        <v>9814</v>
      </c>
      <c r="Z5297" s="144" t="s">
        <v>9815</v>
      </c>
      <c r="AA5297" s="160">
        <v>1952</v>
      </c>
    </row>
    <row r="5298" spans="1:27" ht="45" customHeight="1" x14ac:dyDescent="0.25">
      <c r="A5298" s="144" t="s">
        <v>36949</v>
      </c>
      <c r="B5298" s="144" t="s">
        <v>37392</v>
      </c>
      <c r="C5298" s="144"/>
      <c r="D5298" s="144"/>
      <c r="E5298" s="144" t="s">
        <v>36950</v>
      </c>
      <c r="F5298" s="144">
        <v>3</v>
      </c>
      <c r="G5298" s="144"/>
      <c r="H5298" s="144"/>
      <c r="I5298" s="144"/>
      <c r="J5298" s="144"/>
      <c r="K5298" s="144"/>
      <c r="L5298" s="144">
        <v>150</v>
      </c>
      <c r="M5298" s="145" t="s">
        <v>2213</v>
      </c>
      <c r="N5298" s="144" t="s">
        <v>27</v>
      </c>
      <c r="O5298" s="144"/>
      <c r="P5298" s="144" t="s">
        <v>14232</v>
      </c>
      <c r="Q5298" s="144"/>
      <c r="R5298" s="144"/>
      <c r="S5298" s="144"/>
      <c r="T5298" s="144"/>
      <c r="U5298" s="144" t="s">
        <v>36949</v>
      </c>
      <c r="V5298" s="144" t="s">
        <v>36951</v>
      </c>
      <c r="W5298" s="144">
        <v>664049</v>
      </c>
      <c r="X5298" s="144" t="s">
        <v>36952</v>
      </c>
      <c r="Y5298" s="144">
        <v>89500000000</v>
      </c>
      <c r="Z5298" s="144" t="s">
        <v>36953</v>
      </c>
      <c r="AA5298" s="160">
        <v>7700</v>
      </c>
    </row>
    <row r="5299" spans="1:27" ht="45" customHeight="1" x14ac:dyDescent="0.25">
      <c r="A5299" s="144" t="s">
        <v>10956</v>
      </c>
      <c r="B5299" s="144" t="s">
        <v>4233</v>
      </c>
      <c r="C5299" s="144"/>
      <c r="D5299" s="144"/>
      <c r="E5299" s="144"/>
      <c r="F5299" s="144">
        <v>2</v>
      </c>
      <c r="G5299" s="144"/>
      <c r="H5299" s="144"/>
      <c r="I5299" s="144"/>
      <c r="J5299" s="144"/>
      <c r="K5299" s="144"/>
      <c r="L5299" s="144">
        <v>150</v>
      </c>
      <c r="M5299" s="145" t="s">
        <v>2213</v>
      </c>
      <c r="N5299" s="144" t="s">
        <v>67</v>
      </c>
      <c r="O5299" s="144"/>
      <c r="P5299" s="144" t="s">
        <v>3753</v>
      </c>
      <c r="Q5299" s="144"/>
      <c r="R5299" s="144"/>
      <c r="S5299" s="144" t="s">
        <v>4189</v>
      </c>
      <c r="T5299" s="144" t="s">
        <v>5803</v>
      </c>
      <c r="U5299" s="144" t="s">
        <v>10956</v>
      </c>
      <c r="V5299" s="144"/>
      <c r="W5299" s="144">
        <v>423250</v>
      </c>
      <c r="X5299" s="144" t="s">
        <v>13336</v>
      </c>
      <c r="Y5299" s="150" t="s">
        <v>10957</v>
      </c>
      <c r="Z5299" s="144" t="s">
        <v>10958</v>
      </c>
      <c r="AA5299" s="160">
        <v>1671</v>
      </c>
    </row>
    <row r="5300" spans="1:27" ht="45" customHeight="1" x14ac:dyDescent="0.25">
      <c r="A5300" s="144" t="s">
        <v>24381</v>
      </c>
      <c r="B5300" s="144" t="s">
        <v>15377</v>
      </c>
      <c r="C5300" s="144"/>
      <c r="D5300" s="144"/>
      <c r="E5300" s="144"/>
      <c r="F5300" s="144">
        <v>1</v>
      </c>
      <c r="G5300" s="144">
        <v>100</v>
      </c>
      <c r="H5300" s="144"/>
      <c r="I5300" s="144"/>
      <c r="J5300" s="144"/>
      <c r="K5300" s="144"/>
      <c r="L5300" s="144"/>
      <c r="M5300" s="145" t="s">
        <v>2213</v>
      </c>
      <c r="N5300" s="144" t="s">
        <v>18</v>
      </c>
      <c r="O5300" s="144"/>
      <c r="P5300" s="144" t="s">
        <v>2545</v>
      </c>
      <c r="Q5300" s="144" t="s">
        <v>4191</v>
      </c>
      <c r="R5300" s="144" t="s">
        <v>24382</v>
      </c>
      <c r="S5300" s="144"/>
      <c r="T5300" s="144"/>
      <c r="U5300" s="144" t="s">
        <v>24381</v>
      </c>
      <c r="V5300" s="144"/>
      <c r="W5300" s="144">
        <v>309906</v>
      </c>
      <c r="X5300" s="144" t="s">
        <v>24383</v>
      </c>
      <c r="Y5300" s="144" t="s">
        <v>24384</v>
      </c>
      <c r="Z5300" s="144" t="s">
        <v>24385</v>
      </c>
      <c r="AA5300" s="160">
        <v>6203</v>
      </c>
    </row>
    <row r="5301" spans="1:27" ht="45" customHeight="1" x14ac:dyDescent="0.25">
      <c r="A5301" s="144" t="s">
        <v>10959</v>
      </c>
      <c r="B5301" s="144" t="s">
        <v>4208</v>
      </c>
      <c r="C5301" s="144"/>
      <c r="D5301" s="144"/>
      <c r="E5301" s="144"/>
      <c r="F5301" s="144">
        <v>1</v>
      </c>
      <c r="G5301" s="144"/>
      <c r="H5301" s="144">
        <v>798</v>
      </c>
      <c r="I5301" s="144">
        <v>290</v>
      </c>
      <c r="J5301" s="144">
        <v>363</v>
      </c>
      <c r="K5301" s="144">
        <v>145</v>
      </c>
      <c r="L5301" s="144"/>
      <c r="M5301" s="145" t="s">
        <v>2213</v>
      </c>
      <c r="N5301" s="144" t="s">
        <v>72</v>
      </c>
      <c r="O5301" s="144"/>
      <c r="P5301" s="144" t="s">
        <v>3808</v>
      </c>
      <c r="Q5301" s="144" t="s">
        <v>4186</v>
      </c>
      <c r="R5301" s="144" t="s">
        <v>10960</v>
      </c>
      <c r="S5301" s="144" t="s">
        <v>4190</v>
      </c>
      <c r="T5301" s="144" t="s">
        <v>4251</v>
      </c>
      <c r="U5301" s="144" t="s">
        <v>10959</v>
      </c>
      <c r="V5301" s="144"/>
      <c r="W5301" s="144">
        <v>346980</v>
      </c>
      <c r="X5301" s="144" t="s">
        <v>10961</v>
      </c>
      <c r="Y5301" s="144"/>
      <c r="Z5301" s="144" t="s">
        <v>15013</v>
      </c>
      <c r="AA5301" s="160">
        <v>1672</v>
      </c>
    </row>
    <row r="5302" spans="1:27" ht="45" customHeight="1" x14ac:dyDescent="0.25">
      <c r="A5302" s="144" t="s">
        <v>21208</v>
      </c>
      <c r="B5302" s="144" t="s">
        <v>15409</v>
      </c>
      <c r="C5302" s="144">
        <v>7</v>
      </c>
      <c r="D5302" s="144"/>
      <c r="E5302" s="144"/>
      <c r="F5302" s="144">
        <v>1</v>
      </c>
      <c r="G5302" s="144"/>
      <c r="H5302" s="144">
        <v>450</v>
      </c>
      <c r="I5302" s="144">
        <v>200</v>
      </c>
      <c r="J5302" s="144">
        <v>200</v>
      </c>
      <c r="K5302" s="144">
        <v>50</v>
      </c>
      <c r="L5302" s="144"/>
      <c r="M5302" s="145" t="s">
        <v>2213</v>
      </c>
      <c r="N5302" s="144" t="s">
        <v>24</v>
      </c>
      <c r="O5302" s="144"/>
      <c r="P5302" s="144" t="s">
        <v>2656</v>
      </c>
      <c r="Q5302" s="144"/>
      <c r="R5302" s="144"/>
      <c r="S5302" s="144" t="s">
        <v>4190</v>
      </c>
      <c r="T5302" s="144" t="s">
        <v>10520</v>
      </c>
      <c r="U5302" s="144" t="s">
        <v>21208</v>
      </c>
      <c r="V5302" s="144"/>
      <c r="W5302" s="144">
        <v>679170</v>
      </c>
      <c r="X5302" s="144" t="s">
        <v>21209</v>
      </c>
      <c r="Y5302" s="144">
        <v>84260000000</v>
      </c>
      <c r="Z5302" s="144" t="s">
        <v>21210</v>
      </c>
      <c r="AA5302" s="160">
        <v>5384</v>
      </c>
    </row>
    <row r="5303" spans="1:27" ht="45" customHeight="1" x14ac:dyDescent="0.25">
      <c r="A5303" s="144" t="s">
        <v>21211</v>
      </c>
      <c r="B5303" s="144" t="s">
        <v>4209</v>
      </c>
      <c r="C5303" s="144">
        <v>1</v>
      </c>
      <c r="D5303" s="144" t="s">
        <v>21212</v>
      </c>
      <c r="E5303" s="144"/>
      <c r="F5303" s="144">
        <v>1</v>
      </c>
      <c r="G5303" s="144"/>
      <c r="H5303" s="144">
        <v>1393</v>
      </c>
      <c r="I5303" s="144">
        <v>655</v>
      </c>
      <c r="J5303" s="144">
        <v>598</v>
      </c>
      <c r="K5303" s="144">
        <v>140</v>
      </c>
      <c r="L5303" s="144"/>
      <c r="M5303" s="145" t="s">
        <v>2213</v>
      </c>
      <c r="N5303" s="144" t="s">
        <v>42</v>
      </c>
      <c r="O5303" s="144"/>
      <c r="P5303" s="144" t="s">
        <v>14254</v>
      </c>
      <c r="Q5303" s="144"/>
      <c r="R5303" s="144"/>
      <c r="S5303" s="144"/>
      <c r="T5303" s="144"/>
      <c r="U5303" s="144" t="s">
        <v>21211</v>
      </c>
      <c r="V5303" s="144"/>
      <c r="W5303" s="144"/>
      <c r="X5303" s="144" t="s">
        <v>21213</v>
      </c>
      <c r="Y5303" s="144"/>
      <c r="Z5303" s="144"/>
      <c r="AA5303" s="160">
        <v>4902</v>
      </c>
    </row>
    <row r="5304" spans="1:27" ht="45" customHeight="1" x14ac:dyDescent="0.25">
      <c r="A5304" s="144" t="s">
        <v>32617</v>
      </c>
      <c r="B5304" s="144" t="s">
        <v>19136</v>
      </c>
      <c r="C5304" s="144">
        <v>8</v>
      </c>
      <c r="D5304" s="144" t="s">
        <v>11174</v>
      </c>
      <c r="E5304" s="144"/>
      <c r="F5304" s="144">
        <v>1</v>
      </c>
      <c r="G5304" s="144">
        <v>300</v>
      </c>
      <c r="H5304" s="144"/>
      <c r="I5304" s="144"/>
      <c r="J5304" s="144"/>
      <c r="K5304" s="144"/>
      <c r="L5304" s="144"/>
      <c r="M5304" s="145" t="s">
        <v>2213</v>
      </c>
      <c r="N5304" s="144" t="s">
        <v>18</v>
      </c>
      <c r="O5304" s="144"/>
      <c r="P5304" s="144" t="s">
        <v>2375</v>
      </c>
      <c r="Q5304" s="144" t="s">
        <v>4188</v>
      </c>
      <c r="R5304" s="144" t="s">
        <v>8871</v>
      </c>
      <c r="S5304" s="144"/>
      <c r="T5304" s="144"/>
      <c r="U5304" s="144" t="s">
        <v>32617</v>
      </c>
      <c r="V5304" s="144"/>
      <c r="W5304" s="144">
        <v>308001</v>
      </c>
      <c r="X5304" s="144" t="s">
        <v>32618</v>
      </c>
      <c r="Y5304" s="144">
        <v>84720000000</v>
      </c>
      <c r="Z5304" s="144" t="s">
        <v>32619</v>
      </c>
      <c r="AA5304" s="160">
        <v>7338</v>
      </c>
    </row>
    <row r="5305" spans="1:27" ht="45" customHeight="1" x14ac:dyDescent="0.25">
      <c r="A5305" s="144" t="s">
        <v>30333</v>
      </c>
      <c r="B5305" s="144" t="s">
        <v>30334</v>
      </c>
      <c r="C5305" s="144">
        <v>1</v>
      </c>
      <c r="D5305" s="144"/>
      <c r="E5305" s="144"/>
      <c r="F5305" s="144">
        <v>1</v>
      </c>
      <c r="G5305" s="144"/>
      <c r="H5305" s="144">
        <v>450</v>
      </c>
      <c r="I5305" s="144">
        <v>200</v>
      </c>
      <c r="J5305" s="144">
        <v>200</v>
      </c>
      <c r="K5305" s="144">
        <v>50</v>
      </c>
      <c r="L5305" s="144"/>
      <c r="M5305" s="145" t="s">
        <v>2213</v>
      </c>
      <c r="N5305" s="144" t="s">
        <v>18</v>
      </c>
      <c r="O5305" s="144"/>
      <c r="P5305" s="144" t="s">
        <v>2446</v>
      </c>
      <c r="Q5305" s="144"/>
      <c r="R5305" s="144"/>
      <c r="S5305" s="144" t="s">
        <v>4190</v>
      </c>
      <c r="T5305" s="144" t="s">
        <v>13109</v>
      </c>
      <c r="U5305" s="144" t="s">
        <v>30333</v>
      </c>
      <c r="V5305" s="144"/>
      <c r="W5305" s="144">
        <v>308510</v>
      </c>
      <c r="X5305" s="144" t="s">
        <v>30335</v>
      </c>
      <c r="Y5305" s="144">
        <v>74720000000</v>
      </c>
      <c r="Z5305" s="144" t="s">
        <v>30336</v>
      </c>
      <c r="AA5305" s="160">
        <v>7109</v>
      </c>
    </row>
    <row r="5306" spans="1:27" ht="45" customHeight="1" x14ac:dyDescent="0.25">
      <c r="A5306" s="144" t="s">
        <v>10962</v>
      </c>
      <c r="B5306" s="144" t="s">
        <v>4205</v>
      </c>
      <c r="C5306" s="144">
        <v>223</v>
      </c>
      <c r="D5306" s="144"/>
      <c r="E5306" s="144"/>
      <c r="F5306" s="144">
        <v>1</v>
      </c>
      <c r="G5306" s="144">
        <v>350</v>
      </c>
      <c r="H5306" s="144"/>
      <c r="I5306" s="144"/>
      <c r="J5306" s="144"/>
      <c r="K5306" s="144"/>
      <c r="L5306" s="144"/>
      <c r="M5306" s="145" t="s">
        <v>2213</v>
      </c>
      <c r="N5306" s="144" t="s">
        <v>86</v>
      </c>
      <c r="O5306" s="144"/>
      <c r="P5306" s="144" t="s">
        <v>3568</v>
      </c>
      <c r="Q5306" s="144"/>
      <c r="R5306" s="144"/>
      <c r="S5306" s="144"/>
      <c r="T5306" s="144"/>
      <c r="U5306" s="144" t="s">
        <v>10962</v>
      </c>
      <c r="V5306" s="144"/>
      <c r="W5306" s="144">
        <v>432064</v>
      </c>
      <c r="X5306" s="144" t="s">
        <v>10963</v>
      </c>
      <c r="Y5306" s="144"/>
      <c r="Z5306" s="144"/>
      <c r="AA5306" s="160">
        <v>1674</v>
      </c>
    </row>
    <row r="5307" spans="1:27" ht="45" customHeight="1" x14ac:dyDescent="0.25">
      <c r="A5307" s="145" t="s">
        <v>32620</v>
      </c>
      <c r="B5307" s="144" t="s">
        <v>16402</v>
      </c>
      <c r="C5307" s="144">
        <v>70</v>
      </c>
      <c r="D5307" s="144" t="s">
        <v>4206</v>
      </c>
      <c r="E5307" s="144"/>
      <c r="F5307" s="144">
        <v>1</v>
      </c>
      <c r="G5307" s="144">
        <v>300</v>
      </c>
      <c r="H5307" s="144"/>
      <c r="I5307" s="144"/>
      <c r="J5307" s="144"/>
      <c r="K5307" s="144"/>
      <c r="L5307" s="144"/>
      <c r="M5307" s="145" t="s">
        <v>2213</v>
      </c>
      <c r="N5307" s="144" t="s">
        <v>18</v>
      </c>
      <c r="O5307" s="144"/>
      <c r="P5307" s="144" t="s">
        <v>2375</v>
      </c>
      <c r="Q5307" s="145"/>
      <c r="R5307" s="144"/>
      <c r="S5307" s="144"/>
      <c r="T5307" s="144"/>
      <c r="U5307" s="144" t="s">
        <v>32620</v>
      </c>
      <c r="V5307" s="145"/>
      <c r="W5307" s="144">
        <v>308012</v>
      </c>
      <c r="X5307" s="144" t="s">
        <v>32621</v>
      </c>
      <c r="Y5307" s="150" t="s">
        <v>32622</v>
      </c>
      <c r="Z5307" s="144" t="s">
        <v>25589</v>
      </c>
      <c r="AA5307" s="160">
        <v>7417</v>
      </c>
    </row>
    <row r="5308" spans="1:27" ht="45" customHeight="1" x14ac:dyDescent="0.25">
      <c r="A5308" s="144" t="s">
        <v>30337</v>
      </c>
      <c r="B5308" s="144" t="s">
        <v>13672</v>
      </c>
      <c r="C5308" s="144">
        <v>14</v>
      </c>
      <c r="D5308" s="144"/>
      <c r="E5308" s="144"/>
      <c r="F5308" s="144">
        <v>1</v>
      </c>
      <c r="G5308" s="144"/>
      <c r="H5308" s="144">
        <v>350</v>
      </c>
      <c r="I5308" s="144">
        <v>200</v>
      </c>
      <c r="J5308" s="144">
        <v>100</v>
      </c>
      <c r="K5308" s="144">
        <v>50</v>
      </c>
      <c r="L5308" s="144"/>
      <c r="M5308" s="145" t="s">
        <v>2213</v>
      </c>
      <c r="N5308" s="144" t="s">
        <v>41</v>
      </c>
      <c r="O5308" s="144"/>
      <c r="P5308" s="144" t="s">
        <v>2393</v>
      </c>
      <c r="Q5308" s="144" t="s">
        <v>4187</v>
      </c>
      <c r="R5308" s="144" t="s">
        <v>15795</v>
      </c>
      <c r="S5308" s="144"/>
      <c r="T5308" s="144"/>
      <c r="U5308" s="144" t="s">
        <v>30337</v>
      </c>
      <c r="V5308" s="144"/>
      <c r="W5308" s="144"/>
      <c r="X5308" s="144"/>
      <c r="Y5308" s="144"/>
      <c r="Z5308" s="144"/>
      <c r="AA5308" s="160">
        <v>3178</v>
      </c>
    </row>
    <row r="5309" spans="1:27" ht="45" customHeight="1" x14ac:dyDescent="0.25">
      <c r="A5309" s="144" t="s">
        <v>30337</v>
      </c>
      <c r="B5309" s="144" t="s">
        <v>13672</v>
      </c>
      <c r="C5309" s="144">
        <v>14</v>
      </c>
      <c r="D5309" s="144"/>
      <c r="E5309" s="144" t="s">
        <v>30338</v>
      </c>
      <c r="F5309" s="144">
        <v>1</v>
      </c>
      <c r="G5309" s="144">
        <v>270</v>
      </c>
      <c r="H5309" s="144"/>
      <c r="I5309" s="144"/>
      <c r="J5309" s="144"/>
      <c r="K5309" s="144"/>
      <c r="L5309" s="144"/>
      <c r="M5309" s="145" t="s">
        <v>2213</v>
      </c>
      <c r="N5309" s="144" t="s">
        <v>41</v>
      </c>
      <c r="O5309" s="144"/>
      <c r="P5309" s="144" t="s">
        <v>2393</v>
      </c>
      <c r="Q5309" s="144" t="s">
        <v>4187</v>
      </c>
      <c r="R5309" s="144" t="s">
        <v>15795</v>
      </c>
      <c r="S5309" s="144"/>
      <c r="T5309" s="144"/>
      <c r="U5309" s="144" t="s">
        <v>30337</v>
      </c>
      <c r="V5309" s="144" t="s">
        <v>30339</v>
      </c>
      <c r="W5309" s="144">
        <v>119602</v>
      </c>
      <c r="X5309" s="144" t="s">
        <v>30340</v>
      </c>
      <c r="Y5309" s="144">
        <v>84950000000</v>
      </c>
      <c r="Z5309" s="144" t="s">
        <v>15014</v>
      </c>
      <c r="AA5309" s="160">
        <v>1675</v>
      </c>
    </row>
    <row r="5310" spans="1:27" ht="45" customHeight="1" x14ac:dyDescent="0.25">
      <c r="A5310" s="144" t="s">
        <v>31383</v>
      </c>
      <c r="B5310" s="144" t="s">
        <v>15377</v>
      </c>
      <c r="C5310" s="144">
        <v>5</v>
      </c>
      <c r="D5310" s="144" t="s">
        <v>4757</v>
      </c>
      <c r="E5310" s="144"/>
      <c r="F5310" s="144">
        <v>1</v>
      </c>
      <c r="G5310" s="144">
        <v>350</v>
      </c>
      <c r="H5310" s="144"/>
      <c r="I5310" s="144"/>
      <c r="J5310" s="144"/>
      <c r="K5310" s="144"/>
      <c r="L5310" s="144"/>
      <c r="M5310" s="145" t="s">
        <v>2213</v>
      </c>
      <c r="N5310" s="144" t="s">
        <v>20</v>
      </c>
      <c r="O5310" s="144"/>
      <c r="P5310" s="144" t="s">
        <v>2852</v>
      </c>
      <c r="Q5310" s="144"/>
      <c r="R5310" s="144"/>
      <c r="S5310" s="144"/>
      <c r="T5310" s="144"/>
      <c r="U5310" s="144" t="s">
        <v>31383</v>
      </c>
      <c r="V5310" s="144"/>
      <c r="W5310" s="144">
        <v>601911</v>
      </c>
      <c r="X5310" s="144" t="s">
        <v>9591</v>
      </c>
      <c r="Y5310" s="144"/>
      <c r="Z5310" s="144" t="s">
        <v>31384</v>
      </c>
      <c r="AA5310" s="160">
        <v>1864</v>
      </c>
    </row>
    <row r="5311" spans="1:27" ht="45" customHeight="1" x14ac:dyDescent="0.25">
      <c r="A5311" s="144" t="s">
        <v>21214</v>
      </c>
      <c r="B5311" s="144" t="s">
        <v>4208</v>
      </c>
      <c r="C5311" s="144"/>
      <c r="D5311" s="144" t="s">
        <v>21215</v>
      </c>
      <c r="E5311" s="144"/>
      <c r="F5311" s="144">
        <v>1</v>
      </c>
      <c r="G5311" s="144"/>
      <c r="H5311" s="144">
        <v>450</v>
      </c>
      <c r="I5311" s="144">
        <v>200</v>
      </c>
      <c r="J5311" s="144">
        <v>200</v>
      </c>
      <c r="K5311" s="144">
        <v>50</v>
      </c>
      <c r="L5311" s="144"/>
      <c r="M5311" s="145" t="s">
        <v>2213</v>
      </c>
      <c r="N5311" s="144" t="s">
        <v>37</v>
      </c>
      <c r="O5311" s="144"/>
      <c r="P5311" s="144" t="s">
        <v>2591</v>
      </c>
      <c r="Q5311" s="144"/>
      <c r="R5311" s="144"/>
      <c r="S5311" s="144" t="s">
        <v>4190</v>
      </c>
      <c r="T5311" s="144" t="s">
        <v>21216</v>
      </c>
      <c r="U5311" s="144" t="s">
        <v>21214</v>
      </c>
      <c r="V5311" s="144"/>
      <c r="W5311" s="144">
        <v>307200</v>
      </c>
      <c r="X5311" s="144" t="s">
        <v>21217</v>
      </c>
      <c r="Y5311" s="144">
        <v>89510000000</v>
      </c>
      <c r="Z5311" s="144" t="s">
        <v>21218</v>
      </c>
      <c r="AA5311" s="160">
        <v>5299</v>
      </c>
    </row>
    <row r="5312" spans="1:27" ht="45" customHeight="1" x14ac:dyDescent="0.25">
      <c r="A5312" s="144" t="s">
        <v>13084</v>
      </c>
      <c r="B5312" s="144" t="s">
        <v>4205</v>
      </c>
      <c r="C5312" s="144">
        <v>48</v>
      </c>
      <c r="D5312" s="144"/>
      <c r="E5312" s="144"/>
      <c r="F5312" s="144">
        <v>1</v>
      </c>
      <c r="G5312" s="144">
        <v>350</v>
      </c>
      <c r="H5312" s="144"/>
      <c r="I5312" s="144"/>
      <c r="J5312" s="144"/>
      <c r="K5312" s="144"/>
      <c r="L5312" s="144"/>
      <c r="M5312" s="145" t="s">
        <v>2213</v>
      </c>
      <c r="N5312" s="144" t="s">
        <v>39</v>
      </c>
      <c r="O5312" s="144"/>
      <c r="P5312" s="144" t="s">
        <v>3182</v>
      </c>
      <c r="Q5312" s="144"/>
      <c r="R5312" s="144"/>
      <c r="S5312" s="144"/>
      <c r="T5312" s="144"/>
      <c r="U5312" s="144" t="s">
        <v>13084</v>
      </c>
      <c r="V5312" s="144"/>
      <c r="W5312" s="144">
        <v>398001</v>
      </c>
      <c r="X5312" s="144" t="s">
        <v>13085</v>
      </c>
      <c r="Y5312" s="144"/>
      <c r="Z5312" s="144"/>
      <c r="AA5312" s="160">
        <v>1676</v>
      </c>
    </row>
    <row r="5313" spans="1:27" ht="45" customHeight="1" x14ac:dyDescent="0.25">
      <c r="A5313" s="144" t="s">
        <v>21219</v>
      </c>
      <c r="B5313" s="144" t="s">
        <v>21220</v>
      </c>
      <c r="C5313" s="144"/>
      <c r="D5313" s="144"/>
      <c r="E5313" s="144"/>
      <c r="F5313" s="144">
        <v>2</v>
      </c>
      <c r="G5313" s="144"/>
      <c r="H5313" s="144"/>
      <c r="I5313" s="144"/>
      <c r="J5313" s="144"/>
      <c r="K5313" s="144"/>
      <c r="L5313" s="144">
        <v>1700</v>
      </c>
      <c r="M5313" s="145" t="s">
        <v>2213</v>
      </c>
      <c r="N5313" s="144" t="s">
        <v>78</v>
      </c>
      <c r="O5313" s="144"/>
      <c r="P5313" s="144" t="s">
        <v>4089</v>
      </c>
      <c r="Q5313" s="144"/>
      <c r="R5313" s="144"/>
      <c r="S5313" s="144"/>
      <c r="T5313" s="144"/>
      <c r="U5313" s="144" t="s">
        <v>21219</v>
      </c>
      <c r="V5313" s="144"/>
      <c r="W5313" s="144">
        <v>622013</v>
      </c>
      <c r="X5313" s="144" t="s">
        <v>21221</v>
      </c>
      <c r="Y5313" s="144" t="s">
        <v>21223</v>
      </c>
      <c r="Z5313" s="144" t="s">
        <v>21222</v>
      </c>
      <c r="AA5313" s="160">
        <v>4582</v>
      </c>
    </row>
    <row r="5314" spans="1:27" ht="45" customHeight="1" x14ac:dyDescent="0.25">
      <c r="A5314" s="144" t="s">
        <v>33083</v>
      </c>
      <c r="B5314" s="144" t="s">
        <v>4208</v>
      </c>
      <c r="C5314" s="144">
        <v>76</v>
      </c>
      <c r="D5314" s="144" t="s">
        <v>15455</v>
      </c>
      <c r="E5314" s="144"/>
      <c r="F5314" s="144">
        <v>1</v>
      </c>
      <c r="G5314" s="144"/>
      <c r="H5314" s="144">
        <v>1199</v>
      </c>
      <c r="I5314" s="144">
        <v>436</v>
      </c>
      <c r="J5314" s="144">
        <v>545</v>
      </c>
      <c r="K5314" s="144">
        <v>218</v>
      </c>
      <c r="L5314" s="144"/>
      <c r="M5314" s="145" t="s">
        <v>2213</v>
      </c>
      <c r="N5314" s="144" t="s">
        <v>78</v>
      </c>
      <c r="O5314" s="144"/>
      <c r="P5314" s="144" t="s">
        <v>13865</v>
      </c>
      <c r="Q5314" s="144"/>
      <c r="R5314" s="144"/>
      <c r="S5314" s="144"/>
      <c r="T5314" s="144"/>
      <c r="U5314" s="144" t="s">
        <v>33083</v>
      </c>
      <c r="V5314" s="144"/>
      <c r="W5314" s="144">
        <v>624205</v>
      </c>
      <c r="X5314" s="144" t="s">
        <v>6615</v>
      </c>
      <c r="Y5314" s="144"/>
      <c r="Z5314" s="144"/>
      <c r="AA5314" s="160">
        <v>1181</v>
      </c>
    </row>
    <row r="5315" spans="1:27" ht="45" customHeight="1" x14ac:dyDescent="0.25">
      <c r="A5315" s="144" t="s">
        <v>26015</v>
      </c>
      <c r="B5315" s="144" t="s">
        <v>26016</v>
      </c>
      <c r="C5315" s="144"/>
      <c r="D5315" s="144"/>
      <c r="E5315" s="144"/>
      <c r="F5315" s="144">
        <v>1</v>
      </c>
      <c r="G5315" s="144"/>
      <c r="H5315" s="144">
        <v>750</v>
      </c>
      <c r="I5315" s="144">
        <v>250</v>
      </c>
      <c r="J5315" s="144">
        <v>250</v>
      </c>
      <c r="K5315" s="144">
        <v>250</v>
      </c>
      <c r="L5315" s="144"/>
      <c r="M5315" s="145" t="s">
        <v>2213</v>
      </c>
      <c r="N5315" s="144" t="s">
        <v>68</v>
      </c>
      <c r="O5315" s="144"/>
      <c r="P5315" s="144" t="s">
        <v>2692</v>
      </c>
      <c r="Q5315" s="144"/>
      <c r="R5315" s="144"/>
      <c r="S5315" s="144"/>
      <c r="T5315" s="144"/>
      <c r="U5315" s="144" t="s">
        <v>26015</v>
      </c>
      <c r="V5315" s="144"/>
      <c r="W5315" s="144">
        <v>667003</v>
      </c>
      <c r="X5315" s="144" t="s">
        <v>26017</v>
      </c>
      <c r="Y5315" s="144" t="s">
        <v>26018</v>
      </c>
      <c r="Z5315" s="144" t="s">
        <v>26019</v>
      </c>
      <c r="AA5315" s="160">
        <v>6363</v>
      </c>
    </row>
    <row r="5316" spans="1:27" ht="45" customHeight="1" x14ac:dyDescent="0.25">
      <c r="A5316" s="144" t="s">
        <v>10964</v>
      </c>
      <c r="B5316" s="144" t="s">
        <v>10965</v>
      </c>
      <c r="C5316" s="144"/>
      <c r="D5316" s="144" t="s">
        <v>10966</v>
      </c>
      <c r="E5316" s="144"/>
      <c r="F5316" s="144">
        <v>1</v>
      </c>
      <c r="G5316" s="144"/>
      <c r="H5316" s="144">
        <v>850</v>
      </c>
      <c r="I5316" s="144"/>
      <c r="J5316" s="144"/>
      <c r="K5316" s="144">
        <v>850</v>
      </c>
      <c r="L5316" s="144"/>
      <c r="M5316" s="145" t="s">
        <v>2213</v>
      </c>
      <c r="N5316" s="144" t="s">
        <v>47</v>
      </c>
      <c r="O5316" s="144"/>
      <c r="P5316" s="144" t="s">
        <v>3451</v>
      </c>
      <c r="Q5316" s="145"/>
      <c r="R5316" s="144"/>
      <c r="S5316" s="144"/>
      <c r="T5316" s="144"/>
      <c r="U5316" s="144" t="s">
        <v>10964</v>
      </c>
      <c r="V5316" s="144"/>
      <c r="W5316" s="144">
        <v>302030</v>
      </c>
      <c r="X5316" s="144" t="s">
        <v>10967</v>
      </c>
      <c r="Y5316" s="144"/>
      <c r="Z5316" s="144" t="s">
        <v>10968</v>
      </c>
      <c r="AA5316" s="160">
        <v>1677</v>
      </c>
    </row>
    <row r="5317" spans="1:27" ht="45" customHeight="1" x14ac:dyDescent="0.25">
      <c r="A5317" s="144" t="s">
        <v>26020</v>
      </c>
      <c r="B5317" s="144" t="s">
        <v>25113</v>
      </c>
      <c r="C5317" s="144"/>
      <c r="D5317" s="144" t="s">
        <v>4353</v>
      </c>
      <c r="E5317" s="144"/>
      <c r="F5317" s="144">
        <v>1</v>
      </c>
      <c r="G5317" s="144">
        <v>120</v>
      </c>
      <c r="H5317" s="144"/>
      <c r="I5317" s="144"/>
      <c r="J5317" s="144"/>
      <c r="K5317" s="144"/>
      <c r="L5317" s="144"/>
      <c r="M5317" s="145" t="s">
        <v>2213</v>
      </c>
      <c r="N5317" s="144" t="s">
        <v>37</v>
      </c>
      <c r="O5317" s="144"/>
      <c r="P5317" s="144" t="s">
        <v>3446</v>
      </c>
      <c r="Q5317" s="144"/>
      <c r="R5317" s="144"/>
      <c r="S5317" s="144" t="s">
        <v>4193</v>
      </c>
      <c r="T5317" s="144" t="s">
        <v>26021</v>
      </c>
      <c r="U5317" s="144" t="s">
        <v>26020</v>
      </c>
      <c r="V5317" s="144"/>
      <c r="W5317" s="144">
        <v>307035</v>
      </c>
      <c r="X5317" s="144" t="s">
        <v>26022</v>
      </c>
      <c r="Y5317" s="144">
        <v>89080000000</v>
      </c>
      <c r="Z5317" s="144" t="s">
        <v>26023</v>
      </c>
      <c r="AA5317" s="160">
        <v>6541</v>
      </c>
    </row>
    <row r="5318" spans="1:27" ht="45" customHeight="1" x14ac:dyDescent="0.25">
      <c r="A5318" s="144" t="s">
        <v>27625</v>
      </c>
      <c r="B5318" s="144" t="s">
        <v>15923</v>
      </c>
      <c r="C5318" s="144">
        <v>5</v>
      </c>
      <c r="D5318" s="144"/>
      <c r="E5318" s="144"/>
      <c r="F5318" s="144">
        <v>1</v>
      </c>
      <c r="G5318" s="144"/>
      <c r="H5318" s="144">
        <v>565</v>
      </c>
      <c r="I5318" s="144">
        <v>200</v>
      </c>
      <c r="J5318" s="144">
        <v>200</v>
      </c>
      <c r="K5318" s="144">
        <v>50</v>
      </c>
      <c r="L5318" s="144"/>
      <c r="M5318" s="145" t="s">
        <v>2213</v>
      </c>
      <c r="N5318" s="144" t="s">
        <v>18</v>
      </c>
      <c r="O5318" s="144"/>
      <c r="P5318" s="144" t="s">
        <v>2369</v>
      </c>
      <c r="Q5318" s="144"/>
      <c r="R5318" s="144"/>
      <c r="S5318" s="144"/>
      <c r="T5318" s="144"/>
      <c r="U5318" s="144" t="s">
        <v>27625</v>
      </c>
      <c r="V5318" s="144"/>
      <c r="W5318" s="144">
        <v>309183</v>
      </c>
      <c r="X5318" s="144" t="s">
        <v>27626</v>
      </c>
      <c r="Y5318" s="144" t="s">
        <v>27627</v>
      </c>
      <c r="Z5318" s="144" t="s">
        <v>27628</v>
      </c>
      <c r="AA5318" s="161">
        <v>6666</v>
      </c>
    </row>
    <row r="5319" spans="1:27" ht="45" customHeight="1" x14ac:dyDescent="0.25">
      <c r="A5319" s="144" t="s">
        <v>15015</v>
      </c>
      <c r="B5319" s="144" t="s">
        <v>31385</v>
      </c>
      <c r="C5319" s="144"/>
      <c r="D5319" s="144" t="s">
        <v>4267</v>
      </c>
      <c r="E5319" s="144"/>
      <c r="F5319" s="144">
        <v>2</v>
      </c>
      <c r="G5319" s="144"/>
      <c r="H5319" s="144"/>
      <c r="I5319" s="144"/>
      <c r="J5319" s="144"/>
      <c r="K5319" s="144"/>
      <c r="L5319" s="144">
        <v>500</v>
      </c>
      <c r="M5319" s="145" t="s">
        <v>2213</v>
      </c>
      <c r="N5319" s="144" t="s">
        <v>21</v>
      </c>
      <c r="O5319" s="144"/>
      <c r="P5319" s="144" t="s">
        <v>2449</v>
      </c>
      <c r="Q5319" s="144"/>
      <c r="R5319" s="144"/>
      <c r="S5319" s="144"/>
      <c r="T5319" s="144"/>
      <c r="U5319" s="144" t="s">
        <v>15015</v>
      </c>
      <c r="V5319" s="144"/>
      <c r="W5319" s="144">
        <v>400007</v>
      </c>
      <c r="X5319" s="144" t="s">
        <v>13839</v>
      </c>
      <c r="Y5319" s="144">
        <v>89040000000</v>
      </c>
      <c r="Z5319" s="144" t="s">
        <v>31386</v>
      </c>
      <c r="AA5319" s="161">
        <v>2941</v>
      </c>
    </row>
    <row r="5320" spans="1:27" ht="45" customHeight="1" x14ac:dyDescent="0.25">
      <c r="A5320" s="144" t="s">
        <v>21224</v>
      </c>
      <c r="B5320" s="144" t="s">
        <v>19212</v>
      </c>
      <c r="C5320" s="144">
        <v>11</v>
      </c>
      <c r="D5320" s="144"/>
      <c r="E5320" s="144"/>
      <c r="F5320" s="144">
        <v>1</v>
      </c>
      <c r="G5320" s="144"/>
      <c r="H5320" s="144">
        <v>850</v>
      </c>
      <c r="I5320" s="144">
        <v>450</v>
      </c>
      <c r="J5320" s="144">
        <v>200</v>
      </c>
      <c r="K5320" s="144">
        <v>200</v>
      </c>
      <c r="L5320" s="144"/>
      <c r="M5320" s="145" t="s">
        <v>2213</v>
      </c>
      <c r="N5320" s="144" t="s">
        <v>75</v>
      </c>
      <c r="O5320" s="144"/>
      <c r="P5320" s="144" t="s">
        <v>2426</v>
      </c>
      <c r="Q5320" s="144"/>
      <c r="R5320" s="144"/>
      <c r="S5320" s="144"/>
      <c r="T5320" s="144"/>
      <c r="U5320" s="144" t="s">
        <v>21224</v>
      </c>
      <c r="V5320" s="144"/>
      <c r="W5320" s="144">
        <v>199178</v>
      </c>
      <c r="X5320" s="144" t="s">
        <v>21225</v>
      </c>
      <c r="Y5320" s="151" t="s">
        <v>21226</v>
      </c>
      <c r="Z5320" s="144" t="s">
        <v>14390</v>
      </c>
      <c r="AA5320" s="160">
        <v>4421</v>
      </c>
    </row>
    <row r="5321" spans="1:27" ht="45" customHeight="1" x14ac:dyDescent="0.25">
      <c r="A5321" s="144" t="s">
        <v>23340</v>
      </c>
      <c r="B5321" s="144" t="s">
        <v>14963</v>
      </c>
      <c r="C5321" s="144">
        <v>23</v>
      </c>
      <c r="D5321" s="144"/>
      <c r="E5321" s="144"/>
      <c r="F5321" s="144">
        <v>1</v>
      </c>
      <c r="G5321" s="144"/>
      <c r="H5321" s="144">
        <v>1200</v>
      </c>
      <c r="I5321" s="144">
        <v>400</v>
      </c>
      <c r="J5321" s="144">
        <v>400</v>
      </c>
      <c r="K5321" s="144">
        <v>400</v>
      </c>
      <c r="L5321" s="144"/>
      <c r="M5321" s="145" t="s">
        <v>2213</v>
      </c>
      <c r="N5321" s="144" t="s">
        <v>61</v>
      </c>
      <c r="O5321" s="144"/>
      <c r="P5321" s="144" t="s">
        <v>2344</v>
      </c>
      <c r="Q5321" s="144"/>
      <c r="R5321" s="144"/>
      <c r="S5321" s="144"/>
      <c r="T5321" s="144"/>
      <c r="U5321" s="144" t="s">
        <v>23340</v>
      </c>
      <c r="V5321" s="144"/>
      <c r="W5321" s="144">
        <v>169912</v>
      </c>
      <c r="X5321" s="144" t="s">
        <v>23341</v>
      </c>
      <c r="Y5321" s="144" t="s">
        <v>23342</v>
      </c>
      <c r="Z5321" s="144" t="s">
        <v>23343</v>
      </c>
      <c r="AA5321" s="161">
        <v>5781</v>
      </c>
    </row>
    <row r="5322" spans="1:27" ht="45" customHeight="1" x14ac:dyDescent="0.25">
      <c r="A5322" s="144" t="s">
        <v>21227</v>
      </c>
      <c r="B5322" s="144" t="s">
        <v>15377</v>
      </c>
      <c r="C5322" s="144"/>
      <c r="D5322" s="144" t="s">
        <v>4757</v>
      </c>
      <c r="E5322" s="144"/>
      <c r="F5322" s="144">
        <v>1</v>
      </c>
      <c r="G5322" s="144">
        <v>200</v>
      </c>
      <c r="H5322" s="144"/>
      <c r="I5322" s="144"/>
      <c r="J5322" s="144"/>
      <c r="K5322" s="144"/>
      <c r="L5322" s="144"/>
      <c r="M5322" s="145" t="s">
        <v>2213</v>
      </c>
      <c r="N5322" s="144" t="s">
        <v>90</v>
      </c>
      <c r="O5322" s="144"/>
      <c r="P5322" s="144" t="s">
        <v>3478</v>
      </c>
      <c r="Q5322" s="144"/>
      <c r="R5322" s="144"/>
      <c r="S5322" s="144" t="s">
        <v>13932</v>
      </c>
      <c r="T5322" s="144" t="s">
        <v>21228</v>
      </c>
      <c r="U5322" s="144" t="s">
        <v>21227</v>
      </c>
      <c r="V5322" s="144"/>
      <c r="W5322" s="144">
        <v>429519</v>
      </c>
      <c r="X5322" s="144" t="s">
        <v>23344</v>
      </c>
      <c r="Y5322" s="144"/>
      <c r="Z5322" s="144"/>
      <c r="AA5322" s="161">
        <v>5222</v>
      </c>
    </row>
    <row r="5323" spans="1:27" ht="45" customHeight="1" x14ac:dyDescent="0.25">
      <c r="A5323" s="144" t="s">
        <v>17617</v>
      </c>
      <c r="B5323" s="147" t="s">
        <v>21229</v>
      </c>
      <c r="C5323" s="144"/>
      <c r="D5323" s="144"/>
      <c r="E5323" s="144"/>
      <c r="F5323" s="144">
        <v>2</v>
      </c>
      <c r="G5323" s="144"/>
      <c r="H5323" s="144"/>
      <c r="I5323" s="144"/>
      <c r="J5323" s="144"/>
      <c r="K5323" s="144"/>
      <c r="L5323" s="144">
        <v>350</v>
      </c>
      <c r="M5323" s="145" t="s">
        <v>2213</v>
      </c>
      <c r="N5323" s="144" t="s">
        <v>54</v>
      </c>
      <c r="O5323" s="144"/>
      <c r="P5323" s="144" t="s">
        <v>4086</v>
      </c>
      <c r="Q5323" s="144"/>
      <c r="R5323" s="144"/>
      <c r="S5323" s="144"/>
      <c r="T5323" s="144"/>
      <c r="U5323" s="144" t="s">
        <v>17617</v>
      </c>
      <c r="V5323" s="144"/>
      <c r="W5323" s="144">
        <v>453252</v>
      </c>
      <c r="X5323" s="144" t="s">
        <v>21230</v>
      </c>
      <c r="Y5323" s="144" t="s">
        <v>21232</v>
      </c>
      <c r="Z5323" s="144" t="s">
        <v>21231</v>
      </c>
      <c r="AA5323" s="160">
        <v>3574</v>
      </c>
    </row>
    <row r="5324" spans="1:27" ht="45" customHeight="1" x14ac:dyDescent="0.25">
      <c r="A5324" s="144" t="s">
        <v>13931</v>
      </c>
      <c r="B5324" s="144" t="s">
        <v>4208</v>
      </c>
      <c r="C5324" s="144"/>
      <c r="D5324" s="144" t="s">
        <v>17543</v>
      </c>
      <c r="E5324" s="144"/>
      <c r="F5324" s="144">
        <v>1</v>
      </c>
      <c r="G5324" s="144"/>
      <c r="H5324" s="144">
        <v>1373</v>
      </c>
      <c r="I5324" s="144">
        <v>600</v>
      </c>
      <c r="J5324" s="144">
        <v>698</v>
      </c>
      <c r="K5324" s="144">
        <v>75</v>
      </c>
      <c r="L5324" s="144"/>
      <c r="M5324" s="145" t="s">
        <v>2213</v>
      </c>
      <c r="N5324" s="144" t="s">
        <v>38</v>
      </c>
      <c r="O5324" s="144"/>
      <c r="P5324" s="144" t="s">
        <v>2535</v>
      </c>
      <c r="Q5324" s="144"/>
      <c r="R5324" s="144"/>
      <c r="S5324" s="144" t="s">
        <v>13932</v>
      </c>
      <c r="T5324" s="144" t="s">
        <v>13933</v>
      </c>
      <c r="U5324" s="144" t="s">
        <v>13931</v>
      </c>
      <c r="V5324" s="144"/>
      <c r="W5324" s="144">
        <v>188630</v>
      </c>
      <c r="X5324" s="144" t="s">
        <v>21233</v>
      </c>
      <c r="Y5324" s="144" t="s">
        <v>13934</v>
      </c>
      <c r="Z5324" s="144" t="s">
        <v>13700</v>
      </c>
      <c r="AA5324" s="160">
        <v>1679</v>
      </c>
    </row>
    <row r="5325" spans="1:27" ht="45" customHeight="1" x14ac:dyDescent="0.25">
      <c r="A5325" s="144" t="s">
        <v>28752</v>
      </c>
      <c r="B5325" s="144" t="s">
        <v>28753</v>
      </c>
      <c r="C5325" s="144"/>
      <c r="D5325" s="144" t="s">
        <v>30341</v>
      </c>
      <c r="E5325" s="144"/>
      <c r="F5325" s="144">
        <v>5</v>
      </c>
      <c r="G5325" s="144"/>
      <c r="H5325" s="144"/>
      <c r="I5325" s="144"/>
      <c r="J5325" s="144"/>
      <c r="K5325" s="144"/>
      <c r="L5325" s="144">
        <v>167</v>
      </c>
      <c r="M5325" s="145" t="s">
        <v>2213</v>
      </c>
      <c r="N5325" s="144" t="s">
        <v>65</v>
      </c>
      <c r="O5325" s="144"/>
      <c r="P5325" s="144" t="s">
        <v>31387</v>
      </c>
      <c r="Q5325" s="144"/>
      <c r="R5325" s="144"/>
      <c r="S5325" s="144" t="s">
        <v>15453</v>
      </c>
      <c r="T5325" s="144" t="s">
        <v>28754</v>
      </c>
      <c r="U5325" s="144" t="s">
        <v>28752</v>
      </c>
      <c r="V5325" s="144"/>
      <c r="W5325" s="144">
        <v>678480</v>
      </c>
      <c r="X5325" s="144" t="s">
        <v>28755</v>
      </c>
      <c r="Y5325" s="144">
        <v>84120000000</v>
      </c>
      <c r="Z5325" s="144" t="s">
        <v>28756</v>
      </c>
      <c r="AA5325" s="160">
        <v>6887</v>
      </c>
    </row>
    <row r="5326" spans="1:27" ht="45" customHeight="1" x14ac:dyDescent="0.25">
      <c r="A5326" s="144" t="s">
        <v>17327</v>
      </c>
      <c r="B5326" s="144" t="s">
        <v>15377</v>
      </c>
      <c r="C5326" s="144">
        <v>6</v>
      </c>
      <c r="D5326" s="144"/>
      <c r="E5326" s="144"/>
      <c r="F5326" s="144">
        <v>1</v>
      </c>
      <c r="G5326" s="144">
        <v>126</v>
      </c>
      <c r="H5326" s="144"/>
      <c r="I5326" s="144"/>
      <c r="J5326" s="144"/>
      <c r="K5326" s="144"/>
      <c r="L5326" s="144"/>
      <c r="M5326" s="145" t="s">
        <v>2213</v>
      </c>
      <c r="N5326" s="144" t="s">
        <v>20</v>
      </c>
      <c r="O5326" s="144"/>
      <c r="P5326" s="144" t="s">
        <v>2987</v>
      </c>
      <c r="Q5326" s="144"/>
      <c r="R5326" s="144"/>
      <c r="S5326" s="144" t="s">
        <v>4189</v>
      </c>
      <c r="T5326" s="144" t="s">
        <v>6809</v>
      </c>
      <c r="U5326" s="144" t="s">
        <v>17327</v>
      </c>
      <c r="V5326" s="144"/>
      <c r="W5326" s="144">
        <v>601781</v>
      </c>
      <c r="X5326" s="144" t="s">
        <v>17328</v>
      </c>
      <c r="Y5326" s="144" t="s">
        <v>17329</v>
      </c>
      <c r="Z5326" s="144" t="s">
        <v>17330</v>
      </c>
      <c r="AA5326" s="160">
        <v>4227</v>
      </c>
    </row>
    <row r="5327" spans="1:27" ht="45" customHeight="1" x14ac:dyDescent="0.25">
      <c r="A5327" s="144" t="s">
        <v>30342</v>
      </c>
      <c r="B5327" s="144" t="s">
        <v>15647</v>
      </c>
      <c r="C5327" s="144">
        <v>42</v>
      </c>
      <c r="D5327" s="144" t="s">
        <v>14474</v>
      </c>
      <c r="E5327" s="144"/>
      <c r="F5327" s="144">
        <v>1</v>
      </c>
      <c r="G5327" s="144">
        <v>250</v>
      </c>
      <c r="H5327" s="144"/>
      <c r="I5327" s="144"/>
      <c r="J5327" s="144"/>
      <c r="K5327" s="144"/>
      <c r="L5327" s="144"/>
      <c r="M5327" s="145" t="s">
        <v>2213</v>
      </c>
      <c r="N5327" s="144" t="s">
        <v>18</v>
      </c>
      <c r="O5327" s="144"/>
      <c r="P5327" s="144" t="s">
        <v>2375</v>
      </c>
      <c r="Q5327" s="144"/>
      <c r="R5327" s="144"/>
      <c r="S5327" s="144"/>
      <c r="T5327" s="144"/>
      <c r="U5327" s="144" t="s">
        <v>30342</v>
      </c>
      <c r="V5327" s="144"/>
      <c r="W5327" s="144">
        <v>308001</v>
      </c>
      <c r="X5327" s="144" t="s">
        <v>30343</v>
      </c>
      <c r="Y5327" s="144"/>
      <c r="Z5327" s="144" t="s">
        <v>30344</v>
      </c>
      <c r="AA5327" s="160">
        <v>7079</v>
      </c>
    </row>
    <row r="5328" spans="1:27" ht="45" customHeight="1" x14ac:dyDescent="0.25">
      <c r="A5328" s="144" t="s">
        <v>10972</v>
      </c>
      <c r="B5328" s="144" t="s">
        <v>4208</v>
      </c>
      <c r="C5328" s="144">
        <v>1</v>
      </c>
      <c r="D5328" s="144"/>
      <c r="E5328" s="144"/>
      <c r="F5328" s="144">
        <v>1</v>
      </c>
      <c r="G5328" s="144"/>
      <c r="H5328" s="144">
        <v>1799</v>
      </c>
      <c r="I5328" s="144">
        <v>654</v>
      </c>
      <c r="J5328" s="144">
        <v>818</v>
      </c>
      <c r="K5328" s="144">
        <v>327</v>
      </c>
      <c r="L5328" s="144"/>
      <c r="M5328" s="145" t="s">
        <v>2213</v>
      </c>
      <c r="N5328" s="144" t="s">
        <v>80</v>
      </c>
      <c r="O5328" s="144"/>
      <c r="P5328" s="144" t="s">
        <v>17529</v>
      </c>
      <c r="Q5328" s="144"/>
      <c r="R5328" s="144"/>
      <c r="S5328" s="144" t="s">
        <v>4189</v>
      </c>
      <c r="T5328" s="144" t="s">
        <v>10973</v>
      </c>
      <c r="U5328" s="144" t="s">
        <v>10972</v>
      </c>
      <c r="V5328" s="144"/>
      <c r="W5328" s="144">
        <v>356420</v>
      </c>
      <c r="X5328" s="144" t="s">
        <v>10974</v>
      </c>
      <c r="Y5328" s="144" t="s">
        <v>10975</v>
      </c>
      <c r="Z5328" s="144" t="s">
        <v>10976</v>
      </c>
      <c r="AA5328" s="160">
        <v>1681</v>
      </c>
    </row>
    <row r="5329" spans="1:27" ht="45" customHeight="1" x14ac:dyDescent="0.25">
      <c r="A5329" s="144" t="s">
        <v>28757</v>
      </c>
      <c r="B5329" s="144" t="s">
        <v>15542</v>
      </c>
      <c r="C5329" s="144">
        <v>37</v>
      </c>
      <c r="D5329" s="144"/>
      <c r="E5329" s="144"/>
      <c r="F5329" s="144">
        <v>1</v>
      </c>
      <c r="G5329" s="144"/>
      <c r="H5329" s="144">
        <v>850</v>
      </c>
      <c r="I5329" s="144">
        <v>400</v>
      </c>
      <c r="J5329" s="144">
        <v>400</v>
      </c>
      <c r="K5329" s="144">
        <v>50</v>
      </c>
      <c r="L5329" s="144"/>
      <c r="M5329" s="145" t="s">
        <v>2213</v>
      </c>
      <c r="N5329" s="144" t="s">
        <v>31</v>
      </c>
      <c r="O5329" s="144"/>
      <c r="P5329" s="144" t="s">
        <v>3116</v>
      </c>
      <c r="Q5329" s="144"/>
      <c r="R5329" s="144"/>
      <c r="S5329" s="144"/>
      <c r="T5329" s="144"/>
      <c r="U5329" s="144" t="s">
        <v>28757</v>
      </c>
      <c r="V5329" s="144"/>
      <c r="W5329" s="144">
        <v>652519</v>
      </c>
      <c r="X5329" s="144" t="s">
        <v>19173</v>
      </c>
      <c r="Y5329" s="144" t="s">
        <v>19175</v>
      </c>
      <c r="Z5329" s="144" t="s">
        <v>19174</v>
      </c>
      <c r="AA5329" s="160">
        <v>4626</v>
      </c>
    </row>
    <row r="5330" spans="1:27" ht="45" customHeight="1" x14ac:dyDescent="0.25">
      <c r="A5330" s="144" t="s">
        <v>23345</v>
      </c>
      <c r="B5330" s="144" t="s">
        <v>19456</v>
      </c>
      <c r="C5330" s="144"/>
      <c r="D5330" s="144"/>
      <c r="E5330" s="144"/>
      <c r="F5330" s="144">
        <v>5</v>
      </c>
      <c r="G5330" s="144"/>
      <c r="H5330" s="144"/>
      <c r="I5330" s="144"/>
      <c r="J5330" s="144"/>
      <c r="K5330" s="144"/>
      <c r="L5330" s="144">
        <v>250</v>
      </c>
      <c r="M5330" s="145" t="s">
        <v>2213</v>
      </c>
      <c r="N5330" s="144" t="s">
        <v>49</v>
      </c>
      <c r="O5330" s="144"/>
      <c r="P5330" s="144" t="s">
        <v>30696</v>
      </c>
      <c r="Q5330" s="144"/>
      <c r="R5330" s="144"/>
      <c r="S5330" s="144" t="s">
        <v>4191</v>
      </c>
      <c r="T5330" s="144" t="s">
        <v>7550</v>
      </c>
      <c r="U5330" s="144" t="s">
        <v>23345</v>
      </c>
      <c r="V5330" s="144"/>
      <c r="W5330" s="144">
        <v>617500</v>
      </c>
      <c r="X5330" s="144" t="s">
        <v>23346</v>
      </c>
      <c r="Y5330" s="144" t="s">
        <v>23347</v>
      </c>
      <c r="Z5330" s="144" t="s">
        <v>7551</v>
      </c>
      <c r="AA5330" s="160">
        <v>788</v>
      </c>
    </row>
    <row r="5331" spans="1:27" ht="45" customHeight="1" x14ac:dyDescent="0.25">
      <c r="A5331" s="144" t="s">
        <v>36954</v>
      </c>
      <c r="B5331" s="144" t="s">
        <v>36955</v>
      </c>
      <c r="C5331" s="144"/>
      <c r="D5331" s="144" t="s">
        <v>5521</v>
      </c>
      <c r="E5331" s="144"/>
      <c r="F5331" s="144">
        <v>1</v>
      </c>
      <c r="G5331" s="144"/>
      <c r="H5331" s="144">
        <v>100</v>
      </c>
      <c r="I5331" s="144">
        <v>100</v>
      </c>
      <c r="J5331" s="144"/>
      <c r="K5331" s="144"/>
      <c r="L5331" s="144"/>
      <c r="M5331" s="145" t="s">
        <v>2213</v>
      </c>
      <c r="N5331" s="144" t="s">
        <v>26</v>
      </c>
      <c r="O5331" s="144"/>
      <c r="P5331" s="144" t="s">
        <v>2658</v>
      </c>
      <c r="Q5331" s="144"/>
      <c r="R5331" s="144"/>
      <c r="S5331" s="144"/>
      <c r="T5331" s="144"/>
      <c r="U5331" s="144" t="s">
        <v>36954</v>
      </c>
      <c r="V5331" s="144"/>
      <c r="W5331" s="144">
        <v>153000</v>
      </c>
      <c r="X5331" s="144" t="s">
        <v>36956</v>
      </c>
      <c r="Y5331" s="144">
        <v>89110000000</v>
      </c>
      <c r="Z5331" s="144" t="s">
        <v>36957</v>
      </c>
      <c r="AA5331" s="160">
        <v>7844</v>
      </c>
    </row>
    <row r="5332" spans="1:27" ht="45" customHeight="1" x14ac:dyDescent="0.25">
      <c r="A5332" s="144" t="s">
        <v>10977</v>
      </c>
      <c r="B5332" s="144" t="s">
        <v>4205</v>
      </c>
      <c r="C5332" s="144">
        <v>1</v>
      </c>
      <c r="D5332" s="144" t="s">
        <v>10978</v>
      </c>
      <c r="E5332" s="144"/>
      <c r="F5332" s="144">
        <v>1</v>
      </c>
      <c r="G5332" s="144">
        <v>350</v>
      </c>
      <c r="H5332" s="144"/>
      <c r="I5332" s="144"/>
      <c r="J5332" s="144"/>
      <c r="K5332" s="144"/>
      <c r="L5332" s="144"/>
      <c r="M5332" s="145" t="s">
        <v>2213</v>
      </c>
      <c r="N5332" s="144" t="s">
        <v>34</v>
      </c>
      <c r="O5332" s="144"/>
      <c r="P5332" s="144" t="s">
        <v>2863</v>
      </c>
      <c r="Q5332" s="144"/>
      <c r="R5332" s="144"/>
      <c r="S5332" s="144"/>
      <c r="T5332" s="144"/>
      <c r="U5332" s="144" t="s">
        <v>10977</v>
      </c>
      <c r="V5332" s="144"/>
      <c r="W5332" s="144">
        <v>353475</v>
      </c>
      <c r="X5332" s="144" t="s">
        <v>10979</v>
      </c>
      <c r="Y5332" s="144" t="s">
        <v>10980</v>
      </c>
      <c r="Z5332" s="144" t="s">
        <v>10981</v>
      </c>
      <c r="AA5332" s="160">
        <v>1682</v>
      </c>
    </row>
    <row r="5333" spans="1:27" ht="45" customHeight="1" x14ac:dyDescent="0.25">
      <c r="A5333" s="144" t="s">
        <v>10982</v>
      </c>
      <c r="B5333" s="144" t="s">
        <v>4205</v>
      </c>
      <c r="C5333" s="144">
        <v>5</v>
      </c>
      <c r="D5333" s="144" t="s">
        <v>10983</v>
      </c>
      <c r="E5333" s="144"/>
      <c r="F5333" s="144">
        <v>1</v>
      </c>
      <c r="G5333" s="144">
        <v>200</v>
      </c>
      <c r="H5333" s="144"/>
      <c r="I5333" s="144"/>
      <c r="J5333" s="144"/>
      <c r="K5333" s="144"/>
      <c r="L5333" s="144"/>
      <c r="M5333" s="145" t="s">
        <v>2213</v>
      </c>
      <c r="N5333" s="144" t="s">
        <v>52</v>
      </c>
      <c r="O5333" s="144"/>
      <c r="P5333" s="144" t="s">
        <v>2545</v>
      </c>
      <c r="Q5333" s="144"/>
      <c r="R5333" s="144"/>
      <c r="S5333" s="144" t="s">
        <v>4192</v>
      </c>
      <c r="T5333" s="144" t="s">
        <v>10984</v>
      </c>
      <c r="U5333" s="144" t="s">
        <v>10982</v>
      </c>
      <c r="V5333" s="144"/>
      <c r="W5333" s="144">
        <v>385321</v>
      </c>
      <c r="X5333" s="144" t="s">
        <v>10985</v>
      </c>
      <c r="Y5333" s="144" t="s">
        <v>10986</v>
      </c>
      <c r="Z5333" s="144" t="s">
        <v>10987</v>
      </c>
      <c r="AA5333" s="161">
        <v>1683</v>
      </c>
    </row>
    <row r="5334" spans="1:27" ht="45" customHeight="1" x14ac:dyDescent="0.25">
      <c r="A5334" s="144" t="s">
        <v>32624</v>
      </c>
      <c r="B5334" s="144" t="s">
        <v>15483</v>
      </c>
      <c r="C5334" s="144"/>
      <c r="D5334" s="144" t="s">
        <v>4286</v>
      </c>
      <c r="E5334" s="144"/>
      <c r="F5334" s="144">
        <v>1</v>
      </c>
      <c r="G5334" s="144">
        <v>350</v>
      </c>
      <c r="H5334" s="144"/>
      <c r="I5334" s="144"/>
      <c r="J5334" s="144"/>
      <c r="K5334" s="144"/>
      <c r="L5334" s="144"/>
      <c r="M5334" s="145" t="s">
        <v>2213</v>
      </c>
      <c r="N5334" s="144" t="s">
        <v>89</v>
      </c>
      <c r="O5334" s="144"/>
      <c r="P5334" s="144" t="s">
        <v>3159</v>
      </c>
      <c r="Q5334" s="144"/>
      <c r="R5334" s="144"/>
      <c r="S5334" s="144" t="s">
        <v>4190</v>
      </c>
      <c r="T5334" s="144" t="s">
        <v>32625</v>
      </c>
      <c r="U5334" s="144" t="s">
        <v>32624</v>
      </c>
      <c r="V5334" s="144"/>
      <c r="W5334" s="144">
        <v>456847</v>
      </c>
      <c r="X5334" s="144" t="s">
        <v>32626</v>
      </c>
      <c r="Y5334" s="144">
        <v>83510000000</v>
      </c>
      <c r="Z5334" s="144" t="s">
        <v>32627</v>
      </c>
      <c r="AA5334" s="160">
        <v>6777</v>
      </c>
    </row>
    <row r="5335" spans="1:27" ht="45" customHeight="1" x14ac:dyDescent="0.25">
      <c r="A5335" s="144" t="s">
        <v>15016</v>
      </c>
      <c r="B5335" s="144" t="s">
        <v>15017</v>
      </c>
      <c r="C5335" s="144"/>
      <c r="D5335" s="144" t="s">
        <v>15018</v>
      </c>
      <c r="E5335" s="144"/>
      <c r="F5335" s="144">
        <v>1</v>
      </c>
      <c r="G5335" s="144"/>
      <c r="H5335" s="144">
        <v>1800</v>
      </c>
      <c r="I5335" s="144"/>
      <c r="J5335" s="144"/>
      <c r="K5335" s="144">
        <v>1800</v>
      </c>
      <c r="L5335" s="144"/>
      <c r="M5335" s="145" t="s">
        <v>2213</v>
      </c>
      <c r="N5335" s="144" t="s">
        <v>2286</v>
      </c>
      <c r="O5335" s="144"/>
      <c r="P5335" s="144" t="s">
        <v>13968</v>
      </c>
      <c r="Q5335" s="144"/>
      <c r="R5335" s="144"/>
      <c r="S5335" s="144"/>
      <c r="T5335" s="144"/>
      <c r="U5335" s="144" t="s">
        <v>15016</v>
      </c>
      <c r="V5335" s="144"/>
      <c r="W5335" s="144">
        <v>299007</v>
      </c>
      <c r="X5335" s="144" t="s">
        <v>21235</v>
      </c>
      <c r="Y5335" s="144">
        <v>79790000000</v>
      </c>
      <c r="Z5335" s="144" t="s">
        <v>15019</v>
      </c>
      <c r="AA5335" s="160">
        <v>3685</v>
      </c>
    </row>
    <row r="5336" spans="1:27" ht="45" customHeight="1" x14ac:dyDescent="0.25">
      <c r="A5336" s="144" t="s">
        <v>21236</v>
      </c>
      <c r="B5336" s="144" t="s">
        <v>15377</v>
      </c>
      <c r="C5336" s="144">
        <v>58</v>
      </c>
      <c r="D5336" s="144" t="s">
        <v>5352</v>
      </c>
      <c r="E5336" s="144"/>
      <c r="F5336" s="144">
        <v>1</v>
      </c>
      <c r="G5336" s="144">
        <v>300</v>
      </c>
      <c r="H5336" s="144"/>
      <c r="I5336" s="144"/>
      <c r="J5336" s="144"/>
      <c r="K5336" s="144"/>
      <c r="L5336" s="144"/>
      <c r="M5336" s="145" t="s">
        <v>2213</v>
      </c>
      <c r="N5336" s="144" t="s">
        <v>63</v>
      </c>
      <c r="O5336" s="144"/>
      <c r="P5336" s="144" t="s">
        <v>2624</v>
      </c>
      <c r="Q5336" s="144"/>
      <c r="R5336" s="144"/>
      <c r="S5336" s="144"/>
      <c r="T5336" s="144"/>
      <c r="U5336" s="144" t="s">
        <v>21236</v>
      </c>
      <c r="V5336" s="144"/>
      <c r="W5336" s="144">
        <v>424036</v>
      </c>
      <c r="X5336" s="144" t="s">
        <v>21237</v>
      </c>
      <c r="Y5336" s="144">
        <v>455663</v>
      </c>
      <c r="Z5336" s="151" t="s">
        <v>21238</v>
      </c>
      <c r="AA5336" s="160">
        <v>5322</v>
      </c>
    </row>
    <row r="5337" spans="1:27" ht="45" customHeight="1" x14ac:dyDescent="0.25">
      <c r="A5337" s="144" t="s">
        <v>10988</v>
      </c>
      <c r="B5337" s="144" t="s">
        <v>4208</v>
      </c>
      <c r="C5337" s="144"/>
      <c r="D5337" s="144"/>
      <c r="E5337" s="144"/>
      <c r="F5337" s="144">
        <v>1</v>
      </c>
      <c r="G5337" s="144"/>
      <c r="H5337" s="144">
        <v>1199</v>
      </c>
      <c r="I5337" s="144">
        <v>436</v>
      </c>
      <c r="J5337" s="144">
        <v>545</v>
      </c>
      <c r="K5337" s="144">
        <v>218</v>
      </c>
      <c r="L5337" s="144"/>
      <c r="M5337" s="145" t="s">
        <v>2213</v>
      </c>
      <c r="N5337" s="144" t="s">
        <v>78</v>
      </c>
      <c r="O5337" s="144"/>
      <c r="P5337" s="144" t="s">
        <v>15456</v>
      </c>
      <c r="Q5337" s="144"/>
      <c r="R5337" s="144"/>
      <c r="S5337" s="144" t="s">
        <v>4191</v>
      </c>
      <c r="T5337" s="144" t="s">
        <v>10989</v>
      </c>
      <c r="U5337" s="144" t="s">
        <v>10988</v>
      </c>
      <c r="V5337" s="144"/>
      <c r="W5337" s="144">
        <v>624127</v>
      </c>
      <c r="X5337" s="144" t="s">
        <v>10990</v>
      </c>
      <c r="Y5337" s="151" t="s">
        <v>10991</v>
      </c>
      <c r="Z5337" s="144" t="s">
        <v>10992</v>
      </c>
      <c r="AA5337" s="160">
        <v>1684</v>
      </c>
    </row>
    <row r="5338" spans="1:27" ht="45" customHeight="1" x14ac:dyDescent="0.25">
      <c r="A5338" s="144" t="s">
        <v>15020</v>
      </c>
      <c r="B5338" s="144" t="s">
        <v>4239</v>
      </c>
      <c r="C5338" s="144"/>
      <c r="D5338" s="144"/>
      <c r="E5338" s="144"/>
      <c r="F5338" s="144">
        <v>5</v>
      </c>
      <c r="G5338" s="144"/>
      <c r="H5338" s="144"/>
      <c r="I5338" s="144"/>
      <c r="J5338" s="144"/>
      <c r="K5338" s="144"/>
      <c r="L5338" s="144">
        <v>850</v>
      </c>
      <c r="M5338" s="145" t="s">
        <v>2213</v>
      </c>
      <c r="N5338" s="144" t="s">
        <v>72</v>
      </c>
      <c r="O5338" s="144"/>
      <c r="P5338" s="144" t="s">
        <v>2632</v>
      </c>
      <c r="Q5338" s="144"/>
      <c r="R5338" s="144"/>
      <c r="S5338" s="144"/>
      <c r="T5338" s="144"/>
      <c r="U5338" s="144" t="s">
        <v>15020</v>
      </c>
      <c r="V5338" s="144"/>
      <c r="W5338" s="144">
        <v>344002</v>
      </c>
      <c r="X5338" s="144" t="s">
        <v>21239</v>
      </c>
      <c r="Y5338" s="144" t="s">
        <v>15021</v>
      </c>
      <c r="Z5338" s="144" t="s">
        <v>15022</v>
      </c>
      <c r="AA5338" s="160">
        <v>3858</v>
      </c>
    </row>
    <row r="5339" spans="1:27" ht="45" customHeight="1" x14ac:dyDescent="0.25">
      <c r="A5339" s="144" t="s">
        <v>10993</v>
      </c>
      <c r="B5339" s="144" t="s">
        <v>13672</v>
      </c>
      <c r="C5339" s="144">
        <v>1989</v>
      </c>
      <c r="D5339" s="144" t="s">
        <v>8218</v>
      </c>
      <c r="E5339" s="144"/>
      <c r="F5339" s="144">
        <v>1</v>
      </c>
      <c r="G5339" s="144"/>
      <c r="H5339" s="144">
        <v>1799</v>
      </c>
      <c r="I5339" s="144">
        <v>654</v>
      </c>
      <c r="J5339" s="144">
        <v>818</v>
      </c>
      <c r="K5339" s="144">
        <v>327</v>
      </c>
      <c r="L5339" s="144"/>
      <c r="M5339" s="145" t="s">
        <v>2213</v>
      </c>
      <c r="N5339" s="144" t="s">
        <v>41</v>
      </c>
      <c r="O5339" s="144"/>
      <c r="P5339" s="144" t="s">
        <v>3000</v>
      </c>
      <c r="Q5339" s="144" t="s">
        <v>4187</v>
      </c>
      <c r="R5339" s="144" t="s">
        <v>4383</v>
      </c>
      <c r="S5339" s="144"/>
      <c r="T5339" s="144"/>
      <c r="U5339" s="144" t="s">
        <v>10993</v>
      </c>
      <c r="V5339" s="144"/>
      <c r="W5339" s="144">
        <v>109451</v>
      </c>
      <c r="X5339" s="144" t="s">
        <v>21240</v>
      </c>
      <c r="Y5339" s="144" t="s">
        <v>10994</v>
      </c>
      <c r="Z5339" s="144" t="s">
        <v>10995</v>
      </c>
      <c r="AA5339" s="160">
        <v>1685</v>
      </c>
    </row>
    <row r="5340" spans="1:27" ht="45" customHeight="1" x14ac:dyDescent="0.25">
      <c r="A5340" s="144" t="s">
        <v>28758</v>
      </c>
      <c r="B5340" s="144" t="s">
        <v>28759</v>
      </c>
      <c r="C5340" s="144"/>
      <c r="D5340" s="144"/>
      <c r="E5340" s="144"/>
      <c r="F5340" s="144">
        <v>5</v>
      </c>
      <c r="G5340" s="144"/>
      <c r="H5340" s="144"/>
      <c r="I5340" s="144"/>
      <c r="J5340" s="144"/>
      <c r="K5340" s="144"/>
      <c r="L5340" s="144">
        <v>800</v>
      </c>
      <c r="M5340" s="145" t="s">
        <v>2213</v>
      </c>
      <c r="N5340" s="144" t="s">
        <v>76</v>
      </c>
      <c r="O5340" s="144"/>
      <c r="P5340" s="144" t="s">
        <v>3935</v>
      </c>
      <c r="Q5340" s="144"/>
      <c r="R5340" s="144"/>
      <c r="S5340" s="144"/>
      <c r="T5340" s="144"/>
      <c r="U5340" s="144" t="s">
        <v>28758</v>
      </c>
      <c r="V5340" s="144"/>
      <c r="W5340" s="144">
        <v>410015</v>
      </c>
      <c r="X5340" s="144" t="s">
        <v>28760</v>
      </c>
      <c r="Y5340" s="144" t="s">
        <v>28761</v>
      </c>
      <c r="Z5340" s="144" t="s">
        <v>28762</v>
      </c>
      <c r="AA5340" s="160">
        <v>7002</v>
      </c>
    </row>
    <row r="5341" spans="1:27" ht="45" customHeight="1" x14ac:dyDescent="0.25">
      <c r="A5341" s="144" t="s">
        <v>21241</v>
      </c>
      <c r="B5341" s="144" t="s">
        <v>21242</v>
      </c>
      <c r="C5341" s="144"/>
      <c r="D5341" s="144" t="s">
        <v>21243</v>
      </c>
      <c r="E5341" s="144"/>
      <c r="F5341" s="144">
        <v>2</v>
      </c>
      <c r="G5341" s="144"/>
      <c r="H5341" s="144"/>
      <c r="I5341" s="144"/>
      <c r="J5341" s="144"/>
      <c r="K5341" s="144"/>
      <c r="L5341" s="144">
        <v>200</v>
      </c>
      <c r="M5341" s="145" t="s">
        <v>2213</v>
      </c>
      <c r="N5341" s="144" t="s">
        <v>36354</v>
      </c>
      <c r="O5341" s="144"/>
      <c r="P5341" s="144" t="s">
        <v>36342</v>
      </c>
      <c r="Q5341" s="144"/>
      <c r="R5341" s="144"/>
      <c r="S5341" s="144"/>
      <c r="T5341" s="144"/>
      <c r="U5341" s="144" t="s">
        <v>21241</v>
      </c>
      <c r="V5341" s="144"/>
      <c r="W5341" s="144">
        <v>140011</v>
      </c>
      <c r="X5341" s="144" t="s">
        <v>21244</v>
      </c>
      <c r="Y5341" s="144" t="s">
        <v>21246</v>
      </c>
      <c r="Z5341" s="144" t="s">
        <v>21245</v>
      </c>
      <c r="AA5341" s="160">
        <v>5288</v>
      </c>
    </row>
    <row r="5342" spans="1:27" ht="45" customHeight="1" x14ac:dyDescent="0.25">
      <c r="A5342" s="144" t="s">
        <v>21241</v>
      </c>
      <c r="B5342" s="144" t="s">
        <v>21242</v>
      </c>
      <c r="C5342" s="144"/>
      <c r="D5342" s="144" t="s">
        <v>21243</v>
      </c>
      <c r="E5342" s="144"/>
      <c r="F5342" s="144">
        <v>2</v>
      </c>
      <c r="G5342" s="144"/>
      <c r="H5342" s="144"/>
      <c r="I5342" s="144"/>
      <c r="J5342" s="144"/>
      <c r="K5342" s="144"/>
      <c r="L5342" s="144">
        <v>30</v>
      </c>
      <c r="M5342" s="145" t="s">
        <v>2213</v>
      </c>
      <c r="N5342" s="144" t="s">
        <v>14</v>
      </c>
      <c r="O5342" s="144"/>
      <c r="P5342" s="144" t="s">
        <v>4176</v>
      </c>
      <c r="Q5342" s="144"/>
      <c r="R5342" s="144"/>
      <c r="S5342" s="144"/>
      <c r="T5342" s="144"/>
      <c r="U5342" s="144" t="s">
        <v>21241</v>
      </c>
      <c r="V5342" s="144"/>
      <c r="W5342" s="144">
        <v>140011</v>
      </c>
      <c r="X5342" s="144" t="s">
        <v>21247</v>
      </c>
      <c r="Y5342" s="151" t="s">
        <v>21246</v>
      </c>
      <c r="Z5342" s="144" t="s">
        <v>21245</v>
      </c>
      <c r="AA5342" s="160">
        <v>5289</v>
      </c>
    </row>
    <row r="5343" spans="1:27" ht="45" customHeight="1" x14ac:dyDescent="0.25">
      <c r="A5343" s="144" t="s">
        <v>37393</v>
      </c>
      <c r="B5343" s="144" t="s">
        <v>32284</v>
      </c>
      <c r="C5343" s="144"/>
      <c r="D5343" s="144"/>
      <c r="E5343" s="144"/>
      <c r="F5343" s="144">
        <v>5</v>
      </c>
      <c r="G5343" s="144"/>
      <c r="H5343" s="144"/>
      <c r="I5343" s="144"/>
      <c r="J5343" s="144"/>
      <c r="K5343" s="144"/>
      <c r="L5343" s="144">
        <v>250</v>
      </c>
      <c r="M5343" s="145" t="s">
        <v>2213</v>
      </c>
      <c r="N5343" s="144" t="s">
        <v>46</v>
      </c>
      <c r="O5343" s="144"/>
      <c r="P5343" s="144" t="s">
        <v>2470</v>
      </c>
      <c r="Q5343" s="144" t="s">
        <v>4186</v>
      </c>
      <c r="R5343" s="144" t="s">
        <v>18726</v>
      </c>
      <c r="S5343" s="144" t="s">
        <v>4190</v>
      </c>
      <c r="T5343" s="144" t="s">
        <v>5675</v>
      </c>
      <c r="U5343" s="144" t="s">
        <v>37393</v>
      </c>
      <c r="V5343" s="144"/>
      <c r="W5343" s="144">
        <v>461550</v>
      </c>
      <c r="X5343" s="144" t="s">
        <v>6270</v>
      </c>
      <c r="Y5343" s="144" t="s">
        <v>37394</v>
      </c>
      <c r="Z5343" s="144" t="s">
        <v>37395</v>
      </c>
      <c r="AA5343" s="160">
        <v>2670</v>
      </c>
    </row>
    <row r="5344" spans="1:27" ht="45" customHeight="1" x14ac:dyDescent="0.25">
      <c r="A5344" s="144" t="s">
        <v>21248</v>
      </c>
      <c r="B5344" s="144" t="s">
        <v>15409</v>
      </c>
      <c r="C5344" s="144"/>
      <c r="D5344" s="144"/>
      <c r="E5344" s="144"/>
      <c r="F5344" s="144">
        <v>1</v>
      </c>
      <c r="G5344" s="144"/>
      <c r="H5344" s="144">
        <v>250</v>
      </c>
      <c r="I5344" s="144">
        <v>150</v>
      </c>
      <c r="J5344" s="144">
        <v>50</v>
      </c>
      <c r="K5344" s="144">
        <v>50</v>
      </c>
      <c r="L5344" s="144"/>
      <c r="M5344" s="145" t="s">
        <v>2213</v>
      </c>
      <c r="N5344" s="144" t="s">
        <v>72</v>
      </c>
      <c r="O5344" s="144"/>
      <c r="P5344" s="144" t="s">
        <v>3502</v>
      </c>
      <c r="Q5344" s="144"/>
      <c r="R5344" s="144"/>
      <c r="S5344" s="144" t="s">
        <v>4193</v>
      </c>
      <c r="T5344" s="144" t="s">
        <v>6500</v>
      </c>
      <c r="U5344" s="144" t="s">
        <v>21248</v>
      </c>
      <c r="V5344" s="144"/>
      <c r="W5344" s="144">
        <v>347524</v>
      </c>
      <c r="X5344" s="144" t="s">
        <v>7962</v>
      </c>
      <c r="Y5344" s="144" t="s">
        <v>21250</v>
      </c>
      <c r="Z5344" s="144" t="s">
        <v>21249</v>
      </c>
      <c r="AA5344" s="160">
        <v>4435</v>
      </c>
    </row>
    <row r="5345" spans="1:27" ht="45" customHeight="1" x14ac:dyDescent="0.25">
      <c r="A5345" s="144" t="s">
        <v>17331</v>
      </c>
      <c r="B5345" s="144" t="s">
        <v>15483</v>
      </c>
      <c r="C5345" s="144">
        <v>33</v>
      </c>
      <c r="D5345" s="144" t="s">
        <v>5037</v>
      </c>
      <c r="E5345" s="144"/>
      <c r="F5345" s="144">
        <v>1</v>
      </c>
      <c r="G5345" s="144">
        <v>301</v>
      </c>
      <c r="H5345" s="144"/>
      <c r="I5345" s="144"/>
      <c r="J5345" s="144"/>
      <c r="K5345" s="144"/>
      <c r="L5345" s="144"/>
      <c r="M5345" s="145" t="s">
        <v>2213</v>
      </c>
      <c r="N5345" s="144" t="s">
        <v>42</v>
      </c>
      <c r="O5345" s="144"/>
      <c r="P5345" s="144" t="s">
        <v>30573</v>
      </c>
      <c r="Q5345" s="144"/>
      <c r="R5345" s="144"/>
      <c r="S5345" s="144" t="s">
        <v>4189</v>
      </c>
      <c r="T5345" s="144" t="s">
        <v>5348</v>
      </c>
      <c r="U5345" s="144" t="s">
        <v>17331</v>
      </c>
      <c r="V5345" s="144"/>
      <c r="W5345" s="144">
        <v>140209</v>
      </c>
      <c r="X5345" s="144" t="s">
        <v>17332</v>
      </c>
      <c r="Y5345" s="150" t="s">
        <v>17333</v>
      </c>
      <c r="Z5345" s="144" t="s">
        <v>17334</v>
      </c>
      <c r="AA5345" s="160">
        <v>4196</v>
      </c>
    </row>
    <row r="5346" spans="1:27" ht="45" customHeight="1" x14ac:dyDescent="0.25">
      <c r="A5346" s="144" t="s">
        <v>10996</v>
      </c>
      <c r="B5346" s="144" t="s">
        <v>4208</v>
      </c>
      <c r="C5346" s="144">
        <v>5</v>
      </c>
      <c r="D5346" s="144"/>
      <c r="E5346" s="144"/>
      <c r="F5346" s="144">
        <v>1</v>
      </c>
      <c r="G5346" s="144"/>
      <c r="H5346" s="144">
        <v>1799</v>
      </c>
      <c r="I5346" s="144">
        <v>654</v>
      </c>
      <c r="J5346" s="144">
        <v>818</v>
      </c>
      <c r="K5346" s="144">
        <v>327</v>
      </c>
      <c r="L5346" s="144"/>
      <c r="M5346" s="145" t="s">
        <v>2213</v>
      </c>
      <c r="N5346" s="144" t="s">
        <v>27</v>
      </c>
      <c r="O5346" s="144"/>
      <c r="P5346" s="144" t="s">
        <v>3577</v>
      </c>
      <c r="Q5346" s="144"/>
      <c r="R5346" s="144"/>
      <c r="S5346" s="144" t="s">
        <v>4189</v>
      </c>
      <c r="T5346" s="144" t="s">
        <v>10997</v>
      </c>
      <c r="U5346" s="144" t="s">
        <v>10996</v>
      </c>
      <c r="V5346" s="144"/>
      <c r="W5346" s="144">
        <v>665160</v>
      </c>
      <c r="X5346" s="144" t="s">
        <v>10998</v>
      </c>
      <c r="Y5346" s="144" t="s">
        <v>10999</v>
      </c>
      <c r="Z5346" s="144" t="s">
        <v>11000</v>
      </c>
      <c r="AA5346" s="160">
        <v>1686</v>
      </c>
    </row>
    <row r="5347" spans="1:27" ht="45" customHeight="1" x14ac:dyDescent="0.25">
      <c r="A5347" s="144" t="s">
        <v>30345</v>
      </c>
      <c r="B5347" s="144" t="s">
        <v>23377</v>
      </c>
      <c r="C5347" s="144"/>
      <c r="D5347" s="144"/>
      <c r="E5347" s="144"/>
      <c r="F5347" s="144">
        <v>1</v>
      </c>
      <c r="G5347" s="144">
        <v>45</v>
      </c>
      <c r="H5347" s="144">
        <v>120</v>
      </c>
      <c r="I5347" s="144">
        <v>50</v>
      </c>
      <c r="J5347" s="144">
        <v>50</v>
      </c>
      <c r="K5347" s="144">
        <v>20</v>
      </c>
      <c r="L5347" s="144"/>
      <c r="M5347" s="145" t="s">
        <v>2213</v>
      </c>
      <c r="N5347" s="144" t="s">
        <v>18</v>
      </c>
      <c r="O5347" s="144"/>
      <c r="P5347" s="144" t="s">
        <v>3164</v>
      </c>
      <c r="Q5347" s="144"/>
      <c r="R5347" s="144"/>
      <c r="S5347" s="144" t="s">
        <v>15453</v>
      </c>
      <c r="T5347" s="144" t="s">
        <v>23378</v>
      </c>
      <c r="U5347" s="144" t="s">
        <v>30345</v>
      </c>
      <c r="V5347" s="144"/>
      <c r="W5347" s="144">
        <v>309425</v>
      </c>
      <c r="X5347" s="144" t="s">
        <v>30346</v>
      </c>
      <c r="Y5347" s="144">
        <v>84730000000</v>
      </c>
      <c r="Z5347" s="144" t="s">
        <v>23379</v>
      </c>
      <c r="AA5347" s="160">
        <v>6039</v>
      </c>
    </row>
    <row r="5348" spans="1:27" ht="45" customHeight="1" x14ac:dyDescent="0.25">
      <c r="A5348" s="144" t="s">
        <v>30345</v>
      </c>
      <c r="B5348" s="144" t="s">
        <v>23377</v>
      </c>
      <c r="C5348" s="144"/>
      <c r="D5348" s="144"/>
      <c r="E5348" s="144" t="s">
        <v>4205</v>
      </c>
      <c r="F5348" s="144">
        <v>1</v>
      </c>
      <c r="G5348" s="144">
        <v>100</v>
      </c>
      <c r="H5348" s="144"/>
      <c r="I5348" s="144"/>
      <c r="J5348" s="144"/>
      <c r="K5348" s="144"/>
      <c r="L5348" s="144"/>
      <c r="M5348" s="145" t="s">
        <v>2213</v>
      </c>
      <c r="N5348" s="144" t="s">
        <v>18</v>
      </c>
      <c r="O5348" s="144"/>
      <c r="P5348" s="144" t="s">
        <v>3164</v>
      </c>
      <c r="Q5348" s="144"/>
      <c r="R5348" s="144"/>
      <c r="S5348" s="144" t="s">
        <v>15453</v>
      </c>
      <c r="T5348" s="144" t="s">
        <v>23378</v>
      </c>
      <c r="U5348" s="144" t="s">
        <v>30345</v>
      </c>
      <c r="V5348" s="144"/>
      <c r="W5348" s="144">
        <v>309425</v>
      </c>
      <c r="X5348" s="144" t="s">
        <v>30346</v>
      </c>
      <c r="Y5348" s="144">
        <v>84730000000</v>
      </c>
      <c r="Z5348" s="144" t="s">
        <v>23379</v>
      </c>
      <c r="AA5348" s="160">
        <v>7507</v>
      </c>
    </row>
    <row r="5349" spans="1:27" ht="45" customHeight="1" x14ac:dyDescent="0.25">
      <c r="A5349" s="144" t="s">
        <v>11001</v>
      </c>
      <c r="B5349" s="144" t="s">
        <v>4215</v>
      </c>
      <c r="C5349" s="144">
        <v>16</v>
      </c>
      <c r="D5349" s="144"/>
      <c r="E5349" s="144"/>
      <c r="F5349" s="144">
        <v>1</v>
      </c>
      <c r="G5349" s="144"/>
      <c r="H5349" s="144">
        <v>1199</v>
      </c>
      <c r="I5349" s="144">
        <v>436</v>
      </c>
      <c r="J5349" s="144">
        <v>545</v>
      </c>
      <c r="K5349" s="144">
        <v>218</v>
      </c>
      <c r="L5349" s="144"/>
      <c r="M5349" s="145" t="s">
        <v>2213</v>
      </c>
      <c r="N5349" s="144" t="s">
        <v>49</v>
      </c>
      <c r="O5349" s="144"/>
      <c r="P5349" s="144" t="s">
        <v>30677</v>
      </c>
      <c r="Q5349" s="144"/>
      <c r="R5349" s="144"/>
      <c r="S5349" s="144"/>
      <c r="T5349" s="144"/>
      <c r="U5349" s="144" t="s">
        <v>11001</v>
      </c>
      <c r="V5349" s="144"/>
      <c r="W5349" s="144">
        <v>617472</v>
      </c>
      <c r="X5349" s="144" t="s">
        <v>11002</v>
      </c>
      <c r="Y5349" s="144"/>
      <c r="Z5349" s="144"/>
      <c r="AA5349" s="160">
        <v>1687</v>
      </c>
    </row>
    <row r="5350" spans="1:27" ht="45" customHeight="1" x14ac:dyDescent="0.25">
      <c r="A5350" s="144" t="s">
        <v>23348</v>
      </c>
      <c r="B5350" s="144" t="s">
        <v>23349</v>
      </c>
      <c r="C5350" s="144"/>
      <c r="D5350" s="144"/>
      <c r="E5350" s="144"/>
      <c r="F5350" s="144">
        <v>1</v>
      </c>
      <c r="G5350" s="144"/>
      <c r="H5350" s="144"/>
      <c r="I5350" s="144">
        <v>22</v>
      </c>
      <c r="J5350" s="144">
        <v>56</v>
      </c>
      <c r="K5350" s="144">
        <v>10</v>
      </c>
      <c r="L5350" s="144"/>
      <c r="M5350" s="145" t="s">
        <v>2213</v>
      </c>
      <c r="N5350" s="144" t="s">
        <v>67</v>
      </c>
      <c r="O5350" s="144"/>
      <c r="P5350" s="144" t="s">
        <v>2893</v>
      </c>
      <c r="Q5350" s="144"/>
      <c r="R5350" s="144"/>
      <c r="S5350" s="144" t="s">
        <v>15453</v>
      </c>
      <c r="T5350" s="144" t="s">
        <v>23350</v>
      </c>
      <c r="U5350" s="144" t="s">
        <v>23348</v>
      </c>
      <c r="V5350" s="144"/>
      <c r="W5350" s="144">
        <v>422006</v>
      </c>
      <c r="X5350" s="144" t="s">
        <v>23351</v>
      </c>
      <c r="Y5350" s="150">
        <v>88440000000</v>
      </c>
      <c r="Z5350" s="144" t="s">
        <v>23352</v>
      </c>
      <c r="AA5350" s="160">
        <v>5836</v>
      </c>
    </row>
    <row r="5351" spans="1:27" ht="45" customHeight="1" x14ac:dyDescent="0.25">
      <c r="A5351" s="144" t="s">
        <v>24387</v>
      </c>
      <c r="B5351" s="144" t="s">
        <v>24388</v>
      </c>
      <c r="C5351" s="144"/>
      <c r="D5351" s="144" t="s">
        <v>24389</v>
      </c>
      <c r="E5351" s="144"/>
      <c r="F5351" s="144">
        <v>1</v>
      </c>
      <c r="G5351" s="144"/>
      <c r="H5351" s="144">
        <v>1000</v>
      </c>
      <c r="I5351" s="144"/>
      <c r="J5351" s="144"/>
      <c r="K5351" s="144">
        <v>1000</v>
      </c>
      <c r="L5351" s="144"/>
      <c r="M5351" s="145" t="s">
        <v>2213</v>
      </c>
      <c r="N5351" s="144" t="s">
        <v>41</v>
      </c>
      <c r="O5351" s="144"/>
      <c r="P5351" s="144" t="s">
        <v>2936</v>
      </c>
      <c r="Q5351" s="144"/>
      <c r="R5351" s="144"/>
      <c r="S5351" s="144"/>
      <c r="T5351" s="144"/>
      <c r="U5351" s="144" t="s">
        <v>24387</v>
      </c>
      <c r="V5351" s="144"/>
      <c r="W5351" s="144">
        <v>117105</v>
      </c>
      <c r="X5351" s="144" t="s">
        <v>24390</v>
      </c>
      <c r="Y5351" s="144" t="s">
        <v>24391</v>
      </c>
      <c r="Z5351" s="144" t="s">
        <v>24392</v>
      </c>
      <c r="AA5351" s="160">
        <v>6197</v>
      </c>
    </row>
    <row r="5352" spans="1:27" ht="45" customHeight="1" x14ac:dyDescent="0.25">
      <c r="A5352" s="144" t="s">
        <v>11003</v>
      </c>
      <c r="B5352" s="144" t="s">
        <v>15538</v>
      </c>
      <c r="C5352" s="144"/>
      <c r="D5352" s="144"/>
      <c r="E5352" s="144"/>
      <c r="F5352" s="144">
        <v>1</v>
      </c>
      <c r="G5352" s="144">
        <v>200</v>
      </c>
      <c r="H5352" s="144"/>
      <c r="I5352" s="144"/>
      <c r="J5352" s="144"/>
      <c r="K5352" s="144"/>
      <c r="L5352" s="144"/>
      <c r="M5352" s="145" t="s">
        <v>2213</v>
      </c>
      <c r="N5352" s="144" t="s">
        <v>21</v>
      </c>
      <c r="O5352" s="144"/>
      <c r="P5352" s="144" t="s">
        <v>2988</v>
      </c>
      <c r="Q5352" s="144"/>
      <c r="R5352" s="144"/>
      <c r="S5352" s="144" t="s">
        <v>4190</v>
      </c>
      <c r="T5352" s="144" t="s">
        <v>11004</v>
      </c>
      <c r="U5352" s="144" t="s">
        <v>11003</v>
      </c>
      <c r="V5352" s="144"/>
      <c r="W5352" s="144">
        <v>404511</v>
      </c>
      <c r="X5352" s="144" t="s">
        <v>8692</v>
      </c>
      <c r="Y5352" s="150"/>
      <c r="Z5352" s="144"/>
      <c r="AA5352" s="160">
        <v>1688</v>
      </c>
    </row>
    <row r="5353" spans="1:27" ht="45" customHeight="1" x14ac:dyDescent="0.25">
      <c r="A5353" s="144" t="s">
        <v>11005</v>
      </c>
      <c r="B5353" s="144" t="s">
        <v>4205</v>
      </c>
      <c r="C5353" s="144">
        <v>9</v>
      </c>
      <c r="D5353" s="144" t="s">
        <v>4757</v>
      </c>
      <c r="E5353" s="144"/>
      <c r="F5353" s="144">
        <v>1</v>
      </c>
      <c r="G5353" s="144">
        <v>350</v>
      </c>
      <c r="H5353" s="144"/>
      <c r="I5353" s="144"/>
      <c r="J5353" s="144"/>
      <c r="K5353" s="144"/>
      <c r="L5353" s="144"/>
      <c r="M5353" s="145" t="s">
        <v>2213</v>
      </c>
      <c r="N5353" s="144" t="s">
        <v>84</v>
      </c>
      <c r="O5353" s="144"/>
      <c r="P5353" s="144" t="s">
        <v>3372</v>
      </c>
      <c r="Q5353" s="144"/>
      <c r="R5353" s="144"/>
      <c r="S5353" s="144"/>
      <c r="T5353" s="144"/>
      <c r="U5353" s="144" t="s">
        <v>11005</v>
      </c>
      <c r="V5353" s="144"/>
      <c r="W5353" s="144">
        <v>301650</v>
      </c>
      <c r="X5353" s="144" t="s">
        <v>11006</v>
      </c>
      <c r="Y5353" s="144"/>
      <c r="Z5353" s="144"/>
      <c r="AA5353" s="160">
        <v>1689</v>
      </c>
    </row>
    <row r="5354" spans="1:27" ht="45" customHeight="1" x14ac:dyDescent="0.25">
      <c r="A5354" s="167" t="s">
        <v>36163</v>
      </c>
      <c r="B5354" s="167" t="s">
        <v>36164</v>
      </c>
      <c r="C5354" s="144">
        <v>2</v>
      </c>
      <c r="D5354" s="144" t="s">
        <v>36165</v>
      </c>
      <c r="E5354" s="144"/>
      <c r="F5354" s="144">
        <v>1</v>
      </c>
      <c r="G5354" s="144"/>
      <c r="H5354" s="144">
        <v>850</v>
      </c>
      <c r="I5354" s="144">
        <v>300</v>
      </c>
      <c r="J5354" s="144">
        <v>400</v>
      </c>
      <c r="K5354" s="144">
        <v>150</v>
      </c>
      <c r="L5354" s="144"/>
      <c r="M5354" s="145" t="s">
        <v>2213</v>
      </c>
      <c r="N5354" s="144" t="s">
        <v>112</v>
      </c>
      <c r="O5354" s="144"/>
      <c r="P5354" s="144" t="s">
        <v>2396</v>
      </c>
      <c r="Q5354" s="144"/>
      <c r="R5354" s="144"/>
      <c r="S5354" s="144"/>
      <c r="T5354" s="144"/>
      <c r="U5354" s="144" t="s">
        <v>36163</v>
      </c>
      <c r="V5354" s="167"/>
      <c r="W5354" s="144">
        <v>607230</v>
      </c>
      <c r="X5354" s="144" t="s">
        <v>36166</v>
      </c>
      <c r="Y5354" s="167" t="s">
        <v>36167</v>
      </c>
      <c r="Z5354" s="148" t="s">
        <v>36168</v>
      </c>
      <c r="AA5354" s="160">
        <v>7670</v>
      </c>
    </row>
    <row r="5355" spans="1:27" ht="45" customHeight="1" x14ac:dyDescent="0.25">
      <c r="A5355" s="144" t="s">
        <v>11007</v>
      </c>
      <c r="B5355" s="144" t="s">
        <v>11008</v>
      </c>
      <c r="C5355" s="144"/>
      <c r="D5355" s="144" t="s">
        <v>11009</v>
      </c>
      <c r="E5355" s="144"/>
      <c r="F5355" s="144">
        <v>1</v>
      </c>
      <c r="G5355" s="144"/>
      <c r="H5355" s="144">
        <v>798</v>
      </c>
      <c r="I5355" s="144">
        <v>290</v>
      </c>
      <c r="J5355" s="144">
        <v>363</v>
      </c>
      <c r="K5355" s="144">
        <v>145</v>
      </c>
      <c r="L5355" s="144"/>
      <c r="M5355" s="145" t="s">
        <v>2213</v>
      </c>
      <c r="N5355" s="144" t="s">
        <v>109</v>
      </c>
      <c r="O5355" s="144"/>
      <c r="P5355" s="144" t="s">
        <v>3017</v>
      </c>
      <c r="Q5355" s="144"/>
      <c r="R5355" s="144"/>
      <c r="S5355" s="144" t="s">
        <v>4192</v>
      </c>
      <c r="T5355" s="144" t="s">
        <v>11010</v>
      </c>
      <c r="U5355" s="144" t="s">
        <v>11007</v>
      </c>
      <c r="V5355" s="144"/>
      <c r="W5355" s="144">
        <v>369400</v>
      </c>
      <c r="X5355" s="144" t="s">
        <v>11011</v>
      </c>
      <c r="Y5355" s="144"/>
      <c r="Z5355" s="144" t="s">
        <v>11012</v>
      </c>
      <c r="AA5355" s="160">
        <v>1691</v>
      </c>
    </row>
    <row r="5356" spans="1:27" ht="45" customHeight="1" x14ac:dyDescent="0.25">
      <c r="A5356" s="144" t="s">
        <v>15951</v>
      </c>
      <c r="B5356" s="144" t="s">
        <v>12340</v>
      </c>
      <c r="C5356" s="144"/>
      <c r="D5356" s="144" t="s">
        <v>5645</v>
      </c>
      <c r="E5356" s="144"/>
      <c r="F5356" s="144">
        <v>2</v>
      </c>
      <c r="G5356" s="144"/>
      <c r="H5356" s="144"/>
      <c r="I5356" s="144"/>
      <c r="J5356" s="144"/>
      <c r="K5356" s="144"/>
      <c r="L5356" s="144">
        <v>200</v>
      </c>
      <c r="M5356" s="145" t="s">
        <v>2213</v>
      </c>
      <c r="N5356" s="144" t="s">
        <v>44</v>
      </c>
      <c r="O5356" s="144"/>
      <c r="P5356" s="144" t="s">
        <v>2468</v>
      </c>
      <c r="Q5356" s="144"/>
      <c r="R5356" s="144"/>
      <c r="S5356" s="144"/>
      <c r="T5356" s="144"/>
      <c r="U5356" s="144" t="s">
        <v>15951</v>
      </c>
      <c r="V5356" s="144"/>
      <c r="W5356" s="144">
        <v>633010</v>
      </c>
      <c r="X5356" s="144" t="s">
        <v>21251</v>
      </c>
      <c r="Y5356" s="144" t="s">
        <v>15952</v>
      </c>
      <c r="Z5356" s="144" t="s">
        <v>15953</v>
      </c>
      <c r="AA5356" s="161">
        <v>3870</v>
      </c>
    </row>
    <row r="5357" spans="1:27" ht="45" customHeight="1" x14ac:dyDescent="0.25">
      <c r="A5357" s="144" t="s">
        <v>11013</v>
      </c>
      <c r="B5357" s="144" t="s">
        <v>11014</v>
      </c>
      <c r="C5357" s="144"/>
      <c r="D5357" s="144" t="s">
        <v>5982</v>
      </c>
      <c r="E5357" s="144"/>
      <c r="F5357" s="144">
        <v>2</v>
      </c>
      <c r="G5357" s="144"/>
      <c r="H5357" s="144"/>
      <c r="I5357" s="144"/>
      <c r="J5357" s="144"/>
      <c r="K5357" s="144"/>
      <c r="L5357" s="144">
        <v>150</v>
      </c>
      <c r="M5357" s="145" t="s">
        <v>2213</v>
      </c>
      <c r="N5357" s="144" t="s">
        <v>41</v>
      </c>
      <c r="O5357" s="144"/>
      <c r="P5357" s="144" t="s">
        <v>2604</v>
      </c>
      <c r="Q5357" s="144" t="s">
        <v>4187</v>
      </c>
      <c r="R5357" s="144" t="s">
        <v>6028</v>
      </c>
      <c r="S5357" s="144"/>
      <c r="T5357" s="144"/>
      <c r="U5357" s="144" t="s">
        <v>11013</v>
      </c>
      <c r="V5357" s="144"/>
      <c r="W5357" s="144">
        <v>125475</v>
      </c>
      <c r="X5357" s="144" t="s">
        <v>11015</v>
      </c>
      <c r="Y5357" s="144" t="s">
        <v>11016</v>
      </c>
      <c r="Z5357" s="144" t="s">
        <v>11017</v>
      </c>
      <c r="AA5357" s="160">
        <v>1692</v>
      </c>
    </row>
    <row r="5358" spans="1:27" ht="45" customHeight="1" x14ac:dyDescent="0.25">
      <c r="A5358" s="144" t="s">
        <v>36958</v>
      </c>
      <c r="B5358" s="144" t="s">
        <v>36959</v>
      </c>
      <c r="C5358" s="144"/>
      <c r="D5358" s="144" t="s">
        <v>4267</v>
      </c>
      <c r="E5358" s="144"/>
      <c r="F5358" s="144">
        <v>3</v>
      </c>
      <c r="G5358" s="144"/>
      <c r="H5358" s="144"/>
      <c r="I5358" s="144"/>
      <c r="J5358" s="144"/>
      <c r="K5358" s="144"/>
      <c r="L5358" s="144">
        <v>150</v>
      </c>
      <c r="M5358" s="145" t="s">
        <v>2213</v>
      </c>
      <c r="N5358" s="144" t="s">
        <v>29</v>
      </c>
      <c r="O5358" s="144"/>
      <c r="P5358" s="144" t="s">
        <v>2991</v>
      </c>
      <c r="Q5358" s="144"/>
      <c r="R5358" s="144"/>
      <c r="S5358" s="144" t="s">
        <v>4189</v>
      </c>
      <c r="T5358" s="144" t="s">
        <v>36960</v>
      </c>
      <c r="U5358" s="144" t="s">
        <v>36958</v>
      </c>
      <c r="V5358" s="144"/>
      <c r="W5358" s="144">
        <v>249711</v>
      </c>
      <c r="X5358" s="144" t="s">
        <v>16134</v>
      </c>
      <c r="Y5358" s="144">
        <v>84840000000</v>
      </c>
      <c r="Z5358" s="144" t="s">
        <v>36961</v>
      </c>
      <c r="AA5358" s="160">
        <v>7729</v>
      </c>
    </row>
    <row r="5359" spans="1:27" ht="45" customHeight="1" x14ac:dyDescent="0.25">
      <c r="A5359" s="144" t="s">
        <v>21252</v>
      </c>
      <c r="B5359" s="144" t="s">
        <v>6799</v>
      </c>
      <c r="C5359" s="144"/>
      <c r="D5359" s="144" t="s">
        <v>4410</v>
      </c>
      <c r="E5359" s="144"/>
      <c r="F5359" s="144">
        <v>2</v>
      </c>
      <c r="G5359" s="144"/>
      <c r="H5359" s="144"/>
      <c r="I5359" s="144"/>
      <c r="J5359" s="144"/>
      <c r="K5359" s="144"/>
      <c r="L5359" s="144">
        <v>100</v>
      </c>
      <c r="M5359" s="145" t="s">
        <v>2213</v>
      </c>
      <c r="N5359" s="144" t="s">
        <v>54</v>
      </c>
      <c r="O5359" s="144"/>
      <c r="P5359" s="144" t="s">
        <v>4132</v>
      </c>
      <c r="Q5359" s="144"/>
      <c r="R5359" s="144"/>
      <c r="S5359" s="144"/>
      <c r="T5359" s="144"/>
      <c r="U5359" s="144" t="s">
        <v>21252</v>
      </c>
      <c r="V5359" s="144"/>
      <c r="W5359" s="144">
        <v>450112</v>
      </c>
      <c r="X5359" s="144" t="s">
        <v>7891</v>
      </c>
      <c r="Y5359" s="144" t="s">
        <v>16289</v>
      </c>
      <c r="Z5359" s="144" t="s">
        <v>30321</v>
      </c>
      <c r="AA5359" s="160">
        <v>4099</v>
      </c>
    </row>
    <row r="5360" spans="1:27" ht="45" customHeight="1" x14ac:dyDescent="0.25">
      <c r="A5360" s="144" t="s">
        <v>33084</v>
      </c>
      <c r="B5360" s="144" t="s">
        <v>33085</v>
      </c>
      <c r="C5360" s="144">
        <v>21</v>
      </c>
      <c r="D5360" s="144"/>
      <c r="E5360" s="144"/>
      <c r="F5360" s="144">
        <v>1</v>
      </c>
      <c r="G5360" s="144">
        <v>200</v>
      </c>
      <c r="H5360" s="144"/>
      <c r="I5360" s="144"/>
      <c r="J5360" s="144"/>
      <c r="K5360" s="144"/>
      <c r="L5360" s="144"/>
      <c r="M5360" s="145" t="s">
        <v>2213</v>
      </c>
      <c r="N5360" s="144" t="s">
        <v>84</v>
      </c>
      <c r="O5360" s="144"/>
      <c r="P5360" s="144" t="s">
        <v>13890</v>
      </c>
      <c r="Q5360" s="144"/>
      <c r="R5360" s="144"/>
      <c r="S5360" s="144"/>
      <c r="T5360" s="144"/>
      <c r="U5360" s="144" t="s">
        <v>33084</v>
      </c>
      <c r="V5360" s="144"/>
      <c r="W5360" s="144">
        <v>301840</v>
      </c>
      <c r="X5360" s="144" t="s">
        <v>6848</v>
      </c>
      <c r="Y5360" s="151">
        <v>84870000000</v>
      </c>
      <c r="Z5360" s="144" t="s">
        <v>33086</v>
      </c>
      <c r="AA5360" s="160">
        <v>7033</v>
      </c>
    </row>
    <row r="5361" spans="1:27" ht="45" customHeight="1" x14ac:dyDescent="0.25">
      <c r="A5361" s="144" t="s">
        <v>23354</v>
      </c>
      <c r="B5361" s="144" t="s">
        <v>16501</v>
      </c>
      <c r="C5361" s="144"/>
      <c r="D5361" s="144" t="s">
        <v>5795</v>
      </c>
      <c r="E5361" s="144"/>
      <c r="F5361" s="144">
        <v>1</v>
      </c>
      <c r="G5361" s="144">
        <v>300</v>
      </c>
      <c r="H5361" s="144"/>
      <c r="I5361" s="144"/>
      <c r="J5361" s="144"/>
      <c r="K5361" s="144"/>
      <c r="L5361" s="144"/>
      <c r="M5361" s="145" t="s">
        <v>2213</v>
      </c>
      <c r="N5361" s="144" t="s">
        <v>59</v>
      </c>
      <c r="O5361" s="144"/>
      <c r="P5361" s="144" t="s">
        <v>2341</v>
      </c>
      <c r="Q5361" s="144"/>
      <c r="R5361" s="144"/>
      <c r="S5361" s="144" t="s">
        <v>15453</v>
      </c>
      <c r="T5361" s="144" t="s">
        <v>23355</v>
      </c>
      <c r="U5361" s="144" t="s">
        <v>23354</v>
      </c>
      <c r="V5361" s="144"/>
      <c r="W5361" s="144">
        <v>359062</v>
      </c>
      <c r="X5361" s="144" t="s">
        <v>23356</v>
      </c>
      <c r="Y5361" s="144" t="s">
        <v>23357</v>
      </c>
      <c r="Z5361" s="144" t="s">
        <v>23358</v>
      </c>
      <c r="AA5361" s="160">
        <v>5958</v>
      </c>
    </row>
    <row r="5362" spans="1:27" ht="45" customHeight="1" x14ac:dyDescent="0.25">
      <c r="A5362" s="144" t="s">
        <v>27629</v>
      </c>
      <c r="B5362" s="144" t="s">
        <v>27630</v>
      </c>
      <c r="C5362" s="144"/>
      <c r="D5362" s="144"/>
      <c r="E5362" s="144"/>
      <c r="F5362" s="144">
        <v>1</v>
      </c>
      <c r="G5362" s="144"/>
      <c r="H5362" s="144">
        <v>1500</v>
      </c>
      <c r="I5362" s="144">
        <v>500</v>
      </c>
      <c r="J5362" s="144">
        <v>700</v>
      </c>
      <c r="K5362" s="144">
        <v>300</v>
      </c>
      <c r="L5362" s="144"/>
      <c r="M5362" s="145" t="s">
        <v>2213</v>
      </c>
      <c r="N5362" s="144" t="s">
        <v>42</v>
      </c>
      <c r="O5362" s="144"/>
      <c r="P5362" s="144" t="s">
        <v>30675</v>
      </c>
      <c r="Q5362" s="144"/>
      <c r="R5362" s="144"/>
      <c r="S5362" s="144" t="s">
        <v>4190</v>
      </c>
      <c r="T5362" s="144" t="s">
        <v>18647</v>
      </c>
      <c r="U5362" s="144" t="s">
        <v>27629</v>
      </c>
      <c r="V5362" s="144"/>
      <c r="W5362" s="144">
        <v>142713</v>
      </c>
      <c r="X5362" s="144" t="s">
        <v>27632</v>
      </c>
      <c r="Y5362" s="144" t="s">
        <v>27633</v>
      </c>
      <c r="Z5362" s="144" t="s">
        <v>27634</v>
      </c>
      <c r="AA5362" s="160">
        <v>6679</v>
      </c>
    </row>
    <row r="5363" spans="1:27" ht="45" customHeight="1" x14ac:dyDescent="0.25">
      <c r="A5363" s="144" t="s">
        <v>27629</v>
      </c>
      <c r="B5363" s="144" t="s">
        <v>27630</v>
      </c>
      <c r="C5363" s="144"/>
      <c r="D5363" s="144"/>
      <c r="E5363" s="144" t="s">
        <v>36967</v>
      </c>
      <c r="F5363" s="144">
        <v>1</v>
      </c>
      <c r="G5363" s="144">
        <v>250</v>
      </c>
      <c r="H5363" s="144"/>
      <c r="I5363" s="144"/>
      <c r="J5363" s="144"/>
      <c r="K5363" s="144"/>
      <c r="L5363" s="144"/>
      <c r="M5363" s="145" t="s">
        <v>2213</v>
      </c>
      <c r="N5363" s="144" t="s">
        <v>42</v>
      </c>
      <c r="O5363" s="144"/>
      <c r="P5363" s="144" t="s">
        <v>30675</v>
      </c>
      <c r="Q5363" s="144"/>
      <c r="R5363" s="144"/>
      <c r="S5363" s="144" t="s">
        <v>4190</v>
      </c>
      <c r="T5363" s="144" t="s">
        <v>18647</v>
      </c>
      <c r="U5363" s="144" t="s">
        <v>27629</v>
      </c>
      <c r="V5363" s="144" t="s">
        <v>27631</v>
      </c>
      <c r="W5363" s="144">
        <v>142713</v>
      </c>
      <c r="X5363" s="144" t="s">
        <v>36968</v>
      </c>
      <c r="Y5363" s="144" t="s">
        <v>36969</v>
      </c>
      <c r="Z5363" s="144" t="s">
        <v>36970</v>
      </c>
      <c r="AA5363" s="160">
        <v>2842</v>
      </c>
    </row>
    <row r="5364" spans="1:27" ht="45" customHeight="1" x14ac:dyDescent="0.25">
      <c r="A5364" s="144" t="s">
        <v>27629</v>
      </c>
      <c r="B5364" s="144" t="s">
        <v>27630</v>
      </c>
      <c r="C5364" s="144"/>
      <c r="D5364" s="144"/>
      <c r="E5364" s="144" t="s">
        <v>36971</v>
      </c>
      <c r="F5364" s="144">
        <v>1</v>
      </c>
      <c r="G5364" s="144">
        <v>200</v>
      </c>
      <c r="H5364" s="144"/>
      <c r="I5364" s="144"/>
      <c r="J5364" s="144"/>
      <c r="K5364" s="144"/>
      <c r="L5364" s="144"/>
      <c r="M5364" s="145" t="s">
        <v>2213</v>
      </c>
      <c r="N5364" s="144" t="s">
        <v>42</v>
      </c>
      <c r="O5364" s="144"/>
      <c r="P5364" s="144" t="s">
        <v>30675</v>
      </c>
      <c r="Q5364" s="144"/>
      <c r="R5364" s="144"/>
      <c r="S5364" s="144" t="s">
        <v>4190</v>
      </c>
      <c r="T5364" s="144" t="s">
        <v>18647</v>
      </c>
      <c r="U5364" s="144" t="s">
        <v>27629</v>
      </c>
      <c r="V5364" s="144" t="s">
        <v>31388</v>
      </c>
      <c r="W5364" s="144">
        <v>142713</v>
      </c>
      <c r="X5364" s="144" t="s">
        <v>36972</v>
      </c>
      <c r="Y5364" s="151" t="s">
        <v>27633</v>
      </c>
      <c r="Z5364" s="144" t="s">
        <v>35688</v>
      </c>
      <c r="AA5364" s="160">
        <v>4432</v>
      </c>
    </row>
    <row r="5365" spans="1:27" ht="45" customHeight="1" x14ac:dyDescent="0.25">
      <c r="A5365" s="144" t="s">
        <v>27629</v>
      </c>
      <c r="B5365" s="144" t="s">
        <v>27630</v>
      </c>
      <c r="C5365" s="144"/>
      <c r="D5365" s="144"/>
      <c r="E5365" s="144" t="s">
        <v>36962</v>
      </c>
      <c r="F5365" s="144">
        <v>1</v>
      </c>
      <c r="G5365" s="144">
        <v>250</v>
      </c>
      <c r="H5365" s="144"/>
      <c r="I5365" s="144"/>
      <c r="J5365" s="144"/>
      <c r="K5365" s="144"/>
      <c r="L5365" s="144"/>
      <c r="M5365" s="145" t="s">
        <v>2213</v>
      </c>
      <c r="N5365" s="144" t="s">
        <v>42</v>
      </c>
      <c r="O5365" s="144"/>
      <c r="P5365" s="144" t="s">
        <v>30675</v>
      </c>
      <c r="Q5365" s="144"/>
      <c r="R5365" s="144"/>
      <c r="S5365" s="144" t="s">
        <v>4190</v>
      </c>
      <c r="T5365" s="144" t="s">
        <v>18647</v>
      </c>
      <c r="U5365" s="144" t="s">
        <v>27629</v>
      </c>
      <c r="V5365" s="144" t="s">
        <v>36963</v>
      </c>
      <c r="W5365" s="144">
        <v>142713</v>
      </c>
      <c r="X5365" s="144" t="s">
        <v>27632</v>
      </c>
      <c r="Y5365" s="150" t="s">
        <v>27633</v>
      </c>
      <c r="Z5365" s="144" t="s">
        <v>36964</v>
      </c>
      <c r="AA5365" s="160">
        <v>7783</v>
      </c>
    </row>
    <row r="5366" spans="1:27" ht="45" customHeight="1" x14ac:dyDescent="0.25">
      <c r="A5366" s="144" t="s">
        <v>27629</v>
      </c>
      <c r="B5366" s="144" t="s">
        <v>27630</v>
      </c>
      <c r="C5366" s="144"/>
      <c r="D5366" s="144"/>
      <c r="E5366" s="144" t="s">
        <v>36965</v>
      </c>
      <c r="F5366" s="144">
        <v>1</v>
      </c>
      <c r="G5366" s="144">
        <v>200</v>
      </c>
      <c r="H5366" s="144"/>
      <c r="I5366" s="144"/>
      <c r="J5366" s="144"/>
      <c r="K5366" s="144"/>
      <c r="L5366" s="144"/>
      <c r="M5366" s="145" t="s">
        <v>2213</v>
      </c>
      <c r="N5366" s="144" t="s">
        <v>42</v>
      </c>
      <c r="O5366" s="144"/>
      <c r="P5366" s="144" t="s">
        <v>30675</v>
      </c>
      <c r="Q5366" s="144"/>
      <c r="R5366" s="144"/>
      <c r="S5366" s="144" t="s">
        <v>4190</v>
      </c>
      <c r="T5366" s="144" t="s">
        <v>18647</v>
      </c>
      <c r="U5366" s="144" t="s">
        <v>27629</v>
      </c>
      <c r="V5366" s="144" t="s">
        <v>17613</v>
      </c>
      <c r="W5366" s="144">
        <v>142713</v>
      </c>
      <c r="X5366" s="144" t="s">
        <v>36966</v>
      </c>
      <c r="Y5366" s="150" t="s">
        <v>27633</v>
      </c>
      <c r="Z5366" s="144" t="s">
        <v>35688</v>
      </c>
      <c r="AA5366" s="160">
        <v>7587</v>
      </c>
    </row>
    <row r="5367" spans="1:27" ht="45" customHeight="1" x14ac:dyDescent="0.25">
      <c r="A5367" s="144" t="s">
        <v>30347</v>
      </c>
      <c r="B5367" s="144" t="s">
        <v>15409</v>
      </c>
      <c r="C5367" s="144">
        <v>32</v>
      </c>
      <c r="D5367" s="144"/>
      <c r="E5367" s="144"/>
      <c r="F5367" s="144">
        <v>1</v>
      </c>
      <c r="G5367" s="144"/>
      <c r="H5367" s="144">
        <v>350</v>
      </c>
      <c r="I5367" s="144">
        <v>200</v>
      </c>
      <c r="J5367" s="144">
        <v>100</v>
      </c>
      <c r="K5367" s="144">
        <v>50</v>
      </c>
      <c r="L5367" s="144"/>
      <c r="M5367" s="145" t="s">
        <v>2213</v>
      </c>
      <c r="N5367" s="144" t="s">
        <v>17</v>
      </c>
      <c r="O5367" s="144"/>
      <c r="P5367" s="144" t="s">
        <v>2305</v>
      </c>
      <c r="Q5367" s="144"/>
      <c r="R5367" s="144"/>
      <c r="S5367" s="144"/>
      <c r="T5367" s="144"/>
      <c r="U5367" s="144" t="s">
        <v>30347</v>
      </c>
      <c r="V5367" s="144"/>
      <c r="W5367" s="144"/>
      <c r="X5367" s="144"/>
      <c r="Y5367" s="144"/>
      <c r="Z5367" s="144" t="s">
        <v>30348</v>
      </c>
      <c r="AA5367" s="160">
        <v>4983</v>
      </c>
    </row>
    <row r="5368" spans="1:27" ht="45" customHeight="1" x14ac:dyDescent="0.25">
      <c r="A5368" s="144" t="s">
        <v>11021</v>
      </c>
      <c r="B5368" s="144" t="s">
        <v>4208</v>
      </c>
      <c r="C5368" s="144">
        <v>7</v>
      </c>
      <c r="D5368" s="144"/>
      <c r="E5368" s="144"/>
      <c r="F5368" s="144">
        <v>1</v>
      </c>
      <c r="G5368" s="144"/>
      <c r="H5368" s="144">
        <v>1799</v>
      </c>
      <c r="I5368" s="144">
        <v>654</v>
      </c>
      <c r="J5368" s="144">
        <v>818</v>
      </c>
      <c r="K5368" s="144">
        <v>327</v>
      </c>
      <c r="L5368" s="144"/>
      <c r="M5368" s="145" t="s">
        <v>2213</v>
      </c>
      <c r="N5368" s="144" t="s">
        <v>84</v>
      </c>
      <c r="O5368" s="144"/>
      <c r="P5368" s="144" t="s">
        <v>30681</v>
      </c>
      <c r="Q5368" s="144"/>
      <c r="R5368" s="144"/>
      <c r="S5368" s="144" t="s">
        <v>4189</v>
      </c>
      <c r="T5368" s="144" t="s">
        <v>11022</v>
      </c>
      <c r="U5368" s="144" t="s">
        <v>11021</v>
      </c>
      <c r="V5368" s="144"/>
      <c r="W5368" s="144">
        <v>301246</v>
      </c>
      <c r="X5368" s="144" t="s">
        <v>11023</v>
      </c>
      <c r="Y5368" s="144" t="s">
        <v>11024</v>
      </c>
      <c r="Z5368" s="144" t="s">
        <v>11025</v>
      </c>
      <c r="AA5368" s="160">
        <v>1695</v>
      </c>
    </row>
    <row r="5369" spans="1:27" ht="45" customHeight="1" x14ac:dyDescent="0.25">
      <c r="A5369" s="144" t="s">
        <v>11026</v>
      </c>
      <c r="B5369" s="144" t="s">
        <v>4205</v>
      </c>
      <c r="C5369" s="144"/>
      <c r="D5369" s="144" t="s">
        <v>4757</v>
      </c>
      <c r="E5369" s="144"/>
      <c r="F5369" s="144">
        <v>1</v>
      </c>
      <c r="G5369" s="144">
        <v>200</v>
      </c>
      <c r="H5369" s="144"/>
      <c r="I5369" s="144"/>
      <c r="J5369" s="144"/>
      <c r="K5369" s="144"/>
      <c r="L5369" s="144"/>
      <c r="M5369" s="145" t="s">
        <v>2213</v>
      </c>
      <c r="N5369" s="144" t="s">
        <v>44</v>
      </c>
      <c r="O5369" s="144"/>
      <c r="P5369" s="144" t="s">
        <v>2872</v>
      </c>
      <c r="Q5369" s="144" t="s">
        <v>4185</v>
      </c>
      <c r="R5369" s="144" t="s">
        <v>11027</v>
      </c>
      <c r="S5369" s="144" t="s">
        <v>4190</v>
      </c>
      <c r="T5369" s="144" t="s">
        <v>11027</v>
      </c>
      <c r="U5369" s="144" t="s">
        <v>11026</v>
      </c>
      <c r="V5369" s="144"/>
      <c r="W5369" s="144">
        <v>633216</v>
      </c>
      <c r="X5369" s="144" t="s">
        <v>11028</v>
      </c>
      <c r="Y5369" s="144"/>
      <c r="Z5369" s="144"/>
      <c r="AA5369" s="160">
        <v>1696</v>
      </c>
    </row>
    <row r="5370" spans="1:27" ht="45" customHeight="1" x14ac:dyDescent="0.25">
      <c r="A5370" s="144" t="s">
        <v>11029</v>
      </c>
      <c r="B5370" s="144" t="s">
        <v>4208</v>
      </c>
      <c r="C5370" s="144"/>
      <c r="D5370" s="144"/>
      <c r="E5370" s="144"/>
      <c r="F5370" s="144">
        <v>1</v>
      </c>
      <c r="G5370" s="144"/>
      <c r="H5370" s="144">
        <v>798</v>
      </c>
      <c r="I5370" s="144">
        <v>290</v>
      </c>
      <c r="J5370" s="144">
        <v>363</v>
      </c>
      <c r="K5370" s="144">
        <v>145</v>
      </c>
      <c r="L5370" s="144"/>
      <c r="M5370" s="145" t="s">
        <v>2213</v>
      </c>
      <c r="N5370" s="144" t="s">
        <v>60</v>
      </c>
      <c r="O5370" s="144"/>
      <c r="P5370" s="144" t="s">
        <v>2952</v>
      </c>
      <c r="Q5370" s="145" t="s">
        <v>4186</v>
      </c>
      <c r="R5370" s="144" t="s">
        <v>16480</v>
      </c>
      <c r="S5370" s="144" t="s">
        <v>4191</v>
      </c>
      <c r="T5370" s="144" t="s">
        <v>11030</v>
      </c>
      <c r="U5370" s="144" t="s">
        <v>11029</v>
      </c>
      <c r="V5370" s="144"/>
      <c r="W5370" s="144">
        <v>186007</v>
      </c>
      <c r="X5370" s="144" t="s">
        <v>7760</v>
      </c>
      <c r="Y5370" s="144" t="s">
        <v>11031</v>
      </c>
      <c r="Z5370" s="144" t="s">
        <v>11032</v>
      </c>
      <c r="AA5370" s="160">
        <v>1697</v>
      </c>
    </row>
    <row r="5371" spans="1:27" ht="45" customHeight="1" x14ac:dyDescent="0.25">
      <c r="A5371" s="144" t="s">
        <v>11033</v>
      </c>
      <c r="B5371" s="144" t="s">
        <v>24393</v>
      </c>
      <c r="C5371" s="144"/>
      <c r="D5371" s="144"/>
      <c r="E5371" s="144"/>
      <c r="F5371" s="144">
        <v>1</v>
      </c>
      <c r="G5371" s="144"/>
      <c r="H5371" s="144">
        <v>295</v>
      </c>
      <c r="I5371" s="144">
        <v>125</v>
      </c>
      <c r="J5371" s="144">
        <v>125</v>
      </c>
      <c r="K5371" s="144">
        <v>45</v>
      </c>
      <c r="L5371" s="144"/>
      <c r="M5371" s="145" t="s">
        <v>2213</v>
      </c>
      <c r="N5371" s="144" t="s">
        <v>42</v>
      </c>
      <c r="O5371" s="144"/>
      <c r="P5371" s="144" t="s">
        <v>16192</v>
      </c>
      <c r="Q5371" s="144"/>
      <c r="R5371" s="144"/>
      <c r="S5371" s="144" t="s">
        <v>4189</v>
      </c>
      <c r="T5371" s="144" t="s">
        <v>21253</v>
      </c>
      <c r="U5371" s="144" t="s">
        <v>11033</v>
      </c>
      <c r="V5371" s="144"/>
      <c r="W5371" s="144">
        <v>142327</v>
      </c>
      <c r="X5371" s="144" t="s">
        <v>21254</v>
      </c>
      <c r="Y5371" s="144" t="s">
        <v>11034</v>
      </c>
      <c r="Z5371" s="144" t="s">
        <v>21255</v>
      </c>
      <c r="AA5371" s="160">
        <v>1698</v>
      </c>
    </row>
    <row r="5372" spans="1:27" ht="45" customHeight="1" x14ac:dyDescent="0.25">
      <c r="A5372" s="144" t="s">
        <v>11033</v>
      </c>
      <c r="B5372" s="144" t="s">
        <v>24393</v>
      </c>
      <c r="C5372" s="144"/>
      <c r="D5372" s="144"/>
      <c r="E5372" s="144" t="s">
        <v>4466</v>
      </c>
      <c r="F5372" s="144">
        <v>1</v>
      </c>
      <c r="G5372" s="144">
        <v>200</v>
      </c>
      <c r="H5372" s="144"/>
      <c r="I5372" s="144"/>
      <c r="J5372" s="144"/>
      <c r="K5372" s="144"/>
      <c r="L5372" s="144"/>
      <c r="M5372" s="145" t="s">
        <v>2213</v>
      </c>
      <c r="N5372" s="144" t="s">
        <v>42</v>
      </c>
      <c r="O5372" s="144"/>
      <c r="P5372" s="144" t="s">
        <v>16192</v>
      </c>
      <c r="Q5372" s="144"/>
      <c r="R5372" s="144"/>
      <c r="S5372" s="144" t="s">
        <v>4189</v>
      </c>
      <c r="T5372" s="144" t="s">
        <v>21253</v>
      </c>
      <c r="U5372" s="144" t="s">
        <v>11033</v>
      </c>
      <c r="V5372" s="144"/>
      <c r="W5372" s="144">
        <v>142327</v>
      </c>
      <c r="X5372" s="144" t="s">
        <v>21254</v>
      </c>
      <c r="Y5372" s="144">
        <v>89850000000</v>
      </c>
      <c r="Z5372" s="144" t="s">
        <v>32628</v>
      </c>
      <c r="AA5372" s="160">
        <v>7361</v>
      </c>
    </row>
    <row r="5373" spans="1:27" ht="45" customHeight="1" x14ac:dyDescent="0.25">
      <c r="A5373" s="144" t="s">
        <v>11035</v>
      </c>
      <c r="B5373" s="144" t="s">
        <v>9324</v>
      </c>
      <c r="C5373" s="144"/>
      <c r="D5373" s="144"/>
      <c r="E5373" s="144"/>
      <c r="F5373" s="144">
        <v>5</v>
      </c>
      <c r="G5373" s="144"/>
      <c r="H5373" s="144"/>
      <c r="I5373" s="144"/>
      <c r="J5373" s="144"/>
      <c r="K5373" s="144"/>
      <c r="L5373" s="144">
        <v>850</v>
      </c>
      <c r="M5373" s="145" t="s">
        <v>2213</v>
      </c>
      <c r="N5373" s="144" t="s">
        <v>83</v>
      </c>
      <c r="O5373" s="144"/>
      <c r="P5373" s="144" t="s">
        <v>3215</v>
      </c>
      <c r="Q5373" s="144"/>
      <c r="R5373" s="144"/>
      <c r="S5373" s="144"/>
      <c r="T5373" s="144"/>
      <c r="U5373" s="144" t="s">
        <v>11035</v>
      </c>
      <c r="V5373" s="144"/>
      <c r="W5373" s="144">
        <v>636017</v>
      </c>
      <c r="X5373" s="144" t="s">
        <v>13338</v>
      </c>
      <c r="Y5373" s="144" t="s">
        <v>11036</v>
      </c>
      <c r="Z5373" s="144" t="s">
        <v>15023</v>
      </c>
      <c r="AA5373" s="160">
        <v>1699</v>
      </c>
    </row>
    <row r="5374" spans="1:27" ht="45" customHeight="1" x14ac:dyDescent="0.25">
      <c r="A5374" s="144" t="s">
        <v>15024</v>
      </c>
      <c r="B5374" s="144" t="s">
        <v>4205</v>
      </c>
      <c r="C5374" s="144">
        <v>31</v>
      </c>
      <c r="D5374" s="144" t="s">
        <v>5479</v>
      </c>
      <c r="E5374" s="144"/>
      <c r="F5374" s="144">
        <v>1</v>
      </c>
      <c r="G5374" s="144">
        <v>171</v>
      </c>
      <c r="H5374" s="144"/>
      <c r="I5374" s="144"/>
      <c r="J5374" s="144"/>
      <c r="K5374" s="144"/>
      <c r="L5374" s="144"/>
      <c r="M5374" s="145" t="s">
        <v>2213</v>
      </c>
      <c r="N5374" s="144" t="s">
        <v>42</v>
      </c>
      <c r="O5374" s="144"/>
      <c r="P5374" s="144" t="s">
        <v>16192</v>
      </c>
      <c r="Q5374" s="144" t="s">
        <v>4186</v>
      </c>
      <c r="R5374" s="144" t="s">
        <v>15954</v>
      </c>
      <c r="S5374" s="144" t="s">
        <v>4191</v>
      </c>
      <c r="T5374" s="144" t="s">
        <v>15025</v>
      </c>
      <c r="U5374" s="144" t="s">
        <v>15024</v>
      </c>
      <c r="V5374" s="144"/>
      <c r="W5374" s="144">
        <v>142322</v>
      </c>
      <c r="X5374" s="144" t="s">
        <v>21256</v>
      </c>
      <c r="Y5374" s="144" t="s">
        <v>15026</v>
      </c>
      <c r="Z5374" s="144" t="s">
        <v>15027</v>
      </c>
      <c r="AA5374" s="160">
        <v>3753</v>
      </c>
    </row>
    <row r="5375" spans="1:27" ht="45" customHeight="1" x14ac:dyDescent="0.25">
      <c r="A5375" s="144" t="s">
        <v>162</v>
      </c>
      <c r="B5375" s="144" t="s">
        <v>11037</v>
      </c>
      <c r="C5375" s="144"/>
      <c r="D5375" s="144" t="s">
        <v>11038</v>
      </c>
      <c r="E5375" s="144"/>
      <c r="F5375" s="144">
        <v>2</v>
      </c>
      <c r="G5375" s="144"/>
      <c r="H5375" s="144"/>
      <c r="I5375" s="144"/>
      <c r="J5375" s="144"/>
      <c r="K5375" s="144"/>
      <c r="L5375" s="144">
        <v>150</v>
      </c>
      <c r="M5375" s="145" t="s">
        <v>2213</v>
      </c>
      <c r="N5375" s="144" t="s">
        <v>34</v>
      </c>
      <c r="O5375" s="144"/>
      <c r="P5375" s="144" t="s">
        <v>2863</v>
      </c>
      <c r="Q5375" s="144"/>
      <c r="R5375" s="144"/>
      <c r="S5375" s="144"/>
      <c r="T5375" s="144"/>
      <c r="U5375" s="144" t="s">
        <v>162</v>
      </c>
      <c r="V5375" s="144"/>
      <c r="W5375" s="144">
        <v>353461</v>
      </c>
      <c r="X5375" s="144" t="s">
        <v>11039</v>
      </c>
      <c r="Y5375" s="144"/>
      <c r="Z5375" s="144" t="s">
        <v>11039</v>
      </c>
      <c r="AA5375" s="160">
        <v>6115</v>
      </c>
    </row>
    <row r="5376" spans="1:27" ht="45" customHeight="1" x14ac:dyDescent="0.25">
      <c r="A5376" s="144" t="s">
        <v>11040</v>
      </c>
      <c r="B5376" s="144" t="s">
        <v>4205</v>
      </c>
      <c r="C5376" s="144">
        <v>12</v>
      </c>
      <c r="D5376" s="144"/>
      <c r="E5376" s="144"/>
      <c r="F5376" s="144">
        <v>1</v>
      </c>
      <c r="G5376" s="144">
        <v>350</v>
      </c>
      <c r="H5376" s="144"/>
      <c r="I5376" s="144"/>
      <c r="J5376" s="144"/>
      <c r="K5376" s="144"/>
      <c r="L5376" s="144"/>
      <c r="M5376" s="145" t="s">
        <v>2213</v>
      </c>
      <c r="N5376" s="144" t="s">
        <v>84</v>
      </c>
      <c r="O5376" s="144"/>
      <c r="P5376" s="144" t="s">
        <v>30681</v>
      </c>
      <c r="Q5376" s="144"/>
      <c r="R5376" s="144"/>
      <c r="S5376" s="144" t="s">
        <v>4189</v>
      </c>
      <c r="T5376" s="144" t="s">
        <v>8738</v>
      </c>
      <c r="U5376" s="144" t="s">
        <v>11040</v>
      </c>
      <c r="V5376" s="144"/>
      <c r="W5376" s="150">
        <v>301248</v>
      </c>
      <c r="X5376" s="144" t="s">
        <v>11041</v>
      </c>
      <c r="Y5376" s="144" t="s">
        <v>11042</v>
      </c>
      <c r="Z5376" s="144" t="s">
        <v>11043</v>
      </c>
      <c r="AA5376" s="160">
        <v>1701</v>
      </c>
    </row>
    <row r="5377" spans="1:27" ht="45" customHeight="1" x14ac:dyDescent="0.25">
      <c r="A5377" s="144" t="s">
        <v>26024</v>
      </c>
      <c r="B5377" s="144" t="s">
        <v>26025</v>
      </c>
      <c r="C5377" s="144"/>
      <c r="D5377" s="144"/>
      <c r="E5377" s="144"/>
      <c r="F5377" s="144">
        <v>1</v>
      </c>
      <c r="G5377" s="144"/>
      <c r="H5377" s="144">
        <v>700</v>
      </c>
      <c r="I5377" s="144">
        <v>350</v>
      </c>
      <c r="J5377" s="144">
        <v>200</v>
      </c>
      <c r="K5377" s="144">
        <v>150</v>
      </c>
      <c r="L5377" s="144"/>
      <c r="M5377" s="145" t="s">
        <v>2213</v>
      </c>
      <c r="N5377" s="144" t="s">
        <v>18</v>
      </c>
      <c r="O5377" s="144"/>
      <c r="P5377" s="144" t="s">
        <v>3164</v>
      </c>
      <c r="Q5377" s="144"/>
      <c r="R5377" s="144"/>
      <c r="S5377" s="144" t="s">
        <v>4190</v>
      </c>
      <c r="T5377" s="144" t="s">
        <v>5067</v>
      </c>
      <c r="U5377" s="144" t="s">
        <v>26024</v>
      </c>
      <c r="V5377" s="144"/>
      <c r="W5377" s="144">
        <v>309420</v>
      </c>
      <c r="X5377" s="144" t="s">
        <v>26026</v>
      </c>
      <c r="Y5377" s="144">
        <v>84730000000</v>
      </c>
      <c r="Z5377" s="144" t="s">
        <v>26027</v>
      </c>
      <c r="AA5377" s="160">
        <v>6396</v>
      </c>
    </row>
    <row r="5378" spans="1:27" ht="45" customHeight="1" x14ac:dyDescent="0.25">
      <c r="A5378" s="144" t="s">
        <v>23359</v>
      </c>
      <c r="B5378" s="147" t="s">
        <v>16402</v>
      </c>
      <c r="C5378" s="144">
        <v>92</v>
      </c>
      <c r="D5378" s="144" t="s">
        <v>4948</v>
      </c>
      <c r="E5378" s="144"/>
      <c r="F5378" s="144">
        <v>1</v>
      </c>
      <c r="G5378" s="144">
        <v>300</v>
      </c>
      <c r="H5378" s="144"/>
      <c r="I5378" s="144"/>
      <c r="J5378" s="144"/>
      <c r="K5378" s="144"/>
      <c r="L5378" s="144"/>
      <c r="M5378" s="145" t="s">
        <v>2213</v>
      </c>
      <c r="N5378" s="144" t="s">
        <v>47</v>
      </c>
      <c r="O5378" s="144"/>
      <c r="P5378" s="144" t="s">
        <v>3451</v>
      </c>
      <c r="Q5378" s="144"/>
      <c r="R5378" s="144"/>
      <c r="S5378" s="144"/>
      <c r="T5378" s="144"/>
      <c r="U5378" s="144" t="s">
        <v>23359</v>
      </c>
      <c r="V5378" s="144"/>
      <c r="W5378" s="144">
        <v>302011</v>
      </c>
      <c r="X5378" s="145" t="s">
        <v>37396</v>
      </c>
      <c r="Y5378" s="150">
        <v>89210000000</v>
      </c>
      <c r="Z5378" s="144" t="s">
        <v>37397</v>
      </c>
      <c r="AA5378" s="160">
        <v>5908</v>
      </c>
    </row>
    <row r="5379" spans="1:27" ht="45" customHeight="1" x14ac:dyDescent="0.25">
      <c r="A5379" s="144" t="s">
        <v>26028</v>
      </c>
      <c r="B5379" s="144" t="s">
        <v>26029</v>
      </c>
      <c r="C5379" s="144"/>
      <c r="D5379" s="144"/>
      <c r="E5379" s="144"/>
      <c r="F5379" s="144">
        <v>1</v>
      </c>
      <c r="G5379" s="144"/>
      <c r="H5379" s="144">
        <v>200</v>
      </c>
      <c r="I5379" s="144">
        <v>100</v>
      </c>
      <c r="J5379" s="144">
        <v>100</v>
      </c>
      <c r="K5379" s="144"/>
      <c r="L5379" s="144"/>
      <c r="M5379" s="145" t="s">
        <v>2213</v>
      </c>
      <c r="N5379" s="144" t="s">
        <v>26</v>
      </c>
      <c r="O5379" s="144"/>
      <c r="P5379" s="144" t="s">
        <v>2984</v>
      </c>
      <c r="Q5379" s="144"/>
      <c r="R5379" s="144"/>
      <c r="S5379" s="144" t="s">
        <v>4189</v>
      </c>
      <c r="T5379" s="144" t="s">
        <v>15619</v>
      </c>
      <c r="U5379" s="144" t="s">
        <v>26028</v>
      </c>
      <c r="V5379" s="144"/>
      <c r="W5379" s="144">
        <v>155550</v>
      </c>
      <c r="X5379" s="144" t="s">
        <v>26030</v>
      </c>
      <c r="Y5379" s="144" t="s">
        <v>26031</v>
      </c>
      <c r="Z5379" s="144" t="s">
        <v>26032</v>
      </c>
      <c r="AA5379" s="160">
        <v>6466</v>
      </c>
    </row>
    <row r="5380" spans="1:27" ht="45" customHeight="1" x14ac:dyDescent="0.25">
      <c r="A5380" s="144" t="s">
        <v>28763</v>
      </c>
      <c r="B5380" s="144" t="s">
        <v>25667</v>
      </c>
      <c r="C5380" s="144">
        <v>13</v>
      </c>
      <c r="D5380" s="144" t="s">
        <v>28764</v>
      </c>
      <c r="E5380" s="144"/>
      <c r="F5380" s="144">
        <v>1</v>
      </c>
      <c r="G5380" s="144">
        <v>300</v>
      </c>
      <c r="H5380" s="144"/>
      <c r="I5380" s="144"/>
      <c r="J5380" s="144"/>
      <c r="K5380" s="144"/>
      <c r="L5380" s="144"/>
      <c r="M5380" s="145" t="s">
        <v>2213</v>
      </c>
      <c r="N5380" s="144" t="s">
        <v>72</v>
      </c>
      <c r="O5380" s="144"/>
      <c r="P5380" s="144" t="s">
        <v>2632</v>
      </c>
      <c r="Q5380" s="144"/>
      <c r="R5380" s="144"/>
      <c r="S5380" s="144"/>
      <c r="T5380" s="144"/>
      <c r="U5380" s="144" t="s">
        <v>28763</v>
      </c>
      <c r="V5380" s="144"/>
      <c r="W5380" s="144">
        <v>346880</v>
      </c>
      <c r="X5380" s="144" t="s">
        <v>28765</v>
      </c>
      <c r="Y5380" s="144">
        <v>89090000000</v>
      </c>
      <c r="Z5380" s="144" t="s">
        <v>28766</v>
      </c>
      <c r="AA5380" s="160">
        <v>7057</v>
      </c>
    </row>
    <row r="5381" spans="1:27" ht="45" customHeight="1" x14ac:dyDescent="0.25">
      <c r="A5381" s="144" t="s">
        <v>33087</v>
      </c>
      <c r="B5381" s="144" t="s">
        <v>33088</v>
      </c>
      <c r="C5381" s="144"/>
      <c r="D5381" s="144"/>
      <c r="E5381" s="144"/>
      <c r="F5381" s="144">
        <v>3</v>
      </c>
      <c r="G5381" s="144"/>
      <c r="H5381" s="144"/>
      <c r="I5381" s="144"/>
      <c r="J5381" s="144"/>
      <c r="K5381" s="144"/>
      <c r="L5381" s="144">
        <v>150</v>
      </c>
      <c r="M5381" s="145" t="s">
        <v>2213</v>
      </c>
      <c r="N5381" s="144" t="s">
        <v>50</v>
      </c>
      <c r="O5381" s="144"/>
      <c r="P5381" s="144" t="s">
        <v>13852</v>
      </c>
      <c r="Q5381" s="144"/>
      <c r="R5381" s="144"/>
      <c r="S5381" s="144" t="s">
        <v>4189</v>
      </c>
      <c r="T5381" s="144" t="s">
        <v>4613</v>
      </c>
      <c r="U5381" s="144" t="s">
        <v>33087</v>
      </c>
      <c r="V5381" s="144"/>
      <c r="W5381" s="144"/>
      <c r="X5381" s="144" t="s">
        <v>33089</v>
      </c>
      <c r="Y5381" s="144" t="s">
        <v>33090</v>
      </c>
      <c r="Z5381" s="144" t="s">
        <v>33091</v>
      </c>
      <c r="AA5381" s="160">
        <v>7492</v>
      </c>
    </row>
    <row r="5382" spans="1:27" ht="45" customHeight="1" x14ac:dyDescent="0.25">
      <c r="A5382" s="144" t="s">
        <v>17335</v>
      </c>
      <c r="B5382" s="144" t="s">
        <v>15647</v>
      </c>
      <c r="C5382" s="144">
        <v>14</v>
      </c>
      <c r="D5382" s="144" t="s">
        <v>4298</v>
      </c>
      <c r="E5382" s="144"/>
      <c r="F5382" s="144">
        <v>1</v>
      </c>
      <c r="G5382" s="144">
        <v>200</v>
      </c>
      <c r="H5382" s="144"/>
      <c r="I5382" s="144"/>
      <c r="J5382" s="144"/>
      <c r="K5382" s="144"/>
      <c r="L5382" s="144"/>
      <c r="M5382" s="145" t="s">
        <v>2213</v>
      </c>
      <c r="N5382" s="144" t="s">
        <v>20</v>
      </c>
      <c r="O5382" s="144"/>
      <c r="P5382" s="144" t="s">
        <v>2448</v>
      </c>
      <c r="Q5382" s="144" t="s">
        <v>4189</v>
      </c>
      <c r="R5382" s="144" t="s">
        <v>4570</v>
      </c>
      <c r="S5382" s="144"/>
      <c r="T5382" s="144"/>
      <c r="U5382" s="144" t="s">
        <v>17335</v>
      </c>
      <c r="V5382" s="144"/>
      <c r="W5382" s="144">
        <v>601445</v>
      </c>
      <c r="X5382" s="144" t="s">
        <v>9304</v>
      </c>
      <c r="Y5382" s="144">
        <v>84920000000</v>
      </c>
      <c r="Z5382" s="144" t="s">
        <v>9305</v>
      </c>
      <c r="AA5382" s="160">
        <v>661</v>
      </c>
    </row>
    <row r="5383" spans="1:27" ht="45" customHeight="1" x14ac:dyDescent="0.25">
      <c r="A5383" s="144" t="s">
        <v>21258</v>
      </c>
      <c r="B5383" s="144" t="s">
        <v>14963</v>
      </c>
      <c r="C5383" s="144">
        <v>2</v>
      </c>
      <c r="D5383" s="144"/>
      <c r="E5383" s="144"/>
      <c r="F5383" s="144">
        <v>1</v>
      </c>
      <c r="G5383" s="144">
        <v>724</v>
      </c>
      <c r="H5383" s="144">
        <v>1526</v>
      </c>
      <c r="I5383" s="144">
        <v>724</v>
      </c>
      <c r="J5383" s="144">
        <v>777</v>
      </c>
      <c r="K5383" s="144">
        <v>125</v>
      </c>
      <c r="L5383" s="144"/>
      <c r="M5383" s="145" t="s">
        <v>2213</v>
      </c>
      <c r="N5383" s="144" t="s">
        <v>42</v>
      </c>
      <c r="O5383" s="144"/>
      <c r="P5383" s="144" t="s">
        <v>17472</v>
      </c>
      <c r="Q5383" s="144"/>
      <c r="R5383" s="144"/>
      <c r="S5383" s="144" t="s">
        <v>4189</v>
      </c>
      <c r="T5383" s="144" t="s">
        <v>21259</v>
      </c>
      <c r="U5383" s="144" t="s">
        <v>21258</v>
      </c>
      <c r="V5383" s="144"/>
      <c r="W5383" s="144">
        <v>141109</v>
      </c>
      <c r="X5383" s="144" t="s">
        <v>21260</v>
      </c>
      <c r="Y5383" s="144" t="s">
        <v>21262</v>
      </c>
      <c r="Z5383" s="144" t="s">
        <v>21261</v>
      </c>
      <c r="AA5383" s="160">
        <v>4612</v>
      </c>
    </row>
    <row r="5384" spans="1:27" ht="45" customHeight="1" x14ac:dyDescent="0.25">
      <c r="A5384" s="144" t="s">
        <v>11044</v>
      </c>
      <c r="B5384" s="144" t="s">
        <v>13672</v>
      </c>
      <c r="C5384" s="144">
        <v>2069</v>
      </c>
      <c r="D5384" s="144"/>
      <c r="E5384" s="144"/>
      <c r="F5384" s="144">
        <v>1</v>
      </c>
      <c r="G5384" s="144">
        <v>350</v>
      </c>
      <c r="H5384" s="144"/>
      <c r="I5384" s="144"/>
      <c r="J5384" s="144"/>
      <c r="K5384" s="144"/>
      <c r="L5384" s="144"/>
      <c r="M5384" s="145" t="s">
        <v>2213</v>
      </c>
      <c r="N5384" s="144" t="s">
        <v>41</v>
      </c>
      <c r="O5384" s="144"/>
      <c r="P5384" s="144" t="s">
        <v>2537</v>
      </c>
      <c r="Q5384" s="144" t="s">
        <v>4185</v>
      </c>
      <c r="R5384" s="144" t="s">
        <v>11045</v>
      </c>
      <c r="S5384" s="144" t="s">
        <v>4190</v>
      </c>
      <c r="T5384" s="144" t="s">
        <v>11045</v>
      </c>
      <c r="U5384" s="144" t="s">
        <v>11044</v>
      </c>
      <c r="V5384" s="144"/>
      <c r="W5384" s="144"/>
      <c r="X5384" s="144"/>
      <c r="Y5384" s="144"/>
      <c r="Z5384" s="144"/>
      <c r="AA5384" s="160">
        <v>3189</v>
      </c>
    </row>
    <row r="5385" spans="1:27" ht="45" customHeight="1" x14ac:dyDescent="0.25">
      <c r="A5385" s="144" t="s">
        <v>11044</v>
      </c>
      <c r="B5385" s="144" t="s">
        <v>13672</v>
      </c>
      <c r="C5385" s="144">
        <v>2069</v>
      </c>
      <c r="D5385" s="144"/>
      <c r="E5385" s="144" t="s">
        <v>4466</v>
      </c>
      <c r="F5385" s="144">
        <v>1</v>
      </c>
      <c r="G5385" s="144">
        <v>350</v>
      </c>
      <c r="H5385" s="144"/>
      <c r="I5385" s="144"/>
      <c r="J5385" s="144"/>
      <c r="K5385" s="144"/>
      <c r="L5385" s="144"/>
      <c r="M5385" s="145" t="s">
        <v>2213</v>
      </c>
      <c r="N5385" s="144" t="s">
        <v>41</v>
      </c>
      <c r="O5385" s="144"/>
      <c r="P5385" s="144" t="s">
        <v>2537</v>
      </c>
      <c r="Q5385" s="144" t="s">
        <v>4185</v>
      </c>
      <c r="R5385" s="144" t="s">
        <v>11045</v>
      </c>
      <c r="S5385" s="144" t="s">
        <v>4190</v>
      </c>
      <c r="T5385" s="144" t="s">
        <v>11045</v>
      </c>
      <c r="U5385" s="144" t="s">
        <v>11044</v>
      </c>
      <c r="V5385" s="144" t="s">
        <v>11044</v>
      </c>
      <c r="W5385" s="144">
        <v>142771</v>
      </c>
      <c r="X5385" s="144" t="s">
        <v>11046</v>
      </c>
      <c r="Y5385" s="144" t="s">
        <v>15028</v>
      </c>
      <c r="Z5385" s="144"/>
      <c r="AA5385" s="160">
        <v>1702</v>
      </c>
    </row>
    <row r="5386" spans="1:27" ht="45" customHeight="1" x14ac:dyDescent="0.25">
      <c r="A5386" s="144" t="s">
        <v>21263</v>
      </c>
      <c r="B5386" s="144" t="s">
        <v>4217</v>
      </c>
      <c r="C5386" s="144">
        <v>1</v>
      </c>
      <c r="D5386" s="144"/>
      <c r="E5386" s="144"/>
      <c r="F5386" s="144">
        <v>2</v>
      </c>
      <c r="G5386" s="144"/>
      <c r="H5386" s="144"/>
      <c r="I5386" s="144"/>
      <c r="J5386" s="144"/>
      <c r="K5386" s="144"/>
      <c r="L5386" s="144">
        <v>500</v>
      </c>
      <c r="M5386" s="145" t="s">
        <v>2213</v>
      </c>
      <c r="N5386" s="144" t="s">
        <v>47</v>
      </c>
      <c r="O5386" s="144"/>
      <c r="P5386" s="144" t="s">
        <v>3451</v>
      </c>
      <c r="Q5386" s="144"/>
      <c r="R5386" s="144"/>
      <c r="S5386" s="144"/>
      <c r="T5386" s="144"/>
      <c r="U5386" s="144" t="s">
        <v>21263</v>
      </c>
      <c r="V5386" s="144"/>
      <c r="W5386" s="144">
        <v>302025</v>
      </c>
      <c r="X5386" s="144" t="s">
        <v>21264</v>
      </c>
      <c r="Y5386" s="144" t="s">
        <v>15596</v>
      </c>
      <c r="Z5386" s="144" t="s">
        <v>15597</v>
      </c>
      <c r="AA5386" s="160">
        <v>4615</v>
      </c>
    </row>
    <row r="5387" spans="1:27" ht="45" customHeight="1" x14ac:dyDescent="0.25">
      <c r="A5387" s="144" t="s">
        <v>15029</v>
      </c>
      <c r="B5387" s="144" t="s">
        <v>15377</v>
      </c>
      <c r="C5387" s="144">
        <v>43</v>
      </c>
      <c r="D5387" s="144" t="s">
        <v>5894</v>
      </c>
      <c r="E5387" s="144"/>
      <c r="F5387" s="144">
        <v>1</v>
      </c>
      <c r="G5387" s="144">
        <v>380</v>
      </c>
      <c r="H5387" s="144"/>
      <c r="I5387" s="144"/>
      <c r="J5387" s="144"/>
      <c r="K5387" s="144"/>
      <c r="L5387" s="144"/>
      <c r="M5387" s="145" t="s">
        <v>2213</v>
      </c>
      <c r="N5387" s="144" t="s">
        <v>31</v>
      </c>
      <c r="O5387" s="144"/>
      <c r="P5387" s="144" t="s">
        <v>30538</v>
      </c>
      <c r="Q5387" s="144" t="s">
        <v>4189</v>
      </c>
      <c r="R5387" s="144" t="s">
        <v>27901</v>
      </c>
      <c r="S5387" s="144"/>
      <c r="T5387" s="144"/>
      <c r="U5387" s="144" t="s">
        <v>15029</v>
      </c>
      <c r="V5387" s="144"/>
      <c r="W5387" s="144">
        <v>652600</v>
      </c>
      <c r="X5387" s="144" t="s">
        <v>21265</v>
      </c>
      <c r="Y5387" s="144">
        <v>89130000000</v>
      </c>
      <c r="Z5387" s="144" t="s">
        <v>37398</v>
      </c>
      <c r="AA5387" s="160">
        <v>3428</v>
      </c>
    </row>
    <row r="5388" spans="1:27" ht="45" customHeight="1" x14ac:dyDescent="0.25">
      <c r="A5388" s="144" t="s">
        <v>26033</v>
      </c>
      <c r="B5388" s="144" t="s">
        <v>26034</v>
      </c>
      <c r="C5388" s="144"/>
      <c r="D5388" s="144"/>
      <c r="E5388" s="144"/>
      <c r="F5388" s="144">
        <v>5</v>
      </c>
      <c r="G5388" s="144"/>
      <c r="H5388" s="144"/>
      <c r="I5388" s="144"/>
      <c r="J5388" s="144"/>
      <c r="K5388" s="144"/>
      <c r="L5388" s="144">
        <v>300</v>
      </c>
      <c r="M5388" s="145" t="s">
        <v>2213</v>
      </c>
      <c r="N5388" s="144" t="s">
        <v>84</v>
      </c>
      <c r="O5388" s="144"/>
      <c r="P5388" s="144" t="s">
        <v>2641</v>
      </c>
      <c r="Q5388" s="144"/>
      <c r="R5388" s="144"/>
      <c r="S5388" s="144" t="s">
        <v>4189</v>
      </c>
      <c r="T5388" s="144" t="s">
        <v>26035</v>
      </c>
      <c r="U5388" s="144" t="s">
        <v>26033</v>
      </c>
      <c r="V5388" s="144"/>
      <c r="W5388" s="144">
        <v>301320</v>
      </c>
      <c r="X5388" s="144" t="s">
        <v>26036</v>
      </c>
      <c r="Y5388" s="144" t="s">
        <v>26037</v>
      </c>
      <c r="Z5388" s="144" t="s">
        <v>26038</v>
      </c>
      <c r="AA5388" s="160">
        <v>6538</v>
      </c>
    </row>
    <row r="5389" spans="1:27" ht="45" customHeight="1" x14ac:dyDescent="0.25">
      <c r="A5389" s="144" t="s">
        <v>11049</v>
      </c>
      <c r="B5389" s="144" t="s">
        <v>4230</v>
      </c>
      <c r="C5389" s="144"/>
      <c r="D5389" s="144"/>
      <c r="E5389" s="144"/>
      <c r="F5389" s="144">
        <v>5</v>
      </c>
      <c r="G5389" s="144"/>
      <c r="H5389" s="144"/>
      <c r="I5389" s="144"/>
      <c r="J5389" s="144"/>
      <c r="K5389" s="144"/>
      <c r="L5389" s="144">
        <v>850</v>
      </c>
      <c r="M5389" s="145" t="s">
        <v>2213</v>
      </c>
      <c r="N5389" s="144" t="s">
        <v>43</v>
      </c>
      <c r="O5389" s="144"/>
      <c r="P5389" s="144" t="s">
        <v>30632</v>
      </c>
      <c r="Q5389" s="144"/>
      <c r="R5389" s="144"/>
      <c r="S5389" s="144"/>
      <c r="T5389" s="144"/>
      <c r="U5389" s="144" t="s">
        <v>11049</v>
      </c>
      <c r="V5389" s="144"/>
      <c r="W5389" s="144">
        <v>184606</v>
      </c>
      <c r="X5389" s="144" t="s">
        <v>11050</v>
      </c>
      <c r="Y5389" s="144" t="s">
        <v>11051</v>
      </c>
      <c r="Z5389" s="144" t="s">
        <v>11052</v>
      </c>
      <c r="AA5389" s="160">
        <v>1704</v>
      </c>
    </row>
    <row r="5390" spans="1:27" ht="45" customHeight="1" x14ac:dyDescent="0.25">
      <c r="A5390" s="144" t="s">
        <v>32629</v>
      </c>
      <c r="B5390" s="144" t="s">
        <v>15409</v>
      </c>
      <c r="C5390" s="144">
        <v>1</v>
      </c>
      <c r="D5390" s="144" t="s">
        <v>9876</v>
      </c>
      <c r="E5390" s="144"/>
      <c r="F5390" s="144">
        <v>1</v>
      </c>
      <c r="G5390" s="144"/>
      <c r="H5390" s="144">
        <v>798</v>
      </c>
      <c r="I5390" s="144">
        <v>290</v>
      </c>
      <c r="J5390" s="144">
        <v>363</v>
      </c>
      <c r="K5390" s="144">
        <v>145</v>
      </c>
      <c r="L5390" s="144"/>
      <c r="M5390" s="145" t="s">
        <v>2213</v>
      </c>
      <c r="N5390" s="144" t="s">
        <v>50</v>
      </c>
      <c r="O5390" s="144"/>
      <c r="P5390" s="144" t="s">
        <v>30699</v>
      </c>
      <c r="Q5390" s="145"/>
      <c r="R5390" s="144"/>
      <c r="S5390" s="144" t="s">
        <v>4191</v>
      </c>
      <c r="T5390" s="144" t="s">
        <v>6356</v>
      </c>
      <c r="U5390" s="144" t="s">
        <v>32629</v>
      </c>
      <c r="V5390" s="144"/>
      <c r="W5390" s="144">
        <v>692254</v>
      </c>
      <c r="X5390" s="144" t="s">
        <v>4807</v>
      </c>
      <c r="Y5390" s="144" t="s">
        <v>9877</v>
      </c>
      <c r="Z5390" s="144" t="s">
        <v>9878</v>
      </c>
      <c r="AA5390" s="160">
        <v>2727</v>
      </c>
    </row>
    <row r="5391" spans="1:27" ht="45" customHeight="1" x14ac:dyDescent="0.25">
      <c r="A5391" s="144" t="s">
        <v>21266</v>
      </c>
      <c r="B5391" s="144" t="s">
        <v>15819</v>
      </c>
      <c r="C5391" s="144"/>
      <c r="D5391" s="144"/>
      <c r="E5391" s="144"/>
      <c r="F5391" s="144">
        <v>1</v>
      </c>
      <c r="G5391" s="144"/>
      <c r="H5391" s="144">
        <v>350</v>
      </c>
      <c r="I5391" s="144">
        <v>200</v>
      </c>
      <c r="J5391" s="144">
        <v>100</v>
      </c>
      <c r="K5391" s="144">
        <v>50</v>
      </c>
      <c r="L5391" s="144"/>
      <c r="M5391" s="145" t="s">
        <v>2213</v>
      </c>
      <c r="N5391" s="144" t="s">
        <v>39</v>
      </c>
      <c r="O5391" s="144"/>
      <c r="P5391" s="144" t="s">
        <v>3288</v>
      </c>
      <c r="Q5391" s="144"/>
      <c r="R5391" s="144"/>
      <c r="S5391" s="144" t="s">
        <v>15453</v>
      </c>
      <c r="T5391" s="144" t="s">
        <v>21267</v>
      </c>
      <c r="U5391" s="144" t="s">
        <v>21266</v>
      </c>
      <c r="V5391" s="144"/>
      <c r="W5391" s="144">
        <v>399702</v>
      </c>
      <c r="X5391" s="144" t="s">
        <v>21268</v>
      </c>
      <c r="Y5391" s="144">
        <v>84750000000</v>
      </c>
      <c r="Z5391" s="144" t="s">
        <v>21269</v>
      </c>
      <c r="AA5391" s="160">
        <v>5389</v>
      </c>
    </row>
    <row r="5392" spans="1:27" ht="45" customHeight="1" x14ac:dyDescent="0.25">
      <c r="A5392" s="144" t="s">
        <v>21266</v>
      </c>
      <c r="B5392" s="144" t="s">
        <v>15819</v>
      </c>
      <c r="C5392" s="144"/>
      <c r="D5392" s="144"/>
      <c r="E5392" s="144" t="s">
        <v>21270</v>
      </c>
      <c r="F5392" s="144">
        <v>1</v>
      </c>
      <c r="G5392" s="144"/>
      <c r="H5392" s="144">
        <v>120</v>
      </c>
      <c r="I5392" s="144">
        <v>50</v>
      </c>
      <c r="J5392" s="144">
        <v>50</v>
      </c>
      <c r="K5392" s="144">
        <v>20</v>
      </c>
      <c r="L5392" s="144"/>
      <c r="M5392" s="145" t="s">
        <v>2213</v>
      </c>
      <c r="N5392" s="144" t="s">
        <v>39</v>
      </c>
      <c r="O5392" s="144"/>
      <c r="P5392" s="144" t="s">
        <v>3288</v>
      </c>
      <c r="Q5392" s="144"/>
      <c r="R5392" s="144"/>
      <c r="S5392" s="144" t="s">
        <v>13932</v>
      </c>
      <c r="T5392" s="144" t="s">
        <v>21271</v>
      </c>
      <c r="U5392" s="144" t="s">
        <v>21266</v>
      </c>
      <c r="V5392" s="144" t="s">
        <v>21272</v>
      </c>
      <c r="W5392" s="144">
        <v>399700</v>
      </c>
      <c r="X5392" s="144" t="s">
        <v>21273</v>
      </c>
      <c r="Y5392" s="144" t="s">
        <v>21275</v>
      </c>
      <c r="Z5392" s="144" t="s">
        <v>21274</v>
      </c>
      <c r="AA5392" s="160">
        <v>5612</v>
      </c>
    </row>
    <row r="5393" spans="1:31" ht="45" customHeight="1" x14ac:dyDescent="0.25">
      <c r="A5393" s="144" t="s">
        <v>11053</v>
      </c>
      <c r="B5393" s="144" t="s">
        <v>17026</v>
      </c>
      <c r="C5393" s="144">
        <v>24</v>
      </c>
      <c r="D5393" s="144" t="s">
        <v>10490</v>
      </c>
      <c r="E5393" s="144"/>
      <c r="F5393" s="144">
        <v>1</v>
      </c>
      <c r="G5393" s="144">
        <v>350</v>
      </c>
      <c r="H5393" s="144"/>
      <c r="I5393" s="144"/>
      <c r="J5393" s="144"/>
      <c r="K5393" s="144"/>
      <c r="L5393" s="144"/>
      <c r="M5393" s="145" t="s">
        <v>2213</v>
      </c>
      <c r="N5393" s="144" t="s">
        <v>21</v>
      </c>
      <c r="O5393" s="144"/>
      <c r="P5393" s="144" t="s">
        <v>2449</v>
      </c>
      <c r="Q5393" s="144" t="s">
        <v>4187</v>
      </c>
      <c r="R5393" s="144" t="s">
        <v>5646</v>
      </c>
      <c r="S5393" s="144"/>
      <c r="T5393" s="144"/>
      <c r="U5393" s="144" t="s">
        <v>11053</v>
      </c>
      <c r="V5393" s="144"/>
      <c r="W5393" s="144">
        <v>400137</v>
      </c>
      <c r="X5393" s="144" t="s">
        <v>11054</v>
      </c>
      <c r="Y5393" s="144">
        <v>89030000000</v>
      </c>
      <c r="Z5393" s="144" t="s">
        <v>31389</v>
      </c>
      <c r="AA5393" s="160">
        <v>1705</v>
      </c>
    </row>
    <row r="5394" spans="1:31" ht="45" customHeight="1" x14ac:dyDescent="0.25">
      <c r="A5394" s="144" t="s">
        <v>28767</v>
      </c>
      <c r="B5394" s="144" t="s">
        <v>10653</v>
      </c>
      <c r="C5394" s="144"/>
      <c r="D5394" s="144" t="s">
        <v>6980</v>
      </c>
      <c r="E5394" s="144"/>
      <c r="F5394" s="144">
        <v>2</v>
      </c>
      <c r="G5394" s="144"/>
      <c r="H5394" s="144"/>
      <c r="I5394" s="144"/>
      <c r="J5394" s="144"/>
      <c r="K5394" s="144"/>
      <c r="L5394" s="144">
        <v>150</v>
      </c>
      <c r="M5394" s="145" t="s">
        <v>2213</v>
      </c>
      <c r="N5394" s="144" t="s">
        <v>32</v>
      </c>
      <c r="O5394" s="144"/>
      <c r="P5394" s="144" t="s">
        <v>3117</v>
      </c>
      <c r="Q5394" s="145" t="s">
        <v>4187</v>
      </c>
      <c r="R5394" s="144" t="s">
        <v>5737</v>
      </c>
      <c r="S5394" s="144"/>
      <c r="T5394" s="144"/>
      <c r="U5394" s="144" t="s">
        <v>28767</v>
      </c>
      <c r="V5394" s="144"/>
      <c r="W5394" s="144">
        <v>610020</v>
      </c>
      <c r="X5394" s="144" t="s">
        <v>21452</v>
      </c>
      <c r="Y5394" s="144" t="s">
        <v>30349</v>
      </c>
      <c r="Z5394" s="144" t="s">
        <v>30350</v>
      </c>
      <c r="AA5394" s="160">
        <v>72</v>
      </c>
    </row>
    <row r="5395" spans="1:31" ht="45" customHeight="1" x14ac:dyDescent="0.25">
      <c r="A5395" s="144" t="s">
        <v>28767</v>
      </c>
      <c r="B5395" s="144" t="s">
        <v>10653</v>
      </c>
      <c r="C5395" s="144"/>
      <c r="D5395" s="144" t="s">
        <v>6980</v>
      </c>
      <c r="E5395" s="144" t="s">
        <v>15917</v>
      </c>
      <c r="F5395" s="144">
        <v>2</v>
      </c>
      <c r="G5395" s="144"/>
      <c r="H5395" s="144"/>
      <c r="I5395" s="144"/>
      <c r="J5395" s="144"/>
      <c r="K5395" s="144"/>
      <c r="L5395" s="144">
        <v>55</v>
      </c>
      <c r="M5395" s="145" t="s">
        <v>2213</v>
      </c>
      <c r="N5395" s="144" t="s">
        <v>32</v>
      </c>
      <c r="O5395" s="144"/>
      <c r="P5395" s="144" t="s">
        <v>3117</v>
      </c>
      <c r="Q5395" s="144" t="s">
        <v>4187</v>
      </c>
      <c r="R5395" s="144" t="s">
        <v>5737</v>
      </c>
      <c r="S5395" s="144"/>
      <c r="T5395" s="144"/>
      <c r="U5395" s="144" t="s">
        <v>28767</v>
      </c>
      <c r="V5395" s="144"/>
      <c r="W5395" s="144">
        <v>610020</v>
      </c>
      <c r="X5395" s="144" t="s">
        <v>21452</v>
      </c>
      <c r="Y5395" s="144"/>
      <c r="Z5395" s="144"/>
      <c r="AA5395" s="160">
        <v>3898</v>
      </c>
    </row>
    <row r="5396" spans="1:31" ht="45" customHeight="1" x14ac:dyDescent="0.25">
      <c r="A5396" s="144" t="s">
        <v>15955</v>
      </c>
      <c r="B5396" s="144" t="s">
        <v>13672</v>
      </c>
      <c r="C5396" s="144">
        <v>1239</v>
      </c>
      <c r="D5396" s="144"/>
      <c r="E5396" s="144"/>
      <c r="F5396" s="144">
        <v>1</v>
      </c>
      <c r="G5396" s="144"/>
      <c r="H5396" s="144">
        <v>1799</v>
      </c>
      <c r="I5396" s="144">
        <v>654</v>
      </c>
      <c r="J5396" s="144">
        <v>818</v>
      </c>
      <c r="K5396" s="144">
        <v>327</v>
      </c>
      <c r="L5396" s="144"/>
      <c r="M5396" s="145" t="s">
        <v>2213</v>
      </c>
      <c r="N5396" s="144" t="s">
        <v>41</v>
      </c>
      <c r="O5396" s="144"/>
      <c r="P5396" s="144" t="s">
        <v>2868</v>
      </c>
      <c r="Q5396" s="144" t="s">
        <v>4187</v>
      </c>
      <c r="R5396" s="144" t="s">
        <v>12707</v>
      </c>
      <c r="S5396" s="144"/>
      <c r="T5396" s="144"/>
      <c r="U5396" s="144" t="s">
        <v>15955</v>
      </c>
      <c r="V5396" s="144"/>
      <c r="W5396" s="144">
        <v>123001</v>
      </c>
      <c r="X5396" s="144" t="s">
        <v>21276</v>
      </c>
      <c r="Y5396" s="144" t="s">
        <v>15956</v>
      </c>
      <c r="Z5396" s="144" t="s">
        <v>15957</v>
      </c>
      <c r="AA5396" s="160">
        <v>1585</v>
      </c>
    </row>
    <row r="5397" spans="1:31" ht="45" customHeight="1" x14ac:dyDescent="0.25">
      <c r="A5397" s="144" t="s">
        <v>15955</v>
      </c>
      <c r="B5397" s="144" t="s">
        <v>13672</v>
      </c>
      <c r="C5397" s="144">
        <v>1239</v>
      </c>
      <c r="D5397" s="144"/>
      <c r="E5397" s="144" t="s">
        <v>8466</v>
      </c>
      <c r="F5397" s="144">
        <v>1</v>
      </c>
      <c r="G5397" s="144">
        <v>200</v>
      </c>
      <c r="H5397" s="144"/>
      <c r="I5397" s="144"/>
      <c r="J5397" s="144"/>
      <c r="K5397" s="144"/>
      <c r="L5397" s="144"/>
      <c r="M5397" s="145" t="s">
        <v>2213</v>
      </c>
      <c r="N5397" s="144" t="s">
        <v>41</v>
      </c>
      <c r="O5397" s="144"/>
      <c r="P5397" s="144" t="s">
        <v>2868</v>
      </c>
      <c r="Q5397" s="144" t="s">
        <v>4187</v>
      </c>
      <c r="R5397" s="144" t="s">
        <v>12707</v>
      </c>
      <c r="S5397" s="144"/>
      <c r="T5397" s="144"/>
      <c r="U5397" s="144" t="s">
        <v>15955</v>
      </c>
      <c r="V5397" s="144"/>
      <c r="W5397" s="144">
        <v>123001</v>
      </c>
      <c r="X5397" s="144" t="s">
        <v>21276</v>
      </c>
      <c r="Y5397" s="150"/>
      <c r="Z5397" s="144"/>
      <c r="AA5397" s="160">
        <v>4079</v>
      </c>
    </row>
    <row r="5398" spans="1:31" ht="45" customHeight="1" x14ac:dyDescent="0.25">
      <c r="A5398" s="144" t="s">
        <v>21277</v>
      </c>
      <c r="B5398" s="144" t="s">
        <v>4239</v>
      </c>
      <c r="C5398" s="144"/>
      <c r="D5398" s="144"/>
      <c r="E5398" s="144"/>
      <c r="F5398" s="144">
        <v>5</v>
      </c>
      <c r="G5398" s="144"/>
      <c r="H5398" s="144"/>
      <c r="I5398" s="144"/>
      <c r="J5398" s="144"/>
      <c r="K5398" s="144"/>
      <c r="L5398" s="144">
        <v>150</v>
      </c>
      <c r="M5398" s="145" t="s">
        <v>2213</v>
      </c>
      <c r="N5398" s="144" t="s">
        <v>34</v>
      </c>
      <c r="O5398" s="144"/>
      <c r="P5398" s="144" t="s">
        <v>30631</v>
      </c>
      <c r="Q5398" s="144"/>
      <c r="R5398" s="144"/>
      <c r="S5398" s="144" t="s">
        <v>4228</v>
      </c>
      <c r="T5398" s="144" t="s">
        <v>21278</v>
      </c>
      <c r="U5398" s="144" t="s">
        <v>21277</v>
      </c>
      <c r="V5398" s="144"/>
      <c r="W5398" s="144">
        <v>353712</v>
      </c>
      <c r="X5398" s="144" t="s">
        <v>21279</v>
      </c>
      <c r="Y5398" s="144" t="s">
        <v>21281</v>
      </c>
      <c r="Z5398" s="144" t="s">
        <v>21280</v>
      </c>
      <c r="AA5398" s="160">
        <v>4654</v>
      </c>
    </row>
    <row r="5399" spans="1:31" ht="45" customHeight="1" x14ac:dyDescent="0.25">
      <c r="A5399" s="144" t="s">
        <v>13087</v>
      </c>
      <c r="B5399" s="144" t="s">
        <v>4208</v>
      </c>
      <c r="C5399" s="144">
        <v>8</v>
      </c>
      <c r="D5399" s="144"/>
      <c r="E5399" s="144"/>
      <c r="F5399" s="144">
        <v>1</v>
      </c>
      <c r="G5399" s="144"/>
      <c r="H5399" s="144">
        <v>798</v>
      </c>
      <c r="I5399" s="144">
        <v>290</v>
      </c>
      <c r="J5399" s="144">
        <v>363</v>
      </c>
      <c r="K5399" s="144">
        <v>145</v>
      </c>
      <c r="L5399" s="144"/>
      <c r="M5399" s="145" t="s">
        <v>2213</v>
      </c>
      <c r="N5399" s="144" t="s">
        <v>52</v>
      </c>
      <c r="O5399" s="144"/>
      <c r="P5399" s="144" t="s">
        <v>2474</v>
      </c>
      <c r="Q5399" s="144"/>
      <c r="R5399" s="144"/>
      <c r="S5399" s="144" t="s">
        <v>4191</v>
      </c>
      <c r="T5399" s="144" t="s">
        <v>4815</v>
      </c>
      <c r="U5399" s="144" t="s">
        <v>13087</v>
      </c>
      <c r="V5399" s="144"/>
      <c r="W5399" s="144">
        <v>385434</v>
      </c>
      <c r="X5399" s="144" t="s">
        <v>21282</v>
      </c>
      <c r="Y5399" s="144"/>
      <c r="Z5399" s="144" t="s">
        <v>13088</v>
      </c>
      <c r="AA5399" s="160">
        <v>1706</v>
      </c>
    </row>
    <row r="5400" spans="1:31" ht="45" customHeight="1" x14ac:dyDescent="0.25">
      <c r="A5400" s="144" t="s">
        <v>26039</v>
      </c>
      <c r="B5400" s="144" t="s">
        <v>15377</v>
      </c>
      <c r="C5400" s="144">
        <v>27</v>
      </c>
      <c r="D5400" s="144" t="s">
        <v>4324</v>
      </c>
      <c r="E5400" s="144"/>
      <c r="F5400" s="144">
        <v>1</v>
      </c>
      <c r="G5400" s="144">
        <v>340</v>
      </c>
      <c r="H5400" s="144"/>
      <c r="I5400" s="144"/>
      <c r="J5400" s="144"/>
      <c r="K5400" s="144"/>
      <c r="L5400" s="144"/>
      <c r="M5400" s="145" t="s">
        <v>2213</v>
      </c>
      <c r="N5400" s="144" t="s">
        <v>88</v>
      </c>
      <c r="O5400" s="144"/>
      <c r="P5400" s="144" t="s">
        <v>2911</v>
      </c>
      <c r="Q5400" s="144"/>
      <c r="R5400" s="144"/>
      <c r="S5400" s="144"/>
      <c r="T5400" s="144"/>
      <c r="U5400" s="144" t="s">
        <v>26039</v>
      </c>
      <c r="V5400" s="144"/>
      <c r="W5400" s="144">
        <v>628605</v>
      </c>
      <c r="X5400" s="144" t="s">
        <v>26040</v>
      </c>
      <c r="Y5400" s="167">
        <v>89000000000</v>
      </c>
      <c r="Z5400" s="148" t="s">
        <v>26041</v>
      </c>
      <c r="AA5400" s="160">
        <v>6373</v>
      </c>
    </row>
    <row r="5401" spans="1:31" ht="45" customHeight="1" x14ac:dyDescent="0.25">
      <c r="A5401" s="144" t="s">
        <v>30351</v>
      </c>
      <c r="B5401" s="144" t="s">
        <v>15647</v>
      </c>
      <c r="C5401" s="144">
        <v>11</v>
      </c>
      <c r="D5401" s="144" t="s">
        <v>36973</v>
      </c>
      <c r="E5401" s="144"/>
      <c r="F5401" s="144">
        <v>1</v>
      </c>
      <c r="G5401" s="144">
        <v>200</v>
      </c>
      <c r="H5401" s="144"/>
      <c r="I5401" s="144"/>
      <c r="J5401" s="144"/>
      <c r="K5401" s="144"/>
      <c r="L5401" s="144"/>
      <c r="M5401" s="145" t="s">
        <v>2213</v>
      </c>
      <c r="N5401" s="144" t="s">
        <v>31</v>
      </c>
      <c r="O5401" s="144"/>
      <c r="P5401" s="144" t="s">
        <v>13861</v>
      </c>
      <c r="Q5401" s="144"/>
      <c r="R5401" s="144"/>
      <c r="S5401" s="144"/>
      <c r="T5401" s="144"/>
      <c r="U5401" s="144" t="s">
        <v>30351</v>
      </c>
      <c r="V5401" s="144"/>
      <c r="W5401" s="144">
        <v>652470</v>
      </c>
      <c r="X5401" s="144" t="s">
        <v>31390</v>
      </c>
      <c r="Y5401" s="144" t="s">
        <v>31391</v>
      </c>
      <c r="Z5401" s="144" t="s">
        <v>31392</v>
      </c>
      <c r="AA5401" s="160">
        <v>7151</v>
      </c>
    </row>
    <row r="5402" spans="1:31" ht="45" customHeight="1" x14ac:dyDescent="0.25">
      <c r="A5402" s="144" t="s">
        <v>13790</v>
      </c>
      <c r="B5402" s="144" t="s">
        <v>13672</v>
      </c>
      <c r="C5402" s="144">
        <v>956</v>
      </c>
      <c r="D5402" s="144"/>
      <c r="E5402" s="144"/>
      <c r="F5402" s="144">
        <v>1</v>
      </c>
      <c r="G5402" s="144"/>
      <c r="H5402" s="144">
        <v>350</v>
      </c>
      <c r="I5402" s="144">
        <v>200</v>
      </c>
      <c r="J5402" s="144">
        <v>100</v>
      </c>
      <c r="K5402" s="144">
        <v>50</v>
      </c>
      <c r="L5402" s="144"/>
      <c r="M5402" s="145" t="s">
        <v>2213</v>
      </c>
      <c r="N5402" s="144" t="s">
        <v>41</v>
      </c>
      <c r="O5402" s="144"/>
      <c r="P5402" s="144" t="s">
        <v>2670</v>
      </c>
      <c r="Q5402" s="144" t="s">
        <v>4187</v>
      </c>
      <c r="R5402" s="144" t="s">
        <v>4677</v>
      </c>
      <c r="S5402" s="144"/>
      <c r="T5402" s="144"/>
      <c r="U5402" s="144" t="s">
        <v>13790</v>
      </c>
      <c r="V5402" s="144"/>
      <c r="W5402" s="144"/>
      <c r="X5402" s="144"/>
      <c r="Y5402" s="144"/>
      <c r="Z5402" s="144"/>
      <c r="AA5402" s="160">
        <v>3207</v>
      </c>
    </row>
    <row r="5403" spans="1:31" ht="45" customHeight="1" x14ac:dyDescent="0.25">
      <c r="A5403" s="144" t="s">
        <v>13790</v>
      </c>
      <c r="B5403" s="144" t="s">
        <v>13672</v>
      </c>
      <c r="C5403" s="144">
        <v>956</v>
      </c>
      <c r="D5403" s="144"/>
      <c r="E5403" s="144" t="s">
        <v>4466</v>
      </c>
      <c r="F5403" s="144">
        <v>1</v>
      </c>
      <c r="G5403" s="144">
        <v>233</v>
      </c>
      <c r="H5403" s="144"/>
      <c r="I5403" s="144"/>
      <c r="J5403" s="144"/>
      <c r="K5403" s="144"/>
      <c r="L5403" s="144"/>
      <c r="M5403" s="145" t="s">
        <v>2213</v>
      </c>
      <c r="N5403" s="144" t="s">
        <v>41</v>
      </c>
      <c r="O5403" s="144"/>
      <c r="P5403" s="144" t="s">
        <v>2670</v>
      </c>
      <c r="Q5403" s="144" t="s">
        <v>4187</v>
      </c>
      <c r="R5403" s="144" t="s">
        <v>4677</v>
      </c>
      <c r="S5403" s="144"/>
      <c r="T5403" s="144"/>
      <c r="U5403" s="144" t="s">
        <v>13790</v>
      </c>
      <c r="V5403" s="144" t="s">
        <v>13790</v>
      </c>
      <c r="W5403" s="144">
        <v>127642</v>
      </c>
      <c r="X5403" s="144" t="s">
        <v>13791</v>
      </c>
      <c r="Y5403" s="144" t="s">
        <v>4678</v>
      </c>
      <c r="Z5403" s="144" t="s">
        <v>4679</v>
      </c>
      <c r="AA5403" s="161">
        <v>1708</v>
      </c>
    </row>
    <row r="5404" spans="1:31" ht="45" customHeight="1" x14ac:dyDescent="0.25">
      <c r="A5404" s="144" t="s">
        <v>17336</v>
      </c>
      <c r="B5404" s="144" t="s">
        <v>17337</v>
      </c>
      <c r="C5404" s="144"/>
      <c r="D5404" s="144"/>
      <c r="E5404" s="144"/>
      <c r="F5404" s="144">
        <v>1</v>
      </c>
      <c r="G5404" s="144"/>
      <c r="H5404" s="144">
        <v>200</v>
      </c>
      <c r="I5404" s="144">
        <v>50</v>
      </c>
      <c r="J5404" s="144">
        <v>100</v>
      </c>
      <c r="K5404" s="144">
        <v>50</v>
      </c>
      <c r="L5404" s="144"/>
      <c r="M5404" s="145" t="s">
        <v>2213</v>
      </c>
      <c r="N5404" s="144" t="s">
        <v>17</v>
      </c>
      <c r="O5404" s="144"/>
      <c r="P5404" s="144" t="s">
        <v>2714</v>
      </c>
      <c r="Q5404" s="144"/>
      <c r="R5404" s="144"/>
      <c r="S5404" s="144" t="s">
        <v>4191</v>
      </c>
      <c r="T5404" s="144" t="s">
        <v>21283</v>
      </c>
      <c r="U5404" s="144" t="s">
        <v>17336</v>
      </c>
      <c r="V5404" s="144"/>
      <c r="W5404" s="144">
        <v>416330</v>
      </c>
      <c r="X5404" s="144" t="s">
        <v>17338</v>
      </c>
      <c r="Y5404" s="144">
        <v>88510000000</v>
      </c>
      <c r="Z5404" s="144" t="s">
        <v>17339</v>
      </c>
      <c r="AA5404" s="161">
        <v>4271</v>
      </c>
    </row>
    <row r="5405" spans="1:31" ht="45" customHeight="1" x14ac:dyDescent="0.25">
      <c r="A5405" s="144" t="s">
        <v>24394</v>
      </c>
      <c r="B5405" s="144" t="s">
        <v>20214</v>
      </c>
      <c r="C5405" s="144">
        <v>1</v>
      </c>
      <c r="D5405" s="144"/>
      <c r="E5405" s="144"/>
      <c r="F5405" s="144">
        <v>1</v>
      </c>
      <c r="G5405" s="144"/>
      <c r="H5405" s="144">
        <v>1000</v>
      </c>
      <c r="I5405" s="144">
        <v>300</v>
      </c>
      <c r="J5405" s="144">
        <v>500</v>
      </c>
      <c r="K5405" s="144">
        <v>200</v>
      </c>
      <c r="L5405" s="144"/>
      <c r="M5405" s="145" t="s">
        <v>2213</v>
      </c>
      <c r="N5405" s="144" t="s">
        <v>80</v>
      </c>
      <c r="O5405" s="144"/>
      <c r="P5405" s="144" t="s">
        <v>17533</v>
      </c>
      <c r="Q5405" s="144"/>
      <c r="R5405" s="144"/>
      <c r="S5405" s="144"/>
      <c r="T5405" s="144"/>
      <c r="U5405" s="144" t="s">
        <v>24394</v>
      </c>
      <c r="V5405" s="144"/>
      <c r="W5405" s="144">
        <v>356000</v>
      </c>
      <c r="X5405" s="144" t="s">
        <v>24395</v>
      </c>
      <c r="Y5405" s="144" t="s">
        <v>24396</v>
      </c>
      <c r="Z5405" s="144" t="s">
        <v>24397</v>
      </c>
      <c r="AA5405" s="160">
        <v>6202</v>
      </c>
    </row>
    <row r="5406" spans="1:31" ht="45" customHeight="1" x14ac:dyDescent="0.25">
      <c r="A5406" s="144" t="s">
        <v>11055</v>
      </c>
      <c r="B5406" s="144" t="s">
        <v>4215</v>
      </c>
      <c r="C5406" s="144"/>
      <c r="D5406" s="144" t="s">
        <v>11056</v>
      </c>
      <c r="E5406" s="144"/>
      <c r="F5406" s="144">
        <v>1</v>
      </c>
      <c r="G5406" s="144"/>
      <c r="H5406" s="144">
        <v>1799</v>
      </c>
      <c r="I5406" s="144">
        <v>654</v>
      </c>
      <c r="J5406" s="144">
        <v>818</v>
      </c>
      <c r="K5406" s="144">
        <v>327</v>
      </c>
      <c r="L5406" s="144"/>
      <c r="M5406" s="145" t="s">
        <v>2213</v>
      </c>
      <c r="N5406" s="144" t="s">
        <v>65</v>
      </c>
      <c r="O5406" s="144"/>
      <c r="P5406" s="144" t="s">
        <v>3680</v>
      </c>
      <c r="Q5406" s="144"/>
      <c r="R5406" s="144"/>
      <c r="S5406" s="144" t="s">
        <v>4189</v>
      </c>
      <c r="T5406" s="144" t="s">
        <v>11057</v>
      </c>
      <c r="U5406" s="144" t="s">
        <v>11055</v>
      </c>
      <c r="V5406" s="144"/>
      <c r="W5406" s="144">
        <v>678100</v>
      </c>
      <c r="X5406" s="144" t="s">
        <v>11058</v>
      </c>
      <c r="Y5406" s="150" t="s">
        <v>11059</v>
      </c>
      <c r="Z5406" s="144" t="s">
        <v>11060</v>
      </c>
      <c r="AA5406" s="160">
        <v>1709</v>
      </c>
    </row>
    <row r="5407" spans="1:31" ht="45" customHeight="1" x14ac:dyDescent="0.25">
      <c r="A5407" s="144" t="s">
        <v>23361</v>
      </c>
      <c r="B5407" s="144" t="s">
        <v>30352</v>
      </c>
      <c r="C5407" s="144">
        <v>144</v>
      </c>
      <c r="D5407" s="144"/>
      <c r="E5407" s="144"/>
      <c r="F5407" s="144">
        <v>1</v>
      </c>
      <c r="G5407" s="144">
        <v>300</v>
      </c>
      <c r="H5407" s="144">
        <v>500</v>
      </c>
      <c r="I5407" s="144">
        <v>500</v>
      </c>
      <c r="J5407" s="144"/>
      <c r="K5407" s="144"/>
      <c r="L5407" s="144"/>
      <c r="M5407" s="145" t="s">
        <v>2213</v>
      </c>
      <c r="N5407" s="144" t="s">
        <v>112</v>
      </c>
      <c r="O5407" s="144"/>
      <c r="P5407" s="144" t="s">
        <v>3586</v>
      </c>
      <c r="Q5407" s="144"/>
      <c r="R5407" s="144"/>
      <c r="S5407" s="144" t="s">
        <v>4189</v>
      </c>
      <c r="T5407" s="144" t="s">
        <v>23362</v>
      </c>
      <c r="U5407" s="144" t="s">
        <v>23361</v>
      </c>
      <c r="V5407" s="144"/>
      <c r="W5407" s="144">
        <v>606036</v>
      </c>
      <c r="X5407" s="144" t="s">
        <v>23363</v>
      </c>
      <c r="Y5407" s="144">
        <v>88310000000</v>
      </c>
      <c r="Z5407" s="144" t="s">
        <v>23364</v>
      </c>
      <c r="AA5407" s="160">
        <v>5986</v>
      </c>
      <c r="AE5407" s="109" t="s">
        <v>739</v>
      </c>
    </row>
    <row r="5408" spans="1:31" ht="45" customHeight="1" x14ac:dyDescent="0.25">
      <c r="A5408" s="144" t="s">
        <v>13089</v>
      </c>
      <c r="B5408" s="144" t="s">
        <v>10385</v>
      </c>
      <c r="C5408" s="144"/>
      <c r="D5408" s="144"/>
      <c r="E5408" s="144"/>
      <c r="F5408" s="144">
        <v>2</v>
      </c>
      <c r="G5408" s="144"/>
      <c r="H5408" s="144"/>
      <c r="I5408" s="144"/>
      <c r="J5408" s="144"/>
      <c r="K5408" s="144"/>
      <c r="L5408" s="144">
        <v>50</v>
      </c>
      <c r="M5408" s="145" t="s">
        <v>2213</v>
      </c>
      <c r="N5408" s="144" t="s">
        <v>50</v>
      </c>
      <c r="O5408" s="144"/>
      <c r="P5408" s="144" t="s">
        <v>3928</v>
      </c>
      <c r="Q5408" s="144" t="s">
        <v>4190</v>
      </c>
      <c r="R5408" s="144" t="s">
        <v>6281</v>
      </c>
      <c r="S5408" s="144"/>
      <c r="T5408" s="144"/>
      <c r="U5408" s="144" t="s">
        <v>13089</v>
      </c>
      <c r="V5408" s="144"/>
      <c r="W5408" s="144">
        <v>692828</v>
      </c>
      <c r="X5408" s="144" t="s">
        <v>21284</v>
      </c>
      <c r="Y5408" s="151" t="s">
        <v>15958</v>
      </c>
      <c r="Z5408" s="144" t="s">
        <v>15959</v>
      </c>
      <c r="AA5408" s="160">
        <v>1711</v>
      </c>
    </row>
    <row r="5409" spans="1:27" ht="45" customHeight="1" x14ac:dyDescent="0.25">
      <c r="A5409" s="144" t="s">
        <v>11061</v>
      </c>
      <c r="B5409" s="144" t="s">
        <v>4205</v>
      </c>
      <c r="C5409" s="144">
        <v>10</v>
      </c>
      <c r="D5409" s="144" t="s">
        <v>4218</v>
      </c>
      <c r="E5409" s="144"/>
      <c r="F5409" s="144">
        <v>1</v>
      </c>
      <c r="G5409" s="144">
        <v>350</v>
      </c>
      <c r="H5409" s="144"/>
      <c r="I5409" s="144"/>
      <c r="J5409" s="144"/>
      <c r="K5409" s="144"/>
      <c r="L5409" s="144"/>
      <c r="M5409" s="145" t="s">
        <v>2213</v>
      </c>
      <c r="N5409" s="144" t="s">
        <v>23</v>
      </c>
      <c r="O5409" s="144"/>
      <c r="P5409" s="144" t="s">
        <v>3333</v>
      </c>
      <c r="Q5409" s="144"/>
      <c r="R5409" s="144"/>
      <c r="S5409" s="144"/>
      <c r="T5409" s="144"/>
      <c r="U5409" s="144" t="s">
        <v>11061</v>
      </c>
      <c r="V5409" s="144"/>
      <c r="W5409" s="144">
        <v>396073</v>
      </c>
      <c r="X5409" s="144" t="s">
        <v>21285</v>
      </c>
      <c r="Y5409" s="144"/>
      <c r="Z5409" s="144" t="s">
        <v>11062</v>
      </c>
      <c r="AA5409" s="160">
        <v>1712</v>
      </c>
    </row>
    <row r="5410" spans="1:27" ht="45" customHeight="1" x14ac:dyDescent="0.25">
      <c r="A5410" s="144" t="s">
        <v>11063</v>
      </c>
      <c r="B5410" s="144" t="s">
        <v>4208</v>
      </c>
      <c r="C5410" s="144"/>
      <c r="D5410" s="144"/>
      <c r="E5410" s="144"/>
      <c r="F5410" s="144">
        <v>1</v>
      </c>
      <c r="G5410" s="144"/>
      <c r="H5410" s="144">
        <v>798</v>
      </c>
      <c r="I5410" s="144">
        <v>290</v>
      </c>
      <c r="J5410" s="144">
        <v>363</v>
      </c>
      <c r="K5410" s="144">
        <v>145</v>
      </c>
      <c r="L5410" s="144"/>
      <c r="M5410" s="145" t="s">
        <v>2213</v>
      </c>
      <c r="N5410" s="144" t="s">
        <v>62</v>
      </c>
      <c r="O5410" s="144"/>
      <c r="P5410" s="144" t="s">
        <v>3198</v>
      </c>
      <c r="Q5410" s="144"/>
      <c r="R5410" s="144"/>
      <c r="S5410" s="144" t="s">
        <v>4191</v>
      </c>
      <c r="T5410" s="144" t="s">
        <v>11065</v>
      </c>
      <c r="U5410" s="144" t="s">
        <v>11063</v>
      </c>
      <c r="V5410" s="144"/>
      <c r="W5410" s="144">
        <v>297136</v>
      </c>
      <c r="X5410" s="144" t="s">
        <v>11066</v>
      </c>
      <c r="Y5410" s="144"/>
      <c r="Z5410" s="144" t="s">
        <v>11067</v>
      </c>
      <c r="AA5410" s="160">
        <v>1713</v>
      </c>
    </row>
    <row r="5411" spans="1:27" ht="45" customHeight="1" x14ac:dyDescent="0.25">
      <c r="A5411" s="144" t="s">
        <v>11063</v>
      </c>
      <c r="B5411" s="144" t="s">
        <v>4208</v>
      </c>
      <c r="C5411" s="144"/>
      <c r="D5411" s="144"/>
      <c r="E5411" s="144" t="s">
        <v>21286</v>
      </c>
      <c r="F5411" s="144">
        <v>1</v>
      </c>
      <c r="G5411" s="144">
        <v>100</v>
      </c>
      <c r="H5411" s="144">
        <v>798</v>
      </c>
      <c r="I5411" s="144">
        <v>290</v>
      </c>
      <c r="J5411" s="144">
        <v>363</v>
      </c>
      <c r="K5411" s="144">
        <v>145</v>
      </c>
      <c r="L5411" s="144"/>
      <c r="M5411" s="145" t="s">
        <v>2213</v>
      </c>
      <c r="N5411" s="144" t="s">
        <v>62</v>
      </c>
      <c r="O5411" s="144"/>
      <c r="P5411" s="144" t="s">
        <v>3198</v>
      </c>
      <c r="Q5411" s="144"/>
      <c r="R5411" s="144"/>
      <c r="S5411" s="144" t="s">
        <v>4191</v>
      </c>
      <c r="T5411" s="144" t="s">
        <v>11065</v>
      </c>
      <c r="U5411" s="144" t="s">
        <v>11063</v>
      </c>
      <c r="V5411" s="144" t="s">
        <v>21287</v>
      </c>
      <c r="W5411" s="144">
        <v>297136</v>
      </c>
      <c r="X5411" s="144" t="s">
        <v>11066</v>
      </c>
      <c r="Y5411" s="144">
        <v>79790000000</v>
      </c>
      <c r="Z5411" s="144" t="s">
        <v>21288</v>
      </c>
      <c r="AA5411" s="160">
        <v>5144</v>
      </c>
    </row>
    <row r="5412" spans="1:27" ht="45" customHeight="1" x14ac:dyDescent="0.25">
      <c r="A5412" s="144" t="s">
        <v>36169</v>
      </c>
      <c r="B5412" s="144" t="s">
        <v>4239</v>
      </c>
      <c r="C5412" s="144"/>
      <c r="D5412" s="144"/>
      <c r="E5412" s="144"/>
      <c r="F5412" s="144">
        <v>5</v>
      </c>
      <c r="G5412" s="144"/>
      <c r="H5412" s="144"/>
      <c r="I5412" s="144"/>
      <c r="J5412" s="144"/>
      <c r="K5412" s="144"/>
      <c r="L5412" s="144">
        <v>340</v>
      </c>
      <c r="M5412" s="145" t="s">
        <v>2213</v>
      </c>
      <c r="N5412" s="144" t="s">
        <v>48</v>
      </c>
      <c r="O5412" s="144"/>
      <c r="P5412" s="144" t="s">
        <v>3129</v>
      </c>
      <c r="Q5412" s="144" t="s">
        <v>4189</v>
      </c>
      <c r="R5412" s="144" t="s">
        <v>28937</v>
      </c>
      <c r="S5412" s="144"/>
      <c r="T5412" s="144"/>
      <c r="U5412" s="144" t="s">
        <v>36169</v>
      </c>
      <c r="V5412" s="144"/>
      <c r="W5412" s="144">
        <v>442537</v>
      </c>
      <c r="X5412" s="144" t="s">
        <v>36170</v>
      </c>
      <c r="Y5412" s="144">
        <v>88420000000</v>
      </c>
      <c r="Z5412" s="144"/>
      <c r="AA5412" s="160">
        <v>3123</v>
      </c>
    </row>
    <row r="5413" spans="1:27" ht="45" customHeight="1" x14ac:dyDescent="0.25">
      <c r="A5413" s="144" t="s">
        <v>13792</v>
      </c>
      <c r="B5413" s="144" t="s">
        <v>31393</v>
      </c>
      <c r="C5413" s="144"/>
      <c r="D5413" s="144"/>
      <c r="E5413" s="144"/>
      <c r="F5413" s="144">
        <v>1</v>
      </c>
      <c r="G5413" s="144"/>
      <c r="H5413" s="144">
        <v>1000</v>
      </c>
      <c r="I5413" s="144">
        <v>300</v>
      </c>
      <c r="J5413" s="144">
        <v>500</v>
      </c>
      <c r="K5413" s="144">
        <v>200</v>
      </c>
      <c r="L5413" s="144"/>
      <c r="M5413" s="145" t="s">
        <v>2213</v>
      </c>
      <c r="N5413" s="144" t="s">
        <v>23</v>
      </c>
      <c r="O5413" s="144"/>
      <c r="P5413" s="144" t="s">
        <v>3846</v>
      </c>
      <c r="Q5413" s="144"/>
      <c r="R5413" s="144"/>
      <c r="S5413" s="144" t="s">
        <v>4191</v>
      </c>
      <c r="T5413" s="144" t="s">
        <v>13793</v>
      </c>
      <c r="U5413" s="144" t="s">
        <v>13792</v>
      </c>
      <c r="V5413" s="144"/>
      <c r="W5413" s="144">
        <v>396920</v>
      </c>
      <c r="X5413" s="144"/>
      <c r="Y5413" s="144"/>
      <c r="Z5413" s="144" t="s">
        <v>13794</v>
      </c>
      <c r="AA5413" s="160">
        <v>1714</v>
      </c>
    </row>
    <row r="5414" spans="1:27" ht="45" customHeight="1" x14ac:dyDescent="0.25">
      <c r="A5414" s="144" t="s">
        <v>11068</v>
      </c>
      <c r="B5414" s="144" t="s">
        <v>4205</v>
      </c>
      <c r="C5414" s="144">
        <v>5</v>
      </c>
      <c r="D5414" s="144" t="s">
        <v>5216</v>
      </c>
      <c r="E5414" s="144"/>
      <c r="F5414" s="144">
        <v>1</v>
      </c>
      <c r="G5414" s="144">
        <v>350</v>
      </c>
      <c r="H5414" s="144"/>
      <c r="I5414" s="144"/>
      <c r="J5414" s="144"/>
      <c r="K5414" s="144"/>
      <c r="L5414" s="144"/>
      <c r="M5414" s="145" t="s">
        <v>2213</v>
      </c>
      <c r="N5414" s="144" t="s">
        <v>46</v>
      </c>
      <c r="O5414" s="144"/>
      <c r="P5414" s="144" t="s">
        <v>13849</v>
      </c>
      <c r="Q5414" s="144"/>
      <c r="R5414" s="144"/>
      <c r="S5414" s="144" t="s">
        <v>4189</v>
      </c>
      <c r="T5414" s="144" t="s">
        <v>11069</v>
      </c>
      <c r="U5414" s="144" t="s">
        <v>11068</v>
      </c>
      <c r="V5414" s="144"/>
      <c r="W5414" s="144">
        <v>462241</v>
      </c>
      <c r="X5414" s="144" t="s">
        <v>21289</v>
      </c>
      <c r="Y5414" s="144" t="s">
        <v>11070</v>
      </c>
      <c r="Z5414" s="144" t="s">
        <v>11071</v>
      </c>
      <c r="AA5414" s="160">
        <v>1715</v>
      </c>
    </row>
    <row r="5415" spans="1:27" ht="45" customHeight="1" x14ac:dyDescent="0.25">
      <c r="A5415" s="144" t="s">
        <v>11072</v>
      </c>
      <c r="B5415" s="144" t="s">
        <v>4205</v>
      </c>
      <c r="C5415" s="144">
        <v>38</v>
      </c>
      <c r="D5415" s="144"/>
      <c r="E5415" s="144"/>
      <c r="F5415" s="144">
        <v>1</v>
      </c>
      <c r="G5415" s="144">
        <v>350</v>
      </c>
      <c r="H5415" s="144"/>
      <c r="I5415" s="144"/>
      <c r="J5415" s="144"/>
      <c r="K5415" s="144"/>
      <c r="L5415" s="144"/>
      <c r="M5415" s="145" t="s">
        <v>2213</v>
      </c>
      <c r="N5415" s="144" t="s">
        <v>84</v>
      </c>
      <c r="O5415" s="144"/>
      <c r="P5415" s="144" t="s">
        <v>3372</v>
      </c>
      <c r="Q5415" s="144"/>
      <c r="R5415" s="144"/>
      <c r="S5415" s="144"/>
      <c r="T5415" s="144"/>
      <c r="U5415" s="144" t="s">
        <v>11072</v>
      </c>
      <c r="V5415" s="144"/>
      <c r="W5415" s="144">
        <v>301670</v>
      </c>
      <c r="X5415" s="144" t="s">
        <v>11073</v>
      </c>
      <c r="Y5415" s="144" t="s">
        <v>11074</v>
      </c>
      <c r="Z5415" s="144" t="s">
        <v>11075</v>
      </c>
      <c r="AA5415" s="160">
        <v>1716</v>
      </c>
    </row>
    <row r="5416" spans="1:27" ht="45" customHeight="1" x14ac:dyDescent="0.25">
      <c r="A5416" s="144" t="s">
        <v>21290</v>
      </c>
      <c r="B5416" s="144" t="s">
        <v>15409</v>
      </c>
      <c r="C5416" s="144"/>
      <c r="D5416" s="144" t="s">
        <v>23365</v>
      </c>
      <c r="E5416" s="144"/>
      <c r="F5416" s="144">
        <v>1</v>
      </c>
      <c r="G5416" s="144"/>
      <c r="H5416" s="144">
        <v>542</v>
      </c>
      <c r="I5416" s="144">
        <v>200</v>
      </c>
      <c r="J5416" s="144">
        <v>100</v>
      </c>
      <c r="K5416" s="144">
        <v>50</v>
      </c>
      <c r="L5416" s="144"/>
      <c r="M5416" s="145" t="s">
        <v>2213</v>
      </c>
      <c r="N5416" s="144" t="s">
        <v>66</v>
      </c>
      <c r="O5416" s="144"/>
      <c r="P5416" s="144" t="s">
        <v>2756</v>
      </c>
      <c r="Q5416" s="144"/>
      <c r="R5416" s="144"/>
      <c r="S5416" s="144" t="s">
        <v>4228</v>
      </c>
      <c r="T5416" s="144" t="s">
        <v>21291</v>
      </c>
      <c r="U5416" s="144" t="s">
        <v>21290</v>
      </c>
      <c r="V5416" s="144"/>
      <c r="W5416" s="144">
        <v>363731</v>
      </c>
      <c r="X5416" s="144" t="s">
        <v>21292</v>
      </c>
      <c r="Y5416" s="144" t="s">
        <v>21294</v>
      </c>
      <c r="Z5416" s="144" t="s">
        <v>21293</v>
      </c>
      <c r="AA5416" s="161">
        <v>5420</v>
      </c>
    </row>
    <row r="5417" spans="1:27" ht="45" customHeight="1" x14ac:dyDescent="0.25">
      <c r="A5417" s="144" t="s">
        <v>30353</v>
      </c>
      <c r="B5417" s="144" t="s">
        <v>16313</v>
      </c>
      <c r="C5417" s="144">
        <v>19</v>
      </c>
      <c r="D5417" s="144"/>
      <c r="E5417" s="144"/>
      <c r="F5417" s="144">
        <v>1</v>
      </c>
      <c r="G5417" s="144"/>
      <c r="H5417" s="144">
        <v>350</v>
      </c>
      <c r="I5417" s="144">
        <v>200</v>
      </c>
      <c r="J5417" s="144">
        <v>100</v>
      </c>
      <c r="K5417" s="144">
        <v>50</v>
      </c>
      <c r="L5417" s="144"/>
      <c r="M5417" s="145" t="s">
        <v>2213</v>
      </c>
      <c r="N5417" s="144" t="s">
        <v>17</v>
      </c>
      <c r="O5417" s="144"/>
      <c r="P5417" s="144" t="s">
        <v>2305</v>
      </c>
      <c r="Q5417" s="144" t="s">
        <v>4187</v>
      </c>
      <c r="R5417" s="144" t="s">
        <v>4244</v>
      </c>
      <c r="S5417" s="144"/>
      <c r="T5417" s="144"/>
      <c r="U5417" s="144" t="s">
        <v>30353</v>
      </c>
      <c r="V5417" s="144"/>
      <c r="W5417" s="144"/>
      <c r="X5417" s="144" t="s">
        <v>30354</v>
      </c>
      <c r="Y5417" s="144"/>
      <c r="Z5417" s="144" t="s">
        <v>30355</v>
      </c>
      <c r="AA5417" s="160">
        <v>3591</v>
      </c>
    </row>
    <row r="5418" spans="1:27" ht="45" customHeight="1" x14ac:dyDescent="0.25">
      <c r="A5418" s="144" t="s">
        <v>15031</v>
      </c>
      <c r="B5418" s="144" t="s">
        <v>15960</v>
      </c>
      <c r="C5418" s="144"/>
      <c r="D5418" s="144"/>
      <c r="E5418" s="144"/>
      <c r="F5418" s="144">
        <v>2</v>
      </c>
      <c r="G5418" s="144"/>
      <c r="H5418" s="144"/>
      <c r="I5418" s="144"/>
      <c r="J5418" s="144"/>
      <c r="K5418" s="144"/>
      <c r="L5418" s="144">
        <v>150</v>
      </c>
      <c r="M5418" s="145" t="s">
        <v>2213</v>
      </c>
      <c r="N5418" s="144" t="s">
        <v>31</v>
      </c>
      <c r="O5418" s="144"/>
      <c r="P5418" s="144" t="s">
        <v>13855</v>
      </c>
      <c r="Q5418" s="144" t="s">
        <v>4189</v>
      </c>
      <c r="R5418" s="144" t="s">
        <v>5051</v>
      </c>
      <c r="S5418" s="144"/>
      <c r="T5418" s="144"/>
      <c r="U5418" s="144" t="s">
        <v>15031</v>
      </c>
      <c r="V5418" s="144"/>
      <c r="W5418" s="144">
        <v>652870</v>
      </c>
      <c r="X5418" s="144" t="s">
        <v>23367</v>
      </c>
      <c r="Y5418" s="144" t="s">
        <v>23368</v>
      </c>
      <c r="Z5418" s="144" t="s">
        <v>24398</v>
      </c>
      <c r="AA5418" s="160">
        <v>1829</v>
      </c>
    </row>
    <row r="5419" spans="1:27" ht="45" customHeight="1" x14ac:dyDescent="0.25">
      <c r="A5419" s="144" t="s">
        <v>15031</v>
      </c>
      <c r="B5419" s="144" t="s">
        <v>15960</v>
      </c>
      <c r="C5419" s="144"/>
      <c r="D5419" s="144"/>
      <c r="E5419" s="144" t="s">
        <v>21295</v>
      </c>
      <c r="F5419" s="144">
        <v>2</v>
      </c>
      <c r="G5419" s="144"/>
      <c r="H5419" s="144"/>
      <c r="I5419" s="144"/>
      <c r="J5419" s="144"/>
      <c r="K5419" s="144"/>
      <c r="L5419" s="144">
        <v>250</v>
      </c>
      <c r="M5419" s="145" t="s">
        <v>2213</v>
      </c>
      <c r="N5419" s="144" t="s">
        <v>31</v>
      </c>
      <c r="O5419" s="144"/>
      <c r="P5419" s="144" t="s">
        <v>13855</v>
      </c>
      <c r="Q5419" s="144"/>
      <c r="R5419" s="144"/>
      <c r="S5419" s="144" t="s">
        <v>4189</v>
      </c>
      <c r="T5419" s="144" t="s">
        <v>5051</v>
      </c>
      <c r="U5419" s="144" t="s">
        <v>15031</v>
      </c>
      <c r="V5419" s="144"/>
      <c r="W5419" s="144">
        <v>652870</v>
      </c>
      <c r="X5419" s="144" t="s">
        <v>23367</v>
      </c>
      <c r="Y5419" s="144" t="s">
        <v>23368</v>
      </c>
      <c r="Z5419" s="144" t="s">
        <v>32630</v>
      </c>
      <c r="AA5419" s="160">
        <v>3711</v>
      </c>
    </row>
    <row r="5420" spans="1:27" ht="45" customHeight="1" x14ac:dyDescent="0.25">
      <c r="A5420" s="144" t="s">
        <v>15031</v>
      </c>
      <c r="B5420" s="144" t="s">
        <v>15960</v>
      </c>
      <c r="C5420" s="144"/>
      <c r="D5420" s="144"/>
      <c r="E5420" s="144" t="s">
        <v>23366</v>
      </c>
      <c r="F5420" s="144">
        <v>2</v>
      </c>
      <c r="G5420" s="144"/>
      <c r="H5420" s="144"/>
      <c r="I5420" s="144"/>
      <c r="J5420" s="144"/>
      <c r="K5420" s="144"/>
      <c r="L5420" s="144">
        <v>70</v>
      </c>
      <c r="M5420" s="145" t="s">
        <v>2213</v>
      </c>
      <c r="N5420" s="144" t="s">
        <v>31</v>
      </c>
      <c r="O5420" s="144"/>
      <c r="P5420" s="144" t="s">
        <v>13855</v>
      </c>
      <c r="Q5420" s="144" t="s">
        <v>4189</v>
      </c>
      <c r="R5420" s="144" t="s">
        <v>5051</v>
      </c>
      <c r="S5420" s="144"/>
      <c r="T5420" s="144"/>
      <c r="U5420" s="144" t="s">
        <v>15031</v>
      </c>
      <c r="V5420" s="144" t="s">
        <v>32631</v>
      </c>
      <c r="W5420" s="144">
        <v>652870</v>
      </c>
      <c r="X5420" s="144" t="s">
        <v>23367</v>
      </c>
      <c r="Y5420" s="150" t="s">
        <v>23368</v>
      </c>
      <c r="Z5420" s="144" t="s">
        <v>32632</v>
      </c>
      <c r="AA5420" s="160">
        <v>5841</v>
      </c>
    </row>
    <row r="5421" spans="1:27" ht="45" customHeight="1" x14ac:dyDescent="0.25">
      <c r="A5421" s="144" t="s">
        <v>27635</v>
      </c>
      <c r="B5421" s="144" t="s">
        <v>16062</v>
      </c>
      <c r="C5421" s="144"/>
      <c r="D5421" s="144"/>
      <c r="E5421" s="144"/>
      <c r="F5421" s="144">
        <v>5</v>
      </c>
      <c r="G5421" s="144"/>
      <c r="H5421" s="144"/>
      <c r="I5421" s="144"/>
      <c r="J5421" s="144"/>
      <c r="K5421" s="144"/>
      <c r="L5421" s="144">
        <v>700</v>
      </c>
      <c r="M5421" s="145" t="s">
        <v>2213</v>
      </c>
      <c r="N5421" s="144" t="s">
        <v>54</v>
      </c>
      <c r="O5421" s="144"/>
      <c r="P5421" s="144" t="s">
        <v>4086</v>
      </c>
      <c r="Q5421" s="144"/>
      <c r="R5421" s="144"/>
      <c r="S5421" s="144"/>
      <c r="T5421" s="144"/>
      <c r="U5421" s="144" t="s">
        <v>27635</v>
      </c>
      <c r="V5421" s="144"/>
      <c r="W5421" s="144">
        <v>453261</v>
      </c>
      <c r="X5421" s="144" t="s">
        <v>10498</v>
      </c>
      <c r="Y5421" s="144" t="s">
        <v>27636</v>
      </c>
      <c r="Z5421" s="144" t="s">
        <v>21696</v>
      </c>
      <c r="AA5421" s="160">
        <v>3124</v>
      </c>
    </row>
    <row r="5422" spans="1:27" ht="45" customHeight="1" x14ac:dyDescent="0.25">
      <c r="A5422" s="144" t="s">
        <v>11076</v>
      </c>
      <c r="B5422" s="144" t="s">
        <v>15647</v>
      </c>
      <c r="C5422" s="144">
        <v>39</v>
      </c>
      <c r="D5422" s="144" t="s">
        <v>5037</v>
      </c>
      <c r="E5422" s="144"/>
      <c r="F5422" s="144">
        <v>1</v>
      </c>
      <c r="G5422" s="144">
        <v>350</v>
      </c>
      <c r="H5422" s="144"/>
      <c r="I5422" s="144"/>
      <c r="J5422" s="144"/>
      <c r="K5422" s="144"/>
      <c r="L5422" s="144"/>
      <c r="M5422" s="145" t="s">
        <v>2213</v>
      </c>
      <c r="N5422" s="144" t="s">
        <v>42</v>
      </c>
      <c r="O5422" s="144"/>
      <c r="P5422" s="144" t="s">
        <v>30675</v>
      </c>
      <c r="Q5422" s="144"/>
      <c r="R5422" s="144"/>
      <c r="S5422" s="144" t="s">
        <v>4189</v>
      </c>
      <c r="T5422" s="144" t="s">
        <v>11077</v>
      </c>
      <c r="U5422" s="144" t="s">
        <v>11076</v>
      </c>
      <c r="V5422" s="144"/>
      <c r="W5422" s="144">
        <v>142701</v>
      </c>
      <c r="X5422" s="144" t="s">
        <v>11078</v>
      </c>
      <c r="Y5422" s="144" t="s">
        <v>17340</v>
      </c>
      <c r="Z5422" s="144" t="s">
        <v>27637</v>
      </c>
      <c r="AA5422" s="160">
        <v>1717</v>
      </c>
    </row>
    <row r="5423" spans="1:27" ht="45" customHeight="1" x14ac:dyDescent="0.25">
      <c r="A5423" s="144" t="s">
        <v>11080</v>
      </c>
      <c r="B5423" s="144" t="s">
        <v>4205</v>
      </c>
      <c r="C5423" s="144"/>
      <c r="D5423" s="144" t="s">
        <v>4353</v>
      </c>
      <c r="E5423" s="144"/>
      <c r="F5423" s="144">
        <v>1</v>
      </c>
      <c r="G5423" s="144">
        <v>200</v>
      </c>
      <c r="H5423" s="144"/>
      <c r="I5423" s="144"/>
      <c r="J5423" s="144"/>
      <c r="K5423" s="144"/>
      <c r="L5423" s="144"/>
      <c r="M5423" s="145" t="s">
        <v>2213</v>
      </c>
      <c r="N5423" s="144" t="s">
        <v>112</v>
      </c>
      <c r="O5423" s="144"/>
      <c r="P5423" s="144" t="s">
        <v>4102</v>
      </c>
      <c r="Q5423" s="144"/>
      <c r="R5423" s="144"/>
      <c r="S5423" s="144" t="s">
        <v>4190</v>
      </c>
      <c r="T5423" s="144" t="s">
        <v>11081</v>
      </c>
      <c r="U5423" s="144" t="s">
        <v>11080</v>
      </c>
      <c r="V5423" s="144"/>
      <c r="W5423" s="144">
        <v>606840</v>
      </c>
      <c r="X5423" s="144" t="s">
        <v>13339</v>
      </c>
      <c r="Y5423" s="144"/>
      <c r="Z5423" s="144"/>
      <c r="AA5423" s="161">
        <v>1719</v>
      </c>
    </row>
    <row r="5424" spans="1:27" ht="45" customHeight="1" x14ac:dyDescent="0.25">
      <c r="A5424" s="144" t="s">
        <v>21296</v>
      </c>
      <c r="B5424" s="144" t="s">
        <v>15409</v>
      </c>
      <c r="C5424" s="144">
        <v>22</v>
      </c>
      <c r="D5424" s="144"/>
      <c r="E5424" s="144"/>
      <c r="F5424" s="144">
        <v>1</v>
      </c>
      <c r="G5424" s="144"/>
      <c r="H5424" s="144">
        <v>850</v>
      </c>
      <c r="I5424" s="144">
        <v>400</v>
      </c>
      <c r="J5424" s="144">
        <v>400</v>
      </c>
      <c r="K5424" s="144">
        <v>50</v>
      </c>
      <c r="L5424" s="144"/>
      <c r="M5424" s="145" t="s">
        <v>2213</v>
      </c>
      <c r="N5424" s="144" t="s">
        <v>66</v>
      </c>
      <c r="O5424" s="144"/>
      <c r="P5424" s="144" t="s">
        <v>2489</v>
      </c>
      <c r="Q5424" s="144" t="s">
        <v>4187</v>
      </c>
      <c r="R5424" s="144" t="s">
        <v>22514</v>
      </c>
      <c r="S5424" s="144"/>
      <c r="T5424" s="144"/>
      <c r="U5424" s="144" t="s">
        <v>21296</v>
      </c>
      <c r="V5424" s="144"/>
      <c r="W5424" s="144">
        <v>362045</v>
      </c>
      <c r="X5424" s="144" t="s">
        <v>21297</v>
      </c>
      <c r="Y5424" s="144" t="s">
        <v>23369</v>
      </c>
      <c r="Z5424" s="144" t="s">
        <v>23370</v>
      </c>
      <c r="AA5424" s="160">
        <v>5613</v>
      </c>
    </row>
    <row r="5425" spans="1:27" ht="45" customHeight="1" x14ac:dyDescent="0.25">
      <c r="A5425" s="144" t="s">
        <v>23371</v>
      </c>
      <c r="B5425" s="144" t="s">
        <v>21941</v>
      </c>
      <c r="C5425" s="144"/>
      <c r="D5425" s="144"/>
      <c r="E5425" s="144"/>
      <c r="F5425" s="144">
        <v>2</v>
      </c>
      <c r="G5425" s="144"/>
      <c r="H5425" s="144"/>
      <c r="I5425" s="144"/>
      <c r="J5425" s="144"/>
      <c r="K5425" s="144"/>
      <c r="L5425" s="144">
        <v>150</v>
      </c>
      <c r="M5425" s="145" t="s">
        <v>2213</v>
      </c>
      <c r="N5425" s="144" t="s">
        <v>78</v>
      </c>
      <c r="O5425" s="144"/>
      <c r="P5425" s="144" t="s">
        <v>4039</v>
      </c>
      <c r="Q5425" s="144"/>
      <c r="R5425" s="144"/>
      <c r="S5425" s="144" t="s">
        <v>4190</v>
      </c>
      <c r="T5425" s="144" t="s">
        <v>5230</v>
      </c>
      <c r="U5425" s="144" t="s">
        <v>23371</v>
      </c>
      <c r="V5425" s="144"/>
      <c r="W5425" s="144">
        <v>624286</v>
      </c>
      <c r="X5425" s="144" t="s">
        <v>17541</v>
      </c>
      <c r="Y5425" s="144" t="s">
        <v>10071</v>
      </c>
      <c r="Z5425" s="144" t="s">
        <v>21942</v>
      </c>
      <c r="AA5425" s="160">
        <v>1644</v>
      </c>
    </row>
    <row r="5426" spans="1:27" ht="45" customHeight="1" x14ac:dyDescent="0.25">
      <c r="A5426" s="144" t="s">
        <v>21298</v>
      </c>
      <c r="B5426" s="144" t="s">
        <v>4205</v>
      </c>
      <c r="C5426" s="144">
        <v>2</v>
      </c>
      <c r="D5426" s="144" t="s">
        <v>4241</v>
      </c>
      <c r="E5426" s="144"/>
      <c r="F5426" s="144">
        <v>1</v>
      </c>
      <c r="G5426" s="144">
        <v>170</v>
      </c>
      <c r="H5426" s="144"/>
      <c r="I5426" s="144"/>
      <c r="J5426" s="144"/>
      <c r="K5426" s="144"/>
      <c r="L5426" s="144"/>
      <c r="M5426" s="145" t="s">
        <v>2213</v>
      </c>
      <c r="N5426" s="144" t="s">
        <v>46</v>
      </c>
      <c r="O5426" s="144"/>
      <c r="P5426" s="144" t="s">
        <v>3501</v>
      </c>
      <c r="Q5426" s="144"/>
      <c r="R5426" s="144"/>
      <c r="S5426" s="144" t="s">
        <v>4191</v>
      </c>
      <c r="T5426" s="144" t="s">
        <v>21299</v>
      </c>
      <c r="U5426" s="144" t="s">
        <v>21298</v>
      </c>
      <c r="V5426" s="144"/>
      <c r="W5426" s="144">
        <v>461060</v>
      </c>
      <c r="X5426" s="144" t="s">
        <v>21300</v>
      </c>
      <c r="Y5426" s="144" t="s">
        <v>21302</v>
      </c>
      <c r="Z5426" s="150" t="s">
        <v>21301</v>
      </c>
      <c r="AA5426" s="160">
        <v>4468</v>
      </c>
    </row>
    <row r="5427" spans="1:27" ht="45" customHeight="1" x14ac:dyDescent="0.25">
      <c r="A5427" s="144" t="s">
        <v>11082</v>
      </c>
      <c r="B5427" s="144" t="s">
        <v>15409</v>
      </c>
      <c r="C5427" s="144">
        <v>3</v>
      </c>
      <c r="D5427" s="144"/>
      <c r="E5427" s="144"/>
      <c r="F5427" s="144">
        <v>1</v>
      </c>
      <c r="G5427" s="144"/>
      <c r="H5427" s="144">
        <v>1199</v>
      </c>
      <c r="I5427" s="144">
        <v>436</v>
      </c>
      <c r="J5427" s="144">
        <v>545</v>
      </c>
      <c r="K5427" s="144">
        <v>218</v>
      </c>
      <c r="L5427" s="144"/>
      <c r="M5427" s="145" t="s">
        <v>2213</v>
      </c>
      <c r="N5427" s="144" t="s">
        <v>18</v>
      </c>
      <c r="O5427" s="144"/>
      <c r="P5427" s="144" t="s">
        <v>2369</v>
      </c>
      <c r="Q5427" s="144"/>
      <c r="R5427" s="144"/>
      <c r="S5427" s="144" t="s">
        <v>4189</v>
      </c>
      <c r="T5427" s="144" t="s">
        <v>4941</v>
      </c>
      <c r="U5427" s="144" t="s">
        <v>11082</v>
      </c>
      <c r="V5427" s="144"/>
      <c r="W5427" s="144">
        <v>309189</v>
      </c>
      <c r="X5427" s="144" t="s">
        <v>11083</v>
      </c>
      <c r="Y5427" s="144"/>
      <c r="Z5427" s="144" t="s">
        <v>30356</v>
      </c>
      <c r="AA5427" s="160">
        <v>1720</v>
      </c>
    </row>
    <row r="5428" spans="1:27" ht="45" customHeight="1" x14ac:dyDescent="0.25">
      <c r="A5428" s="144" t="s">
        <v>15035</v>
      </c>
      <c r="B5428" s="144" t="s">
        <v>4230</v>
      </c>
      <c r="C5428" s="144">
        <v>4</v>
      </c>
      <c r="D5428" s="144"/>
      <c r="E5428" s="144"/>
      <c r="F5428" s="144">
        <v>5</v>
      </c>
      <c r="G5428" s="144"/>
      <c r="H5428" s="144"/>
      <c r="I5428" s="144"/>
      <c r="J5428" s="144"/>
      <c r="K5428" s="144"/>
      <c r="L5428" s="144">
        <v>367</v>
      </c>
      <c r="M5428" s="145" t="s">
        <v>2213</v>
      </c>
      <c r="N5428" s="144" t="s">
        <v>64</v>
      </c>
      <c r="O5428" s="144"/>
      <c r="P5428" s="144" t="s">
        <v>3413</v>
      </c>
      <c r="Q5428" s="144"/>
      <c r="R5428" s="144"/>
      <c r="S5428" s="144"/>
      <c r="T5428" s="144"/>
      <c r="U5428" s="144" t="s">
        <v>15035</v>
      </c>
      <c r="V5428" s="144"/>
      <c r="W5428" s="144">
        <v>430019</v>
      </c>
      <c r="X5428" s="144" t="s">
        <v>15036</v>
      </c>
      <c r="Y5428" s="150" t="s">
        <v>15037</v>
      </c>
      <c r="Z5428" s="144" t="s">
        <v>15038</v>
      </c>
      <c r="AA5428" s="160">
        <v>3706</v>
      </c>
    </row>
    <row r="5429" spans="1:27" ht="45" customHeight="1" x14ac:dyDescent="0.25">
      <c r="A5429" s="144" t="s">
        <v>11084</v>
      </c>
      <c r="B5429" s="144" t="s">
        <v>16779</v>
      </c>
      <c r="C5429" s="144">
        <v>2</v>
      </c>
      <c r="D5429" s="144"/>
      <c r="E5429" s="144"/>
      <c r="F5429" s="144">
        <v>1</v>
      </c>
      <c r="G5429" s="144"/>
      <c r="H5429" s="144">
        <v>1199</v>
      </c>
      <c r="I5429" s="144">
        <v>436</v>
      </c>
      <c r="J5429" s="144">
        <v>545</v>
      </c>
      <c r="K5429" s="144">
        <v>218</v>
      </c>
      <c r="L5429" s="144"/>
      <c r="M5429" s="145" t="s">
        <v>2213</v>
      </c>
      <c r="N5429" s="144" t="s">
        <v>43</v>
      </c>
      <c r="O5429" s="144"/>
      <c r="P5429" s="144" t="s">
        <v>3002</v>
      </c>
      <c r="Q5429" s="145" t="s">
        <v>4187</v>
      </c>
      <c r="R5429" s="144" t="s">
        <v>4284</v>
      </c>
      <c r="S5429" s="144"/>
      <c r="T5429" s="144"/>
      <c r="U5429" s="144" t="s">
        <v>11084</v>
      </c>
      <c r="V5429" s="144"/>
      <c r="W5429" s="144">
        <v>183038</v>
      </c>
      <c r="X5429" s="144" t="s">
        <v>21303</v>
      </c>
      <c r="Y5429" s="144"/>
      <c r="Z5429" s="144" t="s">
        <v>11085</v>
      </c>
      <c r="AA5429" s="160">
        <v>1721</v>
      </c>
    </row>
    <row r="5430" spans="1:27" ht="45" customHeight="1" x14ac:dyDescent="0.25">
      <c r="A5430" s="144" t="s">
        <v>11086</v>
      </c>
      <c r="B5430" s="144" t="s">
        <v>4205</v>
      </c>
      <c r="C5430" s="144"/>
      <c r="D5430" s="144" t="s">
        <v>5411</v>
      </c>
      <c r="E5430" s="144"/>
      <c r="F5430" s="144">
        <v>1</v>
      </c>
      <c r="G5430" s="144">
        <v>350</v>
      </c>
      <c r="H5430" s="144"/>
      <c r="I5430" s="144"/>
      <c r="J5430" s="144"/>
      <c r="K5430" s="144"/>
      <c r="L5430" s="144"/>
      <c r="M5430" s="145" t="s">
        <v>2213</v>
      </c>
      <c r="N5430" s="144" t="s">
        <v>78</v>
      </c>
      <c r="O5430" s="144"/>
      <c r="P5430" s="144" t="s">
        <v>15456</v>
      </c>
      <c r="Q5430" s="144"/>
      <c r="R5430" s="144"/>
      <c r="S5430" s="144" t="s">
        <v>4189</v>
      </c>
      <c r="T5430" s="144" t="s">
        <v>15687</v>
      </c>
      <c r="U5430" s="144" t="s">
        <v>11086</v>
      </c>
      <c r="V5430" s="144"/>
      <c r="W5430" s="144"/>
      <c r="X5430" s="144"/>
      <c r="Y5430" s="150"/>
      <c r="Z5430" s="144"/>
      <c r="AA5430" s="160">
        <v>3235</v>
      </c>
    </row>
    <row r="5431" spans="1:27" ht="45" customHeight="1" x14ac:dyDescent="0.25">
      <c r="A5431" s="144" t="s">
        <v>11086</v>
      </c>
      <c r="B5431" s="144" t="s">
        <v>4205</v>
      </c>
      <c r="C5431" s="144"/>
      <c r="D5431" s="144" t="s">
        <v>5411</v>
      </c>
      <c r="E5431" s="144" t="s">
        <v>21304</v>
      </c>
      <c r="F5431" s="144">
        <v>1</v>
      </c>
      <c r="G5431" s="144">
        <v>350</v>
      </c>
      <c r="H5431" s="144"/>
      <c r="I5431" s="144"/>
      <c r="J5431" s="144"/>
      <c r="K5431" s="144"/>
      <c r="L5431" s="144"/>
      <c r="M5431" s="145" t="s">
        <v>2213</v>
      </c>
      <c r="N5431" s="144" t="s">
        <v>78</v>
      </c>
      <c r="O5431" s="144"/>
      <c r="P5431" s="144" t="s">
        <v>15456</v>
      </c>
      <c r="Q5431" s="145"/>
      <c r="R5431" s="144"/>
      <c r="S5431" s="144" t="s">
        <v>4189</v>
      </c>
      <c r="T5431" s="144" t="s">
        <v>15687</v>
      </c>
      <c r="U5431" s="144" t="s">
        <v>11086</v>
      </c>
      <c r="V5431" s="144" t="s">
        <v>11086</v>
      </c>
      <c r="W5431" s="144">
        <v>624130</v>
      </c>
      <c r="X5431" s="144" t="s">
        <v>11087</v>
      </c>
      <c r="Y5431" s="167"/>
      <c r="Z5431" s="144"/>
      <c r="AA5431" s="160">
        <v>1722</v>
      </c>
    </row>
    <row r="5432" spans="1:27" ht="45" customHeight="1" x14ac:dyDescent="0.25">
      <c r="A5432" s="144" t="s">
        <v>26047</v>
      </c>
      <c r="B5432" s="144" t="s">
        <v>23421</v>
      </c>
      <c r="C5432" s="144"/>
      <c r="D5432" s="144"/>
      <c r="E5432" s="144"/>
      <c r="F5432" s="144">
        <v>3</v>
      </c>
      <c r="G5432" s="144"/>
      <c r="H5432" s="144"/>
      <c r="I5432" s="144"/>
      <c r="J5432" s="144"/>
      <c r="K5432" s="144"/>
      <c r="L5432" s="144">
        <v>150</v>
      </c>
      <c r="M5432" s="145" t="s">
        <v>2213</v>
      </c>
      <c r="N5432" s="144" t="s">
        <v>72</v>
      </c>
      <c r="O5432" s="144"/>
      <c r="P5432" s="144" t="s">
        <v>3258</v>
      </c>
      <c r="Q5432" s="144"/>
      <c r="R5432" s="144"/>
      <c r="S5432" s="144" t="s">
        <v>4228</v>
      </c>
      <c r="T5432" s="144" t="s">
        <v>4229</v>
      </c>
      <c r="U5432" s="144" t="s">
        <v>26047</v>
      </c>
      <c r="V5432" s="144"/>
      <c r="W5432" s="144">
        <v>347660</v>
      </c>
      <c r="X5432" s="144" t="s">
        <v>12244</v>
      </c>
      <c r="Y5432" s="144">
        <v>88640000000</v>
      </c>
      <c r="Z5432" s="144" t="s">
        <v>12245</v>
      </c>
      <c r="AA5432" s="160">
        <v>281</v>
      </c>
    </row>
    <row r="5433" spans="1:27" ht="45" customHeight="1" x14ac:dyDescent="0.25">
      <c r="A5433" s="144" t="s">
        <v>16415</v>
      </c>
      <c r="B5433" s="144" t="s">
        <v>16481</v>
      </c>
      <c r="C5433" s="144"/>
      <c r="D5433" s="144"/>
      <c r="E5433" s="144"/>
      <c r="F5433" s="144">
        <v>2</v>
      </c>
      <c r="G5433" s="144"/>
      <c r="H5433" s="144"/>
      <c r="I5433" s="144"/>
      <c r="J5433" s="144"/>
      <c r="K5433" s="144"/>
      <c r="L5433" s="144">
        <v>850</v>
      </c>
      <c r="M5433" s="145" t="s">
        <v>2213</v>
      </c>
      <c r="N5433" s="144" t="s">
        <v>45</v>
      </c>
      <c r="O5433" s="144"/>
      <c r="P5433" s="144" t="s">
        <v>3344</v>
      </c>
      <c r="Q5433" s="144"/>
      <c r="R5433" s="144"/>
      <c r="S5433" s="144"/>
      <c r="T5433" s="144"/>
      <c r="U5433" s="144" t="s">
        <v>16415</v>
      </c>
      <c r="V5433" s="144"/>
      <c r="W5433" s="144"/>
      <c r="X5433" s="144"/>
      <c r="Y5433" s="144"/>
      <c r="Z5433" s="144"/>
      <c r="AA5433" s="160">
        <v>4044</v>
      </c>
    </row>
    <row r="5434" spans="1:27" ht="45" customHeight="1" x14ac:dyDescent="0.25">
      <c r="A5434" s="144" t="s">
        <v>16415</v>
      </c>
      <c r="B5434" s="144" t="s">
        <v>16481</v>
      </c>
      <c r="C5434" s="144"/>
      <c r="D5434" s="144"/>
      <c r="E5434" s="144" t="s">
        <v>16413</v>
      </c>
      <c r="F5434" s="144">
        <v>2</v>
      </c>
      <c r="G5434" s="144"/>
      <c r="H5434" s="144"/>
      <c r="I5434" s="144"/>
      <c r="J5434" s="144"/>
      <c r="K5434" s="144"/>
      <c r="L5434" s="144">
        <v>250</v>
      </c>
      <c r="M5434" s="145" t="s">
        <v>2213</v>
      </c>
      <c r="N5434" s="144" t="s">
        <v>45</v>
      </c>
      <c r="O5434" s="144"/>
      <c r="P5434" s="144" t="s">
        <v>3344</v>
      </c>
      <c r="Q5434" s="144"/>
      <c r="R5434" s="144"/>
      <c r="S5434" s="144" t="s">
        <v>4191</v>
      </c>
      <c r="T5434" s="144" t="s">
        <v>16414</v>
      </c>
      <c r="U5434" s="144" t="s">
        <v>16415</v>
      </c>
      <c r="V5434" s="144" t="s">
        <v>16415</v>
      </c>
      <c r="W5434" s="144">
        <v>646834</v>
      </c>
      <c r="X5434" s="144" t="s">
        <v>21305</v>
      </c>
      <c r="Y5434" s="144" t="s">
        <v>16482</v>
      </c>
      <c r="Z5434" s="144" t="s">
        <v>16483</v>
      </c>
      <c r="AA5434" s="160">
        <v>4045</v>
      </c>
    </row>
    <row r="5435" spans="1:27" ht="45" customHeight="1" x14ac:dyDescent="0.25">
      <c r="A5435" s="144" t="s">
        <v>21306</v>
      </c>
      <c r="B5435" s="144" t="s">
        <v>17029</v>
      </c>
      <c r="C5435" s="144">
        <v>3</v>
      </c>
      <c r="D5435" s="144" t="s">
        <v>4255</v>
      </c>
      <c r="E5435" s="144"/>
      <c r="F5435" s="144">
        <v>1</v>
      </c>
      <c r="G5435" s="144">
        <v>37</v>
      </c>
      <c r="H5435" s="144"/>
      <c r="I5435" s="144"/>
      <c r="J5435" s="144"/>
      <c r="K5435" s="144"/>
      <c r="L5435" s="144"/>
      <c r="M5435" s="145" t="s">
        <v>2213</v>
      </c>
      <c r="N5435" s="144" t="s">
        <v>78</v>
      </c>
      <c r="O5435" s="144"/>
      <c r="P5435" s="144" t="s">
        <v>4158</v>
      </c>
      <c r="Q5435" s="144"/>
      <c r="R5435" s="144"/>
      <c r="S5435" s="144" t="s">
        <v>4190</v>
      </c>
      <c r="T5435" s="144" t="s">
        <v>13714</v>
      </c>
      <c r="U5435" s="144" t="s">
        <v>21306</v>
      </c>
      <c r="V5435" s="144"/>
      <c r="W5435" s="144">
        <v>624971</v>
      </c>
      <c r="X5435" s="144" t="s">
        <v>17030</v>
      </c>
      <c r="Y5435" s="144" t="s">
        <v>15164</v>
      </c>
      <c r="Z5435" s="144" t="s">
        <v>15165</v>
      </c>
      <c r="AA5435" s="160">
        <v>3750</v>
      </c>
    </row>
    <row r="5436" spans="1:27" ht="45" customHeight="1" x14ac:dyDescent="0.25">
      <c r="A5436" s="144" t="s">
        <v>24399</v>
      </c>
      <c r="B5436" s="144" t="s">
        <v>15377</v>
      </c>
      <c r="C5436" s="144">
        <v>27</v>
      </c>
      <c r="D5436" s="144" t="s">
        <v>24400</v>
      </c>
      <c r="E5436" s="144"/>
      <c r="F5436" s="144">
        <v>1</v>
      </c>
      <c r="G5436" s="144">
        <v>150</v>
      </c>
      <c r="H5436" s="144"/>
      <c r="I5436" s="144"/>
      <c r="J5436" s="144"/>
      <c r="K5436" s="144"/>
      <c r="L5436" s="144"/>
      <c r="M5436" s="145" t="s">
        <v>2213</v>
      </c>
      <c r="N5436" s="144" t="s">
        <v>72</v>
      </c>
      <c r="O5436" s="144"/>
      <c r="P5436" s="144" t="s">
        <v>3950</v>
      </c>
      <c r="Q5436" s="144"/>
      <c r="R5436" s="144"/>
      <c r="S5436" s="144"/>
      <c r="T5436" s="144"/>
      <c r="U5436" s="144" t="s">
        <v>24399</v>
      </c>
      <c r="V5436" s="144"/>
      <c r="W5436" s="144">
        <v>346431</v>
      </c>
      <c r="X5436" s="144" t="s">
        <v>24401</v>
      </c>
      <c r="Y5436" s="144">
        <v>89080000000</v>
      </c>
      <c r="Z5436" s="144" t="s">
        <v>24402</v>
      </c>
      <c r="AA5436" s="160">
        <v>6152</v>
      </c>
    </row>
    <row r="5437" spans="1:27" ht="45" customHeight="1" x14ac:dyDescent="0.25">
      <c r="A5437" s="144" t="s">
        <v>11088</v>
      </c>
      <c r="B5437" s="144" t="s">
        <v>4205</v>
      </c>
      <c r="C5437" s="144">
        <v>63</v>
      </c>
      <c r="D5437" s="144"/>
      <c r="E5437" s="144"/>
      <c r="F5437" s="144">
        <v>1</v>
      </c>
      <c r="G5437" s="144">
        <v>350</v>
      </c>
      <c r="H5437" s="144"/>
      <c r="I5437" s="144"/>
      <c r="J5437" s="144"/>
      <c r="K5437" s="144"/>
      <c r="L5437" s="144"/>
      <c r="M5437" s="145" t="s">
        <v>2213</v>
      </c>
      <c r="N5437" s="144" t="s">
        <v>40</v>
      </c>
      <c r="O5437" s="144"/>
      <c r="P5437" s="144" t="s">
        <v>2323</v>
      </c>
      <c r="Q5437" s="144"/>
      <c r="R5437" s="144"/>
      <c r="S5437" s="144"/>
      <c r="T5437" s="144"/>
      <c r="U5437" s="144" t="s">
        <v>11088</v>
      </c>
      <c r="V5437" s="144"/>
      <c r="W5437" s="144">
        <v>685007</v>
      </c>
      <c r="X5437" s="144" t="s">
        <v>11089</v>
      </c>
      <c r="Y5437" s="144" t="s">
        <v>11090</v>
      </c>
      <c r="Z5437" s="144" t="s">
        <v>11091</v>
      </c>
      <c r="AA5437" s="161">
        <v>1723</v>
      </c>
    </row>
    <row r="5438" spans="1:27" ht="45" customHeight="1" x14ac:dyDescent="0.25">
      <c r="A5438" s="144" t="s">
        <v>15961</v>
      </c>
      <c r="B5438" s="144" t="s">
        <v>19136</v>
      </c>
      <c r="C5438" s="144">
        <v>1</v>
      </c>
      <c r="D5438" s="144"/>
      <c r="E5438" s="144"/>
      <c r="F5438" s="144">
        <v>1</v>
      </c>
      <c r="G5438" s="144">
        <v>200</v>
      </c>
      <c r="H5438" s="144"/>
      <c r="I5438" s="144"/>
      <c r="J5438" s="144"/>
      <c r="K5438" s="144"/>
      <c r="L5438" s="144"/>
      <c r="M5438" s="145" t="s">
        <v>2213</v>
      </c>
      <c r="N5438" s="144" t="s">
        <v>18</v>
      </c>
      <c r="O5438" s="144"/>
      <c r="P5438" s="144" t="s">
        <v>17473</v>
      </c>
      <c r="Q5438" s="144" t="s">
        <v>4189</v>
      </c>
      <c r="R5438" s="144" t="s">
        <v>4947</v>
      </c>
      <c r="S5438" s="144"/>
      <c r="T5438" s="144"/>
      <c r="U5438" s="144" t="s">
        <v>15961</v>
      </c>
      <c r="V5438" s="144"/>
      <c r="W5438" s="144">
        <v>309850</v>
      </c>
      <c r="X5438" s="144" t="s">
        <v>15962</v>
      </c>
      <c r="Y5438" s="144" t="s">
        <v>15963</v>
      </c>
      <c r="Z5438" s="144" t="s">
        <v>37399</v>
      </c>
      <c r="AA5438" s="160">
        <v>3958</v>
      </c>
    </row>
    <row r="5439" spans="1:27" ht="45" customHeight="1" x14ac:dyDescent="0.25">
      <c r="A5439" s="144" t="s">
        <v>11092</v>
      </c>
      <c r="B5439" s="144" t="s">
        <v>4208</v>
      </c>
      <c r="C5439" s="144">
        <v>6</v>
      </c>
      <c r="D5439" s="144"/>
      <c r="E5439" s="144"/>
      <c r="F5439" s="144">
        <v>1</v>
      </c>
      <c r="G5439" s="144"/>
      <c r="H5439" s="144">
        <v>1199</v>
      </c>
      <c r="I5439" s="144">
        <v>436</v>
      </c>
      <c r="J5439" s="144">
        <v>545</v>
      </c>
      <c r="K5439" s="144">
        <v>218</v>
      </c>
      <c r="L5439" s="144"/>
      <c r="M5439" s="145" t="s">
        <v>2213</v>
      </c>
      <c r="N5439" s="144" t="s">
        <v>80</v>
      </c>
      <c r="O5439" s="144"/>
      <c r="P5439" s="144" t="s">
        <v>3813</v>
      </c>
      <c r="Q5439" s="144"/>
      <c r="R5439" s="144"/>
      <c r="S5439" s="144"/>
      <c r="T5439" s="144"/>
      <c r="U5439" s="144" t="s">
        <v>11092</v>
      </c>
      <c r="V5439" s="144"/>
      <c r="W5439" s="144">
        <v>357500</v>
      </c>
      <c r="X5439" s="144" t="s">
        <v>21307</v>
      </c>
      <c r="Y5439" s="144"/>
      <c r="Z5439" s="144" t="s">
        <v>11093</v>
      </c>
      <c r="AA5439" s="160">
        <v>1724</v>
      </c>
    </row>
    <row r="5440" spans="1:27" ht="45" customHeight="1" x14ac:dyDescent="0.25">
      <c r="A5440" s="144" t="s">
        <v>11094</v>
      </c>
      <c r="B5440" s="144" t="s">
        <v>11095</v>
      </c>
      <c r="C5440" s="144"/>
      <c r="D5440" s="144"/>
      <c r="E5440" s="144"/>
      <c r="F5440" s="144">
        <v>1</v>
      </c>
      <c r="G5440" s="144"/>
      <c r="H5440" s="144">
        <v>350</v>
      </c>
      <c r="I5440" s="144"/>
      <c r="J5440" s="144"/>
      <c r="K5440" s="144">
        <v>350</v>
      </c>
      <c r="L5440" s="144"/>
      <c r="M5440" s="145" t="s">
        <v>2213</v>
      </c>
      <c r="N5440" s="144" t="s">
        <v>74</v>
      </c>
      <c r="O5440" s="144"/>
      <c r="P5440" s="144" t="s">
        <v>3951</v>
      </c>
      <c r="Q5440" s="144"/>
      <c r="R5440" s="144"/>
      <c r="S5440" s="144"/>
      <c r="T5440" s="144"/>
      <c r="U5440" s="144" t="s">
        <v>11094</v>
      </c>
      <c r="V5440" s="144"/>
      <c r="W5440" s="144"/>
      <c r="X5440" s="144"/>
      <c r="Y5440" s="144"/>
      <c r="Z5440" s="144"/>
      <c r="AA5440" s="160">
        <v>3221</v>
      </c>
    </row>
    <row r="5441" spans="1:27" ht="45" customHeight="1" x14ac:dyDescent="0.25">
      <c r="A5441" s="144" t="s">
        <v>11094</v>
      </c>
      <c r="B5441" s="144" t="s">
        <v>11095</v>
      </c>
      <c r="C5441" s="144"/>
      <c r="D5441" s="144"/>
      <c r="E5441" s="144" t="s">
        <v>21308</v>
      </c>
      <c r="F5441" s="144">
        <v>1</v>
      </c>
      <c r="G5441" s="144">
        <v>350</v>
      </c>
      <c r="H5441" s="144"/>
      <c r="I5441" s="144"/>
      <c r="J5441" s="144"/>
      <c r="K5441" s="144"/>
      <c r="L5441" s="144"/>
      <c r="M5441" s="145" t="s">
        <v>2213</v>
      </c>
      <c r="N5441" s="144" t="s">
        <v>74</v>
      </c>
      <c r="O5441" s="144"/>
      <c r="P5441" s="144" t="s">
        <v>3951</v>
      </c>
      <c r="Q5441" s="144"/>
      <c r="R5441" s="144"/>
      <c r="S5441" s="144"/>
      <c r="T5441" s="144"/>
      <c r="U5441" s="144" t="s">
        <v>11094</v>
      </c>
      <c r="V5441" s="144" t="s">
        <v>11094</v>
      </c>
      <c r="W5441" s="144">
        <v>446114</v>
      </c>
      <c r="X5441" s="144" t="s">
        <v>21309</v>
      </c>
      <c r="Y5441" s="144"/>
      <c r="Z5441" s="144" t="s">
        <v>11096</v>
      </c>
      <c r="AA5441" s="160">
        <v>1725</v>
      </c>
    </row>
    <row r="5442" spans="1:27" ht="45" customHeight="1" x14ac:dyDescent="0.25">
      <c r="A5442" s="144" t="s">
        <v>33092</v>
      </c>
      <c r="B5442" s="144" t="s">
        <v>33093</v>
      </c>
      <c r="C5442" s="144"/>
      <c r="D5442" s="144" t="s">
        <v>33094</v>
      </c>
      <c r="E5442" s="144"/>
      <c r="F5442" s="144">
        <v>2</v>
      </c>
      <c r="G5442" s="144"/>
      <c r="H5442" s="144"/>
      <c r="I5442" s="144"/>
      <c r="J5442" s="144"/>
      <c r="K5442" s="144"/>
      <c r="L5442" s="144">
        <v>150</v>
      </c>
      <c r="M5442" s="145" t="s">
        <v>2213</v>
      </c>
      <c r="N5442" s="144" t="s">
        <v>78</v>
      </c>
      <c r="O5442" s="144"/>
      <c r="P5442" s="144" t="s">
        <v>4148</v>
      </c>
      <c r="Q5442" s="144"/>
      <c r="R5442" s="144"/>
      <c r="S5442" s="144"/>
      <c r="T5442" s="144"/>
      <c r="U5442" s="144" t="s">
        <v>33092</v>
      </c>
      <c r="V5442" s="144"/>
      <c r="W5442" s="144"/>
      <c r="X5442" s="144"/>
      <c r="Y5442" s="144"/>
      <c r="Z5442" s="144" t="s">
        <v>33095</v>
      </c>
      <c r="AA5442" s="160">
        <v>7503</v>
      </c>
    </row>
    <row r="5443" spans="1:27" ht="45" customHeight="1" x14ac:dyDescent="0.25">
      <c r="A5443" s="144" t="s">
        <v>36974</v>
      </c>
      <c r="B5443" s="144" t="s">
        <v>16779</v>
      </c>
      <c r="C5443" s="144">
        <v>1</v>
      </c>
      <c r="D5443" s="144" t="s">
        <v>36975</v>
      </c>
      <c r="E5443" s="144"/>
      <c r="F5443" s="144">
        <v>1</v>
      </c>
      <c r="G5443" s="144"/>
      <c r="H5443" s="144">
        <v>850</v>
      </c>
      <c r="I5443" s="144">
        <v>300</v>
      </c>
      <c r="J5443" s="144">
        <v>400</v>
      </c>
      <c r="K5443" s="144">
        <v>150</v>
      </c>
      <c r="L5443" s="144"/>
      <c r="M5443" s="145" t="s">
        <v>2213</v>
      </c>
      <c r="N5443" s="144" t="s">
        <v>42</v>
      </c>
      <c r="O5443" s="144"/>
      <c r="P5443" s="144" t="s">
        <v>2325</v>
      </c>
      <c r="Q5443" s="144"/>
      <c r="R5443" s="144"/>
      <c r="S5443" s="144"/>
      <c r="T5443" s="144"/>
      <c r="U5443" s="144" t="s">
        <v>36974</v>
      </c>
      <c r="V5443" s="144"/>
      <c r="W5443" s="144">
        <v>143912</v>
      </c>
      <c r="X5443" s="144" t="s">
        <v>36976</v>
      </c>
      <c r="Y5443" s="151" t="s">
        <v>36977</v>
      </c>
      <c r="Z5443" s="144" t="s">
        <v>36978</v>
      </c>
      <c r="AA5443" s="160">
        <v>7817</v>
      </c>
    </row>
    <row r="5444" spans="1:27" ht="45" customHeight="1" x14ac:dyDescent="0.25">
      <c r="A5444" s="145" t="s">
        <v>11097</v>
      </c>
      <c r="B5444" s="144" t="s">
        <v>4217</v>
      </c>
      <c r="C5444" s="144"/>
      <c r="D5444" s="144" t="s">
        <v>4297</v>
      </c>
      <c r="E5444" s="144"/>
      <c r="F5444" s="144">
        <v>2</v>
      </c>
      <c r="G5444" s="144"/>
      <c r="H5444" s="144"/>
      <c r="I5444" s="144"/>
      <c r="J5444" s="144"/>
      <c r="K5444" s="144"/>
      <c r="L5444" s="144">
        <v>150</v>
      </c>
      <c r="M5444" s="145" t="s">
        <v>2213</v>
      </c>
      <c r="N5444" s="144" t="s">
        <v>39</v>
      </c>
      <c r="O5444" s="144"/>
      <c r="P5444" s="144" t="s">
        <v>3182</v>
      </c>
      <c r="Q5444" s="144"/>
      <c r="R5444" s="144"/>
      <c r="S5444" s="144"/>
      <c r="T5444" s="144"/>
      <c r="U5444" s="144" t="s">
        <v>11097</v>
      </c>
      <c r="V5444" s="145"/>
      <c r="W5444" s="144">
        <v>398037</v>
      </c>
      <c r="X5444" s="144" t="s">
        <v>11098</v>
      </c>
      <c r="Y5444" s="144" t="s">
        <v>11099</v>
      </c>
      <c r="Z5444" s="144" t="s">
        <v>11100</v>
      </c>
      <c r="AA5444" s="160">
        <v>1726</v>
      </c>
    </row>
    <row r="5445" spans="1:27" ht="45" customHeight="1" x14ac:dyDescent="0.25">
      <c r="A5445" s="144" t="s">
        <v>11101</v>
      </c>
      <c r="B5445" s="144" t="s">
        <v>4208</v>
      </c>
      <c r="C5445" s="144">
        <v>6</v>
      </c>
      <c r="D5445" s="144"/>
      <c r="E5445" s="144"/>
      <c r="F5445" s="144">
        <v>1</v>
      </c>
      <c r="G5445" s="144"/>
      <c r="H5445" s="144">
        <v>390</v>
      </c>
      <c r="I5445" s="144">
        <v>290</v>
      </c>
      <c r="J5445" s="144">
        <v>363</v>
      </c>
      <c r="K5445" s="144">
        <v>145</v>
      </c>
      <c r="L5445" s="144"/>
      <c r="M5445" s="145" t="s">
        <v>2213</v>
      </c>
      <c r="N5445" s="144" t="s">
        <v>34</v>
      </c>
      <c r="O5445" s="144"/>
      <c r="P5445" s="144" t="s">
        <v>3942</v>
      </c>
      <c r="Q5445" s="144" t="s">
        <v>4186</v>
      </c>
      <c r="R5445" s="144" t="s">
        <v>11102</v>
      </c>
      <c r="S5445" s="144" t="s">
        <v>4190</v>
      </c>
      <c r="T5445" s="144" t="s">
        <v>11103</v>
      </c>
      <c r="U5445" s="144" t="s">
        <v>11101</v>
      </c>
      <c r="V5445" s="144"/>
      <c r="W5445" s="144">
        <v>353565</v>
      </c>
      <c r="X5445" s="144" t="s">
        <v>11104</v>
      </c>
      <c r="Y5445" s="150" t="s">
        <v>11105</v>
      </c>
      <c r="Z5445" s="150" t="s">
        <v>11106</v>
      </c>
      <c r="AA5445" s="160">
        <v>1727</v>
      </c>
    </row>
    <row r="5446" spans="1:27" ht="45" customHeight="1" x14ac:dyDescent="0.25">
      <c r="A5446" s="144" t="s">
        <v>21311</v>
      </c>
      <c r="B5446" s="144" t="s">
        <v>4205</v>
      </c>
      <c r="C5446" s="144">
        <v>15</v>
      </c>
      <c r="D5446" s="144" t="s">
        <v>4757</v>
      </c>
      <c r="E5446" s="144"/>
      <c r="F5446" s="144">
        <v>1</v>
      </c>
      <c r="G5446" s="144">
        <v>200</v>
      </c>
      <c r="H5446" s="144"/>
      <c r="I5446" s="144"/>
      <c r="J5446" s="144"/>
      <c r="K5446" s="144"/>
      <c r="L5446" s="144"/>
      <c r="M5446" s="145" t="s">
        <v>2213</v>
      </c>
      <c r="N5446" s="144" t="s">
        <v>27</v>
      </c>
      <c r="O5446" s="144"/>
      <c r="P5446" s="144" t="s">
        <v>14245</v>
      </c>
      <c r="Q5446" s="144"/>
      <c r="R5446" s="144"/>
      <c r="S5446" s="144" t="s">
        <v>4190</v>
      </c>
      <c r="T5446" s="144" t="s">
        <v>21312</v>
      </c>
      <c r="U5446" s="144" t="s">
        <v>21311</v>
      </c>
      <c r="V5446" s="144"/>
      <c r="W5446" s="144">
        <v>665474</v>
      </c>
      <c r="X5446" s="144" t="s">
        <v>21313</v>
      </c>
      <c r="Y5446" s="151"/>
      <c r="Z5446" s="144"/>
      <c r="AA5446" s="160">
        <v>4791</v>
      </c>
    </row>
    <row r="5447" spans="1:27" ht="45" customHeight="1" x14ac:dyDescent="0.25">
      <c r="A5447" s="144" t="s">
        <v>21314</v>
      </c>
      <c r="B5447" s="144" t="s">
        <v>15409</v>
      </c>
      <c r="C5447" s="144">
        <v>8</v>
      </c>
      <c r="D5447" s="144"/>
      <c r="E5447" s="144"/>
      <c r="F5447" s="144">
        <v>1</v>
      </c>
      <c r="G5447" s="144"/>
      <c r="H5447" s="144">
        <v>350</v>
      </c>
      <c r="I5447" s="144">
        <v>200</v>
      </c>
      <c r="J5447" s="144">
        <v>100</v>
      </c>
      <c r="K5447" s="144">
        <v>50</v>
      </c>
      <c r="L5447" s="144"/>
      <c r="M5447" s="145" t="s">
        <v>2213</v>
      </c>
      <c r="N5447" s="144" t="s">
        <v>66</v>
      </c>
      <c r="O5447" s="144"/>
      <c r="P5447" s="144" t="s">
        <v>2756</v>
      </c>
      <c r="Q5447" s="144"/>
      <c r="R5447" s="144"/>
      <c r="S5447" s="144" t="s">
        <v>4189</v>
      </c>
      <c r="T5447" s="144" t="s">
        <v>4847</v>
      </c>
      <c r="U5447" s="144" t="s">
        <v>21314</v>
      </c>
      <c r="V5447" s="144"/>
      <c r="W5447" s="144">
        <v>363751</v>
      </c>
      <c r="X5447" s="144" t="s">
        <v>21315</v>
      </c>
      <c r="Y5447" s="151" t="s">
        <v>21317</v>
      </c>
      <c r="Z5447" s="144" t="s">
        <v>21316</v>
      </c>
      <c r="AA5447" s="160">
        <v>5424</v>
      </c>
    </row>
    <row r="5448" spans="1:27" ht="45" customHeight="1" x14ac:dyDescent="0.25">
      <c r="A5448" s="144" t="s">
        <v>30357</v>
      </c>
      <c r="B5448" s="144" t="s">
        <v>28832</v>
      </c>
      <c r="C5448" s="144">
        <v>4</v>
      </c>
      <c r="D5448" s="144"/>
      <c r="E5448" s="144"/>
      <c r="F5448" s="144">
        <v>1</v>
      </c>
      <c r="G5448" s="144"/>
      <c r="H5448" s="144">
        <v>350</v>
      </c>
      <c r="I5448" s="144">
        <v>150</v>
      </c>
      <c r="J5448" s="144">
        <v>200</v>
      </c>
      <c r="K5448" s="144"/>
      <c r="L5448" s="144"/>
      <c r="M5448" s="145" t="s">
        <v>2213</v>
      </c>
      <c r="N5448" s="144" t="s">
        <v>18</v>
      </c>
      <c r="O5448" s="144"/>
      <c r="P5448" s="144" t="s">
        <v>2516</v>
      </c>
      <c r="Q5448" s="145"/>
      <c r="R5448" s="144"/>
      <c r="S5448" s="144" t="s">
        <v>4190</v>
      </c>
      <c r="T5448" s="144" t="s">
        <v>6851</v>
      </c>
      <c r="U5448" s="144" t="s">
        <v>30357</v>
      </c>
      <c r="V5448" s="144"/>
      <c r="W5448" s="144">
        <v>309341</v>
      </c>
      <c r="X5448" s="144" t="s">
        <v>30358</v>
      </c>
      <c r="Y5448" s="144" t="s">
        <v>30359</v>
      </c>
      <c r="Z5448" s="144" t="s">
        <v>30360</v>
      </c>
      <c r="AA5448" s="160">
        <v>7122</v>
      </c>
    </row>
    <row r="5449" spans="1:27" ht="45" customHeight="1" x14ac:dyDescent="0.25">
      <c r="A5449" s="144" t="s">
        <v>11107</v>
      </c>
      <c r="B5449" s="144" t="s">
        <v>13672</v>
      </c>
      <c r="C5449" s="144">
        <v>63</v>
      </c>
      <c r="D5449" s="144"/>
      <c r="E5449" s="144"/>
      <c r="F5449" s="144">
        <v>1</v>
      </c>
      <c r="G5449" s="144"/>
      <c r="H5449" s="144">
        <v>1799</v>
      </c>
      <c r="I5449" s="144">
        <v>654</v>
      </c>
      <c r="J5449" s="144">
        <v>818</v>
      </c>
      <c r="K5449" s="144">
        <v>327</v>
      </c>
      <c r="L5449" s="144"/>
      <c r="M5449" s="145" t="s">
        <v>2213</v>
      </c>
      <c r="N5449" s="144" t="s">
        <v>41</v>
      </c>
      <c r="O5449" s="144"/>
      <c r="P5449" s="144" t="s">
        <v>2393</v>
      </c>
      <c r="Q5449" s="144" t="s">
        <v>4187</v>
      </c>
      <c r="R5449" s="144" t="s">
        <v>11108</v>
      </c>
      <c r="S5449" s="144"/>
      <c r="T5449" s="144"/>
      <c r="U5449" s="144" t="s">
        <v>11107</v>
      </c>
      <c r="V5449" s="144"/>
      <c r="W5449" s="144">
        <v>121614</v>
      </c>
      <c r="X5449" s="144" t="s">
        <v>11109</v>
      </c>
      <c r="Y5449" s="144"/>
      <c r="Z5449" s="144"/>
      <c r="AA5449" s="160">
        <v>1728</v>
      </c>
    </row>
    <row r="5450" spans="1:27" ht="45" customHeight="1" x14ac:dyDescent="0.25">
      <c r="A5450" s="144" t="s">
        <v>36979</v>
      </c>
      <c r="B5450" s="144" t="s">
        <v>36980</v>
      </c>
      <c r="C5450" s="144"/>
      <c r="D5450" s="144"/>
      <c r="E5450" s="144"/>
      <c r="F5450" s="144">
        <v>1</v>
      </c>
      <c r="G5450" s="144"/>
      <c r="H5450" s="144">
        <v>320</v>
      </c>
      <c r="I5450" s="144">
        <v>100</v>
      </c>
      <c r="J5450" s="144">
        <v>150</v>
      </c>
      <c r="K5450" s="144">
        <v>70</v>
      </c>
      <c r="L5450" s="144"/>
      <c r="M5450" s="145" t="s">
        <v>2213</v>
      </c>
      <c r="N5450" s="144" t="s">
        <v>18</v>
      </c>
      <c r="O5450" s="144"/>
      <c r="P5450" s="144" t="s">
        <v>17726</v>
      </c>
      <c r="Q5450" s="144"/>
      <c r="R5450" s="144"/>
      <c r="S5450" s="144" t="s">
        <v>15453</v>
      </c>
      <c r="T5450" s="144" t="s">
        <v>36981</v>
      </c>
      <c r="U5450" s="144" t="s">
        <v>36979</v>
      </c>
      <c r="V5450" s="144"/>
      <c r="W5450" s="150">
        <v>309282</v>
      </c>
      <c r="X5450" s="144" t="s">
        <v>36982</v>
      </c>
      <c r="Y5450" s="144" t="s">
        <v>36983</v>
      </c>
      <c r="Z5450" s="144" t="s">
        <v>36984</v>
      </c>
      <c r="AA5450" s="160">
        <v>7810</v>
      </c>
    </row>
    <row r="5451" spans="1:27" ht="45" customHeight="1" x14ac:dyDescent="0.25">
      <c r="A5451" s="144" t="s">
        <v>11110</v>
      </c>
      <c r="B5451" s="144" t="s">
        <v>4205</v>
      </c>
      <c r="C5451" s="144">
        <v>12</v>
      </c>
      <c r="D5451" s="144" t="s">
        <v>5479</v>
      </c>
      <c r="E5451" s="144"/>
      <c r="F5451" s="144">
        <v>1</v>
      </c>
      <c r="G5451" s="144">
        <v>350</v>
      </c>
      <c r="H5451" s="144"/>
      <c r="I5451" s="144"/>
      <c r="J5451" s="144"/>
      <c r="K5451" s="144"/>
      <c r="L5451" s="144"/>
      <c r="M5451" s="145" t="s">
        <v>2213</v>
      </c>
      <c r="N5451" s="144" t="s">
        <v>54</v>
      </c>
      <c r="O5451" s="144"/>
      <c r="P5451" s="144" t="s">
        <v>2585</v>
      </c>
      <c r="Q5451" s="144"/>
      <c r="R5451" s="144"/>
      <c r="S5451" s="144" t="s">
        <v>4189</v>
      </c>
      <c r="T5451" s="144" t="s">
        <v>7528</v>
      </c>
      <c r="U5451" s="144" t="s">
        <v>11110</v>
      </c>
      <c r="V5451" s="144"/>
      <c r="W5451" s="144">
        <v>453434</v>
      </c>
      <c r="X5451" s="144" t="s">
        <v>11111</v>
      </c>
      <c r="Y5451" s="144" t="s">
        <v>11112</v>
      </c>
      <c r="Z5451" s="144" t="s">
        <v>11113</v>
      </c>
      <c r="AA5451" s="160">
        <v>1729</v>
      </c>
    </row>
    <row r="5452" spans="1:27" ht="45" customHeight="1" x14ac:dyDescent="0.25">
      <c r="A5452" s="144" t="s">
        <v>11114</v>
      </c>
      <c r="B5452" s="144" t="s">
        <v>4205</v>
      </c>
      <c r="C5452" s="144">
        <v>74</v>
      </c>
      <c r="D5452" s="144" t="s">
        <v>4757</v>
      </c>
      <c r="E5452" s="144"/>
      <c r="F5452" s="144">
        <v>1</v>
      </c>
      <c r="G5452" s="144">
        <v>350</v>
      </c>
      <c r="H5452" s="144"/>
      <c r="I5452" s="144"/>
      <c r="J5452" s="144"/>
      <c r="K5452" s="144"/>
      <c r="L5452" s="144"/>
      <c r="M5452" s="145" t="s">
        <v>2213</v>
      </c>
      <c r="N5452" s="144" t="s">
        <v>63</v>
      </c>
      <c r="O5452" s="144"/>
      <c r="P5452" s="144" t="s">
        <v>2624</v>
      </c>
      <c r="Q5452" s="144"/>
      <c r="R5452" s="144"/>
      <c r="S5452" s="144"/>
      <c r="T5452" s="144"/>
      <c r="U5452" s="144" t="s">
        <v>11114</v>
      </c>
      <c r="V5452" s="144"/>
      <c r="W5452" s="144">
        <v>424033</v>
      </c>
      <c r="X5452" s="144" t="s">
        <v>11115</v>
      </c>
      <c r="Y5452" s="144" t="s">
        <v>11116</v>
      </c>
      <c r="Z5452" s="144" t="s">
        <v>11117</v>
      </c>
      <c r="AA5452" s="160">
        <v>1730</v>
      </c>
    </row>
    <row r="5453" spans="1:27" ht="45" customHeight="1" x14ac:dyDescent="0.25">
      <c r="A5453" s="144" t="s">
        <v>23372</v>
      </c>
      <c r="B5453" s="144" t="s">
        <v>15377</v>
      </c>
      <c r="C5453" s="144"/>
      <c r="D5453" s="144" t="s">
        <v>4206</v>
      </c>
      <c r="E5453" s="144"/>
      <c r="F5453" s="144">
        <v>1</v>
      </c>
      <c r="G5453" s="144">
        <v>121</v>
      </c>
      <c r="H5453" s="144"/>
      <c r="I5453" s="144"/>
      <c r="J5453" s="144"/>
      <c r="K5453" s="144"/>
      <c r="L5453" s="144"/>
      <c r="M5453" s="145" t="s">
        <v>2213</v>
      </c>
      <c r="N5453" s="144" t="s">
        <v>18</v>
      </c>
      <c r="O5453" s="144"/>
      <c r="P5453" s="144" t="s">
        <v>3482</v>
      </c>
      <c r="Q5453" s="144" t="s">
        <v>4185</v>
      </c>
      <c r="R5453" s="144" t="s">
        <v>6119</v>
      </c>
      <c r="S5453" s="144" t="s">
        <v>4190</v>
      </c>
      <c r="T5453" s="144" t="s">
        <v>6119</v>
      </c>
      <c r="U5453" s="144" t="s">
        <v>23372</v>
      </c>
      <c r="V5453" s="144"/>
      <c r="W5453" s="144">
        <v>309560</v>
      </c>
      <c r="X5453" s="144" t="s">
        <v>24404</v>
      </c>
      <c r="Y5453" s="144">
        <v>89610000000</v>
      </c>
      <c r="Z5453" s="144" t="s">
        <v>24405</v>
      </c>
      <c r="AA5453" s="160">
        <v>5770</v>
      </c>
    </row>
    <row r="5454" spans="1:27" ht="45" customHeight="1" x14ac:dyDescent="0.25">
      <c r="A5454" s="144" t="s">
        <v>11118</v>
      </c>
      <c r="B5454" s="144" t="s">
        <v>4208</v>
      </c>
      <c r="C5454" s="144">
        <v>45</v>
      </c>
      <c r="D5454" s="144" t="s">
        <v>11119</v>
      </c>
      <c r="E5454" s="144"/>
      <c r="F5454" s="144">
        <v>1</v>
      </c>
      <c r="G5454" s="144"/>
      <c r="H5454" s="144">
        <v>1199</v>
      </c>
      <c r="I5454" s="144">
        <v>436</v>
      </c>
      <c r="J5454" s="144">
        <v>545</v>
      </c>
      <c r="K5454" s="144">
        <v>218</v>
      </c>
      <c r="L5454" s="144"/>
      <c r="M5454" s="145" t="s">
        <v>2213</v>
      </c>
      <c r="N5454" s="144" t="s">
        <v>47</v>
      </c>
      <c r="O5454" s="144"/>
      <c r="P5454" s="144" t="s">
        <v>3451</v>
      </c>
      <c r="Q5454" s="144"/>
      <c r="R5454" s="144"/>
      <c r="S5454" s="144"/>
      <c r="T5454" s="144"/>
      <c r="U5454" s="144" t="s">
        <v>11118</v>
      </c>
      <c r="V5454" s="144"/>
      <c r="W5454" s="144">
        <v>333277</v>
      </c>
      <c r="X5454" s="144" t="s">
        <v>11120</v>
      </c>
      <c r="Y5454" s="144" t="s">
        <v>11121</v>
      </c>
      <c r="Z5454" s="144"/>
      <c r="AA5454" s="160">
        <v>1731</v>
      </c>
    </row>
    <row r="5455" spans="1:27" ht="45" customHeight="1" x14ac:dyDescent="0.25">
      <c r="A5455" s="144" t="s">
        <v>21318</v>
      </c>
      <c r="B5455" s="144" t="s">
        <v>21319</v>
      </c>
      <c r="C5455" s="144"/>
      <c r="D5455" s="144"/>
      <c r="E5455" s="144"/>
      <c r="F5455" s="144">
        <v>1</v>
      </c>
      <c r="G5455" s="144"/>
      <c r="H5455" s="144">
        <v>1000</v>
      </c>
      <c r="I5455" s="144">
        <v>300</v>
      </c>
      <c r="J5455" s="144">
        <v>500</v>
      </c>
      <c r="K5455" s="144">
        <v>200</v>
      </c>
      <c r="L5455" s="144"/>
      <c r="M5455" s="145" t="s">
        <v>2213</v>
      </c>
      <c r="N5455" s="144" t="s">
        <v>36</v>
      </c>
      <c r="O5455" s="144"/>
      <c r="P5455" s="144" t="s">
        <v>30595</v>
      </c>
      <c r="Q5455" s="144"/>
      <c r="R5455" s="144"/>
      <c r="S5455" s="144" t="s">
        <v>4189</v>
      </c>
      <c r="T5455" s="144" t="s">
        <v>21320</v>
      </c>
      <c r="U5455" s="144" t="s">
        <v>21318</v>
      </c>
      <c r="V5455" s="144"/>
      <c r="W5455" s="144">
        <v>641430</v>
      </c>
      <c r="X5455" s="144" t="s">
        <v>21321</v>
      </c>
      <c r="Y5455" s="149"/>
      <c r="Z5455" s="144"/>
      <c r="AA5455" s="160">
        <v>3347</v>
      </c>
    </row>
    <row r="5456" spans="1:27" ht="45" customHeight="1" x14ac:dyDescent="0.25">
      <c r="A5456" s="144" t="s">
        <v>36171</v>
      </c>
      <c r="B5456" s="144" t="s">
        <v>4215</v>
      </c>
      <c r="C5456" s="144">
        <v>10</v>
      </c>
      <c r="D5456" s="144"/>
      <c r="E5456" s="144"/>
      <c r="F5456" s="144">
        <v>1</v>
      </c>
      <c r="G5456" s="144"/>
      <c r="H5456" s="144">
        <v>850</v>
      </c>
      <c r="I5456" s="144">
        <v>300</v>
      </c>
      <c r="J5456" s="144">
        <v>400</v>
      </c>
      <c r="K5456" s="144">
        <v>150</v>
      </c>
      <c r="L5456" s="144"/>
      <c r="M5456" s="145" t="s">
        <v>2213</v>
      </c>
      <c r="N5456" s="144" t="s">
        <v>42</v>
      </c>
      <c r="O5456" s="144"/>
      <c r="P5456" s="144" t="s">
        <v>16156</v>
      </c>
      <c r="Q5456" s="144"/>
      <c r="R5456" s="144"/>
      <c r="S5456" s="144"/>
      <c r="T5456" s="144"/>
      <c r="U5456" s="144" t="s">
        <v>36171</v>
      </c>
      <c r="V5456" s="144"/>
      <c r="W5456" s="144"/>
      <c r="X5456" s="144"/>
      <c r="Y5456" s="144"/>
      <c r="Z5456" s="144"/>
      <c r="AA5456" s="160">
        <v>7665</v>
      </c>
    </row>
    <row r="5457" spans="1:27" ht="45" customHeight="1" x14ac:dyDescent="0.25">
      <c r="A5457" s="144" t="s">
        <v>21322</v>
      </c>
      <c r="B5457" s="144" t="s">
        <v>15409</v>
      </c>
      <c r="C5457" s="144">
        <v>38</v>
      </c>
      <c r="D5457" s="144" t="s">
        <v>24406</v>
      </c>
      <c r="E5457" s="144"/>
      <c r="F5457" s="144">
        <v>1</v>
      </c>
      <c r="G5457" s="144">
        <v>200</v>
      </c>
      <c r="H5457" s="144">
        <v>1935</v>
      </c>
      <c r="I5457" s="144">
        <v>200</v>
      </c>
      <c r="J5457" s="144">
        <v>100</v>
      </c>
      <c r="K5457" s="144">
        <v>50</v>
      </c>
      <c r="L5457" s="144"/>
      <c r="M5457" s="145" t="s">
        <v>2213</v>
      </c>
      <c r="N5457" s="144" t="s">
        <v>66</v>
      </c>
      <c r="O5457" s="144"/>
      <c r="P5457" s="144" t="s">
        <v>2489</v>
      </c>
      <c r="Q5457" s="144"/>
      <c r="R5457" s="144"/>
      <c r="S5457" s="144"/>
      <c r="T5457" s="144"/>
      <c r="U5457" s="144" t="s">
        <v>21322</v>
      </c>
      <c r="V5457" s="144"/>
      <c r="W5457" s="144">
        <v>362035</v>
      </c>
      <c r="X5457" s="144" t="s">
        <v>23373</v>
      </c>
      <c r="Y5457" s="144" t="s">
        <v>21323</v>
      </c>
      <c r="Z5457" s="144" t="s">
        <v>24407</v>
      </c>
      <c r="AA5457" s="160">
        <v>5228</v>
      </c>
    </row>
    <row r="5458" spans="1:27" ht="45" customHeight="1" x14ac:dyDescent="0.25">
      <c r="A5458" s="144" t="s">
        <v>13090</v>
      </c>
      <c r="B5458" s="144" t="s">
        <v>15039</v>
      </c>
      <c r="C5458" s="144"/>
      <c r="D5458" s="144" t="s">
        <v>8313</v>
      </c>
      <c r="E5458" s="144"/>
      <c r="F5458" s="144">
        <v>2</v>
      </c>
      <c r="G5458" s="144"/>
      <c r="H5458" s="144"/>
      <c r="I5458" s="144"/>
      <c r="J5458" s="144"/>
      <c r="K5458" s="144"/>
      <c r="L5458" s="144">
        <v>150</v>
      </c>
      <c r="M5458" s="145" t="s">
        <v>2213</v>
      </c>
      <c r="N5458" s="144" t="s">
        <v>41</v>
      </c>
      <c r="O5458" s="144"/>
      <c r="P5458" s="144" t="s">
        <v>3000</v>
      </c>
      <c r="Q5458" s="144" t="s">
        <v>4187</v>
      </c>
      <c r="R5458" s="144" t="s">
        <v>10913</v>
      </c>
      <c r="S5458" s="144"/>
      <c r="T5458" s="144"/>
      <c r="U5458" s="144" t="s">
        <v>13090</v>
      </c>
      <c r="V5458" s="144"/>
      <c r="W5458" s="144">
        <v>109145</v>
      </c>
      <c r="X5458" s="144" t="s">
        <v>21324</v>
      </c>
      <c r="Y5458" s="144" t="s">
        <v>15040</v>
      </c>
      <c r="Z5458" s="144" t="s">
        <v>13091</v>
      </c>
      <c r="AA5458" s="160">
        <v>1732</v>
      </c>
    </row>
    <row r="5459" spans="1:27" ht="45" customHeight="1" x14ac:dyDescent="0.25">
      <c r="A5459" s="144" t="s">
        <v>32633</v>
      </c>
      <c r="B5459" s="144" t="s">
        <v>32634</v>
      </c>
      <c r="C5459" s="144"/>
      <c r="D5459" s="144"/>
      <c r="E5459" s="144"/>
      <c r="F5459" s="144">
        <v>5</v>
      </c>
      <c r="G5459" s="144"/>
      <c r="H5459" s="144"/>
      <c r="I5459" s="144"/>
      <c r="J5459" s="144"/>
      <c r="K5459" s="144"/>
      <c r="L5459" s="144">
        <v>450</v>
      </c>
      <c r="M5459" s="145" t="s">
        <v>2213</v>
      </c>
      <c r="N5459" s="144" t="s">
        <v>18</v>
      </c>
      <c r="O5459" s="144"/>
      <c r="P5459" s="144" t="s">
        <v>2369</v>
      </c>
      <c r="Q5459" s="144"/>
      <c r="R5459" s="144"/>
      <c r="S5459" s="144" t="s">
        <v>4190</v>
      </c>
      <c r="T5459" s="144" t="s">
        <v>19426</v>
      </c>
      <c r="U5459" s="144" t="s">
        <v>32633</v>
      </c>
      <c r="V5459" s="144"/>
      <c r="W5459" s="144">
        <v>309145</v>
      </c>
      <c r="X5459" s="144" t="s">
        <v>27384</v>
      </c>
      <c r="Y5459" s="144" t="s">
        <v>32635</v>
      </c>
      <c r="Z5459" s="144" t="s">
        <v>32636</v>
      </c>
      <c r="AA5459" s="160">
        <v>6711</v>
      </c>
    </row>
    <row r="5460" spans="1:27" ht="45" customHeight="1" x14ac:dyDescent="0.25">
      <c r="A5460" s="144" t="s">
        <v>21325</v>
      </c>
      <c r="B5460" s="144" t="s">
        <v>21326</v>
      </c>
      <c r="C5460" s="144"/>
      <c r="D5460" s="144"/>
      <c r="E5460" s="144"/>
      <c r="F5460" s="144">
        <v>1</v>
      </c>
      <c r="G5460" s="144"/>
      <c r="H5460" s="144">
        <v>148</v>
      </c>
      <c r="I5460" s="144">
        <v>67</v>
      </c>
      <c r="J5460" s="144">
        <v>64</v>
      </c>
      <c r="K5460" s="144">
        <v>17</v>
      </c>
      <c r="L5460" s="144"/>
      <c r="M5460" s="145" t="s">
        <v>2213</v>
      </c>
      <c r="N5460" s="144" t="s">
        <v>42</v>
      </c>
      <c r="O5460" s="144"/>
      <c r="P5460" s="144" t="s">
        <v>16164</v>
      </c>
      <c r="Q5460" s="144"/>
      <c r="R5460" s="144"/>
      <c r="S5460" s="144" t="s">
        <v>4191</v>
      </c>
      <c r="T5460" s="144" t="s">
        <v>21327</v>
      </c>
      <c r="U5460" s="144" t="s">
        <v>21325</v>
      </c>
      <c r="V5460" s="144"/>
      <c r="W5460" s="144">
        <v>143354</v>
      </c>
      <c r="X5460" s="144"/>
      <c r="Y5460" s="144" t="s">
        <v>21329</v>
      </c>
      <c r="Z5460" s="144" t="s">
        <v>21328</v>
      </c>
      <c r="AA5460" s="160">
        <v>5163</v>
      </c>
    </row>
    <row r="5461" spans="1:27" ht="45" customHeight="1" x14ac:dyDescent="0.25">
      <c r="A5461" s="144" t="s">
        <v>15041</v>
      </c>
      <c r="B5461" s="144" t="s">
        <v>4205</v>
      </c>
      <c r="C5461" s="144">
        <v>16</v>
      </c>
      <c r="D5461" s="144" t="s">
        <v>5037</v>
      </c>
      <c r="E5461" s="144"/>
      <c r="F5461" s="144">
        <v>1</v>
      </c>
      <c r="G5461" s="144">
        <v>162</v>
      </c>
      <c r="H5461" s="144"/>
      <c r="I5461" s="144"/>
      <c r="J5461" s="144"/>
      <c r="K5461" s="144"/>
      <c r="L5461" s="144"/>
      <c r="M5461" s="145" t="s">
        <v>2213</v>
      </c>
      <c r="N5461" s="144" t="s">
        <v>42</v>
      </c>
      <c r="O5461" s="144"/>
      <c r="P5461" s="144" t="s">
        <v>2325</v>
      </c>
      <c r="Q5461" s="144"/>
      <c r="R5461" s="144"/>
      <c r="S5461" s="144"/>
      <c r="T5461" s="144"/>
      <c r="U5461" s="144" t="s">
        <v>15041</v>
      </c>
      <c r="V5461" s="144"/>
      <c r="W5461" s="144">
        <v>143904</v>
      </c>
      <c r="X5461" s="144" t="s">
        <v>21330</v>
      </c>
      <c r="Y5461" s="144" t="s">
        <v>15042</v>
      </c>
      <c r="Z5461" s="144" t="s">
        <v>15043</v>
      </c>
      <c r="AA5461" s="160">
        <v>3646</v>
      </c>
    </row>
    <row r="5462" spans="1:27" ht="45" customHeight="1" x14ac:dyDescent="0.25">
      <c r="A5462" s="144" t="s">
        <v>11123</v>
      </c>
      <c r="B5462" s="144" t="s">
        <v>4209</v>
      </c>
      <c r="C5462" s="144">
        <v>82</v>
      </c>
      <c r="D5462" s="144"/>
      <c r="E5462" s="144"/>
      <c r="F5462" s="144">
        <v>1</v>
      </c>
      <c r="G5462" s="144"/>
      <c r="H5462" s="144">
        <v>1199</v>
      </c>
      <c r="I5462" s="144">
        <v>436</v>
      </c>
      <c r="J5462" s="144">
        <v>545</v>
      </c>
      <c r="K5462" s="144">
        <v>218</v>
      </c>
      <c r="L5462" s="144"/>
      <c r="M5462" s="145" t="s">
        <v>2213</v>
      </c>
      <c r="N5462" s="144" t="s">
        <v>89</v>
      </c>
      <c r="O5462" s="144"/>
      <c r="P5462" s="144" t="s">
        <v>30733</v>
      </c>
      <c r="Q5462" s="144" t="s">
        <v>4187</v>
      </c>
      <c r="R5462" s="144" t="s">
        <v>11124</v>
      </c>
      <c r="S5462" s="144"/>
      <c r="T5462" s="144"/>
      <c r="U5462" s="144" t="s">
        <v>11123</v>
      </c>
      <c r="V5462" s="144"/>
      <c r="W5462" s="144">
        <v>454031</v>
      </c>
      <c r="X5462" s="144" t="s">
        <v>11125</v>
      </c>
      <c r="Y5462" s="167"/>
      <c r="Z5462" s="144" t="s">
        <v>11126</v>
      </c>
      <c r="AA5462" s="160">
        <v>1734</v>
      </c>
    </row>
    <row r="5463" spans="1:27" ht="45" customHeight="1" x14ac:dyDescent="0.25">
      <c r="A5463" s="144" t="s">
        <v>32637</v>
      </c>
      <c r="B5463" s="144" t="s">
        <v>32638</v>
      </c>
      <c r="C5463" s="144"/>
      <c r="D5463" s="144" t="s">
        <v>32639</v>
      </c>
      <c r="E5463" s="144"/>
      <c r="F5463" s="144">
        <v>5</v>
      </c>
      <c r="G5463" s="144"/>
      <c r="H5463" s="144"/>
      <c r="I5463" s="144"/>
      <c r="J5463" s="144"/>
      <c r="K5463" s="144"/>
      <c r="L5463" s="144">
        <v>300</v>
      </c>
      <c r="M5463" s="145" t="s">
        <v>2213</v>
      </c>
      <c r="N5463" s="144" t="s">
        <v>42</v>
      </c>
      <c r="O5463" s="144"/>
      <c r="P5463" s="144" t="s">
        <v>30984</v>
      </c>
      <c r="Q5463" s="144"/>
      <c r="R5463" s="144"/>
      <c r="S5463" s="144" t="s">
        <v>4189</v>
      </c>
      <c r="T5463" s="144" t="s">
        <v>15950</v>
      </c>
      <c r="U5463" s="144" t="s">
        <v>32637</v>
      </c>
      <c r="V5463" s="144"/>
      <c r="W5463" s="144">
        <v>140408</v>
      </c>
      <c r="X5463" s="144" t="s">
        <v>32640</v>
      </c>
      <c r="Y5463" s="144" t="s">
        <v>32641</v>
      </c>
      <c r="Z5463" s="144" t="s">
        <v>32642</v>
      </c>
      <c r="AA5463" s="161">
        <v>7245</v>
      </c>
    </row>
    <row r="5464" spans="1:27" ht="45" customHeight="1" x14ac:dyDescent="0.25">
      <c r="A5464" s="144" t="s">
        <v>17664</v>
      </c>
      <c r="B5464" s="144" t="s">
        <v>32643</v>
      </c>
      <c r="C5464" s="144"/>
      <c r="D5464" s="144" t="s">
        <v>21331</v>
      </c>
      <c r="E5464" s="144"/>
      <c r="F5464" s="144">
        <v>2</v>
      </c>
      <c r="G5464" s="144"/>
      <c r="H5464" s="144"/>
      <c r="I5464" s="144"/>
      <c r="J5464" s="144"/>
      <c r="K5464" s="144"/>
      <c r="L5464" s="144">
        <v>60</v>
      </c>
      <c r="M5464" s="145" t="s">
        <v>2213</v>
      </c>
      <c r="N5464" s="144" t="s">
        <v>72</v>
      </c>
      <c r="O5464" s="144"/>
      <c r="P5464" s="144" t="s">
        <v>4061</v>
      </c>
      <c r="Q5464" s="144"/>
      <c r="R5464" s="144"/>
      <c r="S5464" s="144"/>
      <c r="T5464" s="144"/>
      <c r="U5464" s="144" t="s">
        <v>17664</v>
      </c>
      <c r="V5464" s="144"/>
      <c r="W5464" s="144">
        <v>2344092</v>
      </c>
      <c r="X5464" s="144" t="s">
        <v>21332</v>
      </c>
      <c r="Y5464" s="144">
        <v>89280000000</v>
      </c>
      <c r="Z5464" s="144" t="s">
        <v>21333</v>
      </c>
      <c r="AA5464" s="160">
        <v>5107</v>
      </c>
    </row>
    <row r="5465" spans="1:27" ht="45" customHeight="1" x14ac:dyDescent="0.25">
      <c r="A5465" s="144" t="s">
        <v>36985</v>
      </c>
      <c r="B5465" s="144" t="s">
        <v>36986</v>
      </c>
      <c r="C5465" s="144">
        <v>1</v>
      </c>
      <c r="D5465" s="144"/>
      <c r="E5465" s="144"/>
      <c r="F5465" s="144">
        <v>1</v>
      </c>
      <c r="G5465" s="144">
        <v>150</v>
      </c>
      <c r="H5465" s="144"/>
      <c r="I5465" s="144"/>
      <c r="J5465" s="144"/>
      <c r="K5465" s="144"/>
      <c r="L5465" s="144"/>
      <c r="M5465" s="145" t="s">
        <v>2213</v>
      </c>
      <c r="N5465" s="144" t="s">
        <v>23</v>
      </c>
      <c r="O5465" s="144"/>
      <c r="P5465" s="144" t="s">
        <v>3169</v>
      </c>
      <c r="Q5465" s="144"/>
      <c r="R5465" s="144"/>
      <c r="S5465" s="144"/>
      <c r="T5465" s="144" t="s">
        <v>35997</v>
      </c>
      <c r="U5465" s="144" t="s">
        <v>36985</v>
      </c>
      <c r="V5465" s="144"/>
      <c r="W5465" s="144">
        <v>396350</v>
      </c>
      <c r="X5465" s="144" t="s">
        <v>36987</v>
      </c>
      <c r="Y5465" s="144" t="s">
        <v>36988</v>
      </c>
      <c r="Z5465" s="144" t="s">
        <v>36989</v>
      </c>
      <c r="AA5465" s="160">
        <v>7841</v>
      </c>
    </row>
    <row r="5466" spans="1:27" ht="45" customHeight="1" x14ac:dyDescent="0.25">
      <c r="A5466" s="144" t="s">
        <v>28768</v>
      </c>
      <c r="B5466" s="144" t="s">
        <v>25994</v>
      </c>
      <c r="C5466" s="144">
        <v>2</v>
      </c>
      <c r="D5466" s="144"/>
      <c r="E5466" s="144"/>
      <c r="F5466" s="144">
        <v>1</v>
      </c>
      <c r="G5466" s="144">
        <v>91</v>
      </c>
      <c r="H5466" s="144">
        <v>400</v>
      </c>
      <c r="I5466" s="144">
        <v>350</v>
      </c>
      <c r="J5466" s="144">
        <v>250</v>
      </c>
      <c r="K5466" s="144">
        <v>100</v>
      </c>
      <c r="L5466" s="144"/>
      <c r="M5466" s="145" t="s">
        <v>2213</v>
      </c>
      <c r="N5466" s="144" t="s">
        <v>42</v>
      </c>
      <c r="O5466" s="144"/>
      <c r="P5466" s="144" t="s">
        <v>16156</v>
      </c>
      <c r="Q5466" s="144"/>
      <c r="R5466" s="144"/>
      <c r="S5466" s="144" t="s">
        <v>4190</v>
      </c>
      <c r="T5466" s="144" t="s">
        <v>8456</v>
      </c>
      <c r="U5466" s="144" t="s">
        <v>28768</v>
      </c>
      <c r="V5466" s="144"/>
      <c r="W5466" s="144">
        <v>140520</v>
      </c>
      <c r="X5466" s="144" t="s">
        <v>14512</v>
      </c>
      <c r="Y5466" s="144" t="s">
        <v>25995</v>
      </c>
      <c r="Z5466" s="144" t="s">
        <v>25996</v>
      </c>
      <c r="AA5466" s="160">
        <v>3804</v>
      </c>
    </row>
    <row r="5467" spans="1:27" ht="45" customHeight="1" x14ac:dyDescent="0.25">
      <c r="A5467" s="144" t="s">
        <v>11127</v>
      </c>
      <c r="B5467" s="144" t="s">
        <v>4246</v>
      </c>
      <c r="C5467" s="144">
        <v>19</v>
      </c>
      <c r="D5467" s="144"/>
      <c r="E5467" s="144"/>
      <c r="F5467" s="144">
        <v>1</v>
      </c>
      <c r="G5467" s="144"/>
      <c r="H5467" s="144">
        <v>1199</v>
      </c>
      <c r="I5467" s="144">
        <v>436</v>
      </c>
      <c r="J5467" s="144">
        <v>545</v>
      </c>
      <c r="K5467" s="144">
        <v>218</v>
      </c>
      <c r="L5467" s="144"/>
      <c r="M5467" s="145" t="s">
        <v>2213</v>
      </c>
      <c r="N5467" s="144" t="s">
        <v>33</v>
      </c>
      <c r="O5467" s="144"/>
      <c r="P5467" s="144" t="s">
        <v>2930</v>
      </c>
      <c r="Q5467" s="144"/>
      <c r="R5467" s="144"/>
      <c r="S5467" s="144"/>
      <c r="T5467" s="144"/>
      <c r="U5467" s="144" t="s">
        <v>11127</v>
      </c>
      <c r="V5467" s="144"/>
      <c r="W5467" s="144">
        <v>156001</v>
      </c>
      <c r="X5467" s="144" t="s">
        <v>13340</v>
      </c>
      <c r="Y5467" s="144" t="s">
        <v>11128</v>
      </c>
      <c r="Z5467" s="144" t="s">
        <v>11129</v>
      </c>
      <c r="AA5467" s="160">
        <v>1735</v>
      </c>
    </row>
    <row r="5468" spans="1:27" ht="45" customHeight="1" x14ac:dyDescent="0.25">
      <c r="A5468" s="144" t="s">
        <v>16485</v>
      </c>
      <c r="B5468" s="144" t="s">
        <v>15503</v>
      </c>
      <c r="C5468" s="144">
        <v>18</v>
      </c>
      <c r="D5468" s="144"/>
      <c r="E5468" s="144"/>
      <c r="F5468" s="144">
        <v>3</v>
      </c>
      <c r="G5468" s="144"/>
      <c r="H5468" s="144"/>
      <c r="I5468" s="144"/>
      <c r="J5468" s="144"/>
      <c r="K5468" s="144"/>
      <c r="L5468" s="144">
        <v>150</v>
      </c>
      <c r="M5468" s="145" t="s">
        <v>2213</v>
      </c>
      <c r="N5468" s="144" t="s">
        <v>61</v>
      </c>
      <c r="O5468" s="144"/>
      <c r="P5468" s="144" t="s">
        <v>2344</v>
      </c>
      <c r="Q5468" s="144"/>
      <c r="R5468" s="144"/>
      <c r="S5468" s="144"/>
      <c r="T5468" s="144"/>
      <c r="U5468" s="144" t="s">
        <v>16485</v>
      </c>
      <c r="V5468" s="144"/>
      <c r="W5468" s="144">
        <v>169900</v>
      </c>
      <c r="X5468" s="144" t="s">
        <v>9558</v>
      </c>
      <c r="Y5468" s="150" t="s">
        <v>16486</v>
      </c>
      <c r="Z5468" s="144" t="s">
        <v>9559</v>
      </c>
      <c r="AA5468" s="160">
        <v>1851</v>
      </c>
    </row>
    <row r="5469" spans="1:27" ht="45" customHeight="1" x14ac:dyDescent="0.25">
      <c r="A5469" s="144" t="s">
        <v>11130</v>
      </c>
      <c r="B5469" s="144" t="s">
        <v>4208</v>
      </c>
      <c r="C5469" s="144">
        <v>3</v>
      </c>
      <c r="D5469" s="144"/>
      <c r="E5469" s="144"/>
      <c r="F5469" s="144">
        <v>1</v>
      </c>
      <c r="G5469" s="144"/>
      <c r="H5469" s="144">
        <v>1199</v>
      </c>
      <c r="I5469" s="144">
        <v>436</v>
      </c>
      <c r="J5469" s="144">
        <v>545</v>
      </c>
      <c r="K5469" s="144">
        <v>218</v>
      </c>
      <c r="L5469" s="144"/>
      <c r="M5469" s="145" t="s">
        <v>2213</v>
      </c>
      <c r="N5469" s="144" t="s">
        <v>42</v>
      </c>
      <c r="O5469" s="144"/>
      <c r="P5469" s="144" t="s">
        <v>4164</v>
      </c>
      <c r="Q5469" s="144"/>
      <c r="R5469" s="144"/>
      <c r="S5469" s="144"/>
      <c r="T5469" s="144"/>
      <c r="U5469" s="144" t="s">
        <v>11130</v>
      </c>
      <c r="V5469" s="144"/>
      <c r="W5469" s="144"/>
      <c r="X5469" s="144"/>
      <c r="Y5469" s="144"/>
      <c r="Z5469" s="144" t="s">
        <v>11131</v>
      </c>
      <c r="AA5469" s="160">
        <v>1736</v>
      </c>
    </row>
    <row r="5470" spans="1:27" ht="45" customHeight="1" x14ac:dyDescent="0.25">
      <c r="A5470" s="144" t="s">
        <v>11132</v>
      </c>
      <c r="B5470" s="144" t="s">
        <v>4239</v>
      </c>
      <c r="C5470" s="144"/>
      <c r="D5470" s="144"/>
      <c r="E5470" s="144"/>
      <c r="F5470" s="144">
        <v>5</v>
      </c>
      <c r="G5470" s="144"/>
      <c r="H5470" s="144"/>
      <c r="I5470" s="144"/>
      <c r="J5470" s="144"/>
      <c r="K5470" s="144"/>
      <c r="L5470" s="144">
        <v>850</v>
      </c>
      <c r="M5470" s="145" t="s">
        <v>2213</v>
      </c>
      <c r="N5470" s="144" t="s">
        <v>43</v>
      </c>
      <c r="O5470" s="144"/>
      <c r="P5470" s="144" t="s">
        <v>30632</v>
      </c>
      <c r="Q5470" s="144"/>
      <c r="R5470" s="144"/>
      <c r="S5470" s="144" t="s">
        <v>4190</v>
      </c>
      <c r="T5470" s="144" t="s">
        <v>4223</v>
      </c>
      <c r="U5470" s="144" t="s">
        <v>11132</v>
      </c>
      <c r="V5470" s="144"/>
      <c r="W5470" s="144">
        <v>184620</v>
      </c>
      <c r="X5470" s="144" t="s">
        <v>11133</v>
      </c>
      <c r="Y5470" s="144"/>
      <c r="Z5470" s="144" t="s">
        <v>11134</v>
      </c>
      <c r="AA5470" s="160">
        <v>1737</v>
      </c>
    </row>
    <row r="5471" spans="1:27" ht="45" customHeight="1" x14ac:dyDescent="0.25">
      <c r="A5471" s="144" t="s">
        <v>11135</v>
      </c>
      <c r="B5471" s="144" t="s">
        <v>4208</v>
      </c>
      <c r="C5471" s="144">
        <v>5</v>
      </c>
      <c r="D5471" s="144"/>
      <c r="E5471" s="144"/>
      <c r="F5471" s="144">
        <v>1</v>
      </c>
      <c r="G5471" s="144"/>
      <c r="H5471" s="144">
        <v>1199</v>
      </c>
      <c r="I5471" s="144">
        <v>436</v>
      </c>
      <c r="J5471" s="144">
        <v>545</v>
      </c>
      <c r="K5471" s="144">
        <v>218</v>
      </c>
      <c r="L5471" s="144"/>
      <c r="M5471" s="145" t="s">
        <v>2213</v>
      </c>
      <c r="N5471" s="144" t="s">
        <v>33</v>
      </c>
      <c r="O5471" s="144"/>
      <c r="P5471" s="144" t="s">
        <v>2930</v>
      </c>
      <c r="Q5471" s="144"/>
      <c r="R5471" s="144"/>
      <c r="S5471" s="144"/>
      <c r="T5471" s="144"/>
      <c r="U5471" s="144" t="s">
        <v>11135</v>
      </c>
      <c r="V5471" s="144"/>
      <c r="W5471" s="144">
        <v>156005</v>
      </c>
      <c r="X5471" s="144" t="s">
        <v>11136</v>
      </c>
      <c r="Y5471" s="144" t="s">
        <v>11137</v>
      </c>
      <c r="Z5471" s="144" t="s">
        <v>11138</v>
      </c>
      <c r="AA5471" s="160">
        <v>1738</v>
      </c>
    </row>
    <row r="5472" spans="1:27" ht="45" customHeight="1" x14ac:dyDescent="0.25">
      <c r="A5472" s="144" t="s">
        <v>16487</v>
      </c>
      <c r="B5472" s="144" t="s">
        <v>4205</v>
      </c>
      <c r="C5472" s="144">
        <v>16</v>
      </c>
      <c r="D5472" s="144"/>
      <c r="E5472" s="144"/>
      <c r="F5472" s="144">
        <v>1</v>
      </c>
      <c r="G5472" s="144">
        <v>113</v>
      </c>
      <c r="H5472" s="144"/>
      <c r="I5472" s="144"/>
      <c r="J5472" s="144"/>
      <c r="K5472" s="144"/>
      <c r="L5472" s="144"/>
      <c r="M5472" s="145" t="s">
        <v>2213</v>
      </c>
      <c r="N5472" s="144" t="s">
        <v>84</v>
      </c>
      <c r="O5472" s="144"/>
      <c r="P5472" s="144" t="s">
        <v>13890</v>
      </c>
      <c r="Q5472" s="144"/>
      <c r="R5472" s="144"/>
      <c r="S5472" s="144"/>
      <c r="T5472" s="144"/>
      <c r="U5472" s="144" t="s">
        <v>16487</v>
      </c>
      <c r="V5472" s="144"/>
      <c r="W5472" s="144">
        <v>301840</v>
      </c>
      <c r="X5472" s="144" t="s">
        <v>16488</v>
      </c>
      <c r="Y5472" s="144" t="s">
        <v>16489</v>
      </c>
      <c r="Z5472" s="144" t="s">
        <v>16490</v>
      </c>
      <c r="AA5472" s="160">
        <v>4121</v>
      </c>
    </row>
    <row r="5473" spans="1:27" ht="45" customHeight="1" x14ac:dyDescent="0.25">
      <c r="A5473" s="144" t="s">
        <v>11139</v>
      </c>
      <c r="B5473" s="144" t="s">
        <v>4205</v>
      </c>
      <c r="C5473" s="144"/>
      <c r="D5473" s="144" t="s">
        <v>7239</v>
      </c>
      <c r="E5473" s="144"/>
      <c r="F5473" s="144">
        <v>1</v>
      </c>
      <c r="G5473" s="144">
        <v>200</v>
      </c>
      <c r="H5473" s="144"/>
      <c r="I5473" s="144"/>
      <c r="J5473" s="144"/>
      <c r="K5473" s="144"/>
      <c r="L5473" s="144"/>
      <c r="M5473" s="145" t="s">
        <v>2213</v>
      </c>
      <c r="N5473" s="144" t="s">
        <v>76</v>
      </c>
      <c r="O5473" s="144"/>
      <c r="P5473" s="144" t="s">
        <v>3303</v>
      </c>
      <c r="Q5473" s="144"/>
      <c r="R5473" s="144"/>
      <c r="S5473" s="144" t="s">
        <v>4191</v>
      </c>
      <c r="T5473" s="144" t="s">
        <v>8014</v>
      </c>
      <c r="U5473" s="144" t="s">
        <v>11139</v>
      </c>
      <c r="V5473" s="144"/>
      <c r="W5473" s="144">
        <v>413222</v>
      </c>
      <c r="X5473" s="144"/>
      <c r="Y5473" s="144"/>
      <c r="Z5473" s="144" t="s">
        <v>11140</v>
      </c>
      <c r="AA5473" s="161">
        <v>1739</v>
      </c>
    </row>
    <row r="5474" spans="1:27" ht="45" customHeight="1" x14ac:dyDescent="0.25">
      <c r="A5474" s="144" t="s">
        <v>11141</v>
      </c>
      <c r="B5474" s="144" t="s">
        <v>4233</v>
      </c>
      <c r="C5474" s="144"/>
      <c r="D5474" s="144"/>
      <c r="E5474" s="144"/>
      <c r="F5474" s="144">
        <v>2</v>
      </c>
      <c r="G5474" s="144"/>
      <c r="H5474" s="144"/>
      <c r="I5474" s="144"/>
      <c r="J5474" s="144"/>
      <c r="K5474" s="144"/>
      <c r="L5474" s="144">
        <v>50</v>
      </c>
      <c r="M5474" s="145" t="s">
        <v>2213</v>
      </c>
      <c r="N5474" s="144" t="s">
        <v>76</v>
      </c>
      <c r="O5474" s="144"/>
      <c r="P5474" s="144" t="s">
        <v>3033</v>
      </c>
      <c r="Q5474" s="144"/>
      <c r="R5474" s="144"/>
      <c r="S5474" s="144" t="s">
        <v>4190</v>
      </c>
      <c r="T5474" s="144" t="s">
        <v>11142</v>
      </c>
      <c r="U5474" s="144" t="s">
        <v>11141</v>
      </c>
      <c r="V5474" s="144"/>
      <c r="W5474" s="144">
        <v>413900</v>
      </c>
      <c r="X5474" s="144" t="s">
        <v>21336</v>
      </c>
      <c r="Y5474" s="151" t="s">
        <v>11143</v>
      </c>
      <c r="Z5474" s="144" t="s">
        <v>11144</v>
      </c>
      <c r="AA5474" s="160">
        <v>1740</v>
      </c>
    </row>
    <row r="5475" spans="1:27" ht="45" customHeight="1" x14ac:dyDescent="0.25">
      <c r="A5475" s="144" t="s">
        <v>11141</v>
      </c>
      <c r="B5475" s="144" t="s">
        <v>15409</v>
      </c>
      <c r="C5475" s="144">
        <v>25</v>
      </c>
      <c r="D5475" s="144" t="s">
        <v>13003</v>
      </c>
      <c r="E5475" s="144"/>
      <c r="F5475" s="144">
        <v>1</v>
      </c>
      <c r="G5475" s="144"/>
      <c r="H5475" s="144">
        <v>850</v>
      </c>
      <c r="I5475" s="144">
        <v>400</v>
      </c>
      <c r="J5475" s="144">
        <v>400</v>
      </c>
      <c r="K5475" s="144">
        <v>50</v>
      </c>
      <c r="L5475" s="144"/>
      <c r="M5475" s="145" t="s">
        <v>2213</v>
      </c>
      <c r="N5475" s="144" t="s">
        <v>42</v>
      </c>
      <c r="O5475" s="144"/>
      <c r="P5475" s="144" t="s">
        <v>4164</v>
      </c>
      <c r="Q5475" s="144"/>
      <c r="R5475" s="144"/>
      <c r="S5475" s="144"/>
      <c r="T5475" s="144"/>
      <c r="U5475" s="144" t="s">
        <v>11141</v>
      </c>
      <c r="V5475" s="144"/>
      <c r="W5475" s="144">
        <v>141401</v>
      </c>
      <c r="X5475" s="144" t="s">
        <v>21337</v>
      </c>
      <c r="Y5475" s="144" t="s">
        <v>21339</v>
      </c>
      <c r="Z5475" s="144" t="s">
        <v>21338</v>
      </c>
      <c r="AA5475" s="160">
        <v>4628</v>
      </c>
    </row>
    <row r="5476" spans="1:27" ht="45" customHeight="1" x14ac:dyDescent="0.25">
      <c r="A5476" s="144" t="s">
        <v>13092</v>
      </c>
      <c r="B5476" s="144" t="s">
        <v>13093</v>
      </c>
      <c r="C5476" s="144">
        <v>7</v>
      </c>
      <c r="D5476" s="144"/>
      <c r="E5476" s="144"/>
      <c r="F5476" s="144">
        <v>1</v>
      </c>
      <c r="G5476" s="144"/>
      <c r="H5476" s="144">
        <v>1199</v>
      </c>
      <c r="I5476" s="144">
        <v>436</v>
      </c>
      <c r="J5476" s="144">
        <v>545</v>
      </c>
      <c r="K5476" s="144">
        <v>218</v>
      </c>
      <c r="L5476" s="144"/>
      <c r="M5476" s="145" t="s">
        <v>2213</v>
      </c>
      <c r="N5476" s="144" t="s">
        <v>84</v>
      </c>
      <c r="O5476" s="144"/>
      <c r="P5476" s="144" t="s">
        <v>3652</v>
      </c>
      <c r="Q5476" s="144"/>
      <c r="R5476" s="144"/>
      <c r="S5476" s="144"/>
      <c r="T5476" s="144"/>
      <c r="U5476" s="144" t="s">
        <v>13092</v>
      </c>
      <c r="V5476" s="144"/>
      <c r="W5476" s="144"/>
      <c r="X5476" s="144"/>
      <c r="Y5476" s="167"/>
      <c r="Z5476" s="148"/>
      <c r="AA5476" s="160">
        <v>3327</v>
      </c>
    </row>
    <row r="5477" spans="1:27" ht="45" customHeight="1" x14ac:dyDescent="0.25">
      <c r="A5477" s="144" t="s">
        <v>13092</v>
      </c>
      <c r="B5477" s="144" t="s">
        <v>13093</v>
      </c>
      <c r="C5477" s="144">
        <v>7</v>
      </c>
      <c r="D5477" s="144"/>
      <c r="E5477" s="144" t="s">
        <v>13094</v>
      </c>
      <c r="F5477" s="144">
        <v>1</v>
      </c>
      <c r="G5477" s="144"/>
      <c r="H5477" s="144">
        <v>1199</v>
      </c>
      <c r="I5477" s="144">
        <v>436</v>
      </c>
      <c r="J5477" s="144">
        <v>545</v>
      </c>
      <c r="K5477" s="144">
        <v>218</v>
      </c>
      <c r="L5477" s="144"/>
      <c r="M5477" s="145" t="s">
        <v>2213</v>
      </c>
      <c r="N5477" s="144" t="s">
        <v>84</v>
      </c>
      <c r="O5477" s="144"/>
      <c r="P5477" s="144" t="s">
        <v>3652</v>
      </c>
      <c r="Q5477" s="145"/>
      <c r="R5477" s="144"/>
      <c r="S5477" s="144"/>
      <c r="T5477" s="144"/>
      <c r="U5477" s="144" t="s">
        <v>13092</v>
      </c>
      <c r="V5477" s="144" t="s">
        <v>13092</v>
      </c>
      <c r="W5477" s="144"/>
      <c r="X5477" s="144" t="s">
        <v>13341</v>
      </c>
      <c r="Y5477" s="144" t="s">
        <v>13095</v>
      </c>
      <c r="Z5477" s="144" t="s">
        <v>12267</v>
      </c>
      <c r="AA5477" s="160">
        <v>1741</v>
      </c>
    </row>
    <row r="5478" spans="1:27" ht="45" customHeight="1" x14ac:dyDescent="0.25">
      <c r="A5478" s="144" t="s">
        <v>11145</v>
      </c>
      <c r="B5478" s="144" t="s">
        <v>4215</v>
      </c>
      <c r="C5478" s="144">
        <v>24</v>
      </c>
      <c r="D5478" s="144"/>
      <c r="E5478" s="144"/>
      <c r="F5478" s="144">
        <v>1</v>
      </c>
      <c r="G5478" s="144"/>
      <c r="H5478" s="144">
        <v>1799</v>
      </c>
      <c r="I5478" s="144">
        <v>654</v>
      </c>
      <c r="J5478" s="144">
        <v>818</v>
      </c>
      <c r="K5478" s="144">
        <v>327</v>
      </c>
      <c r="L5478" s="144"/>
      <c r="M5478" s="145" t="s">
        <v>2213</v>
      </c>
      <c r="N5478" s="144" t="s">
        <v>42</v>
      </c>
      <c r="O5478" s="144"/>
      <c r="P5478" s="144" t="s">
        <v>16611</v>
      </c>
      <c r="Q5478" s="144"/>
      <c r="R5478" s="144"/>
      <c r="S5478" s="144"/>
      <c r="T5478" s="144"/>
      <c r="U5478" s="144" t="s">
        <v>11145</v>
      </c>
      <c r="V5478" s="144"/>
      <c r="W5478" s="144">
        <v>140009</v>
      </c>
      <c r="X5478" s="144" t="s">
        <v>11146</v>
      </c>
      <c r="Y5478" s="144"/>
      <c r="Z5478" s="144"/>
      <c r="AA5478" s="161">
        <v>1742</v>
      </c>
    </row>
    <row r="5479" spans="1:27" ht="45" customHeight="1" x14ac:dyDescent="0.25">
      <c r="A5479" s="144" t="s">
        <v>11147</v>
      </c>
      <c r="B5479" s="144" t="s">
        <v>4205</v>
      </c>
      <c r="C5479" s="144"/>
      <c r="D5479" s="144" t="s">
        <v>4757</v>
      </c>
      <c r="E5479" s="144"/>
      <c r="F5479" s="144">
        <v>1</v>
      </c>
      <c r="G5479" s="144">
        <v>129</v>
      </c>
      <c r="H5479" s="144"/>
      <c r="I5479" s="144"/>
      <c r="J5479" s="144"/>
      <c r="K5479" s="144"/>
      <c r="L5479" s="144"/>
      <c r="M5479" s="145" t="s">
        <v>2213</v>
      </c>
      <c r="N5479" s="144" t="s">
        <v>32</v>
      </c>
      <c r="O5479" s="144"/>
      <c r="P5479" s="144" t="s">
        <v>3941</v>
      </c>
      <c r="Q5479" s="144" t="s">
        <v>4185</v>
      </c>
      <c r="R5479" s="144" t="s">
        <v>16491</v>
      </c>
      <c r="S5479" s="144" t="s">
        <v>4190</v>
      </c>
      <c r="T5479" s="144" t="s">
        <v>11148</v>
      </c>
      <c r="U5479" s="144" t="s">
        <v>11147</v>
      </c>
      <c r="V5479" s="144"/>
      <c r="W5479" s="144">
        <v>612040</v>
      </c>
      <c r="X5479" s="144" t="s">
        <v>11149</v>
      </c>
      <c r="Y5479" s="144" t="s">
        <v>15965</v>
      </c>
      <c r="Z5479" s="144" t="s">
        <v>15966</v>
      </c>
      <c r="AA5479" s="161">
        <v>1743</v>
      </c>
    </row>
    <row r="5480" spans="1:27" ht="45" customHeight="1" x14ac:dyDescent="0.25">
      <c r="A5480" s="144" t="s">
        <v>15967</v>
      </c>
      <c r="B5480" s="144" t="s">
        <v>15532</v>
      </c>
      <c r="C5480" s="144"/>
      <c r="D5480" s="144"/>
      <c r="E5480" s="144"/>
      <c r="F5480" s="144">
        <v>2</v>
      </c>
      <c r="G5480" s="144"/>
      <c r="H5480" s="144"/>
      <c r="I5480" s="144"/>
      <c r="J5480" s="144"/>
      <c r="K5480" s="144"/>
      <c r="L5480" s="144">
        <v>500</v>
      </c>
      <c r="M5480" s="145" t="s">
        <v>2213</v>
      </c>
      <c r="N5480" s="144" t="s">
        <v>31</v>
      </c>
      <c r="O5480" s="144"/>
      <c r="P5480" s="144" t="s">
        <v>13861</v>
      </c>
      <c r="Q5480" s="144"/>
      <c r="R5480" s="144"/>
      <c r="S5480" s="144"/>
      <c r="T5480" s="144"/>
      <c r="U5480" s="144" t="s">
        <v>15967</v>
      </c>
      <c r="V5480" s="144"/>
      <c r="W5480" s="144">
        <v>652470</v>
      </c>
      <c r="X5480" s="144" t="s">
        <v>13463</v>
      </c>
      <c r="Y5480" s="144" t="s">
        <v>15968</v>
      </c>
      <c r="Z5480" s="144" t="s">
        <v>15969</v>
      </c>
      <c r="AA5480" s="160">
        <v>3937</v>
      </c>
    </row>
    <row r="5481" spans="1:27" ht="45" customHeight="1" x14ac:dyDescent="0.25">
      <c r="A5481" s="144" t="s">
        <v>11150</v>
      </c>
      <c r="B5481" s="144" t="s">
        <v>4208</v>
      </c>
      <c r="C5481" s="144"/>
      <c r="D5481" s="144"/>
      <c r="E5481" s="144"/>
      <c r="F5481" s="144">
        <v>1</v>
      </c>
      <c r="G5481" s="144"/>
      <c r="H5481" s="144">
        <v>1799</v>
      </c>
      <c r="I5481" s="144">
        <v>654</v>
      </c>
      <c r="J5481" s="144">
        <v>818</v>
      </c>
      <c r="K5481" s="144">
        <v>327</v>
      </c>
      <c r="L5481" s="144"/>
      <c r="M5481" s="145" t="s">
        <v>2213</v>
      </c>
      <c r="N5481" s="144" t="s">
        <v>33</v>
      </c>
      <c r="O5481" s="144"/>
      <c r="P5481" s="144" t="s">
        <v>3701</v>
      </c>
      <c r="Q5481" s="144"/>
      <c r="R5481" s="144"/>
      <c r="S5481" s="144" t="s">
        <v>4189</v>
      </c>
      <c r="T5481" s="144" t="s">
        <v>11151</v>
      </c>
      <c r="U5481" s="144" t="s">
        <v>11150</v>
      </c>
      <c r="V5481" s="144"/>
      <c r="W5481" s="144">
        <v>157170</v>
      </c>
      <c r="X5481" s="144" t="s">
        <v>11152</v>
      </c>
      <c r="Y5481" s="144" t="s">
        <v>11153</v>
      </c>
      <c r="Z5481" s="144" t="s">
        <v>11154</v>
      </c>
      <c r="AA5481" s="161">
        <v>1744</v>
      </c>
    </row>
    <row r="5482" spans="1:27" ht="45" customHeight="1" x14ac:dyDescent="0.25">
      <c r="A5482" s="144" t="s">
        <v>15046</v>
      </c>
      <c r="B5482" s="144" t="s">
        <v>15970</v>
      </c>
      <c r="C5482" s="144">
        <v>4</v>
      </c>
      <c r="D5482" s="144"/>
      <c r="E5482" s="144"/>
      <c r="F5482" s="144">
        <v>1</v>
      </c>
      <c r="G5482" s="144">
        <v>250</v>
      </c>
      <c r="H5482" s="144"/>
      <c r="I5482" s="144"/>
      <c r="J5482" s="144"/>
      <c r="K5482" s="144"/>
      <c r="L5482" s="144"/>
      <c r="M5482" s="145" t="s">
        <v>2213</v>
      </c>
      <c r="N5482" s="144" t="s">
        <v>75</v>
      </c>
      <c r="O5482" s="144"/>
      <c r="P5482" s="144" t="s">
        <v>3208</v>
      </c>
      <c r="Q5482" s="144"/>
      <c r="R5482" s="144"/>
      <c r="S5482" s="144" t="s">
        <v>4189</v>
      </c>
      <c r="T5482" s="144" t="s">
        <v>15047</v>
      </c>
      <c r="U5482" s="144" t="s">
        <v>15046</v>
      </c>
      <c r="V5482" s="144"/>
      <c r="W5482" s="144">
        <v>198412</v>
      </c>
      <c r="X5482" s="144" t="s">
        <v>15048</v>
      </c>
      <c r="Y5482" s="144" t="s">
        <v>15971</v>
      </c>
      <c r="Z5482" s="144" t="s">
        <v>15049</v>
      </c>
      <c r="AA5482" s="161">
        <v>3423</v>
      </c>
    </row>
    <row r="5483" spans="1:27" ht="45" customHeight="1" x14ac:dyDescent="0.25">
      <c r="A5483" s="144" t="s">
        <v>13795</v>
      </c>
      <c r="B5483" s="144" t="s">
        <v>31394</v>
      </c>
      <c r="C5483" s="144"/>
      <c r="D5483" s="144"/>
      <c r="E5483" s="144"/>
      <c r="F5483" s="144">
        <v>1</v>
      </c>
      <c r="G5483" s="144"/>
      <c r="H5483" s="144">
        <v>22</v>
      </c>
      <c r="I5483" s="144">
        <v>11</v>
      </c>
      <c r="J5483" s="144">
        <v>11</v>
      </c>
      <c r="K5483" s="144"/>
      <c r="L5483" s="144"/>
      <c r="M5483" s="145" t="s">
        <v>2213</v>
      </c>
      <c r="N5483" s="144" t="s">
        <v>21</v>
      </c>
      <c r="O5483" s="144"/>
      <c r="P5483" s="144" t="s">
        <v>2306</v>
      </c>
      <c r="Q5483" s="144"/>
      <c r="R5483" s="144"/>
      <c r="S5483" s="144" t="s">
        <v>4193</v>
      </c>
      <c r="T5483" s="144" t="s">
        <v>13796</v>
      </c>
      <c r="U5483" s="144" t="s">
        <v>13795</v>
      </c>
      <c r="V5483" s="144"/>
      <c r="W5483" s="144">
        <v>403265</v>
      </c>
      <c r="X5483" s="144" t="s">
        <v>21340</v>
      </c>
      <c r="Y5483" s="144" t="s">
        <v>13797</v>
      </c>
      <c r="Z5483" s="144" t="s">
        <v>13798</v>
      </c>
      <c r="AA5483" s="160">
        <v>1745</v>
      </c>
    </row>
    <row r="5484" spans="1:27" ht="45" customHeight="1" x14ac:dyDescent="0.25">
      <c r="A5484" s="144" t="s">
        <v>11155</v>
      </c>
      <c r="B5484" s="144" t="s">
        <v>15377</v>
      </c>
      <c r="C5484" s="144">
        <v>83</v>
      </c>
      <c r="D5484" s="144" t="s">
        <v>5795</v>
      </c>
      <c r="E5484" s="144"/>
      <c r="F5484" s="144">
        <v>1</v>
      </c>
      <c r="G5484" s="144">
        <v>179</v>
      </c>
      <c r="H5484" s="144"/>
      <c r="I5484" s="144"/>
      <c r="J5484" s="144"/>
      <c r="K5484" s="144"/>
      <c r="L5484" s="144"/>
      <c r="M5484" s="145" t="s">
        <v>2213</v>
      </c>
      <c r="N5484" s="144" t="s">
        <v>90</v>
      </c>
      <c r="O5484" s="144"/>
      <c r="P5484" s="144" t="s">
        <v>30649</v>
      </c>
      <c r="Q5484" s="144"/>
      <c r="R5484" s="144"/>
      <c r="S5484" s="144"/>
      <c r="T5484" s="144"/>
      <c r="U5484" s="144" t="s">
        <v>11155</v>
      </c>
      <c r="V5484" s="144"/>
      <c r="W5484" s="144">
        <v>428029</v>
      </c>
      <c r="X5484" s="144" t="s">
        <v>24408</v>
      </c>
      <c r="Y5484" s="144" t="s">
        <v>11156</v>
      </c>
      <c r="Z5484" s="144" t="s">
        <v>24409</v>
      </c>
      <c r="AA5484" s="160">
        <v>1746</v>
      </c>
    </row>
    <row r="5485" spans="1:27" ht="45" customHeight="1" x14ac:dyDescent="0.25">
      <c r="A5485" s="144" t="s">
        <v>11157</v>
      </c>
      <c r="B5485" s="144" t="s">
        <v>4233</v>
      </c>
      <c r="C5485" s="144"/>
      <c r="D5485" s="144" t="s">
        <v>11158</v>
      </c>
      <c r="E5485" s="144"/>
      <c r="F5485" s="144">
        <v>2</v>
      </c>
      <c r="G5485" s="144"/>
      <c r="H5485" s="144"/>
      <c r="I5485" s="144"/>
      <c r="J5485" s="144"/>
      <c r="K5485" s="144"/>
      <c r="L5485" s="144">
        <v>150</v>
      </c>
      <c r="M5485" s="145" t="s">
        <v>2213</v>
      </c>
      <c r="N5485" s="144" t="s">
        <v>31</v>
      </c>
      <c r="O5485" s="144"/>
      <c r="P5485" s="144" t="s">
        <v>13886</v>
      </c>
      <c r="Q5485" s="144"/>
      <c r="R5485" s="144"/>
      <c r="S5485" s="144" t="s">
        <v>4189</v>
      </c>
      <c r="T5485" s="144" t="s">
        <v>11159</v>
      </c>
      <c r="U5485" s="144" t="s">
        <v>11157</v>
      </c>
      <c r="V5485" s="144"/>
      <c r="W5485" s="144">
        <v>652560</v>
      </c>
      <c r="X5485" s="144" t="s">
        <v>11160</v>
      </c>
      <c r="Y5485" s="144" t="s">
        <v>11161</v>
      </c>
      <c r="Z5485" s="144" t="s">
        <v>11162</v>
      </c>
      <c r="AA5485" s="160">
        <v>1747</v>
      </c>
    </row>
    <row r="5486" spans="1:27" ht="45" customHeight="1" x14ac:dyDescent="0.25">
      <c r="A5486" s="144" t="s">
        <v>17342</v>
      </c>
      <c r="B5486" s="144" t="s">
        <v>17343</v>
      </c>
      <c r="C5486" s="144">
        <v>29</v>
      </c>
      <c r="D5486" s="144" t="s">
        <v>17344</v>
      </c>
      <c r="E5486" s="144"/>
      <c r="F5486" s="144">
        <v>1</v>
      </c>
      <c r="G5486" s="144">
        <v>150</v>
      </c>
      <c r="H5486" s="144"/>
      <c r="I5486" s="144"/>
      <c r="J5486" s="144"/>
      <c r="K5486" s="144"/>
      <c r="L5486" s="144"/>
      <c r="M5486" s="145" t="s">
        <v>2213</v>
      </c>
      <c r="N5486" s="144" t="s">
        <v>42</v>
      </c>
      <c r="O5486" s="144"/>
      <c r="P5486" s="144" t="s">
        <v>17472</v>
      </c>
      <c r="Q5486" s="144"/>
      <c r="R5486" s="144"/>
      <c r="S5486" s="144" t="s">
        <v>4190</v>
      </c>
      <c r="T5486" s="144" t="s">
        <v>7073</v>
      </c>
      <c r="U5486" s="144" t="s">
        <v>17342</v>
      </c>
      <c r="V5486" s="144"/>
      <c r="W5486" s="144">
        <v>141143</v>
      </c>
      <c r="X5486" s="144" t="s">
        <v>21341</v>
      </c>
      <c r="Y5486" s="150" t="s">
        <v>17345</v>
      </c>
      <c r="Z5486" s="144" t="s">
        <v>17346</v>
      </c>
      <c r="AA5486" s="160">
        <v>4316</v>
      </c>
    </row>
    <row r="5487" spans="1:27" ht="45" customHeight="1" x14ac:dyDescent="0.25">
      <c r="A5487" s="144" t="s">
        <v>11163</v>
      </c>
      <c r="B5487" s="144" t="s">
        <v>4208</v>
      </c>
      <c r="C5487" s="144">
        <v>617</v>
      </c>
      <c r="D5487" s="144"/>
      <c r="E5487" s="144"/>
      <c r="F5487" s="144">
        <v>1</v>
      </c>
      <c r="G5487" s="144"/>
      <c r="H5487" s="144">
        <v>1799</v>
      </c>
      <c r="I5487" s="144">
        <v>654</v>
      </c>
      <c r="J5487" s="144">
        <v>818</v>
      </c>
      <c r="K5487" s="144">
        <v>327</v>
      </c>
      <c r="L5487" s="144"/>
      <c r="M5487" s="145" t="s">
        <v>2213</v>
      </c>
      <c r="N5487" s="144" t="s">
        <v>75</v>
      </c>
      <c r="O5487" s="144"/>
      <c r="P5487" s="144" t="s">
        <v>3261</v>
      </c>
      <c r="Q5487" s="144"/>
      <c r="R5487" s="144"/>
      <c r="S5487" s="144"/>
      <c r="T5487" s="144"/>
      <c r="U5487" s="144" t="s">
        <v>11163</v>
      </c>
      <c r="V5487" s="144"/>
      <c r="W5487" s="144">
        <v>197375</v>
      </c>
      <c r="X5487" s="144" t="s">
        <v>11164</v>
      </c>
      <c r="Y5487" s="144" t="s">
        <v>11165</v>
      </c>
      <c r="Z5487" s="144" t="s">
        <v>11166</v>
      </c>
      <c r="AA5487" s="160">
        <v>1748</v>
      </c>
    </row>
    <row r="5488" spans="1:27" ht="45" customHeight="1" x14ac:dyDescent="0.25">
      <c r="A5488" s="144" t="s">
        <v>36990</v>
      </c>
      <c r="B5488" s="144" t="s">
        <v>18325</v>
      </c>
      <c r="C5488" s="144">
        <v>8</v>
      </c>
      <c r="D5488" s="144"/>
      <c r="E5488" s="144"/>
      <c r="F5488" s="144">
        <v>1</v>
      </c>
      <c r="G5488" s="144">
        <v>200</v>
      </c>
      <c r="H5488" s="144"/>
      <c r="I5488" s="144"/>
      <c r="J5488" s="144"/>
      <c r="K5488" s="144"/>
      <c r="L5488" s="144"/>
      <c r="M5488" s="145" t="s">
        <v>2213</v>
      </c>
      <c r="N5488" s="144" t="s">
        <v>18</v>
      </c>
      <c r="O5488" s="144"/>
      <c r="P5488" s="144" t="s">
        <v>17726</v>
      </c>
      <c r="Q5488" s="144"/>
      <c r="R5488" s="144"/>
      <c r="S5488" s="144" t="s">
        <v>4189</v>
      </c>
      <c r="T5488" s="144" t="s">
        <v>5698</v>
      </c>
      <c r="U5488" s="144" t="s">
        <v>36990</v>
      </c>
      <c r="V5488" s="144"/>
      <c r="W5488" s="144">
        <v>309290</v>
      </c>
      <c r="X5488" s="144" t="s">
        <v>36991</v>
      </c>
      <c r="Y5488" s="144" t="s">
        <v>36992</v>
      </c>
      <c r="Z5488" s="144" t="s">
        <v>36993</v>
      </c>
      <c r="AA5488" s="160">
        <v>7846</v>
      </c>
    </row>
    <row r="5489" spans="1:27" ht="45" customHeight="1" x14ac:dyDescent="0.25">
      <c r="A5489" s="144" t="s">
        <v>11167</v>
      </c>
      <c r="B5489" s="144" t="s">
        <v>26809</v>
      </c>
      <c r="C5489" s="144"/>
      <c r="D5489" s="144"/>
      <c r="E5489" s="144"/>
      <c r="F5489" s="144">
        <v>2</v>
      </c>
      <c r="G5489" s="144"/>
      <c r="H5489" s="144"/>
      <c r="I5489" s="144"/>
      <c r="J5489" s="144"/>
      <c r="K5489" s="144"/>
      <c r="L5489" s="144">
        <v>50</v>
      </c>
      <c r="M5489" s="145" t="s">
        <v>2213</v>
      </c>
      <c r="N5489" s="144" t="s">
        <v>18</v>
      </c>
      <c r="O5489" s="144"/>
      <c r="P5489" s="144" t="s">
        <v>3049</v>
      </c>
      <c r="Q5489" s="144" t="s">
        <v>19102</v>
      </c>
      <c r="R5489" s="144" t="s">
        <v>28769</v>
      </c>
      <c r="S5489" s="144" t="s">
        <v>4191</v>
      </c>
      <c r="T5489" s="144" t="s">
        <v>7978</v>
      </c>
      <c r="U5489" s="144" t="s">
        <v>11167</v>
      </c>
      <c r="V5489" s="144"/>
      <c r="W5489" s="144">
        <v>309870</v>
      </c>
      <c r="X5489" s="144" t="s">
        <v>15050</v>
      </c>
      <c r="Y5489" s="144" t="s">
        <v>15051</v>
      </c>
      <c r="Z5489" s="144" t="s">
        <v>15052</v>
      </c>
      <c r="AA5489" s="160">
        <v>1749</v>
      </c>
    </row>
    <row r="5490" spans="1:27" ht="45" customHeight="1" x14ac:dyDescent="0.25">
      <c r="A5490" s="144" t="s">
        <v>32644</v>
      </c>
      <c r="B5490" s="144" t="s">
        <v>32645</v>
      </c>
      <c r="C5490" s="144"/>
      <c r="D5490" s="144"/>
      <c r="E5490" s="144"/>
      <c r="F5490" s="144">
        <v>1</v>
      </c>
      <c r="G5490" s="144"/>
      <c r="H5490" s="144">
        <v>120</v>
      </c>
      <c r="I5490" s="144">
        <v>50</v>
      </c>
      <c r="J5490" s="144">
        <v>50</v>
      </c>
      <c r="K5490" s="144">
        <v>20</v>
      </c>
      <c r="L5490" s="144"/>
      <c r="M5490" s="145" t="s">
        <v>2213</v>
      </c>
      <c r="N5490" s="144" t="s">
        <v>18</v>
      </c>
      <c r="O5490" s="144"/>
      <c r="P5490" s="144" t="s">
        <v>17718</v>
      </c>
      <c r="Q5490" s="144"/>
      <c r="R5490" s="144"/>
      <c r="S5490" s="144" t="s">
        <v>15453</v>
      </c>
      <c r="T5490" s="144" t="s">
        <v>32646</v>
      </c>
      <c r="U5490" s="144" t="s">
        <v>32644</v>
      </c>
      <c r="V5490" s="144"/>
      <c r="W5490" s="144">
        <v>309394</v>
      </c>
      <c r="X5490" s="144" t="s">
        <v>32647</v>
      </c>
      <c r="Y5490" s="144" t="s">
        <v>36994</v>
      </c>
      <c r="Z5490" s="144" t="s">
        <v>36995</v>
      </c>
      <c r="AA5490" s="160">
        <v>7427</v>
      </c>
    </row>
    <row r="5491" spans="1:27" ht="45" customHeight="1" x14ac:dyDescent="0.25">
      <c r="A5491" s="144" t="s">
        <v>26050</v>
      </c>
      <c r="B5491" s="144" t="s">
        <v>20870</v>
      </c>
      <c r="C5491" s="144"/>
      <c r="D5491" s="144"/>
      <c r="E5491" s="144"/>
      <c r="F5491" s="144">
        <v>2</v>
      </c>
      <c r="G5491" s="144"/>
      <c r="H5491" s="144"/>
      <c r="I5491" s="144"/>
      <c r="J5491" s="144"/>
      <c r="K5491" s="144"/>
      <c r="L5491" s="144">
        <v>145</v>
      </c>
      <c r="M5491" s="145" t="s">
        <v>2213</v>
      </c>
      <c r="N5491" s="144" t="s">
        <v>42</v>
      </c>
      <c r="O5491" s="144"/>
      <c r="P5491" s="144" t="s">
        <v>4122</v>
      </c>
      <c r="Q5491" s="144"/>
      <c r="R5491" s="144"/>
      <c r="S5491" s="144"/>
      <c r="T5491" s="144"/>
      <c r="U5491" s="144" t="s">
        <v>26050</v>
      </c>
      <c r="V5491" s="144"/>
      <c r="W5491" s="144">
        <v>143969</v>
      </c>
      <c r="X5491" s="144" t="s">
        <v>20871</v>
      </c>
      <c r="Y5491" s="144" t="s">
        <v>20873</v>
      </c>
      <c r="Z5491" s="144" t="s">
        <v>20872</v>
      </c>
      <c r="AA5491" s="160">
        <v>5417</v>
      </c>
    </row>
    <row r="5492" spans="1:27" ht="45" customHeight="1" x14ac:dyDescent="0.25">
      <c r="A5492" s="144" t="s">
        <v>15972</v>
      </c>
      <c r="B5492" s="144" t="s">
        <v>14963</v>
      </c>
      <c r="C5492" s="144"/>
      <c r="D5492" s="144"/>
      <c r="E5492" s="144"/>
      <c r="F5492" s="144">
        <v>1</v>
      </c>
      <c r="G5492" s="144"/>
      <c r="H5492" s="144">
        <v>64</v>
      </c>
      <c r="I5492" s="144">
        <v>50</v>
      </c>
      <c r="J5492" s="144">
        <v>40</v>
      </c>
      <c r="K5492" s="144">
        <v>30</v>
      </c>
      <c r="L5492" s="144"/>
      <c r="M5492" s="145" t="s">
        <v>2213</v>
      </c>
      <c r="N5492" s="144" t="s">
        <v>28</v>
      </c>
      <c r="O5492" s="144"/>
      <c r="P5492" s="144" t="s">
        <v>2595</v>
      </c>
      <c r="Q5492" s="144"/>
      <c r="R5492" s="144"/>
      <c r="S5492" s="144" t="s">
        <v>4190</v>
      </c>
      <c r="T5492" s="144" t="s">
        <v>15973</v>
      </c>
      <c r="U5492" s="144" t="s">
        <v>15972</v>
      </c>
      <c r="V5492" s="144"/>
      <c r="W5492" s="144">
        <v>238043</v>
      </c>
      <c r="X5492" s="144" t="s">
        <v>15974</v>
      </c>
      <c r="Y5492" s="144" t="s">
        <v>15975</v>
      </c>
      <c r="Z5492" s="144" t="s">
        <v>15976</v>
      </c>
      <c r="AA5492" s="160">
        <v>3908</v>
      </c>
    </row>
    <row r="5493" spans="1:27" ht="45" customHeight="1" x14ac:dyDescent="0.25">
      <c r="A5493" s="144" t="s">
        <v>31395</v>
      </c>
      <c r="B5493" s="144" t="s">
        <v>26051</v>
      </c>
      <c r="C5493" s="144"/>
      <c r="D5493" s="144" t="s">
        <v>33344</v>
      </c>
      <c r="E5493" s="144"/>
      <c r="F5493" s="144">
        <v>1</v>
      </c>
      <c r="G5493" s="144"/>
      <c r="H5493" s="144">
        <v>1000</v>
      </c>
      <c r="I5493" s="144">
        <v>400</v>
      </c>
      <c r="J5493" s="144">
        <v>500</v>
      </c>
      <c r="K5493" s="144">
        <v>100</v>
      </c>
      <c r="L5493" s="144"/>
      <c r="M5493" s="145" t="s">
        <v>2213</v>
      </c>
      <c r="N5493" s="144" t="s">
        <v>18</v>
      </c>
      <c r="O5493" s="144"/>
      <c r="P5493" s="144" t="s">
        <v>2985</v>
      </c>
      <c r="Q5493" s="144"/>
      <c r="R5493" s="144"/>
      <c r="S5493" s="144" t="s">
        <v>4189</v>
      </c>
      <c r="T5493" s="144" t="s">
        <v>11406</v>
      </c>
      <c r="U5493" s="144" t="s">
        <v>31395</v>
      </c>
      <c r="V5493" s="144"/>
      <c r="W5493" s="144">
        <v>309210</v>
      </c>
      <c r="X5493" s="144" t="s">
        <v>15053</v>
      </c>
      <c r="Y5493" s="144" t="s">
        <v>15054</v>
      </c>
      <c r="Z5493" s="144" t="s">
        <v>26052</v>
      </c>
      <c r="AA5493" s="161">
        <v>3856</v>
      </c>
    </row>
    <row r="5494" spans="1:27" ht="45" customHeight="1" x14ac:dyDescent="0.25">
      <c r="A5494" s="144" t="s">
        <v>15977</v>
      </c>
      <c r="B5494" s="144" t="s">
        <v>15978</v>
      </c>
      <c r="C5494" s="144"/>
      <c r="D5494" s="144"/>
      <c r="E5494" s="144"/>
      <c r="F5494" s="144">
        <v>3</v>
      </c>
      <c r="G5494" s="144"/>
      <c r="H5494" s="144"/>
      <c r="I5494" s="144"/>
      <c r="J5494" s="144"/>
      <c r="K5494" s="144"/>
      <c r="L5494" s="144">
        <v>150</v>
      </c>
      <c r="M5494" s="145" t="s">
        <v>2213</v>
      </c>
      <c r="N5494" s="144" t="s">
        <v>53</v>
      </c>
      <c r="O5494" s="144"/>
      <c r="P5494" s="144" t="s">
        <v>2335</v>
      </c>
      <c r="Q5494" s="144"/>
      <c r="R5494" s="144"/>
      <c r="S5494" s="144"/>
      <c r="T5494" s="144"/>
      <c r="U5494" s="144" t="s">
        <v>15977</v>
      </c>
      <c r="V5494" s="144"/>
      <c r="W5494" s="144">
        <v>649000</v>
      </c>
      <c r="X5494" s="144"/>
      <c r="Y5494" s="150"/>
      <c r="Z5494" s="144" t="s">
        <v>15979</v>
      </c>
      <c r="AA5494" s="160">
        <v>3877</v>
      </c>
    </row>
    <row r="5495" spans="1:27" ht="45" customHeight="1" x14ac:dyDescent="0.25">
      <c r="A5495" s="144" t="s">
        <v>27639</v>
      </c>
      <c r="B5495" s="144" t="s">
        <v>27640</v>
      </c>
      <c r="C5495" s="144"/>
      <c r="D5495" s="144"/>
      <c r="E5495" s="144"/>
      <c r="F5495" s="144">
        <v>1</v>
      </c>
      <c r="G5495" s="144">
        <v>22</v>
      </c>
      <c r="H5495" s="144">
        <v>300</v>
      </c>
      <c r="I5495" s="144">
        <v>100</v>
      </c>
      <c r="J5495" s="144">
        <v>150</v>
      </c>
      <c r="K5495" s="144">
        <v>50</v>
      </c>
      <c r="L5495" s="144"/>
      <c r="M5495" s="145" t="s">
        <v>2213</v>
      </c>
      <c r="N5495" s="144" t="s">
        <v>44</v>
      </c>
      <c r="O5495" s="144"/>
      <c r="P5495" s="144" t="s">
        <v>3449</v>
      </c>
      <c r="Q5495" s="144"/>
      <c r="R5495" s="144"/>
      <c r="S5495" s="144" t="s">
        <v>15453</v>
      </c>
      <c r="T5495" s="144" t="s">
        <v>18937</v>
      </c>
      <c r="U5495" s="144" t="s">
        <v>27639</v>
      </c>
      <c r="V5495" s="144"/>
      <c r="W5495" s="144">
        <v>632277</v>
      </c>
      <c r="X5495" s="151" t="s">
        <v>22565</v>
      </c>
      <c r="Y5495" s="151" t="s">
        <v>18938</v>
      </c>
      <c r="Z5495" s="144" t="s">
        <v>27641</v>
      </c>
      <c r="AA5495" s="160">
        <v>5647</v>
      </c>
    </row>
    <row r="5496" spans="1:27" ht="45" customHeight="1" x14ac:dyDescent="0.25">
      <c r="A5496" s="144" t="s">
        <v>33096</v>
      </c>
      <c r="B5496" s="144" t="s">
        <v>33097</v>
      </c>
      <c r="C5496" s="144"/>
      <c r="D5496" s="144"/>
      <c r="E5496" s="144"/>
      <c r="F5496" s="144">
        <v>2</v>
      </c>
      <c r="G5496" s="144"/>
      <c r="H5496" s="144"/>
      <c r="I5496" s="144"/>
      <c r="J5496" s="144"/>
      <c r="K5496" s="144"/>
      <c r="L5496" s="144">
        <v>500</v>
      </c>
      <c r="M5496" s="145" t="s">
        <v>2213</v>
      </c>
      <c r="N5496" s="144" t="s">
        <v>31</v>
      </c>
      <c r="O5496" s="144"/>
      <c r="P5496" s="144" t="s">
        <v>30715</v>
      </c>
      <c r="Q5496" s="144" t="s">
        <v>4190</v>
      </c>
      <c r="R5496" s="144" t="s">
        <v>5214</v>
      </c>
      <c r="S5496" s="144"/>
      <c r="T5496" s="144"/>
      <c r="U5496" s="144" t="s">
        <v>33096</v>
      </c>
      <c r="V5496" s="144"/>
      <c r="W5496" s="144">
        <v>652010</v>
      </c>
      <c r="X5496" s="144" t="s">
        <v>8833</v>
      </c>
      <c r="Y5496" s="144" t="s">
        <v>33098</v>
      </c>
      <c r="Z5496" s="144" t="s">
        <v>33099</v>
      </c>
      <c r="AA5496" s="160">
        <v>488</v>
      </c>
    </row>
    <row r="5497" spans="1:27" ht="45" customHeight="1" x14ac:dyDescent="0.25">
      <c r="A5497" s="144" t="s">
        <v>11168</v>
      </c>
      <c r="B5497" s="144" t="s">
        <v>11169</v>
      </c>
      <c r="C5497" s="144"/>
      <c r="D5497" s="144" t="s">
        <v>11170</v>
      </c>
      <c r="E5497" s="144"/>
      <c r="F5497" s="144">
        <v>2</v>
      </c>
      <c r="G5497" s="144"/>
      <c r="H5497" s="144"/>
      <c r="I5497" s="144"/>
      <c r="J5497" s="144"/>
      <c r="K5497" s="144"/>
      <c r="L5497" s="144">
        <v>150</v>
      </c>
      <c r="M5497" s="145" t="s">
        <v>2213</v>
      </c>
      <c r="N5497" s="144" t="s">
        <v>32</v>
      </c>
      <c r="O5497" s="144"/>
      <c r="P5497" s="144" t="s">
        <v>3117</v>
      </c>
      <c r="Q5497" s="144" t="s">
        <v>4187</v>
      </c>
      <c r="R5497" s="144" t="s">
        <v>4251</v>
      </c>
      <c r="S5497" s="144"/>
      <c r="T5497" s="144"/>
      <c r="U5497" s="144" t="s">
        <v>11168</v>
      </c>
      <c r="V5497" s="144"/>
      <c r="W5497" s="144">
        <v>610021</v>
      </c>
      <c r="X5497" s="144" t="s">
        <v>21342</v>
      </c>
      <c r="Y5497" s="144"/>
      <c r="Z5497" s="144" t="s">
        <v>9278</v>
      </c>
      <c r="AA5497" s="160">
        <v>1751</v>
      </c>
    </row>
    <row r="5498" spans="1:27" ht="45" customHeight="1" x14ac:dyDescent="0.25">
      <c r="A5498" s="144" t="s">
        <v>21343</v>
      </c>
      <c r="B5498" s="144" t="s">
        <v>15949</v>
      </c>
      <c r="C5498" s="144">
        <v>107</v>
      </c>
      <c r="D5498" s="144"/>
      <c r="E5498" s="144"/>
      <c r="F5498" s="144">
        <v>1</v>
      </c>
      <c r="G5498" s="144">
        <v>234</v>
      </c>
      <c r="H5498" s="144"/>
      <c r="I5498" s="144"/>
      <c r="J5498" s="144"/>
      <c r="K5498" s="144"/>
      <c r="L5498" s="144"/>
      <c r="M5498" s="145" t="s">
        <v>2213</v>
      </c>
      <c r="N5498" s="144" t="s">
        <v>39</v>
      </c>
      <c r="O5498" s="144"/>
      <c r="P5498" s="144" t="s">
        <v>3182</v>
      </c>
      <c r="Q5498" s="144"/>
      <c r="R5498" s="144"/>
      <c r="S5498" s="144"/>
      <c r="T5498" s="144"/>
      <c r="U5498" s="144" t="s">
        <v>21343</v>
      </c>
      <c r="V5498" s="144"/>
      <c r="W5498" s="144">
        <v>398001</v>
      </c>
      <c r="X5498" s="144" t="s">
        <v>21344</v>
      </c>
      <c r="Y5498" s="144" t="s">
        <v>21346</v>
      </c>
      <c r="Z5498" s="144" t="s">
        <v>21345</v>
      </c>
      <c r="AA5498" s="160">
        <v>5121</v>
      </c>
    </row>
    <row r="5499" spans="1:27" ht="45" customHeight="1" x14ac:dyDescent="0.25">
      <c r="A5499" s="144" t="s">
        <v>35691</v>
      </c>
      <c r="B5499" s="144" t="s">
        <v>33326</v>
      </c>
      <c r="C5499" s="144">
        <v>2</v>
      </c>
      <c r="D5499" s="144"/>
      <c r="E5499" s="144"/>
      <c r="F5499" s="144">
        <v>1</v>
      </c>
      <c r="G5499" s="144"/>
      <c r="H5499" s="144">
        <v>120</v>
      </c>
      <c r="I5499" s="144">
        <v>50</v>
      </c>
      <c r="J5499" s="144">
        <v>50</v>
      </c>
      <c r="K5499" s="144">
        <v>20</v>
      </c>
      <c r="L5499" s="144"/>
      <c r="M5499" s="145" t="s">
        <v>2213</v>
      </c>
      <c r="N5499" s="144" t="s">
        <v>18</v>
      </c>
      <c r="O5499" s="144"/>
      <c r="P5499" s="144" t="s">
        <v>2446</v>
      </c>
      <c r="Q5499" s="144" t="s">
        <v>4185</v>
      </c>
      <c r="R5499" s="144" t="s">
        <v>36996</v>
      </c>
      <c r="S5499" s="144" t="s">
        <v>4190</v>
      </c>
      <c r="T5499" s="144" t="s">
        <v>13109</v>
      </c>
      <c r="U5499" s="144" t="s">
        <v>35691</v>
      </c>
      <c r="V5499" s="144"/>
      <c r="W5499" s="144">
        <v>308510</v>
      </c>
      <c r="X5499" s="144" t="s">
        <v>35692</v>
      </c>
      <c r="Y5499" s="144" t="s">
        <v>35693</v>
      </c>
      <c r="Z5499" s="144" t="s">
        <v>35694</v>
      </c>
      <c r="AA5499" s="160">
        <v>7557</v>
      </c>
    </row>
    <row r="5500" spans="1:27" ht="45" customHeight="1" x14ac:dyDescent="0.25">
      <c r="A5500" s="144" t="s">
        <v>11173</v>
      </c>
      <c r="B5500" s="144" t="s">
        <v>4208</v>
      </c>
      <c r="C5500" s="144"/>
      <c r="D5500" s="144"/>
      <c r="E5500" s="144"/>
      <c r="F5500" s="144">
        <v>1</v>
      </c>
      <c r="G5500" s="144"/>
      <c r="H5500" s="144">
        <v>798</v>
      </c>
      <c r="I5500" s="144">
        <v>290</v>
      </c>
      <c r="J5500" s="144">
        <v>363</v>
      </c>
      <c r="K5500" s="144">
        <v>145</v>
      </c>
      <c r="L5500" s="144"/>
      <c r="M5500" s="145" t="s">
        <v>2213</v>
      </c>
      <c r="N5500" s="144" t="s">
        <v>65</v>
      </c>
      <c r="O5500" s="144"/>
      <c r="P5500" s="144" t="s">
        <v>3886</v>
      </c>
      <c r="Q5500" s="144"/>
      <c r="R5500" s="144"/>
      <c r="S5500" s="144" t="s">
        <v>4190</v>
      </c>
      <c r="T5500" s="144" t="s">
        <v>11174</v>
      </c>
      <c r="U5500" s="144" t="s">
        <v>11173</v>
      </c>
      <c r="V5500" s="144"/>
      <c r="W5500" s="144">
        <v>678627</v>
      </c>
      <c r="X5500" s="144" t="s">
        <v>13342</v>
      </c>
      <c r="Y5500" s="150" t="s">
        <v>11175</v>
      </c>
      <c r="Z5500" s="144" t="s">
        <v>11176</v>
      </c>
      <c r="AA5500" s="160">
        <v>1753</v>
      </c>
    </row>
    <row r="5501" spans="1:27" ht="45" customHeight="1" x14ac:dyDescent="0.25">
      <c r="A5501" s="144" t="s">
        <v>28770</v>
      </c>
      <c r="B5501" s="144" t="s">
        <v>15377</v>
      </c>
      <c r="C5501" s="144">
        <v>2</v>
      </c>
      <c r="D5501" s="144" t="s">
        <v>4255</v>
      </c>
      <c r="E5501" s="144"/>
      <c r="F5501" s="144">
        <v>1</v>
      </c>
      <c r="G5501" s="144">
        <v>300</v>
      </c>
      <c r="H5501" s="144"/>
      <c r="I5501" s="144"/>
      <c r="J5501" s="144"/>
      <c r="K5501" s="144"/>
      <c r="L5501" s="144"/>
      <c r="M5501" s="145" t="s">
        <v>2213</v>
      </c>
      <c r="N5501" s="144" t="s">
        <v>65</v>
      </c>
      <c r="O5501" s="144"/>
      <c r="P5501" s="144" t="s">
        <v>3084</v>
      </c>
      <c r="Q5501" s="144"/>
      <c r="R5501" s="144"/>
      <c r="S5501" s="144"/>
      <c r="T5501" s="144"/>
      <c r="U5501" s="144" t="s">
        <v>28770</v>
      </c>
      <c r="V5501" s="144"/>
      <c r="W5501" s="144">
        <v>677902</v>
      </c>
      <c r="X5501" s="144" t="s">
        <v>28771</v>
      </c>
      <c r="Y5501" s="144">
        <v>89250000000</v>
      </c>
      <c r="Z5501" s="144" t="s">
        <v>28772</v>
      </c>
      <c r="AA5501" s="160">
        <v>7038</v>
      </c>
    </row>
    <row r="5502" spans="1:27" ht="45" customHeight="1" x14ac:dyDescent="0.25">
      <c r="A5502" s="144" t="s">
        <v>32648</v>
      </c>
      <c r="B5502" s="144" t="s">
        <v>32649</v>
      </c>
      <c r="C5502" s="144">
        <v>27</v>
      </c>
      <c r="D5502" s="144" t="s">
        <v>32650</v>
      </c>
      <c r="E5502" s="144"/>
      <c r="F5502" s="144">
        <v>1</v>
      </c>
      <c r="G5502" s="144"/>
      <c r="H5502" s="144">
        <v>150</v>
      </c>
      <c r="I5502" s="144">
        <v>50</v>
      </c>
      <c r="J5502" s="144">
        <v>80</v>
      </c>
      <c r="K5502" s="144">
        <v>20</v>
      </c>
      <c r="L5502" s="144"/>
      <c r="M5502" s="145" t="s">
        <v>2213</v>
      </c>
      <c r="N5502" s="144" t="s">
        <v>37</v>
      </c>
      <c r="O5502" s="144"/>
      <c r="P5502" s="144" t="s">
        <v>3061</v>
      </c>
      <c r="Q5502" s="144"/>
      <c r="R5502" s="144"/>
      <c r="S5502" s="144"/>
      <c r="T5502" s="144"/>
      <c r="U5502" s="144" t="s">
        <v>32648</v>
      </c>
      <c r="V5502" s="144"/>
      <c r="W5502" s="144">
        <v>305004</v>
      </c>
      <c r="X5502" s="144" t="s">
        <v>32651</v>
      </c>
      <c r="Y5502" s="144" t="s">
        <v>32652</v>
      </c>
      <c r="Z5502" s="144" t="s">
        <v>32653</v>
      </c>
      <c r="AA5502" s="160">
        <v>7267</v>
      </c>
    </row>
    <row r="5503" spans="1:27" ht="45" customHeight="1" x14ac:dyDescent="0.25">
      <c r="A5503" s="144" t="s">
        <v>26053</v>
      </c>
      <c r="B5503" s="144" t="s">
        <v>15377</v>
      </c>
      <c r="C5503" s="144">
        <v>35</v>
      </c>
      <c r="D5503" s="144"/>
      <c r="E5503" s="144"/>
      <c r="F5503" s="144">
        <v>1</v>
      </c>
      <c r="G5503" s="144">
        <v>200</v>
      </c>
      <c r="H5503" s="144"/>
      <c r="I5503" s="144"/>
      <c r="J5503" s="144"/>
      <c r="K5503" s="144"/>
      <c r="L5503" s="144"/>
      <c r="M5503" s="145" t="s">
        <v>2213</v>
      </c>
      <c r="N5503" s="144" t="s">
        <v>42</v>
      </c>
      <c r="O5503" s="144"/>
      <c r="P5503" s="144" t="s">
        <v>17471</v>
      </c>
      <c r="Q5503" s="144"/>
      <c r="R5503" s="144"/>
      <c r="S5503" s="144" t="s">
        <v>4189</v>
      </c>
      <c r="T5503" s="144" t="s">
        <v>10555</v>
      </c>
      <c r="U5503" s="144" t="s">
        <v>26053</v>
      </c>
      <c r="V5503" s="144"/>
      <c r="W5503" s="144">
        <v>142412</v>
      </c>
      <c r="X5503" s="144" t="s">
        <v>26054</v>
      </c>
      <c r="Y5503" s="144">
        <v>90000000000</v>
      </c>
      <c r="Z5503" s="144" t="s">
        <v>26055</v>
      </c>
      <c r="AA5503" s="160">
        <v>6574</v>
      </c>
    </row>
    <row r="5504" spans="1:27" ht="45" customHeight="1" x14ac:dyDescent="0.25">
      <c r="A5504" s="144" t="s">
        <v>13935</v>
      </c>
      <c r="B5504" s="144" t="s">
        <v>4208</v>
      </c>
      <c r="C5504" s="144">
        <v>83</v>
      </c>
      <c r="D5504" s="144"/>
      <c r="E5504" s="144"/>
      <c r="F5504" s="144">
        <v>1</v>
      </c>
      <c r="G5504" s="144"/>
      <c r="H5504" s="144">
        <v>556</v>
      </c>
      <c r="I5504" s="144">
        <v>267</v>
      </c>
      <c r="J5504" s="144">
        <v>236</v>
      </c>
      <c r="K5504" s="144">
        <v>53</v>
      </c>
      <c r="L5504" s="144"/>
      <c r="M5504" s="145" t="s">
        <v>2213</v>
      </c>
      <c r="N5504" s="144" t="s">
        <v>74</v>
      </c>
      <c r="O5504" s="144"/>
      <c r="P5504" s="144" t="s">
        <v>3785</v>
      </c>
      <c r="Q5504" s="144"/>
      <c r="R5504" s="144"/>
      <c r="S5504" s="144"/>
      <c r="T5504" s="144"/>
      <c r="U5504" s="144" t="s">
        <v>13935</v>
      </c>
      <c r="V5504" s="144"/>
      <c r="W5504" s="144">
        <v>443009</v>
      </c>
      <c r="X5504" s="144" t="s">
        <v>21347</v>
      </c>
      <c r="Y5504" s="144" t="s">
        <v>13936</v>
      </c>
      <c r="Z5504" s="144" t="s">
        <v>13937</v>
      </c>
      <c r="AA5504" s="160">
        <v>1754</v>
      </c>
    </row>
    <row r="5505" spans="1:31" ht="45" customHeight="1" x14ac:dyDescent="0.25">
      <c r="A5505" s="144" t="s">
        <v>11177</v>
      </c>
      <c r="B5505" s="144" t="s">
        <v>4208</v>
      </c>
      <c r="C5505" s="144">
        <v>56</v>
      </c>
      <c r="D5505" s="144"/>
      <c r="E5505" s="144"/>
      <c r="F5505" s="144">
        <v>1</v>
      </c>
      <c r="G5505" s="144"/>
      <c r="H5505" s="144">
        <v>1199</v>
      </c>
      <c r="I5505" s="144">
        <v>436</v>
      </c>
      <c r="J5505" s="144">
        <v>545</v>
      </c>
      <c r="K5505" s="144">
        <v>218</v>
      </c>
      <c r="L5505" s="144"/>
      <c r="M5505" s="145" t="s">
        <v>2213</v>
      </c>
      <c r="N5505" s="144" t="s">
        <v>44</v>
      </c>
      <c r="O5505" s="144"/>
      <c r="P5505" s="144" t="s">
        <v>3588</v>
      </c>
      <c r="Q5505" s="144"/>
      <c r="R5505" s="144"/>
      <c r="S5505" s="144"/>
      <c r="T5505" s="144"/>
      <c r="U5505" s="144" t="s">
        <v>11177</v>
      </c>
      <c r="V5505" s="144"/>
      <c r="W5505" s="144">
        <v>630032</v>
      </c>
      <c r="X5505" s="144" t="s">
        <v>11178</v>
      </c>
      <c r="Y5505" s="144" t="s">
        <v>11179</v>
      </c>
      <c r="Z5505" s="144"/>
      <c r="AA5505" s="161">
        <v>1755</v>
      </c>
    </row>
    <row r="5506" spans="1:31" ht="45" customHeight="1" x14ac:dyDescent="0.25">
      <c r="A5506" s="144" t="s">
        <v>26056</v>
      </c>
      <c r="B5506" s="144" t="s">
        <v>15551</v>
      </c>
      <c r="C5506" s="144">
        <v>17</v>
      </c>
      <c r="D5506" s="144"/>
      <c r="E5506" s="144"/>
      <c r="F5506" s="144">
        <v>1</v>
      </c>
      <c r="G5506" s="144"/>
      <c r="H5506" s="144">
        <v>650</v>
      </c>
      <c r="I5506" s="144">
        <v>300</v>
      </c>
      <c r="J5506" s="144">
        <v>300</v>
      </c>
      <c r="K5506" s="144">
        <v>50</v>
      </c>
      <c r="L5506" s="144"/>
      <c r="M5506" s="145" t="s">
        <v>2213</v>
      </c>
      <c r="N5506" s="144" t="s">
        <v>54</v>
      </c>
      <c r="O5506" s="144"/>
      <c r="P5506" s="144" t="s">
        <v>3074</v>
      </c>
      <c r="Q5506" s="144"/>
      <c r="R5506" s="144"/>
      <c r="S5506" s="144" t="s">
        <v>4189</v>
      </c>
      <c r="T5506" s="144" t="s">
        <v>8150</v>
      </c>
      <c r="U5506" s="144" t="s">
        <v>26056</v>
      </c>
      <c r="V5506" s="144"/>
      <c r="W5506" s="144">
        <v>453500</v>
      </c>
      <c r="X5506" s="144" t="s">
        <v>26057</v>
      </c>
      <c r="Y5506" s="149" t="s">
        <v>26058</v>
      </c>
      <c r="Z5506" s="144" t="s">
        <v>26059</v>
      </c>
      <c r="AA5506" s="160">
        <v>6546</v>
      </c>
    </row>
    <row r="5507" spans="1:31" ht="45" customHeight="1" x14ac:dyDescent="0.25">
      <c r="A5507" s="144" t="s">
        <v>32654</v>
      </c>
      <c r="B5507" s="144" t="s">
        <v>32655</v>
      </c>
      <c r="C5507" s="144"/>
      <c r="D5507" s="144" t="s">
        <v>36997</v>
      </c>
      <c r="E5507" s="144"/>
      <c r="F5507" s="144">
        <v>1</v>
      </c>
      <c r="G5507" s="144"/>
      <c r="H5507" s="144">
        <v>540</v>
      </c>
      <c r="I5507" s="144">
        <v>250</v>
      </c>
      <c r="J5507" s="144">
        <v>240</v>
      </c>
      <c r="K5507" s="144">
        <v>50</v>
      </c>
      <c r="L5507" s="144"/>
      <c r="M5507" s="145" t="s">
        <v>2213</v>
      </c>
      <c r="N5507" s="144" t="s">
        <v>18</v>
      </c>
      <c r="O5507" s="144"/>
      <c r="P5507" s="144" t="s">
        <v>2545</v>
      </c>
      <c r="Q5507" s="144"/>
      <c r="R5507" s="144"/>
      <c r="S5507" s="144" t="s">
        <v>15453</v>
      </c>
      <c r="T5507" s="144" t="s">
        <v>32195</v>
      </c>
      <c r="U5507" s="144" t="s">
        <v>32654</v>
      </c>
      <c r="V5507" s="144"/>
      <c r="W5507" s="144">
        <v>309926</v>
      </c>
      <c r="X5507" s="144" t="s">
        <v>32656</v>
      </c>
      <c r="Y5507" s="144">
        <v>89210000000</v>
      </c>
      <c r="Z5507" s="144" t="s">
        <v>32657</v>
      </c>
      <c r="AA5507" s="160">
        <v>7269</v>
      </c>
    </row>
    <row r="5508" spans="1:31" ht="45" customHeight="1" x14ac:dyDescent="0.25">
      <c r="A5508" s="144" t="s">
        <v>26060</v>
      </c>
      <c r="B5508" s="144" t="s">
        <v>26061</v>
      </c>
      <c r="C5508" s="144">
        <v>1</v>
      </c>
      <c r="D5508" s="144"/>
      <c r="E5508" s="144"/>
      <c r="F5508" s="144">
        <v>1</v>
      </c>
      <c r="G5508" s="144"/>
      <c r="H5508" s="144">
        <v>470</v>
      </c>
      <c r="I5508" s="144">
        <v>250</v>
      </c>
      <c r="J5508" s="144">
        <v>120</v>
      </c>
      <c r="K5508" s="144">
        <v>100</v>
      </c>
      <c r="L5508" s="144"/>
      <c r="M5508" s="145" t="s">
        <v>2213</v>
      </c>
      <c r="N5508" s="144" t="s">
        <v>82</v>
      </c>
      <c r="O5508" s="144"/>
      <c r="P5508" s="144" t="s">
        <v>30720</v>
      </c>
      <c r="Q5508" s="144"/>
      <c r="R5508" s="144"/>
      <c r="S5508" s="144" t="s">
        <v>4190</v>
      </c>
      <c r="T5508" s="144" t="s">
        <v>25048</v>
      </c>
      <c r="U5508" s="144" t="s">
        <v>26060</v>
      </c>
      <c r="V5508" s="144"/>
      <c r="W5508" s="144">
        <v>171170</v>
      </c>
      <c r="X5508" s="144" t="s">
        <v>26062</v>
      </c>
      <c r="Y5508" s="144" t="s">
        <v>26063</v>
      </c>
      <c r="Z5508" s="144" t="s">
        <v>26064</v>
      </c>
      <c r="AA5508" s="160">
        <v>6365</v>
      </c>
    </row>
    <row r="5509" spans="1:31" ht="45" customHeight="1" x14ac:dyDescent="0.25">
      <c r="A5509" s="144" t="s">
        <v>35695</v>
      </c>
      <c r="B5509" s="144" t="s">
        <v>35696</v>
      </c>
      <c r="C5509" s="144"/>
      <c r="D5509" s="144" t="s">
        <v>35697</v>
      </c>
      <c r="E5509" s="144"/>
      <c r="F5509" s="144">
        <v>3</v>
      </c>
      <c r="G5509" s="144"/>
      <c r="H5509" s="144"/>
      <c r="I5509" s="144"/>
      <c r="J5509" s="144"/>
      <c r="K5509" s="144"/>
      <c r="L5509" s="144">
        <v>150</v>
      </c>
      <c r="M5509" s="145" t="s">
        <v>2213</v>
      </c>
      <c r="N5509" s="144" t="s">
        <v>86</v>
      </c>
      <c r="O5509" s="144"/>
      <c r="P5509" s="144" t="s">
        <v>3568</v>
      </c>
      <c r="Q5509" s="144"/>
      <c r="R5509" s="144"/>
      <c r="S5509" s="144"/>
      <c r="T5509" s="144"/>
      <c r="U5509" s="144" t="s">
        <v>35695</v>
      </c>
      <c r="V5509" s="144"/>
      <c r="W5509" s="144"/>
      <c r="X5509" s="144"/>
      <c r="Y5509" s="144" t="s">
        <v>35698</v>
      </c>
      <c r="Z5509" s="144" t="s">
        <v>35699</v>
      </c>
      <c r="AA5509" s="160">
        <v>7577</v>
      </c>
    </row>
    <row r="5510" spans="1:31" ht="45" customHeight="1" x14ac:dyDescent="0.25">
      <c r="A5510" s="144" t="s">
        <v>28773</v>
      </c>
      <c r="B5510" s="144" t="s">
        <v>28774</v>
      </c>
      <c r="C5510" s="144">
        <v>27</v>
      </c>
      <c r="D5510" s="144"/>
      <c r="E5510" s="144"/>
      <c r="F5510" s="144">
        <v>1</v>
      </c>
      <c r="G5510" s="144">
        <v>200</v>
      </c>
      <c r="H5510" s="144"/>
      <c r="I5510" s="144"/>
      <c r="J5510" s="144"/>
      <c r="K5510" s="144"/>
      <c r="L5510" s="144"/>
      <c r="M5510" s="145" t="s">
        <v>2213</v>
      </c>
      <c r="N5510" s="144" t="s">
        <v>18</v>
      </c>
      <c r="O5510" s="144"/>
      <c r="P5510" s="144" t="s">
        <v>2446</v>
      </c>
      <c r="Q5510" s="144" t="s">
        <v>28025</v>
      </c>
      <c r="R5510" s="144" t="s">
        <v>13109</v>
      </c>
      <c r="S5510" s="144"/>
      <c r="T5510" s="144"/>
      <c r="U5510" s="144" t="s">
        <v>28773</v>
      </c>
      <c r="V5510" s="144"/>
      <c r="W5510" s="144">
        <v>308510</v>
      </c>
      <c r="X5510" s="144" t="s">
        <v>28775</v>
      </c>
      <c r="Y5510" s="149" t="s">
        <v>28776</v>
      </c>
      <c r="Z5510" s="144" t="s">
        <v>28777</v>
      </c>
      <c r="AA5510" s="160">
        <v>6972</v>
      </c>
    </row>
    <row r="5511" spans="1:31" ht="45" customHeight="1" x14ac:dyDescent="0.25">
      <c r="A5511" s="144" t="s">
        <v>21348</v>
      </c>
      <c r="B5511" s="144" t="s">
        <v>15377</v>
      </c>
      <c r="C5511" s="144">
        <v>43</v>
      </c>
      <c r="D5511" s="144"/>
      <c r="E5511" s="144"/>
      <c r="F5511" s="144">
        <v>1</v>
      </c>
      <c r="G5511" s="144">
        <v>340</v>
      </c>
      <c r="H5511" s="144"/>
      <c r="I5511" s="144"/>
      <c r="J5511" s="144"/>
      <c r="K5511" s="144"/>
      <c r="L5511" s="144"/>
      <c r="M5511" s="145" t="s">
        <v>2213</v>
      </c>
      <c r="N5511" s="144" t="s">
        <v>39</v>
      </c>
      <c r="O5511" s="144"/>
      <c r="P5511" s="144" t="s">
        <v>3182</v>
      </c>
      <c r="Q5511" s="144" t="s">
        <v>4188</v>
      </c>
      <c r="R5511" s="144" t="s">
        <v>4284</v>
      </c>
      <c r="S5511" s="144"/>
      <c r="T5511" s="144"/>
      <c r="U5511" s="144" t="s">
        <v>21348</v>
      </c>
      <c r="V5511" s="144"/>
      <c r="W5511" s="144">
        <v>398000</v>
      </c>
      <c r="X5511" s="144" t="s">
        <v>21349</v>
      </c>
      <c r="Y5511" s="150">
        <v>89040000000</v>
      </c>
      <c r="Z5511" s="144" t="s">
        <v>21350</v>
      </c>
      <c r="AA5511" s="160">
        <v>4404</v>
      </c>
    </row>
    <row r="5512" spans="1:31" ht="45" customHeight="1" x14ac:dyDescent="0.25">
      <c r="A5512" s="144" t="s">
        <v>11184</v>
      </c>
      <c r="B5512" s="144" t="s">
        <v>4205</v>
      </c>
      <c r="C5512" s="144">
        <v>66</v>
      </c>
      <c r="D5512" s="144"/>
      <c r="E5512" s="144"/>
      <c r="F5512" s="144">
        <v>1</v>
      </c>
      <c r="G5512" s="144">
        <v>200</v>
      </c>
      <c r="H5512" s="144"/>
      <c r="I5512" s="144"/>
      <c r="J5512" s="144"/>
      <c r="K5512" s="144"/>
      <c r="L5512" s="144"/>
      <c r="M5512" s="145" t="s">
        <v>2213</v>
      </c>
      <c r="N5512" s="144" t="s">
        <v>75</v>
      </c>
      <c r="O5512" s="144"/>
      <c r="P5512" s="144" t="s">
        <v>2567</v>
      </c>
      <c r="Q5512" s="144"/>
      <c r="R5512" s="144"/>
      <c r="S5512" s="144"/>
      <c r="T5512" s="144"/>
      <c r="U5512" s="144" t="s">
        <v>11184</v>
      </c>
      <c r="V5512" s="144"/>
      <c r="W5512" s="144">
        <v>195269</v>
      </c>
      <c r="X5512" s="144" t="s">
        <v>11185</v>
      </c>
      <c r="Y5512" s="144"/>
      <c r="Z5512" s="144"/>
      <c r="AA5512" s="160">
        <v>1757</v>
      </c>
    </row>
    <row r="5513" spans="1:31" ht="45" customHeight="1" x14ac:dyDescent="0.25">
      <c r="A5513" s="144" t="s">
        <v>11186</v>
      </c>
      <c r="B5513" s="144" t="s">
        <v>4205</v>
      </c>
      <c r="C5513" s="144">
        <v>162</v>
      </c>
      <c r="D5513" s="144" t="s">
        <v>4286</v>
      </c>
      <c r="E5513" s="144"/>
      <c r="F5513" s="144">
        <v>1</v>
      </c>
      <c r="G5513" s="144">
        <v>350</v>
      </c>
      <c r="H5513" s="144"/>
      <c r="I5513" s="144"/>
      <c r="J5513" s="144"/>
      <c r="K5513" s="144"/>
      <c r="L5513" s="144"/>
      <c r="M5513" s="145" t="s">
        <v>2213</v>
      </c>
      <c r="N5513" s="144" t="s">
        <v>86</v>
      </c>
      <c r="O5513" s="144"/>
      <c r="P5513" s="144" t="s">
        <v>3568</v>
      </c>
      <c r="Q5513" s="144"/>
      <c r="R5513" s="144"/>
      <c r="S5513" s="144"/>
      <c r="T5513" s="144"/>
      <c r="U5513" s="144" t="s">
        <v>11186</v>
      </c>
      <c r="V5513" s="144"/>
      <c r="W5513" s="144">
        <v>432007</v>
      </c>
      <c r="X5513" s="144" t="s">
        <v>11187</v>
      </c>
      <c r="Y5513" s="144"/>
      <c r="Z5513" s="144"/>
      <c r="AA5513" s="160">
        <v>1758</v>
      </c>
    </row>
    <row r="5514" spans="1:31" ht="45" customHeight="1" x14ac:dyDescent="0.25">
      <c r="A5514" s="144" t="s">
        <v>11188</v>
      </c>
      <c r="B5514" s="144" t="s">
        <v>5115</v>
      </c>
      <c r="C5514" s="144">
        <v>2</v>
      </c>
      <c r="D5514" s="144"/>
      <c r="E5514" s="144"/>
      <c r="F5514" s="144">
        <v>3</v>
      </c>
      <c r="G5514" s="144"/>
      <c r="H5514" s="144"/>
      <c r="I5514" s="144"/>
      <c r="J5514" s="144"/>
      <c r="K5514" s="144"/>
      <c r="L5514" s="144">
        <v>150</v>
      </c>
      <c r="M5514" s="145" t="s">
        <v>2213</v>
      </c>
      <c r="N5514" s="144" t="s">
        <v>42</v>
      </c>
      <c r="O5514" s="144"/>
      <c r="P5514" s="144" t="s">
        <v>4177</v>
      </c>
      <c r="Q5514" s="144"/>
      <c r="R5514" s="144"/>
      <c r="S5514" s="144"/>
      <c r="T5514" s="144"/>
      <c r="U5514" s="144" t="s">
        <v>11188</v>
      </c>
      <c r="V5514" s="144"/>
      <c r="W5514" s="144">
        <v>142531</v>
      </c>
      <c r="X5514" s="144" t="s">
        <v>11189</v>
      </c>
      <c r="Y5514" s="144" t="s">
        <v>11190</v>
      </c>
      <c r="Z5514" s="144" t="s">
        <v>11191</v>
      </c>
      <c r="AA5514" s="160">
        <v>1759</v>
      </c>
    </row>
    <row r="5515" spans="1:31" ht="45" customHeight="1" x14ac:dyDescent="0.25">
      <c r="A5515" s="144" t="s">
        <v>28778</v>
      </c>
      <c r="B5515" s="144" t="s">
        <v>4208</v>
      </c>
      <c r="C5515" s="144">
        <v>1</v>
      </c>
      <c r="D5515" s="144" t="s">
        <v>28779</v>
      </c>
      <c r="E5515" s="144"/>
      <c r="F5515" s="144">
        <v>1</v>
      </c>
      <c r="G5515" s="144"/>
      <c r="H5515" s="144">
        <v>350</v>
      </c>
      <c r="I5515" s="144">
        <v>200</v>
      </c>
      <c r="J5515" s="144">
        <v>100</v>
      </c>
      <c r="K5515" s="144">
        <v>50</v>
      </c>
      <c r="L5515" s="144"/>
      <c r="M5515" s="145" t="s">
        <v>2213</v>
      </c>
      <c r="N5515" s="144" t="s">
        <v>74</v>
      </c>
      <c r="O5515" s="144"/>
      <c r="P5515" s="144" t="s">
        <v>2566</v>
      </c>
      <c r="Q5515" s="144"/>
      <c r="R5515" s="144"/>
      <c r="S5515" s="144" t="s">
        <v>4191</v>
      </c>
      <c r="T5515" s="144" t="s">
        <v>11183</v>
      </c>
      <c r="U5515" s="144" t="s">
        <v>28778</v>
      </c>
      <c r="V5515" s="144"/>
      <c r="W5515" s="144"/>
      <c r="X5515" s="144"/>
      <c r="Y5515" s="144"/>
      <c r="Z5515" s="144"/>
      <c r="AA5515" s="160">
        <v>3290</v>
      </c>
    </row>
    <row r="5516" spans="1:31" ht="45" customHeight="1" x14ac:dyDescent="0.25">
      <c r="A5516" s="144" t="s">
        <v>28778</v>
      </c>
      <c r="B5516" s="144" t="s">
        <v>4208</v>
      </c>
      <c r="C5516" s="144">
        <v>1</v>
      </c>
      <c r="D5516" s="144" t="s">
        <v>28779</v>
      </c>
      <c r="E5516" s="144" t="s">
        <v>28780</v>
      </c>
      <c r="F5516" s="144">
        <v>2</v>
      </c>
      <c r="G5516" s="144"/>
      <c r="H5516" s="144"/>
      <c r="I5516" s="144"/>
      <c r="J5516" s="144"/>
      <c r="K5516" s="144"/>
      <c r="L5516" s="144">
        <v>120</v>
      </c>
      <c r="M5516" s="145" t="s">
        <v>2213</v>
      </c>
      <c r="N5516" s="144" t="s">
        <v>74</v>
      </c>
      <c r="O5516" s="144"/>
      <c r="P5516" s="144" t="s">
        <v>2566</v>
      </c>
      <c r="Q5516" s="144"/>
      <c r="R5516" s="144"/>
      <c r="S5516" s="144" t="s">
        <v>4191</v>
      </c>
      <c r="T5516" s="144" t="s">
        <v>11183</v>
      </c>
      <c r="U5516" s="144" t="s">
        <v>28778</v>
      </c>
      <c r="V5516" s="144" t="s">
        <v>28781</v>
      </c>
      <c r="W5516" s="144">
        <v>446180</v>
      </c>
      <c r="X5516" s="144" t="s">
        <v>28782</v>
      </c>
      <c r="Y5516" s="150">
        <v>89280000000</v>
      </c>
      <c r="Z5516" s="144" t="s">
        <v>28783</v>
      </c>
      <c r="AA5516" s="160">
        <v>6885</v>
      </c>
    </row>
    <row r="5517" spans="1:31" ht="45" customHeight="1" x14ac:dyDescent="0.25">
      <c r="A5517" s="144" t="s">
        <v>28778</v>
      </c>
      <c r="B5517" s="144" t="s">
        <v>4208</v>
      </c>
      <c r="C5517" s="144">
        <v>1</v>
      </c>
      <c r="D5517" s="144" t="s">
        <v>28779</v>
      </c>
      <c r="E5517" s="144" t="s">
        <v>21638</v>
      </c>
      <c r="F5517" s="144">
        <v>1</v>
      </c>
      <c r="G5517" s="144">
        <v>200</v>
      </c>
      <c r="H5517" s="144"/>
      <c r="I5517" s="144"/>
      <c r="J5517" s="144"/>
      <c r="K5517" s="144"/>
      <c r="L5517" s="144"/>
      <c r="M5517" s="145" t="s">
        <v>2213</v>
      </c>
      <c r="N5517" s="144" t="s">
        <v>74</v>
      </c>
      <c r="O5517" s="144"/>
      <c r="P5517" s="144" t="s">
        <v>2566</v>
      </c>
      <c r="Q5517" s="144"/>
      <c r="R5517" s="144"/>
      <c r="S5517" s="144" t="s">
        <v>4191</v>
      </c>
      <c r="T5517" s="144" t="s">
        <v>11183</v>
      </c>
      <c r="U5517" s="144" t="s">
        <v>28778</v>
      </c>
      <c r="V5517" s="144" t="s">
        <v>11758</v>
      </c>
      <c r="W5517" s="144">
        <v>446180</v>
      </c>
      <c r="X5517" s="144" t="s">
        <v>11759</v>
      </c>
      <c r="Y5517" s="144" t="s">
        <v>11760</v>
      </c>
      <c r="Z5517" s="144" t="s">
        <v>11761</v>
      </c>
      <c r="AA5517" s="160">
        <v>3069</v>
      </c>
    </row>
    <row r="5518" spans="1:31" ht="45" customHeight="1" x14ac:dyDescent="0.25">
      <c r="A5518" s="144" t="s">
        <v>11192</v>
      </c>
      <c r="B5518" s="144" t="s">
        <v>4205</v>
      </c>
      <c r="C5518" s="144">
        <v>30</v>
      </c>
      <c r="D5518" s="144"/>
      <c r="E5518" s="144"/>
      <c r="F5518" s="144">
        <v>1</v>
      </c>
      <c r="G5518" s="144">
        <v>350</v>
      </c>
      <c r="H5518" s="144"/>
      <c r="I5518" s="144"/>
      <c r="J5518" s="144"/>
      <c r="K5518" s="144"/>
      <c r="L5518" s="144"/>
      <c r="M5518" s="145" t="s">
        <v>2213</v>
      </c>
      <c r="N5518" s="144" t="s">
        <v>34</v>
      </c>
      <c r="O5518" s="144"/>
      <c r="P5518" s="144" t="s">
        <v>3119</v>
      </c>
      <c r="Q5518" s="144"/>
      <c r="R5518" s="144"/>
      <c r="S5518" s="144" t="s">
        <v>4189</v>
      </c>
      <c r="T5518" s="144" t="s">
        <v>6034</v>
      </c>
      <c r="U5518" s="144" t="s">
        <v>11192</v>
      </c>
      <c r="V5518" s="144"/>
      <c r="W5518" s="144">
        <v>353688</v>
      </c>
      <c r="X5518" s="144" t="s">
        <v>11193</v>
      </c>
      <c r="Y5518" s="144"/>
      <c r="Z5518" s="144"/>
      <c r="AA5518" s="160">
        <v>1760</v>
      </c>
    </row>
    <row r="5519" spans="1:31" ht="45" customHeight="1" x14ac:dyDescent="0.25">
      <c r="A5519" s="144" t="s">
        <v>31396</v>
      </c>
      <c r="B5519" s="144" t="s">
        <v>27199</v>
      </c>
      <c r="C5519" s="144"/>
      <c r="D5519" s="144" t="s">
        <v>24916</v>
      </c>
      <c r="E5519" s="144"/>
      <c r="F5519" s="144">
        <v>3</v>
      </c>
      <c r="G5519" s="144"/>
      <c r="H5519" s="144"/>
      <c r="I5519" s="144"/>
      <c r="J5519" s="144"/>
      <c r="K5519" s="144"/>
      <c r="L5519" s="144">
        <v>150</v>
      </c>
      <c r="M5519" s="145" t="s">
        <v>2213</v>
      </c>
      <c r="N5519" s="144" t="s">
        <v>50</v>
      </c>
      <c r="O5519" s="144"/>
      <c r="P5519" s="144" t="s">
        <v>30566</v>
      </c>
      <c r="Q5519" s="144"/>
      <c r="R5519" s="144"/>
      <c r="S5519" s="144"/>
      <c r="T5519" s="144"/>
      <c r="U5519" s="144" t="s">
        <v>31396</v>
      </c>
      <c r="V5519" s="144"/>
      <c r="W5519" s="144">
        <v>690912</v>
      </c>
      <c r="X5519" s="144" t="s">
        <v>24917</v>
      </c>
      <c r="Y5519" s="144">
        <v>79146910810</v>
      </c>
      <c r="Z5519" s="144" t="s">
        <v>17902</v>
      </c>
      <c r="AA5519" s="160">
        <v>6562</v>
      </c>
      <c r="AE5519" s="109" t="s">
        <v>1339</v>
      </c>
    </row>
    <row r="5520" spans="1:31" ht="45" customHeight="1" x14ac:dyDescent="0.25">
      <c r="A5520" s="144" t="s">
        <v>11194</v>
      </c>
      <c r="B5520" s="144" t="s">
        <v>4208</v>
      </c>
      <c r="C5520" s="144">
        <v>28</v>
      </c>
      <c r="D5520" s="144" t="s">
        <v>11195</v>
      </c>
      <c r="E5520" s="144"/>
      <c r="F5520" s="144">
        <v>1</v>
      </c>
      <c r="G5520" s="144"/>
      <c r="H5520" s="144">
        <v>1199</v>
      </c>
      <c r="I5520" s="144">
        <v>436</v>
      </c>
      <c r="J5520" s="144">
        <v>545</v>
      </c>
      <c r="K5520" s="144">
        <v>218</v>
      </c>
      <c r="L5520" s="144"/>
      <c r="M5520" s="145" t="s">
        <v>2213</v>
      </c>
      <c r="N5520" s="144" t="s">
        <v>50</v>
      </c>
      <c r="O5520" s="144"/>
      <c r="P5520" s="144" t="s">
        <v>30566</v>
      </c>
      <c r="Q5520" s="144" t="s">
        <v>4187</v>
      </c>
      <c r="R5520" s="144" t="s">
        <v>4251</v>
      </c>
      <c r="S5520" s="144"/>
      <c r="T5520" s="144"/>
      <c r="U5520" s="144" t="s">
        <v>11194</v>
      </c>
      <c r="V5520" s="144"/>
      <c r="W5520" s="144">
        <v>690001</v>
      </c>
      <c r="X5520" s="144" t="s">
        <v>11196</v>
      </c>
      <c r="Y5520" s="144" t="s">
        <v>11197</v>
      </c>
      <c r="Z5520" s="144" t="s">
        <v>11198</v>
      </c>
      <c r="AA5520" s="160">
        <v>1761</v>
      </c>
    </row>
    <row r="5521" spans="1:27" ht="45" customHeight="1" x14ac:dyDescent="0.25">
      <c r="A5521" s="167" t="s">
        <v>11199</v>
      </c>
      <c r="B5521" s="144" t="s">
        <v>4205</v>
      </c>
      <c r="C5521" s="144">
        <v>123</v>
      </c>
      <c r="D5521" s="144"/>
      <c r="E5521" s="144"/>
      <c r="F5521" s="144">
        <v>1</v>
      </c>
      <c r="G5521" s="144">
        <v>350</v>
      </c>
      <c r="H5521" s="144"/>
      <c r="I5521" s="144"/>
      <c r="J5521" s="144"/>
      <c r="K5521" s="144"/>
      <c r="L5521" s="144"/>
      <c r="M5521" s="145" t="s">
        <v>2213</v>
      </c>
      <c r="N5521" s="144" t="s">
        <v>90</v>
      </c>
      <c r="O5521" s="144"/>
      <c r="P5521" s="144" t="s">
        <v>30649</v>
      </c>
      <c r="Q5521" s="144"/>
      <c r="R5521" s="144"/>
      <c r="S5521" s="144"/>
      <c r="T5521" s="144"/>
      <c r="U5521" s="144" t="s">
        <v>11199</v>
      </c>
      <c r="V5521" s="167"/>
      <c r="W5521" s="144">
        <v>428903</v>
      </c>
      <c r="X5521" s="167" t="s">
        <v>13343</v>
      </c>
      <c r="Y5521" s="144" t="s">
        <v>11200</v>
      </c>
      <c r="Z5521" s="148" t="s">
        <v>11201</v>
      </c>
      <c r="AA5521" s="160">
        <v>1762</v>
      </c>
    </row>
    <row r="5522" spans="1:27" ht="45" customHeight="1" x14ac:dyDescent="0.25">
      <c r="A5522" s="144" t="s">
        <v>11202</v>
      </c>
      <c r="B5522" s="144" t="s">
        <v>12916</v>
      </c>
      <c r="C5522" s="144"/>
      <c r="D5522" s="144" t="s">
        <v>4218</v>
      </c>
      <c r="E5522" s="144"/>
      <c r="F5522" s="144">
        <v>2</v>
      </c>
      <c r="G5522" s="144"/>
      <c r="H5522" s="144"/>
      <c r="I5522" s="144"/>
      <c r="J5522" s="144"/>
      <c r="K5522" s="144"/>
      <c r="L5522" s="144">
        <v>50</v>
      </c>
      <c r="M5522" s="145" t="s">
        <v>2213</v>
      </c>
      <c r="N5522" s="144" t="s">
        <v>55</v>
      </c>
      <c r="O5522" s="144"/>
      <c r="P5522" s="144" t="s">
        <v>3132</v>
      </c>
      <c r="Q5522" s="144"/>
      <c r="R5522" s="144"/>
      <c r="S5522" s="144" t="s">
        <v>4190</v>
      </c>
      <c r="T5522" s="144" t="s">
        <v>4821</v>
      </c>
      <c r="U5522" s="144" t="s">
        <v>11202</v>
      </c>
      <c r="V5522" s="144"/>
      <c r="W5522" s="144">
        <v>671561</v>
      </c>
      <c r="X5522" s="144" t="s">
        <v>11203</v>
      </c>
      <c r="Y5522" s="144" t="s">
        <v>11204</v>
      </c>
      <c r="Z5522" s="144" t="s">
        <v>11205</v>
      </c>
      <c r="AA5522" s="160">
        <v>1763</v>
      </c>
    </row>
    <row r="5523" spans="1:27" ht="45" customHeight="1" x14ac:dyDescent="0.25">
      <c r="A5523" s="144" t="s">
        <v>36998</v>
      </c>
      <c r="B5523" s="144" t="s">
        <v>15483</v>
      </c>
      <c r="C5523" s="144"/>
      <c r="D5523" s="144" t="s">
        <v>36999</v>
      </c>
      <c r="E5523" s="144"/>
      <c r="F5523" s="144">
        <v>1</v>
      </c>
      <c r="G5523" s="144">
        <v>150</v>
      </c>
      <c r="H5523" s="144"/>
      <c r="I5523" s="144"/>
      <c r="J5523" s="144"/>
      <c r="K5523" s="144"/>
      <c r="L5523" s="144"/>
      <c r="M5523" s="145" t="s">
        <v>2213</v>
      </c>
      <c r="N5523" s="144" t="s">
        <v>48</v>
      </c>
      <c r="O5523" s="144"/>
      <c r="P5523" s="144" t="s">
        <v>3072</v>
      </c>
      <c r="Q5523" s="144"/>
      <c r="R5523" s="144"/>
      <c r="S5523" s="144" t="s">
        <v>4190</v>
      </c>
      <c r="T5523" s="144" t="s">
        <v>6099</v>
      </c>
      <c r="U5523" s="144" t="s">
        <v>36998</v>
      </c>
      <c r="V5523" s="144"/>
      <c r="W5523" s="144">
        <v>442830</v>
      </c>
      <c r="X5523" s="144" t="s">
        <v>37000</v>
      </c>
      <c r="Y5523" s="144">
        <v>89370000000</v>
      </c>
      <c r="Z5523" s="144" t="s">
        <v>37001</v>
      </c>
      <c r="AA5523" s="161">
        <v>7746</v>
      </c>
    </row>
    <row r="5524" spans="1:27" ht="45" customHeight="1" x14ac:dyDescent="0.25">
      <c r="A5524" s="144" t="s">
        <v>32658</v>
      </c>
      <c r="B5524" s="144" t="s">
        <v>19185</v>
      </c>
      <c r="C5524" s="144"/>
      <c r="D5524" s="144" t="s">
        <v>15984</v>
      </c>
      <c r="E5524" s="144"/>
      <c r="F5524" s="144">
        <v>5</v>
      </c>
      <c r="G5524" s="144"/>
      <c r="H5524" s="144"/>
      <c r="I5524" s="144"/>
      <c r="J5524" s="144"/>
      <c r="K5524" s="144"/>
      <c r="L5524" s="144">
        <v>600</v>
      </c>
      <c r="M5524" s="145" t="s">
        <v>2213</v>
      </c>
      <c r="N5524" s="144" t="s">
        <v>42</v>
      </c>
      <c r="O5524" s="144"/>
      <c r="P5524" s="144" t="s">
        <v>17472</v>
      </c>
      <c r="Q5524" s="144"/>
      <c r="R5524" s="144"/>
      <c r="S5524" s="144" t="s">
        <v>4190</v>
      </c>
      <c r="T5524" s="144" t="s">
        <v>15985</v>
      </c>
      <c r="U5524" s="144" t="s">
        <v>32658</v>
      </c>
      <c r="V5524" s="144"/>
      <c r="W5524" s="144">
        <v>141181</v>
      </c>
      <c r="X5524" s="144" t="s">
        <v>14954</v>
      </c>
      <c r="Y5524" s="144">
        <v>84960000000</v>
      </c>
      <c r="Z5524" s="144" t="s">
        <v>32659</v>
      </c>
      <c r="AA5524" s="160">
        <v>3992</v>
      </c>
    </row>
    <row r="5525" spans="1:27" ht="45" customHeight="1" x14ac:dyDescent="0.25">
      <c r="A5525" s="144" t="s">
        <v>24410</v>
      </c>
      <c r="B5525" s="144" t="s">
        <v>32660</v>
      </c>
      <c r="C5525" s="144"/>
      <c r="D5525" s="144" t="s">
        <v>32661</v>
      </c>
      <c r="E5525" s="144"/>
      <c r="F5525" s="144">
        <v>1</v>
      </c>
      <c r="G5525" s="144"/>
      <c r="H5525" s="144">
        <v>850</v>
      </c>
      <c r="I5525" s="144">
        <v>250</v>
      </c>
      <c r="J5525" s="144">
        <v>500</v>
      </c>
      <c r="K5525" s="144">
        <v>200</v>
      </c>
      <c r="L5525" s="144"/>
      <c r="M5525" s="145" t="s">
        <v>2213</v>
      </c>
      <c r="N5525" s="144" t="s">
        <v>18</v>
      </c>
      <c r="O5525" s="144"/>
      <c r="P5525" s="144" t="s">
        <v>2369</v>
      </c>
      <c r="Q5525" s="144"/>
      <c r="R5525" s="144"/>
      <c r="S5525" s="144" t="s">
        <v>4189</v>
      </c>
      <c r="T5525" s="144" t="s">
        <v>24411</v>
      </c>
      <c r="U5525" s="144" t="s">
        <v>24410</v>
      </c>
      <c r="V5525" s="144"/>
      <c r="W5525" s="144">
        <v>309190</v>
      </c>
      <c r="X5525" s="144" t="s">
        <v>24412</v>
      </c>
      <c r="Y5525" s="144" t="s">
        <v>32662</v>
      </c>
      <c r="Z5525" s="144" t="s">
        <v>32663</v>
      </c>
      <c r="AA5525" s="160">
        <v>6093</v>
      </c>
    </row>
    <row r="5526" spans="1:27" ht="45" customHeight="1" x14ac:dyDescent="0.25">
      <c r="A5526" s="144" t="s">
        <v>11207</v>
      </c>
      <c r="B5526" s="144" t="s">
        <v>4215</v>
      </c>
      <c r="C5526" s="144">
        <v>1542</v>
      </c>
      <c r="D5526" s="144"/>
      <c r="E5526" s="144"/>
      <c r="F5526" s="144">
        <v>1</v>
      </c>
      <c r="G5526" s="144"/>
      <c r="H5526" s="144">
        <v>350</v>
      </c>
      <c r="I5526" s="144">
        <v>200</v>
      </c>
      <c r="J5526" s="144">
        <v>100</v>
      </c>
      <c r="K5526" s="144">
        <v>50</v>
      </c>
      <c r="L5526" s="144"/>
      <c r="M5526" s="145" t="s">
        <v>2213</v>
      </c>
      <c r="N5526" s="144" t="s">
        <v>41</v>
      </c>
      <c r="O5526" s="144"/>
      <c r="P5526" s="144" t="s">
        <v>2393</v>
      </c>
      <c r="Q5526" s="144" t="s">
        <v>4187</v>
      </c>
      <c r="R5526" s="144" t="s">
        <v>11208</v>
      </c>
      <c r="S5526" s="144"/>
      <c r="T5526" s="144"/>
      <c r="U5526" s="144" t="s">
        <v>11207</v>
      </c>
      <c r="V5526" s="144"/>
      <c r="W5526" s="144"/>
      <c r="X5526" s="144"/>
      <c r="Y5526" s="144"/>
      <c r="Z5526" s="144"/>
      <c r="AA5526" s="161">
        <v>3213</v>
      </c>
    </row>
    <row r="5527" spans="1:27" ht="45" customHeight="1" x14ac:dyDescent="0.25">
      <c r="A5527" s="144" t="s">
        <v>11207</v>
      </c>
      <c r="B5527" s="144" t="s">
        <v>4215</v>
      </c>
      <c r="C5527" s="144">
        <v>1542</v>
      </c>
      <c r="D5527" s="144"/>
      <c r="E5527" s="144" t="s">
        <v>21352</v>
      </c>
      <c r="F5527" s="144">
        <v>2</v>
      </c>
      <c r="G5527" s="144"/>
      <c r="H5527" s="144"/>
      <c r="I5527" s="144"/>
      <c r="J5527" s="144"/>
      <c r="K5527" s="144"/>
      <c r="L5527" s="144">
        <v>150</v>
      </c>
      <c r="M5527" s="145" t="s">
        <v>2213</v>
      </c>
      <c r="N5527" s="144" t="s">
        <v>41</v>
      </c>
      <c r="O5527" s="144"/>
      <c r="P5527" s="144" t="s">
        <v>2393</v>
      </c>
      <c r="Q5527" s="144" t="s">
        <v>4187</v>
      </c>
      <c r="R5527" s="144" t="s">
        <v>11208</v>
      </c>
      <c r="S5527" s="144"/>
      <c r="T5527" s="144"/>
      <c r="U5527" s="144" t="s">
        <v>11207</v>
      </c>
      <c r="V5527" s="144" t="s">
        <v>11207</v>
      </c>
      <c r="W5527" s="144">
        <v>119619</v>
      </c>
      <c r="X5527" s="144" t="s">
        <v>11209</v>
      </c>
      <c r="Y5527" s="144"/>
      <c r="Z5527" s="144"/>
      <c r="AA5527" s="160">
        <v>1765</v>
      </c>
    </row>
    <row r="5528" spans="1:27" ht="45" customHeight="1" x14ac:dyDescent="0.25">
      <c r="A5528" s="144" t="s">
        <v>13799</v>
      </c>
      <c r="B5528" s="144" t="s">
        <v>5719</v>
      </c>
      <c r="C5528" s="144">
        <v>9</v>
      </c>
      <c r="D5528" s="144"/>
      <c r="E5528" s="144"/>
      <c r="F5528" s="144">
        <v>1</v>
      </c>
      <c r="G5528" s="144"/>
      <c r="H5528" s="144">
        <v>425</v>
      </c>
      <c r="I5528" s="144">
        <v>292</v>
      </c>
      <c r="J5528" s="144">
        <v>133</v>
      </c>
      <c r="K5528" s="144"/>
      <c r="L5528" s="144"/>
      <c r="M5528" s="145" t="s">
        <v>2213</v>
      </c>
      <c r="N5528" s="144" t="s">
        <v>62</v>
      </c>
      <c r="O5528" s="144"/>
      <c r="P5528" s="144" t="s">
        <v>3714</v>
      </c>
      <c r="Q5528" s="144"/>
      <c r="R5528" s="144"/>
      <c r="S5528" s="144"/>
      <c r="T5528" s="144"/>
      <c r="U5528" s="144" t="s">
        <v>13799</v>
      </c>
      <c r="V5528" s="144"/>
      <c r="W5528" s="144">
        <v>298600</v>
      </c>
      <c r="X5528" s="144" t="s">
        <v>21353</v>
      </c>
      <c r="Y5528" s="144" t="s">
        <v>13800</v>
      </c>
      <c r="Z5528" s="144" t="s">
        <v>13801</v>
      </c>
      <c r="AA5528" s="160">
        <v>1766</v>
      </c>
    </row>
    <row r="5529" spans="1:27" ht="45" customHeight="1" x14ac:dyDescent="0.25">
      <c r="A5529" s="144" t="s">
        <v>28784</v>
      </c>
      <c r="B5529" s="144" t="s">
        <v>15377</v>
      </c>
      <c r="C5529" s="144">
        <v>26</v>
      </c>
      <c r="D5529" s="144" t="s">
        <v>4206</v>
      </c>
      <c r="E5529" s="144"/>
      <c r="F5529" s="144">
        <v>1</v>
      </c>
      <c r="G5529" s="144">
        <v>347</v>
      </c>
      <c r="H5529" s="144"/>
      <c r="I5529" s="144"/>
      <c r="J5529" s="144"/>
      <c r="K5529" s="144"/>
      <c r="L5529" s="144"/>
      <c r="M5529" s="145" t="s">
        <v>2213</v>
      </c>
      <c r="N5529" s="144" t="s">
        <v>42</v>
      </c>
      <c r="O5529" s="144"/>
      <c r="P5529" s="144" t="s">
        <v>13850</v>
      </c>
      <c r="Q5529" s="144"/>
      <c r="R5529" s="144"/>
      <c r="S5529" s="144" t="s">
        <v>4190</v>
      </c>
      <c r="T5529" s="144" t="s">
        <v>28785</v>
      </c>
      <c r="U5529" s="144" t="s">
        <v>28784</v>
      </c>
      <c r="V5529" s="144"/>
      <c r="W5529" s="144">
        <v>141033</v>
      </c>
      <c r="X5529" s="144" t="s">
        <v>28786</v>
      </c>
      <c r="Y5529" s="144">
        <v>84960000000</v>
      </c>
      <c r="Z5529" s="144" t="s">
        <v>28787</v>
      </c>
      <c r="AA5529" s="160">
        <v>1079</v>
      </c>
    </row>
    <row r="5530" spans="1:27" ht="45" customHeight="1" x14ac:dyDescent="0.25">
      <c r="A5530" s="144" t="s">
        <v>11210</v>
      </c>
      <c r="B5530" s="144" t="s">
        <v>11211</v>
      </c>
      <c r="C5530" s="144"/>
      <c r="D5530" s="144"/>
      <c r="E5530" s="144"/>
      <c r="F5530" s="144">
        <v>1</v>
      </c>
      <c r="G5530" s="144"/>
      <c r="H5530" s="144">
        <v>798</v>
      </c>
      <c r="I5530" s="144">
        <v>290</v>
      </c>
      <c r="J5530" s="144">
        <v>363</v>
      </c>
      <c r="K5530" s="144">
        <v>145</v>
      </c>
      <c r="L5530" s="144"/>
      <c r="M5530" s="145" t="s">
        <v>2213</v>
      </c>
      <c r="N5530" s="144" t="s">
        <v>37</v>
      </c>
      <c r="O5530" s="144"/>
      <c r="P5530" s="144" t="s">
        <v>3669</v>
      </c>
      <c r="Q5530" s="144"/>
      <c r="R5530" s="144"/>
      <c r="S5530" s="144" t="s">
        <v>4191</v>
      </c>
      <c r="T5530" s="144" t="s">
        <v>11213</v>
      </c>
      <c r="U5530" s="144" t="s">
        <v>11210</v>
      </c>
      <c r="V5530" s="144"/>
      <c r="W5530" s="144"/>
      <c r="X5530" s="144"/>
      <c r="Y5530" s="144"/>
      <c r="Z5530" s="144"/>
      <c r="AA5530" s="160">
        <v>3245</v>
      </c>
    </row>
    <row r="5531" spans="1:27" ht="45" customHeight="1" x14ac:dyDescent="0.25">
      <c r="A5531" s="144" t="s">
        <v>11210</v>
      </c>
      <c r="B5531" s="144" t="s">
        <v>11211</v>
      </c>
      <c r="C5531" s="144"/>
      <c r="D5531" s="144"/>
      <c r="E5531" s="144" t="s">
        <v>11212</v>
      </c>
      <c r="F5531" s="144">
        <v>1</v>
      </c>
      <c r="G5531" s="144"/>
      <c r="H5531" s="144">
        <v>798</v>
      </c>
      <c r="I5531" s="144">
        <v>290</v>
      </c>
      <c r="J5531" s="144">
        <v>363</v>
      </c>
      <c r="K5531" s="144">
        <v>145</v>
      </c>
      <c r="L5531" s="144"/>
      <c r="M5531" s="145" t="s">
        <v>2213</v>
      </c>
      <c r="N5531" s="144" t="s">
        <v>37</v>
      </c>
      <c r="O5531" s="144"/>
      <c r="P5531" s="144" t="s">
        <v>3669</v>
      </c>
      <c r="Q5531" s="144"/>
      <c r="R5531" s="144"/>
      <c r="S5531" s="144" t="s">
        <v>4191</v>
      </c>
      <c r="T5531" s="144" t="s">
        <v>11213</v>
      </c>
      <c r="U5531" s="144" t="s">
        <v>11210</v>
      </c>
      <c r="V5531" s="144" t="s">
        <v>11210</v>
      </c>
      <c r="W5531" s="144">
        <v>307345</v>
      </c>
      <c r="X5531" s="144" t="s">
        <v>11214</v>
      </c>
      <c r="Y5531" s="144"/>
      <c r="Z5531" s="144"/>
      <c r="AA5531" s="160">
        <v>1767</v>
      </c>
    </row>
    <row r="5532" spans="1:27" ht="45" customHeight="1" x14ac:dyDescent="0.25">
      <c r="A5532" s="144" t="s">
        <v>33100</v>
      </c>
      <c r="B5532" s="144" t="s">
        <v>33101</v>
      </c>
      <c r="C5532" s="144"/>
      <c r="D5532" s="144" t="s">
        <v>4519</v>
      </c>
      <c r="E5532" s="144"/>
      <c r="F5532" s="144">
        <v>2</v>
      </c>
      <c r="G5532" s="144"/>
      <c r="H5532" s="144"/>
      <c r="I5532" s="144"/>
      <c r="J5532" s="144"/>
      <c r="K5532" s="144"/>
      <c r="L5532" s="144">
        <v>300</v>
      </c>
      <c r="M5532" s="145" t="s">
        <v>2213</v>
      </c>
      <c r="N5532" s="144" t="s">
        <v>42</v>
      </c>
      <c r="O5532" s="144"/>
      <c r="P5532" s="144" t="s">
        <v>30675</v>
      </c>
      <c r="Q5532" s="144"/>
      <c r="R5532" s="144"/>
      <c r="S5532" s="144" t="s">
        <v>4190</v>
      </c>
      <c r="T5532" s="144" t="s">
        <v>4716</v>
      </c>
      <c r="U5532" s="144" t="s">
        <v>33100</v>
      </c>
      <c r="V5532" s="144"/>
      <c r="W5532" s="144">
        <v>142717</v>
      </c>
      <c r="X5532" s="144" t="s">
        <v>33102</v>
      </c>
      <c r="Y5532" s="144">
        <v>84990000000</v>
      </c>
      <c r="Z5532" s="144" t="s">
        <v>33103</v>
      </c>
      <c r="AA5532" s="160">
        <v>7482</v>
      </c>
    </row>
    <row r="5533" spans="1:27" ht="45" customHeight="1" x14ac:dyDescent="0.25">
      <c r="A5533" s="167" t="s">
        <v>36172</v>
      </c>
      <c r="B5533" s="144" t="s">
        <v>24618</v>
      </c>
      <c r="C5533" s="144">
        <v>690</v>
      </c>
      <c r="D5533" s="144"/>
      <c r="E5533" s="144"/>
      <c r="F5533" s="144">
        <v>1</v>
      </c>
      <c r="G5533" s="144"/>
      <c r="H5533" s="144">
        <v>850</v>
      </c>
      <c r="I5533" s="144">
        <v>400</v>
      </c>
      <c r="J5533" s="144">
        <v>400</v>
      </c>
      <c r="K5533" s="144">
        <v>50</v>
      </c>
      <c r="L5533" s="144"/>
      <c r="M5533" s="145" t="s">
        <v>2213</v>
      </c>
      <c r="N5533" s="144" t="s">
        <v>75</v>
      </c>
      <c r="O5533" s="144"/>
      <c r="P5533" s="144" t="s">
        <v>3092</v>
      </c>
      <c r="Q5533" s="144"/>
      <c r="R5533" s="144"/>
      <c r="S5533" s="167" t="s">
        <v>4189</v>
      </c>
      <c r="T5533" s="144" t="s">
        <v>75</v>
      </c>
      <c r="U5533" s="144" t="s">
        <v>36172</v>
      </c>
      <c r="V5533" s="167"/>
      <c r="W5533" s="144">
        <v>193149</v>
      </c>
      <c r="X5533" s="167" t="s">
        <v>36173</v>
      </c>
      <c r="Y5533" s="167">
        <v>2413212</v>
      </c>
      <c r="Z5533" s="144" t="s">
        <v>36174</v>
      </c>
      <c r="AA5533" s="160">
        <v>7660</v>
      </c>
    </row>
    <row r="5534" spans="1:27" ht="45" customHeight="1" x14ac:dyDescent="0.25">
      <c r="A5534" s="144" t="s">
        <v>11215</v>
      </c>
      <c r="B5534" s="144" t="s">
        <v>4217</v>
      </c>
      <c r="C5534" s="144"/>
      <c r="D5534" s="144"/>
      <c r="E5534" s="144"/>
      <c r="F5534" s="144">
        <v>2</v>
      </c>
      <c r="G5534" s="144"/>
      <c r="H5534" s="144"/>
      <c r="I5534" s="144"/>
      <c r="J5534" s="144"/>
      <c r="K5534" s="144"/>
      <c r="L5534" s="144">
        <v>150</v>
      </c>
      <c r="M5534" s="145" t="s">
        <v>2213</v>
      </c>
      <c r="N5534" s="144" t="s">
        <v>30</v>
      </c>
      <c r="O5534" s="144"/>
      <c r="P5534" s="144" t="s">
        <v>2527</v>
      </c>
      <c r="Q5534" s="144"/>
      <c r="R5534" s="144"/>
      <c r="S5534" s="144" t="s">
        <v>4189</v>
      </c>
      <c r="T5534" s="144" t="s">
        <v>4890</v>
      </c>
      <c r="U5534" s="144" t="s">
        <v>11215</v>
      </c>
      <c r="V5534" s="144"/>
      <c r="W5534" s="144">
        <v>684000</v>
      </c>
      <c r="X5534" s="144" t="s">
        <v>5599</v>
      </c>
      <c r="Y5534" s="144" t="s">
        <v>11216</v>
      </c>
      <c r="Z5534" s="144" t="s">
        <v>7380</v>
      </c>
      <c r="AA5534" s="160">
        <v>1768</v>
      </c>
    </row>
    <row r="5535" spans="1:27" ht="45" customHeight="1" x14ac:dyDescent="0.25">
      <c r="A5535" s="144" t="s">
        <v>11217</v>
      </c>
      <c r="B5535" s="144" t="s">
        <v>21354</v>
      </c>
      <c r="C5535" s="144">
        <v>106</v>
      </c>
      <c r="D5535" s="144" t="s">
        <v>5035</v>
      </c>
      <c r="E5535" s="144"/>
      <c r="F5535" s="144">
        <v>1</v>
      </c>
      <c r="G5535" s="144">
        <v>233</v>
      </c>
      <c r="H5535" s="144">
        <v>1199</v>
      </c>
      <c r="I5535" s="144">
        <v>436</v>
      </c>
      <c r="J5535" s="144">
        <v>545</v>
      </c>
      <c r="K5535" s="144">
        <v>218</v>
      </c>
      <c r="L5535" s="144"/>
      <c r="M5535" s="145" t="s">
        <v>2213</v>
      </c>
      <c r="N5535" s="144" t="s">
        <v>17</v>
      </c>
      <c r="O5535" s="144"/>
      <c r="P5535" s="144" t="s">
        <v>2305</v>
      </c>
      <c r="Q5535" s="144"/>
      <c r="R5535" s="144"/>
      <c r="S5535" s="144"/>
      <c r="T5535" s="144"/>
      <c r="U5535" s="144" t="s">
        <v>11217</v>
      </c>
      <c r="V5535" s="144"/>
      <c r="W5535" s="144">
        <v>414040</v>
      </c>
      <c r="X5535" s="144" t="s">
        <v>11218</v>
      </c>
      <c r="Y5535" s="144" t="s">
        <v>11219</v>
      </c>
      <c r="Z5535" s="144" t="s">
        <v>11220</v>
      </c>
      <c r="AA5535" s="160">
        <v>1769</v>
      </c>
    </row>
    <row r="5536" spans="1:27" ht="45" customHeight="1" x14ac:dyDescent="0.25">
      <c r="A5536" s="144" t="s">
        <v>11221</v>
      </c>
      <c r="B5536" s="144" t="s">
        <v>5552</v>
      </c>
      <c r="C5536" s="144"/>
      <c r="D5536" s="144" t="s">
        <v>11222</v>
      </c>
      <c r="E5536" s="144"/>
      <c r="F5536" s="144">
        <v>2</v>
      </c>
      <c r="G5536" s="144"/>
      <c r="H5536" s="144"/>
      <c r="I5536" s="144"/>
      <c r="J5536" s="144"/>
      <c r="K5536" s="144"/>
      <c r="L5536" s="144">
        <v>150</v>
      </c>
      <c r="M5536" s="145" t="s">
        <v>2213</v>
      </c>
      <c r="N5536" s="144" t="s">
        <v>72</v>
      </c>
      <c r="O5536" s="144"/>
      <c r="P5536" s="144" t="s">
        <v>4061</v>
      </c>
      <c r="Q5536" s="144"/>
      <c r="R5536" s="144"/>
      <c r="S5536" s="144"/>
      <c r="T5536" s="144"/>
      <c r="U5536" s="144" t="s">
        <v>11221</v>
      </c>
      <c r="V5536" s="144"/>
      <c r="W5536" s="144">
        <v>344034</v>
      </c>
      <c r="X5536" s="144" t="s">
        <v>11223</v>
      </c>
      <c r="Y5536" s="144"/>
      <c r="Z5536" s="144"/>
      <c r="AA5536" s="160">
        <v>1770</v>
      </c>
    </row>
    <row r="5537" spans="1:27" ht="45" customHeight="1" x14ac:dyDescent="0.25">
      <c r="A5537" s="144" t="s">
        <v>11224</v>
      </c>
      <c r="B5537" s="144" t="s">
        <v>4681</v>
      </c>
      <c r="C5537" s="144"/>
      <c r="D5537" s="144"/>
      <c r="E5537" s="144"/>
      <c r="F5537" s="144">
        <v>2</v>
      </c>
      <c r="G5537" s="144"/>
      <c r="H5537" s="144"/>
      <c r="I5537" s="144"/>
      <c r="J5537" s="144"/>
      <c r="K5537" s="144"/>
      <c r="L5537" s="144">
        <v>150</v>
      </c>
      <c r="M5537" s="145" t="s">
        <v>2213</v>
      </c>
      <c r="N5537" s="144" t="s">
        <v>38</v>
      </c>
      <c r="O5537" s="144"/>
      <c r="P5537" s="144" t="s">
        <v>2497</v>
      </c>
      <c r="Q5537" s="144"/>
      <c r="R5537" s="144"/>
      <c r="S5537" s="144" t="s">
        <v>4189</v>
      </c>
      <c r="T5537" s="144" t="s">
        <v>11225</v>
      </c>
      <c r="U5537" s="144" t="s">
        <v>11224</v>
      </c>
      <c r="V5537" s="144"/>
      <c r="W5537" s="144">
        <v>188800</v>
      </c>
      <c r="X5537" s="144" t="s">
        <v>11226</v>
      </c>
      <c r="Y5537" s="144" t="s">
        <v>11227</v>
      </c>
      <c r="Z5537" s="144" t="s">
        <v>11228</v>
      </c>
      <c r="AA5537" s="160">
        <v>1771</v>
      </c>
    </row>
    <row r="5538" spans="1:27" ht="45" customHeight="1" x14ac:dyDescent="0.25">
      <c r="A5538" s="144" t="s">
        <v>15059</v>
      </c>
      <c r="B5538" s="144" t="s">
        <v>4233</v>
      </c>
      <c r="C5538" s="144"/>
      <c r="D5538" s="144"/>
      <c r="E5538" s="144"/>
      <c r="F5538" s="144">
        <v>2</v>
      </c>
      <c r="G5538" s="144"/>
      <c r="H5538" s="144"/>
      <c r="I5538" s="144"/>
      <c r="J5538" s="144"/>
      <c r="K5538" s="144"/>
      <c r="L5538" s="144">
        <v>200</v>
      </c>
      <c r="M5538" s="145" t="s">
        <v>2213</v>
      </c>
      <c r="N5538" s="144" t="s">
        <v>73</v>
      </c>
      <c r="O5538" s="144"/>
      <c r="P5538" s="144" t="s">
        <v>2831</v>
      </c>
      <c r="Q5538" s="144" t="s">
        <v>4189</v>
      </c>
      <c r="R5538" s="144" t="s">
        <v>4374</v>
      </c>
      <c r="S5538" s="144"/>
      <c r="T5538" s="144"/>
      <c r="U5538" s="144" t="s">
        <v>15059</v>
      </c>
      <c r="V5538" s="144"/>
      <c r="W5538" s="144">
        <v>391200</v>
      </c>
      <c r="X5538" s="144" t="s">
        <v>26065</v>
      </c>
      <c r="Y5538" s="144" t="s">
        <v>26066</v>
      </c>
      <c r="Z5538" s="144" t="s">
        <v>15060</v>
      </c>
      <c r="AA5538" s="160">
        <v>3820</v>
      </c>
    </row>
    <row r="5539" spans="1:27" ht="45" customHeight="1" x14ac:dyDescent="0.25">
      <c r="A5539" s="144" t="s">
        <v>11229</v>
      </c>
      <c r="B5539" s="144" t="s">
        <v>4208</v>
      </c>
      <c r="C5539" s="144">
        <v>2</v>
      </c>
      <c r="D5539" s="144"/>
      <c r="E5539" s="144"/>
      <c r="F5539" s="144">
        <v>1</v>
      </c>
      <c r="G5539" s="144"/>
      <c r="H5539" s="144">
        <v>1199</v>
      </c>
      <c r="I5539" s="144">
        <v>436</v>
      </c>
      <c r="J5539" s="144">
        <v>545</v>
      </c>
      <c r="K5539" s="144">
        <v>218</v>
      </c>
      <c r="L5539" s="144"/>
      <c r="M5539" s="145" t="s">
        <v>2213</v>
      </c>
      <c r="N5539" s="144" t="s">
        <v>42</v>
      </c>
      <c r="O5539" s="144"/>
      <c r="P5539" s="144" t="s">
        <v>2394</v>
      </c>
      <c r="Q5539" s="144"/>
      <c r="R5539" s="144"/>
      <c r="S5539" s="144"/>
      <c r="T5539" s="144"/>
      <c r="U5539" s="144" t="s">
        <v>11229</v>
      </c>
      <c r="V5539" s="144"/>
      <c r="W5539" s="144">
        <v>140170</v>
      </c>
      <c r="X5539" s="144" t="s">
        <v>11230</v>
      </c>
      <c r="Y5539" s="144" t="s">
        <v>11231</v>
      </c>
      <c r="Z5539" s="144" t="s">
        <v>11232</v>
      </c>
      <c r="AA5539" s="160">
        <v>1772</v>
      </c>
    </row>
    <row r="5540" spans="1:27" ht="45" customHeight="1" x14ac:dyDescent="0.25">
      <c r="A5540" s="144" t="s">
        <v>11233</v>
      </c>
      <c r="B5540" s="144" t="s">
        <v>4205</v>
      </c>
      <c r="C5540" s="144">
        <v>33</v>
      </c>
      <c r="D5540" s="144"/>
      <c r="E5540" s="144"/>
      <c r="F5540" s="144">
        <v>1</v>
      </c>
      <c r="G5540" s="144">
        <v>200</v>
      </c>
      <c r="H5540" s="144"/>
      <c r="I5540" s="144"/>
      <c r="J5540" s="144"/>
      <c r="K5540" s="144"/>
      <c r="L5540" s="144"/>
      <c r="M5540" s="145" t="s">
        <v>2213</v>
      </c>
      <c r="N5540" s="144" t="s">
        <v>75</v>
      </c>
      <c r="O5540" s="144"/>
      <c r="P5540" s="144" t="s">
        <v>2635</v>
      </c>
      <c r="Q5540" s="144"/>
      <c r="R5540" s="144"/>
      <c r="S5540" s="144"/>
      <c r="T5540" s="144"/>
      <c r="U5540" s="144" t="s">
        <v>11233</v>
      </c>
      <c r="V5540" s="144"/>
      <c r="W5540" s="144">
        <v>198262</v>
      </c>
      <c r="X5540" s="144" t="s">
        <v>11234</v>
      </c>
      <c r="Y5540" s="144"/>
      <c r="Z5540" s="144"/>
      <c r="AA5540" s="161">
        <v>1773</v>
      </c>
    </row>
    <row r="5541" spans="1:27" ht="45" customHeight="1" x14ac:dyDescent="0.25">
      <c r="A5541" s="144" t="s">
        <v>11235</v>
      </c>
      <c r="B5541" s="144" t="s">
        <v>24413</v>
      </c>
      <c r="C5541" s="144"/>
      <c r="D5541" s="144"/>
      <c r="E5541" s="144"/>
      <c r="F5541" s="144">
        <v>1</v>
      </c>
      <c r="G5541" s="144">
        <v>200</v>
      </c>
      <c r="H5541" s="144"/>
      <c r="I5541" s="144"/>
      <c r="J5541" s="144"/>
      <c r="K5541" s="144"/>
      <c r="L5541" s="144"/>
      <c r="M5541" s="145" t="s">
        <v>2213</v>
      </c>
      <c r="N5541" s="144" t="s">
        <v>72</v>
      </c>
      <c r="O5541" s="144"/>
      <c r="P5541" s="144" t="s">
        <v>4124</v>
      </c>
      <c r="Q5541" s="144"/>
      <c r="R5541" s="144"/>
      <c r="S5541" s="144" t="s">
        <v>4191</v>
      </c>
      <c r="T5541" s="144" t="s">
        <v>11236</v>
      </c>
      <c r="U5541" s="144" t="s">
        <v>11235</v>
      </c>
      <c r="V5541" s="144"/>
      <c r="W5541" s="144">
        <v>346033</v>
      </c>
      <c r="X5541" s="144" t="s">
        <v>8403</v>
      </c>
      <c r="Y5541" s="149" t="s">
        <v>24414</v>
      </c>
      <c r="Z5541" s="144" t="s">
        <v>24415</v>
      </c>
      <c r="AA5541" s="160">
        <v>1774</v>
      </c>
    </row>
    <row r="5542" spans="1:27" ht="45" customHeight="1" x14ac:dyDescent="0.25">
      <c r="A5542" s="144" t="s">
        <v>11237</v>
      </c>
      <c r="B5542" s="144" t="s">
        <v>4208</v>
      </c>
      <c r="C5542" s="144">
        <v>17</v>
      </c>
      <c r="D5542" s="144"/>
      <c r="E5542" s="144"/>
      <c r="F5542" s="144">
        <v>1</v>
      </c>
      <c r="G5542" s="144"/>
      <c r="H5542" s="144">
        <v>1199</v>
      </c>
      <c r="I5542" s="144">
        <v>436</v>
      </c>
      <c r="J5542" s="144">
        <v>545</v>
      </c>
      <c r="K5542" s="144">
        <v>218</v>
      </c>
      <c r="L5542" s="144"/>
      <c r="M5542" s="145" t="s">
        <v>2213</v>
      </c>
      <c r="N5542" s="144" t="s">
        <v>42</v>
      </c>
      <c r="O5542" s="144"/>
      <c r="P5542" s="144" t="s">
        <v>17731</v>
      </c>
      <c r="Q5542" s="144"/>
      <c r="R5542" s="144"/>
      <c r="S5542" s="144"/>
      <c r="T5542" s="144"/>
      <c r="U5542" s="144" t="s">
        <v>11237</v>
      </c>
      <c r="V5542" s="144"/>
      <c r="W5542" s="144">
        <v>142600</v>
      </c>
      <c r="X5542" s="144" t="s">
        <v>11238</v>
      </c>
      <c r="Y5542" s="144" t="s">
        <v>11239</v>
      </c>
      <c r="Z5542" s="144" t="s">
        <v>11240</v>
      </c>
      <c r="AA5542" s="160">
        <v>1775</v>
      </c>
    </row>
    <row r="5543" spans="1:27" ht="45" customHeight="1" x14ac:dyDescent="0.25">
      <c r="A5543" s="144" t="s">
        <v>11242</v>
      </c>
      <c r="B5543" s="144" t="s">
        <v>4227</v>
      </c>
      <c r="C5543" s="144"/>
      <c r="D5543" s="144"/>
      <c r="E5543" s="144"/>
      <c r="F5543" s="144">
        <v>2</v>
      </c>
      <c r="G5543" s="144"/>
      <c r="H5543" s="144"/>
      <c r="I5543" s="144"/>
      <c r="J5543" s="144"/>
      <c r="K5543" s="144"/>
      <c r="L5543" s="144">
        <v>150</v>
      </c>
      <c r="M5543" s="145" t="s">
        <v>2213</v>
      </c>
      <c r="N5543" s="144" t="s">
        <v>84</v>
      </c>
      <c r="O5543" s="144"/>
      <c r="P5543" s="144" t="s">
        <v>3372</v>
      </c>
      <c r="Q5543" s="144" t="s">
        <v>13845</v>
      </c>
      <c r="R5543" s="144" t="s">
        <v>8137</v>
      </c>
      <c r="S5543" s="144"/>
      <c r="T5543" s="144"/>
      <c r="U5543" s="144" t="s">
        <v>11242</v>
      </c>
      <c r="V5543" s="144"/>
      <c r="W5543" s="144">
        <v>301680</v>
      </c>
      <c r="X5543" s="144" t="s">
        <v>11243</v>
      </c>
      <c r="Y5543" s="144" t="s">
        <v>11244</v>
      </c>
      <c r="Z5543" s="144" t="s">
        <v>11245</v>
      </c>
      <c r="AA5543" s="160">
        <v>1777</v>
      </c>
    </row>
    <row r="5544" spans="1:27" ht="45" customHeight="1" x14ac:dyDescent="0.25">
      <c r="A5544" s="144" t="s">
        <v>27642</v>
      </c>
      <c r="B5544" s="144" t="s">
        <v>27643</v>
      </c>
      <c r="C5544" s="144"/>
      <c r="D5544" s="144"/>
      <c r="E5544" s="144"/>
      <c r="F5544" s="144">
        <v>1</v>
      </c>
      <c r="G5544" s="144">
        <v>200</v>
      </c>
      <c r="H5544" s="144"/>
      <c r="I5544" s="144"/>
      <c r="J5544" s="144"/>
      <c r="K5544" s="144"/>
      <c r="L5544" s="144"/>
      <c r="M5544" s="145" t="s">
        <v>2213</v>
      </c>
      <c r="N5544" s="144" t="s">
        <v>18</v>
      </c>
      <c r="O5544" s="144"/>
      <c r="P5544" s="144" t="s">
        <v>17473</v>
      </c>
      <c r="Q5544" s="144" t="s">
        <v>28121</v>
      </c>
      <c r="R5544" s="144" t="s">
        <v>30364</v>
      </c>
      <c r="S5544" s="144" t="s">
        <v>15453</v>
      </c>
      <c r="T5544" s="144" t="s">
        <v>27644</v>
      </c>
      <c r="U5544" s="144" t="s">
        <v>27642</v>
      </c>
      <c r="V5544" s="144"/>
      <c r="W5544" s="144">
        <v>309831</v>
      </c>
      <c r="X5544" s="144" t="s">
        <v>30365</v>
      </c>
      <c r="Y5544" s="144" t="s">
        <v>27645</v>
      </c>
      <c r="Z5544" s="144" t="s">
        <v>27646</v>
      </c>
      <c r="AA5544" s="160">
        <v>6760</v>
      </c>
    </row>
    <row r="5545" spans="1:27" ht="45" customHeight="1" x14ac:dyDescent="0.25">
      <c r="A5545" s="144" t="s">
        <v>11246</v>
      </c>
      <c r="B5545" s="144" t="s">
        <v>4205</v>
      </c>
      <c r="C5545" s="144">
        <v>16</v>
      </c>
      <c r="D5545" s="144"/>
      <c r="E5545" s="144"/>
      <c r="F5545" s="144">
        <v>1</v>
      </c>
      <c r="G5545" s="144">
        <v>350</v>
      </c>
      <c r="H5545" s="144"/>
      <c r="I5545" s="144"/>
      <c r="J5545" s="144"/>
      <c r="K5545" s="144"/>
      <c r="L5545" s="144"/>
      <c r="M5545" s="145" t="s">
        <v>2213</v>
      </c>
      <c r="N5545" s="144" t="s">
        <v>42</v>
      </c>
      <c r="O5545" s="144"/>
      <c r="P5545" s="144" t="s">
        <v>17731</v>
      </c>
      <c r="Q5545" s="144"/>
      <c r="R5545" s="144"/>
      <c r="S5545" s="144"/>
      <c r="T5545" s="144"/>
      <c r="U5545" s="144" t="s">
        <v>11246</v>
      </c>
      <c r="V5545" s="144"/>
      <c r="W5545" s="144">
        <v>142613</v>
      </c>
      <c r="X5545" s="144" t="s">
        <v>11247</v>
      </c>
      <c r="Y5545" s="144"/>
      <c r="Z5545" s="144"/>
      <c r="AA5545" s="160">
        <v>1778</v>
      </c>
    </row>
    <row r="5546" spans="1:27" ht="45" customHeight="1" x14ac:dyDescent="0.25">
      <c r="A5546" s="144" t="s">
        <v>11248</v>
      </c>
      <c r="B5546" s="144" t="s">
        <v>4208</v>
      </c>
      <c r="C5546" s="144">
        <v>3</v>
      </c>
      <c r="D5546" s="144"/>
      <c r="E5546" s="144"/>
      <c r="F5546" s="144">
        <v>1</v>
      </c>
      <c r="G5546" s="144"/>
      <c r="H5546" s="144">
        <v>1199</v>
      </c>
      <c r="I5546" s="144">
        <v>436</v>
      </c>
      <c r="J5546" s="144">
        <v>545</v>
      </c>
      <c r="K5546" s="144">
        <v>218</v>
      </c>
      <c r="L5546" s="144"/>
      <c r="M5546" s="145" t="s">
        <v>2213</v>
      </c>
      <c r="N5546" s="144" t="s">
        <v>43</v>
      </c>
      <c r="O5546" s="144"/>
      <c r="P5546" s="144" t="s">
        <v>3002</v>
      </c>
      <c r="Q5546" s="144" t="s">
        <v>4187</v>
      </c>
      <c r="R5546" s="144" t="s">
        <v>8945</v>
      </c>
      <c r="S5546" s="144"/>
      <c r="T5546" s="144"/>
      <c r="U5546" s="144" t="s">
        <v>11248</v>
      </c>
      <c r="V5546" s="144"/>
      <c r="W5546" s="144">
        <v>184635</v>
      </c>
      <c r="X5546" s="144" t="s">
        <v>4221</v>
      </c>
      <c r="Y5546" s="144" t="s">
        <v>11249</v>
      </c>
      <c r="Z5546" s="144" t="s">
        <v>11250</v>
      </c>
      <c r="AA5546" s="160">
        <v>1779</v>
      </c>
    </row>
    <row r="5547" spans="1:27" ht="45" customHeight="1" x14ac:dyDescent="0.25">
      <c r="A5547" s="144" t="s">
        <v>11251</v>
      </c>
      <c r="B5547" s="144" t="s">
        <v>4208</v>
      </c>
      <c r="C5547" s="144">
        <v>20</v>
      </c>
      <c r="D5547" s="144"/>
      <c r="E5547" s="144"/>
      <c r="F5547" s="144">
        <v>1</v>
      </c>
      <c r="G5547" s="144"/>
      <c r="H5547" s="144">
        <v>1199</v>
      </c>
      <c r="I5547" s="144">
        <v>436</v>
      </c>
      <c r="J5547" s="144">
        <v>545</v>
      </c>
      <c r="K5547" s="144">
        <v>218</v>
      </c>
      <c r="L5547" s="144"/>
      <c r="M5547" s="145" t="s">
        <v>2213</v>
      </c>
      <c r="N5547" s="144" t="s">
        <v>42</v>
      </c>
      <c r="O5547" s="144"/>
      <c r="P5547" s="144" t="s">
        <v>4164</v>
      </c>
      <c r="Q5547" s="144" t="s">
        <v>13845</v>
      </c>
      <c r="R5547" s="144" t="s">
        <v>11252</v>
      </c>
      <c r="S5547" s="144"/>
      <c r="T5547" s="144"/>
      <c r="U5547" s="144" t="s">
        <v>11251</v>
      </c>
      <c r="V5547" s="144"/>
      <c r="W5547" s="144">
        <v>141431</v>
      </c>
      <c r="X5547" s="144" t="s">
        <v>4236</v>
      </c>
      <c r="Y5547" s="144" t="s">
        <v>11253</v>
      </c>
      <c r="Z5547" s="144" t="s">
        <v>11254</v>
      </c>
      <c r="AA5547" s="160">
        <v>1780</v>
      </c>
    </row>
    <row r="5548" spans="1:27" ht="45" customHeight="1" x14ac:dyDescent="0.25">
      <c r="A5548" s="144" t="s">
        <v>11259</v>
      </c>
      <c r="B5548" s="144" t="s">
        <v>4205</v>
      </c>
      <c r="C5548" s="144">
        <v>34</v>
      </c>
      <c r="D5548" s="144" t="s">
        <v>4218</v>
      </c>
      <c r="E5548" s="144"/>
      <c r="F5548" s="144">
        <v>1</v>
      </c>
      <c r="G5548" s="144">
        <v>350</v>
      </c>
      <c r="H5548" s="144"/>
      <c r="I5548" s="144"/>
      <c r="J5548" s="144"/>
      <c r="K5548" s="144"/>
      <c r="L5548" s="144"/>
      <c r="M5548" s="145" t="s">
        <v>2213</v>
      </c>
      <c r="N5548" s="144" t="s">
        <v>54</v>
      </c>
      <c r="O5548" s="144"/>
      <c r="P5548" s="144" t="s">
        <v>4080</v>
      </c>
      <c r="Q5548" s="144"/>
      <c r="R5548" s="144"/>
      <c r="S5548" s="144"/>
      <c r="T5548" s="144"/>
      <c r="U5548" s="144" t="s">
        <v>11259</v>
      </c>
      <c r="V5548" s="144"/>
      <c r="W5548" s="144">
        <v>452620</v>
      </c>
      <c r="X5548" s="144" t="s">
        <v>13344</v>
      </c>
      <c r="Y5548" s="144" t="s">
        <v>11260</v>
      </c>
      <c r="Z5548" s="144" t="s">
        <v>11261</v>
      </c>
      <c r="AA5548" s="160">
        <v>1782</v>
      </c>
    </row>
    <row r="5549" spans="1:27" ht="45" customHeight="1" x14ac:dyDescent="0.25">
      <c r="A5549" s="144" t="s">
        <v>35700</v>
      </c>
      <c r="B5549" s="144" t="s">
        <v>32404</v>
      </c>
      <c r="C5549" s="144"/>
      <c r="D5549" s="144" t="s">
        <v>35701</v>
      </c>
      <c r="E5549" s="144"/>
      <c r="F5549" s="144">
        <v>2</v>
      </c>
      <c r="G5549" s="144"/>
      <c r="H5549" s="144"/>
      <c r="I5549" s="144"/>
      <c r="J5549" s="144"/>
      <c r="K5549" s="144"/>
      <c r="L5549" s="144">
        <v>300</v>
      </c>
      <c r="M5549" s="145" t="s">
        <v>2213</v>
      </c>
      <c r="N5549" s="144" t="s">
        <v>34</v>
      </c>
      <c r="O5549" s="144"/>
      <c r="P5549" s="144" t="s">
        <v>2458</v>
      </c>
      <c r="Q5549" s="144"/>
      <c r="R5549" s="144"/>
      <c r="S5549" s="144" t="s">
        <v>28025</v>
      </c>
      <c r="T5549" s="144" t="s">
        <v>4333</v>
      </c>
      <c r="U5549" s="144" t="s">
        <v>35700</v>
      </c>
      <c r="V5549" s="144"/>
      <c r="W5549" s="144">
        <v>352685</v>
      </c>
      <c r="X5549" s="144" t="s">
        <v>32405</v>
      </c>
      <c r="Y5549" s="144">
        <v>88620000000</v>
      </c>
      <c r="Z5549" s="144" t="s">
        <v>32406</v>
      </c>
      <c r="AA5549" s="160">
        <v>7410</v>
      </c>
    </row>
    <row r="5550" spans="1:27" ht="45" customHeight="1" x14ac:dyDescent="0.25">
      <c r="A5550" s="144" t="s">
        <v>11262</v>
      </c>
      <c r="B5550" s="144" t="s">
        <v>4205</v>
      </c>
      <c r="C5550" s="144">
        <v>5</v>
      </c>
      <c r="D5550" s="144" t="s">
        <v>5218</v>
      </c>
      <c r="E5550" s="144"/>
      <c r="F5550" s="144">
        <v>1</v>
      </c>
      <c r="G5550" s="144">
        <v>350</v>
      </c>
      <c r="H5550" s="144"/>
      <c r="I5550" s="144"/>
      <c r="J5550" s="144"/>
      <c r="K5550" s="144"/>
      <c r="L5550" s="144"/>
      <c r="M5550" s="145" t="s">
        <v>2213</v>
      </c>
      <c r="N5550" s="144" t="s">
        <v>112</v>
      </c>
      <c r="O5550" s="144"/>
      <c r="P5550" s="144" t="s">
        <v>23380</v>
      </c>
      <c r="Q5550" s="144"/>
      <c r="R5550" s="144"/>
      <c r="S5550" s="144"/>
      <c r="T5550" s="144"/>
      <c r="U5550" s="144" t="s">
        <v>11262</v>
      </c>
      <c r="V5550" s="144"/>
      <c r="W5550" s="144">
        <v>606650</v>
      </c>
      <c r="X5550" s="144" t="s">
        <v>11263</v>
      </c>
      <c r="Y5550" s="144" t="s">
        <v>11264</v>
      </c>
      <c r="Z5550" s="144" t="s">
        <v>11265</v>
      </c>
      <c r="AA5550" s="160">
        <v>1783</v>
      </c>
    </row>
    <row r="5551" spans="1:27" ht="45" customHeight="1" x14ac:dyDescent="0.25">
      <c r="A5551" s="144" t="s">
        <v>15061</v>
      </c>
      <c r="B5551" s="144" t="s">
        <v>4208</v>
      </c>
      <c r="C5551" s="144">
        <v>2</v>
      </c>
      <c r="D5551" s="144"/>
      <c r="E5551" s="144"/>
      <c r="F5551" s="144">
        <v>1</v>
      </c>
      <c r="G5551" s="144"/>
      <c r="H5551" s="144">
        <v>1799</v>
      </c>
      <c r="I5551" s="144">
        <v>654</v>
      </c>
      <c r="J5551" s="144">
        <v>818</v>
      </c>
      <c r="K5551" s="144">
        <v>327</v>
      </c>
      <c r="L5551" s="144"/>
      <c r="M5551" s="145" t="s">
        <v>2213</v>
      </c>
      <c r="N5551" s="144" t="s">
        <v>83</v>
      </c>
      <c r="O5551" s="144"/>
      <c r="P5551" s="144" t="s">
        <v>2907</v>
      </c>
      <c r="Q5551" s="144"/>
      <c r="R5551" s="144"/>
      <c r="S5551" s="144" t="s">
        <v>4189</v>
      </c>
      <c r="T5551" s="144" t="s">
        <v>4427</v>
      </c>
      <c r="U5551" s="144" t="s">
        <v>15061</v>
      </c>
      <c r="V5551" s="144"/>
      <c r="W5551" s="144">
        <v>636460</v>
      </c>
      <c r="X5551" s="144" t="s">
        <v>13157</v>
      </c>
      <c r="Y5551" s="144" t="s">
        <v>4428</v>
      </c>
      <c r="Z5551" s="144" t="s">
        <v>21358</v>
      </c>
      <c r="AA5551" s="160">
        <v>2373</v>
      </c>
    </row>
    <row r="5552" spans="1:27" ht="45" customHeight="1" x14ac:dyDescent="0.25">
      <c r="A5552" s="144" t="s">
        <v>15061</v>
      </c>
      <c r="B5552" s="144" t="s">
        <v>4208</v>
      </c>
      <c r="C5552" s="144">
        <v>2</v>
      </c>
      <c r="D5552" s="144"/>
      <c r="E5552" s="144" t="s">
        <v>26067</v>
      </c>
      <c r="F5552" s="144">
        <v>1</v>
      </c>
      <c r="G5552" s="144">
        <v>150</v>
      </c>
      <c r="H5552" s="144"/>
      <c r="I5552" s="144"/>
      <c r="J5552" s="144"/>
      <c r="K5552" s="144"/>
      <c r="L5552" s="144"/>
      <c r="M5552" s="145" t="s">
        <v>2213</v>
      </c>
      <c r="N5552" s="144" t="s">
        <v>83</v>
      </c>
      <c r="O5552" s="144"/>
      <c r="P5552" s="144" t="s">
        <v>2907</v>
      </c>
      <c r="Q5552" s="144"/>
      <c r="R5552" s="144"/>
      <c r="S5552" s="144" t="s">
        <v>4189</v>
      </c>
      <c r="T5552" s="144" t="s">
        <v>4427</v>
      </c>
      <c r="U5552" s="144" t="s">
        <v>15061</v>
      </c>
      <c r="V5552" s="144" t="s">
        <v>26068</v>
      </c>
      <c r="W5552" s="144">
        <v>636462</v>
      </c>
      <c r="X5552" s="144" t="s">
        <v>26069</v>
      </c>
      <c r="Y5552" s="144">
        <v>83830000000</v>
      </c>
      <c r="Z5552" s="144" t="s">
        <v>26070</v>
      </c>
      <c r="AA5552" s="160">
        <v>6402</v>
      </c>
    </row>
    <row r="5553" spans="1:27" ht="45" customHeight="1" x14ac:dyDescent="0.25">
      <c r="A5553" s="144" t="s">
        <v>11266</v>
      </c>
      <c r="B5553" s="144" t="s">
        <v>4205</v>
      </c>
      <c r="C5553" s="144">
        <v>37</v>
      </c>
      <c r="D5553" s="144" t="s">
        <v>11267</v>
      </c>
      <c r="E5553" s="144"/>
      <c r="F5553" s="144">
        <v>1</v>
      </c>
      <c r="G5553" s="144">
        <v>350</v>
      </c>
      <c r="H5553" s="144"/>
      <c r="I5553" s="144"/>
      <c r="J5553" s="144"/>
      <c r="K5553" s="144"/>
      <c r="L5553" s="144"/>
      <c r="M5553" s="145" t="s">
        <v>2213</v>
      </c>
      <c r="N5553" s="144" t="s">
        <v>42</v>
      </c>
      <c r="O5553" s="144"/>
      <c r="P5553" s="144" t="s">
        <v>13850</v>
      </c>
      <c r="Q5553" s="144"/>
      <c r="R5553" s="144"/>
      <c r="S5553" s="144"/>
      <c r="T5553" s="144"/>
      <c r="U5553" s="144" t="s">
        <v>11266</v>
      </c>
      <c r="V5553" s="144"/>
      <c r="W5553" s="144">
        <v>141008</v>
      </c>
      <c r="X5553" s="144" t="s">
        <v>11268</v>
      </c>
      <c r="Y5553" s="144" t="s">
        <v>24416</v>
      </c>
      <c r="Z5553" s="144" t="s">
        <v>21359</v>
      </c>
      <c r="AA5553" s="160">
        <v>1784</v>
      </c>
    </row>
    <row r="5554" spans="1:27" ht="45" customHeight="1" x14ac:dyDescent="0.25">
      <c r="A5554" s="144" t="s">
        <v>11269</v>
      </c>
      <c r="B5554" s="144" t="s">
        <v>4874</v>
      </c>
      <c r="C5554" s="144"/>
      <c r="D5554" s="144" t="s">
        <v>9625</v>
      </c>
      <c r="E5554" s="144"/>
      <c r="F5554" s="144">
        <v>2</v>
      </c>
      <c r="G5554" s="144"/>
      <c r="H5554" s="144"/>
      <c r="I5554" s="144"/>
      <c r="J5554" s="144"/>
      <c r="K5554" s="144"/>
      <c r="L5554" s="144">
        <v>150</v>
      </c>
      <c r="M5554" s="145" t="s">
        <v>2213</v>
      </c>
      <c r="N5554" s="144" t="s">
        <v>67</v>
      </c>
      <c r="O5554" s="144"/>
      <c r="P5554" s="144" t="s">
        <v>3559</v>
      </c>
      <c r="Q5554" s="144"/>
      <c r="R5554" s="144"/>
      <c r="S5554" s="144"/>
      <c r="T5554" s="144"/>
      <c r="U5554" s="144" t="s">
        <v>11269</v>
      </c>
      <c r="V5554" s="144"/>
      <c r="W5554" s="144">
        <v>420032</v>
      </c>
      <c r="X5554" s="144" t="s">
        <v>11270</v>
      </c>
      <c r="Y5554" s="144" t="s">
        <v>11271</v>
      </c>
      <c r="Z5554" s="144" t="s">
        <v>11272</v>
      </c>
      <c r="AA5554" s="160">
        <v>1785</v>
      </c>
    </row>
    <row r="5555" spans="1:27" ht="45" customHeight="1" x14ac:dyDescent="0.25">
      <c r="A5555" s="144" t="s">
        <v>26071</v>
      </c>
      <c r="B5555" s="144" t="s">
        <v>4205</v>
      </c>
      <c r="C5555" s="144"/>
      <c r="D5555" s="144" t="s">
        <v>4353</v>
      </c>
      <c r="E5555" s="144"/>
      <c r="F5555" s="144">
        <v>1</v>
      </c>
      <c r="G5555" s="144">
        <v>95</v>
      </c>
      <c r="H5555" s="144"/>
      <c r="I5555" s="144"/>
      <c r="J5555" s="144"/>
      <c r="K5555" s="144"/>
      <c r="L5555" s="144"/>
      <c r="M5555" s="145" t="s">
        <v>2213</v>
      </c>
      <c r="N5555" s="144" t="s">
        <v>86</v>
      </c>
      <c r="O5555" s="144"/>
      <c r="P5555" s="144" t="s">
        <v>2706</v>
      </c>
      <c r="Q5555" s="144"/>
      <c r="R5555" s="144"/>
      <c r="S5555" s="144" t="s">
        <v>4190</v>
      </c>
      <c r="T5555" s="144" t="s">
        <v>9526</v>
      </c>
      <c r="U5555" s="144" t="s">
        <v>26071</v>
      </c>
      <c r="V5555" s="144"/>
      <c r="W5555" s="144">
        <v>433201</v>
      </c>
      <c r="X5555" s="144" t="s">
        <v>13297</v>
      </c>
      <c r="Y5555" s="144">
        <v>88420000000</v>
      </c>
      <c r="Z5555" s="144" t="s">
        <v>26072</v>
      </c>
      <c r="AA5555" s="161">
        <v>1833</v>
      </c>
    </row>
    <row r="5556" spans="1:27" ht="45" customHeight="1" x14ac:dyDescent="0.25">
      <c r="A5556" s="144" t="s">
        <v>24417</v>
      </c>
      <c r="B5556" s="144" t="s">
        <v>24418</v>
      </c>
      <c r="C5556" s="144">
        <v>84</v>
      </c>
      <c r="D5556" s="144"/>
      <c r="E5556" s="144"/>
      <c r="F5556" s="144">
        <v>1</v>
      </c>
      <c r="G5556" s="144">
        <v>150</v>
      </c>
      <c r="H5556" s="144"/>
      <c r="I5556" s="144"/>
      <c r="J5556" s="144"/>
      <c r="K5556" s="144"/>
      <c r="L5556" s="144"/>
      <c r="M5556" s="145" t="s">
        <v>2213</v>
      </c>
      <c r="N5556" s="144" t="s">
        <v>34</v>
      </c>
      <c r="O5556" s="144"/>
      <c r="P5556" s="144" t="s">
        <v>3958</v>
      </c>
      <c r="Q5556" s="144"/>
      <c r="R5556" s="144"/>
      <c r="S5556" s="144"/>
      <c r="T5556" s="144"/>
      <c r="U5556" s="144" t="s">
        <v>24417</v>
      </c>
      <c r="V5556" s="144"/>
      <c r="W5556" s="144">
        <v>354200</v>
      </c>
      <c r="X5556" s="144" t="s">
        <v>24419</v>
      </c>
      <c r="Y5556" s="144" t="s">
        <v>24420</v>
      </c>
      <c r="Z5556" s="144" t="s">
        <v>24421</v>
      </c>
      <c r="AA5556" s="160">
        <v>6183</v>
      </c>
    </row>
    <row r="5557" spans="1:27" ht="45" customHeight="1" x14ac:dyDescent="0.25">
      <c r="A5557" s="144" t="s">
        <v>11273</v>
      </c>
      <c r="B5557" s="144" t="s">
        <v>4205</v>
      </c>
      <c r="C5557" s="144">
        <v>21</v>
      </c>
      <c r="D5557" s="144"/>
      <c r="E5557" s="144"/>
      <c r="F5557" s="144">
        <v>1</v>
      </c>
      <c r="G5557" s="144">
        <v>350</v>
      </c>
      <c r="H5557" s="144"/>
      <c r="I5557" s="144"/>
      <c r="J5557" s="144"/>
      <c r="K5557" s="144"/>
      <c r="L5557" s="144"/>
      <c r="M5557" s="145" t="s">
        <v>2213</v>
      </c>
      <c r="N5557" s="144" t="s">
        <v>38</v>
      </c>
      <c r="O5557" s="144"/>
      <c r="P5557" s="144" t="s">
        <v>3122</v>
      </c>
      <c r="Q5557" s="144"/>
      <c r="R5557" s="144"/>
      <c r="S5557" s="144" t="s">
        <v>4189</v>
      </c>
      <c r="T5557" s="144" t="s">
        <v>7449</v>
      </c>
      <c r="U5557" s="144" t="s">
        <v>11273</v>
      </c>
      <c r="V5557" s="144"/>
      <c r="W5557" s="144">
        <v>187780</v>
      </c>
      <c r="X5557" s="144" t="s">
        <v>11274</v>
      </c>
      <c r="Y5557" s="144"/>
      <c r="Z5557" s="144"/>
      <c r="AA5557" s="160">
        <v>1786</v>
      </c>
    </row>
    <row r="5558" spans="1:27" ht="45" customHeight="1" x14ac:dyDescent="0.25">
      <c r="A5558" s="144" t="s">
        <v>11275</v>
      </c>
      <c r="B5558" s="144" t="s">
        <v>4205</v>
      </c>
      <c r="C5558" s="144">
        <v>11</v>
      </c>
      <c r="D5558" s="144"/>
      <c r="E5558" s="144"/>
      <c r="F5558" s="144">
        <v>1</v>
      </c>
      <c r="G5558" s="144">
        <v>350</v>
      </c>
      <c r="H5558" s="144"/>
      <c r="I5558" s="144"/>
      <c r="J5558" s="144"/>
      <c r="K5558" s="144"/>
      <c r="L5558" s="144"/>
      <c r="M5558" s="145" t="s">
        <v>2213</v>
      </c>
      <c r="N5558" s="144" t="s">
        <v>68</v>
      </c>
      <c r="O5558" s="144"/>
      <c r="P5558" s="144" t="s">
        <v>2692</v>
      </c>
      <c r="Q5558" s="144"/>
      <c r="R5558" s="144"/>
      <c r="S5558" s="144"/>
      <c r="T5558" s="144"/>
      <c r="U5558" s="144" t="s">
        <v>11275</v>
      </c>
      <c r="V5558" s="144"/>
      <c r="W5558" s="144">
        <v>667003</v>
      </c>
      <c r="X5558" s="144" t="s">
        <v>11276</v>
      </c>
      <c r="Y5558" s="144"/>
      <c r="Z5558" s="144"/>
      <c r="AA5558" s="160">
        <v>1787</v>
      </c>
    </row>
    <row r="5559" spans="1:27" ht="45" customHeight="1" x14ac:dyDescent="0.25">
      <c r="A5559" s="144" t="s">
        <v>15062</v>
      </c>
      <c r="B5559" s="144" t="s">
        <v>4246</v>
      </c>
      <c r="C5559" s="144">
        <v>1747</v>
      </c>
      <c r="D5559" s="144"/>
      <c r="E5559" s="144"/>
      <c r="F5559" s="144">
        <v>1</v>
      </c>
      <c r="G5559" s="144"/>
      <c r="H5559" s="144">
        <v>850</v>
      </c>
      <c r="I5559" s="144">
        <v>400</v>
      </c>
      <c r="J5559" s="144">
        <v>300</v>
      </c>
      <c r="K5559" s="144">
        <v>150</v>
      </c>
      <c r="L5559" s="144"/>
      <c r="M5559" s="145" t="s">
        <v>2213</v>
      </c>
      <c r="N5559" s="144" t="s">
        <v>41</v>
      </c>
      <c r="O5559" s="144"/>
      <c r="P5559" s="144" t="s">
        <v>2734</v>
      </c>
      <c r="Q5559" s="144"/>
      <c r="R5559" s="144"/>
      <c r="S5559" s="144"/>
      <c r="T5559" s="144"/>
      <c r="U5559" s="144" t="s">
        <v>15062</v>
      </c>
      <c r="V5559" s="144"/>
      <c r="W5559" s="144">
        <v>125368</v>
      </c>
      <c r="X5559" s="144" t="s">
        <v>21360</v>
      </c>
      <c r="Y5559" s="144" t="s">
        <v>15063</v>
      </c>
      <c r="Z5559" s="144" t="s">
        <v>21361</v>
      </c>
      <c r="AA5559" s="161">
        <v>3841</v>
      </c>
    </row>
    <row r="5560" spans="1:27" ht="45" customHeight="1" x14ac:dyDescent="0.25">
      <c r="A5560" s="144" t="s">
        <v>15062</v>
      </c>
      <c r="B5560" s="144" t="s">
        <v>4246</v>
      </c>
      <c r="C5560" s="144">
        <v>1747</v>
      </c>
      <c r="D5560" s="144"/>
      <c r="E5560" s="144" t="s">
        <v>15064</v>
      </c>
      <c r="F5560" s="144">
        <v>1</v>
      </c>
      <c r="G5560" s="144">
        <v>350</v>
      </c>
      <c r="H5560" s="144"/>
      <c r="I5560" s="144"/>
      <c r="J5560" s="144"/>
      <c r="K5560" s="144"/>
      <c r="L5560" s="144"/>
      <c r="M5560" s="145" t="s">
        <v>2213</v>
      </c>
      <c r="N5560" s="144" t="s">
        <v>41</v>
      </c>
      <c r="O5560" s="144"/>
      <c r="P5560" s="144" t="s">
        <v>2734</v>
      </c>
      <c r="Q5560" s="144"/>
      <c r="R5560" s="144"/>
      <c r="S5560" s="144"/>
      <c r="T5560" s="144"/>
      <c r="U5560" s="144" t="s">
        <v>15062</v>
      </c>
      <c r="V5560" s="144" t="s">
        <v>15065</v>
      </c>
      <c r="W5560" s="144">
        <v>125368</v>
      </c>
      <c r="X5560" s="144" t="s">
        <v>21362</v>
      </c>
      <c r="Y5560" s="144" t="s">
        <v>15063</v>
      </c>
      <c r="Z5560" s="144" t="s">
        <v>21361</v>
      </c>
      <c r="AA5560" s="160">
        <v>3842</v>
      </c>
    </row>
    <row r="5561" spans="1:27" ht="45" customHeight="1" x14ac:dyDescent="0.25">
      <c r="A5561" s="144" t="s">
        <v>26073</v>
      </c>
      <c r="B5561" s="144" t="s">
        <v>26074</v>
      </c>
      <c r="C5561" s="144"/>
      <c r="D5561" s="144"/>
      <c r="E5561" s="144"/>
      <c r="F5561" s="144">
        <v>1</v>
      </c>
      <c r="G5561" s="144"/>
      <c r="H5561" s="144">
        <v>500</v>
      </c>
      <c r="I5561" s="144">
        <v>300</v>
      </c>
      <c r="J5561" s="144">
        <v>150</v>
      </c>
      <c r="K5561" s="144">
        <v>50</v>
      </c>
      <c r="L5561" s="144"/>
      <c r="M5561" s="145" t="s">
        <v>2213</v>
      </c>
      <c r="N5561" s="144" t="s">
        <v>18</v>
      </c>
      <c r="O5561" s="144"/>
      <c r="P5561" s="144" t="s">
        <v>3164</v>
      </c>
      <c r="Q5561" s="144"/>
      <c r="R5561" s="144"/>
      <c r="S5561" s="144" t="s">
        <v>15453</v>
      </c>
      <c r="T5561" s="144" t="s">
        <v>26075</v>
      </c>
      <c r="U5561" s="144" t="s">
        <v>26073</v>
      </c>
      <c r="V5561" s="144"/>
      <c r="W5561" s="144">
        <v>309431</v>
      </c>
      <c r="X5561" s="144" t="s">
        <v>26076</v>
      </c>
      <c r="Y5561" s="144" t="s">
        <v>26077</v>
      </c>
      <c r="Z5561" s="144" t="s">
        <v>26078</v>
      </c>
      <c r="AA5561" s="161">
        <v>6401</v>
      </c>
    </row>
    <row r="5562" spans="1:27" ht="45" customHeight="1" x14ac:dyDescent="0.25">
      <c r="A5562" s="144" t="s">
        <v>23381</v>
      </c>
      <c r="B5562" s="144" t="s">
        <v>4205</v>
      </c>
      <c r="C5562" s="144">
        <v>217</v>
      </c>
      <c r="D5562" s="144" t="s">
        <v>11174</v>
      </c>
      <c r="E5562" s="144"/>
      <c r="F5562" s="144">
        <v>1</v>
      </c>
      <c r="G5562" s="144">
        <v>250</v>
      </c>
      <c r="H5562" s="144"/>
      <c r="I5562" s="144"/>
      <c r="J5562" s="144"/>
      <c r="K5562" s="144"/>
      <c r="L5562" s="144"/>
      <c r="M5562" s="145" t="s">
        <v>2213</v>
      </c>
      <c r="N5562" s="144" t="s">
        <v>67</v>
      </c>
      <c r="O5562" s="144"/>
      <c r="P5562" s="144" t="s">
        <v>3559</v>
      </c>
      <c r="Q5562" s="144"/>
      <c r="R5562" s="144"/>
      <c r="S5562" s="144"/>
      <c r="T5562" s="144"/>
      <c r="U5562" s="144" t="s">
        <v>23381</v>
      </c>
      <c r="V5562" s="144"/>
      <c r="W5562" s="144">
        <v>420034</v>
      </c>
      <c r="X5562" s="144"/>
      <c r="Y5562" s="151" t="s">
        <v>23382</v>
      </c>
      <c r="Z5562" s="144" t="s">
        <v>23383</v>
      </c>
      <c r="AA5562" s="160">
        <v>5947</v>
      </c>
    </row>
    <row r="5563" spans="1:27" ht="45" customHeight="1" x14ac:dyDescent="0.25">
      <c r="A5563" s="144" t="s">
        <v>13537</v>
      </c>
      <c r="B5563" s="144" t="s">
        <v>13538</v>
      </c>
      <c r="C5563" s="144"/>
      <c r="D5563" s="144" t="s">
        <v>13539</v>
      </c>
      <c r="E5563" s="144"/>
      <c r="F5563" s="144">
        <v>1</v>
      </c>
      <c r="G5563" s="144"/>
      <c r="H5563" s="144">
        <v>500</v>
      </c>
      <c r="I5563" s="144"/>
      <c r="J5563" s="144"/>
      <c r="K5563" s="144">
        <v>500</v>
      </c>
      <c r="L5563" s="144"/>
      <c r="M5563" s="145" t="s">
        <v>2213</v>
      </c>
      <c r="N5563" s="144" t="s">
        <v>78</v>
      </c>
      <c r="O5563" s="144"/>
      <c r="P5563" s="144" t="s">
        <v>4071</v>
      </c>
      <c r="Q5563" s="144"/>
      <c r="R5563" s="144"/>
      <c r="S5563" s="144"/>
      <c r="T5563" s="144"/>
      <c r="U5563" s="144" t="s">
        <v>13537</v>
      </c>
      <c r="V5563" s="144"/>
      <c r="W5563" s="144">
        <v>624192</v>
      </c>
      <c r="X5563" s="144" t="s">
        <v>21363</v>
      </c>
      <c r="Y5563" s="150">
        <v>16491</v>
      </c>
      <c r="Z5563" s="144" t="s">
        <v>13540</v>
      </c>
      <c r="AA5563" s="160">
        <v>1788</v>
      </c>
    </row>
    <row r="5564" spans="1:27" ht="45" customHeight="1" x14ac:dyDescent="0.25">
      <c r="A5564" s="144" t="s">
        <v>31397</v>
      </c>
      <c r="B5564" s="144" t="s">
        <v>31398</v>
      </c>
      <c r="C5564" s="144"/>
      <c r="D5564" s="144"/>
      <c r="E5564" s="144"/>
      <c r="F5564" s="144">
        <v>1</v>
      </c>
      <c r="G5564" s="144"/>
      <c r="H5564" s="144">
        <v>320</v>
      </c>
      <c r="I5564" s="144">
        <v>100</v>
      </c>
      <c r="J5564" s="144">
        <v>100</v>
      </c>
      <c r="K5564" s="144"/>
      <c r="L5564" s="144"/>
      <c r="M5564" s="145" t="s">
        <v>2213</v>
      </c>
      <c r="N5564" s="144" t="s">
        <v>18</v>
      </c>
      <c r="O5564" s="144"/>
      <c r="P5564" s="144" t="s">
        <v>2545</v>
      </c>
      <c r="Q5564" s="144"/>
      <c r="R5564" s="144"/>
      <c r="S5564" s="144" t="s">
        <v>4191</v>
      </c>
      <c r="T5564" s="144" t="s">
        <v>17021</v>
      </c>
      <c r="U5564" s="144" t="s">
        <v>31397</v>
      </c>
      <c r="V5564" s="144"/>
      <c r="W5564" s="144">
        <v>309935</v>
      </c>
      <c r="X5564" s="144" t="s">
        <v>20123</v>
      </c>
      <c r="Y5564" s="144" t="s">
        <v>31399</v>
      </c>
      <c r="Z5564" s="144" t="s">
        <v>31400</v>
      </c>
      <c r="AA5564" s="160">
        <v>7193</v>
      </c>
    </row>
    <row r="5565" spans="1:27" ht="45" customHeight="1" x14ac:dyDescent="0.25">
      <c r="A5565" s="144" t="s">
        <v>11279</v>
      </c>
      <c r="B5565" s="144" t="s">
        <v>8218</v>
      </c>
      <c r="C5565" s="144">
        <v>1</v>
      </c>
      <c r="D5565" s="144" t="s">
        <v>11280</v>
      </c>
      <c r="E5565" s="144"/>
      <c r="F5565" s="144">
        <v>1</v>
      </c>
      <c r="G5565" s="144">
        <v>350</v>
      </c>
      <c r="H5565" s="144"/>
      <c r="I5565" s="144"/>
      <c r="J5565" s="144"/>
      <c r="K5565" s="144"/>
      <c r="L5565" s="144"/>
      <c r="M5565" s="145" t="s">
        <v>2213</v>
      </c>
      <c r="N5565" s="144" t="s">
        <v>84</v>
      </c>
      <c r="O5565" s="144"/>
      <c r="P5565" s="144" t="s">
        <v>3652</v>
      </c>
      <c r="Q5565" s="144"/>
      <c r="R5565" s="144"/>
      <c r="S5565" s="144"/>
      <c r="T5565" s="144"/>
      <c r="U5565" s="144" t="s">
        <v>11279</v>
      </c>
      <c r="V5565" s="144"/>
      <c r="W5565" s="144"/>
      <c r="X5565" s="144"/>
      <c r="Y5565" s="144"/>
      <c r="Z5565" s="144"/>
      <c r="AA5565" s="160">
        <v>3324</v>
      </c>
    </row>
    <row r="5566" spans="1:27" ht="45" customHeight="1" x14ac:dyDescent="0.25">
      <c r="A5566" s="144" t="s">
        <v>11279</v>
      </c>
      <c r="B5566" s="144" t="s">
        <v>8218</v>
      </c>
      <c r="C5566" s="144">
        <v>1</v>
      </c>
      <c r="D5566" s="144" t="s">
        <v>11280</v>
      </c>
      <c r="E5566" s="144" t="s">
        <v>4466</v>
      </c>
      <c r="F5566" s="144">
        <v>1</v>
      </c>
      <c r="G5566" s="144">
        <v>350</v>
      </c>
      <c r="H5566" s="144"/>
      <c r="I5566" s="144"/>
      <c r="J5566" s="144"/>
      <c r="K5566" s="144"/>
      <c r="L5566" s="144"/>
      <c r="M5566" s="145" t="s">
        <v>2213</v>
      </c>
      <c r="N5566" s="144" t="s">
        <v>84</v>
      </c>
      <c r="O5566" s="144"/>
      <c r="P5566" s="144" t="s">
        <v>3652</v>
      </c>
      <c r="Q5566" s="144"/>
      <c r="R5566" s="144"/>
      <c r="S5566" s="144"/>
      <c r="T5566" s="144"/>
      <c r="U5566" s="144" t="s">
        <v>11279</v>
      </c>
      <c r="V5566" s="144" t="s">
        <v>11279</v>
      </c>
      <c r="W5566" s="144">
        <v>300041</v>
      </c>
      <c r="X5566" s="144" t="s">
        <v>13189</v>
      </c>
      <c r="Y5566" s="144" t="s">
        <v>5743</v>
      </c>
      <c r="Z5566" s="144" t="s">
        <v>5744</v>
      </c>
      <c r="AA5566" s="160">
        <v>1790</v>
      </c>
    </row>
    <row r="5567" spans="1:27" ht="45" customHeight="1" x14ac:dyDescent="0.25">
      <c r="A5567" s="144" t="s">
        <v>21364</v>
      </c>
      <c r="B5567" s="144" t="s">
        <v>21365</v>
      </c>
      <c r="C5567" s="144"/>
      <c r="D5567" s="144"/>
      <c r="E5567" s="144"/>
      <c r="F5567" s="144">
        <v>1</v>
      </c>
      <c r="G5567" s="144">
        <v>70</v>
      </c>
      <c r="H5567" s="144">
        <v>190</v>
      </c>
      <c r="I5567" s="144">
        <v>70</v>
      </c>
      <c r="J5567" s="144">
        <v>70</v>
      </c>
      <c r="K5567" s="144">
        <v>50</v>
      </c>
      <c r="L5567" s="144"/>
      <c r="M5567" s="145" t="s">
        <v>2213</v>
      </c>
      <c r="N5567" s="144" t="s">
        <v>27</v>
      </c>
      <c r="O5567" s="144"/>
      <c r="P5567" s="144" t="s">
        <v>2314</v>
      </c>
      <c r="Q5567" s="144"/>
      <c r="R5567" s="144"/>
      <c r="S5567" s="144" t="s">
        <v>15453</v>
      </c>
      <c r="T5567" s="144" t="s">
        <v>21366</v>
      </c>
      <c r="U5567" s="144" t="s">
        <v>21364</v>
      </c>
      <c r="V5567" s="144"/>
      <c r="W5567" s="144">
        <v>669459</v>
      </c>
      <c r="X5567" s="151" t="s">
        <v>21367</v>
      </c>
      <c r="Y5567" s="151">
        <v>89640000000</v>
      </c>
      <c r="Z5567" s="144" t="s">
        <v>21368</v>
      </c>
      <c r="AA5567" s="160">
        <v>5468</v>
      </c>
    </row>
    <row r="5568" spans="1:27" ht="45" customHeight="1" x14ac:dyDescent="0.25">
      <c r="A5568" s="144" t="s">
        <v>11281</v>
      </c>
      <c r="B5568" s="144" t="s">
        <v>4205</v>
      </c>
      <c r="C5568" s="144">
        <v>7</v>
      </c>
      <c r="D5568" s="144" t="s">
        <v>4778</v>
      </c>
      <c r="E5568" s="144"/>
      <c r="F5568" s="144">
        <v>1</v>
      </c>
      <c r="G5568" s="144">
        <v>350</v>
      </c>
      <c r="H5568" s="144"/>
      <c r="I5568" s="144"/>
      <c r="J5568" s="144"/>
      <c r="K5568" s="144"/>
      <c r="L5568" s="144"/>
      <c r="M5568" s="145" t="s">
        <v>2213</v>
      </c>
      <c r="N5568" s="144" t="s">
        <v>90</v>
      </c>
      <c r="O5568" s="144"/>
      <c r="P5568" s="144" t="s">
        <v>30649</v>
      </c>
      <c r="Q5568" s="144"/>
      <c r="R5568" s="144"/>
      <c r="S5568" s="144"/>
      <c r="T5568" s="144"/>
      <c r="U5568" s="144" t="s">
        <v>11281</v>
      </c>
      <c r="V5568" s="144"/>
      <c r="W5568" s="144"/>
      <c r="X5568" s="144"/>
      <c r="Y5568" s="144"/>
      <c r="Z5568" s="144" t="s">
        <v>11282</v>
      </c>
      <c r="AA5568" s="160">
        <v>1791</v>
      </c>
    </row>
    <row r="5569" spans="1:27" ht="45" customHeight="1" x14ac:dyDescent="0.25">
      <c r="A5569" s="144" t="s">
        <v>26079</v>
      </c>
      <c r="B5569" s="144" t="s">
        <v>15377</v>
      </c>
      <c r="C5569" s="144">
        <v>16</v>
      </c>
      <c r="D5569" s="144" t="s">
        <v>4241</v>
      </c>
      <c r="E5569" s="144"/>
      <c r="F5569" s="144">
        <v>1</v>
      </c>
      <c r="G5569" s="144">
        <v>182</v>
      </c>
      <c r="H5569" s="144"/>
      <c r="I5569" s="144"/>
      <c r="J5569" s="144"/>
      <c r="K5569" s="144"/>
      <c r="L5569" s="144"/>
      <c r="M5569" s="145" t="s">
        <v>2213</v>
      </c>
      <c r="N5569" s="144" t="s">
        <v>73</v>
      </c>
      <c r="O5569" s="144"/>
      <c r="P5569" s="144" t="s">
        <v>2633</v>
      </c>
      <c r="Q5569" s="144"/>
      <c r="R5569" s="144"/>
      <c r="S5569" s="144"/>
      <c r="T5569" s="144"/>
      <c r="U5569" s="144" t="s">
        <v>26079</v>
      </c>
      <c r="V5569" s="144"/>
      <c r="W5569" s="144">
        <v>391308</v>
      </c>
      <c r="X5569" s="144" t="s">
        <v>26080</v>
      </c>
      <c r="Y5569" s="144" t="s">
        <v>26081</v>
      </c>
      <c r="Z5569" s="144" t="s">
        <v>26082</v>
      </c>
      <c r="AA5569" s="160">
        <v>6499</v>
      </c>
    </row>
    <row r="5570" spans="1:27" ht="45" customHeight="1" x14ac:dyDescent="0.25">
      <c r="A5570" s="144" t="s">
        <v>11283</v>
      </c>
      <c r="B5570" s="144" t="s">
        <v>4205</v>
      </c>
      <c r="C5570" s="144">
        <v>49</v>
      </c>
      <c r="D5570" s="144" t="s">
        <v>8540</v>
      </c>
      <c r="E5570" s="144"/>
      <c r="F5570" s="144">
        <v>1</v>
      </c>
      <c r="G5570" s="144">
        <v>350</v>
      </c>
      <c r="H5570" s="144"/>
      <c r="I5570" s="144"/>
      <c r="J5570" s="144"/>
      <c r="K5570" s="144"/>
      <c r="L5570" s="144"/>
      <c r="M5570" s="145" t="s">
        <v>2213</v>
      </c>
      <c r="N5570" s="144" t="s">
        <v>86</v>
      </c>
      <c r="O5570" s="144"/>
      <c r="P5570" s="144" t="s">
        <v>2577</v>
      </c>
      <c r="Q5570" s="144"/>
      <c r="R5570" s="144"/>
      <c r="S5570" s="144"/>
      <c r="T5570" s="144"/>
      <c r="U5570" s="144" t="s">
        <v>11283</v>
      </c>
      <c r="V5570" s="144"/>
      <c r="W5570" s="144">
        <v>433512</v>
      </c>
      <c r="X5570" s="144" t="s">
        <v>11284</v>
      </c>
      <c r="Y5570" s="144"/>
      <c r="Z5570" s="144"/>
      <c r="AA5570" s="161">
        <v>1792</v>
      </c>
    </row>
    <row r="5571" spans="1:27" ht="45" customHeight="1" x14ac:dyDescent="0.25">
      <c r="A5571" s="144" t="s">
        <v>23384</v>
      </c>
      <c r="B5571" s="144" t="s">
        <v>18913</v>
      </c>
      <c r="C5571" s="144"/>
      <c r="D5571" s="144"/>
      <c r="E5571" s="144"/>
      <c r="F5571" s="144">
        <v>1</v>
      </c>
      <c r="G5571" s="144">
        <v>18</v>
      </c>
      <c r="H5571" s="144">
        <v>120</v>
      </c>
      <c r="I5571" s="144">
        <v>50</v>
      </c>
      <c r="J5571" s="144">
        <v>50</v>
      </c>
      <c r="K5571" s="144">
        <v>20</v>
      </c>
      <c r="L5571" s="144"/>
      <c r="M5571" s="145" t="s">
        <v>2213</v>
      </c>
      <c r="N5571" s="144" t="s">
        <v>44</v>
      </c>
      <c r="O5571" s="144"/>
      <c r="P5571" s="144" t="s">
        <v>2398</v>
      </c>
      <c r="Q5571" s="144"/>
      <c r="R5571" s="144"/>
      <c r="S5571" s="144" t="s">
        <v>15453</v>
      </c>
      <c r="T5571" s="144" t="s">
        <v>18914</v>
      </c>
      <c r="U5571" s="144" t="s">
        <v>23384</v>
      </c>
      <c r="V5571" s="144"/>
      <c r="W5571" s="144">
        <v>632314</v>
      </c>
      <c r="X5571" s="144" t="s">
        <v>23385</v>
      </c>
      <c r="Y5571" s="151" t="s">
        <v>23386</v>
      </c>
      <c r="Z5571" s="144" t="s">
        <v>18915</v>
      </c>
      <c r="AA5571" s="160">
        <v>5555</v>
      </c>
    </row>
    <row r="5572" spans="1:27" ht="45" customHeight="1" x14ac:dyDescent="0.25">
      <c r="A5572" s="144" t="s">
        <v>31401</v>
      </c>
      <c r="B5572" s="144" t="s">
        <v>15647</v>
      </c>
      <c r="C5572" s="144">
        <v>132</v>
      </c>
      <c r="D5572" s="144" t="s">
        <v>6013</v>
      </c>
      <c r="E5572" s="144"/>
      <c r="F5572" s="144">
        <v>1</v>
      </c>
      <c r="G5572" s="144">
        <v>350</v>
      </c>
      <c r="H5572" s="144"/>
      <c r="I5572" s="144"/>
      <c r="J5572" s="144"/>
      <c r="K5572" s="144"/>
      <c r="L5572" s="144"/>
      <c r="M5572" s="145" t="s">
        <v>2213</v>
      </c>
      <c r="N5572" s="144" t="s">
        <v>22</v>
      </c>
      <c r="O5572" s="144"/>
      <c r="P5572" s="144" t="s">
        <v>3732</v>
      </c>
      <c r="Q5572" s="144"/>
      <c r="R5572" s="144"/>
      <c r="S5572" s="144"/>
      <c r="T5572" s="144"/>
      <c r="U5572" s="144" t="s">
        <v>31401</v>
      </c>
      <c r="V5572" s="144"/>
      <c r="W5572" s="144">
        <v>238296</v>
      </c>
      <c r="X5572" s="144" t="s">
        <v>13261</v>
      </c>
      <c r="Y5572" s="150"/>
      <c r="Z5572" s="144" t="s">
        <v>31402</v>
      </c>
      <c r="AA5572" s="160">
        <v>987</v>
      </c>
    </row>
    <row r="5573" spans="1:27" ht="45" customHeight="1" x14ac:dyDescent="0.25">
      <c r="A5573" s="144" t="s">
        <v>23387</v>
      </c>
      <c r="B5573" s="144" t="s">
        <v>4205</v>
      </c>
      <c r="C5573" s="144">
        <v>38</v>
      </c>
      <c r="D5573" s="144" t="s">
        <v>4722</v>
      </c>
      <c r="E5573" s="144"/>
      <c r="F5573" s="144">
        <v>1</v>
      </c>
      <c r="G5573" s="144">
        <v>280</v>
      </c>
      <c r="H5573" s="144"/>
      <c r="I5573" s="144"/>
      <c r="J5573" s="144"/>
      <c r="K5573" s="144"/>
      <c r="L5573" s="144"/>
      <c r="M5573" s="145" t="s">
        <v>2213</v>
      </c>
      <c r="N5573" s="144" t="s">
        <v>42</v>
      </c>
      <c r="O5573" s="144"/>
      <c r="P5573" s="144" t="s">
        <v>16126</v>
      </c>
      <c r="Q5573" s="144"/>
      <c r="R5573" s="144"/>
      <c r="S5573" s="144"/>
      <c r="T5573" s="144"/>
      <c r="U5573" s="144" t="s">
        <v>23387</v>
      </c>
      <c r="V5573" s="144"/>
      <c r="W5573" s="144">
        <v>141607</v>
      </c>
      <c r="X5573" s="144" t="s">
        <v>13223</v>
      </c>
      <c r="Y5573" s="144" t="s">
        <v>13701</v>
      </c>
      <c r="Z5573" s="144" t="s">
        <v>13467</v>
      </c>
      <c r="AA5573" s="160">
        <v>1362</v>
      </c>
    </row>
    <row r="5574" spans="1:27" ht="45" customHeight="1" x14ac:dyDescent="0.25">
      <c r="A5574" s="145" t="s">
        <v>13802</v>
      </c>
      <c r="B5574" s="144" t="s">
        <v>13803</v>
      </c>
      <c r="C5574" s="144"/>
      <c r="D5574" s="144"/>
      <c r="E5574" s="144"/>
      <c r="F5574" s="144">
        <v>1</v>
      </c>
      <c r="G5574" s="144"/>
      <c r="H5574" s="144">
        <v>420</v>
      </c>
      <c r="I5574" s="144"/>
      <c r="J5574" s="144"/>
      <c r="K5574" s="144">
        <v>420</v>
      </c>
      <c r="L5574" s="144"/>
      <c r="M5574" s="145" t="s">
        <v>2213</v>
      </c>
      <c r="N5574" s="144" t="s">
        <v>62</v>
      </c>
      <c r="O5574" s="144"/>
      <c r="P5574" s="144" t="s">
        <v>2413</v>
      </c>
      <c r="Q5574" s="144"/>
      <c r="R5574" s="144"/>
      <c r="S5574" s="144"/>
      <c r="T5574" s="144"/>
      <c r="U5574" s="144" t="s">
        <v>13802</v>
      </c>
      <c r="V5574" s="145"/>
      <c r="W5574" s="144">
        <v>296012</v>
      </c>
      <c r="X5574" s="144" t="s">
        <v>17179</v>
      </c>
      <c r="Y5574" s="144"/>
      <c r="Z5574" s="144" t="s">
        <v>13804</v>
      </c>
      <c r="AA5574" s="160">
        <v>1793</v>
      </c>
    </row>
    <row r="5575" spans="1:27" ht="45" customHeight="1" x14ac:dyDescent="0.25">
      <c r="A5575" s="144" t="s">
        <v>21369</v>
      </c>
      <c r="B5575" s="144" t="s">
        <v>14963</v>
      </c>
      <c r="C5575" s="144">
        <v>3</v>
      </c>
      <c r="D5575" s="144"/>
      <c r="E5575" s="144"/>
      <c r="F5575" s="144">
        <v>1</v>
      </c>
      <c r="G5575" s="144"/>
      <c r="H5575" s="144">
        <v>845</v>
      </c>
      <c r="I5575" s="144">
        <v>408</v>
      </c>
      <c r="J5575" s="144">
        <v>353</v>
      </c>
      <c r="K5575" s="144">
        <v>84</v>
      </c>
      <c r="L5575" s="144"/>
      <c r="M5575" s="145" t="s">
        <v>2213</v>
      </c>
      <c r="N5575" s="144" t="s">
        <v>42</v>
      </c>
      <c r="O5575" s="144"/>
      <c r="P5575" s="144" t="s">
        <v>13872</v>
      </c>
      <c r="Q5575" s="144"/>
      <c r="R5575" s="144"/>
      <c r="S5575" s="144"/>
      <c r="T5575" s="144"/>
      <c r="U5575" s="144" t="s">
        <v>21369</v>
      </c>
      <c r="V5575" s="144"/>
      <c r="W5575" s="144">
        <v>140304</v>
      </c>
      <c r="X5575" s="144" t="s">
        <v>21370</v>
      </c>
      <c r="Y5575" s="144" t="s">
        <v>21372</v>
      </c>
      <c r="Z5575" s="144" t="s">
        <v>21371</v>
      </c>
      <c r="AA5575" s="160">
        <v>4577</v>
      </c>
    </row>
    <row r="5576" spans="1:27" ht="45" customHeight="1" x14ac:dyDescent="0.25">
      <c r="A5576" s="144" t="s">
        <v>15980</v>
      </c>
      <c r="B5576" s="144" t="s">
        <v>31403</v>
      </c>
      <c r="C5576" s="144"/>
      <c r="D5576" s="144"/>
      <c r="E5576" s="144"/>
      <c r="F5576" s="144">
        <v>2</v>
      </c>
      <c r="G5576" s="144"/>
      <c r="H5576" s="144"/>
      <c r="I5576" s="144"/>
      <c r="J5576" s="144"/>
      <c r="K5576" s="144"/>
      <c r="L5576" s="144">
        <v>150</v>
      </c>
      <c r="M5576" s="145" t="s">
        <v>2213</v>
      </c>
      <c r="N5576" s="144" t="s">
        <v>21</v>
      </c>
      <c r="O5576" s="144"/>
      <c r="P5576" s="144" t="s">
        <v>2449</v>
      </c>
      <c r="Q5576" s="144"/>
      <c r="R5576" s="144"/>
      <c r="S5576" s="144"/>
      <c r="T5576" s="144"/>
      <c r="U5576" s="144" t="s">
        <v>15980</v>
      </c>
      <c r="V5576" s="144"/>
      <c r="W5576" s="144">
        <v>400002</v>
      </c>
      <c r="X5576" s="144" t="s">
        <v>21373</v>
      </c>
      <c r="Y5576" s="144" t="s">
        <v>15981</v>
      </c>
      <c r="Z5576" s="144" t="s">
        <v>31404</v>
      </c>
      <c r="AA5576" s="160">
        <v>3971</v>
      </c>
    </row>
    <row r="5577" spans="1:27" ht="45" customHeight="1" x14ac:dyDescent="0.25">
      <c r="A5577" s="144" t="s">
        <v>17347</v>
      </c>
      <c r="B5577" s="144" t="s">
        <v>17348</v>
      </c>
      <c r="C5577" s="144"/>
      <c r="D5577" s="144" t="s">
        <v>8515</v>
      </c>
      <c r="E5577" s="144"/>
      <c r="F5577" s="144">
        <v>1</v>
      </c>
      <c r="G5577" s="144"/>
      <c r="H5577" s="144">
        <v>800</v>
      </c>
      <c r="I5577" s="144">
        <v>400</v>
      </c>
      <c r="J5577" s="144">
        <v>300</v>
      </c>
      <c r="K5577" s="144">
        <v>100</v>
      </c>
      <c r="L5577" s="144"/>
      <c r="M5577" s="145" t="s">
        <v>2213</v>
      </c>
      <c r="N5577" s="144" t="s">
        <v>42</v>
      </c>
      <c r="O5577" s="144"/>
      <c r="P5577" s="144" t="s">
        <v>16126</v>
      </c>
      <c r="Q5577" s="144"/>
      <c r="R5577" s="144"/>
      <c r="S5577" s="144" t="s">
        <v>4190</v>
      </c>
      <c r="T5577" s="144" t="s">
        <v>8402</v>
      </c>
      <c r="U5577" s="144" t="s">
        <v>17347</v>
      </c>
      <c r="V5577" s="144"/>
      <c r="W5577" s="144">
        <v>141631</v>
      </c>
      <c r="X5577" s="144" t="s">
        <v>8403</v>
      </c>
      <c r="Y5577" s="144" t="s">
        <v>8404</v>
      </c>
      <c r="Z5577" s="144" t="s">
        <v>17349</v>
      </c>
      <c r="AA5577" s="160">
        <v>4016</v>
      </c>
    </row>
    <row r="5578" spans="1:27" ht="45" customHeight="1" x14ac:dyDescent="0.25">
      <c r="A5578" s="144" t="s">
        <v>17347</v>
      </c>
      <c r="B5578" s="144" t="s">
        <v>17348</v>
      </c>
      <c r="C5578" s="144"/>
      <c r="D5578" s="144" t="s">
        <v>8515</v>
      </c>
      <c r="E5578" s="144" t="s">
        <v>21374</v>
      </c>
      <c r="F5578" s="144">
        <v>1</v>
      </c>
      <c r="G5578" s="144">
        <v>134</v>
      </c>
      <c r="H5578" s="144"/>
      <c r="I5578" s="144"/>
      <c r="J5578" s="144"/>
      <c r="K5578" s="144"/>
      <c r="L5578" s="144"/>
      <c r="M5578" s="145" t="s">
        <v>2213</v>
      </c>
      <c r="N5578" s="144" t="s">
        <v>42</v>
      </c>
      <c r="O5578" s="144"/>
      <c r="P5578" s="144" t="s">
        <v>16126</v>
      </c>
      <c r="Q5578" s="144"/>
      <c r="R5578" s="144"/>
      <c r="S5578" s="144" t="s">
        <v>4190</v>
      </c>
      <c r="T5578" s="144" t="s">
        <v>8402</v>
      </c>
      <c r="U5578" s="144" t="s">
        <v>17347</v>
      </c>
      <c r="V5578" s="144"/>
      <c r="W5578" s="144">
        <v>141631</v>
      </c>
      <c r="X5578" s="144" t="s">
        <v>8403</v>
      </c>
      <c r="Y5578" s="144" t="s">
        <v>8404</v>
      </c>
      <c r="Z5578" s="144" t="s">
        <v>17349</v>
      </c>
      <c r="AA5578" s="160">
        <v>5177</v>
      </c>
    </row>
    <row r="5579" spans="1:27" ht="45" customHeight="1" x14ac:dyDescent="0.25">
      <c r="A5579" s="144" t="s">
        <v>28788</v>
      </c>
      <c r="B5579" s="144" t="s">
        <v>28789</v>
      </c>
      <c r="C5579" s="144">
        <v>12</v>
      </c>
      <c r="D5579" s="144"/>
      <c r="E5579" s="144"/>
      <c r="F5579" s="144">
        <v>1</v>
      </c>
      <c r="G5579" s="144"/>
      <c r="H5579" s="144">
        <v>900</v>
      </c>
      <c r="I5579" s="144">
        <v>300</v>
      </c>
      <c r="J5579" s="144">
        <v>400</v>
      </c>
      <c r="K5579" s="144">
        <v>200</v>
      </c>
      <c r="L5579" s="144"/>
      <c r="M5579" s="145" t="s">
        <v>2213</v>
      </c>
      <c r="N5579" s="144" t="s">
        <v>42</v>
      </c>
      <c r="O5579" s="144"/>
      <c r="P5579" s="144" t="s">
        <v>2325</v>
      </c>
      <c r="Q5579" s="144" t="s">
        <v>13845</v>
      </c>
      <c r="R5579" s="144" t="s">
        <v>19396</v>
      </c>
      <c r="S5579" s="144"/>
      <c r="T5579" s="144"/>
      <c r="U5579" s="144" t="s">
        <v>28788</v>
      </c>
      <c r="V5579" s="144"/>
      <c r="W5579" s="144">
        <v>143988</v>
      </c>
      <c r="X5579" s="144" t="s">
        <v>28790</v>
      </c>
      <c r="Y5579" s="144" t="s">
        <v>28791</v>
      </c>
      <c r="Z5579" s="144" t="s">
        <v>28792</v>
      </c>
      <c r="AA5579" s="160">
        <v>6842</v>
      </c>
    </row>
    <row r="5580" spans="1:27" ht="45" customHeight="1" x14ac:dyDescent="0.25">
      <c r="A5580" s="144" t="s">
        <v>15066</v>
      </c>
      <c r="B5580" s="144" t="s">
        <v>4230</v>
      </c>
      <c r="C5580" s="144"/>
      <c r="D5580" s="144"/>
      <c r="E5580" s="144"/>
      <c r="F5580" s="144">
        <v>5</v>
      </c>
      <c r="G5580" s="144"/>
      <c r="H5580" s="144"/>
      <c r="I5580" s="144"/>
      <c r="J5580" s="144"/>
      <c r="K5580" s="144"/>
      <c r="L5580" s="144">
        <v>800</v>
      </c>
      <c r="M5580" s="145" t="s">
        <v>2213</v>
      </c>
      <c r="N5580" s="144" t="s">
        <v>74</v>
      </c>
      <c r="O5580" s="144"/>
      <c r="P5580" s="144" t="s">
        <v>3605</v>
      </c>
      <c r="Q5580" s="144"/>
      <c r="R5580" s="144"/>
      <c r="S5580" s="144"/>
      <c r="T5580" s="144"/>
      <c r="U5580" s="144" t="s">
        <v>15066</v>
      </c>
      <c r="V5580" s="144"/>
      <c r="W5580" s="144">
        <v>446302</v>
      </c>
      <c r="X5580" s="144" t="s">
        <v>15067</v>
      </c>
      <c r="Y5580" s="144" t="s">
        <v>15068</v>
      </c>
      <c r="Z5580" s="144" t="s">
        <v>15069</v>
      </c>
      <c r="AA5580" s="160">
        <v>3354</v>
      </c>
    </row>
    <row r="5581" spans="1:27" ht="45" customHeight="1" x14ac:dyDescent="0.25">
      <c r="A5581" s="144" t="s">
        <v>11287</v>
      </c>
      <c r="B5581" s="144" t="s">
        <v>32664</v>
      </c>
      <c r="C5581" s="144"/>
      <c r="D5581" s="144"/>
      <c r="E5581" s="144"/>
      <c r="F5581" s="144">
        <v>2</v>
      </c>
      <c r="G5581" s="144"/>
      <c r="H5581" s="144"/>
      <c r="I5581" s="144"/>
      <c r="J5581" s="144"/>
      <c r="K5581" s="144"/>
      <c r="L5581" s="144">
        <v>150</v>
      </c>
      <c r="M5581" s="145" t="s">
        <v>2213</v>
      </c>
      <c r="N5581" s="144" t="s">
        <v>42</v>
      </c>
      <c r="O5581" s="144"/>
      <c r="P5581" s="144" t="s">
        <v>2394</v>
      </c>
      <c r="Q5581" s="144" t="s">
        <v>4189</v>
      </c>
      <c r="R5581" s="144" t="s">
        <v>8087</v>
      </c>
      <c r="S5581" s="144"/>
      <c r="T5581" s="144"/>
      <c r="U5581" s="144" t="s">
        <v>11287</v>
      </c>
      <c r="V5581" s="144"/>
      <c r="W5581" s="144">
        <v>140170</v>
      </c>
      <c r="X5581" s="144" t="s">
        <v>21377</v>
      </c>
      <c r="Y5581" s="144" t="s">
        <v>11288</v>
      </c>
      <c r="Z5581" s="144" t="s">
        <v>11289</v>
      </c>
      <c r="AA5581" s="160">
        <v>1796</v>
      </c>
    </row>
    <row r="5582" spans="1:27" ht="45" customHeight="1" x14ac:dyDescent="0.25">
      <c r="A5582" s="144" t="s">
        <v>37400</v>
      </c>
      <c r="B5582" s="144" t="s">
        <v>4681</v>
      </c>
      <c r="C5582" s="144"/>
      <c r="D5582" s="144"/>
      <c r="E5582" s="144"/>
      <c r="F5582" s="144">
        <v>2</v>
      </c>
      <c r="G5582" s="144"/>
      <c r="H5582" s="144"/>
      <c r="I5582" s="144"/>
      <c r="J5582" s="144"/>
      <c r="K5582" s="144"/>
      <c r="L5582" s="144">
        <v>350</v>
      </c>
      <c r="M5582" s="145" t="s">
        <v>2213</v>
      </c>
      <c r="N5582" s="144" t="s">
        <v>18</v>
      </c>
      <c r="O5582" s="144"/>
      <c r="P5582" s="144" t="s">
        <v>17727</v>
      </c>
      <c r="Q5582" s="144"/>
      <c r="R5582" s="144"/>
      <c r="S5582" s="144" t="s">
        <v>4189</v>
      </c>
      <c r="T5582" s="144" t="s">
        <v>5219</v>
      </c>
      <c r="U5582" s="144" t="s">
        <v>37400</v>
      </c>
      <c r="V5582" s="144"/>
      <c r="W5582" s="144">
        <v>309070</v>
      </c>
      <c r="X5582" s="144" t="s">
        <v>32839</v>
      </c>
      <c r="Y5582" s="144">
        <v>9507000000</v>
      </c>
      <c r="Z5582" s="144" t="s">
        <v>37401</v>
      </c>
      <c r="AA5582" s="160">
        <v>7880</v>
      </c>
    </row>
    <row r="5583" spans="1:27" ht="45" customHeight="1" x14ac:dyDescent="0.25">
      <c r="A5583" s="144" t="s">
        <v>11290</v>
      </c>
      <c r="B5583" s="144" t="s">
        <v>30366</v>
      </c>
      <c r="C5583" s="144">
        <v>4</v>
      </c>
      <c r="D5583" s="144"/>
      <c r="E5583" s="144"/>
      <c r="F5583" s="144">
        <v>1</v>
      </c>
      <c r="G5583" s="144">
        <v>200</v>
      </c>
      <c r="H5583" s="144"/>
      <c r="I5583" s="144"/>
      <c r="J5583" s="144"/>
      <c r="K5583" s="144"/>
      <c r="L5583" s="144"/>
      <c r="M5583" s="145" t="s">
        <v>2213</v>
      </c>
      <c r="N5583" s="144" t="s">
        <v>18</v>
      </c>
      <c r="O5583" s="144"/>
      <c r="P5583" s="144" t="s">
        <v>2446</v>
      </c>
      <c r="Q5583" s="144" t="s">
        <v>19102</v>
      </c>
      <c r="R5583" s="144" t="s">
        <v>32770</v>
      </c>
      <c r="S5583" s="144" t="s">
        <v>4190</v>
      </c>
      <c r="T5583" s="144" t="s">
        <v>11291</v>
      </c>
      <c r="U5583" s="144" t="s">
        <v>11290</v>
      </c>
      <c r="V5583" s="144"/>
      <c r="W5583" s="144">
        <v>308503</v>
      </c>
      <c r="X5583" s="144" t="s">
        <v>11292</v>
      </c>
      <c r="Y5583" s="144"/>
      <c r="Z5583" s="144" t="s">
        <v>30367</v>
      </c>
      <c r="AA5583" s="160">
        <v>158</v>
      </c>
    </row>
    <row r="5584" spans="1:27" ht="45" customHeight="1" x14ac:dyDescent="0.25">
      <c r="A5584" s="144" t="s">
        <v>16492</v>
      </c>
      <c r="B5584" s="144" t="s">
        <v>4695</v>
      </c>
      <c r="C5584" s="144"/>
      <c r="D5584" s="144"/>
      <c r="E5584" s="144"/>
      <c r="F5584" s="144">
        <v>5</v>
      </c>
      <c r="G5584" s="144"/>
      <c r="H5584" s="144"/>
      <c r="I5584" s="144"/>
      <c r="J5584" s="144"/>
      <c r="K5584" s="144"/>
      <c r="L5584" s="144">
        <v>120</v>
      </c>
      <c r="M5584" s="145" t="s">
        <v>2213</v>
      </c>
      <c r="N5584" s="144" t="s">
        <v>80</v>
      </c>
      <c r="O5584" s="144"/>
      <c r="P5584" s="144" t="s">
        <v>30626</v>
      </c>
      <c r="Q5584" s="144"/>
      <c r="R5584" s="144"/>
      <c r="S5584" s="144" t="s">
        <v>4191</v>
      </c>
      <c r="T5584" s="144" t="s">
        <v>6952</v>
      </c>
      <c r="U5584" s="144" t="s">
        <v>16492</v>
      </c>
      <c r="V5584" s="144"/>
      <c r="W5584" s="144">
        <v>357020</v>
      </c>
      <c r="X5584" s="144" t="s">
        <v>21378</v>
      </c>
      <c r="Y5584" s="144"/>
      <c r="Z5584" s="144" t="s">
        <v>14566</v>
      </c>
      <c r="AA5584" s="160">
        <v>4094</v>
      </c>
    </row>
    <row r="5585" spans="1:27" ht="45" customHeight="1" x14ac:dyDescent="0.25">
      <c r="A5585" s="144" t="s">
        <v>28793</v>
      </c>
      <c r="B5585" s="144" t="s">
        <v>28794</v>
      </c>
      <c r="C5585" s="144"/>
      <c r="D5585" s="144"/>
      <c r="E5585" s="144"/>
      <c r="F5585" s="144">
        <v>5</v>
      </c>
      <c r="G5585" s="144"/>
      <c r="H5585" s="144"/>
      <c r="I5585" s="144"/>
      <c r="J5585" s="144"/>
      <c r="K5585" s="144"/>
      <c r="L5585" s="144">
        <v>980</v>
      </c>
      <c r="M5585" s="145" t="s">
        <v>2213</v>
      </c>
      <c r="N5585" s="144" t="s">
        <v>86</v>
      </c>
      <c r="O5585" s="144"/>
      <c r="P5585" s="144" t="s">
        <v>3568</v>
      </c>
      <c r="Q5585" s="144"/>
      <c r="R5585" s="144"/>
      <c r="S5585" s="144"/>
      <c r="T5585" s="144"/>
      <c r="U5585" s="144" t="s">
        <v>28793</v>
      </c>
      <c r="V5585" s="144"/>
      <c r="W5585" s="144">
        <v>432017</v>
      </c>
      <c r="X5585" s="144" t="s">
        <v>28795</v>
      </c>
      <c r="Y5585" s="144" t="s">
        <v>28796</v>
      </c>
      <c r="Z5585" s="144" t="s">
        <v>28797</v>
      </c>
      <c r="AA5585" s="160">
        <v>6982</v>
      </c>
    </row>
    <row r="5586" spans="1:27" ht="45" customHeight="1" x14ac:dyDescent="0.25">
      <c r="A5586" s="144" t="s">
        <v>28793</v>
      </c>
      <c r="B5586" s="144" t="s">
        <v>28794</v>
      </c>
      <c r="C5586" s="144"/>
      <c r="D5586" s="144"/>
      <c r="E5586" s="144" t="s">
        <v>28798</v>
      </c>
      <c r="F5586" s="144">
        <v>5</v>
      </c>
      <c r="G5586" s="144"/>
      <c r="H5586" s="144"/>
      <c r="I5586" s="144"/>
      <c r="J5586" s="144"/>
      <c r="K5586" s="144"/>
      <c r="L5586" s="144">
        <v>230</v>
      </c>
      <c r="M5586" s="145" t="s">
        <v>2213</v>
      </c>
      <c r="N5586" s="144" t="s">
        <v>86</v>
      </c>
      <c r="O5586" s="144"/>
      <c r="P5586" s="144" t="s">
        <v>3568</v>
      </c>
      <c r="Q5586" s="144"/>
      <c r="R5586" s="144"/>
      <c r="S5586" s="144"/>
      <c r="T5586" s="144"/>
      <c r="U5586" s="144" t="s">
        <v>28793</v>
      </c>
      <c r="V5586" s="144" t="s">
        <v>28799</v>
      </c>
      <c r="W5586" s="144">
        <v>432017</v>
      </c>
      <c r="X5586" s="144" t="s">
        <v>28795</v>
      </c>
      <c r="Y5586" s="144" t="s">
        <v>28796</v>
      </c>
      <c r="Z5586" s="144" t="s">
        <v>28797</v>
      </c>
      <c r="AA5586" s="160">
        <v>6983</v>
      </c>
    </row>
    <row r="5587" spans="1:27" ht="45" customHeight="1" x14ac:dyDescent="0.25">
      <c r="A5587" s="144" t="s">
        <v>26083</v>
      </c>
      <c r="B5587" s="144" t="s">
        <v>26084</v>
      </c>
      <c r="C5587" s="144"/>
      <c r="D5587" s="144"/>
      <c r="E5587" s="144"/>
      <c r="F5587" s="144">
        <v>1</v>
      </c>
      <c r="G5587" s="144"/>
      <c r="H5587" s="144">
        <v>800</v>
      </c>
      <c r="I5587" s="144">
        <v>450</v>
      </c>
      <c r="J5587" s="144">
        <v>250</v>
      </c>
      <c r="K5587" s="144">
        <v>100</v>
      </c>
      <c r="L5587" s="144"/>
      <c r="M5587" s="145" t="s">
        <v>2213</v>
      </c>
      <c r="N5587" s="144" t="s">
        <v>44</v>
      </c>
      <c r="O5587" s="144"/>
      <c r="P5587" s="144" t="s">
        <v>3904</v>
      </c>
      <c r="Q5587" s="144"/>
      <c r="R5587" s="144"/>
      <c r="S5587" s="144" t="s">
        <v>4190</v>
      </c>
      <c r="T5587" s="144" t="s">
        <v>26085</v>
      </c>
      <c r="U5587" s="144" t="s">
        <v>26083</v>
      </c>
      <c r="V5587" s="144"/>
      <c r="W5587" s="144">
        <v>632226</v>
      </c>
      <c r="X5587" s="144" t="s">
        <v>26086</v>
      </c>
      <c r="Y5587" s="144" t="s">
        <v>26087</v>
      </c>
      <c r="Z5587" s="144" t="s">
        <v>26088</v>
      </c>
      <c r="AA5587" s="160">
        <v>6387</v>
      </c>
    </row>
    <row r="5588" spans="1:27" ht="45" customHeight="1" x14ac:dyDescent="0.25">
      <c r="A5588" s="144" t="s">
        <v>11293</v>
      </c>
      <c r="B5588" s="144" t="s">
        <v>15538</v>
      </c>
      <c r="C5588" s="144"/>
      <c r="D5588" s="144" t="s">
        <v>4243</v>
      </c>
      <c r="E5588" s="144"/>
      <c r="F5588" s="144">
        <v>1</v>
      </c>
      <c r="G5588" s="144">
        <v>200</v>
      </c>
      <c r="H5588" s="144"/>
      <c r="I5588" s="144"/>
      <c r="J5588" s="144"/>
      <c r="K5588" s="144"/>
      <c r="L5588" s="144"/>
      <c r="M5588" s="145" t="s">
        <v>2213</v>
      </c>
      <c r="N5588" s="144" t="s">
        <v>21</v>
      </c>
      <c r="O5588" s="144"/>
      <c r="P5588" s="144" t="s">
        <v>2988</v>
      </c>
      <c r="Q5588" s="144"/>
      <c r="R5588" s="144"/>
      <c r="S5588" s="144" t="s">
        <v>4190</v>
      </c>
      <c r="T5588" s="144" t="s">
        <v>9903</v>
      </c>
      <c r="U5588" s="144" t="s">
        <v>11293</v>
      </c>
      <c r="V5588" s="144"/>
      <c r="W5588" s="144">
        <v>404541</v>
      </c>
      <c r="X5588" s="144" t="s">
        <v>6935</v>
      </c>
      <c r="Y5588" s="144"/>
      <c r="Z5588" s="144" t="s">
        <v>11294</v>
      </c>
      <c r="AA5588" s="160">
        <v>159</v>
      </c>
    </row>
    <row r="5589" spans="1:27" ht="45" customHeight="1" x14ac:dyDescent="0.25">
      <c r="A5589" s="144" t="s">
        <v>15070</v>
      </c>
      <c r="B5589" s="144" t="s">
        <v>4215</v>
      </c>
      <c r="C5589" s="144">
        <v>1</v>
      </c>
      <c r="D5589" s="144" t="s">
        <v>15071</v>
      </c>
      <c r="E5589" s="144"/>
      <c r="F5589" s="144">
        <v>1</v>
      </c>
      <c r="G5589" s="144">
        <v>473</v>
      </c>
      <c r="H5589" s="144">
        <v>734</v>
      </c>
      <c r="I5589" s="144">
        <v>600</v>
      </c>
      <c r="J5589" s="144">
        <v>400</v>
      </c>
      <c r="K5589" s="144">
        <v>200</v>
      </c>
      <c r="L5589" s="144"/>
      <c r="M5589" s="145" t="s">
        <v>2213</v>
      </c>
      <c r="N5589" s="144" t="s">
        <v>31</v>
      </c>
      <c r="O5589" s="144"/>
      <c r="P5589" s="144" t="s">
        <v>30538</v>
      </c>
      <c r="Q5589" s="144"/>
      <c r="R5589" s="144"/>
      <c r="S5589" s="144"/>
      <c r="T5589" s="144"/>
      <c r="U5589" s="144" t="s">
        <v>15070</v>
      </c>
      <c r="V5589" s="144"/>
      <c r="W5589" s="144">
        <v>652612</v>
      </c>
      <c r="X5589" s="144" t="s">
        <v>21379</v>
      </c>
      <c r="Y5589" s="144" t="s">
        <v>15072</v>
      </c>
      <c r="Z5589" s="144" t="s">
        <v>15073</v>
      </c>
      <c r="AA5589" s="161">
        <v>3847</v>
      </c>
    </row>
    <row r="5590" spans="1:27" ht="45" customHeight="1" x14ac:dyDescent="0.25">
      <c r="A5590" s="144" t="s">
        <v>32665</v>
      </c>
      <c r="B5590" s="144" t="s">
        <v>32666</v>
      </c>
      <c r="C5590" s="144"/>
      <c r="D5590" s="144" t="s">
        <v>4487</v>
      </c>
      <c r="E5590" s="144"/>
      <c r="F5590" s="144">
        <v>3</v>
      </c>
      <c r="G5590" s="144"/>
      <c r="H5590" s="144"/>
      <c r="I5590" s="144"/>
      <c r="J5590" s="144"/>
      <c r="K5590" s="144"/>
      <c r="L5590" s="144">
        <v>150</v>
      </c>
      <c r="M5590" s="145" t="s">
        <v>2213</v>
      </c>
      <c r="N5590" s="144" t="s">
        <v>42</v>
      </c>
      <c r="O5590" s="144"/>
      <c r="P5590" s="144" t="s">
        <v>30984</v>
      </c>
      <c r="Q5590" s="144"/>
      <c r="R5590" s="144"/>
      <c r="S5590" s="144" t="s">
        <v>4190</v>
      </c>
      <c r="T5590" s="144" t="s">
        <v>32667</v>
      </c>
      <c r="U5590" s="144" t="s">
        <v>32665</v>
      </c>
      <c r="V5590" s="144"/>
      <c r="W5590" s="144">
        <v>140560</v>
      </c>
      <c r="X5590" s="144" t="s">
        <v>32668</v>
      </c>
      <c r="Y5590" s="144" t="s">
        <v>32669</v>
      </c>
      <c r="Z5590" s="144" t="s">
        <v>32670</v>
      </c>
      <c r="AA5590" s="160">
        <v>7368</v>
      </c>
    </row>
    <row r="5591" spans="1:27" ht="45" customHeight="1" x14ac:dyDescent="0.25">
      <c r="A5591" s="144" t="s">
        <v>32665</v>
      </c>
      <c r="B5591" s="144" t="s">
        <v>32666</v>
      </c>
      <c r="C5591" s="144"/>
      <c r="D5591" s="144" t="s">
        <v>4487</v>
      </c>
      <c r="E5591" s="144" t="s">
        <v>32671</v>
      </c>
      <c r="F5591" s="144">
        <v>3</v>
      </c>
      <c r="G5591" s="144"/>
      <c r="H5591" s="144"/>
      <c r="I5591" s="144"/>
      <c r="J5591" s="144"/>
      <c r="K5591" s="144"/>
      <c r="L5591" s="144">
        <v>150</v>
      </c>
      <c r="M5591" s="145" t="s">
        <v>2213</v>
      </c>
      <c r="N5591" s="144" t="s">
        <v>42</v>
      </c>
      <c r="O5591" s="144"/>
      <c r="P5591" s="144" t="s">
        <v>30984</v>
      </c>
      <c r="Q5591" s="144"/>
      <c r="R5591" s="144"/>
      <c r="S5591" s="144" t="s">
        <v>4189</v>
      </c>
      <c r="T5591" s="144" t="s">
        <v>32667</v>
      </c>
      <c r="U5591" s="144" t="s">
        <v>32665</v>
      </c>
      <c r="V5591" s="144" t="s">
        <v>32672</v>
      </c>
      <c r="W5591" s="144">
        <v>140560</v>
      </c>
      <c r="X5591" s="144" t="s">
        <v>32668</v>
      </c>
      <c r="Y5591" s="144" t="s">
        <v>32669</v>
      </c>
      <c r="Z5591" s="144" t="s">
        <v>32670</v>
      </c>
      <c r="AA5591" s="160">
        <v>7369</v>
      </c>
    </row>
    <row r="5592" spans="1:27" ht="45" customHeight="1" x14ac:dyDescent="0.25">
      <c r="A5592" s="144" t="s">
        <v>11295</v>
      </c>
      <c r="B5592" s="144" t="s">
        <v>15647</v>
      </c>
      <c r="C5592" s="144">
        <v>83</v>
      </c>
      <c r="D5592" s="144"/>
      <c r="E5592" s="144"/>
      <c r="F5592" s="144">
        <v>1</v>
      </c>
      <c r="G5592" s="144">
        <v>350</v>
      </c>
      <c r="H5592" s="144"/>
      <c r="I5592" s="144"/>
      <c r="J5592" s="144"/>
      <c r="K5592" s="144"/>
      <c r="L5592" s="144"/>
      <c r="M5592" s="145" t="s">
        <v>2213</v>
      </c>
      <c r="N5592" s="144" t="s">
        <v>22</v>
      </c>
      <c r="O5592" s="144"/>
      <c r="P5592" s="144" t="s">
        <v>3732</v>
      </c>
      <c r="Q5592" s="144"/>
      <c r="R5592" s="144"/>
      <c r="S5592" s="144"/>
      <c r="T5592" s="144"/>
      <c r="U5592" s="144" t="s">
        <v>11295</v>
      </c>
      <c r="V5592" s="144"/>
      <c r="W5592" s="144">
        <v>162611</v>
      </c>
      <c r="X5592" s="144" t="s">
        <v>11296</v>
      </c>
      <c r="Y5592" s="144"/>
      <c r="Z5592" s="144" t="s">
        <v>31405</v>
      </c>
      <c r="AA5592" s="160">
        <v>160</v>
      </c>
    </row>
    <row r="5593" spans="1:27" ht="45" customHeight="1" x14ac:dyDescent="0.25">
      <c r="A5593" s="144" t="s">
        <v>32673</v>
      </c>
      <c r="B5593" s="144" t="s">
        <v>14963</v>
      </c>
      <c r="C5593" s="144">
        <v>3</v>
      </c>
      <c r="D5593" s="144"/>
      <c r="E5593" s="144"/>
      <c r="F5593" s="144">
        <v>1</v>
      </c>
      <c r="G5593" s="144"/>
      <c r="H5593" s="144">
        <v>850</v>
      </c>
      <c r="I5593" s="144">
        <v>300</v>
      </c>
      <c r="J5593" s="144">
        <v>400</v>
      </c>
      <c r="K5593" s="144">
        <v>150</v>
      </c>
      <c r="L5593" s="144"/>
      <c r="M5593" s="145" t="s">
        <v>2213</v>
      </c>
      <c r="N5593" s="144" t="s">
        <v>42</v>
      </c>
      <c r="O5593" s="144"/>
      <c r="P5593" s="144" t="s">
        <v>4085</v>
      </c>
      <c r="Q5593" s="144"/>
      <c r="R5593" s="144"/>
      <c r="S5593" s="144"/>
      <c r="T5593" s="144"/>
      <c r="U5593" s="144" t="s">
        <v>32673</v>
      </c>
      <c r="V5593" s="144"/>
      <c r="W5593" s="144">
        <v>142116</v>
      </c>
      <c r="X5593" s="144" t="s">
        <v>37002</v>
      </c>
      <c r="Y5593" s="144" t="s">
        <v>14698</v>
      </c>
      <c r="Z5593" s="144" t="s">
        <v>37003</v>
      </c>
      <c r="AA5593" s="160">
        <v>7251</v>
      </c>
    </row>
    <row r="5594" spans="1:27" ht="45" customHeight="1" x14ac:dyDescent="0.25">
      <c r="A5594" s="144" t="s">
        <v>32673</v>
      </c>
      <c r="B5594" s="144" t="s">
        <v>14963</v>
      </c>
      <c r="C5594" s="144">
        <v>3</v>
      </c>
      <c r="D5594" s="144"/>
      <c r="E5594" s="144" t="s">
        <v>7491</v>
      </c>
      <c r="F5594" s="144">
        <v>1</v>
      </c>
      <c r="G5594" s="144">
        <v>300</v>
      </c>
      <c r="H5594" s="144"/>
      <c r="I5594" s="144"/>
      <c r="J5594" s="144"/>
      <c r="K5594" s="144"/>
      <c r="L5594" s="144"/>
      <c r="M5594" s="145" t="s">
        <v>2213</v>
      </c>
      <c r="N5594" s="144" t="s">
        <v>42</v>
      </c>
      <c r="O5594" s="144"/>
      <c r="P5594" s="144" t="s">
        <v>4085</v>
      </c>
      <c r="Q5594" s="144"/>
      <c r="R5594" s="144"/>
      <c r="S5594" s="144"/>
      <c r="T5594" s="144"/>
      <c r="U5594" s="144" t="s">
        <v>32673</v>
      </c>
      <c r="V5594" s="144" t="s">
        <v>7814</v>
      </c>
      <c r="W5594" s="144">
        <v>142116</v>
      </c>
      <c r="X5594" s="144" t="s">
        <v>32674</v>
      </c>
      <c r="Y5594" s="144" t="s">
        <v>14698</v>
      </c>
      <c r="Z5594" s="144" t="s">
        <v>14699</v>
      </c>
      <c r="AA5594" s="160">
        <v>7252</v>
      </c>
    </row>
    <row r="5595" spans="1:27" ht="45" customHeight="1" x14ac:dyDescent="0.25">
      <c r="A5595" s="144" t="s">
        <v>32673</v>
      </c>
      <c r="B5595" s="144" t="s">
        <v>14963</v>
      </c>
      <c r="C5595" s="144">
        <v>3</v>
      </c>
      <c r="D5595" s="144"/>
      <c r="E5595" s="144" t="s">
        <v>10727</v>
      </c>
      <c r="F5595" s="144">
        <v>1</v>
      </c>
      <c r="G5595" s="144">
        <v>300</v>
      </c>
      <c r="H5595" s="144"/>
      <c r="I5595" s="144"/>
      <c r="J5595" s="144"/>
      <c r="K5595" s="144"/>
      <c r="L5595" s="144"/>
      <c r="M5595" s="145" t="s">
        <v>2213</v>
      </c>
      <c r="N5595" s="144" t="s">
        <v>42</v>
      </c>
      <c r="O5595" s="144"/>
      <c r="P5595" s="144" t="s">
        <v>4085</v>
      </c>
      <c r="Q5595" s="144"/>
      <c r="R5595" s="144"/>
      <c r="S5595" s="144"/>
      <c r="T5595" s="144"/>
      <c r="U5595" s="144" t="s">
        <v>32673</v>
      </c>
      <c r="V5595" s="144" t="s">
        <v>37004</v>
      </c>
      <c r="W5595" s="144"/>
      <c r="X5595" s="144" t="s">
        <v>37005</v>
      </c>
      <c r="Y5595" s="144" t="s">
        <v>37006</v>
      </c>
      <c r="Z5595" s="144" t="s">
        <v>37007</v>
      </c>
      <c r="AA5595" s="160">
        <v>645</v>
      </c>
    </row>
    <row r="5596" spans="1:27" ht="45" customHeight="1" x14ac:dyDescent="0.25">
      <c r="A5596" s="144" t="s">
        <v>21380</v>
      </c>
      <c r="B5596" s="144" t="s">
        <v>33345</v>
      </c>
      <c r="C5596" s="144">
        <v>185</v>
      </c>
      <c r="D5596" s="144"/>
      <c r="E5596" s="144"/>
      <c r="F5596" s="144">
        <v>1</v>
      </c>
      <c r="G5596" s="144"/>
      <c r="H5596" s="144">
        <v>2600</v>
      </c>
      <c r="I5596" s="144">
        <v>300</v>
      </c>
      <c r="J5596" s="144">
        <v>300</v>
      </c>
      <c r="K5596" s="144">
        <v>300</v>
      </c>
      <c r="L5596" s="144"/>
      <c r="M5596" s="145" t="s">
        <v>2213</v>
      </c>
      <c r="N5596" s="144" t="s">
        <v>67</v>
      </c>
      <c r="O5596" s="144"/>
      <c r="P5596" s="144" t="s">
        <v>3559</v>
      </c>
      <c r="Q5596" s="144" t="s">
        <v>4187</v>
      </c>
      <c r="R5596" s="144" t="s">
        <v>4244</v>
      </c>
      <c r="S5596" s="144"/>
      <c r="T5596" s="144"/>
      <c r="U5596" s="144" t="s">
        <v>21380</v>
      </c>
      <c r="V5596" s="144"/>
      <c r="W5596" s="144">
        <v>420083</v>
      </c>
      <c r="X5596" s="144" t="s">
        <v>21381</v>
      </c>
      <c r="Y5596" s="144" t="s">
        <v>21383</v>
      </c>
      <c r="Z5596" s="144" t="s">
        <v>21382</v>
      </c>
      <c r="AA5596" s="160">
        <v>5394</v>
      </c>
    </row>
    <row r="5597" spans="1:27" ht="45" customHeight="1" x14ac:dyDescent="0.25">
      <c r="A5597" s="144" t="s">
        <v>28800</v>
      </c>
      <c r="B5597" s="144" t="s">
        <v>4208</v>
      </c>
      <c r="C5597" s="144">
        <v>32</v>
      </c>
      <c r="D5597" s="144"/>
      <c r="E5597" s="144"/>
      <c r="F5597" s="144">
        <v>1</v>
      </c>
      <c r="G5597" s="144"/>
      <c r="H5597" s="144">
        <v>1100</v>
      </c>
      <c r="I5597" s="144">
        <v>436</v>
      </c>
      <c r="J5597" s="144">
        <v>545</v>
      </c>
      <c r="K5597" s="144">
        <v>218</v>
      </c>
      <c r="L5597" s="144"/>
      <c r="M5597" s="145" t="s">
        <v>2213</v>
      </c>
      <c r="N5597" s="144" t="s">
        <v>50</v>
      </c>
      <c r="O5597" s="144"/>
      <c r="P5597" s="144" t="s">
        <v>13852</v>
      </c>
      <c r="Q5597" s="144"/>
      <c r="R5597" s="144"/>
      <c r="S5597" s="144" t="s">
        <v>4189</v>
      </c>
      <c r="T5597" s="144" t="s">
        <v>4613</v>
      </c>
      <c r="U5597" s="144" t="s">
        <v>28800</v>
      </c>
      <c r="V5597" s="144"/>
      <c r="W5597" s="144">
        <v>692527</v>
      </c>
      <c r="X5597" s="144" t="s">
        <v>10529</v>
      </c>
      <c r="Y5597" s="144" t="s">
        <v>28801</v>
      </c>
      <c r="Z5597" s="144" t="s">
        <v>28802</v>
      </c>
      <c r="AA5597" s="160">
        <v>26</v>
      </c>
    </row>
    <row r="5598" spans="1:27" ht="45" customHeight="1" x14ac:dyDescent="0.25">
      <c r="A5598" s="144" t="s">
        <v>37402</v>
      </c>
      <c r="B5598" s="144" t="s">
        <v>23642</v>
      </c>
      <c r="C5598" s="144">
        <v>1</v>
      </c>
      <c r="D5598" s="144"/>
      <c r="E5598" s="144"/>
      <c r="F5598" s="144">
        <v>1</v>
      </c>
      <c r="G5598" s="144"/>
      <c r="H5598" s="144">
        <v>320</v>
      </c>
      <c r="I5598" s="144">
        <v>100</v>
      </c>
      <c r="J5598" s="144">
        <v>140</v>
      </c>
      <c r="K5598" s="144">
        <v>70</v>
      </c>
      <c r="L5598" s="144"/>
      <c r="M5598" s="145" t="s">
        <v>2213</v>
      </c>
      <c r="N5598" s="144" t="s">
        <v>88</v>
      </c>
      <c r="O5598" s="144"/>
      <c r="P5598" s="144" t="s">
        <v>3303</v>
      </c>
      <c r="Q5598" s="144"/>
      <c r="R5598" s="144"/>
      <c r="S5598" s="144" t="s">
        <v>4185</v>
      </c>
      <c r="T5598" s="144" t="s">
        <v>4244</v>
      </c>
      <c r="U5598" s="144" t="s">
        <v>37402</v>
      </c>
      <c r="V5598" s="144"/>
      <c r="W5598" s="144">
        <v>628240</v>
      </c>
      <c r="X5598" s="144" t="s">
        <v>37403</v>
      </c>
      <c r="Y5598" s="144" t="s">
        <v>37404</v>
      </c>
      <c r="Z5598" s="144" t="s">
        <v>37405</v>
      </c>
      <c r="AA5598" s="160">
        <v>7855</v>
      </c>
    </row>
    <row r="5599" spans="1:27" ht="45" customHeight="1" x14ac:dyDescent="0.25">
      <c r="A5599" s="144" t="s">
        <v>23389</v>
      </c>
      <c r="B5599" s="144" t="s">
        <v>15409</v>
      </c>
      <c r="C5599" s="144">
        <v>1</v>
      </c>
      <c r="D5599" s="144"/>
      <c r="E5599" s="144"/>
      <c r="F5599" s="144">
        <v>1</v>
      </c>
      <c r="G5599" s="144"/>
      <c r="H5599" s="144">
        <v>800</v>
      </c>
      <c r="I5599" s="144">
        <v>200</v>
      </c>
      <c r="J5599" s="144">
        <v>400</v>
      </c>
      <c r="K5599" s="144">
        <v>200</v>
      </c>
      <c r="L5599" s="144"/>
      <c r="M5599" s="145" t="s">
        <v>2213</v>
      </c>
      <c r="N5599" s="144" t="s">
        <v>82</v>
      </c>
      <c r="O5599" s="144"/>
      <c r="P5599" s="144" t="s">
        <v>30673</v>
      </c>
      <c r="Q5599" s="144"/>
      <c r="R5599" s="144"/>
      <c r="S5599" s="144" t="s">
        <v>28025</v>
      </c>
      <c r="T5599" s="144" t="s">
        <v>14999</v>
      </c>
      <c r="U5599" s="144" t="s">
        <v>23389</v>
      </c>
      <c r="V5599" s="144"/>
      <c r="W5599" s="144">
        <v>171090</v>
      </c>
      <c r="X5599" s="144" t="s">
        <v>30368</v>
      </c>
      <c r="Y5599" s="150" t="s">
        <v>23390</v>
      </c>
      <c r="Z5599" s="144" t="s">
        <v>23391</v>
      </c>
      <c r="AA5599" s="160">
        <v>5907</v>
      </c>
    </row>
    <row r="5600" spans="1:27" ht="45" customHeight="1" x14ac:dyDescent="0.25">
      <c r="A5600" s="144" t="s">
        <v>11297</v>
      </c>
      <c r="B5600" s="144" t="s">
        <v>4222</v>
      </c>
      <c r="C5600" s="144"/>
      <c r="D5600" s="144"/>
      <c r="E5600" s="144"/>
      <c r="F5600" s="144">
        <v>2</v>
      </c>
      <c r="G5600" s="144"/>
      <c r="H5600" s="144"/>
      <c r="I5600" s="144"/>
      <c r="J5600" s="144"/>
      <c r="K5600" s="144"/>
      <c r="L5600" s="144">
        <v>150</v>
      </c>
      <c r="M5600" s="145" t="s">
        <v>2213</v>
      </c>
      <c r="N5600" s="144" t="s">
        <v>30</v>
      </c>
      <c r="O5600" s="144"/>
      <c r="P5600" s="144" t="s">
        <v>13873</v>
      </c>
      <c r="Q5600" s="144"/>
      <c r="R5600" s="144"/>
      <c r="S5600" s="144" t="s">
        <v>4189</v>
      </c>
      <c r="T5600" s="144" t="s">
        <v>7469</v>
      </c>
      <c r="U5600" s="144" t="s">
        <v>11297</v>
      </c>
      <c r="V5600" s="144"/>
      <c r="W5600" s="144">
        <v>684090</v>
      </c>
      <c r="X5600" s="144" t="s">
        <v>11298</v>
      </c>
      <c r="Y5600" s="144" t="s">
        <v>11299</v>
      </c>
      <c r="Z5600" s="144" t="s">
        <v>11300</v>
      </c>
      <c r="AA5600" s="160">
        <v>161</v>
      </c>
    </row>
    <row r="5601" spans="1:27" ht="45" customHeight="1" x14ac:dyDescent="0.25">
      <c r="A5601" s="144" t="s">
        <v>23392</v>
      </c>
      <c r="B5601" s="144" t="s">
        <v>22241</v>
      </c>
      <c r="C5601" s="144">
        <v>45</v>
      </c>
      <c r="D5601" s="144"/>
      <c r="E5601" s="144"/>
      <c r="F5601" s="144">
        <v>1</v>
      </c>
      <c r="G5601" s="144">
        <v>300</v>
      </c>
      <c r="H5601" s="144"/>
      <c r="I5601" s="144"/>
      <c r="J5601" s="144"/>
      <c r="K5601" s="144"/>
      <c r="L5601" s="144"/>
      <c r="M5601" s="145" t="s">
        <v>2213</v>
      </c>
      <c r="N5601" s="144" t="s">
        <v>47</v>
      </c>
      <c r="O5601" s="144"/>
      <c r="P5601" s="144" t="s">
        <v>3451</v>
      </c>
      <c r="Q5601" s="144"/>
      <c r="R5601" s="144"/>
      <c r="S5601" s="144"/>
      <c r="T5601" s="144"/>
      <c r="U5601" s="144" t="s">
        <v>23392</v>
      </c>
      <c r="V5601" s="144"/>
      <c r="W5601" s="144">
        <v>302004</v>
      </c>
      <c r="X5601" s="144" t="s">
        <v>23393</v>
      </c>
      <c r="Y5601" s="151">
        <v>89540000000</v>
      </c>
      <c r="Z5601" s="144" t="s">
        <v>23394</v>
      </c>
      <c r="AA5601" s="160">
        <v>5882</v>
      </c>
    </row>
    <row r="5602" spans="1:27" ht="45" customHeight="1" x14ac:dyDescent="0.25">
      <c r="A5602" s="144" t="s">
        <v>15074</v>
      </c>
      <c r="B5602" s="144" t="s">
        <v>4205</v>
      </c>
      <c r="C5602" s="144">
        <v>30</v>
      </c>
      <c r="D5602" s="144" t="s">
        <v>4206</v>
      </c>
      <c r="E5602" s="144"/>
      <c r="F5602" s="144">
        <v>1</v>
      </c>
      <c r="G5602" s="144">
        <v>145</v>
      </c>
      <c r="H5602" s="144"/>
      <c r="I5602" s="144"/>
      <c r="J5602" s="144"/>
      <c r="K5602" s="144"/>
      <c r="L5602" s="144"/>
      <c r="M5602" s="145" t="s">
        <v>2213</v>
      </c>
      <c r="N5602" s="144" t="s">
        <v>42</v>
      </c>
      <c r="O5602" s="144"/>
      <c r="P5602" s="144" t="s">
        <v>17731</v>
      </c>
      <c r="Q5602" s="144"/>
      <c r="R5602" s="144"/>
      <c r="S5602" s="144"/>
      <c r="T5602" s="144"/>
      <c r="U5602" s="144" t="s">
        <v>15074</v>
      </c>
      <c r="V5602" s="144"/>
      <c r="W5602" s="144">
        <v>142608</v>
      </c>
      <c r="X5602" s="144" t="s">
        <v>21386</v>
      </c>
      <c r="Y5602" s="144" t="s">
        <v>15075</v>
      </c>
      <c r="Z5602" s="144" t="s">
        <v>15076</v>
      </c>
      <c r="AA5602" s="160">
        <v>2184</v>
      </c>
    </row>
    <row r="5603" spans="1:27" ht="45" customHeight="1" x14ac:dyDescent="0.25">
      <c r="A5603" s="145" t="s">
        <v>36175</v>
      </c>
      <c r="B5603" s="144" t="s">
        <v>36176</v>
      </c>
      <c r="C5603" s="144"/>
      <c r="D5603" s="144"/>
      <c r="E5603" s="144"/>
      <c r="F5603" s="144">
        <v>1</v>
      </c>
      <c r="G5603" s="144"/>
      <c r="H5603" s="144">
        <v>850</v>
      </c>
      <c r="I5603" s="144">
        <v>50</v>
      </c>
      <c r="J5603" s="144">
        <v>50</v>
      </c>
      <c r="K5603" s="144">
        <v>20</v>
      </c>
      <c r="L5603" s="144"/>
      <c r="M5603" s="145" t="s">
        <v>2213</v>
      </c>
      <c r="N5603" s="144" t="s">
        <v>18</v>
      </c>
      <c r="O5603" s="144"/>
      <c r="P5603" s="144" t="s">
        <v>17722</v>
      </c>
      <c r="Q5603" s="144"/>
      <c r="R5603" s="144"/>
      <c r="S5603" s="144" t="s">
        <v>15453</v>
      </c>
      <c r="T5603" s="144" t="s">
        <v>28836</v>
      </c>
      <c r="U5603" s="144" t="s">
        <v>36175</v>
      </c>
      <c r="V5603" s="145"/>
      <c r="W5603" s="144">
        <v>309614</v>
      </c>
      <c r="X5603" s="144" t="s">
        <v>36177</v>
      </c>
      <c r="Y5603" s="150" t="s">
        <v>36178</v>
      </c>
      <c r="Z5603" s="144" t="s">
        <v>36179</v>
      </c>
      <c r="AA5603" s="160">
        <v>6809</v>
      </c>
    </row>
    <row r="5604" spans="1:27" ht="45" customHeight="1" x14ac:dyDescent="0.25">
      <c r="A5604" s="144" t="s">
        <v>11301</v>
      </c>
      <c r="B5604" s="144" t="s">
        <v>16893</v>
      </c>
      <c r="C5604" s="144">
        <v>10</v>
      </c>
      <c r="D5604" s="144"/>
      <c r="E5604" s="144"/>
      <c r="F5604" s="144">
        <v>1</v>
      </c>
      <c r="G5604" s="144">
        <v>500</v>
      </c>
      <c r="H5604" s="144">
        <v>1300</v>
      </c>
      <c r="I5604" s="144">
        <v>436</v>
      </c>
      <c r="J5604" s="144">
        <v>545</v>
      </c>
      <c r="K5604" s="144">
        <v>218</v>
      </c>
      <c r="L5604" s="144"/>
      <c r="M5604" s="145" t="s">
        <v>2213</v>
      </c>
      <c r="N5604" s="144" t="s">
        <v>18</v>
      </c>
      <c r="O5604" s="144"/>
      <c r="P5604" s="144" t="s">
        <v>2375</v>
      </c>
      <c r="Q5604" s="144"/>
      <c r="R5604" s="144"/>
      <c r="S5604" s="144"/>
      <c r="T5604" s="144"/>
      <c r="U5604" s="144" t="s">
        <v>11301</v>
      </c>
      <c r="V5604" s="144"/>
      <c r="W5604" s="144">
        <v>308024</v>
      </c>
      <c r="X5604" s="144" t="s">
        <v>33346</v>
      </c>
      <c r="Y5604" s="150" t="s">
        <v>33347</v>
      </c>
      <c r="Z5604" s="144" t="s">
        <v>33348</v>
      </c>
      <c r="AA5604" s="160">
        <v>162</v>
      </c>
    </row>
    <row r="5605" spans="1:27" ht="45" customHeight="1" x14ac:dyDescent="0.25">
      <c r="A5605" s="144" t="s">
        <v>11302</v>
      </c>
      <c r="B5605" s="144" t="s">
        <v>4215</v>
      </c>
      <c r="C5605" s="144">
        <v>5</v>
      </c>
      <c r="D5605" s="144"/>
      <c r="E5605" s="144"/>
      <c r="F5605" s="144">
        <v>1</v>
      </c>
      <c r="G5605" s="144"/>
      <c r="H5605" s="144">
        <v>1199</v>
      </c>
      <c r="I5605" s="144">
        <v>436</v>
      </c>
      <c r="J5605" s="144">
        <v>545</v>
      </c>
      <c r="K5605" s="144">
        <v>218</v>
      </c>
      <c r="L5605" s="144"/>
      <c r="M5605" s="145" t="s">
        <v>2213</v>
      </c>
      <c r="N5605" s="144" t="s">
        <v>72</v>
      </c>
      <c r="O5605" s="144"/>
      <c r="P5605" s="144" t="s">
        <v>4061</v>
      </c>
      <c r="Q5605" s="144"/>
      <c r="R5605" s="144"/>
      <c r="S5605" s="144"/>
      <c r="T5605" s="144"/>
      <c r="U5605" s="144" t="s">
        <v>11302</v>
      </c>
      <c r="V5605" s="144"/>
      <c r="W5605" s="144">
        <v>344082</v>
      </c>
      <c r="X5605" s="144" t="s">
        <v>11303</v>
      </c>
      <c r="Y5605" s="144" t="s">
        <v>11304</v>
      </c>
      <c r="Z5605" s="144" t="s">
        <v>11305</v>
      </c>
      <c r="AA5605" s="160">
        <v>163</v>
      </c>
    </row>
    <row r="5606" spans="1:27" ht="45" customHeight="1" x14ac:dyDescent="0.25">
      <c r="A5606" s="144" t="s">
        <v>37406</v>
      </c>
      <c r="B5606" s="144" t="s">
        <v>36757</v>
      </c>
      <c r="C5606" s="144"/>
      <c r="D5606" s="144"/>
      <c r="E5606" s="144"/>
      <c r="F5606" s="144">
        <v>2</v>
      </c>
      <c r="G5606" s="144"/>
      <c r="H5606" s="144"/>
      <c r="I5606" s="144"/>
      <c r="J5606" s="144"/>
      <c r="K5606" s="144"/>
      <c r="L5606" s="144">
        <v>150</v>
      </c>
      <c r="M5606" s="145" t="s">
        <v>2213</v>
      </c>
      <c r="N5606" s="144" t="s">
        <v>65</v>
      </c>
      <c r="O5606" s="144"/>
      <c r="P5606" s="144" t="s">
        <v>3512</v>
      </c>
      <c r="Q5606" s="144"/>
      <c r="R5606" s="144"/>
      <c r="S5606" s="144" t="s">
        <v>4189</v>
      </c>
      <c r="T5606" s="144" t="s">
        <v>4583</v>
      </c>
      <c r="U5606" s="144" t="s">
        <v>37406</v>
      </c>
      <c r="V5606" s="144"/>
      <c r="W5606" s="144">
        <v>678960</v>
      </c>
      <c r="X5606" s="144" t="s">
        <v>4584</v>
      </c>
      <c r="Y5606" s="144" t="s">
        <v>4585</v>
      </c>
      <c r="Z5606" s="144" t="s">
        <v>14313</v>
      </c>
      <c r="AA5606" s="160">
        <v>2420</v>
      </c>
    </row>
    <row r="5607" spans="1:27" ht="45" customHeight="1" x14ac:dyDescent="0.25">
      <c r="A5607" s="144" t="s">
        <v>21387</v>
      </c>
      <c r="B5607" s="144" t="s">
        <v>15647</v>
      </c>
      <c r="C5607" s="144">
        <v>13</v>
      </c>
      <c r="D5607" s="144" t="s">
        <v>19179</v>
      </c>
      <c r="E5607" s="144"/>
      <c r="F5607" s="144">
        <v>1</v>
      </c>
      <c r="G5607" s="144">
        <v>250</v>
      </c>
      <c r="H5607" s="144"/>
      <c r="I5607" s="144"/>
      <c r="J5607" s="144"/>
      <c r="K5607" s="144"/>
      <c r="L5607" s="144"/>
      <c r="M5607" s="145" t="s">
        <v>2213</v>
      </c>
      <c r="N5607" s="144" t="s">
        <v>42</v>
      </c>
      <c r="O5607" s="144"/>
      <c r="P5607" s="144" t="s">
        <v>4122</v>
      </c>
      <c r="Q5607" s="144"/>
      <c r="R5607" s="144"/>
      <c r="S5607" s="144"/>
      <c r="T5607" s="144"/>
      <c r="U5607" s="144" t="s">
        <v>21387</v>
      </c>
      <c r="V5607" s="144"/>
      <c r="W5607" s="144">
        <v>143969</v>
      </c>
      <c r="X5607" s="151" t="s">
        <v>21388</v>
      </c>
      <c r="Y5607" s="151" t="s">
        <v>21390</v>
      </c>
      <c r="Z5607" s="144" t="s">
        <v>21389</v>
      </c>
      <c r="AA5607" s="160">
        <v>3393</v>
      </c>
    </row>
    <row r="5608" spans="1:27" ht="45" customHeight="1" x14ac:dyDescent="0.25">
      <c r="A5608" s="144" t="s">
        <v>15077</v>
      </c>
      <c r="B5608" s="144" t="s">
        <v>15078</v>
      </c>
      <c r="C5608" s="144"/>
      <c r="D5608" s="144"/>
      <c r="E5608" s="144"/>
      <c r="F5608" s="144">
        <v>1</v>
      </c>
      <c r="G5608" s="144"/>
      <c r="H5608" s="144">
        <v>500</v>
      </c>
      <c r="I5608" s="144"/>
      <c r="J5608" s="144"/>
      <c r="K5608" s="144">
        <v>500</v>
      </c>
      <c r="L5608" s="144"/>
      <c r="M5608" s="145" t="s">
        <v>2213</v>
      </c>
      <c r="N5608" s="144" t="s">
        <v>76</v>
      </c>
      <c r="O5608" s="144"/>
      <c r="P5608" s="144" t="s">
        <v>3935</v>
      </c>
      <c r="Q5608" s="144"/>
      <c r="R5608" s="144"/>
      <c r="S5608" s="144"/>
      <c r="T5608" s="144"/>
      <c r="U5608" s="144" t="s">
        <v>15077</v>
      </c>
      <c r="V5608" s="144"/>
      <c r="W5608" s="144">
        <v>410017</v>
      </c>
      <c r="X5608" s="144"/>
      <c r="Y5608" s="144" t="s">
        <v>15079</v>
      </c>
      <c r="Z5608" s="144" t="s">
        <v>15080</v>
      </c>
      <c r="AA5608" s="160">
        <v>3767</v>
      </c>
    </row>
    <row r="5609" spans="1:27" ht="45" customHeight="1" x14ac:dyDescent="0.25">
      <c r="A5609" s="144" t="s">
        <v>32675</v>
      </c>
      <c r="B5609" s="144" t="s">
        <v>18572</v>
      </c>
      <c r="C5609" s="144">
        <v>5</v>
      </c>
      <c r="D5609" s="144"/>
      <c r="E5609" s="144"/>
      <c r="F5609" s="144">
        <v>5</v>
      </c>
      <c r="G5609" s="144"/>
      <c r="H5609" s="144"/>
      <c r="I5609" s="144"/>
      <c r="J5609" s="144"/>
      <c r="K5609" s="144"/>
      <c r="L5609" s="144">
        <v>650</v>
      </c>
      <c r="M5609" s="145" t="s">
        <v>2213</v>
      </c>
      <c r="N5609" s="144" t="s">
        <v>18</v>
      </c>
      <c r="O5609" s="144"/>
      <c r="P5609" s="144" t="s">
        <v>13858</v>
      </c>
      <c r="Q5609" s="144"/>
      <c r="R5609" s="144"/>
      <c r="S5609" s="144"/>
      <c r="T5609" s="144"/>
      <c r="U5609" s="144" t="s">
        <v>32675</v>
      </c>
      <c r="V5609" s="144"/>
      <c r="W5609" s="144">
        <v>309512</v>
      </c>
      <c r="X5609" s="144" t="s">
        <v>32676</v>
      </c>
      <c r="Y5609" s="144" t="s">
        <v>32677</v>
      </c>
      <c r="Z5609" s="144" t="s">
        <v>32678</v>
      </c>
      <c r="AA5609" s="160">
        <v>7467</v>
      </c>
    </row>
    <row r="5610" spans="1:27" ht="45" customHeight="1" x14ac:dyDescent="0.25">
      <c r="A5610" s="144" t="s">
        <v>11308</v>
      </c>
      <c r="B5610" s="144" t="s">
        <v>4222</v>
      </c>
      <c r="C5610" s="144"/>
      <c r="D5610" s="144"/>
      <c r="E5610" s="144"/>
      <c r="F5610" s="144">
        <v>2</v>
      </c>
      <c r="G5610" s="144"/>
      <c r="H5610" s="144"/>
      <c r="I5610" s="144"/>
      <c r="J5610" s="144"/>
      <c r="K5610" s="144"/>
      <c r="L5610" s="144">
        <v>150</v>
      </c>
      <c r="M5610" s="145" t="s">
        <v>2213</v>
      </c>
      <c r="N5610" s="144" t="s">
        <v>79</v>
      </c>
      <c r="O5610" s="144"/>
      <c r="P5610" s="144" t="s">
        <v>3468</v>
      </c>
      <c r="Q5610" s="144"/>
      <c r="R5610" s="144"/>
      <c r="S5610" s="144"/>
      <c r="T5610" s="144"/>
      <c r="U5610" s="144" t="s">
        <v>11308</v>
      </c>
      <c r="V5610" s="144"/>
      <c r="W5610" s="144">
        <v>214000</v>
      </c>
      <c r="X5610" s="144" t="s">
        <v>11309</v>
      </c>
      <c r="Y5610" s="144" t="s">
        <v>11310</v>
      </c>
      <c r="Z5610" s="144" t="s">
        <v>11311</v>
      </c>
      <c r="AA5610" s="160">
        <v>166</v>
      </c>
    </row>
    <row r="5611" spans="1:27" ht="45" customHeight="1" x14ac:dyDescent="0.25">
      <c r="A5611" s="144" t="s">
        <v>28803</v>
      </c>
      <c r="B5611" s="144" t="s">
        <v>4205</v>
      </c>
      <c r="C5611" s="144">
        <v>1</v>
      </c>
      <c r="D5611" s="144" t="s">
        <v>13365</v>
      </c>
      <c r="E5611" s="144"/>
      <c r="F5611" s="144">
        <v>1</v>
      </c>
      <c r="G5611" s="144">
        <v>350</v>
      </c>
      <c r="H5611" s="144"/>
      <c r="I5611" s="144"/>
      <c r="J5611" s="144"/>
      <c r="K5611" s="144"/>
      <c r="L5611" s="144"/>
      <c r="M5611" s="145" t="s">
        <v>2213</v>
      </c>
      <c r="N5611" s="144" t="s">
        <v>26</v>
      </c>
      <c r="O5611" s="144"/>
      <c r="P5611" s="144" t="s">
        <v>3537</v>
      </c>
      <c r="Q5611" s="144"/>
      <c r="R5611" s="144"/>
      <c r="S5611" s="144"/>
      <c r="T5611" s="144"/>
      <c r="U5611" s="144" t="s">
        <v>28803</v>
      </c>
      <c r="V5611" s="144"/>
      <c r="W5611" s="144">
        <v>155040</v>
      </c>
      <c r="X5611" s="144" t="s">
        <v>28804</v>
      </c>
      <c r="Y5611" s="144" t="s">
        <v>28805</v>
      </c>
      <c r="Z5611" s="144" t="s">
        <v>13366</v>
      </c>
      <c r="AA5611" s="160">
        <v>3074</v>
      </c>
    </row>
    <row r="5612" spans="1:27" ht="45" customHeight="1" x14ac:dyDescent="0.25">
      <c r="A5612" s="144" t="s">
        <v>17350</v>
      </c>
      <c r="B5612" s="144" t="s">
        <v>16574</v>
      </c>
      <c r="C5612" s="144">
        <v>2</v>
      </c>
      <c r="D5612" s="144"/>
      <c r="E5612" s="144"/>
      <c r="F5612" s="144">
        <v>1</v>
      </c>
      <c r="G5612" s="144"/>
      <c r="H5612" s="144">
        <v>1200</v>
      </c>
      <c r="I5612" s="144">
        <v>400</v>
      </c>
      <c r="J5612" s="144">
        <v>500</v>
      </c>
      <c r="K5612" s="144">
        <v>300</v>
      </c>
      <c r="L5612" s="144"/>
      <c r="M5612" s="145" t="s">
        <v>2213</v>
      </c>
      <c r="N5612" s="144" t="s">
        <v>42</v>
      </c>
      <c r="O5612" s="144"/>
      <c r="P5612" s="144" t="s">
        <v>17731</v>
      </c>
      <c r="Q5612" s="144"/>
      <c r="R5612" s="144"/>
      <c r="S5612" s="144" t="s">
        <v>4189</v>
      </c>
      <c r="T5612" s="144" t="s">
        <v>5038</v>
      </c>
      <c r="U5612" s="144" t="s">
        <v>17350</v>
      </c>
      <c r="V5612" s="144"/>
      <c r="W5612" s="144">
        <v>142620</v>
      </c>
      <c r="X5612" s="144" t="s">
        <v>11006</v>
      </c>
      <c r="Y5612" s="149"/>
      <c r="Z5612" s="144" t="s">
        <v>15678</v>
      </c>
      <c r="AA5612" s="160">
        <v>4131</v>
      </c>
    </row>
    <row r="5613" spans="1:27" ht="45" customHeight="1" x14ac:dyDescent="0.25">
      <c r="A5613" s="144" t="s">
        <v>11312</v>
      </c>
      <c r="B5613" s="144" t="s">
        <v>4205</v>
      </c>
      <c r="C5613" s="144">
        <v>15</v>
      </c>
      <c r="D5613" s="144" t="s">
        <v>6810</v>
      </c>
      <c r="E5613" s="144"/>
      <c r="F5613" s="144">
        <v>1</v>
      </c>
      <c r="G5613" s="144">
        <v>350</v>
      </c>
      <c r="H5613" s="144"/>
      <c r="I5613" s="144"/>
      <c r="J5613" s="144"/>
      <c r="K5613" s="144"/>
      <c r="L5613" s="144"/>
      <c r="M5613" s="145" t="s">
        <v>2213</v>
      </c>
      <c r="N5613" s="144" t="s">
        <v>90</v>
      </c>
      <c r="O5613" s="144"/>
      <c r="P5613" s="144" t="s">
        <v>30536</v>
      </c>
      <c r="Q5613" s="144"/>
      <c r="R5613" s="144"/>
      <c r="S5613" s="144"/>
      <c r="T5613" s="144"/>
      <c r="U5613" s="144" t="s">
        <v>11312</v>
      </c>
      <c r="V5613" s="144"/>
      <c r="W5613" s="144">
        <v>429820</v>
      </c>
      <c r="X5613" s="144" t="s">
        <v>11313</v>
      </c>
      <c r="Y5613" s="144"/>
      <c r="Z5613" s="144"/>
      <c r="AA5613" s="160">
        <v>167</v>
      </c>
    </row>
    <row r="5614" spans="1:27" ht="45" customHeight="1" x14ac:dyDescent="0.25">
      <c r="A5614" s="144" t="s">
        <v>28806</v>
      </c>
      <c r="B5614" s="147" t="s">
        <v>18325</v>
      </c>
      <c r="C5614" s="144">
        <v>47</v>
      </c>
      <c r="D5614" s="144"/>
      <c r="E5614" s="144"/>
      <c r="F5614" s="144">
        <v>1</v>
      </c>
      <c r="G5614" s="144">
        <v>200</v>
      </c>
      <c r="H5614" s="144"/>
      <c r="I5614" s="144"/>
      <c r="J5614" s="144"/>
      <c r="K5614" s="144"/>
      <c r="L5614" s="144"/>
      <c r="M5614" s="145" t="s">
        <v>2213</v>
      </c>
      <c r="N5614" s="144" t="s">
        <v>67</v>
      </c>
      <c r="O5614" s="144"/>
      <c r="P5614" s="144" t="s">
        <v>3559</v>
      </c>
      <c r="Q5614" s="145"/>
      <c r="R5614" s="144"/>
      <c r="S5614" s="144" t="s">
        <v>4189</v>
      </c>
      <c r="T5614" s="144" t="s">
        <v>28807</v>
      </c>
      <c r="U5614" s="144" t="s">
        <v>28806</v>
      </c>
      <c r="V5614" s="144"/>
      <c r="W5614" s="144">
        <v>420011</v>
      </c>
      <c r="X5614" s="144" t="s">
        <v>28808</v>
      </c>
      <c r="Y5614" s="144">
        <v>88430000000</v>
      </c>
      <c r="Z5614" s="144" t="s">
        <v>28809</v>
      </c>
      <c r="AA5614" s="160">
        <v>6849</v>
      </c>
    </row>
    <row r="5615" spans="1:27" ht="45" customHeight="1" x14ac:dyDescent="0.25">
      <c r="A5615" s="144" t="s">
        <v>11314</v>
      </c>
      <c r="B5615" s="144" t="s">
        <v>4205</v>
      </c>
      <c r="C5615" s="144">
        <v>81</v>
      </c>
      <c r="D5615" s="144" t="s">
        <v>6672</v>
      </c>
      <c r="E5615" s="144"/>
      <c r="F5615" s="144">
        <v>1</v>
      </c>
      <c r="G5615" s="144">
        <v>350</v>
      </c>
      <c r="H5615" s="144"/>
      <c r="I5615" s="144"/>
      <c r="J5615" s="144"/>
      <c r="K5615" s="144"/>
      <c r="L5615" s="144"/>
      <c r="M5615" s="145" t="s">
        <v>2213</v>
      </c>
      <c r="N5615" s="144" t="s">
        <v>42</v>
      </c>
      <c r="O5615" s="144"/>
      <c r="P5615" s="144" t="s">
        <v>13850</v>
      </c>
      <c r="Q5615" s="144"/>
      <c r="R5615" s="144"/>
      <c r="S5615" s="144"/>
      <c r="T5615" s="144"/>
      <c r="U5615" s="144" t="s">
        <v>11314</v>
      </c>
      <c r="V5615" s="144"/>
      <c r="W5615" s="144">
        <v>141008</v>
      </c>
      <c r="X5615" s="144" t="s">
        <v>11315</v>
      </c>
      <c r="Y5615" s="144"/>
      <c r="Z5615" s="144"/>
      <c r="AA5615" s="160">
        <v>168</v>
      </c>
    </row>
    <row r="5616" spans="1:27" ht="45" customHeight="1" x14ac:dyDescent="0.25">
      <c r="A5616" s="144" t="s">
        <v>21391</v>
      </c>
      <c r="B5616" s="144" t="s">
        <v>21392</v>
      </c>
      <c r="C5616" s="144">
        <v>180</v>
      </c>
      <c r="D5616" s="144" t="s">
        <v>21393</v>
      </c>
      <c r="E5616" s="144"/>
      <c r="F5616" s="144">
        <v>1</v>
      </c>
      <c r="G5616" s="144">
        <v>800</v>
      </c>
      <c r="H5616" s="144"/>
      <c r="I5616" s="144"/>
      <c r="J5616" s="144"/>
      <c r="K5616" s="144"/>
      <c r="L5616" s="144"/>
      <c r="M5616" s="145" t="s">
        <v>2213</v>
      </c>
      <c r="N5616" s="144" t="s">
        <v>34</v>
      </c>
      <c r="O5616" s="144"/>
      <c r="P5616" s="144" t="s">
        <v>3445</v>
      </c>
      <c r="Q5616" s="144"/>
      <c r="R5616" s="144"/>
      <c r="S5616" s="144"/>
      <c r="T5616" s="144"/>
      <c r="U5616" s="144" t="s">
        <v>21391</v>
      </c>
      <c r="V5616" s="144"/>
      <c r="W5616" s="144">
        <v>350067</v>
      </c>
      <c r="X5616" s="144" t="s">
        <v>21394</v>
      </c>
      <c r="Y5616" s="149" t="s">
        <v>21396</v>
      </c>
      <c r="Z5616" s="144" t="s">
        <v>21395</v>
      </c>
      <c r="AA5616" s="160">
        <v>5134</v>
      </c>
    </row>
    <row r="5617" spans="1:27" ht="45" customHeight="1" x14ac:dyDescent="0.25">
      <c r="A5617" s="144" t="s">
        <v>13345</v>
      </c>
      <c r="B5617" s="144" t="s">
        <v>4239</v>
      </c>
      <c r="C5617" s="144">
        <v>11</v>
      </c>
      <c r="D5617" s="144"/>
      <c r="E5617" s="144"/>
      <c r="F5617" s="144">
        <v>5</v>
      </c>
      <c r="G5617" s="144"/>
      <c r="H5617" s="144"/>
      <c r="I5617" s="144"/>
      <c r="J5617" s="144"/>
      <c r="K5617" s="144"/>
      <c r="L5617" s="144">
        <v>850</v>
      </c>
      <c r="M5617" s="145" t="s">
        <v>2213</v>
      </c>
      <c r="N5617" s="144" t="s">
        <v>55</v>
      </c>
      <c r="O5617" s="144"/>
      <c r="P5617" s="144" t="s">
        <v>3596</v>
      </c>
      <c r="Q5617" s="144" t="s">
        <v>4187</v>
      </c>
      <c r="R5617" s="144" t="s">
        <v>4781</v>
      </c>
      <c r="S5617" s="144"/>
      <c r="T5617" s="144"/>
      <c r="U5617" s="144" t="s">
        <v>13345</v>
      </c>
      <c r="V5617" s="144"/>
      <c r="W5617" s="144">
        <v>670023</v>
      </c>
      <c r="X5617" s="144" t="s">
        <v>13346</v>
      </c>
      <c r="Y5617" s="144"/>
      <c r="Z5617" s="144"/>
      <c r="AA5617" s="160">
        <v>170</v>
      </c>
    </row>
    <row r="5618" spans="1:27" ht="45" customHeight="1" x14ac:dyDescent="0.25">
      <c r="A5618" s="144" t="s">
        <v>14024</v>
      </c>
      <c r="B5618" s="144" t="s">
        <v>21397</v>
      </c>
      <c r="C5618" s="144"/>
      <c r="D5618" s="144"/>
      <c r="E5618" s="144"/>
      <c r="F5618" s="144">
        <v>1</v>
      </c>
      <c r="G5618" s="144"/>
      <c r="H5618" s="144">
        <v>350</v>
      </c>
      <c r="I5618" s="144">
        <v>200</v>
      </c>
      <c r="J5618" s="144">
        <v>100</v>
      </c>
      <c r="K5618" s="144">
        <v>50</v>
      </c>
      <c r="L5618" s="144"/>
      <c r="M5618" s="145" t="s">
        <v>2213</v>
      </c>
      <c r="N5618" s="144" t="s">
        <v>113</v>
      </c>
      <c r="O5618" s="144"/>
      <c r="P5618" s="144" t="s">
        <v>3068</v>
      </c>
      <c r="Q5618" s="144"/>
      <c r="R5618" s="144"/>
      <c r="S5618" s="144" t="s">
        <v>4190</v>
      </c>
      <c r="T5618" s="144" t="s">
        <v>5425</v>
      </c>
      <c r="U5618" s="144" t="s">
        <v>14024</v>
      </c>
      <c r="V5618" s="144"/>
      <c r="W5618" s="144"/>
      <c r="X5618" s="144"/>
      <c r="Y5618" s="144"/>
      <c r="Z5618" s="144"/>
      <c r="AA5618" s="160">
        <v>4469</v>
      </c>
    </row>
    <row r="5619" spans="1:27" ht="45" customHeight="1" x14ac:dyDescent="0.25">
      <c r="A5619" s="144" t="s">
        <v>14024</v>
      </c>
      <c r="B5619" s="144" t="s">
        <v>21397</v>
      </c>
      <c r="C5619" s="144"/>
      <c r="D5619" s="144"/>
      <c r="E5619" s="144" t="s">
        <v>20499</v>
      </c>
      <c r="F5619" s="144">
        <v>1</v>
      </c>
      <c r="G5619" s="144">
        <v>143</v>
      </c>
      <c r="H5619" s="144"/>
      <c r="I5619" s="144"/>
      <c r="J5619" s="144"/>
      <c r="K5619" s="144"/>
      <c r="L5619" s="144"/>
      <c r="M5619" s="145" t="s">
        <v>2213</v>
      </c>
      <c r="N5619" s="144" t="s">
        <v>113</v>
      </c>
      <c r="O5619" s="144"/>
      <c r="P5619" s="144" t="s">
        <v>3068</v>
      </c>
      <c r="Q5619" s="144"/>
      <c r="R5619" s="144"/>
      <c r="S5619" s="144" t="s">
        <v>4190</v>
      </c>
      <c r="T5619" s="144" t="s">
        <v>5425</v>
      </c>
      <c r="U5619" s="144" t="s">
        <v>14024</v>
      </c>
      <c r="V5619" s="144"/>
      <c r="W5619" s="144">
        <v>173502</v>
      </c>
      <c r="X5619" s="144" t="s">
        <v>5426</v>
      </c>
      <c r="Y5619" s="144" t="s">
        <v>21398</v>
      </c>
      <c r="Z5619" s="144" t="s">
        <v>5427</v>
      </c>
      <c r="AA5619" s="160">
        <v>4470</v>
      </c>
    </row>
    <row r="5620" spans="1:27" ht="45" customHeight="1" x14ac:dyDescent="0.25">
      <c r="A5620" s="144" t="s">
        <v>21399</v>
      </c>
      <c r="B5620" s="144" t="s">
        <v>16518</v>
      </c>
      <c r="C5620" s="144">
        <v>83</v>
      </c>
      <c r="D5620" s="144"/>
      <c r="E5620" s="144"/>
      <c r="F5620" s="144">
        <v>1</v>
      </c>
      <c r="G5620" s="144"/>
      <c r="H5620" s="144">
        <v>1474</v>
      </c>
      <c r="I5620" s="144">
        <v>715</v>
      </c>
      <c r="J5620" s="144">
        <v>661</v>
      </c>
      <c r="K5620" s="144">
        <v>98</v>
      </c>
      <c r="L5620" s="144"/>
      <c r="M5620" s="145" t="s">
        <v>2213</v>
      </c>
      <c r="N5620" s="144" t="s">
        <v>49</v>
      </c>
      <c r="O5620" s="144"/>
      <c r="P5620" s="144" t="s">
        <v>3946</v>
      </c>
      <c r="Q5620" s="144"/>
      <c r="R5620" s="144"/>
      <c r="S5620" s="144" t="s">
        <v>4189</v>
      </c>
      <c r="T5620" s="144" t="s">
        <v>21400</v>
      </c>
      <c r="U5620" s="144" t="s">
        <v>21399</v>
      </c>
      <c r="V5620" s="144"/>
      <c r="W5620" s="144">
        <v>614109</v>
      </c>
      <c r="X5620" s="144" t="s">
        <v>21401</v>
      </c>
      <c r="Y5620" s="144" t="s">
        <v>21403</v>
      </c>
      <c r="Z5620" s="144" t="s">
        <v>21402</v>
      </c>
      <c r="AA5620" s="160">
        <v>5578</v>
      </c>
    </row>
    <row r="5621" spans="1:27" ht="45" customHeight="1" x14ac:dyDescent="0.25">
      <c r="A5621" s="144" t="s">
        <v>13808</v>
      </c>
      <c r="B5621" s="144" t="s">
        <v>4205</v>
      </c>
      <c r="C5621" s="144">
        <v>65</v>
      </c>
      <c r="D5621" s="144" t="s">
        <v>6065</v>
      </c>
      <c r="E5621" s="144"/>
      <c r="F5621" s="144">
        <v>1</v>
      </c>
      <c r="G5621" s="144">
        <v>120</v>
      </c>
      <c r="H5621" s="144"/>
      <c r="I5621" s="144"/>
      <c r="J5621" s="144"/>
      <c r="K5621" s="144"/>
      <c r="L5621" s="144"/>
      <c r="M5621" s="145" t="s">
        <v>2213</v>
      </c>
      <c r="N5621" s="144" t="s">
        <v>76</v>
      </c>
      <c r="O5621" s="144"/>
      <c r="P5621" s="144" t="s">
        <v>4051</v>
      </c>
      <c r="Q5621" s="144"/>
      <c r="R5621" s="144"/>
      <c r="S5621" s="144" t="s">
        <v>4189</v>
      </c>
      <c r="T5621" s="144" t="s">
        <v>6683</v>
      </c>
      <c r="U5621" s="144" t="s">
        <v>13808</v>
      </c>
      <c r="V5621" s="144"/>
      <c r="W5621" s="144">
        <v>413124</v>
      </c>
      <c r="X5621" s="144" t="s">
        <v>21404</v>
      </c>
      <c r="Y5621" s="144" t="s">
        <v>13809</v>
      </c>
      <c r="Z5621" s="144" t="s">
        <v>13810</v>
      </c>
      <c r="AA5621" s="160">
        <v>171</v>
      </c>
    </row>
    <row r="5622" spans="1:27" ht="45" customHeight="1" x14ac:dyDescent="0.25">
      <c r="A5622" s="144" t="s">
        <v>37008</v>
      </c>
      <c r="B5622" s="144" t="s">
        <v>18556</v>
      </c>
      <c r="C5622" s="144"/>
      <c r="D5622" s="144" t="s">
        <v>5397</v>
      </c>
      <c r="E5622" s="144"/>
      <c r="F5622" s="144">
        <v>1</v>
      </c>
      <c r="G5622" s="144">
        <v>350</v>
      </c>
      <c r="H5622" s="144"/>
      <c r="I5622" s="144"/>
      <c r="J5622" s="144"/>
      <c r="K5622" s="144"/>
      <c r="L5622" s="144"/>
      <c r="M5622" s="145" t="s">
        <v>2213</v>
      </c>
      <c r="N5622" s="144" t="s">
        <v>76</v>
      </c>
      <c r="O5622" s="144"/>
      <c r="P5622" s="144" t="s">
        <v>2700</v>
      </c>
      <c r="Q5622" s="144"/>
      <c r="R5622" s="144"/>
      <c r="S5622" s="144" t="s">
        <v>4189</v>
      </c>
      <c r="T5622" s="144" t="s">
        <v>17736</v>
      </c>
      <c r="U5622" s="144" t="s">
        <v>37008</v>
      </c>
      <c r="V5622" s="144"/>
      <c r="W5622" s="144">
        <v>412315</v>
      </c>
      <c r="X5622" s="144" t="s">
        <v>37009</v>
      </c>
      <c r="Y5622" s="144" t="s">
        <v>37010</v>
      </c>
      <c r="Z5622" s="144" t="s">
        <v>37011</v>
      </c>
      <c r="AA5622" s="160">
        <v>7776</v>
      </c>
    </row>
    <row r="5623" spans="1:27" ht="45" customHeight="1" x14ac:dyDescent="0.25">
      <c r="A5623" s="144" t="s">
        <v>21405</v>
      </c>
      <c r="B5623" s="144" t="s">
        <v>19156</v>
      </c>
      <c r="C5623" s="144">
        <v>33</v>
      </c>
      <c r="D5623" s="144"/>
      <c r="E5623" s="144"/>
      <c r="F5623" s="144">
        <v>1</v>
      </c>
      <c r="G5623" s="144"/>
      <c r="H5623" s="144">
        <v>580</v>
      </c>
      <c r="I5623" s="144">
        <v>200</v>
      </c>
      <c r="J5623" s="144">
        <v>280</v>
      </c>
      <c r="K5623" s="144">
        <v>100</v>
      </c>
      <c r="L5623" s="144"/>
      <c r="M5623" s="145" t="s">
        <v>2213</v>
      </c>
      <c r="N5623" s="144" t="s">
        <v>42</v>
      </c>
      <c r="O5623" s="144"/>
      <c r="P5623" s="144" t="s">
        <v>2325</v>
      </c>
      <c r="Q5623" s="144"/>
      <c r="R5623" s="144"/>
      <c r="S5623" s="144"/>
      <c r="T5623" s="144"/>
      <c r="U5623" s="144" t="s">
        <v>21405</v>
      </c>
      <c r="V5623" s="144"/>
      <c r="W5623" s="144">
        <v>143911</v>
      </c>
      <c r="X5623" s="144" t="s">
        <v>21406</v>
      </c>
      <c r="Y5623" s="144">
        <v>74990000000</v>
      </c>
      <c r="Z5623" s="144" t="s">
        <v>21407</v>
      </c>
      <c r="AA5623" s="161">
        <v>5137</v>
      </c>
    </row>
    <row r="5624" spans="1:27" ht="45" customHeight="1" x14ac:dyDescent="0.25">
      <c r="A5624" s="144" t="s">
        <v>11317</v>
      </c>
      <c r="B5624" s="144" t="s">
        <v>4205</v>
      </c>
      <c r="C5624" s="144">
        <v>19</v>
      </c>
      <c r="D5624" s="144" t="s">
        <v>5315</v>
      </c>
      <c r="E5624" s="144"/>
      <c r="F5624" s="144">
        <v>1</v>
      </c>
      <c r="G5624" s="144">
        <v>350</v>
      </c>
      <c r="H5624" s="144"/>
      <c r="I5624" s="144"/>
      <c r="J5624" s="144"/>
      <c r="K5624" s="144"/>
      <c r="L5624" s="144"/>
      <c r="M5624" s="145" t="s">
        <v>2213</v>
      </c>
      <c r="N5624" s="144" t="s">
        <v>42</v>
      </c>
      <c r="O5624" s="144"/>
      <c r="P5624" s="144" t="s">
        <v>2325</v>
      </c>
      <c r="Q5624" s="144"/>
      <c r="R5624" s="144"/>
      <c r="S5624" s="144" t="s">
        <v>4191</v>
      </c>
      <c r="T5624" s="144" t="s">
        <v>11318</v>
      </c>
      <c r="U5624" s="144" t="s">
        <v>11317</v>
      </c>
      <c r="V5624" s="144"/>
      <c r="W5624" s="144">
        <v>143921</v>
      </c>
      <c r="X5624" s="144" t="s">
        <v>11319</v>
      </c>
      <c r="Y5624" s="150" t="s">
        <v>11320</v>
      </c>
      <c r="Z5624" s="144" t="s">
        <v>11321</v>
      </c>
      <c r="AA5624" s="160">
        <v>172</v>
      </c>
    </row>
    <row r="5625" spans="1:27" ht="45" customHeight="1" x14ac:dyDescent="0.25">
      <c r="A5625" s="144" t="s">
        <v>36180</v>
      </c>
      <c r="B5625" s="144" t="s">
        <v>33108</v>
      </c>
      <c r="C5625" s="144"/>
      <c r="D5625" s="144"/>
      <c r="E5625" s="144"/>
      <c r="F5625" s="144">
        <v>1</v>
      </c>
      <c r="G5625" s="144"/>
      <c r="H5625" s="144">
        <v>850</v>
      </c>
      <c r="I5625" s="144">
        <v>300</v>
      </c>
      <c r="J5625" s="144">
        <v>400</v>
      </c>
      <c r="K5625" s="144">
        <v>150</v>
      </c>
      <c r="L5625" s="144"/>
      <c r="M5625" s="145" t="s">
        <v>2213</v>
      </c>
      <c r="N5625" s="144" t="s">
        <v>18</v>
      </c>
      <c r="O5625" s="144"/>
      <c r="P5625" s="144" t="s">
        <v>17726</v>
      </c>
      <c r="Q5625" s="144"/>
      <c r="R5625" s="144"/>
      <c r="S5625" s="144" t="s">
        <v>4189</v>
      </c>
      <c r="T5625" s="144" t="s">
        <v>5698</v>
      </c>
      <c r="U5625" s="144" t="s">
        <v>36180</v>
      </c>
      <c r="V5625" s="144"/>
      <c r="W5625" s="144">
        <v>308290</v>
      </c>
      <c r="X5625" s="144" t="s">
        <v>5699</v>
      </c>
      <c r="Y5625" s="151">
        <v>89060000000</v>
      </c>
      <c r="Z5625" s="144" t="s">
        <v>29817</v>
      </c>
      <c r="AA5625" s="160">
        <v>2113</v>
      </c>
    </row>
    <row r="5626" spans="1:27" ht="45" customHeight="1" x14ac:dyDescent="0.25">
      <c r="A5626" s="144" t="s">
        <v>27647</v>
      </c>
      <c r="B5626" s="144" t="s">
        <v>27648</v>
      </c>
      <c r="C5626" s="144"/>
      <c r="D5626" s="144"/>
      <c r="E5626" s="144"/>
      <c r="F5626" s="144">
        <v>1</v>
      </c>
      <c r="G5626" s="144"/>
      <c r="H5626" s="144">
        <v>400</v>
      </c>
      <c r="I5626" s="144">
        <v>200</v>
      </c>
      <c r="J5626" s="144">
        <v>150</v>
      </c>
      <c r="K5626" s="144">
        <v>50</v>
      </c>
      <c r="L5626" s="144"/>
      <c r="M5626" s="145" t="s">
        <v>2213</v>
      </c>
      <c r="N5626" s="144" t="s">
        <v>69</v>
      </c>
      <c r="O5626" s="144"/>
      <c r="P5626" s="144" t="s">
        <v>2959</v>
      </c>
      <c r="Q5626" s="144"/>
      <c r="R5626" s="144"/>
      <c r="S5626" s="144" t="s">
        <v>13932</v>
      </c>
      <c r="T5626" s="144" t="s">
        <v>27649</v>
      </c>
      <c r="U5626" s="144" t="s">
        <v>27647</v>
      </c>
      <c r="V5626" s="144"/>
      <c r="W5626" s="144">
        <v>427016</v>
      </c>
      <c r="X5626" s="144" t="s">
        <v>27650</v>
      </c>
      <c r="Y5626" s="144" t="s">
        <v>27651</v>
      </c>
      <c r="Z5626" s="144" t="s">
        <v>27652</v>
      </c>
      <c r="AA5626" s="160">
        <v>6753</v>
      </c>
    </row>
    <row r="5627" spans="1:27" ht="45" customHeight="1" x14ac:dyDescent="0.25">
      <c r="A5627" s="144" t="s">
        <v>27647</v>
      </c>
      <c r="B5627" s="144" t="s">
        <v>27648</v>
      </c>
      <c r="C5627" s="144"/>
      <c r="D5627" s="144"/>
      <c r="E5627" s="144" t="s">
        <v>27653</v>
      </c>
      <c r="F5627" s="144">
        <v>1</v>
      </c>
      <c r="G5627" s="144"/>
      <c r="H5627" s="144">
        <v>200</v>
      </c>
      <c r="I5627" s="144">
        <v>100</v>
      </c>
      <c r="J5627" s="144">
        <v>55</v>
      </c>
      <c r="K5627" s="144">
        <v>45</v>
      </c>
      <c r="L5627" s="144"/>
      <c r="M5627" s="145" t="s">
        <v>2213</v>
      </c>
      <c r="N5627" s="144" t="s">
        <v>69</v>
      </c>
      <c r="O5627" s="144"/>
      <c r="P5627" s="144" t="s">
        <v>2959</v>
      </c>
      <c r="Q5627" s="144"/>
      <c r="R5627" s="144"/>
      <c r="S5627" s="144" t="s">
        <v>13932</v>
      </c>
      <c r="T5627" s="144" t="s">
        <v>27649</v>
      </c>
      <c r="U5627" s="144" t="s">
        <v>27647</v>
      </c>
      <c r="V5627" s="144" t="s">
        <v>27654</v>
      </c>
      <c r="W5627" s="144">
        <v>427016</v>
      </c>
      <c r="X5627" s="144" t="s">
        <v>27650</v>
      </c>
      <c r="Y5627" s="144" t="s">
        <v>27651</v>
      </c>
      <c r="Z5627" s="144" t="s">
        <v>27652</v>
      </c>
      <c r="AA5627" s="160">
        <v>6754</v>
      </c>
    </row>
    <row r="5628" spans="1:27" ht="45" customHeight="1" x14ac:dyDescent="0.25">
      <c r="A5628" s="144" t="s">
        <v>17351</v>
      </c>
      <c r="B5628" s="144" t="s">
        <v>17352</v>
      </c>
      <c r="C5628" s="144"/>
      <c r="D5628" s="144"/>
      <c r="E5628" s="144"/>
      <c r="F5628" s="144">
        <v>2</v>
      </c>
      <c r="G5628" s="144"/>
      <c r="H5628" s="144"/>
      <c r="I5628" s="144"/>
      <c r="J5628" s="144"/>
      <c r="K5628" s="144"/>
      <c r="L5628" s="144">
        <v>150</v>
      </c>
      <c r="M5628" s="145" t="s">
        <v>2213</v>
      </c>
      <c r="N5628" s="144" t="s">
        <v>62</v>
      </c>
      <c r="O5628" s="144"/>
      <c r="P5628" s="144" t="s">
        <v>3457</v>
      </c>
      <c r="Q5628" s="144"/>
      <c r="R5628" s="144"/>
      <c r="S5628" s="144"/>
      <c r="T5628" s="144"/>
      <c r="U5628" s="144" t="s">
        <v>17351</v>
      </c>
      <c r="V5628" s="144"/>
      <c r="W5628" s="144">
        <v>295000</v>
      </c>
      <c r="X5628" s="144" t="s">
        <v>17353</v>
      </c>
      <c r="Y5628" s="150">
        <v>73652250337</v>
      </c>
      <c r="Z5628" s="144" t="s">
        <v>17354</v>
      </c>
      <c r="AA5628" s="160">
        <v>4323</v>
      </c>
    </row>
    <row r="5629" spans="1:27" ht="45" customHeight="1" x14ac:dyDescent="0.25">
      <c r="A5629" s="144" t="s">
        <v>21408</v>
      </c>
      <c r="B5629" s="144" t="s">
        <v>15647</v>
      </c>
      <c r="C5629" s="144">
        <v>10</v>
      </c>
      <c r="D5629" s="144" t="s">
        <v>5216</v>
      </c>
      <c r="E5629" s="144"/>
      <c r="F5629" s="144">
        <v>1</v>
      </c>
      <c r="G5629" s="144">
        <v>186</v>
      </c>
      <c r="H5629" s="144"/>
      <c r="I5629" s="144"/>
      <c r="J5629" s="144"/>
      <c r="K5629" s="144"/>
      <c r="L5629" s="144"/>
      <c r="M5629" s="145" t="s">
        <v>2213</v>
      </c>
      <c r="N5629" s="144" t="s">
        <v>42</v>
      </c>
      <c r="O5629" s="144"/>
      <c r="P5629" s="144" t="s">
        <v>30984</v>
      </c>
      <c r="Q5629" s="144"/>
      <c r="R5629" s="144"/>
      <c r="S5629" s="144" t="s">
        <v>4189</v>
      </c>
      <c r="T5629" s="144" t="s">
        <v>15950</v>
      </c>
      <c r="U5629" s="144" t="s">
        <v>21408</v>
      </c>
      <c r="V5629" s="144"/>
      <c r="W5629" s="144">
        <v>140408</v>
      </c>
      <c r="X5629" s="144" t="s">
        <v>21409</v>
      </c>
      <c r="Y5629" s="144" t="s">
        <v>21411</v>
      </c>
      <c r="Z5629" s="144" t="s">
        <v>21410</v>
      </c>
      <c r="AA5629" s="160">
        <v>4524</v>
      </c>
    </row>
    <row r="5630" spans="1:27" ht="45" customHeight="1" x14ac:dyDescent="0.25">
      <c r="A5630" s="144" t="s">
        <v>28810</v>
      </c>
      <c r="B5630" s="144" t="s">
        <v>28811</v>
      </c>
      <c r="C5630" s="144"/>
      <c r="D5630" s="144" t="s">
        <v>14781</v>
      </c>
      <c r="E5630" s="144"/>
      <c r="F5630" s="144">
        <v>1</v>
      </c>
      <c r="G5630" s="144"/>
      <c r="H5630" s="144">
        <v>798</v>
      </c>
      <c r="I5630" s="144">
        <v>290</v>
      </c>
      <c r="J5630" s="144">
        <v>363</v>
      </c>
      <c r="K5630" s="144">
        <v>145</v>
      </c>
      <c r="L5630" s="144"/>
      <c r="M5630" s="145" t="s">
        <v>2213</v>
      </c>
      <c r="N5630" s="144" t="s">
        <v>82</v>
      </c>
      <c r="O5630" s="144"/>
      <c r="P5630" s="144" t="s">
        <v>3996</v>
      </c>
      <c r="Q5630" s="144"/>
      <c r="R5630" s="144"/>
      <c r="S5630" s="144" t="s">
        <v>4191</v>
      </c>
      <c r="T5630" s="144" t="s">
        <v>13275</v>
      </c>
      <c r="U5630" s="144" t="s">
        <v>28810</v>
      </c>
      <c r="V5630" s="144"/>
      <c r="W5630" s="144">
        <v>171361</v>
      </c>
      <c r="X5630" s="144" t="s">
        <v>13276</v>
      </c>
      <c r="Y5630" s="144"/>
      <c r="Z5630" s="144"/>
      <c r="AA5630" s="161">
        <v>523</v>
      </c>
    </row>
    <row r="5631" spans="1:27" ht="45" customHeight="1" x14ac:dyDescent="0.25">
      <c r="A5631" s="144" t="s">
        <v>15081</v>
      </c>
      <c r="B5631" s="144" t="s">
        <v>4205</v>
      </c>
      <c r="C5631" s="144"/>
      <c r="D5631" s="144"/>
      <c r="E5631" s="144"/>
      <c r="F5631" s="144">
        <v>1</v>
      </c>
      <c r="G5631" s="144">
        <v>118</v>
      </c>
      <c r="H5631" s="144"/>
      <c r="I5631" s="144"/>
      <c r="J5631" s="144"/>
      <c r="K5631" s="144"/>
      <c r="L5631" s="144"/>
      <c r="M5631" s="145" t="s">
        <v>2213</v>
      </c>
      <c r="N5631" s="144" t="s">
        <v>38</v>
      </c>
      <c r="O5631" s="144"/>
      <c r="P5631" s="144" t="s">
        <v>2321</v>
      </c>
      <c r="Q5631" s="144"/>
      <c r="R5631" s="144"/>
      <c r="S5631" s="144" t="s">
        <v>4190</v>
      </c>
      <c r="T5631" s="144" t="s">
        <v>15082</v>
      </c>
      <c r="U5631" s="144" t="s">
        <v>15081</v>
      </c>
      <c r="V5631" s="144"/>
      <c r="W5631" s="144">
        <v>187620</v>
      </c>
      <c r="X5631" s="144" t="s">
        <v>15083</v>
      </c>
      <c r="Y5631" s="144" t="s">
        <v>15084</v>
      </c>
      <c r="Z5631" s="144" t="s">
        <v>15085</v>
      </c>
      <c r="AA5631" s="160">
        <v>3634</v>
      </c>
    </row>
    <row r="5632" spans="1:27" ht="45" customHeight="1" x14ac:dyDescent="0.25">
      <c r="A5632" s="144" t="s">
        <v>15086</v>
      </c>
      <c r="B5632" s="144" t="s">
        <v>31406</v>
      </c>
      <c r="C5632" s="144"/>
      <c r="D5632" s="144"/>
      <c r="E5632" s="144"/>
      <c r="F5632" s="144">
        <v>3</v>
      </c>
      <c r="G5632" s="144"/>
      <c r="H5632" s="144"/>
      <c r="I5632" s="144"/>
      <c r="J5632" s="144"/>
      <c r="K5632" s="144"/>
      <c r="L5632" s="144">
        <v>150</v>
      </c>
      <c r="M5632" s="145" t="s">
        <v>2213</v>
      </c>
      <c r="N5632" s="144" t="s">
        <v>20</v>
      </c>
      <c r="O5632" s="144"/>
      <c r="P5632" s="144" t="s">
        <v>3108</v>
      </c>
      <c r="Q5632" s="144"/>
      <c r="R5632" s="144"/>
      <c r="S5632" s="144"/>
      <c r="T5632" s="144"/>
      <c r="U5632" s="144" t="s">
        <v>15086</v>
      </c>
      <c r="V5632" s="144"/>
      <c r="W5632" s="144">
        <v>602254</v>
      </c>
      <c r="X5632" s="144" t="s">
        <v>21413</v>
      </c>
      <c r="Y5632" s="144" t="s">
        <v>14811</v>
      </c>
      <c r="Z5632" s="144" t="s">
        <v>14812</v>
      </c>
      <c r="AA5632" s="160">
        <v>3672</v>
      </c>
    </row>
    <row r="5633" spans="1:31" ht="45" customHeight="1" x14ac:dyDescent="0.25">
      <c r="A5633" s="144" t="s">
        <v>11322</v>
      </c>
      <c r="B5633" s="144" t="s">
        <v>4208</v>
      </c>
      <c r="C5633" s="144"/>
      <c r="D5633" s="144"/>
      <c r="E5633" s="144"/>
      <c r="F5633" s="144">
        <v>1</v>
      </c>
      <c r="G5633" s="144"/>
      <c r="H5633" s="144">
        <v>798</v>
      </c>
      <c r="I5633" s="144">
        <v>290</v>
      </c>
      <c r="J5633" s="144">
        <v>363</v>
      </c>
      <c r="K5633" s="144">
        <v>145</v>
      </c>
      <c r="L5633" s="144"/>
      <c r="M5633" s="145" t="s">
        <v>2213</v>
      </c>
      <c r="N5633" s="144" t="s">
        <v>31</v>
      </c>
      <c r="O5633" s="144"/>
      <c r="P5633" s="144" t="s">
        <v>30617</v>
      </c>
      <c r="Q5633" s="144"/>
      <c r="R5633" s="144"/>
      <c r="S5633" s="144" t="s">
        <v>4191</v>
      </c>
      <c r="T5633" s="144" t="s">
        <v>11323</v>
      </c>
      <c r="U5633" s="144" t="s">
        <v>11322</v>
      </c>
      <c r="V5633" s="144"/>
      <c r="W5633" s="144">
        <v>652575</v>
      </c>
      <c r="X5633" s="144" t="s">
        <v>11324</v>
      </c>
      <c r="Y5633" s="144" t="s">
        <v>13546</v>
      </c>
      <c r="Z5633" s="144"/>
      <c r="AA5633" s="160">
        <v>175</v>
      </c>
    </row>
    <row r="5634" spans="1:31" ht="45" customHeight="1" x14ac:dyDescent="0.25">
      <c r="A5634" s="144" t="s">
        <v>33106</v>
      </c>
      <c r="B5634" s="144" t="s">
        <v>33107</v>
      </c>
      <c r="C5634" s="144"/>
      <c r="D5634" s="144" t="s">
        <v>4267</v>
      </c>
      <c r="E5634" s="144"/>
      <c r="F5634" s="144">
        <v>3</v>
      </c>
      <c r="G5634" s="144"/>
      <c r="H5634" s="144"/>
      <c r="I5634" s="144"/>
      <c r="J5634" s="144"/>
      <c r="K5634" s="144"/>
      <c r="L5634" s="144">
        <v>150</v>
      </c>
      <c r="M5634" s="145" t="s">
        <v>2213</v>
      </c>
      <c r="N5634" s="144" t="s">
        <v>74</v>
      </c>
      <c r="O5634" s="144"/>
      <c r="P5634" s="144" t="s">
        <v>3785</v>
      </c>
      <c r="Q5634" s="144"/>
      <c r="R5634" s="144"/>
      <c r="S5634" s="144"/>
      <c r="T5634" s="144"/>
      <c r="U5634" s="144" t="s">
        <v>33106</v>
      </c>
      <c r="V5634" s="144"/>
      <c r="W5634" s="144">
        <v>443081</v>
      </c>
      <c r="X5634" s="144" t="s">
        <v>37012</v>
      </c>
      <c r="Y5634" s="144" t="s">
        <v>37013</v>
      </c>
      <c r="Z5634" s="144" t="s">
        <v>37014</v>
      </c>
      <c r="AA5634" s="160">
        <v>7484</v>
      </c>
      <c r="AE5634" s="109" t="s">
        <v>1539</v>
      </c>
    </row>
    <row r="5635" spans="1:31" ht="45" customHeight="1" x14ac:dyDescent="0.25">
      <c r="A5635" s="144" t="s">
        <v>11325</v>
      </c>
      <c r="B5635" s="144" t="s">
        <v>4239</v>
      </c>
      <c r="C5635" s="144"/>
      <c r="D5635" s="144"/>
      <c r="E5635" s="144"/>
      <c r="F5635" s="144">
        <v>5</v>
      </c>
      <c r="G5635" s="144"/>
      <c r="H5635" s="144"/>
      <c r="I5635" s="144"/>
      <c r="J5635" s="144"/>
      <c r="K5635" s="144"/>
      <c r="L5635" s="144">
        <v>850</v>
      </c>
      <c r="M5635" s="145" t="s">
        <v>2213</v>
      </c>
      <c r="N5635" s="144" t="s">
        <v>84</v>
      </c>
      <c r="O5635" s="144"/>
      <c r="P5635" s="144" t="s">
        <v>30681</v>
      </c>
      <c r="Q5635" s="144"/>
      <c r="R5635" s="144"/>
      <c r="S5635" s="144" t="s">
        <v>4189</v>
      </c>
      <c r="T5635" s="144" t="s">
        <v>11022</v>
      </c>
      <c r="U5635" s="144" t="s">
        <v>11325</v>
      </c>
      <c r="V5635" s="144"/>
      <c r="W5635" s="144">
        <v>301247</v>
      </c>
      <c r="X5635" s="144" t="s">
        <v>11326</v>
      </c>
      <c r="Y5635" s="144" t="s">
        <v>11327</v>
      </c>
      <c r="Z5635" s="144" t="s">
        <v>11328</v>
      </c>
      <c r="AA5635" s="160">
        <v>176</v>
      </c>
    </row>
    <row r="5636" spans="1:31" ht="45" customHeight="1" x14ac:dyDescent="0.25">
      <c r="A5636" s="144" t="s">
        <v>13811</v>
      </c>
      <c r="B5636" s="144" t="s">
        <v>5491</v>
      </c>
      <c r="C5636" s="144">
        <v>2</v>
      </c>
      <c r="D5636" s="144"/>
      <c r="E5636" s="144"/>
      <c r="F5636" s="144">
        <v>1</v>
      </c>
      <c r="G5636" s="144"/>
      <c r="H5636" s="144">
        <v>350</v>
      </c>
      <c r="I5636" s="144">
        <v>200</v>
      </c>
      <c r="J5636" s="144">
        <v>100</v>
      </c>
      <c r="K5636" s="144">
        <v>50</v>
      </c>
      <c r="L5636" s="144"/>
      <c r="M5636" s="145" t="s">
        <v>2213</v>
      </c>
      <c r="N5636" s="144" t="s">
        <v>75</v>
      </c>
      <c r="O5636" s="144"/>
      <c r="P5636" s="144" t="s">
        <v>2635</v>
      </c>
      <c r="Q5636" s="144"/>
      <c r="R5636" s="144"/>
      <c r="S5636" s="144"/>
      <c r="T5636" s="144"/>
      <c r="U5636" s="144" t="s">
        <v>13811</v>
      </c>
      <c r="V5636" s="144"/>
      <c r="W5636" s="144">
        <v>190216</v>
      </c>
      <c r="X5636" s="144" t="s">
        <v>13812</v>
      </c>
      <c r="Y5636" s="144" t="s">
        <v>13813</v>
      </c>
      <c r="Z5636" s="144" t="s">
        <v>13814</v>
      </c>
      <c r="AA5636" s="161">
        <v>177</v>
      </c>
    </row>
    <row r="5637" spans="1:31" ht="45" customHeight="1" x14ac:dyDescent="0.25">
      <c r="A5637" s="144" t="s">
        <v>28812</v>
      </c>
      <c r="B5637" s="144" t="s">
        <v>30369</v>
      </c>
      <c r="C5637" s="144"/>
      <c r="D5637" s="144" t="s">
        <v>4218</v>
      </c>
      <c r="E5637" s="144"/>
      <c r="F5637" s="144">
        <v>1</v>
      </c>
      <c r="G5637" s="144">
        <v>200</v>
      </c>
      <c r="H5637" s="144"/>
      <c r="I5637" s="144"/>
      <c r="J5637" s="144"/>
      <c r="K5637" s="144"/>
      <c r="L5637" s="144"/>
      <c r="M5637" s="145" t="s">
        <v>2213</v>
      </c>
      <c r="N5637" s="144" t="s">
        <v>18</v>
      </c>
      <c r="O5637" s="144"/>
      <c r="P5637" s="144" t="s">
        <v>2651</v>
      </c>
      <c r="Q5637" s="144" t="s">
        <v>4185</v>
      </c>
      <c r="R5637" s="144" t="s">
        <v>6050</v>
      </c>
      <c r="S5637" s="144" t="s">
        <v>4190</v>
      </c>
      <c r="T5637" s="144" t="s">
        <v>6050</v>
      </c>
      <c r="U5637" s="144" t="s">
        <v>28812</v>
      </c>
      <c r="V5637" s="144"/>
      <c r="W5637" s="144">
        <v>309720</v>
      </c>
      <c r="X5637" s="144" t="s">
        <v>7709</v>
      </c>
      <c r="Y5637" s="144">
        <v>89160000000</v>
      </c>
      <c r="Z5637" s="144" t="s">
        <v>30370</v>
      </c>
      <c r="AA5637" s="160">
        <v>6825</v>
      </c>
    </row>
    <row r="5638" spans="1:31" ht="45" customHeight="1" x14ac:dyDescent="0.25">
      <c r="A5638" s="144" t="s">
        <v>37407</v>
      </c>
      <c r="B5638" s="144" t="s">
        <v>37408</v>
      </c>
      <c r="C5638" s="144"/>
      <c r="D5638" s="144"/>
      <c r="E5638" s="144"/>
      <c r="F5638" s="144">
        <v>3</v>
      </c>
      <c r="G5638" s="144"/>
      <c r="H5638" s="144"/>
      <c r="I5638" s="144"/>
      <c r="J5638" s="144"/>
      <c r="K5638" s="144"/>
      <c r="L5638" s="144">
        <v>150</v>
      </c>
      <c r="M5638" s="145" t="s">
        <v>2213</v>
      </c>
      <c r="N5638" s="144" t="s">
        <v>75</v>
      </c>
      <c r="O5638" s="144"/>
      <c r="P5638" s="144" t="s">
        <v>2567</v>
      </c>
      <c r="Q5638" s="144"/>
      <c r="R5638" s="144"/>
      <c r="S5638" s="144"/>
      <c r="T5638" s="144"/>
      <c r="U5638" s="144" t="s">
        <v>37407</v>
      </c>
      <c r="V5638" s="144"/>
      <c r="W5638" s="144"/>
      <c r="X5638" s="144"/>
      <c r="Y5638" s="150">
        <v>79110000000</v>
      </c>
      <c r="Z5638" s="144" t="s">
        <v>37409</v>
      </c>
      <c r="AA5638" s="160">
        <v>7873</v>
      </c>
    </row>
    <row r="5639" spans="1:31" ht="45" customHeight="1" x14ac:dyDescent="0.25">
      <c r="A5639" s="144" t="s">
        <v>11329</v>
      </c>
      <c r="B5639" s="144" t="s">
        <v>4205</v>
      </c>
      <c r="C5639" s="144">
        <v>29</v>
      </c>
      <c r="D5639" s="144"/>
      <c r="E5639" s="144"/>
      <c r="F5639" s="144">
        <v>1</v>
      </c>
      <c r="G5639" s="144">
        <v>200</v>
      </c>
      <c r="H5639" s="144"/>
      <c r="I5639" s="144"/>
      <c r="J5639" s="144"/>
      <c r="K5639" s="144"/>
      <c r="L5639" s="144"/>
      <c r="M5639" s="145" t="s">
        <v>2213</v>
      </c>
      <c r="N5639" s="144" t="s">
        <v>75</v>
      </c>
      <c r="O5639" s="144"/>
      <c r="P5639" s="144" t="s">
        <v>2965</v>
      </c>
      <c r="Q5639" s="144"/>
      <c r="R5639" s="144"/>
      <c r="S5639" s="144" t="s">
        <v>4190</v>
      </c>
      <c r="T5639" s="144" t="s">
        <v>11330</v>
      </c>
      <c r="U5639" s="144" t="s">
        <v>11329</v>
      </c>
      <c r="V5639" s="144"/>
      <c r="W5639" s="144">
        <v>197758</v>
      </c>
      <c r="X5639" s="144" t="s">
        <v>11331</v>
      </c>
      <c r="Y5639" s="144"/>
      <c r="Z5639" s="144"/>
      <c r="AA5639" s="160">
        <v>178</v>
      </c>
    </row>
    <row r="5640" spans="1:31" ht="45" customHeight="1" x14ac:dyDescent="0.25">
      <c r="A5640" s="144" t="s">
        <v>21414</v>
      </c>
      <c r="B5640" s="144" t="s">
        <v>21415</v>
      </c>
      <c r="C5640" s="144"/>
      <c r="D5640" s="144"/>
      <c r="E5640" s="144"/>
      <c r="F5640" s="144">
        <v>1</v>
      </c>
      <c r="G5640" s="144"/>
      <c r="H5640" s="144">
        <v>865</v>
      </c>
      <c r="I5640" s="144">
        <v>353</v>
      </c>
      <c r="J5640" s="144">
        <v>440</v>
      </c>
      <c r="K5640" s="144">
        <v>72</v>
      </c>
      <c r="L5640" s="144"/>
      <c r="M5640" s="145" t="s">
        <v>2213</v>
      </c>
      <c r="N5640" s="144" t="s">
        <v>69</v>
      </c>
      <c r="O5640" s="144"/>
      <c r="P5640" s="144" t="s">
        <v>2561</v>
      </c>
      <c r="Q5640" s="144"/>
      <c r="R5640" s="144"/>
      <c r="S5640" s="144"/>
      <c r="T5640" s="144"/>
      <c r="U5640" s="144" t="s">
        <v>21414</v>
      </c>
      <c r="V5640" s="144"/>
      <c r="W5640" s="144">
        <v>427433</v>
      </c>
      <c r="X5640" s="144" t="s">
        <v>21416</v>
      </c>
      <c r="Y5640" s="144">
        <v>83410000000</v>
      </c>
      <c r="Z5640" s="144" t="s">
        <v>21417</v>
      </c>
      <c r="AA5640" s="160">
        <v>5172</v>
      </c>
    </row>
    <row r="5641" spans="1:31" ht="45" customHeight="1" x14ac:dyDescent="0.25">
      <c r="A5641" s="144" t="s">
        <v>11332</v>
      </c>
      <c r="B5641" s="144" t="s">
        <v>4208</v>
      </c>
      <c r="C5641" s="144"/>
      <c r="D5641" s="144"/>
      <c r="E5641" s="144"/>
      <c r="F5641" s="144">
        <v>1</v>
      </c>
      <c r="G5641" s="144"/>
      <c r="H5641" s="144">
        <v>798</v>
      </c>
      <c r="I5641" s="144">
        <v>290</v>
      </c>
      <c r="J5641" s="144">
        <v>363</v>
      </c>
      <c r="K5641" s="144">
        <v>145</v>
      </c>
      <c r="L5641" s="144"/>
      <c r="M5641" s="145" t="s">
        <v>2213</v>
      </c>
      <c r="N5641" s="144" t="s">
        <v>39</v>
      </c>
      <c r="O5641" s="144"/>
      <c r="P5641" s="144" t="s">
        <v>3288</v>
      </c>
      <c r="Q5641" s="144" t="s">
        <v>4186</v>
      </c>
      <c r="R5641" s="144" t="s">
        <v>11333</v>
      </c>
      <c r="S5641" s="144" t="s">
        <v>4191</v>
      </c>
      <c r="T5641" s="144" t="s">
        <v>4512</v>
      </c>
      <c r="U5641" s="144" t="s">
        <v>11332</v>
      </c>
      <c r="V5641" s="144"/>
      <c r="W5641" s="144">
        <v>399710</v>
      </c>
      <c r="X5641" s="144" t="s">
        <v>11334</v>
      </c>
      <c r="Y5641" s="149" t="s">
        <v>11335</v>
      </c>
      <c r="Z5641" s="144" t="s">
        <v>11336</v>
      </c>
      <c r="AA5641" s="160">
        <v>179</v>
      </c>
    </row>
    <row r="5642" spans="1:31" ht="45" customHeight="1" x14ac:dyDescent="0.25">
      <c r="A5642" s="144" t="s">
        <v>11337</v>
      </c>
      <c r="B5642" s="144" t="s">
        <v>21418</v>
      </c>
      <c r="C5642" s="144"/>
      <c r="D5642" s="144"/>
      <c r="E5642" s="144"/>
      <c r="F5642" s="144">
        <v>5</v>
      </c>
      <c r="G5642" s="144"/>
      <c r="H5642" s="144"/>
      <c r="I5642" s="144"/>
      <c r="J5642" s="144"/>
      <c r="K5642" s="144"/>
      <c r="L5642" s="144">
        <v>850</v>
      </c>
      <c r="M5642" s="145" t="s">
        <v>2213</v>
      </c>
      <c r="N5642" s="144" t="s">
        <v>25</v>
      </c>
      <c r="O5642" s="144"/>
      <c r="P5642" s="144" t="s">
        <v>3170</v>
      </c>
      <c r="Q5642" s="144" t="s">
        <v>4189</v>
      </c>
      <c r="R5642" s="144" t="s">
        <v>8754</v>
      </c>
      <c r="S5642" s="144"/>
      <c r="T5642" s="144"/>
      <c r="U5642" s="144" t="s">
        <v>11337</v>
      </c>
      <c r="V5642" s="144"/>
      <c r="W5642" s="144">
        <v>674673</v>
      </c>
      <c r="X5642" s="144" t="s">
        <v>11338</v>
      </c>
      <c r="Y5642" s="144">
        <v>83020000000</v>
      </c>
      <c r="Z5642" s="144" t="s">
        <v>21419</v>
      </c>
      <c r="AA5642" s="160">
        <v>180</v>
      </c>
    </row>
    <row r="5643" spans="1:31" ht="45" customHeight="1" x14ac:dyDescent="0.25">
      <c r="A5643" s="144" t="s">
        <v>26091</v>
      </c>
      <c r="B5643" s="144" t="s">
        <v>26092</v>
      </c>
      <c r="C5643" s="144"/>
      <c r="D5643" s="144"/>
      <c r="E5643" s="144"/>
      <c r="F5643" s="144">
        <v>2</v>
      </c>
      <c r="G5643" s="144"/>
      <c r="H5643" s="144"/>
      <c r="I5643" s="144"/>
      <c r="J5643" s="144"/>
      <c r="K5643" s="144"/>
      <c r="L5643" s="144">
        <v>300</v>
      </c>
      <c r="M5643" s="145" t="s">
        <v>2213</v>
      </c>
      <c r="N5643" s="144" t="s">
        <v>77</v>
      </c>
      <c r="O5643" s="144"/>
      <c r="P5643" s="144" t="s">
        <v>3421</v>
      </c>
      <c r="Q5643" s="144"/>
      <c r="R5643" s="144"/>
      <c r="S5643" s="144"/>
      <c r="T5643" s="144"/>
      <c r="U5643" s="144" t="s">
        <v>26091</v>
      </c>
      <c r="V5643" s="144"/>
      <c r="W5643" s="144">
        <v>996000</v>
      </c>
      <c r="X5643" s="144" t="s">
        <v>26093</v>
      </c>
      <c r="Y5643" s="144" t="s">
        <v>26094</v>
      </c>
      <c r="Z5643" s="144" t="s">
        <v>26095</v>
      </c>
      <c r="AA5643" s="160">
        <v>6376</v>
      </c>
    </row>
    <row r="5644" spans="1:31" ht="45" customHeight="1" x14ac:dyDescent="0.25">
      <c r="A5644" s="144" t="s">
        <v>14170</v>
      </c>
      <c r="B5644" s="144" t="s">
        <v>15483</v>
      </c>
      <c r="C5644" s="144">
        <v>26</v>
      </c>
      <c r="D5644" s="144"/>
      <c r="E5644" s="144"/>
      <c r="F5644" s="144">
        <v>1</v>
      </c>
      <c r="G5644" s="144">
        <v>49</v>
      </c>
      <c r="H5644" s="144"/>
      <c r="I5644" s="144"/>
      <c r="J5644" s="144"/>
      <c r="K5644" s="144"/>
      <c r="L5644" s="144"/>
      <c r="M5644" s="145" t="s">
        <v>2213</v>
      </c>
      <c r="N5644" s="144" t="s">
        <v>18</v>
      </c>
      <c r="O5644" s="144"/>
      <c r="P5644" s="144" t="s">
        <v>2446</v>
      </c>
      <c r="Q5644" s="144"/>
      <c r="R5644" s="144"/>
      <c r="S5644" s="144" t="s">
        <v>4191</v>
      </c>
      <c r="T5644" s="144" t="s">
        <v>14171</v>
      </c>
      <c r="U5644" s="144" t="s">
        <v>14170</v>
      </c>
      <c r="V5644" s="144"/>
      <c r="W5644" s="144">
        <v>380580</v>
      </c>
      <c r="X5644" s="144" t="s">
        <v>14172</v>
      </c>
      <c r="Y5644" s="144"/>
      <c r="Z5644" s="144" t="s">
        <v>30371</v>
      </c>
      <c r="AA5644" s="161">
        <v>181</v>
      </c>
    </row>
    <row r="5645" spans="1:31" ht="45" customHeight="1" x14ac:dyDescent="0.25">
      <c r="A5645" s="144" t="s">
        <v>11339</v>
      </c>
      <c r="B5645" s="144" t="s">
        <v>4208</v>
      </c>
      <c r="C5645" s="144"/>
      <c r="D5645" s="144"/>
      <c r="E5645" s="144"/>
      <c r="F5645" s="144">
        <v>1</v>
      </c>
      <c r="G5645" s="144"/>
      <c r="H5645" s="144">
        <v>1199</v>
      </c>
      <c r="I5645" s="144">
        <v>436</v>
      </c>
      <c r="J5645" s="144">
        <v>545</v>
      </c>
      <c r="K5645" s="144">
        <v>218</v>
      </c>
      <c r="L5645" s="144"/>
      <c r="M5645" s="145" t="s">
        <v>2213</v>
      </c>
      <c r="N5645" s="144" t="s">
        <v>111</v>
      </c>
      <c r="O5645" s="144"/>
      <c r="P5645" s="144" t="s">
        <v>2465</v>
      </c>
      <c r="Q5645" s="144"/>
      <c r="R5645" s="144"/>
      <c r="S5645" s="144" t="s">
        <v>4190</v>
      </c>
      <c r="T5645" s="144" t="s">
        <v>7292</v>
      </c>
      <c r="U5645" s="144" t="s">
        <v>11339</v>
      </c>
      <c r="V5645" s="144"/>
      <c r="W5645" s="144">
        <v>166700</v>
      </c>
      <c r="X5645" s="144" t="s">
        <v>11340</v>
      </c>
      <c r="Y5645" s="150"/>
      <c r="Z5645" s="144" t="s">
        <v>11341</v>
      </c>
      <c r="AA5645" s="160">
        <v>182</v>
      </c>
    </row>
    <row r="5646" spans="1:31" ht="45" customHeight="1" x14ac:dyDescent="0.25">
      <c r="A5646" s="144" t="s">
        <v>11342</v>
      </c>
      <c r="B5646" s="144" t="s">
        <v>4205</v>
      </c>
      <c r="C5646" s="144"/>
      <c r="D5646" s="144" t="s">
        <v>5894</v>
      </c>
      <c r="E5646" s="144"/>
      <c r="F5646" s="144">
        <v>1</v>
      </c>
      <c r="G5646" s="144">
        <v>350</v>
      </c>
      <c r="H5646" s="144"/>
      <c r="I5646" s="144"/>
      <c r="J5646" s="144"/>
      <c r="K5646" s="144"/>
      <c r="L5646" s="144"/>
      <c r="M5646" s="145" t="s">
        <v>2213</v>
      </c>
      <c r="N5646" s="144" t="s">
        <v>92</v>
      </c>
      <c r="O5646" s="144"/>
      <c r="P5646" s="144" t="s">
        <v>2582</v>
      </c>
      <c r="Q5646" s="144"/>
      <c r="R5646" s="144"/>
      <c r="S5646" s="144"/>
      <c r="T5646" s="144"/>
      <c r="U5646" s="144" t="s">
        <v>11342</v>
      </c>
      <c r="V5646" s="144"/>
      <c r="W5646" s="144">
        <v>629602</v>
      </c>
      <c r="X5646" s="144" t="s">
        <v>5571</v>
      </c>
      <c r="Y5646" s="144" t="s">
        <v>11343</v>
      </c>
      <c r="Z5646" s="144" t="s">
        <v>11344</v>
      </c>
      <c r="AA5646" s="160">
        <v>183</v>
      </c>
    </row>
    <row r="5647" spans="1:31" ht="45" customHeight="1" x14ac:dyDescent="0.25">
      <c r="A5647" s="144" t="s">
        <v>24422</v>
      </c>
      <c r="B5647" s="144" t="s">
        <v>22947</v>
      </c>
      <c r="C5647" s="144"/>
      <c r="D5647" s="144"/>
      <c r="E5647" s="144"/>
      <c r="F5647" s="144">
        <v>1</v>
      </c>
      <c r="G5647" s="144"/>
      <c r="H5647" s="144">
        <v>140</v>
      </c>
      <c r="I5647" s="144">
        <v>50</v>
      </c>
      <c r="J5647" s="144">
        <v>75</v>
      </c>
      <c r="K5647" s="144">
        <v>15</v>
      </c>
      <c r="L5647" s="144"/>
      <c r="M5647" s="145" t="s">
        <v>2213</v>
      </c>
      <c r="N5647" s="144" t="s">
        <v>58</v>
      </c>
      <c r="O5647" s="144"/>
      <c r="P5647" s="144" t="s">
        <v>2747</v>
      </c>
      <c r="Q5647" s="144"/>
      <c r="R5647" s="144"/>
      <c r="S5647" s="144" t="s">
        <v>15453</v>
      </c>
      <c r="T5647" s="144" t="s">
        <v>24423</v>
      </c>
      <c r="U5647" s="144" t="s">
        <v>24422</v>
      </c>
      <c r="V5647" s="144"/>
      <c r="W5647" s="144">
        <v>361009</v>
      </c>
      <c r="X5647" s="144" t="s">
        <v>19336</v>
      </c>
      <c r="Y5647" s="144" t="s">
        <v>24424</v>
      </c>
      <c r="Z5647" s="144" t="s">
        <v>24425</v>
      </c>
      <c r="AA5647" s="160">
        <v>6083</v>
      </c>
    </row>
    <row r="5648" spans="1:31" ht="45" customHeight="1" x14ac:dyDescent="0.25">
      <c r="A5648" s="144" t="s">
        <v>24426</v>
      </c>
      <c r="B5648" s="144" t="s">
        <v>24427</v>
      </c>
      <c r="C5648" s="144"/>
      <c r="D5648" s="144" t="s">
        <v>24428</v>
      </c>
      <c r="E5648" s="144"/>
      <c r="F5648" s="144">
        <v>2</v>
      </c>
      <c r="G5648" s="144"/>
      <c r="H5648" s="144"/>
      <c r="I5648" s="144"/>
      <c r="J5648" s="144"/>
      <c r="K5648" s="144"/>
      <c r="L5648" s="144">
        <v>800</v>
      </c>
      <c r="M5648" s="145" t="s">
        <v>2213</v>
      </c>
      <c r="N5648" s="144" t="s">
        <v>42</v>
      </c>
      <c r="O5648" s="144"/>
      <c r="P5648" s="144" t="s">
        <v>30736</v>
      </c>
      <c r="Q5648" s="144"/>
      <c r="R5648" s="144"/>
      <c r="S5648" s="144" t="s">
        <v>4189</v>
      </c>
      <c r="T5648" s="144" t="s">
        <v>17202</v>
      </c>
      <c r="U5648" s="144" t="s">
        <v>24426</v>
      </c>
      <c r="V5648" s="144"/>
      <c r="W5648" s="144">
        <v>140100</v>
      </c>
      <c r="X5648" s="144" t="s">
        <v>24429</v>
      </c>
      <c r="Y5648" s="144" t="s">
        <v>24430</v>
      </c>
      <c r="Z5648" s="144" t="s">
        <v>24431</v>
      </c>
      <c r="AA5648" s="160">
        <v>6168</v>
      </c>
    </row>
    <row r="5649" spans="1:27" ht="45" customHeight="1" x14ac:dyDescent="0.25">
      <c r="A5649" s="144" t="s">
        <v>11345</v>
      </c>
      <c r="B5649" s="144" t="s">
        <v>4208</v>
      </c>
      <c r="C5649" s="144">
        <v>1</v>
      </c>
      <c r="D5649" s="144"/>
      <c r="E5649" s="144"/>
      <c r="F5649" s="144">
        <v>1</v>
      </c>
      <c r="G5649" s="144"/>
      <c r="H5649" s="144">
        <v>798</v>
      </c>
      <c r="I5649" s="144">
        <v>290</v>
      </c>
      <c r="J5649" s="144">
        <v>363</v>
      </c>
      <c r="K5649" s="144">
        <v>145</v>
      </c>
      <c r="L5649" s="144"/>
      <c r="M5649" s="145" t="s">
        <v>2213</v>
      </c>
      <c r="N5649" s="144" t="s">
        <v>35</v>
      </c>
      <c r="O5649" s="144"/>
      <c r="P5649" s="144" t="s">
        <v>3959</v>
      </c>
      <c r="Q5649" s="144"/>
      <c r="R5649" s="144"/>
      <c r="S5649" s="144" t="s">
        <v>4191</v>
      </c>
      <c r="T5649" s="144" t="s">
        <v>11346</v>
      </c>
      <c r="U5649" s="144" t="s">
        <v>11345</v>
      </c>
      <c r="V5649" s="144"/>
      <c r="W5649" s="144">
        <v>663510</v>
      </c>
      <c r="X5649" s="144" t="s">
        <v>11347</v>
      </c>
      <c r="Y5649" s="144" t="s">
        <v>11348</v>
      </c>
      <c r="Z5649" s="144" t="s">
        <v>11349</v>
      </c>
      <c r="AA5649" s="160">
        <v>184</v>
      </c>
    </row>
    <row r="5650" spans="1:27" ht="45" customHeight="1" x14ac:dyDescent="0.25">
      <c r="A5650" s="144" t="s">
        <v>23395</v>
      </c>
      <c r="B5650" s="144" t="s">
        <v>4205</v>
      </c>
      <c r="C5650" s="144">
        <v>57</v>
      </c>
      <c r="D5650" s="144" t="s">
        <v>5216</v>
      </c>
      <c r="E5650" s="144"/>
      <c r="F5650" s="144">
        <v>1</v>
      </c>
      <c r="G5650" s="144">
        <v>44</v>
      </c>
      <c r="H5650" s="144"/>
      <c r="I5650" s="144"/>
      <c r="J5650" s="144"/>
      <c r="K5650" s="144"/>
      <c r="L5650" s="144"/>
      <c r="M5650" s="145" t="s">
        <v>2213</v>
      </c>
      <c r="N5650" s="144" t="s">
        <v>42</v>
      </c>
      <c r="O5650" s="144"/>
      <c r="P5650" s="144" t="s">
        <v>30573</v>
      </c>
      <c r="Q5650" s="145"/>
      <c r="R5650" s="144"/>
      <c r="S5650" s="144" t="s">
        <v>4191</v>
      </c>
      <c r="T5650" s="144" t="s">
        <v>24432</v>
      </c>
      <c r="U5650" s="144" t="s">
        <v>23395</v>
      </c>
      <c r="V5650" s="144"/>
      <c r="W5650" s="144">
        <v>140200</v>
      </c>
      <c r="X5650" s="144" t="s">
        <v>23396</v>
      </c>
      <c r="Y5650" s="144" t="s">
        <v>23397</v>
      </c>
      <c r="Z5650" s="144" t="s">
        <v>23398</v>
      </c>
      <c r="AA5650" s="160">
        <v>5892</v>
      </c>
    </row>
    <row r="5651" spans="1:27" ht="45" customHeight="1" x14ac:dyDescent="0.25">
      <c r="A5651" s="144" t="s">
        <v>13096</v>
      </c>
      <c r="B5651" s="144" t="s">
        <v>4205</v>
      </c>
      <c r="C5651" s="144">
        <v>14</v>
      </c>
      <c r="D5651" s="144" t="s">
        <v>5210</v>
      </c>
      <c r="E5651" s="144"/>
      <c r="F5651" s="144">
        <v>1</v>
      </c>
      <c r="G5651" s="144">
        <v>200</v>
      </c>
      <c r="H5651" s="144"/>
      <c r="I5651" s="144"/>
      <c r="J5651" s="144"/>
      <c r="K5651" s="144"/>
      <c r="L5651" s="144"/>
      <c r="M5651" s="145" t="s">
        <v>2213</v>
      </c>
      <c r="N5651" s="144" t="s">
        <v>113</v>
      </c>
      <c r="O5651" s="144"/>
      <c r="P5651" s="144" t="s">
        <v>2467</v>
      </c>
      <c r="Q5651" s="144"/>
      <c r="R5651" s="144"/>
      <c r="S5651" s="144" t="s">
        <v>4191</v>
      </c>
      <c r="T5651" s="144" t="s">
        <v>13097</v>
      </c>
      <c r="U5651" s="144" t="s">
        <v>13096</v>
      </c>
      <c r="V5651" s="144"/>
      <c r="W5651" s="144">
        <v>175411</v>
      </c>
      <c r="X5651" s="144" t="s">
        <v>13098</v>
      </c>
      <c r="Y5651" s="144"/>
      <c r="Z5651" s="144" t="s">
        <v>13099</v>
      </c>
      <c r="AA5651" s="160">
        <v>185</v>
      </c>
    </row>
    <row r="5652" spans="1:27" ht="45" customHeight="1" x14ac:dyDescent="0.25">
      <c r="A5652" s="144" t="s">
        <v>21420</v>
      </c>
      <c r="B5652" s="144" t="s">
        <v>14963</v>
      </c>
      <c r="C5652" s="144"/>
      <c r="D5652" s="144"/>
      <c r="E5652" s="144"/>
      <c r="F5652" s="144">
        <v>1</v>
      </c>
      <c r="G5652" s="144"/>
      <c r="H5652" s="144">
        <v>400</v>
      </c>
      <c r="I5652" s="144">
        <v>200</v>
      </c>
      <c r="J5652" s="144">
        <v>100</v>
      </c>
      <c r="K5652" s="144">
        <v>100</v>
      </c>
      <c r="L5652" s="144"/>
      <c r="M5652" s="145" t="s">
        <v>2213</v>
      </c>
      <c r="N5652" s="144" t="s">
        <v>76</v>
      </c>
      <c r="O5652" s="144"/>
      <c r="P5652" s="144" t="s">
        <v>2700</v>
      </c>
      <c r="Q5652" s="144"/>
      <c r="R5652" s="144"/>
      <c r="S5652" s="144" t="s">
        <v>4190</v>
      </c>
      <c r="T5652" s="144" t="s">
        <v>4284</v>
      </c>
      <c r="U5652" s="144" t="s">
        <v>21420</v>
      </c>
      <c r="V5652" s="144"/>
      <c r="W5652" s="144">
        <v>412346</v>
      </c>
      <c r="X5652" s="144" t="s">
        <v>21421</v>
      </c>
      <c r="Y5652" s="144" t="s">
        <v>21423</v>
      </c>
      <c r="Z5652" s="144" t="s">
        <v>21422</v>
      </c>
      <c r="AA5652" s="160">
        <v>4610</v>
      </c>
    </row>
    <row r="5653" spans="1:27" ht="45" customHeight="1" x14ac:dyDescent="0.25">
      <c r="A5653" s="144" t="s">
        <v>11350</v>
      </c>
      <c r="B5653" s="144" t="s">
        <v>4919</v>
      </c>
      <c r="C5653" s="144"/>
      <c r="D5653" s="144"/>
      <c r="E5653" s="144"/>
      <c r="F5653" s="144">
        <v>2</v>
      </c>
      <c r="G5653" s="144"/>
      <c r="H5653" s="144"/>
      <c r="I5653" s="144"/>
      <c r="J5653" s="144"/>
      <c r="K5653" s="144"/>
      <c r="L5653" s="144">
        <v>50</v>
      </c>
      <c r="M5653" s="145" t="s">
        <v>2213</v>
      </c>
      <c r="N5653" s="144" t="s">
        <v>92</v>
      </c>
      <c r="O5653" s="144"/>
      <c r="P5653" s="144" t="s">
        <v>30606</v>
      </c>
      <c r="Q5653" s="144"/>
      <c r="R5653" s="144"/>
      <c r="S5653" s="144" t="s">
        <v>4191</v>
      </c>
      <c r="T5653" s="144" t="s">
        <v>11351</v>
      </c>
      <c r="U5653" s="144" t="s">
        <v>11350</v>
      </c>
      <c r="V5653" s="144"/>
      <c r="W5653" s="144">
        <v>629365</v>
      </c>
      <c r="X5653" s="144" t="s">
        <v>9779</v>
      </c>
      <c r="Y5653" s="144"/>
      <c r="Z5653" s="144"/>
      <c r="AA5653" s="160">
        <v>186</v>
      </c>
    </row>
    <row r="5654" spans="1:27" ht="45" customHeight="1" x14ac:dyDescent="0.25">
      <c r="A5654" s="144" t="s">
        <v>11352</v>
      </c>
      <c r="B5654" s="144" t="s">
        <v>4208</v>
      </c>
      <c r="C5654" s="144">
        <v>52</v>
      </c>
      <c r="D5654" s="144"/>
      <c r="E5654" s="144"/>
      <c r="F5654" s="144">
        <v>1</v>
      </c>
      <c r="G5654" s="144"/>
      <c r="H5654" s="144">
        <v>798</v>
      </c>
      <c r="I5654" s="144">
        <v>290</v>
      </c>
      <c r="J5654" s="144">
        <v>363</v>
      </c>
      <c r="K5654" s="144">
        <v>145</v>
      </c>
      <c r="L5654" s="144"/>
      <c r="M5654" s="145" t="s">
        <v>2213</v>
      </c>
      <c r="N5654" s="144" t="s">
        <v>72</v>
      </c>
      <c r="O5654" s="144"/>
      <c r="P5654" s="144" t="s">
        <v>2591</v>
      </c>
      <c r="Q5654" s="144" t="s">
        <v>4186</v>
      </c>
      <c r="R5654" s="144" t="s">
        <v>11353</v>
      </c>
      <c r="S5654" s="144" t="s">
        <v>4228</v>
      </c>
      <c r="T5654" s="144" t="s">
        <v>11354</v>
      </c>
      <c r="U5654" s="144" t="s">
        <v>11352</v>
      </c>
      <c r="V5654" s="144"/>
      <c r="W5654" s="144">
        <v>346465</v>
      </c>
      <c r="X5654" s="144" t="s">
        <v>11355</v>
      </c>
      <c r="Y5654" s="151" t="s">
        <v>11356</v>
      </c>
      <c r="Z5654" s="144" t="s">
        <v>11357</v>
      </c>
      <c r="AA5654" s="160">
        <v>187</v>
      </c>
    </row>
    <row r="5655" spans="1:27" ht="45" customHeight="1" x14ac:dyDescent="0.25">
      <c r="A5655" s="144" t="s">
        <v>23399</v>
      </c>
      <c r="B5655" s="144" t="s">
        <v>31407</v>
      </c>
      <c r="C5655" s="144"/>
      <c r="D5655" s="144" t="s">
        <v>23400</v>
      </c>
      <c r="E5655" s="144"/>
      <c r="F5655" s="144">
        <v>5</v>
      </c>
      <c r="G5655" s="144"/>
      <c r="H5655" s="144"/>
      <c r="I5655" s="144"/>
      <c r="J5655" s="144"/>
      <c r="K5655" s="144"/>
      <c r="L5655" s="144">
        <v>350</v>
      </c>
      <c r="M5655" s="145" t="s">
        <v>2213</v>
      </c>
      <c r="N5655" s="144" t="s">
        <v>22</v>
      </c>
      <c r="O5655" s="144"/>
      <c r="P5655" s="144" t="s">
        <v>2589</v>
      </c>
      <c r="Q5655" s="144"/>
      <c r="R5655" s="144"/>
      <c r="S5655" s="144" t="s">
        <v>4189</v>
      </c>
      <c r="T5655" s="144" t="s">
        <v>23401</v>
      </c>
      <c r="U5655" s="144" t="s">
        <v>23399</v>
      </c>
      <c r="V5655" s="144"/>
      <c r="W5655" s="144">
        <v>162390</v>
      </c>
      <c r="X5655" s="144" t="s">
        <v>23402</v>
      </c>
      <c r="Y5655" s="144">
        <v>88173821745</v>
      </c>
      <c r="Z5655" s="144" t="s">
        <v>31408</v>
      </c>
      <c r="AA5655" s="161">
        <v>5754</v>
      </c>
    </row>
    <row r="5656" spans="1:27" ht="45" customHeight="1" x14ac:dyDescent="0.25">
      <c r="A5656" s="144" t="s">
        <v>161</v>
      </c>
      <c r="B5656" s="144" t="s">
        <v>16497</v>
      </c>
      <c r="C5656" s="144"/>
      <c r="D5656" s="144"/>
      <c r="E5656" s="144"/>
      <c r="F5656" s="144">
        <v>5</v>
      </c>
      <c r="G5656" s="144"/>
      <c r="H5656" s="144"/>
      <c r="I5656" s="144"/>
      <c r="J5656" s="144"/>
      <c r="K5656" s="144"/>
      <c r="L5656" s="144">
        <v>850</v>
      </c>
      <c r="M5656" s="145" t="s">
        <v>2213</v>
      </c>
      <c r="N5656" s="144" t="s">
        <v>32</v>
      </c>
      <c r="O5656" s="144"/>
      <c r="P5656" s="144" t="s">
        <v>2726</v>
      </c>
      <c r="Q5656" s="144"/>
      <c r="R5656" s="144"/>
      <c r="S5656" s="144"/>
      <c r="T5656" s="144"/>
      <c r="U5656" s="144" t="s">
        <v>161</v>
      </c>
      <c r="V5656" s="144"/>
      <c r="W5656" s="144">
        <v>612960</v>
      </c>
      <c r="X5656" s="144" t="s">
        <v>21424</v>
      </c>
      <c r="Y5656" s="150" t="s">
        <v>15087</v>
      </c>
      <c r="Z5656" s="144" t="s">
        <v>8236</v>
      </c>
      <c r="AA5656" s="160">
        <v>1025</v>
      </c>
    </row>
    <row r="5657" spans="1:27" ht="45" customHeight="1" x14ac:dyDescent="0.25">
      <c r="A5657" s="144" t="s">
        <v>26097</v>
      </c>
      <c r="B5657" s="144" t="s">
        <v>26098</v>
      </c>
      <c r="C5657" s="144"/>
      <c r="D5657" s="144" t="s">
        <v>26099</v>
      </c>
      <c r="E5657" s="144"/>
      <c r="F5657" s="144">
        <v>1</v>
      </c>
      <c r="G5657" s="144"/>
      <c r="H5657" s="144">
        <v>120</v>
      </c>
      <c r="I5657" s="144">
        <v>50</v>
      </c>
      <c r="J5657" s="144">
        <v>50</v>
      </c>
      <c r="K5657" s="144">
        <v>20</v>
      </c>
      <c r="L5657" s="144"/>
      <c r="M5657" s="145" t="s">
        <v>2213</v>
      </c>
      <c r="N5657" s="144" t="s">
        <v>18</v>
      </c>
      <c r="O5657" s="144"/>
      <c r="P5657" s="144" t="s">
        <v>3049</v>
      </c>
      <c r="Q5657" s="144"/>
      <c r="R5657" s="144"/>
      <c r="S5657" s="144" t="s">
        <v>15453</v>
      </c>
      <c r="T5657" s="144" t="s">
        <v>26100</v>
      </c>
      <c r="U5657" s="144" t="s">
        <v>26097</v>
      </c>
      <c r="V5657" s="144"/>
      <c r="W5657" s="144">
        <v>309873</v>
      </c>
      <c r="X5657" s="144" t="s">
        <v>26101</v>
      </c>
      <c r="Y5657" s="144" t="s">
        <v>26102</v>
      </c>
      <c r="Z5657" s="144" t="s">
        <v>26103</v>
      </c>
      <c r="AA5657" s="160">
        <v>6532</v>
      </c>
    </row>
    <row r="5658" spans="1:27" ht="45" customHeight="1" x14ac:dyDescent="0.25">
      <c r="A5658" s="144" t="s">
        <v>21425</v>
      </c>
      <c r="B5658" s="144" t="s">
        <v>21426</v>
      </c>
      <c r="C5658" s="144"/>
      <c r="D5658" s="144"/>
      <c r="E5658" s="144"/>
      <c r="F5658" s="144">
        <v>3</v>
      </c>
      <c r="G5658" s="144"/>
      <c r="H5658" s="144"/>
      <c r="I5658" s="144"/>
      <c r="J5658" s="144"/>
      <c r="K5658" s="144"/>
      <c r="L5658" s="144">
        <v>150</v>
      </c>
      <c r="M5658" s="145" t="s">
        <v>2213</v>
      </c>
      <c r="N5658" s="144" t="s">
        <v>34</v>
      </c>
      <c r="O5658" s="144"/>
      <c r="P5658" s="144" t="s">
        <v>3823</v>
      </c>
      <c r="Q5658" s="144" t="s">
        <v>4187</v>
      </c>
      <c r="R5658" s="144" t="s">
        <v>32332</v>
      </c>
      <c r="S5658" s="144"/>
      <c r="T5658" s="144"/>
      <c r="U5658" s="144" t="s">
        <v>21425</v>
      </c>
      <c r="V5658" s="144"/>
      <c r="W5658" s="144">
        <v>353919</v>
      </c>
      <c r="X5658" s="144" t="s">
        <v>21427</v>
      </c>
      <c r="Y5658" s="144" t="s">
        <v>32679</v>
      </c>
      <c r="Z5658" s="144" t="s">
        <v>32680</v>
      </c>
      <c r="AA5658" s="160">
        <v>5102</v>
      </c>
    </row>
    <row r="5659" spans="1:27" ht="45" customHeight="1" x14ac:dyDescent="0.25">
      <c r="A5659" s="144" t="s">
        <v>15088</v>
      </c>
      <c r="B5659" s="144" t="s">
        <v>4208</v>
      </c>
      <c r="C5659" s="144">
        <v>7</v>
      </c>
      <c r="D5659" s="144" t="s">
        <v>15089</v>
      </c>
      <c r="E5659" s="144"/>
      <c r="F5659" s="144">
        <v>1</v>
      </c>
      <c r="G5659" s="144"/>
      <c r="H5659" s="144">
        <v>1300</v>
      </c>
      <c r="I5659" s="144">
        <v>450</v>
      </c>
      <c r="J5659" s="144">
        <v>250</v>
      </c>
      <c r="K5659" s="144">
        <v>150</v>
      </c>
      <c r="L5659" s="144"/>
      <c r="M5659" s="145" t="s">
        <v>2213</v>
      </c>
      <c r="N5659" s="144" t="s">
        <v>25</v>
      </c>
      <c r="O5659" s="144"/>
      <c r="P5659" s="144" t="s">
        <v>3170</v>
      </c>
      <c r="Q5659" s="144"/>
      <c r="R5659" s="144"/>
      <c r="S5659" s="144" t="s">
        <v>4189</v>
      </c>
      <c r="T5659" s="144" t="s">
        <v>8754</v>
      </c>
      <c r="U5659" s="144" t="s">
        <v>15088</v>
      </c>
      <c r="V5659" s="144"/>
      <c r="W5659" s="144">
        <v>674677</v>
      </c>
      <c r="X5659" s="144" t="s">
        <v>21428</v>
      </c>
      <c r="Y5659" s="144" t="s">
        <v>15090</v>
      </c>
      <c r="Z5659" s="144" t="s">
        <v>15091</v>
      </c>
      <c r="AA5659" s="160">
        <v>3709</v>
      </c>
    </row>
    <row r="5660" spans="1:27" ht="45" customHeight="1" x14ac:dyDescent="0.25">
      <c r="A5660" s="144" t="s">
        <v>11358</v>
      </c>
      <c r="B5660" s="144" t="s">
        <v>12340</v>
      </c>
      <c r="C5660" s="144"/>
      <c r="D5660" s="144" t="s">
        <v>5315</v>
      </c>
      <c r="E5660" s="144"/>
      <c r="F5660" s="144">
        <v>2</v>
      </c>
      <c r="G5660" s="144"/>
      <c r="H5660" s="144"/>
      <c r="I5660" s="144"/>
      <c r="J5660" s="144"/>
      <c r="K5660" s="144"/>
      <c r="L5660" s="144">
        <v>150</v>
      </c>
      <c r="M5660" s="145" t="s">
        <v>2213</v>
      </c>
      <c r="N5660" s="144" t="s">
        <v>42</v>
      </c>
      <c r="O5660" s="144"/>
      <c r="P5660" s="144" t="s">
        <v>17472</v>
      </c>
      <c r="Q5660" s="144"/>
      <c r="R5660" s="144"/>
      <c r="S5660" s="144" t="s">
        <v>4189</v>
      </c>
      <c r="T5660" s="144" t="s">
        <v>11360</v>
      </c>
      <c r="U5660" s="144" t="s">
        <v>11358</v>
      </c>
      <c r="V5660" s="144"/>
      <c r="W5660" s="144">
        <v>143103</v>
      </c>
      <c r="X5660" s="144" t="s">
        <v>11361</v>
      </c>
      <c r="Y5660" s="144"/>
      <c r="Z5660" s="144"/>
      <c r="AA5660" s="160">
        <v>188</v>
      </c>
    </row>
    <row r="5661" spans="1:27" ht="45" customHeight="1" x14ac:dyDescent="0.25">
      <c r="A5661" s="144" t="s">
        <v>21429</v>
      </c>
      <c r="B5661" s="144" t="s">
        <v>21430</v>
      </c>
      <c r="C5661" s="144">
        <v>2</v>
      </c>
      <c r="D5661" s="144"/>
      <c r="E5661" s="144"/>
      <c r="F5661" s="144">
        <v>3</v>
      </c>
      <c r="G5661" s="144"/>
      <c r="H5661" s="144"/>
      <c r="I5661" s="144"/>
      <c r="J5661" s="144"/>
      <c r="K5661" s="144"/>
      <c r="L5661" s="144">
        <v>150</v>
      </c>
      <c r="M5661" s="145" t="s">
        <v>2213</v>
      </c>
      <c r="N5661" s="144" t="s">
        <v>41</v>
      </c>
      <c r="O5661" s="144"/>
      <c r="P5661" s="144" t="s">
        <v>2604</v>
      </c>
      <c r="Q5661" s="144"/>
      <c r="R5661" s="144"/>
      <c r="S5661" s="144"/>
      <c r="T5661" s="144" t="s">
        <v>41</v>
      </c>
      <c r="U5661" s="144" t="s">
        <v>21429</v>
      </c>
      <c r="V5661" s="144"/>
      <c r="W5661" s="144">
        <v>125315</v>
      </c>
      <c r="X5661" s="144" t="s">
        <v>21431</v>
      </c>
      <c r="Y5661" s="144" t="s">
        <v>21433</v>
      </c>
      <c r="Z5661" s="144" t="s">
        <v>21432</v>
      </c>
      <c r="AA5661" s="161">
        <v>5109</v>
      </c>
    </row>
    <row r="5662" spans="1:27" ht="45" customHeight="1" x14ac:dyDescent="0.25">
      <c r="A5662" s="144" t="s">
        <v>21429</v>
      </c>
      <c r="B5662" s="144" t="s">
        <v>21430</v>
      </c>
      <c r="C5662" s="144">
        <v>2</v>
      </c>
      <c r="D5662" s="144"/>
      <c r="E5662" s="144" t="s">
        <v>4466</v>
      </c>
      <c r="F5662" s="144">
        <v>3</v>
      </c>
      <c r="G5662" s="144"/>
      <c r="H5662" s="144"/>
      <c r="I5662" s="144"/>
      <c r="J5662" s="144"/>
      <c r="K5662" s="144"/>
      <c r="L5662" s="144">
        <v>150</v>
      </c>
      <c r="M5662" s="145" t="s">
        <v>2213</v>
      </c>
      <c r="N5662" s="144" t="s">
        <v>41</v>
      </c>
      <c r="O5662" s="144"/>
      <c r="P5662" s="144" t="s">
        <v>2604</v>
      </c>
      <c r="Q5662" s="144"/>
      <c r="R5662" s="144"/>
      <c r="S5662" s="144"/>
      <c r="T5662" s="144" t="s">
        <v>41</v>
      </c>
      <c r="U5662" s="144" t="s">
        <v>21429</v>
      </c>
      <c r="V5662" s="144" t="s">
        <v>21434</v>
      </c>
      <c r="W5662" s="144">
        <v>125315</v>
      </c>
      <c r="X5662" s="144" t="s">
        <v>21431</v>
      </c>
      <c r="Y5662" s="144" t="s">
        <v>21433</v>
      </c>
      <c r="Z5662" s="144" t="s">
        <v>21432</v>
      </c>
      <c r="AA5662" s="160">
        <v>5110</v>
      </c>
    </row>
    <row r="5663" spans="1:27" ht="45" customHeight="1" x14ac:dyDescent="0.25">
      <c r="A5663" s="144" t="s">
        <v>26104</v>
      </c>
      <c r="B5663" s="144" t="s">
        <v>15377</v>
      </c>
      <c r="C5663" s="144">
        <v>9</v>
      </c>
      <c r="D5663" s="144" t="s">
        <v>5218</v>
      </c>
      <c r="E5663" s="144"/>
      <c r="F5663" s="144">
        <v>1</v>
      </c>
      <c r="G5663" s="144">
        <v>250</v>
      </c>
      <c r="H5663" s="144"/>
      <c r="I5663" s="144"/>
      <c r="J5663" s="144"/>
      <c r="K5663" s="144"/>
      <c r="L5663" s="144"/>
      <c r="M5663" s="145" t="s">
        <v>2213</v>
      </c>
      <c r="N5663" s="144" t="s">
        <v>71</v>
      </c>
      <c r="O5663" s="144"/>
      <c r="P5663" s="144" t="s">
        <v>2493</v>
      </c>
      <c r="Q5663" s="144"/>
      <c r="R5663" s="144"/>
      <c r="S5663" s="144" t="s">
        <v>15453</v>
      </c>
      <c r="T5663" s="144" t="s">
        <v>24853</v>
      </c>
      <c r="U5663" s="144" t="s">
        <v>26104</v>
      </c>
      <c r="V5663" s="144"/>
      <c r="W5663" s="144">
        <v>366337</v>
      </c>
      <c r="X5663" s="144" t="s">
        <v>26105</v>
      </c>
      <c r="Y5663" s="144">
        <v>89290000000</v>
      </c>
      <c r="Z5663" s="144" t="s">
        <v>26106</v>
      </c>
      <c r="AA5663" s="160">
        <v>6307</v>
      </c>
    </row>
    <row r="5664" spans="1:27" ht="45" customHeight="1" x14ac:dyDescent="0.25">
      <c r="A5664" s="144" t="s">
        <v>23403</v>
      </c>
      <c r="B5664" s="144" t="s">
        <v>16933</v>
      </c>
      <c r="C5664" s="144"/>
      <c r="D5664" s="144" t="s">
        <v>23404</v>
      </c>
      <c r="E5664" s="144"/>
      <c r="F5664" s="144">
        <v>1</v>
      </c>
      <c r="G5664" s="144"/>
      <c r="H5664" s="144">
        <v>350</v>
      </c>
      <c r="I5664" s="144">
        <v>200</v>
      </c>
      <c r="J5664" s="144">
        <v>100</v>
      </c>
      <c r="K5664" s="144">
        <v>50</v>
      </c>
      <c r="L5664" s="144"/>
      <c r="M5664" s="145" t="s">
        <v>2213</v>
      </c>
      <c r="N5664" s="144" t="s">
        <v>66</v>
      </c>
      <c r="O5664" s="144"/>
      <c r="P5664" s="144" t="s">
        <v>2558</v>
      </c>
      <c r="Q5664" s="144"/>
      <c r="R5664" s="144"/>
      <c r="S5664" s="144" t="s">
        <v>4228</v>
      </c>
      <c r="T5664" s="144" t="s">
        <v>6879</v>
      </c>
      <c r="U5664" s="144" t="s">
        <v>23403</v>
      </c>
      <c r="V5664" s="144"/>
      <c r="W5664" s="144">
        <v>363402</v>
      </c>
      <c r="X5664" s="144" t="s">
        <v>23405</v>
      </c>
      <c r="Y5664" s="144" t="s">
        <v>23406</v>
      </c>
      <c r="Z5664" s="144" t="s">
        <v>23407</v>
      </c>
      <c r="AA5664" s="160">
        <v>5727</v>
      </c>
    </row>
    <row r="5665" spans="1:27" ht="45" customHeight="1" x14ac:dyDescent="0.25">
      <c r="A5665" s="144" t="s">
        <v>15092</v>
      </c>
      <c r="B5665" s="144" t="s">
        <v>15982</v>
      </c>
      <c r="C5665" s="144"/>
      <c r="D5665" s="144"/>
      <c r="E5665" s="144"/>
      <c r="F5665" s="144">
        <v>3</v>
      </c>
      <c r="G5665" s="144"/>
      <c r="H5665" s="144"/>
      <c r="I5665" s="144"/>
      <c r="J5665" s="144"/>
      <c r="K5665" s="144"/>
      <c r="L5665" s="144">
        <v>150</v>
      </c>
      <c r="M5665" s="145" t="s">
        <v>2213</v>
      </c>
      <c r="N5665" s="144" t="s">
        <v>21</v>
      </c>
      <c r="O5665" s="144"/>
      <c r="P5665" s="144" t="s">
        <v>2449</v>
      </c>
      <c r="Q5665" s="144" t="s">
        <v>4187</v>
      </c>
      <c r="R5665" s="144" t="s">
        <v>4240</v>
      </c>
      <c r="S5665" s="144"/>
      <c r="T5665" s="144"/>
      <c r="U5665" s="144" t="s">
        <v>15092</v>
      </c>
      <c r="V5665" s="144"/>
      <c r="W5665" s="144">
        <v>400067</v>
      </c>
      <c r="X5665" s="144" t="s">
        <v>21435</v>
      </c>
      <c r="Y5665" s="150">
        <v>448965</v>
      </c>
      <c r="Z5665" s="144" t="s">
        <v>15983</v>
      </c>
      <c r="AA5665" s="160">
        <v>3580</v>
      </c>
    </row>
    <row r="5666" spans="1:27" ht="45" customHeight="1" x14ac:dyDescent="0.25">
      <c r="A5666" s="144" t="s">
        <v>21436</v>
      </c>
      <c r="B5666" s="144" t="s">
        <v>21437</v>
      </c>
      <c r="C5666" s="144"/>
      <c r="D5666" s="144"/>
      <c r="E5666" s="144"/>
      <c r="F5666" s="144">
        <v>1</v>
      </c>
      <c r="G5666" s="144"/>
      <c r="H5666" s="144">
        <v>500</v>
      </c>
      <c r="I5666" s="144"/>
      <c r="J5666" s="144"/>
      <c r="K5666" s="144">
        <v>500</v>
      </c>
      <c r="L5666" s="144"/>
      <c r="M5666" s="145" t="s">
        <v>2213</v>
      </c>
      <c r="N5666" s="144" t="s">
        <v>90</v>
      </c>
      <c r="O5666" s="144"/>
      <c r="P5666" s="144" t="s">
        <v>30649</v>
      </c>
      <c r="Q5666" s="144"/>
      <c r="R5666" s="144"/>
      <c r="S5666" s="144"/>
      <c r="T5666" s="144"/>
      <c r="U5666" s="144" t="s">
        <v>21436</v>
      </c>
      <c r="V5666" s="144"/>
      <c r="W5666" s="144">
        <v>428000</v>
      </c>
      <c r="X5666" s="144" t="s">
        <v>23408</v>
      </c>
      <c r="Y5666" s="144" t="s">
        <v>21439</v>
      </c>
      <c r="Z5666" s="144" t="s">
        <v>21438</v>
      </c>
      <c r="AA5666" s="160">
        <v>4396</v>
      </c>
    </row>
    <row r="5667" spans="1:27" ht="45" customHeight="1" x14ac:dyDescent="0.25">
      <c r="A5667" s="144" t="s">
        <v>167</v>
      </c>
      <c r="B5667" s="144" t="s">
        <v>4230</v>
      </c>
      <c r="C5667" s="144">
        <v>2</v>
      </c>
      <c r="D5667" s="144"/>
      <c r="E5667" s="144"/>
      <c r="F5667" s="144">
        <v>5</v>
      </c>
      <c r="G5667" s="144"/>
      <c r="H5667" s="144"/>
      <c r="I5667" s="144"/>
      <c r="J5667" s="144"/>
      <c r="K5667" s="144"/>
      <c r="L5667" s="144">
        <v>850</v>
      </c>
      <c r="M5667" s="145" t="s">
        <v>2213</v>
      </c>
      <c r="N5667" s="144" t="s">
        <v>43</v>
      </c>
      <c r="O5667" s="144"/>
      <c r="P5667" s="144" t="s">
        <v>30574</v>
      </c>
      <c r="Q5667" s="144"/>
      <c r="R5667" s="144"/>
      <c r="S5667" s="144"/>
      <c r="T5667" s="144"/>
      <c r="U5667" s="144" t="s">
        <v>167</v>
      </c>
      <c r="V5667" s="144"/>
      <c r="W5667" s="144">
        <v>184250</v>
      </c>
      <c r="X5667" s="144" t="s">
        <v>11362</v>
      </c>
      <c r="Y5667" s="144" t="s">
        <v>11363</v>
      </c>
      <c r="Z5667" s="144" t="s">
        <v>11364</v>
      </c>
      <c r="AA5667" s="161">
        <v>189</v>
      </c>
    </row>
    <row r="5668" spans="1:27" ht="45" customHeight="1" x14ac:dyDescent="0.25">
      <c r="A5668" s="144" t="s">
        <v>11365</v>
      </c>
      <c r="B5668" s="144" t="s">
        <v>4213</v>
      </c>
      <c r="C5668" s="144"/>
      <c r="D5668" s="144"/>
      <c r="E5668" s="144"/>
      <c r="F5668" s="144">
        <v>1</v>
      </c>
      <c r="G5668" s="144"/>
      <c r="H5668" s="144">
        <v>73</v>
      </c>
      <c r="I5668" s="144">
        <v>30</v>
      </c>
      <c r="J5668" s="144">
        <v>43</v>
      </c>
      <c r="K5668" s="144"/>
      <c r="L5668" s="144"/>
      <c r="M5668" s="145" t="s">
        <v>2213</v>
      </c>
      <c r="N5668" s="144" t="s">
        <v>60</v>
      </c>
      <c r="O5668" s="144"/>
      <c r="P5668" s="144" t="s">
        <v>3352</v>
      </c>
      <c r="Q5668" s="144"/>
      <c r="R5668" s="144"/>
      <c r="S5668" s="144" t="s">
        <v>4190</v>
      </c>
      <c r="T5668" s="144" t="s">
        <v>11366</v>
      </c>
      <c r="U5668" s="144" t="s">
        <v>11365</v>
      </c>
      <c r="V5668" s="144"/>
      <c r="W5668" s="144">
        <v>186759</v>
      </c>
      <c r="X5668" s="144" t="s">
        <v>11367</v>
      </c>
      <c r="Y5668" s="144"/>
      <c r="Z5668" s="144"/>
      <c r="AA5668" s="160">
        <v>190</v>
      </c>
    </row>
    <row r="5669" spans="1:27" ht="45" customHeight="1" x14ac:dyDescent="0.25">
      <c r="A5669" s="144" t="s">
        <v>17355</v>
      </c>
      <c r="B5669" s="147" t="s">
        <v>15730</v>
      </c>
      <c r="C5669" s="144">
        <v>3</v>
      </c>
      <c r="D5669" s="144"/>
      <c r="E5669" s="144"/>
      <c r="F5669" s="144">
        <v>1</v>
      </c>
      <c r="G5669" s="144"/>
      <c r="H5669" s="144">
        <v>500</v>
      </c>
      <c r="I5669" s="144">
        <v>100</v>
      </c>
      <c r="J5669" s="144">
        <v>200</v>
      </c>
      <c r="K5669" s="144">
        <v>100</v>
      </c>
      <c r="L5669" s="144"/>
      <c r="M5669" s="145" t="s">
        <v>2213</v>
      </c>
      <c r="N5669" s="144" t="s">
        <v>62</v>
      </c>
      <c r="O5669" s="144"/>
      <c r="P5669" s="144" t="s">
        <v>3640</v>
      </c>
      <c r="Q5669" s="144"/>
      <c r="R5669" s="144"/>
      <c r="S5669" s="144"/>
      <c r="T5669" s="144"/>
      <c r="U5669" s="144" t="s">
        <v>17355</v>
      </c>
      <c r="V5669" s="144"/>
      <c r="W5669" s="144">
        <v>298100</v>
      </c>
      <c r="X5669" s="145" t="s">
        <v>21440</v>
      </c>
      <c r="Y5669" s="144" t="s">
        <v>17356</v>
      </c>
      <c r="Z5669" s="144" t="s">
        <v>17357</v>
      </c>
      <c r="AA5669" s="160">
        <v>4214</v>
      </c>
    </row>
    <row r="5670" spans="1:27" ht="45" customHeight="1" x14ac:dyDescent="0.25">
      <c r="A5670" s="144" t="s">
        <v>16498</v>
      </c>
      <c r="B5670" s="144" t="s">
        <v>15377</v>
      </c>
      <c r="C5670" s="144"/>
      <c r="D5670" s="144" t="s">
        <v>15137</v>
      </c>
      <c r="E5670" s="144"/>
      <c r="F5670" s="144">
        <v>1</v>
      </c>
      <c r="G5670" s="144">
        <v>150</v>
      </c>
      <c r="H5670" s="144"/>
      <c r="I5670" s="144"/>
      <c r="J5670" s="144"/>
      <c r="K5670" s="144"/>
      <c r="L5670" s="144"/>
      <c r="M5670" s="145" t="s">
        <v>2213</v>
      </c>
      <c r="N5670" s="144" t="s">
        <v>59</v>
      </c>
      <c r="O5670" s="144"/>
      <c r="P5670" s="144" t="s">
        <v>3135</v>
      </c>
      <c r="Q5670" s="144"/>
      <c r="R5670" s="144"/>
      <c r="S5670" s="144" t="s">
        <v>4191</v>
      </c>
      <c r="T5670" s="144" t="s">
        <v>16499</v>
      </c>
      <c r="U5670" s="144" t="s">
        <v>16498</v>
      </c>
      <c r="V5670" s="144"/>
      <c r="W5670" s="144">
        <v>259025</v>
      </c>
      <c r="X5670" s="144" t="s">
        <v>11133</v>
      </c>
      <c r="Y5670" s="144"/>
      <c r="Z5670" s="144" t="s">
        <v>16500</v>
      </c>
      <c r="AA5670" s="160">
        <v>4140</v>
      </c>
    </row>
    <row r="5671" spans="1:27" ht="45" customHeight="1" x14ac:dyDescent="0.25">
      <c r="A5671" s="144" t="s">
        <v>23409</v>
      </c>
      <c r="B5671" s="144" t="s">
        <v>22947</v>
      </c>
      <c r="C5671" s="144">
        <v>10</v>
      </c>
      <c r="D5671" s="144"/>
      <c r="E5671" s="144"/>
      <c r="F5671" s="144">
        <v>1</v>
      </c>
      <c r="G5671" s="144"/>
      <c r="H5671" s="144">
        <v>800</v>
      </c>
      <c r="I5671" s="144">
        <v>300</v>
      </c>
      <c r="J5671" s="144">
        <v>300</v>
      </c>
      <c r="K5671" s="144">
        <v>200</v>
      </c>
      <c r="L5671" s="144"/>
      <c r="M5671" s="145" t="s">
        <v>2213</v>
      </c>
      <c r="N5671" s="144" t="s">
        <v>56</v>
      </c>
      <c r="O5671" s="144"/>
      <c r="P5671" s="144" t="s">
        <v>3409</v>
      </c>
      <c r="Q5671" s="144"/>
      <c r="R5671" s="144"/>
      <c r="S5671" s="144"/>
      <c r="T5671" s="144"/>
      <c r="U5671" s="144" t="s">
        <v>23409</v>
      </c>
      <c r="V5671" s="144"/>
      <c r="W5671" s="144">
        <v>368500</v>
      </c>
      <c r="X5671" s="144" t="s">
        <v>23410</v>
      </c>
      <c r="Y5671" s="144" t="s">
        <v>23411</v>
      </c>
      <c r="Z5671" s="144" t="s">
        <v>23412</v>
      </c>
      <c r="AA5671" s="160">
        <v>6002</v>
      </c>
    </row>
    <row r="5672" spans="1:27" ht="45" customHeight="1" x14ac:dyDescent="0.25">
      <c r="A5672" s="144" t="s">
        <v>32682</v>
      </c>
      <c r="B5672" s="144" t="s">
        <v>15923</v>
      </c>
      <c r="C5672" s="144">
        <v>2</v>
      </c>
      <c r="D5672" s="144"/>
      <c r="E5672" s="144"/>
      <c r="F5672" s="144">
        <v>1</v>
      </c>
      <c r="G5672" s="144"/>
      <c r="H5672" s="144">
        <v>350</v>
      </c>
      <c r="I5672" s="144">
        <v>200</v>
      </c>
      <c r="J5672" s="144">
        <v>100</v>
      </c>
      <c r="K5672" s="144">
        <v>50</v>
      </c>
      <c r="L5672" s="144"/>
      <c r="M5672" s="145" t="s">
        <v>2213</v>
      </c>
      <c r="N5672" s="144" t="s">
        <v>67</v>
      </c>
      <c r="O5672" s="144"/>
      <c r="P5672" s="144" t="s">
        <v>2757</v>
      </c>
      <c r="Q5672" s="144"/>
      <c r="R5672" s="144"/>
      <c r="S5672" s="144" t="s">
        <v>4189</v>
      </c>
      <c r="T5672" s="144" t="s">
        <v>5766</v>
      </c>
      <c r="U5672" s="144" t="s">
        <v>32682</v>
      </c>
      <c r="V5672" s="144"/>
      <c r="W5672" s="144">
        <v>423403</v>
      </c>
      <c r="X5672" s="144" t="s">
        <v>32683</v>
      </c>
      <c r="Y5672" s="144" t="s">
        <v>32684</v>
      </c>
      <c r="Z5672" s="148" t="s">
        <v>32685</v>
      </c>
      <c r="AA5672" s="160">
        <v>3469</v>
      </c>
    </row>
    <row r="5673" spans="1:27" ht="45" customHeight="1" x14ac:dyDescent="0.25">
      <c r="A5673" s="144" t="s">
        <v>23413</v>
      </c>
      <c r="B5673" s="144" t="s">
        <v>23414</v>
      </c>
      <c r="C5673" s="144">
        <v>12</v>
      </c>
      <c r="D5673" s="144" t="s">
        <v>18746</v>
      </c>
      <c r="E5673" s="144"/>
      <c r="F5673" s="144">
        <v>1</v>
      </c>
      <c r="G5673" s="144">
        <v>300</v>
      </c>
      <c r="H5673" s="144"/>
      <c r="I5673" s="144"/>
      <c r="J5673" s="144"/>
      <c r="K5673" s="144"/>
      <c r="L5673" s="144"/>
      <c r="M5673" s="145" t="s">
        <v>2213</v>
      </c>
      <c r="N5673" s="144" t="s">
        <v>56</v>
      </c>
      <c r="O5673" s="144"/>
      <c r="P5673" s="144" t="s">
        <v>3409</v>
      </c>
      <c r="Q5673" s="144"/>
      <c r="R5673" s="144"/>
      <c r="S5673" s="144"/>
      <c r="T5673" s="144"/>
      <c r="U5673" s="144" t="s">
        <v>23413</v>
      </c>
      <c r="V5673" s="144"/>
      <c r="W5673" s="144">
        <v>368502</v>
      </c>
      <c r="X5673" s="144" t="s">
        <v>23415</v>
      </c>
      <c r="Y5673" s="144"/>
      <c r="Z5673" s="144" t="s">
        <v>23416</v>
      </c>
      <c r="AA5673" s="160">
        <v>4784</v>
      </c>
    </row>
    <row r="5674" spans="1:27" ht="45" customHeight="1" x14ac:dyDescent="0.25">
      <c r="A5674" s="144" t="s">
        <v>11368</v>
      </c>
      <c r="B5674" s="144" t="s">
        <v>13672</v>
      </c>
      <c r="C5674" s="144">
        <v>1640</v>
      </c>
      <c r="D5674" s="144"/>
      <c r="E5674" s="144"/>
      <c r="F5674" s="144">
        <v>1</v>
      </c>
      <c r="G5674" s="144"/>
      <c r="H5674" s="144">
        <v>1799</v>
      </c>
      <c r="I5674" s="144">
        <v>654</v>
      </c>
      <c r="J5674" s="144">
        <v>818</v>
      </c>
      <c r="K5674" s="144">
        <v>327</v>
      </c>
      <c r="L5674" s="144"/>
      <c r="M5674" s="145" t="s">
        <v>2213</v>
      </c>
      <c r="N5674" s="144" t="s">
        <v>41</v>
      </c>
      <c r="O5674" s="144"/>
      <c r="P5674" s="144" t="s">
        <v>2936</v>
      </c>
      <c r="Q5674" s="144" t="s">
        <v>4187</v>
      </c>
      <c r="R5674" s="144" t="s">
        <v>11369</v>
      </c>
      <c r="S5674" s="144"/>
      <c r="T5674" s="144"/>
      <c r="U5674" s="144" t="s">
        <v>11368</v>
      </c>
      <c r="V5674" s="144"/>
      <c r="W5674" s="144">
        <v>115477</v>
      </c>
      <c r="X5674" s="144" t="s">
        <v>11370</v>
      </c>
      <c r="Y5674" s="144"/>
      <c r="Z5674" s="144"/>
      <c r="AA5674" s="160">
        <v>191</v>
      </c>
    </row>
    <row r="5675" spans="1:27" ht="45" customHeight="1" x14ac:dyDescent="0.25">
      <c r="A5675" s="144" t="s">
        <v>24433</v>
      </c>
      <c r="B5675" s="144" t="s">
        <v>24434</v>
      </c>
      <c r="C5675" s="144"/>
      <c r="D5675" s="144" t="s">
        <v>24435</v>
      </c>
      <c r="E5675" s="144"/>
      <c r="F5675" s="144">
        <v>3</v>
      </c>
      <c r="G5675" s="144"/>
      <c r="H5675" s="144"/>
      <c r="I5675" s="144"/>
      <c r="J5675" s="144"/>
      <c r="K5675" s="144"/>
      <c r="L5675" s="144">
        <v>150</v>
      </c>
      <c r="M5675" s="145" t="s">
        <v>2213</v>
      </c>
      <c r="N5675" s="144" t="s">
        <v>79</v>
      </c>
      <c r="O5675" s="144"/>
      <c r="P5675" s="144" t="s">
        <v>3468</v>
      </c>
      <c r="Q5675" s="144"/>
      <c r="R5675" s="144"/>
      <c r="S5675" s="144"/>
      <c r="T5675" s="144"/>
      <c r="U5675" s="144" t="s">
        <v>24433</v>
      </c>
      <c r="V5675" s="144"/>
      <c r="W5675" s="144">
        <v>214031</v>
      </c>
      <c r="X5675" s="150" t="s">
        <v>24436</v>
      </c>
      <c r="Y5675" s="150" t="s">
        <v>24437</v>
      </c>
      <c r="Z5675" s="144" t="s">
        <v>24438</v>
      </c>
      <c r="AA5675" s="160">
        <v>6204</v>
      </c>
    </row>
    <row r="5676" spans="1:27" ht="45" customHeight="1" x14ac:dyDescent="0.25">
      <c r="A5676" s="144" t="s">
        <v>11371</v>
      </c>
      <c r="B5676" s="144" t="s">
        <v>4215</v>
      </c>
      <c r="C5676" s="144"/>
      <c r="D5676" s="144"/>
      <c r="E5676" s="144"/>
      <c r="F5676" s="144">
        <v>1</v>
      </c>
      <c r="G5676" s="144"/>
      <c r="H5676" s="144">
        <v>798</v>
      </c>
      <c r="I5676" s="144">
        <v>290</v>
      </c>
      <c r="J5676" s="144">
        <v>363</v>
      </c>
      <c r="K5676" s="144">
        <v>145</v>
      </c>
      <c r="L5676" s="144"/>
      <c r="M5676" s="145" t="s">
        <v>2213</v>
      </c>
      <c r="N5676" s="144" t="s">
        <v>56</v>
      </c>
      <c r="O5676" s="144"/>
      <c r="P5676" s="144" t="s">
        <v>3965</v>
      </c>
      <c r="Q5676" s="144"/>
      <c r="R5676" s="144"/>
      <c r="S5676" s="144" t="s">
        <v>4191</v>
      </c>
      <c r="T5676" s="144" t="s">
        <v>11372</v>
      </c>
      <c r="U5676" s="144" t="s">
        <v>11371</v>
      </c>
      <c r="V5676" s="144"/>
      <c r="W5676" s="144">
        <v>367000</v>
      </c>
      <c r="X5676" s="144"/>
      <c r="Y5676" s="144"/>
      <c r="Z5676" s="144"/>
      <c r="AA5676" s="160">
        <v>193</v>
      </c>
    </row>
    <row r="5677" spans="1:27" ht="45" customHeight="1" x14ac:dyDescent="0.25">
      <c r="A5677" s="144" t="s">
        <v>11373</v>
      </c>
      <c r="B5677" s="144" t="s">
        <v>4208</v>
      </c>
      <c r="C5677" s="144"/>
      <c r="D5677" s="144"/>
      <c r="E5677" s="144"/>
      <c r="F5677" s="144">
        <v>1</v>
      </c>
      <c r="G5677" s="144"/>
      <c r="H5677" s="144">
        <v>798</v>
      </c>
      <c r="I5677" s="144">
        <v>290</v>
      </c>
      <c r="J5677" s="144">
        <v>363</v>
      </c>
      <c r="K5677" s="144">
        <v>145</v>
      </c>
      <c r="L5677" s="144"/>
      <c r="M5677" s="145" t="s">
        <v>2213</v>
      </c>
      <c r="N5677" s="144" t="s">
        <v>53</v>
      </c>
      <c r="O5677" s="144"/>
      <c r="P5677" s="144" t="s">
        <v>2810</v>
      </c>
      <c r="Q5677" s="144"/>
      <c r="R5677" s="144"/>
      <c r="S5677" s="144" t="s">
        <v>4191</v>
      </c>
      <c r="T5677" s="144" t="s">
        <v>11374</v>
      </c>
      <c r="U5677" s="144" t="s">
        <v>11373</v>
      </c>
      <c r="V5677" s="144"/>
      <c r="W5677" s="144">
        <v>649496</v>
      </c>
      <c r="X5677" s="144" t="s">
        <v>11375</v>
      </c>
      <c r="Y5677" s="144" t="s">
        <v>11376</v>
      </c>
      <c r="Z5677" s="144" t="s">
        <v>11377</v>
      </c>
      <c r="AA5677" s="161">
        <v>194</v>
      </c>
    </row>
    <row r="5678" spans="1:27" ht="45" customHeight="1" x14ac:dyDescent="0.25">
      <c r="A5678" s="144" t="s">
        <v>37410</v>
      </c>
      <c r="B5678" s="144" t="s">
        <v>37411</v>
      </c>
      <c r="C5678" s="144"/>
      <c r="D5678" s="144"/>
      <c r="E5678" s="144"/>
      <c r="F5678" s="144">
        <v>1</v>
      </c>
      <c r="G5678" s="144"/>
      <c r="H5678" s="144">
        <v>320</v>
      </c>
      <c r="I5678" s="144">
        <v>100</v>
      </c>
      <c r="J5678" s="144">
        <v>150</v>
      </c>
      <c r="K5678" s="144">
        <v>70</v>
      </c>
      <c r="L5678" s="144"/>
      <c r="M5678" s="145" t="s">
        <v>2213</v>
      </c>
      <c r="N5678" s="144" t="s">
        <v>71</v>
      </c>
      <c r="O5678" s="144"/>
      <c r="P5678" s="144" t="s">
        <v>2563</v>
      </c>
      <c r="Q5678" s="144"/>
      <c r="R5678" s="144"/>
      <c r="S5678" s="144" t="s">
        <v>15453</v>
      </c>
      <c r="T5678" s="144" t="s">
        <v>37412</v>
      </c>
      <c r="U5678" s="144" t="s">
        <v>37410</v>
      </c>
      <c r="V5678" s="144"/>
      <c r="W5678" s="144">
        <v>366019</v>
      </c>
      <c r="X5678" s="144" t="s">
        <v>37413</v>
      </c>
      <c r="Y5678" s="144">
        <v>89640000000</v>
      </c>
      <c r="Z5678" s="144" t="s">
        <v>37414</v>
      </c>
      <c r="AA5678" s="160">
        <v>7856</v>
      </c>
    </row>
    <row r="5679" spans="1:27" ht="45" customHeight="1" x14ac:dyDescent="0.25">
      <c r="A5679" s="144" t="s">
        <v>36181</v>
      </c>
      <c r="B5679" s="144" t="s">
        <v>36182</v>
      </c>
      <c r="C5679" s="144"/>
      <c r="D5679" s="144"/>
      <c r="E5679" s="144"/>
      <c r="F5679" s="144">
        <v>2</v>
      </c>
      <c r="G5679" s="144"/>
      <c r="H5679" s="144"/>
      <c r="I5679" s="144"/>
      <c r="J5679" s="144"/>
      <c r="K5679" s="144"/>
      <c r="L5679" s="144">
        <v>400</v>
      </c>
      <c r="M5679" s="145" t="s">
        <v>2213</v>
      </c>
      <c r="N5679" s="144" t="s">
        <v>18</v>
      </c>
      <c r="O5679" s="144"/>
      <c r="P5679" s="144" t="s">
        <v>13858</v>
      </c>
      <c r="Q5679" s="144"/>
      <c r="R5679" s="144"/>
      <c r="S5679" s="144"/>
      <c r="T5679" s="144"/>
      <c r="U5679" s="144" t="s">
        <v>36181</v>
      </c>
      <c r="V5679" s="144"/>
      <c r="W5679" s="144">
        <v>309514</v>
      </c>
      <c r="X5679" s="144" t="s">
        <v>36183</v>
      </c>
      <c r="Y5679" s="149" t="s">
        <v>36184</v>
      </c>
      <c r="Z5679" s="144" t="s">
        <v>36185</v>
      </c>
      <c r="AA5679" s="160">
        <v>7628</v>
      </c>
    </row>
    <row r="5680" spans="1:27" ht="45" customHeight="1" x14ac:dyDescent="0.25">
      <c r="A5680" s="144" t="s">
        <v>28813</v>
      </c>
      <c r="B5680" s="144" t="s">
        <v>15377</v>
      </c>
      <c r="C5680" s="144">
        <v>62</v>
      </c>
      <c r="D5680" s="144" t="s">
        <v>28814</v>
      </c>
      <c r="E5680" s="144"/>
      <c r="F5680" s="144">
        <v>1</v>
      </c>
      <c r="G5680" s="144">
        <v>130</v>
      </c>
      <c r="H5680" s="144">
        <v>130</v>
      </c>
      <c r="I5680" s="144"/>
      <c r="J5680" s="144"/>
      <c r="K5680" s="144"/>
      <c r="L5680" s="144"/>
      <c r="M5680" s="145" t="s">
        <v>2213</v>
      </c>
      <c r="N5680" s="144" t="s">
        <v>67</v>
      </c>
      <c r="O5680" s="144"/>
      <c r="P5680" s="144" t="s">
        <v>2757</v>
      </c>
      <c r="Q5680" s="144"/>
      <c r="R5680" s="144"/>
      <c r="S5680" s="144" t="s">
        <v>4191</v>
      </c>
      <c r="T5680" s="144" t="s">
        <v>27969</v>
      </c>
      <c r="U5680" s="144" t="s">
        <v>28813</v>
      </c>
      <c r="V5680" s="144"/>
      <c r="W5680" s="144">
        <v>423440</v>
      </c>
      <c r="X5680" s="144" t="s">
        <v>28815</v>
      </c>
      <c r="Y5680" s="151" t="s">
        <v>28816</v>
      </c>
      <c r="Z5680" s="144" t="s">
        <v>28817</v>
      </c>
      <c r="AA5680" s="160">
        <v>7053</v>
      </c>
    </row>
    <row r="5681" spans="1:27" ht="45" customHeight="1" x14ac:dyDescent="0.25">
      <c r="A5681" s="144" t="s">
        <v>28818</v>
      </c>
      <c r="B5681" s="144" t="s">
        <v>15377</v>
      </c>
      <c r="C5681" s="144">
        <v>64</v>
      </c>
      <c r="D5681" s="144" t="s">
        <v>4241</v>
      </c>
      <c r="E5681" s="144"/>
      <c r="F5681" s="144">
        <v>1</v>
      </c>
      <c r="G5681" s="144">
        <v>139</v>
      </c>
      <c r="H5681" s="144"/>
      <c r="I5681" s="144"/>
      <c r="J5681" s="144"/>
      <c r="K5681" s="144"/>
      <c r="L5681" s="144"/>
      <c r="M5681" s="145" t="s">
        <v>2213</v>
      </c>
      <c r="N5681" s="144" t="s">
        <v>67</v>
      </c>
      <c r="O5681" s="144"/>
      <c r="P5681" s="144" t="s">
        <v>2757</v>
      </c>
      <c r="Q5681" s="144"/>
      <c r="R5681" s="144"/>
      <c r="S5681" s="144" t="s">
        <v>15453</v>
      </c>
      <c r="T5681" s="144" t="s">
        <v>27969</v>
      </c>
      <c r="U5681" s="144" t="s">
        <v>28818</v>
      </c>
      <c r="V5681" s="144"/>
      <c r="W5681" s="144">
        <v>423440</v>
      </c>
      <c r="X5681" s="144" t="s">
        <v>19733</v>
      </c>
      <c r="Y5681" s="144" t="s">
        <v>28819</v>
      </c>
      <c r="Z5681" s="144" t="s">
        <v>28820</v>
      </c>
      <c r="AA5681" s="160">
        <v>7071</v>
      </c>
    </row>
    <row r="5682" spans="1:27" ht="45" customHeight="1" x14ac:dyDescent="0.25">
      <c r="A5682" s="144" t="s">
        <v>11380</v>
      </c>
      <c r="B5682" s="144" t="s">
        <v>4205</v>
      </c>
      <c r="C5682" s="144">
        <v>50</v>
      </c>
      <c r="D5682" s="144"/>
      <c r="E5682" s="144"/>
      <c r="F5682" s="144">
        <v>1</v>
      </c>
      <c r="G5682" s="144">
        <v>350</v>
      </c>
      <c r="H5682" s="144"/>
      <c r="I5682" s="144"/>
      <c r="J5682" s="144"/>
      <c r="K5682" s="144"/>
      <c r="L5682" s="144"/>
      <c r="M5682" s="145" t="s">
        <v>2213</v>
      </c>
      <c r="N5682" s="144" t="s">
        <v>42</v>
      </c>
      <c r="O5682" s="144"/>
      <c r="P5682" s="144" t="s">
        <v>4164</v>
      </c>
      <c r="Q5682" s="144"/>
      <c r="R5682" s="144"/>
      <c r="S5682" s="144"/>
      <c r="T5682" s="144"/>
      <c r="U5682" s="144" t="s">
        <v>11380</v>
      </c>
      <c r="V5682" s="144"/>
      <c r="W5682" s="144">
        <v>141400</v>
      </c>
      <c r="X5682" s="144" t="s">
        <v>13347</v>
      </c>
      <c r="Y5682" s="144"/>
      <c r="Z5682" s="144"/>
      <c r="AA5682" s="161">
        <v>196</v>
      </c>
    </row>
    <row r="5683" spans="1:27" ht="45" customHeight="1" x14ac:dyDescent="0.25">
      <c r="A5683" s="144" t="s">
        <v>21444</v>
      </c>
      <c r="B5683" s="144" t="s">
        <v>21445</v>
      </c>
      <c r="C5683" s="144">
        <v>7</v>
      </c>
      <c r="D5683" s="144"/>
      <c r="E5683" s="144"/>
      <c r="F5683" s="144">
        <v>1</v>
      </c>
      <c r="G5683" s="144">
        <v>150</v>
      </c>
      <c r="H5683" s="144"/>
      <c r="I5683" s="144"/>
      <c r="J5683" s="144"/>
      <c r="K5683" s="144"/>
      <c r="L5683" s="144"/>
      <c r="M5683" s="145" t="s">
        <v>2213</v>
      </c>
      <c r="N5683" s="144" t="s">
        <v>50</v>
      </c>
      <c r="O5683" s="144"/>
      <c r="P5683" s="144" t="s">
        <v>13965</v>
      </c>
      <c r="Q5683" s="144"/>
      <c r="R5683" s="144"/>
      <c r="S5683" s="144" t="s">
        <v>15453</v>
      </c>
      <c r="T5683" s="144" t="s">
        <v>15865</v>
      </c>
      <c r="U5683" s="144" t="s">
        <v>21444</v>
      </c>
      <c r="V5683" s="144"/>
      <c r="W5683" s="144">
        <v>692435</v>
      </c>
      <c r="X5683" s="144" t="s">
        <v>21446</v>
      </c>
      <c r="Y5683" s="144" t="s">
        <v>21448</v>
      </c>
      <c r="Z5683" s="144" t="s">
        <v>21447</v>
      </c>
      <c r="AA5683" s="160">
        <v>5071</v>
      </c>
    </row>
    <row r="5684" spans="1:27" ht="45" customHeight="1" x14ac:dyDescent="0.25">
      <c r="A5684" s="144" t="s">
        <v>11382</v>
      </c>
      <c r="B5684" s="144" t="s">
        <v>4205</v>
      </c>
      <c r="C5684" s="144">
        <v>46</v>
      </c>
      <c r="D5684" s="144"/>
      <c r="E5684" s="144"/>
      <c r="F5684" s="144">
        <v>1</v>
      </c>
      <c r="G5684" s="144">
        <v>350</v>
      </c>
      <c r="H5684" s="144"/>
      <c r="I5684" s="144"/>
      <c r="J5684" s="144"/>
      <c r="K5684" s="144"/>
      <c r="L5684" s="144"/>
      <c r="M5684" s="145" t="s">
        <v>2213</v>
      </c>
      <c r="N5684" s="144" t="s">
        <v>42</v>
      </c>
      <c r="O5684" s="144"/>
      <c r="P5684" s="144" t="s">
        <v>4085</v>
      </c>
      <c r="Q5684" s="144" t="s">
        <v>4187</v>
      </c>
      <c r="R5684" s="144" t="s">
        <v>11383</v>
      </c>
      <c r="S5684" s="144"/>
      <c r="T5684" s="144"/>
      <c r="U5684" s="144" t="s">
        <v>11382</v>
      </c>
      <c r="V5684" s="144"/>
      <c r="W5684" s="144">
        <v>142111</v>
      </c>
      <c r="X5684" s="144" t="s">
        <v>11384</v>
      </c>
      <c r="Y5684" s="144"/>
      <c r="Z5684" s="144"/>
      <c r="AA5684" s="160">
        <v>1799</v>
      </c>
    </row>
    <row r="5685" spans="1:27" ht="45" customHeight="1" x14ac:dyDescent="0.25">
      <c r="A5685" s="144" t="s">
        <v>11385</v>
      </c>
      <c r="B5685" s="144" t="s">
        <v>4208</v>
      </c>
      <c r="C5685" s="144">
        <v>30</v>
      </c>
      <c r="D5685" s="144"/>
      <c r="E5685" s="144"/>
      <c r="F5685" s="144">
        <v>1</v>
      </c>
      <c r="G5685" s="144"/>
      <c r="H5685" s="144">
        <v>1199</v>
      </c>
      <c r="I5685" s="144">
        <v>436</v>
      </c>
      <c r="J5685" s="144">
        <v>545</v>
      </c>
      <c r="K5685" s="144">
        <v>218</v>
      </c>
      <c r="L5685" s="144"/>
      <c r="M5685" s="145" t="s">
        <v>2213</v>
      </c>
      <c r="N5685" s="144" t="s">
        <v>78</v>
      </c>
      <c r="O5685" s="144"/>
      <c r="P5685" s="144" t="s">
        <v>4138</v>
      </c>
      <c r="Q5685" s="144"/>
      <c r="R5685" s="144"/>
      <c r="S5685" s="144" t="s">
        <v>4191</v>
      </c>
      <c r="T5685" s="144" t="s">
        <v>11386</v>
      </c>
      <c r="U5685" s="144" t="s">
        <v>11385</v>
      </c>
      <c r="V5685" s="144"/>
      <c r="W5685" s="144">
        <v>623744</v>
      </c>
      <c r="X5685" s="144"/>
      <c r="Y5685" s="144"/>
      <c r="Z5685" s="144"/>
      <c r="AA5685" s="160">
        <v>1800</v>
      </c>
    </row>
    <row r="5686" spans="1:27" ht="45" customHeight="1" x14ac:dyDescent="0.25">
      <c r="A5686" s="144" t="s">
        <v>23417</v>
      </c>
      <c r="B5686" s="144" t="s">
        <v>15483</v>
      </c>
      <c r="C5686" s="144">
        <v>5</v>
      </c>
      <c r="D5686" s="144" t="s">
        <v>4286</v>
      </c>
      <c r="E5686" s="144"/>
      <c r="F5686" s="144">
        <v>1</v>
      </c>
      <c r="G5686" s="144">
        <v>250</v>
      </c>
      <c r="H5686" s="144"/>
      <c r="I5686" s="144"/>
      <c r="J5686" s="144"/>
      <c r="K5686" s="144"/>
      <c r="L5686" s="144"/>
      <c r="M5686" s="145" t="s">
        <v>2213</v>
      </c>
      <c r="N5686" s="144" t="s">
        <v>63</v>
      </c>
      <c r="O5686" s="144"/>
      <c r="P5686" s="144" t="s">
        <v>2753</v>
      </c>
      <c r="Q5686" s="144"/>
      <c r="R5686" s="144"/>
      <c r="S5686" s="144"/>
      <c r="T5686" s="144"/>
      <c r="U5686" s="144" t="s">
        <v>23417</v>
      </c>
      <c r="V5686" s="144"/>
      <c r="W5686" s="144">
        <v>425350</v>
      </c>
      <c r="X5686" s="144" t="s">
        <v>23418</v>
      </c>
      <c r="Y5686" s="150" t="s">
        <v>23419</v>
      </c>
      <c r="Z5686" s="144" t="s">
        <v>23420</v>
      </c>
      <c r="AA5686" s="160">
        <v>5780</v>
      </c>
    </row>
    <row r="5687" spans="1:27" ht="45" customHeight="1" x14ac:dyDescent="0.25">
      <c r="A5687" s="144" t="s">
        <v>11387</v>
      </c>
      <c r="B5687" s="144" t="s">
        <v>4205</v>
      </c>
      <c r="C5687" s="144">
        <v>2</v>
      </c>
      <c r="D5687" s="144"/>
      <c r="E5687" s="144"/>
      <c r="F5687" s="144">
        <v>1</v>
      </c>
      <c r="G5687" s="144">
        <v>350</v>
      </c>
      <c r="H5687" s="144"/>
      <c r="I5687" s="144"/>
      <c r="J5687" s="144"/>
      <c r="K5687" s="144"/>
      <c r="L5687" s="144"/>
      <c r="M5687" s="145" t="s">
        <v>2213</v>
      </c>
      <c r="N5687" s="144" t="s">
        <v>32</v>
      </c>
      <c r="O5687" s="144"/>
      <c r="P5687" s="144" t="s">
        <v>3580</v>
      </c>
      <c r="Q5687" s="144"/>
      <c r="R5687" s="144"/>
      <c r="S5687" s="144" t="s">
        <v>4189</v>
      </c>
      <c r="T5687" s="144" t="s">
        <v>11388</v>
      </c>
      <c r="U5687" s="144" t="s">
        <v>11387</v>
      </c>
      <c r="V5687" s="144"/>
      <c r="W5687" s="144">
        <v>613710</v>
      </c>
      <c r="X5687" s="144" t="s">
        <v>11389</v>
      </c>
      <c r="Y5687" s="144"/>
      <c r="Z5687" s="144"/>
      <c r="AA5687" s="160">
        <v>1801</v>
      </c>
    </row>
    <row r="5688" spans="1:27" ht="45" customHeight="1" x14ac:dyDescent="0.25">
      <c r="A5688" s="144" t="s">
        <v>21449</v>
      </c>
      <c r="B5688" s="144" t="s">
        <v>15377</v>
      </c>
      <c r="C5688" s="144"/>
      <c r="D5688" s="144"/>
      <c r="E5688" s="144"/>
      <c r="F5688" s="144">
        <v>1</v>
      </c>
      <c r="G5688" s="144">
        <v>323</v>
      </c>
      <c r="H5688" s="144"/>
      <c r="I5688" s="144"/>
      <c r="J5688" s="144"/>
      <c r="K5688" s="144"/>
      <c r="L5688" s="144"/>
      <c r="M5688" s="145" t="s">
        <v>2213</v>
      </c>
      <c r="N5688" s="144" t="s">
        <v>76</v>
      </c>
      <c r="O5688" s="144"/>
      <c r="P5688" s="144" t="s">
        <v>3009</v>
      </c>
      <c r="Q5688" s="144"/>
      <c r="R5688" s="144"/>
      <c r="S5688" s="144" t="s">
        <v>15453</v>
      </c>
      <c r="T5688" s="144" t="s">
        <v>9635</v>
      </c>
      <c r="U5688" s="144" t="s">
        <v>21449</v>
      </c>
      <c r="V5688" s="144"/>
      <c r="W5688" s="144">
        <v>412821</v>
      </c>
      <c r="X5688" s="144" t="s">
        <v>6852</v>
      </c>
      <c r="Y5688" s="144" t="s">
        <v>21451</v>
      </c>
      <c r="Z5688" s="144" t="s">
        <v>21450</v>
      </c>
      <c r="AA5688" s="160">
        <v>5401</v>
      </c>
    </row>
    <row r="5689" spans="1:27" ht="45" customHeight="1" x14ac:dyDescent="0.25">
      <c r="A5689" s="144" t="s">
        <v>28821</v>
      </c>
      <c r="B5689" s="144" t="s">
        <v>15647</v>
      </c>
      <c r="C5689" s="144">
        <v>37</v>
      </c>
      <c r="D5689" s="144"/>
      <c r="E5689" s="144"/>
      <c r="F5689" s="144">
        <v>1</v>
      </c>
      <c r="G5689" s="144">
        <v>350</v>
      </c>
      <c r="H5689" s="144"/>
      <c r="I5689" s="144"/>
      <c r="J5689" s="144"/>
      <c r="K5689" s="144"/>
      <c r="L5689" s="144"/>
      <c r="M5689" s="145" t="s">
        <v>2213</v>
      </c>
      <c r="N5689" s="144" t="s">
        <v>34</v>
      </c>
      <c r="O5689" s="144"/>
      <c r="P5689" s="144" t="s">
        <v>2531</v>
      </c>
      <c r="Q5689" s="144"/>
      <c r="R5689" s="144"/>
      <c r="S5689" s="144"/>
      <c r="T5689" s="144"/>
      <c r="U5689" s="144" t="s">
        <v>28821</v>
      </c>
      <c r="V5689" s="144"/>
      <c r="W5689" s="144">
        <v>352932</v>
      </c>
      <c r="X5689" s="144" t="s">
        <v>28822</v>
      </c>
      <c r="Y5689" s="144"/>
      <c r="Z5689" s="144" t="s">
        <v>28823</v>
      </c>
      <c r="AA5689" s="160">
        <v>6966</v>
      </c>
    </row>
    <row r="5690" spans="1:27" ht="45" customHeight="1" x14ac:dyDescent="0.25">
      <c r="A5690" s="144" t="s">
        <v>11390</v>
      </c>
      <c r="B5690" s="144" t="s">
        <v>4239</v>
      </c>
      <c r="C5690" s="144"/>
      <c r="D5690" s="144"/>
      <c r="E5690" s="144"/>
      <c r="F5690" s="144">
        <v>5</v>
      </c>
      <c r="G5690" s="144"/>
      <c r="H5690" s="144"/>
      <c r="I5690" s="144"/>
      <c r="J5690" s="144"/>
      <c r="K5690" s="144"/>
      <c r="L5690" s="144">
        <v>250</v>
      </c>
      <c r="M5690" s="145" t="s">
        <v>2213</v>
      </c>
      <c r="N5690" s="144" t="s">
        <v>92</v>
      </c>
      <c r="O5690" s="144"/>
      <c r="P5690" s="144" t="s">
        <v>30606</v>
      </c>
      <c r="Q5690" s="144"/>
      <c r="R5690" s="144"/>
      <c r="S5690" s="144" t="s">
        <v>4190</v>
      </c>
      <c r="T5690" s="144" t="s">
        <v>4299</v>
      </c>
      <c r="U5690" s="144" t="s">
        <v>11390</v>
      </c>
      <c r="V5690" s="144"/>
      <c r="W5690" s="144">
        <v>629350</v>
      </c>
      <c r="X5690" s="144" t="s">
        <v>11391</v>
      </c>
      <c r="Y5690" s="144"/>
      <c r="Z5690" s="144" t="s">
        <v>11392</v>
      </c>
      <c r="AA5690" s="161">
        <v>1802</v>
      </c>
    </row>
    <row r="5691" spans="1:27" ht="45" customHeight="1" x14ac:dyDescent="0.25">
      <c r="A5691" s="144" t="s">
        <v>27655</v>
      </c>
      <c r="B5691" s="144" t="s">
        <v>4208</v>
      </c>
      <c r="C5691" s="144">
        <v>1</v>
      </c>
      <c r="D5691" s="144" t="s">
        <v>32686</v>
      </c>
      <c r="E5691" s="144"/>
      <c r="F5691" s="144">
        <v>1</v>
      </c>
      <c r="G5691" s="144"/>
      <c r="H5691" s="144">
        <v>850</v>
      </c>
      <c r="I5691" s="144">
        <v>290</v>
      </c>
      <c r="J5691" s="144">
        <v>363</v>
      </c>
      <c r="K5691" s="144">
        <v>145</v>
      </c>
      <c r="L5691" s="144"/>
      <c r="M5691" s="145" t="s">
        <v>2213</v>
      </c>
      <c r="N5691" s="144" t="s">
        <v>31</v>
      </c>
      <c r="O5691" s="144"/>
      <c r="P5691" s="144" t="s">
        <v>30695</v>
      </c>
      <c r="Q5691" s="144"/>
      <c r="R5691" s="144"/>
      <c r="S5691" s="144" t="s">
        <v>4190</v>
      </c>
      <c r="T5691" s="144" t="s">
        <v>7727</v>
      </c>
      <c r="U5691" s="144" t="s">
        <v>27655</v>
      </c>
      <c r="V5691" s="144"/>
      <c r="W5691" s="144">
        <v>652240</v>
      </c>
      <c r="X5691" s="144" t="s">
        <v>32687</v>
      </c>
      <c r="Y5691" s="144">
        <v>83840000000</v>
      </c>
      <c r="Z5691" s="144" t="s">
        <v>27656</v>
      </c>
      <c r="AA5691" s="161">
        <v>962</v>
      </c>
    </row>
    <row r="5692" spans="1:27" ht="45" customHeight="1" x14ac:dyDescent="0.25">
      <c r="A5692" s="144" t="s">
        <v>13100</v>
      </c>
      <c r="B5692" s="144" t="s">
        <v>4205</v>
      </c>
      <c r="C5692" s="144"/>
      <c r="D5692" s="144" t="s">
        <v>5315</v>
      </c>
      <c r="E5692" s="144"/>
      <c r="F5692" s="144">
        <v>1</v>
      </c>
      <c r="G5692" s="144">
        <v>350</v>
      </c>
      <c r="H5692" s="144"/>
      <c r="I5692" s="144"/>
      <c r="J5692" s="144"/>
      <c r="K5692" s="144"/>
      <c r="L5692" s="144"/>
      <c r="M5692" s="145" t="s">
        <v>2213</v>
      </c>
      <c r="N5692" s="144" t="s">
        <v>79</v>
      </c>
      <c r="O5692" s="144"/>
      <c r="P5692" s="144" t="s">
        <v>2702</v>
      </c>
      <c r="Q5692" s="145"/>
      <c r="R5692" s="144"/>
      <c r="S5692" s="144"/>
      <c r="T5692" s="144"/>
      <c r="U5692" s="144" t="s">
        <v>13100</v>
      </c>
      <c r="V5692" s="144"/>
      <c r="W5692" s="144">
        <v>216400</v>
      </c>
      <c r="X5692" s="144" t="s">
        <v>13101</v>
      </c>
      <c r="Y5692" s="144" t="s">
        <v>13102</v>
      </c>
      <c r="Z5692" s="144" t="s">
        <v>13103</v>
      </c>
      <c r="AA5692" s="160">
        <v>1803</v>
      </c>
    </row>
    <row r="5693" spans="1:27" ht="45" customHeight="1" x14ac:dyDescent="0.25">
      <c r="A5693" s="144" t="s">
        <v>32688</v>
      </c>
      <c r="B5693" s="144" t="s">
        <v>32689</v>
      </c>
      <c r="C5693" s="144"/>
      <c r="D5693" s="144" t="s">
        <v>32690</v>
      </c>
      <c r="E5693" s="144"/>
      <c r="F5693" s="144">
        <v>2</v>
      </c>
      <c r="G5693" s="144"/>
      <c r="H5693" s="144"/>
      <c r="I5693" s="144"/>
      <c r="J5693" s="144"/>
      <c r="K5693" s="144"/>
      <c r="L5693" s="144">
        <v>350</v>
      </c>
      <c r="M5693" s="145" t="s">
        <v>2213</v>
      </c>
      <c r="N5693" s="144" t="s">
        <v>34</v>
      </c>
      <c r="O5693" s="144"/>
      <c r="P5693" s="144" t="s">
        <v>3958</v>
      </c>
      <c r="Q5693" s="144"/>
      <c r="R5693" s="144"/>
      <c r="S5693" s="144"/>
      <c r="T5693" s="144"/>
      <c r="U5693" s="144" t="s">
        <v>32688</v>
      </c>
      <c r="V5693" s="144"/>
      <c r="W5693" s="144">
        <v>354003</v>
      </c>
      <c r="X5693" s="144" t="s">
        <v>32691</v>
      </c>
      <c r="Y5693" s="144" t="s">
        <v>32692</v>
      </c>
      <c r="Z5693" s="144" t="s">
        <v>32693</v>
      </c>
      <c r="AA5693" s="160">
        <v>7380</v>
      </c>
    </row>
    <row r="5694" spans="1:27" ht="45" customHeight="1" x14ac:dyDescent="0.25">
      <c r="A5694" s="144" t="s">
        <v>11393</v>
      </c>
      <c r="B5694" s="144" t="s">
        <v>4205</v>
      </c>
      <c r="C5694" s="144">
        <v>84</v>
      </c>
      <c r="D5694" s="144" t="s">
        <v>6349</v>
      </c>
      <c r="E5694" s="144"/>
      <c r="F5694" s="144">
        <v>1</v>
      </c>
      <c r="G5694" s="144">
        <v>350</v>
      </c>
      <c r="H5694" s="144"/>
      <c r="I5694" s="144"/>
      <c r="J5694" s="144"/>
      <c r="K5694" s="144"/>
      <c r="L5694" s="144"/>
      <c r="M5694" s="145" t="s">
        <v>2213</v>
      </c>
      <c r="N5694" s="144" t="s">
        <v>35</v>
      </c>
      <c r="O5694" s="144"/>
      <c r="P5694" s="144" t="s">
        <v>4056</v>
      </c>
      <c r="Q5694" s="144" t="s">
        <v>4187</v>
      </c>
      <c r="R5694" s="144" t="s">
        <v>7705</v>
      </c>
      <c r="S5694" s="144"/>
      <c r="T5694" s="144"/>
      <c r="U5694" s="144" t="s">
        <v>11393</v>
      </c>
      <c r="V5694" s="144"/>
      <c r="W5694" s="144">
        <v>663340</v>
      </c>
      <c r="X5694" s="144" t="s">
        <v>11394</v>
      </c>
      <c r="Y5694" s="144"/>
      <c r="Z5694" s="144" t="s">
        <v>11395</v>
      </c>
      <c r="AA5694" s="160">
        <v>1804</v>
      </c>
    </row>
    <row r="5695" spans="1:27" ht="45" customHeight="1" x14ac:dyDescent="0.25">
      <c r="A5695" s="144" t="s">
        <v>11396</v>
      </c>
      <c r="B5695" s="144" t="s">
        <v>4208</v>
      </c>
      <c r="C5695" s="144"/>
      <c r="D5695" s="144"/>
      <c r="E5695" s="144"/>
      <c r="F5695" s="144">
        <v>1</v>
      </c>
      <c r="G5695" s="144"/>
      <c r="H5695" s="144">
        <v>798</v>
      </c>
      <c r="I5695" s="144">
        <v>290</v>
      </c>
      <c r="J5695" s="144">
        <v>363</v>
      </c>
      <c r="K5695" s="144">
        <v>145</v>
      </c>
      <c r="L5695" s="144"/>
      <c r="M5695" s="145" t="s">
        <v>2213</v>
      </c>
      <c r="N5695" s="144" t="s">
        <v>35</v>
      </c>
      <c r="O5695" s="144"/>
      <c r="P5695" s="144" t="s">
        <v>3959</v>
      </c>
      <c r="Q5695" s="144"/>
      <c r="R5695" s="144"/>
      <c r="S5695" s="144" t="s">
        <v>4190</v>
      </c>
      <c r="T5695" s="144" t="s">
        <v>11397</v>
      </c>
      <c r="U5695" s="144" t="s">
        <v>11396</v>
      </c>
      <c r="V5695" s="144"/>
      <c r="W5695" s="144">
        <v>663500</v>
      </c>
      <c r="X5695" s="144" t="s">
        <v>11398</v>
      </c>
      <c r="Y5695" s="144" t="s">
        <v>11399</v>
      </c>
      <c r="Z5695" s="144" t="s">
        <v>11400</v>
      </c>
      <c r="AA5695" s="160">
        <v>1805</v>
      </c>
    </row>
    <row r="5696" spans="1:27" ht="45" customHeight="1" x14ac:dyDescent="0.25">
      <c r="A5696" s="144" t="s">
        <v>11401</v>
      </c>
      <c r="B5696" s="144" t="s">
        <v>4242</v>
      </c>
      <c r="C5696" s="144"/>
      <c r="D5696" s="144" t="s">
        <v>10915</v>
      </c>
      <c r="E5696" s="144"/>
      <c r="F5696" s="144">
        <v>3</v>
      </c>
      <c r="G5696" s="144"/>
      <c r="H5696" s="144"/>
      <c r="I5696" s="144"/>
      <c r="J5696" s="144"/>
      <c r="K5696" s="144"/>
      <c r="L5696" s="144">
        <v>150</v>
      </c>
      <c r="M5696" s="145" t="s">
        <v>2213</v>
      </c>
      <c r="N5696" s="144" t="s">
        <v>29</v>
      </c>
      <c r="O5696" s="144"/>
      <c r="P5696" s="144" t="s">
        <v>2315</v>
      </c>
      <c r="Q5696" s="144"/>
      <c r="R5696" s="144"/>
      <c r="S5696" s="144" t="s">
        <v>4191</v>
      </c>
      <c r="T5696" s="144" t="s">
        <v>10915</v>
      </c>
      <c r="U5696" s="144" t="s">
        <v>11401</v>
      </c>
      <c r="V5696" s="144"/>
      <c r="W5696" s="144">
        <v>249217</v>
      </c>
      <c r="X5696" s="144" t="s">
        <v>11402</v>
      </c>
      <c r="Y5696" s="144" t="s">
        <v>11403</v>
      </c>
      <c r="Z5696" s="144" t="s">
        <v>11404</v>
      </c>
      <c r="AA5696" s="160">
        <v>1806</v>
      </c>
    </row>
    <row r="5697" spans="1:27" ht="45" customHeight="1" x14ac:dyDescent="0.25">
      <c r="A5697" s="144" t="s">
        <v>11405</v>
      </c>
      <c r="B5697" s="144" t="s">
        <v>30372</v>
      </c>
      <c r="C5697" s="144"/>
      <c r="D5697" s="144"/>
      <c r="E5697" s="144"/>
      <c r="F5697" s="144">
        <v>1</v>
      </c>
      <c r="G5697" s="144"/>
      <c r="H5697" s="144">
        <v>1799</v>
      </c>
      <c r="I5697" s="144">
        <v>654</v>
      </c>
      <c r="J5697" s="144">
        <v>818</v>
      </c>
      <c r="K5697" s="144">
        <v>327</v>
      </c>
      <c r="L5697" s="144"/>
      <c r="M5697" s="145" t="s">
        <v>2213</v>
      </c>
      <c r="N5697" s="144" t="s">
        <v>18</v>
      </c>
      <c r="O5697" s="144"/>
      <c r="P5697" s="144" t="s">
        <v>2985</v>
      </c>
      <c r="Q5697" s="144"/>
      <c r="R5697" s="144"/>
      <c r="S5697" s="144" t="s">
        <v>4189</v>
      </c>
      <c r="T5697" s="144" t="s">
        <v>11406</v>
      </c>
      <c r="U5697" s="144" t="s">
        <v>11405</v>
      </c>
      <c r="V5697" s="144"/>
      <c r="W5697" s="144">
        <v>309210</v>
      </c>
      <c r="X5697" s="144" t="s">
        <v>13348</v>
      </c>
      <c r="Y5697" s="150" t="s">
        <v>28824</v>
      </c>
      <c r="Z5697" s="144" t="s">
        <v>28825</v>
      </c>
      <c r="AA5697" s="160">
        <v>1807</v>
      </c>
    </row>
    <row r="5698" spans="1:27" ht="45" customHeight="1" x14ac:dyDescent="0.25">
      <c r="A5698" s="144" t="s">
        <v>11407</v>
      </c>
      <c r="B5698" s="144" t="s">
        <v>4208</v>
      </c>
      <c r="C5698" s="144">
        <v>2</v>
      </c>
      <c r="D5698" s="144" t="s">
        <v>11408</v>
      </c>
      <c r="E5698" s="144"/>
      <c r="F5698" s="144">
        <v>1</v>
      </c>
      <c r="G5698" s="144"/>
      <c r="H5698" s="144">
        <v>798</v>
      </c>
      <c r="I5698" s="144">
        <v>290</v>
      </c>
      <c r="J5698" s="144">
        <v>363</v>
      </c>
      <c r="K5698" s="144">
        <v>145</v>
      </c>
      <c r="L5698" s="144"/>
      <c r="M5698" s="145" t="s">
        <v>2213</v>
      </c>
      <c r="N5698" s="144" t="s">
        <v>35</v>
      </c>
      <c r="O5698" s="144"/>
      <c r="P5698" s="144" t="s">
        <v>3850</v>
      </c>
      <c r="Q5698" s="144"/>
      <c r="R5698" s="144"/>
      <c r="S5698" s="144" t="s">
        <v>4190</v>
      </c>
      <c r="T5698" s="144" t="s">
        <v>11409</v>
      </c>
      <c r="U5698" s="144" t="s">
        <v>11407</v>
      </c>
      <c r="V5698" s="144"/>
      <c r="W5698" s="144">
        <v>662040</v>
      </c>
      <c r="X5698" s="144" t="s">
        <v>11410</v>
      </c>
      <c r="Y5698" s="144" t="s">
        <v>11411</v>
      </c>
      <c r="Z5698" s="144" t="s">
        <v>11412</v>
      </c>
      <c r="AA5698" s="160">
        <v>1808</v>
      </c>
    </row>
    <row r="5699" spans="1:27" ht="45" customHeight="1" x14ac:dyDescent="0.25">
      <c r="A5699" s="144" t="s">
        <v>37015</v>
      </c>
      <c r="B5699" s="144" t="s">
        <v>28314</v>
      </c>
      <c r="C5699" s="144">
        <v>17</v>
      </c>
      <c r="D5699" s="144" t="s">
        <v>6065</v>
      </c>
      <c r="E5699" s="144"/>
      <c r="F5699" s="144">
        <v>1</v>
      </c>
      <c r="G5699" s="144">
        <v>150</v>
      </c>
      <c r="H5699" s="144"/>
      <c r="I5699" s="144"/>
      <c r="J5699" s="144"/>
      <c r="K5699" s="144"/>
      <c r="L5699" s="144"/>
      <c r="M5699" s="145" t="s">
        <v>2213</v>
      </c>
      <c r="N5699" s="144" t="s">
        <v>80</v>
      </c>
      <c r="O5699" s="144"/>
      <c r="P5699" s="144" t="s">
        <v>30637</v>
      </c>
      <c r="Q5699" s="144"/>
      <c r="R5699" s="144"/>
      <c r="S5699" s="144" t="s">
        <v>4228</v>
      </c>
      <c r="T5699" s="144" t="s">
        <v>37016</v>
      </c>
      <c r="U5699" s="144" t="s">
        <v>37015</v>
      </c>
      <c r="V5699" s="144"/>
      <c r="W5699" s="144">
        <v>357858</v>
      </c>
      <c r="X5699" s="144"/>
      <c r="Y5699" s="144"/>
      <c r="Z5699" s="144" t="s">
        <v>37017</v>
      </c>
      <c r="AA5699" s="161">
        <v>7838</v>
      </c>
    </row>
    <row r="5700" spans="1:27" ht="45" customHeight="1" x14ac:dyDescent="0.25">
      <c r="A5700" s="144" t="s">
        <v>37415</v>
      </c>
      <c r="B5700" s="144" t="s">
        <v>37416</v>
      </c>
      <c r="C5700" s="144"/>
      <c r="D5700" s="144"/>
      <c r="E5700" s="144"/>
      <c r="F5700" s="144">
        <v>1</v>
      </c>
      <c r="G5700" s="144"/>
      <c r="H5700" s="144">
        <v>750</v>
      </c>
      <c r="I5700" s="144">
        <v>300</v>
      </c>
      <c r="J5700" s="144">
        <v>300</v>
      </c>
      <c r="K5700" s="144">
        <v>150</v>
      </c>
      <c r="L5700" s="144"/>
      <c r="M5700" s="145" t="s">
        <v>2213</v>
      </c>
      <c r="N5700" s="144" t="s">
        <v>44</v>
      </c>
      <c r="O5700" s="144"/>
      <c r="P5700" s="144" t="s">
        <v>3630</v>
      </c>
      <c r="Q5700" s="144"/>
      <c r="R5700" s="144"/>
      <c r="S5700" s="144" t="s">
        <v>4189</v>
      </c>
      <c r="T5700" s="144" t="s">
        <v>37417</v>
      </c>
      <c r="U5700" s="144" t="s">
        <v>37415</v>
      </c>
      <c r="V5700" s="144"/>
      <c r="W5700" s="144">
        <v>630087</v>
      </c>
      <c r="X5700" s="144" t="s">
        <v>37418</v>
      </c>
      <c r="Y5700" s="144">
        <v>3465752</v>
      </c>
      <c r="Z5700" s="144" t="s">
        <v>37419</v>
      </c>
      <c r="AA5700" s="161">
        <v>7892</v>
      </c>
    </row>
    <row r="5701" spans="1:27" ht="45" customHeight="1" x14ac:dyDescent="0.25">
      <c r="A5701" s="144" t="s">
        <v>13547</v>
      </c>
      <c r="B5701" s="144" t="s">
        <v>4208</v>
      </c>
      <c r="C5701" s="144">
        <v>24</v>
      </c>
      <c r="D5701" s="144"/>
      <c r="E5701" s="144"/>
      <c r="F5701" s="144">
        <v>1</v>
      </c>
      <c r="G5701" s="144"/>
      <c r="H5701" s="144">
        <v>1199</v>
      </c>
      <c r="I5701" s="144">
        <v>436</v>
      </c>
      <c r="J5701" s="144">
        <v>545</v>
      </c>
      <c r="K5701" s="144">
        <v>218</v>
      </c>
      <c r="L5701" s="144"/>
      <c r="M5701" s="145" t="s">
        <v>2213</v>
      </c>
      <c r="N5701" s="144" t="s">
        <v>54</v>
      </c>
      <c r="O5701" s="144"/>
      <c r="P5701" s="144" t="s">
        <v>4086</v>
      </c>
      <c r="Q5701" s="144"/>
      <c r="R5701" s="144"/>
      <c r="S5701" s="144"/>
      <c r="T5701" s="144"/>
      <c r="U5701" s="144" t="s">
        <v>13547</v>
      </c>
      <c r="V5701" s="144"/>
      <c r="W5701" s="144">
        <v>453256</v>
      </c>
      <c r="X5701" s="144" t="s">
        <v>21453</v>
      </c>
      <c r="Y5701" s="144" t="s">
        <v>13815</v>
      </c>
      <c r="Z5701" s="144" t="s">
        <v>13816</v>
      </c>
      <c r="AA5701" s="160">
        <v>1809</v>
      </c>
    </row>
    <row r="5702" spans="1:27" ht="45" customHeight="1" x14ac:dyDescent="0.25">
      <c r="A5702" s="145" t="s">
        <v>30373</v>
      </c>
      <c r="B5702" s="144" t="s">
        <v>30374</v>
      </c>
      <c r="C5702" s="144"/>
      <c r="D5702" s="144"/>
      <c r="E5702" s="144"/>
      <c r="F5702" s="144">
        <v>1</v>
      </c>
      <c r="G5702" s="144"/>
      <c r="H5702" s="144">
        <v>600</v>
      </c>
      <c r="I5702" s="144">
        <v>200</v>
      </c>
      <c r="J5702" s="144">
        <v>300</v>
      </c>
      <c r="K5702" s="144">
        <v>100</v>
      </c>
      <c r="L5702" s="144"/>
      <c r="M5702" s="145" t="s">
        <v>2213</v>
      </c>
      <c r="N5702" s="144" t="s">
        <v>18</v>
      </c>
      <c r="O5702" s="144"/>
      <c r="P5702" s="144" t="s">
        <v>17722</v>
      </c>
      <c r="Q5702" s="144"/>
      <c r="R5702" s="144"/>
      <c r="S5702" s="144" t="s">
        <v>4191</v>
      </c>
      <c r="T5702" s="144" t="s">
        <v>30375</v>
      </c>
      <c r="U5702" s="144" t="s">
        <v>30373</v>
      </c>
      <c r="V5702" s="145"/>
      <c r="W5702" s="144">
        <v>309603</v>
      </c>
      <c r="X5702" s="144" t="s">
        <v>30376</v>
      </c>
      <c r="Y5702" s="144" t="s">
        <v>30377</v>
      </c>
      <c r="Z5702" s="144" t="s">
        <v>30378</v>
      </c>
      <c r="AA5702" s="160">
        <v>7094</v>
      </c>
    </row>
    <row r="5703" spans="1:27" ht="45" customHeight="1" x14ac:dyDescent="0.25">
      <c r="A5703" s="144" t="s">
        <v>11413</v>
      </c>
      <c r="B5703" s="144" t="s">
        <v>11414</v>
      </c>
      <c r="C5703" s="144"/>
      <c r="D5703" s="144"/>
      <c r="E5703" s="144"/>
      <c r="F5703" s="144">
        <v>1</v>
      </c>
      <c r="G5703" s="144"/>
      <c r="H5703" s="144">
        <v>1199</v>
      </c>
      <c r="I5703" s="144">
        <v>436</v>
      </c>
      <c r="J5703" s="144">
        <v>545</v>
      </c>
      <c r="K5703" s="144">
        <v>218</v>
      </c>
      <c r="L5703" s="144"/>
      <c r="M5703" s="145" t="s">
        <v>2213</v>
      </c>
      <c r="N5703" s="144" t="s">
        <v>76</v>
      </c>
      <c r="O5703" s="144"/>
      <c r="P5703" s="144" t="s">
        <v>3935</v>
      </c>
      <c r="Q5703" s="144"/>
      <c r="R5703" s="144"/>
      <c r="S5703" s="144"/>
      <c r="T5703" s="144"/>
      <c r="U5703" s="144" t="s">
        <v>11413</v>
      </c>
      <c r="V5703" s="144"/>
      <c r="W5703" s="144">
        <v>410007</v>
      </c>
      <c r="X5703" s="144" t="s">
        <v>11415</v>
      </c>
      <c r="Y5703" s="144" t="s">
        <v>11416</v>
      </c>
      <c r="Z5703" s="144" t="s">
        <v>11417</v>
      </c>
      <c r="AA5703" s="160">
        <v>1810</v>
      </c>
    </row>
    <row r="5704" spans="1:27" ht="45" customHeight="1" x14ac:dyDescent="0.25">
      <c r="A5704" s="144" t="s">
        <v>11418</v>
      </c>
      <c r="B5704" s="144" t="s">
        <v>4208</v>
      </c>
      <c r="C5704" s="144"/>
      <c r="D5704" s="144"/>
      <c r="E5704" s="144"/>
      <c r="F5704" s="144">
        <v>1</v>
      </c>
      <c r="G5704" s="144"/>
      <c r="H5704" s="144">
        <v>798</v>
      </c>
      <c r="I5704" s="144">
        <v>290</v>
      </c>
      <c r="J5704" s="144">
        <v>363</v>
      </c>
      <c r="K5704" s="144">
        <v>145</v>
      </c>
      <c r="L5704" s="144"/>
      <c r="M5704" s="145" t="s">
        <v>2213</v>
      </c>
      <c r="N5704" s="144" t="s">
        <v>69</v>
      </c>
      <c r="O5704" s="144"/>
      <c r="P5704" s="144" t="s">
        <v>3644</v>
      </c>
      <c r="Q5704" s="144"/>
      <c r="R5704" s="144"/>
      <c r="S5704" s="144" t="s">
        <v>4191</v>
      </c>
      <c r="T5704" s="144" t="s">
        <v>11419</v>
      </c>
      <c r="U5704" s="144" t="s">
        <v>11418</v>
      </c>
      <c r="V5704" s="144"/>
      <c r="W5704" s="144">
        <v>427995</v>
      </c>
      <c r="X5704" s="144" t="s">
        <v>4529</v>
      </c>
      <c r="Y5704" s="144" t="s">
        <v>11420</v>
      </c>
      <c r="Z5704" s="144" t="s">
        <v>11421</v>
      </c>
      <c r="AA5704" s="160">
        <v>1811</v>
      </c>
    </row>
    <row r="5705" spans="1:27" ht="45" customHeight="1" x14ac:dyDescent="0.25">
      <c r="A5705" s="144" t="s">
        <v>32694</v>
      </c>
      <c r="B5705" s="144" t="s">
        <v>32695</v>
      </c>
      <c r="C5705" s="144"/>
      <c r="D5705" s="144"/>
      <c r="E5705" s="144"/>
      <c r="F5705" s="144">
        <v>5</v>
      </c>
      <c r="G5705" s="144"/>
      <c r="H5705" s="144"/>
      <c r="I5705" s="144"/>
      <c r="J5705" s="144"/>
      <c r="K5705" s="144"/>
      <c r="L5705" s="144">
        <v>600</v>
      </c>
      <c r="M5705" s="145" t="s">
        <v>2213</v>
      </c>
      <c r="N5705" s="144" t="s">
        <v>23</v>
      </c>
      <c r="O5705" s="144"/>
      <c r="P5705" s="144" t="s">
        <v>2855</v>
      </c>
      <c r="Q5705" s="144"/>
      <c r="R5705" s="144"/>
      <c r="S5705" s="144"/>
      <c r="T5705" s="144"/>
      <c r="U5705" s="144" t="s">
        <v>32694</v>
      </c>
      <c r="V5705" s="144"/>
      <c r="W5705" s="144"/>
      <c r="X5705" s="144"/>
      <c r="Y5705" s="150"/>
      <c r="Z5705" s="144"/>
      <c r="AA5705" s="160">
        <v>4933</v>
      </c>
    </row>
    <row r="5706" spans="1:27" ht="45" customHeight="1" x14ac:dyDescent="0.25">
      <c r="A5706" s="144" t="s">
        <v>11424</v>
      </c>
      <c r="B5706" s="144" t="s">
        <v>4205</v>
      </c>
      <c r="C5706" s="144">
        <v>3</v>
      </c>
      <c r="D5706" s="144" t="s">
        <v>6355</v>
      </c>
      <c r="E5706" s="144"/>
      <c r="F5706" s="144">
        <v>1</v>
      </c>
      <c r="G5706" s="144">
        <v>350</v>
      </c>
      <c r="H5706" s="144"/>
      <c r="I5706" s="144"/>
      <c r="J5706" s="144"/>
      <c r="K5706" s="144"/>
      <c r="L5706" s="144"/>
      <c r="M5706" s="145" t="s">
        <v>2213</v>
      </c>
      <c r="N5706" s="144" t="s">
        <v>86</v>
      </c>
      <c r="O5706" s="144"/>
      <c r="P5706" s="144" t="s">
        <v>2437</v>
      </c>
      <c r="Q5706" s="144"/>
      <c r="R5706" s="144"/>
      <c r="S5706" s="144" t="s">
        <v>4189</v>
      </c>
      <c r="T5706" s="144" t="s">
        <v>11425</v>
      </c>
      <c r="U5706" s="144" t="s">
        <v>11424</v>
      </c>
      <c r="V5706" s="144"/>
      <c r="W5706" s="144"/>
      <c r="X5706" s="144"/>
      <c r="Y5706" s="149"/>
      <c r="Z5706" s="144"/>
      <c r="AA5706" s="160">
        <v>1813</v>
      </c>
    </row>
    <row r="5707" spans="1:27" ht="45" customHeight="1" x14ac:dyDescent="0.25">
      <c r="A5707" s="144" t="s">
        <v>13104</v>
      </c>
      <c r="B5707" s="144" t="s">
        <v>15377</v>
      </c>
      <c r="C5707" s="144">
        <v>4</v>
      </c>
      <c r="D5707" s="144" t="s">
        <v>4241</v>
      </c>
      <c r="E5707" s="144"/>
      <c r="F5707" s="144">
        <v>1</v>
      </c>
      <c r="G5707" s="144">
        <v>350</v>
      </c>
      <c r="H5707" s="144"/>
      <c r="I5707" s="144"/>
      <c r="J5707" s="144"/>
      <c r="K5707" s="144"/>
      <c r="L5707" s="144"/>
      <c r="M5707" s="145" t="s">
        <v>2213</v>
      </c>
      <c r="N5707" s="144" t="s">
        <v>21</v>
      </c>
      <c r="O5707" s="144"/>
      <c r="P5707" s="144" t="s">
        <v>3938</v>
      </c>
      <c r="Q5707" s="144"/>
      <c r="R5707" s="144"/>
      <c r="S5707" s="144"/>
      <c r="T5707" s="144"/>
      <c r="U5707" s="144" t="s">
        <v>13104</v>
      </c>
      <c r="V5707" s="144"/>
      <c r="W5707" s="144">
        <v>403113</v>
      </c>
      <c r="X5707" s="144"/>
      <c r="Y5707" s="144"/>
      <c r="Z5707" s="144" t="s">
        <v>31409</v>
      </c>
      <c r="AA5707" s="160">
        <v>1814</v>
      </c>
    </row>
    <row r="5708" spans="1:27" ht="45" customHeight="1" x14ac:dyDescent="0.25">
      <c r="A5708" s="144" t="s">
        <v>35702</v>
      </c>
      <c r="B5708" s="144" t="s">
        <v>35703</v>
      </c>
      <c r="C5708" s="144"/>
      <c r="D5708" s="144"/>
      <c r="E5708" s="144"/>
      <c r="F5708" s="144">
        <v>2</v>
      </c>
      <c r="G5708" s="144"/>
      <c r="H5708" s="144"/>
      <c r="I5708" s="144"/>
      <c r="J5708" s="144"/>
      <c r="K5708" s="144"/>
      <c r="L5708" s="144">
        <v>400</v>
      </c>
      <c r="M5708" s="145" t="s">
        <v>2213</v>
      </c>
      <c r="N5708" s="144" t="s">
        <v>92</v>
      </c>
      <c r="O5708" s="144"/>
      <c r="P5708" s="144" t="s">
        <v>30594</v>
      </c>
      <c r="Q5708" s="144"/>
      <c r="R5708" s="144"/>
      <c r="S5708" s="144" t="s">
        <v>4189</v>
      </c>
      <c r="T5708" s="144" t="s">
        <v>35704</v>
      </c>
      <c r="U5708" s="144" t="s">
        <v>35702</v>
      </c>
      <c r="V5708" s="144"/>
      <c r="W5708" s="144"/>
      <c r="X5708" s="144"/>
      <c r="Y5708" s="144" t="s">
        <v>35705</v>
      </c>
      <c r="Z5708" s="144" t="s">
        <v>35706</v>
      </c>
      <c r="AA5708" s="160">
        <v>7578</v>
      </c>
    </row>
    <row r="5709" spans="1:27" ht="45" customHeight="1" x14ac:dyDescent="0.25">
      <c r="A5709" s="144" t="s">
        <v>11426</v>
      </c>
      <c r="B5709" s="144" t="s">
        <v>4205</v>
      </c>
      <c r="C5709" s="144">
        <v>63</v>
      </c>
      <c r="D5709" s="144" t="s">
        <v>8540</v>
      </c>
      <c r="E5709" s="144"/>
      <c r="F5709" s="144">
        <v>1</v>
      </c>
      <c r="G5709" s="144">
        <v>350</v>
      </c>
      <c r="H5709" s="144"/>
      <c r="I5709" s="144"/>
      <c r="J5709" s="144"/>
      <c r="K5709" s="144"/>
      <c r="L5709" s="144"/>
      <c r="M5709" s="145" t="s">
        <v>2213</v>
      </c>
      <c r="N5709" s="144" t="s">
        <v>67</v>
      </c>
      <c r="O5709" s="144"/>
      <c r="P5709" s="144" t="s">
        <v>3887</v>
      </c>
      <c r="Q5709" s="144"/>
      <c r="R5709" s="144"/>
      <c r="S5709" s="144"/>
      <c r="T5709" s="144"/>
      <c r="U5709" s="144" t="s">
        <v>11426</v>
      </c>
      <c r="V5709" s="144"/>
      <c r="W5709" s="144">
        <v>423803</v>
      </c>
      <c r="X5709" s="144" t="s">
        <v>11427</v>
      </c>
      <c r="Y5709" s="144" t="s">
        <v>11428</v>
      </c>
      <c r="Z5709" s="144" t="s">
        <v>11429</v>
      </c>
      <c r="AA5709" s="160">
        <v>1815</v>
      </c>
    </row>
    <row r="5710" spans="1:27" ht="45" customHeight="1" x14ac:dyDescent="0.25">
      <c r="A5710" s="144" t="s">
        <v>21454</v>
      </c>
      <c r="B5710" s="144" t="s">
        <v>21455</v>
      </c>
      <c r="C5710" s="144"/>
      <c r="D5710" s="144"/>
      <c r="E5710" s="144"/>
      <c r="F5710" s="144">
        <v>2</v>
      </c>
      <c r="G5710" s="144"/>
      <c r="H5710" s="144"/>
      <c r="I5710" s="144"/>
      <c r="J5710" s="144"/>
      <c r="K5710" s="144"/>
      <c r="L5710" s="144">
        <v>200</v>
      </c>
      <c r="M5710" s="145" t="s">
        <v>2213</v>
      </c>
      <c r="N5710" s="144" t="s">
        <v>70</v>
      </c>
      <c r="O5710" s="144"/>
      <c r="P5710" s="144" t="s">
        <v>3027</v>
      </c>
      <c r="Q5710" s="144" t="s">
        <v>4190</v>
      </c>
      <c r="R5710" s="144" t="s">
        <v>8107</v>
      </c>
      <c r="S5710" s="144"/>
      <c r="T5710" s="144"/>
      <c r="U5710" s="144" t="s">
        <v>21454</v>
      </c>
      <c r="V5710" s="144"/>
      <c r="W5710" s="144">
        <v>655100</v>
      </c>
      <c r="X5710" s="144" t="s">
        <v>21456</v>
      </c>
      <c r="Y5710" s="144" t="s">
        <v>21458</v>
      </c>
      <c r="Z5710" s="144" t="s">
        <v>21457</v>
      </c>
      <c r="AA5710" s="160">
        <v>5658</v>
      </c>
    </row>
    <row r="5711" spans="1:27" ht="45" customHeight="1" x14ac:dyDescent="0.25">
      <c r="A5711" s="144" t="s">
        <v>11430</v>
      </c>
      <c r="B5711" s="144" t="s">
        <v>4205</v>
      </c>
      <c r="C5711" s="144">
        <v>71</v>
      </c>
      <c r="D5711" s="144" t="s">
        <v>11431</v>
      </c>
      <c r="E5711" s="144"/>
      <c r="F5711" s="144">
        <v>1</v>
      </c>
      <c r="G5711" s="144">
        <v>300</v>
      </c>
      <c r="H5711" s="144"/>
      <c r="I5711" s="144"/>
      <c r="J5711" s="144"/>
      <c r="K5711" s="144"/>
      <c r="L5711" s="144"/>
      <c r="M5711" s="145" t="s">
        <v>2213</v>
      </c>
      <c r="N5711" s="144" t="s">
        <v>35</v>
      </c>
      <c r="O5711" s="144"/>
      <c r="P5711" s="144" t="s">
        <v>3901</v>
      </c>
      <c r="Q5711" s="144" t="s">
        <v>4187</v>
      </c>
      <c r="R5711" s="144" t="s">
        <v>4244</v>
      </c>
      <c r="S5711" s="144"/>
      <c r="T5711" s="144"/>
      <c r="U5711" s="144" t="s">
        <v>11430</v>
      </c>
      <c r="V5711" s="144"/>
      <c r="W5711" s="144">
        <v>660127</v>
      </c>
      <c r="X5711" s="144" t="s">
        <v>11432</v>
      </c>
      <c r="Y5711" s="144" t="s">
        <v>11433</v>
      </c>
      <c r="Z5711" s="144" t="s">
        <v>11434</v>
      </c>
      <c r="AA5711" s="160">
        <v>1816</v>
      </c>
    </row>
    <row r="5712" spans="1:27" ht="45" customHeight="1" x14ac:dyDescent="0.25">
      <c r="A5712" s="144" t="s">
        <v>11435</v>
      </c>
      <c r="B5712" s="144" t="s">
        <v>5678</v>
      </c>
      <c r="C5712" s="144"/>
      <c r="D5712" s="144"/>
      <c r="E5712" s="144"/>
      <c r="F5712" s="144">
        <v>1</v>
      </c>
      <c r="G5712" s="144"/>
      <c r="H5712" s="144">
        <v>1200</v>
      </c>
      <c r="I5712" s="144"/>
      <c r="J5712" s="144"/>
      <c r="K5712" s="144">
        <v>1200</v>
      </c>
      <c r="L5712" s="144"/>
      <c r="M5712" s="145" t="s">
        <v>2213</v>
      </c>
      <c r="N5712" s="144" t="s">
        <v>53</v>
      </c>
      <c r="O5712" s="144"/>
      <c r="P5712" s="144" t="s">
        <v>2335</v>
      </c>
      <c r="Q5712" s="144"/>
      <c r="R5712" s="144"/>
      <c r="S5712" s="144"/>
      <c r="T5712" s="144"/>
      <c r="U5712" s="144" t="s">
        <v>11435</v>
      </c>
      <c r="V5712" s="144"/>
      <c r="W5712" s="144">
        <v>649000</v>
      </c>
      <c r="X5712" s="144" t="s">
        <v>11436</v>
      </c>
      <c r="Y5712" s="144" t="s">
        <v>11437</v>
      </c>
      <c r="Z5712" s="144" t="s">
        <v>11438</v>
      </c>
      <c r="AA5712" s="160">
        <v>1817</v>
      </c>
    </row>
    <row r="5713" spans="1:27" ht="45" customHeight="1" x14ac:dyDescent="0.25">
      <c r="A5713" s="144" t="s">
        <v>24439</v>
      </c>
      <c r="B5713" s="144" t="s">
        <v>15409</v>
      </c>
      <c r="C5713" s="144">
        <v>61</v>
      </c>
      <c r="D5713" s="144"/>
      <c r="E5713" s="144"/>
      <c r="F5713" s="144">
        <v>1</v>
      </c>
      <c r="G5713" s="144"/>
      <c r="H5713" s="144">
        <v>350</v>
      </c>
      <c r="I5713" s="144">
        <v>140</v>
      </c>
      <c r="J5713" s="144">
        <v>140</v>
      </c>
      <c r="K5713" s="144">
        <v>70</v>
      </c>
      <c r="L5713" s="144"/>
      <c r="M5713" s="145" t="s">
        <v>2213</v>
      </c>
      <c r="N5713" s="144" t="s">
        <v>72</v>
      </c>
      <c r="O5713" s="144"/>
      <c r="P5713" s="144" t="s">
        <v>2591</v>
      </c>
      <c r="Q5713" s="144" t="s">
        <v>4186</v>
      </c>
      <c r="R5713" s="144" t="s">
        <v>8598</v>
      </c>
      <c r="S5713" s="144" t="s">
        <v>4190</v>
      </c>
      <c r="T5713" s="144" t="s">
        <v>8598</v>
      </c>
      <c r="U5713" s="144" t="s">
        <v>24439</v>
      </c>
      <c r="V5713" s="144"/>
      <c r="W5713" s="144">
        <v>346493</v>
      </c>
      <c r="X5713" s="144" t="s">
        <v>24440</v>
      </c>
      <c r="Y5713" s="144" t="s">
        <v>24441</v>
      </c>
      <c r="Z5713" s="144" t="s">
        <v>8599</v>
      </c>
      <c r="AA5713" s="160">
        <v>406</v>
      </c>
    </row>
    <row r="5714" spans="1:27" ht="45" customHeight="1" x14ac:dyDescent="0.25">
      <c r="A5714" s="144" t="s">
        <v>23422</v>
      </c>
      <c r="B5714" s="144" t="s">
        <v>23423</v>
      </c>
      <c r="C5714" s="144"/>
      <c r="D5714" s="144"/>
      <c r="E5714" s="144"/>
      <c r="F5714" s="144">
        <v>1</v>
      </c>
      <c r="G5714" s="144"/>
      <c r="H5714" s="144">
        <v>300</v>
      </c>
      <c r="I5714" s="144">
        <v>150</v>
      </c>
      <c r="J5714" s="144">
        <v>100</v>
      </c>
      <c r="K5714" s="144">
        <v>50</v>
      </c>
      <c r="L5714" s="144"/>
      <c r="M5714" s="145" t="s">
        <v>2213</v>
      </c>
      <c r="N5714" s="144" t="s">
        <v>45</v>
      </c>
      <c r="O5714" s="144"/>
      <c r="P5714" s="144" t="s">
        <v>3589</v>
      </c>
      <c r="Q5714" s="144"/>
      <c r="R5714" s="144"/>
      <c r="S5714" s="144" t="s">
        <v>15453</v>
      </c>
      <c r="T5714" s="144" t="s">
        <v>23425</v>
      </c>
      <c r="U5714" s="144" t="s">
        <v>23422</v>
      </c>
      <c r="V5714" s="144"/>
      <c r="W5714" s="144">
        <v>646774</v>
      </c>
      <c r="X5714" s="144" t="s">
        <v>23426</v>
      </c>
      <c r="Y5714" s="144" t="s">
        <v>23427</v>
      </c>
      <c r="Z5714" s="144" t="s">
        <v>23428</v>
      </c>
      <c r="AA5714" s="160">
        <v>5822</v>
      </c>
    </row>
    <row r="5715" spans="1:27" ht="45" customHeight="1" x14ac:dyDescent="0.25">
      <c r="A5715" s="144" t="s">
        <v>23422</v>
      </c>
      <c r="B5715" s="144" t="s">
        <v>23423</v>
      </c>
      <c r="C5715" s="144"/>
      <c r="D5715" s="144"/>
      <c r="E5715" s="144" t="s">
        <v>23424</v>
      </c>
      <c r="F5715" s="144">
        <v>2</v>
      </c>
      <c r="G5715" s="144"/>
      <c r="H5715" s="144"/>
      <c r="I5715" s="144"/>
      <c r="J5715" s="144"/>
      <c r="K5715" s="144"/>
      <c r="L5715" s="144">
        <v>100</v>
      </c>
      <c r="M5715" s="145" t="s">
        <v>2213</v>
      </c>
      <c r="N5715" s="144" t="s">
        <v>45</v>
      </c>
      <c r="O5715" s="144"/>
      <c r="P5715" s="144" t="s">
        <v>3589</v>
      </c>
      <c r="Q5715" s="144"/>
      <c r="R5715" s="144"/>
      <c r="S5715" s="144" t="s">
        <v>15453</v>
      </c>
      <c r="T5715" s="144" t="s">
        <v>23425</v>
      </c>
      <c r="U5715" s="144" t="s">
        <v>23422</v>
      </c>
      <c r="V5715" s="144" t="s">
        <v>24442</v>
      </c>
      <c r="W5715" s="144">
        <v>646774</v>
      </c>
      <c r="X5715" s="144" t="s">
        <v>23426</v>
      </c>
      <c r="Y5715" s="144" t="s">
        <v>23427</v>
      </c>
      <c r="Z5715" s="144" t="s">
        <v>24443</v>
      </c>
      <c r="AA5715" s="160">
        <v>5823</v>
      </c>
    </row>
    <row r="5716" spans="1:27" ht="45" customHeight="1" x14ac:dyDescent="0.25">
      <c r="A5716" s="144" t="s">
        <v>23422</v>
      </c>
      <c r="B5716" s="144" t="s">
        <v>23423</v>
      </c>
      <c r="C5716" s="144"/>
      <c r="D5716" s="144"/>
      <c r="E5716" s="144" t="s">
        <v>28425</v>
      </c>
      <c r="F5716" s="144">
        <v>1</v>
      </c>
      <c r="G5716" s="144">
        <v>200</v>
      </c>
      <c r="H5716" s="144"/>
      <c r="I5716" s="144"/>
      <c r="J5716" s="144"/>
      <c r="K5716" s="144"/>
      <c r="L5716" s="144"/>
      <c r="M5716" s="145" t="s">
        <v>2213</v>
      </c>
      <c r="N5716" s="144" t="s">
        <v>45</v>
      </c>
      <c r="O5716" s="144"/>
      <c r="P5716" s="144" t="s">
        <v>3589</v>
      </c>
      <c r="Q5716" s="144"/>
      <c r="R5716" s="144"/>
      <c r="S5716" s="144" t="s">
        <v>15453</v>
      </c>
      <c r="T5716" s="144" t="s">
        <v>23425</v>
      </c>
      <c r="U5716" s="144" t="s">
        <v>23422</v>
      </c>
      <c r="V5716" s="144" t="s">
        <v>28826</v>
      </c>
      <c r="W5716" s="144">
        <v>646774</v>
      </c>
      <c r="X5716" s="144" t="s">
        <v>23426</v>
      </c>
      <c r="Y5716" s="144" t="s">
        <v>23427</v>
      </c>
      <c r="Z5716" s="144" t="s">
        <v>24443</v>
      </c>
      <c r="AA5716" s="160">
        <v>6816</v>
      </c>
    </row>
    <row r="5717" spans="1:27" ht="45" customHeight="1" x14ac:dyDescent="0.25">
      <c r="A5717" s="144" t="s">
        <v>32696</v>
      </c>
      <c r="B5717" s="144" t="s">
        <v>15377</v>
      </c>
      <c r="C5717" s="144">
        <v>25</v>
      </c>
      <c r="D5717" s="144"/>
      <c r="E5717" s="144"/>
      <c r="F5717" s="144">
        <v>1</v>
      </c>
      <c r="G5717" s="144">
        <v>200</v>
      </c>
      <c r="H5717" s="144"/>
      <c r="I5717" s="144"/>
      <c r="J5717" s="144"/>
      <c r="K5717" s="144"/>
      <c r="L5717" s="144"/>
      <c r="M5717" s="145" t="s">
        <v>2213</v>
      </c>
      <c r="N5717" s="144" t="s">
        <v>66</v>
      </c>
      <c r="O5717" s="144"/>
      <c r="P5717" s="144" t="s">
        <v>2892</v>
      </c>
      <c r="Q5717" s="144"/>
      <c r="R5717" s="144"/>
      <c r="S5717" s="144"/>
      <c r="T5717" s="144"/>
      <c r="U5717" s="144" t="s">
        <v>32696</v>
      </c>
      <c r="V5717" s="144"/>
      <c r="W5717" s="144">
        <v>363131</v>
      </c>
      <c r="X5717" s="144" t="s">
        <v>32697</v>
      </c>
      <c r="Y5717" s="149" t="s">
        <v>32698</v>
      </c>
      <c r="Z5717" s="144" t="s">
        <v>32699</v>
      </c>
      <c r="AA5717" s="160">
        <v>7395</v>
      </c>
    </row>
    <row r="5718" spans="1:27" ht="45" customHeight="1" x14ac:dyDescent="0.25">
      <c r="A5718" s="144" t="s">
        <v>31410</v>
      </c>
      <c r="B5718" s="144" t="s">
        <v>28827</v>
      </c>
      <c r="C5718" s="144"/>
      <c r="D5718" s="144"/>
      <c r="E5718" s="144"/>
      <c r="F5718" s="144">
        <v>1</v>
      </c>
      <c r="G5718" s="144"/>
      <c r="H5718" s="144">
        <v>1000</v>
      </c>
      <c r="I5718" s="144">
        <v>450</v>
      </c>
      <c r="J5718" s="144">
        <v>450</v>
      </c>
      <c r="K5718" s="144">
        <v>100</v>
      </c>
      <c r="L5718" s="144"/>
      <c r="M5718" s="145" t="s">
        <v>2213</v>
      </c>
      <c r="N5718" s="144" t="s">
        <v>66</v>
      </c>
      <c r="O5718" s="144"/>
      <c r="P5718" s="144" t="s">
        <v>2489</v>
      </c>
      <c r="Q5718" s="144"/>
      <c r="R5718" s="144"/>
      <c r="S5718" s="144"/>
      <c r="T5718" s="144"/>
      <c r="U5718" s="144" t="s">
        <v>31410</v>
      </c>
      <c r="V5718" s="144"/>
      <c r="W5718" s="144">
        <v>362047</v>
      </c>
      <c r="X5718" s="144" t="s">
        <v>28828</v>
      </c>
      <c r="Y5718" s="167" t="s">
        <v>28829</v>
      </c>
      <c r="Z5718" s="148" t="s">
        <v>28830</v>
      </c>
      <c r="AA5718" s="160">
        <v>6923</v>
      </c>
    </row>
    <row r="5719" spans="1:27" ht="45" customHeight="1" x14ac:dyDescent="0.25">
      <c r="A5719" s="144" t="s">
        <v>21459</v>
      </c>
      <c r="B5719" s="147" t="s">
        <v>21460</v>
      </c>
      <c r="C5719" s="144"/>
      <c r="D5719" s="144"/>
      <c r="E5719" s="144"/>
      <c r="F5719" s="144">
        <v>1</v>
      </c>
      <c r="G5719" s="144"/>
      <c r="H5719" s="144">
        <v>1200</v>
      </c>
      <c r="I5719" s="144">
        <v>300</v>
      </c>
      <c r="J5719" s="144">
        <v>500</v>
      </c>
      <c r="K5719" s="144">
        <v>400</v>
      </c>
      <c r="L5719" s="144"/>
      <c r="M5719" s="145" t="s">
        <v>2213</v>
      </c>
      <c r="N5719" s="144" t="s">
        <v>73</v>
      </c>
      <c r="O5719" s="144"/>
      <c r="P5719" s="144" t="s">
        <v>3837</v>
      </c>
      <c r="Q5719" s="144"/>
      <c r="R5719" s="144"/>
      <c r="S5719" s="144" t="s">
        <v>15453</v>
      </c>
      <c r="T5719" s="144" t="s">
        <v>21461</v>
      </c>
      <c r="U5719" s="144" t="s">
        <v>21459</v>
      </c>
      <c r="V5719" s="144"/>
      <c r="W5719" s="144">
        <v>391532</v>
      </c>
      <c r="X5719" s="145" t="s">
        <v>21462</v>
      </c>
      <c r="Y5719" s="144"/>
      <c r="Z5719" s="144" t="s">
        <v>21463</v>
      </c>
      <c r="AA5719" s="160">
        <v>5078</v>
      </c>
    </row>
    <row r="5720" spans="1:27" ht="45" customHeight="1" x14ac:dyDescent="0.25">
      <c r="A5720" s="144" t="s">
        <v>21464</v>
      </c>
      <c r="B5720" s="144" t="s">
        <v>4205</v>
      </c>
      <c r="C5720" s="144"/>
      <c r="D5720" s="144" t="s">
        <v>5216</v>
      </c>
      <c r="E5720" s="144"/>
      <c r="F5720" s="144">
        <v>1</v>
      </c>
      <c r="G5720" s="144">
        <v>250</v>
      </c>
      <c r="H5720" s="144"/>
      <c r="I5720" s="144"/>
      <c r="J5720" s="144"/>
      <c r="K5720" s="144"/>
      <c r="L5720" s="144"/>
      <c r="M5720" s="145" t="s">
        <v>2213</v>
      </c>
      <c r="N5720" s="144" t="s">
        <v>73</v>
      </c>
      <c r="O5720" s="144"/>
      <c r="P5720" s="144" t="s">
        <v>3604</v>
      </c>
      <c r="Q5720" s="144" t="s">
        <v>4187</v>
      </c>
      <c r="R5720" s="144" t="s">
        <v>4284</v>
      </c>
      <c r="S5720" s="144"/>
      <c r="T5720" s="144"/>
      <c r="U5720" s="144" t="s">
        <v>21464</v>
      </c>
      <c r="V5720" s="144"/>
      <c r="W5720" s="144">
        <v>391846</v>
      </c>
      <c r="X5720" s="144" t="s">
        <v>21465</v>
      </c>
      <c r="Y5720" s="144">
        <v>89810000000</v>
      </c>
      <c r="Z5720" s="144" t="s">
        <v>21466</v>
      </c>
      <c r="AA5720" s="160">
        <v>4034</v>
      </c>
    </row>
    <row r="5721" spans="1:27" ht="45" customHeight="1" x14ac:dyDescent="0.25">
      <c r="A5721" s="144" t="s">
        <v>23429</v>
      </c>
      <c r="B5721" s="144" t="s">
        <v>15542</v>
      </c>
      <c r="C5721" s="144"/>
      <c r="D5721" s="144" t="s">
        <v>23430</v>
      </c>
      <c r="E5721" s="144"/>
      <c r="F5721" s="144">
        <v>1</v>
      </c>
      <c r="G5721" s="144"/>
      <c r="H5721" s="144">
        <v>140</v>
      </c>
      <c r="I5721" s="144">
        <v>70</v>
      </c>
      <c r="J5721" s="144">
        <v>60</v>
      </c>
      <c r="K5721" s="144">
        <v>10</v>
      </c>
      <c r="L5721" s="144"/>
      <c r="M5721" s="145" t="s">
        <v>2213</v>
      </c>
      <c r="N5721" s="144" t="s">
        <v>66</v>
      </c>
      <c r="O5721" s="144"/>
      <c r="P5721" s="144" t="s">
        <v>2756</v>
      </c>
      <c r="Q5721" s="144"/>
      <c r="R5721" s="144"/>
      <c r="S5721" s="144" t="s">
        <v>15453</v>
      </c>
      <c r="T5721" s="144" t="s">
        <v>23431</v>
      </c>
      <c r="U5721" s="144" t="s">
        <v>23429</v>
      </c>
      <c r="V5721" s="144"/>
      <c r="W5721" s="144">
        <v>363714</v>
      </c>
      <c r="X5721" s="144" t="s">
        <v>23432</v>
      </c>
      <c r="Y5721" s="144" t="s">
        <v>23433</v>
      </c>
      <c r="Z5721" s="144" t="s">
        <v>23434</v>
      </c>
      <c r="AA5721" s="160">
        <v>5681</v>
      </c>
    </row>
    <row r="5722" spans="1:27" ht="45" customHeight="1" x14ac:dyDescent="0.25">
      <c r="A5722" s="144" t="s">
        <v>15093</v>
      </c>
      <c r="B5722" s="144" t="s">
        <v>15647</v>
      </c>
      <c r="C5722" s="144">
        <v>32</v>
      </c>
      <c r="D5722" s="144" t="s">
        <v>15094</v>
      </c>
      <c r="E5722" s="144"/>
      <c r="F5722" s="144">
        <v>1</v>
      </c>
      <c r="G5722" s="144">
        <v>200</v>
      </c>
      <c r="H5722" s="144"/>
      <c r="I5722" s="144"/>
      <c r="J5722" s="144"/>
      <c r="K5722" s="144"/>
      <c r="L5722" s="144"/>
      <c r="M5722" s="145" t="s">
        <v>2213</v>
      </c>
      <c r="N5722" s="144" t="s">
        <v>14</v>
      </c>
      <c r="O5722" s="144"/>
      <c r="P5722" s="144" t="s">
        <v>4078</v>
      </c>
      <c r="Q5722" s="144"/>
      <c r="R5722" s="144"/>
      <c r="S5722" s="144"/>
      <c r="T5722" s="144"/>
      <c r="U5722" s="144" t="s">
        <v>15093</v>
      </c>
      <c r="V5722" s="144"/>
      <c r="W5722" s="144">
        <v>658213</v>
      </c>
      <c r="X5722" s="144" t="s">
        <v>23435</v>
      </c>
      <c r="Y5722" s="144"/>
      <c r="Z5722" s="144" t="s">
        <v>30379</v>
      </c>
      <c r="AA5722" s="161">
        <v>3760</v>
      </c>
    </row>
    <row r="5723" spans="1:27" ht="45" customHeight="1" x14ac:dyDescent="0.25">
      <c r="A5723" s="144" t="s">
        <v>11439</v>
      </c>
      <c r="B5723" s="144" t="s">
        <v>4208</v>
      </c>
      <c r="C5723" s="144"/>
      <c r="D5723" s="144"/>
      <c r="E5723" s="144"/>
      <c r="F5723" s="144">
        <v>1</v>
      </c>
      <c r="G5723" s="144"/>
      <c r="H5723" s="144">
        <v>350</v>
      </c>
      <c r="I5723" s="144">
        <v>200</v>
      </c>
      <c r="J5723" s="144">
        <v>100</v>
      </c>
      <c r="K5723" s="144">
        <v>50</v>
      </c>
      <c r="L5723" s="144"/>
      <c r="M5723" s="145" t="s">
        <v>2213</v>
      </c>
      <c r="N5723" s="144" t="s">
        <v>86</v>
      </c>
      <c r="O5723" s="144"/>
      <c r="P5723" s="144" t="s">
        <v>2437</v>
      </c>
      <c r="Q5723" s="144"/>
      <c r="R5723" s="144"/>
      <c r="S5723" s="144" t="s">
        <v>4191</v>
      </c>
      <c r="T5723" s="144" t="s">
        <v>11441</v>
      </c>
      <c r="U5723" s="144" t="s">
        <v>11439</v>
      </c>
      <c r="V5723" s="144"/>
      <c r="W5723" s="144"/>
      <c r="X5723" s="144"/>
      <c r="Y5723" s="144"/>
      <c r="Z5723" s="144"/>
      <c r="AA5723" s="160">
        <v>3272</v>
      </c>
    </row>
    <row r="5724" spans="1:27" ht="45" customHeight="1" x14ac:dyDescent="0.25">
      <c r="A5724" s="144" t="s">
        <v>11439</v>
      </c>
      <c r="B5724" s="144" t="s">
        <v>4208</v>
      </c>
      <c r="C5724" s="144"/>
      <c r="D5724" s="144"/>
      <c r="E5724" s="144" t="s">
        <v>15095</v>
      </c>
      <c r="F5724" s="144">
        <v>1</v>
      </c>
      <c r="G5724" s="144">
        <v>50</v>
      </c>
      <c r="H5724" s="144"/>
      <c r="I5724" s="144"/>
      <c r="J5724" s="144"/>
      <c r="K5724" s="144"/>
      <c r="L5724" s="144"/>
      <c r="M5724" s="145" t="s">
        <v>2213</v>
      </c>
      <c r="N5724" s="144" t="s">
        <v>86</v>
      </c>
      <c r="O5724" s="144"/>
      <c r="P5724" s="144" t="s">
        <v>2437</v>
      </c>
      <c r="Q5724" s="144"/>
      <c r="R5724" s="144"/>
      <c r="S5724" s="144" t="s">
        <v>4191</v>
      </c>
      <c r="T5724" s="144" t="s">
        <v>11441</v>
      </c>
      <c r="U5724" s="144" t="s">
        <v>11439</v>
      </c>
      <c r="V5724" s="144"/>
      <c r="W5724" s="144">
        <v>433743</v>
      </c>
      <c r="X5724" s="144" t="s">
        <v>15096</v>
      </c>
      <c r="Y5724" s="144"/>
      <c r="Z5724" s="144"/>
      <c r="AA5724" s="160">
        <v>3596</v>
      </c>
    </row>
    <row r="5725" spans="1:27" ht="45" customHeight="1" x14ac:dyDescent="0.25">
      <c r="A5725" s="144" t="s">
        <v>11439</v>
      </c>
      <c r="B5725" s="144" t="s">
        <v>4208</v>
      </c>
      <c r="C5725" s="144"/>
      <c r="D5725" s="144"/>
      <c r="E5725" s="144" t="s">
        <v>11440</v>
      </c>
      <c r="F5725" s="144">
        <v>1</v>
      </c>
      <c r="G5725" s="144">
        <v>200</v>
      </c>
      <c r="H5725" s="144"/>
      <c r="I5725" s="144"/>
      <c r="J5725" s="144"/>
      <c r="K5725" s="144"/>
      <c r="L5725" s="144"/>
      <c r="M5725" s="145" t="s">
        <v>2213</v>
      </c>
      <c r="N5725" s="144" t="s">
        <v>86</v>
      </c>
      <c r="O5725" s="144"/>
      <c r="P5725" s="144" t="s">
        <v>2437</v>
      </c>
      <c r="Q5725" s="144"/>
      <c r="R5725" s="144"/>
      <c r="S5725" s="144" t="s">
        <v>4191</v>
      </c>
      <c r="T5725" s="144" t="s">
        <v>11441</v>
      </c>
      <c r="U5725" s="144" t="s">
        <v>11439</v>
      </c>
      <c r="V5725" s="144" t="s">
        <v>11439</v>
      </c>
      <c r="W5725" s="144">
        <v>477347</v>
      </c>
      <c r="X5725" s="144"/>
      <c r="Y5725" s="144"/>
      <c r="Z5725" s="144" t="s">
        <v>11442</v>
      </c>
      <c r="AA5725" s="160">
        <v>1818</v>
      </c>
    </row>
    <row r="5726" spans="1:27" ht="45" customHeight="1" x14ac:dyDescent="0.25">
      <c r="A5726" s="144" t="s">
        <v>24444</v>
      </c>
      <c r="B5726" s="144" t="s">
        <v>15542</v>
      </c>
      <c r="C5726" s="144">
        <v>3</v>
      </c>
      <c r="D5726" s="144"/>
      <c r="E5726" s="144"/>
      <c r="F5726" s="144">
        <v>1</v>
      </c>
      <c r="G5726" s="144"/>
      <c r="H5726" s="144">
        <v>850</v>
      </c>
      <c r="I5726" s="144">
        <v>400</v>
      </c>
      <c r="J5726" s="144">
        <v>350</v>
      </c>
      <c r="K5726" s="144">
        <v>100</v>
      </c>
      <c r="L5726" s="144"/>
      <c r="M5726" s="145" t="s">
        <v>2213</v>
      </c>
      <c r="N5726" s="144" t="s">
        <v>31</v>
      </c>
      <c r="O5726" s="144"/>
      <c r="P5726" s="144" t="s">
        <v>13851</v>
      </c>
      <c r="Q5726" s="144"/>
      <c r="R5726" s="144"/>
      <c r="S5726" s="144" t="s">
        <v>4189</v>
      </c>
      <c r="T5726" s="144" t="s">
        <v>4471</v>
      </c>
      <c r="U5726" s="144" t="s">
        <v>24444</v>
      </c>
      <c r="V5726" s="144"/>
      <c r="W5726" s="144">
        <v>654218</v>
      </c>
      <c r="X5726" s="144" t="s">
        <v>24445</v>
      </c>
      <c r="Y5726" s="144">
        <v>13949</v>
      </c>
      <c r="Z5726" s="144" t="s">
        <v>13893</v>
      </c>
      <c r="AA5726" s="160">
        <v>6094</v>
      </c>
    </row>
    <row r="5727" spans="1:27" ht="45" customHeight="1" x14ac:dyDescent="0.25">
      <c r="A5727" s="144" t="s">
        <v>23436</v>
      </c>
      <c r="B5727" s="144" t="s">
        <v>15538</v>
      </c>
      <c r="C5727" s="144">
        <v>9</v>
      </c>
      <c r="D5727" s="144" t="s">
        <v>8079</v>
      </c>
      <c r="E5727" s="144"/>
      <c r="F5727" s="144">
        <v>1</v>
      </c>
      <c r="G5727" s="144">
        <v>90</v>
      </c>
      <c r="H5727" s="144"/>
      <c r="I5727" s="144"/>
      <c r="J5727" s="144"/>
      <c r="K5727" s="144"/>
      <c r="L5727" s="144"/>
      <c r="M5727" s="145" t="s">
        <v>2213</v>
      </c>
      <c r="N5727" s="144" t="s">
        <v>66</v>
      </c>
      <c r="O5727" s="144"/>
      <c r="P5727" s="144" t="s">
        <v>2558</v>
      </c>
      <c r="Q5727" s="144"/>
      <c r="R5727" s="144"/>
      <c r="S5727" s="144" t="s">
        <v>4228</v>
      </c>
      <c r="T5727" s="144" t="s">
        <v>6879</v>
      </c>
      <c r="U5727" s="144" t="s">
        <v>23436</v>
      </c>
      <c r="V5727" s="144"/>
      <c r="W5727" s="144">
        <v>363402</v>
      </c>
      <c r="X5727" s="144" t="s">
        <v>27657</v>
      </c>
      <c r="Y5727" s="150">
        <v>88670000000</v>
      </c>
      <c r="Z5727" s="144" t="s">
        <v>27658</v>
      </c>
      <c r="AA5727" s="160">
        <v>5869</v>
      </c>
    </row>
    <row r="5728" spans="1:27" ht="45" customHeight="1" x14ac:dyDescent="0.25">
      <c r="A5728" s="144" t="s">
        <v>26107</v>
      </c>
      <c r="B5728" s="144" t="s">
        <v>15377</v>
      </c>
      <c r="C5728" s="144">
        <v>16</v>
      </c>
      <c r="D5728" s="144"/>
      <c r="E5728" s="144"/>
      <c r="F5728" s="144">
        <v>1</v>
      </c>
      <c r="G5728" s="144">
        <v>200</v>
      </c>
      <c r="H5728" s="144"/>
      <c r="I5728" s="144"/>
      <c r="J5728" s="144"/>
      <c r="K5728" s="144"/>
      <c r="L5728" s="144"/>
      <c r="M5728" s="145" t="s">
        <v>2213</v>
      </c>
      <c r="N5728" s="144" t="s">
        <v>76</v>
      </c>
      <c r="O5728" s="144"/>
      <c r="P5728" s="144" t="s">
        <v>3009</v>
      </c>
      <c r="Q5728" s="144"/>
      <c r="R5728" s="144"/>
      <c r="S5728" s="144" t="s">
        <v>4189</v>
      </c>
      <c r="T5728" s="144" t="s">
        <v>8973</v>
      </c>
      <c r="U5728" s="144" t="s">
        <v>26107</v>
      </c>
      <c r="V5728" s="144"/>
      <c r="W5728" s="144">
        <v>412800</v>
      </c>
      <c r="X5728" s="144" t="s">
        <v>26108</v>
      </c>
      <c r="Y5728" s="144" t="s">
        <v>26109</v>
      </c>
      <c r="Z5728" s="144" t="s">
        <v>26110</v>
      </c>
      <c r="AA5728" s="160">
        <v>5199</v>
      </c>
    </row>
    <row r="5729" spans="1:31" ht="45" customHeight="1" x14ac:dyDescent="0.25">
      <c r="A5729" s="144" t="s">
        <v>11443</v>
      </c>
      <c r="B5729" s="144" t="s">
        <v>4874</v>
      </c>
      <c r="C5729" s="144"/>
      <c r="D5729" s="144"/>
      <c r="E5729" s="144"/>
      <c r="F5729" s="144">
        <v>2</v>
      </c>
      <c r="G5729" s="144"/>
      <c r="H5729" s="144"/>
      <c r="I5729" s="144"/>
      <c r="J5729" s="144"/>
      <c r="K5729" s="144"/>
      <c r="L5729" s="144">
        <v>50</v>
      </c>
      <c r="M5729" s="145" t="s">
        <v>2213</v>
      </c>
      <c r="N5729" s="144" t="s">
        <v>76</v>
      </c>
      <c r="O5729" s="144"/>
      <c r="P5729" s="144" t="s">
        <v>3466</v>
      </c>
      <c r="Q5729" s="144"/>
      <c r="R5729" s="144"/>
      <c r="S5729" s="144" t="s">
        <v>4190</v>
      </c>
      <c r="T5729" s="144" t="s">
        <v>11444</v>
      </c>
      <c r="U5729" s="144" t="s">
        <v>11443</v>
      </c>
      <c r="V5729" s="144"/>
      <c r="W5729" s="144"/>
      <c r="X5729" s="144" t="s">
        <v>11445</v>
      </c>
      <c r="Y5729" s="144"/>
      <c r="Z5729" s="144" t="s">
        <v>11446</v>
      </c>
      <c r="AA5729" s="160">
        <v>2943</v>
      </c>
    </row>
    <row r="5730" spans="1:31" ht="45" customHeight="1" x14ac:dyDescent="0.25">
      <c r="A5730" s="144" t="s">
        <v>31411</v>
      </c>
      <c r="B5730" s="144" t="s">
        <v>15655</v>
      </c>
      <c r="C5730" s="144">
        <v>100</v>
      </c>
      <c r="D5730" s="144" t="s">
        <v>9213</v>
      </c>
      <c r="E5730" s="144"/>
      <c r="F5730" s="144">
        <v>1</v>
      </c>
      <c r="G5730" s="144">
        <v>350</v>
      </c>
      <c r="H5730" s="144"/>
      <c r="I5730" s="144"/>
      <c r="J5730" s="144"/>
      <c r="K5730" s="144"/>
      <c r="L5730" s="144"/>
      <c r="M5730" s="145" t="s">
        <v>2213</v>
      </c>
      <c r="N5730" s="144" t="s">
        <v>23</v>
      </c>
      <c r="O5730" s="144"/>
      <c r="P5730" s="144" t="s">
        <v>2855</v>
      </c>
      <c r="Q5730" s="144"/>
      <c r="R5730" s="144"/>
      <c r="S5730" s="144"/>
      <c r="T5730" s="144"/>
      <c r="U5730" s="144" t="s">
        <v>31411</v>
      </c>
      <c r="V5730" s="144"/>
      <c r="W5730" s="144">
        <v>412000</v>
      </c>
      <c r="X5730" s="144" t="s">
        <v>26301</v>
      </c>
      <c r="Y5730" s="144">
        <v>2551483</v>
      </c>
      <c r="Z5730" s="144" t="s">
        <v>31412</v>
      </c>
      <c r="AA5730" s="160">
        <v>6507</v>
      </c>
    </row>
    <row r="5731" spans="1:31" ht="45" customHeight="1" x14ac:dyDescent="0.25">
      <c r="A5731" s="144" t="s">
        <v>17358</v>
      </c>
      <c r="B5731" s="144" t="s">
        <v>4205</v>
      </c>
      <c r="C5731" s="144">
        <v>6</v>
      </c>
      <c r="D5731" s="144" t="s">
        <v>4476</v>
      </c>
      <c r="E5731" s="144"/>
      <c r="F5731" s="144">
        <v>1</v>
      </c>
      <c r="G5731" s="144">
        <v>35</v>
      </c>
      <c r="H5731" s="144"/>
      <c r="I5731" s="144"/>
      <c r="J5731" s="144"/>
      <c r="K5731" s="144"/>
      <c r="L5731" s="144"/>
      <c r="M5731" s="145" t="s">
        <v>2213</v>
      </c>
      <c r="N5731" s="144" t="s">
        <v>42</v>
      </c>
      <c r="O5731" s="144"/>
      <c r="P5731" s="144" t="s">
        <v>13876</v>
      </c>
      <c r="Q5731" s="144"/>
      <c r="R5731" s="144"/>
      <c r="S5731" s="144" t="s">
        <v>4191</v>
      </c>
      <c r="T5731" s="144" t="s">
        <v>17359</v>
      </c>
      <c r="U5731" s="144" t="s">
        <v>17358</v>
      </c>
      <c r="V5731" s="144"/>
      <c r="W5731" s="144">
        <v>143700</v>
      </c>
      <c r="X5731" s="144" t="s">
        <v>17360</v>
      </c>
      <c r="Y5731" s="149" t="s">
        <v>17361</v>
      </c>
      <c r="Z5731" s="144" t="s">
        <v>17362</v>
      </c>
      <c r="AA5731" s="160">
        <v>4281</v>
      </c>
    </row>
    <row r="5732" spans="1:31" ht="45" customHeight="1" x14ac:dyDescent="0.25">
      <c r="A5732" s="144" t="s">
        <v>15986</v>
      </c>
      <c r="B5732" s="144" t="s">
        <v>31413</v>
      </c>
      <c r="C5732" s="144"/>
      <c r="D5732" s="144"/>
      <c r="E5732" s="144"/>
      <c r="F5732" s="144">
        <v>1</v>
      </c>
      <c r="G5732" s="144"/>
      <c r="H5732" s="144">
        <v>600</v>
      </c>
      <c r="I5732" s="144">
        <v>400</v>
      </c>
      <c r="J5732" s="144">
        <v>200</v>
      </c>
      <c r="K5732" s="144">
        <v>100</v>
      </c>
      <c r="L5732" s="144"/>
      <c r="M5732" s="145" t="s">
        <v>2213</v>
      </c>
      <c r="N5732" s="144" t="s">
        <v>23</v>
      </c>
      <c r="O5732" s="144"/>
      <c r="P5732" s="144" t="s">
        <v>2450</v>
      </c>
      <c r="Q5732" s="144"/>
      <c r="R5732" s="144"/>
      <c r="S5732" s="144" t="s">
        <v>4191</v>
      </c>
      <c r="T5732" s="144" t="s">
        <v>15987</v>
      </c>
      <c r="U5732" s="144" t="s">
        <v>15986</v>
      </c>
      <c r="V5732" s="144"/>
      <c r="W5732" s="144">
        <v>396779</v>
      </c>
      <c r="X5732" s="144" t="s">
        <v>15988</v>
      </c>
      <c r="Y5732" s="144"/>
      <c r="Z5732" s="144" t="s">
        <v>31414</v>
      </c>
      <c r="AA5732" s="160">
        <v>4049</v>
      </c>
    </row>
    <row r="5733" spans="1:31" ht="45" customHeight="1" x14ac:dyDescent="0.25">
      <c r="A5733" s="144" t="s">
        <v>11447</v>
      </c>
      <c r="B5733" s="144" t="s">
        <v>4208</v>
      </c>
      <c r="C5733" s="144">
        <v>8</v>
      </c>
      <c r="D5733" s="144" t="s">
        <v>11448</v>
      </c>
      <c r="E5733" s="144"/>
      <c r="F5733" s="144">
        <v>1</v>
      </c>
      <c r="G5733" s="144"/>
      <c r="H5733" s="144">
        <v>798</v>
      </c>
      <c r="I5733" s="144">
        <v>290</v>
      </c>
      <c r="J5733" s="144">
        <v>363</v>
      </c>
      <c r="K5733" s="144">
        <v>145</v>
      </c>
      <c r="L5733" s="144"/>
      <c r="M5733" s="145" t="s">
        <v>2213</v>
      </c>
      <c r="N5733" s="144" t="s">
        <v>109</v>
      </c>
      <c r="O5733" s="144"/>
      <c r="P5733" s="144" t="s">
        <v>2684</v>
      </c>
      <c r="Q5733" s="144" t="s">
        <v>4186</v>
      </c>
      <c r="R5733" s="144" t="s">
        <v>11449</v>
      </c>
      <c r="S5733" s="144" t="s">
        <v>4191</v>
      </c>
      <c r="T5733" s="144" t="s">
        <v>11449</v>
      </c>
      <c r="U5733" s="144" t="s">
        <v>11447</v>
      </c>
      <c r="V5733" s="144"/>
      <c r="W5733" s="144">
        <v>369389</v>
      </c>
      <c r="X5733" s="144" t="s">
        <v>11450</v>
      </c>
      <c r="Y5733" s="144" t="s">
        <v>11451</v>
      </c>
      <c r="Z5733" s="144" t="s">
        <v>11452</v>
      </c>
      <c r="AA5733" s="160">
        <v>2944</v>
      </c>
    </row>
    <row r="5734" spans="1:31" ht="45" customHeight="1" x14ac:dyDescent="0.25">
      <c r="A5734" s="144" t="s">
        <v>11453</v>
      </c>
      <c r="B5734" s="144" t="s">
        <v>11454</v>
      </c>
      <c r="C5734" s="144"/>
      <c r="D5734" s="144"/>
      <c r="E5734" s="144"/>
      <c r="F5734" s="144">
        <v>1</v>
      </c>
      <c r="G5734" s="144"/>
      <c r="H5734" s="144">
        <v>1200</v>
      </c>
      <c r="I5734" s="144"/>
      <c r="J5734" s="144"/>
      <c r="K5734" s="144">
        <v>1200</v>
      </c>
      <c r="L5734" s="144"/>
      <c r="M5734" s="145" t="s">
        <v>2213</v>
      </c>
      <c r="N5734" s="144" t="s">
        <v>85</v>
      </c>
      <c r="O5734" s="144"/>
      <c r="P5734" s="144" t="s">
        <v>3525</v>
      </c>
      <c r="Q5734" s="144"/>
      <c r="R5734" s="144"/>
      <c r="S5734" s="144"/>
      <c r="T5734" s="144"/>
      <c r="U5734" s="144" t="s">
        <v>11453</v>
      </c>
      <c r="V5734" s="144"/>
      <c r="W5734" s="144">
        <v>625053</v>
      </c>
      <c r="X5734" s="144" t="s">
        <v>11455</v>
      </c>
      <c r="Y5734" s="144" t="s">
        <v>11456</v>
      </c>
      <c r="Z5734" s="144" t="s">
        <v>11457</v>
      </c>
      <c r="AA5734" s="160">
        <v>2945</v>
      </c>
    </row>
    <row r="5735" spans="1:31" ht="45" customHeight="1" x14ac:dyDescent="0.25">
      <c r="A5735" s="144" t="s">
        <v>11458</v>
      </c>
      <c r="B5735" s="144" t="s">
        <v>4205</v>
      </c>
      <c r="C5735" s="144">
        <v>1</v>
      </c>
      <c r="D5735" s="144" t="s">
        <v>4241</v>
      </c>
      <c r="E5735" s="144"/>
      <c r="F5735" s="144">
        <v>1</v>
      </c>
      <c r="G5735" s="144">
        <v>350</v>
      </c>
      <c r="H5735" s="144"/>
      <c r="I5735" s="144"/>
      <c r="J5735" s="144"/>
      <c r="K5735" s="144"/>
      <c r="L5735" s="144"/>
      <c r="M5735" s="145" t="s">
        <v>2213</v>
      </c>
      <c r="N5735" s="144" t="s">
        <v>77</v>
      </c>
      <c r="O5735" s="144"/>
      <c r="P5735" s="144" t="s">
        <v>3314</v>
      </c>
      <c r="Q5735" s="144"/>
      <c r="R5735" s="144"/>
      <c r="S5735" s="144"/>
      <c r="T5735" s="144"/>
      <c r="U5735" s="144" t="s">
        <v>11458</v>
      </c>
      <c r="V5735" s="144"/>
      <c r="W5735" s="144">
        <v>694620</v>
      </c>
      <c r="X5735" s="144"/>
      <c r="Y5735" s="144" t="s">
        <v>11459</v>
      </c>
      <c r="Z5735" s="151" t="s">
        <v>11460</v>
      </c>
      <c r="AA5735" s="160">
        <v>2946</v>
      </c>
    </row>
    <row r="5736" spans="1:31" ht="45" customHeight="1" x14ac:dyDescent="0.25">
      <c r="A5736" s="144" t="s">
        <v>30380</v>
      </c>
      <c r="B5736" s="144" t="s">
        <v>20528</v>
      </c>
      <c r="C5736" s="144">
        <v>3</v>
      </c>
      <c r="D5736" s="144" t="s">
        <v>8034</v>
      </c>
      <c r="E5736" s="144"/>
      <c r="F5736" s="144">
        <v>1</v>
      </c>
      <c r="G5736" s="144">
        <v>200</v>
      </c>
      <c r="H5736" s="144"/>
      <c r="I5736" s="144"/>
      <c r="J5736" s="144"/>
      <c r="K5736" s="144"/>
      <c r="L5736" s="144"/>
      <c r="M5736" s="145" t="s">
        <v>2213</v>
      </c>
      <c r="N5736" s="144" t="s">
        <v>15</v>
      </c>
      <c r="O5736" s="144"/>
      <c r="P5736" s="144" t="s">
        <v>3728</v>
      </c>
      <c r="Q5736" s="144"/>
      <c r="R5736" s="144"/>
      <c r="S5736" s="144" t="s">
        <v>4191</v>
      </c>
      <c r="T5736" s="144" t="s">
        <v>8035</v>
      </c>
      <c r="U5736" s="144" t="s">
        <v>30380</v>
      </c>
      <c r="V5736" s="144"/>
      <c r="W5736" s="144">
        <v>676271</v>
      </c>
      <c r="X5736" s="144" t="s">
        <v>19718</v>
      </c>
      <c r="Y5736" s="144"/>
      <c r="Z5736" s="144" t="s">
        <v>30381</v>
      </c>
      <c r="AA5736" s="161">
        <v>954</v>
      </c>
    </row>
    <row r="5737" spans="1:31" ht="45" customHeight="1" x14ac:dyDescent="0.25">
      <c r="A5737" s="144" t="s">
        <v>31415</v>
      </c>
      <c r="B5737" s="144" t="s">
        <v>31416</v>
      </c>
      <c r="C5737" s="144"/>
      <c r="D5737" s="144" t="s">
        <v>6224</v>
      </c>
      <c r="E5737" s="144"/>
      <c r="F5737" s="144">
        <v>2</v>
      </c>
      <c r="G5737" s="144"/>
      <c r="H5737" s="144"/>
      <c r="I5737" s="144"/>
      <c r="J5737" s="144"/>
      <c r="K5737" s="144"/>
      <c r="L5737" s="144">
        <v>150</v>
      </c>
      <c r="M5737" s="145" t="s">
        <v>2213</v>
      </c>
      <c r="N5737" s="144" t="s">
        <v>21</v>
      </c>
      <c r="O5737" s="144"/>
      <c r="P5737" s="144" t="s">
        <v>2519</v>
      </c>
      <c r="Q5737" s="144"/>
      <c r="R5737" s="144"/>
      <c r="S5737" s="144"/>
      <c r="T5737" s="144"/>
      <c r="U5737" s="144" t="s">
        <v>31415</v>
      </c>
      <c r="V5737" s="144"/>
      <c r="W5737" s="144">
        <v>404105</v>
      </c>
      <c r="X5737" s="144" t="s">
        <v>6225</v>
      </c>
      <c r="Y5737" s="144" t="s">
        <v>6226</v>
      </c>
      <c r="Z5737" s="144" t="s">
        <v>31417</v>
      </c>
      <c r="AA5737" s="160">
        <v>2648</v>
      </c>
    </row>
    <row r="5738" spans="1:31" ht="45" customHeight="1" x14ac:dyDescent="0.25">
      <c r="A5738" s="144" t="s">
        <v>11461</v>
      </c>
      <c r="B5738" s="144" t="s">
        <v>4208</v>
      </c>
      <c r="C5738" s="144">
        <v>9</v>
      </c>
      <c r="D5738" s="144"/>
      <c r="E5738" s="144"/>
      <c r="F5738" s="144">
        <v>1</v>
      </c>
      <c r="G5738" s="144"/>
      <c r="H5738" s="144">
        <v>1199</v>
      </c>
      <c r="I5738" s="144">
        <v>436</v>
      </c>
      <c r="J5738" s="144">
        <v>545</v>
      </c>
      <c r="K5738" s="144">
        <v>218</v>
      </c>
      <c r="L5738" s="144"/>
      <c r="M5738" s="145" t="s">
        <v>2213</v>
      </c>
      <c r="N5738" s="144" t="s">
        <v>30</v>
      </c>
      <c r="O5738" s="144"/>
      <c r="P5738" s="144" t="s">
        <v>13873</v>
      </c>
      <c r="Q5738" s="144"/>
      <c r="R5738" s="144"/>
      <c r="S5738" s="144" t="s">
        <v>4189</v>
      </c>
      <c r="T5738" s="144" t="s">
        <v>7469</v>
      </c>
      <c r="U5738" s="144" t="s">
        <v>11461</v>
      </c>
      <c r="V5738" s="144"/>
      <c r="W5738" s="144">
        <v>684090</v>
      </c>
      <c r="X5738" s="144" t="s">
        <v>11462</v>
      </c>
      <c r="Y5738" s="144" t="s">
        <v>11463</v>
      </c>
      <c r="Z5738" s="144"/>
      <c r="AA5738" s="160">
        <v>2947</v>
      </c>
    </row>
    <row r="5739" spans="1:31" ht="45" customHeight="1" x14ac:dyDescent="0.25">
      <c r="A5739" s="144" t="s">
        <v>15097</v>
      </c>
      <c r="B5739" s="144" t="s">
        <v>4246</v>
      </c>
      <c r="C5739" s="144">
        <v>18</v>
      </c>
      <c r="D5739" s="144"/>
      <c r="E5739" s="144"/>
      <c r="F5739" s="144">
        <v>1</v>
      </c>
      <c r="G5739" s="144"/>
      <c r="H5739" s="144">
        <v>850</v>
      </c>
      <c r="I5739" s="144">
        <v>450</v>
      </c>
      <c r="J5739" s="144">
        <v>200</v>
      </c>
      <c r="K5739" s="144">
        <v>100</v>
      </c>
      <c r="L5739" s="144"/>
      <c r="M5739" s="145" t="s">
        <v>2213</v>
      </c>
      <c r="N5739" s="144" t="s">
        <v>62</v>
      </c>
      <c r="O5739" s="144"/>
      <c r="P5739" s="144" t="s">
        <v>3457</v>
      </c>
      <c r="Q5739" s="144"/>
      <c r="R5739" s="144"/>
      <c r="S5739" s="144"/>
      <c r="T5739" s="144"/>
      <c r="U5739" s="144" t="s">
        <v>15097</v>
      </c>
      <c r="V5739" s="144"/>
      <c r="W5739" s="144">
        <v>295000</v>
      </c>
      <c r="X5739" s="144" t="s">
        <v>21467</v>
      </c>
      <c r="Y5739" s="144"/>
      <c r="Z5739" s="144" t="s">
        <v>15098</v>
      </c>
      <c r="AA5739" s="160">
        <v>3809</v>
      </c>
    </row>
    <row r="5740" spans="1:31" ht="45" customHeight="1" x14ac:dyDescent="0.25">
      <c r="A5740" s="144" t="s">
        <v>36186</v>
      </c>
      <c r="B5740" s="144" t="s">
        <v>4213</v>
      </c>
      <c r="C5740" s="144"/>
      <c r="D5740" s="144" t="s">
        <v>36187</v>
      </c>
      <c r="E5740" s="144"/>
      <c r="F5740" s="144">
        <v>1</v>
      </c>
      <c r="G5740" s="144"/>
      <c r="H5740" s="144">
        <v>850</v>
      </c>
      <c r="I5740" s="144">
        <v>300</v>
      </c>
      <c r="J5740" s="144">
        <v>400</v>
      </c>
      <c r="K5740" s="144">
        <v>150</v>
      </c>
      <c r="L5740" s="144"/>
      <c r="M5740" s="145" t="s">
        <v>2213</v>
      </c>
      <c r="N5740" s="144" t="s">
        <v>31</v>
      </c>
      <c r="O5740" s="144"/>
      <c r="P5740" s="144" t="s">
        <v>30686</v>
      </c>
      <c r="Q5740" s="144"/>
      <c r="R5740" s="144"/>
      <c r="S5740" s="144" t="s">
        <v>15453</v>
      </c>
      <c r="T5740" s="144" t="s">
        <v>36188</v>
      </c>
      <c r="U5740" s="144" t="s">
        <v>36186</v>
      </c>
      <c r="V5740" s="144"/>
      <c r="W5740" s="144">
        <v>652236</v>
      </c>
      <c r="X5740" s="144" t="s">
        <v>36189</v>
      </c>
      <c r="Y5740" s="144" t="s">
        <v>36190</v>
      </c>
      <c r="Z5740" s="144" t="s">
        <v>36191</v>
      </c>
      <c r="AA5740" s="160">
        <v>7672</v>
      </c>
    </row>
    <row r="5741" spans="1:31" ht="45" customHeight="1" x14ac:dyDescent="0.25">
      <c r="A5741" s="144" t="s">
        <v>15989</v>
      </c>
      <c r="B5741" s="144" t="s">
        <v>4205</v>
      </c>
      <c r="C5741" s="144">
        <v>12</v>
      </c>
      <c r="D5741" s="144" t="s">
        <v>4746</v>
      </c>
      <c r="E5741" s="144"/>
      <c r="F5741" s="144">
        <v>1</v>
      </c>
      <c r="G5741" s="144">
        <v>108</v>
      </c>
      <c r="H5741" s="144"/>
      <c r="I5741" s="144"/>
      <c r="J5741" s="144"/>
      <c r="K5741" s="144"/>
      <c r="L5741" s="144"/>
      <c r="M5741" s="145" t="s">
        <v>2213</v>
      </c>
      <c r="N5741" s="144" t="s">
        <v>72</v>
      </c>
      <c r="O5741" s="144"/>
      <c r="P5741" s="144" t="s">
        <v>4088</v>
      </c>
      <c r="Q5741" s="144"/>
      <c r="R5741" s="144"/>
      <c r="S5741" s="144"/>
      <c r="T5741" s="144"/>
      <c r="U5741" s="144" t="s">
        <v>15989</v>
      </c>
      <c r="V5741" s="144"/>
      <c r="W5741" s="144">
        <v>347900</v>
      </c>
      <c r="X5741" s="144" t="s">
        <v>21468</v>
      </c>
      <c r="Y5741" s="144" t="s">
        <v>15990</v>
      </c>
      <c r="Z5741" s="144" t="s">
        <v>15991</v>
      </c>
      <c r="AA5741" s="160">
        <v>4060</v>
      </c>
    </row>
    <row r="5742" spans="1:31" ht="45" customHeight="1" x14ac:dyDescent="0.25">
      <c r="A5742" s="144" t="s">
        <v>11464</v>
      </c>
      <c r="B5742" s="144" t="s">
        <v>4205</v>
      </c>
      <c r="C5742" s="144">
        <v>43</v>
      </c>
      <c r="D5742" s="144" t="s">
        <v>5216</v>
      </c>
      <c r="E5742" s="144"/>
      <c r="F5742" s="144">
        <v>1</v>
      </c>
      <c r="G5742" s="144">
        <v>350</v>
      </c>
      <c r="H5742" s="144"/>
      <c r="I5742" s="144"/>
      <c r="J5742" s="144"/>
      <c r="K5742" s="144"/>
      <c r="L5742" s="144"/>
      <c r="M5742" s="145" t="s">
        <v>2213</v>
      </c>
      <c r="N5742" s="144" t="s">
        <v>34</v>
      </c>
      <c r="O5742" s="144"/>
      <c r="P5742" s="144" t="s">
        <v>4031</v>
      </c>
      <c r="Q5742" s="144"/>
      <c r="R5742" s="144"/>
      <c r="S5742" s="144" t="s">
        <v>4189</v>
      </c>
      <c r="T5742" s="144" t="s">
        <v>4871</v>
      </c>
      <c r="U5742" s="144" t="s">
        <v>11464</v>
      </c>
      <c r="V5742" s="144"/>
      <c r="W5742" s="144">
        <v>352800</v>
      </c>
      <c r="X5742" s="144" t="s">
        <v>11465</v>
      </c>
      <c r="Y5742" s="144" t="s">
        <v>11466</v>
      </c>
      <c r="Z5742" s="144" t="s">
        <v>11467</v>
      </c>
      <c r="AA5742" s="160">
        <v>2948</v>
      </c>
    </row>
    <row r="5743" spans="1:31" ht="45" customHeight="1" x14ac:dyDescent="0.25">
      <c r="A5743" s="144" t="s">
        <v>28831</v>
      </c>
      <c r="B5743" s="144" t="s">
        <v>28832</v>
      </c>
      <c r="C5743" s="144"/>
      <c r="D5743" s="144"/>
      <c r="E5743" s="144"/>
      <c r="F5743" s="144">
        <v>1</v>
      </c>
      <c r="G5743" s="144"/>
      <c r="H5743" s="144">
        <v>120</v>
      </c>
      <c r="I5743" s="144">
        <v>50</v>
      </c>
      <c r="J5743" s="144">
        <v>50</v>
      </c>
      <c r="K5743" s="144">
        <v>20</v>
      </c>
      <c r="L5743" s="144"/>
      <c r="M5743" s="145" t="s">
        <v>2213</v>
      </c>
      <c r="N5743" s="144" t="s">
        <v>18</v>
      </c>
      <c r="O5743" s="144"/>
      <c r="P5743" s="144" t="s">
        <v>2715</v>
      </c>
      <c r="Q5743" s="144"/>
      <c r="R5743" s="144"/>
      <c r="S5743" s="144" t="s">
        <v>15453</v>
      </c>
      <c r="T5743" s="144" t="s">
        <v>6851</v>
      </c>
      <c r="U5743" s="144" t="s">
        <v>28831</v>
      </c>
      <c r="V5743" s="144"/>
      <c r="W5743" s="144">
        <v>309675</v>
      </c>
      <c r="X5743" s="144" t="s">
        <v>28833</v>
      </c>
      <c r="Y5743" s="150">
        <v>84720000000</v>
      </c>
      <c r="Z5743" s="144" t="s">
        <v>28834</v>
      </c>
      <c r="AA5743" s="160">
        <v>6883</v>
      </c>
      <c r="AE5743" s="109" t="s">
        <v>820</v>
      </c>
    </row>
    <row r="5744" spans="1:31" ht="45" customHeight="1" x14ac:dyDescent="0.25">
      <c r="A5744" s="144" t="s">
        <v>32700</v>
      </c>
      <c r="B5744" s="144" t="s">
        <v>37018</v>
      </c>
      <c r="C5744" s="144"/>
      <c r="D5744" s="144"/>
      <c r="E5744" s="144"/>
      <c r="F5744" s="144">
        <v>1</v>
      </c>
      <c r="G5744" s="144"/>
      <c r="H5744" s="144">
        <v>120</v>
      </c>
      <c r="I5744" s="144">
        <v>50</v>
      </c>
      <c r="J5744" s="144">
        <v>50</v>
      </c>
      <c r="K5744" s="144">
        <v>20</v>
      </c>
      <c r="L5744" s="144"/>
      <c r="M5744" s="145" t="s">
        <v>2213</v>
      </c>
      <c r="N5744" s="144" t="s">
        <v>18</v>
      </c>
      <c r="O5744" s="144"/>
      <c r="P5744" s="144" t="s">
        <v>3164</v>
      </c>
      <c r="Q5744" s="144"/>
      <c r="R5744" s="144"/>
      <c r="S5744" s="144" t="s">
        <v>15453</v>
      </c>
      <c r="T5744" s="144" t="s">
        <v>32701</v>
      </c>
      <c r="U5744" s="144" t="s">
        <v>32700</v>
      </c>
      <c r="V5744" s="144"/>
      <c r="W5744" s="144">
        <v>309427</v>
      </c>
      <c r="X5744" s="144" t="s">
        <v>32702</v>
      </c>
      <c r="Y5744" s="144">
        <v>89210000000</v>
      </c>
      <c r="Z5744" s="144" t="s">
        <v>32703</v>
      </c>
      <c r="AA5744" s="160">
        <v>7437</v>
      </c>
    </row>
    <row r="5745" spans="1:27" ht="45" customHeight="1" x14ac:dyDescent="0.25">
      <c r="A5745" s="145" t="s">
        <v>15992</v>
      </c>
      <c r="B5745" s="144" t="s">
        <v>4205</v>
      </c>
      <c r="C5745" s="144">
        <v>5</v>
      </c>
      <c r="D5745" s="144" t="s">
        <v>4286</v>
      </c>
      <c r="E5745" s="144"/>
      <c r="F5745" s="144">
        <v>1</v>
      </c>
      <c r="G5745" s="144">
        <v>350</v>
      </c>
      <c r="H5745" s="144"/>
      <c r="I5745" s="144"/>
      <c r="J5745" s="144"/>
      <c r="K5745" s="144"/>
      <c r="L5745" s="144"/>
      <c r="M5745" s="145" t="s">
        <v>2213</v>
      </c>
      <c r="N5745" s="144" t="s">
        <v>42</v>
      </c>
      <c r="O5745" s="144"/>
      <c r="P5745" s="144" t="s">
        <v>13850</v>
      </c>
      <c r="Q5745" s="144"/>
      <c r="R5745" s="144"/>
      <c r="S5745" s="144"/>
      <c r="T5745" s="144"/>
      <c r="U5745" s="144" t="s">
        <v>15992</v>
      </c>
      <c r="V5745" s="145"/>
      <c r="W5745" s="144">
        <v>141018</v>
      </c>
      <c r="X5745" s="144" t="s">
        <v>21469</v>
      </c>
      <c r="Y5745" s="144" t="s">
        <v>15993</v>
      </c>
      <c r="Z5745" s="144" t="s">
        <v>21470</v>
      </c>
      <c r="AA5745" s="160">
        <v>3960</v>
      </c>
    </row>
    <row r="5746" spans="1:27" ht="45" customHeight="1" x14ac:dyDescent="0.25">
      <c r="A5746" s="144" t="s">
        <v>28835</v>
      </c>
      <c r="B5746" s="144" t="s">
        <v>16893</v>
      </c>
      <c r="C5746" s="144">
        <v>32</v>
      </c>
      <c r="D5746" s="144"/>
      <c r="E5746" s="144"/>
      <c r="F5746" s="144">
        <v>1</v>
      </c>
      <c r="G5746" s="144"/>
      <c r="H5746" s="144">
        <v>1000</v>
      </c>
      <c r="I5746" s="144">
        <v>450</v>
      </c>
      <c r="J5746" s="144">
        <v>350</v>
      </c>
      <c r="K5746" s="144">
        <v>200</v>
      </c>
      <c r="L5746" s="144"/>
      <c r="M5746" s="145" t="s">
        <v>2213</v>
      </c>
      <c r="N5746" s="144" t="s">
        <v>18</v>
      </c>
      <c r="O5746" s="144"/>
      <c r="P5746" s="144" t="s">
        <v>2375</v>
      </c>
      <c r="Q5746" s="144" t="s">
        <v>4188</v>
      </c>
      <c r="R5746" s="144" t="s">
        <v>8303</v>
      </c>
      <c r="S5746" s="144"/>
      <c r="T5746" s="144"/>
      <c r="U5746" s="144" t="s">
        <v>28835</v>
      </c>
      <c r="V5746" s="144"/>
      <c r="W5746" s="144">
        <v>308002</v>
      </c>
      <c r="X5746" s="144" t="s">
        <v>27724</v>
      </c>
      <c r="Y5746" s="144">
        <v>79050000000</v>
      </c>
      <c r="Z5746" s="144" t="s">
        <v>37019</v>
      </c>
      <c r="AA5746" s="160">
        <v>6392</v>
      </c>
    </row>
    <row r="5747" spans="1:27" ht="45" customHeight="1" x14ac:dyDescent="0.25">
      <c r="A5747" s="144" t="s">
        <v>23437</v>
      </c>
      <c r="B5747" s="144" t="s">
        <v>4239</v>
      </c>
      <c r="C5747" s="144"/>
      <c r="D5747" s="144"/>
      <c r="E5747" s="144"/>
      <c r="F5747" s="144">
        <v>5</v>
      </c>
      <c r="G5747" s="144"/>
      <c r="H5747" s="144"/>
      <c r="I5747" s="144"/>
      <c r="J5747" s="144"/>
      <c r="K5747" s="144"/>
      <c r="L5747" s="144">
        <v>250</v>
      </c>
      <c r="M5747" s="145" t="s">
        <v>2213</v>
      </c>
      <c r="N5747" s="144" t="s">
        <v>72</v>
      </c>
      <c r="O5747" s="144"/>
      <c r="P5747" s="144" t="s">
        <v>3056</v>
      </c>
      <c r="Q5747" s="144"/>
      <c r="R5747" s="144"/>
      <c r="S5747" s="144" t="s">
        <v>4191</v>
      </c>
      <c r="T5747" s="144" t="s">
        <v>23438</v>
      </c>
      <c r="U5747" s="144" t="s">
        <v>23437</v>
      </c>
      <c r="V5747" s="144"/>
      <c r="W5747" s="144">
        <v>346940</v>
      </c>
      <c r="X5747" s="144" t="s">
        <v>12141</v>
      </c>
      <c r="Y5747" s="144" t="s">
        <v>23439</v>
      </c>
      <c r="Z5747" s="144" t="s">
        <v>12142</v>
      </c>
      <c r="AA5747" s="160">
        <v>241</v>
      </c>
    </row>
    <row r="5748" spans="1:27" ht="45" customHeight="1" x14ac:dyDescent="0.25">
      <c r="A5748" s="144" t="s">
        <v>11468</v>
      </c>
      <c r="B5748" s="144" t="s">
        <v>4208</v>
      </c>
      <c r="C5748" s="144">
        <v>13</v>
      </c>
      <c r="D5748" s="144"/>
      <c r="E5748" s="144"/>
      <c r="F5748" s="144">
        <v>1</v>
      </c>
      <c r="G5748" s="144"/>
      <c r="H5748" s="144">
        <v>1199</v>
      </c>
      <c r="I5748" s="144">
        <v>436</v>
      </c>
      <c r="J5748" s="144">
        <v>545</v>
      </c>
      <c r="K5748" s="144">
        <v>218</v>
      </c>
      <c r="L5748" s="144"/>
      <c r="M5748" s="145" t="s">
        <v>2213</v>
      </c>
      <c r="N5748" s="144" t="s">
        <v>92</v>
      </c>
      <c r="O5748" s="144"/>
      <c r="P5748" s="144" t="s">
        <v>2775</v>
      </c>
      <c r="Q5748" s="144"/>
      <c r="R5748" s="144"/>
      <c r="S5748" s="144"/>
      <c r="T5748" s="144"/>
      <c r="U5748" s="144" t="s">
        <v>11468</v>
      </c>
      <c r="V5748" s="144"/>
      <c r="W5748" s="144">
        <v>629803</v>
      </c>
      <c r="X5748" s="144" t="s">
        <v>11469</v>
      </c>
      <c r="Y5748" s="144" t="s">
        <v>11470</v>
      </c>
      <c r="Z5748" s="144" t="s">
        <v>11471</v>
      </c>
      <c r="AA5748" s="160">
        <v>2949</v>
      </c>
    </row>
    <row r="5749" spans="1:27" ht="45" customHeight="1" x14ac:dyDescent="0.25">
      <c r="A5749" s="144" t="s">
        <v>11474</v>
      </c>
      <c r="B5749" s="144" t="s">
        <v>8430</v>
      </c>
      <c r="C5749" s="144">
        <v>1</v>
      </c>
      <c r="D5749" s="144"/>
      <c r="E5749" s="144"/>
      <c r="F5749" s="144">
        <v>3</v>
      </c>
      <c r="G5749" s="144"/>
      <c r="H5749" s="144"/>
      <c r="I5749" s="144"/>
      <c r="J5749" s="144"/>
      <c r="K5749" s="144"/>
      <c r="L5749" s="144">
        <v>150</v>
      </c>
      <c r="M5749" s="145" t="s">
        <v>2213</v>
      </c>
      <c r="N5749" s="144" t="s">
        <v>87</v>
      </c>
      <c r="O5749" s="144"/>
      <c r="P5749" s="144" t="s">
        <v>3219</v>
      </c>
      <c r="Q5749" s="144"/>
      <c r="R5749" s="144"/>
      <c r="S5749" s="144" t="s">
        <v>4189</v>
      </c>
      <c r="T5749" s="144" t="s">
        <v>11475</v>
      </c>
      <c r="U5749" s="144" t="s">
        <v>11474</v>
      </c>
      <c r="V5749" s="144"/>
      <c r="W5749" s="144">
        <v>682880</v>
      </c>
      <c r="X5749" s="149" t="s">
        <v>11476</v>
      </c>
      <c r="Y5749" s="151" t="s">
        <v>11477</v>
      </c>
      <c r="Z5749" s="144" t="s">
        <v>11478</v>
      </c>
      <c r="AA5749" s="160">
        <v>2951</v>
      </c>
    </row>
    <row r="5750" spans="1:27" ht="45" customHeight="1" x14ac:dyDescent="0.25">
      <c r="A5750" s="144" t="s">
        <v>11479</v>
      </c>
      <c r="B5750" s="144" t="s">
        <v>4209</v>
      </c>
      <c r="C5750" s="144">
        <v>14</v>
      </c>
      <c r="D5750" s="144"/>
      <c r="E5750" s="144"/>
      <c r="F5750" s="144">
        <v>1</v>
      </c>
      <c r="G5750" s="144"/>
      <c r="H5750" s="144">
        <v>1199</v>
      </c>
      <c r="I5750" s="144">
        <v>436</v>
      </c>
      <c r="J5750" s="144">
        <v>545</v>
      </c>
      <c r="K5750" s="144">
        <v>218</v>
      </c>
      <c r="L5750" s="144"/>
      <c r="M5750" s="145" t="s">
        <v>2213</v>
      </c>
      <c r="N5750" s="144" t="s">
        <v>69</v>
      </c>
      <c r="O5750" s="144"/>
      <c r="P5750" s="144" t="s">
        <v>3087</v>
      </c>
      <c r="Q5750" s="144"/>
      <c r="R5750" s="144"/>
      <c r="S5750" s="144"/>
      <c r="T5750" s="144"/>
      <c r="U5750" s="144" t="s">
        <v>11479</v>
      </c>
      <c r="V5750" s="144"/>
      <c r="W5750" s="144">
        <v>426008</v>
      </c>
      <c r="X5750" s="144" t="s">
        <v>11480</v>
      </c>
      <c r="Y5750" s="144" t="s">
        <v>11481</v>
      </c>
      <c r="Z5750" s="144" t="s">
        <v>11482</v>
      </c>
      <c r="AA5750" s="160">
        <v>2952</v>
      </c>
    </row>
    <row r="5751" spans="1:27" ht="45" customHeight="1" x14ac:dyDescent="0.25">
      <c r="A5751" s="144" t="s">
        <v>11486</v>
      </c>
      <c r="B5751" s="144" t="s">
        <v>4208</v>
      </c>
      <c r="C5751" s="144">
        <v>17</v>
      </c>
      <c r="D5751" s="144"/>
      <c r="E5751" s="144"/>
      <c r="F5751" s="144">
        <v>1</v>
      </c>
      <c r="G5751" s="144"/>
      <c r="H5751" s="144">
        <v>1199</v>
      </c>
      <c r="I5751" s="144">
        <v>436</v>
      </c>
      <c r="J5751" s="144">
        <v>545</v>
      </c>
      <c r="K5751" s="144">
        <v>218</v>
      </c>
      <c r="L5751" s="144"/>
      <c r="M5751" s="145" t="s">
        <v>2213</v>
      </c>
      <c r="N5751" s="144" t="s">
        <v>84</v>
      </c>
      <c r="O5751" s="144"/>
      <c r="P5751" s="144" t="s">
        <v>3372</v>
      </c>
      <c r="Q5751" s="144"/>
      <c r="R5751" s="144"/>
      <c r="S5751" s="144"/>
      <c r="T5751" s="144"/>
      <c r="U5751" s="144" t="s">
        <v>11486</v>
      </c>
      <c r="V5751" s="144"/>
      <c r="W5751" s="144">
        <v>301666</v>
      </c>
      <c r="X5751" s="144" t="s">
        <v>11487</v>
      </c>
      <c r="Y5751" s="144"/>
      <c r="Z5751" s="144" t="s">
        <v>11488</v>
      </c>
      <c r="AA5751" s="160">
        <v>2954</v>
      </c>
    </row>
    <row r="5752" spans="1:27" ht="45" customHeight="1" x14ac:dyDescent="0.25">
      <c r="A5752" s="144" t="s">
        <v>11489</v>
      </c>
      <c r="B5752" s="144" t="s">
        <v>11359</v>
      </c>
      <c r="C5752" s="144"/>
      <c r="D5752" s="144" t="s">
        <v>11490</v>
      </c>
      <c r="E5752" s="144"/>
      <c r="F5752" s="144">
        <v>2</v>
      </c>
      <c r="G5752" s="144"/>
      <c r="H5752" s="144"/>
      <c r="I5752" s="144"/>
      <c r="J5752" s="144"/>
      <c r="K5752" s="144"/>
      <c r="L5752" s="144">
        <v>150</v>
      </c>
      <c r="M5752" s="145" t="s">
        <v>2213</v>
      </c>
      <c r="N5752" s="144" t="s">
        <v>81</v>
      </c>
      <c r="O5752" s="144"/>
      <c r="P5752" s="144" t="s">
        <v>3814</v>
      </c>
      <c r="Q5752" s="144"/>
      <c r="R5752" s="144"/>
      <c r="S5752" s="144"/>
      <c r="T5752" s="144"/>
      <c r="U5752" s="144" t="s">
        <v>11489</v>
      </c>
      <c r="V5752" s="144"/>
      <c r="W5752" s="144">
        <v>393460</v>
      </c>
      <c r="X5752" s="144" t="s">
        <v>13349</v>
      </c>
      <c r="Y5752" s="144" t="s">
        <v>11491</v>
      </c>
      <c r="Z5752" s="144" t="s">
        <v>11492</v>
      </c>
      <c r="AA5752" s="160">
        <v>2955</v>
      </c>
    </row>
    <row r="5753" spans="1:27" ht="45" customHeight="1" x14ac:dyDescent="0.25">
      <c r="A5753" s="144" t="s">
        <v>21471</v>
      </c>
      <c r="B5753" s="144" t="s">
        <v>16062</v>
      </c>
      <c r="C5753" s="144"/>
      <c r="D5753" s="144"/>
      <c r="E5753" s="144"/>
      <c r="F5753" s="144">
        <v>5</v>
      </c>
      <c r="G5753" s="144"/>
      <c r="H5753" s="144"/>
      <c r="I5753" s="144"/>
      <c r="J5753" s="144"/>
      <c r="K5753" s="144"/>
      <c r="L5753" s="144">
        <v>234</v>
      </c>
      <c r="M5753" s="145" t="s">
        <v>2213</v>
      </c>
      <c r="N5753" s="144" t="s">
        <v>79</v>
      </c>
      <c r="O5753" s="144"/>
      <c r="P5753" s="144" t="s">
        <v>3316</v>
      </c>
      <c r="Q5753" s="144"/>
      <c r="R5753" s="144"/>
      <c r="S5753" s="144" t="s">
        <v>4189</v>
      </c>
      <c r="T5753" s="144" t="s">
        <v>14087</v>
      </c>
      <c r="U5753" s="144" t="s">
        <v>21471</v>
      </c>
      <c r="V5753" s="144"/>
      <c r="W5753" s="144">
        <v>216500</v>
      </c>
      <c r="X5753" s="144" t="s">
        <v>14088</v>
      </c>
      <c r="Y5753" s="144" t="s">
        <v>14089</v>
      </c>
      <c r="Z5753" s="144" t="s">
        <v>14090</v>
      </c>
      <c r="AA5753" s="160">
        <v>2703</v>
      </c>
    </row>
    <row r="5754" spans="1:27" ht="45" customHeight="1" x14ac:dyDescent="0.25">
      <c r="A5754" s="144" t="s">
        <v>32704</v>
      </c>
      <c r="B5754" s="144" t="s">
        <v>28742</v>
      </c>
      <c r="C5754" s="144"/>
      <c r="D5754" s="144"/>
      <c r="E5754" s="144"/>
      <c r="F5754" s="144">
        <v>1</v>
      </c>
      <c r="G5754" s="144"/>
      <c r="H5754" s="144">
        <v>600</v>
      </c>
      <c r="I5754" s="144">
        <v>200</v>
      </c>
      <c r="J5754" s="144">
        <v>300</v>
      </c>
      <c r="K5754" s="144">
        <v>100</v>
      </c>
      <c r="L5754" s="144"/>
      <c r="M5754" s="145" t="s">
        <v>2213</v>
      </c>
      <c r="N5754" s="144" t="s">
        <v>18</v>
      </c>
      <c r="O5754" s="144"/>
      <c r="P5754" s="144" t="s">
        <v>17727</v>
      </c>
      <c r="Q5754" s="144"/>
      <c r="R5754" s="144"/>
      <c r="S5754" s="144" t="s">
        <v>4191</v>
      </c>
      <c r="T5754" s="144" t="s">
        <v>26945</v>
      </c>
      <c r="U5754" s="144" t="s">
        <v>32704</v>
      </c>
      <c r="V5754" s="144"/>
      <c r="W5754" s="144">
        <v>309060</v>
      </c>
      <c r="X5754" s="144" t="s">
        <v>28743</v>
      </c>
      <c r="Y5754" s="144">
        <v>84720000000</v>
      </c>
      <c r="Z5754" s="144" t="s">
        <v>28744</v>
      </c>
      <c r="AA5754" s="160">
        <v>6994</v>
      </c>
    </row>
    <row r="5755" spans="1:27" ht="45" customHeight="1" x14ac:dyDescent="0.25">
      <c r="A5755" s="144" t="s">
        <v>15099</v>
      </c>
      <c r="B5755" s="144" t="s">
        <v>4205</v>
      </c>
      <c r="C5755" s="144"/>
      <c r="D5755" s="144" t="s">
        <v>4353</v>
      </c>
      <c r="E5755" s="144"/>
      <c r="F5755" s="144">
        <v>1</v>
      </c>
      <c r="G5755" s="144">
        <v>350</v>
      </c>
      <c r="H5755" s="144"/>
      <c r="I5755" s="144"/>
      <c r="J5755" s="144"/>
      <c r="K5755" s="144"/>
      <c r="L5755" s="144"/>
      <c r="M5755" s="145" t="s">
        <v>2213</v>
      </c>
      <c r="N5755" s="144" t="s">
        <v>67</v>
      </c>
      <c r="O5755" s="144"/>
      <c r="P5755" s="144" t="s">
        <v>3675</v>
      </c>
      <c r="Q5755" s="144"/>
      <c r="R5755" s="144"/>
      <c r="S5755" s="144" t="s">
        <v>4189</v>
      </c>
      <c r="T5755" s="144" t="s">
        <v>8886</v>
      </c>
      <c r="U5755" s="144" t="s">
        <v>15099</v>
      </c>
      <c r="V5755" s="144"/>
      <c r="W5755" s="144">
        <v>422840</v>
      </c>
      <c r="X5755" s="144" t="s">
        <v>8887</v>
      </c>
      <c r="Y5755" s="144" t="s">
        <v>13506</v>
      </c>
      <c r="Z5755" s="144"/>
      <c r="AA5755" s="160">
        <v>513</v>
      </c>
    </row>
    <row r="5756" spans="1:27" ht="45" customHeight="1" x14ac:dyDescent="0.25">
      <c r="A5756" s="144" t="s">
        <v>11493</v>
      </c>
      <c r="B5756" s="144" t="s">
        <v>9275</v>
      </c>
      <c r="C5756" s="144"/>
      <c r="D5756" s="144" t="s">
        <v>11494</v>
      </c>
      <c r="E5756" s="144"/>
      <c r="F5756" s="144">
        <v>2</v>
      </c>
      <c r="G5756" s="144"/>
      <c r="H5756" s="144"/>
      <c r="I5756" s="144"/>
      <c r="J5756" s="144"/>
      <c r="K5756" s="144"/>
      <c r="L5756" s="144">
        <v>150</v>
      </c>
      <c r="M5756" s="145" t="s">
        <v>2213</v>
      </c>
      <c r="N5756" s="144" t="s">
        <v>27</v>
      </c>
      <c r="O5756" s="144"/>
      <c r="P5756" s="144" t="s">
        <v>14232</v>
      </c>
      <c r="Q5756" s="144" t="s">
        <v>4187</v>
      </c>
      <c r="R5756" s="144" t="s">
        <v>4337</v>
      </c>
      <c r="S5756" s="144"/>
      <c r="T5756" s="144"/>
      <c r="U5756" s="144" t="s">
        <v>11493</v>
      </c>
      <c r="V5756" s="144"/>
      <c r="W5756" s="144">
        <v>664039</v>
      </c>
      <c r="X5756" s="144" t="s">
        <v>23440</v>
      </c>
      <c r="Y5756" s="144" t="s">
        <v>11495</v>
      </c>
      <c r="Z5756" s="144" t="s">
        <v>11496</v>
      </c>
      <c r="AA5756" s="160">
        <v>2956</v>
      </c>
    </row>
    <row r="5757" spans="1:27" ht="45" customHeight="1" x14ac:dyDescent="0.25">
      <c r="A5757" s="144" t="s">
        <v>11497</v>
      </c>
      <c r="B5757" s="144" t="s">
        <v>11498</v>
      </c>
      <c r="C5757" s="144"/>
      <c r="D5757" s="144"/>
      <c r="E5757" s="144"/>
      <c r="F5757" s="144">
        <v>2</v>
      </c>
      <c r="G5757" s="144"/>
      <c r="H5757" s="144"/>
      <c r="I5757" s="144"/>
      <c r="J5757" s="144"/>
      <c r="K5757" s="144"/>
      <c r="L5757" s="144">
        <v>150</v>
      </c>
      <c r="M5757" s="145" t="s">
        <v>2213</v>
      </c>
      <c r="N5757" s="144" t="s">
        <v>89</v>
      </c>
      <c r="O5757" s="144"/>
      <c r="P5757" s="144" t="s">
        <v>13869</v>
      </c>
      <c r="Q5757" s="144"/>
      <c r="R5757" s="144"/>
      <c r="S5757" s="144" t="s">
        <v>4189</v>
      </c>
      <c r="T5757" s="144" t="s">
        <v>6985</v>
      </c>
      <c r="U5757" s="144" t="s">
        <v>11497</v>
      </c>
      <c r="V5757" s="144"/>
      <c r="W5757" s="150">
        <v>456870</v>
      </c>
      <c r="X5757" s="144" t="s">
        <v>11499</v>
      </c>
      <c r="Y5757" s="167" t="s">
        <v>11500</v>
      </c>
      <c r="Z5757" s="148" t="s">
        <v>11501</v>
      </c>
      <c r="AA5757" s="160">
        <v>2957</v>
      </c>
    </row>
    <row r="5758" spans="1:27" ht="45" customHeight="1" x14ac:dyDescent="0.25">
      <c r="A5758" s="144" t="s">
        <v>27659</v>
      </c>
      <c r="B5758" s="144" t="s">
        <v>27660</v>
      </c>
      <c r="C5758" s="144"/>
      <c r="D5758" s="144"/>
      <c r="E5758" s="144"/>
      <c r="F5758" s="144">
        <v>1</v>
      </c>
      <c r="G5758" s="144"/>
      <c r="H5758" s="144">
        <v>650</v>
      </c>
      <c r="I5758" s="144">
        <v>350</v>
      </c>
      <c r="J5758" s="144">
        <v>250</v>
      </c>
      <c r="K5758" s="144">
        <v>50</v>
      </c>
      <c r="L5758" s="144"/>
      <c r="M5758" s="145" t="s">
        <v>2213</v>
      </c>
      <c r="N5758" s="144" t="s">
        <v>18</v>
      </c>
      <c r="O5758" s="144"/>
      <c r="P5758" s="144" t="s">
        <v>2446</v>
      </c>
      <c r="Q5758" s="144"/>
      <c r="R5758" s="144"/>
      <c r="S5758" s="144" t="s">
        <v>4190</v>
      </c>
      <c r="T5758" s="144" t="s">
        <v>5875</v>
      </c>
      <c r="U5758" s="144" t="s">
        <v>27659</v>
      </c>
      <c r="V5758" s="144"/>
      <c r="W5758" s="144">
        <v>308514</v>
      </c>
      <c r="X5758" s="144" t="s">
        <v>27661</v>
      </c>
      <c r="Y5758" s="144" t="s">
        <v>27662</v>
      </c>
      <c r="Z5758" s="144" t="s">
        <v>27663</v>
      </c>
      <c r="AA5758" s="160">
        <v>6789</v>
      </c>
    </row>
    <row r="5759" spans="1:27" ht="45" customHeight="1" x14ac:dyDescent="0.25">
      <c r="A5759" s="145" t="s">
        <v>32705</v>
      </c>
      <c r="B5759" s="144" t="s">
        <v>33109</v>
      </c>
      <c r="C5759" s="144"/>
      <c r="D5759" s="144"/>
      <c r="E5759" s="144"/>
      <c r="F5759" s="144">
        <v>1</v>
      </c>
      <c r="G5759" s="144"/>
      <c r="H5759" s="144">
        <v>250</v>
      </c>
      <c r="I5759" s="144">
        <v>100</v>
      </c>
      <c r="J5759" s="144">
        <v>100</v>
      </c>
      <c r="K5759" s="144">
        <v>50</v>
      </c>
      <c r="L5759" s="144"/>
      <c r="M5759" s="145" t="s">
        <v>2213</v>
      </c>
      <c r="N5759" s="144" t="s">
        <v>18</v>
      </c>
      <c r="O5759" s="144"/>
      <c r="P5759" s="144" t="s">
        <v>2446</v>
      </c>
      <c r="Q5759" s="144"/>
      <c r="R5759" s="144"/>
      <c r="S5759" s="144" t="s">
        <v>4190</v>
      </c>
      <c r="T5759" s="144" t="s">
        <v>5875</v>
      </c>
      <c r="U5759" s="144" t="s">
        <v>32705</v>
      </c>
      <c r="V5759" s="145"/>
      <c r="W5759" s="144">
        <v>308514</v>
      </c>
      <c r="X5759" s="144" t="s">
        <v>32706</v>
      </c>
      <c r="Y5759" s="144" t="e">
        <v>#NAME?</v>
      </c>
      <c r="Z5759" s="144" t="s">
        <v>32707</v>
      </c>
      <c r="AA5759" s="160">
        <v>7428</v>
      </c>
    </row>
    <row r="5760" spans="1:27" ht="45" customHeight="1" x14ac:dyDescent="0.25">
      <c r="A5760" s="144" t="s">
        <v>32708</v>
      </c>
      <c r="B5760" s="144" t="s">
        <v>32709</v>
      </c>
      <c r="C5760" s="144"/>
      <c r="D5760" s="144" t="s">
        <v>5411</v>
      </c>
      <c r="E5760" s="144"/>
      <c r="F5760" s="144">
        <v>3</v>
      </c>
      <c r="G5760" s="144"/>
      <c r="H5760" s="144"/>
      <c r="I5760" s="144"/>
      <c r="J5760" s="144"/>
      <c r="K5760" s="144"/>
      <c r="L5760" s="144">
        <v>150</v>
      </c>
      <c r="M5760" s="145" t="s">
        <v>2213</v>
      </c>
      <c r="N5760" s="144" t="s">
        <v>46</v>
      </c>
      <c r="O5760" s="144"/>
      <c r="P5760" s="144" t="s">
        <v>3828</v>
      </c>
      <c r="Q5760" s="144"/>
      <c r="R5760" s="144"/>
      <c r="S5760" s="144" t="s">
        <v>4189</v>
      </c>
      <c r="T5760" s="144" t="s">
        <v>32710</v>
      </c>
      <c r="U5760" s="144" t="s">
        <v>32708</v>
      </c>
      <c r="V5760" s="144"/>
      <c r="W5760" s="144">
        <v>462432</v>
      </c>
      <c r="X5760" s="144" t="s">
        <v>32711</v>
      </c>
      <c r="Y5760" s="144" t="s">
        <v>32712</v>
      </c>
      <c r="Z5760" s="144" t="s">
        <v>32713</v>
      </c>
      <c r="AA5760" s="160">
        <v>7214</v>
      </c>
    </row>
    <row r="5761" spans="1:27" ht="45" customHeight="1" x14ac:dyDescent="0.25">
      <c r="A5761" s="144" t="s">
        <v>11502</v>
      </c>
      <c r="B5761" s="144" t="s">
        <v>11503</v>
      </c>
      <c r="C5761" s="144"/>
      <c r="D5761" s="144"/>
      <c r="E5761" s="144"/>
      <c r="F5761" s="144">
        <v>3</v>
      </c>
      <c r="G5761" s="144"/>
      <c r="H5761" s="144"/>
      <c r="I5761" s="144"/>
      <c r="J5761" s="144"/>
      <c r="K5761" s="144"/>
      <c r="L5761" s="144">
        <v>150</v>
      </c>
      <c r="M5761" s="145" t="s">
        <v>2213</v>
      </c>
      <c r="N5761" s="144" t="s">
        <v>73</v>
      </c>
      <c r="O5761" s="144"/>
      <c r="P5761" s="144" t="s">
        <v>3363</v>
      </c>
      <c r="Q5761" s="144"/>
      <c r="R5761" s="144"/>
      <c r="S5761" s="144"/>
      <c r="T5761" s="144"/>
      <c r="U5761" s="144" t="s">
        <v>11502</v>
      </c>
      <c r="V5761" s="144"/>
      <c r="W5761" s="144">
        <v>390046</v>
      </c>
      <c r="X5761" s="144" t="s">
        <v>11504</v>
      </c>
      <c r="Y5761" s="144"/>
      <c r="Z5761" s="144"/>
      <c r="AA5761" s="160">
        <v>2958</v>
      </c>
    </row>
    <row r="5762" spans="1:27" ht="45" customHeight="1" x14ac:dyDescent="0.25">
      <c r="A5762" s="144" t="s">
        <v>30382</v>
      </c>
      <c r="B5762" s="144" t="s">
        <v>35707</v>
      </c>
      <c r="C5762" s="144"/>
      <c r="D5762" s="144"/>
      <c r="E5762" s="144"/>
      <c r="F5762" s="144">
        <v>1</v>
      </c>
      <c r="G5762" s="144"/>
      <c r="H5762" s="144">
        <v>120</v>
      </c>
      <c r="I5762" s="144">
        <v>50</v>
      </c>
      <c r="J5762" s="144">
        <v>50</v>
      </c>
      <c r="K5762" s="144">
        <v>20</v>
      </c>
      <c r="L5762" s="144"/>
      <c r="M5762" s="145" t="s">
        <v>2213</v>
      </c>
      <c r="N5762" s="144" t="s">
        <v>18</v>
      </c>
      <c r="O5762" s="144"/>
      <c r="P5762" s="144" t="s">
        <v>2446</v>
      </c>
      <c r="Q5762" s="145"/>
      <c r="R5762" s="144"/>
      <c r="S5762" s="144" t="s">
        <v>15453</v>
      </c>
      <c r="T5762" s="144" t="s">
        <v>30383</v>
      </c>
      <c r="U5762" s="144" t="s">
        <v>30382</v>
      </c>
      <c r="V5762" s="144"/>
      <c r="W5762" s="144">
        <v>309261</v>
      </c>
      <c r="X5762" s="144" t="s">
        <v>32715</v>
      </c>
      <c r="Y5762" s="144">
        <v>70346</v>
      </c>
      <c r="Z5762" s="144" t="s">
        <v>35708</v>
      </c>
      <c r="AA5762" s="160">
        <v>7584</v>
      </c>
    </row>
    <row r="5763" spans="1:27" ht="45" customHeight="1" x14ac:dyDescent="0.25">
      <c r="A5763" s="144" t="s">
        <v>30382</v>
      </c>
      <c r="B5763" s="144" t="s">
        <v>35707</v>
      </c>
      <c r="C5763" s="144"/>
      <c r="D5763" s="144"/>
      <c r="E5763" s="144" t="s">
        <v>4466</v>
      </c>
      <c r="F5763" s="144">
        <v>1</v>
      </c>
      <c r="G5763" s="144">
        <v>150</v>
      </c>
      <c r="H5763" s="144"/>
      <c r="I5763" s="144"/>
      <c r="J5763" s="144"/>
      <c r="K5763" s="144"/>
      <c r="L5763" s="144"/>
      <c r="M5763" s="145" t="s">
        <v>2213</v>
      </c>
      <c r="N5763" s="144" t="s">
        <v>18</v>
      </c>
      <c r="O5763" s="144"/>
      <c r="P5763" s="144" t="s">
        <v>2446</v>
      </c>
      <c r="Q5763" s="144"/>
      <c r="R5763" s="144"/>
      <c r="S5763" s="144" t="s">
        <v>15453</v>
      </c>
      <c r="T5763" s="144" t="s">
        <v>30383</v>
      </c>
      <c r="U5763" s="144" t="s">
        <v>30382</v>
      </c>
      <c r="V5763" s="144" t="s">
        <v>30382</v>
      </c>
      <c r="W5763" s="144">
        <v>309261</v>
      </c>
      <c r="X5763" s="144" t="s">
        <v>32715</v>
      </c>
      <c r="Y5763" s="144">
        <v>70346</v>
      </c>
      <c r="Z5763" s="144" t="s">
        <v>35708</v>
      </c>
      <c r="AA5763" s="160">
        <v>7585</v>
      </c>
    </row>
    <row r="5764" spans="1:27" ht="45" customHeight="1" x14ac:dyDescent="0.25">
      <c r="A5764" s="144" t="s">
        <v>30382</v>
      </c>
      <c r="B5764" s="144" t="s">
        <v>32714</v>
      </c>
      <c r="C5764" s="144"/>
      <c r="D5764" s="144"/>
      <c r="E5764" s="144"/>
      <c r="F5764" s="144">
        <v>1</v>
      </c>
      <c r="G5764" s="144"/>
      <c r="H5764" s="144">
        <v>650</v>
      </c>
      <c r="I5764" s="144">
        <v>300</v>
      </c>
      <c r="J5764" s="144">
        <v>300</v>
      </c>
      <c r="K5764" s="144">
        <v>50</v>
      </c>
      <c r="L5764" s="144"/>
      <c r="M5764" s="145" t="s">
        <v>2213</v>
      </c>
      <c r="N5764" s="144" t="s">
        <v>18</v>
      </c>
      <c r="O5764" s="144"/>
      <c r="P5764" s="144" t="s">
        <v>17726</v>
      </c>
      <c r="Q5764" s="144"/>
      <c r="R5764" s="144"/>
      <c r="S5764" s="144" t="s">
        <v>15453</v>
      </c>
      <c r="T5764" s="144" t="s">
        <v>30383</v>
      </c>
      <c r="U5764" s="144" t="s">
        <v>30382</v>
      </c>
      <c r="V5764" s="144"/>
      <c r="W5764" s="144">
        <v>309261</v>
      </c>
      <c r="X5764" s="144" t="s">
        <v>30384</v>
      </c>
      <c r="Y5764" s="144" t="s">
        <v>30385</v>
      </c>
      <c r="Z5764" s="144" t="s">
        <v>30386</v>
      </c>
      <c r="AA5764" s="160">
        <v>7141</v>
      </c>
    </row>
    <row r="5765" spans="1:27" ht="45" customHeight="1" x14ac:dyDescent="0.25">
      <c r="A5765" s="144" t="s">
        <v>30382</v>
      </c>
      <c r="B5765" s="144" t="s">
        <v>32714</v>
      </c>
      <c r="C5765" s="144"/>
      <c r="D5765" s="144"/>
      <c r="E5765" s="144" t="s">
        <v>4466</v>
      </c>
      <c r="F5765" s="144">
        <v>1</v>
      </c>
      <c r="G5765" s="144">
        <v>100</v>
      </c>
      <c r="H5765" s="144"/>
      <c r="I5765" s="144"/>
      <c r="J5765" s="144"/>
      <c r="K5765" s="144"/>
      <c r="L5765" s="144"/>
      <c r="M5765" s="145" t="s">
        <v>2213</v>
      </c>
      <c r="N5765" s="144" t="s">
        <v>18</v>
      </c>
      <c r="O5765" s="144"/>
      <c r="P5765" s="144" t="s">
        <v>17726</v>
      </c>
      <c r="Q5765" s="144"/>
      <c r="R5765" s="144"/>
      <c r="S5765" s="144" t="s">
        <v>15453</v>
      </c>
      <c r="T5765" s="144" t="s">
        <v>30383</v>
      </c>
      <c r="U5765" s="144" t="s">
        <v>30382</v>
      </c>
      <c r="V5765" s="144"/>
      <c r="W5765" s="144">
        <v>309261</v>
      </c>
      <c r="X5765" s="144" t="s">
        <v>32715</v>
      </c>
      <c r="Y5765" s="144">
        <v>70346</v>
      </c>
      <c r="Z5765" s="144" t="s">
        <v>32716</v>
      </c>
      <c r="AA5765" s="160">
        <v>7396</v>
      </c>
    </row>
    <row r="5766" spans="1:27" ht="45" customHeight="1" x14ac:dyDescent="0.25">
      <c r="A5766" s="144" t="s">
        <v>11505</v>
      </c>
      <c r="B5766" s="144" t="s">
        <v>15483</v>
      </c>
      <c r="C5766" s="144">
        <v>23</v>
      </c>
      <c r="D5766" s="144"/>
      <c r="E5766" s="144"/>
      <c r="F5766" s="144">
        <v>1</v>
      </c>
      <c r="G5766" s="144">
        <v>200</v>
      </c>
      <c r="H5766" s="144"/>
      <c r="I5766" s="144"/>
      <c r="J5766" s="144"/>
      <c r="K5766" s="144"/>
      <c r="L5766" s="144"/>
      <c r="M5766" s="145" t="s">
        <v>2213</v>
      </c>
      <c r="N5766" s="144" t="s">
        <v>18</v>
      </c>
      <c r="O5766" s="144"/>
      <c r="P5766" s="144" t="s">
        <v>2446</v>
      </c>
      <c r="Q5766" s="144" t="s">
        <v>19102</v>
      </c>
      <c r="R5766" s="144" t="s">
        <v>28187</v>
      </c>
      <c r="S5766" s="144" t="s">
        <v>4191</v>
      </c>
      <c r="T5766" s="144" t="s">
        <v>19560</v>
      </c>
      <c r="U5766" s="144" t="s">
        <v>11505</v>
      </c>
      <c r="V5766" s="144"/>
      <c r="W5766" s="144">
        <v>308504</v>
      </c>
      <c r="X5766" s="144" t="s">
        <v>23441</v>
      </c>
      <c r="Y5766" s="149" t="s">
        <v>23442</v>
      </c>
      <c r="Z5766" s="144" t="s">
        <v>11506</v>
      </c>
      <c r="AA5766" s="160">
        <v>2959</v>
      </c>
    </row>
    <row r="5767" spans="1:27" ht="45" customHeight="1" x14ac:dyDescent="0.25">
      <c r="A5767" s="144" t="s">
        <v>23443</v>
      </c>
      <c r="B5767" s="144" t="s">
        <v>36192</v>
      </c>
      <c r="C5767" s="144"/>
      <c r="D5767" s="144"/>
      <c r="E5767" s="144"/>
      <c r="F5767" s="144">
        <v>1</v>
      </c>
      <c r="G5767" s="144"/>
      <c r="H5767" s="144">
        <v>360</v>
      </c>
      <c r="I5767" s="144">
        <v>120</v>
      </c>
      <c r="J5767" s="144">
        <v>140</v>
      </c>
      <c r="K5767" s="144">
        <v>100</v>
      </c>
      <c r="L5767" s="144"/>
      <c r="M5767" s="145" t="s">
        <v>2213</v>
      </c>
      <c r="N5767" s="144" t="s">
        <v>18</v>
      </c>
      <c r="O5767" s="144"/>
      <c r="P5767" s="144" t="s">
        <v>17726</v>
      </c>
      <c r="Q5767" s="144"/>
      <c r="R5767" s="144"/>
      <c r="S5767" s="144" t="s">
        <v>15453</v>
      </c>
      <c r="T5767" s="144" t="s">
        <v>23444</v>
      </c>
      <c r="U5767" s="144" t="s">
        <v>23443</v>
      </c>
      <c r="V5767" s="144"/>
      <c r="W5767" s="144">
        <v>309252</v>
      </c>
      <c r="X5767" s="144" t="s">
        <v>23445</v>
      </c>
      <c r="Y5767" s="144" t="s">
        <v>23446</v>
      </c>
      <c r="Z5767" s="144" t="s">
        <v>23447</v>
      </c>
      <c r="AA5767" s="160">
        <v>5783</v>
      </c>
    </row>
    <row r="5768" spans="1:27" ht="45" customHeight="1" x14ac:dyDescent="0.25">
      <c r="A5768" s="144" t="s">
        <v>21472</v>
      </c>
      <c r="B5768" s="144" t="s">
        <v>4205</v>
      </c>
      <c r="C5768" s="144">
        <v>10</v>
      </c>
      <c r="D5768" s="144" t="s">
        <v>4206</v>
      </c>
      <c r="E5768" s="144"/>
      <c r="F5768" s="144">
        <v>1</v>
      </c>
      <c r="G5768" s="144">
        <v>320</v>
      </c>
      <c r="H5768" s="144"/>
      <c r="I5768" s="144"/>
      <c r="J5768" s="144"/>
      <c r="K5768" s="144"/>
      <c r="L5768" s="144"/>
      <c r="M5768" s="145" t="s">
        <v>2213</v>
      </c>
      <c r="N5768" s="144" t="s">
        <v>47</v>
      </c>
      <c r="O5768" s="144"/>
      <c r="P5768" s="144" t="s">
        <v>3071</v>
      </c>
      <c r="Q5768" s="144"/>
      <c r="R5768" s="144"/>
      <c r="S5768" s="144" t="s">
        <v>4189</v>
      </c>
      <c r="T5768" s="144" t="s">
        <v>19966</v>
      </c>
      <c r="U5768" s="144" t="s">
        <v>21472</v>
      </c>
      <c r="V5768" s="144"/>
      <c r="W5768" s="144">
        <v>303857</v>
      </c>
      <c r="X5768" s="144" t="s">
        <v>21473</v>
      </c>
      <c r="Y5768" s="144">
        <v>84867722159</v>
      </c>
      <c r="Z5768" s="144" t="s">
        <v>21474</v>
      </c>
      <c r="AA5768" s="161">
        <v>4544</v>
      </c>
    </row>
    <row r="5769" spans="1:27" ht="45" customHeight="1" x14ac:dyDescent="0.25">
      <c r="A5769" s="144" t="s">
        <v>26111</v>
      </c>
      <c r="B5769" s="144" t="s">
        <v>30387</v>
      </c>
      <c r="C5769" s="144">
        <v>3</v>
      </c>
      <c r="D5769" s="144"/>
      <c r="E5769" s="144"/>
      <c r="F5769" s="144">
        <v>1</v>
      </c>
      <c r="G5769" s="144"/>
      <c r="H5769" s="144">
        <v>120</v>
      </c>
      <c r="I5769" s="144">
        <v>50</v>
      </c>
      <c r="J5769" s="144">
        <v>50</v>
      </c>
      <c r="K5769" s="144">
        <v>20</v>
      </c>
      <c r="L5769" s="144"/>
      <c r="M5769" s="145" t="s">
        <v>2213</v>
      </c>
      <c r="N5769" s="144" t="s">
        <v>17</v>
      </c>
      <c r="O5769" s="144"/>
      <c r="P5769" s="144" t="s">
        <v>2984</v>
      </c>
      <c r="Q5769" s="144"/>
      <c r="R5769" s="144"/>
      <c r="S5769" s="144" t="s">
        <v>15453</v>
      </c>
      <c r="T5769" s="144" t="s">
        <v>26112</v>
      </c>
      <c r="U5769" s="144" t="s">
        <v>26111</v>
      </c>
      <c r="V5769" s="144"/>
      <c r="W5769" s="144">
        <v>416456</v>
      </c>
      <c r="X5769" s="144" t="s">
        <v>26113</v>
      </c>
      <c r="Y5769" s="150">
        <v>88520000000</v>
      </c>
      <c r="Z5769" s="144" t="s">
        <v>26114</v>
      </c>
      <c r="AA5769" s="160">
        <v>6459</v>
      </c>
    </row>
    <row r="5770" spans="1:27" ht="45" customHeight="1" x14ac:dyDescent="0.25">
      <c r="A5770" s="144" t="s">
        <v>13817</v>
      </c>
      <c r="B5770" s="144" t="s">
        <v>4208</v>
      </c>
      <c r="C5770" s="144"/>
      <c r="D5770" s="144"/>
      <c r="E5770" s="144"/>
      <c r="F5770" s="144">
        <v>1</v>
      </c>
      <c r="G5770" s="144"/>
      <c r="H5770" s="144">
        <v>350</v>
      </c>
      <c r="I5770" s="144">
        <v>200</v>
      </c>
      <c r="J5770" s="144">
        <v>100</v>
      </c>
      <c r="K5770" s="144">
        <v>50</v>
      </c>
      <c r="L5770" s="144"/>
      <c r="M5770" s="145" t="s">
        <v>2213</v>
      </c>
      <c r="N5770" s="144" t="s">
        <v>70</v>
      </c>
      <c r="O5770" s="144"/>
      <c r="P5770" s="144" t="s">
        <v>2760</v>
      </c>
      <c r="Q5770" s="144"/>
      <c r="R5770" s="144"/>
      <c r="S5770" s="144" t="s">
        <v>4190</v>
      </c>
      <c r="T5770" s="144" t="s">
        <v>13818</v>
      </c>
      <c r="U5770" s="144" t="s">
        <v>13817</v>
      </c>
      <c r="V5770" s="144"/>
      <c r="W5770" s="144"/>
      <c r="X5770" s="144"/>
      <c r="Y5770" s="144"/>
      <c r="Z5770" s="144"/>
      <c r="AA5770" s="160">
        <v>2960</v>
      </c>
    </row>
    <row r="5771" spans="1:27" ht="45" customHeight="1" x14ac:dyDescent="0.25">
      <c r="A5771" s="144" t="s">
        <v>11507</v>
      </c>
      <c r="B5771" s="144" t="s">
        <v>10385</v>
      </c>
      <c r="C5771" s="144"/>
      <c r="D5771" s="144" t="s">
        <v>11508</v>
      </c>
      <c r="E5771" s="144"/>
      <c r="F5771" s="144">
        <v>2</v>
      </c>
      <c r="G5771" s="144"/>
      <c r="H5771" s="144"/>
      <c r="I5771" s="144"/>
      <c r="J5771" s="144"/>
      <c r="K5771" s="144"/>
      <c r="L5771" s="144">
        <v>150</v>
      </c>
      <c r="M5771" s="145" t="s">
        <v>2213</v>
      </c>
      <c r="N5771" s="144" t="s">
        <v>31</v>
      </c>
      <c r="O5771" s="144"/>
      <c r="P5771" s="144" t="s">
        <v>13854</v>
      </c>
      <c r="Q5771" s="144"/>
      <c r="R5771" s="144"/>
      <c r="S5771" s="144" t="s">
        <v>4189</v>
      </c>
      <c r="T5771" s="144" t="s">
        <v>5055</v>
      </c>
      <c r="U5771" s="144" t="s">
        <v>11507</v>
      </c>
      <c r="V5771" s="144"/>
      <c r="W5771" s="144">
        <v>652806</v>
      </c>
      <c r="X5771" s="144" t="s">
        <v>11509</v>
      </c>
      <c r="Y5771" s="144" t="s">
        <v>15994</v>
      </c>
      <c r="Z5771" s="144" t="s">
        <v>15995</v>
      </c>
      <c r="AA5771" s="160">
        <v>2961</v>
      </c>
    </row>
    <row r="5772" spans="1:27" ht="45" customHeight="1" x14ac:dyDescent="0.25">
      <c r="A5772" s="144" t="s">
        <v>11514</v>
      </c>
      <c r="B5772" s="144" t="s">
        <v>4205</v>
      </c>
      <c r="C5772" s="144">
        <v>26</v>
      </c>
      <c r="D5772" s="144" t="s">
        <v>4353</v>
      </c>
      <c r="E5772" s="144"/>
      <c r="F5772" s="144">
        <v>1</v>
      </c>
      <c r="G5772" s="144">
        <v>350</v>
      </c>
      <c r="H5772" s="144"/>
      <c r="I5772" s="144"/>
      <c r="J5772" s="144"/>
      <c r="K5772" s="144"/>
      <c r="L5772" s="144"/>
      <c r="M5772" s="145" t="s">
        <v>2213</v>
      </c>
      <c r="N5772" s="144" t="s">
        <v>78</v>
      </c>
      <c r="O5772" s="144"/>
      <c r="P5772" s="144" t="s">
        <v>4100</v>
      </c>
      <c r="Q5772" s="144"/>
      <c r="R5772" s="144"/>
      <c r="S5772" s="144" t="s">
        <v>4191</v>
      </c>
      <c r="T5772" s="144" t="s">
        <v>11515</v>
      </c>
      <c r="U5772" s="144" t="s">
        <v>11514</v>
      </c>
      <c r="V5772" s="144"/>
      <c r="W5772" s="144">
        <v>624410</v>
      </c>
      <c r="X5772" s="144" t="s">
        <v>21475</v>
      </c>
      <c r="Y5772" s="144" t="s">
        <v>11516</v>
      </c>
      <c r="Z5772" s="144" t="s">
        <v>11517</v>
      </c>
      <c r="AA5772" s="160">
        <v>2963</v>
      </c>
    </row>
    <row r="5773" spans="1:27" ht="45" customHeight="1" x14ac:dyDescent="0.25">
      <c r="A5773" s="144" t="s">
        <v>13819</v>
      </c>
      <c r="B5773" s="144" t="s">
        <v>4874</v>
      </c>
      <c r="C5773" s="144"/>
      <c r="D5773" s="144"/>
      <c r="E5773" s="144"/>
      <c r="F5773" s="144">
        <v>2</v>
      </c>
      <c r="G5773" s="144"/>
      <c r="H5773" s="144"/>
      <c r="I5773" s="144"/>
      <c r="J5773" s="144"/>
      <c r="K5773" s="144"/>
      <c r="L5773" s="144">
        <v>176</v>
      </c>
      <c r="M5773" s="145" t="s">
        <v>2213</v>
      </c>
      <c r="N5773" s="144" t="s">
        <v>51</v>
      </c>
      <c r="O5773" s="144"/>
      <c r="P5773" s="144" t="s">
        <v>3553</v>
      </c>
      <c r="Q5773" s="144"/>
      <c r="R5773" s="144"/>
      <c r="S5773" s="144" t="s">
        <v>4189</v>
      </c>
      <c r="T5773" s="144" t="s">
        <v>13659</v>
      </c>
      <c r="U5773" s="144" t="s">
        <v>13819</v>
      </c>
      <c r="V5773" s="144"/>
      <c r="W5773" s="144"/>
      <c r="X5773" s="144"/>
      <c r="Y5773" s="150"/>
      <c r="Z5773" s="144"/>
      <c r="AA5773" s="160">
        <v>3320</v>
      </c>
    </row>
    <row r="5774" spans="1:27" ht="45" customHeight="1" x14ac:dyDescent="0.25">
      <c r="A5774" s="144" t="s">
        <v>13819</v>
      </c>
      <c r="B5774" s="144" t="s">
        <v>4874</v>
      </c>
      <c r="C5774" s="144"/>
      <c r="D5774" s="144"/>
      <c r="E5774" s="144" t="s">
        <v>15996</v>
      </c>
      <c r="F5774" s="144">
        <v>2</v>
      </c>
      <c r="G5774" s="144"/>
      <c r="H5774" s="144"/>
      <c r="I5774" s="144"/>
      <c r="J5774" s="144"/>
      <c r="K5774" s="144"/>
      <c r="L5774" s="144">
        <v>176</v>
      </c>
      <c r="M5774" s="145" t="s">
        <v>2213</v>
      </c>
      <c r="N5774" s="144" t="s">
        <v>51</v>
      </c>
      <c r="O5774" s="144"/>
      <c r="P5774" s="144" t="s">
        <v>3553</v>
      </c>
      <c r="Q5774" s="144"/>
      <c r="R5774" s="144"/>
      <c r="S5774" s="144" t="s">
        <v>4189</v>
      </c>
      <c r="T5774" s="144" t="s">
        <v>13659</v>
      </c>
      <c r="U5774" s="144" t="s">
        <v>13819</v>
      </c>
      <c r="V5774" s="144" t="s">
        <v>13820</v>
      </c>
      <c r="W5774" s="144">
        <v>182300</v>
      </c>
      <c r="X5774" s="144" t="s">
        <v>15997</v>
      </c>
      <c r="Y5774" s="144" t="s">
        <v>15100</v>
      </c>
      <c r="Z5774" s="144"/>
      <c r="AA5774" s="160">
        <v>2965</v>
      </c>
    </row>
    <row r="5775" spans="1:27" ht="45" customHeight="1" x14ac:dyDescent="0.25">
      <c r="A5775" s="144" t="s">
        <v>31418</v>
      </c>
      <c r="B5775" s="144" t="s">
        <v>31419</v>
      </c>
      <c r="C5775" s="144"/>
      <c r="D5775" s="144"/>
      <c r="E5775" s="144"/>
      <c r="F5775" s="144">
        <v>3</v>
      </c>
      <c r="G5775" s="144"/>
      <c r="H5775" s="144"/>
      <c r="I5775" s="144"/>
      <c r="J5775" s="144"/>
      <c r="K5775" s="144"/>
      <c r="L5775" s="144">
        <v>150</v>
      </c>
      <c r="M5775" s="145" t="s">
        <v>2213</v>
      </c>
      <c r="N5775" s="144" t="s">
        <v>43</v>
      </c>
      <c r="O5775" s="144"/>
      <c r="P5775" s="144" t="s">
        <v>30618</v>
      </c>
      <c r="Q5775" s="144"/>
      <c r="R5775" s="144"/>
      <c r="S5775" s="144" t="s">
        <v>4190</v>
      </c>
      <c r="T5775" s="144" t="s">
        <v>6096</v>
      </c>
      <c r="U5775" s="144" t="s">
        <v>31418</v>
      </c>
      <c r="V5775" s="144"/>
      <c r="W5775" s="144">
        <v>184421</v>
      </c>
      <c r="X5775" s="144" t="s">
        <v>31420</v>
      </c>
      <c r="Y5775" s="144" t="s">
        <v>31421</v>
      </c>
      <c r="Z5775" s="144" t="s">
        <v>31422</v>
      </c>
      <c r="AA5775" s="160">
        <v>7169</v>
      </c>
    </row>
    <row r="5776" spans="1:27" ht="45" customHeight="1" x14ac:dyDescent="0.25">
      <c r="A5776" s="144" t="s">
        <v>28837</v>
      </c>
      <c r="B5776" s="144" t="s">
        <v>15377</v>
      </c>
      <c r="C5776" s="144">
        <v>53</v>
      </c>
      <c r="D5776" s="144"/>
      <c r="E5776" s="144"/>
      <c r="F5776" s="144">
        <v>1</v>
      </c>
      <c r="G5776" s="144">
        <v>300</v>
      </c>
      <c r="H5776" s="144"/>
      <c r="I5776" s="144"/>
      <c r="J5776" s="144"/>
      <c r="K5776" s="144"/>
      <c r="L5776" s="144"/>
      <c r="M5776" s="145" t="s">
        <v>2213</v>
      </c>
      <c r="N5776" s="144" t="s">
        <v>18</v>
      </c>
      <c r="O5776" s="144"/>
      <c r="P5776" s="144" t="s">
        <v>2375</v>
      </c>
      <c r="Q5776" s="144" t="s">
        <v>4188</v>
      </c>
      <c r="R5776" s="144" t="s">
        <v>8303</v>
      </c>
      <c r="S5776" s="144"/>
      <c r="T5776" s="144"/>
      <c r="U5776" s="144" t="s">
        <v>28837</v>
      </c>
      <c r="V5776" s="144"/>
      <c r="W5776" s="144">
        <v>308024</v>
      </c>
      <c r="X5776" s="144" t="s">
        <v>28838</v>
      </c>
      <c r="Y5776" s="144" t="s">
        <v>28839</v>
      </c>
      <c r="Z5776" s="144" t="s">
        <v>28840</v>
      </c>
      <c r="AA5776" s="160">
        <v>6571</v>
      </c>
    </row>
    <row r="5777" spans="1:27" ht="45" customHeight="1" x14ac:dyDescent="0.25">
      <c r="A5777" s="144" t="s">
        <v>21476</v>
      </c>
      <c r="B5777" s="144" t="s">
        <v>15647</v>
      </c>
      <c r="C5777" s="144">
        <v>5</v>
      </c>
      <c r="D5777" s="144" t="s">
        <v>6733</v>
      </c>
      <c r="E5777" s="144"/>
      <c r="F5777" s="144">
        <v>1</v>
      </c>
      <c r="G5777" s="144">
        <v>155</v>
      </c>
      <c r="H5777" s="144"/>
      <c r="I5777" s="144"/>
      <c r="J5777" s="144"/>
      <c r="K5777" s="144"/>
      <c r="L5777" s="144"/>
      <c r="M5777" s="145" t="s">
        <v>2213</v>
      </c>
      <c r="N5777" s="144" t="s">
        <v>78</v>
      </c>
      <c r="O5777" s="144"/>
      <c r="P5777" s="144" t="s">
        <v>3840</v>
      </c>
      <c r="Q5777" s="144" t="s">
        <v>4187</v>
      </c>
      <c r="R5777" s="144" t="s">
        <v>21477</v>
      </c>
      <c r="S5777" s="144"/>
      <c r="T5777" s="144"/>
      <c r="U5777" s="144" t="s">
        <v>21476</v>
      </c>
      <c r="V5777" s="144"/>
      <c r="W5777" s="144">
        <v>623401</v>
      </c>
      <c r="X5777" s="144" t="s">
        <v>21478</v>
      </c>
      <c r="Y5777" s="144" t="s">
        <v>21480</v>
      </c>
      <c r="Z5777" s="144" t="s">
        <v>21479</v>
      </c>
      <c r="AA5777" s="160">
        <v>5216</v>
      </c>
    </row>
    <row r="5778" spans="1:27" ht="45" customHeight="1" x14ac:dyDescent="0.25">
      <c r="A5778" s="144" t="s">
        <v>23448</v>
      </c>
      <c r="B5778" s="144" t="s">
        <v>23449</v>
      </c>
      <c r="C5778" s="144">
        <v>1</v>
      </c>
      <c r="D5778" s="144"/>
      <c r="E5778" s="144"/>
      <c r="F5778" s="144">
        <v>2</v>
      </c>
      <c r="G5778" s="144"/>
      <c r="H5778" s="144"/>
      <c r="I5778" s="144"/>
      <c r="J5778" s="144"/>
      <c r="K5778" s="144"/>
      <c r="L5778" s="144">
        <v>534</v>
      </c>
      <c r="M5778" s="145" t="s">
        <v>2213</v>
      </c>
      <c r="N5778" s="144" t="s">
        <v>66</v>
      </c>
      <c r="O5778" s="144"/>
      <c r="P5778" s="144" t="s">
        <v>2756</v>
      </c>
      <c r="Q5778" s="144"/>
      <c r="R5778" s="144"/>
      <c r="S5778" s="144" t="s">
        <v>4189</v>
      </c>
      <c r="T5778" s="144" t="s">
        <v>4847</v>
      </c>
      <c r="U5778" s="144" t="s">
        <v>23448</v>
      </c>
      <c r="V5778" s="144"/>
      <c r="W5778" s="144">
        <v>363758</v>
      </c>
      <c r="X5778" s="144" t="s">
        <v>23450</v>
      </c>
      <c r="Y5778" s="144" t="s">
        <v>23451</v>
      </c>
      <c r="Z5778" s="144" t="s">
        <v>23452</v>
      </c>
      <c r="AA5778" s="160">
        <v>5678</v>
      </c>
    </row>
    <row r="5779" spans="1:27" ht="45" customHeight="1" x14ac:dyDescent="0.25">
      <c r="A5779" s="144" t="s">
        <v>23453</v>
      </c>
      <c r="B5779" s="144" t="s">
        <v>23454</v>
      </c>
      <c r="C5779" s="144"/>
      <c r="D5779" s="144"/>
      <c r="E5779" s="144"/>
      <c r="F5779" s="144">
        <v>1</v>
      </c>
      <c r="G5779" s="144"/>
      <c r="H5779" s="144">
        <v>152</v>
      </c>
      <c r="I5779" s="144">
        <v>52</v>
      </c>
      <c r="J5779" s="144">
        <v>50</v>
      </c>
      <c r="K5779" s="144">
        <v>50</v>
      </c>
      <c r="L5779" s="144"/>
      <c r="M5779" s="145" t="s">
        <v>2213</v>
      </c>
      <c r="N5779" s="144" t="s">
        <v>59</v>
      </c>
      <c r="O5779" s="144"/>
      <c r="P5779" s="144" t="s">
        <v>3078</v>
      </c>
      <c r="Q5779" s="144"/>
      <c r="R5779" s="144"/>
      <c r="S5779" s="144" t="s">
        <v>4190</v>
      </c>
      <c r="T5779" s="144" t="s">
        <v>16144</v>
      </c>
      <c r="U5779" s="144" t="s">
        <v>23453</v>
      </c>
      <c r="V5779" s="144"/>
      <c r="W5779" s="144">
        <v>359300</v>
      </c>
      <c r="X5779" s="144" t="s">
        <v>20934</v>
      </c>
      <c r="Y5779" s="150">
        <v>88470000000</v>
      </c>
      <c r="Z5779" s="144" t="s">
        <v>23455</v>
      </c>
      <c r="AA5779" s="160">
        <v>5693</v>
      </c>
    </row>
    <row r="5780" spans="1:27" ht="45" customHeight="1" x14ac:dyDescent="0.25">
      <c r="A5780" s="144" t="s">
        <v>15101</v>
      </c>
      <c r="B5780" s="144" t="s">
        <v>4208</v>
      </c>
      <c r="C5780" s="144">
        <v>13</v>
      </c>
      <c r="D5780" s="144"/>
      <c r="E5780" s="144"/>
      <c r="F5780" s="144">
        <v>1</v>
      </c>
      <c r="G5780" s="144"/>
      <c r="H5780" s="144">
        <v>1010</v>
      </c>
      <c r="I5780" s="144">
        <v>500</v>
      </c>
      <c r="J5780" s="144">
        <v>255</v>
      </c>
      <c r="K5780" s="144">
        <v>255</v>
      </c>
      <c r="L5780" s="144"/>
      <c r="M5780" s="145" t="s">
        <v>2213</v>
      </c>
      <c r="N5780" s="144" t="s">
        <v>42</v>
      </c>
      <c r="O5780" s="144"/>
      <c r="P5780" s="144" t="s">
        <v>3183</v>
      </c>
      <c r="Q5780" s="144"/>
      <c r="R5780" s="144"/>
      <c r="S5780" s="144"/>
      <c r="T5780" s="144"/>
      <c r="U5780" s="144" t="s">
        <v>15101</v>
      </c>
      <c r="V5780" s="144"/>
      <c r="W5780" s="144">
        <v>140185</v>
      </c>
      <c r="X5780" s="144" t="s">
        <v>21481</v>
      </c>
      <c r="Y5780" s="144" t="s">
        <v>15102</v>
      </c>
      <c r="Z5780" s="144" t="s">
        <v>15103</v>
      </c>
      <c r="AA5780" s="160">
        <v>3661</v>
      </c>
    </row>
    <row r="5781" spans="1:27" ht="45" customHeight="1" x14ac:dyDescent="0.25">
      <c r="A5781" s="144" t="s">
        <v>24446</v>
      </c>
      <c r="B5781" s="144" t="s">
        <v>15730</v>
      </c>
      <c r="C5781" s="144">
        <v>78</v>
      </c>
      <c r="D5781" s="144" t="s">
        <v>24447</v>
      </c>
      <c r="E5781" s="144"/>
      <c r="F5781" s="144">
        <v>1</v>
      </c>
      <c r="G5781" s="144"/>
      <c r="H5781" s="144">
        <v>847</v>
      </c>
      <c r="I5781" s="144">
        <v>400</v>
      </c>
      <c r="J5781" s="144">
        <v>400</v>
      </c>
      <c r="K5781" s="144">
        <v>47</v>
      </c>
      <c r="L5781" s="144"/>
      <c r="M5781" s="145" t="s">
        <v>2213</v>
      </c>
      <c r="N5781" s="144" t="s">
        <v>72</v>
      </c>
      <c r="O5781" s="144"/>
      <c r="P5781" s="144" t="s">
        <v>4061</v>
      </c>
      <c r="Q5781" s="144"/>
      <c r="R5781" s="144"/>
      <c r="S5781" s="144"/>
      <c r="T5781" s="144"/>
      <c r="U5781" s="144" t="s">
        <v>24446</v>
      </c>
      <c r="V5781" s="144"/>
      <c r="W5781" s="144">
        <v>344011</v>
      </c>
      <c r="X5781" s="144" t="s">
        <v>24448</v>
      </c>
      <c r="Y5781" s="149" t="s">
        <v>24449</v>
      </c>
      <c r="Z5781" s="144" t="s">
        <v>24450</v>
      </c>
      <c r="AA5781" s="160">
        <v>6133</v>
      </c>
    </row>
    <row r="5782" spans="1:27" ht="45" customHeight="1" x14ac:dyDescent="0.25">
      <c r="A5782" s="144" t="s">
        <v>13938</v>
      </c>
      <c r="B5782" s="144" t="s">
        <v>28841</v>
      </c>
      <c r="C5782" s="144">
        <v>93</v>
      </c>
      <c r="D5782" s="144"/>
      <c r="E5782" s="144"/>
      <c r="F5782" s="144">
        <v>1</v>
      </c>
      <c r="G5782" s="144"/>
      <c r="H5782" s="144">
        <v>562</v>
      </c>
      <c r="I5782" s="144">
        <v>240</v>
      </c>
      <c r="J5782" s="144">
        <v>270</v>
      </c>
      <c r="K5782" s="144">
        <v>52</v>
      </c>
      <c r="L5782" s="144"/>
      <c r="M5782" s="145" t="s">
        <v>2213</v>
      </c>
      <c r="N5782" s="144" t="s">
        <v>45</v>
      </c>
      <c r="O5782" s="144"/>
      <c r="P5782" s="144" t="s">
        <v>3500</v>
      </c>
      <c r="Q5782" s="144" t="s">
        <v>4188</v>
      </c>
      <c r="R5782" s="144" t="s">
        <v>4249</v>
      </c>
      <c r="S5782" s="144"/>
      <c r="T5782" s="144"/>
      <c r="U5782" s="144" t="s">
        <v>13938</v>
      </c>
      <c r="V5782" s="144"/>
      <c r="W5782" s="144">
        <v>644051</v>
      </c>
      <c r="X5782" s="144" t="s">
        <v>13939</v>
      </c>
      <c r="Y5782" s="144" t="s">
        <v>13940</v>
      </c>
      <c r="Z5782" s="144" t="s">
        <v>13941</v>
      </c>
      <c r="AA5782" s="160">
        <v>2966</v>
      </c>
    </row>
    <row r="5783" spans="1:27" ht="45" customHeight="1" x14ac:dyDescent="0.25">
      <c r="A5783" s="144" t="s">
        <v>17363</v>
      </c>
      <c r="B5783" s="144" t="s">
        <v>15377</v>
      </c>
      <c r="C5783" s="144">
        <v>28</v>
      </c>
      <c r="D5783" s="144" t="s">
        <v>6355</v>
      </c>
      <c r="E5783" s="144"/>
      <c r="F5783" s="144">
        <v>1</v>
      </c>
      <c r="G5783" s="144">
        <v>124</v>
      </c>
      <c r="H5783" s="144"/>
      <c r="I5783" s="144"/>
      <c r="J5783" s="144"/>
      <c r="K5783" s="144"/>
      <c r="L5783" s="144"/>
      <c r="M5783" s="145" t="s">
        <v>2213</v>
      </c>
      <c r="N5783" s="144" t="s">
        <v>84</v>
      </c>
      <c r="O5783" s="144"/>
      <c r="P5783" s="144" t="s">
        <v>2770</v>
      </c>
      <c r="Q5783" s="144" t="s">
        <v>13845</v>
      </c>
      <c r="R5783" s="144" t="s">
        <v>17364</v>
      </c>
      <c r="S5783" s="144"/>
      <c r="T5783" s="144"/>
      <c r="U5783" s="144" t="s">
        <v>17363</v>
      </c>
      <c r="V5783" s="144"/>
      <c r="W5783" s="144">
        <v>301792</v>
      </c>
      <c r="X5783" s="144" t="s">
        <v>18017</v>
      </c>
      <c r="Y5783" s="144" t="s">
        <v>17365</v>
      </c>
      <c r="Z5783" s="144" t="s">
        <v>17366</v>
      </c>
      <c r="AA5783" s="160">
        <v>4390</v>
      </c>
    </row>
    <row r="5784" spans="1:27" ht="45" customHeight="1" x14ac:dyDescent="0.25">
      <c r="A5784" s="144" t="s">
        <v>23456</v>
      </c>
      <c r="B5784" s="144" t="s">
        <v>15409</v>
      </c>
      <c r="C5784" s="144">
        <v>1</v>
      </c>
      <c r="D5784" s="144"/>
      <c r="E5784" s="144"/>
      <c r="F5784" s="144">
        <v>1</v>
      </c>
      <c r="G5784" s="144"/>
      <c r="H5784" s="144">
        <v>752</v>
      </c>
      <c r="I5784" s="144">
        <v>338</v>
      </c>
      <c r="J5784" s="144">
        <v>364</v>
      </c>
      <c r="K5784" s="144">
        <v>50</v>
      </c>
      <c r="L5784" s="144"/>
      <c r="M5784" s="145" t="s">
        <v>2213</v>
      </c>
      <c r="N5784" s="144" t="s">
        <v>66</v>
      </c>
      <c r="O5784" s="144"/>
      <c r="P5784" s="144" t="s">
        <v>2892</v>
      </c>
      <c r="Q5784" s="144"/>
      <c r="R5784" s="144"/>
      <c r="S5784" s="144" t="s">
        <v>4191</v>
      </c>
      <c r="T5784" s="144" t="s">
        <v>4235</v>
      </c>
      <c r="U5784" s="144" t="s">
        <v>23456</v>
      </c>
      <c r="V5784" s="144"/>
      <c r="W5784" s="144">
        <v>363131</v>
      </c>
      <c r="X5784" s="144" t="s">
        <v>7639</v>
      </c>
      <c r="Y5784" s="149">
        <v>88670000000</v>
      </c>
      <c r="Z5784" s="144" t="s">
        <v>23457</v>
      </c>
      <c r="AA5784" s="160">
        <v>5818</v>
      </c>
    </row>
    <row r="5785" spans="1:27" ht="45" customHeight="1" x14ac:dyDescent="0.25">
      <c r="A5785" s="144" t="s">
        <v>21482</v>
      </c>
      <c r="B5785" s="144" t="s">
        <v>16037</v>
      </c>
      <c r="C5785" s="144"/>
      <c r="D5785" s="144"/>
      <c r="E5785" s="144"/>
      <c r="F5785" s="144">
        <v>2</v>
      </c>
      <c r="G5785" s="144"/>
      <c r="H5785" s="144"/>
      <c r="I5785" s="144"/>
      <c r="J5785" s="144"/>
      <c r="K5785" s="144"/>
      <c r="L5785" s="144">
        <v>150</v>
      </c>
      <c r="M5785" s="145" t="s">
        <v>2213</v>
      </c>
      <c r="N5785" s="144" t="s">
        <v>66</v>
      </c>
      <c r="O5785" s="144"/>
      <c r="P5785" s="144" t="s">
        <v>2635</v>
      </c>
      <c r="Q5785" s="144"/>
      <c r="R5785" s="144"/>
      <c r="S5785" s="144" t="s">
        <v>15453</v>
      </c>
      <c r="T5785" s="144" t="s">
        <v>18781</v>
      </c>
      <c r="U5785" s="144" t="s">
        <v>21482</v>
      </c>
      <c r="V5785" s="144"/>
      <c r="W5785" s="144">
        <v>363600</v>
      </c>
      <c r="X5785" s="144" t="s">
        <v>21483</v>
      </c>
      <c r="Y5785" s="144" t="s">
        <v>21485</v>
      </c>
      <c r="Z5785" s="144" t="s">
        <v>21484</v>
      </c>
      <c r="AA5785" s="160">
        <v>5238</v>
      </c>
    </row>
    <row r="5786" spans="1:27" ht="45" customHeight="1" x14ac:dyDescent="0.25">
      <c r="A5786" s="144" t="s">
        <v>28842</v>
      </c>
      <c r="B5786" s="144" t="s">
        <v>28843</v>
      </c>
      <c r="C5786" s="144">
        <v>2</v>
      </c>
      <c r="D5786" s="144"/>
      <c r="E5786" s="144"/>
      <c r="F5786" s="144">
        <v>3</v>
      </c>
      <c r="G5786" s="144"/>
      <c r="H5786" s="144"/>
      <c r="I5786" s="144"/>
      <c r="J5786" s="144"/>
      <c r="K5786" s="144"/>
      <c r="L5786" s="144">
        <v>150</v>
      </c>
      <c r="M5786" s="145" t="s">
        <v>2213</v>
      </c>
      <c r="N5786" s="144" t="s">
        <v>90</v>
      </c>
      <c r="O5786" s="144"/>
      <c r="P5786" s="144" t="s">
        <v>30649</v>
      </c>
      <c r="Q5786" s="144"/>
      <c r="R5786" s="144"/>
      <c r="S5786" s="144"/>
      <c r="T5786" s="144"/>
      <c r="U5786" s="144" t="s">
        <v>28842</v>
      </c>
      <c r="V5786" s="144"/>
      <c r="W5786" s="144">
        <v>428014</v>
      </c>
      <c r="X5786" s="144" t="s">
        <v>28844</v>
      </c>
      <c r="Y5786" s="144" t="s">
        <v>28845</v>
      </c>
      <c r="Z5786" s="144" t="s">
        <v>28846</v>
      </c>
      <c r="AA5786" s="160">
        <v>7047</v>
      </c>
    </row>
    <row r="5787" spans="1:27" ht="45" customHeight="1" x14ac:dyDescent="0.25">
      <c r="A5787" s="144" t="s">
        <v>23458</v>
      </c>
      <c r="B5787" s="144" t="s">
        <v>23065</v>
      </c>
      <c r="C5787" s="144">
        <v>22</v>
      </c>
      <c r="D5787" s="144"/>
      <c r="E5787" s="144"/>
      <c r="F5787" s="144">
        <v>1</v>
      </c>
      <c r="G5787" s="144">
        <v>300</v>
      </c>
      <c r="H5787" s="144"/>
      <c r="I5787" s="144"/>
      <c r="J5787" s="144"/>
      <c r="K5787" s="144"/>
      <c r="L5787" s="144"/>
      <c r="M5787" s="145" t="s">
        <v>2213</v>
      </c>
      <c r="N5787" s="144" t="s">
        <v>47</v>
      </c>
      <c r="O5787" s="144"/>
      <c r="P5787" s="144" t="s">
        <v>3451</v>
      </c>
      <c r="Q5787" s="144"/>
      <c r="R5787" s="144"/>
      <c r="S5787" s="144"/>
      <c r="T5787" s="144"/>
      <c r="U5787" s="144" t="s">
        <v>23458</v>
      </c>
      <c r="V5787" s="144"/>
      <c r="W5787" s="144">
        <v>302025</v>
      </c>
      <c r="X5787" s="144" t="s">
        <v>30388</v>
      </c>
      <c r="Y5787" s="144" t="s">
        <v>23459</v>
      </c>
      <c r="Z5787" s="144" t="s">
        <v>23460</v>
      </c>
      <c r="AA5787" s="160">
        <v>5954</v>
      </c>
    </row>
    <row r="5788" spans="1:27" ht="45" customHeight="1" x14ac:dyDescent="0.25">
      <c r="A5788" s="144" t="s">
        <v>21486</v>
      </c>
      <c r="B5788" s="144" t="s">
        <v>16518</v>
      </c>
      <c r="C5788" s="144">
        <v>26</v>
      </c>
      <c r="D5788" s="144"/>
      <c r="E5788" s="144"/>
      <c r="F5788" s="144">
        <v>1</v>
      </c>
      <c r="G5788" s="144"/>
      <c r="H5788" s="144">
        <v>600</v>
      </c>
      <c r="I5788" s="144">
        <v>300</v>
      </c>
      <c r="J5788" s="144">
        <v>250</v>
      </c>
      <c r="K5788" s="144">
        <v>50</v>
      </c>
      <c r="L5788" s="144"/>
      <c r="M5788" s="145" t="s">
        <v>2213</v>
      </c>
      <c r="N5788" s="144" t="s">
        <v>78</v>
      </c>
      <c r="O5788" s="144"/>
      <c r="P5788" s="144" t="s">
        <v>4119</v>
      </c>
      <c r="Q5788" s="144"/>
      <c r="R5788" s="144"/>
      <c r="S5788" s="144"/>
      <c r="T5788" s="144"/>
      <c r="U5788" s="144" t="s">
        <v>21486</v>
      </c>
      <c r="V5788" s="144"/>
      <c r="W5788" s="144">
        <v>623131</v>
      </c>
      <c r="X5788" s="144" t="s">
        <v>21487</v>
      </c>
      <c r="Y5788" s="144" t="s">
        <v>21489</v>
      </c>
      <c r="Z5788" s="144" t="s">
        <v>21488</v>
      </c>
      <c r="AA5788" s="160">
        <v>5456</v>
      </c>
    </row>
    <row r="5789" spans="1:27" ht="45" customHeight="1" x14ac:dyDescent="0.25">
      <c r="A5789" s="144" t="s">
        <v>11520</v>
      </c>
      <c r="B5789" s="144" t="s">
        <v>4205</v>
      </c>
      <c r="C5789" s="144">
        <v>90</v>
      </c>
      <c r="D5789" s="144" t="s">
        <v>4757</v>
      </c>
      <c r="E5789" s="144"/>
      <c r="F5789" s="144">
        <v>1</v>
      </c>
      <c r="G5789" s="144">
        <v>350</v>
      </c>
      <c r="H5789" s="144"/>
      <c r="I5789" s="144"/>
      <c r="J5789" s="144"/>
      <c r="K5789" s="144"/>
      <c r="L5789" s="144"/>
      <c r="M5789" s="145" t="s">
        <v>2213</v>
      </c>
      <c r="N5789" s="144" t="s">
        <v>49</v>
      </c>
      <c r="O5789" s="144"/>
      <c r="P5789" s="144" t="s">
        <v>30549</v>
      </c>
      <c r="Q5789" s="144"/>
      <c r="R5789" s="144"/>
      <c r="S5789" s="144" t="s">
        <v>4189</v>
      </c>
      <c r="T5789" s="144" t="s">
        <v>4321</v>
      </c>
      <c r="U5789" s="144" t="s">
        <v>11520</v>
      </c>
      <c r="V5789" s="144"/>
      <c r="W5789" s="144">
        <v>618409</v>
      </c>
      <c r="X5789" s="144" t="s">
        <v>13351</v>
      </c>
      <c r="Y5789" s="149" t="s">
        <v>11521</v>
      </c>
      <c r="Z5789" s="144" t="s">
        <v>11522</v>
      </c>
      <c r="AA5789" s="160">
        <v>2968</v>
      </c>
    </row>
    <row r="5790" spans="1:27" ht="45" customHeight="1" x14ac:dyDescent="0.25">
      <c r="A5790" s="144" t="s">
        <v>11523</v>
      </c>
      <c r="B5790" s="144" t="s">
        <v>4341</v>
      </c>
      <c r="C5790" s="144">
        <v>21</v>
      </c>
      <c r="D5790" s="144" t="s">
        <v>4757</v>
      </c>
      <c r="E5790" s="144"/>
      <c r="F5790" s="144">
        <v>1</v>
      </c>
      <c r="G5790" s="144">
        <v>350</v>
      </c>
      <c r="H5790" s="144"/>
      <c r="I5790" s="144"/>
      <c r="J5790" s="144"/>
      <c r="K5790" s="144"/>
      <c r="L5790" s="144"/>
      <c r="M5790" s="145" t="s">
        <v>2213</v>
      </c>
      <c r="N5790" s="144" t="s">
        <v>44</v>
      </c>
      <c r="O5790" s="144"/>
      <c r="P5790" s="144" t="s">
        <v>3588</v>
      </c>
      <c r="Q5790" s="144"/>
      <c r="R5790" s="144"/>
      <c r="S5790" s="144"/>
      <c r="T5790" s="144"/>
      <c r="U5790" s="144" t="s">
        <v>11523</v>
      </c>
      <c r="V5790" s="144"/>
      <c r="W5790" s="144">
        <v>630061</v>
      </c>
      <c r="X5790" s="144" t="s">
        <v>11524</v>
      </c>
      <c r="Y5790" s="144" t="s">
        <v>11525</v>
      </c>
      <c r="Z5790" s="144" t="s">
        <v>11526</v>
      </c>
      <c r="AA5790" s="160">
        <v>2969</v>
      </c>
    </row>
    <row r="5791" spans="1:27" ht="45" customHeight="1" x14ac:dyDescent="0.25">
      <c r="A5791" s="144" t="s">
        <v>21490</v>
      </c>
      <c r="B5791" s="144" t="s">
        <v>28847</v>
      </c>
      <c r="C5791" s="144"/>
      <c r="D5791" s="144" t="s">
        <v>28848</v>
      </c>
      <c r="E5791" s="144"/>
      <c r="F5791" s="144">
        <v>3</v>
      </c>
      <c r="G5791" s="144"/>
      <c r="H5791" s="144"/>
      <c r="I5791" s="144"/>
      <c r="J5791" s="144"/>
      <c r="K5791" s="144"/>
      <c r="L5791" s="144">
        <v>150</v>
      </c>
      <c r="M5791" s="145" t="s">
        <v>2213</v>
      </c>
      <c r="N5791" s="144" t="s">
        <v>35</v>
      </c>
      <c r="O5791" s="144"/>
      <c r="P5791" s="144" t="s">
        <v>3943</v>
      </c>
      <c r="Q5791" s="144"/>
      <c r="R5791" s="144"/>
      <c r="S5791" s="144"/>
      <c r="T5791" s="144"/>
      <c r="U5791" s="144" t="s">
        <v>21490</v>
      </c>
      <c r="V5791" s="144"/>
      <c r="W5791" s="144">
        <v>662542</v>
      </c>
      <c r="X5791" s="144" t="s">
        <v>28849</v>
      </c>
      <c r="Y5791" s="144" t="s">
        <v>21491</v>
      </c>
      <c r="Z5791" s="144" t="s">
        <v>28850</v>
      </c>
      <c r="AA5791" s="160">
        <v>3367</v>
      </c>
    </row>
    <row r="5792" spans="1:27" ht="45" customHeight="1" x14ac:dyDescent="0.25">
      <c r="A5792" s="144" t="s">
        <v>11527</v>
      </c>
      <c r="B5792" s="144" t="s">
        <v>4208</v>
      </c>
      <c r="C5792" s="144"/>
      <c r="D5792" s="144" t="s">
        <v>11528</v>
      </c>
      <c r="E5792" s="144"/>
      <c r="F5792" s="144">
        <v>1</v>
      </c>
      <c r="G5792" s="144"/>
      <c r="H5792" s="144">
        <v>798</v>
      </c>
      <c r="I5792" s="144">
        <v>290</v>
      </c>
      <c r="J5792" s="144">
        <v>363</v>
      </c>
      <c r="K5792" s="144">
        <v>145</v>
      </c>
      <c r="L5792" s="144"/>
      <c r="M5792" s="145" t="s">
        <v>2213</v>
      </c>
      <c r="N5792" s="144" t="s">
        <v>109</v>
      </c>
      <c r="O5792" s="144"/>
      <c r="P5792" s="144" t="s">
        <v>3017</v>
      </c>
      <c r="Q5792" s="144"/>
      <c r="R5792" s="144"/>
      <c r="S5792" s="144" t="s">
        <v>4192</v>
      </c>
      <c r="T5792" s="144" t="s">
        <v>11529</v>
      </c>
      <c r="U5792" s="144" t="s">
        <v>11527</v>
      </c>
      <c r="V5792" s="144"/>
      <c r="W5792" s="144">
        <v>369417</v>
      </c>
      <c r="X5792" s="144" t="s">
        <v>11530</v>
      </c>
      <c r="Y5792" s="144"/>
      <c r="Z5792" s="144" t="s">
        <v>11531</v>
      </c>
      <c r="AA5792" s="160">
        <v>2970</v>
      </c>
    </row>
    <row r="5793" spans="1:27" ht="45" customHeight="1" x14ac:dyDescent="0.25">
      <c r="A5793" s="144" t="s">
        <v>28851</v>
      </c>
      <c r="B5793" s="144" t="s">
        <v>28852</v>
      </c>
      <c r="C5793" s="144"/>
      <c r="D5793" s="144" t="s">
        <v>28853</v>
      </c>
      <c r="E5793" s="144"/>
      <c r="F5793" s="144">
        <v>1</v>
      </c>
      <c r="G5793" s="144"/>
      <c r="H5793" s="144">
        <v>110</v>
      </c>
      <c r="I5793" s="144">
        <v>50</v>
      </c>
      <c r="J5793" s="144">
        <v>50</v>
      </c>
      <c r="K5793" s="144">
        <v>10</v>
      </c>
      <c r="L5793" s="144"/>
      <c r="M5793" s="145" t="s">
        <v>2213</v>
      </c>
      <c r="N5793" s="144" t="s">
        <v>65</v>
      </c>
      <c r="O5793" s="144"/>
      <c r="P5793" s="144" t="s">
        <v>3931</v>
      </c>
      <c r="Q5793" s="144" t="s">
        <v>4189</v>
      </c>
      <c r="R5793" s="144" t="s">
        <v>28854</v>
      </c>
      <c r="S5793" s="144" t="s">
        <v>15453</v>
      </c>
      <c r="T5793" s="144" t="s">
        <v>28855</v>
      </c>
      <c r="U5793" s="144" t="s">
        <v>28851</v>
      </c>
      <c r="V5793" s="144"/>
      <c r="W5793" s="144">
        <v>678021</v>
      </c>
      <c r="X5793" s="144" t="s">
        <v>28856</v>
      </c>
      <c r="Y5793" s="144" t="s">
        <v>28857</v>
      </c>
      <c r="Z5793" s="144" t="s">
        <v>28858</v>
      </c>
      <c r="AA5793" s="161">
        <v>6929</v>
      </c>
    </row>
    <row r="5794" spans="1:27" ht="45" customHeight="1" x14ac:dyDescent="0.25">
      <c r="A5794" s="144" t="s">
        <v>28851</v>
      </c>
      <c r="B5794" s="144" t="s">
        <v>28852</v>
      </c>
      <c r="C5794" s="144"/>
      <c r="D5794" s="144" t="s">
        <v>28853</v>
      </c>
      <c r="E5794" s="144" t="s">
        <v>28859</v>
      </c>
      <c r="F5794" s="144">
        <v>1</v>
      </c>
      <c r="G5794" s="144">
        <v>100</v>
      </c>
      <c r="H5794" s="144"/>
      <c r="I5794" s="144"/>
      <c r="J5794" s="144"/>
      <c r="K5794" s="144"/>
      <c r="L5794" s="144"/>
      <c r="M5794" s="145" t="s">
        <v>2213</v>
      </c>
      <c r="N5794" s="144" t="s">
        <v>65</v>
      </c>
      <c r="O5794" s="144"/>
      <c r="P5794" s="144" t="s">
        <v>3931</v>
      </c>
      <c r="Q5794" s="144" t="s">
        <v>4189</v>
      </c>
      <c r="R5794" s="144" t="s">
        <v>28854</v>
      </c>
      <c r="S5794" s="144" t="s">
        <v>15453</v>
      </c>
      <c r="T5794" s="144" t="s">
        <v>28855</v>
      </c>
      <c r="U5794" s="144" t="s">
        <v>28851</v>
      </c>
      <c r="V5794" s="144" t="s">
        <v>28860</v>
      </c>
      <c r="W5794" s="144">
        <v>678021</v>
      </c>
      <c r="X5794" s="144" t="s">
        <v>28856</v>
      </c>
      <c r="Y5794" s="144" t="s">
        <v>28857</v>
      </c>
      <c r="Z5794" s="144" t="s">
        <v>28858</v>
      </c>
      <c r="AA5794" s="160">
        <v>6930</v>
      </c>
    </row>
    <row r="5795" spans="1:27" ht="45" customHeight="1" x14ac:dyDescent="0.25">
      <c r="A5795" s="144" t="s">
        <v>24451</v>
      </c>
      <c r="B5795" s="144" t="s">
        <v>5213</v>
      </c>
      <c r="C5795" s="144"/>
      <c r="D5795" s="144"/>
      <c r="E5795" s="144"/>
      <c r="F5795" s="144">
        <v>2</v>
      </c>
      <c r="G5795" s="144"/>
      <c r="H5795" s="144"/>
      <c r="I5795" s="144"/>
      <c r="J5795" s="144"/>
      <c r="K5795" s="144"/>
      <c r="L5795" s="144">
        <v>250</v>
      </c>
      <c r="M5795" s="145" t="s">
        <v>2213</v>
      </c>
      <c r="N5795" s="144" t="s">
        <v>92</v>
      </c>
      <c r="O5795" s="144"/>
      <c r="P5795" s="144" t="s">
        <v>30606</v>
      </c>
      <c r="Q5795" s="144"/>
      <c r="R5795" s="144"/>
      <c r="S5795" s="144" t="s">
        <v>4190</v>
      </c>
      <c r="T5795" s="144" t="s">
        <v>4299</v>
      </c>
      <c r="U5795" s="144" t="s">
        <v>24451</v>
      </c>
      <c r="V5795" s="144"/>
      <c r="W5795" s="144">
        <v>629350</v>
      </c>
      <c r="X5795" s="144" t="s">
        <v>24452</v>
      </c>
      <c r="Y5795" s="144" t="s">
        <v>24453</v>
      </c>
      <c r="Z5795" s="144" t="s">
        <v>24454</v>
      </c>
      <c r="AA5795" s="160">
        <v>6251</v>
      </c>
    </row>
    <row r="5796" spans="1:27" ht="45" customHeight="1" x14ac:dyDescent="0.25">
      <c r="A5796" s="144" t="s">
        <v>30389</v>
      </c>
      <c r="B5796" s="144" t="s">
        <v>4208</v>
      </c>
      <c r="C5796" s="144"/>
      <c r="D5796" s="144" t="s">
        <v>30390</v>
      </c>
      <c r="E5796" s="144"/>
      <c r="F5796" s="144">
        <v>1</v>
      </c>
      <c r="G5796" s="144"/>
      <c r="H5796" s="144">
        <v>798</v>
      </c>
      <c r="I5796" s="144">
        <v>290</v>
      </c>
      <c r="J5796" s="144">
        <v>363</v>
      </c>
      <c r="K5796" s="144">
        <v>145</v>
      </c>
      <c r="L5796" s="144"/>
      <c r="M5796" s="145" t="s">
        <v>2213</v>
      </c>
      <c r="N5796" s="144" t="s">
        <v>56</v>
      </c>
      <c r="O5796" s="144"/>
      <c r="P5796" s="144" t="s">
        <v>2749</v>
      </c>
      <c r="Q5796" s="144"/>
      <c r="R5796" s="144"/>
      <c r="S5796" s="144" t="s">
        <v>4191</v>
      </c>
      <c r="T5796" s="144" t="s">
        <v>12748</v>
      </c>
      <c r="U5796" s="144" t="s">
        <v>30389</v>
      </c>
      <c r="V5796" s="144"/>
      <c r="W5796" s="144">
        <v>368857</v>
      </c>
      <c r="X5796" s="144" t="s">
        <v>22137</v>
      </c>
      <c r="Y5796" s="144" t="s">
        <v>30391</v>
      </c>
      <c r="Z5796" s="144" t="s">
        <v>30392</v>
      </c>
      <c r="AA5796" s="160">
        <v>1600</v>
      </c>
    </row>
    <row r="5797" spans="1:27" ht="45" customHeight="1" x14ac:dyDescent="0.25">
      <c r="A5797" s="144" t="s">
        <v>23461</v>
      </c>
      <c r="B5797" s="144" t="s">
        <v>23462</v>
      </c>
      <c r="C5797" s="144">
        <v>31</v>
      </c>
      <c r="D5797" s="144"/>
      <c r="E5797" s="144"/>
      <c r="F5797" s="144">
        <v>1</v>
      </c>
      <c r="G5797" s="144">
        <v>370</v>
      </c>
      <c r="H5797" s="144"/>
      <c r="I5797" s="144"/>
      <c r="J5797" s="144"/>
      <c r="K5797" s="144"/>
      <c r="L5797" s="144"/>
      <c r="M5797" s="145" t="s">
        <v>2213</v>
      </c>
      <c r="N5797" s="144" t="s">
        <v>47</v>
      </c>
      <c r="O5797" s="144"/>
      <c r="P5797" s="144" t="s">
        <v>3451</v>
      </c>
      <c r="Q5797" s="144"/>
      <c r="R5797" s="144"/>
      <c r="S5797" s="144"/>
      <c r="T5797" s="144"/>
      <c r="U5797" s="144" t="s">
        <v>23461</v>
      </c>
      <c r="V5797" s="144"/>
      <c r="W5797" s="144">
        <v>302025</v>
      </c>
      <c r="X5797" s="144" t="s">
        <v>23463</v>
      </c>
      <c r="Y5797" s="144" t="s">
        <v>23464</v>
      </c>
      <c r="Z5797" s="144" t="s">
        <v>23465</v>
      </c>
      <c r="AA5797" s="160">
        <v>6022</v>
      </c>
    </row>
    <row r="5798" spans="1:27" ht="45" customHeight="1" x14ac:dyDescent="0.25">
      <c r="A5798" s="144" t="s">
        <v>11535</v>
      </c>
      <c r="B5798" s="144" t="s">
        <v>4205</v>
      </c>
      <c r="C5798" s="144">
        <v>30</v>
      </c>
      <c r="D5798" s="144" t="s">
        <v>4241</v>
      </c>
      <c r="E5798" s="144"/>
      <c r="F5798" s="144">
        <v>1</v>
      </c>
      <c r="G5798" s="144">
        <v>350</v>
      </c>
      <c r="H5798" s="144"/>
      <c r="I5798" s="144"/>
      <c r="J5798" s="144"/>
      <c r="K5798" s="144"/>
      <c r="L5798" s="144"/>
      <c r="M5798" s="145" t="s">
        <v>2213</v>
      </c>
      <c r="N5798" s="144" t="s">
        <v>31</v>
      </c>
      <c r="O5798" s="144"/>
      <c r="P5798" s="144" t="s">
        <v>3393</v>
      </c>
      <c r="Q5798" s="144"/>
      <c r="R5798" s="144"/>
      <c r="S5798" s="144"/>
      <c r="T5798" s="144"/>
      <c r="U5798" s="144" t="s">
        <v>11535</v>
      </c>
      <c r="V5798" s="144"/>
      <c r="W5798" s="144"/>
      <c r="X5798" s="144"/>
      <c r="Y5798" s="144"/>
      <c r="Z5798" s="144" t="s">
        <v>11536</v>
      </c>
      <c r="AA5798" s="160">
        <v>2973</v>
      </c>
    </row>
    <row r="5799" spans="1:27" ht="45" customHeight="1" x14ac:dyDescent="0.25">
      <c r="A5799" s="144" t="s">
        <v>21493</v>
      </c>
      <c r="B5799" s="144" t="s">
        <v>15377</v>
      </c>
      <c r="C5799" s="144">
        <v>16</v>
      </c>
      <c r="D5799" s="144" t="s">
        <v>21494</v>
      </c>
      <c r="E5799" s="144"/>
      <c r="F5799" s="144">
        <v>1</v>
      </c>
      <c r="G5799" s="144">
        <v>100</v>
      </c>
      <c r="H5799" s="144"/>
      <c r="I5799" s="144"/>
      <c r="J5799" s="144"/>
      <c r="K5799" s="144"/>
      <c r="L5799" s="144"/>
      <c r="M5799" s="145" t="s">
        <v>2213</v>
      </c>
      <c r="N5799" s="144" t="s">
        <v>72</v>
      </c>
      <c r="O5799" s="144"/>
      <c r="P5799" s="144" t="s">
        <v>2942</v>
      </c>
      <c r="Q5799" s="144"/>
      <c r="R5799" s="144"/>
      <c r="S5799" s="144" t="s">
        <v>4193</v>
      </c>
      <c r="T5799" s="144" t="s">
        <v>21495</v>
      </c>
      <c r="U5799" s="144" t="s">
        <v>21493</v>
      </c>
      <c r="V5799" s="144"/>
      <c r="W5799" s="144">
        <v>347859</v>
      </c>
      <c r="X5799" s="144" t="s">
        <v>21496</v>
      </c>
      <c r="Y5799" s="144"/>
      <c r="Z5799" s="144"/>
      <c r="AA5799" s="160">
        <v>5202</v>
      </c>
    </row>
    <row r="5800" spans="1:27" ht="45" customHeight="1" x14ac:dyDescent="0.25">
      <c r="A5800" s="144" t="s">
        <v>11540</v>
      </c>
      <c r="B5800" s="144" t="s">
        <v>4205</v>
      </c>
      <c r="C5800" s="144">
        <v>9</v>
      </c>
      <c r="D5800" s="144" t="s">
        <v>5550</v>
      </c>
      <c r="E5800" s="144"/>
      <c r="F5800" s="144">
        <v>1</v>
      </c>
      <c r="G5800" s="144">
        <v>350</v>
      </c>
      <c r="H5800" s="144"/>
      <c r="I5800" s="144"/>
      <c r="J5800" s="144"/>
      <c r="K5800" s="144"/>
      <c r="L5800" s="144"/>
      <c r="M5800" s="145" t="s">
        <v>2213</v>
      </c>
      <c r="N5800" s="144" t="s">
        <v>32</v>
      </c>
      <c r="O5800" s="144"/>
      <c r="P5800" s="144" t="s">
        <v>2726</v>
      </c>
      <c r="Q5800" s="144"/>
      <c r="R5800" s="144"/>
      <c r="S5800" s="144"/>
      <c r="T5800" s="144"/>
      <c r="U5800" s="144" t="s">
        <v>11540</v>
      </c>
      <c r="V5800" s="144"/>
      <c r="W5800" s="144">
        <v>612960</v>
      </c>
      <c r="X5800" s="144" t="s">
        <v>11541</v>
      </c>
      <c r="Y5800" s="144" t="s">
        <v>11542</v>
      </c>
      <c r="Z5800" s="144" t="s">
        <v>11543</v>
      </c>
      <c r="AA5800" s="160">
        <v>2974</v>
      </c>
    </row>
    <row r="5801" spans="1:27" ht="45" customHeight="1" x14ac:dyDescent="0.25">
      <c r="A5801" s="144" t="s">
        <v>15105</v>
      </c>
      <c r="B5801" s="144" t="s">
        <v>4213</v>
      </c>
      <c r="C5801" s="144">
        <v>8</v>
      </c>
      <c r="D5801" s="144"/>
      <c r="E5801" s="144"/>
      <c r="F5801" s="144">
        <v>1</v>
      </c>
      <c r="G5801" s="144"/>
      <c r="H5801" s="144">
        <v>1000</v>
      </c>
      <c r="I5801" s="144">
        <v>436</v>
      </c>
      <c r="J5801" s="144">
        <v>545</v>
      </c>
      <c r="K5801" s="144">
        <v>218</v>
      </c>
      <c r="L5801" s="144"/>
      <c r="M5801" s="145" t="s">
        <v>2213</v>
      </c>
      <c r="N5801" s="144" t="s">
        <v>31</v>
      </c>
      <c r="O5801" s="144"/>
      <c r="P5801" s="144" t="s">
        <v>13861</v>
      </c>
      <c r="Q5801" s="144"/>
      <c r="R5801" s="144"/>
      <c r="S5801" s="144"/>
      <c r="T5801" s="144"/>
      <c r="U5801" s="144" t="s">
        <v>15105</v>
      </c>
      <c r="V5801" s="144"/>
      <c r="W5801" s="144">
        <v>652470</v>
      </c>
      <c r="X5801" s="144" t="s">
        <v>21497</v>
      </c>
      <c r="Y5801" s="144" t="s">
        <v>15106</v>
      </c>
      <c r="Z5801" s="144" t="s">
        <v>15107</v>
      </c>
      <c r="AA5801" s="160">
        <v>2818</v>
      </c>
    </row>
    <row r="5802" spans="1:27" ht="45" customHeight="1" x14ac:dyDescent="0.25">
      <c r="A5802" s="144" t="s">
        <v>21498</v>
      </c>
      <c r="B5802" s="144" t="s">
        <v>21499</v>
      </c>
      <c r="C5802" s="144"/>
      <c r="D5802" s="144"/>
      <c r="E5802" s="144"/>
      <c r="F5802" s="144">
        <v>1</v>
      </c>
      <c r="G5802" s="144"/>
      <c r="H5802" s="144">
        <v>370</v>
      </c>
      <c r="I5802" s="144">
        <v>200</v>
      </c>
      <c r="J5802" s="144">
        <v>120</v>
      </c>
      <c r="K5802" s="144">
        <v>50</v>
      </c>
      <c r="L5802" s="144"/>
      <c r="M5802" s="145" t="s">
        <v>2213</v>
      </c>
      <c r="N5802" s="144" t="s">
        <v>45</v>
      </c>
      <c r="O5802" s="144"/>
      <c r="P5802" s="144" t="s">
        <v>3127</v>
      </c>
      <c r="Q5802" s="144"/>
      <c r="R5802" s="144"/>
      <c r="S5802" s="144" t="s">
        <v>15453</v>
      </c>
      <c r="T5802" s="144" t="s">
        <v>21500</v>
      </c>
      <c r="U5802" s="144" t="s">
        <v>21498</v>
      </c>
      <c r="V5802" s="144"/>
      <c r="W5802" s="144">
        <v>646080</v>
      </c>
      <c r="X5802" s="144" t="s">
        <v>21501</v>
      </c>
      <c r="Y5802" s="144" t="s">
        <v>21503</v>
      </c>
      <c r="Z5802" s="144" t="s">
        <v>21502</v>
      </c>
      <c r="AA5802" s="160">
        <v>5634</v>
      </c>
    </row>
    <row r="5803" spans="1:27" ht="45" customHeight="1" x14ac:dyDescent="0.25">
      <c r="A5803" s="144" t="s">
        <v>37420</v>
      </c>
      <c r="B5803" s="144" t="s">
        <v>24605</v>
      </c>
      <c r="C5803" s="144">
        <v>8</v>
      </c>
      <c r="D5803" s="144"/>
      <c r="E5803" s="144"/>
      <c r="F5803" s="144">
        <v>1</v>
      </c>
      <c r="G5803" s="144">
        <v>300</v>
      </c>
      <c r="H5803" s="144"/>
      <c r="I5803" s="144"/>
      <c r="J5803" s="144"/>
      <c r="K5803" s="144"/>
      <c r="L5803" s="144"/>
      <c r="M5803" s="145" t="s">
        <v>2213</v>
      </c>
      <c r="N5803" s="144" t="s">
        <v>47</v>
      </c>
      <c r="O5803" s="144"/>
      <c r="P5803" s="144" t="s">
        <v>3451</v>
      </c>
      <c r="Q5803" s="144"/>
      <c r="R5803" s="144"/>
      <c r="S5803" s="144"/>
      <c r="T5803" s="144"/>
      <c r="U5803" s="144" t="s">
        <v>37420</v>
      </c>
      <c r="V5803" s="144"/>
      <c r="W5803" s="144">
        <v>302031</v>
      </c>
      <c r="X5803" s="144" t="s">
        <v>37421</v>
      </c>
      <c r="Y5803" s="150">
        <v>89540000000</v>
      </c>
      <c r="Z5803" s="144" t="s">
        <v>37422</v>
      </c>
      <c r="AA5803" s="160">
        <v>7857</v>
      </c>
    </row>
    <row r="5804" spans="1:27" ht="45" customHeight="1" x14ac:dyDescent="0.25">
      <c r="A5804" s="144" t="s">
        <v>32717</v>
      </c>
      <c r="B5804" s="144" t="s">
        <v>20487</v>
      </c>
      <c r="C5804" s="144">
        <v>1</v>
      </c>
      <c r="D5804" s="144"/>
      <c r="E5804" s="144"/>
      <c r="F5804" s="144">
        <v>5</v>
      </c>
      <c r="G5804" s="144"/>
      <c r="H5804" s="144"/>
      <c r="I5804" s="144"/>
      <c r="J5804" s="144"/>
      <c r="K5804" s="144"/>
      <c r="L5804" s="144">
        <v>300</v>
      </c>
      <c r="M5804" s="145" t="s">
        <v>2213</v>
      </c>
      <c r="N5804" s="144" t="s">
        <v>18</v>
      </c>
      <c r="O5804" s="144"/>
      <c r="P5804" s="144" t="s">
        <v>2369</v>
      </c>
      <c r="Q5804" s="144" t="s">
        <v>4189</v>
      </c>
      <c r="R5804" s="144" t="s">
        <v>4941</v>
      </c>
      <c r="S5804" s="144"/>
      <c r="T5804" s="144"/>
      <c r="U5804" s="144" t="s">
        <v>32717</v>
      </c>
      <c r="V5804" s="144"/>
      <c r="W5804" s="144">
        <v>309186</v>
      </c>
      <c r="X5804" s="144" t="s">
        <v>25890</v>
      </c>
      <c r="Y5804" s="144" t="s">
        <v>32718</v>
      </c>
      <c r="Z5804" s="144" t="s">
        <v>32719</v>
      </c>
      <c r="AA5804" s="160">
        <v>6419</v>
      </c>
    </row>
    <row r="5805" spans="1:27" ht="45" customHeight="1" x14ac:dyDescent="0.25">
      <c r="A5805" s="144" t="s">
        <v>37020</v>
      </c>
      <c r="B5805" s="144" t="s">
        <v>28245</v>
      </c>
      <c r="C5805" s="144"/>
      <c r="D5805" s="144" t="s">
        <v>37021</v>
      </c>
      <c r="E5805" s="144"/>
      <c r="F5805" s="144">
        <v>1</v>
      </c>
      <c r="G5805" s="144">
        <v>200</v>
      </c>
      <c r="H5805" s="144"/>
      <c r="I5805" s="144"/>
      <c r="J5805" s="144"/>
      <c r="K5805" s="144"/>
      <c r="L5805" s="144"/>
      <c r="M5805" s="145" t="s">
        <v>2213</v>
      </c>
      <c r="N5805" s="144" t="s">
        <v>75</v>
      </c>
      <c r="O5805" s="144"/>
      <c r="P5805" s="144" t="s">
        <v>3148</v>
      </c>
      <c r="Q5805" s="144"/>
      <c r="R5805" s="144"/>
      <c r="S5805" s="144"/>
      <c r="T5805" s="144"/>
      <c r="U5805" s="144" t="s">
        <v>37020</v>
      </c>
      <c r="V5805" s="144"/>
      <c r="W5805" s="144">
        <v>197101</v>
      </c>
      <c r="X5805" s="144"/>
      <c r="Y5805" s="144"/>
      <c r="Z5805" s="144" t="s">
        <v>37022</v>
      </c>
      <c r="AA5805" s="160">
        <v>7847</v>
      </c>
    </row>
    <row r="5806" spans="1:27" ht="45" customHeight="1" x14ac:dyDescent="0.25">
      <c r="A5806" s="144" t="s">
        <v>30393</v>
      </c>
      <c r="B5806" s="144" t="s">
        <v>15377</v>
      </c>
      <c r="C5806" s="144">
        <v>26</v>
      </c>
      <c r="D5806" s="144" t="s">
        <v>4241</v>
      </c>
      <c r="E5806" s="144"/>
      <c r="F5806" s="144">
        <v>1</v>
      </c>
      <c r="G5806" s="144">
        <v>350</v>
      </c>
      <c r="H5806" s="144"/>
      <c r="I5806" s="144"/>
      <c r="J5806" s="144"/>
      <c r="K5806" s="144"/>
      <c r="L5806" s="144"/>
      <c r="M5806" s="145" t="s">
        <v>2213</v>
      </c>
      <c r="N5806" s="144" t="s">
        <v>18</v>
      </c>
      <c r="O5806" s="144"/>
      <c r="P5806" s="144" t="s">
        <v>13858</v>
      </c>
      <c r="Q5806" s="144"/>
      <c r="R5806" s="144"/>
      <c r="S5806" s="144"/>
      <c r="T5806" s="144"/>
      <c r="U5806" s="144" t="s">
        <v>30393</v>
      </c>
      <c r="V5806" s="144"/>
      <c r="W5806" s="144">
        <v>309502</v>
      </c>
      <c r="X5806" s="144"/>
      <c r="Y5806" s="149"/>
      <c r="Z5806" s="144" t="s">
        <v>30394</v>
      </c>
      <c r="AA5806" s="160">
        <v>7139</v>
      </c>
    </row>
    <row r="5807" spans="1:27" ht="45" customHeight="1" x14ac:dyDescent="0.25">
      <c r="A5807" s="144" t="s">
        <v>11545</v>
      </c>
      <c r="B5807" s="144" t="s">
        <v>4208</v>
      </c>
      <c r="C5807" s="144">
        <v>6</v>
      </c>
      <c r="D5807" s="144"/>
      <c r="E5807" s="144"/>
      <c r="F5807" s="144">
        <v>1</v>
      </c>
      <c r="G5807" s="144"/>
      <c r="H5807" s="144">
        <v>350</v>
      </c>
      <c r="I5807" s="144">
        <v>200</v>
      </c>
      <c r="J5807" s="144">
        <v>100</v>
      </c>
      <c r="K5807" s="144">
        <v>50</v>
      </c>
      <c r="L5807" s="144"/>
      <c r="M5807" s="145" t="s">
        <v>2213</v>
      </c>
      <c r="N5807" s="144" t="s">
        <v>2286</v>
      </c>
      <c r="O5807" s="144"/>
      <c r="P5807" s="144" t="s">
        <v>13968</v>
      </c>
      <c r="Q5807" s="144"/>
      <c r="R5807" s="144"/>
      <c r="S5807" s="144"/>
      <c r="T5807" s="144"/>
      <c r="U5807" s="144" t="s">
        <v>11545</v>
      </c>
      <c r="V5807" s="144"/>
      <c r="W5807" s="144">
        <v>299001</v>
      </c>
      <c r="X5807" s="144" t="s">
        <v>11546</v>
      </c>
      <c r="Y5807" s="144" t="s">
        <v>11547</v>
      </c>
      <c r="Z5807" s="144" t="s">
        <v>11548</v>
      </c>
      <c r="AA5807" s="160">
        <v>2975</v>
      </c>
    </row>
    <row r="5808" spans="1:27" ht="45" customHeight="1" x14ac:dyDescent="0.25">
      <c r="A5808" s="144" t="s">
        <v>26115</v>
      </c>
      <c r="B5808" s="144" t="s">
        <v>16995</v>
      </c>
      <c r="C5808" s="144"/>
      <c r="D5808" s="144"/>
      <c r="E5808" s="144"/>
      <c r="F5808" s="144">
        <v>5</v>
      </c>
      <c r="G5808" s="144"/>
      <c r="H5808" s="144"/>
      <c r="I5808" s="144"/>
      <c r="J5808" s="144"/>
      <c r="K5808" s="144"/>
      <c r="L5808" s="144">
        <v>250</v>
      </c>
      <c r="M5808" s="145" t="s">
        <v>2213</v>
      </c>
      <c r="N5808" s="144" t="s">
        <v>43</v>
      </c>
      <c r="O5808" s="144"/>
      <c r="P5808" s="144" t="s">
        <v>30539</v>
      </c>
      <c r="Q5808" s="144"/>
      <c r="R5808" s="144"/>
      <c r="S5808" s="144" t="s">
        <v>4189</v>
      </c>
      <c r="T5808" s="144" t="s">
        <v>17737</v>
      </c>
      <c r="U5808" s="144" t="s">
        <v>26115</v>
      </c>
      <c r="V5808" s="144"/>
      <c r="W5808" s="144">
        <v>184209</v>
      </c>
      <c r="X5808" s="144" t="s">
        <v>26116</v>
      </c>
      <c r="Y5808" s="144" t="s">
        <v>26117</v>
      </c>
      <c r="Z5808" s="144" t="s">
        <v>26118</v>
      </c>
      <c r="AA5808" s="160">
        <v>6410</v>
      </c>
    </row>
    <row r="5809" spans="1:27" ht="45" customHeight="1" x14ac:dyDescent="0.25">
      <c r="A5809" s="144" t="s">
        <v>36193</v>
      </c>
      <c r="B5809" s="144" t="s">
        <v>18446</v>
      </c>
      <c r="C5809" s="144"/>
      <c r="D5809" s="144" t="s">
        <v>14474</v>
      </c>
      <c r="E5809" s="144"/>
      <c r="F5809" s="144">
        <v>1</v>
      </c>
      <c r="G5809" s="144">
        <v>150</v>
      </c>
      <c r="H5809" s="144"/>
      <c r="I5809" s="144"/>
      <c r="J5809" s="144"/>
      <c r="K5809" s="144"/>
      <c r="L5809" s="144"/>
      <c r="M5809" s="145" t="s">
        <v>2213</v>
      </c>
      <c r="N5809" s="144" t="s">
        <v>18</v>
      </c>
      <c r="O5809" s="144"/>
      <c r="P5809" s="144" t="s">
        <v>3482</v>
      </c>
      <c r="Q5809" s="144"/>
      <c r="R5809" s="144"/>
      <c r="S5809" s="144" t="s">
        <v>15453</v>
      </c>
      <c r="T5809" s="144" t="s">
        <v>23929</v>
      </c>
      <c r="U5809" s="144" t="s">
        <v>36193</v>
      </c>
      <c r="V5809" s="144"/>
      <c r="W5809" s="144">
        <v>309574</v>
      </c>
      <c r="X5809" s="144" t="s">
        <v>36194</v>
      </c>
      <c r="Y5809" s="144">
        <v>84720000000</v>
      </c>
      <c r="Z5809" s="144" t="s">
        <v>36195</v>
      </c>
      <c r="AA5809" s="160">
        <v>7611</v>
      </c>
    </row>
    <row r="5810" spans="1:27" ht="45" customHeight="1" x14ac:dyDescent="0.25">
      <c r="A5810" s="144" t="s">
        <v>32720</v>
      </c>
      <c r="B5810" s="144" t="s">
        <v>32721</v>
      </c>
      <c r="C5810" s="144"/>
      <c r="D5810" s="144" t="s">
        <v>32722</v>
      </c>
      <c r="E5810" s="144"/>
      <c r="F5810" s="144">
        <v>2</v>
      </c>
      <c r="G5810" s="144"/>
      <c r="H5810" s="144"/>
      <c r="I5810" s="144"/>
      <c r="J5810" s="144"/>
      <c r="K5810" s="144"/>
      <c r="L5810" s="144">
        <v>500</v>
      </c>
      <c r="M5810" s="145" t="s">
        <v>2213</v>
      </c>
      <c r="N5810" s="144" t="s">
        <v>92</v>
      </c>
      <c r="O5810" s="144"/>
      <c r="P5810" s="144" t="s">
        <v>2979</v>
      </c>
      <c r="Q5810" s="144"/>
      <c r="R5810" s="144"/>
      <c r="S5810" s="144"/>
      <c r="T5810" s="144"/>
      <c r="U5810" s="144" t="s">
        <v>32720</v>
      </c>
      <c r="V5810" s="144"/>
      <c r="W5810" s="144">
        <v>629008</v>
      </c>
      <c r="X5810" s="144" t="s">
        <v>32723</v>
      </c>
      <c r="Y5810" s="144">
        <v>79520000000</v>
      </c>
      <c r="Z5810" s="144" t="s">
        <v>32724</v>
      </c>
      <c r="AA5810" s="160">
        <v>7465</v>
      </c>
    </row>
    <row r="5811" spans="1:27" ht="45" customHeight="1" x14ac:dyDescent="0.25">
      <c r="A5811" s="144" t="s">
        <v>36196</v>
      </c>
      <c r="B5811" s="144" t="s">
        <v>36197</v>
      </c>
      <c r="C5811" s="144"/>
      <c r="D5811" s="144" t="s">
        <v>36198</v>
      </c>
      <c r="E5811" s="144"/>
      <c r="F5811" s="144">
        <v>5</v>
      </c>
      <c r="G5811" s="144"/>
      <c r="H5811" s="144"/>
      <c r="I5811" s="144"/>
      <c r="J5811" s="144"/>
      <c r="K5811" s="144"/>
      <c r="L5811" s="144">
        <v>400</v>
      </c>
      <c r="M5811" s="145" t="s">
        <v>2213</v>
      </c>
      <c r="N5811" s="144" t="s">
        <v>48</v>
      </c>
      <c r="O5811" s="144"/>
      <c r="P5811" s="144" t="s">
        <v>3129</v>
      </c>
      <c r="Q5811" s="144"/>
      <c r="R5811" s="144"/>
      <c r="S5811" s="144"/>
      <c r="T5811" s="144"/>
      <c r="U5811" s="144" t="s">
        <v>36196</v>
      </c>
      <c r="V5811" s="144"/>
      <c r="W5811" s="144">
        <v>442530</v>
      </c>
      <c r="X5811" s="144" t="s">
        <v>36199</v>
      </c>
      <c r="Y5811" s="144">
        <v>79270000000</v>
      </c>
      <c r="Z5811" s="144" t="s">
        <v>23244</v>
      </c>
      <c r="AA5811" s="160">
        <v>7616</v>
      </c>
    </row>
    <row r="5812" spans="1:27" ht="45" customHeight="1" x14ac:dyDescent="0.25">
      <c r="A5812" s="144" t="s">
        <v>13105</v>
      </c>
      <c r="B5812" s="144" t="s">
        <v>4230</v>
      </c>
      <c r="C5812" s="144"/>
      <c r="D5812" s="144"/>
      <c r="E5812" s="144"/>
      <c r="F5812" s="144">
        <v>5</v>
      </c>
      <c r="G5812" s="144"/>
      <c r="H5812" s="144"/>
      <c r="I5812" s="144"/>
      <c r="J5812" s="144"/>
      <c r="K5812" s="144"/>
      <c r="L5812" s="144">
        <v>850</v>
      </c>
      <c r="M5812" s="145" t="s">
        <v>2213</v>
      </c>
      <c r="N5812" s="144" t="s">
        <v>58</v>
      </c>
      <c r="O5812" s="144"/>
      <c r="P5812" s="144" t="s">
        <v>2815</v>
      </c>
      <c r="Q5812" s="144"/>
      <c r="R5812" s="144"/>
      <c r="S5812" s="144"/>
      <c r="T5812" s="144"/>
      <c r="U5812" s="144" t="s">
        <v>13105</v>
      </c>
      <c r="V5812" s="144"/>
      <c r="W5812" s="144">
        <v>361045</v>
      </c>
      <c r="X5812" s="144" t="s">
        <v>21504</v>
      </c>
      <c r="Y5812" s="144" t="s">
        <v>13106</v>
      </c>
      <c r="Z5812" s="144" t="s">
        <v>13107</v>
      </c>
      <c r="AA5812" s="160">
        <v>2978</v>
      </c>
    </row>
    <row r="5813" spans="1:27" ht="45" customHeight="1" x14ac:dyDescent="0.25">
      <c r="A5813" s="144" t="s">
        <v>11556</v>
      </c>
      <c r="B5813" s="144" t="s">
        <v>5444</v>
      </c>
      <c r="C5813" s="144">
        <v>218</v>
      </c>
      <c r="D5813" s="144"/>
      <c r="E5813" s="144"/>
      <c r="F5813" s="144">
        <v>3</v>
      </c>
      <c r="G5813" s="144"/>
      <c r="H5813" s="144"/>
      <c r="I5813" s="144"/>
      <c r="J5813" s="144"/>
      <c r="K5813" s="144"/>
      <c r="L5813" s="144">
        <v>150</v>
      </c>
      <c r="M5813" s="145" t="s">
        <v>2213</v>
      </c>
      <c r="N5813" s="144" t="s">
        <v>69</v>
      </c>
      <c r="O5813" s="144"/>
      <c r="P5813" s="144" t="s">
        <v>3087</v>
      </c>
      <c r="Q5813" s="144" t="s">
        <v>4187</v>
      </c>
      <c r="R5813" s="144" t="s">
        <v>4251</v>
      </c>
      <c r="S5813" s="144"/>
      <c r="T5813" s="144"/>
      <c r="U5813" s="144" t="s">
        <v>11556</v>
      </c>
      <c r="V5813" s="144"/>
      <c r="W5813" s="144">
        <v>426006</v>
      </c>
      <c r="X5813" s="144" t="s">
        <v>11557</v>
      </c>
      <c r="Y5813" s="150" t="s">
        <v>11558</v>
      </c>
      <c r="Z5813" s="144" t="s">
        <v>11559</v>
      </c>
      <c r="AA5813" s="160">
        <v>2980</v>
      </c>
    </row>
    <row r="5814" spans="1:27" ht="45" customHeight="1" x14ac:dyDescent="0.25">
      <c r="A5814" s="144" t="s">
        <v>16503</v>
      </c>
      <c r="B5814" s="144" t="s">
        <v>4239</v>
      </c>
      <c r="C5814" s="144"/>
      <c r="D5814" s="144"/>
      <c r="E5814" s="144"/>
      <c r="F5814" s="144">
        <v>5</v>
      </c>
      <c r="G5814" s="144"/>
      <c r="H5814" s="144"/>
      <c r="I5814" s="144"/>
      <c r="J5814" s="144"/>
      <c r="K5814" s="144"/>
      <c r="L5814" s="144">
        <v>550</v>
      </c>
      <c r="M5814" s="145" t="s">
        <v>2213</v>
      </c>
      <c r="N5814" s="144" t="s">
        <v>87</v>
      </c>
      <c r="O5814" s="144"/>
      <c r="P5814" s="144" t="s">
        <v>2506</v>
      </c>
      <c r="Q5814" s="144" t="s">
        <v>4189</v>
      </c>
      <c r="R5814" s="144" t="s">
        <v>13495</v>
      </c>
      <c r="S5814" s="144"/>
      <c r="T5814" s="144"/>
      <c r="U5814" s="144" t="s">
        <v>16503</v>
      </c>
      <c r="V5814" s="144"/>
      <c r="W5814" s="144">
        <v>682972</v>
      </c>
      <c r="X5814" s="144" t="s">
        <v>23466</v>
      </c>
      <c r="Y5814" s="144">
        <v>89240000000</v>
      </c>
      <c r="Z5814" s="144" t="s">
        <v>16504</v>
      </c>
      <c r="AA5814" s="160">
        <v>4134</v>
      </c>
    </row>
    <row r="5815" spans="1:27" ht="45" customHeight="1" x14ac:dyDescent="0.25">
      <c r="A5815" s="144" t="s">
        <v>23467</v>
      </c>
      <c r="B5815" s="144" t="s">
        <v>15409</v>
      </c>
      <c r="C5815" s="144">
        <v>1</v>
      </c>
      <c r="D5815" s="144"/>
      <c r="E5815" s="144"/>
      <c r="F5815" s="144">
        <v>1</v>
      </c>
      <c r="G5815" s="144"/>
      <c r="H5815" s="144">
        <v>180</v>
      </c>
      <c r="I5815" s="144">
        <v>60</v>
      </c>
      <c r="J5815" s="144">
        <v>60</v>
      </c>
      <c r="K5815" s="144">
        <v>60</v>
      </c>
      <c r="L5815" s="144"/>
      <c r="M5815" s="145" t="s">
        <v>2213</v>
      </c>
      <c r="N5815" s="144" t="s">
        <v>66</v>
      </c>
      <c r="O5815" s="144"/>
      <c r="P5815" s="144" t="s">
        <v>2892</v>
      </c>
      <c r="Q5815" s="144"/>
      <c r="R5815" s="144"/>
      <c r="S5815" s="144" t="s">
        <v>4191</v>
      </c>
      <c r="T5815" s="144" t="s">
        <v>23468</v>
      </c>
      <c r="U5815" s="144" t="s">
        <v>23467</v>
      </c>
      <c r="V5815" s="144"/>
      <c r="W5815" s="144">
        <v>363106</v>
      </c>
      <c r="X5815" s="144" t="s">
        <v>23469</v>
      </c>
      <c r="Y5815" s="144"/>
      <c r="Z5815" s="144" t="s">
        <v>23470</v>
      </c>
      <c r="AA5815" s="160">
        <v>5801</v>
      </c>
    </row>
    <row r="5816" spans="1:27" ht="45" customHeight="1" x14ac:dyDescent="0.25">
      <c r="A5816" s="144" t="s">
        <v>21506</v>
      </c>
      <c r="B5816" s="144" t="s">
        <v>21507</v>
      </c>
      <c r="C5816" s="144"/>
      <c r="D5816" s="144"/>
      <c r="E5816" s="144"/>
      <c r="F5816" s="144">
        <v>1</v>
      </c>
      <c r="G5816" s="144"/>
      <c r="H5816" s="144">
        <v>600</v>
      </c>
      <c r="I5816" s="144">
        <v>200</v>
      </c>
      <c r="J5816" s="144">
        <v>300</v>
      </c>
      <c r="K5816" s="144">
        <v>100</v>
      </c>
      <c r="L5816" s="144"/>
      <c r="M5816" s="145" t="s">
        <v>2213</v>
      </c>
      <c r="N5816" s="144" t="s">
        <v>66</v>
      </c>
      <c r="O5816" s="144"/>
      <c r="P5816" s="144" t="s">
        <v>2489</v>
      </c>
      <c r="Q5816" s="144"/>
      <c r="R5816" s="144"/>
      <c r="S5816" s="144"/>
      <c r="T5816" s="144"/>
      <c r="U5816" s="144" t="s">
        <v>21506</v>
      </c>
      <c r="V5816" s="144"/>
      <c r="W5816" s="144">
        <v>362008</v>
      </c>
      <c r="X5816" s="144" t="s">
        <v>21508</v>
      </c>
      <c r="Y5816" s="144" t="s">
        <v>21510</v>
      </c>
      <c r="Z5816" s="144" t="s">
        <v>21509</v>
      </c>
      <c r="AA5816" s="160">
        <v>5303</v>
      </c>
    </row>
    <row r="5817" spans="1:27" ht="45" customHeight="1" x14ac:dyDescent="0.25">
      <c r="A5817" s="144" t="s">
        <v>11560</v>
      </c>
      <c r="B5817" s="144" t="s">
        <v>10610</v>
      </c>
      <c r="C5817" s="144"/>
      <c r="D5817" s="144" t="s">
        <v>11561</v>
      </c>
      <c r="E5817" s="144"/>
      <c r="F5817" s="144">
        <v>2</v>
      </c>
      <c r="G5817" s="144"/>
      <c r="H5817" s="144"/>
      <c r="I5817" s="144"/>
      <c r="J5817" s="144"/>
      <c r="K5817" s="144"/>
      <c r="L5817" s="144">
        <v>150</v>
      </c>
      <c r="M5817" s="145" t="s">
        <v>2213</v>
      </c>
      <c r="N5817" s="144" t="s">
        <v>50</v>
      </c>
      <c r="O5817" s="144"/>
      <c r="P5817" s="144" t="s">
        <v>3635</v>
      </c>
      <c r="Q5817" s="144"/>
      <c r="R5817" s="144"/>
      <c r="S5817" s="144"/>
      <c r="T5817" s="144"/>
      <c r="U5817" s="144" t="s">
        <v>11560</v>
      </c>
      <c r="V5817" s="144"/>
      <c r="W5817" s="144">
        <v>692238</v>
      </c>
      <c r="X5817" s="144" t="s">
        <v>21511</v>
      </c>
      <c r="Y5817" s="167" t="s">
        <v>11562</v>
      </c>
      <c r="Z5817" s="148" t="s">
        <v>11563</v>
      </c>
      <c r="AA5817" s="160">
        <v>2981</v>
      </c>
    </row>
    <row r="5818" spans="1:27" ht="45" customHeight="1" x14ac:dyDescent="0.25">
      <c r="A5818" s="144" t="s">
        <v>21512</v>
      </c>
      <c r="B5818" s="144" t="s">
        <v>15409</v>
      </c>
      <c r="C5818" s="144"/>
      <c r="D5818" s="144"/>
      <c r="E5818" s="144"/>
      <c r="F5818" s="144">
        <v>1</v>
      </c>
      <c r="G5818" s="144"/>
      <c r="H5818" s="144">
        <v>120</v>
      </c>
      <c r="I5818" s="144">
        <v>50</v>
      </c>
      <c r="J5818" s="144">
        <v>50</v>
      </c>
      <c r="K5818" s="144">
        <v>20</v>
      </c>
      <c r="L5818" s="144"/>
      <c r="M5818" s="145" t="s">
        <v>2213</v>
      </c>
      <c r="N5818" s="144" t="s">
        <v>66</v>
      </c>
      <c r="O5818" s="144"/>
      <c r="P5818" s="144" t="s">
        <v>2824</v>
      </c>
      <c r="Q5818" s="144"/>
      <c r="R5818" s="144"/>
      <c r="S5818" s="144" t="s">
        <v>15453</v>
      </c>
      <c r="T5818" s="144" t="s">
        <v>21513</v>
      </c>
      <c r="U5818" s="144" t="s">
        <v>21512</v>
      </c>
      <c r="V5818" s="144"/>
      <c r="W5818" s="144">
        <v>363013</v>
      </c>
      <c r="X5818" s="144" t="s">
        <v>21514</v>
      </c>
      <c r="Y5818" s="150" t="s">
        <v>21516</v>
      </c>
      <c r="Z5818" s="144" t="s">
        <v>21515</v>
      </c>
      <c r="AA5818" s="160">
        <v>5290</v>
      </c>
    </row>
    <row r="5819" spans="1:27" ht="45" customHeight="1" x14ac:dyDescent="0.25">
      <c r="A5819" s="144" t="s">
        <v>26119</v>
      </c>
      <c r="B5819" s="144" t="s">
        <v>15377</v>
      </c>
      <c r="C5819" s="144">
        <v>44</v>
      </c>
      <c r="D5819" s="144" t="s">
        <v>5566</v>
      </c>
      <c r="E5819" s="144"/>
      <c r="F5819" s="144">
        <v>1</v>
      </c>
      <c r="G5819" s="144">
        <v>350</v>
      </c>
      <c r="H5819" s="144"/>
      <c r="I5819" s="144"/>
      <c r="J5819" s="144"/>
      <c r="K5819" s="144"/>
      <c r="L5819" s="144"/>
      <c r="M5819" s="145" t="s">
        <v>2213</v>
      </c>
      <c r="N5819" s="144" t="s">
        <v>18</v>
      </c>
      <c r="O5819" s="144"/>
      <c r="P5819" s="144" t="s">
        <v>13858</v>
      </c>
      <c r="Q5819" s="144" t="s">
        <v>4189</v>
      </c>
      <c r="R5819" s="144" t="s">
        <v>12937</v>
      </c>
      <c r="S5819" s="144"/>
      <c r="T5819" s="144"/>
      <c r="U5819" s="144" t="s">
        <v>26119</v>
      </c>
      <c r="V5819" s="144"/>
      <c r="W5819" s="144">
        <v>309516</v>
      </c>
      <c r="X5819" s="144" t="s">
        <v>26120</v>
      </c>
      <c r="Y5819" s="144" t="s">
        <v>26121</v>
      </c>
      <c r="Z5819" s="144" t="s">
        <v>26122</v>
      </c>
      <c r="AA5819" s="160">
        <v>6375</v>
      </c>
    </row>
    <row r="5820" spans="1:27" ht="45" customHeight="1" x14ac:dyDescent="0.25">
      <c r="A5820" s="144" t="s">
        <v>21517</v>
      </c>
      <c r="B5820" s="144" t="s">
        <v>15538</v>
      </c>
      <c r="C5820" s="144">
        <v>8</v>
      </c>
      <c r="D5820" s="144" t="s">
        <v>4286</v>
      </c>
      <c r="E5820" s="144"/>
      <c r="F5820" s="144">
        <v>1</v>
      </c>
      <c r="G5820" s="144">
        <v>230</v>
      </c>
      <c r="H5820" s="144"/>
      <c r="I5820" s="144"/>
      <c r="J5820" s="144"/>
      <c r="K5820" s="144"/>
      <c r="L5820" s="144"/>
      <c r="M5820" s="145" t="s">
        <v>2213</v>
      </c>
      <c r="N5820" s="144" t="s">
        <v>89</v>
      </c>
      <c r="O5820" s="144"/>
      <c r="P5820" s="144" t="s">
        <v>2508</v>
      </c>
      <c r="Q5820" s="144"/>
      <c r="R5820" s="144"/>
      <c r="S5820" s="144" t="s">
        <v>15453</v>
      </c>
      <c r="T5820" s="144" t="s">
        <v>21518</v>
      </c>
      <c r="U5820" s="144" t="s">
        <v>21517</v>
      </c>
      <c r="V5820" s="144"/>
      <c r="W5820" s="144">
        <v>456021</v>
      </c>
      <c r="X5820" s="144" t="s">
        <v>23471</v>
      </c>
      <c r="Y5820" s="144" t="s">
        <v>21520</v>
      </c>
      <c r="Z5820" s="144" t="s">
        <v>21519</v>
      </c>
      <c r="AA5820" s="160">
        <v>5225</v>
      </c>
    </row>
    <row r="5821" spans="1:27" ht="45" customHeight="1" x14ac:dyDescent="0.25">
      <c r="A5821" s="144" t="s">
        <v>28865</v>
      </c>
      <c r="B5821" s="144" t="s">
        <v>28866</v>
      </c>
      <c r="C5821" s="144"/>
      <c r="D5821" s="144"/>
      <c r="E5821" s="144"/>
      <c r="F5821" s="144">
        <v>1</v>
      </c>
      <c r="G5821" s="144"/>
      <c r="H5821" s="144">
        <v>700</v>
      </c>
      <c r="I5821" s="144">
        <v>250</v>
      </c>
      <c r="J5821" s="144">
        <v>300</v>
      </c>
      <c r="K5821" s="144">
        <v>150</v>
      </c>
      <c r="L5821" s="144"/>
      <c r="M5821" s="145" t="s">
        <v>2213</v>
      </c>
      <c r="N5821" s="144" t="s">
        <v>18</v>
      </c>
      <c r="O5821" s="144"/>
      <c r="P5821" s="144" t="s">
        <v>17726</v>
      </c>
      <c r="Q5821" s="144"/>
      <c r="R5821" s="144"/>
      <c r="S5821" s="144" t="s">
        <v>15453</v>
      </c>
      <c r="T5821" s="144" t="s">
        <v>28867</v>
      </c>
      <c r="U5821" s="144" t="s">
        <v>28865</v>
      </c>
      <c r="V5821" s="144"/>
      <c r="W5821" s="144">
        <v>309274</v>
      </c>
      <c r="X5821" s="144" t="s">
        <v>28868</v>
      </c>
      <c r="Y5821" s="151" t="s">
        <v>28869</v>
      </c>
      <c r="Z5821" s="144" t="s">
        <v>28870</v>
      </c>
      <c r="AA5821" s="160">
        <v>6832</v>
      </c>
    </row>
    <row r="5822" spans="1:27" ht="45" customHeight="1" x14ac:dyDescent="0.25">
      <c r="A5822" s="145" t="s">
        <v>26123</v>
      </c>
      <c r="B5822" s="145" t="s">
        <v>15647</v>
      </c>
      <c r="C5822" s="144">
        <v>266</v>
      </c>
      <c r="D5822" s="144"/>
      <c r="E5822" s="145"/>
      <c r="F5822" s="144">
        <v>1</v>
      </c>
      <c r="G5822" s="144">
        <v>450</v>
      </c>
      <c r="H5822" s="144"/>
      <c r="I5822" s="144"/>
      <c r="J5822" s="144"/>
      <c r="K5822" s="144"/>
      <c r="L5822" s="144"/>
      <c r="M5822" s="145" t="s">
        <v>2213</v>
      </c>
      <c r="N5822" s="144" t="s">
        <v>14</v>
      </c>
      <c r="O5822" s="144"/>
      <c r="P5822" s="144" t="s">
        <v>2584</v>
      </c>
      <c r="Q5822" s="144"/>
      <c r="R5822" s="144"/>
      <c r="S5822" s="144"/>
      <c r="T5822" s="144"/>
      <c r="U5822" s="144" t="s">
        <v>26123</v>
      </c>
      <c r="V5822" s="145"/>
      <c r="W5822" s="144">
        <v>656056</v>
      </c>
      <c r="X5822" s="144" t="s">
        <v>26124</v>
      </c>
      <c r="Y5822" s="144" t="s">
        <v>26125</v>
      </c>
      <c r="Z5822" s="144" t="s">
        <v>30396</v>
      </c>
      <c r="AA5822" s="160">
        <v>6391</v>
      </c>
    </row>
    <row r="5823" spans="1:27" ht="45" customHeight="1" x14ac:dyDescent="0.25">
      <c r="A5823" s="144" t="s">
        <v>36200</v>
      </c>
      <c r="B5823" s="144" t="s">
        <v>36201</v>
      </c>
      <c r="C5823" s="144">
        <v>2</v>
      </c>
      <c r="D5823" s="144"/>
      <c r="E5823" s="144"/>
      <c r="F5823" s="144">
        <v>1</v>
      </c>
      <c r="G5823" s="144"/>
      <c r="H5823" s="144">
        <v>700</v>
      </c>
      <c r="I5823" s="144">
        <v>300</v>
      </c>
      <c r="J5823" s="144">
        <v>400</v>
      </c>
      <c r="K5823" s="144"/>
      <c r="L5823" s="144"/>
      <c r="M5823" s="145" t="s">
        <v>2213</v>
      </c>
      <c r="N5823" s="144" t="s">
        <v>87</v>
      </c>
      <c r="O5823" s="144"/>
      <c r="P5823" s="144" t="s">
        <v>3219</v>
      </c>
      <c r="Q5823" s="144"/>
      <c r="R5823" s="144"/>
      <c r="S5823" s="144" t="s">
        <v>4189</v>
      </c>
      <c r="T5823" s="144" t="s">
        <v>11475</v>
      </c>
      <c r="U5823" s="144" t="s">
        <v>36200</v>
      </c>
      <c r="V5823" s="144"/>
      <c r="W5823" s="144">
        <v>682818</v>
      </c>
      <c r="X5823" s="144" t="s">
        <v>36202</v>
      </c>
      <c r="Y5823" s="150">
        <v>84210000000</v>
      </c>
      <c r="Z5823" s="144" t="s">
        <v>11478</v>
      </c>
      <c r="AA5823" s="160">
        <v>7619</v>
      </c>
    </row>
    <row r="5824" spans="1:27" ht="45" customHeight="1" x14ac:dyDescent="0.25">
      <c r="A5824" s="144" t="s">
        <v>33110</v>
      </c>
      <c r="B5824" s="144" t="s">
        <v>20582</v>
      </c>
      <c r="C5824" s="144">
        <v>10</v>
      </c>
      <c r="D5824" s="144"/>
      <c r="E5824" s="144"/>
      <c r="F5824" s="144">
        <v>1</v>
      </c>
      <c r="G5824" s="144"/>
      <c r="H5824" s="144">
        <v>850</v>
      </c>
      <c r="I5824" s="144">
        <v>300</v>
      </c>
      <c r="J5824" s="144">
        <v>400</v>
      </c>
      <c r="K5824" s="144">
        <v>150</v>
      </c>
      <c r="L5824" s="144"/>
      <c r="M5824" s="145" t="s">
        <v>2213</v>
      </c>
      <c r="N5824" s="144" t="s">
        <v>42</v>
      </c>
      <c r="O5824" s="144"/>
      <c r="P5824" s="144" t="s">
        <v>4145</v>
      </c>
      <c r="Q5824" s="144"/>
      <c r="R5824" s="144"/>
      <c r="S5824" s="144"/>
      <c r="T5824" s="144"/>
      <c r="U5824" s="144" t="s">
        <v>33110</v>
      </c>
      <c r="V5824" s="144"/>
      <c r="W5824" s="144">
        <v>142205</v>
      </c>
      <c r="X5824" s="144" t="s">
        <v>33111</v>
      </c>
      <c r="Y5824" s="144" t="s">
        <v>33112</v>
      </c>
      <c r="Z5824" s="144" t="s">
        <v>33113</v>
      </c>
      <c r="AA5824" s="160">
        <v>7478</v>
      </c>
    </row>
    <row r="5825" spans="1:27" ht="45" customHeight="1" x14ac:dyDescent="0.25">
      <c r="A5825" s="144" t="s">
        <v>33110</v>
      </c>
      <c r="B5825" s="144" t="s">
        <v>20582</v>
      </c>
      <c r="C5825" s="144">
        <v>10</v>
      </c>
      <c r="D5825" s="144"/>
      <c r="E5825" s="144" t="s">
        <v>33349</v>
      </c>
      <c r="F5825" s="144">
        <v>1</v>
      </c>
      <c r="G5825" s="144">
        <v>250</v>
      </c>
      <c r="H5825" s="144"/>
      <c r="I5825" s="144"/>
      <c r="J5825" s="144"/>
      <c r="K5825" s="144"/>
      <c r="L5825" s="144"/>
      <c r="M5825" s="145" t="s">
        <v>2213</v>
      </c>
      <c r="N5825" s="144" t="s">
        <v>42</v>
      </c>
      <c r="O5825" s="144"/>
      <c r="P5825" s="144" t="s">
        <v>4145</v>
      </c>
      <c r="Q5825" s="144"/>
      <c r="R5825" s="144"/>
      <c r="S5825" s="144"/>
      <c r="T5825" s="144"/>
      <c r="U5825" s="144" t="s">
        <v>33110</v>
      </c>
      <c r="V5825" s="144" t="s">
        <v>19160</v>
      </c>
      <c r="W5825" s="144">
        <v>142205</v>
      </c>
      <c r="X5825" s="144" t="s">
        <v>5571</v>
      </c>
      <c r="Y5825" s="144" t="s">
        <v>25365</v>
      </c>
      <c r="Z5825" s="144" t="s">
        <v>25366</v>
      </c>
      <c r="AA5825" s="160">
        <v>4852</v>
      </c>
    </row>
    <row r="5826" spans="1:27" ht="45" customHeight="1" x14ac:dyDescent="0.25">
      <c r="A5826" s="144" t="s">
        <v>33110</v>
      </c>
      <c r="B5826" s="144" t="s">
        <v>20582</v>
      </c>
      <c r="C5826" s="144">
        <v>10</v>
      </c>
      <c r="D5826" s="144"/>
      <c r="E5826" s="144" t="s">
        <v>36203</v>
      </c>
      <c r="F5826" s="144">
        <v>1</v>
      </c>
      <c r="G5826" s="144">
        <v>200</v>
      </c>
      <c r="H5826" s="144"/>
      <c r="I5826" s="144"/>
      <c r="J5826" s="144"/>
      <c r="K5826" s="144"/>
      <c r="L5826" s="144"/>
      <c r="M5826" s="145" t="s">
        <v>2213</v>
      </c>
      <c r="N5826" s="144" t="s">
        <v>42</v>
      </c>
      <c r="O5826" s="144"/>
      <c r="P5826" s="144" t="s">
        <v>4145</v>
      </c>
      <c r="Q5826" s="144"/>
      <c r="R5826" s="144"/>
      <c r="S5826" s="144"/>
      <c r="T5826" s="144"/>
      <c r="U5826" s="144" t="s">
        <v>33110</v>
      </c>
      <c r="V5826" s="144" t="s">
        <v>33114</v>
      </c>
      <c r="W5826" s="144">
        <v>142205</v>
      </c>
      <c r="X5826" s="144" t="s">
        <v>36204</v>
      </c>
      <c r="Y5826" s="144" t="s">
        <v>36205</v>
      </c>
      <c r="Z5826" s="144" t="s">
        <v>33113</v>
      </c>
      <c r="AA5826" s="160">
        <v>1375</v>
      </c>
    </row>
    <row r="5827" spans="1:27" ht="45" customHeight="1" x14ac:dyDescent="0.25">
      <c r="A5827" s="144" t="s">
        <v>24455</v>
      </c>
      <c r="B5827" s="144" t="s">
        <v>17289</v>
      </c>
      <c r="C5827" s="144"/>
      <c r="D5827" s="144"/>
      <c r="E5827" s="144"/>
      <c r="F5827" s="144">
        <v>2</v>
      </c>
      <c r="G5827" s="144"/>
      <c r="H5827" s="144"/>
      <c r="I5827" s="144"/>
      <c r="J5827" s="144"/>
      <c r="K5827" s="144"/>
      <c r="L5827" s="144">
        <v>150</v>
      </c>
      <c r="M5827" s="145" t="s">
        <v>2213</v>
      </c>
      <c r="N5827" s="144" t="s">
        <v>31</v>
      </c>
      <c r="O5827" s="144"/>
      <c r="P5827" s="144" t="s">
        <v>30554</v>
      </c>
      <c r="Q5827" s="144"/>
      <c r="R5827" s="144"/>
      <c r="S5827" s="144" t="s">
        <v>4189</v>
      </c>
      <c r="T5827" s="144" t="s">
        <v>9451</v>
      </c>
      <c r="U5827" s="144" t="s">
        <v>24455</v>
      </c>
      <c r="V5827" s="144"/>
      <c r="W5827" s="144">
        <v>652785</v>
      </c>
      <c r="X5827" s="144" t="s">
        <v>24456</v>
      </c>
      <c r="Y5827" s="144">
        <v>83850000000</v>
      </c>
      <c r="Z5827" s="144" t="s">
        <v>17290</v>
      </c>
      <c r="AA5827" s="160">
        <v>4237</v>
      </c>
    </row>
    <row r="5828" spans="1:27" ht="45" customHeight="1" x14ac:dyDescent="0.25">
      <c r="A5828" s="144" t="s">
        <v>11564</v>
      </c>
      <c r="B5828" s="144" t="s">
        <v>6109</v>
      </c>
      <c r="C5828" s="144"/>
      <c r="D5828" s="144" t="s">
        <v>7795</v>
      </c>
      <c r="E5828" s="144"/>
      <c r="F5828" s="144">
        <v>2</v>
      </c>
      <c r="G5828" s="144"/>
      <c r="H5828" s="144"/>
      <c r="I5828" s="144"/>
      <c r="J5828" s="144"/>
      <c r="K5828" s="144"/>
      <c r="L5828" s="144">
        <v>150</v>
      </c>
      <c r="M5828" s="145" t="s">
        <v>2213</v>
      </c>
      <c r="N5828" s="144" t="s">
        <v>42</v>
      </c>
      <c r="O5828" s="144"/>
      <c r="P5828" s="144" t="s">
        <v>2325</v>
      </c>
      <c r="Q5828" s="144"/>
      <c r="R5828" s="144"/>
      <c r="S5828" s="144"/>
      <c r="T5828" s="144"/>
      <c r="U5828" s="144" t="s">
        <v>11564</v>
      </c>
      <c r="V5828" s="144"/>
      <c r="W5828" s="144">
        <v>143904</v>
      </c>
      <c r="X5828" s="144" t="s">
        <v>11565</v>
      </c>
      <c r="Y5828" s="144" t="s">
        <v>11566</v>
      </c>
      <c r="Z5828" s="144" t="s">
        <v>11567</v>
      </c>
      <c r="AA5828" s="161">
        <v>2982</v>
      </c>
    </row>
    <row r="5829" spans="1:27" ht="45" customHeight="1" x14ac:dyDescent="0.25">
      <c r="A5829" s="144" t="s">
        <v>11568</v>
      </c>
      <c r="B5829" s="144" t="s">
        <v>15999</v>
      </c>
      <c r="C5829" s="144">
        <v>7</v>
      </c>
      <c r="D5829" s="144"/>
      <c r="E5829" s="144"/>
      <c r="F5829" s="144">
        <v>1</v>
      </c>
      <c r="G5829" s="144"/>
      <c r="H5829" s="144">
        <v>1199</v>
      </c>
      <c r="I5829" s="144">
        <v>436</v>
      </c>
      <c r="J5829" s="144">
        <v>545</v>
      </c>
      <c r="K5829" s="144">
        <v>218</v>
      </c>
      <c r="L5829" s="144"/>
      <c r="M5829" s="145" t="s">
        <v>2213</v>
      </c>
      <c r="N5829" s="144" t="s">
        <v>42</v>
      </c>
      <c r="O5829" s="144"/>
      <c r="P5829" s="144" t="s">
        <v>3960</v>
      </c>
      <c r="Q5829" s="144"/>
      <c r="R5829" s="144"/>
      <c r="S5829" s="144"/>
      <c r="T5829" s="144"/>
      <c r="U5829" s="144" t="s">
        <v>11568</v>
      </c>
      <c r="V5829" s="144"/>
      <c r="W5829" s="144">
        <v>140082</v>
      </c>
      <c r="X5829" s="144" t="s">
        <v>21521</v>
      </c>
      <c r="Y5829" s="144">
        <v>84960000000</v>
      </c>
      <c r="Z5829" s="144" t="s">
        <v>16000</v>
      </c>
      <c r="AA5829" s="160">
        <v>2983</v>
      </c>
    </row>
    <row r="5830" spans="1:27" ht="45" customHeight="1" x14ac:dyDescent="0.25">
      <c r="A5830" s="144" t="s">
        <v>260</v>
      </c>
      <c r="B5830" s="144" t="s">
        <v>8529</v>
      </c>
      <c r="C5830" s="144"/>
      <c r="D5830" s="144" t="s">
        <v>8530</v>
      </c>
      <c r="E5830" s="144"/>
      <c r="F5830" s="144">
        <v>2</v>
      </c>
      <c r="G5830" s="144"/>
      <c r="H5830" s="144"/>
      <c r="I5830" s="144"/>
      <c r="J5830" s="144"/>
      <c r="K5830" s="144"/>
      <c r="L5830" s="144">
        <v>50</v>
      </c>
      <c r="M5830" s="145" t="s">
        <v>2213</v>
      </c>
      <c r="N5830" s="144" t="s">
        <v>34</v>
      </c>
      <c r="O5830" s="144"/>
      <c r="P5830" s="144" t="s">
        <v>3942</v>
      </c>
      <c r="Q5830" s="144"/>
      <c r="R5830" s="144"/>
      <c r="S5830" s="144" t="s">
        <v>4190</v>
      </c>
      <c r="T5830" s="144" t="s">
        <v>11103</v>
      </c>
      <c r="U5830" s="144" t="s">
        <v>260</v>
      </c>
      <c r="V5830" s="144"/>
      <c r="W5830" s="144">
        <v>353565</v>
      </c>
      <c r="X5830" s="144" t="s">
        <v>21522</v>
      </c>
      <c r="Y5830" s="144"/>
      <c r="Z5830" s="144" t="s">
        <v>13821</v>
      </c>
      <c r="AA5830" s="160">
        <v>2984</v>
      </c>
    </row>
    <row r="5831" spans="1:27" ht="45" customHeight="1" x14ac:dyDescent="0.25">
      <c r="A5831" s="144" t="s">
        <v>16001</v>
      </c>
      <c r="B5831" s="144" t="s">
        <v>30397</v>
      </c>
      <c r="C5831" s="144"/>
      <c r="D5831" s="144" t="s">
        <v>30398</v>
      </c>
      <c r="E5831" s="144"/>
      <c r="F5831" s="144">
        <v>1</v>
      </c>
      <c r="G5831" s="144"/>
      <c r="H5831" s="144">
        <v>500</v>
      </c>
      <c r="I5831" s="144">
        <v>200</v>
      </c>
      <c r="J5831" s="144">
        <v>200100</v>
      </c>
      <c r="K5831" s="144"/>
      <c r="L5831" s="144"/>
      <c r="M5831" s="145" t="s">
        <v>2213</v>
      </c>
      <c r="N5831" s="144" t="s">
        <v>65</v>
      </c>
      <c r="O5831" s="144"/>
      <c r="P5831" s="144" t="s">
        <v>2891</v>
      </c>
      <c r="Q5831" s="144"/>
      <c r="R5831" s="144"/>
      <c r="S5831" s="144" t="s">
        <v>15453</v>
      </c>
      <c r="T5831" s="144" t="s">
        <v>16002</v>
      </c>
      <c r="U5831" s="144" t="s">
        <v>16001</v>
      </c>
      <c r="V5831" s="144"/>
      <c r="W5831" s="144"/>
      <c r="X5831" s="144"/>
      <c r="Y5831" s="144"/>
      <c r="Z5831" s="144"/>
      <c r="AA5831" s="160">
        <v>5963</v>
      </c>
    </row>
    <row r="5832" spans="1:27" ht="45" customHeight="1" x14ac:dyDescent="0.25">
      <c r="A5832" s="144" t="s">
        <v>11569</v>
      </c>
      <c r="B5832" s="144" t="s">
        <v>4239</v>
      </c>
      <c r="C5832" s="144"/>
      <c r="D5832" s="144"/>
      <c r="E5832" s="144"/>
      <c r="F5832" s="144">
        <v>5</v>
      </c>
      <c r="G5832" s="144"/>
      <c r="H5832" s="144"/>
      <c r="I5832" s="144"/>
      <c r="J5832" s="144"/>
      <c r="K5832" s="144"/>
      <c r="L5832" s="144">
        <v>250</v>
      </c>
      <c r="M5832" s="145" t="s">
        <v>2213</v>
      </c>
      <c r="N5832" s="144" t="s">
        <v>40</v>
      </c>
      <c r="O5832" s="144"/>
      <c r="P5832" s="144" t="s">
        <v>13874</v>
      </c>
      <c r="Q5832" s="144"/>
      <c r="R5832" s="144"/>
      <c r="S5832" s="144" t="s">
        <v>4190</v>
      </c>
      <c r="T5832" s="144" t="s">
        <v>7625</v>
      </c>
      <c r="U5832" s="144" t="s">
        <v>11569</v>
      </c>
      <c r="V5832" s="144"/>
      <c r="W5832" s="144">
        <v>686110</v>
      </c>
      <c r="X5832" s="144" t="s">
        <v>11570</v>
      </c>
      <c r="Y5832" s="144" t="s">
        <v>11571</v>
      </c>
      <c r="Z5832" s="144" t="s">
        <v>11572</v>
      </c>
      <c r="AA5832" s="160">
        <v>2985</v>
      </c>
    </row>
    <row r="5833" spans="1:27" ht="45" customHeight="1" x14ac:dyDescent="0.25">
      <c r="A5833" s="144" t="s">
        <v>15108</v>
      </c>
      <c r="B5833" s="144" t="s">
        <v>17367</v>
      </c>
      <c r="C5833" s="144">
        <v>53</v>
      </c>
      <c r="D5833" s="144"/>
      <c r="E5833" s="144"/>
      <c r="F5833" s="144">
        <v>1</v>
      </c>
      <c r="G5833" s="144"/>
      <c r="H5833" s="144">
        <v>1400</v>
      </c>
      <c r="I5833" s="144">
        <v>800</v>
      </c>
      <c r="J5833" s="144">
        <v>450</v>
      </c>
      <c r="K5833" s="144">
        <v>150</v>
      </c>
      <c r="L5833" s="144"/>
      <c r="M5833" s="145" t="s">
        <v>2213</v>
      </c>
      <c r="N5833" s="144" t="s">
        <v>78</v>
      </c>
      <c r="O5833" s="144"/>
      <c r="P5833" s="144" t="s">
        <v>15456</v>
      </c>
      <c r="Q5833" s="144"/>
      <c r="R5833" s="144"/>
      <c r="S5833" s="144"/>
      <c r="T5833" s="144"/>
      <c r="U5833" s="144" t="s">
        <v>15108</v>
      </c>
      <c r="V5833" s="144"/>
      <c r="W5833" s="144">
        <v>624130</v>
      </c>
      <c r="X5833" s="144" t="s">
        <v>21523</v>
      </c>
      <c r="Y5833" s="144" t="s">
        <v>17368</v>
      </c>
      <c r="Z5833" s="144" t="s">
        <v>17369</v>
      </c>
      <c r="AA5833" s="160">
        <v>3801</v>
      </c>
    </row>
    <row r="5834" spans="1:27" ht="45" customHeight="1" x14ac:dyDescent="0.25">
      <c r="A5834" s="144" t="s">
        <v>16003</v>
      </c>
      <c r="B5834" s="144" t="s">
        <v>4205</v>
      </c>
      <c r="C5834" s="144">
        <v>18</v>
      </c>
      <c r="D5834" s="144" t="s">
        <v>6993</v>
      </c>
      <c r="E5834" s="144"/>
      <c r="F5834" s="144">
        <v>1</v>
      </c>
      <c r="G5834" s="144">
        <v>250</v>
      </c>
      <c r="H5834" s="144"/>
      <c r="I5834" s="144"/>
      <c r="J5834" s="144"/>
      <c r="K5834" s="144"/>
      <c r="L5834" s="144"/>
      <c r="M5834" s="145" t="s">
        <v>2213</v>
      </c>
      <c r="N5834" s="144" t="s">
        <v>35</v>
      </c>
      <c r="O5834" s="144"/>
      <c r="P5834" s="144" t="s">
        <v>3703</v>
      </c>
      <c r="Q5834" s="144"/>
      <c r="R5834" s="144"/>
      <c r="S5834" s="144"/>
      <c r="T5834" s="144"/>
      <c r="U5834" s="144" t="s">
        <v>16003</v>
      </c>
      <c r="V5834" s="144"/>
      <c r="W5834" s="144">
        <v>663604</v>
      </c>
      <c r="X5834" s="144" t="s">
        <v>21524</v>
      </c>
      <c r="Y5834" s="144" t="s">
        <v>16004</v>
      </c>
      <c r="Z5834" s="144" t="s">
        <v>16005</v>
      </c>
      <c r="AA5834" s="160">
        <v>3940</v>
      </c>
    </row>
    <row r="5835" spans="1:27" ht="45" customHeight="1" x14ac:dyDescent="0.25">
      <c r="A5835" s="144" t="s">
        <v>11573</v>
      </c>
      <c r="B5835" s="144" t="s">
        <v>4242</v>
      </c>
      <c r="C5835" s="144"/>
      <c r="D5835" s="144" t="s">
        <v>8972</v>
      </c>
      <c r="E5835" s="144"/>
      <c r="F5835" s="144">
        <v>3</v>
      </c>
      <c r="G5835" s="144"/>
      <c r="H5835" s="144"/>
      <c r="I5835" s="144"/>
      <c r="J5835" s="144"/>
      <c r="K5835" s="144"/>
      <c r="L5835" s="144">
        <v>150</v>
      </c>
      <c r="M5835" s="145" t="s">
        <v>2213</v>
      </c>
      <c r="N5835" s="144" t="s">
        <v>42</v>
      </c>
      <c r="O5835" s="144"/>
      <c r="P5835" s="144" t="s">
        <v>2937</v>
      </c>
      <c r="Q5835" s="144"/>
      <c r="R5835" s="144"/>
      <c r="S5835" s="144"/>
      <c r="T5835" s="144"/>
      <c r="U5835" s="144" t="s">
        <v>11573</v>
      </c>
      <c r="V5835" s="144"/>
      <c r="W5835" s="144">
        <v>142000</v>
      </c>
      <c r="X5835" s="144" t="s">
        <v>21525</v>
      </c>
      <c r="Y5835" s="150"/>
      <c r="Z5835" s="144"/>
      <c r="AA5835" s="160">
        <v>2986</v>
      </c>
    </row>
    <row r="5836" spans="1:27" ht="45" customHeight="1" x14ac:dyDescent="0.25">
      <c r="A5836" s="144" t="s">
        <v>28871</v>
      </c>
      <c r="B5836" s="144" t="s">
        <v>24109</v>
      </c>
      <c r="C5836" s="144">
        <v>4</v>
      </c>
      <c r="D5836" s="144"/>
      <c r="E5836" s="144"/>
      <c r="F5836" s="144">
        <v>1</v>
      </c>
      <c r="G5836" s="144"/>
      <c r="H5836" s="144">
        <v>1200</v>
      </c>
      <c r="I5836" s="144">
        <v>400</v>
      </c>
      <c r="J5836" s="144">
        <v>500</v>
      </c>
      <c r="K5836" s="144">
        <v>300</v>
      </c>
      <c r="L5836" s="144"/>
      <c r="M5836" s="145" t="s">
        <v>2213</v>
      </c>
      <c r="N5836" s="144" t="s">
        <v>74</v>
      </c>
      <c r="O5836" s="144"/>
      <c r="P5836" s="144" t="s">
        <v>3889</v>
      </c>
      <c r="Q5836" s="144"/>
      <c r="R5836" s="144"/>
      <c r="S5836" s="144"/>
      <c r="T5836" s="144"/>
      <c r="U5836" s="144" t="s">
        <v>28871</v>
      </c>
      <c r="V5836" s="144"/>
      <c r="W5836" s="144"/>
      <c r="X5836" s="144"/>
      <c r="Y5836" s="144"/>
      <c r="Z5836" s="144"/>
      <c r="AA5836" s="160">
        <v>6852</v>
      </c>
    </row>
    <row r="5837" spans="1:27" ht="45" customHeight="1" x14ac:dyDescent="0.25">
      <c r="A5837" s="144" t="s">
        <v>28871</v>
      </c>
      <c r="B5837" s="144" t="s">
        <v>24109</v>
      </c>
      <c r="C5837" s="144">
        <v>4</v>
      </c>
      <c r="D5837" s="144"/>
      <c r="E5837" s="144" t="s">
        <v>28872</v>
      </c>
      <c r="F5837" s="144">
        <v>1</v>
      </c>
      <c r="G5837" s="144">
        <v>250</v>
      </c>
      <c r="H5837" s="144"/>
      <c r="I5837" s="144"/>
      <c r="J5837" s="144"/>
      <c r="K5837" s="144"/>
      <c r="L5837" s="144"/>
      <c r="M5837" s="145" t="s">
        <v>2213</v>
      </c>
      <c r="N5837" s="144" t="s">
        <v>74</v>
      </c>
      <c r="O5837" s="144"/>
      <c r="P5837" s="144" t="s">
        <v>3889</v>
      </c>
      <c r="Q5837" s="144"/>
      <c r="R5837" s="144"/>
      <c r="S5837" s="144"/>
      <c r="T5837" s="144"/>
      <c r="U5837" s="144" t="s">
        <v>28871</v>
      </c>
      <c r="V5837" s="144" t="s">
        <v>28873</v>
      </c>
      <c r="W5837" s="144">
        <v>446028</v>
      </c>
      <c r="X5837" s="144" t="s">
        <v>28874</v>
      </c>
      <c r="Y5837" s="144" t="s">
        <v>28875</v>
      </c>
      <c r="Z5837" s="144" t="s">
        <v>28876</v>
      </c>
      <c r="AA5837" s="160">
        <v>6853</v>
      </c>
    </row>
    <row r="5838" spans="1:27" ht="45" customHeight="1" x14ac:dyDescent="0.25">
      <c r="A5838" s="144" t="s">
        <v>37023</v>
      </c>
      <c r="B5838" s="144" t="s">
        <v>22895</v>
      </c>
      <c r="C5838" s="144"/>
      <c r="D5838" s="144" t="s">
        <v>17324</v>
      </c>
      <c r="E5838" s="144"/>
      <c r="F5838" s="144">
        <v>2</v>
      </c>
      <c r="G5838" s="144"/>
      <c r="H5838" s="144"/>
      <c r="I5838" s="144"/>
      <c r="J5838" s="144"/>
      <c r="K5838" s="144"/>
      <c r="L5838" s="144">
        <v>150</v>
      </c>
      <c r="M5838" s="145" t="s">
        <v>2213</v>
      </c>
      <c r="N5838" s="144" t="s">
        <v>89</v>
      </c>
      <c r="O5838" s="144"/>
      <c r="P5838" s="144" t="s">
        <v>17558</v>
      </c>
      <c r="Q5838" s="144" t="s">
        <v>4187</v>
      </c>
      <c r="R5838" s="144" t="s">
        <v>4797</v>
      </c>
      <c r="S5838" s="144"/>
      <c r="T5838" s="144"/>
      <c r="U5838" s="144" t="s">
        <v>37023</v>
      </c>
      <c r="V5838" s="144"/>
      <c r="W5838" s="144">
        <v>455036</v>
      </c>
      <c r="X5838" s="144" t="s">
        <v>10921</v>
      </c>
      <c r="Y5838" s="144">
        <v>73520000000</v>
      </c>
      <c r="Z5838" s="144" t="s">
        <v>10922</v>
      </c>
      <c r="AA5838" s="161">
        <v>1656</v>
      </c>
    </row>
    <row r="5839" spans="1:27" ht="45" customHeight="1" x14ac:dyDescent="0.25">
      <c r="A5839" s="144" t="s">
        <v>37023</v>
      </c>
      <c r="B5839" s="144" t="s">
        <v>22895</v>
      </c>
      <c r="C5839" s="144"/>
      <c r="D5839" s="144" t="s">
        <v>17324</v>
      </c>
      <c r="E5839" s="144" t="s">
        <v>21185</v>
      </c>
      <c r="F5839" s="144">
        <v>2</v>
      </c>
      <c r="G5839" s="144"/>
      <c r="H5839" s="144"/>
      <c r="I5839" s="144"/>
      <c r="J5839" s="144"/>
      <c r="K5839" s="144"/>
      <c r="L5839" s="144">
        <v>600</v>
      </c>
      <c r="M5839" s="145" t="s">
        <v>2213</v>
      </c>
      <c r="N5839" s="144" t="s">
        <v>89</v>
      </c>
      <c r="O5839" s="144"/>
      <c r="P5839" s="144" t="s">
        <v>17558</v>
      </c>
      <c r="Q5839" s="144" t="s">
        <v>4187</v>
      </c>
      <c r="R5839" s="144" t="s">
        <v>4797</v>
      </c>
      <c r="S5839" s="144"/>
      <c r="T5839" s="144"/>
      <c r="U5839" s="144" t="s">
        <v>37023</v>
      </c>
      <c r="V5839" s="144"/>
      <c r="W5839" s="144">
        <v>455036</v>
      </c>
      <c r="X5839" s="144" t="s">
        <v>21186</v>
      </c>
      <c r="Y5839" s="144" t="s">
        <v>10922</v>
      </c>
      <c r="Z5839" s="144">
        <v>3519343126</v>
      </c>
      <c r="AA5839" s="160">
        <v>5952</v>
      </c>
    </row>
    <row r="5840" spans="1:27" ht="45" customHeight="1" x14ac:dyDescent="0.25">
      <c r="A5840" s="144" t="s">
        <v>37023</v>
      </c>
      <c r="B5840" s="144" t="s">
        <v>22895</v>
      </c>
      <c r="C5840" s="144"/>
      <c r="D5840" s="144" t="s">
        <v>17324</v>
      </c>
      <c r="E5840" s="144" t="s">
        <v>24374</v>
      </c>
      <c r="F5840" s="144">
        <v>2</v>
      </c>
      <c r="G5840" s="144"/>
      <c r="H5840" s="144"/>
      <c r="I5840" s="144"/>
      <c r="J5840" s="144"/>
      <c r="K5840" s="144"/>
      <c r="L5840" s="144">
        <v>300</v>
      </c>
      <c r="M5840" s="145" t="s">
        <v>2213</v>
      </c>
      <c r="N5840" s="144" t="s">
        <v>89</v>
      </c>
      <c r="O5840" s="144"/>
      <c r="P5840" s="144" t="s">
        <v>17558</v>
      </c>
      <c r="Q5840" s="144" t="s">
        <v>4187</v>
      </c>
      <c r="R5840" s="144" t="s">
        <v>24375</v>
      </c>
      <c r="S5840" s="144"/>
      <c r="T5840" s="144"/>
      <c r="U5840" s="144" t="s">
        <v>37023</v>
      </c>
      <c r="V5840" s="144"/>
      <c r="W5840" s="144">
        <v>455036</v>
      </c>
      <c r="X5840" s="144" t="s">
        <v>31513</v>
      </c>
      <c r="Y5840" s="144">
        <v>83520000000</v>
      </c>
      <c r="Z5840" s="144" t="s">
        <v>10922</v>
      </c>
      <c r="AA5840" s="160">
        <v>6267</v>
      </c>
    </row>
    <row r="5841" spans="1:31" ht="45" customHeight="1" x14ac:dyDescent="0.25">
      <c r="A5841" s="144" t="s">
        <v>37023</v>
      </c>
      <c r="B5841" s="144" t="s">
        <v>22895</v>
      </c>
      <c r="C5841" s="144"/>
      <c r="D5841" s="144" t="s">
        <v>17324</v>
      </c>
      <c r="E5841" s="144" t="s">
        <v>23322</v>
      </c>
      <c r="F5841" s="144">
        <v>2</v>
      </c>
      <c r="G5841" s="144"/>
      <c r="H5841" s="144"/>
      <c r="I5841" s="144"/>
      <c r="J5841" s="144"/>
      <c r="K5841" s="144"/>
      <c r="L5841" s="144">
        <v>600</v>
      </c>
      <c r="M5841" s="145" t="s">
        <v>2213</v>
      </c>
      <c r="N5841" s="144" t="s">
        <v>89</v>
      </c>
      <c r="O5841" s="144"/>
      <c r="P5841" s="144" t="s">
        <v>17558</v>
      </c>
      <c r="Q5841" s="144" t="s">
        <v>4187</v>
      </c>
      <c r="R5841" s="144" t="s">
        <v>4797</v>
      </c>
      <c r="S5841" s="144"/>
      <c r="T5841" s="144"/>
      <c r="U5841" s="144" t="s">
        <v>37023</v>
      </c>
      <c r="V5841" s="144" t="s">
        <v>24373</v>
      </c>
      <c r="W5841" s="144">
        <v>455036</v>
      </c>
      <c r="X5841" s="144" t="s">
        <v>26008</v>
      </c>
      <c r="Y5841" s="144" t="s">
        <v>26009</v>
      </c>
      <c r="Z5841" s="144" t="s">
        <v>10922</v>
      </c>
      <c r="AA5841" s="160">
        <v>4609</v>
      </c>
    </row>
    <row r="5842" spans="1:31" ht="45" customHeight="1" x14ac:dyDescent="0.25">
      <c r="A5842" s="145" t="s">
        <v>14173</v>
      </c>
      <c r="B5842" s="144" t="s">
        <v>5241</v>
      </c>
      <c r="C5842" s="144"/>
      <c r="D5842" s="144"/>
      <c r="E5842" s="144"/>
      <c r="F5842" s="144">
        <v>2</v>
      </c>
      <c r="G5842" s="144"/>
      <c r="H5842" s="144"/>
      <c r="I5842" s="144"/>
      <c r="J5842" s="144"/>
      <c r="K5842" s="144"/>
      <c r="L5842" s="144">
        <v>150</v>
      </c>
      <c r="M5842" s="145" t="s">
        <v>2213</v>
      </c>
      <c r="N5842" s="144" t="s">
        <v>42</v>
      </c>
      <c r="O5842" s="144"/>
      <c r="P5842" s="144" t="s">
        <v>17471</v>
      </c>
      <c r="Q5842" s="144"/>
      <c r="R5842" s="144"/>
      <c r="S5842" s="144" t="s">
        <v>4189</v>
      </c>
      <c r="T5842" s="144" t="s">
        <v>10555</v>
      </c>
      <c r="U5842" s="144" t="s">
        <v>14173</v>
      </c>
      <c r="V5842" s="145"/>
      <c r="W5842" s="144">
        <v>142400</v>
      </c>
      <c r="X5842" s="144" t="s">
        <v>14174</v>
      </c>
      <c r="Y5842" s="144" t="s">
        <v>14175</v>
      </c>
      <c r="Z5842" s="144" t="s">
        <v>14176</v>
      </c>
      <c r="AA5842" s="160">
        <v>2987</v>
      </c>
    </row>
    <row r="5843" spans="1:31" ht="45" customHeight="1" x14ac:dyDescent="0.25">
      <c r="A5843" s="144" t="s">
        <v>13548</v>
      </c>
      <c r="B5843" s="144" t="s">
        <v>4205</v>
      </c>
      <c r="C5843" s="144">
        <v>131</v>
      </c>
      <c r="D5843" s="144"/>
      <c r="E5843" s="144"/>
      <c r="F5843" s="144">
        <v>1</v>
      </c>
      <c r="G5843" s="144">
        <v>350</v>
      </c>
      <c r="H5843" s="144"/>
      <c r="I5843" s="144"/>
      <c r="J5843" s="144"/>
      <c r="K5843" s="144"/>
      <c r="L5843" s="144"/>
      <c r="M5843" s="145" t="s">
        <v>2213</v>
      </c>
      <c r="N5843" s="144" t="s">
        <v>74</v>
      </c>
      <c r="O5843" s="144"/>
      <c r="P5843" s="144" t="s">
        <v>3785</v>
      </c>
      <c r="Q5843" s="144"/>
      <c r="R5843" s="144"/>
      <c r="S5843" s="144"/>
      <c r="T5843" s="144"/>
      <c r="U5843" s="144" t="s">
        <v>13548</v>
      </c>
      <c r="V5843" s="144"/>
      <c r="W5843" s="144">
        <v>443009</v>
      </c>
      <c r="X5843" s="144" t="s">
        <v>13549</v>
      </c>
      <c r="Y5843" s="144" t="s">
        <v>13550</v>
      </c>
      <c r="Z5843" s="144" t="s">
        <v>13551</v>
      </c>
      <c r="AA5843" s="160">
        <v>2989</v>
      </c>
    </row>
    <row r="5844" spans="1:31" ht="45" customHeight="1" x14ac:dyDescent="0.25">
      <c r="A5844" s="144" t="s">
        <v>11575</v>
      </c>
      <c r="B5844" s="144" t="s">
        <v>4205</v>
      </c>
      <c r="C5844" s="144">
        <v>1</v>
      </c>
      <c r="D5844" s="144" t="s">
        <v>4241</v>
      </c>
      <c r="E5844" s="144"/>
      <c r="F5844" s="144">
        <v>1</v>
      </c>
      <c r="G5844" s="144">
        <v>350</v>
      </c>
      <c r="H5844" s="144"/>
      <c r="I5844" s="144"/>
      <c r="J5844" s="144"/>
      <c r="K5844" s="144"/>
      <c r="L5844" s="144"/>
      <c r="M5844" s="145" t="s">
        <v>2213</v>
      </c>
      <c r="N5844" s="144" t="s">
        <v>83</v>
      </c>
      <c r="O5844" s="144"/>
      <c r="P5844" s="144" t="s">
        <v>3267</v>
      </c>
      <c r="Q5844" s="144"/>
      <c r="R5844" s="144"/>
      <c r="S5844" s="144"/>
      <c r="T5844" s="144"/>
      <c r="U5844" s="144" t="s">
        <v>11575</v>
      </c>
      <c r="V5844" s="144"/>
      <c r="W5844" s="144">
        <v>636780</v>
      </c>
      <c r="X5844" s="144" t="s">
        <v>13352</v>
      </c>
      <c r="Y5844" s="149" t="s">
        <v>11576</v>
      </c>
      <c r="Z5844" s="144" t="s">
        <v>15109</v>
      </c>
      <c r="AA5844" s="160">
        <v>2990</v>
      </c>
    </row>
    <row r="5845" spans="1:31" ht="45" customHeight="1" x14ac:dyDescent="0.25">
      <c r="A5845" s="144" t="s">
        <v>32725</v>
      </c>
      <c r="B5845" s="144" t="s">
        <v>32726</v>
      </c>
      <c r="C5845" s="144"/>
      <c r="D5845" s="144"/>
      <c r="E5845" s="144"/>
      <c r="F5845" s="144">
        <v>5</v>
      </c>
      <c r="G5845" s="144"/>
      <c r="H5845" s="144"/>
      <c r="I5845" s="144"/>
      <c r="J5845" s="144"/>
      <c r="K5845" s="144"/>
      <c r="L5845" s="144">
        <v>350</v>
      </c>
      <c r="M5845" s="145" t="s">
        <v>2213</v>
      </c>
      <c r="N5845" s="144" t="s">
        <v>68</v>
      </c>
      <c r="O5845" s="144"/>
      <c r="P5845" s="144" t="s">
        <v>2958</v>
      </c>
      <c r="Q5845" s="144"/>
      <c r="R5845" s="144"/>
      <c r="S5845" s="144" t="s">
        <v>4189</v>
      </c>
      <c r="T5845" s="144" t="s">
        <v>10856</v>
      </c>
      <c r="U5845" s="144" t="s">
        <v>32725</v>
      </c>
      <c r="V5845" s="144"/>
      <c r="W5845" s="144">
        <v>668510</v>
      </c>
      <c r="X5845" s="144" t="s">
        <v>32727</v>
      </c>
      <c r="Y5845" s="144"/>
      <c r="Z5845" s="144" t="s">
        <v>32728</v>
      </c>
      <c r="AA5845" s="161">
        <v>7228</v>
      </c>
    </row>
    <row r="5846" spans="1:31" ht="45" customHeight="1" x14ac:dyDescent="0.25">
      <c r="A5846" s="144" t="s">
        <v>31423</v>
      </c>
      <c r="B5846" s="144" t="s">
        <v>31424</v>
      </c>
      <c r="C5846" s="144">
        <v>5</v>
      </c>
      <c r="D5846" s="144"/>
      <c r="E5846" s="144"/>
      <c r="F5846" s="144">
        <v>1</v>
      </c>
      <c r="G5846" s="144">
        <v>200</v>
      </c>
      <c r="H5846" s="144"/>
      <c r="I5846" s="144"/>
      <c r="J5846" s="144"/>
      <c r="K5846" s="144"/>
      <c r="L5846" s="144"/>
      <c r="M5846" s="145" t="s">
        <v>2213</v>
      </c>
      <c r="N5846" s="144" t="s">
        <v>23</v>
      </c>
      <c r="O5846" s="144"/>
      <c r="P5846" s="144" t="s">
        <v>2310</v>
      </c>
      <c r="Q5846" s="144"/>
      <c r="R5846" s="144"/>
      <c r="S5846" s="144" t="s">
        <v>4190</v>
      </c>
      <c r="T5846" s="144" t="s">
        <v>10277</v>
      </c>
      <c r="U5846" s="144" t="s">
        <v>31423</v>
      </c>
      <c r="V5846" s="144"/>
      <c r="W5846" s="144">
        <v>396250</v>
      </c>
      <c r="X5846" s="144" t="s">
        <v>13331</v>
      </c>
      <c r="Y5846" s="144"/>
      <c r="Z5846" s="144" t="s">
        <v>31425</v>
      </c>
      <c r="AA5846" s="160">
        <v>134</v>
      </c>
    </row>
    <row r="5847" spans="1:31" ht="45" customHeight="1" x14ac:dyDescent="0.25">
      <c r="A5847" s="144" t="s">
        <v>21526</v>
      </c>
      <c r="B5847" s="144" t="s">
        <v>15377</v>
      </c>
      <c r="C5847" s="144"/>
      <c r="D5847" s="144" t="s">
        <v>5216</v>
      </c>
      <c r="E5847" s="144"/>
      <c r="F5847" s="144">
        <v>1</v>
      </c>
      <c r="G5847" s="144">
        <v>200</v>
      </c>
      <c r="H5847" s="144"/>
      <c r="I5847" s="144"/>
      <c r="J5847" s="144"/>
      <c r="K5847" s="144"/>
      <c r="L5847" s="144"/>
      <c r="M5847" s="145" t="s">
        <v>2213</v>
      </c>
      <c r="N5847" s="144" t="s">
        <v>112</v>
      </c>
      <c r="O5847" s="144"/>
      <c r="P5847" s="144" t="s">
        <v>3651</v>
      </c>
      <c r="Q5847" s="144"/>
      <c r="R5847" s="144"/>
      <c r="S5847" s="144" t="s">
        <v>4190</v>
      </c>
      <c r="T5847" s="144" t="s">
        <v>21527</v>
      </c>
      <c r="U5847" s="144" t="s">
        <v>21526</v>
      </c>
      <c r="V5847" s="144"/>
      <c r="W5847" s="144">
        <v>606170</v>
      </c>
      <c r="X5847" s="144" t="s">
        <v>21528</v>
      </c>
      <c r="Y5847" s="144" t="s">
        <v>21530</v>
      </c>
      <c r="Z5847" s="144" t="s">
        <v>21529</v>
      </c>
      <c r="AA5847" s="160">
        <v>5297</v>
      </c>
    </row>
    <row r="5848" spans="1:31" ht="45" customHeight="1" x14ac:dyDescent="0.25">
      <c r="A5848" s="144" t="s">
        <v>11579</v>
      </c>
      <c r="B5848" s="144" t="s">
        <v>4205</v>
      </c>
      <c r="C5848" s="144">
        <v>12</v>
      </c>
      <c r="D5848" s="144" t="s">
        <v>5216</v>
      </c>
      <c r="E5848" s="144"/>
      <c r="F5848" s="144">
        <v>1</v>
      </c>
      <c r="G5848" s="144">
        <v>350</v>
      </c>
      <c r="H5848" s="144"/>
      <c r="I5848" s="144"/>
      <c r="J5848" s="144"/>
      <c r="K5848" s="144"/>
      <c r="L5848" s="144"/>
      <c r="M5848" s="145" t="s">
        <v>2213</v>
      </c>
      <c r="N5848" s="144" t="s">
        <v>42</v>
      </c>
      <c r="O5848" s="144"/>
      <c r="P5848" s="144" t="s">
        <v>13872</v>
      </c>
      <c r="Q5848" s="144"/>
      <c r="R5848" s="144"/>
      <c r="S5848" s="144"/>
      <c r="T5848" s="144"/>
      <c r="U5848" s="144" t="s">
        <v>11579</v>
      </c>
      <c r="V5848" s="144"/>
      <c r="W5848" s="144">
        <v>140304</v>
      </c>
      <c r="X5848" s="144" t="s">
        <v>13353</v>
      </c>
      <c r="Y5848" s="144"/>
      <c r="Z5848" s="144"/>
      <c r="AA5848" s="160">
        <v>2992</v>
      </c>
    </row>
    <row r="5849" spans="1:31" ht="45" customHeight="1" x14ac:dyDescent="0.25">
      <c r="A5849" s="144" t="s">
        <v>28877</v>
      </c>
      <c r="B5849" s="144" t="s">
        <v>15409</v>
      </c>
      <c r="C5849" s="144">
        <v>49</v>
      </c>
      <c r="D5849" s="144"/>
      <c r="E5849" s="144"/>
      <c r="F5849" s="144">
        <v>1</v>
      </c>
      <c r="G5849" s="144"/>
      <c r="H5849" s="144">
        <v>1000</v>
      </c>
      <c r="I5849" s="144">
        <v>300</v>
      </c>
      <c r="J5849" s="144">
        <v>500</v>
      </c>
      <c r="K5849" s="144">
        <v>200</v>
      </c>
      <c r="L5849" s="144"/>
      <c r="M5849" s="145" t="s">
        <v>2213</v>
      </c>
      <c r="N5849" s="144" t="s">
        <v>69</v>
      </c>
      <c r="O5849" s="144"/>
      <c r="P5849" s="144" t="s">
        <v>3087</v>
      </c>
      <c r="Q5849" s="144"/>
      <c r="R5849" s="144"/>
      <c r="S5849" s="144"/>
      <c r="T5849" s="144"/>
      <c r="U5849" s="144" t="s">
        <v>28877</v>
      </c>
      <c r="V5849" s="144"/>
      <c r="W5849" s="144">
        <v>426067</v>
      </c>
      <c r="X5849" s="144" t="s">
        <v>28878</v>
      </c>
      <c r="Y5849" s="144" t="s">
        <v>28879</v>
      </c>
      <c r="Z5849" s="144" t="s">
        <v>28880</v>
      </c>
      <c r="AA5849" s="160">
        <v>7035</v>
      </c>
    </row>
    <row r="5850" spans="1:31" ht="45" customHeight="1" x14ac:dyDescent="0.25">
      <c r="A5850" s="145" t="s">
        <v>30399</v>
      </c>
      <c r="B5850" s="144" t="s">
        <v>20582</v>
      </c>
      <c r="C5850" s="144">
        <v>14</v>
      </c>
      <c r="D5850" s="144"/>
      <c r="E5850" s="144"/>
      <c r="F5850" s="144">
        <v>1</v>
      </c>
      <c r="G5850" s="144"/>
      <c r="H5850" s="144">
        <v>1300</v>
      </c>
      <c r="I5850" s="144">
        <v>400</v>
      </c>
      <c r="J5850" s="144">
        <v>600</v>
      </c>
      <c r="K5850" s="144">
        <v>300</v>
      </c>
      <c r="L5850" s="144"/>
      <c r="M5850" s="145" t="s">
        <v>2213</v>
      </c>
      <c r="N5850" s="144" t="s">
        <v>42</v>
      </c>
      <c r="O5850" s="144"/>
      <c r="P5850" s="144" t="s">
        <v>13850</v>
      </c>
      <c r="Q5850" s="144"/>
      <c r="R5850" s="144"/>
      <c r="S5850" s="144"/>
      <c r="T5850" s="144"/>
      <c r="U5850" s="144" t="s">
        <v>30399</v>
      </c>
      <c r="V5850" s="145"/>
      <c r="W5850" s="144"/>
      <c r="X5850" s="144"/>
      <c r="Y5850" s="144"/>
      <c r="Z5850" s="144"/>
      <c r="AA5850" s="160">
        <v>7089</v>
      </c>
      <c r="AE5850" s="109" t="s">
        <v>1673</v>
      </c>
    </row>
    <row r="5851" spans="1:31" ht="45" customHeight="1" x14ac:dyDescent="0.25">
      <c r="A5851" s="144" t="s">
        <v>30399</v>
      </c>
      <c r="B5851" s="144" t="s">
        <v>20582</v>
      </c>
      <c r="C5851" s="144">
        <v>14</v>
      </c>
      <c r="D5851" s="144"/>
      <c r="E5851" s="144" t="s">
        <v>30400</v>
      </c>
      <c r="F5851" s="144">
        <v>1</v>
      </c>
      <c r="G5851" s="144">
        <v>500</v>
      </c>
      <c r="H5851" s="144"/>
      <c r="I5851" s="144"/>
      <c r="J5851" s="144"/>
      <c r="K5851" s="144"/>
      <c r="L5851" s="144"/>
      <c r="M5851" s="145" t="s">
        <v>2213</v>
      </c>
      <c r="N5851" s="144" t="s">
        <v>42</v>
      </c>
      <c r="O5851" s="144"/>
      <c r="P5851" s="144" t="s">
        <v>13850</v>
      </c>
      <c r="Q5851" s="144"/>
      <c r="R5851" s="144"/>
      <c r="S5851" s="144"/>
      <c r="T5851" s="144"/>
      <c r="U5851" s="144" t="s">
        <v>30399</v>
      </c>
      <c r="V5851" s="144" t="s">
        <v>19236</v>
      </c>
      <c r="W5851" s="144">
        <v>141002</v>
      </c>
      <c r="X5851" s="144" t="s">
        <v>19237</v>
      </c>
      <c r="Y5851" s="144" t="s">
        <v>19238</v>
      </c>
      <c r="Z5851" s="144" t="s">
        <v>24006</v>
      </c>
      <c r="AA5851" s="160">
        <v>5094</v>
      </c>
    </row>
    <row r="5852" spans="1:31" ht="45" customHeight="1" x14ac:dyDescent="0.25">
      <c r="A5852" s="144" t="s">
        <v>11580</v>
      </c>
      <c r="B5852" s="144" t="s">
        <v>4217</v>
      </c>
      <c r="C5852" s="144"/>
      <c r="D5852" s="144"/>
      <c r="E5852" s="144"/>
      <c r="F5852" s="144">
        <v>2</v>
      </c>
      <c r="G5852" s="144"/>
      <c r="H5852" s="144"/>
      <c r="I5852" s="144"/>
      <c r="J5852" s="144"/>
      <c r="K5852" s="144"/>
      <c r="L5852" s="144">
        <v>150</v>
      </c>
      <c r="M5852" s="145" t="s">
        <v>2213</v>
      </c>
      <c r="N5852" s="144" t="s">
        <v>76</v>
      </c>
      <c r="O5852" s="144"/>
      <c r="P5852" s="144" t="s">
        <v>3935</v>
      </c>
      <c r="Q5852" s="144" t="s">
        <v>4187</v>
      </c>
      <c r="R5852" s="144" t="s">
        <v>4251</v>
      </c>
      <c r="S5852" s="144"/>
      <c r="T5852" s="144"/>
      <c r="U5852" s="144" t="s">
        <v>11580</v>
      </c>
      <c r="V5852" s="144"/>
      <c r="W5852" s="144">
        <v>410069</v>
      </c>
      <c r="X5852" s="144" t="s">
        <v>13354</v>
      </c>
      <c r="Y5852" s="144" t="s">
        <v>11581</v>
      </c>
      <c r="Z5852" s="144" t="s">
        <v>11582</v>
      </c>
      <c r="AA5852" s="160">
        <v>2993</v>
      </c>
    </row>
    <row r="5853" spans="1:31" ht="45" customHeight="1" x14ac:dyDescent="0.25">
      <c r="A5853" s="144" t="s">
        <v>11583</v>
      </c>
      <c r="B5853" s="144" t="s">
        <v>4205</v>
      </c>
      <c r="C5853" s="144"/>
      <c r="D5853" s="144" t="s">
        <v>4757</v>
      </c>
      <c r="E5853" s="144"/>
      <c r="F5853" s="144">
        <v>1</v>
      </c>
      <c r="G5853" s="144">
        <v>200</v>
      </c>
      <c r="H5853" s="144"/>
      <c r="I5853" s="144"/>
      <c r="J5853" s="144"/>
      <c r="K5853" s="144"/>
      <c r="L5853" s="144"/>
      <c r="M5853" s="145" t="s">
        <v>2213</v>
      </c>
      <c r="N5853" s="144" t="s">
        <v>76</v>
      </c>
      <c r="O5853" s="144"/>
      <c r="P5853" s="144" t="s">
        <v>3466</v>
      </c>
      <c r="Q5853" s="144"/>
      <c r="R5853" s="144"/>
      <c r="S5853" s="144" t="s">
        <v>4190</v>
      </c>
      <c r="T5853" s="144" t="s">
        <v>4284</v>
      </c>
      <c r="U5853" s="144" t="s">
        <v>11583</v>
      </c>
      <c r="V5853" s="144"/>
      <c r="W5853" s="144">
        <v>412865</v>
      </c>
      <c r="X5853" s="144" t="s">
        <v>11584</v>
      </c>
      <c r="Y5853" s="144"/>
      <c r="Z5853" s="144"/>
      <c r="AA5853" s="160">
        <v>2994</v>
      </c>
    </row>
    <row r="5854" spans="1:31" ht="45" customHeight="1" x14ac:dyDescent="0.25">
      <c r="A5854" s="144" t="s">
        <v>26126</v>
      </c>
      <c r="B5854" s="144" t="s">
        <v>15851</v>
      </c>
      <c r="C5854" s="144"/>
      <c r="D5854" s="144"/>
      <c r="E5854" s="144"/>
      <c r="F5854" s="144">
        <v>2</v>
      </c>
      <c r="G5854" s="144"/>
      <c r="H5854" s="144"/>
      <c r="I5854" s="144"/>
      <c r="J5854" s="144"/>
      <c r="K5854" s="144"/>
      <c r="L5854" s="144">
        <v>50</v>
      </c>
      <c r="M5854" s="145" t="s">
        <v>2213</v>
      </c>
      <c r="N5854" s="144" t="s">
        <v>15</v>
      </c>
      <c r="O5854" s="144"/>
      <c r="P5854" s="144" t="s">
        <v>2591</v>
      </c>
      <c r="Q5854" s="144" t="s">
        <v>18386</v>
      </c>
      <c r="R5854" s="144" t="s">
        <v>32729</v>
      </c>
      <c r="S5854" s="144" t="s">
        <v>4191</v>
      </c>
      <c r="T5854" s="144" t="s">
        <v>6665</v>
      </c>
      <c r="U5854" s="144" t="s">
        <v>26126</v>
      </c>
      <c r="V5854" s="144"/>
      <c r="W5854" s="144">
        <v>676637</v>
      </c>
      <c r="X5854" s="144" t="s">
        <v>15852</v>
      </c>
      <c r="Y5854" s="144">
        <v>89620000000</v>
      </c>
      <c r="Z5854" s="144" t="s">
        <v>6666</v>
      </c>
      <c r="AA5854" s="160">
        <v>1196</v>
      </c>
    </row>
    <row r="5855" spans="1:31" ht="45" customHeight="1" x14ac:dyDescent="0.25">
      <c r="A5855" s="144" t="s">
        <v>30401</v>
      </c>
      <c r="B5855" s="144" t="s">
        <v>30402</v>
      </c>
      <c r="C5855" s="144"/>
      <c r="D5855" s="144"/>
      <c r="E5855" s="144"/>
      <c r="F5855" s="144">
        <v>1</v>
      </c>
      <c r="G5855" s="144"/>
      <c r="H5855" s="144">
        <v>1000</v>
      </c>
      <c r="I5855" s="144"/>
      <c r="J5855" s="144"/>
      <c r="K5855" s="144">
        <v>1000</v>
      </c>
      <c r="L5855" s="144"/>
      <c r="M5855" s="145" t="s">
        <v>2213</v>
      </c>
      <c r="N5855" s="144" t="s">
        <v>18</v>
      </c>
      <c r="O5855" s="144"/>
      <c r="P5855" s="144" t="s">
        <v>13858</v>
      </c>
      <c r="Q5855" s="144"/>
      <c r="R5855" s="144"/>
      <c r="S5855" s="144"/>
      <c r="T5855" s="144"/>
      <c r="U5855" s="144" t="s">
        <v>30401</v>
      </c>
      <c r="V5855" s="144"/>
      <c r="W5855" s="144">
        <v>309513</v>
      </c>
      <c r="X5855" s="144" t="s">
        <v>30403</v>
      </c>
      <c r="Y5855" s="144"/>
      <c r="Z5855" s="144" t="s">
        <v>30404</v>
      </c>
      <c r="AA5855" s="161">
        <v>5030</v>
      </c>
    </row>
    <row r="5856" spans="1:31" ht="45" customHeight="1" x14ac:dyDescent="0.25">
      <c r="A5856" s="144" t="s">
        <v>33115</v>
      </c>
      <c r="B5856" s="144" t="s">
        <v>4227</v>
      </c>
      <c r="C5856" s="144"/>
      <c r="D5856" s="144"/>
      <c r="E5856" s="144"/>
      <c r="F5856" s="144">
        <v>2</v>
      </c>
      <c r="G5856" s="144"/>
      <c r="H5856" s="144"/>
      <c r="I5856" s="144"/>
      <c r="J5856" s="144"/>
      <c r="K5856" s="144"/>
      <c r="L5856" s="144">
        <v>150</v>
      </c>
      <c r="M5856" s="145" t="s">
        <v>2213</v>
      </c>
      <c r="N5856" s="144" t="s">
        <v>80</v>
      </c>
      <c r="O5856" s="144"/>
      <c r="P5856" s="144" t="s">
        <v>17536</v>
      </c>
      <c r="Q5856" s="144"/>
      <c r="R5856" s="144"/>
      <c r="S5856" s="144" t="s">
        <v>4189</v>
      </c>
      <c r="T5856" s="144" t="s">
        <v>4574</v>
      </c>
      <c r="U5856" s="144" t="s">
        <v>33115</v>
      </c>
      <c r="V5856" s="144"/>
      <c r="W5856" s="144">
        <v>357911</v>
      </c>
      <c r="X5856" s="144" t="s">
        <v>4575</v>
      </c>
      <c r="Y5856" s="144" t="s">
        <v>4576</v>
      </c>
      <c r="Z5856" s="144" t="s">
        <v>4577</v>
      </c>
      <c r="AA5856" s="160">
        <v>2418</v>
      </c>
    </row>
    <row r="5857" spans="1:27" ht="45" customHeight="1" x14ac:dyDescent="0.25">
      <c r="A5857" s="144" t="s">
        <v>37024</v>
      </c>
      <c r="B5857" s="144" t="s">
        <v>35921</v>
      </c>
      <c r="C5857" s="144">
        <v>5</v>
      </c>
      <c r="D5857" s="144"/>
      <c r="E5857" s="144"/>
      <c r="F5857" s="144">
        <v>1</v>
      </c>
      <c r="G5857" s="144">
        <v>300</v>
      </c>
      <c r="H5857" s="144"/>
      <c r="I5857" s="144"/>
      <c r="J5857" s="144"/>
      <c r="K5857" s="144"/>
      <c r="L5857" s="144"/>
      <c r="M5857" s="145" t="s">
        <v>2213</v>
      </c>
      <c r="N5857" s="144" t="s">
        <v>39</v>
      </c>
      <c r="O5857" s="144"/>
      <c r="P5857" s="144" t="s">
        <v>2867</v>
      </c>
      <c r="Q5857" s="144"/>
      <c r="R5857" s="144"/>
      <c r="S5857" s="144" t="s">
        <v>4189</v>
      </c>
      <c r="T5857" s="144" t="s">
        <v>12811</v>
      </c>
      <c r="U5857" s="144" t="s">
        <v>37024</v>
      </c>
      <c r="V5857" s="144"/>
      <c r="W5857" s="144">
        <v>399200</v>
      </c>
      <c r="X5857" s="144" t="s">
        <v>37025</v>
      </c>
      <c r="Y5857" s="144" t="s">
        <v>37026</v>
      </c>
      <c r="Z5857" s="144" t="s">
        <v>37027</v>
      </c>
      <c r="AA5857" s="160">
        <v>7706</v>
      </c>
    </row>
    <row r="5858" spans="1:27" ht="45" customHeight="1" x14ac:dyDescent="0.25">
      <c r="A5858" s="144" t="s">
        <v>13355</v>
      </c>
      <c r="B5858" s="144" t="s">
        <v>4246</v>
      </c>
      <c r="C5858" s="144">
        <v>69</v>
      </c>
      <c r="D5858" s="144"/>
      <c r="E5858" s="144"/>
      <c r="F5858" s="144">
        <v>1</v>
      </c>
      <c r="G5858" s="144"/>
      <c r="H5858" s="144">
        <v>350</v>
      </c>
      <c r="I5858" s="144">
        <v>200</v>
      </c>
      <c r="J5858" s="144">
        <v>100</v>
      </c>
      <c r="K5858" s="144">
        <v>50</v>
      </c>
      <c r="L5858" s="144"/>
      <c r="M5858" s="145" t="s">
        <v>2213</v>
      </c>
      <c r="N5858" s="144" t="s">
        <v>75</v>
      </c>
      <c r="O5858" s="144"/>
      <c r="P5858" s="144" t="s">
        <v>2965</v>
      </c>
      <c r="Q5858" s="144"/>
      <c r="R5858" s="144"/>
      <c r="S5858" s="144" t="s">
        <v>4189</v>
      </c>
      <c r="T5858" s="144" t="s">
        <v>13356</v>
      </c>
      <c r="U5858" s="144" t="s">
        <v>13355</v>
      </c>
      <c r="V5858" s="144"/>
      <c r="W5858" s="144"/>
      <c r="X5858" s="144"/>
      <c r="Y5858" s="150"/>
      <c r="Z5858" s="144"/>
      <c r="AA5858" s="160">
        <v>3332</v>
      </c>
    </row>
    <row r="5859" spans="1:27" ht="45" customHeight="1" x14ac:dyDescent="0.25">
      <c r="A5859" s="144" t="s">
        <v>13355</v>
      </c>
      <c r="B5859" s="144" t="s">
        <v>4246</v>
      </c>
      <c r="C5859" s="144">
        <v>69</v>
      </c>
      <c r="D5859" s="144"/>
      <c r="E5859" s="144" t="s">
        <v>8466</v>
      </c>
      <c r="F5859" s="144">
        <v>1</v>
      </c>
      <c r="G5859" s="144">
        <v>350</v>
      </c>
      <c r="H5859" s="144"/>
      <c r="I5859" s="144"/>
      <c r="J5859" s="144"/>
      <c r="K5859" s="144"/>
      <c r="L5859" s="144"/>
      <c r="M5859" s="145" t="s">
        <v>2213</v>
      </c>
      <c r="N5859" s="144" t="s">
        <v>75</v>
      </c>
      <c r="O5859" s="144"/>
      <c r="P5859" s="144" t="s">
        <v>2965</v>
      </c>
      <c r="Q5859" s="144"/>
      <c r="R5859" s="144"/>
      <c r="S5859" s="144" t="s">
        <v>4189</v>
      </c>
      <c r="T5859" s="144" t="s">
        <v>13356</v>
      </c>
      <c r="U5859" s="144" t="s">
        <v>13355</v>
      </c>
      <c r="V5859" s="144" t="s">
        <v>13355</v>
      </c>
      <c r="W5859" s="144">
        <v>197720</v>
      </c>
      <c r="X5859" s="144" t="s">
        <v>5467</v>
      </c>
      <c r="Y5859" s="144"/>
      <c r="Z5859" s="144"/>
      <c r="AA5859" s="160">
        <v>2995</v>
      </c>
    </row>
    <row r="5860" spans="1:27" ht="45" customHeight="1" x14ac:dyDescent="0.25">
      <c r="A5860" s="144" t="s">
        <v>11585</v>
      </c>
      <c r="B5860" s="144" t="s">
        <v>4205</v>
      </c>
      <c r="C5860" s="144"/>
      <c r="D5860" s="144"/>
      <c r="E5860" s="144"/>
      <c r="F5860" s="144">
        <v>1</v>
      </c>
      <c r="G5860" s="144">
        <v>200</v>
      </c>
      <c r="H5860" s="144"/>
      <c r="I5860" s="144"/>
      <c r="J5860" s="144"/>
      <c r="K5860" s="144"/>
      <c r="L5860" s="144"/>
      <c r="M5860" s="145" t="s">
        <v>2213</v>
      </c>
      <c r="N5860" s="144" t="s">
        <v>27</v>
      </c>
      <c r="O5860" s="144"/>
      <c r="P5860" s="144" t="s">
        <v>3821</v>
      </c>
      <c r="Q5860" s="144"/>
      <c r="R5860" s="144"/>
      <c r="S5860" s="144" t="s">
        <v>4191</v>
      </c>
      <c r="T5860" s="144" t="s">
        <v>8208</v>
      </c>
      <c r="U5860" s="144" t="s">
        <v>11585</v>
      </c>
      <c r="V5860" s="144"/>
      <c r="W5860" s="150">
        <v>665062</v>
      </c>
      <c r="X5860" s="144" t="s">
        <v>11398</v>
      </c>
      <c r="Y5860" s="144"/>
      <c r="Z5860" s="144" t="s">
        <v>11586</v>
      </c>
      <c r="AA5860" s="160">
        <v>2996</v>
      </c>
    </row>
    <row r="5861" spans="1:27" ht="45" customHeight="1" x14ac:dyDescent="0.25">
      <c r="A5861" s="144" t="s">
        <v>37028</v>
      </c>
      <c r="B5861" s="144" t="s">
        <v>20528</v>
      </c>
      <c r="C5861" s="144">
        <v>32</v>
      </c>
      <c r="D5861" s="144"/>
      <c r="E5861" s="144"/>
      <c r="F5861" s="144">
        <v>1</v>
      </c>
      <c r="G5861" s="144">
        <v>300</v>
      </c>
      <c r="H5861" s="144"/>
      <c r="I5861" s="144"/>
      <c r="J5861" s="144"/>
      <c r="K5861" s="144"/>
      <c r="L5861" s="144"/>
      <c r="M5861" s="145" t="s">
        <v>2213</v>
      </c>
      <c r="N5861" s="144" t="s">
        <v>46</v>
      </c>
      <c r="O5861" s="144"/>
      <c r="P5861" s="144" t="s">
        <v>3774</v>
      </c>
      <c r="Q5861" s="144"/>
      <c r="R5861" s="144"/>
      <c r="S5861" s="144"/>
      <c r="T5861" s="144"/>
      <c r="U5861" s="144" t="s">
        <v>37028</v>
      </c>
      <c r="V5861" s="144"/>
      <c r="W5861" s="144">
        <v>460048</v>
      </c>
      <c r="X5861" s="144" t="s">
        <v>37029</v>
      </c>
      <c r="Y5861" s="144" t="s">
        <v>37030</v>
      </c>
      <c r="Z5861" s="144" t="s">
        <v>37031</v>
      </c>
      <c r="AA5861" s="160">
        <v>7820</v>
      </c>
    </row>
    <row r="5862" spans="1:27" ht="45" customHeight="1" x14ac:dyDescent="0.25">
      <c r="A5862" s="144" t="s">
        <v>33116</v>
      </c>
      <c r="B5862" s="144" t="s">
        <v>15409</v>
      </c>
      <c r="C5862" s="144">
        <v>55</v>
      </c>
      <c r="D5862" s="144"/>
      <c r="E5862" s="144"/>
      <c r="F5862" s="144">
        <v>1</v>
      </c>
      <c r="G5862" s="144"/>
      <c r="H5862" s="144">
        <v>1300</v>
      </c>
      <c r="I5862" s="144">
        <v>500</v>
      </c>
      <c r="J5862" s="144">
        <v>600</v>
      </c>
      <c r="K5862" s="144">
        <v>200</v>
      </c>
      <c r="L5862" s="144"/>
      <c r="M5862" s="145" t="s">
        <v>2213</v>
      </c>
      <c r="N5862" s="144" t="s">
        <v>17</v>
      </c>
      <c r="O5862" s="144"/>
      <c r="P5862" s="144" t="s">
        <v>2305</v>
      </c>
      <c r="Q5862" s="144"/>
      <c r="R5862" s="144"/>
      <c r="S5862" s="144"/>
      <c r="T5862" s="144"/>
      <c r="U5862" s="144" t="s">
        <v>33116</v>
      </c>
      <c r="V5862" s="144"/>
      <c r="W5862" s="144">
        <v>414015</v>
      </c>
      <c r="X5862" s="144" t="s">
        <v>33117</v>
      </c>
      <c r="Y5862" s="150">
        <v>89170000000</v>
      </c>
      <c r="Z5862" s="144" t="s">
        <v>33118</v>
      </c>
      <c r="AA5862" s="160">
        <v>7488</v>
      </c>
    </row>
    <row r="5863" spans="1:27" ht="45" customHeight="1" x14ac:dyDescent="0.25">
      <c r="A5863" s="144" t="s">
        <v>28881</v>
      </c>
      <c r="B5863" s="144" t="s">
        <v>28882</v>
      </c>
      <c r="C5863" s="144">
        <v>410</v>
      </c>
      <c r="D5863" s="144"/>
      <c r="E5863" s="144"/>
      <c r="F5863" s="144">
        <v>1</v>
      </c>
      <c r="G5863" s="144"/>
      <c r="H5863" s="144">
        <v>1243</v>
      </c>
      <c r="I5863" s="144">
        <v>400</v>
      </c>
      <c r="J5863" s="144">
        <v>600</v>
      </c>
      <c r="K5863" s="144">
        <v>243</v>
      </c>
      <c r="L5863" s="144"/>
      <c r="M5863" s="145" t="s">
        <v>2213</v>
      </c>
      <c r="N5863" s="144" t="s">
        <v>75</v>
      </c>
      <c r="O5863" s="144"/>
      <c r="P5863" s="144" t="s">
        <v>3313</v>
      </c>
      <c r="Q5863" s="144"/>
      <c r="R5863" s="144"/>
      <c r="S5863" s="144" t="s">
        <v>4189</v>
      </c>
      <c r="T5863" s="144" t="s">
        <v>28883</v>
      </c>
      <c r="U5863" s="144" t="s">
        <v>28881</v>
      </c>
      <c r="V5863" s="144"/>
      <c r="W5863" s="144">
        <v>196602</v>
      </c>
      <c r="X5863" s="144" t="s">
        <v>28884</v>
      </c>
      <c r="Y5863" s="144" t="s">
        <v>28885</v>
      </c>
      <c r="Z5863" s="144" t="s">
        <v>28886</v>
      </c>
      <c r="AA5863" s="160">
        <v>6872</v>
      </c>
    </row>
    <row r="5864" spans="1:27" ht="45" customHeight="1" x14ac:dyDescent="0.25">
      <c r="A5864" s="144" t="s">
        <v>26127</v>
      </c>
      <c r="B5864" s="144" t="s">
        <v>26128</v>
      </c>
      <c r="C5864" s="144"/>
      <c r="D5864" s="144" t="s">
        <v>8589</v>
      </c>
      <c r="E5864" s="144"/>
      <c r="F5864" s="144">
        <v>2</v>
      </c>
      <c r="G5864" s="144"/>
      <c r="H5864" s="144"/>
      <c r="I5864" s="144"/>
      <c r="J5864" s="144"/>
      <c r="K5864" s="144"/>
      <c r="L5864" s="144">
        <v>300</v>
      </c>
      <c r="M5864" s="145" t="s">
        <v>2213</v>
      </c>
      <c r="N5864" s="144" t="s">
        <v>18</v>
      </c>
      <c r="O5864" s="144"/>
      <c r="P5864" s="144" t="s">
        <v>17726</v>
      </c>
      <c r="Q5864" s="144"/>
      <c r="R5864" s="144"/>
      <c r="S5864" s="144"/>
      <c r="T5864" s="144"/>
      <c r="U5864" s="144" t="s">
        <v>26127</v>
      </c>
      <c r="V5864" s="144"/>
      <c r="W5864" s="144">
        <v>309255</v>
      </c>
      <c r="X5864" s="144" t="s">
        <v>26129</v>
      </c>
      <c r="Y5864" s="144">
        <v>84720000000</v>
      </c>
      <c r="Z5864" s="144" t="s">
        <v>30405</v>
      </c>
      <c r="AA5864" s="160">
        <v>6484</v>
      </c>
    </row>
    <row r="5865" spans="1:27" ht="45" customHeight="1" x14ac:dyDescent="0.25">
      <c r="A5865" s="144" t="s">
        <v>27667</v>
      </c>
      <c r="B5865" s="144" t="s">
        <v>22455</v>
      </c>
      <c r="C5865" s="144"/>
      <c r="D5865" s="144" t="s">
        <v>27668</v>
      </c>
      <c r="E5865" s="144"/>
      <c r="F5865" s="144">
        <v>1</v>
      </c>
      <c r="G5865" s="144">
        <v>150</v>
      </c>
      <c r="H5865" s="144"/>
      <c r="I5865" s="144"/>
      <c r="J5865" s="144"/>
      <c r="K5865" s="144"/>
      <c r="L5865" s="144"/>
      <c r="M5865" s="145" t="s">
        <v>2213</v>
      </c>
      <c r="N5865" s="144" t="s">
        <v>50</v>
      </c>
      <c r="O5865" s="144"/>
      <c r="P5865" s="144" t="s">
        <v>3830</v>
      </c>
      <c r="Q5865" s="144"/>
      <c r="R5865" s="144"/>
      <c r="S5865" s="144" t="s">
        <v>4190</v>
      </c>
      <c r="T5865" s="144" t="s">
        <v>9357</v>
      </c>
      <c r="U5865" s="144" t="s">
        <v>27667</v>
      </c>
      <c r="V5865" s="144"/>
      <c r="W5865" s="144">
        <v>692701</v>
      </c>
      <c r="X5865" s="144" t="s">
        <v>27669</v>
      </c>
      <c r="Y5865" s="150" t="s">
        <v>27670</v>
      </c>
      <c r="Z5865" s="144" t="s">
        <v>27671</v>
      </c>
      <c r="AA5865" s="160">
        <v>6716</v>
      </c>
    </row>
    <row r="5866" spans="1:27" ht="45" customHeight="1" x14ac:dyDescent="0.25">
      <c r="A5866" s="144" t="s">
        <v>15110</v>
      </c>
      <c r="B5866" s="144" t="s">
        <v>4205</v>
      </c>
      <c r="C5866" s="144">
        <v>5</v>
      </c>
      <c r="D5866" s="144" t="s">
        <v>4946</v>
      </c>
      <c r="E5866" s="144"/>
      <c r="F5866" s="144">
        <v>1</v>
      </c>
      <c r="G5866" s="144">
        <v>139</v>
      </c>
      <c r="H5866" s="144"/>
      <c r="I5866" s="144"/>
      <c r="J5866" s="144"/>
      <c r="K5866" s="144"/>
      <c r="L5866" s="144"/>
      <c r="M5866" s="145" t="s">
        <v>2213</v>
      </c>
      <c r="N5866" s="144" t="s">
        <v>2286</v>
      </c>
      <c r="O5866" s="144"/>
      <c r="P5866" s="144" t="s">
        <v>13969</v>
      </c>
      <c r="Q5866" s="144"/>
      <c r="R5866" s="144"/>
      <c r="S5866" s="144"/>
      <c r="T5866" s="144"/>
      <c r="U5866" s="144" t="s">
        <v>15110</v>
      </c>
      <c r="V5866" s="144"/>
      <c r="W5866" s="144">
        <v>2299001</v>
      </c>
      <c r="X5866" s="144" t="s">
        <v>21531</v>
      </c>
      <c r="Y5866" s="144" t="s">
        <v>15111</v>
      </c>
      <c r="Z5866" s="144" t="s">
        <v>15112</v>
      </c>
      <c r="AA5866" s="160">
        <v>3828</v>
      </c>
    </row>
    <row r="5867" spans="1:27" ht="45" customHeight="1" x14ac:dyDescent="0.25">
      <c r="A5867" s="144" t="s">
        <v>26130</v>
      </c>
      <c r="B5867" s="144" t="s">
        <v>22455</v>
      </c>
      <c r="C5867" s="144"/>
      <c r="D5867" s="144" t="s">
        <v>4286</v>
      </c>
      <c r="E5867" s="144"/>
      <c r="F5867" s="144">
        <v>1</v>
      </c>
      <c r="G5867" s="144">
        <v>120</v>
      </c>
      <c r="H5867" s="144"/>
      <c r="I5867" s="144"/>
      <c r="J5867" s="144"/>
      <c r="K5867" s="144"/>
      <c r="L5867" s="144"/>
      <c r="M5867" s="145" t="s">
        <v>2213</v>
      </c>
      <c r="N5867" s="144" t="s">
        <v>18</v>
      </c>
      <c r="O5867" s="144"/>
      <c r="P5867" s="144" t="s">
        <v>2516</v>
      </c>
      <c r="Q5867" s="144"/>
      <c r="R5867" s="144"/>
      <c r="S5867" s="144" t="s">
        <v>4190</v>
      </c>
      <c r="T5867" s="144" t="s">
        <v>6851</v>
      </c>
      <c r="U5867" s="144" t="s">
        <v>26130</v>
      </c>
      <c r="V5867" s="144"/>
      <c r="W5867" s="144">
        <v>309340</v>
      </c>
      <c r="X5867" s="144" t="s">
        <v>26131</v>
      </c>
      <c r="Y5867" s="144">
        <v>89210000000</v>
      </c>
      <c r="Z5867" s="144" t="s">
        <v>26132</v>
      </c>
      <c r="AA5867" s="161">
        <v>6473</v>
      </c>
    </row>
    <row r="5868" spans="1:27" ht="45" customHeight="1" x14ac:dyDescent="0.25">
      <c r="A5868" s="144" t="s">
        <v>11587</v>
      </c>
      <c r="B5868" s="144" t="s">
        <v>4205</v>
      </c>
      <c r="C5868" s="144"/>
      <c r="D5868" s="144" t="s">
        <v>5271</v>
      </c>
      <c r="E5868" s="144"/>
      <c r="F5868" s="144">
        <v>1</v>
      </c>
      <c r="G5868" s="144">
        <v>159</v>
      </c>
      <c r="H5868" s="144"/>
      <c r="I5868" s="144"/>
      <c r="J5868" s="144"/>
      <c r="K5868" s="144"/>
      <c r="L5868" s="144"/>
      <c r="M5868" s="145" t="s">
        <v>2213</v>
      </c>
      <c r="N5868" s="144" t="s">
        <v>92</v>
      </c>
      <c r="O5868" s="144"/>
      <c r="P5868" s="144" t="s">
        <v>2369</v>
      </c>
      <c r="Q5868" s="144"/>
      <c r="R5868" s="144"/>
      <c r="S5868" s="144"/>
      <c r="T5868" s="144"/>
      <c r="U5868" s="144" t="s">
        <v>11587</v>
      </c>
      <c r="V5868" s="144"/>
      <c r="W5868" s="144">
        <v>629830</v>
      </c>
      <c r="X5868" s="144" t="s">
        <v>21532</v>
      </c>
      <c r="Y5868" s="144" t="s">
        <v>11588</v>
      </c>
      <c r="Z5868" s="144" t="s">
        <v>15113</v>
      </c>
      <c r="AA5868" s="160">
        <v>2997</v>
      </c>
    </row>
    <row r="5869" spans="1:27" ht="45" customHeight="1" x14ac:dyDescent="0.25">
      <c r="A5869" s="144" t="s">
        <v>16009</v>
      </c>
      <c r="B5869" s="144" t="s">
        <v>4230</v>
      </c>
      <c r="C5869" s="144">
        <v>3</v>
      </c>
      <c r="D5869" s="144"/>
      <c r="E5869" s="144"/>
      <c r="F5869" s="144">
        <v>5</v>
      </c>
      <c r="G5869" s="144"/>
      <c r="H5869" s="144"/>
      <c r="I5869" s="144"/>
      <c r="J5869" s="144"/>
      <c r="K5869" s="144"/>
      <c r="L5869" s="144">
        <v>850</v>
      </c>
      <c r="M5869" s="145" t="s">
        <v>2213</v>
      </c>
      <c r="N5869" s="144" t="s">
        <v>50</v>
      </c>
      <c r="O5869" s="144"/>
      <c r="P5869" s="144" t="s">
        <v>13977</v>
      </c>
      <c r="Q5869" s="144"/>
      <c r="R5869" s="144"/>
      <c r="S5869" s="144" t="s">
        <v>4190</v>
      </c>
      <c r="T5869" s="144" t="s">
        <v>16010</v>
      </c>
      <c r="U5869" s="144" t="s">
        <v>16009</v>
      </c>
      <c r="V5869" s="144"/>
      <c r="W5869" s="144">
        <v>692943</v>
      </c>
      <c r="X5869" s="144" t="s">
        <v>21533</v>
      </c>
      <c r="Y5869" s="151" t="s">
        <v>16011</v>
      </c>
      <c r="Z5869" s="144" t="s">
        <v>16012</v>
      </c>
      <c r="AA5869" s="161">
        <v>3881</v>
      </c>
    </row>
    <row r="5870" spans="1:27" ht="45" customHeight="1" x14ac:dyDescent="0.25">
      <c r="A5870" s="144" t="s">
        <v>11589</v>
      </c>
      <c r="B5870" s="144" t="s">
        <v>4205</v>
      </c>
      <c r="C5870" s="144">
        <v>30</v>
      </c>
      <c r="D5870" s="144" t="s">
        <v>4757</v>
      </c>
      <c r="E5870" s="144"/>
      <c r="F5870" s="144">
        <v>1</v>
      </c>
      <c r="G5870" s="144">
        <v>266</v>
      </c>
      <c r="H5870" s="144"/>
      <c r="I5870" s="144"/>
      <c r="J5870" s="144"/>
      <c r="K5870" s="144"/>
      <c r="L5870" s="144"/>
      <c r="M5870" s="145" t="s">
        <v>2213</v>
      </c>
      <c r="N5870" s="144" t="s">
        <v>66</v>
      </c>
      <c r="O5870" s="144"/>
      <c r="P5870" s="144" t="s">
        <v>2756</v>
      </c>
      <c r="Q5870" s="144"/>
      <c r="R5870" s="144"/>
      <c r="S5870" s="144" t="s">
        <v>4189</v>
      </c>
      <c r="T5870" s="144" t="s">
        <v>4847</v>
      </c>
      <c r="U5870" s="144" t="s">
        <v>11589</v>
      </c>
      <c r="V5870" s="144"/>
      <c r="W5870" s="144">
        <v>363760</v>
      </c>
      <c r="X5870" s="144" t="s">
        <v>21534</v>
      </c>
      <c r="Y5870" s="150" t="s">
        <v>21535</v>
      </c>
      <c r="Z5870" s="144" t="s">
        <v>11590</v>
      </c>
      <c r="AA5870" s="160">
        <v>2999</v>
      </c>
    </row>
    <row r="5871" spans="1:27" ht="45" customHeight="1" x14ac:dyDescent="0.25">
      <c r="A5871" s="144" t="s">
        <v>11591</v>
      </c>
      <c r="B5871" s="144" t="s">
        <v>4205</v>
      </c>
      <c r="C5871" s="144">
        <v>26</v>
      </c>
      <c r="D5871" s="144" t="s">
        <v>5463</v>
      </c>
      <c r="E5871" s="144"/>
      <c r="F5871" s="144">
        <v>1</v>
      </c>
      <c r="G5871" s="144">
        <v>350</v>
      </c>
      <c r="H5871" s="144"/>
      <c r="I5871" s="144"/>
      <c r="J5871" s="144"/>
      <c r="K5871" s="144"/>
      <c r="L5871" s="144"/>
      <c r="M5871" s="145" t="s">
        <v>2213</v>
      </c>
      <c r="N5871" s="144" t="s">
        <v>54</v>
      </c>
      <c r="O5871" s="144"/>
      <c r="P5871" s="144" t="s">
        <v>3978</v>
      </c>
      <c r="Q5871" s="144"/>
      <c r="R5871" s="144"/>
      <c r="S5871" s="144"/>
      <c r="T5871" s="144"/>
      <c r="U5871" s="144" t="s">
        <v>11591</v>
      </c>
      <c r="V5871" s="144"/>
      <c r="W5871" s="144">
        <v>453337</v>
      </c>
      <c r="X5871" s="144" t="s">
        <v>11592</v>
      </c>
      <c r="Y5871" s="144" t="s">
        <v>11593</v>
      </c>
      <c r="Z5871" s="144" t="s">
        <v>11594</v>
      </c>
      <c r="AA5871" s="160">
        <v>3000</v>
      </c>
    </row>
    <row r="5872" spans="1:27" ht="45" customHeight="1" x14ac:dyDescent="0.25">
      <c r="A5872" s="144" t="s">
        <v>37423</v>
      </c>
      <c r="B5872" s="144" t="s">
        <v>15538</v>
      </c>
      <c r="C5872" s="144">
        <v>3</v>
      </c>
      <c r="D5872" s="144" t="s">
        <v>4241</v>
      </c>
      <c r="E5872" s="144"/>
      <c r="F5872" s="144">
        <v>1</v>
      </c>
      <c r="G5872" s="144">
        <v>150</v>
      </c>
      <c r="H5872" s="144"/>
      <c r="I5872" s="144"/>
      <c r="J5872" s="144"/>
      <c r="K5872" s="144"/>
      <c r="L5872" s="144"/>
      <c r="M5872" s="145" t="s">
        <v>2213</v>
      </c>
      <c r="N5872" s="144" t="s">
        <v>66</v>
      </c>
      <c r="O5872" s="144"/>
      <c r="P5872" s="144" t="s">
        <v>2627</v>
      </c>
      <c r="Q5872" s="144"/>
      <c r="R5872" s="144"/>
      <c r="S5872" s="144" t="s">
        <v>4191</v>
      </c>
      <c r="T5872" s="144" t="s">
        <v>18722</v>
      </c>
      <c r="U5872" s="144" t="s">
        <v>37423</v>
      </c>
      <c r="V5872" s="144"/>
      <c r="W5872" s="144">
        <v>363500</v>
      </c>
      <c r="X5872" s="144" t="s">
        <v>18723</v>
      </c>
      <c r="Y5872" s="144" t="s">
        <v>18725</v>
      </c>
      <c r="Z5872" s="144" t="s">
        <v>18724</v>
      </c>
      <c r="AA5872" s="160">
        <v>5236</v>
      </c>
    </row>
    <row r="5873" spans="1:27" ht="45" customHeight="1" x14ac:dyDescent="0.25">
      <c r="A5873" s="144" t="s">
        <v>23475</v>
      </c>
      <c r="B5873" s="144" t="s">
        <v>23476</v>
      </c>
      <c r="C5873" s="144"/>
      <c r="D5873" s="144"/>
      <c r="E5873" s="144"/>
      <c r="F5873" s="144">
        <v>3</v>
      </c>
      <c r="G5873" s="144"/>
      <c r="H5873" s="144"/>
      <c r="I5873" s="144"/>
      <c r="J5873" s="144"/>
      <c r="K5873" s="144"/>
      <c r="L5873" s="144">
        <v>150</v>
      </c>
      <c r="M5873" s="145" t="s">
        <v>2213</v>
      </c>
      <c r="N5873" s="144" t="s">
        <v>54</v>
      </c>
      <c r="O5873" s="144"/>
      <c r="P5873" s="144" t="s">
        <v>3192</v>
      </c>
      <c r="Q5873" s="144"/>
      <c r="R5873" s="144"/>
      <c r="S5873" s="144" t="s">
        <v>4189</v>
      </c>
      <c r="T5873" s="144" t="s">
        <v>4219</v>
      </c>
      <c r="U5873" s="144" t="s">
        <v>23475</v>
      </c>
      <c r="V5873" s="144"/>
      <c r="W5873" s="144">
        <v>452451</v>
      </c>
      <c r="X5873" s="144" t="s">
        <v>23477</v>
      </c>
      <c r="Y5873" s="144" t="s">
        <v>23478</v>
      </c>
      <c r="Z5873" s="144" t="s">
        <v>23479</v>
      </c>
      <c r="AA5873" s="160">
        <v>5695</v>
      </c>
    </row>
    <row r="5874" spans="1:27" ht="45" customHeight="1" x14ac:dyDescent="0.25">
      <c r="A5874" s="144" t="s">
        <v>11595</v>
      </c>
      <c r="B5874" s="144" t="s">
        <v>4208</v>
      </c>
      <c r="C5874" s="144">
        <v>93</v>
      </c>
      <c r="D5874" s="144"/>
      <c r="E5874" s="144"/>
      <c r="F5874" s="144">
        <v>1</v>
      </c>
      <c r="G5874" s="144"/>
      <c r="H5874" s="144">
        <v>1199</v>
      </c>
      <c r="I5874" s="144">
        <v>436</v>
      </c>
      <c r="J5874" s="144">
        <v>545</v>
      </c>
      <c r="K5874" s="144">
        <v>218</v>
      </c>
      <c r="L5874" s="144"/>
      <c r="M5874" s="145" t="s">
        <v>2213</v>
      </c>
      <c r="N5874" s="144" t="s">
        <v>49</v>
      </c>
      <c r="O5874" s="144"/>
      <c r="P5874" s="144" t="s">
        <v>30712</v>
      </c>
      <c r="Q5874" s="144"/>
      <c r="R5874" s="144"/>
      <c r="S5874" s="144"/>
      <c r="T5874" s="144"/>
      <c r="U5874" s="144" t="s">
        <v>11595</v>
      </c>
      <c r="V5874" s="144"/>
      <c r="W5874" s="144">
        <v>614039</v>
      </c>
      <c r="X5874" s="144" t="s">
        <v>11596</v>
      </c>
      <c r="Y5874" s="144" t="s">
        <v>11597</v>
      </c>
      <c r="Z5874" s="144" t="s">
        <v>11598</v>
      </c>
      <c r="AA5874" s="161">
        <v>3001</v>
      </c>
    </row>
    <row r="5875" spans="1:27" ht="45" customHeight="1" x14ac:dyDescent="0.25">
      <c r="A5875" s="144" t="s">
        <v>21536</v>
      </c>
      <c r="B5875" s="144" t="s">
        <v>19136</v>
      </c>
      <c r="C5875" s="144">
        <v>6</v>
      </c>
      <c r="D5875" s="144" t="s">
        <v>18459</v>
      </c>
      <c r="E5875" s="144"/>
      <c r="F5875" s="144">
        <v>1</v>
      </c>
      <c r="G5875" s="144">
        <v>167</v>
      </c>
      <c r="H5875" s="144"/>
      <c r="I5875" s="144"/>
      <c r="J5875" s="144"/>
      <c r="K5875" s="144"/>
      <c r="L5875" s="144"/>
      <c r="M5875" s="145" t="s">
        <v>2213</v>
      </c>
      <c r="N5875" s="144" t="s">
        <v>18</v>
      </c>
      <c r="O5875" s="144"/>
      <c r="P5875" s="144" t="s">
        <v>2375</v>
      </c>
      <c r="Q5875" s="144" t="s">
        <v>4188</v>
      </c>
      <c r="R5875" s="144" t="s">
        <v>8871</v>
      </c>
      <c r="S5875" s="144"/>
      <c r="T5875" s="144"/>
      <c r="U5875" s="144" t="s">
        <v>21536</v>
      </c>
      <c r="V5875" s="144"/>
      <c r="W5875" s="144">
        <v>308009</v>
      </c>
      <c r="X5875" s="144" t="s">
        <v>21537</v>
      </c>
      <c r="Y5875" s="144" t="s">
        <v>26134</v>
      </c>
      <c r="Z5875" s="144" t="s">
        <v>26135</v>
      </c>
      <c r="AA5875" s="160">
        <v>5601</v>
      </c>
    </row>
    <row r="5876" spans="1:27" ht="45" customHeight="1" x14ac:dyDescent="0.25">
      <c r="A5876" s="144" t="s">
        <v>11602</v>
      </c>
      <c r="B5876" s="144" t="s">
        <v>4215</v>
      </c>
      <c r="C5876" s="144">
        <v>2</v>
      </c>
      <c r="D5876" s="144"/>
      <c r="E5876" s="144"/>
      <c r="F5876" s="144">
        <v>1</v>
      </c>
      <c r="G5876" s="144"/>
      <c r="H5876" s="144">
        <v>1200</v>
      </c>
      <c r="I5876" s="144">
        <v>436</v>
      </c>
      <c r="J5876" s="144">
        <v>545</v>
      </c>
      <c r="K5876" s="144">
        <v>218</v>
      </c>
      <c r="L5876" s="144"/>
      <c r="M5876" s="145" t="s">
        <v>2213</v>
      </c>
      <c r="N5876" s="144" t="s">
        <v>113</v>
      </c>
      <c r="O5876" s="144"/>
      <c r="P5876" s="144" t="s">
        <v>2538</v>
      </c>
      <c r="Q5876" s="144"/>
      <c r="R5876" s="144"/>
      <c r="S5876" s="144"/>
      <c r="T5876" s="144"/>
      <c r="U5876" s="144" t="s">
        <v>11602</v>
      </c>
      <c r="V5876" s="144"/>
      <c r="W5876" s="144">
        <v>173020</v>
      </c>
      <c r="X5876" s="144" t="s">
        <v>13357</v>
      </c>
      <c r="Y5876" s="144"/>
      <c r="Z5876" s="144" t="s">
        <v>8195</v>
      </c>
      <c r="AA5876" s="160">
        <v>3003</v>
      </c>
    </row>
    <row r="5877" spans="1:27" ht="45" customHeight="1" x14ac:dyDescent="0.25">
      <c r="A5877" s="144" t="s">
        <v>11603</v>
      </c>
      <c r="B5877" s="144" t="s">
        <v>26136</v>
      </c>
      <c r="C5877" s="144">
        <v>1</v>
      </c>
      <c r="D5877" s="144"/>
      <c r="E5877" s="144"/>
      <c r="F5877" s="144">
        <v>1</v>
      </c>
      <c r="G5877" s="144"/>
      <c r="H5877" s="144">
        <v>1199</v>
      </c>
      <c r="I5877" s="144">
        <v>436</v>
      </c>
      <c r="J5877" s="144">
        <v>545</v>
      </c>
      <c r="K5877" s="144">
        <v>218</v>
      </c>
      <c r="L5877" s="144"/>
      <c r="M5877" s="145" t="s">
        <v>2213</v>
      </c>
      <c r="N5877" s="144" t="s">
        <v>35</v>
      </c>
      <c r="O5877" s="144"/>
      <c r="P5877" s="144" t="s">
        <v>4114</v>
      </c>
      <c r="Q5877" s="144"/>
      <c r="R5877" s="144"/>
      <c r="S5877" s="144" t="s">
        <v>4190</v>
      </c>
      <c r="T5877" s="144" t="s">
        <v>11604</v>
      </c>
      <c r="U5877" s="144" t="s">
        <v>11603</v>
      </c>
      <c r="V5877" s="144"/>
      <c r="W5877" s="144">
        <v>647460</v>
      </c>
      <c r="X5877" s="144" t="s">
        <v>11605</v>
      </c>
      <c r="Y5877" s="151" t="s">
        <v>11606</v>
      </c>
      <c r="Z5877" s="144" t="s">
        <v>11607</v>
      </c>
      <c r="AA5877" s="160">
        <v>3004</v>
      </c>
    </row>
    <row r="5878" spans="1:27" ht="45" customHeight="1" x14ac:dyDescent="0.25">
      <c r="A5878" s="144" t="s">
        <v>17370</v>
      </c>
      <c r="B5878" s="144" t="s">
        <v>15377</v>
      </c>
      <c r="C5878" s="144">
        <v>7</v>
      </c>
      <c r="D5878" s="144" t="s">
        <v>5352</v>
      </c>
      <c r="E5878" s="144"/>
      <c r="F5878" s="144">
        <v>1</v>
      </c>
      <c r="G5878" s="144">
        <v>180</v>
      </c>
      <c r="H5878" s="144"/>
      <c r="I5878" s="144"/>
      <c r="J5878" s="144"/>
      <c r="K5878" s="144"/>
      <c r="L5878" s="144"/>
      <c r="M5878" s="145" t="s">
        <v>2213</v>
      </c>
      <c r="N5878" s="144" t="s">
        <v>21</v>
      </c>
      <c r="O5878" s="144"/>
      <c r="P5878" s="144" t="s">
        <v>3938</v>
      </c>
      <c r="Q5878" s="144"/>
      <c r="R5878" s="144"/>
      <c r="S5878" s="144" t="s">
        <v>4189</v>
      </c>
      <c r="T5878" s="144" t="s">
        <v>17371</v>
      </c>
      <c r="U5878" s="144" t="s">
        <v>17370</v>
      </c>
      <c r="V5878" s="144"/>
      <c r="W5878" s="144">
        <v>403113</v>
      </c>
      <c r="X5878" s="144" t="s">
        <v>21538</v>
      </c>
      <c r="Y5878" s="144">
        <v>8844000000</v>
      </c>
      <c r="Z5878" s="144" t="s">
        <v>17372</v>
      </c>
      <c r="AA5878" s="161">
        <v>4318</v>
      </c>
    </row>
    <row r="5879" spans="1:27" ht="45" customHeight="1" x14ac:dyDescent="0.25">
      <c r="A5879" s="144" t="s">
        <v>21539</v>
      </c>
      <c r="B5879" s="144" t="s">
        <v>15409</v>
      </c>
      <c r="C5879" s="144">
        <v>20</v>
      </c>
      <c r="D5879" s="144"/>
      <c r="E5879" s="144"/>
      <c r="F5879" s="144">
        <v>1</v>
      </c>
      <c r="G5879" s="144"/>
      <c r="H5879" s="144">
        <v>1800</v>
      </c>
      <c r="I5879" s="144">
        <v>700</v>
      </c>
      <c r="J5879" s="144">
        <v>800</v>
      </c>
      <c r="K5879" s="144">
        <v>300</v>
      </c>
      <c r="L5879" s="144"/>
      <c r="M5879" s="145" t="s">
        <v>2213</v>
      </c>
      <c r="N5879" s="144" t="s">
        <v>32</v>
      </c>
      <c r="O5879" s="144"/>
      <c r="P5879" s="144" t="s">
        <v>3117</v>
      </c>
      <c r="Q5879" s="145" t="s">
        <v>4187</v>
      </c>
      <c r="R5879" s="144" t="s">
        <v>4251</v>
      </c>
      <c r="S5879" s="144"/>
      <c r="T5879" s="144"/>
      <c r="U5879" s="144" t="s">
        <v>21539</v>
      </c>
      <c r="V5879" s="144"/>
      <c r="W5879" s="144">
        <v>610002</v>
      </c>
      <c r="X5879" s="144" t="s">
        <v>21540</v>
      </c>
      <c r="Y5879" s="144" t="s">
        <v>21542</v>
      </c>
      <c r="Z5879" s="144" t="s">
        <v>21541</v>
      </c>
      <c r="AA5879" s="160">
        <v>4064</v>
      </c>
    </row>
    <row r="5880" spans="1:27" ht="45" customHeight="1" x14ac:dyDescent="0.25">
      <c r="A5880" s="144" t="s">
        <v>11608</v>
      </c>
      <c r="B5880" s="144" t="s">
        <v>4208</v>
      </c>
      <c r="C5880" s="144"/>
      <c r="D5880" s="144"/>
      <c r="E5880" s="144"/>
      <c r="F5880" s="144">
        <v>1</v>
      </c>
      <c r="G5880" s="144"/>
      <c r="H5880" s="144">
        <v>798</v>
      </c>
      <c r="I5880" s="144">
        <v>290</v>
      </c>
      <c r="J5880" s="144">
        <v>363</v>
      </c>
      <c r="K5880" s="144">
        <v>145</v>
      </c>
      <c r="L5880" s="144"/>
      <c r="M5880" s="145" t="s">
        <v>2213</v>
      </c>
      <c r="N5880" s="144" t="s">
        <v>36</v>
      </c>
      <c r="O5880" s="144"/>
      <c r="P5880" s="144" t="s">
        <v>30623</v>
      </c>
      <c r="Q5880" s="144"/>
      <c r="R5880" s="144"/>
      <c r="S5880" s="144" t="s">
        <v>4191</v>
      </c>
      <c r="T5880" s="144" t="s">
        <v>4235</v>
      </c>
      <c r="U5880" s="144" t="s">
        <v>11608</v>
      </c>
      <c r="V5880" s="144"/>
      <c r="W5880" s="144">
        <v>641651</v>
      </c>
      <c r="X5880" s="144" t="s">
        <v>8558</v>
      </c>
      <c r="Y5880" s="144"/>
      <c r="Z5880" s="144" t="s">
        <v>11609</v>
      </c>
      <c r="AA5880" s="160">
        <v>3005</v>
      </c>
    </row>
    <row r="5881" spans="1:27" ht="45" customHeight="1" x14ac:dyDescent="0.25">
      <c r="A5881" s="144" t="s">
        <v>30406</v>
      </c>
      <c r="B5881" s="144" t="s">
        <v>15377</v>
      </c>
      <c r="C5881" s="144">
        <v>17</v>
      </c>
      <c r="D5881" s="144"/>
      <c r="E5881" s="144"/>
      <c r="F5881" s="144">
        <v>1</v>
      </c>
      <c r="G5881" s="144">
        <v>250</v>
      </c>
      <c r="H5881" s="144"/>
      <c r="I5881" s="144"/>
      <c r="J5881" s="144"/>
      <c r="K5881" s="144"/>
      <c r="L5881" s="144"/>
      <c r="M5881" s="145" t="s">
        <v>2213</v>
      </c>
      <c r="N5881" s="144" t="s">
        <v>19</v>
      </c>
      <c r="O5881" s="144"/>
      <c r="P5881" s="144" t="s">
        <v>30650</v>
      </c>
      <c r="Q5881" s="144"/>
      <c r="R5881" s="144"/>
      <c r="S5881" s="144"/>
      <c r="T5881" s="144"/>
      <c r="U5881" s="144" t="s">
        <v>30406</v>
      </c>
      <c r="V5881" s="144"/>
      <c r="W5881" s="144"/>
      <c r="X5881" s="144"/>
      <c r="Y5881" s="144"/>
      <c r="Z5881" s="144" t="s">
        <v>30407</v>
      </c>
      <c r="AA5881" s="160">
        <v>4795</v>
      </c>
    </row>
    <row r="5882" spans="1:27" ht="45" customHeight="1" x14ac:dyDescent="0.25">
      <c r="A5882" s="144" t="s">
        <v>32730</v>
      </c>
      <c r="B5882" s="144" t="s">
        <v>4205</v>
      </c>
      <c r="C5882" s="144"/>
      <c r="D5882" s="144" t="s">
        <v>27473</v>
      </c>
      <c r="E5882" s="144"/>
      <c r="F5882" s="144">
        <v>1</v>
      </c>
      <c r="G5882" s="144">
        <v>100</v>
      </c>
      <c r="H5882" s="144"/>
      <c r="I5882" s="144"/>
      <c r="J5882" s="144"/>
      <c r="K5882" s="144"/>
      <c r="L5882" s="144"/>
      <c r="M5882" s="145" t="s">
        <v>2213</v>
      </c>
      <c r="N5882" s="144" t="s">
        <v>27</v>
      </c>
      <c r="O5882" s="144"/>
      <c r="P5882" s="144" t="s">
        <v>2787</v>
      </c>
      <c r="Q5882" s="144"/>
      <c r="R5882" s="144"/>
      <c r="S5882" s="144" t="s">
        <v>4190</v>
      </c>
      <c r="T5882" s="144" t="s">
        <v>4354</v>
      </c>
      <c r="U5882" s="144" t="s">
        <v>32730</v>
      </c>
      <c r="V5882" s="144"/>
      <c r="W5882" s="144">
        <v>665748</v>
      </c>
      <c r="X5882" s="144" t="s">
        <v>19701</v>
      </c>
      <c r="Y5882" s="144" t="s">
        <v>32731</v>
      </c>
      <c r="Z5882" s="144" t="s">
        <v>32732</v>
      </c>
      <c r="AA5882" s="160">
        <v>7470</v>
      </c>
    </row>
    <row r="5883" spans="1:27" ht="45" customHeight="1" x14ac:dyDescent="0.25">
      <c r="A5883" s="145" t="s">
        <v>11610</v>
      </c>
      <c r="B5883" s="144" t="s">
        <v>4208</v>
      </c>
      <c r="C5883" s="144">
        <v>2</v>
      </c>
      <c r="D5883" s="144"/>
      <c r="E5883" s="144"/>
      <c r="F5883" s="144">
        <v>1</v>
      </c>
      <c r="G5883" s="144"/>
      <c r="H5883" s="144">
        <v>798</v>
      </c>
      <c r="I5883" s="144">
        <v>290</v>
      </c>
      <c r="J5883" s="144">
        <v>363</v>
      </c>
      <c r="K5883" s="144">
        <v>145</v>
      </c>
      <c r="L5883" s="144"/>
      <c r="M5883" s="145" t="s">
        <v>2213</v>
      </c>
      <c r="N5883" s="144" t="s">
        <v>62</v>
      </c>
      <c r="O5883" s="144"/>
      <c r="P5883" s="144" t="s">
        <v>3198</v>
      </c>
      <c r="Q5883" s="144"/>
      <c r="R5883" s="144"/>
      <c r="S5883" s="144" t="s">
        <v>4190</v>
      </c>
      <c r="T5883" s="144" t="s">
        <v>11064</v>
      </c>
      <c r="U5883" s="144" t="s">
        <v>11610</v>
      </c>
      <c r="V5883" s="145"/>
      <c r="W5883" s="144"/>
      <c r="X5883" s="144" t="s">
        <v>11611</v>
      </c>
      <c r="Y5883" s="144"/>
      <c r="Z5883" s="144" t="s">
        <v>11612</v>
      </c>
      <c r="AA5883" s="160">
        <v>3006</v>
      </c>
    </row>
    <row r="5884" spans="1:27" ht="45" customHeight="1" x14ac:dyDescent="0.25">
      <c r="A5884" s="144" t="s">
        <v>11613</v>
      </c>
      <c r="B5884" s="144" t="s">
        <v>33119</v>
      </c>
      <c r="C5884" s="144"/>
      <c r="D5884" s="144"/>
      <c r="E5884" s="144"/>
      <c r="F5884" s="144">
        <v>3</v>
      </c>
      <c r="G5884" s="144"/>
      <c r="H5884" s="144"/>
      <c r="I5884" s="144"/>
      <c r="J5884" s="144"/>
      <c r="K5884" s="144"/>
      <c r="L5884" s="144">
        <v>150</v>
      </c>
      <c r="M5884" s="145" t="s">
        <v>2213</v>
      </c>
      <c r="N5884" s="144" t="s">
        <v>18</v>
      </c>
      <c r="O5884" s="144"/>
      <c r="P5884" s="144" t="s">
        <v>2369</v>
      </c>
      <c r="Q5884" s="144"/>
      <c r="R5884" s="144"/>
      <c r="S5884" s="144" t="s">
        <v>4189</v>
      </c>
      <c r="T5884" s="144" t="s">
        <v>4941</v>
      </c>
      <c r="U5884" s="144" t="s">
        <v>11613</v>
      </c>
      <c r="V5884" s="144"/>
      <c r="W5884" s="144">
        <v>309181</v>
      </c>
      <c r="X5884" s="144" t="s">
        <v>11614</v>
      </c>
      <c r="Y5884" s="144" t="s">
        <v>21544</v>
      </c>
      <c r="Z5884" s="144" t="s">
        <v>21543</v>
      </c>
      <c r="AA5884" s="160">
        <v>3007</v>
      </c>
    </row>
    <row r="5885" spans="1:27" ht="45" customHeight="1" x14ac:dyDescent="0.25">
      <c r="A5885" s="144" t="s">
        <v>11615</v>
      </c>
      <c r="B5885" s="144" t="s">
        <v>4205</v>
      </c>
      <c r="C5885" s="144">
        <v>4</v>
      </c>
      <c r="D5885" s="144"/>
      <c r="E5885" s="144"/>
      <c r="F5885" s="144">
        <v>1</v>
      </c>
      <c r="G5885" s="144">
        <v>350</v>
      </c>
      <c r="H5885" s="144"/>
      <c r="I5885" s="144"/>
      <c r="J5885" s="144"/>
      <c r="K5885" s="144"/>
      <c r="L5885" s="144"/>
      <c r="M5885" s="145" t="s">
        <v>2213</v>
      </c>
      <c r="N5885" s="144" t="s">
        <v>112</v>
      </c>
      <c r="O5885" s="144"/>
      <c r="P5885" s="144" t="s">
        <v>4011</v>
      </c>
      <c r="Q5885" s="144"/>
      <c r="R5885" s="144"/>
      <c r="S5885" s="144"/>
      <c r="T5885" s="144"/>
      <c r="U5885" s="144" t="s">
        <v>11615</v>
      </c>
      <c r="V5885" s="144"/>
      <c r="W5885" s="144">
        <v>607181</v>
      </c>
      <c r="X5885" s="144" t="s">
        <v>11616</v>
      </c>
      <c r="Y5885" s="144"/>
      <c r="Z5885" s="144" t="s">
        <v>21545</v>
      </c>
      <c r="AA5885" s="160">
        <v>3008</v>
      </c>
    </row>
    <row r="5886" spans="1:27" ht="45" customHeight="1" x14ac:dyDescent="0.25">
      <c r="A5886" s="144" t="s">
        <v>30408</v>
      </c>
      <c r="B5886" s="144" t="s">
        <v>27208</v>
      </c>
      <c r="C5886" s="144"/>
      <c r="D5886" s="144"/>
      <c r="E5886" s="144"/>
      <c r="F5886" s="144">
        <v>1</v>
      </c>
      <c r="G5886" s="144"/>
      <c r="H5886" s="144">
        <v>500</v>
      </c>
      <c r="I5886" s="144">
        <v>250</v>
      </c>
      <c r="J5886" s="144">
        <v>150</v>
      </c>
      <c r="K5886" s="144">
        <v>100</v>
      </c>
      <c r="L5886" s="144"/>
      <c r="M5886" s="145" t="s">
        <v>2213</v>
      </c>
      <c r="N5886" s="144" t="s">
        <v>18</v>
      </c>
      <c r="O5886" s="144"/>
      <c r="P5886" s="144" t="s">
        <v>17718</v>
      </c>
      <c r="Q5886" s="144"/>
      <c r="R5886" s="144"/>
      <c r="S5886" s="144" t="s">
        <v>15453</v>
      </c>
      <c r="T5886" s="144" t="s">
        <v>24966</v>
      </c>
      <c r="U5886" s="144" t="s">
        <v>30408</v>
      </c>
      <c r="V5886" s="144"/>
      <c r="W5886" s="144">
        <v>309383</v>
      </c>
      <c r="X5886" s="144" t="s">
        <v>24967</v>
      </c>
      <c r="Y5886" s="144">
        <v>84730000000</v>
      </c>
      <c r="Z5886" s="144" t="s">
        <v>24968</v>
      </c>
      <c r="AA5886" s="160">
        <v>6348</v>
      </c>
    </row>
    <row r="5887" spans="1:27" ht="45" customHeight="1" x14ac:dyDescent="0.25">
      <c r="A5887" s="144" t="s">
        <v>30408</v>
      </c>
      <c r="B5887" s="144" t="s">
        <v>27208</v>
      </c>
      <c r="C5887" s="144"/>
      <c r="D5887" s="144"/>
      <c r="E5887" s="144" t="s">
        <v>32733</v>
      </c>
      <c r="F5887" s="144">
        <v>1</v>
      </c>
      <c r="G5887" s="144">
        <v>100</v>
      </c>
      <c r="H5887" s="144"/>
      <c r="I5887" s="144"/>
      <c r="J5887" s="144"/>
      <c r="K5887" s="144"/>
      <c r="L5887" s="144"/>
      <c r="M5887" s="145" t="s">
        <v>2213</v>
      </c>
      <c r="N5887" s="144" t="s">
        <v>18</v>
      </c>
      <c r="O5887" s="144"/>
      <c r="P5887" s="144" t="s">
        <v>17718</v>
      </c>
      <c r="Q5887" s="144" t="s">
        <v>28121</v>
      </c>
      <c r="R5887" s="144" t="s">
        <v>30409</v>
      </c>
      <c r="S5887" s="144" t="s">
        <v>15453</v>
      </c>
      <c r="T5887" s="144" t="s">
        <v>24966</v>
      </c>
      <c r="U5887" s="144" t="s">
        <v>30408</v>
      </c>
      <c r="V5887" s="144" t="s">
        <v>24969</v>
      </c>
      <c r="W5887" s="144">
        <v>309382</v>
      </c>
      <c r="X5887" s="144" t="s">
        <v>24967</v>
      </c>
      <c r="Y5887" s="144">
        <v>87420000000</v>
      </c>
      <c r="Z5887" s="144" t="s">
        <v>30410</v>
      </c>
      <c r="AA5887" s="160">
        <v>6349</v>
      </c>
    </row>
    <row r="5888" spans="1:27" ht="45" customHeight="1" x14ac:dyDescent="0.25">
      <c r="A5888" s="144" t="s">
        <v>11617</v>
      </c>
      <c r="B5888" s="144" t="s">
        <v>5649</v>
      </c>
      <c r="C5888" s="144"/>
      <c r="D5888" s="144"/>
      <c r="E5888" s="144"/>
      <c r="F5888" s="144">
        <v>1</v>
      </c>
      <c r="G5888" s="144"/>
      <c r="H5888" s="144">
        <v>800</v>
      </c>
      <c r="I5888" s="144"/>
      <c r="J5888" s="144"/>
      <c r="K5888" s="144">
        <v>800</v>
      </c>
      <c r="L5888" s="144"/>
      <c r="M5888" s="145" t="s">
        <v>2213</v>
      </c>
      <c r="N5888" s="144" t="s">
        <v>26</v>
      </c>
      <c r="O5888" s="144"/>
      <c r="P5888" s="144" t="s">
        <v>2857</v>
      </c>
      <c r="Q5888" s="144"/>
      <c r="R5888" s="144"/>
      <c r="S5888" s="144" t="s">
        <v>4191</v>
      </c>
      <c r="T5888" s="144" t="s">
        <v>11618</v>
      </c>
      <c r="U5888" s="144" t="s">
        <v>11617</v>
      </c>
      <c r="V5888" s="144"/>
      <c r="W5888" s="144">
        <v>155826</v>
      </c>
      <c r="X5888" s="144" t="s">
        <v>6647</v>
      </c>
      <c r="Y5888" s="144" t="s">
        <v>11619</v>
      </c>
      <c r="Z5888" s="144" t="s">
        <v>11620</v>
      </c>
      <c r="AA5888" s="160">
        <v>3009</v>
      </c>
    </row>
    <row r="5889" spans="1:31" ht="45" customHeight="1" x14ac:dyDescent="0.25">
      <c r="A5889" s="144" t="s">
        <v>23480</v>
      </c>
      <c r="B5889" s="144" t="s">
        <v>23481</v>
      </c>
      <c r="C5889" s="144"/>
      <c r="D5889" s="144" t="s">
        <v>23482</v>
      </c>
      <c r="E5889" s="144"/>
      <c r="F5889" s="144">
        <v>2</v>
      </c>
      <c r="G5889" s="144"/>
      <c r="H5889" s="144"/>
      <c r="I5889" s="144"/>
      <c r="J5889" s="144"/>
      <c r="K5889" s="144"/>
      <c r="L5889" s="144">
        <v>300</v>
      </c>
      <c r="M5889" s="145" t="s">
        <v>2213</v>
      </c>
      <c r="N5889" s="144" t="s">
        <v>84</v>
      </c>
      <c r="O5889" s="144"/>
      <c r="P5889" s="144" t="s">
        <v>3652</v>
      </c>
      <c r="Q5889" s="144"/>
      <c r="R5889" s="144"/>
      <c r="S5889" s="144"/>
      <c r="T5889" s="144"/>
      <c r="U5889" s="144" t="s">
        <v>23480</v>
      </c>
      <c r="V5889" s="144"/>
      <c r="W5889" s="144">
        <v>300002</v>
      </c>
      <c r="X5889" s="144" t="s">
        <v>8950</v>
      </c>
      <c r="Y5889" s="144" t="s">
        <v>23484</v>
      </c>
      <c r="Z5889" s="144" t="s">
        <v>23485</v>
      </c>
      <c r="AA5889" s="160">
        <v>5730</v>
      </c>
    </row>
    <row r="5890" spans="1:31" ht="45" customHeight="1" x14ac:dyDescent="0.25">
      <c r="A5890" s="144" t="s">
        <v>23480</v>
      </c>
      <c r="B5890" s="144" t="s">
        <v>23481</v>
      </c>
      <c r="C5890" s="144"/>
      <c r="D5890" s="144" t="s">
        <v>23482</v>
      </c>
      <c r="E5890" s="144" t="s">
        <v>23483</v>
      </c>
      <c r="F5890" s="144">
        <v>2</v>
      </c>
      <c r="G5890" s="144"/>
      <c r="H5890" s="144"/>
      <c r="I5890" s="144"/>
      <c r="J5890" s="144"/>
      <c r="K5890" s="144"/>
      <c r="L5890" s="144">
        <v>200</v>
      </c>
      <c r="M5890" s="145" t="s">
        <v>2213</v>
      </c>
      <c r="N5890" s="144" t="s">
        <v>84</v>
      </c>
      <c r="O5890" s="144"/>
      <c r="P5890" s="144" t="s">
        <v>3652</v>
      </c>
      <c r="Q5890" s="144"/>
      <c r="R5890" s="144"/>
      <c r="S5890" s="144"/>
      <c r="T5890" s="144"/>
      <c r="U5890" s="144" t="s">
        <v>23480</v>
      </c>
      <c r="V5890" s="144"/>
      <c r="W5890" s="144">
        <v>300002</v>
      </c>
      <c r="X5890" s="144" t="s">
        <v>8950</v>
      </c>
      <c r="Y5890" s="144" t="s">
        <v>23484</v>
      </c>
      <c r="Z5890" s="144" t="s">
        <v>23485</v>
      </c>
      <c r="AA5890" s="160">
        <v>5731</v>
      </c>
    </row>
    <row r="5891" spans="1:31" ht="45" customHeight="1" x14ac:dyDescent="0.25">
      <c r="A5891" s="144" t="s">
        <v>37032</v>
      </c>
      <c r="B5891" s="144" t="s">
        <v>37033</v>
      </c>
      <c r="C5891" s="144"/>
      <c r="D5891" s="144"/>
      <c r="E5891" s="144"/>
      <c r="F5891" s="144">
        <v>2</v>
      </c>
      <c r="G5891" s="144"/>
      <c r="H5891" s="144"/>
      <c r="I5891" s="144"/>
      <c r="J5891" s="144"/>
      <c r="K5891" s="144"/>
      <c r="L5891" s="144">
        <v>350</v>
      </c>
      <c r="M5891" s="145" t="s">
        <v>2213</v>
      </c>
      <c r="N5891" s="144" t="s">
        <v>70</v>
      </c>
      <c r="O5891" s="144"/>
      <c r="P5891" s="144" t="s">
        <v>2352</v>
      </c>
      <c r="Q5891" s="144"/>
      <c r="R5891" s="144"/>
      <c r="S5891" s="144"/>
      <c r="T5891" s="144"/>
      <c r="U5891" s="144" t="s">
        <v>37032</v>
      </c>
      <c r="V5891" s="144"/>
      <c r="W5891" s="144">
        <v>655750</v>
      </c>
      <c r="X5891" s="144" t="s">
        <v>37034</v>
      </c>
      <c r="Y5891" s="144" t="s">
        <v>37035</v>
      </c>
      <c r="Z5891" s="144" t="s">
        <v>37036</v>
      </c>
      <c r="AA5891" s="160">
        <v>7759</v>
      </c>
      <c r="AE5891" s="109" t="s">
        <v>1132</v>
      </c>
    </row>
    <row r="5892" spans="1:31" ht="45" customHeight="1" x14ac:dyDescent="0.25">
      <c r="A5892" s="144" t="s">
        <v>21546</v>
      </c>
      <c r="B5892" s="144" t="s">
        <v>15730</v>
      </c>
      <c r="C5892" s="144">
        <v>27</v>
      </c>
      <c r="D5892" s="144"/>
      <c r="E5892" s="144"/>
      <c r="F5892" s="144">
        <v>1</v>
      </c>
      <c r="G5892" s="144"/>
      <c r="H5892" s="144">
        <v>350</v>
      </c>
      <c r="I5892" s="144">
        <v>200</v>
      </c>
      <c r="J5892" s="144">
        <v>100</v>
      </c>
      <c r="K5892" s="144">
        <v>50</v>
      </c>
      <c r="L5892" s="144"/>
      <c r="M5892" s="145" t="s">
        <v>2213</v>
      </c>
      <c r="N5892" s="144" t="s">
        <v>112</v>
      </c>
      <c r="O5892" s="144"/>
      <c r="P5892" s="144" t="s">
        <v>3586</v>
      </c>
      <c r="Q5892" s="144"/>
      <c r="R5892" s="144"/>
      <c r="S5892" s="144"/>
      <c r="T5892" s="144"/>
      <c r="U5892" s="144" t="s">
        <v>21546</v>
      </c>
      <c r="V5892" s="144"/>
      <c r="W5892" s="144">
        <v>606033</v>
      </c>
      <c r="X5892" s="144" t="s">
        <v>21547</v>
      </c>
      <c r="Y5892" s="144" t="s">
        <v>21549</v>
      </c>
      <c r="Z5892" s="144" t="s">
        <v>21548</v>
      </c>
      <c r="AA5892" s="160">
        <v>5576</v>
      </c>
    </row>
    <row r="5893" spans="1:31" ht="45" customHeight="1" x14ac:dyDescent="0.25">
      <c r="A5893" s="144" t="s">
        <v>21550</v>
      </c>
      <c r="B5893" s="144" t="s">
        <v>21551</v>
      </c>
      <c r="C5893" s="144">
        <v>95</v>
      </c>
      <c r="D5893" s="144"/>
      <c r="E5893" s="144"/>
      <c r="F5893" s="144">
        <v>1</v>
      </c>
      <c r="G5893" s="144">
        <v>200</v>
      </c>
      <c r="H5893" s="144"/>
      <c r="I5893" s="144"/>
      <c r="J5893" s="144"/>
      <c r="K5893" s="144"/>
      <c r="L5893" s="144"/>
      <c r="M5893" s="145" t="s">
        <v>2213</v>
      </c>
      <c r="N5893" s="144" t="s">
        <v>66</v>
      </c>
      <c r="O5893" s="144"/>
      <c r="P5893" s="144" t="s">
        <v>2489</v>
      </c>
      <c r="Q5893" s="144"/>
      <c r="R5893" s="144"/>
      <c r="S5893" s="144"/>
      <c r="T5893" s="144"/>
      <c r="U5893" s="144" t="s">
        <v>21550</v>
      </c>
      <c r="V5893" s="144"/>
      <c r="W5893" s="144">
        <v>362025</v>
      </c>
      <c r="X5893" s="144" t="s">
        <v>21552</v>
      </c>
      <c r="Y5893" s="150">
        <v>89290000000</v>
      </c>
      <c r="Z5893" s="144" t="s">
        <v>21553</v>
      </c>
      <c r="AA5893" s="161">
        <v>5539</v>
      </c>
    </row>
    <row r="5894" spans="1:31" ht="45" customHeight="1" x14ac:dyDescent="0.25">
      <c r="A5894" s="144" t="s">
        <v>27672</v>
      </c>
      <c r="B5894" s="144" t="s">
        <v>21354</v>
      </c>
      <c r="C5894" s="144">
        <v>26</v>
      </c>
      <c r="D5894" s="144" t="s">
        <v>10368</v>
      </c>
      <c r="E5894" s="144"/>
      <c r="F5894" s="144">
        <v>1</v>
      </c>
      <c r="G5894" s="144">
        <v>300</v>
      </c>
      <c r="H5894" s="144">
        <v>500</v>
      </c>
      <c r="I5894" s="144">
        <v>300</v>
      </c>
      <c r="J5894" s="144">
        <v>450</v>
      </c>
      <c r="K5894" s="144">
        <v>250</v>
      </c>
      <c r="L5894" s="144"/>
      <c r="M5894" s="145" t="s">
        <v>2213</v>
      </c>
      <c r="N5894" s="144" t="s">
        <v>18</v>
      </c>
      <c r="O5894" s="144"/>
      <c r="P5894" s="144" t="s">
        <v>2375</v>
      </c>
      <c r="Q5894" s="144" t="s">
        <v>4188</v>
      </c>
      <c r="R5894" s="144" t="s">
        <v>8303</v>
      </c>
      <c r="S5894" s="144"/>
      <c r="T5894" s="144"/>
      <c r="U5894" s="144" t="s">
        <v>27672</v>
      </c>
      <c r="V5894" s="144"/>
      <c r="W5894" s="144">
        <v>308015</v>
      </c>
      <c r="X5894" s="144" t="s">
        <v>27673</v>
      </c>
      <c r="Y5894" s="144">
        <v>4722000000</v>
      </c>
      <c r="Z5894" s="144" t="s">
        <v>27674</v>
      </c>
      <c r="AA5894" s="160">
        <v>6729</v>
      </c>
    </row>
    <row r="5895" spans="1:31" ht="45" customHeight="1" x14ac:dyDescent="0.25">
      <c r="A5895" s="144" t="s">
        <v>11621</v>
      </c>
      <c r="B5895" s="144" t="s">
        <v>11622</v>
      </c>
      <c r="C5895" s="144"/>
      <c r="D5895" s="144" t="s">
        <v>11623</v>
      </c>
      <c r="E5895" s="144"/>
      <c r="F5895" s="144">
        <v>3</v>
      </c>
      <c r="G5895" s="144"/>
      <c r="H5895" s="144"/>
      <c r="I5895" s="144"/>
      <c r="J5895" s="144"/>
      <c r="K5895" s="144"/>
      <c r="L5895" s="144">
        <v>150</v>
      </c>
      <c r="M5895" s="145" t="s">
        <v>2213</v>
      </c>
      <c r="N5895" s="144" t="s">
        <v>28</v>
      </c>
      <c r="O5895" s="144"/>
      <c r="P5895" s="144" t="s">
        <v>30655</v>
      </c>
      <c r="Q5895" s="144" t="s">
        <v>4189</v>
      </c>
      <c r="R5895" s="144" t="s">
        <v>7028</v>
      </c>
      <c r="S5895" s="144"/>
      <c r="T5895" s="144"/>
      <c r="U5895" s="144" t="s">
        <v>11621</v>
      </c>
      <c r="V5895" s="144"/>
      <c r="W5895" s="144">
        <v>238150</v>
      </c>
      <c r="X5895" s="144" t="s">
        <v>11624</v>
      </c>
      <c r="Y5895" s="144"/>
      <c r="Z5895" s="144"/>
      <c r="AA5895" s="160">
        <v>3010</v>
      </c>
    </row>
    <row r="5896" spans="1:31" ht="45" customHeight="1" x14ac:dyDescent="0.25">
      <c r="A5896" s="144" t="s">
        <v>11625</v>
      </c>
      <c r="B5896" s="144" t="s">
        <v>18325</v>
      </c>
      <c r="C5896" s="144">
        <v>7</v>
      </c>
      <c r="D5896" s="144"/>
      <c r="E5896" s="144"/>
      <c r="F5896" s="144">
        <v>1</v>
      </c>
      <c r="G5896" s="144">
        <v>350</v>
      </c>
      <c r="H5896" s="144"/>
      <c r="I5896" s="144"/>
      <c r="J5896" s="144"/>
      <c r="K5896" s="144"/>
      <c r="L5896" s="144"/>
      <c r="M5896" s="145" t="s">
        <v>2213</v>
      </c>
      <c r="N5896" s="144" t="s">
        <v>18</v>
      </c>
      <c r="O5896" s="144"/>
      <c r="P5896" s="144" t="s">
        <v>17726</v>
      </c>
      <c r="Q5896" s="144"/>
      <c r="R5896" s="144"/>
      <c r="S5896" s="144" t="s">
        <v>4189</v>
      </c>
      <c r="T5896" s="144" t="s">
        <v>5698</v>
      </c>
      <c r="U5896" s="144" t="s">
        <v>11625</v>
      </c>
      <c r="V5896" s="144"/>
      <c r="W5896" s="144">
        <v>309290</v>
      </c>
      <c r="X5896" s="144" t="s">
        <v>11626</v>
      </c>
      <c r="Y5896" s="149"/>
      <c r="Z5896" s="144" t="s">
        <v>30411</v>
      </c>
      <c r="AA5896" s="160">
        <v>3011</v>
      </c>
    </row>
    <row r="5897" spans="1:31" ht="45" customHeight="1" x14ac:dyDescent="0.25">
      <c r="A5897" s="144" t="s">
        <v>11627</v>
      </c>
      <c r="B5897" s="144" t="s">
        <v>4239</v>
      </c>
      <c r="C5897" s="144"/>
      <c r="D5897" s="144"/>
      <c r="E5897" s="144"/>
      <c r="F5897" s="144">
        <v>5</v>
      </c>
      <c r="G5897" s="144"/>
      <c r="H5897" s="144"/>
      <c r="I5897" s="144"/>
      <c r="J5897" s="144"/>
      <c r="K5897" s="144"/>
      <c r="L5897" s="144">
        <v>250</v>
      </c>
      <c r="M5897" s="145" t="s">
        <v>2213</v>
      </c>
      <c r="N5897" s="144" t="s">
        <v>33</v>
      </c>
      <c r="O5897" s="144"/>
      <c r="P5897" s="144" t="s">
        <v>2994</v>
      </c>
      <c r="Q5897" s="144" t="s">
        <v>4186</v>
      </c>
      <c r="R5897" s="144" t="s">
        <v>15609</v>
      </c>
      <c r="S5897" s="144" t="s">
        <v>4190</v>
      </c>
      <c r="T5897" s="144" t="s">
        <v>7345</v>
      </c>
      <c r="U5897" s="144" t="s">
        <v>11627</v>
      </c>
      <c r="V5897" s="144"/>
      <c r="W5897" s="144">
        <v>156002</v>
      </c>
      <c r="X5897" s="144" t="s">
        <v>11628</v>
      </c>
      <c r="Y5897" s="144" t="s">
        <v>11629</v>
      </c>
      <c r="Z5897" s="144" t="s">
        <v>11630</v>
      </c>
      <c r="AA5897" s="160">
        <v>3012</v>
      </c>
    </row>
    <row r="5898" spans="1:31" ht="45" customHeight="1" x14ac:dyDescent="0.25">
      <c r="A5898" s="144" t="s">
        <v>11631</v>
      </c>
      <c r="B5898" s="144" t="s">
        <v>4208</v>
      </c>
      <c r="C5898" s="144">
        <v>1</v>
      </c>
      <c r="D5898" s="144" t="s">
        <v>11632</v>
      </c>
      <c r="E5898" s="144"/>
      <c r="F5898" s="144">
        <v>1</v>
      </c>
      <c r="G5898" s="144"/>
      <c r="H5898" s="144">
        <v>1799</v>
      </c>
      <c r="I5898" s="144">
        <v>654</v>
      </c>
      <c r="J5898" s="144">
        <v>818</v>
      </c>
      <c r="K5898" s="144">
        <v>327</v>
      </c>
      <c r="L5898" s="144"/>
      <c r="M5898" s="145" t="s">
        <v>2213</v>
      </c>
      <c r="N5898" s="144" t="s">
        <v>67</v>
      </c>
      <c r="O5898" s="144"/>
      <c r="P5898" s="144" t="s">
        <v>4024</v>
      </c>
      <c r="Q5898" s="144"/>
      <c r="R5898" s="144"/>
      <c r="S5898" s="144" t="s">
        <v>4189</v>
      </c>
      <c r="T5898" s="144" t="s">
        <v>5864</v>
      </c>
      <c r="U5898" s="144" t="s">
        <v>11631</v>
      </c>
      <c r="V5898" s="144"/>
      <c r="W5898" s="144"/>
      <c r="X5898" s="144"/>
      <c r="Y5898" s="144"/>
      <c r="Z5898" s="144"/>
      <c r="AA5898" s="160">
        <v>3291</v>
      </c>
    </row>
    <row r="5899" spans="1:31" ht="45" customHeight="1" x14ac:dyDescent="0.25">
      <c r="A5899" s="144" t="s">
        <v>11631</v>
      </c>
      <c r="B5899" s="144" t="s">
        <v>4208</v>
      </c>
      <c r="C5899" s="144">
        <v>1</v>
      </c>
      <c r="D5899" s="144" t="s">
        <v>11632</v>
      </c>
      <c r="E5899" s="144" t="s">
        <v>11633</v>
      </c>
      <c r="F5899" s="144">
        <v>1</v>
      </c>
      <c r="G5899" s="144"/>
      <c r="H5899" s="144">
        <v>1799</v>
      </c>
      <c r="I5899" s="144">
        <v>654</v>
      </c>
      <c r="J5899" s="144">
        <v>818</v>
      </c>
      <c r="K5899" s="144">
        <v>327</v>
      </c>
      <c r="L5899" s="144"/>
      <c r="M5899" s="145" t="s">
        <v>2213</v>
      </c>
      <c r="N5899" s="144" t="s">
        <v>67</v>
      </c>
      <c r="O5899" s="144"/>
      <c r="P5899" s="144" t="s">
        <v>4024</v>
      </c>
      <c r="Q5899" s="144"/>
      <c r="R5899" s="144"/>
      <c r="S5899" s="144" t="s">
        <v>4189</v>
      </c>
      <c r="T5899" s="144" t="s">
        <v>5864</v>
      </c>
      <c r="U5899" s="144" t="s">
        <v>11631</v>
      </c>
      <c r="V5899" s="144" t="s">
        <v>11631</v>
      </c>
      <c r="W5899" s="144">
        <v>422370</v>
      </c>
      <c r="X5899" s="144" t="s">
        <v>11634</v>
      </c>
      <c r="Y5899" s="144"/>
      <c r="Z5899" s="144" t="s">
        <v>11635</v>
      </c>
      <c r="AA5899" s="161">
        <v>3013</v>
      </c>
    </row>
    <row r="5900" spans="1:31" ht="45" customHeight="1" x14ac:dyDescent="0.25">
      <c r="A5900" s="144" t="s">
        <v>11636</v>
      </c>
      <c r="B5900" s="144" t="s">
        <v>9640</v>
      </c>
      <c r="C5900" s="144"/>
      <c r="D5900" s="144"/>
      <c r="E5900" s="144"/>
      <c r="F5900" s="144">
        <v>3</v>
      </c>
      <c r="G5900" s="144"/>
      <c r="H5900" s="144"/>
      <c r="I5900" s="144"/>
      <c r="J5900" s="144"/>
      <c r="K5900" s="144"/>
      <c r="L5900" s="144">
        <v>150</v>
      </c>
      <c r="M5900" s="145" t="s">
        <v>2213</v>
      </c>
      <c r="N5900" s="144" t="s">
        <v>50</v>
      </c>
      <c r="O5900" s="144"/>
      <c r="P5900" s="144" t="s">
        <v>30636</v>
      </c>
      <c r="Q5900" s="144"/>
      <c r="R5900" s="144"/>
      <c r="S5900" s="144" t="s">
        <v>4191</v>
      </c>
      <c r="T5900" s="144" t="s">
        <v>11019</v>
      </c>
      <c r="U5900" s="144" t="s">
        <v>11636</v>
      </c>
      <c r="V5900" s="144"/>
      <c r="W5900" s="144">
        <v>692561</v>
      </c>
      <c r="X5900" s="144" t="s">
        <v>11637</v>
      </c>
      <c r="Y5900" s="151"/>
      <c r="Z5900" s="144"/>
      <c r="AA5900" s="160">
        <v>3014</v>
      </c>
    </row>
    <row r="5901" spans="1:31" ht="45" customHeight="1" x14ac:dyDescent="0.25">
      <c r="A5901" s="144" t="s">
        <v>11638</v>
      </c>
      <c r="B5901" s="144" t="s">
        <v>4205</v>
      </c>
      <c r="C5901" s="144">
        <v>17</v>
      </c>
      <c r="D5901" s="144" t="s">
        <v>11639</v>
      </c>
      <c r="E5901" s="144"/>
      <c r="F5901" s="144">
        <v>1</v>
      </c>
      <c r="G5901" s="144">
        <v>200</v>
      </c>
      <c r="H5901" s="144"/>
      <c r="I5901" s="144"/>
      <c r="J5901" s="144"/>
      <c r="K5901" s="144"/>
      <c r="L5901" s="144"/>
      <c r="M5901" s="145" t="s">
        <v>2213</v>
      </c>
      <c r="N5901" s="144" t="s">
        <v>34</v>
      </c>
      <c r="O5901" s="144"/>
      <c r="P5901" s="144" t="s">
        <v>4031</v>
      </c>
      <c r="Q5901" s="144" t="s">
        <v>4186</v>
      </c>
      <c r="R5901" s="144" t="s">
        <v>16505</v>
      </c>
      <c r="S5901" s="144" t="s">
        <v>4190</v>
      </c>
      <c r="T5901" s="144" t="s">
        <v>11640</v>
      </c>
      <c r="U5901" s="144" t="s">
        <v>11638</v>
      </c>
      <c r="V5901" s="144"/>
      <c r="W5901" s="144">
        <v>352831</v>
      </c>
      <c r="X5901" s="144" t="s">
        <v>13358</v>
      </c>
      <c r="Y5901" s="144"/>
      <c r="Z5901" s="144" t="s">
        <v>11641</v>
      </c>
      <c r="AA5901" s="160">
        <v>3015</v>
      </c>
    </row>
    <row r="5902" spans="1:31" ht="45" customHeight="1" x14ac:dyDescent="0.25">
      <c r="A5902" s="144" t="s">
        <v>36206</v>
      </c>
      <c r="B5902" s="144" t="s">
        <v>36207</v>
      </c>
      <c r="C5902" s="144"/>
      <c r="D5902" s="144"/>
      <c r="E5902" s="144"/>
      <c r="F5902" s="144">
        <v>2</v>
      </c>
      <c r="G5902" s="144"/>
      <c r="H5902" s="144"/>
      <c r="I5902" s="144"/>
      <c r="J5902" s="144"/>
      <c r="K5902" s="144"/>
      <c r="L5902" s="144">
        <v>500</v>
      </c>
      <c r="M5902" s="145" t="s">
        <v>2213</v>
      </c>
      <c r="N5902" s="144" t="s">
        <v>20</v>
      </c>
      <c r="O5902" s="144"/>
      <c r="P5902" s="144" t="s">
        <v>2920</v>
      </c>
      <c r="Q5902" s="144"/>
      <c r="R5902" s="144"/>
      <c r="S5902" s="144" t="s">
        <v>4189</v>
      </c>
      <c r="T5902" s="144" t="s">
        <v>7773</v>
      </c>
      <c r="U5902" s="144" t="s">
        <v>36206</v>
      </c>
      <c r="V5902" s="144"/>
      <c r="W5902" s="144"/>
      <c r="X5902" s="144" t="s">
        <v>36213</v>
      </c>
      <c r="Y5902" s="144">
        <v>89040000000</v>
      </c>
      <c r="Z5902" s="144" t="s">
        <v>36212</v>
      </c>
      <c r="AA5902" s="160">
        <v>7668</v>
      </c>
    </row>
    <row r="5903" spans="1:31" ht="45" customHeight="1" x14ac:dyDescent="0.25">
      <c r="A5903" s="144" t="s">
        <v>36206</v>
      </c>
      <c r="B5903" s="144" t="s">
        <v>36207</v>
      </c>
      <c r="C5903" s="144"/>
      <c r="D5903" s="144"/>
      <c r="E5903" s="144" t="s">
        <v>36208</v>
      </c>
      <c r="F5903" s="144">
        <v>2</v>
      </c>
      <c r="G5903" s="144"/>
      <c r="H5903" s="144"/>
      <c r="I5903" s="144"/>
      <c r="J5903" s="144"/>
      <c r="K5903" s="144"/>
      <c r="L5903" s="144">
        <v>300</v>
      </c>
      <c r="M5903" s="145" t="s">
        <v>2213</v>
      </c>
      <c r="N5903" s="144" t="s">
        <v>20</v>
      </c>
      <c r="O5903" s="144"/>
      <c r="P5903" s="144" t="s">
        <v>2920</v>
      </c>
      <c r="Q5903" s="144"/>
      <c r="R5903" s="144"/>
      <c r="S5903" s="144" t="s">
        <v>13932</v>
      </c>
      <c r="T5903" s="144" t="s">
        <v>36209</v>
      </c>
      <c r="U5903" s="144" t="s">
        <v>36206</v>
      </c>
      <c r="V5903" s="144" t="s">
        <v>36210</v>
      </c>
      <c r="W5903" s="144"/>
      <c r="X5903" s="144" t="s">
        <v>36211</v>
      </c>
      <c r="Y5903" s="149">
        <v>89040000000</v>
      </c>
      <c r="Z5903" s="144" t="s">
        <v>36212</v>
      </c>
      <c r="AA5903" s="160">
        <v>7669</v>
      </c>
    </row>
    <row r="5904" spans="1:31" ht="45" customHeight="1" x14ac:dyDescent="0.25">
      <c r="A5904" s="144" t="s">
        <v>11642</v>
      </c>
      <c r="B5904" s="144" t="s">
        <v>4222</v>
      </c>
      <c r="C5904" s="144"/>
      <c r="D5904" s="144"/>
      <c r="E5904" s="144"/>
      <c r="F5904" s="144">
        <v>2</v>
      </c>
      <c r="G5904" s="144"/>
      <c r="H5904" s="144"/>
      <c r="I5904" s="144"/>
      <c r="J5904" s="144"/>
      <c r="K5904" s="144"/>
      <c r="L5904" s="144">
        <v>150</v>
      </c>
      <c r="M5904" s="145" t="s">
        <v>2213</v>
      </c>
      <c r="N5904" s="144" t="s">
        <v>42</v>
      </c>
      <c r="O5904" s="144"/>
      <c r="P5904" s="144" t="s">
        <v>16192</v>
      </c>
      <c r="Q5904" s="144"/>
      <c r="R5904" s="144"/>
      <c r="S5904" s="144"/>
      <c r="T5904" s="144"/>
      <c r="U5904" s="144" t="s">
        <v>11642</v>
      </c>
      <c r="V5904" s="144"/>
      <c r="W5904" s="144">
        <v>142300</v>
      </c>
      <c r="X5904" s="144" t="s">
        <v>11643</v>
      </c>
      <c r="Y5904" s="144"/>
      <c r="Z5904" s="144" t="s">
        <v>11644</v>
      </c>
      <c r="AA5904" s="161">
        <v>3017</v>
      </c>
    </row>
    <row r="5905" spans="1:27" ht="45" customHeight="1" x14ac:dyDescent="0.25">
      <c r="A5905" s="144" t="s">
        <v>24458</v>
      </c>
      <c r="B5905" s="144" t="s">
        <v>15377</v>
      </c>
      <c r="C5905" s="144">
        <v>13</v>
      </c>
      <c r="D5905" s="144" t="s">
        <v>4543</v>
      </c>
      <c r="E5905" s="144"/>
      <c r="F5905" s="144">
        <v>1</v>
      </c>
      <c r="G5905" s="144">
        <v>250</v>
      </c>
      <c r="H5905" s="144"/>
      <c r="I5905" s="144"/>
      <c r="J5905" s="144"/>
      <c r="K5905" s="144"/>
      <c r="L5905" s="144"/>
      <c r="M5905" s="145" t="s">
        <v>2213</v>
      </c>
      <c r="N5905" s="144" t="s">
        <v>66</v>
      </c>
      <c r="O5905" s="144"/>
      <c r="P5905" s="144" t="s">
        <v>2824</v>
      </c>
      <c r="Q5905" s="144"/>
      <c r="R5905" s="144"/>
      <c r="S5905" s="144" t="s">
        <v>4189</v>
      </c>
      <c r="T5905" s="144" t="s">
        <v>16934</v>
      </c>
      <c r="U5905" s="144" t="s">
        <v>24458</v>
      </c>
      <c r="V5905" s="144"/>
      <c r="W5905" s="144">
        <v>363021</v>
      </c>
      <c r="X5905" s="144" t="s">
        <v>24459</v>
      </c>
      <c r="Y5905" s="144" t="s">
        <v>24460</v>
      </c>
      <c r="Z5905" s="144" t="s">
        <v>22558</v>
      </c>
      <c r="AA5905" s="160">
        <v>5795</v>
      </c>
    </row>
    <row r="5906" spans="1:27" ht="45" customHeight="1" x14ac:dyDescent="0.25">
      <c r="A5906" s="144" t="s">
        <v>23486</v>
      </c>
      <c r="B5906" s="144" t="s">
        <v>15409</v>
      </c>
      <c r="C5906" s="144"/>
      <c r="D5906" s="144"/>
      <c r="E5906" s="144"/>
      <c r="F5906" s="144">
        <v>1</v>
      </c>
      <c r="G5906" s="144"/>
      <c r="H5906" s="144">
        <v>250</v>
      </c>
      <c r="I5906" s="144">
        <v>100</v>
      </c>
      <c r="J5906" s="144">
        <v>100</v>
      </c>
      <c r="K5906" s="144">
        <v>50</v>
      </c>
      <c r="L5906" s="144"/>
      <c r="M5906" s="145" t="s">
        <v>2213</v>
      </c>
      <c r="N5906" s="144" t="s">
        <v>66</v>
      </c>
      <c r="O5906" s="144"/>
      <c r="P5906" s="144" t="s">
        <v>2892</v>
      </c>
      <c r="Q5906" s="144"/>
      <c r="R5906" s="144"/>
      <c r="S5906" s="144" t="s">
        <v>15453</v>
      </c>
      <c r="T5906" s="144" t="s">
        <v>23487</v>
      </c>
      <c r="U5906" s="144" t="s">
        <v>23486</v>
      </c>
      <c r="V5906" s="144"/>
      <c r="W5906" s="144">
        <v>362003</v>
      </c>
      <c r="X5906" s="144" t="s">
        <v>23488</v>
      </c>
      <c r="Y5906" s="144">
        <v>88670000000</v>
      </c>
      <c r="Z5906" s="144" t="s">
        <v>23489</v>
      </c>
      <c r="AA5906" s="160">
        <v>5790</v>
      </c>
    </row>
    <row r="5907" spans="1:27" ht="45" customHeight="1" x14ac:dyDescent="0.25">
      <c r="A5907" s="144" t="s">
        <v>11645</v>
      </c>
      <c r="B5907" s="144" t="s">
        <v>4208</v>
      </c>
      <c r="C5907" s="144"/>
      <c r="D5907" s="144"/>
      <c r="E5907" s="144"/>
      <c r="F5907" s="144">
        <v>1</v>
      </c>
      <c r="G5907" s="144"/>
      <c r="H5907" s="144">
        <v>798</v>
      </c>
      <c r="I5907" s="144">
        <v>290</v>
      </c>
      <c r="J5907" s="144">
        <v>363</v>
      </c>
      <c r="K5907" s="144">
        <v>145</v>
      </c>
      <c r="L5907" s="144"/>
      <c r="M5907" s="145" t="s">
        <v>2213</v>
      </c>
      <c r="N5907" s="144" t="s">
        <v>37</v>
      </c>
      <c r="O5907" s="144"/>
      <c r="P5907" s="144" t="s">
        <v>3121</v>
      </c>
      <c r="Q5907" s="144"/>
      <c r="R5907" s="144"/>
      <c r="S5907" s="144" t="s">
        <v>4190</v>
      </c>
      <c r="T5907" s="144" t="s">
        <v>11646</v>
      </c>
      <c r="U5907" s="144" t="s">
        <v>11645</v>
      </c>
      <c r="V5907" s="144"/>
      <c r="W5907" s="144">
        <v>305526</v>
      </c>
      <c r="X5907" s="144" t="s">
        <v>21554</v>
      </c>
      <c r="Y5907" s="144" t="s">
        <v>11647</v>
      </c>
      <c r="Z5907" s="144" t="s">
        <v>11648</v>
      </c>
      <c r="AA5907" s="160">
        <v>3018</v>
      </c>
    </row>
    <row r="5908" spans="1:27" ht="45" customHeight="1" x14ac:dyDescent="0.25">
      <c r="A5908" s="144" t="s">
        <v>37424</v>
      </c>
      <c r="B5908" s="144" t="s">
        <v>25720</v>
      </c>
      <c r="C5908" s="144">
        <v>1</v>
      </c>
      <c r="D5908" s="144"/>
      <c r="E5908" s="144"/>
      <c r="F5908" s="144">
        <v>1</v>
      </c>
      <c r="G5908" s="144"/>
      <c r="H5908" s="144">
        <v>220</v>
      </c>
      <c r="I5908" s="144">
        <v>100</v>
      </c>
      <c r="J5908" s="144">
        <v>100</v>
      </c>
      <c r="K5908" s="144">
        <v>20</v>
      </c>
      <c r="L5908" s="144"/>
      <c r="M5908" s="145" t="s">
        <v>2213</v>
      </c>
      <c r="N5908" s="144" t="s">
        <v>58</v>
      </c>
      <c r="O5908" s="144"/>
      <c r="P5908" s="144" t="s">
        <v>2409</v>
      </c>
      <c r="Q5908" s="144"/>
      <c r="R5908" s="144"/>
      <c r="S5908" s="144" t="s">
        <v>19102</v>
      </c>
      <c r="T5908" s="144" t="s">
        <v>37425</v>
      </c>
      <c r="U5908" s="144" t="s">
        <v>37424</v>
      </c>
      <c r="V5908" s="144"/>
      <c r="W5908" s="144">
        <v>361511</v>
      </c>
      <c r="X5908" s="144" t="s">
        <v>37426</v>
      </c>
      <c r="Y5908" s="144">
        <v>89650000000</v>
      </c>
      <c r="Z5908" s="144" t="s">
        <v>37427</v>
      </c>
      <c r="AA5908" s="160">
        <v>7884</v>
      </c>
    </row>
    <row r="5909" spans="1:27" ht="45" customHeight="1" x14ac:dyDescent="0.25">
      <c r="A5909" s="144" t="s">
        <v>26137</v>
      </c>
      <c r="B5909" s="144" t="s">
        <v>15377</v>
      </c>
      <c r="C5909" s="144">
        <v>97</v>
      </c>
      <c r="D5909" s="144"/>
      <c r="E5909" s="144"/>
      <c r="F5909" s="144">
        <v>1</v>
      </c>
      <c r="G5909" s="144">
        <v>250</v>
      </c>
      <c r="H5909" s="144"/>
      <c r="I5909" s="144"/>
      <c r="J5909" s="144"/>
      <c r="K5909" s="144"/>
      <c r="L5909" s="144"/>
      <c r="M5909" s="145" t="s">
        <v>2213</v>
      </c>
      <c r="N5909" s="144" t="s">
        <v>26</v>
      </c>
      <c r="O5909" s="144"/>
      <c r="P5909" s="144" t="s">
        <v>2658</v>
      </c>
      <c r="Q5909" s="144"/>
      <c r="R5909" s="144"/>
      <c r="S5909" s="144"/>
      <c r="T5909" s="144"/>
      <c r="U5909" s="144" t="s">
        <v>26137</v>
      </c>
      <c r="V5909" s="144"/>
      <c r="W5909" s="144">
        <v>153031</v>
      </c>
      <c r="X5909" s="144" t="s">
        <v>26138</v>
      </c>
      <c r="Y5909" s="144" t="s">
        <v>26139</v>
      </c>
      <c r="Z5909" s="144" t="s">
        <v>26140</v>
      </c>
      <c r="AA5909" s="161">
        <v>6332</v>
      </c>
    </row>
    <row r="5910" spans="1:27" ht="45" customHeight="1" x14ac:dyDescent="0.25">
      <c r="A5910" s="144" t="s">
        <v>30412</v>
      </c>
      <c r="B5910" s="144" t="s">
        <v>30413</v>
      </c>
      <c r="C5910" s="144"/>
      <c r="D5910" s="144" t="s">
        <v>30414</v>
      </c>
      <c r="E5910" s="144"/>
      <c r="F5910" s="144">
        <v>5</v>
      </c>
      <c r="G5910" s="144"/>
      <c r="H5910" s="144"/>
      <c r="I5910" s="144"/>
      <c r="J5910" s="144"/>
      <c r="K5910" s="144"/>
      <c r="L5910" s="144">
        <v>300</v>
      </c>
      <c r="M5910" s="145" t="s">
        <v>2213</v>
      </c>
      <c r="N5910" s="144" t="s">
        <v>17</v>
      </c>
      <c r="O5910" s="144"/>
      <c r="P5910" s="144" t="s">
        <v>2374</v>
      </c>
      <c r="Q5910" s="144"/>
      <c r="R5910" s="144"/>
      <c r="S5910" s="144" t="s">
        <v>4190</v>
      </c>
      <c r="T5910" s="144" t="s">
        <v>30415</v>
      </c>
      <c r="U5910" s="144" t="s">
        <v>30412</v>
      </c>
      <c r="V5910" s="144"/>
      <c r="W5910" s="144"/>
      <c r="X5910" s="144" t="s">
        <v>30416</v>
      </c>
      <c r="Y5910" s="144"/>
      <c r="Z5910" s="144" t="s">
        <v>30417</v>
      </c>
      <c r="AA5910" s="160">
        <v>3365</v>
      </c>
    </row>
    <row r="5911" spans="1:27" ht="45" customHeight="1" x14ac:dyDescent="0.25">
      <c r="A5911" s="144" t="s">
        <v>11649</v>
      </c>
      <c r="B5911" s="144" t="s">
        <v>4208</v>
      </c>
      <c r="C5911" s="144"/>
      <c r="D5911" s="144"/>
      <c r="E5911" s="144"/>
      <c r="F5911" s="144">
        <v>1</v>
      </c>
      <c r="G5911" s="144"/>
      <c r="H5911" s="144">
        <v>798</v>
      </c>
      <c r="I5911" s="144">
        <v>290</v>
      </c>
      <c r="J5911" s="144">
        <v>363</v>
      </c>
      <c r="K5911" s="144">
        <v>145</v>
      </c>
      <c r="L5911" s="144"/>
      <c r="M5911" s="145" t="s">
        <v>2213</v>
      </c>
      <c r="N5911" s="144" t="s">
        <v>82</v>
      </c>
      <c r="O5911" s="144"/>
      <c r="P5911" s="144" t="s">
        <v>30694</v>
      </c>
      <c r="Q5911" s="144"/>
      <c r="R5911" s="144"/>
      <c r="S5911" s="144" t="s">
        <v>4190</v>
      </c>
      <c r="T5911" s="144" t="s">
        <v>11650</v>
      </c>
      <c r="U5911" s="144" t="s">
        <v>11649</v>
      </c>
      <c r="V5911" s="144"/>
      <c r="W5911" s="144">
        <v>171400</v>
      </c>
      <c r="X5911" s="144" t="s">
        <v>11651</v>
      </c>
      <c r="Y5911" s="144" t="s">
        <v>11652</v>
      </c>
      <c r="Z5911" s="144" t="s">
        <v>11653</v>
      </c>
      <c r="AA5911" s="160">
        <v>3019</v>
      </c>
    </row>
    <row r="5912" spans="1:27" ht="45" customHeight="1" x14ac:dyDescent="0.25">
      <c r="A5912" s="144" t="s">
        <v>11654</v>
      </c>
      <c r="B5912" s="144" t="s">
        <v>4205</v>
      </c>
      <c r="C5912" s="144">
        <v>55</v>
      </c>
      <c r="D5912" s="144" t="s">
        <v>7553</v>
      </c>
      <c r="E5912" s="144"/>
      <c r="F5912" s="144">
        <v>1</v>
      </c>
      <c r="G5912" s="144">
        <v>350</v>
      </c>
      <c r="H5912" s="144"/>
      <c r="I5912" s="144"/>
      <c r="J5912" s="144"/>
      <c r="K5912" s="144"/>
      <c r="L5912" s="144"/>
      <c r="M5912" s="145" t="s">
        <v>2213</v>
      </c>
      <c r="N5912" s="144" t="s">
        <v>42</v>
      </c>
      <c r="O5912" s="144"/>
      <c r="P5912" s="144" t="s">
        <v>4085</v>
      </c>
      <c r="Q5912" s="144" t="s">
        <v>4187</v>
      </c>
      <c r="R5912" s="144" t="s">
        <v>10337</v>
      </c>
      <c r="S5912" s="144"/>
      <c r="T5912" s="144"/>
      <c r="U5912" s="144" t="s">
        <v>11654</v>
      </c>
      <c r="V5912" s="144"/>
      <c r="W5912" s="144">
        <v>142117</v>
      </c>
      <c r="X5912" s="144" t="s">
        <v>11655</v>
      </c>
      <c r="Y5912" s="144"/>
      <c r="Z5912" s="144" t="s">
        <v>11656</v>
      </c>
      <c r="AA5912" s="160">
        <v>3020</v>
      </c>
    </row>
    <row r="5913" spans="1:27" ht="45" customHeight="1" x14ac:dyDescent="0.25">
      <c r="A5913" s="144" t="s">
        <v>11657</v>
      </c>
      <c r="B5913" s="144" t="s">
        <v>9616</v>
      </c>
      <c r="C5913" s="144"/>
      <c r="D5913" s="144"/>
      <c r="E5913" s="144"/>
      <c r="F5913" s="144">
        <v>5</v>
      </c>
      <c r="G5913" s="144"/>
      <c r="H5913" s="144"/>
      <c r="I5913" s="144"/>
      <c r="J5913" s="144"/>
      <c r="K5913" s="144"/>
      <c r="L5913" s="144">
        <v>850</v>
      </c>
      <c r="M5913" s="145" t="s">
        <v>2213</v>
      </c>
      <c r="N5913" s="144" t="s">
        <v>42</v>
      </c>
      <c r="O5913" s="144"/>
      <c r="P5913" s="144" t="s">
        <v>3705</v>
      </c>
      <c r="Q5913" s="144"/>
      <c r="R5913" s="144"/>
      <c r="S5913" s="144"/>
      <c r="T5913" s="144"/>
      <c r="U5913" s="144" t="s">
        <v>11657</v>
      </c>
      <c r="V5913" s="144"/>
      <c r="W5913" s="144">
        <v>141070</v>
      </c>
      <c r="X5913" s="144" t="s">
        <v>11658</v>
      </c>
      <c r="Y5913" s="144"/>
      <c r="Z5913" s="144"/>
      <c r="AA5913" s="160">
        <v>3021</v>
      </c>
    </row>
    <row r="5914" spans="1:27" ht="45" customHeight="1" x14ac:dyDescent="0.25">
      <c r="A5914" s="144" t="s">
        <v>11659</v>
      </c>
      <c r="B5914" s="144" t="s">
        <v>11660</v>
      </c>
      <c r="C5914" s="144"/>
      <c r="D5914" s="144" t="s">
        <v>11661</v>
      </c>
      <c r="E5914" s="144"/>
      <c r="F5914" s="144">
        <v>3</v>
      </c>
      <c r="G5914" s="144"/>
      <c r="H5914" s="144"/>
      <c r="I5914" s="144"/>
      <c r="J5914" s="144"/>
      <c r="K5914" s="144"/>
      <c r="L5914" s="144">
        <v>150</v>
      </c>
      <c r="M5914" s="145" t="s">
        <v>2213</v>
      </c>
      <c r="N5914" s="144" t="s">
        <v>28</v>
      </c>
      <c r="O5914" s="144"/>
      <c r="P5914" s="144" t="s">
        <v>30571</v>
      </c>
      <c r="Q5914" s="144"/>
      <c r="R5914" s="144"/>
      <c r="S5914" s="144" t="s">
        <v>4189</v>
      </c>
      <c r="T5914" s="144" t="s">
        <v>11662</v>
      </c>
      <c r="U5914" s="144" t="s">
        <v>11659</v>
      </c>
      <c r="V5914" s="144"/>
      <c r="W5914" s="144">
        <v>238326</v>
      </c>
      <c r="X5914" s="144" t="s">
        <v>11663</v>
      </c>
      <c r="Y5914" s="144"/>
      <c r="Z5914" s="144"/>
      <c r="AA5914" s="160">
        <v>3022</v>
      </c>
    </row>
    <row r="5915" spans="1:27" ht="45" customHeight="1" x14ac:dyDescent="0.25">
      <c r="A5915" s="144" t="s">
        <v>11664</v>
      </c>
      <c r="B5915" s="144" t="s">
        <v>15483</v>
      </c>
      <c r="C5915" s="144"/>
      <c r="D5915" s="144" t="s">
        <v>5566</v>
      </c>
      <c r="E5915" s="144"/>
      <c r="F5915" s="144">
        <v>1</v>
      </c>
      <c r="G5915" s="144">
        <v>200</v>
      </c>
      <c r="H5915" s="144"/>
      <c r="I5915" s="144"/>
      <c r="J5915" s="144"/>
      <c r="K5915" s="144"/>
      <c r="L5915" s="144"/>
      <c r="M5915" s="145" t="s">
        <v>2213</v>
      </c>
      <c r="N5915" s="144" t="s">
        <v>16</v>
      </c>
      <c r="O5915" s="144"/>
      <c r="P5915" s="144" t="s">
        <v>2983</v>
      </c>
      <c r="Q5915" s="144"/>
      <c r="R5915" s="144"/>
      <c r="S5915" s="144" t="s">
        <v>4191</v>
      </c>
      <c r="T5915" s="144" t="s">
        <v>11665</v>
      </c>
      <c r="U5915" s="144" t="s">
        <v>11664</v>
      </c>
      <c r="V5915" s="144"/>
      <c r="W5915" s="144">
        <v>165460</v>
      </c>
      <c r="X5915" s="144" t="s">
        <v>11666</v>
      </c>
      <c r="Y5915" s="144"/>
      <c r="Z5915" s="144"/>
      <c r="AA5915" s="160">
        <v>3023</v>
      </c>
    </row>
    <row r="5916" spans="1:27" ht="45" customHeight="1" x14ac:dyDescent="0.25">
      <c r="A5916" s="144" t="s">
        <v>11667</v>
      </c>
      <c r="B5916" s="147" t="s">
        <v>4208</v>
      </c>
      <c r="C5916" s="144">
        <v>83</v>
      </c>
      <c r="D5916" s="144"/>
      <c r="E5916" s="144"/>
      <c r="F5916" s="144">
        <v>1</v>
      </c>
      <c r="G5916" s="144"/>
      <c r="H5916" s="144">
        <v>1199</v>
      </c>
      <c r="I5916" s="144">
        <v>436</v>
      </c>
      <c r="J5916" s="144">
        <v>545</v>
      </c>
      <c r="K5916" s="144">
        <v>218</v>
      </c>
      <c r="L5916" s="144"/>
      <c r="M5916" s="145" t="s">
        <v>2213</v>
      </c>
      <c r="N5916" s="144" t="s">
        <v>50</v>
      </c>
      <c r="O5916" s="144"/>
      <c r="P5916" s="144" t="s">
        <v>30566</v>
      </c>
      <c r="Q5916" s="144" t="s">
        <v>4187</v>
      </c>
      <c r="R5916" s="144" t="s">
        <v>21555</v>
      </c>
      <c r="S5916" s="144"/>
      <c r="T5916" s="144"/>
      <c r="U5916" s="144" t="s">
        <v>11667</v>
      </c>
      <c r="V5916" s="144"/>
      <c r="W5916" s="144">
        <v>690105</v>
      </c>
      <c r="X5916" s="145" t="s">
        <v>11668</v>
      </c>
      <c r="Y5916" s="144" t="s">
        <v>11669</v>
      </c>
      <c r="Z5916" s="144" t="s">
        <v>11670</v>
      </c>
      <c r="AA5916" s="160">
        <v>3024</v>
      </c>
    </row>
    <row r="5917" spans="1:27" ht="45" customHeight="1" x14ac:dyDescent="0.25">
      <c r="A5917" s="144" t="s">
        <v>11671</v>
      </c>
      <c r="B5917" s="144" t="s">
        <v>4205</v>
      </c>
      <c r="C5917" s="144">
        <v>15</v>
      </c>
      <c r="D5917" s="144"/>
      <c r="E5917" s="144"/>
      <c r="F5917" s="144">
        <v>1</v>
      </c>
      <c r="G5917" s="144">
        <v>350</v>
      </c>
      <c r="H5917" s="144"/>
      <c r="I5917" s="144"/>
      <c r="J5917" s="144"/>
      <c r="K5917" s="144"/>
      <c r="L5917" s="144"/>
      <c r="M5917" s="145" t="s">
        <v>2213</v>
      </c>
      <c r="N5917" s="144" t="s">
        <v>80</v>
      </c>
      <c r="O5917" s="144"/>
      <c r="P5917" s="144" t="s">
        <v>30713</v>
      </c>
      <c r="Q5917" s="144"/>
      <c r="R5917" s="144"/>
      <c r="S5917" s="144" t="s">
        <v>4189</v>
      </c>
      <c r="T5917" s="144" t="s">
        <v>6209</v>
      </c>
      <c r="U5917" s="144" t="s">
        <v>11671</v>
      </c>
      <c r="V5917" s="144"/>
      <c r="W5917" s="144">
        <v>356244</v>
      </c>
      <c r="X5917" s="144" t="s">
        <v>13359</v>
      </c>
      <c r="Y5917" s="144"/>
      <c r="Z5917" s="144"/>
      <c r="AA5917" s="161">
        <v>3025</v>
      </c>
    </row>
    <row r="5918" spans="1:27" ht="45" customHeight="1" x14ac:dyDescent="0.25">
      <c r="A5918" s="144" t="s">
        <v>14177</v>
      </c>
      <c r="B5918" s="144" t="s">
        <v>31426</v>
      </c>
      <c r="C5918" s="144"/>
      <c r="D5918" s="144" t="s">
        <v>14178</v>
      </c>
      <c r="E5918" s="144"/>
      <c r="F5918" s="144">
        <v>2</v>
      </c>
      <c r="G5918" s="144"/>
      <c r="H5918" s="144"/>
      <c r="I5918" s="144"/>
      <c r="J5918" s="144"/>
      <c r="K5918" s="144"/>
      <c r="L5918" s="144">
        <v>30</v>
      </c>
      <c r="M5918" s="145" t="s">
        <v>2213</v>
      </c>
      <c r="N5918" s="144" t="s">
        <v>21</v>
      </c>
      <c r="O5918" s="144"/>
      <c r="P5918" s="144" t="s">
        <v>2449</v>
      </c>
      <c r="Q5918" s="144"/>
      <c r="R5918" s="144"/>
      <c r="S5918" s="144"/>
      <c r="T5918" s="144"/>
      <c r="U5918" s="144" t="s">
        <v>14177</v>
      </c>
      <c r="V5918" s="144"/>
      <c r="W5918" s="144"/>
      <c r="X5918" s="144"/>
      <c r="Y5918" s="144"/>
      <c r="Z5918" s="144" t="s">
        <v>31427</v>
      </c>
      <c r="AA5918" s="160">
        <v>3253</v>
      </c>
    </row>
    <row r="5919" spans="1:27" ht="45" customHeight="1" x14ac:dyDescent="0.25">
      <c r="A5919" s="144" t="s">
        <v>14177</v>
      </c>
      <c r="B5919" s="144" t="s">
        <v>31426</v>
      </c>
      <c r="C5919" s="144"/>
      <c r="D5919" s="144" t="s">
        <v>14178</v>
      </c>
      <c r="E5919" s="144" t="s">
        <v>14179</v>
      </c>
      <c r="F5919" s="144">
        <v>2</v>
      </c>
      <c r="G5919" s="144"/>
      <c r="H5919" s="144"/>
      <c r="I5919" s="144"/>
      <c r="J5919" s="144"/>
      <c r="K5919" s="144"/>
      <c r="L5919" s="144">
        <v>30</v>
      </c>
      <c r="M5919" s="145" t="s">
        <v>2213</v>
      </c>
      <c r="N5919" s="144" t="s">
        <v>21</v>
      </c>
      <c r="O5919" s="144"/>
      <c r="P5919" s="144" t="s">
        <v>2449</v>
      </c>
      <c r="Q5919" s="144"/>
      <c r="R5919" s="144"/>
      <c r="S5919" s="144"/>
      <c r="T5919" s="144"/>
      <c r="U5919" s="144" t="s">
        <v>14177</v>
      </c>
      <c r="V5919" s="144" t="s">
        <v>14177</v>
      </c>
      <c r="W5919" s="144">
        <v>400122</v>
      </c>
      <c r="X5919" s="144" t="s">
        <v>14180</v>
      </c>
      <c r="Y5919" s="144"/>
      <c r="Z5919" s="144" t="s">
        <v>14181</v>
      </c>
      <c r="AA5919" s="160">
        <v>3026</v>
      </c>
    </row>
    <row r="5920" spans="1:27" ht="45" customHeight="1" x14ac:dyDescent="0.25">
      <c r="A5920" s="144" t="s">
        <v>30418</v>
      </c>
      <c r="B5920" s="144" t="s">
        <v>15542</v>
      </c>
      <c r="C5920" s="144"/>
      <c r="D5920" s="144" t="s">
        <v>30419</v>
      </c>
      <c r="E5920" s="144"/>
      <c r="F5920" s="144">
        <v>1</v>
      </c>
      <c r="G5920" s="144"/>
      <c r="H5920" s="144">
        <v>700</v>
      </c>
      <c r="I5920" s="144">
        <v>300</v>
      </c>
      <c r="J5920" s="144">
        <v>300</v>
      </c>
      <c r="K5920" s="144">
        <v>100</v>
      </c>
      <c r="L5920" s="144"/>
      <c r="M5920" s="145" t="s">
        <v>2213</v>
      </c>
      <c r="N5920" s="144" t="s">
        <v>48</v>
      </c>
      <c r="O5920" s="144"/>
      <c r="P5920" s="144" t="s">
        <v>2588</v>
      </c>
      <c r="Q5920" s="144"/>
      <c r="R5920" s="144"/>
      <c r="S5920" s="144" t="s">
        <v>4190</v>
      </c>
      <c r="T5920" s="144" t="s">
        <v>30420</v>
      </c>
      <c r="U5920" s="144" t="s">
        <v>30418</v>
      </c>
      <c r="V5920" s="144"/>
      <c r="W5920" s="144">
        <v>442325</v>
      </c>
      <c r="X5920" s="144" t="s">
        <v>30421</v>
      </c>
      <c r="Y5920" s="144"/>
      <c r="Z5920" s="144" t="s">
        <v>30422</v>
      </c>
      <c r="AA5920" s="160">
        <v>7154</v>
      </c>
    </row>
    <row r="5921" spans="1:27" ht="45" customHeight="1" x14ac:dyDescent="0.25">
      <c r="A5921" s="144" t="s">
        <v>14182</v>
      </c>
      <c r="B5921" s="144" t="s">
        <v>4239</v>
      </c>
      <c r="C5921" s="144"/>
      <c r="D5921" s="144"/>
      <c r="E5921" s="144"/>
      <c r="F5921" s="144">
        <v>5</v>
      </c>
      <c r="G5921" s="144"/>
      <c r="H5921" s="144"/>
      <c r="I5921" s="144"/>
      <c r="J5921" s="144"/>
      <c r="K5921" s="144"/>
      <c r="L5921" s="144">
        <v>65</v>
      </c>
      <c r="M5921" s="145" t="s">
        <v>2213</v>
      </c>
      <c r="N5921" s="144" t="s">
        <v>89</v>
      </c>
      <c r="O5921" s="144"/>
      <c r="P5921" s="144" t="s">
        <v>3868</v>
      </c>
      <c r="Q5921" s="144"/>
      <c r="R5921" s="144"/>
      <c r="S5921" s="144" t="s">
        <v>4189</v>
      </c>
      <c r="T5921" s="144" t="s">
        <v>14183</v>
      </c>
      <c r="U5921" s="144" t="s">
        <v>14182</v>
      </c>
      <c r="V5921" s="144"/>
      <c r="W5921" s="144"/>
      <c r="X5921" s="144"/>
      <c r="Y5921" s="144"/>
      <c r="Z5921" s="144" t="s">
        <v>14184</v>
      </c>
      <c r="AA5921" s="160">
        <v>3027</v>
      </c>
    </row>
    <row r="5922" spans="1:27" ht="45" customHeight="1" x14ac:dyDescent="0.25">
      <c r="A5922" s="144" t="s">
        <v>16506</v>
      </c>
      <c r="B5922" s="144" t="s">
        <v>16507</v>
      </c>
      <c r="C5922" s="144">
        <v>53</v>
      </c>
      <c r="D5922" s="144"/>
      <c r="E5922" s="144"/>
      <c r="F5922" s="144">
        <v>1</v>
      </c>
      <c r="G5922" s="144">
        <v>350</v>
      </c>
      <c r="H5922" s="144"/>
      <c r="I5922" s="144"/>
      <c r="J5922" s="144"/>
      <c r="K5922" s="144"/>
      <c r="L5922" s="144"/>
      <c r="M5922" s="145" t="s">
        <v>2213</v>
      </c>
      <c r="N5922" s="144" t="s">
        <v>75</v>
      </c>
      <c r="O5922" s="144"/>
      <c r="P5922" s="144" t="s">
        <v>3364</v>
      </c>
      <c r="Q5922" s="144"/>
      <c r="R5922" s="144"/>
      <c r="S5922" s="144"/>
      <c r="T5922" s="144"/>
      <c r="U5922" s="144" t="s">
        <v>16506</v>
      </c>
      <c r="V5922" s="144"/>
      <c r="W5922" s="144">
        <v>192212</v>
      </c>
      <c r="X5922" s="144" t="s">
        <v>17373</v>
      </c>
      <c r="Y5922" s="144" t="s">
        <v>16508</v>
      </c>
      <c r="Z5922" s="144" t="s">
        <v>16509</v>
      </c>
      <c r="AA5922" s="160">
        <v>4177</v>
      </c>
    </row>
    <row r="5923" spans="1:27" ht="45" customHeight="1" x14ac:dyDescent="0.25">
      <c r="A5923" s="144" t="s">
        <v>11672</v>
      </c>
      <c r="B5923" s="144" t="s">
        <v>4205</v>
      </c>
      <c r="C5923" s="144"/>
      <c r="D5923" s="144"/>
      <c r="E5923" s="144"/>
      <c r="F5923" s="144">
        <v>1</v>
      </c>
      <c r="G5923" s="144">
        <v>200</v>
      </c>
      <c r="H5923" s="144"/>
      <c r="I5923" s="144"/>
      <c r="J5923" s="144"/>
      <c r="K5923" s="144"/>
      <c r="L5923" s="144"/>
      <c r="M5923" s="145" t="s">
        <v>2213</v>
      </c>
      <c r="N5923" s="144" t="s">
        <v>69</v>
      </c>
      <c r="O5923" s="144"/>
      <c r="P5923" s="144" t="s">
        <v>3860</v>
      </c>
      <c r="Q5923" s="144"/>
      <c r="R5923" s="144"/>
      <c r="S5923" s="144" t="s">
        <v>4191</v>
      </c>
      <c r="T5923" s="144" t="s">
        <v>11673</v>
      </c>
      <c r="U5923" s="144" t="s">
        <v>11672</v>
      </c>
      <c r="V5923" s="144"/>
      <c r="W5923" s="144">
        <v>427511</v>
      </c>
      <c r="X5923" s="144" t="s">
        <v>11674</v>
      </c>
      <c r="Y5923" s="144" t="s">
        <v>11675</v>
      </c>
      <c r="Z5923" s="144" t="s">
        <v>11676</v>
      </c>
      <c r="AA5923" s="160">
        <v>3028</v>
      </c>
    </row>
    <row r="5924" spans="1:27" ht="45" customHeight="1" x14ac:dyDescent="0.25">
      <c r="A5924" s="144" t="s">
        <v>16013</v>
      </c>
      <c r="B5924" s="144" t="s">
        <v>16510</v>
      </c>
      <c r="C5924" s="144"/>
      <c r="D5924" s="144"/>
      <c r="E5924" s="144"/>
      <c r="F5924" s="144">
        <v>5</v>
      </c>
      <c r="G5924" s="144"/>
      <c r="H5924" s="144"/>
      <c r="I5924" s="144"/>
      <c r="J5924" s="144"/>
      <c r="K5924" s="144"/>
      <c r="L5924" s="144">
        <v>250</v>
      </c>
      <c r="M5924" s="145" t="s">
        <v>2213</v>
      </c>
      <c r="N5924" s="144" t="s">
        <v>69</v>
      </c>
      <c r="O5924" s="144"/>
      <c r="P5924" s="144" t="s">
        <v>3860</v>
      </c>
      <c r="Q5924" s="144"/>
      <c r="R5924" s="144"/>
      <c r="S5924" s="144" t="s">
        <v>4190</v>
      </c>
      <c r="T5924" s="144" t="s">
        <v>16014</v>
      </c>
      <c r="U5924" s="144" t="s">
        <v>16013</v>
      </c>
      <c r="V5924" s="144"/>
      <c r="W5924" s="144">
        <v>427500</v>
      </c>
      <c r="X5924" s="144" t="s">
        <v>4375</v>
      </c>
      <c r="Y5924" s="144" t="s">
        <v>16015</v>
      </c>
      <c r="Z5924" s="144" t="s">
        <v>16016</v>
      </c>
      <c r="AA5924" s="160">
        <v>3973</v>
      </c>
    </row>
    <row r="5925" spans="1:27" ht="45" customHeight="1" x14ac:dyDescent="0.25">
      <c r="A5925" s="144" t="s">
        <v>11677</v>
      </c>
      <c r="B5925" s="144" t="s">
        <v>4246</v>
      </c>
      <c r="C5925" s="144">
        <v>3</v>
      </c>
      <c r="D5925" s="144"/>
      <c r="E5925" s="144"/>
      <c r="F5925" s="144">
        <v>1</v>
      </c>
      <c r="G5925" s="144"/>
      <c r="H5925" s="144">
        <v>1799</v>
      </c>
      <c r="I5925" s="144">
        <v>654</v>
      </c>
      <c r="J5925" s="144">
        <v>818</v>
      </c>
      <c r="K5925" s="144">
        <v>327</v>
      </c>
      <c r="L5925" s="144"/>
      <c r="M5925" s="145" t="s">
        <v>2213</v>
      </c>
      <c r="N5925" s="144" t="s">
        <v>46</v>
      </c>
      <c r="O5925" s="144"/>
      <c r="P5925" s="144" t="s">
        <v>13884</v>
      </c>
      <c r="Q5925" s="144"/>
      <c r="R5925" s="144"/>
      <c r="S5925" s="144" t="s">
        <v>4189</v>
      </c>
      <c r="T5925" s="144" t="s">
        <v>10524</v>
      </c>
      <c r="U5925" s="144" t="s">
        <v>11677</v>
      </c>
      <c r="V5925" s="144"/>
      <c r="W5925" s="144">
        <v>461500</v>
      </c>
      <c r="X5925" s="144" t="s">
        <v>11678</v>
      </c>
      <c r="Y5925" s="144"/>
      <c r="Z5925" s="144" t="s">
        <v>11679</v>
      </c>
      <c r="AA5925" s="160">
        <v>3029</v>
      </c>
    </row>
    <row r="5926" spans="1:27" ht="45" customHeight="1" x14ac:dyDescent="0.25">
      <c r="A5926" s="144" t="s">
        <v>11680</v>
      </c>
      <c r="B5926" s="144" t="s">
        <v>4213</v>
      </c>
      <c r="C5926" s="144">
        <v>27</v>
      </c>
      <c r="D5926" s="144"/>
      <c r="E5926" s="144"/>
      <c r="F5926" s="144">
        <v>1</v>
      </c>
      <c r="G5926" s="144"/>
      <c r="H5926" s="144">
        <v>1199</v>
      </c>
      <c r="I5926" s="144">
        <v>436</v>
      </c>
      <c r="J5926" s="144">
        <v>545</v>
      </c>
      <c r="K5926" s="144">
        <v>218</v>
      </c>
      <c r="L5926" s="144"/>
      <c r="M5926" s="145" t="s">
        <v>2213</v>
      </c>
      <c r="N5926" s="144" t="s">
        <v>52</v>
      </c>
      <c r="O5926" s="144"/>
      <c r="P5926" s="144" t="s">
        <v>2612</v>
      </c>
      <c r="Q5926" s="144"/>
      <c r="R5926" s="144"/>
      <c r="S5926" s="144" t="s">
        <v>4190</v>
      </c>
      <c r="T5926" s="144" t="s">
        <v>4667</v>
      </c>
      <c r="U5926" s="144" t="s">
        <v>11680</v>
      </c>
      <c r="V5926" s="144"/>
      <c r="W5926" s="144">
        <v>385071</v>
      </c>
      <c r="X5926" s="144"/>
      <c r="Y5926" s="144"/>
      <c r="Z5926" s="144" t="s">
        <v>11681</v>
      </c>
      <c r="AA5926" s="160">
        <v>3030</v>
      </c>
    </row>
    <row r="5927" spans="1:27" ht="45" customHeight="1" x14ac:dyDescent="0.25">
      <c r="A5927" s="144" t="s">
        <v>24461</v>
      </c>
      <c r="B5927" s="144" t="s">
        <v>20082</v>
      </c>
      <c r="C5927" s="144">
        <v>8</v>
      </c>
      <c r="D5927" s="144"/>
      <c r="E5927" s="144"/>
      <c r="F5927" s="144">
        <v>1</v>
      </c>
      <c r="G5927" s="144">
        <v>300</v>
      </c>
      <c r="H5927" s="144">
        <v>500</v>
      </c>
      <c r="I5927" s="144">
        <v>500</v>
      </c>
      <c r="J5927" s="144"/>
      <c r="K5927" s="144"/>
      <c r="L5927" s="144"/>
      <c r="M5927" s="145" t="s">
        <v>2213</v>
      </c>
      <c r="N5927" s="144" t="s">
        <v>18</v>
      </c>
      <c r="O5927" s="144"/>
      <c r="P5927" s="144" t="s">
        <v>2375</v>
      </c>
      <c r="Q5927" s="144" t="s">
        <v>4188</v>
      </c>
      <c r="R5927" s="144" t="s">
        <v>8303</v>
      </c>
      <c r="S5927" s="144"/>
      <c r="T5927" s="144"/>
      <c r="U5927" s="144" t="s">
        <v>24461</v>
      </c>
      <c r="V5927" s="144"/>
      <c r="W5927" s="144">
        <v>308008</v>
      </c>
      <c r="X5927" s="144" t="s">
        <v>25074</v>
      </c>
      <c r="Y5927" s="144" t="s">
        <v>27966</v>
      </c>
      <c r="Z5927" s="144" t="s">
        <v>35709</v>
      </c>
      <c r="AA5927" s="161">
        <v>6390</v>
      </c>
    </row>
    <row r="5928" spans="1:27" ht="45" customHeight="1" x14ac:dyDescent="0.25">
      <c r="A5928" s="145" t="s">
        <v>24461</v>
      </c>
      <c r="B5928" s="144" t="s">
        <v>24462</v>
      </c>
      <c r="C5928" s="144">
        <v>30</v>
      </c>
      <c r="D5928" s="144"/>
      <c r="E5928" s="144"/>
      <c r="F5928" s="144">
        <v>1</v>
      </c>
      <c r="G5928" s="144"/>
      <c r="H5928" s="144">
        <v>1000</v>
      </c>
      <c r="I5928" s="144">
        <v>400</v>
      </c>
      <c r="J5928" s="144">
        <v>350</v>
      </c>
      <c r="K5928" s="144">
        <v>250</v>
      </c>
      <c r="L5928" s="144"/>
      <c r="M5928" s="145" t="s">
        <v>2213</v>
      </c>
      <c r="N5928" s="144" t="s">
        <v>18</v>
      </c>
      <c r="O5928" s="144"/>
      <c r="P5928" s="144" t="s">
        <v>2375</v>
      </c>
      <c r="Q5928" s="144"/>
      <c r="R5928" s="144"/>
      <c r="S5928" s="144"/>
      <c r="T5928" s="144"/>
      <c r="U5928" s="144" t="s">
        <v>24461</v>
      </c>
      <c r="V5928" s="145"/>
      <c r="W5928" s="144">
        <v>308015</v>
      </c>
      <c r="X5928" s="144" t="s">
        <v>24463</v>
      </c>
      <c r="Y5928" s="144" t="s">
        <v>24464</v>
      </c>
      <c r="Z5928" s="144" t="s">
        <v>24465</v>
      </c>
      <c r="AA5928" s="160">
        <v>6157</v>
      </c>
    </row>
    <row r="5929" spans="1:27" ht="45" customHeight="1" x14ac:dyDescent="0.25">
      <c r="A5929" s="144" t="s">
        <v>11682</v>
      </c>
      <c r="B5929" s="144" t="s">
        <v>4205</v>
      </c>
      <c r="C5929" s="144">
        <v>74</v>
      </c>
      <c r="D5929" s="144" t="s">
        <v>5210</v>
      </c>
      <c r="E5929" s="144"/>
      <c r="F5929" s="144">
        <v>1</v>
      </c>
      <c r="G5929" s="144">
        <v>350</v>
      </c>
      <c r="H5929" s="144"/>
      <c r="I5929" s="144"/>
      <c r="J5929" s="144"/>
      <c r="K5929" s="144"/>
      <c r="L5929" s="144"/>
      <c r="M5929" s="145" t="s">
        <v>2213</v>
      </c>
      <c r="N5929" s="144" t="s">
        <v>90</v>
      </c>
      <c r="O5929" s="144"/>
      <c r="P5929" s="144" t="s">
        <v>30649</v>
      </c>
      <c r="Q5929" s="144" t="s">
        <v>4187</v>
      </c>
      <c r="R5929" s="144" t="s">
        <v>4825</v>
      </c>
      <c r="S5929" s="144"/>
      <c r="T5929" s="144"/>
      <c r="U5929" s="144" t="s">
        <v>11682</v>
      </c>
      <c r="V5929" s="144"/>
      <c r="W5929" s="144">
        <v>428022</v>
      </c>
      <c r="X5929" s="144" t="s">
        <v>13360</v>
      </c>
      <c r="Y5929" s="144" t="s">
        <v>11683</v>
      </c>
      <c r="Z5929" s="144" t="s">
        <v>11684</v>
      </c>
      <c r="AA5929" s="160">
        <v>3031</v>
      </c>
    </row>
    <row r="5930" spans="1:27" ht="45" customHeight="1" x14ac:dyDescent="0.25">
      <c r="A5930" s="144" t="s">
        <v>11685</v>
      </c>
      <c r="B5930" s="144" t="s">
        <v>31428</v>
      </c>
      <c r="C5930" s="144"/>
      <c r="D5930" s="144"/>
      <c r="E5930" s="144"/>
      <c r="F5930" s="144">
        <v>1</v>
      </c>
      <c r="G5930" s="144"/>
      <c r="H5930" s="144">
        <v>798</v>
      </c>
      <c r="I5930" s="144">
        <v>290</v>
      </c>
      <c r="J5930" s="144">
        <v>363</v>
      </c>
      <c r="K5930" s="144">
        <v>145</v>
      </c>
      <c r="L5930" s="144"/>
      <c r="M5930" s="145" t="s">
        <v>2213</v>
      </c>
      <c r="N5930" s="144" t="s">
        <v>21</v>
      </c>
      <c r="O5930" s="144"/>
      <c r="P5930" s="144" t="s">
        <v>3818</v>
      </c>
      <c r="Q5930" s="144"/>
      <c r="R5930" s="144"/>
      <c r="S5930" s="144" t="s">
        <v>4191</v>
      </c>
      <c r="T5930" s="144" t="s">
        <v>11686</v>
      </c>
      <c r="U5930" s="144" t="s">
        <v>11685</v>
      </c>
      <c r="V5930" s="144"/>
      <c r="W5930" s="144">
        <v>404173</v>
      </c>
      <c r="X5930" s="144" t="s">
        <v>11687</v>
      </c>
      <c r="Y5930" s="144"/>
      <c r="Z5930" s="144" t="s">
        <v>31429</v>
      </c>
      <c r="AA5930" s="160">
        <v>3032</v>
      </c>
    </row>
    <row r="5931" spans="1:27" ht="45" customHeight="1" x14ac:dyDescent="0.25">
      <c r="A5931" s="144" t="s">
        <v>11688</v>
      </c>
      <c r="B5931" s="144" t="s">
        <v>4208</v>
      </c>
      <c r="C5931" s="144"/>
      <c r="D5931" s="144"/>
      <c r="E5931" s="144"/>
      <c r="F5931" s="144">
        <v>1</v>
      </c>
      <c r="G5931" s="144"/>
      <c r="H5931" s="144">
        <v>798</v>
      </c>
      <c r="I5931" s="144">
        <v>290</v>
      </c>
      <c r="J5931" s="144">
        <v>363</v>
      </c>
      <c r="K5931" s="144">
        <v>145</v>
      </c>
      <c r="L5931" s="144"/>
      <c r="M5931" s="145" t="s">
        <v>2213</v>
      </c>
      <c r="N5931" s="144" t="s">
        <v>47</v>
      </c>
      <c r="O5931" s="144"/>
      <c r="P5931" s="144" t="s">
        <v>2471</v>
      </c>
      <c r="Q5931" s="144"/>
      <c r="R5931" s="144"/>
      <c r="S5931" s="144" t="s">
        <v>4190</v>
      </c>
      <c r="T5931" s="144" t="s">
        <v>11689</v>
      </c>
      <c r="U5931" s="144" t="s">
        <v>11688</v>
      </c>
      <c r="V5931" s="144"/>
      <c r="W5931" s="144">
        <v>303340</v>
      </c>
      <c r="X5931" s="144" t="s">
        <v>6230</v>
      </c>
      <c r="Y5931" s="144"/>
      <c r="Z5931" s="144" t="s">
        <v>11690</v>
      </c>
      <c r="AA5931" s="160">
        <v>3033</v>
      </c>
    </row>
    <row r="5932" spans="1:27" ht="45" customHeight="1" x14ac:dyDescent="0.25">
      <c r="A5932" s="144" t="s">
        <v>11691</v>
      </c>
      <c r="B5932" s="144" t="s">
        <v>37428</v>
      </c>
      <c r="C5932" s="144">
        <v>72</v>
      </c>
      <c r="D5932" s="144" t="s">
        <v>11692</v>
      </c>
      <c r="E5932" s="144"/>
      <c r="F5932" s="144">
        <v>1</v>
      </c>
      <c r="G5932" s="144">
        <v>350</v>
      </c>
      <c r="H5932" s="144"/>
      <c r="I5932" s="144"/>
      <c r="J5932" s="144"/>
      <c r="K5932" s="144"/>
      <c r="L5932" s="144"/>
      <c r="M5932" s="145" t="s">
        <v>2213</v>
      </c>
      <c r="N5932" s="144" t="s">
        <v>43</v>
      </c>
      <c r="O5932" s="144"/>
      <c r="P5932" s="144" t="s">
        <v>3002</v>
      </c>
      <c r="Q5932" s="144"/>
      <c r="R5932" s="144"/>
      <c r="S5932" s="144"/>
      <c r="T5932" s="144"/>
      <c r="U5932" s="144" t="s">
        <v>11691</v>
      </c>
      <c r="V5932" s="144"/>
      <c r="W5932" s="144">
        <v>183032</v>
      </c>
      <c r="X5932" s="144" t="s">
        <v>5493</v>
      </c>
      <c r="Y5932" s="144">
        <v>89510000000</v>
      </c>
      <c r="Z5932" s="144" t="s">
        <v>37429</v>
      </c>
      <c r="AA5932" s="160">
        <v>3035</v>
      </c>
    </row>
    <row r="5933" spans="1:27" ht="45" customHeight="1" x14ac:dyDescent="0.25">
      <c r="A5933" s="144" t="s">
        <v>15116</v>
      </c>
      <c r="B5933" s="144" t="s">
        <v>15377</v>
      </c>
      <c r="C5933" s="144">
        <v>10</v>
      </c>
      <c r="D5933" s="144" t="s">
        <v>4218</v>
      </c>
      <c r="E5933" s="144"/>
      <c r="F5933" s="144">
        <v>1</v>
      </c>
      <c r="G5933" s="144">
        <v>85</v>
      </c>
      <c r="H5933" s="144"/>
      <c r="I5933" s="144"/>
      <c r="J5933" s="144"/>
      <c r="K5933" s="144"/>
      <c r="L5933" s="144"/>
      <c r="M5933" s="145" t="s">
        <v>2213</v>
      </c>
      <c r="N5933" s="144" t="s">
        <v>20</v>
      </c>
      <c r="O5933" s="144"/>
      <c r="P5933" s="144" t="s">
        <v>2987</v>
      </c>
      <c r="Q5933" s="144"/>
      <c r="R5933" s="144"/>
      <c r="S5933" s="144" t="s">
        <v>4189</v>
      </c>
      <c r="T5933" s="144" t="s">
        <v>6809</v>
      </c>
      <c r="U5933" s="144" t="s">
        <v>15116</v>
      </c>
      <c r="V5933" s="144"/>
      <c r="W5933" s="144">
        <v>601782</v>
      </c>
      <c r="X5933" s="144" t="s">
        <v>15117</v>
      </c>
      <c r="Y5933" s="144" t="s">
        <v>15118</v>
      </c>
      <c r="Z5933" s="144" t="s">
        <v>15119</v>
      </c>
      <c r="AA5933" s="160">
        <v>3764</v>
      </c>
    </row>
    <row r="5934" spans="1:27" ht="45" customHeight="1" x14ac:dyDescent="0.25">
      <c r="A5934" s="144" t="s">
        <v>23490</v>
      </c>
      <c r="B5934" s="144" t="s">
        <v>23491</v>
      </c>
      <c r="C5934" s="144">
        <v>2</v>
      </c>
      <c r="D5934" s="144" t="s">
        <v>18692</v>
      </c>
      <c r="E5934" s="144"/>
      <c r="F5934" s="144">
        <v>2</v>
      </c>
      <c r="G5934" s="144"/>
      <c r="H5934" s="144"/>
      <c r="I5934" s="144"/>
      <c r="J5934" s="144"/>
      <c r="K5934" s="144"/>
      <c r="L5934" s="144">
        <v>300</v>
      </c>
      <c r="M5934" s="145" t="s">
        <v>2213</v>
      </c>
      <c r="N5934" s="144" t="s">
        <v>31</v>
      </c>
      <c r="O5934" s="144"/>
      <c r="P5934" s="144" t="s">
        <v>13854</v>
      </c>
      <c r="Q5934" s="144"/>
      <c r="R5934" s="144"/>
      <c r="S5934" s="144" t="s">
        <v>4189</v>
      </c>
      <c r="T5934" s="144" t="s">
        <v>5055</v>
      </c>
      <c r="U5934" s="144" t="s">
        <v>23490</v>
      </c>
      <c r="V5934" s="144"/>
      <c r="W5934" s="144">
        <v>652806</v>
      </c>
      <c r="X5934" s="144" t="s">
        <v>11509</v>
      </c>
      <c r="Y5934" s="144" t="s">
        <v>23492</v>
      </c>
      <c r="Z5934" s="144" t="s">
        <v>15995</v>
      </c>
      <c r="AA5934" s="160">
        <v>6051</v>
      </c>
    </row>
    <row r="5935" spans="1:27" ht="45" customHeight="1" x14ac:dyDescent="0.25">
      <c r="A5935" s="144" t="s">
        <v>21557</v>
      </c>
      <c r="B5935" s="144" t="s">
        <v>15542</v>
      </c>
      <c r="C5935" s="144">
        <v>33</v>
      </c>
      <c r="D5935" s="144"/>
      <c r="E5935" s="144"/>
      <c r="F5935" s="144">
        <v>1</v>
      </c>
      <c r="G5935" s="144"/>
      <c r="H5935" s="144">
        <v>562</v>
      </c>
      <c r="I5935" s="144">
        <v>200</v>
      </c>
      <c r="J5935" s="144">
        <v>200</v>
      </c>
      <c r="K5935" s="144">
        <v>85</v>
      </c>
      <c r="L5935" s="144"/>
      <c r="M5935" s="145" t="s">
        <v>2213</v>
      </c>
      <c r="N5935" s="144" t="s">
        <v>31</v>
      </c>
      <c r="O5935" s="144"/>
      <c r="P5935" s="144" t="s">
        <v>3116</v>
      </c>
      <c r="Q5935" s="144"/>
      <c r="R5935" s="144"/>
      <c r="S5935" s="144"/>
      <c r="T5935" s="144" t="s">
        <v>3116</v>
      </c>
      <c r="U5935" s="144" t="s">
        <v>21557</v>
      </c>
      <c r="V5935" s="144"/>
      <c r="W5935" s="144">
        <v>652518</v>
      </c>
      <c r="X5935" s="144" t="s">
        <v>21558</v>
      </c>
      <c r="Y5935" s="144" t="s">
        <v>21560</v>
      </c>
      <c r="Z5935" s="144" t="s">
        <v>21559</v>
      </c>
      <c r="AA5935" s="160">
        <v>5318</v>
      </c>
    </row>
    <row r="5936" spans="1:27" ht="45" customHeight="1" x14ac:dyDescent="0.25">
      <c r="A5936" s="144" t="s">
        <v>36215</v>
      </c>
      <c r="B5936" s="144" t="s">
        <v>36216</v>
      </c>
      <c r="C5936" s="144"/>
      <c r="D5936" s="144"/>
      <c r="E5936" s="144"/>
      <c r="F5936" s="144">
        <v>1</v>
      </c>
      <c r="G5936" s="144"/>
      <c r="H5936" s="144">
        <v>798</v>
      </c>
      <c r="I5936" s="144">
        <v>290</v>
      </c>
      <c r="J5936" s="144">
        <v>363</v>
      </c>
      <c r="K5936" s="144">
        <v>145</v>
      </c>
      <c r="L5936" s="144"/>
      <c r="M5936" s="145" t="s">
        <v>2213</v>
      </c>
      <c r="N5936" s="144" t="s">
        <v>17</v>
      </c>
      <c r="O5936" s="144"/>
      <c r="P5936" s="144" t="s">
        <v>2714</v>
      </c>
      <c r="Q5936" s="144"/>
      <c r="R5936" s="144"/>
      <c r="S5936" s="144" t="s">
        <v>4190</v>
      </c>
      <c r="T5936" s="144" t="s">
        <v>5453</v>
      </c>
      <c r="U5936" s="144" t="s">
        <v>36215</v>
      </c>
      <c r="V5936" s="144"/>
      <c r="W5936" s="144">
        <v>416309</v>
      </c>
      <c r="X5936" s="144" t="s">
        <v>5454</v>
      </c>
      <c r="Y5936" s="144" t="s">
        <v>5455</v>
      </c>
      <c r="Z5936" s="144" t="s">
        <v>30361</v>
      </c>
      <c r="AA5936" s="160">
        <v>2028</v>
      </c>
    </row>
    <row r="5937" spans="1:27" ht="45" customHeight="1" x14ac:dyDescent="0.25">
      <c r="A5937" s="144" t="s">
        <v>21561</v>
      </c>
      <c r="B5937" s="144" t="s">
        <v>14963</v>
      </c>
      <c r="C5937" s="144">
        <v>4</v>
      </c>
      <c r="D5937" s="144"/>
      <c r="E5937" s="144"/>
      <c r="F5937" s="144">
        <v>1</v>
      </c>
      <c r="G5937" s="144"/>
      <c r="H5937" s="144">
        <v>290</v>
      </c>
      <c r="I5937" s="144">
        <v>150</v>
      </c>
      <c r="J5937" s="144">
        <v>100</v>
      </c>
      <c r="K5937" s="144">
        <v>40</v>
      </c>
      <c r="L5937" s="144"/>
      <c r="M5937" s="145" t="s">
        <v>2213</v>
      </c>
      <c r="N5937" s="144" t="s">
        <v>42</v>
      </c>
      <c r="O5937" s="144"/>
      <c r="P5937" s="144" t="s">
        <v>16232</v>
      </c>
      <c r="Q5937" s="144"/>
      <c r="R5937" s="144"/>
      <c r="S5937" s="144"/>
      <c r="T5937" s="144"/>
      <c r="U5937" s="144" t="s">
        <v>21561</v>
      </c>
      <c r="V5937" s="144"/>
      <c r="W5937" s="144">
        <v>142503</v>
      </c>
      <c r="X5937" s="144" t="s">
        <v>21562</v>
      </c>
      <c r="Y5937" s="144" t="s">
        <v>21564</v>
      </c>
      <c r="Z5937" s="144" t="s">
        <v>21563</v>
      </c>
      <c r="AA5937" s="160">
        <v>4515</v>
      </c>
    </row>
    <row r="5938" spans="1:27" ht="45" customHeight="1" x14ac:dyDescent="0.25">
      <c r="A5938" s="144" t="s">
        <v>24466</v>
      </c>
      <c r="B5938" s="144" t="s">
        <v>19212</v>
      </c>
      <c r="C5938" s="144">
        <v>642</v>
      </c>
      <c r="D5938" s="144" t="s">
        <v>24467</v>
      </c>
      <c r="E5938" s="144"/>
      <c r="F5938" s="144">
        <v>1</v>
      </c>
      <c r="G5938" s="144"/>
      <c r="H5938" s="144">
        <v>450</v>
      </c>
      <c r="I5938" s="144">
        <v>200</v>
      </c>
      <c r="J5938" s="144">
        <v>200</v>
      </c>
      <c r="K5938" s="144">
        <v>50</v>
      </c>
      <c r="L5938" s="144"/>
      <c r="M5938" s="145" t="s">
        <v>2213</v>
      </c>
      <c r="N5938" s="144" t="s">
        <v>75</v>
      </c>
      <c r="O5938" s="144"/>
      <c r="P5938" s="144" t="s">
        <v>2426</v>
      </c>
      <c r="Q5938" s="144"/>
      <c r="R5938" s="144"/>
      <c r="S5938" s="144"/>
      <c r="T5938" s="144"/>
      <c r="U5938" s="144" t="s">
        <v>24466</v>
      </c>
      <c r="V5938" s="144"/>
      <c r="W5938" s="144">
        <v>199046</v>
      </c>
      <c r="X5938" s="144" t="s">
        <v>24468</v>
      </c>
      <c r="Y5938" s="144" t="s">
        <v>24469</v>
      </c>
      <c r="Z5938" s="144" t="s">
        <v>24470</v>
      </c>
      <c r="AA5938" s="160">
        <v>6181</v>
      </c>
    </row>
    <row r="5939" spans="1:27" ht="45" customHeight="1" x14ac:dyDescent="0.25">
      <c r="A5939" s="144" t="s">
        <v>24466</v>
      </c>
      <c r="B5939" s="144" t="s">
        <v>19212</v>
      </c>
      <c r="C5939" s="144">
        <v>642</v>
      </c>
      <c r="D5939" s="144" t="s">
        <v>24467</v>
      </c>
      <c r="E5939" s="144" t="s">
        <v>26141</v>
      </c>
      <c r="F5939" s="144">
        <v>2</v>
      </c>
      <c r="G5939" s="144"/>
      <c r="H5939" s="144"/>
      <c r="I5939" s="144"/>
      <c r="J5939" s="144"/>
      <c r="K5939" s="144"/>
      <c r="L5939" s="144">
        <v>60</v>
      </c>
      <c r="M5939" s="145" t="s">
        <v>2213</v>
      </c>
      <c r="N5939" s="144" t="s">
        <v>75</v>
      </c>
      <c r="O5939" s="144"/>
      <c r="P5939" s="144" t="s">
        <v>2426</v>
      </c>
      <c r="Q5939" s="144"/>
      <c r="R5939" s="144"/>
      <c r="S5939" s="144"/>
      <c r="T5939" s="144"/>
      <c r="U5939" s="144" t="s">
        <v>24466</v>
      </c>
      <c r="V5939" s="144" t="s">
        <v>26142</v>
      </c>
      <c r="W5939" s="144">
        <v>199046</v>
      </c>
      <c r="X5939" s="144" t="s">
        <v>24468</v>
      </c>
      <c r="Y5939" s="144" t="s">
        <v>24469</v>
      </c>
      <c r="Z5939" s="144" t="s">
        <v>24470</v>
      </c>
      <c r="AA5939" s="160">
        <v>6291</v>
      </c>
    </row>
    <row r="5940" spans="1:27" ht="45" customHeight="1" x14ac:dyDescent="0.25">
      <c r="A5940" s="144" t="s">
        <v>11693</v>
      </c>
      <c r="B5940" s="144" t="s">
        <v>4208</v>
      </c>
      <c r="C5940" s="144">
        <v>27</v>
      </c>
      <c r="D5940" s="144"/>
      <c r="E5940" s="144"/>
      <c r="F5940" s="144">
        <v>1</v>
      </c>
      <c r="G5940" s="144"/>
      <c r="H5940" s="144">
        <v>1199</v>
      </c>
      <c r="I5940" s="144">
        <v>436</v>
      </c>
      <c r="J5940" s="144">
        <v>545</v>
      </c>
      <c r="K5940" s="144">
        <v>218</v>
      </c>
      <c r="L5940" s="144"/>
      <c r="M5940" s="145" t="s">
        <v>2213</v>
      </c>
      <c r="N5940" s="144" t="s">
        <v>43</v>
      </c>
      <c r="O5940" s="144"/>
      <c r="P5940" s="144" t="s">
        <v>3002</v>
      </c>
      <c r="Q5940" s="144"/>
      <c r="R5940" s="144"/>
      <c r="S5940" s="144"/>
      <c r="T5940" s="144"/>
      <c r="U5940" s="144" t="s">
        <v>11693</v>
      </c>
      <c r="V5940" s="144"/>
      <c r="W5940" s="144">
        <v>183050</v>
      </c>
      <c r="X5940" s="144" t="s">
        <v>13361</v>
      </c>
      <c r="Y5940" s="144" t="s">
        <v>11694</v>
      </c>
      <c r="Z5940" s="144" t="s">
        <v>11695</v>
      </c>
      <c r="AA5940" s="160">
        <v>3036</v>
      </c>
    </row>
    <row r="5941" spans="1:27" ht="45" customHeight="1" x14ac:dyDescent="0.25">
      <c r="A5941" s="144" t="s">
        <v>37037</v>
      </c>
      <c r="B5941" s="144" t="s">
        <v>37038</v>
      </c>
      <c r="C5941" s="144"/>
      <c r="D5941" s="144"/>
      <c r="E5941" s="144"/>
      <c r="F5941" s="144">
        <v>1</v>
      </c>
      <c r="G5941" s="144">
        <v>200</v>
      </c>
      <c r="H5941" s="144"/>
      <c r="I5941" s="144"/>
      <c r="J5941" s="144"/>
      <c r="K5941" s="144"/>
      <c r="L5941" s="144"/>
      <c r="M5941" s="145" t="s">
        <v>2213</v>
      </c>
      <c r="N5941" s="144" t="s">
        <v>18</v>
      </c>
      <c r="O5941" s="144"/>
      <c r="P5941" s="144" t="s">
        <v>17473</v>
      </c>
      <c r="Q5941" s="144"/>
      <c r="R5941" s="144"/>
      <c r="S5941" s="144" t="s">
        <v>4191</v>
      </c>
      <c r="T5941" s="144" t="s">
        <v>29825</v>
      </c>
      <c r="U5941" s="144" t="s">
        <v>37037</v>
      </c>
      <c r="V5941" s="144"/>
      <c r="W5941" s="144">
        <v>309812</v>
      </c>
      <c r="X5941" s="144" t="s">
        <v>37039</v>
      </c>
      <c r="Y5941" s="144">
        <v>79510000000</v>
      </c>
      <c r="Z5941" s="150" t="s">
        <v>37040</v>
      </c>
      <c r="AA5941" s="160">
        <v>7803</v>
      </c>
    </row>
    <row r="5942" spans="1:27" ht="45" customHeight="1" x14ac:dyDescent="0.25">
      <c r="A5942" s="144" t="s">
        <v>28887</v>
      </c>
      <c r="B5942" s="144" t="s">
        <v>20582</v>
      </c>
      <c r="C5942" s="144">
        <v>32</v>
      </c>
      <c r="D5942" s="144"/>
      <c r="E5942" s="144"/>
      <c r="F5942" s="144">
        <v>1</v>
      </c>
      <c r="G5942" s="144"/>
      <c r="H5942" s="144">
        <v>500</v>
      </c>
      <c r="I5942" s="144">
        <v>300</v>
      </c>
      <c r="J5942" s="144">
        <v>150</v>
      </c>
      <c r="K5942" s="144">
        <v>50</v>
      </c>
      <c r="L5942" s="144"/>
      <c r="M5942" s="145" t="s">
        <v>2213</v>
      </c>
      <c r="N5942" s="144" t="s">
        <v>72</v>
      </c>
      <c r="O5942" s="144"/>
      <c r="P5942" s="144" t="s">
        <v>4111</v>
      </c>
      <c r="Q5942" s="144"/>
      <c r="R5942" s="144"/>
      <c r="S5942" s="144" t="s">
        <v>4190</v>
      </c>
      <c r="T5942" s="144" t="s">
        <v>12691</v>
      </c>
      <c r="U5942" s="144" t="s">
        <v>28887</v>
      </c>
      <c r="V5942" s="144"/>
      <c r="W5942" s="144">
        <v>347760</v>
      </c>
      <c r="X5942" s="144" t="s">
        <v>28888</v>
      </c>
      <c r="Y5942" s="144">
        <v>88640000000</v>
      </c>
      <c r="Z5942" s="144" t="s">
        <v>28889</v>
      </c>
      <c r="AA5942" s="160">
        <v>6998</v>
      </c>
    </row>
    <row r="5943" spans="1:27" ht="45" customHeight="1" x14ac:dyDescent="0.25">
      <c r="A5943" s="144" t="s">
        <v>26149</v>
      </c>
      <c r="B5943" s="144" t="s">
        <v>15532</v>
      </c>
      <c r="C5943" s="144"/>
      <c r="D5943" s="144"/>
      <c r="E5943" s="144"/>
      <c r="F5943" s="144">
        <v>2</v>
      </c>
      <c r="G5943" s="144"/>
      <c r="H5943" s="144"/>
      <c r="I5943" s="144"/>
      <c r="J5943" s="144"/>
      <c r="K5943" s="144"/>
      <c r="L5943" s="144">
        <v>350</v>
      </c>
      <c r="M5943" s="145" t="s">
        <v>2213</v>
      </c>
      <c r="N5943" s="144" t="s">
        <v>82</v>
      </c>
      <c r="O5943" s="144"/>
      <c r="P5943" s="144" t="s">
        <v>26150</v>
      </c>
      <c r="Q5943" s="144"/>
      <c r="R5943" s="144"/>
      <c r="S5943" s="144" t="s">
        <v>4189</v>
      </c>
      <c r="T5943" s="144" t="s">
        <v>28890</v>
      </c>
      <c r="U5943" s="144" t="s">
        <v>26149</v>
      </c>
      <c r="V5943" s="144"/>
      <c r="W5943" s="144">
        <v>171163</v>
      </c>
      <c r="X5943" s="144" t="s">
        <v>26151</v>
      </c>
      <c r="Y5943" s="144">
        <v>89157208787</v>
      </c>
      <c r="Z5943" s="144" t="s">
        <v>26152</v>
      </c>
      <c r="AA5943" s="160">
        <v>6586</v>
      </c>
    </row>
    <row r="5944" spans="1:27" ht="45" customHeight="1" x14ac:dyDescent="0.25">
      <c r="A5944" s="144" t="s">
        <v>13108</v>
      </c>
      <c r="B5944" s="144" t="s">
        <v>22822</v>
      </c>
      <c r="C5944" s="144"/>
      <c r="D5944" s="144"/>
      <c r="E5944" s="144"/>
      <c r="F5944" s="144">
        <v>2</v>
      </c>
      <c r="G5944" s="144"/>
      <c r="H5944" s="144"/>
      <c r="I5944" s="144"/>
      <c r="J5944" s="144"/>
      <c r="K5944" s="144"/>
      <c r="L5944" s="144">
        <v>50</v>
      </c>
      <c r="M5944" s="145" t="s">
        <v>2213</v>
      </c>
      <c r="N5944" s="144" t="s">
        <v>18</v>
      </c>
      <c r="O5944" s="144"/>
      <c r="P5944" s="144" t="s">
        <v>2446</v>
      </c>
      <c r="Q5944" s="144"/>
      <c r="R5944" s="144"/>
      <c r="S5944" s="144" t="s">
        <v>4190</v>
      </c>
      <c r="T5944" s="144" t="s">
        <v>13109</v>
      </c>
      <c r="U5944" s="144" t="s">
        <v>13108</v>
      </c>
      <c r="V5944" s="144"/>
      <c r="W5944" s="144">
        <v>308510</v>
      </c>
      <c r="X5944" s="144" t="s">
        <v>13362</v>
      </c>
      <c r="Y5944" s="144" t="s">
        <v>13110</v>
      </c>
      <c r="Z5944" s="144" t="s">
        <v>30426</v>
      </c>
      <c r="AA5944" s="160">
        <v>3037</v>
      </c>
    </row>
    <row r="5945" spans="1:27" ht="45" customHeight="1" x14ac:dyDescent="0.25">
      <c r="A5945" s="144" t="s">
        <v>23493</v>
      </c>
      <c r="B5945" s="144" t="s">
        <v>15377</v>
      </c>
      <c r="C5945" s="144">
        <v>29</v>
      </c>
      <c r="D5945" s="144" t="s">
        <v>23494</v>
      </c>
      <c r="E5945" s="144"/>
      <c r="F5945" s="144">
        <v>1</v>
      </c>
      <c r="G5945" s="144">
        <v>118</v>
      </c>
      <c r="H5945" s="144"/>
      <c r="I5945" s="144"/>
      <c r="J5945" s="144"/>
      <c r="K5945" s="144"/>
      <c r="L5945" s="144"/>
      <c r="M5945" s="145" t="s">
        <v>2213</v>
      </c>
      <c r="N5945" s="144" t="s">
        <v>72</v>
      </c>
      <c r="O5945" s="144"/>
      <c r="P5945" s="144" t="s">
        <v>2632</v>
      </c>
      <c r="Q5945" s="144"/>
      <c r="R5945" s="144"/>
      <c r="S5945" s="144"/>
      <c r="T5945" s="144"/>
      <c r="U5945" s="144" t="s">
        <v>23493</v>
      </c>
      <c r="V5945" s="144"/>
      <c r="W5945" s="144">
        <v>346880</v>
      </c>
      <c r="X5945" s="144" t="s">
        <v>23495</v>
      </c>
      <c r="Y5945" s="144">
        <v>89050000000</v>
      </c>
      <c r="Z5945" s="144" t="s">
        <v>23496</v>
      </c>
      <c r="AA5945" s="160">
        <v>6053</v>
      </c>
    </row>
    <row r="5946" spans="1:27" ht="45" customHeight="1" x14ac:dyDescent="0.25">
      <c r="A5946" s="144" t="s">
        <v>13111</v>
      </c>
      <c r="B5946" s="144" t="s">
        <v>15647</v>
      </c>
      <c r="C5946" s="144"/>
      <c r="D5946" s="144"/>
      <c r="E5946" s="144"/>
      <c r="F5946" s="144">
        <v>1</v>
      </c>
      <c r="G5946" s="144">
        <v>200</v>
      </c>
      <c r="H5946" s="144"/>
      <c r="I5946" s="144"/>
      <c r="J5946" s="144"/>
      <c r="K5946" s="144"/>
      <c r="L5946" s="144"/>
      <c r="M5946" s="145" t="s">
        <v>2213</v>
      </c>
      <c r="N5946" s="144" t="s">
        <v>26</v>
      </c>
      <c r="O5946" s="144"/>
      <c r="P5946" s="144" t="s">
        <v>3663</v>
      </c>
      <c r="Q5946" s="144" t="s">
        <v>4186</v>
      </c>
      <c r="R5946" s="144" t="s">
        <v>16511</v>
      </c>
      <c r="S5946" s="144" t="s">
        <v>4191</v>
      </c>
      <c r="T5946" s="144" t="s">
        <v>12697</v>
      </c>
      <c r="U5946" s="144" t="s">
        <v>13111</v>
      </c>
      <c r="V5946" s="144"/>
      <c r="W5946" s="144">
        <v>155927</v>
      </c>
      <c r="X5946" s="144" t="s">
        <v>13363</v>
      </c>
      <c r="Y5946" s="144" t="s">
        <v>13112</v>
      </c>
      <c r="Z5946" s="144" t="s">
        <v>13113</v>
      </c>
      <c r="AA5946" s="161">
        <v>3039</v>
      </c>
    </row>
    <row r="5947" spans="1:27" ht="45" customHeight="1" x14ac:dyDescent="0.25">
      <c r="A5947" s="144" t="s">
        <v>27675</v>
      </c>
      <c r="B5947" s="144" t="s">
        <v>27676</v>
      </c>
      <c r="C5947" s="144"/>
      <c r="D5947" s="144"/>
      <c r="E5947" s="144"/>
      <c r="F5947" s="144">
        <v>1</v>
      </c>
      <c r="G5947" s="144"/>
      <c r="H5947" s="144">
        <v>450</v>
      </c>
      <c r="I5947" s="144">
        <v>200</v>
      </c>
      <c r="J5947" s="144">
        <v>200</v>
      </c>
      <c r="K5947" s="144">
        <v>50</v>
      </c>
      <c r="L5947" s="144"/>
      <c r="M5947" s="145" t="s">
        <v>2213</v>
      </c>
      <c r="N5947" s="144" t="s">
        <v>18</v>
      </c>
      <c r="O5947" s="144"/>
      <c r="P5947" s="144" t="s">
        <v>2446</v>
      </c>
      <c r="Q5947" s="144"/>
      <c r="R5947" s="144"/>
      <c r="S5947" s="144" t="s">
        <v>4190</v>
      </c>
      <c r="T5947" s="144" t="s">
        <v>11291</v>
      </c>
      <c r="U5947" s="144" t="s">
        <v>27675</v>
      </c>
      <c r="V5947" s="144"/>
      <c r="W5947" s="144">
        <v>508503</v>
      </c>
      <c r="X5947" s="144" t="s">
        <v>32736</v>
      </c>
      <c r="Y5947" s="150">
        <v>392440</v>
      </c>
      <c r="Z5947" s="144" t="s">
        <v>27677</v>
      </c>
      <c r="AA5947" s="160">
        <v>6763</v>
      </c>
    </row>
    <row r="5948" spans="1:27" ht="45" customHeight="1" x14ac:dyDescent="0.25">
      <c r="A5948" s="144" t="s">
        <v>21566</v>
      </c>
      <c r="B5948" s="144" t="s">
        <v>15409</v>
      </c>
      <c r="C5948" s="144">
        <v>45</v>
      </c>
      <c r="D5948" s="144"/>
      <c r="E5948" s="144"/>
      <c r="F5948" s="144">
        <v>1</v>
      </c>
      <c r="G5948" s="144"/>
      <c r="H5948" s="144">
        <v>850</v>
      </c>
      <c r="I5948" s="144">
        <v>400</v>
      </c>
      <c r="J5948" s="144">
        <v>400</v>
      </c>
      <c r="K5948" s="144">
        <v>50</v>
      </c>
      <c r="L5948" s="144"/>
      <c r="M5948" s="145" t="s">
        <v>2213</v>
      </c>
      <c r="N5948" s="144" t="s">
        <v>31</v>
      </c>
      <c r="O5948" s="144"/>
      <c r="P5948" s="144" t="s">
        <v>3579</v>
      </c>
      <c r="Q5948" s="144"/>
      <c r="R5948" s="144"/>
      <c r="S5948" s="144"/>
      <c r="T5948" s="144"/>
      <c r="U5948" s="144" t="s">
        <v>21566</v>
      </c>
      <c r="V5948" s="144"/>
      <c r="W5948" s="144">
        <v>653010</v>
      </c>
      <c r="X5948" s="144" t="s">
        <v>21567</v>
      </c>
      <c r="Y5948" s="150" t="s">
        <v>21569</v>
      </c>
      <c r="Z5948" s="144" t="s">
        <v>21568</v>
      </c>
      <c r="AA5948" s="160">
        <v>4627</v>
      </c>
    </row>
    <row r="5949" spans="1:27" ht="45" customHeight="1" x14ac:dyDescent="0.25">
      <c r="A5949" s="144" t="s">
        <v>11696</v>
      </c>
      <c r="B5949" s="144" t="s">
        <v>4205</v>
      </c>
      <c r="C5949" s="144">
        <v>14</v>
      </c>
      <c r="D5949" s="144" t="s">
        <v>5352</v>
      </c>
      <c r="E5949" s="144"/>
      <c r="F5949" s="144">
        <v>1</v>
      </c>
      <c r="G5949" s="144">
        <v>350</v>
      </c>
      <c r="H5949" s="144"/>
      <c r="I5949" s="144"/>
      <c r="J5949" s="144"/>
      <c r="K5949" s="144"/>
      <c r="L5949" s="144"/>
      <c r="M5949" s="145" t="s">
        <v>2213</v>
      </c>
      <c r="N5949" s="144" t="s">
        <v>42</v>
      </c>
      <c r="O5949" s="144"/>
      <c r="P5949" s="144" t="s">
        <v>16126</v>
      </c>
      <c r="Q5949" s="144"/>
      <c r="R5949" s="144"/>
      <c r="S5949" s="144"/>
      <c r="T5949" s="144"/>
      <c r="U5949" s="144" t="s">
        <v>11696</v>
      </c>
      <c r="V5949" s="144"/>
      <c r="W5949" s="144">
        <v>141602</v>
      </c>
      <c r="X5949" s="144" t="s">
        <v>11697</v>
      </c>
      <c r="Y5949" s="144"/>
      <c r="Z5949" s="144"/>
      <c r="AA5949" s="160">
        <v>3040</v>
      </c>
    </row>
    <row r="5950" spans="1:27" ht="45" customHeight="1" x14ac:dyDescent="0.25">
      <c r="A5950" s="144" t="s">
        <v>21570</v>
      </c>
      <c r="B5950" s="144" t="s">
        <v>15538</v>
      </c>
      <c r="C5950" s="144"/>
      <c r="D5950" s="144" t="s">
        <v>5566</v>
      </c>
      <c r="E5950" s="144"/>
      <c r="F5950" s="144">
        <v>1</v>
      </c>
      <c r="G5950" s="144">
        <v>220</v>
      </c>
      <c r="H5950" s="144"/>
      <c r="I5950" s="144"/>
      <c r="J5950" s="144"/>
      <c r="K5950" s="144"/>
      <c r="L5950" s="144"/>
      <c r="M5950" s="145" t="s">
        <v>2213</v>
      </c>
      <c r="N5950" s="144" t="s">
        <v>66</v>
      </c>
      <c r="O5950" s="144"/>
      <c r="P5950" s="144" t="s">
        <v>2824</v>
      </c>
      <c r="Q5950" s="144"/>
      <c r="R5950" s="144"/>
      <c r="S5950" s="144" t="s">
        <v>4191</v>
      </c>
      <c r="T5950" s="144" t="s">
        <v>16267</v>
      </c>
      <c r="U5950" s="144" t="s">
        <v>21570</v>
      </c>
      <c r="V5950" s="144"/>
      <c r="W5950" s="144">
        <v>363002</v>
      </c>
      <c r="X5950" s="144" t="s">
        <v>6792</v>
      </c>
      <c r="Y5950" s="150">
        <v>89630000000</v>
      </c>
      <c r="Z5950" s="144" t="s">
        <v>20094</v>
      </c>
      <c r="AA5950" s="160">
        <v>5538</v>
      </c>
    </row>
    <row r="5951" spans="1:27" ht="45" customHeight="1" x14ac:dyDescent="0.25">
      <c r="A5951" s="144" t="s">
        <v>21571</v>
      </c>
      <c r="B5951" s="144" t="s">
        <v>15377</v>
      </c>
      <c r="C5951" s="144">
        <v>61</v>
      </c>
      <c r="D5951" s="144"/>
      <c r="E5951" s="144"/>
      <c r="F5951" s="144">
        <v>1</v>
      </c>
      <c r="G5951" s="144">
        <v>183</v>
      </c>
      <c r="H5951" s="144"/>
      <c r="I5951" s="144"/>
      <c r="J5951" s="144"/>
      <c r="K5951" s="144"/>
      <c r="L5951" s="144"/>
      <c r="M5951" s="145" t="s">
        <v>2213</v>
      </c>
      <c r="N5951" s="144" t="s">
        <v>66</v>
      </c>
      <c r="O5951" s="144"/>
      <c r="P5951" s="144" t="s">
        <v>2489</v>
      </c>
      <c r="Q5951" s="144"/>
      <c r="R5951" s="144"/>
      <c r="S5951" s="144"/>
      <c r="T5951" s="144"/>
      <c r="U5951" s="144" t="s">
        <v>21571</v>
      </c>
      <c r="V5951" s="144"/>
      <c r="W5951" s="144">
        <v>362015</v>
      </c>
      <c r="X5951" s="144" t="s">
        <v>21572</v>
      </c>
      <c r="Y5951" s="144" t="s">
        <v>21574</v>
      </c>
      <c r="Z5951" s="144" t="s">
        <v>21573</v>
      </c>
      <c r="AA5951" s="160">
        <v>5504</v>
      </c>
    </row>
    <row r="5952" spans="1:27" ht="45" customHeight="1" x14ac:dyDescent="0.25">
      <c r="A5952" s="144" t="s">
        <v>21575</v>
      </c>
      <c r="B5952" s="144" t="s">
        <v>16933</v>
      </c>
      <c r="C5952" s="144"/>
      <c r="D5952" s="144"/>
      <c r="E5952" s="144"/>
      <c r="F5952" s="144">
        <v>1</v>
      </c>
      <c r="G5952" s="144"/>
      <c r="H5952" s="144">
        <v>150</v>
      </c>
      <c r="I5952" s="144">
        <v>50</v>
      </c>
      <c r="J5952" s="144">
        <v>50</v>
      </c>
      <c r="K5952" s="144">
        <v>50</v>
      </c>
      <c r="L5952" s="144"/>
      <c r="M5952" s="145" t="s">
        <v>2213</v>
      </c>
      <c r="N5952" s="144" t="s">
        <v>66</v>
      </c>
      <c r="O5952" s="144"/>
      <c r="P5952" s="144" t="s">
        <v>2627</v>
      </c>
      <c r="Q5952" s="144"/>
      <c r="R5952" s="144"/>
      <c r="S5952" s="144" t="s">
        <v>15453</v>
      </c>
      <c r="T5952" s="144" t="s">
        <v>21576</v>
      </c>
      <c r="U5952" s="144" t="s">
        <v>21575</v>
      </c>
      <c r="V5952" s="144"/>
      <c r="W5952" s="144">
        <v>363505</v>
      </c>
      <c r="X5952" s="144" t="s">
        <v>21577</v>
      </c>
      <c r="Y5952" s="144" t="s">
        <v>21579</v>
      </c>
      <c r="Z5952" s="144" t="s">
        <v>21578</v>
      </c>
      <c r="AA5952" s="160">
        <v>5319</v>
      </c>
    </row>
    <row r="5953" spans="1:27" ht="45" customHeight="1" x14ac:dyDescent="0.25">
      <c r="A5953" s="144" t="s">
        <v>21580</v>
      </c>
      <c r="B5953" s="144" t="s">
        <v>16402</v>
      </c>
      <c r="C5953" s="144">
        <v>83</v>
      </c>
      <c r="D5953" s="144"/>
      <c r="E5953" s="144"/>
      <c r="F5953" s="144">
        <v>1</v>
      </c>
      <c r="G5953" s="144">
        <v>187</v>
      </c>
      <c r="H5953" s="144"/>
      <c r="I5953" s="144"/>
      <c r="J5953" s="144"/>
      <c r="K5953" s="144"/>
      <c r="L5953" s="144"/>
      <c r="M5953" s="145" t="s">
        <v>2213</v>
      </c>
      <c r="N5953" s="144" t="s">
        <v>66</v>
      </c>
      <c r="O5953" s="144"/>
      <c r="P5953" s="144" t="s">
        <v>2489</v>
      </c>
      <c r="Q5953" s="144"/>
      <c r="R5953" s="144"/>
      <c r="S5953" s="144"/>
      <c r="T5953" s="144"/>
      <c r="U5953" s="144" t="s">
        <v>21580</v>
      </c>
      <c r="V5953" s="144"/>
      <c r="W5953" s="144">
        <v>362015</v>
      </c>
      <c r="X5953" s="144" t="s">
        <v>21581</v>
      </c>
      <c r="Y5953" s="144">
        <v>88672700494</v>
      </c>
      <c r="Z5953" s="144" t="s">
        <v>21582</v>
      </c>
      <c r="AA5953" s="160">
        <v>5311</v>
      </c>
    </row>
    <row r="5954" spans="1:27" ht="45" customHeight="1" x14ac:dyDescent="0.25">
      <c r="A5954" s="144" t="s">
        <v>21583</v>
      </c>
      <c r="B5954" s="144" t="s">
        <v>19597</v>
      </c>
      <c r="C5954" s="144">
        <v>1</v>
      </c>
      <c r="D5954" s="144"/>
      <c r="E5954" s="144"/>
      <c r="F5954" s="144">
        <v>1</v>
      </c>
      <c r="G5954" s="144"/>
      <c r="H5954" s="144">
        <v>662</v>
      </c>
      <c r="I5954" s="144">
        <v>250</v>
      </c>
      <c r="J5954" s="144">
        <v>250</v>
      </c>
      <c r="K5954" s="144">
        <v>162</v>
      </c>
      <c r="L5954" s="144"/>
      <c r="M5954" s="145" t="s">
        <v>2213</v>
      </c>
      <c r="N5954" s="144" t="s">
        <v>66</v>
      </c>
      <c r="O5954" s="144"/>
      <c r="P5954" s="144" t="s">
        <v>2756</v>
      </c>
      <c r="Q5954" s="144"/>
      <c r="R5954" s="144"/>
      <c r="S5954" s="144" t="s">
        <v>4189</v>
      </c>
      <c r="T5954" s="144" t="s">
        <v>4847</v>
      </c>
      <c r="U5954" s="144" t="s">
        <v>21583</v>
      </c>
      <c r="V5954" s="144"/>
      <c r="W5954" s="144">
        <v>363750</v>
      </c>
      <c r="X5954" s="144" t="s">
        <v>21584</v>
      </c>
      <c r="Y5954" s="144">
        <v>88670000000</v>
      </c>
      <c r="Z5954" s="144" t="s">
        <v>21585</v>
      </c>
      <c r="AA5954" s="160">
        <v>5221</v>
      </c>
    </row>
    <row r="5955" spans="1:27" ht="45" customHeight="1" x14ac:dyDescent="0.25">
      <c r="A5955" s="144" t="s">
        <v>21586</v>
      </c>
      <c r="B5955" s="144" t="s">
        <v>15409</v>
      </c>
      <c r="C5955" s="144">
        <v>26</v>
      </c>
      <c r="D5955" s="144"/>
      <c r="E5955" s="144"/>
      <c r="F5955" s="144">
        <v>1</v>
      </c>
      <c r="G5955" s="144"/>
      <c r="H5955" s="144">
        <v>450</v>
      </c>
      <c r="I5955" s="144">
        <v>200</v>
      </c>
      <c r="J5955" s="144">
        <v>200</v>
      </c>
      <c r="K5955" s="144">
        <v>50</v>
      </c>
      <c r="L5955" s="144"/>
      <c r="M5955" s="145" t="s">
        <v>2213</v>
      </c>
      <c r="N5955" s="144" t="s">
        <v>66</v>
      </c>
      <c r="O5955" s="144"/>
      <c r="P5955" s="144" t="s">
        <v>2489</v>
      </c>
      <c r="Q5955" s="144" t="s">
        <v>4187</v>
      </c>
      <c r="R5955" s="144" t="s">
        <v>5651</v>
      </c>
      <c r="S5955" s="144"/>
      <c r="T5955" s="144"/>
      <c r="U5955" s="144" t="s">
        <v>21586</v>
      </c>
      <c r="V5955" s="144"/>
      <c r="W5955" s="144">
        <v>362020</v>
      </c>
      <c r="X5955" s="144" t="s">
        <v>21587</v>
      </c>
      <c r="Y5955" s="144" t="s">
        <v>21589</v>
      </c>
      <c r="Z5955" s="144" t="s">
        <v>21588</v>
      </c>
      <c r="AA5955" s="160">
        <v>5274</v>
      </c>
    </row>
    <row r="5956" spans="1:27" ht="45" customHeight="1" x14ac:dyDescent="0.25">
      <c r="A5956" s="144" t="s">
        <v>11698</v>
      </c>
      <c r="B5956" s="144" t="s">
        <v>4208</v>
      </c>
      <c r="C5956" s="144">
        <v>49</v>
      </c>
      <c r="D5956" s="144"/>
      <c r="E5956" s="144"/>
      <c r="F5956" s="144">
        <v>1</v>
      </c>
      <c r="G5956" s="144"/>
      <c r="H5956" s="144">
        <v>1199</v>
      </c>
      <c r="I5956" s="144">
        <v>436</v>
      </c>
      <c r="J5956" s="144">
        <v>545</v>
      </c>
      <c r="K5956" s="144">
        <v>218</v>
      </c>
      <c r="L5956" s="144"/>
      <c r="M5956" s="145" t="s">
        <v>2213</v>
      </c>
      <c r="N5956" s="144" t="s">
        <v>78</v>
      </c>
      <c r="O5956" s="144"/>
      <c r="P5956" s="144" t="s">
        <v>15456</v>
      </c>
      <c r="Q5956" s="144"/>
      <c r="R5956" s="144"/>
      <c r="S5956" s="144" t="s">
        <v>4189</v>
      </c>
      <c r="T5956" s="144" t="s">
        <v>5964</v>
      </c>
      <c r="U5956" s="144" t="s">
        <v>11698</v>
      </c>
      <c r="V5956" s="144"/>
      <c r="W5956" s="144">
        <v>624130</v>
      </c>
      <c r="X5956" s="144" t="s">
        <v>5824</v>
      </c>
      <c r="Y5956" s="144" t="s">
        <v>11699</v>
      </c>
      <c r="Z5956" s="144" t="s">
        <v>11700</v>
      </c>
      <c r="AA5956" s="160">
        <v>3042</v>
      </c>
    </row>
    <row r="5957" spans="1:27" ht="45" customHeight="1" x14ac:dyDescent="0.25">
      <c r="A5957" s="144" t="s">
        <v>11701</v>
      </c>
      <c r="B5957" s="144" t="s">
        <v>32737</v>
      </c>
      <c r="C5957" s="144"/>
      <c r="D5957" s="144" t="s">
        <v>11702</v>
      </c>
      <c r="E5957" s="144"/>
      <c r="F5957" s="144">
        <v>1</v>
      </c>
      <c r="G5957" s="144">
        <v>100</v>
      </c>
      <c r="H5957" s="144"/>
      <c r="I5957" s="144"/>
      <c r="J5957" s="144"/>
      <c r="K5957" s="144"/>
      <c r="L5957" s="144"/>
      <c r="M5957" s="145" t="s">
        <v>2213</v>
      </c>
      <c r="N5957" s="144" t="s">
        <v>32</v>
      </c>
      <c r="O5957" s="144"/>
      <c r="P5957" s="144" t="s">
        <v>3303</v>
      </c>
      <c r="Q5957" s="144" t="s">
        <v>4186</v>
      </c>
      <c r="R5957" s="144" t="s">
        <v>16512</v>
      </c>
      <c r="S5957" s="144" t="s">
        <v>4191</v>
      </c>
      <c r="T5957" s="144" t="s">
        <v>11703</v>
      </c>
      <c r="U5957" s="144" t="s">
        <v>11701</v>
      </c>
      <c r="V5957" s="144"/>
      <c r="W5957" s="144">
        <v>613367</v>
      </c>
      <c r="X5957" s="144" t="s">
        <v>6615</v>
      </c>
      <c r="Y5957" s="144"/>
      <c r="Z5957" s="144"/>
      <c r="AA5957" s="160">
        <v>3043</v>
      </c>
    </row>
    <row r="5958" spans="1:27" ht="45" customHeight="1" x14ac:dyDescent="0.25">
      <c r="A5958" s="144" t="s">
        <v>32738</v>
      </c>
      <c r="B5958" s="144" t="s">
        <v>20582</v>
      </c>
      <c r="C5958" s="144">
        <v>34</v>
      </c>
      <c r="D5958" s="144"/>
      <c r="E5958" s="144"/>
      <c r="F5958" s="144">
        <v>1</v>
      </c>
      <c r="G5958" s="144"/>
      <c r="H5958" s="144">
        <v>850</v>
      </c>
      <c r="I5958" s="144">
        <v>400</v>
      </c>
      <c r="J5958" s="144">
        <v>400</v>
      </c>
      <c r="K5958" s="144">
        <v>50</v>
      </c>
      <c r="L5958" s="144"/>
      <c r="M5958" s="145" t="s">
        <v>2213</v>
      </c>
      <c r="N5958" s="144" t="s">
        <v>18</v>
      </c>
      <c r="O5958" s="144"/>
      <c r="P5958" s="144" t="s">
        <v>13858</v>
      </c>
      <c r="Q5958" s="144"/>
      <c r="R5958" s="144"/>
      <c r="S5958" s="144"/>
      <c r="T5958" s="144"/>
      <c r="U5958" s="144" t="s">
        <v>32738</v>
      </c>
      <c r="V5958" s="144"/>
      <c r="W5958" s="144">
        <v>309502</v>
      </c>
      <c r="X5958" s="155" t="s">
        <v>32739</v>
      </c>
      <c r="Y5958" s="144" t="s">
        <v>32740</v>
      </c>
      <c r="Z5958" s="144" t="s">
        <v>32741</v>
      </c>
      <c r="AA5958" s="160">
        <v>7275</v>
      </c>
    </row>
    <row r="5959" spans="1:27" ht="45" customHeight="1" x14ac:dyDescent="0.25">
      <c r="A5959" s="167" t="s">
        <v>16513</v>
      </c>
      <c r="B5959" s="144" t="s">
        <v>30430</v>
      </c>
      <c r="C5959" s="144">
        <v>3</v>
      </c>
      <c r="D5959" s="167"/>
      <c r="E5959" s="144"/>
      <c r="F5959" s="144">
        <v>1</v>
      </c>
      <c r="G5959" s="144"/>
      <c r="H5959" s="144">
        <v>600</v>
      </c>
      <c r="I5959" s="144">
        <v>400</v>
      </c>
      <c r="J5959" s="144">
        <v>100</v>
      </c>
      <c r="K5959" s="144">
        <v>100</v>
      </c>
      <c r="L5959" s="144"/>
      <c r="M5959" s="145" t="s">
        <v>2213</v>
      </c>
      <c r="N5959" s="144" t="s">
        <v>15</v>
      </c>
      <c r="O5959" s="144"/>
      <c r="P5959" s="144" t="s">
        <v>30569</v>
      </c>
      <c r="Q5959" s="144"/>
      <c r="R5959" s="144"/>
      <c r="S5959" s="144" t="s">
        <v>4190</v>
      </c>
      <c r="T5959" s="144" t="s">
        <v>16178</v>
      </c>
      <c r="U5959" s="144" t="s">
        <v>16513</v>
      </c>
      <c r="V5959" s="167"/>
      <c r="W5959" s="144">
        <v>676720</v>
      </c>
      <c r="X5959" s="167" t="s">
        <v>21590</v>
      </c>
      <c r="Y5959" s="167" t="s">
        <v>16514</v>
      </c>
      <c r="Z5959" s="144" t="s">
        <v>30431</v>
      </c>
      <c r="AA5959" s="160">
        <v>4088</v>
      </c>
    </row>
    <row r="5960" spans="1:27" ht="45" customHeight="1" x14ac:dyDescent="0.25">
      <c r="A5960" s="144" t="s">
        <v>138</v>
      </c>
      <c r="B5960" s="144" t="s">
        <v>11706</v>
      </c>
      <c r="C5960" s="144"/>
      <c r="D5960" s="144"/>
      <c r="E5960" s="144"/>
      <c r="F5960" s="144">
        <v>2</v>
      </c>
      <c r="G5960" s="144"/>
      <c r="H5960" s="144"/>
      <c r="I5960" s="144"/>
      <c r="J5960" s="144"/>
      <c r="K5960" s="144"/>
      <c r="L5960" s="144">
        <v>150</v>
      </c>
      <c r="M5960" s="145" t="s">
        <v>2213</v>
      </c>
      <c r="N5960" s="144" t="s">
        <v>20</v>
      </c>
      <c r="O5960" s="144"/>
      <c r="P5960" s="144" t="s">
        <v>2987</v>
      </c>
      <c r="Q5960" s="144"/>
      <c r="R5960" s="144"/>
      <c r="S5960" s="144" t="s">
        <v>4189</v>
      </c>
      <c r="T5960" s="144" t="s">
        <v>6809</v>
      </c>
      <c r="U5960" s="144" t="s">
        <v>138</v>
      </c>
      <c r="V5960" s="144"/>
      <c r="W5960" s="144">
        <v>601770</v>
      </c>
      <c r="X5960" s="144" t="s">
        <v>21591</v>
      </c>
      <c r="Y5960" s="144" t="s">
        <v>10627</v>
      </c>
      <c r="Z5960" s="144" t="s">
        <v>10628</v>
      </c>
      <c r="AA5960" s="160">
        <v>3046</v>
      </c>
    </row>
    <row r="5961" spans="1:27" ht="45" customHeight="1" x14ac:dyDescent="0.25">
      <c r="A5961" s="144" t="s">
        <v>15120</v>
      </c>
      <c r="B5961" s="144" t="s">
        <v>16893</v>
      </c>
      <c r="C5961" s="144">
        <v>10</v>
      </c>
      <c r="D5961" s="144"/>
      <c r="E5961" s="144"/>
      <c r="F5961" s="144">
        <v>1</v>
      </c>
      <c r="G5961" s="144"/>
      <c r="H5961" s="144">
        <v>1032</v>
      </c>
      <c r="I5961" s="144">
        <v>470</v>
      </c>
      <c r="J5961" s="144">
        <v>506</v>
      </c>
      <c r="K5961" s="144">
        <v>56</v>
      </c>
      <c r="L5961" s="144"/>
      <c r="M5961" s="145" t="s">
        <v>2213</v>
      </c>
      <c r="N5961" s="144" t="s">
        <v>72</v>
      </c>
      <c r="O5961" s="144"/>
      <c r="P5961" s="144" t="s">
        <v>2632</v>
      </c>
      <c r="Q5961" s="144"/>
      <c r="R5961" s="144"/>
      <c r="S5961" s="144"/>
      <c r="T5961" s="144"/>
      <c r="U5961" s="144" t="s">
        <v>15120</v>
      </c>
      <c r="V5961" s="144"/>
      <c r="W5961" s="144">
        <v>346880</v>
      </c>
      <c r="X5961" s="144" t="s">
        <v>21592</v>
      </c>
      <c r="Y5961" s="144">
        <v>88640000000</v>
      </c>
      <c r="Z5961" s="144" t="s">
        <v>21593</v>
      </c>
      <c r="AA5961" s="160">
        <v>3806</v>
      </c>
    </row>
    <row r="5962" spans="1:27" ht="45" customHeight="1" x14ac:dyDescent="0.25">
      <c r="A5962" s="145" t="s">
        <v>33120</v>
      </c>
      <c r="B5962" s="144" t="s">
        <v>33121</v>
      </c>
      <c r="C5962" s="144"/>
      <c r="D5962" s="144"/>
      <c r="E5962" s="144"/>
      <c r="F5962" s="144">
        <v>1</v>
      </c>
      <c r="G5962" s="144"/>
      <c r="H5962" s="144">
        <v>120</v>
      </c>
      <c r="I5962" s="144">
        <v>50</v>
      </c>
      <c r="J5962" s="144">
        <v>50</v>
      </c>
      <c r="K5962" s="144">
        <v>20</v>
      </c>
      <c r="L5962" s="144"/>
      <c r="M5962" s="145" t="s">
        <v>2213</v>
      </c>
      <c r="N5962" s="144" t="s">
        <v>27</v>
      </c>
      <c r="O5962" s="144"/>
      <c r="P5962" s="144" t="s">
        <v>2314</v>
      </c>
      <c r="Q5962" s="144"/>
      <c r="R5962" s="144"/>
      <c r="S5962" s="144" t="s">
        <v>13932</v>
      </c>
      <c r="T5962" s="144" t="s">
        <v>18241</v>
      </c>
      <c r="U5962" s="144" t="s">
        <v>33120</v>
      </c>
      <c r="V5962" s="144"/>
      <c r="W5962" s="144">
        <v>669474</v>
      </c>
      <c r="X5962" s="144" t="s">
        <v>25019</v>
      </c>
      <c r="Y5962" s="144">
        <v>89530000000</v>
      </c>
      <c r="Z5962" s="144" t="s">
        <v>18242</v>
      </c>
      <c r="AA5962" s="160">
        <v>5597</v>
      </c>
    </row>
    <row r="5963" spans="1:27" ht="45" customHeight="1" x14ac:dyDescent="0.25">
      <c r="A5963" s="144" t="s">
        <v>16017</v>
      </c>
      <c r="B5963" s="144" t="s">
        <v>4208</v>
      </c>
      <c r="C5963" s="144"/>
      <c r="D5963" s="144"/>
      <c r="E5963" s="144"/>
      <c r="F5963" s="144">
        <v>1</v>
      </c>
      <c r="G5963" s="144">
        <v>90</v>
      </c>
      <c r="H5963" s="144">
        <v>800</v>
      </c>
      <c r="I5963" s="144">
        <v>600</v>
      </c>
      <c r="J5963" s="144">
        <v>400</v>
      </c>
      <c r="K5963" s="144">
        <v>200</v>
      </c>
      <c r="L5963" s="144"/>
      <c r="M5963" s="145" t="s">
        <v>2213</v>
      </c>
      <c r="N5963" s="144" t="s">
        <v>84</v>
      </c>
      <c r="O5963" s="144"/>
      <c r="P5963" s="144" t="s">
        <v>3524</v>
      </c>
      <c r="Q5963" s="144"/>
      <c r="R5963" s="144"/>
      <c r="S5963" s="144"/>
      <c r="T5963" s="144" t="s">
        <v>16018</v>
      </c>
      <c r="U5963" s="144" t="s">
        <v>16017</v>
      </c>
      <c r="V5963" s="144"/>
      <c r="W5963" s="144">
        <v>301505</v>
      </c>
      <c r="X5963" s="144" t="s">
        <v>16019</v>
      </c>
      <c r="Y5963" s="144" t="s">
        <v>16020</v>
      </c>
      <c r="Z5963" s="144" t="s">
        <v>16021</v>
      </c>
      <c r="AA5963" s="160">
        <v>4048</v>
      </c>
    </row>
    <row r="5964" spans="1:27" ht="45" customHeight="1" x14ac:dyDescent="0.25">
      <c r="A5964" s="144" t="s">
        <v>33122</v>
      </c>
      <c r="B5964" s="144" t="s">
        <v>15409</v>
      </c>
      <c r="C5964" s="144"/>
      <c r="D5964" s="144"/>
      <c r="E5964" s="144"/>
      <c r="F5964" s="144">
        <v>1</v>
      </c>
      <c r="G5964" s="144"/>
      <c r="H5964" s="144">
        <v>220</v>
      </c>
      <c r="I5964" s="144">
        <v>100</v>
      </c>
      <c r="J5964" s="144">
        <v>100</v>
      </c>
      <c r="K5964" s="144">
        <v>20</v>
      </c>
      <c r="L5964" s="144"/>
      <c r="M5964" s="145" t="s">
        <v>2213</v>
      </c>
      <c r="N5964" s="144" t="s">
        <v>18</v>
      </c>
      <c r="O5964" s="144"/>
      <c r="P5964" s="144" t="s">
        <v>3482</v>
      </c>
      <c r="Q5964" s="144"/>
      <c r="R5964" s="144"/>
      <c r="S5964" s="144" t="s">
        <v>15453</v>
      </c>
      <c r="T5964" s="144" t="s">
        <v>6091</v>
      </c>
      <c r="U5964" s="144" t="s">
        <v>33122</v>
      </c>
      <c r="V5964" s="144"/>
      <c r="W5964" s="144">
        <v>309596</v>
      </c>
      <c r="X5964" s="144" t="s">
        <v>33123</v>
      </c>
      <c r="Y5964" s="144" t="s">
        <v>33124</v>
      </c>
      <c r="Z5964" s="144" t="s">
        <v>33125</v>
      </c>
      <c r="AA5964" s="160">
        <v>7476</v>
      </c>
    </row>
    <row r="5965" spans="1:27" ht="45" customHeight="1" x14ac:dyDescent="0.25">
      <c r="A5965" s="144" t="s">
        <v>13114</v>
      </c>
      <c r="B5965" s="144" t="s">
        <v>4208</v>
      </c>
      <c r="C5965" s="144">
        <v>12</v>
      </c>
      <c r="D5965" s="144"/>
      <c r="E5965" s="144"/>
      <c r="F5965" s="144">
        <v>1</v>
      </c>
      <c r="G5965" s="144"/>
      <c r="H5965" s="144">
        <v>1199</v>
      </c>
      <c r="I5965" s="144">
        <v>436</v>
      </c>
      <c r="J5965" s="144">
        <v>545</v>
      </c>
      <c r="K5965" s="144">
        <v>218</v>
      </c>
      <c r="L5965" s="144"/>
      <c r="M5965" s="145" t="s">
        <v>2213</v>
      </c>
      <c r="N5965" s="144" t="s">
        <v>34</v>
      </c>
      <c r="O5965" s="144"/>
      <c r="P5965" s="144" t="s">
        <v>2863</v>
      </c>
      <c r="Q5965" s="144"/>
      <c r="R5965" s="144"/>
      <c r="S5965" s="144" t="s">
        <v>4191</v>
      </c>
      <c r="T5965" s="144" t="s">
        <v>13115</v>
      </c>
      <c r="U5965" s="144" t="s">
        <v>13114</v>
      </c>
      <c r="V5965" s="144"/>
      <c r="W5965" s="144">
        <v>353490</v>
      </c>
      <c r="X5965" s="144" t="s">
        <v>21594</v>
      </c>
      <c r="Y5965" s="144" t="s">
        <v>13116</v>
      </c>
      <c r="Z5965" s="144" t="s">
        <v>13117</v>
      </c>
      <c r="AA5965" s="160">
        <v>3048</v>
      </c>
    </row>
    <row r="5966" spans="1:27" ht="45" customHeight="1" x14ac:dyDescent="0.25">
      <c r="A5966" s="144" t="s">
        <v>11709</v>
      </c>
      <c r="B5966" s="144" t="s">
        <v>6265</v>
      </c>
      <c r="C5966" s="144"/>
      <c r="D5966" s="144"/>
      <c r="E5966" s="144"/>
      <c r="F5966" s="144">
        <v>2</v>
      </c>
      <c r="G5966" s="144"/>
      <c r="H5966" s="144"/>
      <c r="I5966" s="144"/>
      <c r="J5966" s="144"/>
      <c r="K5966" s="144"/>
      <c r="L5966" s="144">
        <v>150</v>
      </c>
      <c r="M5966" s="145" t="s">
        <v>2213</v>
      </c>
      <c r="N5966" s="144" t="s">
        <v>72</v>
      </c>
      <c r="O5966" s="144"/>
      <c r="P5966" s="144" t="s">
        <v>4088</v>
      </c>
      <c r="Q5966" s="144"/>
      <c r="R5966" s="144"/>
      <c r="S5966" s="144"/>
      <c r="T5966" s="144"/>
      <c r="U5966" s="144" t="s">
        <v>11709</v>
      </c>
      <c r="V5966" s="144"/>
      <c r="W5966" s="144">
        <v>347900</v>
      </c>
      <c r="X5966" s="144" t="s">
        <v>21595</v>
      </c>
      <c r="Y5966" s="144" t="s">
        <v>11710</v>
      </c>
      <c r="Z5966" s="144" t="s">
        <v>11711</v>
      </c>
      <c r="AA5966" s="160">
        <v>3049</v>
      </c>
    </row>
    <row r="5967" spans="1:27" ht="45" customHeight="1" x14ac:dyDescent="0.25">
      <c r="A5967" s="144" t="s">
        <v>11712</v>
      </c>
      <c r="B5967" s="144" t="s">
        <v>4205</v>
      </c>
      <c r="C5967" s="144"/>
      <c r="D5967" s="144"/>
      <c r="E5967" s="144"/>
      <c r="F5967" s="144">
        <v>1</v>
      </c>
      <c r="G5967" s="144">
        <v>200</v>
      </c>
      <c r="H5967" s="144"/>
      <c r="I5967" s="144"/>
      <c r="J5967" s="144"/>
      <c r="K5967" s="144"/>
      <c r="L5967" s="144"/>
      <c r="M5967" s="145" t="s">
        <v>2213</v>
      </c>
      <c r="N5967" s="144" t="s">
        <v>25</v>
      </c>
      <c r="O5967" s="144"/>
      <c r="P5967" s="144" t="s">
        <v>2721</v>
      </c>
      <c r="Q5967" s="144"/>
      <c r="R5967" s="144"/>
      <c r="S5967" s="144" t="s">
        <v>4191</v>
      </c>
      <c r="T5967" s="144" t="s">
        <v>11713</v>
      </c>
      <c r="U5967" s="144" t="s">
        <v>11712</v>
      </c>
      <c r="V5967" s="144"/>
      <c r="W5967" s="144">
        <v>673645</v>
      </c>
      <c r="X5967" s="144" t="s">
        <v>11714</v>
      </c>
      <c r="Y5967" s="144"/>
      <c r="Z5967" s="144" t="s">
        <v>11715</v>
      </c>
      <c r="AA5967" s="160">
        <v>3050</v>
      </c>
    </row>
    <row r="5968" spans="1:27" ht="45" customHeight="1" x14ac:dyDescent="0.25">
      <c r="A5968" s="144" t="s">
        <v>11716</v>
      </c>
      <c r="B5968" s="144" t="s">
        <v>4246</v>
      </c>
      <c r="C5968" s="144">
        <v>24</v>
      </c>
      <c r="D5968" s="144"/>
      <c r="E5968" s="144"/>
      <c r="F5968" s="144">
        <v>1</v>
      </c>
      <c r="G5968" s="144"/>
      <c r="H5968" s="144">
        <v>1199</v>
      </c>
      <c r="I5968" s="144">
        <v>436</v>
      </c>
      <c r="J5968" s="144">
        <v>545</v>
      </c>
      <c r="K5968" s="144">
        <v>218</v>
      </c>
      <c r="L5968" s="144"/>
      <c r="M5968" s="145" t="s">
        <v>2213</v>
      </c>
      <c r="N5968" s="144" t="s">
        <v>78</v>
      </c>
      <c r="O5968" s="144"/>
      <c r="P5968" s="144" t="s">
        <v>13942</v>
      </c>
      <c r="Q5968" s="144"/>
      <c r="R5968" s="144"/>
      <c r="S5968" s="144" t="s">
        <v>4189</v>
      </c>
      <c r="T5968" s="144" t="s">
        <v>11717</v>
      </c>
      <c r="U5968" s="144" t="s">
        <v>11716</v>
      </c>
      <c r="V5968" s="144"/>
      <c r="W5968" s="144">
        <v>624260</v>
      </c>
      <c r="X5968" s="144" t="s">
        <v>11718</v>
      </c>
      <c r="Y5968" s="144" t="s">
        <v>15123</v>
      </c>
      <c r="Z5968" s="144" t="s">
        <v>15124</v>
      </c>
      <c r="AA5968" s="160">
        <v>3051</v>
      </c>
    </row>
    <row r="5969" spans="1:31" ht="45" customHeight="1" x14ac:dyDescent="0.25">
      <c r="A5969" s="144" t="s">
        <v>21596</v>
      </c>
      <c r="B5969" s="144" t="s">
        <v>16933</v>
      </c>
      <c r="C5969" s="144">
        <v>3</v>
      </c>
      <c r="D5969" s="144" t="s">
        <v>21597</v>
      </c>
      <c r="E5969" s="144"/>
      <c r="F5969" s="144">
        <v>1</v>
      </c>
      <c r="G5969" s="144"/>
      <c r="H5969" s="144">
        <v>250</v>
      </c>
      <c r="I5969" s="144">
        <v>100</v>
      </c>
      <c r="J5969" s="144">
        <v>100</v>
      </c>
      <c r="K5969" s="144">
        <v>50</v>
      </c>
      <c r="L5969" s="144"/>
      <c r="M5969" s="145" t="s">
        <v>2213</v>
      </c>
      <c r="N5969" s="144" t="s">
        <v>66</v>
      </c>
      <c r="O5969" s="144"/>
      <c r="P5969" s="144" t="s">
        <v>2627</v>
      </c>
      <c r="Q5969" s="144"/>
      <c r="R5969" s="144"/>
      <c r="S5969" s="144" t="s">
        <v>15453</v>
      </c>
      <c r="T5969" s="144" t="s">
        <v>18722</v>
      </c>
      <c r="U5969" s="144" t="s">
        <v>21596</v>
      </c>
      <c r="V5969" s="144"/>
      <c r="W5969" s="144">
        <v>363500</v>
      </c>
      <c r="X5969" s="144" t="s">
        <v>21598</v>
      </c>
      <c r="Y5969" s="144">
        <v>89190000000</v>
      </c>
      <c r="Z5969" s="144" t="s">
        <v>21599</v>
      </c>
      <c r="AA5969" s="161">
        <v>5314</v>
      </c>
      <c r="AE5969" s="109" t="s">
        <v>547</v>
      </c>
    </row>
    <row r="5970" spans="1:31" ht="45" customHeight="1" x14ac:dyDescent="0.25">
      <c r="A5970" s="144" t="s">
        <v>21600</v>
      </c>
      <c r="B5970" s="144" t="s">
        <v>21601</v>
      </c>
      <c r="C5970" s="144"/>
      <c r="D5970" s="144"/>
      <c r="E5970" s="144"/>
      <c r="F5970" s="144">
        <v>1</v>
      </c>
      <c r="G5970" s="144"/>
      <c r="H5970" s="144">
        <v>500</v>
      </c>
      <c r="I5970" s="144">
        <v>200</v>
      </c>
      <c r="J5970" s="144">
        <v>200</v>
      </c>
      <c r="K5970" s="144">
        <v>100</v>
      </c>
      <c r="L5970" s="144"/>
      <c r="M5970" s="145" t="s">
        <v>2213</v>
      </c>
      <c r="N5970" s="144" t="s">
        <v>42</v>
      </c>
      <c r="O5970" s="144"/>
      <c r="P5970" s="144" t="s">
        <v>4145</v>
      </c>
      <c r="Q5970" s="144"/>
      <c r="R5970" s="144"/>
      <c r="S5970" s="144" t="s">
        <v>15453</v>
      </c>
      <c r="T5970" s="144" t="s">
        <v>21602</v>
      </c>
      <c r="U5970" s="144" t="s">
        <v>21600</v>
      </c>
      <c r="V5970" s="144"/>
      <c r="W5970" s="144">
        <v>142261</v>
      </c>
      <c r="X5970" s="144"/>
      <c r="Y5970" s="144" t="s">
        <v>21604</v>
      </c>
      <c r="Z5970" s="144" t="s">
        <v>21603</v>
      </c>
      <c r="AA5970" s="161">
        <v>4614</v>
      </c>
    </row>
    <row r="5971" spans="1:31" ht="45" customHeight="1" x14ac:dyDescent="0.25">
      <c r="A5971" s="144" t="s">
        <v>21600</v>
      </c>
      <c r="B5971" s="144" t="s">
        <v>21601</v>
      </c>
      <c r="C5971" s="144"/>
      <c r="D5971" s="144"/>
      <c r="E5971" s="144"/>
      <c r="F5971" s="144">
        <v>1</v>
      </c>
      <c r="G5971" s="144"/>
      <c r="H5971" s="144">
        <v>600</v>
      </c>
      <c r="I5971" s="144">
        <v>400</v>
      </c>
      <c r="J5971" s="144">
        <v>150</v>
      </c>
      <c r="K5971" s="144">
        <v>50</v>
      </c>
      <c r="L5971" s="144"/>
      <c r="M5971" s="145" t="s">
        <v>2213</v>
      </c>
      <c r="N5971" s="144" t="s">
        <v>42</v>
      </c>
      <c r="O5971" s="144"/>
      <c r="P5971" s="144" t="s">
        <v>4145</v>
      </c>
      <c r="Q5971" s="144"/>
      <c r="R5971" s="144"/>
      <c r="S5971" s="144" t="s">
        <v>15453</v>
      </c>
      <c r="T5971" s="144" t="s">
        <v>21602</v>
      </c>
      <c r="U5971" s="144" t="s">
        <v>21600</v>
      </c>
      <c r="V5971" s="144"/>
      <c r="W5971" s="144">
        <v>142261</v>
      </c>
      <c r="X5971" s="144"/>
      <c r="Y5971" s="144">
        <v>25630000000</v>
      </c>
      <c r="Z5971" s="144" t="s">
        <v>21603</v>
      </c>
      <c r="AA5971" s="160">
        <v>4660</v>
      </c>
    </row>
    <row r="5972" spans="1:31" ht="45" customHeight="1" x14ac:dyDescent="0.25">
      <c r="A5972" s="144" t="s">
        <v>33350</v>
      </c>
      <c r="B5972" s="144" t="s">
        <v>14963</v>
      </c>
      <c r="C5972" s="144">
        <v>32</v>
      </c>
      <c r="D5972" s="144" t="s">
        <v>33351</v>
      </c>
      <c r="E5972" s="144"/>
      <c r="F5972" s="144">
        <v>1</v>
      </c>
      <c r="G5972" s="144"/>
      <c r="H5972" s="144">
        <v>350</v>
      </c>
      <c r="I5972" s="144">
        <v>200</v>
      </c>
      <c r="J5972" s="144">
        <v>100</v>
      </c>
      <c r="K5972" s="144">
        <v>50</v>
      </c>
      <c r="L5972" s="144"/>
      <c r="M5972" s="145" t="s">
        <v>2213</v>
      </c>
      <c r="N5972" s="144" t="s">
        <v>42</v>
      </c>
      <c r="O5972" s="144"/>
      <c r="P5972" s="144" t="s">
        <v>4085</v>
      </c>
      <c r="Q5972" s="144"/>
      <c r="R5972" s="144"/>
      <c r="S5972" s="144"/>
      <c r="T5972" s="144"/>
      <c r="U5972" s="144" t="s">
        <v>33350</v>
      </c>
      <c r="V5972" s="144"/>
      <c r="W5972" s="144">
        <v>142118</v>
      </c>
      <c r="X5972" s="144" t="s">
        <v>33353</v>
      </c>
      <c r="Y5972" s="144">
        <v>89270000000</v>
      </c>
      <c r="Z5972" s="144" t="s">
        <v>33354</v>
      </c>
      <c r="AA5972" s="160">
        <v>4984</v>
      </c>
    </row>
    <row r="5973" spans="1:31" ht="45" customHeight="1" x14ac:dyDescent="0.25">
      <c r="A5973" s="144" t="s">
        <v>33350</v>
      </c>
      <c r="B5973" s="144" t="s">
        <v>14963</v>
      </c>
      <c r="C5973" s="144">
        <v>32</v>
      </c>
      <c r="D5973" s="144" t="s">
        <v>33351</v>
      </c>
      <c r="E5973" s="144" t="s">
        <v>36217</v>
      </c>
      <c r="F5973" s="144">
        <v>1</v>
      </c>
      <c r="G5973" s="144">
        <v>300</v>
      </c>
      <c r="H5973" s="144"/>
      <c r="I5973" s="144"/>
      <c r="J5973" s="144"/>
      <c r="K5973" s="144"/>
      <c r="L5973" s="144"/>
      <c r="M5973" s="145" t="s">
        <v>2213</v>
      </c>
      <c r="N5973" s="144" t="s">
        <v>42</v>
      </c>
      <c r="O5973" s="144"/>
      <c r="P5973" s="144" t="s">
        <v>4085</v>
      </c>
      <c r="Q5973" s="144"/>
      <c r="R5973" s="144"/>
      <c r="S5973" s="144"/>
      <c r="T5973" s="144"/>
      <c r="U5973" s="144" t="s">
        <v>33350</v>
      </c>
      <c r="V5973" s="144" t="s">
        <v>10871</v>
      </c>
      <c r="W5973" s="144">
        <v>142121</v>
      </c>
      <c r="X5973" s="144" t="s">
        <v>23319</v>
      </c>
      <c r="Y5973" s="144">
        <v>89270000000</v>
      </c>
      <c r="Z5973" s="144" t="s">
        <v>32587</v>
      </c>
      <c r="AA5973" s="160">
        <v>7504</v>
      </c>
    </row>
    <row r="5974" spans="1:31" ht="45" customHeight="1" x14ac:dyDescent="0.25">
      <c r="A5974" s="144" t="s">
        <v>33350</v>
      </c>
      <c r="B5974" s="144" t="s">
        <v>14963</v>
      </c>
      <c r="C5974" s="144">
        <v>32</v>
      </c>
      <c r="D5974" s="144" t="s">
        <v>33351</v>
      </c>
      <c r="E5974" s="144" t="s">
        <v>33352</v>
      </c>
      <c r="F5974" s="144">
        <v>1</v>
      </c>
      <c r="G5974" s="144">
        <v>250</v>
      </c>
      <c r="H5974" s="144"/>
      <c r="I5974" s="144"/>
      <c r="J5974" s="144"/>
      <c r="K5974" s="144"/>
      <c r="L5974" s="144"/>
      <c r="M5974" s="145" t="s">
        <v>2213</v>
      </c>
      <c r="N5974" s="144" t="s">
        <v>42</v>
      </c>
      <c r="O5974" s="144"/>
      <c r="P5974" s="144" t="s">
        <v>4085</v>
      </c>
      <c r="Q5974" s="144" t="s">
        <v>4187</v>
      </c>
      <c r="R5974" s="144" t="s">
        <v>12964</v>
      </c>
      <c r="S5974" s="144"/>
      <c r="T5974" s="144"/>
      <c r="U5974" s="144" t="s">
        <v>33350</v>
      </c>
      <c r="V5974" s="144" t="s">
        <v>10546</v>
      </c>
      <c r="W5974" s="144">
        <v>142121</v>
      </c>
      <c r="X5974" s="144" t="s">
        <v>20976</v>
      </c>
      <c r="Y5974" s="151">
        <v>84970000000</v>
      </c>
      <c r="Z5974" s="144" t="s">
        <v>20977</v>
      </c>
      <c r="AA5974" s="160">
        <v>34</v>
      </c>
    </row>
    <row r="5975" spans="1:31" ht="45" customHeight="1" x14ac:dyDescent="0.25">
      <c r="A5975" s="144" t="s">
        <v>11719</v>
      </c>
      <c r="B5975" s="144" t="s">
        <v>4205</v>
      </c>
      <c r="C5975" s="144">
        <v>25</v>
      </c>
      <c r="D5975" s="144" t="s">
        <v>5210</v>
      </c>
      <c r="E5975" s="144"/>
      <c r="F5975" s="144">
        <v>1</v>
      </c>
      <c r="G5975" s="144">
        <v>350</v>
      </c>
      <c r="H5975" s="144"/>
      <c r="I5975" s="144"/>
      <c r="J5975" s="144"/>
      <c r="K5975" s="144"/>
      <c r="L5975" s="144"/>
      <c r="M5975" s="145" t="s">
        <v>2213</v>
      </c>
      <c r="N5975" s="144" t="s">
        <v>74</v>
      </c>
      <c r="O5975" s="144"/>
      <c r="P5975" s="144" t="s">
        <v>3951</v>
      </c>
      <c r="Q5975" s="144"/>
      <c r="R5975" s="144"/>
      <c r="S5975" s="144"/>
      <c r="T5975" s="144"/>
      <c r="U5975" s="144" t="s">
        <v>11719</v>
      </c>
      <c r="V5975" s="144"/>
      <c r="W5975" s="144">
        <v>446100</v>
      </c>
      <c r="X5975" s="144" t="s">
        <v>13364</v>
      </c>
      <c r="Y5975" s="144"/>
      <c r="Z5975" s="144" t="s">
        <v>10436</v>
      </c>
      <c r="AA5975" s="160">
        <v>3053</v>
      </c>
    </row>
    <row r="5976" spans="1:31" ht="45" customHeight="1" x14ac:dyDescent="0.25">
      <c r="A5976" s="144" t="s">
        <v>21606</v>
      </c>
      <c r="B5976" s="144" t="s">
        <v>15409</v>
      </c>
      <c r="C5976" s="144">
        <v>10</v>
      </c>
      <c r="D5976" s="144"/>
      <c r="E5976" s="144"/>
      <c r="F5976" s="144">
        <v>1</v>
      </c>
      <c r="G5976" s="144"/>
      <c r="H5976" s="144">
        <v>183</v>
      </c>
      <c r="I5976" s="144">
        <v>77</v>
      </c>
      <c r="J5976" s="144">
        <v>87</v>
      </c>
      <c r="K5976" s="144">
        <v>19</v>
      </c>
      <c r="L5976" s="144"/>
      <c r="M5976" s="145" t="s">
        <v>2213</v>
      </c>
      <c r="N5976" s="144" t="s">
        <v>80</v>
      </c>
      <c r="O5976" s="144"/>
      <c r="P5976" s="144" t="s">
        <v>30542</v>
      </c>
      <c r="Q5976" s="144"/>
      <c r="R5976" s="144"/>
      <c r="S5976" s="144" t="s">
        <v>15453</v>
      </c>
      <c r="T5976" s="144" t="s">
        <v>21607</v>
      </c>
      <c r="U5976" s="144" t="s">
        <v>21606</v>
      </c>
      <c r="V5976" s="144"/>
      <c r="W5976" s="144">
        <v>357085</v>
      </c>
      <c r="X5976" s="144" t="s">
        <v>21608</v>
      </c>
      <c r="Y5976" s="144" t="s">
        <v>21610</v>
      </c>
      <c r="Z5976" s="144" t="s">
        <v>21609</v>
      </c>
      <c r="AA5976" s="160">
        <v>5551</v>
      </c>
    </row>
    <row r="5977" spans="1:31" ht="45" customHeight="1" x14ac:dyDescent="0.25">
      <c r="A5977" s="144" t="s">
        <v>30432</v>
      </c>
      <c r="B5977" s="144" t="s">
        <v>15409</v>
      </c>
      <c r="C5977" s="144">
        <v>36</v>
      </c>
      <c r="D5977" s="144"/>
      <c r="E5977" s="144"/>
      <c r="F5977" s="144">
        <v>1</v>
      </c>
      <c r="G5977" s="144">
        <v>300</v>
      </c>
      <c r="H5977" s="144">
        <v>1300</v>
      </c>
      <c r="I5977" s="144">
        <v>200</v>
      </c>
      <c r="J5977" s="144">
        <v>300</v>
      </c>
      <c r="K5977" s="144">
        <v>200</v>
      </c>
      <c r="L5977" s="144"/>
      <c r="M5977" s="145" t="s">
        <v>2213</v>
      </c>
      <c r="N5977" s="144" t="s">
        <v>18</v>
      </c>
      <c r="O5977" s="144"/>
      <c r="P5977" s="144" t="s">
        <v>2375</v>
      </c>
      <c r="Q5977" s="144" t="s">
        <v>4188</v>
      </c>
      <c r="R5977" s="144" t="s">
        <v>8871</v>
      </c>
      <c r="S5977" s="144"/>
      <c r="T5977" s="144"/>
      <c r="U5977" s="144" t="s">
        <v>30432</v>
      </c>
      <c r="V5977" s="144"/>
      <c r="W5977" s="144">
        <v>308012</v>
      </c>
      <c r="X5977" s="144" t="s">
        <v>30433</v>
      </c>
      <c r="Y5977" s="144" t="s">
        <v>32742</v>
      </c>
      <c r="Z5977" s="144" t="s">
        <v>32743</v>
      </c>
      <c r="AA5977" s="160">
        <v>7095</v>
      </c>
    </row>
    <row r="5978" spans="1:31" ht="45" customHeight="1" x14ac:dyDescent="0.25">
      <c r="A5978" s="144" t="s">
        <v>24471</v>
      </c>
      <c r="B5978" s="144" t="s">
        <v>22947</v>
      </c>
      <c r="C5978" s="144"/>
      <c r="D5978" s="144"/>
      <c r="E5978" s="144"/>
      <c r="F5978" s="144">
        <v>1</v>
      </c>
      <c r="G5978" s="144"/>
      <c r="H5978" s="144">
        <v>450</v>
      </c>
      <c r="I5978" s="144">
        <v>150</v>
      </c>
      <c r="J5978" s="144">
        <v>200</v>
      </c>
      <c r="K5978" s="144">
        <v>100</v>
      </c>
      <c r="L5978" s="144"/>
      <c r="M5978" s="145" t="s">
        <v>2213</v>
      </c>
      <c r="N5978" s="144" t="s">
        <v>58</v>
      </c>
      <c r="O5978" s="144"/>
      <c r="P5978" s="144" t="s">
        <v>2747</v>
      </c>
      <c r="Q5978" s="144"/>
      <c r="R5978" s="144"/>
      <c r="S5978" s="144" t="s">
        <v>15453</v>
      </c>
      <c r="T5978" s="144" t="s">
        <v>24472</v>
      </c>
      <c r="U5978" s="144" t="s">
        <v>24471</v>
      </c>
      <c r="V5978" s="144"/>
      <c r="W5978" s="144">
        <v>361010</v>
      </c>
      <c r="X5978" s="144" t="s">
        <v>24473</v>
      </c>
      <c r="Y5978" s="144">
        <v>8663000000</v>
      </c>
      <c r="Z5978" s="144" t="s">
        <v>24474</v>
      </c>
      <c r="AA5978" s="160">
        <v>6269</v>
      </c>
    </row>
    <row r="5979" spans="1:31" ht="45" customHeight="1" x14ac:dyDescent="0.25">
      <c r="A5979" s="144" t="s">
        <v>11723</v>
      </c>
      <c r="B5979" s="144" t="s">
        <v>4205</v>
      </c>
      <c r="C5979" s="144">
        <v>5</v>
      </c>
      <c r="D5979" s="144" t="s">
        <v>4286</v>
      </c>
      <c r="E5979" s="144"/>
      <c r="F5979" s="144">
        <v>1</v>
      </c>
      <c r="G5979" s="144">
        <v>350</v>
      </c>
      <c r="H5979" s="144"/>
      <c r="I5979" s="144"/>
      <c r="J5979" s="144"/>
      <c r="K5979" s="144"/>
      <c r="L5979" s="144"/>
      <c r="M5979" s="145" t="s">
        <v>2213</v>
      </c>
      <c r="N5979" s="144" t="s">
        <v>52</v>
      </c>
      <c r="O5979" s="144"/>
      <c r="P5979" s="144" t="s">
        <v>2334</v>
      </c>
      <c r="Q5979" s="144"/>
      <c r="R5979" s="144"/>
      <c r="S5979" s="144"/>
      <c r="T5979" s="144"/>
      <c r="U5979" s="144" t="s">
        <v>11723</v>
      </c>
      <c r="V5979" s="144"/>
      <c r="W5979" s="144">
        <v>385200</v>
      </c>
      <c r="X5979" s="144" t="s">
        <v>21611</v>
      </c>
      <c r="Y5979" s="144"/>
      <c r="Z5979" s="144" t="s">
        <v>11724</v>
      </c>
      <c r="AA5979" s="161">
        <v>3056</v>
      </c>
    </row>
    <row r="5980" spans="1:31" ht="45" customHeight="1" x14ac:dyDescent="0.25">
      <c r="A5980" s="144" t="s">
        <v>11725</v>
      </c>
      <c r="B5980" s="144" t="s">
        <v>4239</v>
      </c>
      <c r="C5980" s="144"/>
      <c r="D5980" s="144"/>
      <c r="E5980" s="144"/>
      <c r="F5980" s="144">
        <v>5</v>
      </c>
      <c r="G5980" s="144"/>
      <c r="H5980" s="144"/>
      <c r="I5980" s="144"/>
      <c r="J5980" s="144"/>
      <c r="K5980" s="144"/>
      <c r="L5980" s="144">
        <v>250</v>
      </c>
      <c r="M5980" s="145" t="s">
        <v>2213</v>
      </c>
      <c r="N5980" s="144" t="s">
        <v>73</v>
      </c>
      <c r="O5980" s="144"/>
      <c r="P5980" s="144" t="s">
        <v>3837</v>
      </c>
      <c r="Q5980" s="144"/>
      <c r="R5980" s="144"/>
      <c r="S5980" s="144" t="s">
        <v>4190</v>
      </c>
      <c r="T5980" s="144" t="s">
        <v>4283</v>
      </c>
      <c r="U5980" s="144" t="s">
        <v>11725</v>
      </c>
      <c r="V5980" s="144"/>
      <c r="W5980" s="144">
        <v>391500</v>
      </c>
      <c r="X5980" s="144" t="s">
        <v>11577</v>
      </c>
      <c r="Y5980" s="144" t="s">
        <v>11726</v>
      </c>
      <c r="Z5980" s="144" t="s">
        <v>11578</v>
      </c>
      <c r="AA5980" s="161">
        <v>3057</v>
      </c>
    </row>
    <row r="5981" spans="1:31" ht="45" customHeight="1" x14ac:dyDescent="0.25">
      <c r="A5981" s="144" t="s">
        <v>21612</v>
      </c>
      <c r="B5981" s="144" t="s">
        <v>15377</v>
      </c>
      <c r="C5981" s="144"/>
      <c r="D5981" s="144" t="s">
        <v>4433</v>
      </c>
      <c r="E5981" s="144"/>
      <c r="F5981" s="144">
        <v>1</v>
      </c>
      <c r="G5981" s="144">
        <v>200</v>
      </c>
      <c r="H5981" s="144"/>
      <c r="I5981" s="144"/>
      <c r="J5981" s="144"/>
      <c r="K5981" s="144"/>
      <c r="L5981" s="144"/>
      <c r="M5981" s="145" t="s">
        <v>2213</v>
      </c>
      <c r="N5981" s="144" t="s">
        <v>70</v>
      </c>
      <c r="O5981" s="144"/>
      <c r="P5981" s="144" t="s">
        <v>3088</v>
      </c>
      <c r="Q5981" s="144"/>
      <c r="R5981" s="144"/>
      <c r="S5981" s="144"/>
      <c r="T5981" s="144"/>
      <c r="U5981" s="144" t="s">
        <v>21612</v>
      </c>
      <c r="V5981" s="144"/>
      <c r="W5981" s="144">
        <v>655158</v>
      </c>
      <c r="X5981" s="144" t="s">
        <v>21613</v>
      </c>
      <c r="Y5981" s="144" t="s">
        <v>21615</v>
      </c>
      <c r="Z5981" s="144" t="s">
        <v>21614</v>
      </c>
      <c r="AA5981" s="160">
        <v>4679</v>
      </c>
    </row>
    <row r="5982" spans="1:31" ht="45" customHeight="1" x14ac:dyDescent="0.25">
      <c r="A5982" s="144" t="s">
        <v>17562</v>
      </c>
      <c r="B5982" s="144" t="s">
        <v>32744</v>
      </c>
      <c r="C5982" s="144"/>
      <c r="D5982" s="144"/>
      <c r="E5982" s="144"/>
      <c r="F5982" s="144">
        <v>2</v>
      </c>
      <c r="G5982" s="144"/>
      <c r="H5982" s="144"/>
      <c r="I5982" s="144"/>
      <c r="J5982" s="144"/>
      <c r="K5982" s="144"/>
      <c r="L5982" s="144">
        <v>250</v>
      </c>
      <c r="M5982" s="145" t="s">
        <v>2213</v>
      </c>
      <c r="N5982" s="144" t="s">
        <v>15</v>
      </c>
      <c r="O5982" s="144"/>
      <c r="P5982" s="144" t="s">
        <v>3104</v>
      </c>
      <c r="Q5982" s="144"/>
      <c r="R5982" s="144"/>
      <c r="S5982" s="144" t="s">
        <v>4191</v>
      </c>
      <c r="T5982" s="144" t="s">
        <v>17458</v>
      </c>
      <c r="U5982" s="144" t="s">
        <v>17562</v>
      </c>
      <c r="V5982" s="144"/>
      <c r="W5982" s="144">
        <v>676552</v>
      </c>
      <c r="X5982" s="144" t="s">
        <v>18872</v>
      </c>
      <c r="Y5982" s="149"/>
      <c r="Z5982" s="144" t="s">
        <v>17461</v>
      </c>
      <c r="AA5982" s="160">
        <v>5674</v>
      </c>
    </row>
    <row r="5983" spans="1:31" ht="45" customHeight="1" x14ac:dyDescent="0.25">
      <c r="A5983" s="144" t="s">
        <v>21616</v>
      </c>
      <c r="B5983" s="144" t="s">
        <v>15409</v>
      </c>
      <c r="C5983" s="144">
        <v>7</v>
      </c>
      <c r="D5983" s="144"/>
      <c r="E5983" s="144"/>
      <c r="F5983" s="144">
        <v>1</v>
      </c>
      <c r="G5983" s="144"/>
      <c r="H5983" s="144">
        <v>782</v>
      </c>
      <c r="I5983" s="144">
        <v>400</v>
      </c>
      <c r="J5983" s="144">
        <v>300</v>
      </c>
      <c r="K5983" s="144">
        <v>82</v>
      </c>
      <c r="L5983" s="144"/>
      <c r="M5983" s="145" t="s">
        <v>2213</v>
      </c>
      <c r="N5983" s="144" t="s">
        <v>27</v>
      </c>
      <c r="O5983" s="144"/>
      <c r="P5983" s="144" t="s">
        <v>30537</v>
      </c>
      <c r="Q5983" s="144"/>
      <c r="R5983" s="144"/>
      <c r="S5983" s="144" t="s">
        <v>4189</v>
      </c>
      <c r="T5983" s="144" t="s">
        <v>10285</v>
      </c>
      <c r="U5983" s="144" t="s">
        <v>21616</v>
      </c>
      <c r="V5983" s="144"/>
      <c r="W5983" s="144">
        <v>665827</v>
      </c>
      <c r="X5983" s="144" t="s">
        <v>21617</v>
      </c>
      <c r="Y5983" s="150" t="s">
        <v>21619</v>
      </c>
      <c r="Z5983" s="144" t="s">
        <v>21618</v>
      </c>
      <c r="AA5983" s="160">
        <v>4400</v>
      </c>
    </row>
    <row r="5984" spans="1:31" ht="45" customHeight="1" x14ac:dyDescent="0.25">
      <c r="A5984" s="144" t="s">
        <v>28891</v>
      </c>
      <c r="B5984" s="144" t="s">
        <v>24109</v>
      </c>
      <c r="C5984" s="144">
        <v>30</v>
      </c>
      <c r="D5984" s="144"/>
      <c r="E5984" s="144"/>
      <c r="F5984" s="144">
        <v>1</v>
      </c>
      <c r="G5984" s="144"/>
      <c r="H5984" s="144">
        <v>1000</v>
      </c>
      <c r="I5984" s="144">
        <v>300</v>
      </c>
      <c r="J5984" s="144">
        <v>500</v>
      </c>
      <c r="K5984" s="144">
        <v>200</v>
      </c>
      <c r="L5984" s="144"/>
      <c r="M5984" s="145" t="s">
        <v>2213</v>
      </c>
      <c r="N5984" s="144" t="s">
        <v>74</v>
      </c>
      <c r="O5984" s="144"/>
      <c r="P5984" s="144" t="s">
        <v>3889</v>
      </c>
      <c r="Q5984" s="144"/>
      <c r="R5984" s="144"/>
      <c r="S5984" s="144"/>
      <c r="T5984" s="144"/>
      <c r="U5984" s="144" t="s">
        <v>28891</v>
      </c>
      <c r="V5984" s="144"/>
      <c r="W5984" s="144">
        <v>446026</v>
      </c>
      <c r="X5984" s="144" t="s">
        <v>28896</v>
      </c>
      <c r="Y5984" s="144" t="s">
        <v>28897</v>
      </c>
      <c r="Z5984" s="144" t="s">
        <v>28898</v>
      </c>
      <c r="AA5984" s="160">
        <v>7031</v>
      </c>
    </row>
    <row r="5985" spans="1:31" ht="45" customHeight="1" x14ac:dyDescent="0.25">
      <c r="A5985" s="144" t="s">
        <v>28891</v>
      </c>
      <c r="B5985" s="144" t="s">
        <v>24109</v>
      </c>
      <c r="C5985" s="144">
        <v>30</v>
      </c>
      <c r="D5985" s="144"/>
      <c r="E5985" s="144" t="s">
        <v>28899</v>
      </c>
      <c r="F5985" s="144">
        <v>1</v>
      </c>
      <c r="G5985" s="144">
        <v>300</v>
      </c>
      <c r="H5985" s="144"/>
      <c r="I5985" s="144"/>
      <c r="J5985" s="144"/>
      <c r="K5985" s="144"/>
      <c r="L5985" s="144"/>
      <c r="M5985" s="145" t="s">
        <v>2213</v>
      </c>
      <c r="N5985" s="144" t="s">
        <v>74</v>
      </c>
      <c r="O5985" s="144"/>
      <c r="P5985" s="144" t="s">
        <v>3889</v>
      </c>
      <c r="Q5985" s="144"/>
      <c r="R5985" s="144"/>
      <c r="S5985" s="144"/>
      <c r="T5985" s="144"/>
      <c r="U5985" s="144" t="s">
        <v>28891</v>
      </c>
      <c r="V5985" s="144" t="s">
        <v>28900</v>
      </c>
      <c r="W5985" s="144">
        <v>446026</v>
      </c>
      <c r="X5985" s="144" t="s">
        <v>28896</v>
      </c>
      <c r="Y5985" s="144" t="s">
        <v>28897</v>
      </c>
      <c r="Z5985" s="144" t="s">
        <v>28898</v>
      </c>
      <c r="AA5985" s="161">
        <v>7032</v>
      </c>
    </row>
    <row r="5986" spans="1:31" ht="45" customHeight="1" x14ac:dyDescent="0.25">
      <c r="A5986" s="144" t="s">
        <v>28891</v>
      </c>
      <c r="B5986" s="144" t="s">
        <v>24109</v>
      </c>
      <c r="C5986" s="144">
        <v>30</v>
      </c>
      <c r="D5986" s="144"/>
      <c r="E5986" s="144" t="s">
        <v>28894</v>
      </c>
      <c r="F5986" s="144">
        <v>1</v>
      </c>
      <c r="G5986" s="144">
        <v>300</v>
      </c>
      <c r="H5986" s="144"/>
      <c r="I5986" s="144"/>
      <c r="J5986" s="144"/>
      <c r="K5986" s="144"/>
      <c r="L5986" s="144"/>
      <c r="M5986" s="145" t="s">
        <v>2213</v>
      </c>
      <c r="N5986" s="144" t="s">
        <v>74</v>
      </c>
      <c r="O5986" s="144"/>
      <c r="P5986" s="144" t="s">
        <v>3889</v>
      </c>
      <c r="Q5986" s="144"/>
      <c r="R5986" s="144"/>
      <c r="S5986" s="144"/>
      <c r="T5986" s="144"/>
      <c r="U5986" s="144" t="s">
        <v>28891</v>
      </c>
      <c r="V5986" s="144" t="s">
        <v>28895</v>
      </c>
      <c r="W5986" s="144">
        <v>446022</v>
      </c>
      <c r="X5986" s="144" t="s">
        <v>32745</v>
      </c>
      <c r="Y5986" s="144" t="s">
        <v>28892</v>
      </c>
      <c r="Z5986" s="144" t="s">
        <v>28893</v>
      </c>
      <c r="AA5986" s="160">
        <v>6937</v>
      </c>
    </row>
    <row r="5987" spans="1:31" ht="45" customHeight="1" x14ac:dyDescent="0.25">
      <c r="A5987" s="144" t="s">
        <v>16515</v>
      </c>
      <c r="B5987" s="144" t="s">
        <v>4213</v>
      </c>
      <c r="C5987" s="144"/>
      <c r="D5987" s="144"/>
      <c r="E5987" s="144"/>
      <c r="F5987" s="144">
        <v>1</v>
      </c>
      <c r="G5987" s="144"/>
      <c r="H5987" s="144">
        <v>400</v>
      </c>
      <c r="I5987" s="144">
        <v>200</v>
      </c>
      <c r="J5987" s="144">
        <v>100</v>
      </c>
      <c r="K5987" s="144">
        <v>100</v>
      </c>
      <c r="L5987" s="144"/>
      <c r="M5987" s="145" t="s">
        <v>2213</v>
      </c>
      <c r="N5987" s="144" t="s">
        <v>27</v>
      </c>
      <c r="O5987" s="144"/>
      <c r="P5987" s="144" t="s">
        <v>14240</v>
      </c>
      <c r="Q5987" s="144"/>
      <c r="R5987" s="144"/>
      <c r="S5987" s="144" t="s">
        <v>4190</v>
      </c>
      <c r="T5987" s="144" t="s">
        <v>16516</v>
      </c>
      <c r="U5987" s="144" t="s">
        <v>16515</v>
      </c>
      <c r="V5987" s="144"/>
      <c r="W5987" s="144">
        <v>665420</v>
      </c>
      <c r="X5987" s="144" t="s">
        <v>21620</v>
      </c>
      <c r="Y5987" s="144">
        <v>89020000000</v>
      </c>
      <c r="Z5987" s="144" t="s">
        <v>16517</v>
      </c>
      <c r="AA5987" s="160">
        <v>4188</v>
      </c>
    </row>
    <row r="5988" spans="1:31" ht="45" customHeight="1" x14ac:dyDescent="0.25">
      <c r="A5988" s="144" t="s">
        <v>11727</v>
      </c>
      <c r="B5988" s="144" t="s">
        <v>8218</v>
      </c>
      <c r="C5988" s="144">
        <v>23</v>
      </c>
      <c r="D5988" s="144"/>
      <c r="E5988" s="144"/>
      <c r="F5988" s="144">
        <v>1</v>
      </c>
      <c r="G5988" s="144"/>
      <c r="H5988" s="144">
        <v>1199</v>
      </c>
      <c r="I5988" s="144">
        <v>436</v>
      </c>
      <c r="J5988" s="144">
        <v>545</v>
      </c>
      <c r="K5988" s="144">
        <v>218</v>
      </c>
      <c r="L5988" s="144"/>
      <c r="M5988" s="145" t="s">
        <v>2213</v>
      </c>
      <c r="N5988" s="144" t="s">
        <v>84</v>
      </c>
      <c r="O5988" s="144"/>
      <c r="P5988" s="144" t="s">
        <v>3372</v>
      </c>
      <c r="Q5988" s="144"/>
      <c r="R5988" s="144"/>
      <c r="S5988" s="144"/>
      <c r="T5988" s="144"/>
      <c r="U5988" s="144" t="s">
        <v>11727</v>
      </c>
      <c r="V5988" s="144"/>
      <c r="W5988" s="144">
        <v>301666</v>
      </c>
      <c r="X5988" s="144" t="s">
        <v>11728</v>
      </c>
      <c r="Y5988" s="144"/>
      <c r="Z5988" s="144"/>
      <c r="AA5988" s="160">
        <v>3058</v>
      </c>
    </row>
    <row r="5989" spans="1:31" ht="45" customHeight="1" x14ac:dyDescent="0.25">
      <c r="A5989" s="144" t="s">
        <v>11727</v>
      </c>
      <c r="B5989" s="144" t="s">
        <v>8218</v>
      </c>
      <c r="C5989" s="144">
        <v>23</v>
      </c>
      <c r="D5989" s="144"/>
      <c r="E5989" s="144" t="s">
        <v>15125</v>
      </c>
      <c r="F5989" s="144">
        <v>1</v>
      </c>
      <c r="G5989" s="144">
        <v>121</v>
      </c>
      <c r="H5989" s="144">
        <v>1200</v>
      </c>
      <c r="I5989" s="144"/>
      <c r="J5989" s="144"/>
      <c r="K5989" s="144"/>
      <c r="L5989" s="144"/>
      <c r="M5989" s="145" t="s">
        <v>2213</v>
      </c>
      <c r="N5989" s="144" t="s">
        <v>84</v>
      </c>
      <c r="O5989" s="144"/>
      <c r="P5989" s="144" t="s">
        <v>3372</v>
      </c>
      <c r="Q5989" s="144"/>
      <c r="R5989" s="144"/>
      <c r="S5989" s="144"/>
      <c r="T5989" s="144"/>
      <c r="U5989" s="144" t="s">
        <v>11727</v>
      </c>
      <c r="V5989" s="144" t="s">
        <v>6273</v>
      </c>
      <c r="W5989" s="144">
        <v>301666</v>
      </c>
      <c r="X5989" s="144" t="s">
        <v>15126</v>
      </c>
      <c r="Y5989" s="144">
        <v>4876000000</v>
      </c>
      <c r="Z5989" s="144" t="s">
        <v>6276</v>
      </c>
      <c r="AA5989" s="161">
        <v>3758</v>
      </c>
    </row>
    <row r="5990" spans="1:31" ht="45" customHeight="1" x14ac:dyDescent="0.25">
      <c r="A5990" s="144" t="s">
        <v>21621</v>
      </c>
      <c r="B5990" s="167" t="s">
        <v>23497</v>
      </c>
      <c r="C5990" s="144"/>
      <c r="D5990" s="167"/>
      <c r="E5990" s="144"/>
      <c r="F5990" s="144">
        <v>1</v>
      </c>
      <c r="G5990" s="144"/>
      <c r="H5990" s="144">
        <v>1200</v>
      </c>
      <c r="I5990" s="144">
        <v>400</v>
      </c>
      <c r="J5990" s="144">
        <v>500</v>
      </c>
      <c r="K5990" s="144">
        <v>300</v>
      </c>
      <c r="L5990" s="144"/>
      <c r="M5990" s="145" t="s">
        <v>2213</v>
      </c>
      <c r="N5990" s="144" t="s">
        <v>16</v>
      </c>
      <c r="O5990" s="144"/>
      <c r="P5990" s="144" t="s">
        <v>3261</v>
      </c>
      <c r="Q5990" s="144"/>
      <c r="R5990" s="144"/>
      <c r="S5990" s="144" t="s">
        <v>4190</v>
      </c>
      <c r="T5990" s="144" t="s">
        <v>12726</v>
      </c>
      <c r="U5990" s="144" t="s">
        <v>21621</v>
      </c>
      <c r="V5990" s="144"/>
      <c r="W5990" s="144">
        <v>163502</v>
      </c>
      <c r="X5990" s="167" t="s">
        <v>23498</v>
      </c>
      <c r="Y5990" s="171"/>
      <c r="Z5990" s="148"/>
      <c r="AA5990" s="160">
        <v>3312</v>
      </c>
    </row>
    <row r="5991" spans="1:31" ht="45" customHeight="1" x14ac:dyDescent="0.25">
      <c r="A5991" s="144" t="s">
        <v>21621</v>
      </c>
      <c r="B5991" s="144" t="s">
        <v>23497</v>
      </c>
      <c r="C5991" s="144"/>
      <c r="D5991" s="144"/>
      <c r="E5991" s="144" t="s">
        <v>16325</v>
      </c>
      <c r="F5991" s="144">
        <v>1</v>
      </c>
      <c r="G5991" s="144">
        <v>230</v>
      </c>
      <c r="H5991" s="144"/>
      <c r="I5991" s="144"/>
      <c r="J5991" s="144"/>
      <c r="K5991" s="144"/>
      <c r="L5991" s="144"/>
      <c r="M5991" s="145" t="s">
        <v>2213</v>
      </c>
      <c r="N5991" s="144" t="s">
        <v>16</v>
      </c>
      <c r="O5991" s="144"/>
      <c r="P5991" s="144" t="s">
        <v>3261</v>
      </c>
      <c r="Q5991" s="144"/>
      <c r="R5991" s="144"/>
      <c r="S5991" s="144" t="s">
        <v>4190</v>
      </c>
      <c r="T5991" s="144" t="s">
        <v>12726</v>
      </c>
      <c r="U5991" s="144" t="s">
        <v>21621</v>
      </c>
      <c r="V5991" s="144" t="s">
        <v>32746</v>
      </c>
      <c r="W5991" s="144">
        <v>163502</v>
      </c>
      <c r="X5991" s="144" t="s">
        <v>23498</v>
      </c>
      <c r="Y5991" s="144" t="s">
        <v>13842</v>
      </c>
      <c r="Z5991" s="144" t="s">
        <v>13843</v>
      </c>
      <c r="AA5991" s="160">
        <v>1592</v>
      </c>
      <c r="AE5991" s="109" t="s">
        <v>1963</v>
      </c>
    </row>
    <row r="5992" spans="1:31" ht="45" customHeight="1" x14ac:dyDescent="0.25">
      <c r="A5992" s="144" t="s">
        <v>37041</v>
      </c>
      <c r="B5992" s="144" t="s">
        <v>16518</v>
      </c>
      <c r="C5992" s="144">
        <v>31</v>
      </c>
      <c r="D5992" s="144"/>
      <c r="E5992" s="144"/>
      <c r="F5992" s="144">
        <v>1</v>
      </c>
      <c r="G5992" s="144"/>
      <c r="H5992" s="144">
        <v>1199</v>
      </c>
      <c r="I5992" s="144">
        <v>436</v>
      </c>
      <c r="J5992" s="144">
        <v>545</v>
      </c>
      <c r="K5992" s="144">
        <v>218</v>
      </c>
      <c r="L5992" s="144"/>
      <c r="M5992" s="145" t="s">
        <v>2213</v>
      </c>
      <c r="N5992" s="144" t="s">
        <v>113</v>
      </c>
      <c r="O5992" s="144"/>
      <c r="P5992" s="144" t="s">
        <v>2538</v>
      </c>
      <c r="Q5992" s="144"/>
      <c r="R5992" s="144"/>
      <c r="S5992" s="144"/>
      <c r="T5992" s="144"/>
      <c r="U5992" s="144" t="s">
        <v>37041</v>
      </c>
      <c r="V5992" s="144"/>
      <c r="W5992" s="144">
        <v>173009</v>
      </c>
      <c r="X5992" s="144" t="s">
        <v>13236</v>
      </c>
      <c r="Y5992" s="144" t="s">
        <v>7031</v>
      </c>
      <c r="Z5992" s="144" t="s">
        <v>7032</v>
      </c>
      <c r="AA5992" s="160">
        <v>1337</v>
      </c>
    </row>
    <row r="5993" spans="1:31" ht="45" customHeight="1" x14ac:dyDescent="0.25">
      <c r="A5993" s="144" t="s">
        <v>23499</v>
      </c>
      <c r="B5993" s="144" t="s">
        <v>19136</v>
      </c>
      <c r="C5993" s="144">
        <v>14</v>
      </c>
      <c r="D5993" s="144" t="s">
        <v>8540</v>
      </c>
      <c r="E5993" s="144"/>
      <c r="F5993" s="144">
        <v>1</v>
      </c>
      <c r="G5993" s="144">
        <v>150</v>
      </c>
      <c r="H5993" s="144"/>
      <c r="I5993" s="144"/>
      <c r="J5993" s="144"/>
      <c r="K5993" s="144"/>
      <c r="L5993" s="144"/>
      <c r="M5993" s="145" t="s">
        <v>2213</v>
      </c>
      <c r="N5993" s="144" t="s">
        <v>72</v>
      </c>
      <c r="O5993" s="144"/>
      <c r="P5993" s="144" t="s">
        <v>2632</v>
      </c>
      <c r="Q5993" s="144"/>
      <c r="R5993" s="144"/>
      <c r="S5993" s="144"/>
      <c r="T5993" s="144"/>
      <c r="U5993" s="144" t="s">
        <v>23499</v>
      </c>
      <c r="V5993" s="144"/>
      <c r="W5993" s="144">
        <v>346881</v>
      </c>
      <c r="X5993" s="144" t="s">
        <v>23500</v>
      </c>
      <c r="Y5993" s="144">
        <v>89286199822</v>
      </c>
      <c r="Z5993" s="144" t="s">
        <v>23501</v>
      </c>
      <c r="AA5993" s="160">
        <v>6049</v>
      </c>
    </row>
    <row r="5994" spans="1:31" ht="45" customHeight="1" x14ac:dyDescent="0.25">
      <c r="A5994" s="144" t="s">
        <v>11729</v>
      </c>
      <c r="B5994" s="144" t="s">
        <v>15647</v>
      </c>
      <c r="C5994" s="144"/>
      <c r="D5994" s="144" t="s">
        <v>4757</v>
      </c>
      <c r="E5994" s="144"/>
      <c r="F5994" s="144">
        <v>1</v>
      </c>
      <c r="G5994" s="144">
        <v>290</v>
      </c>
      <c r="H5994" s="144"/>
      <c r="I5994" s="144"/>
      <c r="J5994" s="144"/>
      <c r="K5994" s="144"/>
      <c r="L5994" s="144"/>
      <c r="M5994" s="145" t="s">
        <v>2213</v>
      </c>
      <c r="N5994" s="144" t="s">
        <v>46</v>
      </c>
      <c r="O5994" s="144"/>
      <c r="P5994" s="144" t="s">
        <v>4047</v>
      </c>
      <c r="Q5994" s="144"/>
      <c r="R5994" s="144"/>
      <c r="S5994" s="144" t="s">
        <v>4190</v>
      </c>
      <c r="T5994" s="144" t="s">
        <v>11730</v>
      </c>
      <c r="U5994" s="144" t="s">
        <v>11729</v>
      </c>
      <c r="V5994" s="144"/>
      <c r="W5994" s="144">
        <v>462010</v>
      </c>
      <c r="X5994" s="144" t="s">
        <v>11731</v>
      </c>
      <c r="Y5994" s="144"/>
      <c r="Z5994" s="144" t="s">
        <v>11732</v>
      </c>
      <c r="AA5994" s="160">
        <v>3059</v>
      </c>
    </row>
    <row r="5995" spans="1:31" ht="45" customHeight="1" x14ac:dyDescent="0.25">
      <c r="A5995" s="144" t="s">
        <v>28901</v>
      </c>
      <c r="B5995" s="144" t="s">
        <v>24618</v>
      </c>
      <c r="C5995" s="144">
        <v>69</v>
      </c>
      <c r="D5995" s="144" t="s">
        <v>28902</v>
      </c>
      <c r="E5995" s="144"/>
      <c r="F5995" s="144">
        <v>1</v>
      </c>
      <c r="G5995" s="144"/>
      <c r="H5995" s="144">
        <v>1500</v>
      </c>
      <c r="I5995" s="144">
        <v>500</v>
      </c>
      <c r="J5995" s="144">
        <v>700</v>
      </c>
      <c r="K5995" s="144">
        <v>300</v>
      </c>
      <c r="L5995" s="144"/>
      <c r="M5995" s="145" t="s">
        <v>2213</v>
      </c>
      <c r="N5995" s="144" t="s">
        <v>41</v>
      </c>
      <c r="O5995" s="144"/>
      <c r="P5995" s="144" t="s">
        <v>2734</v>
      </c>
      <c r="Q5995" s="144"/>
      <c r="R5995" s="144"/>
      <c r="S5995" s="144"/>
      <c r="T5995" s="144"/>
      <c r="U5995" s="144" t="s">
        <v>28901</v>
      </c>
      <c r="V5995" s="144"/>
      <c r="W5995" s="144">
        <v>123181</v>
      </c>
      <c r="X5995" s="144" t="s">
        <v>28903</v>
      </c>
      <c r="Y5995" s="144" t="s">
        <v>28904</v>
      </c>
      <c r="Z5995" s="144" t="s">
        <v>23886</v>
      </c>
      <c r="AA5995" s="160">
        <v>7028</v>
      </c>
    </row>
    <row r="5996" spans="1:31" ht="45" customHeight="1" x14ac:dyDescent="0.25">
      <c r="A5996" s="144" t="s">
        <v>28901</v>
      </c>
      <c r="B5996" s="144" t="s">
        <v>24618</v>
      </c>
      <c r="C5996" s="144">
        <v>69</v>
      </c>
      <c r="D5996" s="144" t="s">
        <v>28902</v>
      </c>
      <c r="E5996" s="144" t="s">
        <v>28905</v>
      </c>
      <c r="F5996" s="144">
        <v>1</v>
      </c>
      <c r="G5996" s="144">
        <v>120</v>
      </c>
      <c r="H5996" s="144"/>
      <c r="I5996" s="144"/>
      <c r="J5996" s="144"/>
      <c r="K5996" s="144"/>
      <c r="L5996" s="144"/>
      <c r="M5996" s="145" t="s">
        <v>2213</v>
      </c>
      <c r="N5996" s="144" t="s">
        <v>41</v>
      </c>
      <c r="O5996" s="144"/>
      <c r="P5996" s="144" t="s">
        <v>2734</v>
      </c>
      <c r="Q5996" s="144"/>
      <c r="R5996" s="144"/>
      <c r="S5996" s="144"/>
      <c r="T5996" s="144"/>
      <c r="U5996" s="144" t="s">
        <v>28901</v>
      </c>
      <c r="V5996" s="144" t="s">
        <v>28906</v>
      </c>
      <c r="W5996" s="144">
        <v>123181</v>
      </c>
      <c r="X5996" s="144" t="s">
        <v>28907</v>
      </c>
      <c r="Y5996" s="144" t="s">
        <v>28904</v>
      </c>
      <c r="Z5996" s="144" t="s">
        <v>23886</v>
      </c>
      <c r="AA5996" s="160">
        <v>7029</v>
      </c>
    </row>
    <row r="5997" spans="1:31" ht="45" customHeight="1" x14ac:dyDescent="0.25">
      <c r="A5997" s="144" t="s">
        <v>11733</v>
      </c>
      <c r="B5997" s="144" t="s">
        <v>4209</v>
      </c>
      <c r="C5997" s="144"/>
      <c r="D5997" s="144" t="s">
        <v>11549</v>
      </c>
      <c r="E5997" s="144"/>
      <c r="F5997" s="144">
        <v>1</v>
      </c>
      <c r="G5997" s="144"/>
      <c r="H5997" s="144">
        <v>1199</v>
      </c>
      <c r="I5997" s="144">
        <v>436</v>
      </c>
      <c r="J5997" s="144">
        <v>545</v>
      </c>
      <c r="K5997" s="144">
        <v>218</v>
      </c>
      <c r="L5997" s="144"/>
      <c r="M5997" s="145" t="s">
        <v>2213</v>
      </c>
      <c r="N5997" s="144" t="s">
        <v>87</v>
      </c>
      <c r="O5997" s="144"/>
      <c r="P5997" s="144" t="s">
        <v>3429</v>
      </c>
      <c r="Q5997" s="144" t="s">
        <v>4187</v>
      </c>
      <c r="R5997" s="144" t="s">
        <v>11734</v>
      </c>
      <c r="S5997" s="144"/>
      <c r="T5997" s="144"/>
      <c r="U5997" s="144" t="s">
        <v>11733</v>
      </c>
      <c r="V5997" s="144"/>
      <c r="W5997" s="144">
        <v>680021</v>
      </c>
      <c r="X5997" s="144" t="s">
        <v>11735</v>
      </c>
      <c r="Y5997" s="150"/>
      <c r="Z5997" s="144" t="s">
        <v>11736</v>
      </c>
      <c r="AA5997" s="160">
        <v>3060</v>
      </c>
    </row>
    <row r="5998" spans="1:31" ht="45" customHeight="1" x14ac:dyDescent="0.25">
      <c r="A5998" s="144" t="s">
        <v>23502</v>
      </c>
      <c r="B5998" s="144" t="s">
        <v>28908</v>
      </c>
      <c r="C5998" s="144"/>
      <c r="D5998" s="144"/>
      <c r="E5998" s="144"/>
      <c r="F5998" s="144">
        <v>5</v>
      </c>
      <c r="G5998" s="144"/>
      <c r="H5998" s="144"/>
      <c r="I5998" s="144"/>
      <c r="J5998" s="144"/>
      <c r="K5998" s="144"/>
      <c r="L5998" s="144">
        <v>289</v>
      </c>
      <c r="M5998" s="145" t="s">
        <v>2213</v>
      </c>
      <c r="N5998" s="144" t="s">
        <v>46</v>
      </c>
      <c r="O5998" s="144"/>
      <c r="P5998" s="144" t="s">
        <v>3242</v>
      </c>
      <c r="Q5998" s="144"/>
      <c r="R5998" s="144"/>
      <c r="S5998" s="144" t="s">
        <v>4191</v>
      </c>
      <c r="T5998" s="144" t="s">
        <v>17232</v>
      </c>
      <c r="U5998" s="144" t="s">
        <v>23502</v>
      </c>
      <c r="V5998" s="144"/>
      <c r="W5998" s="144">
        <v>461350</v>
      </c>
      <c r="X5998" s="144" t="s">
        <v>20469</v>
      </c>
      <c r="Y5998" s="144" t="s">
        <v>17233</v>
      </c>
      <c r="Z5998" s="144" t="s">
        <v>17234</v>
      </c>
      <c r="AA5998" s="161">
        <v>4378</v>
      </c>
    </row>
    <row r="5999" spans="1:31" ht="45" customHeight="1" x14ac:dyDescent="0.25">
      <c r="A5999" s="144" t="s">
        <v>17650</v>
      </c>
      <c r="B5999" s="144" t="s">
        <v>21622</v>
      </c>
      <c r="C5999" s="144"/>
      <c r="D5999" s="144"/>
      <c r="E5999" s="144"/>
      <c r="F5999" s="144">
        <v>2</v>
      </c>
      <c r="G5999" s="144"/>
      <c r="H5999" s="144"/>
      <c r="I5999" s="144"/>
      <c r="J5999" s="144"/>
      <c r="K5999" s="144"/>
      <c r="L5999" s="144">
        <v>800</v>
      </c>
      <c r="M5999" s="145" t="s">
        <v>2213</v>
      </c>
      <c r="N5999" s="144" t="s">
        <v>61</v>
      </c>
      <c r="O5999" s="144"/>
      <c r="P5999" s="144" t="s">
        <v>3411</v>
      </c>
      <c r="Q5999" s="144"/>
      <c r="R5999" s="144"/>
      <c r="S5999" s="144" t="s">
        <v>15453</v>
      </c>
      <c r="T5999" s="144" t="s">
        <v>21623</v>
      </c>
      <c r="U5999" s="144" t="s">
        <v>17650</v>
      </c>
      <c r="V5999" s="144"/>
      <c r="W5999" s="144">
        <v>168060</v>
      </c>
      <c r="X5999" s="144" t="s">
        <v>6296</v>
      </c>
      <c r="Y5999" s="144">
        <v>88210000000</v>
      </c>
      <c r="Z5999" s="144" t="s">
        <v>21624</v>
      </c>
      <c r="AA5999" s="160">
        <v>5171</v>
      </c>
    </row>
    <row r="6000" spans="1:31" ht="45" customHeight="1" x14ac:dyDescent="0.25">
      <c r="A6000" s="144" t="s">
        <v>11737</v>
      </c>
      <c r="B6000" s="144" t="s">
        <v>4208</v>
      </c>
      <c r="C6000" s="144">
        <v>4</v>
      </c>
      <c r="D6000" s="144"/>
      <c r="E6000" s="144"/>
      <c r="F6000" s="144">
        <v>1</v>
      </c>
      <c r="G6000" s="144"/>
      <c r="H6000" s="144">
        <v>1199</v>
      </c>
      <c r="I6000" s="144">
        <v>436</v>
      </c>
      <c r="J6000" s="144">
        <v>545</v>
      </c>
      <c r="K6000" s="144">
        <v>218</v>
      </c>
      <c r="L6000" s="144"/>
      <c r="M6000" s="145" t="s">
        <v>2213</v>
      </c>
      <c r="N6000" s="144" t="s">
        <v>82</v>
      </c>
      <c r="O6000" s="144"/>
      <c r="P6000" s="144" t="s">
        <v>4006</v>
      </c>
      <c r="Q6000" s="144" t="s">
        <v>4187</v>
      </c>
      <c r="R6000" s="144" t="s">
        <v>6500</v>
      </c>
      <c r="S6000" s="144"/>
      <c r="T6000" s="144"/>
      <c r="U6000" s="144" t="s">
        <v>11737</v>
      </c>
      <c r="V6000" s="144"/>
      <c r="W6000" s="144">
        <v>170040</v>
      </c>
      <c r="X6000" s="144" t="s">
        <v>11738</v>
      </c>
      <c r="Y6000" s="150" t="s">
        <v>11739</v>
      </c>
      <c r="Z6000" s="144" t="s">
        <v>11740</v>
      </c>
      <c r="AA6000" s="160">
        <v>3061</v>
      </c>
    </row>
    <row r="6001" spans="1:27" ht="45" customHeight="1" x14ac:dyDescent="0.25">
      <c r="A6001" s="144" t="s">
        <v>11741</v>
      </c>
      <c r="B6001" s="144" t="s">
        <v>4208</v>
      </c>
      <c r="C6001" s="144">
        <v>1</v>
      </c>
      <c r="D6001" s="144"/>
      <c r="E6001" s="144"/>
      <c r="F6001" s="144">
        <v>1</v>
      </c>
      <c r="G6001" s="144"/>
      <c r="H6001" s="144">
        <v>1199</v>
      </c>
      <c r="I6001" s="144">
        <v>436</v>
      </c>
      <c r="J6001" s="144">
        <v>545</v>
      </c>
      <c r="K6001" s="144">
        <v>218</v>
      </c>
      <c r="L6001" s="144"/>
      <c r="M6001" s="145" t="s">
        <v>2213</v>
      </c>
      <c r="N6001" s="144" t="s">
        <v>26</v>
      </c>
      <c r="O6001" s="144"/>
      <c r="P6001" s="144" t="s">
        <v>3537</v>
      </c>
      <c r="Q6001" s="144"/>
      <c r="R6001" s="144"/>
      <c r="S6001" s="144"/>
      <c r="T6001" s="144"/>
      <c r="U6001" s="144" t="s">
        <v>11741</v>
      </c>
      <c r="V6001" s="144"/>
      <c r="W6001" s="144">
        <v>155047</v>
      </c>
      <c r="X6001" s="144" t="s">
        <v>10239</v>
      </c>
      <c r="Y6001" s="151" t="s">
        <v>11742</v>
      </c>
      <c r="Z6001" s="144" t="s">
        <v>11743</v>
      </c>
      <c r="AA6001" s="160">
        <v>3062</v>
      </c>
    </row>
    <row r="6002" spans="1:27" ht="45" customHeight="1" x14ac:dyDescent="0.25">
      <c r="A6002" s="144" t="s">
        <v>36218</v>
      </c>
      <c r="B6002" s="144" t="s">
        <v>25720</v>
      </c>
      <c r="C6002" s="144">
        <v>1</v>
      </c>
      <c r="D6002" s="144"/>
      <c r="E6002" s="144"/>
      <c r="F6002" s="144">
        <v>1</v>
      </c>
      <c r="G6002" s="144"/>
      <c r="H6002" s="144">
        <v>220</v>
      </c>
      <c r="I6002" s="144">
        <v>100</v>
      </c>
      <c r="J6002" s="144">
        <v>100</v>
      </c>
      <c r="K6002" s="144">
        <v>20</v>
      </c>
      <c r="L6002" s="144"/>
      <c r="M6002" s="145" t="s">
        <v>2213</v>
      </c>
      <c r="N6002" s="144" t="s">
        <v>58</v>
      </c>
      <c r="O6002" s="144"/>
      <c r="P6002" s="144" t="s">
        <v>2409</v>
      </c>
      <c r="Q6002" s="144"/>
      <c r="R6002" s="144"/>
      <c r="S6002" s="144" t="s">
        <v>4190</v>
      </c>
      <c r="T6002" s="144" t="s">
        <v>36219</v>
      </c>
      <c r="U6002" s="144" t="s">
        <v>36218</v>
      </c>
      <c r="V6002" s="144"/>
      <c r="W6002" s="144">
        <v>361503</v>
      </c>
      <c r="X6002" s="144" t="s">
        <v>36220</v>
      </c>
      <c r="Y6002" s="144">
        <v>89290000000</v>
      </c>
      <c r="Z6002" s="144" t="s">
        <v>36221</v>
      </c>
      <c r="AA6002" s="160">
        <v>7692</v>
      </c>
    </row>
    <row r="6003" spans="1:27" ht="45" customHeight="1" x14ac:dyDescent="0.25">
      <c r="A6003" s="144" t="s">
        <v>21625</v>
      </c>
      <c r="B6003" s="144" t="s">
        <v>21626</v>
      </c>
      <c r="C6003" s="144"/>
      <c r="D6003" s="144" t="s">
        <v>21627</v>
      </c>
      <c r="E6003" s="144"/>
      <c r="F6003" s="144">
        <v>1</v>
      </c>
      <c r="G6003" s="144"/>
      <c r="H6003" s="144">
        <v>320</v>
      </c>
      <c r="I6003" s="144">
        <v>120</v>
      </c>
      <c r="J6003" s="144">
        <v>150</v>
      </c>
      <c r="K6003" s="144">
        <v>50</v>
      </c>
      <c r="L6003" s="144"/>
      <c r="M6003" s="145" t="s">
        <v>2213</v>
      </c>
      <c r="N6003" s="144" t="s">
        <v>18</v>
      </c>
      <c r="O6003" s="144"/>
      <c r="P6003" s="144" t="s">
        <v>2446</v>
      </c>
      <c r="Q6003" s="144"/>
      <c r="R6003" s="144"/>
      <c r="S6003" s="144" t="s">
        <v>4190</v>
      </c>
      <c r="T6003" s="144" t="s">
        <v>13458</v>
      </c>
      <c r="U6003" s="144" t="s">
        <v>21625</v>
      </c>
      <c r="V6003" s="144"/>
      <c r="W6003" s="144">
        <v>308501</v>
      </c>
      <c r="X6003" s="144" t="s">
        <v>31430</v>
      </c>
      <c r="Y6003" s="144">
        <v>778186</v>
      </c>
      <c r="Z6003" s="144" t="s">
        <v>31431</v>
      </c>
      <c r="AA6003" s="160">
        <v>5660</v>
      </c>
    </row>
    <row r="6004" spans="1:27" ht="45" customHeight="1" x14ac:dyDescent="0.25">
      <c r="A6004" s="144" t="s">
        <v>21625</v>
      </c>
      <c r="B6004" s="144" t="s">
        <v>21626</v>
      </c>
      <c r="C6004" s="144"/>
      <c r="D6004" s="144" t="s">
        <v>21627</v>
      </c>
      <c r="E6004" s="144" t="s">
        <v>26155</v>
      </c>
      <c r="F6004" s="144">
        <v>1</v>
      </c>
      <c r="G6004" s="144">
        <v>200</v>
      </c>
      <c r="H6004" s="144"/>
      <c r="I6004" s="144"/>
      <c r="J6004" s="144"/>
      <c r="K6004" s="144"/>
      <c r="L6004" s="144"/>
      <c r="M6004" s="145" t="s">
        <v>2213</v>
      </c>
      <c r="N6004" s="144" t="s">
        <v>18</v>
      </c>
      <c r="O6004" s="144"/>
      <c r="P6004" s="144" t="s">
        <v>2446</v>
      </c>
      <c r="Q6004" s="144" t="s">
        <v>4190</v>
      </c>
      <c r="R6004" s="144" t="s">
        <v>13458</v>
      </c>
      <c r="S6004" s="144" t="s">
        <v>4190</v>
      </c>
      <c r="T6004" s="144" t="s">
        <v>13458</v>
      </c>
      <c r="U6004" s="144" t="s">
        <v>21625</v>
      </c>
      <c r="V6004" s="144" t="s">
        <v>21628</v>
      </c>
      <c r="W6004" s="144">
        <v>308501</v>
      </c>
      <c r="X6004" s="144" t="s">
        <v>31430</v>
      </c>
      <c r="Y6004" s="151" t="s">
        <v>33126</v>
      </c>
      <c r="Z6004" s="144" t="s">
        <v>37042</v>
      </c>
      <c r="AA6004" s="161">
        <v>5661</v>
      </c>
    </row>
    <row r="6005" spans="1:27" ht="45" customHeight="1" x14ac:dyDescent="0.25">
      <c r="A6005" s="144" t="s">
        <v>23503</v>
      </c>
      <c r="B6005" s="144" t="s">
        <v>23504</v>
      </c>
      <c r="C6005" s="144"/>
      <c r="D6005" s="144"/>
      <c r="E6005" s="144"/>
      <c r="F6005" s="144">
        <v>2</v>
      </c>
      <c r="G6005" s="144"/>
      <c r="H6005" s="144"/>
      <c r="I6005" s="144"/>
      <c r="J6005" s="144"/>
      <c r="K6005" s="144"/>
      <c r="L6005" s="144">
        <v>300</v>
      </c>
      <c r="M6005" s="145" t="s">
        <v>2213</v>
      </c>
      <c r="N6005" s="144" t="s">
        <v>77</v>
      </c>
      <c r="O6005" s="144"/>
      <c r="P6005" s="144" t="s">
        <v>3314</v>
      </c>
      <c r="Q6005" s="144"/>
      <c r="R6005" s="144"/>
      <c r="S6005" s="144" t="s">
        <v>15453</v>
      </c>
      <c r="T6005" s="144" t="s">
        <v>23506</v>
      </c>
      <c r="U6005" s="144" t="s">
        <v>23503</v>
      </c>
      <c r="V6005" s="144"/>
      <c r="W6005" s="144"/>
      <c r="X6005" s="144"/>
      <c r="Y6005" s="144"/>
      <c r="Z6005" s="144" t="s">
        <v>23508</v>
      </c>
      <c r="AA6005" s="161">
        <v>6003</v>
      </c>
    </row>
    <row r="6006" spans="1:27" ht="45" customHeight="1" x14ac:dyDescent="0.25">
      <c r="A6006" s="144" t="s">
        <v>23503</v>
      </c>
      <c r="B6006" s="144" t="s">
        <v>23504</v>
      </c>
      <c r="C6006" s="144"/>
      <c r="D6006" s="144"/>
      <c r="E6006" s="144" t="s">
        <v>23505</v>
      </c>
      <c r="F6006" s="144">
        <v>2</v>
      </c>
      <c r="G6006" s="144"/>
      <c r="H6006" s="144"/>
      <c r="I6006" s="144"/>
      <c r="J6006" s="144"/>
      <c r="K6006" s="144"/>
      <c r="L6006" s="144">
        <v>150</v>
      </c>
      <c r="M6006" s="145" t="s">
        <v>2213</v>
      </c>
      <c r="N6006" s="144" t="s">
        <v>77</v>
      </c>
      <c r="O6006" s="144"/>
      <c r="P6006" s="144" t="s">
        <v>3314</v>
      </c>
      <c r="Q6006" s="144"/>
      <c r="R6006" s="144"/>
      <c r="S6006" s="144" t="s">
        <v>15453</v>
      </c>
      <c r="T6006" s="144" t="s">
        <v>23506</v>
      </c>
      <c r="U6006" s="144" t="s">
        <v>23503</v>
      </c>
      <c r="V6006" s="144" t="s">
        <v>23507</v>
      </c>
      <c r="W6006" s="144"/>
      <c r="X6006" s="144"/>
      <c r="Y6006" s="144"/>
      <c r="Z6006" s="144" t="s">
        <v>23508</v>
      </c>
      <c r="AA6006" s="160">
        <v>6004</v>
      </c>
    </row>
    <row r="6007" spans="1:27" ht="45" customHeight="1" x14ac:dyDescent="0.25">
      <c r="A6007" s="144" t="s">
        <v>16022</v>
      </c>
      <c r="B6007" s="144" t="s">
        <v>24475</v>
      </c>
      <c r="C6007" s="144"/>
      <c r="D6007" s="144" t="s">
        <v>16023</v>
      </c>
      <c r="E6007" s="144"/>
      <c r="F6007" s="144">
        <v>1</v>
      </c>
      <c r="G6007" s="144"/>
      <c r="H6007" s="144">
        <v>600</v>
      </c>
      <c r="I6007" s="144">
        <v>300</v>
      </c>
      <c r="J6007" s="144">
        <v>200</v>
      </c>
      <c r="K6007" s="144">
        <v>100</v>
      </c>
      <c r="L6007" s="144"/>
      <c r="M6007" s="145" t="s">
        <v>2213</v>
      </c>
      <c r="N6007" s="144" t="s">
        <v>59</v>
      </c>
      <c r="O6007" s="144"/>
      <c r="P6007" s="144" t="s">
        <v>2885</v>
      </c>
      <c r="Q6007" s="144"/>
      <c r="R6007" s="144"/>
      <c r="S6007" s="144" t="s">
        <v>15453</v>
      </c>
      <c r="T6007" s="144" t="s">
        <v>6022</v>
      </c>
      <c r="U6007" s="144" t="s">
        <v>16022</v>
      </c>
      <c r="V6007" s="144"/>
      <c r="W6007" s="144">
        <v>359180</v>
      </c>
      <c r="X6007" s="144" t="s">
        <v>21629</v>
      </c>
      <c r="Y6007" s="150">
        <v>88470000000</v>
      </c>
      <c r="Z6007" s="144" t="s">
        <v>15138</v>
      </c>
      <c r="AA6007" s="160">
        <v>3879</v>
      </c>
    </row>
    <row r="6008" spans="1:27" ht="45" customHeight="1" x14ac:dyDescent="0.25">
      <c r="A6008" s="144" t="s">
        <v>15127</v>
      </c>
      <c r="B6008" s="144" t="s">
        <v>4208</v>
      </c>
      <c r="C6008" s="144">
        <v>22</v>
      </c>
      <c r="D6008" s="144"/>
      <c r="E6008" s="144"/>
      <c r="F6008" s="144">
        <v>1</v>
      </c>
      <c r="G6008" s="144"/>
      <c r="H6008" s="144">
        <v>350</v>
      </c>
      <c r="I6008" s="144">
        <v>200</v>
      </c>
      <c r="J6008" s="144">
        <v>100</v>
      </c>
      <c r="K6008" s="144">
        <v>50</v>
      </c>
      <c r="L6008" s="144"/>
      <c r="M6008" s="145" t="s">
        <v>2213</v>
      </c>
      <c r="N6008" s="144" t="s">
        <v>74</v>
      </c>
      <c r="O6008" s="144"/>
      <c r="P6008" s="144" t="s">
        <v>3951</v>
      </c>
      <c r="Q6008" s="144"/>
      <c r="R6008" s="144"/>
      <c r="S6008" s="144"/>
      <c r="T6008" s="144"/>
      <c r="U6008" s="144" t="s">
        <v>15127</v>
      </c>
      <c r="V6008" s="144"/>
      <c r="W6008" s="144"/>
      <c r="X6008" s="144"/>
      <c r="Y6008" s="144"/>
      <c r="Z6008" s="144"/>
      <c r="AA6008" s="160">
        <v>3301</v>
      </c>
    </row>
    <row r="6009" spans="1:27" ht="45" customHeight="1" x14ac:dyDescent="0.25">
      <c r="A6009" s="144" t="s">
        <v>15127</v>
      </c>
      <c r="B6009" s="144" t="s">
        <v>4208</v>
      </c>
      <c r="C6009" s="144">
        <v>22</v>
      </c>
      <c r="D6009" s="144"/>
      <c r="E6009" s="144" t="s">
        <v>21630</v>
      </c>
      <c r="F6009" s="144">
        <v>1</v>
      </c>
      <c r="G6009" s="144">
        <v>350</v>
      </c>
      <c r="H6009" s="144"/>
      <c r="I6009" s="144"/>
      <c r="J6009" s="144"/>
      <c r="K6009" s="144"/>
      <c r="L6009" s="144"/>
      <c r="M6009" s="145" t="s">
        <v>2213</v>
      </c>
      <c r="N6009" s="144" t="s">
        <v>74</v>
      </c>
      <c r="O6009" s="144"/>
      <c r="P6009" s="144" t="s">
        <v>3951</v>
      </c>
      <c r="Q6009" s="144"/>
      <c r="R6009" s="144"/>
      <c r="S6009" s="144"/>
      <c r="T6009" s="144"/>
      <c r="U6009" s="144" t="s">
        <v>15127</v>
      </c>
      <c r="V6009" s="144" t="s">
        <v>6084</v>
      </c>
      <c r="W6009" s="144">
        <v>446116</v>
      </c>
      <c r="X6009" s="144" t="s">
        <v>6085</v>
      </c>
      <c r="Y6009" s="144" t="s">
        <v>6086</v>
      </c>
      <c r="Z6009" s="144" t="s">
        <v>6087</v>
      </c>
      <c r="AA6009" s="160">
        <v>2231</v>
      </c>
    </row>
    <row r="6010" spans="1:27" ht="45" customHeight="1" x14ac:dyDescent="0.25">
      <c r="A6010" s="144" t="s">
        <v>13118</v>
      </c>
      <c r="B6010" s="144" t="s">
        <v>4205</v>
      </c>
      <c r="C6010" s="144">
        <v>12</v>
      </c>
      <c r="D6010" s="144" t="s">
        <v>5463</v>
      </c>
      <c r="E6010" s="144"/>
      <c r="F6010" s="144">
        <v>1</v>
      </c>
      <c r="G6010" s="144">
        <v>350</v>
      </c>
      <c r="H6010" s="144"/>
      <c r="I6010" s="144"/>
      <c r="J6010" s="144"/>
      <c r="K6010" s="144"/>
      <c r="L6010" s="144"/>
      <c r="M6010" s="145" t="s">
        <v>2213</v>
      </c>
      <c r="N6010" s="144" t="s">
        <v>28</v>
      </c>
      <c r="O6010" s="144"/>
      <c r="P6010" s="144" t="s">
        <v>30554</v>
      </c>
      <c r="Q6010" s="144"/>
      <c r="R6010" s="144"/>
      <c r="S6010" s="144" t="s">
        <v>4191</v>
      </c>
      <c r="T6010" s="144" t="s">
        <v>13119</v>
      </c>
      <c r="U6010" s="144" t="s">
        <v>13118</v>
      </c>
      <c r="V6010" s="144"/>
      <c r="W6010" s="144">
        <v>238317</v>
      </c>
      <c r="X6010" s="144" t="s">
        <v>21631</v>
      </c>
      <c r="Y6010" s="144"/>
      <c r="Z6010" s="144" t="s">
        <v>13120</v>
      </c>
      <c r="AA6010" s="160">
        <v>3063</v>
      </c>
    </row>
    <row r="6011" spans="1:27" ht="45" customHeight="1" x14ac:dyDescent="0.25">
      <c r="A6011" s="144" t="s">
        <v>17374</v>
      </c>
      <c r="B6011" s="144" t="s">
        <v>27678</v>
      </c>
      <c r="C6011" s="144"/>
      <c r="D6011" s="144" t="s">
        <v>8572</v>
      </c>
      <c r="E6011" s="144"/>
      <c r="F6011" s="144">
        <v>2</v>
      </c>
      <c r="G6011" s="144"/>
      <c r="H6011" s="144"/>
      <c r="I6011" s="144"/>
      <c r="J6011" s="144"/>
      <c r="K6011" s="144"/>
      <c r="L6011" s="144">
        <v>560</v>
      </c>
      <c r="M6011" s="145" t="s">
        <v>2213</v>
      </c>
      <c r="N6011" s="144" t="s">
        <v>31</v>
      </c>
      <c r="O6011" s="144"/>
      <c r="P6011" s="144" t="s">
        <v>3579</v>
      </c>
      <c r="Q6011" s="144"/>
      <c r="R6011" s="144"/>
      <c r="S6011" s="144"/>
      <c r="T6011" s="144"/>
      <c r="U6011" s="144" t="s">
        <v>17374</v>
      </c>
      <c r="V6011" s="144"/>
      <c r="W6011" s="144">
        <v>653000</v>
      </c>
      <c r="X6011" s="144" t="s">
        <v>15136</v>
      </c>
      <c r="Y6011" s="144" t="s">
        <v>17375</v>
      </c>
      <c r="Z6011" s="144" t="s">
        <v>17376</v>
      </c>
      <c r="AA6011" s="160">
        <v>3855</v>
      </c>
    </row>
    <row r="6012" spans="1:27" ht="45" customHeight="1" x14ac:dyDescent="0.25">
      <c r="A6012" s="144" t="s">
        <v>21633</v>
      </c>
      <c r="B6012" s="144" t="s">
        <v>15377</v>
      </c>
      <c r="C6012" s="144"/>
      <c r="D6012" s="144" t="s">
        <v>6733</v>
      </c>
      <c r="E6012" s="144"/>
      <c r="F6012" s="144">
        <v>1</v>
      </c>
      <c r="G6012" s="144">
        <v>200</v>
      </c>
      <c r="H6012" s="144"/>
      <c r="I6012" s="144"/>
      <c r="J6012" s="144"/>
      <c r="K6012" s="144"/>
      <c r="L6012" s="144"/>
      <c r="M6012" s="145" t="s">
        <v>2213</v>
      </c>
      <c r="N6012" s="144" t="s">
        <v>62</v>
      </c>
      <c r="O6012" s="144"/>
      <c r="P6012" s="144" t="s">
        <v>2485</v>
      </c>
      <c r="Q6012" s="144"/>
      <c r="R6012" s="144"/>
      <c r="S6012" s="144" t="s">
        <v>15453</v>
      </c>
      <c r="T6012" s="144" t="s">
        <v>21634</v>
      </c>
      <c r="U6012" s="144" t="s">
        <v>21633</v>
      </c>
      <c r="V6012" s="144"/>
      <c r="W6012" s="144">
        <v>298450</v>
      </c>
      <c r="X6012" s="144" t="s">
        <v>11845</v>
      </c>
      <c r="Y6012" s="144" t="s">
        <v>21636</v>
      </c>
      <c r="Z6012" s="144" t="s">
        <v>21635</v>
      </c>
      <c r="AA6012" s="160">
        <v>5210</v>
      </c>
    </row>
    <row r="6013" spans="1:27" ht="45" customHeight="1" x14ac:dyDescent="0.25">
      <c r="A6013" s="144" t="s">
        <v>27679</v>
      </c>
      <c r="B6013" s="144" t="s">
        <v>25483</v>
      </c>
      <c r="C6013" s="144"/>
      <c r="D6013" s="144"/>
      <c r="E6013" s="144"/>
      <c r="F6013" s="144">
        <v>1</v>
      </c>
      <c r="G6013" s="144"/>
      <c r="H6013" s="144">
        <v>500</v>
      </c>
      <c r="I6013" s="144">
        <v>250</v>
      </c>
      <c r="J6013" s="144">
        <v>150</v>
      </c>
      <c r="K6013" s="144">
        <v>100</v>
      </c>
      <c r="L6013" s="144"/>
      <c r="M6013" s="145" t="s">
        <v>2213</v>
      </c>
      <c r="N6013" s="144" t="s">
        <v>18</v>
      </c>
      <c r="O6013" s="144"/>
      <c r="P6013" s="144" t="s">
        <v>2545</v>
      </c>
      <c r="Q6013" s="144"/>
      <c r="R6013" s="144"/>
      <c r="S6013" s="144" t="s">
        <v>15453</v>
      </c>
      <c r="T6013" s="144" t="s">
        <v>24382</v>
      </c>
      <c r="U6013" s="144" t="s">
        <v>27679</v>
      </c>
      <c r="V6013" s="144"/>
      <c r="W6013" s="144">
        <v>309906</v>
      </c>
      <c r="X6013" s="144" t="s">
        <v>25484</v>
      </c>
      <c r="Y6013" s="144">
        <v>84720000000</v>
      </c>
      <c r="Z6013" s="144" t="s">
        <v>27680</v>
      </c>
      <c r="AA6013" s="160">
        <v>6533</v>
      </c>
    </row>
    <row r="6014" spans="1:27" ht="45" customHeight="1" x14ac:dyDescent="0.25">
      <c r="A6014" s="144" t="s">
        <v>11744</v>
      </c>
      <c r="B6014" s="144" t="s">
        <v>17774</v>
      </c>
      <c r="C6014" s="144"/>
      <c r="D6014" s="144"/>
      <c r="E6014" s="144"/>
      <c r="F6014" s="144">
        <v>2</v>
      </c>
      <c r="G6014" s="144"/>
      <c r="H6014" s="144"/>
      <c r="I6014" s="144"/>
      <c r="J6014" s="144"/>
      <c r="K6014" s="144"/>
      <c r="L6014" s="144">
        <v>150</v>
      </c>
      <c r="M6014" s="145" t="s">
        <v>2213</v>
      </c>
      <c r="N6014" s="144" t="s">
        <v>14</v>
      </c>
      <c r="O6014" s="144"/>
      <c r="P6014" s="144" t="s">
        <v>4078</v>
      </c>
      <c r="Q6014" s="144"/>
      <c r="R6014" s="144"/>
      <c r="S6014" s="144"/>
      <c r="T6014" s="144"/>
      <c r="U6014" s="144" t="s">
        <v>11744</v>
      </c>
      <c r="V6014" s="144"/>
      <c r="W6014" s="144">
        <v>658224</v>
      </c>
      <c r="X6014" s="144" t="s">
        <v>10236</v>
      </c>
      <c r="Y6014" s="144" t="s">
        <v>11745</v>
      </c>
      <c r="Z6014" s="144" t="s">
        <v>11746</v>
      </c>
      <c r="AA6014" s="161">
        <v>3065</v>
      </c>
    </row>
    <row r="6015" spans="1:27" ht="45" customHeight="1" x14ac:dyDescent="0.25">
      <c r="A6015" s="144" t="s">
        <v>11747</v>
      </c>
      <c r="B6015" s="144" t="s">
        <v>4239</v>
      </c>
      <c r="C6015" s="144"/>
      <c r="D6015" s="144"/>
      <c r="E6015" s="144"/>
      <c r="F6015" s="144">
        <v>5</v>
      </c>
      <c r="G6015" s="144"/>
      <c r="H6015" s="144"/>
      <c r="I6015" s="144"/>
      <c r="J6015" s="144"/>
      <c r="K6015" s="144"/>
      <c r="L6015" s="144">
        <v>850</v>
      </c>
      <c r="M6015" s="145" t="s">
        <v>2213</v>
      </c>
      <c r="N6015" s="144" t="s">
        <v>35</v>
      </c>
      <c r="O6015" s="144"/>
      <c r="P6015" s="144" t="s">
        <v>4056</v>
      </c>
      <c r="Q6015" s="144" t="s">
        <v>4187</v>
      </c>
      <c r="R6015" s="144" t="s">
        <v>11748</v>
      </c>
      <c r="S6015" s="144"/>
      <c r="T6015" s="144"/>
      <c r="U6015" s="144" t="s">
        <v>11747</v>
      </c>
      <c r="V6015" s="144"/>
      <c r="W6015" s="144">
        <v>663330</v>
      </c>
      <c r="X6015" s="144" t="s">
        <v>11749</v>
      </c>
      <c r="Y6015" s="144" t="s">
        <v>15128</v>
      </c>
      <c r="Z6015" s="144" t="s">
        <v>15129</v>
      </c>
      <c r="AA6015" s="160">
        <v>3066</v>
      </c>
    </row>
    <row r="6016" spans="1:27" ht="45" customHeight="1" x14ac:dyDescent="0.25">
      <c r="A6016" s="144" t="s">
        <v>11750</v>
      </c>
      <c r="B6016" s="144" t="s">
        <v>20528</v>
      </c>
      <c r="C6016" s="144">
        <v>3</v>
      </c>
      <c r="D6016" s="144" t="s">
        <v>9805</v>
      </c>
      <c r="E6016" s="144"/>
      <c r="F6016" s="144">
        <v>1</v>
      </c>
      <c r="G6016" s="144">
        <v>350</v>
      </c>
      <c r="H6016" s="144"/>
      <c r="I6016" s="144"/>
      <c r="J6016" s="144"/>
      <c r="K6016" s="144"/>
      <c r="L6016" s="144"/>
      <c r="M6016" s="145" t="s">
        <v>2213</v>
      </c>
      <c r="N6016" s="144" t="s">
        <v>15</v>
      </c>
      <c r="O6016" s="144"/>
      <c r="P6016" s="144" t="s">
        <v>2849</v>
      </c>
      <c r="Q6016" s="144"/>
      <c r="R6016" s="144"/>
      <c r="S6016" s="144"/>
      <c r="T6016" s="144"/>
      <c r="U6016" s="144" t="s">
        <v>11750</v>
      </c>
      <c r="V6016" s="144"/>
      <c r="W6016" s="144">
        <v>676244</v>
      </c>
      <c r="X6016" s="144" t="s">
        <v>11751</v>
      </c>
      <c r="Y6016" s="144" t="s">
        <v>11752</v>
      </c>
      <c r="Z6016" s="144" t="s">
        <v>30434</v>
      </c>
      <c r="AA6016" s="160">
        <v>3067</v>
      </c>
    </row>
    <row r="6017" spans="1:27" ht="45" customHeight="1" x14ac:dyDescent="0.25">
      <c r="A6017" s="144" t="s">
        <v>11753</v>
      </c>
      <c r="B6017" s="144" t="s">
        <v>4215</v>
      </c>
      <c r="C6017" s="144">
        <v>1274</v>
      </c>
      <c r="D6017" s="144" t="s">
        <v>11754</v>
      </c>
      <c r="E6017" s="144"/>
      <c r="F6017" s="144">
        <v>1</v>
      </c>
      <c r="G6017" s="144"/>
      <c r="H6017" s="144">
        <v>1799</v>
      </c>
      <c r="I6017" s="144">
        <v>654</v>
      </c>
      <c r="J6017" s="144">
        <v>818</v>
      </c>
      <c r="K6017" s="144">
        <v>327</v>
      </c>
      <c r="L6017" s="144"/>
      <c r="M6017" s="145" t="s">
        <v>2213</v>
      </c>
      <c r="N6017" s="144" t="s">
        <v>41</v>
      </c>
      <c r="O6017" s="144"/>
      <c r="P6017" s="144" t="s">
        <v>3000</v>
      </c>
      <c r="Q6017" s="144" t="s">
        <v>4187</v>
      </c>
      <c r="R6017" s="144" t="s">
        <v>9294</v>
      </c>
      <c r="S6017" s="144"/>
      <c r="T6017" s="144"/>
      <c r="U6017" s="144" t="s">
        <v>11753</v>
      </c>
      <c r="V6017" s="144"/>
      <c r="W6017" s="144"/>
      <c r="X6017" s="144"/>
      <c r="Y6017" s="151"/>
      <c r="Z6017" s="144"/>
      <c r="AA6017" s="160">
        <v>3211</v>
      </c>
    </row>
    <row r="6018" spans="1:27" ht="45" customHeight="1" x14ac:dyDescent="0.25">
      <c r="A6018" s="144" t="s">
        <v>11753</v>
      </c>
      <c r="B6018" s="144" t="s">
        <v>4215</v>
      </c>
      <c r="C6018" s="144">
        <v>1274</v>
      </c>
      <c r="D6018" s="144" t="s">
        <v>11754</v>
      </c>
      <c r="E6018" s="144" t="s">
        <v>21637</v>
      </c>
      <c r="F6018" s="144">
        <v>1</v>
      </c>
      <c r="G6018" s="144">
        <v>350</v>
      </c>
      <c r="H6018" s="144">
        <v>1799</v>
      </c>
      <c r="I6018" s="144">
        <v>654</v>
      </c>
      <c r="J6018" s="144">
        <v>818</v>
      </c>
      <c r="K6018" s="144">
        <v>327</v>
      </c>
      <c r="L6018" s="144"/>
      <c r="M6018" s="145" t="s">
        <v>2213</v>
      </c>
      <c r="N6018" s="144" t="s">
        <v>41</v>
      </c>
      <c r="O6018" s="144"/>
      <c r="P6018" s="144" t="s">
        <v>3000</v>
      </c>
      <c r="Q6018" s="144" t="s">
        <v>4187</v>
      </c>
      <c r="R6018" s="144" t="s">
        <v>9294</v>
      </c>
      <c r="S6018" s="144"/>
      <c r="T6018" s="144"/>
      <c r="U6018" s="144" t="s">
        <v>11753</v>
      </c>
      <c r="V6018" s="144" t="s">
        <v>11753</v>
      </c>
      <c r="W6018" s="144">
        <v>115088</v>
      </c>
      <c r="X6018" s="144" t="s">
        <v>11755</v>
      </c>
      <c r="Y6018" s="144" t="s">
        <v>11756</v>
      </c>
      <c r="Z6018" s="144" t="s">
        <v>11757</v>
      </c>
      <c r="AA6018" s="160">
        <v>3068</v>
      </c>
    </row>
    <row r="6019" spans="1:27" ht="45" customHeight="1" x14ac:dyDescent="0.25">
      <c r="A6019" s="144" t="s">
        <v>32747</v>
      </c>
      <c r="B6019" s="144" t="s">
        <v>32748</v>
      </c>
      <c r="C6019" s="144"/>
      <c r="D6019" s="144"/>
      <c r="E6019" s="144"/>
      <c r="F6019" s="144">
        <v>1</v>
      </c>
      <c r="G6019" s="144"/>
      <c r="H6019" s="144">
        <v>110</v>
      </c>
      <c r="I6019" s="144">
        <v>50</v>
      </c>
      <c r="J6019" s="144">
        <v>50</v>
      </c>
      <c r="K6019" s="144">
        <v>10</v>
      </c>
      <c r="L6019" s="144"/>
      <c r="M6019" s="145" t="s">
        <v>2213</v>
      </c>
      <c r="N6019" s="144" t="s">
        <v>18</v>
      </c>
      <c r="O6019" s="144"/>
      <c r="P6019" s="144" t="s">
        <v>2369</v>
      </c>
      <c r="Q6019" s="144"/>
      <c r="R6019" s="144"/>
      <c r="S6019" s="144" t="s">
        <v>15453</v>
      </c>
      <c r="T6019" s="144" t="s">
        <v>20329</v>
      </c>
      <c r="U6019" s="144" t="s">
        <v>32747</v>
      </c>
      <c r="V6019" s="144"/>
      <c r="W6019" s="144">
        <v>309153</v>
      </c>
      <c r="X6019" s="144" t="s">
        <v>32749</v>
      </c>
      <c r="Y6019" s="144" t="s">
        <v>32750</v>
      </c>
      <c r="Z6019" s="144" t="s">
        <v>32751</v>
      </c>
      <c r="AA6019" s="160">
        <v>7291</v>
      </c>
    </row>
    <row r="6020" spans="1:27" ht="45" customHeight="1" x14ac:dyDescent="0.25">
      <c r="A6020" s="144" t="s">
        <v>21639</v>
      </c>
      <c r="B6020" s="144" t="s">
        <v>21640</v>
      </c>
      <c r="C6020" s="144"/>
      <c r="D6020" s="144"/>
      <c r="E6020" s="144"/>
      <c r="F6020" s="144">
        <v>5</v>
      </c>
      <c r="G6020" s="144"/>
      <c r="H6020" s="144"/>
      <c r="I6020" s="144"/>
      <c r="J6020" s="144"/>
      <c r="K6020" s="144"/>
      <c r="L6020" s="144">
        <v>250</v>
      </c>
      <c r="M6020" s="145" t="s">
        <v>2213</v>
      </c>
      <c r="N6020" s="144" t="s">
        <v>86</v>
      </c>
      <c r="O6020" s="144"/>
      <c r="P6020" s="144" t="s">
        <v>3428</v>
      </c>
      <c r="Q6020" s="144"/>
      <c r="R6020" s="144"/>
      <c r="S6020" s="144" t="s">
        <v>4190</v>
      </c>
      <c r="T6020" s="144" t="s">
        <v>12514</v>
      </c>
      <c r="U6020" s="144" t="s">
        <v>21639</v>
      </c>
      <c r="V6020" s="144"/>
      <c r="W6020" s="144">
        <v>433460</v>
      </c>
      <c r="X6020" s="144" t="s">
        <v>12515</v>
      </c>
      <c r="Y6020" s="144"/>
      <c r="Z6020" s="144" t="s">
        <v>12516</v>
      </c>
      <c r="AA6020" s="160">
        <v>1512</v>
      </c>
    </row>
    <row r="6021" spans="1:27" ht="45" customHeight="1" x14ac:dyDescent="0.25">
      <c r="A6021" s="144" t="s">
        <v>11762</v>
      </c>
      <c r="B6021" s="144" t="s">
        <v>4205</v>
      </c>
      <c r="C6021" s="144">
        <v>30</v>
      </c>
      <c r="D6021" s="144" t="s">
        <v>7239</v>
      </c>
      <c r="E6021" s="144"/>
      <c r="F6021" s="144">
        <v>1</v>
      </c>
      <c r="G6021" s="144">
        <v>200</v>
      </c>
      <c r="H6021" s="144"/>
      <c r="I6021" s="144"/>
      <c r="J6021" s="144"/>
      <c r="K6021" s="144"/>
      <c r="L6021" s="144"/>
      <c r="M6021" s="145" t="s">
        <v>2213</v>
      </c>
      <c r="N6021" s="144" t="s">
        <v>50</v>
      </c>
      <c r="O6021" s="144"/>
      <c r="P6021" s="144" t="s">
        <v>3830</v>
      </c>
      <c r="Q6021" s="144"/>
      <c r="R6021" s="144"/>
      <c r="S6021" s="144" t="s">
        <v>4190</v>
      </c>
      <c r="T6021" s="144" t="s">
        <v>9357</v>
      </c>
      <c r="U6021" s="144" t="s">
        <v>11762</v>
      </c>
      <c r="V6021" s="144"/>
      <c r="W6021" s="144">
        <v>692701</v>
      </c>
      <c r="X6021" s="144" t="s">
        <v>11763</v>
      </c>
      <c r="Y6021" s="144"/>
      <c r="Z6021" s="144"/>
      <c r="AA6021" s="160">
        <v>3070</v>
      </c>
    </row>
    <row r="6022" spans="1:27" ht="45" customHeight="1" x14ac:dyDescent="0.25">
      <c r="A6022" s="144" t="s">
        <v>21641</v>
      </c>
      <c r="B6022" s="144" t="s">
        <v>21642</v>
      </c>
      <c r="C6022" s="144"/>
      <c r="D6022" s="144"/>
      <c r="E6022" s="144"/>
      <c r="F6022" s="144">
        <v>2</v>
      </c>
      <c r="G6022" s="144"/>
      <c r="H6022" s="144"/>
      <c r="I6022" s="144"/>
      <c r="J6022" s="144"/>
      <c r="K6022" s="144"/>
      <c r="L6022" s="144">
        <v>105</v>
      </c>
      <c r="M6022" s="145" t="s">
        <v>2213</v>
      </c>
      <c r="N6022" s="144" t="s">
        <v>18</v>
      </c>
      <c r="O6022" s="144"/>
      <c r="P6022" s="144" t="s">
        <v>3383</v>
      </c>
      <c r="Q6022" s="144"/>
      <c r="R6022" s="144"/>
      <c r="S6022" s="144" t="s">
        <v>4190</v>
      </c>
      <c r="T6022" s="144" t="s">
        <v>21643</v>
      </c>
      <c r="U6022" s="144" t="s">
        <v>21641</v>
      </c>
      <c r="V6022" s="144"/>
      <c r="W6022" s="144">
        <v>309740</v>
      </c>
      <c r="X6022" s="144" t="s">
        <v>21644</v>
      </c>
      <c r="Y6022" s="144" t="s">
        <v>21646</v>
      </c>
      <c r="Z6022" s="144" t="s">
        <v>21645</v>
      </c>
      <c r="AA6022" s="160">
        <v>4425</v>
      </c>
    </row>
    <row r="6023" spans="1:27" ht="45" customHeight="1" x14ac:dyDescent="0.25">
      <c r="A6023" s="144" t="s">
        <v>13806</v>
      </c>
      <c r="B6023" s="144" t="s">
        <v>4205</v>
      </c>
      <c r="C6023" s="144">
        <v>179</v>
      </c>
      <c r="D6023" s="144" t="s">
        <v>4225</v>
      </c>
      <c r="E6023" s="144"/>
      <c r="F6023" s="144">
        <v>1</v>
      </c>
      <c r="G6023" s="144">
        <v>350</v>
      </c>
      <c r="H6023" s="144"/>
      <c r="I6023" s="144"/>
      <c r="J6023" s="144"/>
      <c r="K6023" s="144"/>
      <c r="L6023" s="144"/>
      <c r="M6023" s="145" t="s">
        <v>2213</v>
      </c>
      <c r="N6023" s="144" t="s">
        <v>90</v>
      </c>
      <c r="O6023" s="144"/>
      <c r="P6023" s="144" t="s">
        <v>30649</v>
      </c>
      <c r="Q6023" s="144"/>
      <c r="R6023" s="144"/>
      <c r="S6023" s="144"/>
      <c r="T6023" s="144"/>
      <c r="U6023" s="144" t="s">
        <v>13806</v>
      </c>
      <c r="V6023" s="144"/>
      <c r="W6023" s="144">
        <v>428024</v>
      </c>
      <c r="X6023" s="144" t="s">
        <v>11307</v>
      </c>
      <c r="Y6023" s="144"/>
      <c r="Z6023" s="144" t="s">
        <v>13807</v>
      </c>
      <c r="AA6023" s="160">
        <v>165</v>
      </c>
    </row>
    <row r="6024" spans="1:27" ht="45" customHeight="1" x14ac:dyDescent="0.25">
      <c r="A6024" s="144" t="s">
        <v>24476</v>
      </c>
      <c r="B6024" s="144" t="s">
        <v>19136</v>
      </c>
      <c r="C6024" s="144"/>
      <c r="D6024" s="144" t="s">
        <v>8540</v>
      </c>
      <c r="E6024" s="144"/>
      <c r="F6024" s="144">
        <v>1</v>
      </c>
      <c r="G6024" s="144">
        <v>350</v>
      </c>
      <c r="H6024" s="144"/>
      <c r="I6024" s="144"/>
      <c r="J6024" s="144"/>
      <c r="K6024" s="144"/>
      <c r="L6024" s="144"/>
      <c r="M6024" s="145" t="s">
        <v>2213</v>
      </c>
      <c r="N6024" s="144" t="s">
        <v>78</v>
      </c>
      <c r="O6024" s="144"/>
      <c r="P6024" s="144" t="s">
        <v>4089</v>
      </c>
      <c r="Q6024" s="144"/>
      <c r="R6024" s="144"/>
      <c r="S6024" s="144"/>
      <c r="T6024" s="144"/>
      <c r="U6024" s="144" t="s">
        <v>24476</v>
      </c>
      <c r="V6024" s="144"/>
      <c r="W6024" s="144">
        <v>622042</v>
      </c>
      <c r="X6024" s="144" t="s">
        <v>24477</v>
      </c>
      <c r="Y6024" s="144" t="s">
        <v>24478</v>
      </c>
      <c r="Z6024" s="144" t="s">
        <v>24479</v>
      </c>
      <c r="AA6024" s="160">
        <v>6089</v>
      </c>
    </row>
    <row r="6025" spans="1:27" ht="45" customHeight="1" x14ac:dyDescent="0.25">
      <c r="A6025" s="144" t="s">
        <v>24476</v>
      </c>
      <c r="B6025" s="144" t="s">
        <v>19136</v>
      </c>
      <c r="C6025" s="144">
        <v>141</v>
      </c>
      <c r="D6025" s="144" t="s">
        <v>8540</v>
      </c>
      <c r="E6025" s="144"/>
      <c r="F6025" s="144">
        <v>1</v>
      </c>
      <c r="G6025" s="144">
        <v>350</v>
      </c>
      <c r="H6025" s="144"/>
      <c r="I6025" s="144"/>
      <c r="J6025" s="144"/>
      <c r="K6025" s="144"/>
      <c r="L6025" s="144"/>
      <c r="M6025" s="145" t="s">
        <v>2213</v>
      </c>
      <c r="N6025" s="144" t="s">
        <v>78</v>
      </c>
      <c r="O6025" s="144"/>
      <c r="P6025" s="144" t="s">
        <v>4089</v>
      </c>
      <c r="Q6025" s="144"/>
      <c r="R6025" s="144"/>
      <c r="S6025" s="144"/>
      <c r="T6025" s="144"/>
      <c r="U6025" s="144" t="s">
        <v>24476</v>
      </c>
      <c r="V6025" s="144"/>
      <c r="W6025" s="144">
        <v>622042</v>
      </c>
      <c r="X6025" s="144" t="s">
        <v>24477</v>
      </c>
      <c r="Y6025" s="144" t="s">
        <v>24478</v>
      </c>
      <c r="Z6025" s="144" t="s">
        <v>24479</v>
      </c>
      <c r="AA6025" s="160">
        <v>6090</v>
      </c>
    </row>
    <row r="6026" spans="1:27" ht="45" customHeight="1" x14ac:dyDescent="0.25">
      <c r="A6026" s="144" t="s">
        <v>23509</v>
      </c>
      <c r="B6026" s="144" t="s">
        <v>4205</v>
      </c>
      <c r="C6026" s="144">
        <v>122</v>
      </c>
      <c r="D6026" s="144" t="s">
        <v>12581</v>
      </c>
      <c r="E6026" s="144"/>
      <c r="F6026" s="144">
        <v>1</v>
      </c>
      <c r="G6026" s="144">
        <v>235</v>
      </c>
      <c r="H6026" s="144"/>
      <c r="I6026" s="144"/>
      <c r="J6026" s="144"/>
      <c r="K6026" s="144"/>
      <c r="L6026" s="144"/>
      <c r="M6026" s="145" t="s">
        <v>2213</v>
      </c>
      <c r="N6026" s="144" t="s">
        <v>43</v>
      </c>
      <c r="O6026" s="144"/>
      <c r="P6026" s="144" t="s">
        <v>3002</v>
      </c>
      <c r="Q6026" s="144" t="s">
        <v>4188</v>
      </c>
      <c r="R6026" s="144" t="s">
        <v>5737</v>
      </c>
      <c r="S6026" s="144"/>
      <c r="T6026" s="144"/>
      <c r="U6026" s="144" t="s">
        <v>23509</v>
      </c>
      <c r="V6026" s="144"/>
      <c r="W6026" s="144">
        <v>183051</v>
      </c>
      <c r="X6026" s="144" t="s">
        <v>23510</v>
      </c>
      <c r="Y6026" s="151" t="s">
        <v>23511</v>
      </c>
      <c r="Z6026" s="144" t="s">
        <v>23512</v>
      </c>
      <c r="AA6026" s="160">
        <v>1535</v>
      </c>
    </row>
    <row r="6027" spans="1:27" ht="45" customHeight="1" x14ac:dyDescent="0.25">
      <c r="A6027" s="144" t="s">
        <v>11764</v>
      </c>
      <c r="B6027" s="144" t="s">
        <v>32752</v>
      </c>
      <c r="C6027" s="144"/>
      <c r="D6027" s="144"/>
      <c r="E6027" s="144"/>
      <c r="F6027" s="144">
        <v>5</v>
      </c>
      <c r="G6027" s="144"/>
      <c r="H6027" s="144"/>
      <c r="I6027" s="144"/>
      <c r="J6027" s="144"/>
      <c r="K6027" s="144"/>
      <c r="L6027" s="144">
        <v>580</v>
      </c>
      <c r="M6027" s="145" t="s">
        <v>2213</v>
      </c>
      <c r="N6027" s="144" t="s">
        <v>48</v>
      </c>
      <c r="O6027" s="144"/>
      <c r="P6027" s="144" t="s">
        <v>3072</v>
      </c>
      <c r="Q6027" s="144" t="s">
        <v>28500</v>
      </c>
      <c r="R6027" s="144" t="s">
        <v>6099</v>
      </c>
      <c r="S6027" s="144" t="s">
        <v>4190</v>
      </c>
      <c r="T6027" s="144" t="s">
        <v>6099</v>
      </c>
      <c r="U6027" s="144" t="s">
        <v>11764</v>
      </c>
      <c r="V6027" s="144"/>
      <c r="W6027" s="144">
        <v>442830</v>
      </c>
      <c r="X6027" s="144" t="s">
        <v>11765</v>
      </c>
      <c r="Y6027" s="144" t="s">
        <v>11766</v>
      </c>
      <c r="Z6027" s="144" t="s">
        <v>11767</v>
      </c>
      <c r="AA6027" s="160">
        <v>3071</v>
      </c>
    </row>
    <row r="6028" spans="1:27" ht="45" customHeight="1" x14ac:dyDescent="0.25">
      <c r="A6028" s="144" t="s">
        <v>17377</v>
      </c>
      <c r="B6028" s="144" t="s">
        <v>15377</v>
      </c>
      <c r="C6028" s="144"/>
      <c r="D6028" s="144" t="s">
        <v>5550</v>
      </c>
      <c r="E6028" s="144"/>
      <c r="F6028" s="144">
        <v>1</v>
      </c>
      <c r="G6028" s="144">
        <v>300</v>
      </c>
      <c r="H6028" s="144"/>
      <c r="I6028" s="144"/>
      <c r="J6028" s="144"/>
      <c r="K6028" s="144"/>
      <c r="L6028" s="144"/>
      <c r="M6028" s="145" t="s">
        <v>2213</v>
      </c>
      <c r="N6028" s="144" t="s">
        <v>77</v>
      </c>
      <c r="O6028" s="144"/>
      <c r="P6028" s="144" t="s">
        <v>3366</v>
      </c>
      <c r="Q6028" s="144"/>
      <c r="R6028" s="144"/>
      <c r="S6028" s="144" t="s">
        <v>4190</v>
      </c>
      <c r="T6028" s="144" t="s">
        <v>17378</v>
      </c>
      <c r="U6028" s="144" t="s">
        <v>17377</v>
      </c>
      <c r="V6028" s="144"/>
      <c r="W6028" s="144">
        <v>694500</v>
      </c>
      <c r="X6028" s="144" t="s">
        <v>21647</v>
      </c>
      <c r="Y6028" s="144"/>
      <c r="Z6028" s="144"/>
      <c r="AA6028" s="160">
        <v>4311</v>
      </c>
    </row>
    <row r="6029" spans="1:27" ht="45" customHeight="1" x14ac:dyDescent="0.25">
      <c r="A6029" s="144" t="s">
        <v>26156</v>
      </c>
      <c r="B6029" s="144" t="s">
        <v>16501</v>
      </c>
      <c r="C6029" s="144"/>
      <c r="D6029" s="144" t="s">
        <v>26157</v>
      </c>
      <c r="E6029" s="144"/>
      <c r="F6029" s="144">
        <v>1</v>
      </c>
      <c r="G6029" s="144">
        <v>250</v>
      </c>
      <c r="H6029" s="144"/>
      <c r="I6029" s="144"/>
      <c r="J6029" s="144"/>
      <c r="K6029" s="144"/>
      <c r="L6029" s="144"/>
      <c r="M6029" s="145" t="s">
        <v>2213</v>
      </c>
      <c r="N6029" s="144" t="s">
        <v>59</v>
      </c>
      <c r="O6029" s="144"/>
      <c r="P6029" s="144" t="s">
        <v>2950</v>
      </c>
      <c r="Q6029" s="144"/>
      <c r="R6029" s="144"/>
      <c r="S6029" s="144" t="s">
        <v>4190</v>
      </c>
      <c r="T6029" s="144" t="s">
        <v>5875</v>
      </c>
      <c r="U6029" s="144" t="s">
        <v>26156</v>
      </c>
      <c r="V6029" s="144"/>
      <c r="W6029" s="144"/>
      <c r="X6029" s="144"/>
      <c r="Y6029" s="144"/>
      <c r="Z6029" s="144"/>
      <c r="AA6029" s="160">
        <v>6446</v>
      </c>
    </row>
    <row r="6030" spans="1:27" ht="45" customHeight="1" x14ac:dyDescent="0.25">
      <c r="A6030" s="144" t="s">
        <v>11768</v>
      </c>
      <c r="B6030" s="144" t="s">
        <v>4217</v>
      </c>
      <c r="C6030" s="144"/>
      <c r="D6030" s="144" t="s">
        <v>11769</v>
      </c>
      <c r="E6030" s="144"/>
      <c r="F6030" s="144">
        <v>2</v>
      </c>
      <c r="G6030" s="144"/>
      <c r="H6030" s="144"/>
      <c r="I6030" s="144"/>
      <c r="J6030" s="144"/>
      <c r="K6030" s="144"/>
      <c r="L6030" s="144">
        <v>150</v>
      </c>
      <c r="M6030" s="145" t="s">
        <v>2213</v>
      </c>
      <c r="N6030" s="144" t="s">
        <v>42</v>
      </c>
      <c r="O6030" s="144"/>
      <c r="P6030" s="144" t="s">
        <v>3960</v>
      </c>
      <c r="Q6030" s="144"/>
      <c r="R6030" s="144"/>
      <c r="S6030" s="144"/>
      <c r="T6030" s="144"/>
      <c r="U6030" s="144" t="s">
        <v>11768</v>
      </c>
      <c r="V6030" s="144"/>
      <c r="W6030" s="144">
        <v>140083</v>
      </c>
      <c r="X6030" s="144" t="s">
        <v>11770</v>
      </c>
      <c r="Y6030" s="144"/>
      <c r="Z6030" s="144"/>
      <c r="AA6030" s="160">
        <v>3072</v>
      </c>
    </row>
    <row r="6031" spans="1:27" ht="45" customHeight="1" x14ac:dyDescent="0.25">
      <c r="A6031" s="144" t="s">
        <v>15130</v>
      </c>
      <c r="B6031" s="144" t="s">
        <v>4303</v>
      </c>
      <c r="C6031" s="144"/>
      <c r="D6031" s="144"/>
      <c r="E6031" s="144"/>
      <c r="F6031" s="144">
        <v>2</v>
      </c>
      <c r="G6031" s="144"/>
      <c r="H6031" s="144"/>
      <c r="I6031" s="144"/>
      <c r="J6031" s="144"/>
      <c r="K6031" s="144"/>
      <c r="L6031" s="144">
        <v>500</v>
      </c>
      <c r="M6031" s="145" t="s">
        <v>2213</v>
      </c>
      <c r="N6031" s="144" t="s">
        <v>46</v>
      </c>
      <c r="O6031" s="144"/>
      <c r="P6031" s="144" t="s">
        <v>15131</v>
      </c>
      <c r="Q6031" s="144"/>
      <c r="R6031" s="144"/>
      <c r="S6031" s="144" t="s">
        <v>4189</v>
      </c>
      <c r="T6031" s="144" t="s">
        <v>15132</v>
      </c>
      <c r="U6031" s="144" t="s">
        <v>15130</v>
      </c>
      <c r="V6031" s="144"/>
      <c r="W6031" s="144">
        <v>462781</v>
      </c>
      <c r="X6031" s="144" t="s">
        <v>15133</v>
      </c>
      <c r="Y6031" s="144" t="s">
        <v>15134</v>
      </c>
      <c r="Z6031" s="144" t="s">
        <v>15135</v>
      </c>
      <c r="AA6031" s="160">
        <v>3853</v>
      </c>
    </row>
    <row r="6032" spans="1:27" ht="45" customHeight="1" x14ac:dyDescent="0.25">
      <c r="A6032" s="144" t="s">
        <v>14186</v>
      </c>
      <c r="B6032" s="144" t="s">
        <v>14187</v>
      </c>
      <c r="C6032" s="144"/>
      <c r="D6032" s="144"/>
      <c r="E6032" s="144"/>
      <c r="F6032" s="144">
        <v>1</v>
      </c>
      <c r="G6032" s="144"/>
      <c r="H6032" s="144">
        <v>800</v>
      </c>
      <c r="I6032" s="144">
        <v>400</v>
      </c>
      <c r="J6032" s="144">
        <v>300</v>
      </c>
      <c r="K6032" s="144">
        <v>100</v>
      </c>
      <c r="L6032" s="144"/>
      <c r="M6032" s="145" t="s">
        <v>2213</v>
      </c>
      <c r="N6032" s="144" t="s">
        <v>62</v>
      </c>
      <c r="O6032" s="144"/>
      <c r="P6032" s="144" t="s">
        <v>2687</v>
      </c>
      <c r="Q6032" s="144"/>
      <c r="R6032" s="144"/>
      <c r="S6032" s="144" t="s">
        <v>4191</v>
      </c>
      <c r="T6032" s="144" t="s">
        <v>8308</v>
      </c>
      <c r="U6032" s="144" t="s">
        <v>14186</v>
      </c>
      <c r="V6032" s="144"/>
      <c r="W6032" s="144">
        <v>296100</v>
      </c>
      <c r="X6032" s="144" t="s">
        <v>14188</v>
      </c>
      <c r="Y6032" s="144"/>
      <c r="Z6032" s="144" t="s">
        <v>14189</v>
      </c>
      <c r="AA6032" s="160">
        <v>3073</v>
      </c>
    </row>
    <row r="6033" spans="1:27" ht="45" customHeight="1" x14ac:dyDescent="0.25">
      <c r="A6033" s="144" t="s">
        <v>33355</v>
      </c>
      <c r="B6033" s="144" t="s">
        <v>15462</v>
      </c>
      <c r="C6033" s="144">
        <v>4</v>
      </c>
      <c r="D6033" s="144"/>
      <c r="E6033" s="144"/>
      <c r="F6033" s="144">
        <v>5</v>
      </c>
      <c r="G6033" s="144"/>
      <c r="H6033" s="144"/>
      <c r="I6033" s="144"/>
      <c r="J6033" s="144"/>
      <c r="K6033" s="144"/>
      <c r="L6033" s="144">
        <v>400</v>
      </c>
      <c r="M6033" s="145" t="s">
        <v>2213</v>
      </c>
      <c r="N6033" s="144" t="s">
        <v>18</v>
      </c>
      <c r="O6033" s="144"/>
      <c r="P6033" s="144" t="s">
        <v>13858</v>
      </c>
      <c r="Q6033" s="144"/>
      <c r="R6033" s="144"/>
      <c r="S6033" s="144" t="s">
        <v>4189</v>
      </c>
      <c r="T6033" s="144" t="s">
        <v>12937</v>
      </c>
      <c r="U6033" s="144" t="s">
        <v>33355</v>
      </c>
      <c r="V6033" s="144"/>
      <c r="W6033" s="144">
        <v>309500</v>
      </c>
      <c r="X6033" s="144" t="s">
        <v>33356</v>
      </c>
      <c r="Y6033" s="144" t="s">
        <v>33357</v>
      </c>
      <c r="Z6033" s="144" t="s">
        <v>33282</v>
      </c>
      <c r="AA6033" s="160">
        <v>7513</v>
      </c>
    </row>
    <row r="6034" spans="1:27" ht="45" customHeight="1" x14ac:dyDescent="0.25">
      <c r="A6034" s="144" t="s">
        <v>26158</v>
      </c>
      <c r="B6034" s="144" t="s">
        <v>15377</v>
      </c>
      <c r="C6034" s="144">
        <v>47</v>
      </c>
      <c r="D6034" s="144"/>
      <c r="E6034" s="144"/>
      <c r="F6034" s="144">
        <v>1</v>
      </c>
      <c r="G6034" s="144">
        <v>213</v>
      </c>
      <c r="H6034" s="144"/>
      <c r="I6034" s="144"/>
      <c r="J6034" s="144"/>
      <c r="K6034" s="144"/>
      <c r="L6034" s="144"/>
      <c r="M6034" s="145" t="s">
        <v>2213</v>
      </c>
      <c r="N6034" s="144" t="s">
        <v>42</v>
      </c>
      <c r="O6034" s="144"/>
      <c r="P6034" s="144" t="s">
        <v>17471</v>
      </c>
      <c r="Q6034" s="145"/>
      <c r="R6034" s="144"/>
      <c r="S6034" s="144"/>
      <c r="T6034" s="144"/>
      <c r="U6034" s="144" t="s">
        <v>26158</v>
      </c>
      <c r="V6034" s="144"/>
      <c r="W6034" s="144">
        <v>142450</v>
      </c>
      <c r="X6034" s="144" t="s">
        <v>26159</v>
      </c>
      <c r="Y6034" s="144" t="s">
        <v>26160</v>
      </c>
      <c r="Z6034" s="144" t="s">
        <v>26161</v>
      </c>
      <c r="AA6034" s="160">
        <v>6612</v>
      </c>
    </row>
    <row r="6035" spans="1:27" ht="45" customHeight="1" x14ac:dyDescent="0.25">
      <c r="A6035" s="144" t="s">
        <v>11771</v>
      </c>
      <c r="B6035" s="144" t="s">
        <v>4205</v>
      </c>
      <c r="C6035" s="144">
        <v>20</v>
      </c>
      <c r="D6035" s="144" t="s">
        <v>5210</v>
      </c>
      <c r="E6035" s="144"/>
      <c r="F6035" s="144">
        <v>1</v>
      </c>
      <c r="G6035" s="144">
        <v>350</v>
      </c>
      <c r="H6035" s="144"/>
      <c r="I6035" s="144"/>
      <c r="J6035" s="144"/>
      <c r="K6035" s="144"/>
      <c r="L6035" s="144"/>
      <c r="M6035" s="145" t="s">
        <v>2213</v>
      </c>
      <c r="N6035" s="144" t="s">
        <v>28</v>
      </c>
      <c r="O6035" s="144"/>
      <c r="P6035" s="144" t="s">
        <v>30554</v>
      </c>
      <c r="Q6035" s="144" t="s">
        <v>4189</v>
      </c>
      <c r="R6035" s="144" t="s">
        <v>9451</v>
      </c>
      <c r="S6035" s="144"/>
      <c r="T6035" s="144"/>
      <c r="U6035" s="144" t="s">
        <v>11771</v>
      </c>
      <c r="V6035" s="144"/>
      <c r="W6035" s="144">
        <v>238300</v>
      </c>
      <c r="X6035" s="144" t="s">
        <v>16024</v>
      </c>
      <c r="Y6035" s="144" t="s">
        <v>11772</v>
      </c>
      <c r="Z6035" s="144" t="s">
        <v>11773</v>
      </c>
      <c r="AA6035" s="160">
        <v>3075</v>
      </c>
    </row>
    <row r="6036" spans="1:27" ht="45" customHeight="1" x14ac:dyDescent="0.25">
      <c r="A6036" s="144" t="s">
        <v>11774</v>
      </c>
      <c r="B6036" s="144" t="s">
        <v>4208</v>
      </c>
      <c r="C6036" s="144">
        <v>1</v>
      </c>
      <c r="D6036" s="144"/>
      <c r="E6036" s="144"/>
      <c r="F6036" s="144">
        <v>1</v>
      </c>
      <c r="G6036" s="144"/>
      <c r="H6036" s="144">
        <v>798</v>
      </c>
      <c r="I6036" s="144">
        <v>290</v>
      </c>
      <c r="J6036" s="144">
        <v>363</v>
      </c>
      <c r="K6036" s="144">
        <v>145</v>
      </c>
      <c r="L6036" s="144"/>
      <c r="M6036" s="145" t="s">
        <v>2213</v>
      </c>
      <c r="N6036" s="144" t="s">
        <v>54</v>
      </c>
      <c r="O6036" s="144"/>
      <c r="P6036" s="144" t="s">
        <v>4154</v>
      </c>
      <c r="Q6036" s="144"/>
      <c r="R6036" s="144"/>
      <c r="S6036" s="144" t="s">
        <v>4190</v>
      </c>
      <c r="T6036" s="144" t="s">
        <v>5373</v>
      </c>
      <c r="U6036" s="144" t="s">
        <v>11774</v>
      </c>
      <c r="V6036" s="144"/>
      <c r="W6036" s="144">
        <v>452170</v>
      </c>
      <c r="X6036" s="144" t="s">
        <v>7547</v>
      </c>
      <c r="Y6036" s="144"/>
      <c r="Z6036" s="144"/>
      <c r="AA6036" s="160">
        <v>3076</v>
      </c>
    </row>
    <row r="6037" spans="1:27" ht="45" customHeight="1" x14ac:dyDescent="0.25">
      <c r="A6037" s="145" t="s">
        <v>11775</v>
      </c>
      <c r="B6037" s="144" t="s">
        <v>4239</v>
      </c>
      <c r="C6037" s="144">
        <v>5</v>
      </c>
      <c r="D6037" s="144"/>
      <c r="E6037" s="144"/>
      <c r="F6037" s="144">
        <v>5</v>
      </c>
      <c r="G6037" s="144"/>
      <c r="H6037" s="144"/>
      <c r="I6037" s="144"/>
      <c r="J6037" s="144"/>
      <c r="K6037" s="144"/>
      <c r="L6037" s="144">
        <v>850</v>
      </c>
      <c r="M6037" s="145" t="s">
        <v>2213</v>
      </c>
      <c r="N6037" s="144" t="s">
        <v>76</v>
      </c>
      <c r="O6037" s="144"/>
      <c r="P6037" s="144" t="s">
        <v>2834</v>
      </c>
      <c r="Q6037" s="144"/>
      <c r="R6037" s="144"/>
      <c r="S6037" s="145" t="s">
        <v>4189</v>
      </c>
      <c r="T6037" s="144" t="s">
        <v>11776</v>
      </c>
      <c r="U6037" s="145" t="s">
        <v>11775</v>
      </c>
      <c r="V6037" s="145"/>
      <c r="W6037" s="144">
        <v>412909</v>
      </c>
      <c r="X6037" s="144" t="s">
        <v>11777</v>
      </c>
      <c r="Y6037" s="150" t="s">
        <v>11778</v>
      </c>
      <c r="Z6037" s="144" t="s">
        <v>11779</v>
      </c>
      <c r="AA6037" s="160">
        <v>3077</v>
      </c>
    </row>
    <row r="6038" spans="1:27" ht="45" customHeight="1" x14ac:dyDescent="0.25">
      <c r="A6038" s="144" t="s">
        <v>11780</v>
      </c>
      <c r="B6038" s="144" t="s">
        <v>4208</v>
      </c>
      <c r="C6038" s="144"/>
      <c r="D6038" s="144"/>
      <c r="E6038" s="144"/>
      <c r="F6038" s="144">
        <v>1</v>
      </c>
      <c r="G6038" s="144"/>
      <c r="H6038" s="144">
        <v>798</v>
      </c>
      <c r="I6038" s="144">
        <v>290</v>
      </c>
      <c r="J6038" s="144">
        <v>363</v>
      </c>
      <c r="K6038" s="144">
        <v>145</v>
      </c>
      <c r="L6038" s="144"/>
      <c r="M6038" s="145" t="s">
        <v>2213</v>
      </c>
      <c r="N6038" s="144" t="s">
        <v>88</v>
      </c>
      <c r="O6038" s="144"/>
      <c r="P6038" s="144" t="s">
        <v>3430</v>
      </c>
      <c r="Q6038" s="144"/>
      <c r="R6038" s="144"/>
      <c r="S6038" s="144" t="s">
        <v>4190</v>
      </c>
      <c r="T6038" s="144" t="s">
        <v>11781</v>
      </c>
      <c r="U6038" s="144" t="s">
        <v>11780</v>
      </c>
      <c r="V6038" s="144"/>
      <c r="W6038" s="144">
        <v>628447</v>
      </c>
      <c r="X6038" s="144" t="s">
        <v>11782</v>
      </c>
      <c r="Y6038" s="144" t="s">
        <v>11783</v>
      </c>
      <c r="Z6038" s="144" t="s">
        <v>11784</v>
      </c>
      <c r="AA6038" s="161">
        <v>3078</v>
      </c>
    </row>
    <row r="6039" spans="1:27" ht="45" customHeight="1" x14ac:dyDescent="0.25">
      <c r="A6039" s="144" t="s">
        <v>21651</v>
      </c>
      <c r="B6039" s="147" t="s">
        <v>21652</v>
      </c>
      <c r="C6039" s="144"/>
      <c r="D6039" s="144" t="s">
        <v>15137</v>
      </c>
      <c r="E6039" s="144"/>
      <c r="F6039" s="144">
        <v>1</v>
      </c>
      <c r="G6039" s="144">
        <v>190</v>
      </c>
      <c r="H6039" s="144"/>
      <c r="I6039" s="144"/>
      <c r="J6039" s="144"/>
      <c r="K6039" s="144"/>
      <c r="L6039" s="144"/>
      <c r="M6039" s="145" t="s">
        <v>2213</v>
      </c>
      <c r="N6039" s="144" t="s">
        <v>59</v>
      </c>
      <c r="O6039" s="144"/>
      <c r="P6039" s="144" t="s">
        <v>2885</v>
      </c>
      <c r="Q6039" s="145"/>
      <c r="R6039" s="144"/>
      <c r="S6039" s="144" t="s">
        <v>4191</v>
      </c>
      <c r="T6039" s="144" t="s">
        <v>6022</v>
      </c>
      <c r="U6039" s="144" t="s">
        <v>21651</v>
      </c>
      <c r="V6039" s="144"/>
      <c r="W6039" s="144">
        <v>359180</v>
      </c>
      <c r="X6039" s="145" t="s">
        <v>21653</v>
      </c>
      <c r="Y6039" s="144">
        <v>89275986967</v>
      </c>
      <c r="Z6039" s="144" t="s">
        <v>21654</v>
      </c>
      <c r="AA6039" s="160">
        <v>3822</v>
      </c>
    </row>
    <row r="6040" spans="1:27" ht="45" customHeight="1" x14ac:dyDescent="0.25">
      <c r="A6040" s="144" t="s">
        <v>28909</v>
      </c>
      <c r="B6040" s="144" t="s">
        <v>18325</v>
      </c>
      <c r="C6040" s="144">
        <v>15</v>
      </c>
      <c r="D6040" s="144"/>
      <c r="E6040" s="144"/>
      <c r="F6040" s="144">
        <v>1</v>
      </c>
      <c r="G6040" s="144">
        <v>223</v>
      </c>
      <c r="H6040" s="144"/>
      <c r="I6040" s="144"/>
      <c r="J6040" s="144"/>
      <c r="K6040" s="144"/>
      <c r="L6040" s="144"/>
      <c r="M6040" s="145" t="s">
        <v>2213</v>
      </c>
      <c r="N6040" s="144" t="s">
        <v>78</v>
      </c>
      <c r="O6040" s="144"/>
      <c r="P6040" s="144" t="s">
        <v>3840</v>
      </c>
      <c r="Q6040" s="144"/>
      <c r="R6040" s="144"/>
      <c r="S6040" s="144"/>
      <c r="T6040" s="144"/>
      <c r="U6040" s="144" t="s">
        <v>28909</v>
      </c>
      <c r="V6040" s="144"/>
      <c r="W6040" s="144">
        <v>623414</v>
      </c>
      <c r="X6040" s="144" t="s">
        <v>21384</v>
      </c>
      <c r="Y6040" s="150">
        <v>83440000000</v>
      </c>
      <c r="Z6040" s="144" t="s">
        <v>21385</v>
      </c>
      <c r="AA6040" s="160">
        <v>5554</v>
      </c>
    </row>
    <row r="6041" spans="1:27" ht="45" customHeight="1" x14ac:dyDescent="0.25">
      <c r="A6041" s="144" t="s">
        <v>11785</v>
      </c>
      <c r="B6041" s="144" t="s">
        <v>11786</v>
      </c>
      <c r="C6041" s="144"/>
      <c r="D6041" s="144"/>
      <c r="E6041" s="144"/>
      <c r="F6041" s="144">
        <v>1</v>
      </c>
      <c r="G6041" s="144"/>
      <c r="H6041" s="144">
        <v>500</v>
      </c>
      <c r="I6041" s="144"/>
      <c r="J6041" s="144"/>
      <c r="K6041" s="144">
        <v>500</v>
      </c>
      <c r="L6041" s="144"/>
      <c r="M6041" s="145" t="s">
        <v>2213</v>
      </c>
      <c r="N6041" s="144" t="s">
        <v>54</v>
      </c>
      <c r="O6041" s="144"/>
      <c r="P6041" s="144" t="s">
        <v>4109</v>
      </c>
      <c r="Q6041" s="144"/>
      <c r="R6041" s="144"/>
      <c r="S6041" s="144"/>
      <c r="T6041" s="144"/>
      <c r="U6041" s="144" t="s">
        <v>11785</v>
      </c>
      <c r="V6041" s="144"/>
      <c r="W6041" s="144">
        <v>453100</v>
      </c>
      <c r="X6041" s="150" t="s">
        <v>11787</v>
      </c>
      <c r="Y6041" s="150" t="s">
        <v>11788</v>
      </c>
      <c r="Z6041" s="144" t="s">
        <v>13822</v>
      </c>
      <c r="AA6041" s="160">
        <v>3079</v>
      </c>
    </row>
    <row r="6042" spans="1:27" ht="45" customHeight="1" x14ac:dyDescent="0.25">
      <c r="A6042" s="144" t="s">
        <v>37043</v>
      </c>
      <c r="B6042" s="144" t="s">
        <v>15377</v>
      </c>
      <c r="C6042" s="144">
        <v>4</v>
      </c>
      <c r="D6042" s="144" t="s">
        <v>7385</v>
      </c>
      <c r="E6042" s="144"/>
      <c r="F6042" s="144">
        <v>1</v>
      </c>
      <c r="G6042" s="144">
        <v>150</v>
      </c>
      <c r="H6042" s="144"/>
      <c r="I6042" s="144"/>
      <c r="J6042" s="144"/>
      <c r="K6042" s="144"/>
      <c r="L6042" s="144"/>
      <c r="M6042" s="145" t="s">
        <v>2213</v>
      </c>
      <c r="N6042" s="144" t="s">
        <v>80</v>
      </c>
      <c r="O6042" s="144"/>
      <c r="P6042" s="144" t="s">
        <v>30542</v>
      </c>
      <c r="Q6042" s="144"/>
      <c r="R6042" s="144"/>
      <c r="S6042" s="144" t="s">
        <v>4191</v>
      </c>
      <c r="T6042" s="144" t="s">
        <v>24369</v>
      </c>
      <c r="U6042" s="144" t="s">
        <v>37043</v>
      </c>
      <c r="V6042" s="144"/>
      <c r="W6042" s="144">
        <v>357070</v>
      </c>
      <c r="X6042" s="144" t="s">
        <v>37044</v>
      </c>
      <c r="Y6042" s="144" t="s">
        <v>37045</v>
      </c>
      <c r="Z6042" s="144" t="s">
        <v>37046</v>
      </c>
      <c r="AA6042" s="160">
        <v>7842</v>
      </c>
    </row>
    <row r="6043" spans="1:27" ht="45" customHeight="1" x14ac:dyDescent="0.25">
      <c r="A6043" s="144" t="s">
        <v>11789</v>
      </c>
      <c r="B6043" s="144" t="s">
        <v>11790</v>
      </c>
      <c r="C6043" s="144">
        <v>18</v>
      </c>
      <c r="D6043" s="144"/>
      <c r="E6043" s="144"/>
      <c r="F6043" s="144">
        <v>1</v>
      </c>
      <c r="G6043" s="144"/>
      <c r="H6043" s="144">
        <v>798</v>
      </c>
      <c r="I6043" s="144">
        <v>290</v>
      </c>
      <c r="J6043" s="144">
        <v>363</v>
      </c>
      <c r="K6043" s="144">
        <v>145</v>
      </c>
      <c r="L6043" s="144"/>
      <c r="M6043" s="145" t="s">
        <v>2213</v>
      </c>
      <c r="N6043" s="144" t="s">
        <v>45</v>
      </c>
      <c r="O6043" s="144"/>
      <c r="P6043" s="144" t="s">
        <v>3402</v>
      </c>
      <c r="Q6043" s="144"/>
      <c r="R6043" s="144"/>
      <c r="S6043" s="144" t="s">
        <v>4191</v>
      </c>
      <c r="T6043" s="144" t="s">
        <v>11791</v>
      </c>
      <c r="U6043" s="144" t="s">
        <v>11789</v>
      </c>
      <c r="V6043" s="144"/>
      <c r="W6043" s="144">
        <v>646866</v>
      </c>
      <c r="X6043" s="144" t="s">
        <v>11792</v>
      </c>
      <c r="Y6043" s="144" t="s">
        <v>11793</v>
      </c>
      <c r="Z6043" s="144" t="s">
        <v>11794</v>
      </c>
      <c r="AA6043" s="161">
        <v>3080</v>
      </c>
    </row>
    <row r="6044" spans="1:27" ht="45" customHeight="1" x14ac:dyDescent="0.25">
      <c r="A6044" s="144" t="s">
        <v>16025</v>
      </c>
      <c r="B6044" s="144" t="s">
        <v>4222</v>
      </c>
      <c r="C6044" s="144"/>
      <c r="D6044" s="144" t="s">
        <v>4265</v>
      </c>
      <c r="E6044" s="144"/>
      <c r="F6044" s="144">
        <v>2</v>
      </c>
      <c r="G6044" s="144"/>
      <c r="H6044" s="144"/>
      <c r="I6044" s="144"/>
      <c r="J6044" s="144"/>
      <c r="K6044" s="144"/>
      <c r="L6044" s="144">
        <v>4530</v>
      </c>
      <c r="M6044" s="145" t="s">
        <v>2213</v>
      </c>
      <c r="N6044" s="144" t="s">
        <v>46</v>
      </c>
      <c r="O6044" s="144"/>
      <c r="P6044" s="144" t="s">
        <v>3828</v>
      </c>
      <c r="Q6044" s="144"/>
      <c r="R6044" s="144"/>
      <c r="S6044" s="144"/>
      <c r="T6044" s="144"/>
      <c r="U6044" s="144" t="s">
        <v>16025</v>
      </c>
      <c r="V6044" s="144"/>
      <c r="W6044" s="144">
        <v>462430</v>
      </c>
      <c r="X6044" s="144" t="s">
        <v>21655</v>
      </c>
      <c r="Y6044" s="144" t="s">
        <v>21656</v>
      </c>
      <c r="Z6044" s="144" t="s">
        <v>4266</v>
      </c>
      <c r="AA6044" s="160">
        <v>2311</v>
      </c>
    </row>
    <row r="6045" spans="1:27" ht="45" customHeight="1" x14ac:dyDescent="0.25">
      <c r="A6045" s="144" t="s">
        <v>21657</v>
      </c>
      <c r="B6045" s="144" t="s">
        <v>15409</v>
      </c>
      <c r="C6045" s="144">
        <v>2</v>
      </c>
      <c r="D6045" s="144"/>
      <c r="E6045" s="144"/>
      <c r="F6045" s="144">
        <v>1</v>
      </c>
      <c r="G6045" s="144"/>
      <c r="H6045" s="144">
        <v>549</v>
      </c>
      <c r="I6045" s="144">
        <v>217</v>
      </c>
      <c r="J6045" s="144">
        <v>278</v>
      </c>
      <c r="K6045" s="144">
        <v>54</v>
      </c>
      <c r="L6045" s="144"/>
      <c r="M6045" s="145" t="s">
        <v>2213</v>
      </c>
      <c r="N6045" s="144" t="s">
        <v>48</v>
      </c>
      <c r="O6045" s="144"/>
      <c r="P6045" s="144" t="s">
        <v>2331</v>
      </c>
      <c r="Q6045" s="145"/>
      <c r="R6045" s="144"/>
      <c r="S6045" s="144" t="s">
        <v>4190</v>
      </c>
      <c r="T6045" s="144" t="s">
        <v>21658</v>
      </c>
      <c r="U6045" s="144" t="s">
        <v>21657</v>
      </c>
      <c r="V6045" s="144"/>
      <c r="W6045" s="144">
        <v>442060</v>
      </c>
      <c r="X6045" s="144" t="s">
        <v>21659</v>
      </c>
      <c r="Y6045" s="144" t="s">
        <v>21661</v>
      </c>
      <c r="Z6045" s="144" t="s">
        <v>21660</v>
      </c>
      <c r="AA6045" s="160">
        <v>5176</v>
      </c>
    </row>
    <row r="6046" spans="1:27" ht="45" customHeight="1" x14ac:dyDescent="0.25">
      <c r="A6046" s="144" t="s">
        <v>11798</v>
      </c>
      <c r="B6046" s="144" t="s">
        <v>4213</v>
      </c>
      <c r="C6046" s="144"/>
      <c r="D6046" s="144"/>
      <c r="E6046" s="144"/>
      <c r="F6046" s="144">
        <v>1</v>
      </c>
      <c r="G6046" s="144"/>
      <c r="H6046" s="144">
        <v>798</v>
      </c>
      <c r="I6046" s="144">
        <v>290</v>
      </c>
      <c r="J6046" s="144">
        <v>363</v>
      </c>
      <c r="K6046" s="144">
        <v>145</v>
      </c>
      <c r="L6046" s="144"/>
      <c r="M6046" s="145" t="s">
        <v>2213</v>
      </c>
      <c r="N6046" s="144" t="s">
        <v>37</v>
      </c>
      <c r="O6046" s="144"/>
      <c r="P6046" s="144" t="s">
        <v>2534</v>
      </c>
      <c r="Q6046" s="144"/>
      <c r="R6046" s="144"/>
      <c r="S6046" s="144" t="s">
        <v>4191</v>
      </c>
      <c r="T6046" s="144" t="s">
        <v>11799</v>
      </c>
      <c r="U6046" s="144" t="s">
        <v>11798</v>
      </c>
      <c r="V6046" s="144"/>
      <c r="W6046" s="144">
        <v>306823</v>
      </c>
      <c r="X6046" s="144" t="s">
        <v>4975</v>
      </c>
      <c r="Y6046" s="144"/>
      <c r="Z6046" s="144"/>
      <c r="AA6046" s="160">
        <v>3082</v>
      </c>
    </row>
    <row r="6047" spans="1:27" ht="45" customHeight="1" x14ac:dyDescent="0.25">
      <c r="A6047" s="144" t="s">
        <v>11800</v>
      </c>
      <c r="B6047" s="144" t="s">
        <v>4205</v>
      </c>
      <c r="C6047" s="144">
        <v>36</v>
      </c>
      <c r="D6047" s="144" t="s">
        <v>5218</v>
      </c>
      <c r="E6047" s="144"/>
      <c r="F6047" s="144">
        <v>1</v>
      </c>
      <c r="G6047" s="144">
        <v>200</v>
      </c>
      <c r="H6047" s="144"/>
      <c r="I6047" s="144"/>
      <c r="J6047" s="144"/>
      <c r="K6047" s="144"/>
      <c r="L6047" s="144"/>
      <c r="M6047" s="145" t="s">
        <v>2213</v>
      </c>
      <c r="N6047" s="144" t="s">
        <v>31</v>
      </c>
      <c r="O6047" s="144"/>
      <c r="P6047" s="144" t="s">
        <v>13855</v>
      </c>
      <c r="Q6047" s="144" t="s">
        <v>4189</v>
      </c>
      <c r="R6047" s="144" t="s">
        <v>5051</v>
      </c>
      <c r="S6047" s="144"/>
      <c r="T6047" s="144"/>
      <c r="U6047" s="144" t="s">
        <v>11800</v>
      </c>
      <c r="V6047" s="144"/>
      <c r="W6047" s="144">
        <v>652880</v>
      </c>
      <c r="X6047" s="144" t="s">
        <v>13367</v>
      </c>
      <c r="Y6047" s="151" t="s">
        <v>13121</v>
      </c>
      <c r="Z6047" s="144" t="s">
        <v>13122</v>
      </c>
      <c r="AA6047" s="160">
        <v>3083</v>
      </c>
    </row>
    <row r="6048" spans="1:27" ht="45" customHeight="1" x14ac:dyDescent="0.25">
      <c r="A6048" s="144" t="s">
        <v>11804</v>
      </c>
      <c r="B6048" s="144" t="s">
        <v>4208</v>
      </c>
      <c r="C6048" s="144">
        <v>24</v>
      </c>
      <c r="D6048" s="144"/>
      <c r="E6048" s="144"/>
      <c r="F6048" s="144">
        <v>1</v>
      </c>
      <c r="G6048" s="144"/>
      <c r="H6048" s="144">
        <v>790</v>
      </c>
      <c r="I6048" s="144">
        <v>436</v>
      </c>
      <c r="J6048" s="144">
        <v>545</v>
      </c>
      <c r="K6048" s="144">
        <v>218</v>
      </c>
      <c r="L6048" s="144"/>
      <c r="M6048" s="145" t="s">
        <v>2213</v>
      </c>
      <c r="N6048" s="144" t="s">
        <v>88</v>
      </c>
      <c r="O6048" s="144"/>
      <c r="P6048" s="144" t="s">
        <v>3376</v>
      </c>
      <c r="Q6048" s="144"/>
      <c r="R6048" s="144"/>
      <c r="S6048" s="144"/>
      <c r="T6048" s="144"/>
      <c r="U6048" s="144" t="s">
        <v>11804</v>
      </c>
      <c r="V6048" s="144"/>
      <c r="W6048" s="144">
        <v>628400</v>
      </c>
      <c r="X6048" s="144" t="s">
        <v>11805</v>
      </c>
      <c r="Y6048" s="144">
        <v>83460000000</v>
      </c>
      <c r="Z6048" s="144" t="s">
        <v>15139</v>
      </c>
      <c r="AA6048" s="160">
        <v>3084</v>
      </c>
    </row>
    <row r="6049" spans="1:27" ht="45" customHeight="1" x14ac:dyDescent="0.25">
      <c r="A6049" s="144" t="s">
        <v>16026</v>
      </c>
      <c r="B6049" s="144" t="s">
        <v>16518</v>
      </c>
      <c r="C6049" s="144">
        <v>100</v>
      </c>
      <c r="D6049" s="144"/>
      <c r="E6049" s="144"/>
      <c r="F6049" s="144">
        <v>1</v>
      </c>
      <c r="G6049" s="144"/>
      <c r="H6049" s="144">
        <v>1800</v>
      </c>
      <c r="I6049" s="144">
        <v>700</v>
      </c>
      <c r="J6049" s="144">
        <v>800</v>
      </c>
      <c r="K6049" s="144">
        <v>300</v>
      </c>
      <c r="L6049" s="144"/>
      <c r="M6049" s="145" t="s">
        <v>2213</v>
      </c>
      <c r="N6049" s="144" t="s">
        <v>49</v>
      </c>
      <c r="O6049" s="144"/>
      <c r="P6049" s="144" t="s">
        <v>30712</v>
      </c>
      <c r="Q6049" s="144"/>
      <c r="R6049" s="144"/>
      <c r="S6049" s="144"/>
      <c r="T6049" s="144"/>
      <c r="U6049" s="144" t="s">
        <v>16026</v>
      </c>
      <c r="V6049" s="144"/>
      <c r="W6049" s="144">
        <v>614022</v>
      </c>
      <c r="X6049" s="144" t="s">
        <v>21662</v>
      </c>
      <c r="Y6049" s="144" t="s">
        <v>16027</v>
      </c>
      <c r="Z6049" s="144" t="s">
        <v>16028</v>
      </c>
      <c r="AA6049" s="160">
        <v>3912</v>
      </c>
    </row>
    <row r="6050" spans="1:27" ht="45" customHeight="1" x14ac:dyDescent="0.25">
      <c r="A6050" s="144" t="s">
        <v>23513</v>
      </c>
      <c r="B6050" s="144" t="s">
        <v>23065</v>
      </c>
      <c r="C6050" s="144">
        <v>67</v>
      </c>
      <c r="D6050" s="144"/>
      <c r="E6050" s="144"/>
      <c r="F6050" s="144">
        <v>1</v>
      </c>
      <c r="G6050" s="144">
        <v>300</v>
      </c>
      <c r="H6050" s="144"/>
      <c r="I6050" s="144"/>
      <c r="J6050" s="144"/>
      <c r="K6050" s="144"/>
      <c r="L6050" s="144"/>
      <c r="M6050" s="145" t="s">
        <v>2213</v>
      </c>
      <c r="N6050" s="144" t="s">
        <v>31</v>
      </c>
      <c r="O6050" s="144"/>
      <c r="P6050" s="144" t="s">
        <v>13862</v>
      </c>
      <c r="Q6050" s="144"/>
      <c r="R6050" s="144"/>
      <c r="S6050" s="144"/>
      <c r="T6050" s="144"/>
      <c r="U6050" s="144" t="s">
        <v>23513</v>
      </c>
      <c r="V6050" s="144"/>
      <c r="W6050" s="144">
        <v>652702</v>
      </c>
      <c r="X6050" s="144" t="s">
        <v>23514</v>
      </c>
      <c r="Y6050" s="144"/>
      <c r="Z6050" s="144" t="s">
        <v>23515</v>
      </c>
      <c r="AA6050" s="160">
        <v>5878</v>
      </c>
    </row>
    <row r="6051" spans="1:27" ht="45" customHeight="1" x14ac:dyDescent="0.25">
      <c r="A6051" s="144" t="s">
        <v>16519</v>
      </c>
      <c r="B6051" s="144" t="s">
        <v>4209</v>
      </c>
      <c r="C6051" s="144">
        <v>6</v>
      </c>
      <c r="D6051" s="144"/>
      <c r="E6051" s="144"/>
      <c r="F6051" s="144">
        <v>1</v>
      </c>
      <c r="G6051" s="144"/>
      <c r="H6051" s="144">
        <v>1800</v>
      </c>
      <c r="I6051" s="144">
        <v>600</v>
      </c>
      <c r="J6051" s="144">
        <v>700</v>
      </c>
      <c r="K6051" s="144">
        <v>500</v>
      </c>
      <c r="L6051" s="144"/>
      <c r="M6051" s="145" t="s">
        <v>2213</v>
      </c>
      <c r="N6051" s="144" t="s">
        <v>26</v>
      </c>
      <c r="O6051" s="144"/>
      <c r="P6051" s="144" t="s">
        <v>2658</v>
      </c>
      <c r="Q6051" s="144"/>
      <c r="R6051" s="144"/>
      <c r="S6051" s="144"/>
      <c r="T6051" s="144"/>
      <c r="U6051" s="144" t="s">
        <v>16519</v>
      </c>
      <c r="V6051" s="144"/>
      <c r="W6051" s="144">
        <v>153035</v>
      </c>
      <c r="X6051" s="144" t="s">
        <v>16520</v>
      </c>
      <c r="Y6051" s="151">
        <v>234375</v>
      </c>
      <c r="Z6051" s="144" t="s">
        <v>16521</v>
      </c>
      <c r="AA6051" s="160">
        <v>4128</v>
      </c>
    </row>
    <row r="6052" spans="1:27" ht="45" customHeight="1" x14ac:dyDescent="0.25">
      <c r="A6052" s="144" t="s">
        <v>23516</v>
      </c>
      <c r="B6052" s="144" t="s">
        <v>21936</v>
      </c>
      <c r="C6052" s="144">
        <v>2</v>
      </c>
      <c r="D6052" s="144" t="s">
        <v>4241</v>
      </c>
      <c r="E6052" s="144"/>
      <c r="F6052" s="144">
        <v>1</v>
      </c>
      <c r="G6052" s="144">
        <v>117</v>
      </c>
      <c r="H6052" s="144"/>
      <c r="I6052" s="144"/>
      <c r="J6052" s="144"/>
      <c r="K6052" s="144"/>
      <c r="L6052" s="144"/>
      <c r="M6052" s="145" t="s">
        <v>2213</v>
      </c>
      <c r="N6052" s="144" t="s">
        <v>42</v>
      </c>
      <c r="O6052" s="144"/>
      <c r="P6052" s="144" t="s">
        <v>13985</v>
      </c>
      <c r="Q6052" s="144"/>
      <c r="R6052" s="144"/>
      <c r="S6052" s="144"/>
      <c r="T6052" s="144"/>
      <c r="U6052" s="144" t="s">
        <v>23516</v>
      </c>
      <c r="V6052" s="144"/>
      <c r="W6052" s="144">
        <v>142970</v>
      </c>
      <c r="X6052" s="144" t="s">
        <v>23517</v>
      </c>
      <c r="Y6052" s="144" t="s">
        <v>23518</v>
      </c>
      <c r="Z6052" s="144" t="s">
        <v>23519</v>
      </c>
      <c r="AA6052" s="161">
        <v>6047</v>
      </c>
    </row>
    <row r="6053" spans="1:27" ht="45" customHeight="1" x14ac:dyDescent="0.25">
      <c r="A6053" s="144" t="s">
        <v>11806</v>
      </c>
      <c r="B6053" s="144" t="s">
        <v>4209</v>
      </c>
      <c r="C6053" s="144">
        <v>26</v>
      </c>
      <c r="D6053" s="144"/>
      <c r="E6053" s="144"/>
      <c r="F6053" s="144">
        <v>1</v>
      </c>
      <c r="G6053" s="144"/>
      <c r="H6053" s="144">
        <v>1199</v>
      </c>
      <c r="I6053" s="144">
        <v>436</v>
      </c>
      <c r="J6053" s="144">
        <v>545</v>
      </c>
      <c r="K6053" s="144">
        <v>218</v>
      </c>
      <c r="L6053" s="144"/>
      <c r="M6053" s="145" t="s">
        <v>2213</v>
      </c>
      <c r="N6053" s="144" t="s">
        <v>42</v>
      </c>
      <c r="O6053" s="144"/>
      <c r="P6053" s="144" t="s">
        <v>4085</v>
      </c>
      <c r="Q6053" s="144"/>
      <c r="R6053" s="144"/>
      <c r="S6053" s="144"/>
      <c r="T6053" s="144"/>
      <c r="U6053" s="144" t="s">
        <v>11806</v>
      </c>
      <c r="V6053" s="144"/>
      <c r="W6053" s="144">
        <v>142100</v>
      </c>
      <c r="X6053" s="144" t="s">
        <v>11807</v>
      </c>
      <c r="Y6053" s="144" t="s">
        <v>11808</v>
      </c>
      <c r="Z6053" s="144" t="s">
        <v>11809</v>
      </c>
      <c r="AA6053" s="160">
        <v>3085</v>
      </c>
    </row>
    <row r="6054" spans="1:27" ht="45" customHeight="1" x14ac:dyDescent="0.25">
      <c r="A6054" s="144" t="s">
        <v>27681</v>
      </c>
      <c r="B6054" s="144" t="s">
        <v>20582</v>
      </c>
      <c r="C6054" s="144"/>
      <c r="D6054" s="144" t="s">
        <v>27682</v>
      </c>
      <c r="E6054" s="144"/>
      <c r="F6054" s="144">
        <v>1</v>
      </c>
      <c r="G6054" s="144"/>
      <c r="H6054" s="144">
        <v>850</v>
      </c>
      <c r="I6054" s="144">
        <v>300</v>
      </c>
      <c r="J6054" s="144">
        <v>250</v>
      </c>
      <c r="K6054" s="144">
        <v>150</v>
      </c>
      <c r="L6054" s="144"/>
      <c r="M6054" s="145" t="s">
        <v>2213</v>
      </c>
      <c r="N6054" s="144" t="s">
        <v>18</v>
      </c>
      <c r="O6054" s="144"/>
      <c r="P6054" s="144" t="s">
        <v>17718</v>
      </c>
      <c r="Q6054" s="144" t="s">
        <v>4189</v>
      </c>
      <c r="R6054" s="144" t="s">
        <v>25149</v>
      </c>
      <c r="S6054" s="144"/>
      <c r="T6054" s="144"/>
      <c r="U6054" s="144" t="s">
        <v>27681</v>
      </c>
      <c r="V6054" s="144"/>
      <c r="W6054" s="144">
        <v>309370</v>
      </c>
      <c r="X6054" s="144" t="s">
        <v>27683</v>
      </c>
      <c r="Y6054" s="144">
        <v>89090000000</v>
      </c>
      <c r="Z6054" s="144" t="s">
        <v>37047</v>
      </c>
      <c r="AA6054" s="160">
        <v>6739</v>
      </c>
    </row>
    <row r="6055" spans="1:27" ht="45" customHeight="1" x14ac:dyDescent="0.25">
      <c r="A6055" s="144" t="s">
        <v>28910</v>
      </c>
      <c r="B6055" s="144" t="s">
        <v>28911</v>
      </c>
      <c r="C6055" s="144"/>
      <c r="D6055" s="144"/>
      <c r="E6055" s="144"/>
      <c r="F6055" s="144">
        <v>5</v>
      </c>
      <c r="G6055" s="144"/>
      <c r="H6055" s="144"/>
      <c r="I6055" s="144"/>
      <c r="J6055" s="144"/>
      <c r="K6055" s="144"/>
      <c r="L6055" s="144">
        <v>550</v>
      </c>
      <c r="M6055" s="145" t="s">
        <v>2213</v>
      </c>
      <c r="N6055" s="144" t="s">
        <v>78</v>
      </c>
      <c r="O6055" s="144"/>
      <c r="P6055" s="144" t="s">
        <v>3563</v>
      </c>
      <c r="Q6055" s="144"/>
      <c r="R6055" s="144"/>
      <c r="S6055" s="144" t="s">
        <v>4190</v>
      </c>
      <c r="T6055" s="144" t="s">
        <v>15447</v>
      </c>
      <c r="U6055" s="144" t="s">
        <v>28910</v>
      </c>
      <c r="V6055" s="144"/>
      <c r="W6055" s="144">
        <v>622904</v>
      </c>
      <c r="X6055" s="144" t="s">
        <v>5504</v>
      </c>
      <c r="Y6055" s="144" t="s">
        <v>12940</v>
      </c>
      <c r="Z6055" s="144" t="s">
        <v>15448</v>
      </c>
      <c r="AA6055" s="160">
        <v>2045</v>
      </c>
    </row>
    <row r="6056" spans="1:27" ht="45" customHeight="1" x14ac:dyDescent="0.25">
      <c r="A6056" s="144" t="s">
        <v>28910</v>
      </c>
      <c r="B6056" s="144" t="s">
        <v>28911</v>
      </c>
      <c r="C6056" s="144"/>
      <c r="D6056" s="144"/>
      <c r="E6056" s="144" t="s">
        <v>28912</v>
      </c>
      <c r="F6056" s="144">
        <v>5</v>
      </c>
      <c r="G6056" s="144"/>
      <c r="H6056" s="144"/>
      <c r="I6056" s="144"/>
      <c r="J6056" s="144"/>
      <c r="K6056" s="144"/>
      <c r="L6056" s="144">
        <v>155</v>
      </c>
      <c r="M6056" s="145" t="s">
        <v>2213</v>
      </c>
      <c r="N6056" s="144" t="s">
        <v>78</v>
      </c>
      <c r="O6056" s="144"/>
      <c r="P6056" s="144" t="s">
        <v>3563</v>
      </c>
      <c r="Q6056" s="144"/>
      <c r="R6056" s="144"/>
      <c r="S6056" s="144" t="s">
        <v>4190</v>
      </c>
      <c r="T6056" s="144" t="s">
        <v>15447</v>
      </c>
      <c r="U6056" s="144" t="s">
        <v>28910</v>
      </c>
      <c r="V6056" s="144" t="s">
        <v>28913</v>
      </c>
      <c r="W6056" s="144">
        <v>622904</v>
      </c>
      <c r="X6056" s="144" t="s">
        <v>28914</v>
      </c>
      <c r="Y6056" s="144" t="s">
        <v>28915</v>
      </c>
      <c r="Z6056" s="144" t="s">
        <v>28916</v>
      </c>
      <c r="AA6056" s="160">
        <v>6866</v>
      </c>
    </row>
    <row r="6057" spans="1:27" ht="45" customHeight="1" x14ac:dyDescent="0.25">
      <c r="A6057" s="144" t="s">
        <v>16029</v>
      </c>
      <c r="B6057" s="144" t="s">
        <v>15647</v>
      </c>
      <c r="C6057" s="144">
        <v>54</v>
      </c>
      <c r="D6057" s="144"/>
      <c r="E6057" s="144"/>
      <c r="F6057" s="144">
        <v>1</v>
      </c>
      <c r="G6057" s="144">
        <v>250</v>
      </c>
      <c r="H6057" s="144"/>
      <c r="I6057" s="144"/>
      <c r="J6057" s="144"/>
      <c r="K6057" s="144"/>
      <c r="L6057" s="144"/>
      <c r="M6057" s="145" t="s">
        <v>2213</v>
      </c>
      <c r="N6057" s="144" t="s">
        <v>15</v>
      </c>
      <c r="O6057" s="144"/>
      <c r="P6057" s="144" t="s">
        <v>2372</v>
      </c>
      <c r="Q6057" s="144"/>
      <c r="R6057" s="144"/>
      <c r="S6057" s="144"/>
      <c r="T6057" s="144"/>
      <c r="U6057" s="144" t="s">
        <v>16029</v>
      </c>
      <c r="V6057" s="144"/>
      <c r="W6057" s="144">
        <v>676850</v>
      </c>
      <c r="X6057" s="144" t="s">
        <v>16030</v>
      </c>
      <c r="Y6057" s="144" t="s">
        <v>16031</v>
      </c>
      <c r="Z6057" s="144" t="s">
        <v>30435</v>
      </c>
      <c r="AA6057" s="160">
        <v>3987</v>
      </c>
    </row>
    <row r="6058" spans="1:27" ht="45" customHeight="1" x14ac:dyDescent="0.25">
      <c r="A6058" s="144" t="s">
        <v>17379</v>
      </c>
      <c r="B6058" s="144" t="s">
        <v>17380</v>
      </c>
      <c r="C6058" s="144"/>
      <c r="D6058" s="144"/>
      <c r="E6058" s="144"/>
      <c r="F6058" s="144">
        <v>1</v>
      </c>
      <c r="G6058" s="144"/>
      <c r="H6058" s="144">
        <v>350</v>
      </c>
      <c r="I6058" s="144">
        <v>200</v>
      </c>
      <c r="J6058" s="144">
        <v>100</v>
      </c>
      <c r="K6058" s="144">
        <v>50</v>
      </c>
      <c r="L6058" s="144"/>
      <c r="M6058" s="145" t="s">
        <v>2213</v>
      </c>
      <c r="N6058" s="144" t="s">
        <v>17</v>
      </c>
      <c r="O6058" s="144"/>
      <c r="P6058" s="144" t="s">
        <v>2780</v>
      </c>
      <c r="Q6058" s="144"/>
      <c r="R6058" s="144"/>
      <c r="S6058" s="144" t="s">
        <v>4190</v>
      </c>
      <c r="T6058" s="144" t="s">
        <v>17381</v>
      </c>
      <c r="U6058" s="144" t="s">
        <v>17379</v>
      </c>
      <c r="V6058" s="144"/>
      <c r="W6058" s="144">
        <v>416158</v>
      </c>
      <c r="X6058" s="144" t="s">
        <v>21663</v>
      </c>
      <c r="Y6058" s="144">
        <v>93747</v>
      </c>
      <c r="Z6058" s="144" t="s">
        <v>17382</v>
      </c>
      <c r="AA6058" s="160">
        <v>4273</v>
      </c>
    </row>
    <row r="6059" spans="1:27" ht="45" customHeight="1" x14ac:dyDescent="0.25">
      <c r="A6059" s="144" t="s">
        <v>11810</v>
      </c>
      <c r="B6059" s="144" t="s">
        <v>23520</v>
      </c>
      <c r="C6059" s="144">
        <v>1</v>
      </c>
      <c r="D6059" s="144"/>
      <c r="E6059" s="144"/>
      <c r="F6059" s="144">
        <v>1</v>
      </c>
      <c r="G6059" s="144"/>
      <c r="H6059" s="144">
        <v>872</v>
      </c>
      <c r="I6059" s="144">
        <v>200</v>
      </c>
      <c r="J6059" s="144">
        <v>100</v>
      </c>
      <c r="K6059" s="144">
        <v>100</v>
      </c>
      <c r="L6059" s="144"/>
      <c r="M6059" s="145" t="s">
        <v>2213</v>
      </c>
      <c r="N6059" s="144" t="s">
        <v>17</v>
      </c>
      <c r="O6059" s="144"/>
      <c r="P6059" s="144" t="s">
        <v>2984</v>
      </c>
      <c r="Q6059" s="144"/>
      <c r="R6059" s="144"/>
      <c r="S6059" s="144" t="s">
        <v>4190</v>
      </c>
      <c r="T6059" s="144" t="s">
        <v>11814</v>
      </c>
      <c r="U6059" s="144" t="s">
        <v>11810</v>
      </c>
      <c r="V6059" s="144"/>
      <c r="W6059" s="144">
        <v>416450</v>
      </c>
      <c r="X6059" s="144" t="s">
        <v>23521</v>
      </c>
      <c r="Y6059" s="144" t="s">
        <v>11815</v>
      </c>
      <c r="Z6059" s="144" t="s">
        <v>11816</v>
      </c>
      <c r="AA6059" s="160">
        <v>3284</v>
      </c>
    </row>
    <row r="6060" spans="1:27" ht="45" customHeight="1" x14ac:dyDescent="0.25">
      <c r="A6060" s="144" t="s">
        <v>11810</v>
      </c>
      <c r="B6060" s="144" t="s">
        <v>23520</v>
      </c>
      <c r="C6060" s="144">
        <v>1</v>
      </c>
      <c r="D6060" s="144"/>
      <c r="E6060" s="144" t="s">
        <v>32753</v>
      </c>
      <c r="F6060" s="144">
        <v>1</v>
      </c>
      <c r="G6060" s="144">
        <v>200</v>
      </c>
      <c r="H6060" s="144"/>
      <c r="I6060" s="144"/>
      <c r="J6060" s="144"/>
      <c r="K6060" s="144"/>
      <c r="L6060" s="144"/>
      <c r="M6060" s="145" t="s">
        <v>2213</v>
      </c>
      <c r="N6060" s="144" t="s">
        <v>17</v>
      </c>
      <c r="O6060" s="144"/>
      <c r="P6060" s="144" t="s">
        <v>2984</v>
      </c>
      <c r="Q6060" s="144"/>
      <c r="R6060" s="144"/>
      <c r="S6060" s="144" t="s">
        <v>4190</v>
      </c>
      <c r="T6060" s="144" t="s">
        <v>11811</v>
      </c>
      <c r="U6060" s="144" t="s">
        <v>11810</v>
      </c>
      <c r="V6060" s="144"/>
      <c r="W6060" s="144">
        <v>414011</v>
      </c>
      <c r="X6060" s="144" t="s">
        <v>8331</v>
      </c>
      <c r="Y6060" s="144" t="s">
        <v>11812</v>
      </c>
      <c r="Z6060" s="144" t="s">
        <v>11813</v>
      </c>
      <c r="AA6060" s="160">
        <v>3087</v>
      </c>
    </row>
    <row r="6061" spans="1:27" ht="45" customHeight="1" x14ac:dyDescent="0.25">
      <c r="A6061" s="144" t="s">
        <v>11818</v>
      </c>
      <c r="B6061" s="144" t="s">
        <v>15377</v>
      </c>
      <c r="C6061" s="144"/>
      <c r="D6061" s="144" t="s">
        <v>6355</v>
      </c>
      <c r="E6061" s="144"/>
      <c r="F6061" s="144">
        <v>1</v>
      </c>
      <c r="G6061" s="144">
        <v>200</v>
      </c>
      <c r="H6061" s="144"/>
      <c r="I6061" s="144"/>
      <c r="J6061" s="144"/>
      <c r="K6061" s="144"/>
      <c r="L6061" s="144"/>
      <c r="M6061" s="145" t="s">
        <v>2213</v>
      </c>
      <c r="N6061" s="144" t="s">
        <v>17</v>
      </c>
      <c r="O6061" s="144"/>
      <c r="P6061" s="144" t="s">
        <v>2851</v>
      </c>
      <c r="Q6061" s="144"/>
      <c r="R6061" s="144"/>
      <c r="S6061" s="144" t="s">
        <v>4191</v>
      </c>
      <c r="T6061" s="144" t="s">
        <v>11819</v>
      </c>
      <c r="U6061" s="144" t="s">
        <v>11818</v>
      </c>
      <c r="V6061" s="144"/>
      <c r="W6061" s="144">
        <v>416425</v>
      </c>
      <c r="X6061" s="144" t="s">
        <v>13368</v>
      </c>
      <c r="Y6061" s="144" t="s">
        <v>11820</v>
      </c>
      <c r="Z6061" s="144" t="s">
        <v>11821</v>
      </c>
      <c r="AA6061" s="160">
        <v>3089</v>
      </c>
    </row>
    <row r="6062" spans="1:27" ht="45" customHeight="1" x14ac:dyDescent="0.25">
      <c r="A6062" s="144" t="s">
        <v>23526</v>
      </c>
      <c r="B6062" s="144" t="s">
        <v>4205</v>
      </c>
      <c r="C6062" s="144">
        <v>94</v>
      </c>
      <c r="D6062" s="144"/>
      <c r="E6062" s="144"/>
      <c r="F6062" s="144">
        <v>1</v>
      </c>
      <c r="G6062" s="144">
        <v>133</v>
      </c>
      <c r="H6062" s="144"/>
      <c r="I6062" s="144"/>
      <c r="J6062" s="144"/>
      <c r="K6062" s="144"/>
      <c r="L6062" s="144"/>
      <c r="M6062" s="145" t="s">
        <v>2213</v>
      </c>
      <c r="N6062" s="144" t="s">
        <v>47</v>
      </c>
      <c r="O6062" s="144"/>
      <c r="P6062" s="144" t="s">
        <v>3451</v>
      </c>
      <c r="Q6062" s="144"/>
      <c r="R6062" s="144"/>
      <c r="S6062" s="144"/>
      <c r="T6062" s="144"/>
      <c r="U6062" s="144" t="s">
        <v>23526</v>
      </c>
      <c r="V6062" s="144"/>
      <c r="W6062" s="144">
        <v>302042</v>
      </c>
      <c r="X6062" s="144" t="s">
        <v>23527</v>
      </c>
      <c r="Y6062" s="167">
        <v>89540000000</v>
      </c>
      <c r="Z6062" s="148" t="s">
        <v>23528</v>
      </c>
      <c r="AA6062" s="160">
        <v>5890</v>
      </c>
    </row>
    <row r="6063" spans="1:27" ht="45" customHeight="1" x14ac:dyDescent="0.25">
      <c r="A6063" s="144" t="s">
        <v>11822</v>
      </c>
      <c r="B6063" s="144" t="s">
        <v>11823</v>
      </c>
      <c r="C6063" s="144">
        <v>2</v>
      </c>
      <c r="D6063" s="144"/>
      <c r="E6063" s="144"/>
      <c r="F6063" s="144">
        <v>1</v>
      </c>
      <c r="G6063" s="144"/>
      <c r="H6063" s="144">
        <v>1199</v>
      </c>
      <c r="I6063" s="144">
        <v>436</v>
      </c>
      <c r="J6063" s="144">
        <v>545</v>
      </c>
      <c r="K6063" s="144">
        <v>218</v>
      </c>
      <c r="L6063" s="144"/>
      <c r="M6063" s="145" t="s">
        <v>2213</v>
      </c>
      <c r="N6063" s="144" t="s">
        <v>78</v>
      </c>
      <c r="O6063" s="144"/>
      <c r="P6063" s="144" t="s">
        <v>3607</v>
      </c>
      <c r="Q6063" s="144"/>
      <c r="R6063" s="144"/>
      <c r="S6063" s="144"/>
      <c r="T6063" s="144"/>
      <c r="U6063" s="144" t="s">
        <v>11822</v>
      </c>
      <c r="V6063" s="144"/>
      <c r="W6063" s="144">
        <v>623271</v>
      </c>
      <c r="X6063" s="144" t="s">
        <v>11824</v>
      </c>
      <c r="Y6063" s="144" t="s">
        <v>11825</v>
      </c>
      <c r="Z6063" s="144" t="s">
        <v>11826</v>
      </c>
      <c r="AA6063" s="160">
        <v>3090</v>
      </c>
    </row>
    <row r="6064" spans="1:27" ht="45" customHeight="1" x14ac:dyDescent="0.25">
      <c r="A6064" s="144" t="s">
        <v>17383</v>
      </c>
      <c r="B6064" s="144" t="s">
        <v>15377</v>
      </c>
      <c r="C6064" s="144">
        <v>5</v>
      </c>
      <c r="D6064" s="144" t="s">
        <v>4225</v>
      </c>
      <c r="E6064" s="144"/>
      <c r="F6064" s="144">
        <v>1</v>
      </c>
      <c r="G6064" s="144">
        <v>60</v>
      </c>
      <c r="H6064" s="144"/>
      <c r="I6064" s="144"/>
      <c r="J6064" s="144"/>
      <c r="K6064" s="144"/>
      <c r="L6064" s="144"/>
      <c r="M6064" s="145" t="s">
        <v>2213</v>
      </c>
      <c r="N6064" s="144" t="s">
        <v>20</v>
      </c>
      <c r="O6064" s="144"/>
      <c r="P6064" s="144" t="s">
        <v>2448</v>
      </c>
      <c r="Q6064" s="144"/>
      <c r="R6064" s="144"/>
      <c r="S6064" s="144" t="s">
        <v>4189</v>
      </c>
      <c r="T6064" s="144" t="s">
        <v>4570</v>
      </c>
      <c r="U6064" s="144" t="s">
        <v>17383</v>
      </c>
      <c r="V6064" s="144"/>
      <c r="W6064" s="144">
        <v>601443</v>
      </c>
      <c r="X6064" s="144" t="s">
        <v>21664</v>
      </c>
      <c r="Y6064" s="144" t="s">
        <v>17384</v>
      </c>
      <c r="Z6064" s="144" t="s">
        <v>17385</v>
      </c>
      <c r="AA6064" s="160">
        <v>4370</v>
      </c>
    </row>
    <row r="6065" spans="1:31" ht="45" customHeight="1" x14ac:dyDescent="0.25">
      <c r="A6065" s="144" t="s">
        <v>17383</v>
      </c>
      <c r="B6065" s="144" t="s">
        <v>15377</v>
      </c>
      <c r="C6065" s="144">
        <v>25</v>
      </c>
      <c r="D6065" s="144"/>
      <c r="E6065" s="144"/>
      <c r="F6065" s="144">
        <v>1</v>
      </c>
      <c r="G6065" s="144">
        <v>300</v>
      </c>
      <c r="H6065" s="144"/>
      <c r="I6065" s="144"/>
      <c r="J6065" s="144"/>
      <c r="K6065" s="144"/>
      <c r="L6065" s="144"/>
      <c r="M6065" s="145" t="s">
        <v>2213</v>
      </c>
      <c r="N6065" s="144" t="s">
        <v>20</v>
      </c>
      <c r="O6065" s="144"/>
      <c r="P6065" s="144" t="s">
        <v>2448</v>
      </c>
      <c r="Q6065" s="144"/>
      <c r="R6065" s="144"/>
      <c r="S6065" s="144" t="s">
        <v>4189</v>
      </c>
      <c r="T6065" s="144" t="s">
        <v>4570</v>
      </c>
      <c r="U6065" s="144" t="s">
        <v>17383</v>
      </c>
      <c r="V6065" s="144"/>
      <c r="W6065" s="144">
        <v>601443</v>
      </c>
      <c r="X6065" s="144" t="s">
        <v>28979</v>
      </c>
      <c r="Y6065" s="144"/>
      <c r="Z6065" s="144" t="s">
        <v>31432</v>
      </c>
      <c r="AA6065" s="160">
        <v>7006</v>
      </c>
    </row>
    <row r="6066" spans="1:31" ht="45" customHeight="1" x14ac:dyDescent="0.25">
      <c r="A6066" s="144" t="s">
        <v>27684</v>
      </c>
      <c r="B6066" s="144" t="s">
        <v>15647</v>
      </c>
      <c r="C6066" s="144">
        <v>33</v>
      </c>
      <c r="D6066" s="144" t="s">
        <v>6065</v>
      </c>
      <c r="E6066" s="144"/>
      <c r="F6066" s="144">
        <v>1</v>
      </c>
      <c r="G6066" s="144">
        <v>120</v>
      </c>
      <c r="H6066" s="144"/>
      <c r="I6066" s="144"/>
      <c r="J6066" s="144"/>
      <c r="K6066" s="144"/>
      <c r="L6066" s="144"/>
      <c r="M6066" s="145" t="s">
        <v>2213</v>
      </c>
      <c r="N6066" s="144" t="s">
        <v>54</v>
      </c>
      <c r="O6066" s="144"/>
      <c r="P6066" s="144" t="s">
        <v>2946</v>
      </c>
      <c r="Q6066" s="144"/>
      <c r="R6066" s="144"/>
      <c r="S6066" s="144" t="s">
        <v>4189</v>
      </c>
      <c r="T6066" s="144" t="s">
        <v>6066</v>
      </c>
      <c r="U6066" s="144" t="s">
        <v>27684</v>
      </c>
      <c r="V6066" s="144"/>
      <c r="W6066" s="144">
        <v>452000</v>
      </c>
      <c r="X6066" s="144" t="s">
        <v>27685</v>
      </c>
      <c r="Y6066" s="144" t="s">
        <v>6067</v>
      </c>
      <c r="Z6066" s="144" t="s">
        <v>27686</v>
      </c>
      <c r="AA6066" s="160">
        <v>2225</v>
      </c>
    </row>
    <row r="6067" spans="1:31" ht="45" customHeight="1" x14ac:dyDescent="0.25">
      <c r="A6067" s="144" t="s">
        <v>11827</v>
      </c>
      <c r="B6067" s="144" t="s">
        <v>4242</v>
      </c>
      <c r="C6067" s="144"/>
      <c r="D6067" s="144"/>
      <c r="E6067" s="144"/>
      <c r="F6067" s="144">
        <v>3</v>
      </c>
      <c r="G6067" s="144"/>
      <c r="H6067" s="144"/>
      <c r="I6067" s="144"/>
      <c r="J6067" s="144"/>
      <c r="K6067" s="144"/>
      <c r="L6067" s="144">
        <v>150</v>
      </c>
      <c r="M6067" s="145" t="s">
        <v>2213</v>
      </c>
      <c r="N6067" s="144" t="s">
        <v>84</v>
      </c>
      <c r="O6067" s="144"/>
      <c r="P6067" s="144" t="s">
        <v>2575</v>
      </c>
      <c r="Q6067" s="144"/>
      <c r="R6067" s="144"/>
      <c r="S6067" s="144" t="s">
        <v>4189</v>
      </c>
      <c r="T6067" s="144" t="s">
        <v>11828</v>
      </c>
      <c r="U6067" s="144" t="s">
        <v>11827</v>
      </c>
      <c r="V6067" s="144"/>
      <c r="W6067" s="144">
        <v>301835</v>
      </c>
      <c r="X6067" s="144" t="s">
        <v>11829</v>
      </c>
      <c r="Y6067" s="151" t="s">
        <v>11830</v>
      </c>
      <c r="Z6067" s="144" t="s">
        <v>11831</v>
      </c>
      <c r="AA6067" s="160">
        <v>3092</v>
      </c>
      <c r="AE6067" s="109" t="s">
        <v>889</v>
      </c>
    </row>
    <row r="6068" spans="1:31" ht="45" customHeight="1" x14ac:dyDescent="0.25">
      <c r="A6068" s="144" t="s">
        <v>11832</v>
      </c>
      <c r="B6068" s="144" t="s">
        <v>4205</v>
      </c>
      <c r="C6068" s="144">
        <v>33</v>
      </c>
      <c r="D6068" s="144"/>
      <c r="E6068" s="144"/>
      <c r="F6068" s="144">
        <v>1</v>
      </c>
      <c r="G6068" s="144">
        <v>350</v>
      </c>
      <c r="H6068" s="144"/>
      <c r="I6068" s="144"/>
      <c r="J6068" s="144"/>
      <c r="K6068" s="144"/>
      <c r="L6068" s="144"/>
      <c r="M6068" s="145" t="s">
        <v>2213</v>
      </c>
      <c r="N6068" s="144" t="s">
        <v>74</v>
      </c>
      <c r="O6068" s="144"/>
      <c r="P6068" s="144" t="s">
        <v>3785</v>
      </c>
      <c r="Q6068" s="144" t="s">
        <v>4187</v>
      </c>
      <c r="R6068" s="144" t="s">
        <v>11833</v>
      </c>
      <c r="S6068" s="144"/>
      <c r="T6068" s="144"/>
      <c r="U6068" s="144" t="s">
        <v>11832</v>
      </c>
      <c r="V6068" s="144"/>
      <c r="W6068" s="144"/>
      <c r="X6068" s="144"/>
      <c r="Y6068" s="144"/>
      <c r="Z6068" s="144" t="s">
        <v>13369</v>
      </c>
      <c r="AA6068" s="160">
        <v>3093</v>
      </c>
    </row>
    <row r="6069" spans="1:31" ht="45" customHeight="1" x14ac:dyDescent="0.25">
      <c r="A6069" s="144" t="s">
        <v>11834</v>
      </c>
      <c r="B6069" s="144" t="s">
        <v>8819</v>
      </c>
      <c r="C6069" s="144"/>
      <c r="D6069" s="144"/>
      <c r="E6069" s="144"/>
      <c r="F6069" s="144">
        <v>2</v>
      </c>
      <c r="G6069" s="144"/>
      <c r="H6069" s="144"/>
      <c r="I6069" s="144"/>
      <c r="J6069" s="144"/>
      <c r="K6069" s="144"/>
      <c r="L6069" s="144">
        <v>150</v>
      </c>
      <c r="M6069" s="145" t="s">
        <v>2213</v>
      </c>
      <c r="N6069" s="144" t="s">
        <v>31</v>
      </c>
      <c r="O6069" s="144"/>
      <c r="P6069" s="144" t="s">
        <v>30584</v>
      </c>
      <c r="Q6069" s="144"/>
      <c r="R6069" s="144"/>
      <c r="S6069" s="144"/>
      <c r="T6069" s="144"/>
      <c r="U6069" s="144" t="s">
        <v>11834</v>
      </c>
      <c r="V6069" s="144"/>
      <c r="W6069" s="144">
        <v>650056</v>
      </c>
      <c r="X6069" s="144" t="s">
        <v>11835</v>
      </c>
      <c r="Y6069" s="144"/>
      <c r="Z6069" s="144"/>
      <c r="AA6069" s="160">
        <v>3094</v>
      </c>
    </row>
    <row r="6070" spans="1:31" ht="45" customHeight="1" x14ac:dyDescent="0.25">
      <c r="A6070" s="144" t="s">
        <v>17386</v>
      </c>
      <c r="B6070" s="144" t="s">
        <v>17387</v>
      </c>
      <c r="C6070" s="144"/>
      <c r="D6070" s="144"/>
      <c r="E6070" s="144"/>
      <c r="F6070" s="144">
        <v>1</v>
      </c>
      <c r="G6070" s="144"/>
      <c r="H6070" s="144">
        <v>800</v>
      </c>
      <c r="I6070" s="144">
        <v>400</v>
      </c>
      <c r="J6070" s="144">
        <v>300</v>
      </c>
      <c r="K6070" s="144">
        <v>100</v>
      </c>
      <c r="L6070" s="144"/>
      <c r="M6070" s="145" t="s">
        <v>2213</v>
      </c>
      <c r="N6070" s="144" t="s">
        <v>46</v>
      </c>
      <c r="O6070" s="144"/>
      <c r="P6070" s="144" t="s">
        <v>13882</v>
      </c>
      <c r="Q6070" s="144"/>
      <c r="R6070" s="144"/>
      <c r="S6070" s="144" t="s">
        <v>4190</v>
      </c>
      <c r="T6070" s="144" t="s">
        <v>4284</v>
      </c>
      <c r="U6070" s="144" t="s">
        <v>17386</v>
      </c>
      <c r="V6070" s="144"/>
      <c r="W6070" s="144">
        <v>461935</v>
      </c>
      <c r="X6070" s="144" t="s">
        <v>10161</v>
      </c>
      <c r="Y6070" s="144" t="s">
        <v>21665</v>
      </c>
      <c r="Z6070" s="144" t="s">
        <v>17388</v>
      </c>
      <c r="AA6070" s="160">
        <v>4383</v>
      </c>
    </row>
    <row r="6071" spans="1:31" ht="45" customHeight="1" x14ac:dyDescent="0.25">
      <c r="A6071" s="144" t="s">
        <v>17386</v>
      </c>
      <c r="B6071" s="144" t="s">
        <v>17387</v>
      </c>
      <c r="C6071" s="144"/>
      <c r="D6071" s="144"/>
      <c r="E6071" s="144" t="s">
        <v>14434</v>
      </c>
      <c r="F6071" s="144">
        <v>1</v>
      </c>
      <c r="G6071" s="144">
        <v>250</v>
      </c>
      <c r="H6071" s="144"/>
      <c r="I6071" s="144"/>
      <c r="J6071" s="144"/>
      <c r="K6071" s="144"/>
      <c r="L6071" s="144"/>
      <c r="M6071" s="145" t="s">
        <v>2213</v>
      </c>
      <c r="N6071" s="144" t="s">
        <v>46</v>
      </c>
      <c r="O6071" s="144"/>
      <c r="P6071" s="144" t="s">
        <v>13882</v>
      </c>
      <c r="Q6071" s="144"/>
      <c r="R6071" s="144"/>
      <c r="S6071" s="144" t="s">
        <v>4190</v>
      </c>
      <c r="T6071" s="144" t="s">
        <v>4284</v>
      </c>
      <c r="U6071" s="144" t="s">
        <v>17386</v>
      </c>
      <c r="V6071" s="144"/>
      <c r="W6071" s="144">
        <v>461935</v>
      </c>
      <c r="X6071" s="144" t="s">
        <v>10161</v>
      </c>
      <c r="Y6071" s="144" t="s">
        <v>21665</v>
      </c>
      <c r="Z6071" s="144" t="s">
        <v>17388</v>
      </c>
      <c r="AA6071" s="160">
        <v>4384</v>
      </c>
    </row>
    <row r="6072" spans="1:31" ht="45" customHeight="1" x14ac:dyDescent="0.25">
      <c r="A6072" s="144" t="s">
        <v>26162</v>
      </c>
      <c r="B6072" s="144" t="s">
        <v>26163</v>
      </c>
      <c r="C6072" s="144"/>
      <c r="D6072" s="144" t="s">
        <v>4286</v>
      </c>
      <c r="E6072" s="144"/>
      <c r="F6072" s="144">
        <v>1</v>
      </c>
      <c r="G6072" s="144">
        <v>328</v>
      </c>
      <c r="H6072" s="144"/>
      <c r="I6072" s="144"/>
      <c r="J6072" s="144"/>
      <c r="K6072" s="144"/>
      <c r="L6072" s="144"/>
      <c r="M6072" s="145" t="s">
        <v>2213</v>
      </c>
      <c r="N6072" s="144" t="s">
        <v>64</v>
      </c>
      <c r="O6072" s="144"/>
      <c r="P6072" s="144" t="s">
        <v>3200</v>
      </c>
      <c r="Q6072" s="144"/>
      <c r="R6072" s="144"/>
      <c r="S6072" s="144" t="s">
        <v>4189</v>
      </c>
      <c r="T6072" s="144" t="s">
        <v>11795</v>
      </c>
      <c r="U6072" s="144" t="s">
        <v>26162</v>
      </c>
      <c r="V6072" s="144"/>
      <c r="W6072" s="144">
        <v>308013</v>
      </c>
      <c r="X6072" s="144" t="s">
        <v>25633</v>
      </c>
      <c r="Y6072" s="144">
        <v>89210000000</v>
      </c>
      <c r="Z6072" s="144" t="s">
        <v>25634</v>
      </c>
      <c r="AA6072" s="161">
        <v>4028</v>
      </c>
    </row>
    <row r="6073" spans="1:31" ht="45" customHeight="1" x14ac:dyDescent="0.25">
      <c r="A6073" s="144" t="s">
        <v>13124</v>
      </c>
      <c r="B6073" s="144" t="s">
        <v>17538</v>
      </c>
      <c r="C6073" s="144"/>
      <c r="D6073" s="144" t="s">
        <v>15140</v>
      </c>
      <c r="E6073" s="144"/>
      <c r="F6073" s="144">
        <v>5</v>
      </c>
      <c r="G6073" s="144"/>
      <c r="H6073" s="144"/>
      <c r="I6073" s="144"/>
      <c r="J6073" s="144"/>
      <c r="K6073" s="144"/>
      <c r="L6073" s="144">
        <v>850</v>
      </c>
      <c r="M6073" s="145" t="s">
        <v>2213</v>
      </c>
      <c r="N6073" s="144" t="s">
        <v>72</v>
      </c>
      <c r="O6073" s="144"/>
      <c r="P6073" s="144" t="s">
        <v>3967</v>
      </c>
      <c r="Q6073" s="144"/>
      <c r="R6073" s="144"/>
      <c r="S6073" s="144"/>
      <c r="T6073" s="144"/>
      <c r="U6073" s="144" t="s">
        <v>13124</v>
      </c>
      <c r="V6073" s="144"/>
      <c r="W6073" s="144">
        <v>346918</v>
      </c>
      <c r="X6073" s="144" t="s">
        <v>21666</v>
      </c>
      <c r="Y6073" s="144" t="s">
        <v>21667</v>
      </c>
      <c r="Z6073" s="144" t="s">
        <v>15141</v>
      </c>
      <c r="AA6073" s="160">
        <v>3095</v>
      </c>
    </row>
    <row r="6074" spans="1:31" ht="45" customHeight="1" x14ac:dyDescent="0.25">
      <c r="A6074" s="144" t="s">
        <v>11836</v>
      </c>
      <c r="B6074" s="144" t="s">
        <v>4208</v>
      </c>
      <c r="C6074" s="144"/>
      <c r="D6074" s="144" t="s">
        <v>11837</v>
      </c>
      <c r="E6074" s="144"/>
      <c r="F6074" s="144">
        <v>1</v>
      </c>
      <c r="G6074" s="144"/>
      <c r="H6074" s="144">
        <v>798</v>
      </c>
      <c r="I6074" s="144">
        <v>290</v>
      </c>
      <c r="J6074" s="144">
        <v>363</v>
      </c>
      <c r="K6074" s="144">
        <v>145</v>
      </c>
      <c r="L6074" s="144"/>
      <c r="M6074" s="145" t="s">
        <v>2213</v>
      </c>
      <c r="N6074" s="144" t="s">
        <v>84</v>
      </c>
      <c r="O6074" s="144"/>
      <c r="P6074" s="144" t="s">
        <v>30659</v>
      </c>
      <c r="Q6074" s="144" t="s">
        <v>4186</v>
      </c>
      <c r="R6074" s="144" t="s">
        <v>11838</v>
      </c>
      <c r="S6074" s="144" t="s">
        <v>4190</v>
      </c>
      <c r="T6074" s="144" t="s">
        <v>4240</v>
      </c>
      <c r="U6074" s="144" t="s">
        <v>11836</v>
      </c>
      <c r="V6074" s="144"/>
      <c r="W6074" s="144">
        <v>301910</v>
      </c>
      <c r="X6074" s="144" t="s">
        <v>11839</v>
      </c>
      <c r="Y6074" s="144" t="s">
        <v>11840</v>
      </c>
      <c r="Z6074" s="144" t="s">
        <v>11841</v>
      </c>
      <c r="AA6074" s="160">
        <v>3096</v>
      </c>
    </row>
    <row r="6075" spans="1:31" ht="45" customHeight="1" x14ac:dyDescent="0.25">
      <c r="A6075" s="144" t="s">
        <v>24480</v>
      </c>
      <c r="B6075" s="144" t="s">
        <v>24481</v>
      </c>
      <c r="C6075" s="144"/>
      <c r="D6075" s="144"/>
      <c r="E6075" s="144"/>
      <c r="F6075" s="144">
        <v>2</v>
      </c>
      <c r="G6075" s="144"/>
      <c r="H6075" s="144"/>
      <c r="I6075" s="144"/>
      <c r="J6075" s="144"/>
      <c r="K6075" s="144"/>
      <c r="L6075" s="144">
        <v>1300</v>
      </c>
      <c r="M6075" s="145" t="s">
        <v>2213</v>
      </c>
      <c r="N6075" s="144" t="s">
        <v>42</v>
      </c>
      <c r="O6075" s="144"/>
      <c r="P6075" s="144" t="s">
        <v>30736</v>
      </c>
      <c r="Q6075" s="144"/>
      <c r="R6075" s="144"/>
      <c r="S6075" s="144" t="s">
        <v>4189</v>
      </c>
      <c r="T6075" s="144" t="s">
        <v>17202</v>
      </c>
      <c r="U6075" s="144" t="s">
        <v>24480</v>
      </c>
      <c r="V6075" s="144"/>
      <c r="W6075" s="144">
        <v>140108</v>
      </c>
      <c r="X6075" s="144" t="s">
        <v>24482</v>
      </c>
      <c r="Y6075" s="144" t="s">
        <v>24483</v>
      </c>
      <c r="Z6075" s="144" t="s">
        <v>24484</v>
      </c>
      <c r="AA6075" s="160">
        <v>6170</v>
      </c>
    </row>
    <row r="6076" spans="1:31" ht="45" customHeight="1" x14ac:dyDescent="0.25">
      <c r="A6076" s="144" t="s">
        <v>16032</v>
      </c>
      <c r="B6076" s="144" t="s">
        <v>15538</v>
      </c>
      <c r="C6076" s="144"/>
      <c r="D6076" s="144" t="s">
        <v>16033</v>
      </c>
      <c r="E6076" s="144"/>
      <c r="F6076" s="144">
        <v>1</v>
      </c>
      <c r="G6076" s="144">
        <v>186</v>
      </c>
      <c r="H6076" s="144"/>
      <c r="I6076" s="144"/>
      <c r="J6076" s="144"/>
      <c r="K6076" s="144"/>
      <c r="L6076" s="144"/>
      <c r="M6076" s="145" t="s">
        <v>2213</v>
      </c>
      <c r="N6076" s="144" t="s">
        <v>59</v>
      </c>
      <c r="O6076" s="144"/>
      <c r="P6076" s="144" t="s">
        <v>3135</v>
      </c>
      <c r="Q6076" s="144"/>
      <c r="R6076" s="144"/>
      <c r="S6076" s="144" t="s">
        <v>4191</v>
      </c>
      <c r="T6076" s="144" t="s">
        <v>15361</v>
      </c>
      <c r="U6076" s="144" t="s">
        <v>16032</v>
      </c>
      <c r="V6076" s="144"/>
      <c r="W6076" s="144">
        <v>359010</v>
      </c>
      <c r="X6076" s="144" t="s">
        <v>5424</v>
      </c>
      <c r="Y6076" s="144">
        <v>88470000000</v>
      </c>
      <c r="Z6076" s="144" t="s">
        <v>16034</v>
      </c>
      <c r="AA6076" s="160">
        <v>3911</v>
      </c>
    </row>
    <row r="6077" spans="1:31" ht="45" customHeight="1" x14ac:dyDescent="0.25">
      <c r="A6077" s="144" t="s">
        <v>26164</v>
      </c>
      <c r="B6077" s="144" t="s">
        <v>18325</v>
      </c>
      <c r="C6077" s="144">
        <v>82</v>
      </c>
      <c r="D6077" s="144"/>
      <c r="E6077" s="144"/>
      <c r="F6077" s="144">
        <v>1</v>
      </c>
      <c r="G6077" s="144">
        <v>260</v>
      </c>
      <c r="H6077" s="144"/>
      <c r="I6077" s="144"/>
      <c r="J6077" s="144"/>
      <c r="K6077" s="144"/>
      <c r="L6077" s="144"/>
      <c r="M6077" s="145" t="s">
        <v>2213</v>
      </c>
      <c r="N6077" s="144" t="s">
        <v>64</v>
      </c>
      <c r="O6077" s="144"/>
      <c r="P6077" s="144" t="s">
        <v>3413</v>
      </c>
      <c r="Q6077" s="144"/>
      <c r="R6077" s="144"/>
      <c r="S6077" s="144"/>
      <c r="T6077" s="144"/>
      <c r="U6077" s="144" t="s">
        <v>26164</v>
      </c>
      <c r="V6077" s="144"/>
      <c r="W6077" s="144">
        <v>430031</v>
      </c>
      <c r="X6077" s="144" t="s">
        <v>28918</v>
      </c>
      <c r="Y6077" s="144">
        <v>89180000000</v>
      </c>
      <c r="Z6077" s="144" t="s">
        <v>28919</v>
      </c>
      <c r="AA6077" s="160">
        <v>6529</v>
      </c>
    </row>
    <row r="6078" spans="1:31" ht="45" customHeight="1" x14ac:dyDescent="0.25">
      <c r="A6078" s="144" t="s">
        <v>26164</v>
      </c>
      <c r="B6078" s="144" t="s">
        <v>18325</v>
      </c>
      <c r="C6078" s="144">
        <v>82</v>
      </c>
      <c r="D6078" s="144"/>
      <c r="E6078" s="144" t="s">
        <v>27687</v>
      </c>
      <c r="F6078" s="144">
        <v>1</v>
      </c>
      <c r="G6078" s="144">
        <v>260</v>
      </c>
      <c r="H6078" s="144"/>
      <c r="I6078" s="144"/>
      <c r="J6078" s="144"/>
      <c r="K6078" s="144"/>
      <c r="L6078" s="144"/>
      <c r="M6078" s="145" t="s">
        <v>2213</v>
      </c>
      <c r="N6078" s="144" t="s">
        <v>64</v>
      </c>
      <c r="O6078" s="144"/>
      <c r="P6078" s="144" t="s">
        <v>3413</v>
      </c>
      <c r="Q6078" s="144"/>
      <c r="R6078" s="144"/>
      <c r="S6078" s="144"/>
      <c r="T6078" s="144"/>
      <c r="U6078" s="144" t="s">
        <v>26164</v>
      </c>
      <c r="V6078" s="144" t="s">
        <v>27688</v>
      </c>
      <c r="W6078" s="144">
        <v>430031</v>
      </c>
      <c r="X6078" s="144" t="s">
        <v>27689</v>
      </c>
      <c r="Y6078" s="144">
        <v>89600000000</v>
      </c>
      <c r="Z6078" s="144" t="s">
        <v>27690</v>
      </c>
      <c r="AA6078" s="160">
        <v>6662</v>
      </c>
    </row>
    <row r="6079" spans="1:31" ht="45" customHeight="1" x14ac:dyDescent="0.25">
      <c r="A6079" s="144" t="s">
        <v>26164</v>
      </c>
      <c r="B6079" s="144" t="s">
        <v>18325</v>
      </c>
      <c r="C6079" s="144">
        <v>82</v>
      </c>
      <c r="D6079" s="144"/>
      <c r="E6079" s="144" t="s">
        <v>28920</v>
      </c>
      <c r="F6079" s="144">
        <v>1</v>
      </c>
      <c r="G6079" s="144">
        <v>260</v>
      </c>
      <c r="H6079" s="144"/>
      <c r="I6079" s="144"/>
      <c r="J6079" s="144"/>
      <c r="K6079" s="144"/>
      <c r="L6079" s="144"/>
      <c r="M6079" s="145" t="s">
        <v>2213</v>
      </c>
      <c r="N6079" s="144" t="s">
        <v>64</v>
      </c>
      <c r="O6079" s="144"/>
      <c r="P6079" s="144" t="s">
        <v>3413</v>
      </c>
      <c r="Q6079" s="144"/>
      <c r="R6079" s="144"/>
      <c r="S6079" s="144"/>
      <c r="T6079" s="144"/>
      <c r="U6079" s="144" t="s">
        <v>26164</v>
      </c>
      <c r="V6079" s="144" t="s">
        <v>28921</v>
      </c>
      <c r="W6079" s="144">
        <v>430031</v>
      </c>
      <c r="X6079" s="144" t="s">
        <v>28922</v>
      </c>
      <c r="Y6079" s="144">
        <v>89880000000</v>
      </c>
      <c r="Z6079" s="144" t="s">
        <v>28919</v>
      </c>
      <c r="AA6079" s="160">
        <v>6903</v>
      </c>
    </row>
    <row r="6080" spans="1:31" ht="45" customHeight="1" x14ac:dyDescent="0.25">
      <c r="A6080" s="144" t="s">
        <v>26164</v>
      </c>
      <c r="B6080" s="144" t="s">
        <v>18325</v>
      </c>
      <c r="C6080" s="144">
        <v>82</v>
      </c>
      <c r="D6080" s="144"/>
      <c r="E6080" s="144" t="s">
        <v>28923</v>
      </c>
      <c r="F6080" s="144">
        <v>1</v>
      </c>
      <c r="G6080" s="144">
        <v>260</v>
      </c>
      <c r="H6080" s="144"/>
      <c r="I6080" s="144"/>
      <c r="J6080" s="144"/>
      <c r="K6080" s="144"/>
      <c r="L6080" s="144"/>
      <c r="M6080" s="145" t="s">
        <v>2213</v>
      </c>
      <c r="N6080" s="144" t="s">
        <v>64</v>
      </c>
      <c r="O6080" s="144"/>
      <c r="P6080" s="144" t="s">
        <v>3413</v>
      </c>
      <c r="Q6080" s="144"/>
      <c r="R6080" s="144"/>
      <c r="S6080" s="144"/>
      <c r="T6080" s="144"/>
      <c r="U6080" s="144" t="s">
        <v>26164</v>
      </c>
      <c r="V6080" s="144" t="s">
        <v>28924</v>
      </c>
      <c r="W6080" s="144">
        <v>430031</v>
      </c>
      <c r="X6080" s="144" t="s">
        <v>28925</v>
      </c>
      <c r="Y6080" s="144">
        <v>89060000000</v>
      </c>
      <c r="Z6080" s="144" t="s">
        <v>28926</v>
      </c>
      <c r="AA6080" s="160">
        <v>6988</v>
      </c>
    </row>
    <row r="6081" spans="1:27" ht="45" customHeight="1" x14ac:dyDescent="0.25">
      <c r="A6081" s="144" t="s">
        <v>11844</v>
      </c>
      <c r="B6081" s="144" t="s">
        <v>4205</v>
      </c>
      <c r="C6081" s="144">
        <v>33</v>
      </c>
      <c r="D6081" s="144" t="s">
        <v>5434</v>
      </c>
      <c r="E6081" s="144"/>
      <c r="F6081" s="144">
        <v>1</v>
      </c>
      <c r="G6081" s="144">
        <v>200</v>
      </c>
      <c r="H6081" s="144"/>
      <c r="I6081" s="144"/>
      <c r="J6081" s="144"/>
      <c r="K6081" s="144"/>
      <c r="L6081" s="144"/>
      <c r="M6081" s="145" t="s">
        <v>2213</v>
      </c>
      <c r="N6081" s="144" t="s">
        <v>112</v>
      </c>
      <c r="O6081" s="144"/>
      <c r="P6081" s="144" t="s">
        <v>13880</v>
      </c>
      <c r="Q6081" s="144"/>
      <c r="R6081" s="144"/>
      <c r="S6081" s="144" t="s">
        <v>4190</v>
      </c>
      <c r="T6081" s="144" t="s">
        <v>9617</v>
      </c>
      <c r="U6081" s="144" t="s">
        <v>11844</v>
      </c>
      <c r="V6081" s="144"/>
      <c r="W6081" s="144">
        <v>607023</v>
      </c>
      <c r="X6081" s="144" t="s">
        <v>11845</v>
      </c>
      <c r="Y6081" s="144" t="s">
        <v>11846</v>
      </c>
      <c r="Z6081" s="144" t="s">
        <v>11847</v>
      </c>
      <c r="AA6081" s="160">
        <v>3098</v>
      </c>
    </row>
    <row r="6082" spans="1:27" ht="45" customHeight="1" x14ac:dyDescent="0.25">
      <c r="A6082" s="144" t="s">
        <v>15142</v>
      </c>
      <c r="B6082" s="144" t="s">
        <v>4205</v>
      </c>
      <c r="C6082" s="144">
        <v>11</v>
      </c>
      <c r="D6082" s="144" t="s">
        <v>6065</v>
      </c>
      <c r="E6082" s="144"/>
      <c r="F6082" s="144">
        <v>1</v>
      </c>
      <c r="G6082" s="144">
        <v>350</v>
      </c>
      <c r="H6082" s="144"/>
      <c r="I6082" s="144"/>
      <c r="J6082" s="144"/>
      <c r="K6082" s="144"/>
      <c r="L6082" s="144"/>
      <c r="M6082" s="145" t="s">
        <v>2213</v>
      </c>
      <c r="N6082" s="144" t="s">
        <v>113</v>
      </c>
      <c r="O6082" s="144"/>
      <c r="P6082" s="144" t="s">
        <v>2467</v>
      </c>
      <c r="Q6082" s="144"/>
      <c r="R6082" s="144"/>
      <c r="S6082" s="144" t="s">
        <v>4189</v>
      </c>
      <c r="T6082" s="144" t="s">
        <v>15143</v>
      </c>
      <c r="U6082" s="144" t="s">
        <v>15142</v>
      </c>
      <c r="V6082" s="144"/>
      <c r="W6082" s="144">
        <v>175402</v>
      </c>
      <c r="X6082" s="144" t="s">
        <v>21668</v>
      </c>
      <c r="Y6082" s="144" t="s">
        <v>15144</v>
      </c>
      <c r="Z6082" s="144" t="s">
        <v>15145</v>
      </c>
      <c r="AA6082" s="160">
        <v>3707</v>
      </c>
    </row>
    <row r="6083" spans="1:27" ht="45" customHeight="1" x14ac:dyDescent="0.25">
      <c r="A6083" s="167" t="s">
        <v>28927</v>
      </c>
      <c r="B6083" s="144" t="s">
        <v>15819</v>
      </c>
      <c r="C6083" s="144">
        <v>28</v>
      </c>
      <c r="D6083" s="144"/>
      <c r="E6083" s="144"/>
      <c r="F6083" s="144">
        <v>1</v>
      </c>
      <c r="G6083" s="144"/>
      <c r="H6083" s="144">
        <v>850</v>
      </c>
      <c r="I6083" s="144">
        <v>400</v>
      </c>
      <c r="J6083" s="144">
        <v>400</v>
      </c>
      <c r="K6083" s="144">
        <v>50</v>
      </c>
      <c r="L6083" s="144"/>
      <c r="M6083" s="145" t="s">
        <v>2213</v>
      </c>
      <c r="N6083" s="144" t="s">
        <v>86</v>
      </c>
      <c r="O6083" s="144"/>
      <c r="P6083" s="144" t="s">
        <v>3568</v>
      </c>
      <c r="Q6083" s="144"/>
      <c r="R6083" s="144"/>
      <c r="S6083" s="144"/>
      <c r="T6083" s="144"/>
      <c r="U6083" s="144" t="s">
        <v>28927</v>
      </c>
      <c r="V6083" s="167"/>
      <c r="W6083" s="144">
        <v>432026</v>
      </c>
      <c r="X6083" s="144" t="s">
        <v>28928</v>
      </c>
      <c r="Y6083" s="167">
        <v>89170000000</v>
      </c>
      <c r="Z6083" s="148" t="s">
        <v>22994</v>
      </c>
      <c r="AA6083" s="160">
        <v>6800</v>
      </c>
    </row>
    <row r="6084" spans="1:27" ht="45" customHeight="1" x14ac:dyDescent="0.25">
      <c r="A6084" s="144" t="s">
        <v>11848</v>
      </c>
      <c r="B6084" s="144" t="s">
        <v>4213</v>
      </c>
      <c r="C6084" s="144"/>
      <c r="D6084" s="144"/>
      <c r="E6084" s="144"/>
      <c r="F6084" s="144">
        <v>1</v>
      </c>
      <c r="G6084" s="144"/>
      <c r="H6084" s="144">
        <v>798</v>
      </c>
      <c r="I6084" s="144">
        <v>290</v>
      </c>
      <c r="J6084" s="144">
        <v>363</v>
      </c>
      <c r="K6084" s="144">
        <v>145</v>
      </c>
      <c r="L6084" s="144"/>
      <c r="M6084" s="145" t="s">
        <v>2213</v>
      </c>
      <c r="N6084" s="144" t="s">
        <v>67</v>
      </c>
      <c r="O6084" s="144"/>
      <c r="P6084" s="144" t="s">
        <v>3460</v>
      </c>
      <c r="Q6084" s="144" t="s">
        <v>4186</v>
      </c>
      <c r="R6084" s="144" t="s">
        <v>11849</v>
      </c>
      <c r="S6084" s="144" t="s">
        <v>4191</v>
      </c>
      <c r="T6084" s="144" t="s">
        <v>11849</v>
      </c>
      <c r="U6084" s="144" t="s">
        <v>11848</v>
      </c>
      <c r="V6084" s="144"/>
      <c r="W6084" s="144">
        <v>423501</v>
      </c>
      <c r="X6084" s="144" t="s">
        <v>4221</v>
      </c>
      <c r="Y6084" s="144" t="s">
        <v>11850</v>
      </c>
      <c r="Z6084" s="144" t="s">
        <v>11851</v>
      </c>
      <c r="AA6084" s="161">
        <v>3100</v>
      </c>
    </row>
    <row r="6085" spans="1:27" ht="45" customHeight="1" x14ac:dyDescent="0.25">
      <c r="A6085" s="144" t="s">
        <v>15146</v>
      </c>
      <c r="B6085" s="144" t="s">
        <v>4205</v>
      </c>
      <c r="C6085" s="144">
        <v>10</v>
      </c>
      <c r="D6085" s="144" t="s">
        <v>21669</v>
      </c>
      <c r="E6085" s="144"/>
      <c r="F6085" s="144">
        <v>1</v>
      </c>
      <c r="G6085" s="144">
        <v>144</v>
      </c>
      <c r="H6085" s="144"/>
      <c r="I6085" s="144"/>
      <c r="J6085" s="144"/>
      <c r="K6085" s="144"/>
      <c r="L6085" s="144"/>
      <c r="M6085" s="145" t="s">
        <v>2213</v>
      </c>
      <c r="N6085" s="144" t="s">
        <v>42</v>
      </c>
      <c r="O6085" s="144"/>
      <c r="P6085" s="144" t="s">
        <v>16126</v>
      </c>
      <c r="Q6085" s="144"/>
      <c r="R6085" s="144"/>
      <c r="S6085" s="144"/>
      <c r="T6085" s="144"/>
      <c r="U6085" s="144" t="s">
        <v>15146</v>
      </c>
      <c r="V6085" s="144"/>
      <c r="W6085" s="144">
        <v>141606</v>
      </c>
      <c r="X6085" s="144" t="s">
        <v>15147</v>
      </c>
      <c r="Y6085" s="144" t="s">
        <v>16522</v>
      </c>
      <c r="Z6085" s="144" t="s">
        <v>16523</v>
      </c>
      <c r="AA6085" s="160">
        <v>3719</v>
      </c>
    </row>
    <row r="6086" spans="1:27" ht="45" customHeight="1" x14ac:dyDescent="0.25">
      <c r="A6086" s="144" t="s">
        <v>16524</v>
      </c>
      <c r="B6086" s="144" t="s">
        <v>16525</v>
      </c>
      <c r="C6086" s="144"/>
      <c r="D6086" s="144" t="s">
        <v>16526</v>
      </c>
      <c r="E6086" s="144"/>
      <c r="F6086" s="144">
        <v>1</v>
      </c>
      <c r="G6086" s="144"/>
      <c r="H6086" s="144">
        <v>800</v>
      </c>
      <c r="I6086" s="144">
        <v>400</v>
      </c>
      <c r="J6086" s="144">
        <v>300</v>
      </c>
      <c r="K6086" s="144">
        <v>100</v>
      </c>
      <c r="L6086" s="144"/>
      <c r="M6086" s="145" t="s">
        <v>2213</v>
      </c>
      <c r="N6086" s="144" t="s">
        <v>59</v>
      </c>
      <c r="O6086" s="144"/>
      <c r="P6086" s="144" t="s">
        <v>3135</v>
      </c>
      <c r="Q6086" s="144"/>
      <c r="R6086" s="144"/>
      <c r="S6086" s="144" t="s">
        <v>4191</v>
      </c>
      <c r="T6086" s="144" t="s">
        <v>16527</v>
      </c>
      <c r="U6086" s="144" t="s">
        <v>16524</v>
      </c>
      <c r="V6086" s="144"/>
      <c r="W6086" s="144">
        <v>359020</v>
      </c>
      <c r="X6086" s="144" t="s">
        <v>21670</v>
      </c>
      <c r="Y6086" s="144" t="s">
        <v>16528</v>
      </c>
      <c r="Z6086" s="144" t="s">
        <v>16529</v>
      </c>
      <c r="AA6086" s="160">
        <v>4145</v>
      </c>
    </row>
    <row r="6087" spans="1:27" ht="45" customHeight="1" x14ac:dyDescent="0.25">
      <c r="A6087" s="144" t="s">
        <v>28929</v>
      </c>
      <c r="B6087" s="144" t="s">
        <v>28930</v>
      </c>
      <c r="C6087" s="144"/>
      <c r="D6087" s="144"/>
      <c r="E6087" s="144"/>
      <c r="F6087" s="144">
        <v>1</v>
      </c>
      <c r="G6087" s="144"/>
      <c r="H6087" s="144">
        <v>240</v>
      </c>
      <c r="I6087" s="144">
        <v>100</v>
      </c>
      <c r="J6087" s="144">
        <v>100</v>
      </c>
      <c r="K6087" s="144">
        <v>40</v>
      </c>
      <c r="L6087" s="144"/>
      <c r="M6087" s="145" t="s">
        <v>2213</v>
      </c>
      <c r="N6087" s="144" t="s">
        <v>88</v>
      </c>
      <c r="O6087" s="144"/>
      <c r="P6087" s="144" t="s">
        <v>2845</v>
      </c>
      <c r="Q6087" s="144"/>
      <c r="R6087" s="144"/>
      <c r="S6087" s="144" t="s">
        <v>4190</v>
      </c>
      <c r="T6087" s="144" t="s">
        <v>28931</v>
      </c>
      <c r="U6087" s="144" t="s">
        <v>28929</v>
      </c>
      <c r="V6087" s="144"/>
      <c r="W6087" s="144">
        <v>628328</v>
      </c>
      <c r="X6087" s="144" t="s">
        <v>28932</v>
      </c>
      <c r="Y6087" s="144" t="s">
        <v>28933</v>
      </c>
      <c r="Z6087" s="144" t="s">
        <v>28934</v>
      </c>
      <c r="AA6087" s="160">
        <v>6934</v>
      </c>
    </row>
    <row r="6088" spans="1:27" ht="45" customHeight="1" x14ac:dyDescent="0.25">
      <c r="A6088" s="144" t="s">
        <v>11852</v>
      </c>
      <c r="B6088" s="144" t="s">
        <v>4208</v>
      </c>
      <c r="C6088" s="144">
        <v>3</v>
      </c>
      <c r="D6088" s="144"/>
      <c r="E6088" s="144"/>
      <c r="F6088" s="144">
        <v>1</v>
      </c>
      <c r="G6088" s="144"/>
      <c r="H6088" s="144">
        <v>1199</v>
      </c>
      <c r="I6088" s="144">
        <v>436</v>
      </c>
      <c r="J6088" s="144">
        <v>545</v>
      </c>
      <c r="K6088" s="144">
        <v>218</v>
      </c>
      <c r="L6088" s="144"/>
      <c r="M6088" s="145" t="s">
        <v>2213</v>
      </c>
      <c r="N6088" s="144" t="s">
        <v>78</v>
      </c>
      <c r="O6088" s="144"/>
      <c r="P6088" s="144" t="s">
        <v>3982</v>
      </c>
      <c r="Q6088" s="144" t="s">
        <v>4189</v>
      </c>
      <c r="R6088" s="144" t="s">
        <v>11853</v>
      </c>
      <c r="S6088" s="144" t="s">
        <v>4190</v>
      </c>
      <c r="T6088" s="144" t="s">
        <v>11854</v>
      </c>
      <c r="U6088" s="144" t="s">
        <v>11852</v>
      </c>
      <c r="V6088" s="144"/>
      <c r="W6088" s="144">
        <v>624577</v>
      </c>
      <c r="X6088" s="144" t="s">
        <v>11855</v>
      </c>
      <c r="Y6088" s="144" t="s">
        <v>11856</v>
      </c>
      <c r="Z6088" s="144" t="s">
        <v>11857</v>
      </c>
      <c r="AA6088" s="160">
        <v>3101</v>
      </c>
    </row>
    <row r="6089" spans="1:27" ht="45" customHeight="1" x14ac:dyDescent="0.25">
      <c r="A6089" s="144" t="s">
        <v>11858</v>
      </c>
      <c r="B6089" s="144" t="s">
        <v>4208</v>
      </c>
      <c r="C6089" s="144"/>
      <c r="D6089" s="144"/>
      <c r="E6089" s="144"/>
      <c r="F6089" s="144">
        <v>1</v>
      </c>
      <c r="G6089" s="144"/>
      <c r="H6089" s="144">
        <v>798</v>
      </c>
      <c r="I6089" s="144">
        <v>290</v>
      </c>
      <c r="J6089" s="144">
        <v>363</v>
      </c>
      <c r="K6089" s="144">
        <v>145</v>
      </c>
      <c r="L6089" s="144"/>
      <c r="M6089" s="145" t="s">
        <v>2213</v>
      </c>
      <c r="N6089" s="144" t="s">
        <v>67</v>
      </c>
      <c r="O6089" s="144"/>
      <c r="P6089" s="144" t="s">
        <v>3910</v>
      </c>
      <c r="Q6089" s="144"/>
      <c r="R6089" s="144"/>
      <c r="S6089" s="144" t="s">
        <v>4190</v>
      </c>
      <c r="T6089" s="144" t="s">
        <v>11859</v>
      </c>
      <c r="U6089" s="144" t="s">
        <v>11858</v>
      </c>
      <c r="V6089" s="144"/>
      <c r="W6089" s="144">
        <v>423552</v>
      </c>
      <c r="X6089" s="144" t="s">
        <v>11860</v>
      </c>
      <c r="Y6089" s="144" t="s">
        <v>11861</v>
      </c>
      <c r="Z6089" s="144" t="s">
        <v>11862</v>
      </c>
      <c r="AA6089" s="160">
        <v>3102</v>
      </c>
    </row>
    <row r="6090" spans="1:27" ht="45" customHeight="1" x14ac:dyDescent="0.25">
      <c r="A6090" s="144" t="s">
        <v>32754</v>
      </c>
      <c r="B6090" s="144" t="s">
        <v>20582</v>
      </c>
      <c r="C6090" s="144">
        <v>11</v>
      </c>
      <c r="D6090" s="144"/>
      <c r="E6090" s="144"/>
      <c r="F6090" s="144">
        <v>1</v>
      </c>
      <c r="G6090" s="144"/>
      <c r="H6090" s="144">
        <v>450</v>
      </c>
      <c r="I6090" s="144">
        <v>200</v>
      </c>
      <c r="J6090" s="144">
        <v>200</v>
      </c>
      <c r="K6090" s="144">
        <v>50</v>
      </c>
      <c r="L6090" s="144"/>
      <c r="M6090" s="145" t="s">
        <v>2213</v>
      </c>
      <c r="N6090" s="144" t="s">
        <v>67</v>
      </c>
      <c r="O6090" s="144"/>
      <c r="P6090" s="144" t="s">
        <v>3140</v>
      </c>
      <c r="Q6090" s="144"/>
      <c r="R6090" s="144"/>
      <c r="S6090" s="144" t="s">
        <v>4189</v>
      </c>
      <c r="T6090" s="144" t="s">
        <v>4897</v>
      </c>
      <c r="U6090" s="144" t="s">
        <v>32754</v>
      </c>
      <c r="V6090" s="144"/>
      <c r="W6090" s="144">
        <v>423232</v>
      </c>
      <c r="X6090" s="144" t="s">
        <v>32755</v>
      </c>
      <c r="Y6090" s="144" t="s">
        <v>32756</v>
      </c>
      <c r="Z6090" s="144" t="s">
        <v>32757</v>
      </c>
      <c r="AA6090" s="160">
        <v>7469</v>
      </c>
    </row>
    <row r="6091" spans="1:27" ht="45" customHeight="1" x14ac:dyDescent="0.25">
      <c r="A6091" s="144" t="s">
        <v>11863</v>
      </c>
      <c r="B6091" s="144" t="s">
        <v>4919</v>
      </c>
      <c r="C6091" s="144"/>
      <c r="D6091" s="144"/>
      <c r="E6091" s="144"/>
      <c r="F6091" s="144">
        <v>2</v>
      </c>
      <c r="G6091" s="144"/>
      <c r="H6091" s="144"/>
      <c r="I6091" s="144"/>
      <c r="J6091" s="144"/>
      <c r="K6091" s="144"/>
      <c r="L6091" s="144">
        <v>50</v>
      </c>
      <c r="M6091" s="145" t="s">
        <v>2213</v>
      </c>
      <c r="N6091" s="144" t="s">
        <v>92</v>
      </c>
      <c r="O6091" s="144"/>
      <c r="P6091" s="144" t="s">
        <v>30606</v>
      </c>
      <c r="Q6091" s="144"/>
      <c r="R6091" s="144"/>
      <c r="S6091" s="144" t="s">
        <v>4191</v>
      </c>
      <c r="T6091" s="144" t="s">
        <v>4300</v>
      </c>
      <c r="U6091" s="144" t="s">
        <v>11863</v>
      </c>
      <c r="V6091" s="144"/>
      <c r="W6091" s="144">
        <v>629371</v>
      </c>
      <c r="X6091" s="144" t="s">
        <v>6458</v>
      </c>
      <c r="Y6091" s="144"/>
      <c r="Z6091" s="144"/>
      <c r="AA6091" s="160">
        <v>3103</v>
      </c>
    </row>
    <row r="6092" spans="1:27" ht="45" customHeight="1" x14ac:dyDescent="0.25">
      <c r="A6092" s="144" t="s">
        <v>11864</v>
      </c>
      <c r="B6092" s="144" t="s">
        <v>4205</v>
      </c>
      <c r="C6092" s="144">
        <v>92</v>
      </c>
      <c r="D6092" s="144" t="s">
        <v>11865</v>
      </c>
      <c r="E6092" s="144"/>
      <c r="F6092" s="144">
        <v>1</v>
      </c>
      <c r="G6092" s="144">
        <v>350</v>
      </c>
      <c r="H6092" s="144"/>
      <c r="I6092" s="144"/>
      <c r="J6092" s="144"/>
      <c r="K6092" s="144"/>
      <c r="L6092" s="144"/>
      <c r="M6092" s="145" t="s">
        <v>2213</v>
      </c>
      <c r="N6092" s="144" t="s">
        <v>67</v>
      </c>
      <c r="O6092" s="144"/>
      <c r="P6092" s="144" t="s">
        <v>3887</v>
      </c>
      <c r="Q6092" s="144"/>
      <c r="R6092" s="144"/>
      <c r="S6092" s="144"/>
      <c r="T6092" s="144"/>
      <c r="U6092" s="144" t="s">
        <v>11864</v>
      </c>
      <c r="V6092" s="144"/>
      <c r="W6092" s="144">
        <v>423821</v>
      </c>
      <c r="X6092" s="144" t="s">
        <v>11866</v>
      </c>
      <c r="Y6092" s="144"/>
      <c r="Z6092" s="144"/>
      <c r="AA6092" s="160">
        <v>3104</v>
      </c>
    </row>
    <row r="6093" spans="1:27" ht="45" customHeight="1" x14ac:dyDescent="0.25">
      <c r="A6093" s="144" t="s">
        <v>11867</v>
      </c>
      <c r="B6093" s="144" t="s">
        <v>15462</v>
      </c>
      <c r="C6093" s="144"/>
      <c r="D6093" s="144"/>
      <c r="E6093" s="144"/>
      <c r="F6093" s="144">
        <v>5</v>
      </c>
      <c r="G6093" s="144"/>
      <c r="H6093" s="144"/>
      <c r="I6093" s="144"/>
      <c r="J6093" s="144"/>
      <c r="K6093" s="144"/>
      <c r="L6093" s="144">
        <v>250</v>
      </c>
      <c r="M6093" s="145" t="s">
        <v>2213</v>
      </c>
      <c r="N6093" s="144" t="s">
        <v>80</v>
      </c>
      <c r="O6093" s="144"/>
      <c r="P6093" s="144" t="s">
        <v>37167</v>
      </c>
      <c r="Q6093" s="144"/>
      <c r="R6093" s="144"/>
      <c r="S6093" s="144" t="s">
        <v>4190</v>
      </c>
      <c r="T6093" s="144" t="s">
        <v>12201</v>
      </c>
      <c r="U6093" s="144" t="s">
        <v>11867</v>
      </c>
      <c r="V6093" s="144"/>
      <c r="W6093" s="144">
        <v>356126</v>
      </c>
      <c r="X6093" s="144" t="s">
        <v>11868</v>
      </c>
      <c r="Y6093" s="144" t="s">
        <v>21671</v>
      </c>
      <c r="Z6093" s="144" t="s">
        <v>16035</v>
      </c>
      <c r="AA6093" s="160">
        <v>3105</v>
      </c>
    </row>
    <row r="6094" spans="1:27" ht="45" customHeight="1" x14ac:dyDescent="0.25">
      <c r="A6094" s="144" t="s">
        <v>222</v>
      </c>
      <c r="B6094" s="144" t="s">
        <v>4205</v>
      </c>
      <c r="C6094" s="144">
        <v>1</v>
      </c>
      <c r="D6094" s="144" t="s">
        <v>9731</v>
      </c>
      <c r="E6094" s="144"/>
      <c r="F6094" s="144">
        <v>1</v>
      </c>
      <c r="G6094" s="144">
        <v>350</v>
      </c>
      <c r="H6094" s="144"/>
      <c r="I6094" s="144"/>
      <c r="J6094" s="144"/>
      <c r="K6094" s="144"/>
      <c r="L6094" s="144"/>
      <c r="M6094" s="145" t="s">
        <v>2213</v>
      </c>
      <c r="N6094" s="144" t="s">
        <v>56</v>
      </c>
      <c r="O6094" s="144"/>
      <c r="P6094" s="144" t="s">
        <v>3751</v>
      </c>
      <c r="Q6094" s="144"/>
      <c r="R6094" s="144"/>
      <c r="S6094" s="144"/>
      <c r="T6094" s="144"/>
      <c r="U6094" s="144" t="s">
        <v>222</v>
      </c>
      <c r="V6094" s="144"/>
      <c r="W6094" s="144">
        <v>368830</v>
      </c>
      <c r="X6094" s="144" t="s">
        <v>11869</v>
      </c>
      <c r="Y6094" s="151"/>
      <c r="Z6094" s="144"/>
      <c r="AA6094" s="160">
        <v>3106</v>
      </c>
    </row>
    <row r="6095" spans="1:27" ht="45" customHeight="1" x14ac:dyDescent="0.25">
      <c r="A6095" s="144" t="s">
        <v>17389</v>
      </c>
      <c r="B6095" s="144" t="s">
        <v>15377</v>
      </c>
      <c r="C6095" s="144"/>
      <c r="D6095" s="144" t="s">
        <v>6810</v>
      </c>
      <c r="E6095" s="144"/>
      <c r="F6095" s="144">
        <v>1</v>
      </c>
      <c r="G6095" s="144">
        <v>150</v>
      </c>
      <c r="H6095" s="144"/>
      <c r="I6095" s="144"/>
      <c r="J6095" s="144"/>
      <c r="K6095" s="144"/>
      <c r="L6095" s="144"/>
      <c r="M6095" s="145" t="s">
        <v>2213</v>
      </c>
      <c r="N6095" s="144" t="s">
        <v>82</v>
      </c>
      <c r="O6095" s="144"/>
      <c r="P6095" s="144" t="s">
        <v>14252</v>
      </c>
      <c r="Q6095" s="144"/>
      <c r="R6095" s="144"/>
      <c r="S6095" s="144"/>
      <c r="T6095" s="144"/>
      <c r="U6095" s="144" t="s">
        <v>17389</v>
      </c>
      <c r="V6095" s="144"/>
      <c r="W6095" s="144">
        <v>171841</v>
      </c>
      <c r="X6095" s="144" t="s">
        <v>21672</v>
      </c>
      <c r="Y6095" s="144"/>
      <c r="Z6095" s="144" t="s">
        <v>17390</v>
      </c>
      <c r="AA6095" s="160">
        <v>4329</v>
      </c>
    </row>
    <row r="6096" spans="1:27" ht="45" customHeight="1" x14ac:dyDescent="0.25">
      <c r="A6096" s="144" t="s">
        <v>21673</v>
      </c>
      <c r="B6096" s="144" t="s">
        <v>15647</v>
      </c>
      <c r="C6096" s="144">
        <v>2</v>
      </c>
      <c r="D6096" s="144"/>
      <c r="E6096" s="144"/>
      <c r="F6096" s="144">
        <v>1</v>
      </c>
      <c r="G6096" s="144">
        <v>200</v>
      </c>
      <c r="H6096" s="144"/>
      <c r="I6096" s="144"/>
      <c r="J6096" s="144"/>
      <c r="K6096" s="144"/>
      <c r="L6096" s="144"/>
      <c r="M6096" s="145" t="s">
        <v>2213</v>
      </c>
      <c r="N6096" s="144" t="s">
        <v>78</v>
      </c>
      <c r="O6096" s="144"/>
      <c r="P6096" s="144" t="s">
        <v>3721</v>
      </c>
      <c r="Q6096" s="144" t="s">
        <v>4189</v>
      </c>
      <c r="R6096" s="144" t="s">
        <v>11853</v>
      </c>
      <c r="S6096" s="144"/>
      <c r="T6096" s="144"/>
      <c r="U6096" s="144" t="s">
        <v>21673</v>
      </c>
      <c r="V6096" s="144"/>
      <c r="W6096" s="144">
        <v>624590</v>
      </c>
      <c r="X6096" s="144" t="s">
        <v>21674</v>
      </c>
      <c r="Y6096" s="150"/>
      <c r="Z6096" s="144" t="s">
        <v>28935</v>
      </c>
      <c r="AA6096" s="160">
        <v>4698</v>
      </c>
    </row>
    <row r="6097" spans="1:27" ht="45" customHeight="1" x14ac:dyDescent="0.25">
      <c r="A6097" s="144" t="s">
        <v>11870</v>
      </c>
      <c r="B6097" s="144" t="s">
        <v>17026</v>
      </c>
      <c r="C6097" s="144">
        <v>244</v>
      </c>
      <c r="D6097" s="144"/>
      <c r="E6097" s="144"/>
      <c r="F6097" s="144">
        <v>1</v>
      </c>
      <c r="G6097" s="144">
        <v>350</v>
      </c>
      <c r="H6097" s="144"/>
      <c r="I6097" s="144"/>
      <c r="J6097" s="144"/>
      <c r="K6097" s="144"/>
      <c r="L6097" s="144"/>
      <c r="M6097" s="145" t="s">
        <v>2213</v>
      </c>
      <c r="N6097" s="144" t="s">
        <v>21</v>
      </c>
      <c r="O6097" s="144"/>
      <c r="P6097" s="144" t="s">
        <v>2449</v>
      </c>
      <c r="Q6097" s="144" t="s">
        <v>4187</v>
      </c>
      <c r="R6097" s="144" t="s">
        <v>4244</v>
      </c>
      <c r="S6097" s="144"/>
      <c r="T6097" s="144"/>
      <c r="U6097" s="144" t="s">
        <v>11870</v>
      </c>
      <c r="V6097" s="144"/>
      <c r="W6097" s="144">
        <v>400002</v>
      </c>
      <c r="X6097" s="144" t="s">
        <v>9979</v>
      </c>
      <c r="Y6097" s="144" t="s">
        <v>9980</v>
      </c>
      <c r="Z6097" s="144" t="s">
        <v>31433</v>
      </c>
      <c r="AA6097" s="160">
        <v>2767</v>
      </c>
    </row>
    <row r="6098" spans="1:27" ht="45" customHeight="1" x14ac:dyDescent="0.25">
      <c r="A6098" s="144" t="s">
        <v>23529</v>
      </c>
      <c r="B6098" s="144" t="s">
        <v>15605</v>
      </c>
      <c r="C6098" s="144"/>
      <c r="D6098" s="144"/>
      <c r="E6098" s="144"/>
      <c r="F6098" s="144">
        <v>5</v>
      </c>
      <c r="G6098" s="144"/>
      <c r="H6098" s="144"/>
      <c r="I6098" s="144"/>
      <c r="J6098" s="144"/>
      <c r="K6098" s="144"/>
      <c r="L6098" s="144">
        <v>250</v>
      </c>
      <c r="M6098" s="145" t="s">
        <v>2213</v>
      </c>
      <c r="N6098" s="144" t="s">
        <v>78</v>
      </c>
      <c r="O6098" s="144"/>
      <c r="P6098" s="144" t="s">
        <v>4158</v>
      </c>
      <c r="Q6098" s="144"/>
      <c r="R6098" s="144"/>
      <c r="S6098" s="144" t="s">
        <v>4190</v>
      </c>
      <c r="T6098" s="144" t="s">
        <v>8871</v>
      </c>
      <c r="U6098" s="144" t="s">
        <v>23529</v>
      </c>
      <c r="V6098" s="144"/>
      <c r="W6098" s="144">
        <v>624975</v>
      </c>
      <c r="X6098" s="144" t="s">
        <v>23530</v>
      </c>
      <c r="Y6098" s="144">
        <v>89510000000</v>
      </c>
      <c r="Z6098" s="144" t="s">
        <v>23531</v>
      </c>
      <c r="AA6098" s="160">
        <v>5842</v>
      </c>
    </row>
    <row r="6099" spans="1:27" ht="45" customHeight="1" x14ac:dyDescent="0.25">
      <c r="A6099" s="144" t="s">
        <v>11871</v>
      </c>
      <c r="B6099" s="144" t="s">
        <v>4208</v>
      </c>
      <c r="C6099" s="144">
        <v>47</v>
      </c>
      <c r="D6099" s="144"/>
      <c r="E6099" s="144"/>
      <c r="F6099" s="144">
        <v>1</v>
      </c>
      <c r="G6099" s="144"/>
      <c r="H6099" s="144">
        <v>1199</v>
      </c>
      <c r="I6099" s="144">
        <v>436</v>
      </c>
      <c r="J6099" s="144">
        <v>545</v>
      </c>
      <c r="K6099" s="144">
        <v>218</v>
      </c>
      <c r="L6099" s="144"/>
      <c r="M6099" s="145" t="s">
        <v>2213</v>
      </c>
      <c r="N6099" s="144" t="s">
        <v>90</v>
      </c>
      <c r="O6099" s="144"/>
      <c r="P6099" s="144" t="s">
        <v>30649</v>
      </c>
      <c r="Q6099" s="144"/>
      <c r="R6099" s="144"/>
      <c r="S6099" s="144"/>
      <c r="T6099" s="144"/>
      <c r="U6099" s="144" t="s">
        <v>11871</v>
      </c>
      <c r="V6099" s="144"/>
      <c r="W6099" s="144">
        <v>428000</v>
      </c>
      <c r="X6099" s="144" t="s">
        <v>11872</v>
      </c>
      <c r="Y6099" s="144"/>
      <c r="Z6099" s="144"/>
      <c r="AA6099" s="160">
        <v>3109</v>
      </c>
    </row>
    <row r="6100" spans="1:27" ht="45" customHeight="1" x14ac:dyDescent="0.25">
      <c r="A6100" s="144" t="s">
        <v>23532</v>
      </c>
      <c r="B6100" s="144" t="s">
        <v>18446</v>
      </c>
      <c r="C6100" s="144">
        <v>26</v>
      </c>
      <c r="D6100" s="144" t="s">
        <v>11894</v>
      </c>
      <c r="E6100" s="144"/>
      <c r="F6100" s="144">
        <v>1</v>
      </c>
      <c r="G6100" s="144">
        <v>135</v>
      </c>
      <c r="H6100" s="144"/>
      <c r="I6100" s="144"/>
      <c r="J6100" s="144"/>
      <c r="K6100" s="144"/>
      <c r="L6100" s="144"/>
      <c r="M6100" s="145" t="s">
        <v>2213</v>
      </c>
      <c r="N6100" s="144" t="s">
        <v>42</v>
      </c>
      <c r="O6100" s="144"/>
      <c r="P6100" s="144" t="s">
        <v>16156</v>
      </c>
      <c r="Q6100" s="144" t="s">
        <v>4186</v>
      </c>
      <c r="R6100" s="144" t="s">
        <v>13125</v>
      </c>
      <c r="S6100" s="144" t="s">
        <v>4191</v>
      </c>
      <c r="T6100" s="144" t="s">
        <v>11895</v>
      </c>
      <c r="U6100" s="144" t="s">
        <v>23532</v>
      </c>
      <c r="V6100" s="144"/>
      <c r="W6100" s="144">
        <v>140532</v>
      </c>
      <c r="X6100" s="144" t="s">
        <v>26165</v>
      </c>
      <c r="Y6100" s="149">
        <v>84970000000</v>
      </c>
      <c r="Z6100" s="144" t="s">
        <v>23533</v>
      </c>
      <c r="AA6100" s="160">
        <v>3119</v>
      </c>
    </row>
    <row r="6101" spans="1:27" ht="45" customHeight="1" x14ac:dyDescent="0.25">
      <c r="A6101" s="144" t="s">
        <v>11873</v>
      </c>
      <c r="B6101" s="144" t="s">
        <v>13672</v>
      </c>
      <c r="C6101" s="144">
        <v>763</v>
      </c>
      <c r="D6101" s="144"/>
      <c r="E6101" s="144"/>
      <c r="F6101" s="144">
        <v>1</v>
      </c>
      <c r="G6101" s="144"/>
      <c r="H6101" s="144">
        <v>350</v>
      </c>
      <c r="I6101" s="144">
        <v>200</v>
      </c>
      <c r="J6101" s="144">
        <v>100</v>
      </c>
      <c r="K6101" s="144">
        <v>50</v>
      </c>
      <c r="L6101" s="144"/>
      <c r="M6101" s="145" t="s">
        <v>2213</v>
      </c>
      <c r="N6101" s="144" t="s">
        <v>41</v>
      </c>
      <c r="O6101" s="144"/>
      <c r="P6101" s="144" t="s">
        <v>2670</v>
      </c>
      <c r="Q6101" s="144" t="s">
        <v>4187</v>
      </c>
      <c r="R6101" s="144" t="s">
        <v>7143</v>
      </c>
      <c r="S6101" s="144"/>
      <c r="T6101" s="144"/>
      <c r="U6101" s="144" t="s">
        <v>11873</v>
      </c>
      <c r="V6101" s="144"/>
      <c r="W6101" s="144"/>
      <c r="X6101" s="144"/>
      <c r="Y6101" s="144"/>
      <c r="Z6101" s="144"/>
      <c r="AA6101" s="160">
        <v>3201</v>
      </c>
    </row>
    <row r="6102" spans="1:27" ht="45" customHeight="1" x14ac:dyDescent="0.25">
      <c r="A6102" s="144" t="s">
        <v>11873</v>
      </c>
      <c r="B6102" s="144" t="s">
        <v>13672</v>
      </c>
      <c r="C6102" s="144">
        <v>763</v>
      </c>
      <c r="D6102" s="144"/>
      <c r="E6102" s="144" t="s">
        <v>11874</v>
      </c>
      <c r="F6102" s="144">
        <v>1</v>
      </c>
      <c r="G6102" s="144">
        <v>115</v>
      </c>
      <c r="H6102" s="144"/>
      <c r="I6102" s="144"/>
      <c r="J6102" s="144"/>
      <c r="K6102" s="144"/>
      <c r="L6102" s="144"/>
      <c r="M6102" s="145" t="s">
        <v>2213</v>
      </c>
      <c r="N6102" s="144" t="s">
        <v>41</v>
      </c>
      <c r="O6102" s="144"/>
      <c r="P6102" s="144" t="s">
        <v>2670</v>
      </c>
      <c r="Q6102" s="144" t="s">
        <v>4187</v>
      </c>
      <c r="R6102" s="144" t="s">
        <v>7143</v>
      </c>
      <c r="S6102" s="144"/>
      <c r="T6102" s="144"/>
      <c r="U6102" s="144" t="s">
        <v>11873</v>
      </c>
      <c r="V6102" s="144" t="s">
        <v>11873</v>
      </c>
      <c r="W6102" s="144">
        <v>129336</v>
      </c>
      <c r="X6102" s="144" t="s">
        <v>13823</v>
      </c>
      <c r="Y6102" s="144" t="s">
        <v>13824</v>
      </c>
      <c r="Z6102" s="144" t="s">
        <v>13825</v>
      </c>
      <c r="AA6102" s="160">
        <v>3110</v>
      </c>
    </row>
    <row r="6103" spans="1:27" ht="45" customHeight="1" x14ac:dyDescent="0.25">
      <c r="A6103" s="144" t="s">
        <v>16036</v>
      </c>
      <c r="B6103" s="144" t="s">
        <v>15532</v>
      </c>
      <c r="C6103" s="144"/>
      <c r="D6103" s="144"/>
      <c r="E6103" s="144"/>
      <c r="F6103" s="144">
        <v>2</v>
      </c>
      <c r="G6103" s="144"/>
      <c r="H6103" s="144"/>
      <c r="I6103" s="144"/>
      <c r="J6103" s="144"/>
      <c r="K6103" s="144"/>
      <c r="L6103" s="144">
        <v>250</v>
      </c>
      <c r="M6103" s="145" t="s">
        <v>2213</v>
      </c>
      <c r="N6103" s="144" t="s">
        <v>33</v>
      </c>
      <c r="O6103" s="144"/>
      <c r="P6103" s="144" t="s">
        <v>3701</v>
      </c>
      <c r="Q6103" s="144"/>
      <c r="R6103" s="144"/>
      <c r="S6103" s="144" t="s">
        <v>4189</v>
      </c>
      <c r="T6103" s="144" t="s">
        <v>11151</v>
      </c>
      <c r="U6103" s="144" t="s">
        <v>16036</v>
      </c>
      <c r="V6103" s="144"/>
      <c r="W6103" s="144">
        <v>157170</v>
      </c>
      <c r="X6103" s="144" t="s">
        <v>21676</v>
      </c>
      <c r="Y6103" s="144" t="s">
        <v>21677</v>
      </c>
      <c r="Z6103" s="144" t="s">
        <v>16038</v>
      </c>
      <c r="AA6103" s="160">
        <v>3945</v>
      </c>
    </row>
    <row r="6104" spans="1:27" ht="45" customHeight="1" x14ac:dyDescent="0.25">
      <c r="A6104" s="144" t="s">
        <v>23534</v>
      </c>
      <c r="B6104" s="144" t="s">
        <v>15409</v>
      </c>
      <c r="C6104" s="144">
        <v>1</v>
      </c>
      <c r="D6104" s="144"/>
      <c r="E6104" s="144"/>
      <c r="F6104" s="144">
        <v>1</v>
      </c>
      <c r="G6104" s="144"/>
      <c r="H6104" s="144">
        <v>332</v>
      </c>
      <c r="I6104" s="144">
        <v>100</v>
      </c>
      <c r="J6104" s="144">
        <v>132</v>
      </c>
      <c r="K6104" s="144">
        <v>100</v>
      </c>
      <c r="L6104" s="144"/>
      <c r="M6104" s="145" t="s">
        <v>2213</v>
      </c>
      <c r="N6104" s="144" t="s">
        <v>40</v>
      </c>
      <c r="O6104" s="144"/>
      <c r="P6104" s="144" t="s">
        <v>13874</v>
      </c>
      <c r="Q6104" s="144"/>
      <c r="R6104" s="144"/>
      <c r="S6104" s="144" t="s">
        <v>4190</v>
      </c>
      <c r="T6104" s="144" t="s">
        <v>7625</v>
      </c>
      <c r="U6104" s="144" t="s">
        <v>23534</v>
      </c>
      <c r="V6104" s="144"/>
      <c r="W6104" s="144">
        <v>686110</v>
      </c>
      <c r="X6104" s="144" t="s">
        <v>15350</v>
      </c>
      <c r="Y6104" s="144" t="s">
        <v>15351</v>
      </c>
      <c r="Z6104" s="144" t="s">
        <v>15352</v>
      </c>
      <c r="AA6104" s="161">
        <v>3942</v>
      </c>
    </row>
    <row r="6105" spans="1:27" ht="45" customHeight="1" x14ac:dyDescent="0.25">
      <c r="A6105" s="144" t="s">
        <v>11875</v>
      </c>
      <c r="B6105" s="144" t="s">
        <v>4205</v>
      </c>
      <c r="C6105" s="144">
        <v>5</v>
      </c>
      <c r="D6105" s="144"/>
      <c r="E6105" s="144"/>
      <c r="F6105" s="144">
        <v>1</v>
      </c>
      <c r="G6105" s="144">
        <v>200</v>
      </c>
      <c r="H6105" s="144"/>
      <c r="I6105" s="144"/>
      <c r="J6105" s="144"/>
      <c r="K6105" s="144"/>
      <c r="L6105" s="144"/>
      <c r="M6105" s="145" t="s">
        <v>2213</v>
      </c>
      <c r="N6105" s="144" t="s">
        <v>75</v>
      </c>
      <c r="O6105" s="144"/>
      <c r="P6105" s="144" t="s">
        <v>2545</v>
      </c>
      <c r="Q6105" s="144"/>
      <c r="R6105" s="144"/>
      <c r="S6105" s="144"/>
      <c r="T6105" s="144"/>
      <c r="U6105" s="144" t="s">
        <v>11875</v>
      </c>
      <c r="V6105" s="144"/>
      <c r="W6105" s="144">
        <v>195176</v>
      </c>
      <c r="X6105" s="144" t="s">
        <v>11876</v>
      </c>
      <c r="Y6105" s="144"/>
      <c r="Z6105" s="144"/>
      <c r="AA6105" s="161">
        <v>3111</v>
      </c>
    </row>
    <row r="6106" spans="1:27" ht="45" customHeight="1" x14ac:dyDescent="0.25">
      <c r="A6106" s="144" t="s">
        <v>11877</v>
      </c>
      <c r="B6106" s="144" t="s">
        <v>4215</v>
      </c>
      <c r="C6106" s="144">
        <v>7</v>
      </c>
      <c r="D6106" s="144"/>
      <c r="E6106" s="144"/>
      <c r="F6106" s="144">
        <v>1</v>
      </c>
      <c r="G6106" s="144"/>
      <c r="H6106" s="144">
        <v>1799</v>
      </c>
      <c r="I6106" s="144">
        <v>654</v>
      </c>
      <c r="J6106" s="144">
        <v>818</v>
      </c>
      <c r="K6106" s="144">
        <v>327</v>
      </c>
      <c r="L6106" s="144"/>
      <c r="M6106" s="145" t="s">
        <v>2213</v>
      </c>
      <c r="N6106" s="144" t="s">
        <v>28</v>
      </c>
      <c r="O6106" s="144"/>
      <c r="P6106" s="144" t="s">
        <v>17714</v>
      </c>
      <c r="Q6106" s="144"/>
      <c r="R6106" s="144"/>
      <c r="S6106" s="144" t="s">
        <v>4189</v>
      </c>
      <c r="T6106" s="144" t="s">
        <v>6897</v>
      </c>
      <c r="U6106" s="144" t="s">
        <v>11877</v>
      </c>
      <c r="V6106" s="144"/>
      <c r="W6106" s="144">
        <v>238520</v>
      </c>
      <c r="X6106" s="144" t="s">
        <v>11878</v>
      </c>
      <c r="Y6106" s="144"/>
      <c r="Z6106" s="144"/>
      <c r="AA6106" s="160">
        <v>3112</v>
      </c>
    </row>
    <row r="6107" spans="1:27" ht="45" customHeight="1" x14ac:dyDescent="0.25">
      <c r="A6107" s="144" t="s">
        <v>13554</v>
      </c>
      <c r="B6107" s="144" t="s">
        <v>13555</v>
      </c>
      <c r="C6107" s="144"/>
      <c r="D6107" s="144"/>
      <c r="E6107" s="144"/>
      <c r="F6107" s="144">
        <v>1</v>
      </c>
      <c r="G6107" s="144"/>
      <c r="H6107" s="144">
        <v>800</v>
      </c>
      <c r="I6107" s="144"/>
      <c r="J6107" s="144"/>
      <c r="K6107" s="144">
        <v>800</v>
      </c>
      <c r="L6107" s="144"/>
      <c r="M6107" s="145" t="s">
        <v>2213</v>
      </c>
      <c r="N6107" s="144" t="s">
        <v>42</v>
      </c>
      <c r="O6107" s="144"/>
      <c r="P6107" s="144" t="s">
        <v>4145</v>
      </c>
      <c r="Q6107" s="144"/>
      <c r="R6107" s="144"/>
      <c r="S6107" s="144"/>
      <c r="T6107" s="144"/>
      <c r="U6107" s="144" t="s">
        <v>13554</v>
      </c>
      <c r="V6107" s="144"/>
      <c r="W6107" s="144">
        <v>142211</v>
      </c>
      <c r="X6107" s="144" t="s">
        <v>21678</v>
      </c>
      <c r="Y6107" s="149" t="s">
        <v>13556</v>
      </c>
      <c r="Z6107" s="144" t="s">
        <v>13557</v>
      </c>
      <c r="AA6107" s="160">
        <v>3113</v>
      </c>
    </row>
    <row r="6108" spans="1:27" ht="45" customHeight="1" x14ac:dyDescent="0.25">
      <c r="A6108" s="144" t="s">
        <v>16039</v>
      </c>
      <c r="B6108" s="144" t="s">
        <v>4208</v>
      </c>
      <c r="C6108" s="144">
        <v>3</v>
      </c>
      <c r="D6108" s="144" t="s">
        <v>13086</v>
      </c>
      <c r="E6108" s="144"/>
      <c r="F6108" s="144">
        <v>1</v>
      </c>
      <c r="G6108" s="144"/>
      <c r="H6108" s="144">
        <v>1199</v>
      </c>
      <c r="I6108" s="144">
        <v>436</v>
      </c>
      <c r="J6108" s="144">
        <v>545</v>
      </c>
      <c r="K6108" s="144">
        <v>218</v>
      </c>
      <c r="L6108" s="144"/>
      <c r="M6108" s="145" t="s">
        <v>2213</v>
      </c>
      <c r="N6108" s="144" t="s">
        <v>42</v>
      </c>
      <c r="O6108" s="144"/>
      <c r="P6108" s="144" t="s">
        <v>2937</v>
      </c>
      <c r="Q6108" s="144"/>
      <c r="R6108" s="144"/>
      <c r="S6108" s="144"/>
      <c r="T6108" s="144"/>
      <c r="U6108" s="144" t="s">
        <v>16039</v>
      </c>
      <c r="V6108" s="144"/>
      <c r="W6108" s="144">
        <v>142007</v>
      </c>
      <c r="X6108" s="144" t="s">
        <v>10969</v>
      </c>
      <c r="Y6108" s="167" t="s">
        <v>10970</v>
      </c>
      <c r="Z6108" s="148" t="s">
        <v>10971</v>
      </c>
      <c r="AA6108" s="160">
        <v>1680</v>
      </c>
    </row>
    <row r="6109" spans="1:27" ht="45" customHeight="1" x14ac:dyDescent="0.25">
      <c r="A6109" s="144" t="s">
        <v>11879</v>
      </c>
      <c r="B6109" s="144" t="s">
        <v>4208</v>
      </c>
      <c r="C6109" s="144">
        <v>41</v>
      </c>
      <c r="D6109" s="144"/>
      <c r="E6109" s="144"/>
      <c r="F6109" s="144">
        <v>1</v>
      </c>
      <c r="G6109" s="144"/>
      <c r="H6109" s="144">
        <v>798</v>
      </c>
      <c r="I6109" s="144">
        <v>290</v>
      </c>
      <c r="J6109" s="144">
        <v>363</v>
      </c>
      <c r="K6109" s="144">
        <v>145</v>
      </c>
      <c r="L6109" s="144"/>
      <c r="M6109" s="145" t="s">
        <v>2213</v>
      </c>
      <c r="N6109" s="144" t="s">
        <v>2286</v>
      </c>
      <c r="O6109" s="144"/>
      <c r="P6109" s="144" t="s">
        <v>13969</v>
      </c>
      <c r="Q6109" s="144"/>
      <c r="R6109" s="144"/>
      <c r="S6109" s="144"/>
      <c r="T6109" s="144"/>
      <c r="U6109" s="144" t="s">
        <v>11879</v>
      </c>
      <c r="V6109" s="144"/>
      <c r="W6109" s="144">
        <v>299022</v>
      </c>
      <c r="X6109" s="144" t="s">
        <v>6493</v>
      </c>
      <c r="Y6109" s="144"/>
      <c r="Z6109" s="144" t="s">
        <v>11880</v>
      </c>
      <c r="AA6109" s="160">
        <v>3114</v>
      </c>
    </row>
    <row r="6110" spans="1:27" ht="45" customHeight="1" x14ac:dyDescent="0.25">
      <c r="A6110" s="144" t="s">
        <v>11881</v>
      </c>
      <c r="B6110" s="144" t="s">
        <v>13672</v>
      </c>
      <c r="C6110" s="144">
        <v>1150</v>
      </c>
      <c r="D6110" s="144" t="s">
        <v>11882</v>
      </c>
      <c r="E6110" s="144"/>
      <c r="F6110" s="144">
        <v>1</v>
      </c>
      <c r="G6110" s="144"/>
      <c r="H6110" s="144">
        <v>350</v>
      </c>
      <c r="I6110" s="144">
        <v>200</v>
      </c>
      <c r="J6110" s="144">
        <v>100</v>
      </c>
      <c r="K6110" s="144">
        <v>50</v>
      </c>
      <c r="L6110" s="144"/>
      <c r="M6110" s="145" t="s">
        <v>2213</v>
      </c>
      <c r="N6110" s="144" t="s">
        <v>41</v>
      </c>
      <c r="O6110" s="144"/>
      <c r="P6110" s="144" t="s">
        <v>2464</v>
      </c>
      <c r="Q6110" s="144" t="s">
        <v>4187</v>
      </c>
      <c r="R6110" s="144" t="s">
        <v>11884</v>
      </c>
      <c r="S6110" s="144"/>
      <c r="T6110" s="144"/>
      <c r="U6110" s="144" t="s">
        <v>11881</v>
      </c>
      <c r="V6110" s="144"/>
      <c r="W6110" s="144"/>
      <c r="X6110" s="144"/>
      <c r="Y6110" s="144"/>
      <c r="Z6110" s="144"/>
      <c r="AA6110" s="160">
        <v>3167</v>
      </c>
    </row>
    <row r="6111" spans="1:27" ht="45" customHeight="1" x14ac:dyDescent="0.25">
      <c r="A6111" s="144" t="s">
        <v>11881</v>
      </c>
      <c r="B6111" s="144" t="s">
        <v>13672</v>
      </c>
      <c r="C6111" s="144">
        <v>1150</v>
      </c>
      <c r="D6111" s="144" t="s">
        <v>11882</v>
      </c>
      <c r="E6111" s="144" t="s">
        <v>11883</v>
      </c>
      <c r="F6111" s="144">
        <v>1</v>
      </c>
      <c r="G6111" s="144">
        <v>350</v>
      </c>
      <c r="H6111" s="144"/>
      <c r="I6111" s="144"/>
      <c r="J6111" s="144"/>
      <c r="K6111" s="144"/>
      <c r="L6111" s="144"/>
      <c r="M6111" s="145" t="s">
        <v>2213</v>
      </c>
      <c r="N6111" s="144" t="s">
        <v>41</v>
      </c>
      <c r="O6111" s="144"/>
      <c r="P6111" s="144" t="s">
        <v>2464</v>
      </c>
      <c r="Q6111" s="144" t="s">
        <v>4187</v>
      </c>
      <c r="R6111" s="144" t="s">
        <v>11884</v>
      </c>
      <c r="S6111" s="144"/>
      <c r="T6111" s="144"/>
      <c r="U6111" s="144" t="s">
        <v>11881</v>
      </c>
      <c r="V6111" s="144" t="s">
        <v>11881</v>
      </c>
      <c r="W6111" s="144">
        <v>124365</v>
      </c>
      <c r="X6111" s="144" t="s">
        <v>11885</v>
      </c>
      <c r="Y6111" s="144" t="s">
        <v>11886</v>
      </c>
      <c r="Z6111" s="144"/>
      <c r="AA6111" s="160">
        <v>3115</v>
      </c>
    </row>
    <row r="6112" spans="1:27" ht="45" customHeight="1" x14ac:dyDescent="0.25">
      <c r="A6112" s="144" t="s">
        <v>11887</v>
      </c>
      <c r="B6112" s="144" t="s">
        <v>4239</v>
      </c>
      <c r="C6112" s="144"/>
      <c r="D6112" s="144"/>
      <c r="E6112" s="144"/>
      <c r="F6112" s="144">
        <v>5</v>
      </c>
      <c r="G6112" s="144"/>
      <c r="H6112" s="144"/>
      <c r="I6112" s="144"/>
      <c r="J6112" s="144"/>
      <c r="K6112" s="144"/>
      <c r="L6112" s="144">
        <v>850</v>
      </c>
      <c r="M6112" s="145" t="s">
        <v>2213</v>
      </c>
      <c r="N6112" s="144" t="s">
        <v>54</v>
      </c>
      <c r="O6112" s="144"/>
      <c r="P6112" s="144" t="s">
        <v>2405</v>
      </c>
      <c r="Q6112" s="144"/>
      <c r="R6112" s="144"/>
      <c r="S6112" s="144"/>
      <c r="T6112" s="144"/>
      <c r="U6112" s="167" t="s">
        <v>11887</v>
      </c>
      <c r="V6112" s="144"/>
      <c r="W6112" s="144">
        <v>452920</v>
      </c>
      <c r="X6112" s="167" t="s">
        <v>11888</v>
      </c>
      <c r="Y6112" s="167" t="s">
        <v>11889</v>
      </c>
      <c r="Z6112" s="148" t="s">
        <v>11890</v>
      </c>
      <c r="AA6112" s="160">
        <v>3116</v>
      </c>
    </row>
    <row r="6113" spans="1:27" ht="45" customHeight="1" x14ac:dyDescent="0.25">
      <c r="A6113" s="144" t="s">
        <v>11891</v>
      </c>
      <c r="B6113" s="144" t="s">
        <v>4208</v>
      </c>
      <c r="C6113" s="144">
        <v>1</v>
      </c>
      <c r="D6113" s="144"/>
      <c r="E6113" s="144"/>
      <c r="F6113" s="144">
        <v>1</v>
      </c>
      <c r="G6113" s="144"/>
      <c r="H6113" s="144">
        <v>798</v>
      </c>
      <c r="I6113" s="144">
        <v>290</v>
      </c>
      <c r="J6113" s="144">
        <v>363</v>
      </c>
      <c r="K6113" s="144">
        <v>145</v>
      </c>
      <c r="L6113" s="144"/>
      <c r="M6113" s="145" t="s">
        <v>2213</v>
      </c>
      <c r="N6113" s="144" t="s">
        <v>29</v>
      </c>
      <c r="O6113" s="144"/>
      <c r="P6113" s="144" t="s">
        <v>3699</v>
      </c>
      <c r="Q6113" s="144"/>
      <c r="R6113" s="144"/>
      <c r="S6113" s="144" t="s">
        <v>4191</v>
      </c>
      <c r="T6113" s="144" t="s">
        <v>11892</v>
      </c>
      <c r="U6113" s="144" t="s">
        <v>11891</v>
      </c>
      <c r="V6113" s="144"/>
      <c r="W6113" s="144">
        <v>249360</v>
      </c>
      <c r="X6113" s="144" t="s">
        <v>11893</v>
      </c>
      <c r="Y6113" s="144"/>
      <c r="Z6113" s="144"/>
      <c r="AA6113" s="160">
        <v>3117</v>
      </c>
    </row>
    <row r="6114" spans="1:27" ht="45" customHeight="1" x14ac:dyDescent="0.25">
      <c r="A6114" s="144" t="s">
        <v>23535</v>
      </c>
      <c r="B6114" s="144" t="s">
        <v>15377</v>
      </c>
      <c r="C6114" s="144"/>
      <c r="D6114" s="144" t="s">
        <v>11174</v>
      </c>
      <c r="E6114" s="144"/>
      <c r="F6114" s="144">
        <v>1</v>
      </c>
      <c r="G6114" s="144">
        <v>300</v>
      </c>
      <c r="H6114" s="144"/>
      <c r="I6114" s="144"/>
      <c r="J6114" s="144"/>
      <c r="K6114" s="144"/>
      <c r="L6114" s="144"/>
      <c r="M6114" s="145" t="s">
        <v>2213</v>
      </c>
      <c r="N6114" s="144" t="s">
        <v>76</v>
      </c>
      <c r="O6114" s="144"/>
      <c r="P6114" s="144" t="s">
        <v>3303</v>
      </c>
      <c r="Q6114" s="144"/>
      <c r="R6114" s="144"/>
      <c r="S6114" s="144" t="s">
        <v>28500</v>
      </c>
      <c r="T6114" s="144" t="s">
        <v>9178</v>
      </c>
      <c r="U6114" s="144" t="s">
        <v>23535</v>
      </c>
      <c r="V6114" s="144"/>
      <c r="W6114" s="144">
        <v>413210</v>
      </c>
      <c r="X6114" s="144" t="s">
        <v>23536</v>
      </c>
      <c r="Y6114" s="144">
        <v>88460000000</v>
      </c>
      <c r="Z6114" s="144" t="s">
        <v>23537</v>
      </c>
      <c r="AA6114" s="160">
        <v>5912</v>
      </c>
    </row>
    <row r="6115" spans="1:27" ht="45" customHeight="1" x14ac:dyDescent="0.25">
      <c r="A6115" s="144" t="s">
        <v>26166</v>
      </c>
      <c r="B6115" s="144" t="s">
        <v>4239</v>
      </c>
      <c r="C6115" s="144"/>
      <c r="D6115" s="144"/>
      <c r="E6115" s="144"/>
      <c r="F6115" s="144">
        <v>5</v>
      </c>
      <c r="G6115" s="144"/>
      <c r="H6115" s="144"/>
      <c r="I6115" s="144"/>
      <c r="J6115" s="144"/>
      <c r="K6115" s="144"/>
      <c r="L6115" s="144">
        <v>850</v>
      </c>
      <c r="M6115" s="145" t="s">
        <v>2213</v>
      </c>
      <c r="N6115" s="144" t="s">
        <v>79</v>
      </c>
      <c r="O6115" s="144"/>
      <c r="P6115" s="144" t="s">
        <v>3263</v>
      </c>
      <c r="Q6115" s="144"/>
      <c r="R6115" s="144"/>
      <c r="S6115" s="144" t="s">
        <v>4189</v>
      </c>
      <c r="T6115" s="144" t="s">
        <v>10373</v>
      </c>
      <c r="U6115" s="144" t="s">
        <v>26166</v>
      </c>
      <c r="V6115" s="144"/>
      <c r="W6115" s="144">
        <v>216450</v>
      </c>
      <c r="X6115" s="144" t="s">
        <v>10374</v>
      </c>
      <c r="Y6115" s="144"/>
      <c r="Z6115" s="144"/>
      <c r="AA6115" s="160">
        <v>2910</v>
      </c>
    </row>
    <row r="6116" spans="1:27" ht="45" customHeight="1" x14ac:dyDescent="0.25">
      <c r="A6116" s="144" t="s">
        <v>26166</v>
      </c>
      <c r="B6116" s="144" t="s">
        <v>4239</v>
      </c>
      <c r="C6116" s="144"/>
      <c r="D6116" s="144"/>
      <c r="E6116" s="144" t="s">
        <v>13778</v>
      </c>
      <c r="F6116" s="144">
        <v>2</v>
      </c>
      <c r="G6116" s="144"/>
      <c r="H6116" s="144"/>
      <c r="I6116" s="144">
        <v>87</v>
      </c>
      <c r="J6116" s="144"/>
      <c r="K6116" s="144"/>
      <c r="L6116" s="144">
        <v>87</v>
      </c>
      <c r="M6116" s="145" t="s">
        <v>2213</v>
      </c>
      <c r="N6116" s="144" t="s">
        <v>79</v>
      </c>
      <c r="O6116" s="144"/>
      <c r="P6116" s="144" t="s">
        <v>3263</v>
      </c>
      <c r="Q6116" s="144"/>
      <c r="R6116" s="144"/>
      <c r="S6116" s="144" t="s">
        <v>4190</v>
      </c>
      <c r="T6116" s="144" t="s">
        <v>13779</v>
      </c>
      <c r="U6116" s="144" t="s">
        <v>26166</v>
      </c>
      <c r="V6116" s="144" t="s">
        <v>26167</v>
      </c>
      <c r="W6116" s="144">
        <v>216491</v>
      </c>
      <c r="X6116" s="144" t="s">
        <v>26168</v>
      </c>
      <c r="Y6116" s="144" t="s">
        <v>26169</v>
      </c>
      <c r="Z6116" s="144" t="s">
        <v>26170</v>
      </c>
      <c r="AA6116" s="160">
        <v>2911</v>
      </c>
    </row>
    <row r="6117" spans="1:27" ht="45" customHeight="1" x14ac:dyDescent="0.25">
      <c r="A6117" s="144" t="s">
        <v>17391</v>
      </c>
      <c r="B6117" s="144" t="s">
        <v>15819</v>
      </c>
      <c r="C6117" s="144">
        <v>1</v>
      </c>
      <c r="D6117" s="144"/>
      <c r="E6117" s="144"/>
      <c r="F6117" s="144">
        <v>1</v>
      </c>
      <c r="G6117" s="144"/>
      <c r="H6117" s="144">
        <v>850</v>
      </c>
      <c r="I6117" s="144">
        <v>400</v>
      </c>
      <c r="J6117" s="144">
        <v>150</v>
      </c>
      <c r="K6117" s="144">
        <v>150</v>
      </c>
      <c r="L6117" s="144"/>
      <c r="M6117" s="145" t="s">
        <v>2213</v>
      </c>
      <c r="N6117" s="144" t="s">
        <v>73</v>
      </c>
      <c r="O6117" s="144"/>
      <c r="P6117" s="144" t="s">
        <v>2633</v>
      </c>
      <c r="Q6117" s="144" t="s">
        <v>4189</v>
      </c>
      <c r="R6117" s="144" t="s">
        <v>24341</v>
      </c>
      <c r="S6117" s="144"/>
      <c r="T6117" s="144"/>
      <c r="U6117" s="144" t="s">
        <v>17391</v>
      </c>
      <c r="V6117" s="144"/>
      <c r="W6117" s="144">
        <v>391300</v>
      </c>
      <c r="X6117" s="144" t="s">
        <v>4975</v>
      </c>
      <c r="Y6117" s="144">
        <v>89110000000</v>
      </c>
      <c r="Z6117" s="144" t="s">
        <v>17393</v>
      </c>
      <c r="AA6117" s="160">
        <v>4207</v>
      </c>
    </row>
    <row r="6118" spans="1:27" ht="45" customHeight="1" x14ac:dyDescent="0.25">
      <c r="A6118" s="144" t="s">
        <v>17391</v>
      </c>
      <c r="B6118" s="144" t="s">
        <v>36164</v>
      </c>
      <c r="C6118" s="144">
        <v>1</v>
      </c>
      <c r="D6118" s="144"/>
      <c r="E6118" s="144"/>
      <c r="F6118" s="144">
        <v>1</v>
      </c>
      <c r="G6118" s="144"/>
      <c r="H6118" s="144">
        <v>650</v>
      </c>
      <c r="I6118" s="144">
        <v>300</v>
      </c>
      <c r="J6118" s="144">
        <v>300</v>
      </c>
      <c r="K6118" s="144">
        <v>50</v>
      </c>
      <c r="L6118" s="144"/>
      <c r="M6118" s="145" t="s">
        <v>2213</v>
      </c>
      <c r="N6118" s="144" t="s">
        <v>73</v>
      </c>
      <c r="O6118" s="144"/>
      <c r="P6118" s="144" t="s">
        <v>2697</v>
      </c>
      <c r="Q6118" s="144"/>
      <c r="R6118" s="144"/>
      <c r="S6118" s="144" t="s">
        <v>4189</v>
      </c>
      <c r="T6118" s="144" t="s">
        <v>24341</v>
      </c>
      <c r="U6118" s="144" t="s">
        <v>17391</v>
      </c>
      <c r="V6118" s="144"/>
      <c r="W6118" s="144">
        <v>391300</v>
      </c>
      <c r="X6118" s="144" t="s">
        <v>37048</v>
      </c>
      <c r="Y6118" s="144"/>
      <c r="Z6118" s="144" t="s">
        <v>37049</v>
      </c>
      <c r="AA6118" s="160">
        <v>7743</v>
      </c>
    </row>
    <row r="6119" spans="1:27" ht="45" customHeight="1" x14ac:dyDescent="0.25">
      <c r="A6119" s="144" t="s">
        <v>26171</v>
      </c>
      <c r="B6119" s="144" t="s">
        <v>18446</v>
      </c>
      <c r="C6119" s="144">
        <v>4</v>
      </c>
      <c r="D6119" s="144"/>
      <c r="E6119" s="144"/>
      <c r="F6119" s="144">
        <v>1</v>
      </c>
      <c r="G6119" s="144">
        <v>100</v>
      </c>
      <c r="H6119" s="144"/>
      <c r="I6119" s="144"/>
      <c r="J6119" s="144"/>
      <c r="K6119" s="144"/>
      <c r="L6119" s="144"/>
      <c r="M6119" s="145" t="s">
        <v>2213</v>
      </c>
      <c r="N6119" s="144" t="s">
        <v>18</v>
      </c>
      <c r="O6119" s="144"/>
      <c r="P6119" s="144" t="s">
        <v>2985</v>
      </c>
      <c r="Q6119" s="144"/>
      <c r="R6119" s="144"/>
      <c r="S6119" s="144" t="s">
        <v>4191</v>
      </c>
      <c r="T6119" s="144" t="s">
        <v>4947</v>
      </c>
      <c r="U6119" s="144" t="s">
        <v>26171</v>
      </c>
      <c r="V6119" s="144"/>
      <c r="W6119" s="144">
        <v>309206</v>
      </c>
      <c r="X6119" s="144" t="s">
        <v>26172</v>
      </c>
      <c r="Y6119" s="144">
        <v>89070000000</v>
      </c>
      <c r="Z6119" s="144" t="s">
        <v>26173</v>
      </c>
      <c r="AA6119" s="160">
        <v>6640</v>
      </c>
    </row>
    <row r="6120" spans="1:27" ht="45" customHeight="1" x14ac:dyDescent="0.25">
      <c r="A6120" s="144" t="s">
        <v>13826</v>
      </c>
      <c r="B6120" s="144" t="s">
        <v>18556</v>
      </c>
      <c r="C6120" s="144">
        <v>27</v>
      </c>
      <c r="D6120" s="144" t="s">
        <v>13827</v>
      </c>
      <c r="E6120" s="144"/>
      <c r="F6120" s="144">
        <v>1</v>
      </c>
      <c r="G6120" s="144">
        <v>270</v>
      </c>
      <c r="H6120" s="144"/>
      <c r="I6120" s="144"/>
      <c r="J6120" s="144"/>
      <c r="K6120" s="144"/>
      <c r="L6120" s="144"/>
      <c r="M6120" s="145" t="s">
        <v>2213</v>
      </c>
      <c r="N6120" s="144" t="s">
        <v>42</v>
      </c>
      <c r="O6120" s="144"/>
      <c r="P6120" s="144" t="s">
        <v>4145</v>
      </c>
      <c r="Q6120" s="144"/>
      <c r="R6120" s="144"/>
      <c r="S6120" s="144"/>
      <c r="T6120" s="144"/>
      <c r="U6120" s="144" t="s">
        <v>13826</v>
      </c>
      <c r="V6120" s="144"/>
      <c r="W6120" s="144"/>
      <c r="X6120" s="144" t="s">
        <v>13828</v>
      </c>
      <c r="Y6120" s="144" t="s">
        <v>13829</v>
      </c>
      <c r="Z6120" s="144" t="s">
        <v>13830</v>
      </c>
      <c r="AA6120" s="160">
        <v>3118</v>
      </c>
    </row>
    <row r="6121" spans="1:27" ht="45" customHeight="1" x14ac:dyDescent="0.25">
      <c r="A6121" s="144" t="s">
        <v>21681</v>
      </c>
      <c r="B6121" s="144" t="s">
        <v>15409</v>
      </c>
      <c r="C6121" s="144">
        <v>117</v>
      </c>
      <c r="D6121" s="144"/>
      <c r="E6121" s="144"/>
      <c r="F6121" s="144">
        <v>1</v>
      </c>
      <c r="G6121" s="144"/>
      <c r="H6121" s="144">
        <v>850</v>
      </c>
      <c r="I6121" s="144">
        <v>400</v>
      </c>
      <c r="J6121" s="144">
        <v>400</v>
      </c>
      <c r="K6121" s="144">
        <v>50</v>
      </c>
      <c r="L6121" s="144"/>
      <c r="M6121" s="145" t="s">
        <v>2213</v>
      </c>
      <c r="N6121" s="144" t="s">
        <v>46</v>
      </c>
      <c r="O6121" s="144"/>
      <c r="P6121" s="144" t="s">
        <v>13882</v>
      </c>
      <c r="Q6121" s="144"/>
      <c r="R6121" s="144"/>
      <c r="S6121" s="144" t="s">
        <v>4189</v>
      </c>
      <c r="T6121" s="144" t="s">
        <v>9933</v>
      </c>
      <c r="U6121" s="144" t="s">
        <v>21681</v>
      </c>
      <c r="V6121" s="144"/>
      <c r="W6121" s="144">
        <v>461902</v>
      </c>
      <c r="X6121" s="144" t="s">
        <v>21682</v>
      </c>
      <c r="Y6121" s="144" t="s">
        <v>21684</v>
      </c>
      <c r="Z6121" s="144" t="s">
        <v>21683</v>
      </c>
      <c r="AA6121" s="160">
        <v>4621</v>
      </c>
    </row>
    <row r="6122" spans="1:27" ht="45" customHeight="1" x14ac:dyDescent="0.25">
      <c r="A6122" s="144" t="s">
        <v>11896</v>
      </c>
      <c r="B6122" s="144" t="s">
        <v>4205</v>
      </c>
      <c r="C6122" s="144"/>
      <c r="D6122" s="144" t="s">
        <v>11897</v>
      </c>
      <c r="E6122" s="144"/>
      <c r="F6122" s="144">
        <v>1</v>
      </c>
      <c r="G6122" s="144">
        <v>350</v>
      </c>
      <c r="H6122" s="144"/>
      <c r="I6122" s="144"/>
      <c r="J6122" s="144"/>
      <c r="K6122" s="144"/>
      <c r="L6122" s="144"/>
      <c r="M6122" s="145" t="s">
        <v>2213</v>
      </c>
      <c r="N6122" s="144" t="s">
        <v>35</v>
      </c>
      <c r="O6122" s="144"/>
      <c r="P6122" s="144" t="s">
        <v>4114</v>
      </c>
      <c r="Q6122" s="144"/>
      <c r="R6122" s="144"/>
      <c r="S6122" s="144" t="s">
        <v>4189</v>
      </c>
      <c r="T6122" s="144" t="s">
        <v>11898</v>
      </c>
      <c r="U6122" s="144" t="s">
        <v>11896</v>
      </c>
      <c r="V6122" s="144"/>
      <c r="W6122" s="144">
        <v>647000</v>
      </c>
      <c r="X6122" s="144" t="s">
        <v>11899</v>
      </c>
      <c r="Y6122" s="144"/>
      <c r="Z6122" s="144"/>
      <c r="AA6122" s="160">
        <v>3120</v>
      </c>
    </row>
    <row r="6123" spans="1:27" ht="45" customHeight="1" x14ac:dyDescent="0.25">
      <c r="A6123" s="144" t="s">
        <v>24757</v>
      </c>
      <c r="B6123" s="144" t="s">
        <v>21988</v>
      </c>
      <c r="C6123" s="144"/>
      <c r="D6123" s="144"/>
      <c r="E6123" s="144"/>
      <c r="F6123" s="144">
        <v>1</v>
      </c>
      <c r="G6123" s="144"/>
      <c r="H6123" s="144">
        <v>350</v>
      </c>
      <c r="I6123" s="144">
        <v>200</v>
      </c>
      <c r="J6123" s="144">
        <v>100</v>
      </c>
      <c r="K6123" s="144">
        <v>50</v>
      </c>
      <c r="L6123" s="144"/>
      <c r="M6123" s="145" t="s">
        <v>2213</v>
      </c>
      <c r="N6123" s="144" t="s">
        <v>45</v>
      </c>
      <c r="O6123" s="144"/>
      <c r="P6123" s="144" t="s">
        <v>3589</v>
      </c>
      <c r="Q6123" s="144"/>
      <c r="R6123" s="144"/>
      <c r="S6123" s="144" t="s">
        <v>13932</v>
      </c>
      <c r="T6123" s="144" t="s">
        <v>21989</v>
      </c>
      <c r="U6123" s="144" t="s">
        <v>24757</v>
      </c>
      <c r="V6123" s="144"/>
      <c r="W6123" s="144">
        <v>646765</v>
      </c>
      <c r="X6123" s="144" t="s">
        <v>5816</v>
      </c>
      <c r="Y6123" s="144" t="s">
        <v>21990</v>
      </c>
      <c r="Z6123" s="144" t="s">
        <v>26261</v>
      </c>
      <c r="AA6123" s="160">
        <v>5458</v>
      </c>
    </row>
    <row r="6124" spans="1:27" ht="45" customHeight="1" x14ac:dyDescent="0.25">
      <c r="A6124" s="144" t="s">
        <v>24757</v>
      </c>
      <c r="B6124" s="144" t="s">
        <v>21988</v>
      </c>
      <c r="C6124" s="144"/>
      <c r="D6124" s="144"/>
      <c r="E6124" s="144" t="s">
        <v>23671</v>
      </c>
      <c r="F6124" s="144">
        <v>1</v>
      </c>
      <c r="G6124" s="144">
        <v>200</v>
      </c>
      <c r="H6124" s="144"/>
      <c r="I6124" s="144"/>
      <c r="J6124" s="144"/>
      <c r="K6124" s="144"/>
      <c r="L6124" s="144"/>
      <c r="M6124" s="145" t="s">
        <v>2213</v>
      </c>
      <c r="N6124" s="144" t="s">
        <v>45</v>
      </c>
      <c r="O6124" s="144"/>
      <c r="P6124" s="144" t="s">
        <v>3589</v>
      </c>
      <c r="Q6124" s="144"/>
      <c r="R6124" s="144"/>
      <c r="S6124" s="144" t="s">
        <v>13932</v>
      </c>
      <c r="T6124" s="144" t="s">
        <v>21989</v>
      </c>
      <c r="U6124" s="144" t="s">
        <v>24757</v>
      </c>
      <c r="V6124" s="144" t="s">
        <v>24757</v>
      </c>
      <c r="W6124" s="144">
        <v>646765</v>
      </c>
      <c r="X6124" s="144" t="s">
        <v>5816</v>
      </c>
      <c r="Y6124" s="144">
        <v>89510000000</v>
      </c>
      <c r="Z6124" s="144" t="s">
        <v>28936</v>
      </c>
      <c r="AA6124" s="160">
        <v>5999</v>
      </c>
    </row>
    <row r="6125" spans="1:27" ht="45" customHeight="1" x14ac:dyDescent="0.25">
      <c r="A6125" s="144" t="s">
        <v>11900</v>
      </c>
      <c r="B6125" s="144" t="s">
        <v>4239</v>
      </c>
      <c r="C6125" s="144"/>
      <c r="D6125" s="144"/>
      <c r="E6125" s="144"/>
      <c r="F6125" s="144">
        <v>5</v>
      </c>
      <c r="G6125" s="144"/>
      <c r="H6125" s="144"/>
      <c r="I6125" s="144"/>
      <c r="J6125" s="144"/>
      <c r="K6125" s="144"/>
      <c r="L6125" s="144">
        <v>250</v>
      </c>
      <c r="M6125" s="145" t="s">
        <v>2213</v>
      </c>
      <c r="N6125" s="144" t="s">
        <v>47</v>
      </c>
      <c r="O6125" s="144"/>
      <c r="P6125" s="144" t="s">
        <v>30651</v>
      </c>
      <c r="Q6125" s="144"/>
      <c r="R6125" s="144"/>
      <c r="S6125" s="144" t="s">
        <v>4190</v>
      </c>
      <c r="T6125" s="144" t="s">
        <v>5477</v>
      </c>
      <c r="U6125" s="144" t="s">
        <v>11900</v>
      </c>
      <c r="V6125" s="144"/>
      <c r="W6125" s="144">
        <v>302520</v>
      </c>
      <c r="X6125" s="144" t="s">
        <v>4733</v>
      </c>
      <c r="Y6125" s="144" t="s">
        <v>16040</v>
      </c>
      <c r="Z6125" s="144" t="s">
        <v>11901</v>
      </c>
      <c r="AA6125" s="161">
        <v>3121</v>
      </c>
    </row>
    <row r="6126" spans="1:27" ht="45" customHeight="1" x14ac:dyDescent="0.25">
      <c r="A6126" s="144" t="s">
        <v>30441</v>
      </c>
      <c r="B6126" s="144" t="s">
        <v>15409</v>
      </c>
      <c r="C6126" s="144">
        <v>30</v>
      </c>
      <c r="D6126" s="144"/>
      <c r="E6126" s="144"/>
      <c r="F6126" s="144">
        <v>1</v>
      </c>
      <c r="G6126" s="144"/>
      <c r="H6126" s="144">
        <v>600</v>
      </c>
      <c r="I6126" s="144">
        <v>200</v>
      </c>
      <c r="J6126" s="144">
        <v>300</v>
      </c>
      <c r="K6126" s="144">
        <v>100</v>
      </c>
      <c r="L6126" s="144"/>
      <c r="M6126" s="145" t="s">
        <v>2213</v>
      </c>
      <c r="N6126" s="144" t="s">
        <v>18</v>
      </c>
      <c r="O6126" s="144"/>
      <c r="P6126" s="144" t="s">
        <v>13858</v>
      </c>
      <c r="Q6126" s="144" t="s">
        <v>4189</v>
      </c>
      <c r="R6126" s="144" t="s">
        <v>12937</v>
      </c>
      <c r="S6126" s="144"/>
      <c r="T6126" s="144"/>
      <c r="U6126" s="144" t="s">
        <v>30441</v>
      </c>
      <c r="V6126" s="144"/>
      <c r="W6126" s="144">
        <v>309502</v>
      </c>
      <c r="X6126" s="144" t="s">
        <v>30442</v>
      </c>
      <c r="Y6126" s="144">
        <v>79380000000</v>
      </c>
      <c r="Z6126" s="144" t="s">
        <v>30443</v>
      </c>
      <c r="AA6126" s="161">
        <v>7112</v>
      </c>
    </row>
    <row r="6127" spans="1:27" ht="45" customHeight="1" x14ac:dyDescent="0.25">
      <c r="A6127" s="144" t="s">
        <v>11902</v>
      </c>
      <c r="B6127" s="144" t="s">
        <v>4205</v>
      </c>
      <c r="C6127" s="144">
        <v>179</v>
      </c>
      <c r="D6127" s="144"/>
      <c r="E6127" s="144"/>
      <c r="F6127" s="144">
        <v>1</v>
      </c>
      <c r="G6127" s="144">
        <v>350</v>
      </c>
      <c r="H6127" s="144"/>
      <c r="I6127" s="144"/>
      <c r="J6127" s="144"/>
      <c r="K6127" s="144"/>
      <c r="L6127" s="144"/>
      <c r="M6127" s="145" t="s">
        <v>2213</v>
      </c>
      <c r="N6127" s="144" t="s">
        <v>27</v>
      </c>
      <c r="O6127" s="144"/>
      <c r="P6127" s="144" t="s">
        <v>14232</v>
      </c>
      <c r="Q6127" s="144"/>
      <c r="R6127" s="144"/>
      <c r="S6127" s="144"/>
      <c r="T6127" s="144"/>
      <c r="U6127" s="144" t="s">
        <v>11902</v>
      </c>
      <c r="V6127" s="144"/>
      <c r="W6127" s="144">
        <v>664059</v>
      </c>
      <c r="X6127" s="144" t="s">
        <v>11903</v>
      </c>
      <c r="Y6127" s="150"/>
      <c r="Z6127" s="144" t="s">
        <v>11904</v>
      </c>
      <c r="AA6127" s="160">
        <v>3122</v>
      </c>
    </row>
    <row r="6128" spans="1:27" ht="45" customHeight="1" x14ac:dyDescent="0.25">
      <c r="A6128" s="144" t="s">
        <v>23538</v>
      </c>
      <c r="B6128" s="144" t="s">
        <v>23539</v>
      </c>
      <c r="C6128" s="144"/>
      <c r="D6128" s="144"/>
      <c r="E6128" s="144"/>
      <c r="F6128" s="144">
        <v>1</v>
      </c>
      <c r="G6128" s="144"/>
      <c r="H6128" s="144">
        <v>850</v>
      </c>
      <c r="I6128" s="144">
        <v>400</v>
      </c>
      <c r="J6128" s="144">
        <v>400</v>
      </c>
      <c r="K6128" s="144">
        <v>50</v>
      </c>
      <c r="L6128" s="144"/>
      <c r="M6128" s="145" t="s">
        <v>2213</v>
      </c>
      <c r="N6128" s="144" t="s">
        <v>66</v>
      </c>
      <c r="O6128" s="144"/>
      <c r="P6128" s="144" t="s">
        <v>2489</v>
      </c>
      <c r="Q6128" s="144"/>
      <c r="R6128" s="144"/>
      <c r="S6128" s="144"/>
      <c r="T6128" s="144"/>
      <c r="U6128" s="144" t="s">
        <v>23538</v>
      </c>
      <c r="V6128" s="144"/>
      <c r="W6128" s="144">
        <v>362000</v>
      </c>
      <c r="X6128" s="144" t="s">
        <v>23540</v>
      </c>
      <c r="Y6128" s="150">
        <v>88670000000</v>
      </c>
      <c r="Z6128" s="144" t="s">
        <v>23541</v>
      </c>
      <c r="AA6128" s="160">
        <v>5679</v>
      </c>
    </row>
    <row r="6129" spans="1:27" ht="45" customHeight="1" x14ac:dyDescent="0.25">
      <c r="A6129" s="144" t="s">
        <v>27691</v>
      </c>
      <c r="B6129" s="144" t="s">
        <v>19136</v>
      </c>
      <c r="C6129" s="144">
        <v>175</v>
      </c>
      <c r="D6129" s="144" t="s">
        <v>12534</v>
      </c>
      <c r="E6129" s="144"/>
      <c r="F6129" s="144">
        <v>1</v>
      </c>
      <c r="G6129" s="144">
        <v>215</v>
      </c>
      <c r="H6129" s="144"/>
      <c r="I6129" s="144"/>
      <c r="J6129" s="144"/>
      <c r="K6129" s="144"/>
      <c r="L6129" s="144"/>
      <c r="M6129" s="145" t="s">
        <v>2213</v>
      </c>
      <c r="N6129" s="144" t="s">
        <v>66</v>
      </c>
      <c r="O6129" s="144"/>
      <c r="P6129" s="144" t="s">
        <v>2489</v>
      </c>
      <c r="Q6129" s="144"/>
      <c r="R6129" s="144"/>
      <c r="S6129" s="144" t="s">
        <v>4190</v>
      </c>
      <c r="T6129" s="144" t="s">
        <v>13694</v>
      </c>
      <c r="U6129" s="144" t="s">
        <v>27691</v>
      </c>
      <c r="V6129" s="144"/>
      <c r="W6129" s="144">
        <v>362017</v>
      </c>
      <c r="X6129" s="144" t="s">
        <v>26190</v>
      </c>
      <c r="Y6129" s="144" t="s">
        <v>26191</v>
      </c>
      <c r="Z6129" s="144" t="s">
        <v>26192</v>
      </c>
      <c r="AA6129" s="160">
        <v>6378</v>
      </c>
    </row>
    <row r="6130" spans="1:27" ht="45" customHeight="1" x14ac:dyDescent="0.25">
      <c r="A6130" s="144" t="s">
        <v>21692</v>
      </c>
      <c r="B6130" s="144" t="s">
        <v>23542</v>
      </c>
      <c r="C6130" s="144"/>
      <c r="D6130" s="144" t="s">
        <v>10099</v>
      </c>
      <c r="E6130" s="144"/>
      <c r="F6130" s="144">
        <v>1</v>
      </c>
      <c r="G6130" s="144">
        <v>150</v>
      </c>
      <c r="H6130" s="144">
        <v>840</v>
      </c>
      <c r="I6130" s="144">
        <v>335</v>
      </c>
      <c r="J6130" s="144">
        <v>350</v>
      </c>
      <c r="K6130" s="144">
        <v>155</v>
      </c>
      <c r="L6130" s="144"/>
      <c r="M6130" s="145" t="s">
        <v>2213</v>
      </c>
      <c r="N6130" s="144" t="s">
        <v>66</v>
      </c>
      <c r="O6130" s="144"/>
      <c r="P6130" s="144" t="s">
        <v>2489</v>
      </c>
      <c r="Q6130" s="144"/>
      <c r="R6130" s="144"/>
      <c r="S6130" s="144"/>
      <c r="T6130" s="144"/>
      <c r="U6130" s="144" t="s">
        <v>21692</v>
      </c>
      <c r="V6130" s="144"/>
      <c r="W6130" s="144">
        <v>362048</v>
      </c>
      <c r="X6130" s="144" t="s">
        <v>23543</v>
      </c>
      <c r="Y6130" s="144">
        <v>8673000000</v>
      </c>
      <c r="Z6130" s="144" t="s">
        <v>21693</v>
      </c>
      <c r="AA6130" s="161">
        <v>5581</v>
      </c>
    </row>
    <row r="6131" spans="1:27" ht="45" customHeight="1" x14ac:dyDescent="0.25">
      <c r="A6131" s="144" t="s">
        <v>26174</v>
      </c>
      <c r="B6131" s="144" t="s">
        <v>32758</v>
      </c>
      <c r="C6131" s="144"/>
      <c r="D6131" s="144"/>
      <c r="E6131" s="144"/>
      <c r="F6131" s="144">
        <v>3</v>
      </c>
      <c r="G6131" s="144"/>
      <c r="H6131" s="144"/>
      <c r="I6131" s="144"/>
      <c r="J6131" s="144"/>
      <c r="K6131" s="144"/>
      <c r="L6131" s="144">
        <v>150</v>
      </c>
      <c r="M6131" s="145" t="s">
        <v>2213</v>
      </c>
      <c r="N6131" s="144" t="s">
        <v>34</v>
      </c>
      <c r="O6131" s="144"/>
      <c r="P6131" s="144" t="s">
        <v>3849</v>
      </c>
      <c r="Q6131" s="144"/>
      <c r="R6131" s="144"/>
      <c r="S6131" s="144" t="s">
        <v>4228</v>
      </c>
      <c r="T6131" s="144" t="s">
        <v>21694</v>
      </c>
      <c r="U6131" s="144" t="s">
        <v>26174</v>
      </c>
      <c r="V6131" s="144"/>
      <c r="W6131" s="144">
        <v>352251</v>
      </c>
      <c r="X6131" s="144" t="s">
        <v>21695</v>
      </c>
      <c r="Y6131" s="144">
        <v>89090000000</v>
      </c>
      <c r="Z6131" s="144" t="s">
        <v>26175</v>
      </c>
      <c r="AA6131" s="160">
        <v>5189</v>
      </c>
    </row>
    <row r="6132" spans="1:27" ht="45" customHeight="1" x14ac:dyDescent="0.25">
      <c r="A6132" s="144" t="s">
        <v>23544</v>
      </c>
      <c r="B6132" s="144" t="s">
        <v>23545</v>
      </c>
      <c r="C6132" s="144"/>
      <c r="D6132" s="144"/>
      <c r="E6132" s="144"/>
      <c r="F6132" s="144">
        <v>1</v>
      </c>
      <c r="G6132" s="144"/>
      <c r="H6132" s="144">
        <v>284</v>
      </c>
      <c r="I6132" s="144">
        <v>100</v>
      </c>
      <c r="J6132" s="144">
        <v>100</v>
      </c>
      <c r="K6132" s="144">
        <v>84</v>
      </c>
      <c r="L6132" s="144"/>
      <c r="M6132" s="145" t="s">
        <v>2213</v>
      </c>
      <c r="N6132" s="144" t="s">
        <v>21</v>
      </c>
      <c r="O6132" s="144"/>
      <c r="P6132" s="144" t="s">
        <v>2988</v>
      </c>
      <c r="Q6132" s="144"/>
      <c r="R6132" s="144"/>
      <c r="S6132" s="144" t="s">
        <v>4193</v>
      </c>
      <c r="T6132" s="144" t="s">
        <v>23546</v>
      </c>
      <c r="U6132" s="144" t="s">
        <v>23544</v>
      </c>
      <c r="V6132" s="144"/>
      <c r="W6132" s="144">
        <v>404519</v>
      </c>
      <c r="X6132" s="144" t="s">
        <v>23547</v>
      </c>
      <c r="Y6132" s="150"/>
      <c r="Z6132" s="144" t="s">
        <v>23548</v>
      </c>
      <c r="AA6132" s="160">
        <v>5779</v>
      </c>
    </row>
    <row r="6133" spans="1:27" ht="45" customHeight="1" x14ac:dyDescent="0.25">
      <c r="A6133" s="144" t="s">
        <v>11905</v>
      </c>
      <c r="B6133" s="144" t="s">
        <v>4208</v>
      </c>
      <c r="C6133" s="144">
        <v>9</v>
      </c>
      <c r="D6133" s="144"/>
      <c r="E6133" s="144"/>
      <c r="F6133" s="144">
        <v>1</v>
      </c>
      <c r="G6133" s="144"/>
      <c r="H6133" s="144">
        <v>1799</v>
      </c>
      <c r="I6133" s="144">
        <v>654</v>
      </c>
      <c r="J6133" s="144">
        <v>818</v>
      </c>
      <c r="K6133" s="144">
        <v>327</v>
      </c>
      <c r="L6133" s="144"/>
      <c r="M6133" s="145" t="s">
        <v>2213</v>
      </c>
      <c r="N6133" s="144" t="s">
        <v>27</v>
      </c>
      <c r="O6133" s="144"/>
      <c r="P6133" s="144" t="s">
        <v>30537</v>
      </c>
      <c r="Q6133" s="144"/>
      <c r="R6133" s="144"/>
      <c r="S6133" s="144" t="s">
        <v>4189</v>
      </c>
      <c r="T6133" s="144" t="s">
        <v>10285</v>
      </c>
      <c r="U6133" s="144" t="s">
        <v>11905</v>
      </c>
      <c r="V6133" s="144"/>
      <c r="W6133" s="144">
        <v>665838</v>
      </c>
      <c r="X6133" s="144" t="s">
        <v>13370</v>
      </c>
      <c r="Y6133" s="144" t="s">
        <v>15148</v>
      </c>
      <c r="Z6133" s="144" t="s">
        <v>11906</v>
      </c>
      <c r="AA6133" s="160">
        <v>3125</v>
      </c>
    </row>
    <row r="6134" spans="1:27" ht="45" customHeight="1" x14ac:dyDescent="0.25">
      <c r="A6134" s="144" t="s">
        <v>11907</v>
      </c>
      <c r="B6134" s="144" t="s">
        <v>21697</v>
      </c>
      <c r="C6134" s="144">
        <v>1</v>
      </c>
      <c r="D6134" s="144"/>
      <c r="E6134" s="144"/>
      <c r="F6134" s="144">
        <v>1</v>
      </c>
      <c r="G6134" s="144"/>
      <c r="H6134" s="144">
        <v>552</v>
      </c>
      <c r="I6134" s="144">
        <v>240</v>
      </c>
      <c r="J6134" s="144">
        <v>240</v>
      </c>
      <c r="K6134" s="144">
        <v>72</v>
      </c>
      <c r="L6134" s="144"/>
      <c r="M6134" s="145" t="s">
        <v>2213</v>
      </c>
      <c r="N6134" s="144" t="s">
        <v>42</v>
      </c>
      <c r="O6134" s="144"/>
      <c r="P6134" s="144" t="s">
        <v>30730</v>
      </c>
      <c r="Q6134" s="144"/>
      <c r="R6134" s="144"/>
      <c r="S6134" s="144" t="s">
        <v>4189</v>
      </c>
      <c r="T6134" s="144" t="s">
        <v>11908</v>
      </c>
      <c r="U6134" s="144" t="s">
        <v>11907</v>
      </c>
      <c r="V6134" s="144"/>
      <c r="W6134" s="144">
        <v>141270</v>
      </c>
      <c r="X6134" s="144" t="s">
        <v>6700</v>
      </c>
      <c r="Y6134" s="144" t="s">
        <v>11909</v>
      </c>
      <c r="Z6134" s="144" t="s">
        <v>16530</v>
      </c>
      <c r="AA6134" s="161">
        <v>3126</v>
      </c>
    </row>
    <row r="6135" spans="1:27" ht="45" customHeight="1" x14ac:dyDescent="0.25">
      <c r="A6135" s="144" t="s">
        <v>32759</v>
      </c>
      <c r="B6135" s="144" t="s">
        <v>15483</v>
      </c>
      <c r="C6135" s="144"/>
      <c r="D6135" s="144" t="s">
        <v>6140</v>
      </c>
      <c r="E6135" s="144"/>
      <c r="F6135" s="144">
        <v>1</v>
      </c>
      <c r="G6135" s="144">
        <v>200</v>
      </c>
      <c r="H6135" s="144"/>
      <c r="I6135" s="144"/>
      <c r="J6135" s="144"/>
      <c r="K6135" s="144"/>
      <c r="L6135" s="144"/>
      <c r="M6135" s="145" t="s">
        <v>2213</v>
      </c>
      <c r="N6135" s="144" t="s">
        <v>76</v>
      </c>
      <c r="O6135" s="144"/>
      <c r="P6135" s="144" t="s">
        <v>2700</v>
      </c>
      <c r="Q6135" s="144"/>
      <c r="R6135" s="144"/>
      <c r="S6135" s="144" t="s">
        <v>4189</v>
      </c>
      <c r="T6135" s="144" t="s">
        <v>17736</v>
      </c>
      <c r="U6135" s="144" t="s">
        <v>32759</v>
      </c>
      <c r="V6135" s="144"/>
      <c r="W6135" s="144">
        <v>412309</v>
      </c>
      <c r="X6135" s="144"/>
      <c r="Y6135" s="144"/>
      <c r="Z6135" s="144" t="s">
        <v>32760</v>
      </c>
      <c r="AA6135" s="160">
        <v>7253</v>
      </c>
    </row>
    <row r="6136" spans="1:27" ht="45" customHeight="1" x14ac:dyDescent="0.25">
      <c r="A6136" s="144" t="s">
        <v>11910</v>
      </c>
      <c r="B6136" s="144" t="s">
        <v>4239</v>
      </c>
      <c r="C6136" s="144"/>
      <c r="D6136" s="144"/>
      <c r="E6136" s="144"/>
      <c r="F6136" s="144">
        <v>5</v>
      </c>
      <c r="G6136" s="144"/>
      <c r="H6136" s="144"/>
      <c r="I6136" s="144"/>
      <c r="J6136" s="144"/>
      <c r="K6136" s="144"/>
      <c r="L6136" s="144">
        <v>250</v>
      </c>
      <c r="M6136" s="145" t="s">
        <v>2213</v>
      </c>
      <c r="N6136" s="144" t="s">
        <v>53</v>
      </c>
      <c r="O6136" s="144"/>
      <c r="P6136" s="144" t="s">
        <v>2475</v>
      </c>
      <c r="Q6136" s="144"/>
      <c r="R6136" s="144"/>
      <c r="S6136" s="144" t="s">
        <v>4191</v>
      </c>
      <c r="T6136" s="144" t="s">
        <v>11911</v>
      </c>
      <c r="U6136" s="144" t="s">
        <v>11910</v>
      </c>
      <c r="V6136" s="144"/>
      <c r="W6136" s="144">
        <v>649100</v>
      </c>
      <c r="X6136" s="144" t="s">
        <v>11912</v>
      </c>
      <c r="Y6136" s="144" t="s">
        <v>11913</v>
      </c>
      <c r="Z6136" s="144" t="s">
        <v>11914</v>
      </c>
      <c r="AA6136" s="160">
        <v>3127</v>
      </c>
    </row>
    <row r="6137" spans="1:27" ht="45" customHeight="1" x14ac:dyDescent="0.25">
      <c r="A6137" s="144" t="s">
        <v>21698</v>
      </c>
      <c r="B6137" s="144" t="s">
        <v>21699</v>
      </c>
      <c r="C6137" s="144"/>
      <c r="D6137" s="144"/>
      <c r="E6137" s="144"/>
      <c r="F6137" s="144">
        <v>2</v>
      </c>
      <c r="G6137" s="144"/>
      <c r="H6137" s="144"/>
      <c r="I6137" s="144"/>
      <c r="J6137" s="144"/>
      <c r="K6137" s="144"/>
      <c r="L6137" s="144">
        <v>350</v>
      </c>
      <c r="M6137" s="145" t="s">
        <v>2213</v>
      </c>
      <c r="N6137" s="144" t="s">
        <v>38</v>
      </c>
      <c r="O6137" s="144"/>
      <c r="P6137" s="144" t="s">
        <v>3397</v>
      </c>
      <c r="Q6137" s="144"/>
      <c r="R6137" s="144"/>
      <c r="S6137" s="144" t="s">
        <v>4190</v>
      </c>
      <c r="T6137" s="144" t="s">
        <v>21700</v>
      </c>
      <c r="U6137" s="144" t="s">
        <v>21698</v>
      </c>
      <c r="V6137" s="144"/>
      <c r="W6137" s="144">
        <v>187010</v>
      </c>
      <c r="X6137" s="144" t="s">
        <v>21701</v>
      </c>
      <c r="Y6137" s="151" t="s">
        <v>21703</v>
      </c>
      <c r="Z6137" s="144" t="s">
        <v>21702</v>
      </c>
      <c r="AA6137" s="160">
        <v>5332</v>
      </c>
    </row>
    <row r="6138" spans="1:27" ht="45" customHeight="1" x14ac:dyDescent="0.25">
      <c r="A6138" s="144" t="s">
        <v>26176</v>
      </c>
      <c r="B6138" s="144" t="s">
        <v>17969</v>
      </c>
      <c r="C6138" s="144">
        <v>40</v>
      </c>
      <c r="D6138" s="144"/>
      <c r="E6138" s="144"/>
      <c r="F6138" s="144">
        <v>1</v>
      </c>
      <c r="G6138" s="144"/>
      <c r="H6138" s="144">
        <v>900</v>
      </c>
      <c r="I6138" s="144">
        <v>500</v>
      </c>
      <c r="J6138" s="144">
        <v>250</v>
      </c>
      <c r="K6138" s="144">
        <v>150</v>
      </c>
      <c r="L6138" s="144"/>
      <c r="M6138" s="145" t="s">
        <v>2213</v>
      </c>
      <c r="N6138" s="144" t="s">
        <v>18</v>
      </c>
      <c r="O6138" s="144"/>
      <c r="P6138" s="144" t="s">
        <v>13858</v>
      </c>
      <c r="Q6138" s="144"/>
      <c r="R6138" s="144"/>
      <c r="S6138" s="144" t="s">
        <v>4189</v>
      </c>
      <c r="T6138" s="144" t="s">
        <v>12937</v>
      </c>
      <c r="U6138" s="144" t="s">
        <v>26176</v>
      </c>
      <c r="V6138" s="144"/>
      <c r="W6138" s="144">
        <v>309503</v>
      </c>
      <c r="X6138" s="144" t="s">
        <v>26177</v>
      </c>
      <c r="Y6138" s="144">
        <v>89060000000</v>
      </c>
      <c r="Z6138" s="144" t="s">
        <v>26178</v>
      </c>
      <c r="AA6138" s="160">
        <v>6495</v>
      </c>
    </row>
    <row r="6139" spans="1:27" ht="45" customHeight="1" x14ac:dyDescent="0.25">
      <c r="A6139" s="144" t="s">
        <v>23549</v>
      </c>
      <c r="B6139" s="144" t="s">
        <v>16402</v>
      </c>
      <c r="C6139" s="144">
        <v>48</v>
      </c>
      <c r="D6139" s="144"/>
      <c r="E6139" s="144"/>
      <c r="F6139" s="144">
        <v>1</v>
      </c>
      <c r="G6139" s="144">
        <v>270</v>
      </c>
      <c r="H6139" s="144"/>
      <c r="I6139" s="144"/>
      <c r="J6139" s="144"/>
      <c r="K6139" s="144"/>
      <c r="L6139" s="144"/>
      <c r="M6139" s="145" t="s">
        <v>2213</v>
      </c>
      <c r="N6139" s="144" t="s">
        <v>47</v>
      </c>
      <c r="O6139" s="144"/>
      <c r="P6139" s="144" t="s">
        <v>3451</v>
      </c>
      <c r="Q6139" s="144"/>
      <c r="R6139" s="144"/>
      <c r="S6139" s="144"/>
      <c r="T6139" s="144"/>
      <c r="U6139" s="144" t="s">
        <v>23549</v>
      </c>
      <c r="V6139" s="144"/>
      <c r="W6139" s="144">
        <v>302014</v>
      </c>
      <c r="X6139" s="144" t="s">
        <v>23550</v>
      </c>
      <c r="Y6139" s="144" t="s">
        <v>23551</v>
      </c>
      <c r="Z6139" s="144" t="s">
        <v>23552</v>
      </c>
      <c r="AA6139" s="161">
        <v>6026</v>
      </c>
    </row>
    <row r="6140" spans="1:27" ht="45" customHeight="1" x14ac:dyDescent="0.25">
      <c r="A6140" s="144" t="s">
        <v>11915</v>
      </c>
      <c r="B6140" s="144" t="s">
        <v>4205</v>
      </c>
      <c r="C6140" s="144">
        <v>14</v>
      </c>
      <c r="D6140" s="144" t="s">
        <v>5434</v>
      </c>
      <c r="E6140" s="144"/>
      <c r="F6140" s="144">
        <v>1</v>
      </c>
      <c r="G6140" s="144">
        <v>350</v>
      </c>
      <c r="H6140" s="144"/>
      <c r="I6140" s="144"/>
      <c r="J6140" s="144"/>
      <c r="K6140" s="144"/>
      <c r="L6140" s="144"/>
      <c r="M6140" s="145" t="s">
        <v>2213</v>
      </c>
      <c r="N6140" s="144" t="s">
        <v>89</v>
      </c>
      <c r="O6140" s="144"/>
      <c r="P6140" s="144" t="s">
        <v>3937</v>
      </c>
      <c r="Q6140" s="144"/>
      <c r="R6140" s="144"/>
      <c r="S6140" s="144"/>
      <c r="T6140" s="144"/>
      <c r="U6140" s="144" t="s">
        <v>11915</v>
      </c>
      <c r="V6140" s="144"/>
      <c r="W6140" s="144">
        <v>456080</v>
      </c>
      <c r="X6140" s="144" t="s">
        <v>23553</v>
      </c>
      <c r="Y6140" s="144"/>
      <c r="Z6140" s="144"/>
      <c r="AA6140" s="160">
        <v>3128</v>
      </c>
    </row>
    <row r="6141" spans="1:27" ht="45" customHeight="1" x14ac:dyDescent="0.25">
      <c r="A6141" s="144" t="s">
        <v>28938</v>
      </c>
      <c r="B6141" s="144" t="s">
        <v>32761</v>
      </c>
      <c r="C6141" s="144">
        <v>8</v>
      </c>
      <c r="D6141" s="144"/>
      <c r="E6141" s="144"/>
      <c r="F6141" s="144">
        <v>1</v>
      </c>
      <c r="G6141" s="144"/>
      <c r="H6141" s="144">
        <v>655</v>
      </c>
      <c r="I6141" s="144">
        <v>355</v>
      </c>
      <c r="J6141" s="144">
        <v>245</v>
      </c>
      <c r="K6141" s="144">
        <v>55</v>
      </c>
      <c r="L6141" s="144"/>
      <c r="M6141" s="145" t="s">
        <v>2213</v>
      </c>
      <c r="N6141" s="144" t="s">
        <v>76</v>
      </c>
      <c r="O6141" s="144"/>
      <c r="P6141" s="144" t="s">
        <v>4051</v>
      </c>
      <c r="Q6141" s="144"/>
      <c r="R6141" s="144"/>
      <c r="S6141" s="144" t="s">
        <v>4189</v>
      </c>
      <c r="T6141" s="144" t="s">
        <v>6683</v>
      </c>
      <c r="U6141" s="144" t="s">
        <v>28938</v>
      </c>
      <c r="V6141" s="144"/>
      <c r="W6141" s="144">
        <v>413111</v>
      </c>
      <c r="X6141" s="144" t="s">
        <v>26179</v>
      </c>
      <c r="Y6141" s="150" t="s">
        <v>26180</v>
      </c>
      <c r="Z6141" s="144" t="s">
        <v>26181</v>
      </c>
      <c r="AA6141" s="160">
        <v>6560</v>
      </c>
    </row>
    <row r="6142" spans="1:27" ht="45" customHeight="1" x14ac:dyDescent="0.25">
      <c r="A6142" s="144" t="s">
        <v>32762</v>
      </c>
      <c r="B6142" s="144" t="s">
        <v>15377</v>
      </c>
      <c r="C6142" s="144"/>
      <c r="D6142" s="144" t="s">
        <v>5218</v>
      </c>
      <c r="E6142" s="144"/>
      <c r="F6142" s="144">
        <v>1</v>
      </c>
      <c r="G6142" s="144">
        <v>150</v>
      </c>
      <c r="H6142" s="144"/>
      <c r="I6142" s="144"/>
      <c r="J6142" s="144"/>
      <c r="K6142" s="144"/>
      <c r="L6142" s="144"/>
      <c r="M6142" s="145" t="s">
        <v>2213</v>
      </c>
      <c r="N6142" s="144" t="s">
        <v>18</v>
      </c>
      <c r="O6142" s="144"/>
      <c r="P6142" s="144" t="s">
        <v>2545</v>
      </c>
      <c r="Q6142" s="144"/>
      <c r="R6142" s="144"/>
      <c r="S6142" s="144" t="s">
        <v>15453</v>
      </c>
      <c r="T6142" s="144" t="s">
        <v>27784</v>
      </c>
      <c r="U6142" s="144" t="s">
        <v>32762</v>
      </c>
      <c r="V6142" s="144"/>
      <c r="W6142" s="144"/>
      <c r="X6142" s="144" t="s">
        <v>32763</v>
      </c>
      <c r="Y6142" s="144">
        <v>84720000000</v>
      </c>
      <c r="Z6142" s="144" t="s">
        <v>32764</v>
      </c>
      <c r="AA6142" s="161">
        <v>7454</v>
      </c>
    </row>
    <row r="6143" spans="1:27" ht="45" customHeight="1" x14ac:dyDescent="0.25">
      <c r="A6143" s="144" t="s">
        <v>16041</v>
      </c>
      <c r="B6143" s="144" t="s">
        <v>4205</v>
      </c>
      <c r="C6143" s="144">
        <v>22</v>
      </c>
      <c r="D6143" s="144" t="s">
        <v>5639</v>
      </c>
      <c r="E6143" s="144"/>
      <c r="F6143" s="144">
        <v>1</v>
      </c>
      <c r="G6143" s="144">
        <v>194</v>
      </c>
      <c r="H6143" s="144"/>
      <c r="I6143" s="144"/>
      <c r="J6143" s="144"/>
      <c r="K6143" s="144"/>
      <c r="L6143" s="144"/>
      <c r="M6143" s="145" t="s">
        <v>2213</v>
      </c>
      <c r="N6143" s="144" t="s">
        <v>42</v>
      </c>
      <c r="O6143" s="144"/>
      <c r="P6143" s="144" t="s">
        <v>16132</v>
      </c>
      <c r="Q6143" s="144"/>
      <c r="R6143" s="144"/>
      <c r="S6143" s="144"/>
      <c r="T6143" s="144"/>
      <c r="U6143" s="144" t="s">
        <v>16041</v>
      </c>
      <c r="V6143" s="144"/>
      <c r="W6143" s="144">
        <v>142802</v>
      </c>
      <c r="X6143" s="144" t="s">
        <v>16042</v>
      </c>
      <c r="Y6143" s="144" t="s">
        <v>16043</v>
      </c>
      <c r="Z6143" s="144" t="s">
        <v>16044</v>
      </c>
      <c r="AA6143" s="160">
        <v>3411</v>
      </c>
    </row>
    <row r="6144" spans="1:27" ht="45" customHeight="1" x14ac:dyDescent="0.25">
      <c r="A6144" s="144" t="s">
        <v>24485</v>
      </c>
      <c r="B6144" s="144" t="s">
        <v>24486</v>
      </c>
      <c r="C6144" s="144"/>
      <c r="D6144" s="144"/>
      <c r="E6144" s="144"/>
      <c r="F6144" s="144">
        <v>1</v>
      </c>
      <c r="G6144" s="144"/>
      <c r="H6144" s="144">
        <v>184</v>
      </c>
      <c r="I6144" s="144"/>
      <c r="J6144" s="144"/>
      <c r="K6144" s="144"/>
      <c r="L6144" s="144"/>
      <c r="M6144" s="145" t="s">
        <v>2213</v>
      </c>
      <c r="N6144" s="144" t="s">
        <v>46</v>
      </c>
      <c r="O6144" s="144"/>
      <c r="P6144" s="144" t="s">
        <v>13884</v>
      </c>
      <c r="Q6144" s="144"/>
      <c r="R6144" s="144"/>
      <c r="S6144" s="144" t="s">
        <v>4190</v>
      </c>
      <c r="T6144" s="144" t="s">
        <v>24487</v>
      </c>
      <c r="U6144" s="144" t="s">
        <v>24485</v>
      </c>
      <c r="V6144" s="144"/>
      <c r="W6144" s="144">
        <v>461549</v>
      </c>
      <c r="X6144" s="144" t="s">
        <v>14954</v>
      </c>
      <c r="Y6144" s="144" t="s">
        <v>24488</v>
      </c>
      <c r="Z6144" s="144" t="s">
        <v>24489</v>
      </c>
      <c r="AA6144" s="160">
        <v>6073</v>
      </c>
    </row>
    <row r="6145" spans="1:27" ht="45" customHeight="1" x14ac:dyDescent="0.25">
      <c r="A6145" s="144" t="s">
        <v>35710</v>
      </c>
      <c r="B6145" s="144" t="s">
        <v>35711</v>
      </c>
      <c r="C6145" s="144"/>
      <c r="D6145" s="144"/>
      <c r="E6145" s="144"/>
      <c r="F6145" s="144">
        <v>1</v>
      </c>
      <c r="G6145" s="144"/>
      <c r="H6145" s="144">
        <v>250</v>
      </c>
      <c r="I6145" s="144">
        <v>110</v>
      </c>
      <c r="J6145" s="144">
        <v>110</v>
      </c>
      <c r="K6145" s="144">
        <v>50</v>
      </c>
      <c r="L6145" s="144"/>
      <c r="M6145" s="145" t="s">
        <v>2213</v>
      </c>
      <c r="N6145" s="144" t="s">
        <v>18</v>
      </c>
      <c r="O6145" s="144"/>
      <c r="P6145" s="144" t="s">
        <v>2545</v>
      </c>
      <c r="Q6145" s="144"/>
      <c r="R6145" s="144"/>
      <c r="S6145" s="144" t="s">
        <v>15453</v>
      </c>
      <c r="T6145" s="144" t="s">
        <v>35712</v>
      </c>
      <c r="U6145" s="144" t="s">
        <v>35710</v>
      </c>
      <c r="V6145" s="144"/>
      <c r="W6145" s="144">
        <v>309904</v>
      </c>
      <c r="X6145" s="144" t="s">
        <v>35713</v>
      </c>
      <c r="Y6145" s="144">
        <v>89510000000</v>
      </c>
      <c r="Z6145" s="144" t="s">
        <v>35714</v>
      </c>
      <c r="AA6145" s="160">
        <v>7575</v>
      </c>
    </row>
    <row r="6146" spans="1:27" ht="45" customHeight="1" x14ac:dyDescent="0.25">
      <c r="A6146" s="144" t="s">
        <v>11919</v>
      </c>
      <c r="B6146" s="144" t="s">
        <v>15377</v>
      </c>
      <c r="C6146" s="144">
        <v>6</v>
      </c>
      <c r="D6146" s="144" t="s">
        <v>4218</v>
      </c>
      <c r="E6146" s="144"/>
      <c r="F6146" s="144">
        <v>1</v>
      </c>
      <c r="G6146" s="144">
        <v>350</v>
      </c>
      <c r="H6146" s="144"/>
      <c r="I6146" s="144"/>
      <c r="J6146" s="144"/>
      <c r="K6146" s="144"/>
      <c r="L6146" s="144"/>
      <c r="M6146" s="145" t="s">
        <v>2213</v>
      </c>
      <c r="N6146" s="144" t="s">
        <v>21</v>
      </c>
      <c r="O6146" s="144"/>
      <c r="P6146" s="144" t="s">
        <v>3277</v>
      </c>
      <c r="Q6146" s="144"/>
      <c r="R6146" s="144"/>
      <c r="S6146" s="144" t="s">
        <v>4189</v>
      </c>
      <c r="T6146" s="144" t="s">
        <v>11920</v>
      </c>
      <c r="U6146" s="144" t="s">
        <v>11919</v>
      </c>
      <c r="V6146" s="144"/>
      <c r="W6146" s="144">
        <v>404353</v>
      </c>
      <c r="X6146" s="144" t="s">
        <v>11921</v>
      </c>
      <c r="Y6146" s="144"/>
      <c r="Z6146" s="144" t="s">
        <v>31434</v>
      </c>
      <c r="AA6146" s="160">
        <v>3131</v>
      </c>
    </row>
    <row r="6147" spans="1:27" ht="45" customHeight="1" x14ac:dyDescent="0.25">
      <c r="A6147" s="144" t="s">
        <v>13126</v>
      </c>
      <c r="B6147" s="144" t="s">
        <v>4205</v>
      </c>
      <c r="C6147" s="144">
        <v>22</v>
      </c>
      <c r="D6147" s="144"/>
      <c r="E6147" s="144"/>
      <c r="F6147" s="144">
        <v>1</v>
      </c>
      <c r="G6147" s="144">
        <v>200</v>
      </c>
      <c r="H6147" s="144"/>
      <c r="I6147" s="144"/>
      <c r="J6147" s="144"/>
      <c r="K6147" s="144"/>
      <c r="L6147" s="144"/>
      <c r="M6147" s="145" t="s">
        <v>2213</v>
      </c>
      <c r="N6147" s="144" t="s">
        <v>75</v>
      </c>
      <c r="O6147" s="144"/>
      <c r="P6147" s="144" t="s">
        <v>2635</v>
      </c>
      <c r="Q6147" s="144"/>
      <c r="R6147" s="144"/>
      <c r="S6147" s="144"/>
      <c r="T6147" s="144"/>
      <c r="U6147" s="144" t="s">
        <v>13126</v>
      </c>
      <c r="V6147" s="144"/>
      <c r="W6147" s="144">
        <v>198260</v>
      </c>
      <c r="X6147" s="144" t="s">
        <v>13127</v>
      </c>
      <c r="Y6147" s="144" t="s">
        <v>13128</v>
      </c>
      <c r="Z6147" s="144" t="s">
        <v>12933</v>
      </c>
      <c r="AA6147" s="160">
        <v>3132</v>
      </c>
    </row>
    <row r="6148" spans="1:27" ht="45" customHeight="1" x14ac:dyDescent="0.25">
      <c r="A6148" s="144" t="s">
        <v>16531</v>
      </c>
      <c r="B6148" s="144" t="s">
        <v>16518</v>
      </c>
      <c r="C6148" s="144"/>
      <c r="D6148" s="144"/>
      <c r="E6148" s="144"/>
      <c r="F6148" s="144">
        <v>1</v>
      </c>
      <c r="G6148" s="144"/>
      <c r="H6148" s="144">
        <v>1200</v>
      </c>
      <c r="I6148" s="144">
        <v>400</v>
      </c>
      <c r="J6148" s="144">
        <v>500</v>
      </c>
      <c r="K6148" s="144">
        <v>300</v>
      </c>
      <c r="L6148" s="144"/>
      <c r="M6148" s="145" t="s">
        <v>2213</v>
      </c>
      <c r="N6148" s="144" t="s">
        <v>85</v>
      </c>
      <c r="O6148" s="144"/>
      <c r="P6148" s="144" t="s">
        <v>2576</v>
      </c>
      <c r="Q6148" s="144"/>
      <c r="R6148" s="144"/>
      <c r="S6148" s="144" t="s">
        <v>4191</v>
      </c>
      <c r="T6148" s="144" t="s">
        <v>16532</v>
      </c>
      <c r="U6148" s="144" t="s">
        <v>16531</v>
      </c>
      <c r="V6148" s="144"/>
      <c r="W6148" s="144"/>
      <c r="X6148" s="144"/>
      <c r="Y6148" s="144"/>
      <c r="Z6148" s="144"/>
      <c r="AA6148" s="160">
        <v>3275</v>
      </c>
    </row>
    <row r="6149" spans="1:27" ht="45" customHeight="1" x14ac:dyDescent="0.25">
      <c r="A6149" s="144" t="s">
        <v>16531</v>
      </c>
      <c r="B6149" s="144" t="s">
        <v>16518</v>
      </c>
      <c r="C6149" s="144"/>
      <c r="D6149" s="144"/>
      <c r="E6149" s="144" t="s">
        <v>16533</v>
      </c>
      <c r="F6149" s="144">
        <v>1</v>
      </c>
      <c r="G6149" s="144">
        <v>200</v>
      </c>
      <c r="H6149" s="144"/>
      <c r="I6149" s="144"/>
      <c r="J6149" s="144"/>
      <c r="K6149" s="144"/>
      <c r="L6149" s="144"/>
      <c r="M6149" s="145" t="s">
        <v>2213</v>
      </c>
      <c r="N6149" s="144" t="s">
        <v>85</v>
      </c>
      <c r="O6149" s="144"/>
      <c r="P6149" s="144" t="s">
        <v>2576</v>
      </c>
      <c r="Q6149" s="144"/>
      <c r="R6149" s="144"/>
      <c r="S6149" s="144" t="s">
        <v>4191</v>
      </c>
      <c r="T6149" s="144" t="s">
        <v>16532</v>
      </c>
      <c r="U6149" s="144" t="s">
        <v>16531</v>
      </c>
      <c r="V6149" s="144"/>
      <c r="W6149" s="144">
        <v>627440</v>
      </c>
      <c r="X6149" s="144" t="s">
        <v>16534</v>
      </c>
      <c r="Y6149" s="144"/>
      <c r="Z6149" s="144" t="s">
        <v>16535</v>
      </c>
      <c r="AA6149" s="160">
        <v>3133</v>
      </c>
    </row>
    <row r="6150" spans="1:27" ht="45" customHeight="1" x14ac:dyDescent="0.25">
      <c r="A6150" s="144" t="s">
        <v>16531</v>
      </c>
      <c r="B6150" s="144" t="s">
        <v>16518</v>
      </c>
      <c r="C6150" s="144"/>
      <c r="D6150" s="144"/>
      <c r="E6150" s="144" t="s">
        <v>16536</v>
      </c>
      <c r="F6150" s="144">
        <v>1</v>
      </c>
      <c r="G6150" s="144"/>
      <c r="H6150" s="144">
        <v>1200</v>
      </c>
      <c r="I6150" s="144">
        <v>400</v>
      </c>
      <c r="J6150" s="144">
        <v>500</v>
      </c>
      <c r="K6150" s="144">
        <v>300</v>
      </c>
      <c r="L6150" s="144"/>
      <c r="M6150" s="145" t="s">
        <v>2213</v>
      </c>
      <c r="N6150" s="144" t="s">
        <v>85</v>
      </c>
      <c r="O6150" s="144"/>
      <c r="P6150" s="144" t="s">
        <v>2576</v>
      </c>
      <c r="Q6150" s="144"/>
      <c r="R6150" s="144"/>
      <c r="S6150" s="144" t="s">
        <v>4191</v>
      </c>
      <c r="T6150" s="144" t="s">
        <v>16537</v>
      </c>
      <c r="U6150" s="144" t="s">
        <v>16531</v>
      </c>
      <c r="V6150" s="144" t="s">
        <v>16538</v>
      </c>
      <c r="W6150" s="144">
        <v>627443</v>
      </c>
      <c r="X6150" s="144" t="s">
        <v>16539</v>
      </c>
      <c r="Y6150" s="149">
        <v>3455000000</v>
      </c>
      <c r="Z6150" s="144" t="s">
        <v>16540</v>
      </c>
      <c r="AA6150" s="160">
        <v>4116</v>
      </c>
    </row>
    <row r="6151" spans="1:27" ht="45" customHeight="1" x14ac:dyDescent="0.25">
      <c r="A6151" s="144" t="s">
        <v>11922</v>
      </c>
      <c r="B6151" s="144" t="s">
        <v>4208</v>
      </c>
      <c r="C6151" s="144">
        <v>9</v>
      </c>
      <c r="D6151" s="144" t="s">
        <v>11923</v>
      </c>
      <c r="E6151" s="144"/>
      <c r="F6151" s="144">
        <v>1</v>
      </c>
      <c r="G6151" s="144"/>
      <c r="H6151" s="144">
        <v>1199</v>
      </c>
      <c r="I6151" s="144">
        <v>436</v>
      </c>
      <c r="J6151" s="144">
        <v>545</v>
      </c>
      <c r="K6151" s="144">
        <v>218</v>
      </c>
      <c r="L6151" s="144"/>
      <c r="M6151" s="145" t="s">
        <v>2213</v>
      </c>
      <c r="N6151" s="144" t="s">
        <v>72</v>
      </c>
      <c r="O6151" s="144"/>
      <c r="P6151" s="144" t="s">
        <v>2962</v>
      </c>
      <c r="Q6151" s="144"/>
      <c r="R6151" s="144"/>
      <c r="S6151" s="144"/>
      <c r="T6151" s="144"/>
      <c r="U6151" s="144" t="s">
        <v>11922</v>
      </c>
      <c r="V6151" s="144"/>
      <c r="W6151" s="150">
        <v>347360</v>
      </c>
      <c r="X6151" s="144" t="s">
        <v>9321</v>
      </c>
      <c r="Y6151" s="144" t="s">
        <v>11924</v>
      </c>
      <c r="Z6151" s="144" t="s">
        <v>11925</v>
      </c>
      <c r="AA6151" s="160">
        <v>3134</v>
      </c>
    </row>
    <row r="6152" spans="1:27" ht="45" customHeight="1" x14ac:dyDescent="0.25">
      <c r="A6152" s="144" t="s">
        <v>11926</v>
      </c>
      <c r="B6152" s="144" t="s">
        <v>4205</v>
      </c>
      <c r="C6152" s="144"/>
      <c r="D6152" s="144"/>
      <c r="E6152" s="144"/>
      <c r="F6152" s="144">
        <v>1</v>
      </c>
      <c r="G6152" s="144">
        <v>200</v>
      </c>
      <c r="H6152" s="144"/>
      <c r="I6152" s="144"/>
      <c r="J6152" s="144"/>
      <c r="K6152" s="144"/>
      <c r="L6152" s="144"/>
      <c r="M6152" s="145" t="s">
        <v>2213</v>
      </c>
      <c r="N6152" s="144" t="s">
        <v>26</v>
      </c>
      <c r="O6152" s="144"/>
      <c r="P6152" s="144" t="s">
        <v>2786</v>
      </c>
      <c r="Q6152" s="144"/>
      <c r="R6152" s="144"/>
      <c r="S6152" s="144" t="s">
        <v>4191</v>
      </c>
      <c r="T6152" s="144" t="s">
        <v>11927</v>
      </c>
      <c r="U6152" s="144" t="s">
        <v>11926</v>
      </c>
      <c r="V6152" s="144"/>
      <c r="W6152" s="144">
        <v>155070</v>
      </c>
      <c r="X6152" s="144" t="s">
        <v>11928</v>
      </c>
      <c r="Y6152" s="144"/>
      <c r="Z6152" s="144" t="s">
        <v>11929</v>
      </c>
      <c r="AA6152" s="161">
        <v>3135</v>
      </c>
    </row>
    <row r="6153" spans="1:27" ht="45" customHeight="1" x14ac:dyDescent="0.25">
      <c r="A6153" s="144" t="s">
        <v>11930</v>
      </c>
      <c r="B6153" s="144" t="s">
        <v>15532</v>
      </c>
      <c r="C6153" s="144"/>
      <c r="D6153" s="144"/>
      <c r="E6153" s="144"/>
      <c r="F6153" s="144">
        <v>2</v>
      </c>
      <c r="G6153" s="144"/>
      <c r="H6153" s="144"/>
      <c r="I6153" s="144"/>
      <c r="J6153" s="144"/>
      <c r="K6153" s="144"/>
      <c r="L6153" s="144">
        <v>150</v>
      </c>
      <c r="M6153" s="145" t="s">
        <v>2213</v>
      </c>
      <c r="N6153" s="144" t="s">
        <v>82</v>
      </c>
      <c r="O6153" s="144"/>
      <c r="P6153" s="144" t="s">
        <v>14252</v>
      </c>
      <c r="Q6153" s="144" t="s">
        <v>4189</v>
      </c>
      <c r="R6153" s="144" t="s">
        <v>4969</v>
      </c>
      <c r="S6153" s="144"/>
      <c r="T6153" s="144"/>
      <c r="U6153" s="144" t="s">
        <v>11930</v>
      </c>
      <c r="V6153" s="144"/>
      <c r="W6153" s="144">
        <v>171841</v>
      </c>
      <c r="X6153" s="144" t="s">
        <v>14190</v>
      </c>
      <c r="Y6153" s="144" t="s">
        <v>11931</v>
      </c>
      <c r="Z6153" s="144" t="s">
        <v>11932</v>
      </c>
      <c r="AA6153" s="160">
        <v>3136</v>
      </c>
    </row>
    <row r="6154" spans="1:27" ht="45" customHeight="1" x14ac:dyDescent="0.25">
      <c r="A6154" s="144" t="s">
        <v>11930</v>
      </c>
      <c r="B6154" s="144" t="s">
        <v>15532</v>
      </c>
      <c r="C6154" s="144"/>
      <c r="D6154" s="144"/>
      <c r="E6154" s="144"/>
      <c r="F6154" s="144">
        <v>3</v>
      </c>
      <c r="G6154" s="144"/>
      <c r="H6154" s="144"/>
      <c r="I6154" s="144"/>
      <c r="J6154" s="144"/>
      <c r="K6154" s="144"/>
      <c r="L6154" s="144">
        <v>150</v>
      </c>
      <c r="M6154" s="145" t="s">
        <v>2213</v>
      </c>
      <c r="N6154" s="144" t="s">
        <v>82</v>
      </c>
      <c r="O6154" s="144"/>
      <c r="P6154" s="144" t="s">
        <v>14252</v>
      </c>
      <c r="Q6154" s="144" t="s">
        <v>4189</v>
      </c>
      <c r="R6154" s="144" t="s">
        <v>4969</v>
      </c>
      <c r="S6154" s="144"/>
      <c r="T6154" s="144"/>
      <c r="U6154" s="144" t="s">
        <v>11930</v>
      </c>
      <c r="V6154" s="144"/>
      <c r="W6154" s="144">
        <v>171841</v>
      </c>
      <c r="X6154" s="144" t="s">
        <v>14190</v>
      </c>
      <c r="Y6154" s="144" t="s">
        <v>11931</v>
      </c>
      <c r="Z6154" s="144" t="s">
        <v>11932</v>
      </c>
      <c r="AA6154" s="160">
        <v>6023</v>
      </c>
    </row>
    <row r="6155" spans="1:27" ht="45" customHeight="1" x14ac:dyDescent="0.25">
      <c r="A6155" s="144" t="s">
        <v>31435</v>
      </c>
      <c r="B6155" s="144" t="s">
        <v>17175</v>
      </c>
      <c r="C6155" s="144">
        <v>109</v>
      </c>
      <c r="D6155" s="144"/>
      <c r="E6155" s="144"/>
      <c r="F6155" s="144">
        <v>1</v>
      </c>
      <c r="G6155" s="144">
        <v>250</v>
      </c>
      <c r="H6155" s="144"/>
      <c r="I6155" s="144"/>
      <c r="J6155" s="144"/>
      <c r="K6155" s="144"/>
      <c r="L6155" s="144"/>
      <c r="M6155" s="145" t="s">
        <v>2213</v>
      </c>
      <c r="N6155" s="144" t="s">
        <v>20</v>
      </c>
      <c r="O6155" s="144"/>
      <c r="P6155" s="144" t="s">
        <v>2377</v>
      </c>
      <c r="Q6155" s="144"/>
      <c r="R6155" s="144"/>
      <c r="S6155" s="144"/>
      <c r="T6155" s="144"/>
      <c r="U6155" s="144" t="s">
        <v>31435</v>
      </c>
      <c r="V6155" s="144"/>
      <c r="W6155" s="144"/>
      <c r="X6155" s="144"/>
      <c r="Y6155" s="144"/>
      <c r="Z6155" s="144" t="s">
        <v>31436</v>
      </c>
      <c r="AA6155" s="160">
        <v>4780</v>
      </c>
    </row>
    <row r="6156" spans="1:27" ht="45" customHeight="1" x14ac:dyDescent="0.25">
      <c r="A6156" s="144" t="s">
        <v>21704</v>
      </c>
      <c r="B6156" s="144" t="s">
        <v>15483</v>
      </c>
      <c r="C6156" s="144">
        <v>13</v>
      </c>
      <c r="D6156" s="144" t="s">
        <v>4218</v>
      </c>
      <c r="E6156" s="144"/>
      <c r="F6156" s="144">
        <v>1</v>
      </c>
      <c r="G6156" s="144">
        <v>229</v>
      </c>
      <c r="H6156" s="144"/>
      <c r="I6156" s="144"/>
      <c r="J6156" s="144"/>
      <c r="K6156" s="144"/>
      <c r="L6156" s="144"/>
      <c r="M6156" s="145" t="s">
        <v>2213</v>
      </c>
      <c r="N6156" s="144" t="s">
        <v>48</v>
      </c>
      <c r="O6156" s="144"/>
      <c r="P6156" s="144" t="s">
        <v>13385</v>
      </c>
      <c r="Q6156" s="144"/>
      <c r="R6156" s="144"/>
      <c r="S6156" s="144"/>
      <c r="T6156" s="144"/>
      <c r="U6156" s="144" t="s">
        <v>21704</v>
      </c>
      <c r="V6156" s="144"/>
      <c r="W6156" s="144">
        <v>442962</v>
      </c>
      <c r="X6156" s="144" t="s">
        <v>21705</v>
      </c>
      <c r="Y6156" s="144" t="s">
        <v>21707</v>
      </c>
      <c r="Z6156" s="144" t="s">
        <v>21706</v>
      </c>
      <c r="AA6156" s="161">
        <v>5183</v>
      </c>
    </row>
    <row r="6157" spans="1:27" ht="45" customHeight="1" x14ac:dyDescent="0.25">
      <c r="A6157" s="144" t="s">
        <v>11935</v>
      </c>
      <c r="B6157" s="144" t="s">
        <v>19413</v>
      </c>
      <c r="C6157" s="144"/>
      <c r="D6157" s="144" t="s">
        <v>11936</v>
      </c>
      <c r="E6157" s="144"/>
      <c r="F6157" s="144">
        <v>2</v>
      </c>
      <c r="G6157" s="144"/>
      <c r="H6157" s="144"/>
      <c r="I6157" s="144"/>
      <c r="J6157" s="144"/>
      <c r="K6157" s="144"/>
      <c r="L6157" s="144">
        <v>150</v>
      </c>
      <c r="M6157" s="145" t="s">
        <v>2213</v>
      </c>
      <c r="N6157" s="144" t="s">
        <v>84</v>
      </c>
      <c r="O6157" s="144"/>
      <c r="P6157" s="144" t="s">
        <v>3652</v>
      </c>
      <c r="Q6157" s="144"/>
      <c r="R6157" s="144"/>
      <c r="S6157" s="144" t="s">
        <v>4190</v>
      </c>
      <c r="T6157" s="144" t="s">
        <v>11937</v>
      </c>
      <c r="U6157" s="144" t="s">
        <v>11935</v>
      </c>
      <c r="V6157" s="144"/>
      <c r="W6157" s="144">
        <v>300903</v>
      </c>
      <c r="X6157" s="144" t="s">
        <v>13371</v>
      </c>
      <c r="Y6157" s="151" t="s">
        <v>11938</v>
      </c>
      <c r="Z6157" s="144" t="s">
        <v>11939</v>
      </c>
      <c r="AA6157" s="160">
        <v>3138</v>
      </c>
    </row>
    <row r="6158" spans="1:27" ht="45" customHeight="1" x14ac:dyDescent="0.25">
      <c r="A6158" s="144" t="s">
        <v>17394</v>
      </c>
      <c r="B6158" s="144" t="s">
        <v>4205</v>
      </c>
      <c r="C6158" s="144">
        <v>2</v>
      </c>
      <c r="D6158" s="144" t="s">
        <v>5218</v>
      </c>
      <c r="E6158" s="144"/>
      <c r="F6158" s="144">
        <v>1</v>
      </c>
      <c r="G6158" s="144">
        <v>281</v>
      </c>
      <c r="H6158" s="144"/>
      <c r="I6158" s="144"/>
      <c r="J6158" s="144"/>
      <c r="K6158" s="144"/>
      <c r="L6158" s="144"/>
      <c r="M6158" s="145" t="s">
        <v>2213</v>
      </c>
      <c r="N6158" s="144" t="s">
        <v>113</v>
      </c>
      <c r="O6158" s="144"/>
      <c r="P6158" s="144" t="s">
        <v>3239</v>
      </c>
      <c r="Q6158" s="144"/>
      <c r="R6158" s="144"/>
      <c r="S6158" s="144" t="s">
        <v>4189</v>
      </c>
      <c r="T6158" s="144" t="s">
        <v>11318</v>
      </c>
      <c r="U6158" s="144" t="s">
        <v>17394</v>
      </c>
      <c r="V6158" s="144"/>
      <c r="W6158" s="144">
        <v>174510</v>
      </c>
      <c r="X6158" s="144" t="s">
        <v>17395</v>
      </c>
      <c r="Y6158" s="144" t="s">
        <v>17396</v>
      </c>
      <c r="Z6158" s="144" t="s">
        <v>17397</v>
      </c>
      <c r="AA6158" s="160">
        <v>4293</v>
      </c>
    </row>
    <row r="6159" spans="1:27" ht="45" customHeight="1" x14ac:dyDescent="0.25">
      <c r="A6159" s="144" t="s">
        <v>21708</v>
      </c>
      <c r="B6159" s="144" t="s">
        <v>21709</v>
      </c>
      <c r="C6159" s="144"/>
      <c r="D6159" s="144" t="s">
        <v>21710</v>
      </c>
      <c r="E6159" s="144"/>
      <c r="F6159" s="144">
        <v>1</v>
      </c>
      <c r="G6159" s="144"/>
      <c r="H6159" s="144">
        <v>1629</v>
      </c>
      <c r="I6159" s="144">
        <v>729</v>
      </c>
      <c r="J6159" s="144">
        <v>600</v>
      </c>
      <c r="K6159" s="144">
        <v>300</v>
      </c>
      <c r="L6159" s="144"/>
      <c r="M6159" s="145" t="s">
        <v>2213</v>
      </c>
      <c r="N6159" s="144" t="s">
        <v>85</v>
      </c>
      <c r="O6159" s="144"/>
      <c r="P6159" s="144" t="s">
        <v>3473</v>
      </c>
      <c r="Q6159" s="144"/>
      <c r="R6159" s="144"/>
      <c r="S6159" s="144" t="s">
        <v>4190</v>
      </c>
      <c r="T6159" s="144" t="s">
        <v>15748</v>
      </c>
      <c r="U6159" s="144" t="s">
        <v>21708</v>
      </c>
      <c r="V6159" s="144"/>
      <c r="W6159" s="144">
        <v>625530</v>
      </c>
      <c r="X6159" s="144" t="s">
        <v>21711</v>
      </c>
      <c r="Y6159" s="150">
        <v>83452727403</v>
      </c>
      <c r="Z6159" s="144" t="s">
        <v>21712</v>
      </c>
      <c r="AA6159" s="160">
        <v>4514</v>
      </c>
    </row>
    <row r="6160" spans="1:27" ht="45" customHeight="1" x14ac:dyDescent="0.25">
      <c r="A6160" s="144" t="s">
        <v>21713</v>
      </c>
      <c r="B6160" s="144" t="s">
        <v>21714</v>
      </c>
      <c r="C6160" s="144"/>
      <c r="D6160" s="144"/>
      <c r="E6160" s="144"/>
      <c r="F6160" s="144">
        <v>1</v>
      </c>
      <c r="G6160" s="144"/>
      <c r="H6160" s="144">
        <v>500</v>
      </c>
      <c r="I6160" s="144">
        <v>250</v>
      </c>
      <c r="J6160" s="144">
        <v>150</v>
      </c>
      <c r="K6160" s="144">
        <v>100</v>
      </c>
      <c r="L6160" s="144"/>
      <c r="M6160" s="145" t="s">
        <v>2213</v>
      </c>
      <c r="N6160" s="144" t="s">
        <v>45</v>
      </c>
      <c r="O6160" s="144"/>
      <c r="P6160" s="144" t="s">
        <v>3589</v>
      </c>
      <c r="Q6160" s="144"/>
      <c r="R6160" s="144"/>
      <c r="S6160" s="144" t="s">
        <v>13932</v>
      </c>
      <c r="T6160" s="144" t="s">
        <v>21715</v>
      </c>
      <c r="U6160" s="144" t="s">
        <v>21713</v>
      </c>
      <c r="V6160" s="144"/>
      <c r="W6160" s="144">
        <v>646767</v>
      </c>
      <c r="X6160" s="144" t="s">
        <v>21716</v>
      </c>
      <c r="Y6160" s="144" t="s">
        <v>21718</v>
      </c>
      <c r="Z6160" s="144" t="s">
        <v>21717</v>
      </c>
      <c r="AA6160" s="160">
        <v>5652</v>
      </c>
    </row>
    <row r="6161" spans="1:27" ht="45" customHeight="1" x14ac:dyDescent="0.25">
      <c r="A6161" s="144" t="s">
        <v>11940</v>
      </c>
      <c r="B6161" s="144" t="s">
        <v>4205</v>
      </c>
      <c r="C6161" s="144">
        <v>16</v>
      </c>
      <c r="D6161" s="144"/>
      <c r="E6161" s="144"/>
      <c r="F6161" s="144">
        <v>1</v>
      </c>
      <c r="G6161" s="144">
        <v>350</v>
      </c>
      <c r="H6161" s="144"/>
      <c r="I6161" s="144"/>
      <c r="J6161" s="144"/>
      <c r="K6161" s="144"/>
      <c r="L6161" s="144"/>
      <c r="M6161" s="145" t="s">
        <v>2213</v>
      </c>
      <c r="N6161" s="144" t="s">
        <v>84</v>
      </c>
      <c r="O6161" s="144"/>
      <c r="P6161" s="144" t="s">
        <v>3372</v>
      </c>
      <c r="Q6161" s="144"/>
      <c r="R6161" s="144"/>
      <c r="S6161" s="144"/>
      <c r="T6161" s="144"/>
      <c r="U6161" s="144" t="s">
        <v>11940</v>
      </c>
      <c r="V6161" s="144"/>
      <c r="W6161" s="144">
        <v>301654</v>
      </c>
      <c r="X6161" s="144" t="s">
        <v>11941</v>
      </c>
      <c r="Y6161" s="144"/>
      <c r="Z6161" s="150"/>
      <c r="AA6161" s="160">
        <v>3139</v>
      </c>
    </row>
    <row r="6162" spans="1:27" ht="45" customHeight="1" x14ac:dyDescent="0.25">
      <c r="A6162" s="144" t="s">
        <v>23554</v>
      </c>
      <c r="B6162" s="144" t="s">
        <v>30444</v>
      </c>
      <c r="C6162" s="144">
        <v>13</v>
      </c>
      <c r="D6162" s="144"/>
      <c r="E6162" s="144"/>
      <c r="F6162" s="144">
        <v>1</v>
      </c>
      <c r="G6162" s="144">
        <v>250</v>
      </c>
      <c r="H6162" s="144"/>
      <c r="I6162" s="144"/>
      <c r="J6162" s="144"/>
      <c r="K6162" s="144"/>
      <c r="L6162" s="144"/>
      <c r="M6162" s="145" t="s">
        <v>2213</v>
      </c>
      <c r="N6162" s="144" t="s">
        <v>47</v>
      </c>
      <c r="O6162" s="144"/>
      <c r="P6162" s="144" t="s">
        <v>3451</v>
      </c>
      <c r="Q6162" s="144"/>
      <c r="R6162" s="144"/>
      <c r="S6162" s="144"/>
      <c r="T6162" s="144"/>
      <c r="U6162" s="144" t="s">
        <v>23554</v>
      </c>
      <c r="V6162" s="144"/>
      <c r="W6162" s="144">
        <v>302040</v>
      </c>
      <c r="X6162" s="144" t="s">
        <v>23555</v>
      </c>
      <c r="Y6162" s="144">
        <v>84860000000</v>
      </c>
      <c r="Z6162" s="144" t="s">
        <v>30445</v>
      </c>
      <c r="AA6162" s="160">
        <v>6032</v>
      </c>
    </row>
    <row r="6163" spans="1:27" ht="45" customHeight="1" x14ac:dyDescent="0.25">
      <c r="A6163" s="144" t="s">
        <v>26182</v>
      </c>
      <c r="B6163" s="144" t="s">
        <v>15409</v>
      </c>
      <c r="C6163" s="144">
        <v>58</v>
      </c>
      <c r="D6163" s="144"/>
      <c r="E6163" s="144"/>
      <c r="F6163" s="144">
        <v>1</v>
      </c>
      <c r="G6163" s="144"/>
      <c r="H6163" s="144">
        <v>460</v>
      </c>
      <c r="I6163" s="144">
        <v>200</v>
      </c>
      <c r="J6163" s="144">
        <v>200</v>
      </c>
      <c r="K6163" s="144">
        <v>60</v>
      </c>
      <c r="L6163" s="144"/>
      <c r="M6163" s="145" t="s">
        <v>2213</v>
      </c>
      <c r="N6163" s="144" t="s">
        <v>48</v>
      </c>
      <c r="O6163" s="144"/>
      <c r="P6163" s="144" t="s">
        <v>3674</v>
      </c>
      <c r="Q6163" s="144"/>
      <c r="R6163" s="144"/>
      <c r="S6163" s="144"/>
      <c r="T6163" s="144"/>
      <c r="U6163" s="144" t="s">
        <v>26182</v>
      </c>
      <c r="V6163" s="144"/>
      <c r="W6163" s="144">
        <v>440008</v>
      </c>
      <c r="X6163" s="144" t="s">
        <v>26183</v>
      </c>
      <c r="Y6163" s="144" t="s">
        <v>26184</v>
      </c>
      <c r="Z6163" s="144" t="s">
        <v>26185</v>
      </c>
      <c r="AA6163" s="160">
        <v>6434</v>
      </c>
    </row>
    <row r="6164" spans="1:27" ht="45" customHeight="1" x14ac:dyDescent="0.25">
      <c r="A6164" s="144" t="s">
        <v>30446</v>
      </c>
      <c r="B6164" s="144" t="s">
        <v>30447</v>
      </c>
      <c r="C6164" s="144">
        <v>34</v>
      </c>
      <c r="D6164" s="144"/>
      <c r="E6164" s="144"/>
      <c r="F6164" s="144">
        <v>1</v>
      </c>
      <c r="G6164" s="144">
        <v>300</v>
      </c>
      <c r="H6164" s="144"/>
      <c r="I6164" s="144"/>
      <c r="J6164" s="144"/>
      <c r="K6164" s="144"/>
      <c r="L6164" s="144"/>
      <c r="M6164" s="145" t="s">
        <v>2213</v>
      </c>
      <c r="N6164" s="144" t="s">
        <v>47</v>
      </c>
      <c r="O6164" s="144"/>
      <c r="P6164" s="144" t="s">
        <v>3451</v>
      </c>
      <c r="Q6164" s="144"/>
      <c r="R6164" s="144"/>
      <c r="S6164" s="144"/>
      <c r="T6164" s="144"/>
      <c r="U6164" s="144" t="s">
        <v>30446</v>
      </c>
      <c r="V6164" s="144"/>
      <c r="W6164" s="144">
        <v>302043</v>
      </c>
      <c r="X6164" s="144" t="s">
        <v>30448</v>
      </c>
      <c r="Y6164" s="150">
        <v>722016</v>
      </c>
      <c r="Z6164" s="144" t="s">
        <v>30449</v>
      </c>
      <c r="AA6164" s="160">
        <v>7133</v>
      </c>
    </row>
    <row r="6165" spans="1:27" ht="45" customHeight="1" x14ac:dyDescent="0.25">
      <c r="A6165" s="144" t="s">
        <v>31437</v>
      </c>
      <c r="B6165" s="144" t="s">
        <v>17392</v>
      </c>
      <c r="C6165" s="144">
        <v>38</v>
      </c>
      <c r="D6165" s="144"/>
      <c r="E6165" s="144"/>
      <c r="F6165" s="144">
        <v>1</v>
      </c>
      <c r="G6165" s="144"/>
      <c r="H6165" s="144">
        <v>1199</v>
      </c>
      <c r="I6165" s="144">
        <v>436</v>
      </c>
      <c r="J6165" s="144">
        <v>545</v>
      </c>
      <c r="K6165" s="144">
        <v>218</v>
      </c>
      <c r="L6165" s="144"/>
      <c r="M6165" s="145" t="s">
        <v>2213</v>
      </c>
      <c r="N6165" s="144" t="s">
        <v>21</v>
      </c>
      <c r="O6165" s="144"/>
      <c r="P6165" s="144" t="s">
        <v>2449</v>
      </c>
      <c r="Q6165" s="144" t="s">
        <v>4187</v>
      </c>
      <c r="R6165" s="144" t="s">
        <v>4491</v>
      </c>
      <c r="S6165" s="144"/>
      <c r="T6165" s="144"/>
      <c r="U6165" s="144" t="s">
        <v>31437</v>
      </c>
      <c r="V6165" s="144"/>
      <c r="W6165" s="144">
        <v>400096</v>
      </c>
      <c r="X6165" s="144" t="s">
        <v>6805</v>
      </c>
      <c r="Y6165" s="144" t="s">
        <v>6806</v>
      </c>
      <c r="Z6165" s="144" t="s">
        <v>31438</v>
      </c>
      <c r="AA6165" s="160">
        <v>1253</v>
      </c>
    </row>
    <row r="6166" spans="1:27" ht="45" customHeight="1" x14ac:dyDescent="0.25">
      <c r="A6166" s="144" t="s">
        <v>32765</v>
      </c>
      <c r="B6166" s="144" t="s">
        <v>32766</v>
      </c>
      <c r="C6166" s="144"/>
      <c r="D6166" s="144"/>
      <c r="E6166" s="144"/>
      <c r="F6166" s="144">
        <v>1</v>
      </c>
      <c r="G6166" s="144"/>
      <c r="H6166" s="144">
        <v>175</v>
      </c>
      <c r="I6166" s="144">
        <v>55</v>
      </c>
      <c r="J6166" s="144">
        <v>70</v>
      </c>
      <c r="K6166" s="144">
        <v>50</v>
      </c>
      <c r="L6166" s="144"/>
      <c r="M6166" s="145" t="s">
        <v>2213</v>
      </c>
      <c r="N6166" s="144" t="s">
        <v>69</v>
      </c>
      <c r="O6166" s="144"/>
      <c r="P6166" s="144" t="s">
        <v>3754</v>
      </c>
      <c r="Q6166" s="144"/>
      <c r="R6166" s="144"/>
      <c r="S6166" s="144" t="s">
        <v>15453</v>
      </c>
      <c r="T6166" s="144" t="s">
        <v>26788</v>
      </c>
      <c r="U6166" s="144" t="s">
        <v>32765</v>
      </c>
      <c r="V6166" s="144"/>
      <c r="W6166" s="144">
        <v>427246</v>
      </c>
      <c r="X6166" s="144" t="s">
        <v>32767</v>
      </c>
      <c r="Y6166" s="144">
        <v>21267</v>
      </c>
      <c r="Z6166" s="144" t="s">
        <v>32768</v>
      </c>
      <c r="AA6166" s="160">
        <v>7268</v>
      </c>
    </row>
    <row r="6167" spans="1:27" ht="45" customHeight="1" x14ac:dyDescent="0.25">
      <c r="A6167" s="144" t="s">
        <v>28939</v>
      </c>
      <c r="B6167" s="144" t="s">
        <v>17150</v>
      </c>
      <c r="C6167" s="144"/>
      <c r="D6167" s="144"/>
      <c r="E6167" s="144"/>
      <c r="F6167" s="144">
        <v>3</v>
      </c>
      <c r="G6167" s="144"/>
      <c r="H6167" s="144"/>
      <c r="I6167" s="144"/>
      <c r="J6167" s="144"/>
      <c r="K6167" s="144"/>
      <c r="L6167" s="144">
        <v>150</v>
      </c>
      <c r="M6167" s="145" t="s">
        <v>2213</v>
      </c>
      <c r="N6167" s="144" t="s">
        <v>42</v>
      </c>
      <c r="O6167" s="144"/>
      <c r="P6167" s="144" t="s">
        <v>17471</v>
      </c>
      <c r="Q6167" s="144"/>
      <c r="R6167" s="144"/>
      <c r="S6167" s="144" t="s">
        <v>4189</v>
      </c>
      <c r="T6167" s="144" t="s">
        <v>10555</v>
      </c>
      <c r="U6167" s="144" t="s">
        <v>28939</v>
      </c>
      <c r="V6167" s="144"/>
      <c r="W6167" s="144">
        <v>142400</v>
      </c>
      <c r="X6167" s="144" t="s">
        <v>20068</v>
      </c>
      <c r="Y6167" s="144" t="s">
        <v>20069</v>
      </c>
      <c r="Z6167" s="144" t="s">
        <v>17151</v>
      </c>
      <c r="AA6167" s="160">
        <v>4380</v>
      </c>
    </row>
    <row r="6168" spans="1:27" ht="45" customHeight="1" x14ac:dyDescent="0.25">
      <c r="A6168" s="144" t="s">
        <v>21719</v>
      </c>
      <c r="B6168" s="147" t="s">
        <v>16402</v>
      </c>
      <c r="C6168" s="144">
        <v>20</v>
      </c>
      <c r="D6168" s="144" t="s">
        <v>4757</v>
      </c>
      <c r="E6168" s="144"/>
      <c r="F6168" s="144">
        <v>1</v>
      </c>
      <c r="G6168" s="144">
        <v>240</v>
      </c>
      <c r="H6168" s="144"/>
      <c r="I6168" s="144"/>
      <c r="J6168" s="144"/>
      <c r="K6168" s="144"/>
      <c r="L6168" s="144"/>
      <c r="M6168" s="145" t="s">
        <v>2213</v>
      </c>
      <c r="N6168" s="144" t="s">
        <v>72</v>
      </c>
      <c r="O6168" s="144"/>
      <c r="P6168" s="144" t="s">
        <v>3502</v>
      </c>
      <c r="Q6168" s="144"/>
      <c r="R6168" s="144"/>
      <c r="S6168" s="144" t="s">
        <v>4191</v>
      </c>
      <c r="T6168" s="144" t="s">
        <v>10891</v>
      </c>
      <c r="U6168" s="144" t="s">
        <v>21719</v>
      </c>
      <c r="V6168" s="144"/>
      <c r="W6168" s="144">
        <v>347523</v>
      </c>
      <c r="X6168" s="144" t="s">
        <v>21720</v>
      </c>
      <c r="Y6168" s="144">
        <v>88640000000</v>
      </c>
      <c r="Z6168" s="144" t="s">
        <v>21721</v>
      </c>
      <c r="AA6168" s="160">
        <v>4458</v>
      </c>
    </row>
    <row r="6169" spans="1:27" ht="45" customHeight="1" x14ac:dyDescent="0.25">
      <c r="A6169" s="144" t="s">
        <v>27692</v>
      </c>
      <c r="B6169" s="144" t="s">
        <v>15538</v>
      </c>
      <c r="C6169" s="144">
        <v>54</v>
      </c>
      <c r="D6169" s="144" t="s">
        <v>27693</v>
      </c>
      <c r="E6169" s="144"/>
      <c r="F6169" s="144">
        <v>1</v>
      </c>
      <c r="G6169" s="144">
        <v>350</v>
      </c>
      <c r="H6169" s="144"/>
      <c r="I6169" s="144"/>
      <c r="J6169" s="144"/>
      <c r="K6169" s="144"/>
      <c r="L6169" s="144"/>
      <c r="M6169" s="145" t="s">
        <v>2213</v>
      </c>
      <c r="N6169" s="144" t="s">
        <v>84</v>
      </c>
      <c r="O6169" s="144"/>
      <c r="P6169" s="144" t="s">
        <v>3372</v>
      </c>
      <c r="Q6169" s="144"/>
      <c r="R6169" s="144"/>
      <c r="S6169" s="144"/>
      <c r="T6169" s="144"/>
      <c r="U6169" s="144" t="s">
        <v>27692</v>
      </c>
      <c r="V6169" s="144"/>
      <c r="W6169" s="144">
        <v>301657</v>
      </c>
      <c r="X6169" s="144" t="s">
        <v>27694</v>
      </c>
      <c r="Y6169" s="144" t="s">
        <v>27695</v>
      </c>
      <c r="Z6169" s="144" t="s">
        <v>27696</v>
      </c>
      <c r="AA6169" s="160">
        <v>6764</v>
      </c>
    </row>
    <row r="6170" spans="1:27" ht="45" customHeight="1" x14ac:dyDescent="0.25">
      <c r="A6170" s="144" t="s">
        <v>21722</v>
      </c>
      <c r="B6170" s="144" t="s">
        <v>15542</v>
      </c>
      <c r="C6170" s="144">
        <v>18</v>
      </c>
      <c r="D6170" s="144" t="s">
        <v>26186</v>
      </c>
      <c r="E6170" s="144"/>
      <c r="F6170" s="144">
        <v>1</v>
      </c>
      <c r="G6170" s="144"/>
      <c r="H6170" s="144">
        <v>250</v>
      </c>
      <c r="I6170" s="144">
        <v>100</v>
      </c>
      <c r="J6170" s="144">
        <v>100</v>
      </c>
      <c r="K6170" s="144">
        <v>50</v>
      </c>
      <c r="L6170" s="144"/>
      <c r="M6170" s="145" t="s">
        <v>2213</v>
      </c>
      <c r="N6170" s="144" t="s">
        <v>34</v>
      </c>
      <c r="O6170" s="144"/>
      <c r="P6170" s="144" t="s">
        <v>3627</v>
      </c>
      <c r="Q6170" s="144"/>
      <c r="R6170" s="144"/>
      <c r="S6170" s="144" t="s">
        <v>4228</v>
      </c>
      <c r="T6170" s="144" t="s">
        <v>21723</v>
      </c>
      <c r="U6170" s="144" t="s">
        <v>21722</v>
      </c>
      <c r="V6170" s="144"/>
      <c r="W6170" s="144">
        <v>352020</v>
      </c>
      <c r="X6170" s="144" t="s">
        <v>21724</v>
      </c>
      <c r="Y6170" s="144">
        <v>88620000000</v>
      </c>
      <c r="Z6170" s="144" t="s">
        <v>21725</v>
      </c>
      <c r="AA6170" s="161">
        <v>5528</v>
      </c>
    </row>
    <row r="6171" spans="1:27" ht="45" customHeight="1" x14ac:dyDescent="0.25">
      <c r="A6171" s="144" t="s">
        <v>32769</v>
      </c>
      <c r="B6171" s="144" t="s">
        <v>15483</v>
      </c>
      <c r="C6171" s="144">
        <v>13</v>
      </c>
      <c r="D6171" s="144"/>
      <c r="E6171" s="144"/>
      <c r="F6171" s="144">
        <v>1</v>
      </c>
      <c r="G6171" s="144">
        <v>100</v>
      </c>
      <c r="H6171" s="144"/>
      <c r="I6171" s="144"/>
      <c r="J6171" s="144"/>
      <c r="K6171" s="144"/>
      <c r="L6171" s="144"/>
      <c r="M6171" s="145" t="s">
        <v>2213</v>
      </c>
      <c r="N6171" s="144" t="s">
        <v>18</v>
      </c>
      <c r="O6171" s="144"/>
      <c r="P6171" s="144" t="s">
        <v>2446</v>
      </c>
      <c r="Q6171" s="144" t="s">
        <v>4186</v>
      </c>
      <c r="R6171" s="144" t="s">
        <v>32770</v>
      </c>
      <c r="S6171" s="144" t="s">
        <v>4190</v>
      </c>
      <c r="T6171" s="144" t="s">
        <v>32771</v>
      </c>
      <c r="U6171" s="144" t="s">
        <v>32769</v>
      </c>
      <c r="V6171" s="144"/>
      <c r="W6171" s="144">
        <v>308586</v>
      </c>
      <c r="X6171" s="144" t="s">
        <v>32772</v>
      </c>
      <c r="Y6171" s="144">
        <v>84720000000</v>
      </c>
      <c r="Z6171" s="144"/>
      <c r="AA6171" s="160">
        <v>7346</v>
      </c>
    </row>
    <row r="6172" spans="1:27" ht="45" customHeight="1" x14ac:dyDescent="0.25">
      <c r="A6172" s="144" t="s">
        <v>11945</v>
      </c>
      <c r="B6172" s="144" t="s">
        <v>15377</v>
      </c>
      <c r="C6172" s="144">
        <v>3</v>
      </c>
      <c r="D6172" s="144" t="s">
        <v>4937</v>
      </c>
      <c r="E6172" s="144"/>
      <c r="F6172" s="144">
        <v>1</v>
      </c>
      <c r="G6172" s="144">
        <v>350</v>
      </c>
      <c r="H6172" s="144"/>
      <c r="I6172" s="144"/>
      <c r="J6172" s="144"/>
      <c r="K6172" s="144"/>
      <c r="L6172" s="144"/>
      <c r="M6172" s="145" t="s">
        <v>2213</v>
      </c>
      <c r="N6172" s="144" t="s">
        <v>21</v>
      </c>
      <c r="O6172" s="144"/>
      <c r="P6172" s="144" t="s">
        <v>3938</v>
      </c>
      <c r="Q6172" s="144"/>
      <c r="R6172" s="144"/>
      <c r="S6172" s="144"/>
      <c r="T6172" s="144"/>
      <c r="U6172" s="144" t="s">
        <v>11945</v>
      </c>
      <c r="V6172" s="144"/>
      <c r="W6172" s="144">
        <v>403113</v>
      </c>
      <c r="X6172" s="144" t="s">
        <v>11946</v>
      </c>
      <c r="Y6172" s="144"/>
      <c r="Z6172" s="144" t="s">
        <v>31439</v>
      </c>
      <c r="AA6172" s="160">
        <v>3143</v>
      </c>
    </row>
    <row r="6173" spans="1:27" ht="45" customHeight="1" x14ac:dyDescent="0.25">
      <c r="A6173" s="144" t="s">
        <v>11947</v>
      </c>
      <c r="B6173" s="144" t="s">
        <v>4205</v>
      </c>
      <c r="C6173" s="144">
        <v>10</v>
      </c>
      <c r="D6173" s="144" t="s">
        <v>7034</v>
      </c>
      <c r="E6173" s="144"/>
      <c r="F6173" s="144">
        <v>1</v>
      </c>
      <c r="G6173" s="144">
        <v>350</v>
      </c>
      <c r="H6173" s="144"/>
      <c r="I6173" s="144"/>
      <c r="J6173" s="144"/>
      <c r="K6173" s="144"/>
      <c r="L6173" s="144"/>
      <c r="M6173" s="145" t="s">
        <v>2213</v>
      </c>
      <c r="N6173" s="144" t="s">
        <v>63</v>
      </c>
      <c r="O6173" s="144"/>
      <c r="P6173" s="144" t="s">
        <v>2753</v>
      </c>
      <c r="Q6173" s="144"/>
      <c r="R6173" s="144"/>
      <c r="S6173" s="144"/>
      <c r="T6173" s="144"/>
      <c r="U6173" s="144" t="s">
        <v>11947</v>
      </c>
      <c r="V6173" s="144"/>
      <c r="W6173" s="144">
        <v>425350</v>
      </c>
      <c r="X6173" s="144" t="s">
        <v>11948</v>
      </c>
      <c r="Y6173" s="144" t="s">
        <v>11949</v>
      </c>
      <c r="Z6173" s="144" t="s">
        <v>11950</v>
      </c>
      <c r="AA6173" s="160">
        <v>3144</v>
      </c>
    </row>
    <row r="6174" spans="1:27" ht="45" customHeight="1" x14ac:dyDescent="0.25">
      <c r="A6174" s="144" t="s">
        <v>31440</v>
      </c>
      <c r="B6174" s="144" t="s">
        <v>16493</v>
      </c>
      <c r="C6174" s="144"/>
      <c r="D6174" s="144"/>
      <c r="E6174" s="144"/>
      <c r="F6174" s="144">
        <v>5</v>
      </c>
      <c r="G6174" s="144"/>
      <c r="H6174" s="144"/>
      <c r="I6174" s="144"/>
      <c r="J6174" s="144"/>
      <c r="K6174" s="144"/>
      <c r="L6174" s="144">
        <v>391</v>
      </c>
      <c r="M6174" s="145" t="s">
        <v>2213</v>
      </c>
      <c r="N6174" s="144" t="s">
        <v>47</v>
      </c>
      <c r="O6174" s="144"/>
      <c r="P6174" s="144" t="s">
        <v>2609</v>
      </c>
      <c r="Q6174" s="144"/>
      <c r="R6174" s="144"/>
      <c r="S6174" s="144" t="s">
        <v>4190</v>
      </c>
      <c r="T6174" s="144" t="s">
        <v>16494</v>
      </c>
      <c r="U6174" s="144" t="s">
        <v>31440</v>
      </c>
      <c r="V6174" s="144"/>
      <c r="W6174" s="150">
        <v>303760</v>
      </c>
      <c r="X6174" s="144" t="s">
        <v>31441</v>
      </c>
      <c r="Y6174" s="144" t="s">
        <v>31442</v>
      </c>
      <c r="Z6174" s="144" t="s">
        <v>16495</v>
      </c>
      <c r="AA6174" s="160">
        <v>4184</v>
      </c>
    </row>
    <row r="6175" spans="1:27" ht="45" customHeight="1" x14ac:dyDescent="0.25">
      <c r="A6175" s="144" t="s">
        <v>32773</v>
      </c>
      <c r="B6175" s="144" t="s">
        <v>32774</v>
      </c>
      <c r="C6175" s="144"/>
      <c r="D6175" s="144"/>
      <c r="E6175" s="144"/>
      <c r="F6175" s="144">
        <v>1</v>
      </c>
      <c r="G6175" s="144"/>
      <c r="H6175" s="144">
        <v>220</v>
      </c>
      <c r="I6175" s="144">
        <v>100</v>
      </c>
      <c r="J6175" s="144">
        <v>100</v>
      </c>
      <c r="K6175" s="144">
        <v>20</v>
      </c>
      <c r="L6175" s="144"/>
      <c r="M6175" s="145" t="s">
        <v>2213</v>
      </c>
      <c r="N6175" s="144" t="s">
        <v>18</v>
      </c>
      <c r="O6175" s="144"/>
      <c r="P6175" s="144" t="s">
        <v>2369</v>
      </c>
      <c r="Q6175" s="144"/>
      <c r="R6175" s="144"/>
      <c r="S6175" s="144" t="s">
        <v>15453</v>
      </c>
      <c r="T6175" s="144" t="s">
        <v>32775</v>
      </c>
      <c r="U6175" s="144" t="s">
        <v>32773</v>
      </c>
      <c r="V6175" s="144"/>
      <c r="W6175" s="144">
        <v>309154</v>
      </c>
      <c r="X6175" s="144" t="s">
        <v>32776</v>
      </c>
      <c r="Y6175" s="144" t="s">
        <v>32777</v>
      </c>
      <c r="Z6175" s="144" t="s">
        <v>32778</v>
      </c>
      <c r="AA6175" s="160">
        <v>7384</v>
      </c>
    </row>
    <row r="6176" spans="1:27" ht="45" customHeight="1" x14ac:dyDescent="0.25">
      <c r="A6176" s="144" t="s">
        <v>11951</v>
      </c>
      <c r="B6176" s="144" t="s">
        <v>4239</v>
      </c>
      <c r="C6176" s="144"/>
      <c r="D6176" s="144"/>
      <c r="E6176" s="144"/>
      <c r="F6176" s="144">
        <v>5</v>
      </c>
      <c r="G6176" s="144"/>
      <c r="H6176" s="144"/>
      <c r="I6176" s="144"/>
      <c r="J6176" s="144"/>
      <c r="K6176" s="144"/>
      <c r="L6176" s="144">
        <v>850</v>
      </c>
      <c r="M6176" s="145" t="s">
        <v>2213</v>
      </c>
      <c r="N6176" s="144" t="s">
        <v>44</v>
      </c>
      <c r="O6176" s="144"/>
      <c r="P6176" s="144" t="s">
        <v>2802</v>
      </c>
      <c r="Q6176" s="144"/>
      <c r="R6176" s="144"/>
      <c r="S6176" s="144"/>
      <c r="T6176" s="144"/>
      <c r="U6176" s="144" t="s">
        <v>11951</v>
      </c>
      <c r="V6176" s="144"/>
      <c r="W6176" s="144">
        <v>633209</v>
      </c>
      <c r="X6176" s="144" t="s">
        <v>11952</v>
      </c>
      <c r="Y6176" s="144" t="s">
        <v>11953</v>
      </c>
      <c r="Z6176" s="144" t="s">
        <v>11954</v>
      </c>
      <c r="AA6176" s="160">
        <v>3145</v>
      </c>
    </row>
    <row r="6177" spans="1:31" ht="45" customHeight="1" x14ac:dyDescent="0.25">
      <c r="A6177" s="144" t="s">
        <v>21726</v>
      </c>
      <c r="B6177" s="144" t="s">
        <v>15819</v>
      </c>
      <c r="C6177" s="144">
        <v>68</v>
      </c>
      <c r="D6177" s="144"/>
      <c r="E6177" s="144"/>
      <c r="F6177" s="144">
        <v>1</v>
      </c>
      <c r="G6177" s="144"/>
      <c r="H6177" s="144">
        <v>350</v>
      </c>
      <c r="I6177" s="144">
        <v>200</v>
      </c>
      <c r="J6177" s="144">
        <v>100</v>
      </c>
      <c r="K6177" s="144">
        <v>50</v>
      </c>
      <c r="L6177" s="144"/>
      <c r="M6177" s="145" t="s">
        <v>2213</v>
      </c>
      <c r="N6177" s="144" t="s">
        <v>26</v>
      </c>
      <c r="O6177" s="144"/>
      <c r="P6177" s="144" t="s">
        <v>2658</v>
      </c>
      <c r="Q6177" s="144"/>
      <c r="R6177" s="144"/>
      <c r="S6177" s="144"/>
      <c r="T6177" s="144"/>
      <c r="U6177" s="144" t="s">
        <v>21726</v>
      </c>
      <c r="V6177" s="144"/>
      <c r="W6177" s="144">
        <v>153022</v>
      </c>
      <c r="X6177" s="144" t="s">
        <v>21727</v>
      </c>
      <c r="Y6177" s="144">
        <v>4932000000</v>
      </c>
      <c r="Z6177" s="144" t="s">
        <v>21728</v>
      </c>
      <c r="AA6177" s="160">
        <v>5340</v>
      </c>
    </row>
    <row r="6178" spans="1:31" ht="45" customHeight="1" x14ac:dyDescent="0.25">
      <c r="A6178" s="144" t="s">
        <v>11955</v>
      </c>
      <c r="B6178" s="144" t="s">
        <v>4205</v>
      </c>
      <c r="C6178" s="144">
        <v>137</v>
      </c>
      <c r="D6178" s="144"/>
      <c r="E6178" s="144"/>
      <c r="F6178" s="144">
        <v>1</v>
      </c>
      <c r="G6178" s="144">
        <v>350</v>
      </c>
      <c r="H6178" s="144"/>
      <c r="I6178" s="144"/>
      <c r="J6178" s="144"/>
      <c r="K6178" s="144"/>
      <c r="L6178" s="144"/>
      <c r="M6178" s="145" t="s">
        <v>2213</v>
      </c>
      <c r="N6178" s="144" t="s">
        <v>39</v>
      </c>
      <c r="O6178" s="144"/>
      <c r="P6178" s="144" t="s">
        <v>3182</v>
      </c>
      <c r="Q6178" s="144"/>
      <c r="R6178" s="144"/>
      <c r="S6178" s="144"/>
      <c r="T6178" s="144"/>
      <c r="U6178" s="144" t="s">
        <v>11955</v>
      </c>
      <c r="V6178" s="144"/>
      <c r="W6178" s="144">
        <v>398046</v>
      </c>
      <c r="X6178" s="144" t="s">
        <v>11956</v>
      </c>
      <c r="Y6178" s="144"/>
      <c r="Z6178" s="144"/>
      <c r="AA6178" s="160">
        <v>3146</v>
      </c>
    </row>
    <row r="6179" spans="1:31" ht="45" customHeight="1" x14ac:dyDescent="0.25">
      <c r="A6179" s="144" t="s">
        <v>16541</v>
      </c>
      <c r="B6179" s="144" t="s">
        <v>4205</v>
      </c>
      <c r="C6179" s="144"/>
      <c r="D6179" s="144" t="s">
        <v>4433</v>
      </c>
      <c r="E6179" s="144"/>
      <c r="F6179" s="144">
        <v>1</v>
      </c>
      <c r="G6179" s="144">
        <v>130</v>
      </c>
      <c r="H6179" s="144"/>
      <c r="I6179" s="144"/>
      <c r="J6179" s="144"/>
      <c r="K6179" s="144"/>
      <c r="L6179" s="144"/>
      <c r="M6179" s="145" t="s">
        <v>2213</v>
      </c>
      <c r="N6179" s="144" t="s">
        <v>72</v>
      </c>
      <c r="O6179" s="144"/>
      <c r="P6179" s="144" t="s">
        <v>3463</v>
      </c>
      <c r="Q6179" s="144"/>
      <c r="R6179" s="144"/>
      <c r="S6179" s="144" t="s">
        <v>4190</v>
      </c>
      <c r="T6179" s="144" t="s">
        <v>8625</v>
      </c>
      <c r="U6179" s="144" t="s">
        <v>16541</v>
      </c>
      <c r="V6179" s="144"/>
      <c r="W6179" s="144">
        <v>347463</v>
      </c>
      <c r="X6179" s="144" t="s">
        <v>11957</v>
      </c>
      <c r="Y6179" s="144" t="s">
        <v>16542</v>
      </c>
      <c r="Z6179" s="144" t="s">
        <v>11958</v>
      </c>
      <c r="AA6179" s="161">
        <v>3147</v>
      </c>
    </row>
    <row r="6180" spans="1:31" ht="45" customHeight="1" x14ac:dyDescent="0.25">
      <c r="A6180" s="144" t="s">
        <v>37050</v>
      </c>
      <c r="B6180" s="144" t="s">
        <v>32666</v>
      </c>
      <c r="C6180" s="144"/>
      <c r="D6180" s="144" t="s">
        <v>37051</v>
      </c>
      <c r="E6180" s="144"/>
      <c r="F6180" s="144">
        <v>3</v>
      </c>
      <c r="G6180" s="144"/>
      <c r="H6180" s="144"/>
      <c r="I6180" s="144"/>
      <c r="J6180" s="144"/>
      <c r="K6180" s="144"/>
      <c r="L6180" s="144">
        <v>150</v>
      </c>
      <c r="M6180" s="145" t="s">
        <v>2213</v>
      </c>
      <c r="N6180" s="144" t="s">
        <v>42</v>
      </c>
      <c r="O6180" s="144"/>
      <c r="P6180" s="144" t="s">
        <v>30730</v>
      </c>
      <c r="Q6180" s="144"/>
      <c r="R6180" s="144"/>
      <c r="S6180" s="144" t="s">
        <v>28025</v>
      </c>
      <c r="T6180" s="144" t="s">
        <v>37052</v>
      </c>
      <c r="U6180" s="144" t="s">
        <v>37050</v>
      </c>
      <c r="V6180" s="144"/>
      <c r="W6180" s="144">
        <v>141260</v>
      </c>
      <c r="X6180" s="144" t="s">
        <v>37053</v>
      </c>
      <c r="Y6180" s="151">
        <v>84970000000</v>
      </c>
      <c r="Z6180" s="144" t="s">
        <v>37054</v>
      </c>
      <c r="AA6180" s="160">
        <v>7728</v>
      </c>
    </row>
    <row r="6181" spans="1:31" ht="45" customHeight="1" x14ac:dyDescent="0.25">
      <c r="A6181" s="144" t="s">
        <v>24490</v>
      </c>
      <c r="B6181" s="144" t="s">
        <v>24491</v>
      </c>
      <c r="C6181" s="144"/>
      <c r="D6181" s="144" t="s">
        <v>24492</v>
      </c>
      <c r="E6181" s="144"/>
      <c r="F6181" s="144">
        <v>5</v>
      </c>
      <c r="G6181" s="144"/>
      <c r="H6181" s="144"/>
      <c r="I6181" s="144"/>
      <c r="J6181" s="144"/>
      <c r="K6181" s="144"/>
      <c r="L6181" s="144">
        <v>300</v>
      </c>
      <c r="M6181" s="145" t="s">
        <v>2213</v>
      </c>
      <c r="N6181" s="144" t="s">
        <v>112</v>
      </c>
      <c r="O6181" s="144"/>
      <c r="P6181" s="144" t="s">
        <v>2466</v>
      </c>
      <c r="Q6181" s="144"/>
      <c r="R6181" s="144"/>
      <c r="S6181" s="144" t="s">
        <v>13932</v>
      </c>
      <c r="T6181" s="144" t="s">
        <v>10183</v>
      </c>
      <c r="U6181" s="144" t="s">
        <v>24490</v>
      </c>
      <c r="V6181" s="144"/>
      <c r="W6181" s="144">
        <v>607249</v>
      </c>
      <c r="X6181" s="144" t="s">
        <v>24493</v>
      </c>
      <c r="Y6181" s="144" t="s">
        <v>24494</v>
      </c>
      <c r="Z6181" s="144" t="s">
        <v>24495</v>
      </c>
      <c r="AA6181" s="160">
        <v>6144</v>
      </c>
    </row>
    <row r="6182" spans="1:31" ht="45" customHeight="1" x14ac:dyDescent="0.25">
      <c r="A6182" s="144" t="s">
        <v>16045</v>
      </c>
      <c r="B6182" s="144" t="s">
        <v>16046</v>
      </c>
      <c r="C6182" s="144"/>
      <c r="D6182" s="144" t="s">
        <v>5069</v>
      </c>
      <c r="E6182" s="144"/>
      <c r="F6182" s="144">
        <v>2</v>
      </c>
      <c r="G6182" s="144"/>
      <c r="H6182" s="144"/>
      <c r="I6182" s="144"/>
      <c r="J6182" s="144"/>
      <c r="K6182" s="144"/>
      <c r="L6182" s="144">
        <v>150</v>
      </c>
      <c r="M6182" s="145" t="s">
        <v>2213</v>
      </c>
      <c r="N6182" s="144" t="s">
        <v>90</v>
      </c>
      <c r="O6182" s="144"/>
      <c r="P6182" s="144" t="s">
        <v>30649</v>
      </c>
      <c r="Q6182" s="144" t="s">
        <v>4187</v>
      </c>
      <c r="R6182" s="144" t="s">
        <v>4555</v>
      </c>
      <c r="S6182" s="144"/>
      <c r="T6182" s="144"/>
      <c r="U6182" s="144" t="s">
        <v>16045</v>
      </c>
      <c r="V6182" s="144"/>
      <c r="W6182" s="144">
        <v>428038</v>
      </c>
      <c r="X6182" s="144" t="s">
        <v>5070</v>
      </c>
      <c r="Y6182" s="150" t="s">
        <v>5071</v>
      </c>
      <c r="Z6182" s="144" t="s">
        <v>5072</v>
      </c>
      <c r="AA6182" s="160">
        <v>2573</v>
      </c>
    </row>
    <row r="6183" spans="1:31" ht="45" customHeight="1" x14ac:dyDescent="0.25">
      <c r="A6183" s="144" t="s">
        <v>11959</v>
      </c>
      <c r="B6183" s="144" t="s">
        <v>4208</v>
      </c>
      <c r="C6183" s="144"/>
      <c r="D6183" s="144"/>
      <c r="E6183" s="144"/>
      <c r="F6183" s="144">
        <v>1</v>
      </c>
      <c r="G6183" s="144"/>
      <c r="H6183" s="144">
        <v>798</v>
      </c>
      <c r="I6183" s="144">
        <v>290</v>
      </c>
      <c r="J6183" s="144">
        <v>363</v>
      </c>
      <c r="K6183" s="144">
        <v>145</v>
      </c>
      <c r="L6183" s="144"/>
      <c r="M6183" s="145" t="s">
        <v>2213</v>
      </c>
      <c r="N6183" s="144" t="s">
        <v>89</v>
      </c>
      <c r="O6183" s="144"/>
      <c r="P6183" s="144" t="s">
        <v>3009</v>
      </c>
      <c r="Q6183" s="144" t="s">
        <v>4186</v>
      </c>
      <c r="R6183" s="144" t="s">
        <v>16543</v>
      </c>
      <c r="S6183" s="144" t="s">
        <v>4190</v>
      </c>
      <c r="T6183" s="144" t="s">
        <v>11960</v>
      </c>
      <c r="U6183" s="144" t="s">
        <v>11959</v>
      </c>
      <c r="V6183" s="144"/>
      <c r="W6183" s="144">
        <v>456674</v>
      </c>
      <c r="X6183" s="144" t="s">
        <v>23556</v>
      </c>
      <c r="Y6183" s="144"/>
      <c r="Z6183" s="144" t="s">
        <v>15150</v>
      </c>
      <c r="AA6183" s="160">
        <v>3148</v>
      </c>
      <c r="AE6183" s="109" t="s">
        <v>2169</v>
      </c>
    </row>
    <row r="6184" spans="1:31" ht="45" customHeight="1" x14ac:dyDescent="0.25">
      <c r="A6184" s="144" t="s">
        <v>11961</v>
      </c>
      <c r="B6184" s="144" t="s">
        <v>4205</v>
      </c>
      <c r="C6184" s="144"/>
      <c r="D6184" s="144" t="s">
        <v>4286</v>
      </c>
      <c r="E6184" s="144"/>
      <c r="F6184" s="144">
        <v>1</v>
      </c>
      <c r="G6184" s="144">
        <v>350</v>
      </c>
      <c r="H6184" s="144"/>
      <c r="I6184" s="144"/>
      <c r="J6184" s="144"/>
      <c r="K6184" s="144"/>
      <c r="L6184" s="144"/>
      <c r="M6184" s="145" t="s">
        <v>2213</v>
      </c>
      <c r="N6184" s="144" t="s">
        <v>35</v>
      </c>
      <c r="O6184" s="144"/>
      <c r="P6184" s="144" t="s">
        <v>3824</v>
      </c>
      <c r="Q6184" s="144"/>
      <c r="R6184" s="144"/>
      <c r="S6184" s="144" t="s">
        <v>4189</v>
      </c>
      <c r="T6184" s="144" t="s">
        <v>11962</v>
      </c>
      <c r="U6184" s="144" t="s">
        <v>11961</v>
      </c>
      <c r="V6184" s="144"/>
      <c r="W6184" s="144">
        <v>663491</v>
      </c>
      <c r="X6184" s="145" t="s">
        <v>11963</v>
      </c>
      <c r="Y6184" s="144" t="s">
        <v>11964</v>
      </c>
      <c r="Z6184" s="144" t="s">
        <v>11965</v>
      </c>
      <c r="AA6184" s="160">
        <v>3149</v>
      </c>
    </row>
    <row r="6185" spans="1:31" ht="45" customHeight="1" x14ac:dyDescent="0.25">
      <c r="A6185" s="147" t="s">
        <v>11966</v>
      </c>
      <c r="B6185" s="147" t="s">
        <v>4242</v>
      </c>
      <c r="C6185" s="147"/>
      <c r="D6185" s="147"/>
      <c r="E6185" s="147"/>
      <c r="F6185" s="144">
        <v>3</v>
      </c>
      <c r="G6185" s="144"/>
      <c r="H6185" s="144"/>
      <c r="I6185" s="147"/>
      <c r="J6185" s="147"/>
      <c r="K6185" s="147"/>
      <c r="L6185" s="144">
        <v>150</v>
      </c>
      <c r="M6185" s="145" t="s">
        <v>2213</v>
      </c>
      <c r="N6185" s="147" t="s">
        <v>45</v>
      </c>
      <c r="O6185" s="144"/>
      <c r="P6185" s="144" t="s">
        <v>3773</v>
      </c>
      <c r="Q6185" s="147"/>
      <c r="R6185" s="147"/>
      <c r="S6185" s="147" t="s">
        <v>4190</v>
      </c>
      <c r="T6185" s="147" t="s">
        <v>11967</v>
      </c>
      <c r="U6185" s="147" t="s">
        <v>11966</v>
      </c>
      <c r="V6185" s="147"/>
      <c r="W6185" s="147">
        <v>646800</v>
      </c>
      <c r="X6185" s="152" t="s">
        <v>11968</v>
      </c>
      <c r="Y6185" s="144"/>
      <c r="Z6185" s="144" t="s">
        <v>11969</v>
      </c>
      <c r="AA6185" s="160">
        <v>3150</v>
      </c>
    </row>
    <row r="6186" spans="1:31" ht="45" customHeight="1" x14ac:dyDescent="0.25">
      <c r="A6186" s="144" t="s">
        <v>23557</v>
      </c>
      <c r="B6186" s="144" t="s">
        <v>23558</v>
      </c>
      <c r="C6186" s="144">
        <v>1</v>
      </c>
      <c r="D6186" s="144"/>
      <c r="E6186" s="144"/>
      <c r="F6186" s="144">
        <v>1</v>
      </c>
      <c r="G6186" s="144"/>
      <c r="H6186" s="144">
        <v>350</v>
      </c>
      <c r="I6186" s="144">
        <v>200</v>
      </c>
      <c r="J6186" s="144">
        <v>100</v>
      </c>
      <c r="K6186" s="144">
        <v>50</v>
      </c>
      <c r="L6186" s="144"/>
      <c r="M6186" s="145" t="s">
        <v>2213</v>
      </c>
      <c r="N6186" s="144" t="s">
        <v>73</v>
      </c>
      <c r="O6186" s="144"/>
      <c r="P6186" s="144" t="s">
        <v>2963</v>
      </c>
      <c r="Q6186" s="145"/>
      <c r="R6186" s="144"/>
      <c r="S6186" s="144" t="s">
        <v>4189</v>
      </c>
      <c r="T6186" s="144" t="s">
        <v>28940</v>
      </c>
      <c r="U6186" s="144" t="s">
        <v>23557</v>
      </c>
      <c r="V6186" s="144"/>
      <c r="W6186" s="144">
        <v>391710</v>
      </c>
      <c r="X6186" s="144" t="s">
        <v>23559</v>
      </c>
      <c r="Y6186" s="144" t="s">
        <v>23560</v>
      </c>
      <c r="Z6186" s="144" t="s">
        <v>23561</v>
      </c>
      <c r="AA6186" s="160">
        <v>4959</v>
      </c>
    </row>
    <row r="6187" spans="1:31" ht="45" customHeight="1" x14ac:dyDescent="0.25">
      <c r="A6187" s="144" t="s">
        <v>11970</v>
      </c>
      <c r="B6187" s="144" t="s">
        <v>4303</v>
      </c>
      <c r="C6187" s="144"/>
      <c r="D6187" s="144" t="s">
        <v>11971</v>
      </c>
      <c r="E6187" s="144"/>
      <c r="F6187" s="144">
        <v>2</v>
      </c>
      <c r="G6187" s="144"/>
      <c r="H6187" s="144"/>
      <c r="I6187" s="144"/>
      <c r="J6187" s="144"/>
      <c r="K6187" s="144"/>
      <c r="L6187" s="144">
        <v>150</v>
      </c>
      <c r="M6187" s="145" t="s">
        <v>2213</v>
      </c>
      <c r="N6187" s="144" t="s">
        <v>78</v>
      </c>
      <c r="O6187" s="144"/>
      <c r="P6187" s="144" t="s">
        <v>3649</v>
      </c>
      <c r="Q6187" s="144" t="s">
        <v>4187</v>
      </c>
      <c r="R6187" s="144" t="s">
        <v>11972</v>
      </c>
      <c r="S6187" s="144"/>
      <c r="T6187" s="144"/>
      <c r="U6187" s="144" t="s">
        <v>11970</v>
      </c>
      <c r="V6187" s="144"/>
      <c r="W6187" s="144">
        <v>620131</v>
      </c>
      <c r="X6187" s="144" t="s">
        <v>11973</v>
      </c>
      <c r="Y6187" s="144" t="s">
        <v>11974</v>
      </c>
      <c r="Z6187" s="144" t="s">
        <v>11975</v>
      </c>
      <c r="AA6187" s="160">
        <v>3151</v>
      </c>
    </row>
    <row r="6188" spans="1:31" ht="45" customHeight="1" x14ac:dyDescent="0.25">
      <c r="A6188" s="144" t="s">
        <v>13129</v>
      </c>
      <c r="B6188" s="144" t="s">
        <v>4239</v>
      </c>
      <c r="C6188" s="144"/>
      <c r="D6188" s="144"/>
      <c r="E6188" s="144"/>
      <c r="F6188" s="144">
        <v>5</v>
      </c>
      <c r="G6188" s="144"/>
      <c r="H6188" s="144"/>
      <c r="I6188" s="144"/>
      <c r="J6188" s="144"/>
      <c r="K6188" s="144"/>
      <c r="L6188" s="144">
        <v>250</v>
      </c>
      <c r="M6188" s="145" t="s">
        <v>2213</v>
      </c>
      <c r="N6188" s="144" t="s">
        <v>26</v>
      </c>
      <c r="O6188" s="144"/>
      <c r="P6188" s="144" t="s">
        <v>2910</v>
      </c>
      <c r="Q6188" s="144"/>
      <c r="R6188" s="144"/>
      <c r="S6188" s="144" t="s">
        <v>4191</v>
      </c>
      <c r="T6188" s="144" t="s">
        <v>13130</v>
      </c>
      <c r="U6188" s="144" t="s">
        <v>13129</v>
      </c>
      <c r="V6188" s="144"/>
      <c r="W6188" s="144">
        <v>155130</v>
      </c>
      <c r="X6188" s="144" t="s">
        <v>13372</v>
      </c>
      <c r="Y6188" s="144"/>
      <c r="Z6188" s="144" t="s">
        <v>13131</v>
      </c>
      <c r="AA6188" s="160">
        <v>3152</v>
      </c>
    </row>
    <row r="6189" spans="1:31" ht="45" customHeight="1" x14ac:dyDescent="0.25">
      <c r="A6189" s="144" t="s">
        <v>17398</v>
      </c>
      <c r="B6189" s="144" t="s">
        <v>17399</v>
      </c>
      <c r="C6189" s="144"/>
      <c r="D6189" s="144"/>
      <c r="E6189" s="144"/>
      <c r="F6189" s="144">
        <v>2</v>
      </c>
      <c r="G6189" s="144"/>
      <c r="H6189" s="144"/>
      <c r="I6189" s="144"/>
      <c r="J6189" s="144"/>
      <c r="K6189" s="144"/>
      <c r="L6189" s="144">
        <v>816</v>
      </c>
      <c r="M6189" s="145" t="s">
        <v>2213</v>
      </c>
      <c r="N6189" s="144" t="s">
        <v>14</v>
      </c>
      <c r="O6189" s="144"/>
      <c r="P6189" s="144" t="s">
        <v>2443</v>
      </c>
      <c r="Q6189" s="144"/>
      <c r="R6189" s="144"/>
      <c r="S6189" s="144" t="s">
        <v>4191</v>
      </c>
      <c r="T6189" s="144" t="s">
        <v>4685</v>
      </c>
      <c r="U6189" s="144" t="s">
        <v>17398</v>
      </c>
      <c r="V6189" s="144"/>
      <c r="W6189" s="144">
        <v>659650</v>
      </c>
      <c r="X6189" s="144" t="s">
        <v>23562</v>
      </c>
      <c r="Y6189" s="144" t="s">
        <v>17403</v>
      </c>
      <c r="Z6189" s="144" t="s">
        <v>17402</v>
      </c>
      <c r="AA6189" s="160">
        <v>4327</v>
      </c>
    </row>
    <row r="6190" spans="1:31" ht="45" customHeight="1" x14ac:dyDescent="0.25">
      <c r="A6190" s="144" t="s">
        <v>17398</v>
      </c>
      <c r="B6190" s="144" t="s">
        <v>17399</v>
      </c>
      <c r="C6190" s="144"/>
      <c r="D6190" s="144"/>
      <c r="E6190" s="144"/>
      <c r="F6190" s="144">
        <v>3</v>
      </c>
      <c r="G6190" s="144"/>
      <c r="H6190" s="144"/>
      <c r="I6190" s="144"/>
      <c r="J6190" s="144"/>
      <c r="K6190" s="144"/>
      <c r="L6190" s="144">
        <v>150</v>
      </c>
      <c r="M6190" s="145" t="s">
        <v>2213</v>
      </c>
      <c r="N6190" s="144" t="s">
        <v>14</v>
      </c>
      <c r="O6190" s="144"/>
      <c r="P6190" s="144" t="s">
        <v>2443</v>
      </c>
      <c r="Q6190" s="144"/>
      <c r="R6190" s="144"/>
      <c r="S6190" s="144" t="s">
        <v>4191</v>
      </c>
      <c r="T6190" s="144" t="s">
        <v>4685</v>
      </c>
      <c r="U6190" s="144" t="s">
        <v>17398</v>
      </c>
      <c r="V6190" s="144"/>
      <c r="W6190" s="144">
        <v>659650</v>
      </c>
      <c r="X6190" s="144" t="s">
        <v>17400</v>
      </c>
      <c r="Y6190" s="144" t="s">
        <v>17401</v>
      </c>
      <c r="Z6190" s="144" t="s">
        <v>17402</v>
      </c>
      <c r="AA6190" s="160">
        <v>4353</v>
      </c>
    </row>
    <row r="6191" spans="1:31" ht="45" customHeight="1" x14ac:dyDescent="0.25">
      <c r="A6191" s="144" t="s">
        <v>32779</v>
      </c>
      <c r="B6191" s="144" t="s">
        <v>15483</v>
      </c>
      <c r="C6191" s="144">
        <v>40</v>
      </c>
      <c r="D6191" s="144"/>
      <c r="E6191" s="144"/>
      <c r="F6191" s="144">
        <v>1</v>
      </c>
      <c r="G6191" s="144">
        <v>300</v>
      </c>
      <c r="H6191" s="144"/>
      <c r="I6191" s="144"/>
      <c r="J6191" s="144"/>
      <c r="K6191" s="144"/>
      <c r="L6191" s="144"/>
      <c r="M6191" s="145" t="s">
        <v>2213</v>
      </c>
      <c r="N6191" s="144" t="s">
        <v>42</v>
      </c>
      <c r="O6191" s="144"/>
      <c r="P6191" s="144" t="s">
        <v>17731</v>
      </c>
      <c r="Q6191" s="144"/>
      <c r="R6191" s="144"/>
      <c r="S6191" s="144" t="s">
        <v>4189</v>
      </c>
      <c r="T6191" s="144" t="s">
        <v>19086</v>
      </c>
      <c r="U6191" s="144" t="s">
        <v>32779</v>
      </c>
      <c r="V6191" s="144"/>
      <c r="W6191" s="144">
        <v>142671</v>
      </c>
      <c r="X6191" s="144" t="s">
        <v>32780</v>
      </c>
      <c r="Y6191" s="144" t="s">
        <v>32781</v>
      </c>
      <c r="Z6191" s="144" t="s">
        <v>32782</v>
      </c>
      <c r="AA6191" s="160">
        <v>7398</v>
      </c>
    </row>
    <row r="6192" spans="1:31" ht="45" customHeight="1" x14ac:dyDescent="0.25">
      <c r="A6192" s="144" t="s">
        <v>21729</v>
      </c>
      <c r="B6192" s="144" t="s">
        <v>21730</v>
      </c>
      <c r="C6192" s="144"/>
      <c r="D6192" s="144"/>
      <c r="E6192" s="144"/>
      <c r="F6192" s="144">
        <v>2</v>
      </c>
      <c r="G6192" s="144"/>
      <c r="H6192" s="144"/>
      <c r="I6192" s="144"/>
      <c r="J6192" s="144"/>
      <c r="K6192" s="144"/>
      <c r="L6192" s="144">
        <v>250</v>
      </c>
      <c r="M6192" s="145" t="s">
        <v>2213</v>
      </c>
      <c r="N6192" s="144" t="s">
        <v>73</v>
      </c>
      <c r="O6192" s="144"/>
      <c r="P6192" s="144" t="s">
        <v>3516</v>
      </c>
      <c r="Q6192" s="144"/>
      <c r="R6192" s="144"/>
      <c r="S6192" s="144"/>
      <c r="T6192" s="144"/>
      <c r="U6192" s="144" t="s">
        <v>21729</v>
      </c>
      <c r="V6192" s="144"/>
      <c r="W6192" s="144">
        <v>391434</v>
      </c>
      <c r="X6192" s="144" t="s">
        <v>21731</v>
      </c>
      <c r="Y6192" s="144" t="s">
        <v>21733</v>
      </c>
      <c r="Z6192" s="144" t="s">
        <v>21732</v>
      </c>
      <c r="AA6192" s="160">
        <v>5150</v>
      </c>
    </row>
    <row r="6193" spans="1:27" ht="45" customHeight="1" x14ac:dyDescent="0.25">
      <c r="A6193" s="144" t="s">
        <v>32783</v>
      </c>
      <c r="B6193" s="144" t="s">
        <v>27905</v>
      </c>
      <c r="C6193" s="144"/>
      <c r="D6193" s="144" t="s">
        <v>27906</v>
      </c>
      <c r="E6193" s="144"/>
      <c r="F6193" s="144">
        <v>3</v>
      </c>
      <c r="G6193" s="144"/>
      <c r="H6193" s="144"/>
      <c r="I6193" s="144"/>
      <c r="J6193" s="144"/>
      <c r="K6193" s="144"/>
      <c r="L6193" s="144">
        <v>150</v>
      </c>
      <c r="M6193" s="145" t="s">
        <v>2213</v>
      </c>
      <c r="N6193" s="144" t="s">
        <v>18</v>
      </c>
      <c r="O6193" s="144"/>
      <c r="P6193" s="144" t="s">
        <v>13858</v>
      </c>
      <c r="Q6193" s="144"/>
      <c r="R6193" s="144"/>
      <c r="S6193" s="144"/>
      <c r="T6193" s="144"/>
      <c r="U6193" s="144" t="s">
        <v>32783</v>
      </c>
      <c r="V6193" s="144"/>
      <c r="W6193" s="144">
        <v>309502</v>
      </c>
      <c r="X6193" s="144" t="s">
        <v>27907</v>
      </c>
      <c r="Y6193" s="144" t="s">
        <v>27908</v>
      </c>
      <c r="Z6193" s="144" t="s">
        <v>27909</v>
      </c>
      <c r="AA6193" s="160">
        <v>6917</v>
      </c>
    </row>
    <row r="6194" spans="1:27" ht="45" customHeight="1" x14ac:dyDescent="0.25">
      <c r="A6194" s="144" t="s">
        <v>11976</v>
      </c>
      <c r="B6194" s="144" t="s">
        <v>4205</v>
      </c>
      <c r="C6194" s="144">
        <v>98</v>
      </c>
      <c r="D6194" s="144"/>
      <c r="E6194" s="144"/>
      <c r="F6194" s="144">
        <v>1</v>
      </c>
      <c r="G6194" s="144">
        <v>200</v>
      </c>
      <c r="H6194" s="144"/>
      <c r="I6194" s="144"/>
      <c r="J6194" s="144"/>
      <c r="K6194" s="144"/>
      <c r="L6194" s="144"/>
      <c r="M6194" s="145" t="s">
        <v>2213</v>
      </c>
      <c r="N6194" s="144" t="s">
        <v>75</v>
      </c>
      <c r="O6194" s="144"/>
      <c r="P6194" s="144" t="s">
        <v>2567</v>
      </c>
      <c r="Q6194" s="144"/>
      <c r="R6194" s="144"/>
      <c r="S6194" s="144"/>
      <c r="T6194" s="144"/>
      <c r="U6194" s="144" t="s">
        <v>11976</v>
      </c>
      <c r="V6194" s="144"/>
      <c r="W6194" s="144">
        <v>195274</v>
      </c>
      <c r="X6194" s="144" t="s">
        <v>11977</v>
      </c>
      <c r="Y6194" s="150"/>
      <c r="Z6194" s="144"/>
      <c r="AA6194" s="160">
        <v>3153</v>
      </c>
    </row>
    <row r="6195" spans="1:27" ht="45" customHeight="1" x14ac:dyDescent="0.25">
      <c r="A6195" s="144" t="s">
        <v>21734</v>
      </c>
      <c r="B6195" s="144" t="s">
        <v>21735</v>
      </c>
      <c r="C6195" s="144"/>
      <c r="D6195" s="144"/>
      <c r="E6195" s="144"/>
      <c r="F6195" s="144">
        <v>1</v>
      </c>
      <c r="G6195" s="144"/>
      <c r="H6195" s="144">
        <v>500</v>
      </c>
      <c r="I6195" s="144">
        <v>250</v>
      </c>
      <c r="J6195" s="144">
        <v>200</v>
      </c>
      <c r="K6195" s="144">
        <v>50</v>
      </c>
      <c r="L6195" s="144"/>
      <c r="M6195" s="145" t="s">
        <v>2213</v>
      </c>
      <c r="N6195" s="144" t="s">
        <v>47</v>
      </c>
      <c r="O6195" s="144"/>
      <c r="P6195" s="144" t="s">
        <v>30651</v>
      </c>
      <c r="Q6195" s="144"/>
      <c r="R6195" s="144"/>
      <c r="S6195" s="144" t="s">
        <v>13932</v>
      </c>
      <c r="T6195" s="144" t="s">
        <v>21736</v>
      </c>
      <c r="U6195" s="144" t="s">
        <v>21734</v>
      </c>
      <c r="V6195" s="144"/>
      <c r="W6195" s="144">
        <v>302507</v>
      </c>
      <c r="X6195" s="144" t="s">
        <v>5789</v>
      </c>
      <c r="Y6195" s="144"/>
      <c r="Z6195" s="144"/>
      <c r="AA6195" s="160">
        <v>5014</v>
      </c>
    </row>
    <row r="6196" spans="1:27" ht="45" customHeight="1" x14ac:dyDescent="0.25">
      <c r="A6196" s="144" t="s">
        <v>11978</v>
      </c>
      <c r="B6196" s="144" t="s">
        <v>15462</v>
      </c>
      <c r="C6196" s="144">
        <v>4</v>
      </c>
      <c r="D6196" s="144"/>
      <c r="E6196" s="144"/>
      <c r="F6196" s="144">
        <v>5</v>
      </c>
      <c r="G6196" s="144"/>
      <c r="H6196" s="144"/>
      <c r="I6196" s="144"/>
      <c r="J6196" s="144"/>
      <c r="K6196" s="144"/>
      <c r="L6196" s="144">
        <v>850</v>
      </c>
      <c r="M6196" s="145" t="s">
        <v>2213</v>
      </c>
      <c r="N6196" s="144" t="s">
        <v>77</v>
      </c>
      <c r="O6196" s="144"/>
      <c r="P6196" s="144" t="s">
        <v>3421</v>
      </c>
      <c r="Q6196" s="144" t="s">
        <v>4187</v>
      </c>
      <c r="R6196" s="144" t="s">
        <v>5614</v>
      </c>
      <c r="S6196" s="144"/>
      <c r="T6196" s="144"/>
      <c r="U6196" s="144" t="s">
        <v>11978</v>
      </c>
      <c r="V6196" s="144"/>
      <c r="W6196" s="144">
        <v>693022</v>
      </c>
      <c r="X6196" s="144" t="s">
        <v>11979</v>
      </c>
      <c r="Y6196" s="151" t="s">
        <v>11980</v>
      </c>
      <c r="Z6196" s="144" t="s">
        <v>11981</v>
      </c>
      <c r="AA6196" s="160">
        <v>3154</v>
      </c>
    </row>
    <row r="6197" spans="1:27" ht="45" customHeight="1" x14ac:dyDescent="0.25">
      <c r="A6197" s="144" t="s">
        <v>32784</v>
      </c>
      <c r="B6197" s="144" t="s">
        <v>32785</v>
      </c>
      <c r="C6197" s="144"/>
      <c r="D6197" s="144"/>
      <c r="E6197" s="144"/>
      <c r="F6197" s="144">
        <v>1</v>
      </c>
      <c r="G6197" s="144"/>
      <c r="H6197" s="144">
        <v>120</v>
      </c>
      <c r="I6197" s="144">
        <v>50</v>
      </c>
      <c r="J6197" s="144">
        <v>50</v>
      </c>
      <c r="K6197" s="144">
        <v>20</v>
      </c>
      <c r="L6197" s="144"/>
      <c r="M6197" s="145" t="s">
        <v>2213</v>
      </c>
      <c r="N6197" s="144" t="s">
        <v>18</v>
      </c>
      <c r="O6197" s="144"/>
      <c r="P6197" s="144" t="s">
        <v>2715</v>
      </c>
      <c r="Q6197" s="144"/>
      <c r="R6197" s="144"/>
      <c r="S6197" s="144" t="s">
        <v>15453</v>
      </c>
      <c r="T6197" s="144" t="s">
        <v>32786</v>
      </c>
      <c r="U6197" s="144" t="s">
        <v>32784</v>
      </c>
      <c r="V6197" s="144"/>
      <c r="W6197" s="144">
        <v>309676</v>
      </c>
      <c r="X6197" s="144" t="s">
        <v>32787</v>
      </c>
      <c r="Y6197" s="144" t="s">
        <v>32788</v>
      </c>
      <c r="Z6197" s="144" t="s">
        <v>32789</v>
      </c>
      <c r="AA6197" s="160">
        <v>7270</v>
      </c>
    </row>
    <row r="6198" spans="1:27" ht="45" customHeight="1" x14ac:dyDescent="0.25">
      <c r="A6198" s="144" t="s">
        <v>37055</v>
      </c>
      <c r="B6198" s="144" t="s">
        <v>37056</v>
      </c>
      <c r="C6198" s="144">
        <v>14</v>
      </c>
      <c r="D6198" s="144"/>
      <c r="E6198" s="144"/>
      <c r="F6198" s="144">
        <v>1</v>
      </c>
      <c r="G6198" s="144">
        <v>300</v>
      </c>
      <c r="H6198" s="144"/>
      <c r="I6198" s="144"/>
      <c r="J6198" s="144"/>
      <c r="K6198" s="144"/>
      <c r="L6198" s="144"/>
      <c r="M6198" s="145" t="s">
        <v>2213</v>
      </c>
      <c r="N6198" s="144" t="s">
        <v>54</v>
      </c>
      <c r="O6198" s="144"/>
      <c r="P6198" s="144" t="s">
        <v>2585</v>
      </c>
      <c r="Q6198" s="144"/>
      <c r="R6198" s="144"/>
      <c r="S6198" s="144" t="s">
        <v>4189</v>
      </c>
      <c r="T6198" s="144" t="s">
        <v>7528</v>
      </c>
      <c r="U6198" s="144" t="s">
        <v>37055</v>
      </c>
      <c r="V6198" s="144"/>
      <c r="W6198" s="144">
        <v>453431</v>
      </c>
      <c r="X6198" s="144" t="s">
        <v>37057</v>
      </c>
      <c r="Y6198" s="144" t="s">
        <v>37058</v>
      </c>
      <c r="Z6198" s="144" t="s">
        <v>37059</v>
      </c>
      <c r="AA6198" s="160">
        <v>7736</v>
      </c>
    </row>
    <row r="6199" spans="1:27" ht="45" customHeight="1" x14ac:dyDescent="0.25">
      <c r="A6199" s="144" t="s">
        <v>37060</v>
      </c>
      <c r="B6199" s="144" t="s">
        <v>37061</v>
      </c>
      <c r="C6199" s="144"/>
      <c r="D6199" s="144"/>
      <c r="E6199" s="144"/>
      <c r="F6199" s="144">
        <v>1</v>
      </c>
      <c r="G6199" s="144"/>
      <c r="H6199" s="144">
        <v>250</v>
      </c>
      <c r="I6199" s="144">
        <v>100</v>
      </c>
      <c r="J6199" s="144">
        <v>100</v>
      </c>
      <c r="K6199" s="144">
        <v>50</v>
      </c>
      <c r="L6199" s="144"/>
      <c r="M6199" s="145" t="s">
        <v>2213</v>
      </c>
      <c r="N6199" s="144" t="s">
        <v>67</v>
      </c>
      <c r="O6199" s="144"/>
      <c r="P6199" s="144" t="s">
        <v>4037</v>
      </c>
      <c r="Q6199" s="144"/>
      <c r="R6199" s="144"/>
      <c r="S6199" s="144" t="s">
        <v>15453</v>
      </c>
      <c r="T6199" s="144" t="s">
        <v>37062</v>
      </c>
      <c r="U6199" s="144" t="s">
        <v>37060</v>
      </c>
      <c r="V6199" s="144"/>
      <c r="W6199" s="144">
        <v>423884</v>
      </c>
      <c r="X6199" s="144" t="s">
        <v>37063</v>
      </c>
      <c r="Y6199" s="144" t="s">
        <v>37064</v>
      </c>
      <c r="Z6199" s="144" t="s">
        <v>37065</v>
      </c>
      <c r="AA6199" s="160">
        <v>7735</v>
      </c>
    </row>
    <row r="6200" spans="1:27" ht="45" customHeight="1" x14ac:dyDescent="0.25">
      <c r="A6200" s="144" t="s">
        <v>23563</v>
      </c>
      <c r="B6200" s="144" t="s">
        <v>15483</v>
      </c>
      <c r="C6200" s="144">
        <v>10</v>
      </c>
      <c r="D6200" s="144" t="s">
        <v>14474</v>
      </c>
      <c r="E6200" s="144"/>
      <c r="F6200" s="144">
        <v>1</v>
      </c>
      <c r="G6200" s="144">
        <v>150</v>
      </c>
      <c r="H6200" s="144"/>
      <c r="I6200" s="144"/>
      <c r="J6200" s="144"/>
      <c r="K6200" s="144"/>
      <c r="L6200" s="144"/>
      <c r="M6200" s="145" t="s">
        <v>2213</v>
      </c>
      <c r="N6200" s="144" t="s">
        <v>42</v>
      </c>
      <c r="O6200" s="144"/>
      <c r="P6200" s="144" t="s">
        <v>13985</v>
      </c>
      <c r="Q6200" s="144"/>
      <c r="R6200" s="144"/>
      <c r="S6200" s="144" t="s">
        <v>13932</v>
      </c>
      <c r="T6200" s="144" t="s">
        <v>23564</v>
      </c>
      <c r="U6200" s="144" t="s">
        <v>23563</v>
      </c>
      <c r="V6200" s="144"/>
      <c r="W6200" s="144">
        <v>142956</v>
      </c>
      <c r="X6200" s="144" t="s">
        <v>23565</v>
      </c>
      <c r="Y6200" s="144" t="s">
        <v>23566</v>
      </c>
      <c r="Z6200" s="144" t="s">
        <v>23567</v>
      </c>
      <c r="AA6200" s="160">
        <v>6045</v>
      </c>
    </row>
    <row r="6201" spans="1:27" ht="45" customHeight="1" x14ac:dyDescent="0.25">
      <c r="A6201" s="144" t="s">
        <v>238</v>
      </c>
      <c r="B6201" s="144" t="s">
        <v>31443</v>
      </c>
      <c r="C6201" s="144"/>
      <c r="D6201" s="144"/>
      <c r="E6201" s="144"/>
      <c r="F6201" s="144">
        <v>5</v>
      </c>
      <c r="G6201" s="144"/>
      <c r="H6201" s="144"/>
      <c r="I6201" s="144"/>
      <c r="J6201" s="144"/>
      <c r="K6201" s="144"/>
      <c r="L6201" s="144">
        <v>850</v>
      </c>
      <c r="M6201" s="145" t="s">
        <v>2213</v>
      </c>
      <c r="N6201" s="144" t="s">
        <v>21</v>
      </c>
      <c r="O6201" s="144"/>
      <c r="P6201" s="144" t="s">
        <v>3973</v>
      </c>
      <c r="Q6201" s="144"/>
      <c r="R6201" s="144"/>
      <c r="S6201" s="144"/>
      <c r="T6201" s="144"/>
      <c r="U6201" s="144" t="s">
        <v>238</v>
      </c>
      <c r="V6201" s="144"/>
      <c r="W6201" s="144">
        <v>403540</v>
      </c>
      <c r="X6201" s="144" t="s">
        <v>11982</v>
      </c>
      <c r="Y6201" s="144">
        <v>8447000000</v>
      </c>
      <c r="Z6201" s="144" t="s">
        <v>31444</v>
      </c>
      <c r="AA6201" s="160">
        <v>3155</v>
      </c>
    </row>
    <row r="6202" spans="1:27" ht="45" customHeight="1" x14ac:dyDescent="0.25">
      <c r="A6202" s="144" t="s">
        <v>11983</v>
      </c>
      <c r="B6202" s="144" t="s">
        <v>4205</v>
      </c>
      <c r="C6202" s="144"/>
      <c r="D6202" s="144" t="s">
        <v>7540</v>
      </c>
      <c r="E6202" s="144"/>
      <c r="F6202" s="144">
        <v>1</v>
      </c>
      <c r="G6202" s="144">
        <v>350</v>
      </c>
      <c r="H6202" s="144"/>
      <c r="I6202" s="144"/>
      <c r="J6202" s="144"/>
      <c r="K6202" s="144"/>
      <c r="L6202" s="144"/>
      <c r="M6202" s="145" t="s">
        <v>2213</v>
      </c>
      <c r="N6202" s="144" t="s">
        <v>92</v>
      </c>
      <c r="O6202" s="144"/>
      <c r="P6202" s="144" t="s">
        <v>2775</v>
      </c>
      <c r="Q6202" s="144"/>
      <c r="R6202" s="144"/>
      <c r="S6202" s="144"/>
      <c r="T6202" s="144"/>
      <c r="U6202" s="144" t="s">
        <v>11983</v>
      </c>
      <c r="V6202" s="144"/>
      <c r="W6202" s="144">
        <v>629811</v>
      </c>
      <c r="X6202" s="144" t="s">
        <v>11984</v>
      </c>
      <c r="Y6202" s="151" t="s">
        <v>11985</v>
      </c>
      <c r="Z6202" s="144" t="s">
        <v>11986</v>
      </c>
      <c r="AA6202" s="160">
        <v>3156</v>
      </c>
    </row>
    <row r="6203" spans="1:27" ht="45" customHeight="1" x14ac:dyDescent="0.25">
      <c r="A6203" s="144" t="s">
        <v>21737</v>
      </c>
      <c r="B6203" s="144" t="s">
        <v>23568</v>
      </c>
      <c r="C6203" s="144">
        <v>12</v>
      </c>
      <c r="D6203" s="144" t="s">
        <v>17061</v>
      </c>
      <c r="E6203" s="144"/>
      <c r="F6203" s="144">
        <v>1</v>
      </c>
      <c r="G6203" s="144"/>
      <c r="H6203" s="144">
        <v>823</v>
      </c>
      <c r="I6203" s="144">
        <v>654</v>
      </c>
      <c r="J6203" s="144">
        <v>818</v>
      </c>
      <c r="K6203" s="144">
        <v>327</v>
      </c>
      <c r="L6203" s="144"/>
      <c r="M6203" s="145" t="s">
        <v>2213</v>
      </c>
      <c r="N6203" s="144" t="s">
        <v>42</v>
      </c>
      <c r="O6203" s="144"/>
      <c r="P6203" s="144" t="s">
        <v>17471</v>
      </c>
      <c r="Q6203" s="144" t="s">
        <v>4189</v>
      </c>
      <c r="R6203" s="144" t="s">
        <v>10555</v>
      </c>
      <c r="S6203" s="144"/>
      <c r="T6203" s="144"/>
      <c r="U6203" s="144" t="s">
        <v>21737</v>
      </c>
      <c r="V6203" s="144"/>
      <c r="W6203" s="144">
        <v>142410</v>
      </c>
      <c r="X6203" s="144" t="s">
        <v>21738</v>
      </c>
      <c r="Y6203" s="144" t="s">
        <v>10556</v>
      </c>
      <c r="Z6203" s="144" t="s">
        <v>10557</v>
      </c>
      <c r="AA6203" s="160">
        <v>40</v>
      </c>
    </row>
    <row r="6204" spans="1:27" ht="45" customHeight="1" x14ac:dyDescent="0.25">
      <c r="A6204" s="144" t="s">
        <v>28941</v>
      </c>
      <c r="B6204" s="144" t="s">
        <v>15377</v>
      </c>
      <c r="C6204" s="144">
        <v>18</v>
      </c>
      <c r="D6204" s="144" t="s">
        <v>8441</v>
      </c>
      <c r="E6204" s="144"/>
      <c r="F6204" s="144">
        <v>1</v>
      </c>
      <c r="G6204" s="144">
        <v>190</v>
      </c>
      <c r="H6204" s="144"/>
      <c r="I6204" s="144"/>
      <c r="J6204" s="144"/>
      <c r="K6204" s="144"/>
      <c r="L6204" s="144"/>
      <c r="M6204" s="145" t="s">
        <v>2213</v>
      </c>
      <c r="N6204" s="144" t="s">
        <v>67</v>
      </c>
      <c r="O6204" s="144"/>
      <c r="P6204" s="144" t="s">
        <v>2757</v>
      </c>
      <c r="Q6204" s="144" t="s">
        <v>4189</v>
      </c>
      <c r="R6204" s="144" t="s">
        <v>5766</v>
      </c>
      <c r="S6204" s="144"/>
      <c r="T6204" s="144"/>
      <c r="U6204" s="144" t="s">
        <v>28941</v>
      </c>
      <c r="V6204" s="144"/>
      <c r="W6204" s="144">
        <v>423450</v>
      </c>
      <c r="X6204" s="144" t="s">
        <v>28942</v>
      </c>
      <c r="Y6204" s="151" t="s">
        <v>28943</v>
      </c>
      <c r="Z6204" s="144" t="s">
        <v>28944</v>
      </c>
      <c r="AA6204" s="160">
        <v>6991</v>
      </c>
    </row>
    <row r="6205" spans="1:27" ht="45" customHeight="1" x14ac:dyDescent="0.25">
      <c r="A6205" s="144" t="s">
        <v>11987</v>
      </c>
      <c r="B6205" s="144" t="s">
        <v>4205</v>
      </c>
      <c r="C6205" s="144">
        <v>6</v>
      </c>
      <c r="D6205" s="144" t="s">
        <v>6140</v>
      </c>
      <c r="E6205" s="144"/>
      <c r="F6205" s="144">
        <v>1</v>
      </c>
      <c r="G6205" s="144">
        <v>350</v>
      </c>
      <c r="H6205" s="144"/>
      <c r="I6205" s="144"/>
      <c r="J6205" s="144"/>
      <c r="K6205" s="144"/>
      <c r="L6205" s="144"/>
      <c r="M6205" s="145" t="s">
        <v>2213</v>
      </c>
      <c r="N6205" s="144" t="s">
        <v>42</v>
      </c>
      <c r="O6205" s="144"/>
      <c r="P6205" s="144" t="s">
        <v>4085</v>
      </c>
      <c r="Q6205" s="144" t="s">
        <v>4187</v>
      </c>
      <c r="R6205" s="144" t="s">
        <v>10073</v>
      </c>
      <c r="S6205" s="144"/>
      <c r="T6205" s="144"/>
      <c r="U6205" s="144" t="s">
        <v>11987</v>
      </c>
      <c r="V6205" s="144"/>
      <c r="W6205" s="144">
        <v>142119</v>
      </c>
      <c r="X6205" s="144" t="s">
        <v>11988</v>
      </c>
      <c r="Y6205" s="144" t="s">
        <v>11989</v>
      </c>
      <c r="Z6205" s="144" t="s">
        <v>11990</v>
      </c>
      <c r="AA6205" s="160">
        <v>3157</v>
      </c>
    </row>
    <row r="6206" spans="1:27" ht="45" customHeight="1" x14ac:dyDescent="0.25">
      <c r="A6206" s="144" t="s">
        <v>37066</v>
      </c>
      <c r="B6206" s="144" t="s">
        <v>4239</v>
      </c>
      <c r="C6206" s="144"/>
      <c r="D6206" s="144"/>
      <c r="E6206" s="144"/>
      <c r="F6206" s="144">
        <v>5</v>
      </c>
      <c r="G6206" s="144"/>
      <c r="H6206" s="144"/>
      <c r="I6206" s="144"/>
      <c r="J6206" s="144"/>
      <c r="K6206" s="144"/>
      <c r="L6206" s="144">
        <v>200</v>
      </c>
      <c r="M6206" s="145" t="s">
        <v>2213</v>
      </c>
      <c r="N6206" s="144" t="s">
        <v>18</v>
      </c>
      <c r="O6206" s="144"/>
      <c r="P6206" s="144" t="s">
        <v>17726</v>
      </c>
      <c r="Q6206" s="144"/>
      <c r="R6206" s="144"/>
      <c r="S6206" s="144" t="s">
        <v>15453</v>
      </c>
      <c r="T6206" s="144" t="s">
        <v>24948</v>
      </c>
      <c r="U6206" s="144" t="s">
        <v>37066</v>
      </c>
      <c r="V6206" s="144"/>
      <c r="W6206" s="144">
        <v>309255</v>
      </c>
      <c r="X6206" s="144" t="s">
        <v>29757</v>
      </c>
      <c r="Y6206" s="144">
        <v>89210000000</v>
      </c>
      <c r="Z6206" s="144" t="s">
        <v>36607</v>
      </c>
      <c r="AA6206" s="161">
        <v>6398</v>
      </c>
    </row>
    <row r="6207" spans="1:27" ht="45" customHeight="1" x14ac:dyDescent="0.25">
      <c r="A6207" s="144" t="s">
        <v>16047</v>
      </c>
      <c r="B6207" s="144" t="s">
        <v>31445</v>
      </c>
      <c r="C6207" s="144"/>
      <c r="D6207" s="144"/>
      <c r="E6207" s="144"/>
      <c r="F6207" s="144">
        <v>1</v>
      </c>
      <c r="G6207" s="144"/>
      <c r="H6207" s="144">
        <v>800</v>
      </c>
      <c r="I6207" s="144">
        <v>600</v>
      </c>
      <c r="J6207" s="144">
        <v>400</v>
      </c>
      <c r="K6207" s="144">
        <v>100</v>
      </c>
      <c r="L6207" s="144"/>
      <c r="M6207" s="145" t="s">
        <v>2213</v>
      </c>
      <c r="N6207" s="144" t="s">
        <v>23</v>
      </c>
      <c r="O6207" s="144"/>
      <c r="P6207" s="144" t="s">
        <v>3388</v>
      </c>
      <c r="Q6207" s="144"/>
      <c r="R6207" s="144"/>
      <c r="S6207" s="144" t="s">
        <v>4190</v>
      </c>
      <c r="T6207" s="144" t="s">
        <v>16048</v>
      </c>
      <c r="U6207" s="144" t="s">
        <v>16047</v>
      </c>
      <c r="V6207" s="144"/>
      <c r="W6207" s="144">
        <v>396333</v>
      </c>
      <c r="X6207" s="144" t="s">
        <v>4221</v>
      </c>
      <c r="Y6207" s="144">
        <v>84730000000</v>
      </c>
      <c r="Z6207" s="144" t="s">
        <v>16049</v>
      </c>
      <c r="AA6207" s="160">
        <v>3889</v>
      </c>
    </row>
    <row r="6208" spans="1:27" ht="45" customHeight="1" x14ac:dyDescent="0.25">
      <c r="A6208" s="144" t="s">
        <v>26187</v>
      </c>
      <c r="B6208" s="144" t="s">
        <v>20487</v>
      </c>
      <c r="C6208" s="144">
        <v>1</v>
      </c>
      <c r="D6208" s="144" t="s">
        <v>30450</v>
      </c>
      <c r="E6208" s="144"/>
      <c r="F6208" s="144">
        <v>5</v>
      </c>
      <c r="G6208" s="144"/>
      <c r="H6208" s="144"/>
      <c r="I6208" s="144"/>
      <c r="J6208" s="144"/>
      <c r="K6208" s="144"/>
      <c r="L6208" s="144">
        <v>300</v>
      </c>
      <c r="M6208" s="145" t="s">
        <v>2213</v>
      </c>
      <c r="N6208" s="144" t="s">
        <v>14</v>
      </c>
      <c r="O6208" s="144"/>
      <c r="P6208" s="144" t="s">
        <v>2584</v>
      </c>
      <c r="Q6208" s="144"/>
      <c r="R6208" s="144"/>
      <c r="S6208" s="144"/>
      <c r="T6208" s="144"/>
      <c r="U6208" s="144" t="s">
        <v>26187</v>
      </c>
      <c r="V6208" s="144"/>
      <c r="W6208" s="150">
        <v>656049</v>
      </c>
      <c r="X6208" s="144" t="s">
        <v>30451</v>
      </c>
      <c r="Y6208" s="144">
        <v>19700000000</v>
      </c>
      <c r="Z6208" s="144" t="s">
        <v>26188</v>
      </c>
      <c r="AA6208" s="160">
        <v>6397</v>
      </c>
    </row>
    <row r="6209" spans="1:27" ht="45" customHeight="1" x14ac:dyDescent="0.25">
      <c r="A6209" s="144" t="s">
        <v>21739</v>
      </c>
      <c r="B6209" s="144" t="s">
        <v>21740</v>
      </c>
      <c r="C6209" s="144">
        <v>2</v>
      </c>
      <c r="D6209" s="144"/>
      <c r="E6209" s="144"/>
      <c r="F6209" s="144">
        <v>3</v>
      </c>
      <c r="G6209" s="144"/>
      <c r="H6209" s="144"/>
      <c r="I6209" s="144"/>
      <c r="J6209" s="144"/>
      <c r="K6209" s="144"/>
      <c r="L6209" s="144">
        <v>150</v>
      </c>
      <c r="M6209" s="145" t="s">
        <v>2213</v>
      </c>
      <c r="N6209" s="144" t="s">
        <v>54</v>
      </c>
      <c r="O6209" s="144"/>
      <c r="P6209" s="144" t="s">
        <v>4132</v>
      </c>
      <c r="Q6209" s="144"/>
      <c r="R6209" s="144"/>
      <c r="S6209" s="144"/>
      <c r="T6209" s="144"/>
      <c r="U6209" s="144" t="s">
        <v>21739</v>
      </c>
      <c r="V6209" s="144"/>
      <c r="W6209" s="144">
        <v>450075</v>
      </c>
      <c r="X6209" s="144" t="s">
        <v>21741</v>
      </c>
      <c r="Y6209" s="144" t="s">
        <v>21743</v>
      </c>
      <c r="Z6209" s="150" t="s">
        <v>21742</v>
      </c>
      <c r="AA6209" s="160">
        <v>4461</v>
      </c>
    </row>
    <row r="6210" spans="1:27" ht="45" customHeight="1" x14ac:dyDescent="0.25">
      <c r="A6210" s="144" t="s">
        <v>31446</v>
      </c>
      <c r="B6210" s="144" t="s">
        <v>32790</v>
      </c>
      <c r="C6210" s="144"/>
      <c r="D6210" s="144"/>
      <c r="E6210" s="144"/>
      <c r="F6210" s="144">
        <v>2</v>
      </c>
      <c r="G6210" s="144"/>
      <c r="H6210" s="144"/>
      <c r="I6210" s="144"/>
      <c r="J6210" s="144"/>
      <c r="K6210" s="144"/>
      <c r="L6210" s="144">
        <v>350</v>
      </c>
      <c r="M6210" s="145" t="s">
        <v>2213</v>
      </c>
      <c r="N6210" s="144" t="s">
        <v>34</v>
      </c>
      <c r="O6210" s="144"/>
      <c r="P6210" s="144" t="s">
        <v>2458</v>
      </c>
      <c r="Q6210" s="144"/>
      <c r="R6210" s="144"/>
      <c r="S6210" s="144" t="s">
        <v>4189</v>
      </c>
      <c r="T6210" s="144" t="s">
        <v>31447</v>
      </c>
      <c r="U6210" s="144" t="s">
        <v>31446</v>
      </c>
      <c r="V6210" s="144"/>
      <c r="W6210" s="144">
        <v>385690</v>
      </c>
      <c r="X6210" s="144" t="s">
        <v>31448</v>
      </c>
      <c r="Y6210" s="144" t="s">
        <v>31449</v>
      </c>
      <c r="Z6210" s="144" t="s">
        <v>31450</v>
      </c>
      <c r="AA6210" s="160">
        <v>7181</v>
      </c>
    </row>
    <row r="6211" spans="1:27" ht="45" customHeight="1" x14ac:dyDescent="0.25">
      <c r="A6211" s="144" t="s">
        <v>21744</v>
      </c>
      <c r="B6211" s="144" t="s">
        <v>15423</v>
      </c>
      <c r="C6211" s="144">
        <v>8</v>
      </c>
      <c r="D6211" s="144"/>
      <c r="E6211" s="144"/>
      <c r="F6211" s="144">
        <v>1</v>
      </c>
      <c r="G6211" s="144"/>
      <c r="H6211" s="144">
        <v>450</v>
      </c>
      <c r="I6211" s="144">
        <v>200</v>
      </c>
      <c r="J6211" s="144">
        <v>200</v>
      </c>
      <c r="K6211" s="144">
        <v>50</v>
      </c>
      <c r="L6211" s="144"/>
      <c r="M6211" s="145" t="s">
        <v>2213</v>
      </c>
      <c r="N6211" s="144" t="s">
        <v>66</v>
      </c>
      <c r="O6211" s="144"/>
      <c r="P6211" s="144" t="s">
        <v>2824</v>
      </c>
      <c r="Q6211" s="144"/>
      <c r="R6211" s="144"/>
      <c r="S6211" s="144" t="s">
        <v>4189</v>
      </c>
      <c r="T6211" s="144" t="s">
        <v>16934</v>
      </c>
      <c r="U6211" s="144" t="s">
        <v>21744</v>
      </c>
      <c r="V6211" s="144"/>
      <c r="W6211" s="144">
        <v>363029</v>
      </c>
      <c r="X6211" s="144" t="s">
        <v>21745</v>
      </c>
      <c r="Y6211" s="144">
        <v>88670000000</v>
      </c>
      <c r="Z6211" s="144" t="s">
        <v>21746</v>
      </c>
      <c r="AA6211" s="160">
        <v>5410</v>
      </c>
    </row>
    <row r="6212" spans="1:27" ht="45" customHeight="1" x14ac:dyDescent="0.25">
      <c r="A6212" s="144" t="s">
        <v>23569</v>
      </c>
      <c r="B6212" s="144" t="s">
        <v>15409</v>
      </c>
      <c r="C6212" s="144"/>
      <c r="D6212" s="144" t="s">
        <v>23570</v>
      </c>
      <c r="E6212" s="144"/>
      <c r="F6212" s="144">
        <v>1</v>
      </c>
      <c r="G6212" s="144"/>
      <c r="H6212" s="144">
        <v>120</v>
      </c>
      <c r="I6212" s="144">
        <v>50</v>
      </c>
      <c r="J6212" s="144">
        <v>50</v>
      </c>
      <c r="K6212" s="144">
        <v>20</v>
      </c>
      <c r="L6212" s="144"/>
      <c r="M6212" s="145" t="s">
        <v>2213</v>
      </c>
      <c r="N6212" s="144" t="s">
        <v>66</v>
      </c>
      <c r="O6212" s="144"/>
      <c r="P6212" s="144" t="s">
        <v>2824</v>
      </c>
      <c r="Q6212" s="144"/>
      <c r="R6212" s="144"/>
      <c r="S6212" s="144" t="s">
        <v>15453</v>
      </c>
      <c r="T6212" s="144" t="s">
        <v>18033</v>
      </c>
      <c r="U6212" s="144" t="s">
        <v>23569</v>
      </c>
      <c r="V6212" s="144"/>
      <c r="W6212" s="144">
        <v>363011</v>
      </c>
      <c r="X6212" s="144" t="s">
        <v>23571</v>
      </c>
      <c r="Y6212" s="144">
        <v>79280000000</v>
      </c>
      <c r="Z6212" s="144" t="s">
        <v>23572</v>
      </c>
      <c r="AA6212" s="160">
        <v>5756</v>
      </c>
    </row>
    <row r="6213" spans="1:27" ht="45" customHeight="1" x14ac:dyDescent="0.25">
      <c r="A6213" s="144" t="s">
        <v>11991</v>
      </c>
      <c r="B6213" s="144" t="s">
        <v>4215</v>
      </c>
      <c r="C6213" s="144">
        <v>2</v>
      </c>
      <c r="D6213" s="144"/>
      <c r="E6213" s="144"/>
      <c r="F6213" s="144">
        <v>1</v>
      </c>
      <c r="G6213" s="144"/>
      <c r="H6213" s="144">
        <v>1199</v>
      </c>
      <c r="I6213" s="144">
        <v>436</v>
      </c>
      <c r="J6213" s="144">
        <v>545</v>
      </c>
      <c r="K6213" s="144">
        <v>218</v>
      </c>
      <c r="L6213" s="144"/>
      <c r="M6213" s="145" t="s">
        <v>2213</v>
      </c>
      <c r="N6213" s="144" t="s">
        <v>42</v>
      </c>
      <c r="O6213" s="144"/>
      <c r="P6213" s="144" t="s">
        <v>14254</v>
      </c>
      <c r="Q6213" s="144"/>
      <c r="R6213" s="144"/>
      <c r="S6213" s="144"/>
      <c r="T6213" s="144"/>
      <c r="U6213" s="144" t="s">
        <v>11991</v>
      </c>
      <c r="V6213" s="144"/>
      <c r="W6213" s="144">
        <v>143090</v>
      </c>
      <c r="X6213" s="144" t="s">
        <v>11992</v>
      </c>
      <c r="Y6213" s="144" t="s">
        <v>11993</v>
      </c>
      <c r="Z6213" s="144" t="s">
        <v>11994</v>
      </c>
      <c r="AA6213" s="160">
        <v>3158</v>
      </c>
    </row>
    <row r="6214" spans="1:27" ht="45" customHeight="1" x14ac:dyDescent="0.25">
      <c r="A6214" s="144" t="s">
        <v>16717</v>
      </c>
      <c r="B6214" s="144" t="s">
        <v>16501</v>
      </c>
      <c r="C6214" s="144"/>
      <c r="D6214" s="144" t="s">
        <v>5203</v>
      </c>
      <c r="E6214" s="144"/>
      <c r="F6214" s="144">
        <v>1</v>
      </c>
      <c r="G6214" s="144">
        <v>242</v>
      </c>
      <c r="H6214" s="144"/>
      <c r="I6214" s="144"/>
      <c r="J6214" s="144"/>
      <c r="K6214" s="144"/>
      <c r="L6214" s="144"/>
      <c r="M6214" s="145" t="s">
        <v>2213</v>
      </c>
      <c r="N6214" s="144" t="s">
        <v>59</v>
      </c>
      <c r="O6214" s="144"/>
      <c r="P6214" s="144" t="s">
        <v>2950</v>
      </c>
      <c r="Q6214" s="144"/>
      <c r="R6214" s="144"/>
      <c r="S6214" s="144" t="s">
        <v>4190</v>
      </c>
      <c r="T6214" s="144" t="s">
        <v>16387</v>
      </c>
      <c r="U6214" s="144" t="s">
        <v>16717</v>
      </c>
      <c r="V6214" s="144"/>
      <c r="W6214" s="144">
        <v>359250</v>
      </c>
      <c r="X6214" s="144" t="s">
        <v>21747</v>
      </c>
      <c r="Y6214" s="144">
        <v>89370000000</v>
      </c>
      <c r="Z6214" s="144" t="s">
        <v>16502</v>
      </c>
      <c r="AA6214" s="160">
        <v>4124</v>
      </c>
    </row>
    <row r="6215" spans="1:27" ht="45" customHeight="1" x14ac:dyDescent="0.25">
      <c r="A6215" s="144" t="s">
        <v>23573</v>
      </c>
      <c r="B6215" s="144" t="s">
        <v>23574</v>
      </c>
      <c r="C6215" s="144">
        <v>55</v>
      </c>
      <c r="D6215" s="144"/>
      <c r="E6215" s="144"/>
      <c r="F6215" s="144">
        <v>1</v>
      </c>
      <c r="G6215" s="144">
        <v>206</v>
      </c>
      <c r="H6215" s="144"/>
      <c r="I6215" s="144"/>
      <c r="J6215" s="144"/>
      <c r="K6215" s="144"/>
      <c r="L6215" s="144"/>
      <c r="M6215" s="145" t="s">
        <v>2213</v>
      </c>
      <c r="N6215" s="144" t="s">
        <v>66</v>
      </c>
      <c r="O6215" s="144"/>
      <c r="P6215" s="144" t="s">
        <v>2489</v>
      </c>
      <c r="Q6215" s="144"/>
      <c r="R6215" s="144"/>
      <c r="S6215" s="144"/>
      <c r="T6215" s="144"/>
      <c r="U6215" s="144" t="s">
        <v>23573</v>
      </c>
      <c r="V6215" s="144"/>
      <c r="W6215" s="144">
        <v>362020</v>
      </c>
      <c r="X6215" s="144" t="s">
        <v>23575</v>
      </c>
      <c r="Y6215" s="144">
        <v>89190000000</v>
      </c>
      <c r="Z6215" s="144" t="s">
        <v>23576</v>
      </c>
      <c r="AA6215" s="160">
        <v>5792</v>
      </c>
    </row>
    <row r="6216" spans="1:27" ht="45" customHeight="1" x14ac:dyDescent="0.25">
      <c r="A6216" s="167" t="s">
        <v>21748</v>
      </c>
      <c r="B6216" s="144" t="s">
        <v>15409</v>
      </c>
      <c r="C6216" s="144">
        <v>3</v>
      </c>
      <c r="D6216" s="144"/>
      <c r="E6216" s="144"/>
      <c r="F6216" s="144">
        <v>1</v>
      </c>
      <c r="G6216" s="144"/>
      <c r="H6216" s="144">
        <v>350</v>
      </c>
      <c r="I6216" s="144">
        <v>200</v>
      </c>
      <c r="J6216" s="144">
        <v>100</v>
      </c>
      <c r="K6216" s="144">
        <v>50</v>
      </c>
      <c r="L6216" s="144"/>
      <c r="M6216" s="145" t="s">
        <v>2213</v>
      </c>
      <c r="N6216" s="144" t="s">
        <v>66</v>
      </c>
      <c r="O6216" s="144"/>
      <c r="P6216" s="144" t="s">
        <v>2824</v>
      </c>
      <c r="Q6216" s="144"/>
      <c r="R6216" s="144"/>
      <c r="S6216" s="144" t="s">
        <v>4189</v>
      </c>
      <c r="T6216" s="144" t="s">
        <v>16934</v>
      </c>
      <c r="U6216" s="144" t="s">
        <v>21748</v>
      </c>
      <c r="V6216" s="167"/>
      <c r="W6216" s="144">
        <v>363029</v>
      </c>
      <c r="X6216" s="167" t="s">
        <v>21749</v>
      </c>
      <c r="Y6216" s="144" t="s">
        <v>21751</v>
      </c>
      <c r="Z6216" s="148" t="s">
        <v>21750</v>
      </c>
      <c r="AA6216" s="160">
        <v>5648</v>
      </c>
    </row>
    <row r="6217" spans="1:27" ht="45" customHeight="1" x14ac:dyDescent="0.25">
      <c r="A6217" s="144" t="s">
        <v>24496</v>
      </c>
      <c r="B6217" s="144" t="s">
        <v>15377</v>
      </c>
      <c r="C6217" s="144">
        <v>5</v>
      </c>
      <c r="D6217" s="144" t="s">
        <v>4206</v>
      </c>
      <c r="E6217" s="144"/>
      <c r="F6217" s="144">
        <v>1</v>
      </c>
      <c r="G6217" s="144">
        <v>290</v>
      </c>
      <c r="H6217" s="144"/>
      <c r="I6217" s="144"/>
      <c r="J6217" s="144"/>
      <c r="K6217" s="144"/>
      <c r="L6217" s="144"/>
      <c r="M6217" s="145" t="s">
        <v>2213</v>
      </c>
      <c r="N6217" s="144" t="s">
        <v>71</v>
      </c>
      <c r="O6217" s="144"/>
      <c r="P6217" s="144" t="s">
        <v>2353</v>
      </c>
      <c r="Q6217" s="144"/>
      <c r="R6217" s="144"/>
      <c r="S6217" s="144"/>
      <c r="T6217" s="144"/>
      <c r="U6217" s="144" t="s">
        <v>24496</v>
      </c>
      <c r="V6217" s="144"/>
      <c r="W6217" s="144">
        <v>366285</v>
      </c>
      <c r="X6217" s="144" t="s">
        <v>24497</v>
      </c>
      <c r="Y6217" s="150">
        <v>89280000000</v>
      </c>
      <c r="Z6217" s="144" t="s">
        <v>24498</v>
      </c>
      <c r="AA6217" s="160">
        <v>6273</v>
      </c>
    </row>
    <row r="6218" spans="1:27" ht="45" customHeight="1" x14ac:dyDescent="0.25">
      <c r="A6218" s="144" t="s">
        <v>30452</v>
      </c>
      <c r="B6218" s="144" t="s">
        <v>30453</v>
      </c>
      <c r="C6218" s="144"/>
      <c r="D6218" s="144"/>
      <c r="E6218" s="144"/>
      <c r="F6218" s="144">
        <v>2</v>
      </c>
      <c r="G6218" s="144"/>
      <c r="H6218" s="144"/>
      <c r="I6218" s="144"/>
      <c r="J6218" s="144"/>
      <c r="K6218" s="144"/>
      <c r="L6218" s="144">
        <v>300</v>
      </c>
      <c r="M6218" s="145" t="s">
        <v>2213</v>
      </c>
      <c r="N6218" s="144" t="s">
        <v>39</v>
      </c>
      <c r="O6218" s="144"/>
      <c r="P6218" s="144" t="s">
        <v>3496</v>
      </c>
      <c r="Q6218" s="144"/>
      <c r="R6218" s="144"/>
      <c r="S6218" s="144" t="s">
        <v>4189</v>
      </c>
      <c r="T6218" s="144" t="s">
        <v>30454</v>
      </c>
      <c r="U6218" s="144" t="s">
        <v>30452</v>
      </c>
      <c r="V6218" s="144"/>
      <c r="W6218" s="144">
        <v>399900</v>
      </c>
      <c r="X6218" s="144" t="s">
        <v>30455</v>
      </c>
      <c r="Y6218" s="144">
        <v>84750000000</v>
      </c>
      <c r="Z6218" s="144" t="s">
        <v>30456</v>
      </c>
      <c r="AA6218" s="160">
        <v>7088</v>
      </c>
    </row>
    <row r="6219" spans="1:27" ht="45" customHeight="1" x14ac:dyDescent="0.25">
      <c r="A6219" s="144" t="s">
        <v>21752</v>
      </c>
      <c r="B6219" s="144" t="s">
        <v>4208</v>
      </c>
      <c r="C6219" s="144">
        <v>2</v>
      </c>
      <c r="D6219" s="144" t="s">
        <v>21753</v>
      </c>
      <c r="E6219" s="144"/>
      <c r="F6219" s="144">
        <v>1</v>
      </c>
      <c r="G6219" s="144"/>
      <c r="H6219" s="144">
        <v>285</v>
      </c>
      <c r="I6219" s="144">
        <v>120</v>
      </c>
      <c r="J6219" s="144">
        <v>115</v>
      </c>
      <c r="K6219" s="144">
        <v>50</v>
      </c>
      <c r="L6219" s="144"/>
      <c r="M6219" s="145" t="s">
        <v>2213</v>
      </c>
      <c r="N6219" s="144" t="s">
        <v>66</v>
      </c>
      <c r="O6219" s="144"/>
      <c r="P6219" s="144" t="s">
        <v>2892</v>
      </c>
      <c r="Q6219" s="144"/>
      <c r="R6219" s="144"/>
      <c r="S6219" s="144" t="s">
        <v>4190</v>
      </c>
      <c r="T6219" s="144" t="s">
        <v>21754</v>
      </c>
      <c r="U6219" s="144" t="s">
        <v>21752</v>
      </c>
      <c r="V6219" s="144"/>
      <c r="W6219" s="144">
        <v>363125</v>
      </c>
      <c r="X6219" s="144" t="s">
        <v>21755</v>
      </c>
      <c r="Y6219" s="144" t="s">
        <v>21757</v>
      </c>
      <c r="Z6219" s="144" t="s">
        <v>21756</v>
      </c>
      <c r="AA6219" s="161">
        <v>5467</v>
      </c>
    </row>
    <row r="6220" spans="1:27" ht="45" customHeight="1" x14ac:dyDescent="0.25">
      <c r="A6220" s="144" t="s">
        <v>11995</v>
      </c>
      <c r="B6220" s="144" t="s">
        <v>4208</v>
      </c>
      <c r="C6220" s="144"/>
      <c r="D6220" s="144"/>
      <c r="E6220" s="144"/>
      <c r="F6220" s="144">
        <v>1</v>
      </c>
      <c r="G6220" s="144"/>
      <c r="H6220" s="144">
        <v>798</v>
      </c>
      <c r="I6220" s="144">
        <v>290</v>
      </c>
      <c r="J6220" s="144">
        <v>363</v>
      </c>
      <c r="K6220" s="144">
        <v>145</v>
      </c>
      <c r="L6220" s="144"/>
      <c r="M6220" s="145" t="s">
        <v>2213</v>
      </c>
      <c r="N6220" s="144" t="s">
        <v>67</v>
      </c>
      <c r="O6220" s="144"/>
      <c r="P6220" s="144" t="s">
        <v>3681</v>
      </c>
      <c r="Q6220" s="144" t="s">
        <v>4186</v>
      </c>
      <c r="R6220" s="144" t="s">
        <v>11996</v>
      </c>
      <c r="S6220" s="144" t="s">
        <v>4191</v>
      </c>
      <c r="T6220" s="144" t="s">
        <v>11997</v>
      </c>
      <c r="U6220" s="144" t="s">
        <v>11995</v>
      </c>
      <c r="V6220" s="144"/>
      <c r="W6220" s="144">
        <v>422115</v>
      </c>
      <c r="X6220" s="144" t="s">
        <v>11998</v>
      </c>
      <c r="Y6220" s="144" t="s">
        <v>11999</v>
      </c>
      <c r="Z6220" s="144" t="s">
        <v>12000</v>
      </c>
      <c r="AA6220" s="160">
        <v>3159</v>
      </c>
    </row>
    <row r="6221" spans="1:27" ht="45" customHeight="1" x14ac:dyDescent="0.25">
      <c r="A6221" s="144" t="s">
        <v>37067</v>
      </c>
      <c r="B6221" s="144" t="s">
        <v>15483</v>
      </c>
      <c r="C6221" s="144"/>
      <c r="D6221" s="144" t="s">
        <v>4241</v>
      </c>
      <c r="E6221" s="144"/>
      <c r="F6221" s="144">
        <v>1</v>
      </c>
      <c r="G6221" s="144">
        <v>200</v>
      </c>
      <c r="H6221" s="144"/>
      <c r="I6221" s="144"/>
      <c r="J6221" s="144"/>
      <c r="K6221" s="144"/>
      <c r="L6221" s="144"/>
      <c r="M6221" s="145" t="s">
        <v>2213</v>
      </c>
      <c r="N6221" s="144" t="s">
        <v>92</v>
      </c>
      <c r="O6221" s="144"/>
      <c r="P6221" s="144" t="s">
        <v>30588</v>
      </c>
      <c r="Q6221" s="144"/>
      <c r="R6221" s="144"/>
      <c r="S6221" s="144" t="s">
        <v>4191</v>
      </c>
      <c r="T6221" s="144" t="s">
        <v>18687</v>
      </c>
      <c r="U6221" s="144" t="s">
        <v>37067</v>
      </c>
      <c r="V6221" s="144"/>
      <c r="W6221" s="144">
        <v>629620</v>
      </c>
      <c r="X6221" s="144" t="s">
        <v>21648</v>
      </c>
      <c r="Y6221" s="144" t="s">
        <v>21650</v>
      </c>
      <c r="Z6221" s="144" t="s">
        <v>21649</v>
      </c>
      <c r="AA6221" s="160">
        <v>5625</v>
      </c>
    </row>
    <row r="6222" spans="1:27" ht="45" customHeight="1" x14ac:dyDescent="0.25">
      <c r="A6222" s="144" t="s">
        <v>17404</v>
      </c>
      <c r="B6222" s="144" t="s">
        <v>4208</v>
      </c>
      <c r="C6222" s="144">
        <v>9</v>
      </c>
      <c r="D6222" s="144"/>
      <c r="E6222" s="144"/>
      <c r="F6222" s="144">
        <v>1</v>
      </c>
      <c r="G6222" s="144"/>
      <c r="H6222" s="144">
        <v>500</v>
      </c>
      <c r="I6222" s="144">
        <v>300</v>
      </c>
      <c r="J6222" s="144">
        <v>100</v>
      </c>
      <c r="K6222" s="144">
        <v>100</v>
      </c>
      <c r="L6222" s="144"/>
      <c r="M6222" s="145" t="s">
        <v>2213</v>
      </c>
      <c r="N6222" s="144" t="s">
        <v>78</v>
      </c>
      <c r="O6222" s="144"/>
      <c r="P6222" s="144" t="s">
        <v>4148</v>
      </c>
      <c r="Q6222" s="144"/>
      <c r="R6222" s="144"/>
      <c r="S6222" s="144" t="s">
        <v>4189</v>
      </c>
      <c r="T6222" s="144" t="s">
        <v>16914</v>
      </c>
      <c r="U6222" s="144" t="s">
        <v>17404</v>
      </c>
      <c r="V6222" s="144"/>
      <c r="W6222" s="144">
        <v>624480</v>
      </c>
      <c r="X6222" s="144" t="s">
        <v>17405</v>
      </c>
      <c r="Y6222" s="144" t="s">
        <v>17406</v>
      </c>
      <c r="Z6222" s="144" t="s">
        <v>17407</v>
      </c>
      <c r="AA6222" s="160">
        <v>4229</v>
      </c>
    </row>
    <row r="6223" spans="1:27" ht="45" customHeight="1" x14ac:dyDescent="0.25">
      <c r="A6223" s="144" t="s">
        <v>27697</v>
      </c>
      <c r="B6223" s="144" t="s">
        <v>15423</v>
      </c>
      <c r="C6223" s="144">
        <v>3</v>
      </c>
      <c r="D6223" s="144"/>
      <c r="E6223" s="144"/>
      <c r="F6223" s="144">
        <v>1</v>
      </c>
      <c r="G6223" s="144"/>
      <c r="H6223" s="144">
        <v>1200</v>
      </c>
      <c r="I6223" s="144">
        <v>500</v>
      </c>
      <c r="J6223" s="144">
        <v>400</v>
      </c>
      <c r="K6223" s="144">
        <v>300</v>
      </c>
      <c r="L6223" s="144"/>
      <c r="M6223" s="145" t="s">
        <v>2213</v>
      </c>
      <c r="N6223" s="144" t="s">
        <v>74</v>
      </c>
      <c r="O6223" s="144"/>
      <c r="P6223" s="144" t="s">
        <v>2425</v>
      </c>
      <c r="Q6223" s="144"/>
      <c r="R6223" s="144"/>
      <c r="S6223" s="144" t="s">
        <v>4190</v>
      </c>
      <c r="T6223" s="144" t="s">
        <v>7503</v>
      </c>
      <c r="U6223" s="144" t="s">
        <v>27697</v>
      </c>
      <c r="V6223" s="144"/>
      <c r="W6223" s="144">
        <v>446250</v>
      </c>
      <c r="X6223" s="144" t="s">
        <v>15659</v>
      </c>
      <c r="Y6223" s="144" t="s">
        <v>15660</v>
      </c>
      <c r="Z6223" s="144" t="s">
        <v>27698</v>
      </c>
      <c r="AA6223" s="160">
        <v>3302</v>
      </c>
    </row>
    <row r="6224" spans="1:27" ht="45" customHeight="1" x14ac:dyDescent="0.25">
      <c r="A6224" s="144" t="s">
        <v>27697</v>
      </c>
      <c r="B6224" s="144" t="s">
        <v>15423</v>
      </c>
      <c r="C6224" s="144">
        <v>3</v>
      </c>
      <c r="D6224" s="144"/>
      <c r="E6224" s="144" t="s">
        <v>17093</v>
      </c>
      <c r="F6224" s="144">
        <v>1</v>
      </c>
      <c r="G6224" s="144">
        <v>200</v>
      </c>
      <c r="H6224" s="144"/>
      <c r="I6224" s="144"/>
      <c r="J6224" s="144"/>
      <c r="K6224" s="144"/>
      <c r="L6224" s="144"/>
      <c r="M6224" s="145" t="s">
        <v>2213</v>
      </c>
      <c r="N6224" s="144" t="s">
        <v>74</v>
      </c>
      <c r="O6224" s="144"/>
      <c r="P6224" s="144" t="s">
        <v>2425</v>
      </c>
      <c r="Q6224" s="144" t="s">
        <v>4185</v>
      </c>
      <c r="R6224" s="144" t="s">
        <v>7503</v>
      </c>
      <c r="S6224" s="144" t="s">
        <v>4190</v>
      </c>
      <c r="T6224" s="144" t="s">
        <v>7503</v>
      </c>
      <c r="U6224" s="144" t="s">
        <v>27697</v>
      </c>
      <c r="V6224" s="144" t="s">
        <v>15661</v>
      </c>
      <c r="W6224" s="144">
        <v>446250</v>
      </c>
      <c r="X6224" s="144" t="s">
        <v>4636</v>
      </c>
      <c r="Y6224" s="144">
        <v>88470000000</v>
      </c>
      <c r="Z6224" s="144" t="s">
        <v>11206</v>
      </c>
      <c r="AA6224" s="160">
        <v>768</v>
      </c>
    </row>
    <row r="6225" spans="1:27" ht="45" customHeight="1" x14ac:dyDescent="0.25">
      <c r="A6225" s="144" t="s">
        <v>16050</v>
      </c>
      <c r="B6225" s="144" t="s">
        <v>4208</v>
      </c>
      <c r="C6225" s="144">
        <v>6</v>
      </c>
      <c r="D6225" s="144"/>
      <c r="E6225" s="144"/>
      <c r="F6225" s="144">
        <v>1</v>
      </c>
      <c r="G6225" s="144"/>
      <c r="H6225" s="144">
        <v>800</v>
      </c>
      <c r="I6225" s="144">
        <v>600</v>
      </c>
      <c r="J6225" s="144">
        <v>400</v>
      </c>
      <c r="K6225" s="144">
        <v>200</v>
      </c>
      <c r="L6225" s="144"/>
      <c r="M6225" s="145" t="s">
        <v>2213</v>
      </c>
      <c r="N6225" s="144" t="s">
        <v>67</v>
      </c>
      <c r="O6225" s="144"/>
      <c r="P6225" s="144" t="s">
        <v>3415</v>
      </c>
      <c r="Q6225" s="144"/>
      <c r="R6225" s="144"/>
      <c r="S6225" s="144" t="s">
        <v>4189</v>
      </c>
      <c r="T6225" s="144" t="s">
        <v>6523</v>
      </c>
      <c r="U6225" s="144" t="s">
        <v>16050</v>
      </c>
      <c r="V6225" s="144"/>
      <c r="W6225" s="144">
        <v>423603</v>
      </c>
      <c r="X6225" s="144" t="s">
        <v>21758</v>
      </c>
      <c r="Y6225" s="151" t="s">
        <v>16051</v>
      </c>
      <c r="Z6225" s="144" t="s">
        <v>16052</v>
      </c>
      <c r="AA6225" s="160">
        <v>3557</v>
      </c>
    </row>
    <row r="6226" spans="1:27" ht="45" customHeight="1" x14ac:dyDescent="0.25">
      <c r="A6226" s="144" t="s">
        <v>21759</v>
      </c>
      <c r="B6226" s="144" t="s">
        <v>4205</v>
      </c>
      <c r="C6226" s="144">
        <v>6</v>
      </c>
      <c r="D6226" s="144"/>
      <c r="E6226" s="144"/>
      <c r="F6226" s="144">
        <v>1</v>
      </c>
      <c r="G6226" s="144">
        <v>136</v>
      </c>
      <c r="H6226" s="144"/>
      <c r="I6226" s="144"/>
      <c r="J6226" s="144"/>
      <c r="K6226" s="144"/>
      <c r="L6226" s="144"/>
      <c r="M6226" s="145" t="s">
        <v>2213</v>
      </c>
      <c r="N6226" s="144" t="s">
        <v>66</v>
      </c>
      <c r="O6226" s="144"/>
      <c r="P6226" s="144" t="s">
        <v>2824</v>
      </c>
      <c r="Q6226" s="144"/>
      <c r="R6226" s="144"/>
      <c r="S6226" s="144" t="s">
        <v>4189</v>
      </c>
      <c r="T6226" s="144" t="s">
        <v>16934</v>
      </c>
      <c r="U6226" s="144" t="s">
        <v>21759</v>
      </c>
      <c r="V6226" s="144"/>
      <c r="W6226" s="144">
        <v>363029</v>
      </c>
      <c r="X6226" s="144" t="s">
        <v>21760</v>
      </c>
      <c r="Y6226" s="144"/>
      <c r="Z6226" s="144" t="s">
        <v>21761</v>
      </c>
      <c r="AA6226" s="160">
        <v>5353</v>
      </c>
    </row>
    <row r="6227" spans="1:27" ht="45" customHeight="1" x14ac:dyDescent="0.25">
      <c r="A6227" s="144" t="s">
        <v>12001</v>
      </c>
      <c r="B6227" s="144" t="s">
        <v>16053</v>
      </c>
      <c r="C6227" s="144"/>
      <c r="D6227" s="144"/>
      <c r="E6227" s="144"/>
      <c r="F6227" s="144">
        <v>2</v>
      </c>
      <c r="G6227" s="144"/>
      <c r="H6227" s="144"/>
      <c r="I6227" s="144"/>
      <c r="J6227" s="144"/>
      <c r="K6227" s="144"/>
      <c r="L6227" s="144">
        <v>150</v>
      </c>
      <c r="M6227" s="145" t="s">
        <v>2213</v>
      </c>
      <c r="N6227" s="144" t="s">
        <v>46</v>
      </c>
      <c r="O6227" s="144"/>
      <c r="P6227" s="144" t="s">
        <v>13849</v>
      </c>
      <c r="Q6227" s="144"/>
      <c r="R6227" s="144"/>
      <c r="S6227" s="144" t="s">
        <v>4189</v>
      </c>
      <c r="T6227" s="144" t="s">
        <v>11069</v>
      </c>
      <c r="U6227" s="144" t="s">
        <v>12001</v>
      </c>
      <c r="V6227" s="144"/>
      <c r="W6227" s="144">
        <v>462241</v>
      </c>
      <c r="X6227" s="144" t="s">
        <v>12002</v>
      </c>
      <c r="Y6227" s="150" t="s">
        <v>12003</v>
      </c>
      <c r="Z6227" s="144" t="s">
        <v>12004</v>
      </c>
      <c r="AA6227" s="160">
        <v>3160</v>
      </c>
    </row>
    <row r="6228" spans="1:27" ht="45" customHeight="1" x14ac:dyDescent="0.25">
      <c r="A6228" s="144" t="s">
        <v>14191</v>
      </c>
      <c r="B6228" s="144" t="s">
        <v>4208</v>
      </c>
      <c r="C6228" s="144">
        <v>9</v>
      </c>
      <c r="D6228" s="144"/>
      <c r="E6228" s="144"/>
      <c r="F6228" s="144">
        <v>1</v>
      </c>
      <c r="G6228" s="144"/>
      <c r="H6228" s="144"/>
      <c r="I6228" s="144"/>
      <c r="J6228" s="144"/>
      <c r="K6228" s="144"/>
      <c r="L6228" s="144"/>
      <c r="M6228" s="145" t="s">
        <v>2213</v>
      </c>
      <c r="N6228" s="144" t="s">
        <v>89</v>
      </c>
      <c r="O6228" s="144"/>
      <c r="P6228" s="144" t="s">
        <v>3868</v>
      </c>
      <c r="Q6228" s="144"/>
      <c r="R6228" s="144"/>
      <c r="S6228" s="144" t="s">
        <v>4189</v>
      </c>
      <c r="T6228" s="144" t="s">
        <v>14183</v>
      </c>
      <c r="U6228" s="144" t="s">
        <v>14191</v>
      </c>
      <c r="V6228" s="144"/>
      <c r="W6228" s="144"/>
      <c r="X6228" s="144"/>
      <c r="Y6228" s="144"/>
      <c r="Z6228" s="144" t="s">
        <v>14192</v>
      </c>
      <c r="AA6228" s="160">
        <v>3161</v>
      </c>
    </row>
    <row r="6229" spans="1:27" ht="45" customHeight="1" x14ac:dyDescent="0.25">
      <c r="A6229" s="144" t="s">
        <v>30457</v>
      </c>
      <c r="B6229" s="144" t="s">
        <v>33358</v>
      </c>
      <c r="C6229" s="144"/>
      <c r="D6229" s="144" t="s">
        <v>30458</v>
      </c>
      <c r="E6229" s="144"/>
      <c r="F6229" s="144">
        <v>1</v>
      </c>
      <c r="G6229" s="144"/>
      <c r="H6229" s="144">
        <v>450</v>
      </c>
      <c r="I6229" s="144">
        <v>250</v>
      </c>
      <c r="J6229" s="144">
        <v>150</v>
      </c>
      <c r="K6229" s="144">
        <v>50</v>
      </c>
      <c r="L6229" s="144"/>
      <c r="M6229" s="145" t="s">
        <v>2213</v>
      </c>
      <c r="N6229" s="144" t="s">
        <v>18</v>
      </c>
      <c r="O6229" s="144"/>
      <c r="P6229" s="144" t="s">
        <v>2545</v>
      </c>
      <c r="Q6229" s="144"/>
      <c r="R6229" s="144"/>
      <c r="S6229" s="144" t="s">
        <v>15453</v>
      </c>
      <c r="T6229" s="144" t="s">
        <v>30459</v>
      </c>
      <c r="U6229" s="144" t="s">
        <v>30457</v>
      </c>
      <c r="V6229" s="144"/>
      <c r="W6229" s="144">
        <v>309925</v>
      </c>
      <c r="X6229" s="144" t="s">
        <v>30460</v>
      </c>
      <c r="Y6229" s="150">
        <v>84720000000</v>
      </c>
      <c r="Z6229" s="144" t="s">
        <v>30461</v>
      </c>
      <c r="AA6229" s="160">
        <v>7137</v>
      </c>
    </row>
    <row r="6230" spans="1:27" ht="45" customHeight="1" x14ac:dyDescent="0.25">
      <c r="A6230" s="144" t="s">
        <v>17408</v>
      </c>
      <c r="B6230" s="144" t="s">
        <v>21762</v>
      </c>
      <c r="C6230" s="144"/>
      <c r="D6230" s="144" t="s">
        <v>21763</v>
      </c>
      <c r="E6230" s="144"/>
      <c r="F6230" s="144">
        <v>1</v>
      </c>
      <c r="G6230" s="144"/>
      <c r="H6230" s="144">
        <v>850</v>
      </c>
      <c r="I6230" s="144"/>
      <c r="J6230" s="144"/>
      <c r="K6230" s="144">
        <v>850</v>
      </c>
      <c r="L6230" s="144"/>
      <c r="M6230" s="145" t="s">
        <v>2213</v>
      </c>
      <c r="N6230" s="144" t="s">
        <v>54</v>
      </c>
      <c r="O6230" s="144"/>
      <c r="P6230" s="144" t="s">
        <v>4080</v>
      </c>
      <c r="Q6230" s="144"/>
      <c r="R6230" s="144"/>
      <c r="S6230" s="144"/>
      <c r="T6230" s="144"/>
      <c r="U6230" s="144" t="s">
        <v>17408</v>
      </c>
      <c r="V6230" s="144"/>
      <c r="W6230" s="144">
        <v>452602</v>
      </c>
      <c r="X6230" s="144" t="s">
        <v>21764</v>
      </c>
      <c r="Y6230" s="144" t="s">
        <v>17409</v>
      </c>
      <c r="Z6230" s="144" t="s">
        <v>17410</v>
      </c>
      <c r="AA6230" s="160">
        <v>4351</v>
      </c>
    </row>
    <row r="6231" spans="1:27" ht="45" customHeight="1" x14ac:dyDescent="0.25">
      <c r="A6231" s="144" t="s">
        <v>12005</v>
      </c>
      <c r="B6231" s="144" t="s">
        <v>4459</v>
      </c>
      <c r="C6231" s="144">
        <v>33</v>
      </c>
      <c r="D6231" s="144"/>
      <c r="E6231" s="144"/>
      <c r="F6231" s="144">
        <v>1</v>
      </c>
      <c r="G6231" s="144"/>
      <c r="H6231" s="144">
        <v>1199</v>
      </c>
      <c r="I6231" s="144">
        <v>436</v>
      </c>
      <c r="J6231" s="144">
        <v>545</v>
      </c>
      <c r="K6231" s="144">
        <v>218</v>
      </c>
      <c r="L6231" s="144"/>
      <c r="M6231" s="145" t="s">
        <v>2213</v>
      </c>
      <c r="N6231" s="144" t="s">
        <v>55</v>
      </c>
      <c r="O6231" s="144"/>
      <c r="P6231" s="144" t="s">
        <v>3596</v>
      </c>
      <c r="Q6231" s="144" t="s">
        <v>4187</v>
      </c>
      <c r="R6231" s="144" t="s">
        <v>4244</v>
      </c>
      <c r="S6231" s="144"/>
      <c r="T6231" s="144"/>
      <c r="U6231" s="144" t="s">
        <v>12005</v>
      </c>
      <c r="V6231" s="144"/>
      <c r="W6231" s="144">
        <v>670000</v>
      </c>
      <c r="X6231" s="144" t="s">
        <v>12006</v>
      </c>
      <c r="Y6231" s="144"/>
      <c r="Z6231" s="144" t="s">
        <v>12007</v>
      </c>
      <c r="AA6231" s="160">
        <v>3162</v>
      </c>
    </row>
    <row r="6232" spans="1:27" ht="45" customHeight="1" x14ac:dyDescent="0.25">
      <c r="A6232" s="144" t="s">
        <v>21765</v>
      </c>
      <c r="B6232" s="144" t="s">
        <v>15377</v>
      </c>
      <c r="C6232" s="144">
        <v>19</v>
      </c>
      <c r="D6232" s="144"/>
      <c r="E6232" s="144"/>
      <c r="F6232" s="144">
        <v>1</v>
      </c>
      <c r="G6232" s="144">
        <v>175</v>
      </c>
      <c r="H6232" s="144"/>
      <c r="I6232" s="144"/>
      <c r="J6232" s="144"/>
      <c r="K6232" s="144"/>
      <c r="L6232" s="144"/>
      <c r="M6232" s="145" t="s">
        <v>2213</v>
      </c>
      <c r="N6232" s="144" t="s">
        <v>66</v>
      </c>
      <c r="O6232" s="144"/>
      <c r="P6232" s="144" t="s">
        <v>2892</v>
      </c>
      <c r="Q6232" s="144" t="s">
        <v>4191</v>
      </c>
      <c r="R6232" s="144" t="s">
        <v>19742</v>
      </c>
      <c r="S6232" s="144" t="s">
        <v>4191</v>
      </c>
      <c r="T6232" s="144" t="s">
        <v>19742</v>
      </c>
      <c r="U6232" s="144" t="s">
        <v>21765</v>
      </c>
      <c r="V6232" s="144"/>
      <c r="W6232" s="144">
        <v>363100</v>
      </c>
      <c r="X6232" s="144" t="s">
        <v>21766</v>
      </c>
      <c r="Y6232" s="144" t="s">
        <v>21768</v>
      </c>
      <c r="Z6232" s="144" t="s">
        <v>21767</v>
      </c>
      <c r="AA6232" s="160">
        <v>5605</v>
      </c>
    </row>
    <row r="6233" spans="1:27" ht="45" customHeight="1" x14ac:dyDescent="0.25">
      <c r="A6233" s="144" t="s">
        <v>21769</v>
      </c>
      <c r="B6233" s="144" t="s">
        <v>15377</v>
      </c>
      <c r="C6233" s="144"/>
      <c r="D6233" s="144" t="s">
        <v>6355</v>
      </c>
      <c r="E6233" s="144"/>
      <c r="F6233" s="144">
        <v>1</v>
      </c>
      <c r="G6233" s="144">
        <v>134</v>
      </c>
      <c r="H6233" s="144"/>
      <c r="I6233" s="144"/>
      <c r="J6233" s="144"/>
      <c r="K6233" s="144"/>
      <c r="L6233" s="144"/>
      <c r="M6233" s="145" t="s">
        <v>2213</v>
      </c>
      <c r="N6233" s="144" t="s">
        <v>67</v>
      </c>
      <c r="O6233" s="144"/>
      <c r="P6233" s="144" t="s">
        <v>4037</v>
      </c>
      <c r="Q6233" s="144"/>
      <c r="R6233" s="144"/>
      <c r="S6233" s="144" t="s">
        <v>15453</v>
      </c>
      <c r="T6233" s="144" t="s">
        <v>21770</v>
      </c>
      <c r="U6233" s="144" t="s">
        <v>21769</v>
      </c>
      <c r="V6233" s="144"/>
      <c r="W6233" s="144">
        <v>423877</v>
      </c>
      <c r="X6233" s="144" t="s">
        <v>21771</v>
      </c>
      <c r="Y6233" s="144"/>
      <c r="Z6233" s="144"/>
      <c r="AA6233" s="160">
        <v>5160</v>
      </c>
    </row>
    <row r="6234" spans="1:27" ht="45" customHeight="1" x14ac:dyDescent="0.25">
      <c r="A6234" s="144" t="s">
        <v>21772</v>
      </c>
      <c r="B6234" s="144" t="s">
        <v>16933</v>
      </c>
      <c r="C6234" s="144"/>
      <c r="D6234" s="144"/>
      <c r="E6234" s="144"/>
      <c r="F6234" s="144">
        <v>1</v>
      </c>
      <c r="G6234" s="144"/>
      <c r="H6234" s="144">
        <v>180</v>
      </c>
      <c r="I6234" s="144">
        <v>75</v>
      </c>
      <c r="J6234" s="144">
        <v>75</v>
      </c>
      <c r="K6234" s="144">
        <v>30</v>
      </c>
      <c r="L6234" s="144"/>
      <c r="M6234" s="145" t="s">
        <v>2213</v>
      </c>
      <c r="N6234" s="144" t="s">
        <v>66</v>
      </c>
      <c r="O6234" s="144"/>
      <c r="P6234" s="144" t="s">
        <v>2627</v>
      </c>
      <c r="Q6234" s="144"/>
      <c r="R6234" s="144"/>
      <c r="S6234" s="144" t="s">
        <v>15453</v>
      </c>
      <c r="T6234" s="144" t="s">
        <v>21773</v>
      </c>
      <c r="U6234" s="144" t="s">
        <v>21772</v>
      </c>
      <c r="V6234" s="144"/>
      <c r="W6234" s="144">
        <v>362008</v>
      </c>
      <c r="X6234" s="144" t="s">
        <v>23577</v>
      </c>
      <c r="Y6234" s="144"/>
      <c r="Z6234" s="144" t="s">
        <v>23578</v>
      </c>
      <c r="AA6234" s="160">
        <v>5506</v>
      </c>
    </row>
    <row r="6235" spans="1:27" ht="45" customHeight="1" x14ac:dyDescent="0.25">
      <c r="A6235" s="144" t="s">
        <v>12008</v>
      </c>
      <c r="B6235" s="144" t="s">
        <v>4215</v>
      </c>
      <c r="C6235" s="144"/>
      <c r="D6235" s="144" t="s">
        <v>12009</v>
      </c>
      <c r="E6235" s="144"/>
      <c r="F6235" s="144">
        <v>1</v>
      </c>
      <c r="G6235" s="144"/>
      <c r="H6235" s="144">
        <v>1199</v>
      </c>
      <c r="I6235" s="144">
        <v>436</v>
      </c>
      <c r="J6235" s="144">
        <v>545</v>
      </c>
      <c r="K6235" s="144">
        <v>218</v>
      </c>
      <c r="L6235" s="144"/>
      <c r="M6235" s="145" t="s">
        <v>2213</v>
      </c>
      <c r="N6235" s="144" t="s">
        <v>57</v>
      </c>
      <c r="O6235" s="144"/>
      <c r="P6235" s="144" t="s">
        <v>2550</v>
      </c>
      <c r="Q6235" s="145"/>
      <c r="R6235" s="144"/>
      <c r="S6235" s="144"/>
      <c r="T6235" s="144"/>
      <c r="U6235" s="144" t="s">
        <v>12008</v>
      </c>
      <c r="V6235" s="144"/>
      <c r="W6235" s="144">
        <v>386302</v>
      </c>
      <c r="X6235" s="144" t="s">
        <v>21774</v>
      </c>
      <c r="Y6235" s="149" t="s">
        <v>12010</v>
      </c>
      <c r="Z6235" s="144" t="s">
        <v>12011</v>
      </c>
      <c r="AA6235" s="160">
        <v>197</v>
      </c>
    </row>
    <row r="6236" spans="1:27" ht="45" customHeight="1" x14ac:dyDescent="0.25">
      <c r="A6236" s="144" t="s">
        <v>12012</v>
      </c>
      <c r="B6236" s="144" t="s">
        <v>4246</v>
      </c>
      <c r="C6236" s="144"/>
      <c r="D6236" s="144"/>
      <c r="E6236" s="144"/>
      <c r="F6236" s="144">
        <v>1</v>
      </c>
      <c r="G6236" s="144"/>
      <c r="H6236" s="144">
        <v>798</v>
      </c>
      <c r="I6236" s="144">
        <v>290</v>
      </c>
      <c r="J6236" s="144">
        <v>363</v>
      </c>
      <c r="K6236" s="144">
        <v>145</v>
      </c>
      <c r="L6236" s="144"/>
      <c r="M6236" s="145" t="s">
        <v>2213</v>
      </c>
      <c r="N6236" s="144" t="s">
        <v>56</v>
      </c>
      <c r="O6236" s="144"/>
      <c r="P6236" s="144" t="s">
        <v>3832</v>
      </c>
      <c r="Q6236" s="144"/>
      <c r="R6236" s="144"/>
      <c r="S6236" s="144" t="s">
        <v>4191</v>
      </c>
      <c r="T6236" s="144" t="s">
        <v>12013</v>
      </c>
      <c r="U6236" s="144" t="s">
        <v>12012</v>
      </c>
      <c r="V6236" s="144"/>
      <c r="W6236" s="144">
        <v>368087</v>
      </c>
      <c r="X6236" s="144" t="s">
        <v>15911</v>
      </c>
      <c r="Y6236" s="144" t="s">
        <v>12014</v>
      </c>
      <c r="Z6236" s="144" t="s">
        <v>12015</v>
      </c>
      <c r="AA6236" s="160">
        <v>198</v>
      </c>
    </row>
    <row r="6237" spans="1:27" ht="45" customHeight="1" x14ac:dyDescent="0.25">
      <c r="A6237" s="144" t="s">
        <v>12016</v>
      </c>
      <c r="B6237" s="144" t="s">
        <v>4222</v>
      </c>
      <c r="C6237" s="144"/>
      <c r="D6237" s="144"/>
      <c r="E6237" s="144"/>
      <c r="F6237" s="144">
        <v>2</v>
      </c>
      <c r="G6237" s="144"/>
      <c r="H6237" s="144"/>
      <c r="I6237" s="144"/>
      <c r="J6237" s="144"/>
      <c r="K6237" s="144"/>
      <c r="L6237" s="144">
        <v>150</v>
      </c>
      <c r="M6237" s="145" t="s">
        <v>2213</v>
      </c>
      <c r="N6237" s="144" t="s">
        <v>84</v>
      </c>
      <c r="O6237" s="144"/>
      <c r="P6237" s="144" t="s">
        <v>13957</v>
      </c>
      <c r="Q6237" s="144"/>
      <c r="R6237" s="144"/>
      <c r="S6237" s="144"/>
      <c r="T6237" s="144"/>
      <c r="U6237" s="144" t="s">
        <v>12016</v>
      </c>
      <c r="V6237" s="144"/>
      <c r="W6237" s="144">
        <v>301367</v>
      </c>
      <c r="X6237" s="144" t="s">
        <v>12017</v>
      </c>
      <c r="Y6237" s="144" t="s">
        <v>12018</v>
      </c>
      <c r="Z6237" s="144" t="s">
        <v>15151</v>
      </c>
      <c r="AA6237" s="161">
        <v>199</v>
      </c>
    </row>
    <row r="6238" spans="1:27" ht="45" customHeight="1" x14ac:dyDescent="0.25">
      <c r="A6238" s="144" t="s">
        <v>12019</v>
      </c>
      <c r="B6238" s="144" t="s">
        <v>4208</v>
      </c>
      <c r="C6238" s="144">
        <v>146</v>
      </c>
      <c r="D6238" s="144"/>
      <c r="E6238" s="144"/>
      <c r="F6238" s="144">
        <v>1</v>
      </c>
      <c r="G6238" s="144"/>
      <c r="H6238" s="144">
        <v>1199</v>
      </c>
      <c r="I6238" s="144">
        <v>436</v>
      </c>
      <c r="J6238" s="144">
        <v>545</v>
      </c>
      <c r="K6238" s="144">
        <v>218</v>
      </c>
      <c r="L6238" s="144"/>
      <c r="M6238" s="145" t="s">
        <v>2213</v>
      </c>
      <c r="N6238" s="144" t="s">
        <v>78</v>
      </c>
      <c r="O6238" s="144"/>
      <c r="P6238" s="144" t="s">
        <v>3649</v>
      </c>
      <c r="Q6238" s="144" t="s">
        <v>4187</v>
      </c>
      <c r="R6238" s="144" t="s">
        <v>4240</v>
      </c>
      <c r="S6238" s="144"/>
      <c r="T6238" s="144"/>
      <c r="U6238" s="144" t="s">
        <v>12019</v>
      </c>
      <c r="V6238" s="144"/>
      <c r="W6238" s="144">
        <v>620041</v>
      </c>
      <c r="X6238" s="144" t="s">
        <v>12020</v>
      </c>
      <c r="Y6238" s="151" t="s">
        <v>12021</v>
      </c>
      <c r="Z6238" s="144" t="s">
        <v>12022</v>
      </c>
      <c r="AA6238" s="160">
        <v>200</v>
      </c>
    </row>
    <row r="6239" spans="1:27" ht="45" customHeight="1" x14ac:dyDescent="0.25">
      <c r="A6239" s="144" t="s">
        <v>21775</v>
      </c>
      <c r="B6239" s="144" t="s">
        <v>17029</v>
      </c>
      <c r="C6239" s="144">
        <v>21</v>
      </c>
      <c r="D6239" s="144" t="s">
        <v>4218</v>
      </c>
      <c r="E6239" s="144"/>
      <c r="F6239" s="144">
        <v>1</v>
      </c>
      <c r="G6239" s="144">
        <v>267</v>
      </c>
      <c r="H6239" s="144"/>
      <c r="I6239" s="144"/>
      <c r="J6239" s="144"/>
      <c r="K6239" s="144"/>
      <c r="L6239" s="144"/>
      <c r="M6239" s="145" t="s">
        <v>2213</v>
      </c>
      <c r="N6239" s="144" t="s">
        <v>72</v>
      </c>
      <c r="O6239" s="144"/>
      <c r="P6239" s="144" t="s">
        <v>2632</v>
      </c>
      <c r="Q6239" s="144"/>
      <c r="R6239" s="144"/>
      <c r="S6239" s="144"/>
      <c r="T6239" s="144"/>
      <c r="U6239" s="144" t="s">
        <v>21775</v>
      </c>
      <c r="V6239" s="144"/>
      <c r="W6239" s="144">
        <v>346880</v>
      </c>
      <c r="X6239" s="144" t="s">
        <v>21776</v>
      </c>
      <c r="Y6239" s="144" t="s">
        <v>21778</v>
      </c>
      <c r="Z6239" s="144" t="s">
        <v>21777</v>
      </c>
      <c r="AA6239" s="160">
        <v>4032</v>
      </c>
    </row>
    <row r="6240" spans="1:27" ht="45" customHeight="1" x14ac:dyDescent="0.25">
      <c r="A6240" s="144" t="s">
        <v>12023</v>
      </c>
      <c r="B6240" s="144" t="s">
        <v>4208</v>
      </c>
      <c r="C6240" s="144"/>
      <c r="D6240" s="144" t="s">
        <v>16054</v>
      </c>
      <c r="E6240" s="144"/>
      <c r="F6240" s="144">
        <v>1</v>
      </c>
      <c r="G6240" s="144"/>
      <c r="H6240" s="144">
        <v>298</v>
      </c>
      <c r="I6240" s="144">
        <v>290</v>
      </c>
      <c r="J6240" s="144">
        <v>363</v>
      </c>
      <c r="K6240" s="144">
        <v>145</v>
      </c>
      <c r="L6240" s="144"/>
      <c r="M6240" s="145" t="s">
        <v>2213</v>
      </c>
      <c r="N6240" s="144" t="s">
        <v>79</v>
      </c>
      <c r="O6240" s="144"/>
      <c r="P6240" s="144" t="s">
        <v>3608</v>
      </c>
      <c r="Q6240" s="144"/>
      <c r="R6240" s="144"/>
      <c r="S6240" s="144" t="s">
        <v>4191</v>
      </c>
      <c r="T6240" s="144" t="s">
        <v>12024</v>
      </c>
      <c r="U6240" s="144" t="s">
        <v>12023</v>
      </c>
      <c r="V6240" s="144"/>
      <c r="W6240" s="144">
        <v>215350</v>
      </c>
      <c r="X6240" s="144" t="s">
        <v>12025</v>
      </c>
      <c r="Y6240" s="144" t="s">
        <v>12026</v>
      </c>
      <c r="Z6240" s="144" t="s">
        <v>16055</v>
      </c>
      <c r="AA6240" s="161">
        <v>202</v>
      </c>
    </row>
    <row r="6241" spans="1:27" ht="45" customHeight="1" x14ac:dyDescent="0.25">
      <c r="A6241" s="144" t="s">
        <v>15152</v>
      </c>
      <c r="B6241" s="144" t="s">
        <v>4205</v>
      </c>
      <c r="C6241" s="144">
        <v>30</v>
      </c>
      <c r="D6241" s="144"/>
      <c r="E6241" s="144"/>
      <c r="F6241" s="144">
        <v>1</v>
      </c>
      <c r="G6241" s="144">
        <v>200</v>
      </c>
      <c r="H6241" s="144"/>
      <c r="I6241" s="144"/>
      <c r="J6241" s="144"/>
      <c r="K6241" s="144"/>
      <c r="L6241" s="144"/>
      <c r="M6241" s="145" t="s">
        <v>2213</v>
      </c>
      <c r="N6241" s="144" t="s">
        <v>42</v>
      </c>
      <c r="O6241" s="144"/>
      <c r="P6241" s="144" t="s">
        <v>13872</v>
      </c>
      <c r="Q6241" s="144"/>
      <c r="R6241" s="144"/>
      <c r="S6241" s="144" t="s">
        <v>13932</v>
      </c>
      <c r="T6241" s="144" t="s">
        <v>15153</v>
      </c>
      <c r="U6241" s="144" t="s">
        <v>15152</v>
      </c>
      <c r="V6241" s="144"/>
      <c r="W6241" s="144">
        <v>140318</v>
      </c>
      <c r="X6241" s="144" t="s">
        <v>21779</v>
      </c>
      <c r="Y6241" s="144">
        <v>84960000000</v>
      </c>
      <c r="Z6241" s="144" t="s">
        <v>15154</v>
      </c>
      <c r="AA6241" s="160">
        <v>3745</v>
      </c>
    </row>
    <row r="6242" spans="1:27" ht="45" customHeight="1" x14ac:dyDescent="0.25">
      <c r="A6242" s="144" t="s">
        <v>32791</v>
      </c>
      <c r="B6242" s="144" t="s">
        <v>18556</v>
      </c>
      <c r="C6242" s="144"/>
      <c r="D6242" s="144" t="s">
        <v>5218</v>
      </c>
      <c r="E6242" s="144"/>
      <c r="F6242" s="144">
        <v>1</v>
      </c>
      <c r="G6242" s="144">
        <v>200</v>
      </c>
      <c r="H6242" s="144"/>
      <c r="I6242" s="144"/>
      <c r="J6242" s="144"/>
      <c r="K6242" s="144"/>
      <c r="L6242" s="144"/>
      <c r="M6242" s="145" t="s">
        <v>2213</v>
      </c>
      <c r="N6242" s="144" t="s">
        <v>18</v>
      </c>
      <c r="O6242" s="144"/>
      <c r="P6242" s="144" t="s">
        <v>17715</v>
      </c>
      <c r="Q6242" s="144" t="s">
        <v>19102</v>
      </c>
      <c r="R6242" s="144" t="s">
        <v>27955</v>
      </c>
      <c r="S6242" s="144" t="s">
        <v>15453</v>
      </c>
      <c r="T6242" s="144" t="s">
        <v>14677</v>
      </c>
      <c r="U6242" s="144" t="s">
        <v>32791</v>
      </c>
      <c r="V6242" s="144"/>
      <c r="W6242" s="144">
        <v>309954</v>
      </c>
      <c r="X6242" s="144" t="s">
        <v>27956</v>
      </c>
      <c r="Y6242" s="144" t="s">
        <v>27957</v>
      </c>
      <c r="Z6242" s="144" t="s">
        <v>32792</v>
      </c>
      <c r="AA6242" s="160">
        <v>6847</v>
      </c>
    </row>
    <row r="6243" spans="1:27" ht="45" customHeight="1" x14ac:dyDescent="0.25">
      <c r="A6243" s="144" t="s">
        <v>23579</v>
      </c>
      <c r="B6243" s="144" t="s">
        <v>15377</v>
      </c>
      <c r="C6243" s="144">
        <v>15</v>
      </c>
      <c r="D6243" s="144"/>
      <c r="E6243" s="144"/>
      <c r="F6243" s="144">
        <v>1</v>
      </c>
      <c r="G6243" s="144">
        <v>200</v>
      </c>
      <c r="H6243" s="144"/>
      <c r="I6243" s="144"/>
      <c r="J6243" s="144"/>
      <c r="K6243" s="144"/>
      <c r="L6243" s="144"/>
      <c r="M6243" s="145" t="s">
        <v>2213</v>
      </c>
      <c r="N6243" s="144" t="s">
        <v>18</v>
      </c>
      <c r="O6243" s="144"/>
      <c r="P6243" s="144" t="s">
        <v>17473</v>
      </c>
      <c r="Q6243" s="144" t="s">
        <v>4189</v>
      </c>
      <c r="R6243" s="144" t="s">
        <v>4947</v>
      </c>
      <c r="S6243" s="144"/>
      <c r="T6243" s="144"/>
      <c r="U6243" s="144" t="s">
        <v>23579</v>
      </c>
      <c r="V6243" s="144"/>
      <c r="W6243" s="144">
        <v>309850</v>
      </c>
      <c r="X6243" s="144" t="s">
        <v>14205</v>
      </c>
      <c r="Y6243" s="144" t="s">
        <v>13836</v>
      </c>
      <c r="Z6243" s="144" t="s">
        <v>30462</v>
      </c>
      <c r="AA6243" s="160">
        <v>1559</v>
      </c>
    </row>
    <row r="6244" spans="1:27" ht="45" customHeight="1" x14ac:dyDescent="0.25">
      <c r="A6244" s="144" t="s">
        <v>17411</v>
      </c>
      <c r="B6244" s="144" t="s">
        <v>17412</v>
      </c>
      <c r="C6244" s="144">
        <v>2</v>
      </c>
      <c r="D6244" s="144"/>
      <c r="E6244" s="144"/>
      <c r="F6244" s="144">
        <v>1</v>
      </c>
      <c r="G6244" s="144">
        <v>248</v>
      </c>
      <c r="H6244" s="144"/>
      <c r="I6244" s="144"/>
      <c r="J6244" s="144"/>
      <c r="K6244" s="144"/>
      <c r="L6244" s="144"/>
      <c r="M6244" s="145" t="s">
        <v>2213</v>
      </c>
      <c r="N6244" s="144" t="s">
        <v>46</v>
      </c>
      <c r="O6244" s="144"/>
      <c r="P6244" s="144" t="s">
        <v>2905</v>
      </c>
      <c r="Q6244" s="144"/>
      <c r="R6244" s="144"/>
      <c r="S6244" s="144" t="s">
        <v>4191</v>
      </c>
      <c r="T6244" s="144" t="s">
        <v>17413</v>
      </c>
      <c r="U6244" s="144" t="s">
        <v>17411</v>
      </c>
      <c r="V6244" s="144"/>
      <c r="W6244" s="144">
        <v>461800</v>
      </c>
      <c r="X6244" s="144" t="s">
        <v>21780</v>
      </c>
      <c r="Y6244" s="144">
        <v>83530000000</v>
      </c>
      <c r="Z6244" s="144" t="s">
        <v>17414</v>
      </c>
      <c r="AA6244" s="160">
        <v>4290</v>
      </c>
    </row>
    <row r="6245" spans="1:27" ht="45" customHeight="1" x14ac:dyDescent="0.25">
      <c r="A6245" s="144" t="s">
        <v>12027</v>
      </c>
      <c r="B6245" s="144" t="s">
        <v>12028</v>
      </c>
      <c r="C6245" s="144"/>
      <c r="D6245" s="144"/>
      <c r="E6245" s="144"/>
      <c r="F6245" s="144">
        <v>1</v>
      </c>
      <c r="G6245" s="144"/>
      <c r="H6245" s="144">
        <v>800</v>
      </c>
      <c r="I6245" s="144"/>
      <c r="J6245" s="144"/>
      <c r="K6245" s="144">
        <v>800</v>
      </c>
      <c r="L6245" s="144"/>
      <c r="M6245" s="145" t="s">
        <v>2213</v>
      </c>
      <c r="N6245" s="144" t="s">
        <v>54</v>
      </c>
      <c r="O6245" s="144"/>
      <c r="P6245" s="144" t="s">
        <v>4067</v>
      </c>
      <c r="Q6245" s="144" t="s">
        <v>4187</v>
      </c>
      <c r="R6245" s="144" t="s">
        <v>9975</v>
      </c>
      <c r="S6245" s="144"/>
      <c r="T6245" s="144"/>
      <c r="U6245" s="144" t="s">
        <v>12027</v>
      </c>
      <c r="V6245" s="144"/>
      <c r="W6245" s="144">
        <v>452683</v>
      </c>
      <c r="X6245" s="144" t="s">
        <v>12029</v>
      </c>
      <c r="Y6245" s="144"/>
      <c r="Z6245" s="144" t="s">
        <v>12030</v>
      </c>
      <c r="AA6245" s="161">
        <v>203</v>
      </c>
    </row>
    <row r="6246" spans="1:27" ht="45" customHeight="1" x14ac:dyDescent="0.25">
      <c r="A6246" s="144" t="s">
        <v>37068</v>
      </c>
      <c r="B6246" s="144" t="s">
        <v>37069</v>
      </c>
      <c r="C6246" s="144"/>
      <c r="D6246" s="144" t="s">
        <v>8122</v>
      </c>
      <c r="E6246" s="144"/>
      <c r="F6246" s="144">
        <v>1</v>
      </c>
      <c r="G6246" s="144"/>
      <c r="H6246" s="144">
        <v>320</v>
      </c>
      <c r="I6246" s="144">
        <v>100</v>
      </c>
      <c r="J6246" s="144">
        <v>150</v>
      </c>
      <c r="K6246" s="144">
        <v>70</v>
      </c>
      <c r="L6246" s="144"/>
      <c r="M6246" s="145" t="s">
        <v>2213</v>
      </c>
      <c r="N6246" s="144" t="s">
        <v>57</v>
      </c>
      <c r="O6246" s="144"/>
      <c r="P6246" s="144" t="s">
        <v>2682</v>
      </c>
      <c r="Q6246" s="144"/>
      <c r="R6246" s="144"/>
      <c r="S6246" s="144" t="s">
        <v>15453</v>
      </c>
      <c r="T6246" s="144" t="s">
        <v>37070</v>
      </c>
      <c r="U6246" s="144" t="s">
        <v>37068</v>
      </c>
      <c r="V6246" s="144"/>
      <c r="W6246" s="144">
        <v>386138</v>
      </c>
      <c r="X6246" s="144" t="s">
        <v>37071</v>
      </c>
      <c r="Y6246" s="144"/>
      <c r="Z6246" s="144" t="s">
        <v>37072</v>
      </c>
      <c r="AA6246" s="160">
        <v>7813</v>
      </c>
    </row>
    <row r="6247" spans="1:27" ht="45" customHeight="1" x14ac:dyDescent="0.25">
      <c r="A6247" s="144" t="s">
        <v>12031</v>
      </c>
      <c r="B6247" s="144" t="s">
        <v>21781</v>
      </c>
      <c r="C6247" s="144"/>
      <c r="D6247" s="144" t="s">
        <v>15155</v>
      </c>
      <c r="E6247" s="144"/>
      <c r="F6247" s="144">
        <v>1</v>
      </c>
      <c r="G6247" s="144">
        <v>300</v>
      </c>
      <c r="H6247" s="144">
        <v>865</v>
      </c>
      <c r="I6247" s="144">
        <v>300</v>
      </c>
      <c r="J6247" s="144">
        <v>400</v>
      </c>
      <c r="K6247" s="144">
        <v>150</v>
      </c>
      <c r="L6247" s="144"/>
      <c r="M6247" s="145" t="s">
        <v>2213</v>
      </c>
      <c r="N6247" s="144" t="s">
        <v>63</v>
      </c>
      <c r="O6247" s="144"/>
      <c r="P6247" s="144" t="s">
        <v>2954</v>
      </c>
      <c r="Q6247" s="144" t="s">
        <v>4186</v>
      </c>
      <c r="R6247" s="144" t="s">
        <v>21782</v>
      </c>
      <c r="S6247" s="144" t="s">
        <v>4190</v>
      </c>
      <c r="T6247" s="144" t="s">
        <v>12032</v>
      </c>
      <c r="U6247" s="144" t="s">
        <v>12031</v>
      </c>
      <c r="V6247" s="144"/>
      <c r="W6247" s="144">
        <v>425231</v>
      </c>
      <c r="X6247" s="144" t="s">
        <v>12033</v>
      </c>
      <c r="Y6247" s="144" t="s">
        <v>12034</v>
      </c>
      <c r="Z6247" s="144" t="s">
        <v>21783</v>
      </c>
      <c r="AA6247" s="160">
        <v>204</v>
      </c>
    </row>
    <row r="6248" spans="1:27" ht="45" customHeight="1" x14ac:dyDescent="0.25">
      <c r="A6248" s="144" t="s">
        <v>33129</v>
      </c>
      <c r="B6248" s="144" t="s">
        <v>33130</v>
      </c>
      <c r="C6248" s="144"/>
      <c r="D6248" s="144"/>
      <c r="E6248" s="144"/>
      <c r="F6248" s="144">
        <v>1</v>
      </c>
      <c r="G6248" s="144"/>
      <c r="H6248" s="144">
        <v>1000</v>
      </c>
      <c r="I6248" s="144"/>
      <c r="J6248" s="144"/>
      <c r="K6248" s="144">
        <v>1000</v>
      </c>
      <c r="L6248" s="144"/>
      <c r="M6248" s="145" t="s">
        <v>2213</v>
      </c>
      <c r="N6248" s="144" t="s">
        <v>48</v>
      </c>
      <c r="O6248" s="144"/>
      <c r="P6248" s="144" t="s">
        <v>3129</v>
      </c>
      <c r="Q6248" s="144"/>
      <c r="R6248" s="144"/>
      <c r="S6248" s="144"/>
      <c r="T6248" s="144"/>
      <c r="U6248" s="144" t="s">
        <v>33129</v>
      </c>
      <c r="V6248" s="144"/>
      <c r="W6248" s="144">
        <v>442530</v>
      </c>
      <c r="X6248" s="144" t="s">
        <v>33131</v>
      </c>
      <c r="Y6248" s="144" t="s">
        <v>33132</v>
      </c>
      <c r="Z6248" s="144" t="s">
        <v>33133</v>
      </c>
      <c r="AA6248" s="160">
        <v>7487</v>
      </c>
    </row>
    <row r="6249" spans="1:27" ht="45" customHeight="1" x14ac:dyDescent="0.25">
      <c r="A6249" s="144" t="s">
        <v>13132</v>
      </c>
      <c r="B6249" s="144" t="s">
        <v>13133</v>
      </c>
      <c r="C6249" s="144"/>
      <c r="D6249" s="144"/>
      <c r="E6249" s="144"/>
      <c r="F6249" s="144">
        <v>5</v>
      </c>
      <c r="G6249" s="144"/>
      <c r="H6249" s="144"/>
      <c r="I6249" s="144"/>
      <c r="J6249" s="144"/>
      <c r="K6249" s="144"/>
      <c r="L6249" s="144">
        <v>850</v>
      </c>
      <c r="M6249" s="145" t="s">
        <v>2213</v>
      </c>
      <c r="N6249" s="144" t="s">
        <v>27</v>
      </c>
      <c r="O6249" s="144"/>
      <c r="P6249" s="144" t="s">
        <v>30537</v>
      </c>
      <c r="Q6249" s="144"/>
      <c r="R6249" s="144"/>
      <c r="S6249" s="144" t="s">
        <v>4189</v>
      </c>
      <c r="T6249" s="144" t="s">
        <v>10285</v>
      </c>
      <c r="U6249" s="144" t="s">
        <v>13132</v>
      </c>
      <c r="V6249" s="144"/>
      <c r="W6249" s="144"/>
      <c r="X6249" s="144" t="s">
        <v>13373</v>
      </c>
      <c r="Y6249" s="144" t="s">
        <v>13134</v>
      </c>
      <c r="Z6249" s="144" t="s">
        <v>13135</v>
      </c>
      <c r="AA6249" s="160">
        <v>205</v>
      </c>
    </row>
    <row r="6250" spans="1:27" ht="45" customHeight="1" x14ac:dyDescent="0.25">
      <c r="A6250" s="144" t="s">
        <v>12035</v>
      </c>
      <c r="B6250" s="144" t="s">
        <v>4208</v>
      </c>
      <c r="C6250" s="144"/>
      <c r="D6250" s="144"/>
      <c r="E6250" s="144"/>
      <c r="F6250" s="144">
        <v>1</v>
      </c>
      <c r="G6250" s="144"/>
      <c r="H6250" s="144">
        <v>798</v>
      </c>
      <c r="I6250" s="144">
        <v>290</v>
      </c>
      <c r="J6250" s="144">
        <v>363</v>
      </c>
      <c r="K6250" s="144">
        <v>145</v>
      </c>
      <c r="L6250" s="144"/>
      <c r="M6250" s="145" t="s">
        <v>2213</v>
      </c>
      <c r="N6250" s="144" t="s">
        <v>52</v>
      </c>
      <c r="O6250" s="144"/>
      <c r="P6250" s="144" t="s">
        <v>2678</v>
      </c>
      <c r="Q6250" s="144"/>
      <c r="R6250" s="144"/>
      <c r="S6250" s="144" t="s">
        <v>4190</v>
      </c>
      <c r="T6250" s="144" t="s">
        <v>9468</v>
      </c>
      <c r="U6250" s="144" t="s">
        <v>12035</v>
      </c>
      <c r="V6250" s="144"/>
      <c r="W6250" s="144">
        <v>385740</v>
      </c>
      <c r="X6250" s="144" t="s">
        <v>12036</v>
      </c>
      <c r="Y6250" s="144"/>
      <c r="Z6250" s="144" t="s">
        <v>12037</v>
      </c>
      <c r="AA6250" s="160">
        <v>206</v>
      </c>
    </row>
    <row r="6251" spans="1:27" ht="45" customHeight="1" x14ac:dyDescent="0.25">
      <c r="A6251" s="144" t="s">
        <v>30463</v>
      </c>
      <c r="B6251" s="144" t="s">
        <v>30464</v>
      </c>
      <c r="C6251" s="144"/>
      <c r="D6251" s="144"/>
      <c r="E6251" s="144"/>
      <c r="F6251" s="144">
        <v>5</v>
      </c>
      <c r="G6251" s="144"/>
      <c r="H6251" s="144"/>
      <c r="I6251" s="144"/>
      <c r="J6251" s="144"/>
      <c r="K6251" s="144"/>
      <c r="L6251" s="144">
        <v>500</v>
      </c>
      <c r="M6251" s="145" t="s">
        <v>2213</v>
      </c>
      <c r="N6251" s="144" t="s">
        <v>18</v>
      </c>
      <c r="O6251" s="144"/>
      <c r="P6251" s="144" t="s">
        <v>2545</v>
      </c>
      <c r="Q6251" s="144"/>
      <c r="R6251" s="144"/>
      <c r="S6251" s="144" t="s">
        <v>4189</v>
      </c>
      <c r="T6251" s="144" t="s">
        <v>30465</v>
      </c>
      <c r="U6251" s="144" t="s">
        <v>30463</v>
      </c>
      <c r="V6251" s="144"/>
      <c r="W6251" s="144"/>
      <c r="X6251" s="144"/>
      <c r="Y6251" s="144"/>
      <c r="Z6251" s="144" t="s">
        <v>30466</v>
      </c>
      <c r="AA6251" s="160">
        <v>4740</v>
      </c>
    </row>
    <row r="6252" spans="1:27" ht="45" customHeight="1" x14ac:dyDescent="0.25">
      <c r="A6252" s="144" t="s">
        <v>12038</v>
      </c>
      <c r="B6252" s="144" t="s">
        <v>4208</v>
      </c>
      <c r="C6252" s="144">
        <v>2</v>
      </c>
      <c r="D6252" s="144"/>
      <c r="E6252" s="144"/>
      <c r="F6252" s="144">
        <v>1</v>
      </c>
      <c r="G6252" s="144"/>
      <c r="H6252" s="144">
        <v>350</v>
      </c>
      <c r="I6252" s="144">
        <v>200</v>
      </c>
      <c r="J6252" s="144">
        <v>100</v>
      </c>
      <c r="K6252" s="144">
        <v>50</v>
      </c>
      <c r="L6252" s="144"/>
      <c r="M6252" s="145" t="s">
        <v>2213</v>
      </c>
      <c r="N6252" s="144" t="s">
        <v>74</v>
      </c>
      <c r="O6252" s="144"/>
      <c r="P6252" s="144" t="s">
        <v>3260</v>
      </c>
      <c r="Q6252" s="144"/>
      <c r="R6252" s="144"/>
      <c r="S6252" s="144" t="s">
        <v>4228</v>
      </c>
      <c r="T6252" s="144" t="s">
        <v>12040</v>
      </c>
      <c r="U6252" s="144" t="s">
        <v>12038</v>
      </c>
      <c r="V6252" s="144"/>
      <c r="W6252" s="144"/>
      <c r="X6252" s="144"/>
      <c r="Y6252" s="144"/>
      <c r="Z6252" s="144"/>
      <c r="AA6252" s="160">
        <v>3295</v>
      </c>
    </row>
    <row r="6253" spans="1:27" ht="45" customHeight="1" x14ac:dyDescent="0.25">
      <c r="A6253" s="144" t="s">
        <v>12038</v>
      </c>
      <c r="B6253" s="144" t="s">
        <v>4208</v>
      </c>
      <c r="C6253" s="144">
        <v>2</v>
      </c>
      <c r="D6253" s="144"/>
      <c r="E6253" s="144" t="s">
        <v>12039</v>
      </c>
      <c r="F6253" s="144">
        <v>1</v>
      </c>
      <c r="G6253" s="144">
        <v>200</v>
      </c>
      <c r="H6253" s="144"/>
      <c r="I6253" s="144"/>
      <c r="J6253" s="144"/>
      <c r="K6253" s="144"/>
      <c r="L6253" s="144"/>
      <c r="M6253" s="145" t="s">
        <v>2213</v>
      </c>
      <c r="N6253" s="144" t="s">
        <v>74</v>
      </c>
      <c r="O6253" s="144"/>
      <c r="P6253" s="144" t="s">
        <v>3260</v>
      </c>
      <c r="Q6253" s="144"/>
      <c r="R6253" s="144"/>
      <c r="S6253" s="144" t="s">
        <v>4228</v>
      </c>
      <c r="T6253" s="144" t="s">
        <v>12040</v>
      </c>
      <c r="U6253" s="144" t="s">
        <v>12038</v>
      </c>
      <c r="V6253" s="144" t="s">
        <v>12038</v>
      </c>
      <c r="W6253" s="144">
        <v>446960</v>
      </c>
      <c r="X6253" s="144" t="s">
        <v>12041</v>
      </c>
      <c r="Y6253" s="151"/>
      <c r="Z6253" s="144"/>
      <c r="AA6253" s="160">
        <v>207</v>
      </c>
    </row>
    <row r="6254" spans="1:27" ht="45" customHeight="1" x14ac:dyDescent="0.25">
      <c r="A6254" s="144" t="s">
        <v>12042</v>
      </c>
      <c r="B6254" s="144" t="s">
        <v>4208</v>
      </c>
      <c r="C6254" s="144"/>
      <c r="D6254" s="144"/>
      <c r="E6254" s="144"/>
      <c r="F6254" s="144">
        <v>1</v>
      </c>
      <c r="G6254" s="144"/>
      <c r="H6254" s="144">
        <v>798</v>
      </c>
      <c r="I6254" s="144">
        <v>290</v>
      </c>
      <c r="J6254" s="144">
        <v>363</v>
      </c>
      <c r="K6254" s="144">
        <v>145</v>
      </c>
      <c r="L6254" s="144"/>
      <c r="M6254" s="145" t="s">
        <v>2213</v>
      </c>
      <c r="N6254" s="144" t="s">
        <v>42</v>
      </c>
      <c r="O6254" s="144"/>
      <c r="P6254" s="144" t="s">
        <v>13876</v>
      </c>
      <c r="Q6254" s="144" t="s">
        <v>4186</v>
      </c>
      <c r="R6254" s="144" t="s">
        <v>16544</v>
      </c>
      <c r="S6254" s="144" t="s">
        <v>4191</v>
      </c>
      <c r="T6254" s="144" t="s">
        <v>12043</v>
      </c>
      <c r="U6254" s="144" t="s">
        <v>12042</v>
      </c>
      <c r="V6254" s="144"/>
      <c r="W6254" s="144">
        <v>143721</v>
      </c>
      <c r="X6254" s="144" t="s">
        <v>4221</v>
      </c>
      <c r="Y6254" s="144" t="s">
        <v>12044</v>
      </c>
      <c r="Z6254" s="144" t="s">
        <v>12045</v>
      </c>
      <c r="AA6254" s="160">
        <v>208</v>
      </c>
    </row>
    <row r="6255" spans="1:27" ht="45" customHeight="1" x14ac:dyDescent="0.25">
      <c r="A6255" s="144" t="s">
        <v>12046</v>
      </c>
      <c r="B6255" s="144" t="s">
        <v>4208</v>
      </c>
      <c r="C6255" s="144">
        <v>1</v>
      </c>
      <c r="D6255" s="144"/>
      <c r="E6255" s="144"/>
      <c r="F6255" s="144">
        <v>1</v>
      </c>
      <c r="G6255" s="144"/>
      <c r="H6255" s="144">
        <v>798</v>
      </c>
      <c r="I6255" s="144">
        <v>290</v>
      </c>
      <c r="J6255" s="144">
        <v>363</v>
      </c>
      <c r="K6255" s="144">
        <v>145</v>
      </c>
      <c r="L6255" s="144"/>
      <c r="M6255" s="145" t="s">
        <v>2213</v>
      </c>
      <c r="N6255" s="144" t="s">
        <v>67</v>
      </c>
      <c r="O6255" s="144"/>
      <c r="P6255" s="144" t="s">
        <v>3306</v>
      </c>
      <c r="Q6255" s="144"/>
      <c r="R6255" s="144"/>
      <c r="S6255" s="144" t="s">
        <v>4191</v>
      </c>
      <c r="T6255" s="144" t="s">
        <v>12047</v>
      </c>
      <c r="U6255" s="144" t="s">
        <v>12046</v>
      </c>
      <c r="V6255" s="144"/>
      <c r="W6255" s="144">
        <v>422720</v>
      </c>
      <c r="X6255" s="144" t="s">
        <v>12048</v>
      </c>
      <c r="Y6255" s="144"/>
      <c r="Z6255" s="144" t="s">
        <v>12049</v>
      </c>
      <c r="AA6255" s="161">
        <v>209</v>
      </c>
    </row>
    <row r="6256" spans="1:27" ht="45" customHeight="1" x14ac:dyDescent="0.25">
      <c r="A6256" s="144" t="s">
        <v>12050</v>
      </c>
      <c r="B6256" s="144" t="s">
        <v>4205</v>
      </c>
      <c r="C6256" s="144"/>
      <c r="D6256" s="144" t="s">
        <v>12051</v>
      </c>
      <c r="E6256" s="144"/>
      <c r="F6256" s="144">
        <v>1</v>
      </c>
      <c r="G6256" s="144">
        <v>200</v>
      </c>
      <c r="H6256" s="144"/>
      <c r="I6256" s="144"/>
      <c r="J6256" s="144"/>
      <c r="K6256" s="144"/>
      <c r="L6256" s="144"/>
      <c r="M6256" s="145" t="s">
        <v>2213</v>
      </c>
      <c r="N6256" s="144" t="s">
        <v>67</v>
      </c>
      <c r="O6256" s="144"/>
      <c r="P6256" s="144" t="s">
        <v>3306</v>
      </c>
      <c r="Q6256" s="144"/>
      <c r="R6256" s="144"/>
      <c r="S6256" s="144" t="s">
        <v>4191</v>
      </c>
      <c r="T6256" s="144" t="s">
        <v>5914</v>
      </c>
      <c r="U6256" s="144" t="s">
        <v>12050</v>
      </c>
      <c r="V6256" s="144"/>
      <c r="W6256" s="144">
        <v>422701</v>
      </c>
      <c r="X6256" s="144" t="s">
        <v>12052</v>
      </c>
      <c r="Y6256" s="144"/>
      <c r="Z6256" s="144"/>
      <c r="AA6256" s="160">
        <v>210</v>
      </c>
    </row>
    <row r="6257" spans="1:27" ht="45" customHeight="1" x14ac:dyDescent="0.25">
      <c r="A6257" s="144" t="s">
        <v>12053</v>
      </c>
      <c r="B6257" s="144" t="s">
        <v>4205</v>
      </c>
      <c r="C6257" s="144">
        <v>74</v>
      </c>
      <c r="D6257" s="144"/>
      <c r="E6257" s="144"/>
      <c r="F6257" s="144">
        <v>1</v>
      </c>
      <c r="G6257" s="144">
        <v>350</v>
      </c>
      <c r="H6257" s="144"/>
      <c r="I6257" s="144"/>
      <c r="J6257" s="144"/>
      <c r="K6257" s="144"/>
      <c r="L6257" s="144"/>
      <c r="M6257" s="145" t="s">
        <v>2213</v>
      </c>
      <c r="N6257" s="144" t="s">
        <v>54</v>
      </c>
      <c r="O6257" s="144"/>
      <c r="P6257" s="144" t="s">
        <v>4109</v>
      </c>
      <c r="Q6257" s="144"/>
      <c r="R6257" s="144"/>
      <c r="S6257" s="144"/>
      <c r="T6257" s="144"/>
      <c r="U6257" s="144" t="s">
        <v>12053</v>
      </c>
      <c r="V6257" s="144"/>
      <c r="W6257" s="144">
        <v>453120</v>
      </c>
      <c r="X6257" s="144" t="s">
        <v>12054</v>
      </c>
      <c r="Y6257" s="144"/>
      <c r="Z6257" s="144"/>
      <c r="AA6257" s="160">
        <v>212</v>
      </c>
    </row>
    <row r="6258" spans="1:27" ht="45" customHeight="1" x14ac:dyDescent="0.25">
      <c r="A6258" s="144" t="s">
        <v>12055</v>
      </c>
      <c r="B6258" s="144" t="s">
        <v>4205</v>
      </c>
      <c r="C6258" s="144">
        <v>2</v>
      </c>
      <c r="D6258" s="144"/>
      <c r="E6258" s="144"/>
      <c r="F6258" s="144">
        <v>1</v>
      </c>
      <c r="G6258" s="144">
        <v>200</v>
      </c>
      <c r="H6258" s="144"/>
      <c r="I6258" s="144"/>
      <c r="J6258" s="144"/>
      <c r="K6258" s="144"/>
      <c r="L6258" s="144"/>
      <c r="M6258" s="145" t="s">
        <v>2213</v>
      </c>
      <c r="N6258" s="144" t="s">
        <v>67</v>
      </c>
      <c r="O6258" s="144"/>
      <c r="P6258" s="144" t="s">
        <v>4049</v>
      </c>
      <c r="Q6258" s="144"/>
      <c r="R6258" s="144"/>
      <c r="S6258" s="144" t="s">
        <v>4191</v>
      </c>
      <c r="T6258" s="144" t="s">
        <v>5716</v>
      </c>
      <c r="U6258" s="144" t="s">
        <v>12055</v>
      </c>
      <c r="V6258" s="144"/>
      <c r="W6258" s="144">
        <v>422080</v>
      </c>
      <c r="X6258" s="144" t="s">
        <v>21784</v>
      </c>
      <c r="Y6258" s="144"/>
      <c r="Z6258" s="144"/>
      <c r="AA6258" s="160">
        <v>213</v>
      </c>
    </row>
    <row r="6259" spans="1:27" ht="45" customHeight="1" x14ac:dyDescent="0.25">
      <c r="A6259" s="144" t="s">
        <v>12056</v>
      </c>
      <c r="B6259" s="144" t="s">
        <v>4246</v>
      </c>
      <c r="C6259" s="144">
        <v>167</v>
      </c>
      <c r="D6259" s="144"/>
      <c r="E6259" s="144"/>
      <c r="F6259" s="144">
        <v>1</v>
      </c>
      <c r="G6259" s="144"/>
      <c r="H6259" s="144">
        <v>1199</v>
      </c>
      <c r="I6259" s="144">
        <v>436</v>
      </c>
      <c r="J6259" s="144">
        <v>545</v>
      </c>
      <c r="K6259" s="144">
        <v>218</v>
      </c>
      <c r="L6259" s="144"/>
      <c r="M6259" s="145" t="s">
        <v>2213</v>
      </c>
      <c r="N6259" s="144" t="s">
        <v>67</v>
      </c>
      <c r="O6259" s="144"/>
      <c r="P6259" s="144" t="s">
        <v>3559</v>
      </c>
      <c r="Q6259" s="144"/>
      <c r="R6259" s="144"/>
      <c r="S6259" s="144"/>
      <c r="T6259" s="144"/>
      <c r="U6259" s="144" t="s">
        <v>12056</v>
      </c>
      <c r="V6259" s="144"/>
      <c r="W6259" s="144">
        <v>420100</v>
      </c>
      <c r="X6259" s="144" t="s">
        <v>12057</v>
      </c>
      <c r="Y6259" s="149"/>
      <c r="Z6259" s="144" t="s">
        <v>12058</v>
      </c>
      <c r="AA6259" s="160">
        <v>214</v>
      </c>
    </row>
    <row r="6260" spans="1:27" ht="45" customHeight="1" x14ac:dyDescent="0.25">
      <c r="A6260" s="144" t="s">
        <v>23580</v>
      </c>
      <c r="B6260" s="144" t="s">
        <v>4208</v>
      </c>
      <c r="C6260" s="144">
        <v>3</v>
      </c>
      <c r="D6260" s="144" t="s">
        <v>30467</v>
      </c>
      <c r="E6260" s="144"/>
      <c r="F6260" s="144">
        <v>1</v>
      </c>
      <c r="G6260" s="144"/>
      <c r="H6260" s="144">
        <v>800</v>
      </c>
      <c r="I6260" s="144">
        <v>300</v>
      </c>
      <c r="J6260" s="144">
        <v>400</v>
      </c>
      <c r="K6260" s="144">
        <v>100</v>
      </c>
      <c r="L6260" s="144"/>
      <c r="M6260" s="145" t="s">
        <v>2213</v>
      </c>
      <c r="N6260" s="144" t="s">
        <v>56</v>
      </c>
      <c r="O6260" s="144"/>
      <c r="P6260" s="144" t="s">
        <v>3409</v>
      </c>
      <c r="Q6260" s="144"/>
      <c r="R6260" s="144"/>
      <c r="S6260" s="144" t="s">
        <v>4189</v>
      </c>
      <c r="T6260" s="144" t="s">
        <v>22956</v>
      </c>
      <c r="U6260" s="144" t="s">
        <v>23580</v>
      </c>
      <c r="V6260" s="144"/>
      <c r="W6260" s="144">
        <v>368500</v>
      </c>
      <c r="X6260" s="144" t="s">
        <v>23581</v>
      </c>
      <c r="Y6260" s="150" t="s">
        <v>23582</v>
      </c>
      <c r="Z6260" s="144" t="s">
        <v>23583</v>
      </c>
      <c r="AA6260" s="160">
        <v>5933</v>
      </c>
    </row>
    <row r="6261" spans="1:27" ht="45" customHeight="1" x14ac:dyDescent="0.25">
      <c r="A6261" s="144" t="s">
        <v>23584</v>
      </c>
      <c r="B6261" s="144" t="s">
        <v>19136</v>
      </c>
      <c r="C6261" s="144">
        <v>98</v>
      </c>
      <c r="D6261" s="144"/>
      <c r="E6261" s="144"/>
      <c r="F6261" s="144">
        <v>1</v>
      </c>
      <c r="G6261" s="144">
        <v>420</v>
      </c>
      <c r="H6261" s="144"/>
      <c r="I6261" s="144"/>
      <c r="J6261" s="144"/>
      <c r="K6261" s="144"/>
      <c r="L6261" s="144"/>
      <c r="M6261" s="145" t="s">
        <v>2213</v>
      </c>
      <c r="N6261" s="144" t="s">
        <v>66</v>
      </c>
      <c r="O6261" s="144"/>
      <c r="P6261" s="144" t="s">
        <v>2489</v>
      </c>
      <c r="Q6261" s="144"/>
      <c r="R6261" s="144"/>
      <c r="S6261" s="144"/>
      <c r="T6261" s="144"/>
      <c r="U6261" s="144" t="s">
        <v>23584</v>
      </c>
      <c r="V6261" s="144"/>
      <c r="W6261" s="144">
        <v>362048</v>
      </c>
      <c r="X6261" s="144" t="s">
        <v>23585</v>
      </c>
      <c r="Y6261" s="144" t="s">
        <v>23586</v>
      </c>
      <c r="Z6261" s="144" t="s">
        <v>23587</v>
      </c>
      <c r="AA6261" s="160">
        <v>5782</v>
      </c>
    </row>
    <row r="6262" spans="1:27" ht="45" customHeight="1" x14ac:dyDescent="0.25">
      <c r="A6262" s="144" t="s">
        <v>12059</v>
      </c>
      <c r="B6262" s="144" t="s">
        <v>4205</v>
      </c>
      <c r="C6262" s="144">
        <v>8</v>
      </c>
      <c r="D6262" s="144"/>
      <c r="E6262" s="144"/>
      <c r="F6262" s="144">
        <v>1</v>
      </c>
      <c r="G6262" s="144">
        <v>200</v>
      </c>
      <c r="H6262" s="144"/>
      <c r="I6262" s="144"/>
      <c r="J6262" s="144"/>
      <c r="K6262" s="144"/>
      <c r="L6262" s="144"/>
      <c r="M6262" s="145" t="s">
        <v>2213</v>
      </c>
      <c r="N6262" s="144" t="s">
        <v>52</v>
      </c>
      <c r="O6262" s="144"/>
      <c r="P6262" s="144" t="s">
        <v>2474</v>
      </c>
      <c r="Q6262" s="144"/>
      <c r="R6262" s="144"/>
      <c r="S6262" s="144" t="s">
        <v>4192</v>
      </c>
      <c r="T6262" s="144" t="s">
        <v>12060</v>
      </c>
      <c r="U6262" s="144" t="s">
        <v>12059</v>
      </c>
      <c r="V6262" s="144"/>
      <c r="W6262" s="144">
        <v>385421</v>
      </c>
      <c r="X6262" s="144" t="s">
        <v>11367</v>
      </c>
      <c r="Y6262" s="144"/>
      <c r="Z6262" s="144"/>
      <c r="AA6262" s="161">
        <v>215</v>
      </c>
    </row>
    <row r="6263" spans="1:27" ht="45" customHeight="1" x14ac:dyDescent="0.25">
      <c r="A6263" s="144" t="s">
        <v>21785</v>
      </c>
      <c r="B6263" s="144" t="s">
        <v>21786</v>
      </c>
      <c r="C6263" s="144"/>
      <c r="D6263" s="144"/>
      <c r="E6263" s="144"/>
      <c r="F6263" s="144">
        <v>1</v>
      </c>
      <c r="G6263" s="144"/>
      <c r="H6263" s="144">
        <v>500</v>
      </c>
      <c r="I6263" s="144">
        <v>250</v>
      </c>
      <c r="J6263" s="144">
        <v>150</v>
      </c>
      <c r="K6263" s="144">
        <v>100</v>
      </c>
      <c r="L6263" s="144"/>
      <c r="M6263" s="145" t="s">
        <v>2213</v>
      </c>
      <c r="N6263" s="144" t="s">
        <v>67</v>
      </c>
      <c r="O6263" s="144"/>
      <c r="P6263" s="144" t="s">
        <v>4049</v>
      </c>
      <c r="Q6263" s="144"/>
      <c r="R6263" s="144"/>
      <c r="S6263" s="144" t="s">
        <v>15453</v>
      </c>
      <c r="T6263" s="144" t="s">
        <v>5716</v>
      </c>
      <c r="U6263" s="144" t="s">
        <v>21785</v>
      </c>
      <c r="V6263" s="144"/>
      <c r="W6263" s="144">
        <v>422080</v>
      </c>
      <c r="X6263" s="144" t="s">
        <v>21787</v>
      </c>
      <c r="Y6263" s="144">
        <v>89520000000</v>
      </c>
      <c r="Z6263" s="144" t="s">
        <v>14484</v>
      </c>
      <c r="AA6263" s="161">
        <v>5653</v>
      </c>
    </row>
    <row r="6264" spans="1:27" ht="45" customHeight="1" x14ac:dyDescent="0.25">
      <c r="A6264" s="144" t="s">
        <v>28955</v>
      </c>
      <c r="B6264" s="144" t="s">
        <v>15423</v>
      </c>
      <c r="C6264" s="144">
        <v>4</v>
      </c>
      <c r="D6264" s="144"/>
      <c r="E6264" s="144"/>
      <c r="F6264" s="144">
        <v>1</v>
      </c>
      <c r="G6264" s="144"/>
      <c r="H6264" s="144">
        <v>600</v>
      </c>
      <c r="I6264" s="144">
        <v>200</v>
      </c>
      <c r="J6264" s="144">
        <v>300</v>
      </c>
      <c r="K6264" s="144">
        <v>100</v>
      </c>
      <c r="L6264" s="144"/>
      <c r="M6264" s="145" t="s">
        <v>2213</v>
      </c>
      <c r="N6264" s="144" t="s">
        <v>57</v>
      </c>
      <c r="O6264" s="144"/>
      <c r="P6264" s="144" t="s">
        <v>2814</v>
      </c>
      <c r="Q6264" s="144" t="s">
        <v>4186</v>
      </c>
      <c r="R6264" s="144" t="s">
        <v>22495</v>
      </c>
      <c r="S6264" s="144" t="s">
        <v>4228</v>
      </c>
      <c r="T6264" s="144" t="s">
        <v>28032</v>
      </c>
      <c r="U6264" s="144" t="s">
        <v>28955</v>
      </c>
      <c r="V6264" s="144"/>
      <c r="W6264" s="144">
        <v>386250</v>
      </c>
      <c r="X6264" s="144" t="s">
        <v>28956</v>
      </c>
      <c r="Y6264" s="151">
        <v>89640000000</v>
      </c>
      <c r="Z6264" s="144" t="s">
        <v>28957</v>
      </c>
      <c r="AA6264" s="160">
        <v>6888</v>
      </c>
    </row>
    <row r="6265" spans="1:27" ht="45" customHeight="1" x14ac:dyDescent="0.25">
      <c r="A6265" s="144" t="s">
        <v>21788</v>
      </c>
      <c r="B6265" s="144" t="s">
        <v>21789</v>
      </c>
      <c r="C6265" s="144"/>
      <c r="D6265" s="144" t="s">
        <v>21790</v>
      </c>
      <c r="E6265" s="144"/>
      <c r="F6265" s="144">
        <v>1</v>
      </c>
      <c r="G6265" s="144"/>
      <c r="H6265" s="144">
        <v>600</v>
      </c>
      <c r="I6265" s="144">
        <v>300</v>
      </c>
      <c r="J6265" s="144">
        <v>200</v>
      </c>
      <c r="K6265" s="144">
        <v>100</v>
      </c>
      <c r="L6265" s="144"/>
      <c r="M6265" s="145" t="s">
        <v>2213</v>
      </c>
      <c r="N6265" s="144" t="s">
        <v>17</v>
      </c>
      <c r="O6265" s="144"/>
      <c r="P6265" s="144" t="s">
        <v>2984</v>
      </c>
      <c r="Q6265" s="144"/>
      <c r="R6265" s="144"/>
      <c r="S6265" s="144" t="s">
        <v>4191</v>
      </c>
      <c r="T6265" s="144" t="s">
        <v>11814</v>
      </c>
      <c r="U6265" s="144" t="s">
        <v>21788</v>
      </c>
      <c r="V6265" s="144"/>
      <c r="W6265" s="144">
        <v>416450</v>
      </c>
      <c r="X6265" s="144" t="s">
        <v>21791</v>
      </c>
      <c r="Y6265" s="150">
        <v>88510000000</v>
      </c>
      <c r="Z6265" s="144" t="s">
        <v>21792</v>
      </c>
      <c r="AA6265" s="160">
        <v>4506</v>
      </c>
    </row>
    <row r="6266" spans="1:27" ht="45" customHeight="1" x14ac:dyDescent="0.25">
      <c r="A6266" s="144" t="s">
        <v>21793</v>
      </c>
      <c r="B6266" s="144" t="s">
        <v>15377</v>
      </c>
      <c r="C6266" s="144">
        <v>203</v>
      </c>
      <c r="D6266" s="144" t="s">
        <v>12534</v>
      </c>
      <c r="E6266" s="144"/>
      <c r="F6266" s="144">
        <v>1</v>
      </c>
      <c r="G6266" s="144">
        <v>320</v>
      </c>
      <c r="H6266" s="144"/>
      <c r="I6266" s="144"/>
      <c r="J6266" s="144"/>
      <c r="K6266" s="144"/>
      <c r="L6266" s="144"/>
      <c r="M6266" s="145" t="s">
        <v>2213</v>
      </c>
      <c r="N6266" s="144" t="s">
        <v>90</v>
      </c>
      <c r="O6266" s="144"/>
      <c r="P6266" s="144" t="s">
        <v>30649</v>
      </c>
      <c r="Q6266" s="144"/>
      <c r="R6266" s="144"/>
      <c r="S6266" s="144"/>
      <c r="T6266" s="144"/>
      <c r="U6266" s="144" t="s">
        <v>21793</v>
      </c>
      <c r="V6266" s="144"/>
      <c r="W6266" s="144">
        <v>428000</v>
      </c>
      <c r="X6266" s="144" t="s">
        <v>21794</v>
      </c>
      <c r="Y6266" s="144" t="s">
        <v>21796</v>
      </c>
      <c r="Z6266" s="144" t="s">
        <v>21795</v>
      </c>
      <c r="AA6266" s="160">
        <v>5106</v>
      </c>
    </row>
    <row r="6267" spans="1:27" ht="45" customHeight="1" x14ac:dyDescent="0.25">
      <c r="A6267" s="144" t="s">
        <v>15156</v>
      </c>
      <c r="B6267" s="144" t="s">
        <v>4205</v>
      </c>
      <c r="C6267" s="144">
        <v>33</v>
      </c>
      <c r="D6267" s="144" t="s">
        <v>8848</v>
      </c>
      <c r="E6267" s="144"/>
      <c r="F6267" s="144">
        <v>1</v>
      </c>
      <c r="G6267" s="144">
        <v>181</v>
      </c>
      <c r="H6267" s="144"/>
      <c r="I6267" s="144"/>
      <c r="J6267" s="144"/>
      <c r="K6267" s="144"/>
      <c r="L6267" s="144"/>
      <c r="M6267" s="145" t="s">
        <v>2213</v>
      </c>
      <c r="N6267" s="144" t="s">
        <v>31</v>
      </c>
      <c r="O6267" s="144"/>
      <c r="P6267" s="144" t="s">
        <v>13855</v>
      </c>
      <c r="Q6267" s="144"/>
      <c r="R6267" s="144"/>
      <c r="S6267" s="144" t="s">
        <v>4189</v>
      </c>
      <c r="T6267" s="144" t="s">
        <v>5051</v>
      </c>
      <c r="U6267" s="144" t="s">
        <v>15156</v>
      </c>
      <c r="V6267" s="144"/>
      <c r="W6267" s="144">
        <v>652870</v>
      </c>
      <c r="X6267" s="144" t="s">
        <v>21797</v>
      </c>
      <c r="Y6267" s="144" t="s">
        <v>8849</v>
      </c>
      <c r="Z6267" s="144" t="s">
        <v>8850</v>
      </c>
      <c r="AA6267" s="160">
        <v>499</v>
      </c>
    </row>
    <row r="6268" spans="1:27" ht="45" customHeight="1" x14ac:dyDescent="0.25">
      <c r="A6268" s="144" t="s">
        <v>27699</v>
      </c>
      <c r="B6268" s="144" t="s">
        <v>20157</v>
      </c>
      <c r="C6268" s="144"/>
      <c r="D6268" s="144" t="s">
        <v>8801</v>
      </c>
      <c r="E6268" s="144"/>
      <c r="F6268" s="144">
        <v>2</v>
      </c>
      <c r="G6268" s="144"/>
      <c r="H6268" s="144"/>
      <c r="I6268" s="144"/>
      <c r="J6268" s="144"/>
      <c r="K6268" s="144"/>
      <c r="L6268" s="144">
        <v>150</v>
      </c>
      <c r="M6268" s="145" t="s">
        <v>2213</v>
      </c>
      <c r="N6268" s="144" t="s">
        <v>20</v>
      </c>
      <c r="O6268" s="144"/>
      <c r="P6268" s="144" t="s">
        <v>2308</v>
      </c>
      <c r="Q6268" s="144"/>
      <c r="R6268" s="144"/>
      <c r="S6268" s="144" t="s">
        <v>4189</v>
      </c>
      <c r="T6268" s="144" t="s">
        <v>8802</v>
      </c>
      <c r="U6268" s="144" t="s">
        <v>27699</v>
      </c>
      <c r="V6268" s="144"/>
      <c r="W6268" s="144">
        <v>601654</v>
      </c>
      <c r="X6268" s="144" t="s">
        <v>9791</v>
      </c>
      <c r="Y6268" s="144">
        <v>84920000000</v>
      </c>
      <c r="Z6268" s="144" t="s">
        <v>27700</v>
      </c>
      <c r="AA6268" s="160">
        <v>477</v>
      </c>
    </row>
    <row r="6269" spans="1:27" ht="45" customHeight="1" x14ac:dyDescent="0.25">
      <c r="A6269" s="144" t="s">
        <v>21798</v>
      </c>
      <c r="B6269" s="144" t="s">
        <v>15650</v>
      </c>
      <c r="C6269" s="144">
        <v>5</v>
      </c>
      <c r="D6269" s="144"/>
      <c r="E6269" s="144"/>
      <c r="F6269" s="144">
        <v>1</v>
      </c>
      <c r="G6269" s="144"/>
      <c r="H6269" s="144">
        <v>850</v>
      </c>
      <c r="I6269" s="144">
        <v>450</v>
      </c>
      <c r="J6269" s="144">
        <v>400</v>
      </c>
      <c r="K6269" s="144">
        <v>50</v>
      </c>
      <c r="L6269" s="144"/>
      <c r="M6269" s="145" t="s">
        <v>2213</v>
      </c>
      <c r="N6269" s="144" t="s">
        <v>50</v>
      </c>
      <c r="O6269" s="144"/>
      <c r="P6269" s="144" t="s">
        <v>13965</v>
      </c>
      <c r="Q6269" s="144"/>
      <c r="R6269" s="144"/>
      <c r="S6269" s="144" t="s">
        <v>15453</v>
      </c>
      <c r="T6269" s="144" t="s">
        <v>21799</v>
      </c>
      <c r="U6269" s="144" t="s">
        <v>21798</v>
      </c>
      <c r="V6269" s="144"/>
      <c r="W6269" s="144">
        <v>692438</v>
      </c>
      <c r="X6269" s="144" t="s">
        <v>21800</v>
      </c>
      <c r="Y6269" s="149" t="s">
        <v>21802</v>
      </c>
      <c r="Z6269" s="144" t="s">
        <v>21801</v>
      </c>
      <c r="AA6269" s="160">
        <v>4565</v>
      </c>
    </row>
    <row r="6270" spans="1:27" ht="45" customHeight="1" x14ac:dyDescent="0.25">
      <c r="A6270" s="144" t="s">
        <v>26193</v>
      </c>
      <c r="B6270" s="144" t="s">
        <v>33134</v>
      </c>
      <c r="C6270" s="144"/>
      <c r="D6270" s="144" t="s">
        <v>5218</v>
      </c>
      <c r="E6270" s="144"/>
      <c r="F6270" s="144">
        <v>1</v>
      </c>
      <c r="G6270" s="144">
        <v>200</v>
      </c>
      <c r="H6270" s="144"/>
      <c r="I6270" s="144"/>
      <c r="J6270" s="144"/>
      <c r="K6270" s="144"/>
      <c r="L6270" s="144"/>
      <c r="M6270" s="145" t="s">
        <v>2213</v>
      </c>
      <c r="N6270" s="144" t="s">
        <v>26</v>
      </c>
      <c r="O6270" s="144"/>
      <c r="P6270" s="144" t="s">
        <v>2786</v>
      </c>
      <c r="Q6270" s="144"/>
      <c r="R6270" s="144"/>
      <c r="S6270" s="144" t="s">
        <v>4190</v>
      </c>
      <c r="T6270" s="144" t="s">
        <v>26194</v>
      </c>
      <c r="U6270" s="144" t="s">
        <v>26193</v>
      </c>
      <c r="V6270" s="144"/>
      <c r="W6270" s="144">
        <v>155060</v>
      </c>
      <c r="X6270" s="144" t="s">
        <v>33135</v>
      </c>
      <c r="Y6270" s="144" t="s">
        <v>26195</v>
      </c>
      <c r="Z6270" s="144" t="s">
        <v>26196</v>
      </c>
      <c r="AA6270" s="161">
        <v>6377</v>
      </c>
    </row>
    <row r="6271" spans="1:27" ht="45" customHeight="1" x14ac:dyDescent="0.25">
      <c r="A6271" s="144" t="s">
        <v>32793</v>
      </c>
      <c r="B6271" s="144" t="s">
        <v>20582</v>
      </c>
      <c r="C6271" s="144">
        <v>28</v>
      </c>
      <c r="D6271" s="144"/>
      <c r="E6271" s="144"/>
      <c r="F6271" s="144">
        <v>1</v>
      </c>
      <c r="G6271" s="144"/>
      <c r="H6271" s="144">
        <v>1300</v>
      </c>
      <c r="I6271" s="144">
        <v>500</v>
      </c>
      <c r="J6271" s="144">
        <v>600</v>
      </c>
      <c r="K6271" s="144">
        <v>200</v>
      </c>
      <c r="L6271" s="144"/>
      <c r="M6271" s="145" t="s">
        <v>2213</v>
      </c>
      <c r="N6271" s="144" t="s">
        <v>31</v>
      </c>
      <c r="O6271" s="144"/>
      <c r="P6271" s="144" t="s">
        <v>13862</v>
      </c>
      <c r="Q6271" s="144"/>
      <c r="R6271" s="144"/>
      <c r="S6271" s="144"/>
      <c r="T6271" s="144"/>
      <c r="U6271" s="144" t="s">
        <v>32793</v>
      </c>
      <c r="V6271" s="144"/>
      <c r="W6271" s="144">
        <v>652723</v>
      </c>
      <c r="X6271" s="144" t="s">
        <v>32794</v>
      </c>
      <c r="Y6271" s="144" t="s">
        <v>32795</v>
      </c>
      <c r="Z6271" s="144" t="s">
        <v>32796</v>
      </c>
      <c r="AA6271" s="160">
        <v>7434</v>
      </c>
    </row>
    <row r="6272" spans="1:27" ht="45" customHeight="1" x14ac:dyDescent="0.25">
      <c r="A6272" s="144" t="s">
        <v>21803</v>
      </c>
      <c r="B6272" s="144" t="s">
        <v>21804</v>
      </c>
      <c r="C6272" s="144">
        <v>47</v>
      </c>
      <c r="D6272" s="144" t="s">
        <v>14162</v>
      </c>
      <c r="E6272" s="144"/>
      <c r="F6272" s="144">
        <v>1</v>
      </c>
      <c r="G6272" s="144">
        <v>250</v>
      </c>
      <c r="H6272" s="144"/>
      <c r="I6272" s="144"/>
      <c r="J6272" s="144"/>
      <c r="K6272" s="144"/>
      <c r="L6272" s="144"/>
      <c r="M6272" s="145" t="s">
        <v>2213</v>
      </c>
      <c r="N6272" s="144" t="s">
        <v>66</v>
      </c>
      <c r="O6272" s="144"/>
      <c r="P6272" s="144" t="s">
        <v>2489</v>
      </c>
      <c r="Q6272" s="144"/>
      <c r="R6272" s="144"/>
      <c r="S6272" s="144"/>
      <c r="T6272" s="144"/>
      <c r="U6272" s="144" t="s">
        <v>21803</v>
      </c>
      <c r="V6272" s="144"/>
      <c r="W6272" s="144">
        <v>362031</v>
      </c>
      <c r="X6272" s="151" t="s">
        <v>24499</v>
      </c>
      <c r="Y6272" s="151" t="s">
        <v>24500</v>
      </c>
      <c r="Z6272" s="144" t="s">
        <v>24501</v>
      </c>
      <c r="AA6272" s="160">
        <v>5552</v>
      </c>
    </row>
    <row r="6273" spans="1:27" ht="45" customHeight="1" x14ac:dyDescent="0.25">
      <c r="A6273" s="144" t="s">
        <v>23588</v>
      </c>
      <c r="B6273" s="144" t="s">
        <v>15409</v>
      </c>
      <c r="C6273" s="144"/>
      <c r="D6273" s="144"/>
      <c r="E6273" s="144"/>
      <c r="F6273" s="144">
        <v>1</v>
      </c>
      <c r="G6273" s="144"/>
      <c r="H6273" s="144">
        <v>450</v>
      </c>
      <c r="I6273" s="144">
        <v>200</v>
      </c>
      <c r="J6273" s="144">
        <v>150</v>
      </c>
      <c r="K6273" s="144">
        <v>100</v>
      </c>
      <c r="L6273" s="144"/>
      <c r="M6273" s="145" t="s">
        <v>2213</v>
      </c>
      <c r="N6273" s="144" t="s">
        <v>66</v>
      </c>
      <c r="O6273" s="144"/>
      <c r="P6273" s="144" t="s">
        <v>2892</v>
      </c>
      <c r="Q6273" s="144"/>
      <c r="R6273" s="144"/>
      <c r="S6273" s="144" t="s">
        <v>15453</v>
      </c>
      <c r="T6273" s="144" t="s">
        <v>23589</v>
      </c>
      <c r="U6273" s="144" t="s">
        <v>23588</v>
      </c>
      <c r="V6273" s="144"/>
      <c r="W6273" s="144">
        <v>363101</v>
      </c>
      <c r="X6273" s="144" t="s">
        <v>23590</v>
      </c>
      <c r="Y6273" s="144">
        <v>89190000000</v>
      </c>
      <c r="Z6273" s="144" t="s">
        <v>23591</v>
      </c>
      <c r="AA6273" s="160">
        <v>5766</v>
      </c>
    </row>
    <row r="6274" spans="1:27" ht="45" customHeight="1" x14ac:dyDescent="0.25">
      <c r="A6274" s="144" t="s">
        <v>26197</v>
      </c>
      <c r="B6274" s="144" t="s">
        <v>19597</v>
      </c>
      <c r="C6274" s="144">
        <v>11</v>
      </c>
      <c r="D6274" s="144" t="s">
        <v>18805</v>
      </c>
      <c r="E6274" s="144"/>
      <c r="F6274" s="144">
        <v>1</v>
      </c>
      <c r="G6274" s="144"/>
      <c r="H6274" s="144">
        <v>650</v>
      </c>
      <c r="I6274" s="144">
        <v>300</v>
      </c>
      <c r="J6274" s="144">
        <v>300</v>
      </c>
      <c r="K6274" s="144">
        <v>50</v>
      </c>
      <c r="L6274" s="144"/>
      <c r="M6274" s="145" t="s">
        <v>2213</v>
      </c>
      <c r="N6274" s="144" t="s">
        <v>66</v>
      </c>
      <c r="O6274" s="144"/>
      <c r="P6274" s="144" t="s">
        <v>2489</v>
      </c>
      <c r="Q6274" s="144" t="s">
        <v>4187</v>
      </c>
      <c r="R6274" s="144" t="s">
        <v>5279</v>
      </c>
      <c r="S6274" s="144"/>
      <c r="T6274" s="144"/>
      <c r="U6274" s="144" t="s">
        <v>26197</v>
      </c>
      <c r="V6274" s="144"/>
      <c r="W6274" s="144">
        <v>362021</v>
      </c>
      <c r="X6274" s="144" t="s">
        <v>18806</v>
      </c>
      <c r="Y6274" s="144">
        <v>89280000000</v>
      </c>
      <c r="Z6274" s="144" t="s">
        <v>26198</v>
      </c>
      <c r="AA6274" s="160">
        <v>5278</v>
      </c>
    </row>
    <row r="6275" spans="1:27" ht="45" customHeight="1" x14ac:dyDescent="0.25">
      <c r="A6275" s="144" t="s">
        <v>21805</v>
      </c>
      <c r="B6275" s="144" t="s">
        <v>4205</v>
      </c>
      <c r="C6275" s="144">
        <v>23</v>
      </c>
      <c r="D6275" s="144" t="s">
        <v>7848</v>
      </c>
      <c r="E6275" s="144"/>
      <c r="F6275" s="144">
        <v>1</v>
      </c>
      <c r="G6275" s="144">
        <v>250</v>
      </c>
      <c r="H6275" s="144"/>
      <c r="I6275" s="144"/>
      <c r="J6275" s="144"/>
      <c r="K6275" s="144"/>
      <c r="L6275" s="144"/>
      <c r="M6275" s="145" t="s">
        <v>2213</v>
      </c>
      <c r="N6275" s="144" t="s">
        <v>46</v>
      </c>
      <c r="O6275" s="144"/>
      <c r="P6275" s="144" t="s">
        <v>2739</v>
      </c>
      <c r="Q6275" s="144"/>
      <c r="R6275" s="144"/>
      <c r="S6275" s="144"/>
      <c r="T6275" s="144"/>
      <c r="U6275" s="144" t="s">
        <v>21805</v>
      </c>
      <c r="V6275" s="144"/>
      <c r="W6275" s="144">
        <v>461634</v>
      </c>
      <c r="X6275" s="144" t="s">
        <v>21806</v>
      </c>
      <c r="Y6275" s="144">
        <v>19843</v>
      </c>
      <c r="Z6275" s="144" t="s">
        <v>21807</v>
      </c>
      <c r="AA6275" s="160">
        <v>4454</v>
      </c>
    </row>
    <row r="6276" spans="1:27" ht="45" customHeight="1" x14ac:dyDescent="0.25">
      <c r="A6276" s="144" t="s">
        <v>12062</v>
      </c>
      <c r="B6276" s="144" t="s">
        <v>4208</v>
      </c>
      <c r="C6276" s="144">
        <v>88</v>
      </c>
      <c r="D6276" s="144"/>
      <c r="E6276" s="144"/>
      <c r="F6276" s="144">
        <v>1</v>
      </c>
      <c r="G6276" s="144"/>
      <c r="H6276" s="144">
        <v>1199</v>
      </c>
      <c r="I6276" s="144">
        <v>436</v>
      </c>
      <c r="J6276" s="144">
        <v>545</v>
      </c>
      <c r="K6276" s="144">
        <v>218</v>
      </c>
      <c r="L6276" s="144"/>
      <c r="M6276" s="145" t="s">
        <v>2213</v>
      </c>
      <c r="N6276" s="144" t="s">
        <v>67</v>
      </c>
      <c r="O6276" s="144"/>
      <c r="P6276" s="144" t="s">
        <v>3559</v>
      </c>
      <c r="Q6276" s="144" t="s">
        <v>4187</v>
      </c>
      <c r="R6276" s="144" t="s">
        <v>5953</v>
      </c>
      <c r="S6276" s="144"/>
      <c r="T6276" s="144"/>
      <c r="U6276" s="144" t="s">
        <v>12062</v>
      </c>
      <c r="V6276" s="144"/>
      <c r="W6276" s="144">
        <v>420059</v>
      </c>
      <c r="X6276" s="144" t="s">
        <v>12063</v>
      </c>
      <c r="Y6276" s="144" t="s">
        <v>12064</v>
      </c>
      <c r="Z6276" s="144" t="s">
        <v>12065</v>
      </c>
      <c r="AA6276" s="160">
        <v>217</v>
      </c>
    </row>
    <row r="6277" spans="1:27" ht="45" customHeight="1" x14ac:dyDescent="0.25">
      <c r="A6277" s="144" t="s">
        <v>33136</v>
      </c>
      <c r="B6277" s="144" t="s">
        <v>33137</v>
      </c>
      <c r="C6277" s="144"/>
      <c r="D6277" s="144"/>
      <c r="E6277" s="144"/>
      <c r="F6277" s="144">
        <v>2</v>
      </c>
      <c r="G6277" s="144"/>
      <c r="H6277" s="144"/>
      <c r="I6277" s="144"/>
      <c r="J6277" s="144"/>
      <c r="K6277" s="144"/>
      <c r="L6277" s="144">
        <v>350</v>
      </c>
      <c r="M6277" s="145" t="s">
        <v>2213</v>
      </c>
      <c r="N6277" s="144" t="s">
        <v>72</v>
      </c>
      <c r="O6277" s="144"/>
      <c r="P6277" s="144" t="s">
        <v>2632</v>
      </c>
      <c r="Q6277" s="144"/>
      <c r="R6277" s="144"/>
      <c r="S6277" s="144"/>
      <c r="T6277" s="144"/>
      <c r="U6277" s="144" t="s">
        <v>33136</v>
      </c>
      <c r="V6277" s="144"/>
      <c r="W6277" s="144">
        <v>346880</v>
      </c>
      <c r="X6277" s="144" t="s">
        <v>33138</v>
      </c>
      <c r="Y6277" s="144" t="s">
        <v>33139</v>
      </c>
      <c r="Z6277" s="144" t="s">
        <v>33140</v>
      </c>
      <c r="AA6277" s="160">
        <v>5041</v>
      </c>
    </row>
    <row r="6278" spans="1:27" ht="45" customHeight="1" x14ac:dyDescent="0.25">
      <c r="A6278" s="144" t="s">
        <v>23592</v>
      </c>
      <c r="B6278" s="144" t="s">
        <v>15650</v>
      </c>
      <c r="C6278" s="144"/>
      <c r="D6278" s="144"/>
      <c r="E6278" s="144"/>
      <c r="F6278" s="144">
        <v>1</v>
      </c>
      <c r="G6278" s="144"/>
      <c r="H6278" s="144">
        <v>120</v>
      </c>
      <c r="I6278" s="144">
        <v>50</v>
      </c>
      <c r="J6278" s="144">
        <v>50</v>
      </c>
      <c r="K6278" s="144">
        <v>10</v>
      </c>
      <c r="L6278" s="144"/>
      <c r="M6278" s="145" t="s">
        <v>2213</v>
      </c>
      <c r="N6278" s="144" t="s">
        <v>54</v>
      </c>
      <c r="O6278" s="144"/>
      <c r="P6278" s="144" t="s">
        <v>3907</v>
      </c>
      <c r="Q6278" s="144"/>
      <c r="R6278" s="144"/>
      <c r="S6278" s="144" t="s">
        <v>15453</v>
      </c>
      <c r="T6278" s="144" t="s">
        <v>23593</v>
      </c>
      <c r="U6278" s="144" t="s">
        <v>23592</v>
      </c>
      <c r="V6278" s="144"/>
      <c r="W6278" s="144">
        <v>453012</v>
      </c>
      <c r="X6278" s="144" t="s">
        <v>23594</v>
      </c>
      <c r="Y6278" s="144">
        <v>73480000000</v>
      </c>
      <c r="Z6278" s="144" t="s">
        <v>23595</v>
      </c>
      <c r="AA6278" s="160">
        <v>5752</v>
      </c>
    </row>
    <row r="6279" spans="1:27" ht="45" customHeight="1" x14ac:dyDescent="0.25">
      <c r="A6279" s="144" t="s">
        <v>12066</v>
      </c>
      <c r="B6279" s="144" t="s">
        <v>4209</v>
      </c>
      <c r="C6279" s="144">
        <v>4</v>
      </c>
      <c r="D6279" s="144"/>
      <c r="E6279" s="144"/>
      <c r="F6279" s="144">
        <v>1</v>
      </c>
      <c r="G6279" s="144"/>
      <c r="H6279" s="144">
        <v>1799</v>
      </c>
      <c r="I6279" s="144">
        <v>654</v>
      </c>
      <c r="J6279" s="144">
        <v>818</v>
      </c>
      <c r="K6279" s="144">
        <v>327</v>
      </c>
      <c r="L6279" s="144"/>
      <c r="M6279" s="145" t="s">
        <v>2213</v>
      </c>
      <c r="N6279" s="144" t="s">
        <v>23</v>
      </c>
      <c r="O6279" s="144"/>
      <c r="P6279" s="144" t="s">
        <v>3819</v>
      </c>
      <c r="Q6279" s="144"/>
      <c r="R6279" s="144"/>
      <c r="S6279" s="144" t="s">
        <v>4189</v>
      </c>
      <c r="T6279" s="144" t="s">
        <v>9347</v>
      </c>
      <c r="U6279" s="144" t="s">
        <v>12066</v>
      </c>
      <c r="V6279" s="144"/>
      <c r="W6279" s="144">
        <v>396650</v>
      </c>
      <c r="X6279" s="144" t="s">
        <v>12067</v>
      </c>
      <c r="Y6279" s="144" t="s">
        <v>12068</v>
      </c>
      <c r="Z6279" s="144" t="s">
        <v>12069</v>
      </c>
      <c r="AA6279" s="160">
        <v>218</v>
      </c>
    </row>
    <row r="6280" spans="1:27" ht="45" customHeight="1" x14ac:dyDescent="0.25">
      <c r="A6280" s="144" t="s">
        <v>31454</v>
      </c>
      <c r="B6280" s="144" t="s">
        <v>25045</v>
      </c>
      <c r="C6280" s="144"/>
      <c r="D6280" s="144" t="s">
        <v>28040</v>
      </c>
      <c r="E6280" s="144"/>
      <c r="F6280" s="144">
        <v>2</v>
      </c>
      <c r="G6280" s="144"/>
      <c r="H6280" s="144"/>
      <c r="I6280" s="144"/>
      <c r="J6280" s="144"/>
      <c r="K6280" s="144"/>
      <c r="L6280" s="144">
        <v>150</v>
      </c>
      <c r="M6280" s="145" t="s">
        <v>2213</v>
      </c>
      <c r="N6280" s="144" t="s">
        <v>41</v>
      </c>
      <c r="O6280" s="144"/>
      <c r="P6280" s="144" t="s">
        <v>2936</v>
      </c>
      <c r="Q6280" s="144"/>
      <c r="R6280" s="144"/>
      <c r="S6280" s="144"/>
      <c r="T6280" s="144"/>
      <c r="U6280" s="144" t="s">
        <v>31454</v>
      </c>
      <c r="V6280" s="144"/>
      <c r="W6280" s="144">
        <v>117546</v>
      </c>
      <c r="X6280" s="144" t="s">
        <v>31455</v>
      </c>
      <c r="Y6280" s="144">
        <v>89100000000</v>
      </c>
      <c r="Z6280" s="144" t="s">
        <v>5735</v>
      </c>
      <c r="AA6280" s="160">
        <v>7065</v>
      </c>
    </row>
    <row r="6281" spans="1:27" ht="45" customHeight="1" x14ac:dyDescent="0.25">
      <c r="A6281" s="144" t="s">
        <v>31454</v>
      </c>
      <c r="B6281" s="144" t="s">
        <v>25045</v>
      </c>
      <c r="C6281" s="144"/>
      <c r="D6281" s="144" t="s">
        <v>28040</v>
      </c>
      <c r="E6281" s="144" t="s">
        <v>32797</v>
      </c>
      <c r="F6281" s="144">
        <v>2</v>
      </c>
      <c r="G6281" s="144"/>
      <c r="H6281" s="144"/>
      <c r="I6281" s="144"/>
      <c r="J6281" s="144"/>
      <c r="K6281" s="144"/>
      <c r="L6281" s="144">
        <v>150</v>
      </c>
      <c r="M6281" s="145" t="s">
        <v>2213</v>
      </c>
      <c r="N6281" s="144" t="s">
        <v>41</v>
      </c>
      <c r="O6281" s="144"/>
      <c r="P6281" s="144" t="s">
        <v>2936</v>
      </c>
      <c r="Q6281" s="144"/>
      <c r="R6281" s="144"/>
      <c r="S6281" s="144"/>
      <c r="T6281" s="144"/>
      <c r="U6281" s="144" t="s">
        <v>31454</v>
      </c>
      <c r="V6281" s="144" t="s">
        <v>12866</v>
      </c>
      <c r="W6281" s="144">
        <v>117546</v>
      </c>
      <c r="X6281" s="144" t="s">
        <v>31455</v>
      </c>
      <c r="Y6281" s="144">
        <v>89100000000</v>
      </c>
      <c r="Z6281" s="144" t="s">
        <v>5735</v>
      </c>
      <c r="AA6281" s="160">
        <v>7366</v>
      </c>
    </row>
    <row r="6282" spans="1:27" ht="45" customHeight="1" x14ac:dyDescent="0.25">
      <c r="A6282" s="144" t="s">
        <v>12070</v>
      </c>
      <c r="B6282" s="144" t="s">
        <v>4205</v>
      </c>
      <c r="C6282" s="144">
        <v>27</v>
      </c>
      <c r="D6282" s="144" t="s">
        <v>8441</v>
      </c>
      <c r="E6282" s="144"/>
      <c r="F6282" s="144">
        <v>1</v>
      </c>
      <c r="G6282" s="144">
        <v>350</v>
      </c>
      <c r="H6282" s="144"/>
      <c r="I6282" s="144"/>
      <c r="J6282" s="144"/>
      <c r="K6282" s="144"/>
      <c r="L6282" s="144"/>
      <c r="M6282" s="145" t="s">
        <v>2213</v>
      </c>
      <c r="N6282" s="144" t="s">
        <v>109</v>
      </c>
      <c r="O6282" s="144"/>
      <c r="P6282" s="144" t="s">
        <v>30611</v>
      </c>
      <c r="Q6282" s="144"/>
      <c r="R6282" s="144"/>
      <c r="S6282" s="144"/>
      <c r="T6282" s="144"/>
      <c r="U6282" s="144" t="s">
        <v>12070</v>
      </c>
      <c r="V6282" s="144"/>
      <c r="W6282" s="144">
        <v>369000</v>
      </c>
      <c r="X6282" s="144" t="s">
        <v>12071</v>
      </c>
      <c r="Y6282" s="149"/>
      <c r="Z6282" s="144" t="s">
        <v>12072</v>
      </c>
      <c r="AA6282" s="160">
        <v>219</v>
      </c>
    </row>
    <row r="6283" spans="1:27" ht="45" customHeight="1" x14ac:dyDescent="0.25">
      <c r="A6283" s="144" t="s">
        <v>27701</v>
      </c>
      <c r="B6283" s="144" t="s">
        <v>27702</v>
      </c>
      <c r="C6283" s="144"/>
      <c r="D6283" s="144"/>
      <c r="E6283" s="144"/>
      <c r="F6283" s="144">
        <v>1</v>
      </c>
      <c r="G6283" s="144"/>
      <c r="H6283" s="144">
        <v>500</v>
      </c>
      <c r="I6283" s="144">
        <v>150</v>
      </c>
      <c r="J6283" s="144">
        <v>300</v>
      </c>
      <c r="K6283" s="144">
        <v>50</v>
      </c>
      <c r="L6283" s="144"/>
      <c r="M6283" s="145" t="s">
        <v>2213</v>
      </c>
      <c r="N6283" s="144" t="s">
        <v>18</v>
      </c>
      <c r="O6283" s="144"/>
      <c r="P6283" s="144" t="s">
        <v>17726</v>
      </c>
      <c r="Q6283" s="144"/>
      <c r="R6283" s="144"/>
      <c r="S6283" s="144" t="s">
        <v>4191</v>
      </c>
      <c r="T6283" s="144" t="s">
        <v>8014</v>
      </c>
      <c r="U6283" s="144" t="s">
        <v>27701</v>
      </c>
      <c r="V6283" s="144"/>
      <c r="W6283" s="144">
        <v>309258</v>
      </c>
      <c r="X6283" s="144" t="s">
        <v>27703</v>
      </c>
      <c r="Y6283" s="144">
        <v>79040000000</v>
      </c>
      <c r="Z6283" s="144" t="s">
        <v>37073</v>
      </c>
      <c r="AA6283" s="160">
        <v>6746</v>
      </c>
    </row>
    <row r="6284" spans="1:27" ht="45" customHeight="1" x14ac:dyDescent="0.25">
      <c r="A6284" s="144" t="s">
        <v>12073</v>
      </c>
      <c r="B6284" s="144" t="s">
        <v>20214</v>
      </c>
      <c r="C6284" s="144">
        <v>6</v>
      </c>
      <c r="D6284" s="144"/>
      <c r="E6284" s="144"/>
      <c r="F6284" s="144">
        <v>1</v>
      </c>
      <c r="G6284" s="144"/>
      <c r="H6284" s="144">
        <v>1200</v>
      </c>
      <c r="I6284" s="144">
        <v>436</v>
      </c>
      <c r="J6284" s="144">
        <v>545</v>
      </c>
      <c r="K6284" s="144">
        <v>218</v>
      </c>
      <c r="L6284" s="144"/>
      <c r="M6284" s="145" t="s">
        <v>2213</v>
      </c>
      <c r="N6284" s="144" t="s">
        <v>61</v>
      </c>
      <c r="O6284" s="144"/>
      <c r="P6284" s="144" t="s">
        <v>2344</v>
      </c>
      <c r="Q6284" s="144"/>
      <c r="R6284" s="167"/>
      <c r="S6284" s="167"/>
      <c r="T6284" s="144"/>
      <c r="U6284" s="144" t="s">
        <v>12073</v>
      </c>
      <c r="V6284" s="144"/>
      <c r="W6284" s="144">
        <v>169912</v>
      </c>
      <c r="X6284" s="144" t="s">
        <v>12074</v>
      </c>
      <c r="Y6284" s="167" t="s">
        <v>24502</v>
      </c>
      <c r="Z6284" s="148" t="s">
        <v>24503</v>
      </c>
      <c r="AA6284" s="160">
        <v>220</v>
      </c>
    </row>
    <row r="6285" spans="1:27" ht="45" customHeight="1" x14ac:dyDescent="0.25">
      <c r="A6285" s="144" t="s">
        <v>15157</v>
      </c>
      <c r="B6285" s="144" t="s">
        <v>32798</v>
      </c>
      <c r="C6285" s="144"/>
      <c r="D6285" s="144"/>
      <c r="E6285" s="144"/>
      <c r="F6285" s="144">
        <v>5</v>
      </c>
      <c r="G6285" s="144"/>
      <c r="H6285" s="144"/>
      <c r="I6285" s="144"/>
      <c r="J6285" s="144"/>
      <c r="K6285" s="144"/>
      <c r="L6285" s="144">
        <v>850</v>
      </c>
      <c r="M6285" s="145" t="s">
        <v>2213</v>
      </c>
      <c r="N6285" s="144" t="s">
        <v>47</v>
      </c>
      <c r="O6285" s="144"/>
      <c r="P6285" s="144" t="s">
        <v>3128</v>
      </c>
      <c r="Q6285" s="144"/>
      <c r="R6285" s="144"/>
      <c r="S6285" s="144"/>
      <c r="T6285" s="144"/>
      <c r="U6285" s="144" t="s">
        <v>15157</v>
      </c>
      <c r="V6285" s="144"/>
      <c r="W6285" s="144">
        <v>303852</v>
      </c>
      <c r="X6285" s="144" t="s">
        <v>37430</v>
      </c>
      <c r="Y6285" s="144" t="s">
        <v>32800</v>
      </c>
      <c r="Z6285" s="144" t="s">
        <v>32801</v>
      </c>
      <c r="AA6285" s="160">
        <v>63</v>
      </c>
    </row>
    <row r="6286" spans="1:27" ht="45" customHeight="1" x14ac:dyDescent="0.25">
      <c r="A6286" s="145" t="s">
        <v>15157</v>
      </c>
      <c r="B6286" s="144" t="s">
        <v>32798</v>
      </c>
      <c r="C6286" s="144"/>
      <c r="D6286" s="144"/>
      <c r="E6286" s="144"/>
      <c r="F6286" s="144">
        <v>5</v>
      </c>
      <c r="G6286" s="144"/>
      <c r="H6286" s="144"/>
      <c r="I6286" s="144"/>
      <c r="J6286" s="144"/>
      <c r="K6286" s="144"/>
      <c r="L6286" s="144">
        <v>300</v>
      </c>
      <c r="M6286" s="145" t="s">
        <v>2213</v>
      </c>
      <c r="N6286" s="144" t="s">
        <v>47</v>
      </c>
      <c r="O6286" s="144"/>
      <c r="P6286" s="144" t="s">
        <v>3071</v>
      </c>
      <c r="Q6286" s="145"/>
      <c r="R6286" s="144"/>
      <c r="S6286" s="144" t="s">
        <v>4190</v>
      </c>
      <c r="T6286" s="144" t="s">
        <v>32799</v>
      </c>
      <c r="U6286" s="144" t="s">
        <v>15157</v>
      </c>
      <c r="V6286" s="145"/>
      <c r="W6286" s="144">
        <v>303852</v>
      </c>
      <c r="X6286" s="144" t="s">
        <v>21808</v>
      </c>
      <c r="Y6286" s="144" t="s">
        <v>32800</v>
      </c>
      <c r="Z6286" s="144" t="s">
        <v>32801</v>
      </c>
      <c r="AA6286" s="160">
        <v>7421</v>
      </c>
    </row>
    <row r="6287" spans="1:27" ht="45" customHeight="1" x14ac:dyDescent="0.25">
      <c r="A6287" s="144" t="s">
        <v>26199</v>
      </c>
      <c r="B6287" s="144" t="s">
        <v>15377</v>
      </c>
      <c r="C6287" s="144">
        <v>63</v>
      </c>
      <c r="D6287" s="144" t="s">
        <v>26200</v>
      </c>
      <c r="E6287" s="144"/>
      <c r="F6287" s="144">
        <v>1</v>
      </c>
      <c r="G6287" s="144">
        <v>250</v>
      </c>
      <c r="H6287" s="144"/>
      <c r="I6287" s="144"/>
      <c r="J6287" s="144"/>
      <c r="K6287" s="144"/>
      <c r="L6287" s="144"/>
      <c r="M6287" s="145" t="s">
        <v>2213</v>
      </c>
      <c r="N6287" s="144" t="s">
        <v>18</v>
      </c>
      <c r="O6287" s="144"/>
      <c r="P6287" s="144" t="s">
        <v>13858</v>
      </c>
      <c r="Q6287" s="144"/>
      <c r="R6287" s="144"/>
      <c r="S6287" s="144"/>
      <c r="T6287" s="144"/>
      <c r="U6287" s="144" t="s">
        <v>26199</v>
      </c>
      <c r="V6287" s="144"/>
      <c r="W6287" s="144">
        <v>309516</v>
      </c>
      <c r="X6287" s="144" t="s">
        <v>26201</v>
      </c>
      <c r="Y6287" s="144">
        <v>84730000000</v>
      </c>
      <c r="Z6287" s="144" t="s">
        <v>26202</v>
      </c>
      <c r="AA6287" s="160">
        <v>6319</v>
      </c>
    </row>
    <row r="6288" spans="1:27" ht="45" customHeight="1" x14ac:dyDescent="0.25">
      <c r="A6288" s="144" t="s">
        <v>21809</v>
      </c>
      <c r="B6288" s="144" t="s">
        <v>15377</v>
      </c>
      <c r="C6288" s="144">
        <v>10</v>
      </c>
      <c r="D6288" s="144"/>
      <c r="E6288" s="144"/>
      <c r="F6288" s="144">
        <v>1</v>
      </c>
      <c r="G6288" s="144">
        <v>220</v>
      </c>
      <c r="H6288" s="144"/>
      <c r="I6288" s="144"/>
      <c r="J6288" s="144"/>
      <c r="K6288" s="144"/>
      <c r="L6288" s="144"/>
      <c r="M6288" s="145" t="s">
        <v>2213</v>
      </c>
      <c r="N6288" s="144" t="s">
        <v>66</v>
      </c>
      <c r="O6288" s="144"/>
      <c r="P6288" s="144" t="s">
        <v>2489</v>
      </c>
      <c r="Q6288" s="144" t="s">
        <v>4187</v>
      </c>
      <c r="R6288" s="144" t="s">
        <v>4797</v>
      </c>
      <c r="S6288" s="144"/>
      <c r="T6288" s="144"/>
      <c r="U6288" s="144" t="s">
        <v>21809</v>
      </c>
      <c r="V6288" s="144"/>
      <c r="W6288" s="144">
        <v>363026</v>
      </c>
      <c r="X6288" s="144" t="s">
        <v>23596</v>
      </c>
      <c r="Y6288" s="144">
        <v>88670000000</v>
      </c>
      <c r="Z6288" s="144" t="s">
        <v>21810</v>
      </c>
      <c r="AA6288" s="160">
        <v>5567</v>
      </c>
    </row>
    <row r="6289" spans="1:27" ht="45" customHeight="1" x14ac:dyDescent="0.25">
      <c r="A6289" s="144" t="s">
        <v>21809</v>
      </c>
      <c r="B6289" s="144" t="s">
        <v>15377</v>
      </c>
      <c r="C6289" s="144">
        <v>10</v>
      </c>
      <c r="D6289" s="144"/>
      <c r="E6289" s="144"/>
      <c r="F6289" s="144">
        <v>1</v>
      </c>
      <c r="G6289" s="144">
        <v>220</v>
      </c>
      <c r="H6289" s="144"/>
      <c r="I6289" s="144"/>
      <c r="J6289" s="144"/>
      <c r="K6289" s="144"/>
      <c r="L6289" s="144"/>
      <c r="M6289" s="145" t="s">
        <v>2213</v>
      </c>
      <c r="N6289" s="144" t="s">
        <v>66</v>
      </c>
      <c r="O6289" s="144"/>
      <c r="P6289" s="144" t="s">
        <v>2824</v>
      </c>
      <c r="Q6289" s="144"/>
      <c r="R6289" s="144"/>
      <c r="S6289" s="144" t="s">
        <v>4189</v>
      </c>
      <c r="T6289" s="144" t="s">
        <v>16934</v>
      </c>
      <c r="U6289" s="144" t="s">
        <v>21809</v>
      </c>
      <c r="V6289" s="144"/>
      <c r="W6289" s="144">
        <v>363026</v>
      </c>
      <c r="X6289" s="144" t="s">
        <v>23597</v>
      </c>
      <c r="Y6289" s="144">
        <v>88670000000</v>
      </c>
      <c r="Z6289" s="144" t="s">
        <v>21811</v>
      </c>
      <c r="AA6289" s="160">
        <v>5568</v>
      </c>
    </row>
    <row r="6290" spans="1:27" ht="45" customHeight="1" x14ac:dyDescent="0.25">
      <c r="A6290" s="144" t="s">
        <v>31456</v>
      </c>
      <c r="B6290" s="144" t="s">
        <v>20582</v>
      </c>
      <c r="C6290" s="144">
        <v>9</v>
      </c>
      <c r="D6290" s="144"/>
      <c r="E6290" s="144"/>
      <c r="F6290" s="144">
        <v>1</v>
      </c>
      <c r="G6290" s="144"/>
      <c r="H6290" s="144">
        <v>650</v>
      </c>
      <c r="I6290" s="144">
        <v>300</v>
      </c>
      <c r="J6290" s="144">
        <v>300</v>
      </c>
      <c r="K6290" s="144">
        <v>50</v>
      </c>
      <c r="L6290" s="144"/>
      <c r="M6290" s="145" t="s">
        <v>2213</v>
      </c>
      <c r="N6290" s="144" t="s">
        <v>50</v>
      </c>
      <c r="O6290" s="144"/>
      <c r="P6290" s="144" t="s">
        <v>2500</v>
      </c>
      <c r="Q6290" s="144"/>
      <c r="R6290" s="144"/>
      <c r="S6290" s="144"/>
      <c r="T6290" s="144"/>
      <c r="U6290" s="144" t="s">
        <v>31456</v>
      </c>
      <c r="V6290" s="144"/>
      <c r="W6290" s="144">
        <v>692778</v>
      </c>
      <c r="X6290" s="144" t="s">
        <v>31457</v>
      </c>
      <c r="Y6290" s="144"/>
      <c r="Z6290" s="144" t="s">
        <v>31458</v>
      </c>
      <c r="AA6290" s="160">
        <v>7191</v>
      </c>
    </row>
    <row r="6291" spans="1:27" ht="45" customHeight="1" x14ac:dyDescent="0.25">
      <c r="A6291" s="144" t="s">
        <v>21812</v>
      </c>
      <c r="B6291" s="144" t="s">
        <v>21813</v>
      </c>
      <c r="C6291" s="144"/>
      <c r="D6291" s="144"/>
      <c r="E6291" s="144"/>
      <c r="F6291" s="144">
        <v>5</v>
      </c>
      <c r="G6291" s="144"/>
      <c r="H6291" s="144"/>
      <c r="I6291" s="144"/>
      <c r="J6291" s="144"/>
      <c r="K6291" s="144"/>
      <c r="L6291" s="144">
        <v>650</v>
      </c>
      <c r="M6291" s="145" t="s">
        <v>2213</v>
      </c>
      <c r="N6291" s="144" t="s">
        <v>66</v>
      </c>
      <c r="O6291" s="144"/>
      <c r="P6291" s="144" t="s">
        <v>2489</v>
      </c>
      <c r="Q6291" s="144"/>
      <c r="R6291" s="144"/>
      <c r="S6291" s="144"/>
      <c r="T6291" s="144"/>
      <c r="U6291" s="144" t="s">
        <v>21812</v>
      </c>
      <c r="V6291" s="144"/>
      <c r="W6291" s="144">
        <v>362019</v>
      </c>
      <c r="X6291" s="144" t="s">
        <v>21814</v>
      </c>
      <c r="Y6291" s="144" t="s">
        <v>21816</v>
      </c>
      <c r="Z6291" s="144" t="s">
        <v>21815</v>
      </c>
      <c r="AA6291" s="160">
        <v>5316</v>
      </c>
    </row>
    <row r="6292" spans="1:27" ht="45" customHeight="1" x14ac:dyDescent="0.25">
      <c r="A6292" s="144" t="s">
        <v>12075</v>
      </c>
      <c r="B6292" s="144" t="s">
        <v>4711</v>
      </c>
      <c r="C6292" s="144"/>
      <c r="D6292" s="144"/>
      <c r="E6292" s="144"/>
      <c r="F6292" s="144">
        <v>1</v>
      </c>
      <c r="G6292" s="144"/>
      <c r="H6292" s="144">
        <v>1799</v>
      </c>
      <c r="I6292" s="144">
        <v>654</v>
      </c>
      <c r="J6292" s="144">
        <v>818</v>
      </c>
      <c r="K6292" s="144">
        <v>327</v>
      </c>
      <c r="L6292" s="144"/>
      <c r="M6292" s="145" t="s">
        <v>2213</v>
      </c>
      <c r="N6292" s="144" t="s">
        <v>46</v>
      </c>
      <c r="O6292" s="144"/>
      <c r="P6292" s="144" t="s">
        <v>13849</v>
      </c>
      <c r="Q6292" s="144"/>
      <c r="R6292" s="144"/>
      <c r="S6292" s="144" t="s">
        <v>4189</v>
      </c>
      <c r="T6292" s="144" t="s">
        <v>11069</v>
      </c>
      <c r="U6292" s="144" t="s">
        <v>12075</v>
      </c>
      <c r="V6292" s="144"/>
      <c r="W6292" s="144">
        <v>462241</v>
      </c>
      <c r="X6292" s="144" t="s">
        <v>12076</v>
      </c>
      <c r="Y6292" s="144" t="s">
        <v>12077</v>
      </c>
      <c r="Z6292" s="144" t="s">
        <v>11071</v>
      </c>
      <c r="AA6292" s="160">
        <v>221</v>
      </c>
    </row>
    <row r="6293" spans="1:27" ht="45" customHeight="1" x14ac:dyDescent="0.25">
      <c r="A6293" s="144" t="s">
        <v>24504</v>
      </c>
      <c r="B6293" s="144" t="s">
        <v>15920</v>
      </c>
      <c r="C6293" s="144">
        <v>7</v>
      </c>
      <c r="D6293" s="144" t="s">
        <v>4241</v>
      </c>
      <c r="E6293" s="144"/>
      <c r="F6293" s="144">
        <v>1</v>
      </c>
      <c r="G6293" s="144">
        <v>200</v>
      </c>
      <c r="H6293" s="144"/>
      <c r="I6293" s="144"/>
      <c r="J6293" s="144"/>
      <c r="K6293" s="144"/>
      <c r="L6293" s="144"/>
      <c r="M6293" s="145" t="s">
        <v>2213</v>
      </c>
      <c r="N6293" s="144" t="s">
        <v>69</v>
      </c>
      <c r="O6293" s="144"/>
      <c r="P6293" s="144" t="s">
        <v>3754</v>
      </c>
      <c r="Q6293" s="144" t="s">
        <v>19102</v>
      </c>
      <c r="R6293" s="144" t="s">
        <v>21018</v>
      </c>
      <c r="S6293" s="144" t="s">
        <v>4190</v>
      </c>
      <c r="T6293" s="144" t="s">
        <v>14335</v>
      </c>
      <c r="U6293" s="144" t="s">
        <v>24504</v>
      </c>
      <c r="V6293" s="144"/>
      <c r="W6293" s="144">
        <v>427261</v>
      </c>
      <c r="X6293" s="144" t="s">
        <v>24505</v>
      </c>
      <c r="Y6293" s="144" t="s">
        <v>24506</v>
      </c>
      <c r="Z6293" s="144" t="s">
        <v>24507</v>
      </c>
      <c r="AA6293" s="160">
        <v>4874</v>
      </c>
    </row>
    <row r="6294" spans="1:27" ht="45" customHeight="1" x14ac:dyDescent="0.25">
      <c r="A6294" s="144" t="s">
        <v>32802</v>
      </c>
      <c r="B6294" s="147" t="s">
        <v>19136</v>
      </c>
      <c r="C6294" s="144">
        <v>22</v>
      </c>
      <c r="D6294" s="144" t="s">
        <v>5397</v>
      </c>
      <c r="E6294" s="144"/>
      <c r="F6294" s="144">
        <v>1</v>
      </c>
      <c r="G6294" s="144">
        <v>311</v>
      </c>
      <c r="H6294" s="144"/>
      <c r="I6294" s="144"/>
      <c r="J6294" s="144"/>
      <c r="K6294" s="144"/>
      <c r="L6294" s="144"/>
      <c r="M6294" s="145" t="s">
        <v>2213</v>
      </c>
      <c r="N6294" s="144" t="s">
        <v>72</v>
      </c>
      <c r="O6294" s="144"/>
      <c r="P6294" s="144" t="s">
        <v>2632</v>
      </c>
      <c r="Q6294" s="144"/>
      <c r="R6294" s="144"/>
      <c r="S6294" s="144"/>
      <c r="T6294" s="144"/>
      <c r="U6294" s="144" t="s">
        <v>32802</v>
      </c>
      <c r="V6294" s="144"/>
      <c r="W6294" s="144">
        <v>346884</v>
      </c>
      <c r="X6294" s="144" t="s">
        <v>32803</v>
      </c>
      <c r="Y6294" s="144">
        <v>88640000000</v>
      </c>
      <c r="Z6294" s="144" t="s">
        <v>22510</v>
      </c>
      <c r="AA6294" s="160">
        <v>6060</v>
      </c>
    </row>
    <row r="6295" spans="1:27" ht="45" customHeight="1" x14ac:dyDescent="0.25">
      <c r="A6295" s="144" t="s">
        <v>12080</v>
      </c>
      <c r="B6295" s="144" t="s">
        <v>4290</v>
      </c>
      <c r="C6295" s="144"/>
      <c r="D6295" s="144"/>
      <c r="E6295" s="144"/>
      <c r="F6295" s="144">
        <v>1</v>
      </c>
      <c r="G6295" s="144"/>
      <c r="H6295" s="144">
        <v>798</v>
      </c>
      <c r="I6295" s="144">
        <v>290</v>
      </c>
      <c r="J6295" s="144">
        <v>363</v>
      </c>
      <c r="K6295" s="144">
        <v>145</v>
      </c>
      <c r="L6295" s="144"/>
      <c r="M6295" s="145" t="s">
        <v>2213</v>
      </c>
      <c r="N6295" s="144" t="s">
        <v>111</v>
      </c>
      <c r="O6295" s="144"/>
      <c r="P6295" s="144" t="s">
        <v>2395</v>
      </c>
      <c r="Q6295" s="144"/>
      <c r="R6295" s="144"/>
      <c r="S6295" s="144" t="s">
        <v>4190</v>
      </c>
      <c r="T6295" s="144" t="s">
        <v>12081</v>
      </c>
      <c r="U6295" s="144" t="s">
        <v>12080</v>
      </c>
      <c r="V6295" s="144"/>
      <c r="W6295" s="144">
        <v>166704</v>
      </c>
      <c r="X6295" s="144" t="s">
        <v>12082</v>
      </c>
      <c r="Y6295" s="144" t="s">
        <v>12083</v>
      </c>
      <c r="Z6295" s="144" t="s">
        <v>12084</v>
      </c>
      <c r="AA6295" s="161">
        <v>223</v>
      </c>
    </row>
    <row r="6296" spans="1:27" ht="45" customHeight="1" x14ac:dyDescent="0.25">
      <c r="A6296" s="144" t="s">
        <v>24508</v>
      </c>
      <c r="B6296" s="144" t="s">
        <v>24509</v>
      </c>
      <c r="C6296" s="144">
        <v>12</v>
      </c>
      <c r="D6296" s="144"/>
      <c r="E6296" s="144"/>
      <c r="F6296" s="144">
        <v>1</v>
      </c>
      <c r="G6296" s="144"/>
      <c r="H6296" s="144">
        <v>650</v>
      </c>
      <c r="I6296" s="144">
        <v>300</v>
      </c>
      <c r="J6296" s="144">
        <v>300</v>
      </c>
      <c r="K6296" s="144">
        <v>50</v>
      </c>
      <c r="L6296" s="144"/>
      <c r="M6296" s="145" t="s">
        <v>2213</v>
      </c>
      <c r="N6296" s="144" t="s">
        <v>42</v>
      </c>
      <c r="O6296" s="144"/>
      <c r="P6296" s="144" t="s">
        <v>17467</v>
      </c>
      <c r="Q6296" s="144"/>
      <c r="R6296" s="144"/>
      <c r="S6296" s="144"/>
      <c r="T6296" s="144"/>
      <c r="U6296" s="144" t="s">
        <v>24508</v>
      </c>
      <c r="V6296" s="144"/>
      <c r="W6296" s="144">
        <v>143002</v>
      </c>
      <c r="X6296" s="144" t="s">
        <v>24510</v>
      </c>
      <c r="Y6296" s="144" t="s">
        <v>24511</v>
      </c>
      <c r="Z6296" s="144" t="s">
        <v>24512</v>
      </c>
      <c r="AA6296" s="160">
        <v>6256</v>
      </c>
    </row>
    <row r="6297" spans="1:27" ht="45" customHeight="1" x14ac:dyDescent="0.25">
      <c r="A6297" s="144" t="s">
        <v>12085</v>
      </c>
      <c r="B6297" s="144" t="s">
        <v>4246</v>
      </c>
      <c r="C6297" s="144">
        <v>11</v>
      </c>
      <c r="D6297" s="144"/>
      <c r="E6297" s="144"/>
      <c r="F6297" s="144">
        <v>1</v>
      </c>
      <c r="G6297" s="144"/>
      <c r="H6297" s="144">
        <v>1199</v>
      </c>
      <c r="I6297" s="144">
        <v>436</v>
      </c>
      <c r="J6297" s="144">
        <v>545</v>
      </c>
      <c r="K6297" s="144">
        <v>218</v>
      </c>
      <c r="L6297" s="144"/>
      <c r="M6297" s="145" t="s">
        <v>2213</v>
      </c>
      <c r="N6297" s="144" t="s">
        <v>31</v>
      </c>
      <c r="O6297" s="144"/>
      <c r="P6297" s="144" t="s">
        <v>3579</v>
      </c>
      <c r="Q6297" s="144" t="s">
        <v>4187</v>
      </c>
      <c r="R6297" s="144" t="s">
        <v>12086</v>
      </c>
      <c r="S6297" s="144"/>
      <c r="T6297" s="144"/>
      <c r="U6297" s="144" t="s">
        <v>12085</v>
      </c>
      <c r="V6297" s="144"/>
      <c r="W6297" s="144">
        <v>653047</v>
      </c>
      <c r="X6297" s="144" t="s">
        <v>12087</v>
      </c>
      <c r="Y6297" s="144"/>
      <c r="Z6297" s="144" t="s">
        <v>12088</v>
      </c>
      <c r="AA6297" s="160">
        <v>224</v>
      </c>
    </row>
    <row r="6298" spans="1:27" ht="45" customHeight="1" x14ac:dyDescent="0.25">
      <c r="A6298" s="144" t="s">
        <v>28958</v>
      </c>
      <c r="B6298" s="144" t="s">
        <v>27710</v>
      </c>
      <c r="C6298" s="144"/>
      <c r="D6298" s="144"/>
      <c r="E6298" s="144"/>
      <c r="F6298" s="144">
        <v>1</v>
      </c>
      <c r="G6298" s="144"/>
      <c r="H6298" s="144">
        <v>700</v>
      </c>
      <c r="I6298" s="144">
        <v>300</v>
      </c>
      <c r="J6298" s="144">
        <v>400</v>
      </c>
      <c r="K6298" s="144"/>
      <c r="L6298" s="144"/>
      <c r="M6298" s="145" t="s">
        <v>2213</v>
      </c>
      <c r="N6298" s="144" t="s">
        <v>18</v>
      </c>
      <c r="O6298" s="144"/>
      <c r="P6298" s="144" t="s">
        <v>13858</v>
      </c>
      <c r="Q6298" s="144"/>
      <c r="R6298" s="144"/>
      <c r="S6298" s="144" t="s">
        <v>4191</v>
      </c>
      <c r="T6298" s="144" t="s">
        <v>23093</v>
      </c>
      <c r="U6298" s="144" t="s">
        <v>28958</v>
      </c>
      <c r="V6298" s="144"/>
      <c r="W6298" s="150">
        <v>309536</v>
      </c>
      <c r="X6298" s="144" t="s">
        <v>32804</v>
      </c>
      <c r="Y6298" s="144"/>
      <c r="Z6298" s="144" t="s">
        <v>32805</v>
      </c>
      <c r="AA6298" s="160">
        <v>6868</v>
      </c>
    </row>
    <row r="6299" spans="1:27" ht="45" customHeight="1" x14ac:dyDescent="0.25">
      <c r="A6299" s="144" t="s">
        <v>21817</v>
      </c>
      <c r="B6299" s="144" t="s">
        <v>21818</v>
      </c>
      <c r="C6299" s="144"/>
      <c r="D6299" s="144" t="s">
        <v>21819</v>
      </c>
      <c r="E6299" s="144"/>
      <c r="F6299" s="144">
        <v>1</v>
      </c>
      <c r="G6299" s="144"/>
      <c r="H6299" s="144">
        <v>350</v>
      </c>
      <c r="I6299" s="144">
        <v>200</v>
      </c>
      <c r="J6299" s="144">
        <v>100</v>
      </c>
      <c r="K6299" s="144">
        <v>50</v>
      </c>
      <c r="L6299" s="144"/>
      <c r="M6299" s="145" t="s">
        <v>2213</v>
      </c>
      <c r="N6299" s="144" t="s">
        <v>20</v>
      </c>
      <c r="O6299" s="144"/>
      <c r="P6299" s="144" t="s">
        <v>3532</v>
      </c>
      <c r="Q6299" s="144"/>
      <c r="R6299" s="144"/>
      <c r="S6299" s="144" t="s">
        <v>15453</v>
      </c>
      <c r="T6299" s="144" t="s">
        <v>8002</v>
      </c>
      <c r="U6299" s="144" t="s">
        <v>21817</v>
      </c>
      <c r="V6299" s="144"/>
      <c r="W6299" s="144">
        <v>601836</v>
      </c>
      <c r="X6299" s="144" t="s">
        <v>21820</v>
      </c>
      <c r="Y6299" s="151">
        <v>24655475</v>
      </c>
      <c r="Z6299" s="144" t="s">
        <v>21821</v>
      </c>
      <c r="AA6299" s="160">
        <v>4568</v>
      </c>
    </row>
    <row r="6300" spans="1:27" ht="45" customHeight="1" x14ac:dyDescent="0.25">
      <c r="A6300" s="144" t="s">
        <v>21822</v>
      </c>
      <c r="B6300" s="144" t="s">
        <v>36222</v>
      </c>
      <c r="C6300" s="144">
        <v>126</v>
      </c>
      <c r="D6300" s="144"/>
      <c r="E6300" s="144"/>
      <c r="F6300" s="144">
        <v>1</v>
      </c>
      <c r="G6300" s="144">
        <v>400</v>
      </c>
      <c r="H6300" s="144">
        <v>850</v>
      </c>
      <c r="I6300" s="144">
        <v>400</v>
      </c>
      <c r="J6300" s="144">
        <v>400</v>
      </c>
      <c r="K6300" s="144">
        <v>50</v>
      </c>
      <c r="L6300" s="144"/>
      <c r="M6300" s="145" t="s">
        <v>2213</v>
      </c>
      <c r="N6300" s="144" t="s">
        <v>112</v>
      </c>
      <c r="O6300" s="144"/>
      <c r="P6300" s="144" t="s">
        <v>3924</v>
      </c>
      <c r="Q6300" s="144"/>
      <c r="R6300" s="144"/>
      <c r="S6300" s="144"/>
      <c r="T6300" s="144" t="s">
        <v>36223</v>
      </c>
      <c r="U6300" s="144" t="s">
        <v>21822</v>
      </c>
      <c r="V6300" s="144"/>
      <c r="W6300" s="144">
        <v>603101</v>
      </c>
      <c r="X6300" s="144" t="s">
        <v>21823</v>
      </c>
      <c r="Y6300" s="144" t="s">
        <v>21824</v>
      </c>
      <c r="Z6300" s="144" t="s">
        <v>32806</v>
      </c>
      <c r="AA6300" s="160">
        <v>4625</v>
      </c>
    </row>
    <row r="6301" spans="1:27" ht="45" customHeight="1" x14ac:dyDescent="0.25">
      <c r="A6301" s="144" t="s">
        <v>12089</v>
      </c>
      <c r="B6301" s="144" t="s">
        <v>12090</v>
      </c>
      <c r="C6301" s="144"/>
      <c r="D6301" s="144"/>
      <c r="E6301" s="144"/>
      <c r="F6301" s="144">
        <v>2</v>
      </c>
      <c r="G6301" s="144"/>
      <c r="H6301" s="144"/>
      <c r="I6301" s="144"/>
      <c r="J6301" s="144"/>
      <c r="K6301" s="144"/>
      <c r="L6301" s="144">
        <v>150</v>
      </c>
      <c r="M6301" s="145" t="s">
        <v>2213</v>
      </c>
      <c r="N6301" s="144" t="s">
        <v>78</v>
      </c>
      <c r="O6301" s="144"/>
      <c r="P6301" s="144" t="s">
        <v>30550</v>
      </c>
      <c r="Q6301" s="144"/>
      <c r="R6301" s="144"/>
      <c r="S6301" s="144" t="s">
        <v>4190</v>
      </c>
      <c r="T6301" s="144" t="s">
        <v>12091</v>
      </c>
      <c r="U6301" s="144" t="s">
        <v>12089</v>
      </c>
      <c r="V6301" s="144"/>
      <c r="W6301" s="144">
        <v>623794</v>
      </c>
      <c r="X6301" s="144" t="s">
        <v>12092</v>
      </c>
      <c r="Y6301" s="144" t="s">
        <v>12093</v>
      </c>
      <c r="Z6301" s="144"/>
      <c r="AA6301" s="160">
        <v>225</v>
      </c>
    </row>
    <row r="6302" spans="1:27" ht="45" customHeight="1" x14ac:dyDescent="0.25">
      <c r="A6302" s="144" t="s">
        <v>26203</v>
      </c>
      <c r="B6302" s="144" t="s">
        <v>25113</v>
      </c>
      <c r="C6302" s="144"/>
      <c r="D6302" s="144" t="s">
        <v>4241</v>
      </c>
      <c r="E6302" s="144"/>
      <c r="F6302" s="144">
        <v>1</v>
      </c>
      <c r="G6302" s="144">
        <v>60</v>
      </c>
      <c r="H6302" s="144"/>
      <c r="I6302" s="144"/>
      <c r="J6302" s="144"/>
      <c r="K6302" s="144"/>
      <c r="L6302" s="144"/>
      <c r="M6302" s="145" t="s">
        <v>2213</v>
      </c>
      <c r="N6302" s="144" t="s">
        <v>37</v>
      </c>
      <c r="O6302" s="144"/>
      <c r="P6302" s="144" t="s">
        <v>3446</v>
      </c>
      <c r="Q6302" s="144"/>
      <c r="R6302" s="144"/>
      <c r="S6302" s="144" t="s">
        <v>15453</v>
      </c>
      <c r="T6302" s="144" t="s">
        <v>24961</v>
      </c>
      <c r="U6302" s="144" t="s">
        <v>26203</v>
      </c>
      <c r="V6302" s="144"/>
      <c r="W6302" s="144">
        <v>307055</v>
      </c>
      <c r="X6302" s="144" t="s">
        <v>27704</v>
      </c>
      <c r="Y6302" s="144" t="s">
        <v>26204</v>
      </c>
      <c r="Z6302" s="144" t="s">
        <v>27705</v>
      </c>
      <c r="AA6302" s="160">
        <v>6561</v>
      </c>
    </row>
    <row r="6303" spans="1:27" ht="45" customHeight="1" x14ac:dyDescent="0.25">
      <c r="A6303" s="144" t="s">
        <v>32807</v>
      </c>
      <c r="B6303" s="144" t="s">
        <v>15377</v>
      </c>
      <c r="C6303" s="144">
        <v>52</v>
      </c>
      <c r="D6303" s="144"/>
      <c r="E6303" s="144"/>
      <c r="F6303" s="144">
        <v>1</v>
      </c>
      <c r="G6303" s="144">
        <v>328</v>
      </c>
      <c r="H6303" s="144"/>
      <c r="I6303" s="144"/>
      <c r="J6303" s="144"/>
      <c r="K6303" s="144"/>
      <c r="L6303" s="144"/>
      <c r="M6303" s="145" t="s">
        <v>2213</v>
      </c>
      <c r="N6303" s="144" t="s">
        <v>18</v>
      </c>
      <c r="O6303" s="144"/>
      <c r="P6303" s="144" t="s">
        <v>2375</v>
      </c>
      <c r="Q6303" s="144" t="s">
        <v>4188</v>
      </c>
      <c r="R6303" s="144" t="s">
        <v>8871</v>
      </c>
      <c r="S6303" s="144"/>
      <c r="T6303" s="144"/>
      <c r="U6303" s="144" t="s">
        <v>32807</v>
      </c>
      <c r="V6303" s="144"/>
      <c r="W6303" s="144">
        <v>308017</v>
      </c>
      <c r="X6303" s="144" t="s">
        <v>25633</v>
      </c>
      <c r="Y6303" s="144">
        <v>89210000000</v>
      </c>
      <c r="Z6303" s="144" t="s">
        <v>30092</v>
      </c>
      <c r="AA6303" s="160">
        <v>4854</v>
      </c>
    </row>
    <row r="6304" spans="1:27" ht="45" customHeight="1" x14ac:dyDescent="0.25">
      <c r="A6304" s="144" t="s">
        <v>32808</v>
      </c>
      <c r="B6304" s="144" t="s">
        <v>32809</v>
      </c>
      <c r="C6304" s="144"/>
      <c r="D6304" s="144" t="s">
        <v>16370</v>
      </c>
      <c r="E6304" s="144"/>
      <c r="F6304" s="144">
        <v>1</v>
      </c>
      <c r="G6304" s="144"/>
      <c r="H6304" s="144">
        <v>170</v>
      </c>
      <c r="I6304" s="144">
        <v>65</v>
      </c>
      <c r="J6304" s="144">
        <v>55</v>
      </c>
      <c r="K6304" s="144">
        <v>50</v>
      </c>
      <c r="L6304" s="144"/>
      <c r="M6304" s="145" t="s">
        <v>2213</v>
      </c>
      <c r="N6304" s="144" t="s">
        <v>18</v>
      </c>
      <c r="O6304" s="144"/>
      <c r="P6304" s="144" t="s">
        <v>2446</v>
      </c>
      <c r="Q6304" s="144"/>
      <c r="R6304" s="144"/>
      <c r="S6304" s="144" t="s">
        <v>4190</v>
      </c>
      <c r="T6304" s="144" t="s">
        <v>32810</v>
      </c>
      <c r="U6304" s="144" t="s">
        <v>32808</v>
      </c>
      <c r="V6304" s="144"/>
      <c r="W6304" s="144">
        <v>308503</v>
      </c>
      <c r="X6304" s="144" t="s">
        <v>32811</v>
      </c>
      <c r="Y6304" s="144" t="s">
        <v>32812</v>
      </c>
      <c r="Z6304" s="144" t="s">
        <v>32813</v>
      </c>
      <c r="AA6304" s="160">
        <v>7203</v>
      </c>
    </row>
    <row r="6305" spans="1:27" ht="45" customHeight="1" x14ac:dyDescent="0.25">
      <c r="A6305" s="144" t="s">
        <v>32808</v>
      </c>
      <c r="B6305" s="144" t="s">
        <v>32809</v>
      </c>
      <c r="C6305" s="144"/>
      <c r="D6305" s="144" t="s">
        <v>16370</v>
      </c>
      <c r="E6305" s="144" t="s">
        <v>32814</v>
      </c>
      <c r="F6305" s="144">
        <v>1</v>
      </c>
      <c r="G6305" s="144">
        <v>110</v>
      </c>
      <c r="H6305" s="144"/>
      <c r="I6305" s="144"/>
      <c r="J6305" s="144"/>
      <c r="K6305" s="144"/>
      <c r="L6305" s="144"/>
      <c r="M6305" s="145" t="s">
        <v>2213</v>
      </c>
      <c r="N6305" s="144" t="s">
        <v>18</v>
      </c>
      <c r="O6305" s="144"/>
      <c r="P6305" s="144" t="s">
        <v>2446</v>
      </c>
      <c r="Q6305" s="144" t="s">
        <v>19102</v>
      </c>
      <c r="R6305" s="144" t="s">
        <v>32770</v>
      </c>
      <c r="S6305" s="144" t="s">
        <v>4190</v>
      </c>
      <c r="T6305" s="144" t="s">
        <v>32810</v>
      </c>
      <c r="U6305" s="144" t="s">
        <v>32808</v>
      </c>
      <c r="V6305" s="144" t="s">
        <v>32815</v>
      </c>
      <c r="W6305" s="144">
        <v>308503</v>
      </c>
      <c r="X6305" s="144" t="s">
        <v>32811</v>
      </c>
      <c r="Y6305" s="144" t="s">
        <v>32812</v>
      </c>
      <c r="Z6305" s="144" t="s">
        <v>32813</v>
      </c>
      <c r="AA6305" s="160">
        <v>7204</v>
      </c>
    </row>
    <row r="6306" spans="1:27" ht="45" customHeight="1" x14ac:dyDescent="0.25">
      <c r="A6306" s="144" t="s">
        <v>30471</v>
      </c>
      <c r="B6306" s="144" t="s">
        <v>23907</v>
      </c>
      <c r="C6306" s="144">
        <v>7</v>
      </c>
      <c r="D6306" s="144"/>
      <c r="E6306" s="144"/>
      <c r="F6306" s="144">
        <v>1</v>
      </c>
      <c r="G6306" s="144">
        <v>350</v>
      </c>
      <c r="H6306" s="144"/>
      <c r="I6306" s="144"/>
      <c r="J6306" s="144"/>
      <c r="K6306" s="144"/>
      <c r="L6306" s="144"/>
      <c r="M6306" s="145" t="s">
        <v>2213</v>
      </c>
      <c r="N6306" s="144" t="s">
        <v>18</v>
      </c>
      <c r="O6306" s="144"/>
      <c r="P6306" s="144" t="s">
        <v>17715</v>
      </c>
      <c r="Q6306" s="144"/>
      <c r="R6306" s="144"/>
      <c r="S6306" s="144" t="s">
        <v>4189</v>
      </c>
      <c r="T6306" s="144" t="s">
        <v>5331</v>
      </c>
      <c r="U6306" s="144" t="s">
        <v>30471</v>
      </c>
      <c r="V6306" s="144"/>
      <c r="W6306" s="144">
        <v>309990</v>
      </c>
      <c r="X6306" s="144" t="s">
        <v>7509</v>
      </c>
      <c r="Y6306" s="144"/>
      <c r="Z6306" s="144" t="s">
        <v>30472</v>
      </c>
      <c r="AA6306" s="160">
        <v>771</v>
      </c>
    </row>
    <row r="6307" spans="1:27" ht="45" customHeight="1" x14ac:dyDescent="0.25">
      <c r="A6307" s="144" t="s">
        <v>21825</v>
      </c>
      <c r="B6307" s="144" t="s">
        <v>15542</v>
      </c>
      <c r="C6307" s="144">
        <v>6</v>
      </c>
      <c r="D6307" s="144"/>
      <c r="E6307" s="144"/>
      <c r="F6307" s="144">
        <v>1</v>
      </c>
      <c r="G6307" s="144"/>
      <c r="H6307" s="144">
        <v>210</v>
      </c>
      <c r="I6307" s="144">
        <v>80</v>
      </c>
      <c r="J6307" s="144">
        <v>75</v>
      </c>
      <c r="K6307" s="144">
        <v>55</v>
      </c>
      <c r="L6307" s="144"/>
      <c r="M6307" s="145" t="s">
        <v>2213</v>
      </c>
      <c r="N6307" s="144" t="s">
        <v>66</v>
      </c>
      <c r="O6307" s="144"/>
      <c r="P6307" s="144" t="s">
        <v>2756</v>
      </c>
      <c r="Q6307" s="144"/>
      <c r="R6307" s="144"/>
      <c r="S6307" s="144" t="s">
        <v>4189</v>
      </c>
      <c r="T6307" s="144" t="s">
        <v>4847</v>
      </c>
      <c r="U6307" s="144" t="s">
        <v>21825</v>
      </c>
      <c r="V6307" s="144"/>
      <c r="W6307" s="144">
        <v>363750</v>
      </c>
      <c r="X6307" s="144" t="s">
        <v>21826</v>
      </c>
      <c r="Y6307" s="144">
        <v>88673634208</v>
      </c>
      <c r="Z6307" s="144" t="s">
        <v>21827</v>
      </c>
      <c r="AA6307" s="160">
        <v>5579</v>
      </c>
    </row>
    <row r="6308" spans="1:27" ht="45" customHeight="1" x14ac:dyDescent="0.25">
      <c r="A6308" s="144" t="s">
        <v>12094</v>
      </c>
      <c r="B6308" s="144" t="s">
        <v>15377</v>
      </c>
      <c r="C6308" s="144"/>
      <c r="D6308" s="144"/>
      <c r="E6308" s="144"/>
      <c r="F6308" s="144">
        <v>1</v>
      </c>
      <c r="G6308" s="144">
        <v>200</v>
      </c>
      <c r="H6308" s="144"/>
      <c r="I6308" s="144"/>
      <c r="J6308" s="144"/>
      <c r="K6308" s="144"/>
      <c r="L6308" s="144"/>
      <c r="M6308" s="145" t="s">
        <v>2213</v>
      </c>
      <c r="N6308" s="144" t="s">
        <v>15</v>
      </c>
      <c r="O6308" s="144"/>
      <c r="P6308" s="144" t="s">
        <v>3656</v>
      </c>
      <c r="Q6308" s="144"/>
      <c r="R6308" s="144"/>
      <c r="S6308" s="144" t="s">
        <v>4191</v>
      </c>
      <c r="T6308" s="144" t="s">
        <v>12095</v>
      </c>
      <c r="U6308" s="144" t="s">
        <v>12094</v>
      </c>
      <c r="V6308" s="144"/>
      <c r="W6308" s="144">
        <v>676952</v>
      </c>
      <c r="X6308" s="144" t="s">
        <v>21828</v>
      </c>
      <c r="Y6308" s="144"/>
      <c r="Z6308" s="144"/>
      <c r="AA6308" s="160">
        <v>226</v>
      </c>
    </row>
    <row r="6309" spans="1:27" ht="45" customHeight="1" x14ac:dyDescent="0.25">
      <c r="A6309" s="144" t="s">
        <v>26205</v>
      </c>
      <c r="B6309" s="144" t="s">
        <v>26206</v>
      </c>
      <c r="C6309" s="144">
        <v>3</v>
      </c>
      <c r="D6309" s="144" t="s">
        <v>30473</v>
      </c>
      <c r="E6309" s="144"/>
      <c r="F6309" s="144">
        <v>1</v>
      </c>
      <c r="G6309" s="144"/>
      <c r="H6309" s="144">
        <v>450</v>
      </c>
      <c r="I6309" s="144">
        <v>200</v>
      </c>
      <c r="J6309" s="144">
        <v>200</v>
      </c>
      <c r="K6309" s="144">
        <v>50</v>
      </c>
      <c r="L6309" s="144"/>
      <c r="M6309" s="145" t="s">
        <v>2213</v>
      </c>
      <c r="N6309" s="144" t="s">
        <v>76</v>
      </c>
      <c r="O6309" s="144"/>
      <c r="P6309" s="144" t="s">
        <v>3518</v>
      </c>
      <c r="Q6309" s="144"/>
      <c r="R6309" s="144"/>
      <c r="S6309" s="144" t="s">
        <v>4189</v>
      </c>
      <c r="T6309" s="144" t="s">
        <v>9341</v>
      </c>
      <c r="U6309" s="144" t="s">
        <v>26205</v>
      </c>
      <c r="V6309" s="144"/>
      <c r="W6309" s="144">
        <v>413093</v>
      </c>
      <c r="X6309" s="144" t="s">
        <v>24970</v>
      </c>
      <c r="Y6309" s="144">
        <v>89270000000</v>
      </c>
      <c r="Z6309" s="144" t="s">
        <v>24971</v>
      </c>
      <c r="AA6309" s="160">
        <v>6367</v>
      </c>
    </row>
    <row r="6310" spans="1:27" ht="45" customHeight="1" x14ac:dyDescent="0.25">
      <c r="A6310" s="144" t="s">
        <v>26205</v>
      </c>
      <c r="B6310" s="144" t="s">
        <v>26206</v>
      </c>
      <c r="C6310" s="144">
        <v>3</v>
      </c>
      <c r="D6310" s="144" t="s">
        <v>30473</v>
      </c>
      <c r="E6310" s="144" t="s">
        <v>26207</v>
      </c>
      <c r="F6310" s="144">
        <v>1</v>
      </c>
      <c r="G6310" s="144">
        <v>350</v>
      </c>
      <c r="H6310" s="144"/>
      <c r="I6310" s="144"/>
      <c r="J6310" s="144"/>
      <c r="K6310" s="144"/>
      <c r="L6310" s="144"/>
      <c r="M6310" s="145" t="s">
        <v>2213</v>
      </c>
      <c r="N6310" s="144" t="s">
        <v>76</v>
      </c>
      <c r="O6310" s="144"/>
      <c r="P6310" s="144" t="s">
        <v>3518</v>
      </c>
      <c r="Q6310" s="144"/>
      <c r="R6310" s="144"/>
      <c r="S6310" s="144" t="s">
        <v>4189</v>
      </c>
      <c r="T6310" s="144" t="s">
        <v>9341</v>
      </c>
      <c r="U6310" s="144" t="s">
        <v>26205</v>
      </c>
      <c r="V6310" s="144"/>
      <c r="W6310" s="144">
        <v>413093</v>
      </c>
      <c r="X6310" s="144" t="s">
        <v>24970</v>
      </c>
      <c r="Y6310" s="144">
        <v>89270000000</v>
      </c>
      <c r="Z6310" s="144" t="s">
        <v>24971</v>
      </c>
      <c r="AA6310" s="160">
        <v>6369</v>
      </c>
    </row>
    <row r="6311" spans="1:27" ht="45" customHeight="1" x14ac:dyDescent="0.25">
      <c r="A6311" s="144" t="s">
        <v>17415</v>
      </c>
      <c r="B6311" s="144" t="s">
        <v>15377</v>
      </c>
      <c r="C6311" s="144"/>
      <c r="D6311" s="144" t="s">
        <v>4241</v>
      </c>
      <c r="E6311" s="144"/>
      <c r="F6311" s="144">
        <v>1</v>
      </c>
      <c r="G6311" s="144">
        <v>200</v>
      </c>
      <c r="H6311" s="144"/>
      <c r="I6311" s="144"/>
      <c r="J6311" s="144"/>
      <c r="K6311" s="144"/>
      <c r="L6311" s="144"/>
      <c r="M6311" s="145" t="s">
        <v>2213</v>
      </c>
      <c r="N6311" s="144" t="s">
        <v>92</v>
      </c>
      <c r="O6311" s="144"/>
      <c r="P6311" s="144" t="s">
        <v>30606</v>
      </c>
      <c r="Q6311" s="144"/>
      <c r="R6311" s="144"/>
      <c r="S6311" s="144" t="s">
        <v>4190</v>
      </c>
      <c r="T6311" s="144" t="s">
        <v>4299</v>
      </c>
      <c r="U6311" s="144" t="s">
        <v>17415</v>
      </c>
      <c r="V6311" s="144"/>
      <c r="W6311" s="144">
        <v>629350</v>
      </c>
      <c r="X6311" s="144" t="s">
        <v>23598</v>
      </c>
      <c r="Y6311" s="144">
        <v>3494000000</v>
      </c>
      <c r="Z6311" s="144" t="s">
        <v>26208</v>
      </c>
      <c r="AA6311" s="160">
        <v>4388</v>
      </c>
    </row>
    <row r="6312" spans="1:27" ht="45" customHeight="1" x14ac:dyDescent="0.25">
      <c r="A6312" s="144" t="s">
        <v>24513</v>
      </c>
      <c r="B6312" s="144" t="s">
        <v>19136</v>
      </c>
      <c r="C6312" s="144">
        <v>59</v>
      </c>
      <c r="D6312" s="144"/>
      <c r="E6312" s="144"/>
      <c r="F6312" s="144">
        <v>1</v>
      </c>
      <c r="G6312" s="144">
        <v>310</v>
      </c>
      <c r="H6312" s="144"/>
      <c r="I6312" s="144"/>
      <c r="J6312" s="144"/>
      <c r="K6312" s="144"/>
      <c r="L6312" s="144"/>
      <c r="M6312" s="145" t="s">
        <v>2213</v>
      </c>
      <c r="N6312" s="144" t="s">
        <v>18</v>
      </c>
      <c r="O6312" s="144"/>
      <c r="P6312" s="144" t="s">
        <v>2375</v>
      </c>
      <c r="Q6312" s="144"/>
      <c r="R6312" s="144"/>
      <c r="S6312" s="144"/>
      <c r="T6312" s="144"/>
      <c r="U6312" s="144" t="s">
        <v>24513</v>
      </c>
      <c r="V6312" s="144"/>
      <c r="W6312" s="144">
        <v>308012</v>
      </c>
      <c r="X6312" s="144" t="s">
        <v>24514</v>
      </c>
      <c r="Y6312" s="144" t="s">
        <v>24515</v>
      </c>
      <c r="Z6312" s="144" t="s">
        <v>24516</v>
      </c>
      <c r="AA6312" s="160">
        <v>6147</v>
      </c>
    </row>
    <row r="6313" spans="1:27" ht="45" customHeight="1" x14ac:dyDescent="0.25">
      <c r="A6313" s="144" t="s">
        <v>21829</v>
      </c>
      <c r="B6313" s="144" t="s">
        <v>15483</v>
      </c>
      <c r="C6313" s="144">
        <v>112</v>
      </c>
      <c r="D6313" s="144"/>
      <c r="E6313" s="144"/>
      <c r="F6313" s="144">
        <v>1</v>
      </c>
      <c r="G6313" s="144">
        <v>77</v>
      </c>
      <c r="H6313" s="144"/>
      <c r="I6313" s="144"/>
      <c r="J6313" s="144"/>
      <c r="K6313" s="144"/>
      <c r="L6313" s="144"/>
      <c r="M6313" s="145" t="s">
        <v>2213</v>
      </c>
      <c r="N6313" s="144" t="s">
        <v>89</v>
      </c>
      <c r="O6313" s="144"/>
      <c r="P6313" s="144" t="s">
        <v>17558</v>
      </c>
      <c r="Q6313" s="144"/>
      <c r="R6313" s="144"/>
      <c r="S6313" s="144"/>
      <c r="T6313" s="144"/>
      <c r="U6313" s="144" t="s">
        <v>21829</v>
      </c>
      <c r="V6313" s="144"/>
      <c r="W6313" s="144">
        <v>455030</v>
      </c>
      <c r="X6313" s="144" t="s">
        <v>23599</v>
      </c>
      <c r="Y6313" s="144">
        <v>83520000000</v>
      </c>
      <c r="Z6313" s="144" t="s">
        <v>21830</v>
      </c>
      <c r="AA6313" s="160">
        <v>4414</v>
      </c>
    </row>
    <row r="6314" spans="1:27" ht="45" customHeight="1" x14ac:dyDescent="0.25">
      <c r="A6314" s="144" t="s">
        <v>32816</v>
      </c>
      <c r="B6314" s="144" t="s">
        <v>32817</v>
      </c>
      <c r="C6314" s="144"/>
      <c r="D6314" s="144"/>
      <c r="E6314" s="144"/>
      <c r="F6314" s="144">
        <v>1</v>
      </c>
      <c r="G6314" s="144"/>
      <c r="H6314" s="144">
        <v>120</v>
      </c>
      <c r="I6314" s="144">
        <v>50</v>
      </c>
      <c r="J6314" s="144">
        <v>50</v>
      </c>
      <c r="K6314" s="144">
        <v>20</v>
      </c>
      <c r="L6314" s="144"/>
      <c r="M6314" s="145" t="s">
        <v>2213</v>
      </c>
      <c r="N6314" s="144" t="s">
        <v>21</v>
      </c>
      <c r="O6314" s="144"/>
      <c r="P6314" s="144" t="s">
        <v>3818</v>
      </c>
      <c r="Q6314" s="144"/>
      <c r="R6314" s="144"/>
      <c r="S6314" s="144" t="s">
        <v>15453</v>
      </c>
      <c r="T6314" s="144" t="s">
        <v>32818</v>
      </c>
      <c r="U6314" s="144" t="s">
        <v>32816</v>
      </c>
      <c r="V6314" s="144"/>
      <c r="W6314" s="144">
        <v>404174</v>
      </c>
      <c r="X6314" s="144" t="s">
        <v>32819</v>
      </c>
      <c r="Y6314" s="144" t="s">
        <v>32820</v>
      </c>
      <c r="Z6314" s="144" t="s">
        <v>32821</v>
      </c>
      <c r="AA6314" s="160">
        <v>7284</v>
      </c>
    </row>
    <row r="6315" spans="1:27" ht="45" customHeight="1" x14ac:dyDescent="0.25">
      <c r="A6315" s="144" t="s">
        <v>24517</v>
      </c>
      <c r="B6315" s="144" t="s">
        <v>24518</v>
      </c>
      <c r="C6315" s="144"/>
      <c r="D6315" s="144" t="s">
        <v>5446</v>
      </c>
      <c r="E6315" s="144"/>
      <c r="F6315" s="144">
        <v>3</v>
      </c>
      <c r="G6315" s="144"/>
      <c r="H6315" s="144"/>
      <c r="I6315" s="144"/>
      <c r="J6315" s="144"/>
      <c r="K6315" s="144"/>
      <c r="L6315" s="144">
        <v>150</v>
      </c>
      <c r="M6315" s="145" t="s">
        <v>2213</v>
      </c>
      <c r="N6315" s="144" t="s">
        <v>79</v>
      </c>
      <c r="O6315" s="144"/>
      <c r="P6315" s="144" t="s">
        <v>2767</v>
      </c>
      <c r="Q6315" s="144"/>
      <c r="R6315" s="144"/>
      <c r="S6315" s="144" t="s">
        <v>4190</v>
      </c>
      <c r="T6315" s="144" t="s">
        <v>24519</v>
      </c>
      <c r="U6315" s="144" t="s">
        <v>24517</v>
      </c>
      <c r="V6315" s="144"/>
      <c r="W6315" s="144">
        <v>215750</v>
      </c>
      <c r="X6315" s="144" t="s">
        <v>24520</v>
      </c>
      <c r="Y6315" s="144" t="s">
        <v>24521</v>
      </c>
      <c r="Z6315" s="144" t="s">
        <v>24522</v>
      </c>
      <c r="AA6315" s="160">
        <v>6087</v>
      </c>
    </row>
    <row r="6316" spans="1:27" ht="45" customHeight="1" x14ac:dyDescent="0.25">
      <c r="A6316" s="144" t="s">
        <v>12096</v>
      </c>
      <c r="B6316" s="144" t="s">
        <v>4208</v>
      </c>
      <c r="C6316" s="144">
        <v>72</v>
      </c>
      <c r="D6316" s="144"/>
      <c r="E6316" s="144"/>
      <c r="F6316" s="144">
        <v>1</v>
      </c>
      <c r="G6316" s="144"/>
      <c r="H6316" s="144">
        <v>798</v>
      </c>
      <c r="I6316" s="144">
        <v>290</v>
      </c>
      <c r="J6316" s="144">
        <v>363</v>
      </c>
      <c r="K6316" s="144">
        <v>145</v>
      </c>
      <c r="L6316" s="144"/>
      <c r="M6316" s="145" t="s">
        <v>2213</v>
      </c>
      <c r="N6316" s="144" t="s">
        <v>72</v>
      </c>
      <c r="O6316" s="144"/>
      <c r="P6316" s="144" t="s">
        <v>2591</v>
      </c>
      <c r="Q6316" s="144" t="s">
        <v>4186</v>
      </c>
      <c r="R6316" s="144" t="s">
        <v>16545</v>
      </c>
      <c r="S6316" s="144" t="s">
        <v>4228</v>
      </c>
      <c r="T6316" s="144" t="s">
        <v>12097</v>
      </c>
      <c r="U6316" s="144" t="s">
        <v>12096</v>
      </c>
      <c r="V6316" s="144"/>
      <c r="W6316" s="144">
        <v>346466</v>
      </c>
      <c r="X6316" s="144" t="s">
        <v>12098</v>
      </c>
      <c r="Y6316" s="144"/>
      <c r="Z6316" s="144" t="s">
        <v>12099</v>
      </c>
      <c r="AA6316" s="160">
        <v>227</v>
      </c>
    </row>
    <row r="6317" spans="1:27" ht="45" customHeight="1" x14ac:dyDescent="0.25">
      <c r="A6317" s="144" t="s">
        <v>21831</v>
      </c>
      <c r="B6317" s="144" t="s">
        <v>15819</v>
      </c>
      <c r="C6317" s="144">
        <v>2</v>
      </c>
      <c r="D6317" s="144" t="s">
        <v>21832</v>
      </c>
      <c r="E6317" s="144"/>
      <c r="F6317" s="144">
        <v>1</v>
      </c>
      <c r="G6317" s="144"/>
      <c r="H6317" s="144">
        <v>850</v>
      </c>
      <c r="I6317" s="144">
        <v>400</v>
      </c>
      <c r="J6317" s="144">
        <v>350</v>
      </c>
      <c r="K6317" s="144">
        <v>100</v>
      </c>
      <c r="L6317" s="144"/>
      <c r="M6317" s="145" t="s">
        <v>2213</v>
      </c>
      <c r="N6317" s="144" t="s">
        <v>62</v>
      </c>
      <c r="O6317" s="144"/>
      <c r="P6317" s="144" t="s">
        <v>3714</v>
      </c>
      <c r="Q6317" s="144"/>
      <c r="R6317" s="144"/>
      <c r="S6317" s="144"/>
      <c r="T6317" s="144"/>
      <c r="U6317" s="144" t="s">
        <v>21831</v>
      </c>
      <c r="V6317" s="144"/>
      <c r="W6317" s="144">
        <v>298607</v>
      </c>
      <c r="X6317" s="144" t="s">
        <v>21833</v>
      </c>
      <c r="Y6317" s="144">
        <v>36094</v>
      </c>
      <c r="Z6317" s="144" t="s">
        <v>21834</v>
      </c>
      <c r="AA6317" s="160">
        <v>4443</v>
      </c>
    </row>
    <row r="6318" spans="1:27" ht="45" customHeight="1" x14ac:dyDescent="0.25">
      <c r="A6318" s="144" t="s">
        <v>15158</v>
      </c>
      <c r="B6318" s="144" t="s">
        <v>13748</v>
      </c>
      <c r="C6318" s="144">
        <v>1</v>
      </c>
      <c r="D6318" s="144"/>
      <c r="E6318" s="144"/>
      <c r="F6318" s="144">
        <v>2</v>
      </c>
      <c r="G6318" s="144"/>
      <c r="H6318" s="144"/>
      <c r="I6318" s="144"/>
      <c r="J6318" s="144"/>
      <c r="K6318" s="144"/>
      <c r="L6318" s="144">
        <v>150</v>
      </c>
      <c r="M6318" s="145" t="s">
        <v>2213</v>
      </c>
      <c r="N6318" s="144" t="s">
        <v>26</v>
      </c>
      <c r="O6318" s="144"/>
      <c r="P6318" s="144" t="s">
        <v>2658</v>
      </c>
      <c r="Q6318" s="144"/>
      <c r="R6318" s="144"/>
      <c r="S6318" s="144"/>
      <c r="T6318" s="144"/>
      <c r="U6318" s="144" t="s">
        <v>15158</v>
      </c>
      <c r="V6318" s="144"/>
      <c r="W6318" s="144">
        <v>153022</v>
      </c>
      <c r="X6318" s="144" t="s">
        <v>21835</v>
      </c>
      <c r="Y6318" s="144">
        <v>234624</v>
      </c>
      <c r="Z6318" s="144" t="s">
        <v>15159</v>
      </c>
      <c r="AA6318" s="160">
        <v>3852</v>
      </c>
    </row>
    <row r="6319" spans="1:27" ht="45" customHeight="1" x14ac:dyDescent="0.25">
      <c r="A6319" s="144" t="s">
        <v>21836</v>
      </c>
      <c r="B6319" s="144" t="s">
        <v>16933</v>
      </c>
      <c r="C6319" s="144"/>
      <c r="D6319" s="144"/>
      <c r="E6319" s="144"/>
      <c r="F6319" s="144">
        <v>1</v>
      </c>
      <c r="G6319" s="144"/>
      <c r="H6319" s="144">
        <v>350</v>
      </c>
      <c r="I6319" s="144">
        <v>200</v>
      </c>
      <c r="J6319" s="144">
        <v>100</v>
      </c>
      <c r="K6319" s="144">
        <v>50</v>
      </c>
      <c r="L6319" s="144"/>
      <c r="M6319" s="145" t="s">
        <v>2213</v>
      </c>
      <c r="N6319" s="144" t="s">
        <v>32</v>
      </c>
      <c r="O6319" s="144"/>
      <c r="P6319" s="144" t="s">
        <v>3975</v>
      </c>
      <c r="Q6319" s="144"/>
      <c r="R6319" s="144"/>
      <c r="S6319" s="144" t="s">
        <v>13932</v>
      </c>
      <c r="T6319" s="144" t="s">
        <v>8807</v>
      </c>
      <c r="U6319" s="144" t="s">
        <v>21836</v>
      </c>
      <c r="V6319" s="144"/>
      <c r="W6319" s="144">
        <v>613118</v>
      </c>
      <c r="X6319" s="144" t="s">
        <v>21837</v>
      </c>
      <c r="Y6319" s="144">
        <v>89230000000</v>
      </c>
      <c r="Z6319" s="144" t="s">
        <v>9278</v>
      </c>
      <c r="AA6319" s="161">
        <v>5582</v>
      </c>
    </row>
    <row r="6320" spans="1:27" ht="45" customHeight="1" x14ac:dyDescent="0.25">
      <c r="A6320" s="144" t="s">
        <v>21838</v>
      </c>
      <c r="B6320" s="144" t="s">
        <v>15532</v>
      </c>
      <c r="C6320" s="144"/>
      <c r="D6320" s="144"/>
      <c r="E6320" s="144"/>
      <c r="F6320" s="144">
        <v>2</v>
      </c>
      <c r="G6320" s="144"/>
      <c r="H6320" s="144"/>
      <c r="I6320" s="144"/>
      <c r="J6320" s="144"/>
      <c r="K6320" s="144"/>
      <c r="L6320" s="144">
        <v>500</v>
      </c>
      <c r="M6320" s="145" t="s">
        <v>2213</v>
      </c>
      <c r="N6320" s="144" t="s">
        <v>48</v>
      </c>
      <c r="O6320" s="144"/>
      <c r="P6320" s="144" t="s">
        <v>3278</v>
      </c>
      <c r="Q6320" s="144"/>
      <c r="R6320" s="144"/>
      <c r="S6320" s="144" t="s">
        <v>4189</v>
      </c>
      <c r="T6320" s="144" t="s">
        <v>10046</v>
      </c>
      <c r="U6320" s="144" t="s">
        <v>21838</v>
      </c>
      <c r="V6320" s="144"/>
      <c r="W6320" s="144">
        <v>442683</v>
      </c>
      <c r="X6320" s="144" t="s">
        <v>21839</v>
      </c>
      <c r="Y6320" s="144">
        <v>88420000000</v>
      </c>
      <c r="Z6320" s="144" t="s">
        <v>26209</v>
      </c>
      <c r="AA6320" s="161">
        <v>2795</v>
      </c>
    </row>
    <row r="6321" spans="1:27" ht="45" customHeight="1" x14ac:dyDescent="0.25">
      <c r="A6321" s="144" t="s">
        <v>12100</v>
      </c>
      <c r="B6321" s="144" t="s">
        <v>4205</v>
      </c>
      <c r="C6321" s="144">
        <v>311</v>
      </c>
      <c r="D6321" s="144" t="s">
        <v>7848</v>
      </c>
      <c r="E6321" s="144"/>
      <c r="F6321" s="144">
        <v>1</v>
      </c>
      <c r="G6321" s="144">
        <v>350</v>
      </c>
      <c r="H6321" s="144"/>
      <c r="I6321" s="144"/>
      <c r="J6321" s="144"/>
      <c r="K6321" s="144"/>
      <c r="L6321" s="144"/>
      <c r="M6321" s="145" t="s">
        <v>2213</v>
      </c>
      <c r="N6321" s="144" t="s">
        <v>67</v>
      </c>
      <c r="O6321" s="144"/>
      <c r="P6321" s="144" t="s">
        <v>3559</v>
      </c>
      <c r="Q6321" s="144" t="s">
        <v>4187</v>
      </c>
      <c r="R6321" s="144" t="s">
        <v>4555</v>
      </c>
      <c r="S6321" s="144"/>
      <c r="T6321" s="144"/>
      <c r="U6321" s="144" t="s">
        <v>12100</v>
      </c>
      <c r="V6321" s="144"/>
      <c r="W6321" s="144">
        <v>420095</v>
      </c>
      <c r="X6321" s="144" t="s">
        <v>21840</v>
      </c>
      <c r="Y6321" s="144" t="s">
        <v>12101</v>
      </c>
      <c r="Z6321" s="144" t="s">
        <v>12102</v>
      </c>
      <c r="AA6321" s="160">
        <v>228</v>
      </c>
    </row>
    <row r="6322" spans="1:27" ht="45" customHeight="1" x14ac:dyDescent="0.25">
      <c r="A6322" s="144" t="s">
        <v>37074</v>
      </c>
      <c r="B6322" s="144" t="s">
        <v>37075</v>
      </c>
      <c r="C6322" s="144"/>
      <c r="D6322" s="144" t="s">
        <v>5982</v>
      </c>
      <c r="E6322" s="144"/>
      <c r="F6322" s="144">
        <v>3</v>
      </c>
      <c r="G6322" s="144"/>
      <c r="H6322" s="144"/>
      <c r="I6322" s="144"/>
      <c r="J6322" s="144"/>
      <c r="K6322" s="144"/>
      <c r="L6322" s="144">
        <v>150</v>
      </c>
      <c r="M6322" s="145" t="s">
        <v>2213</v>
      </c>
      <c r="N6322" s="144" t="s">
        <v>74</v>
      </c>
      <c r="O6322" s="144"/>
      <c r="P6322" s="144" t="s">
        <v>3605</v>
      </c>
      <c r="Q6322" s="144"/>
      <c r="R6322" s="144"/>
      <c r="S6322" s="144"/>
      <c r="T6322" s="144"/>
      <c r="U6322" s="144" t="s">
        <v>37074</v>
      </c>
      <c r="V6322" s="144"/>
      <c r="W6322" s="144">
        <v>446302</v>
      </c>
      <c r="X6322" s="144" t="s">
        <v>33021</v>
      </c>
      <c r="Y6322" s="144" t="s">
        <v>33022</v>
      </c>
      <c r="Z6322" s="144" t="s">
        <v>37076</v>
      </c>
      <c r="AA6322" s="160">
        <v>7502</v>
      </c>
    </row>
    <row r="6323" spans="1:27" ht="45" customHeight="1" x14ac:dyDescent="0.25">
      <c r="A6323" s="144" t="s">
        <v>37074</v>
      </c>
      <c r="B6323" s="144" t="s">
        <v>37075</v>
      </c>
      <c r="C6323" s="144"/>
      <c r="D6323" s="144" t="s">
        <v>5982</v>
      </c>
      <c r="E6323" s="144"/>
      <c r="F6323" s="144">
        <v>3</v>
      </c>
      <c r="G6323" s="144"/>
      <c r="H6323" s="144"/>
      <c r="I6323" s="144"/>
      <c r="J6323" s="144"/>
      <c r="K6323" s="144"/>
      <c r="L6323" s="144">
        <v>150</v>
      </c>
      <c r="M6323" s="145" t="s">
        <v>2213</v>
      </c>
      <c r="N6323" s="144" t="s">
        <v>74</v>
      </c>
      <c r="O6323" s="144"/>
      <c r="P6323" s="144" t="s">
        <v>3207</v>
      </c>
      <c r="Q6323" s="144"/>
      <c r="R6323" s="144"/>
      <c r="S6323" s="144"/>
      <c r="T6323" s="144"/>
      <c r="U6323" s="144" t="s">
        <v>37074</v>
      </c>
      <c r="V6323" s="144"/>
      <c r="W6323" s="144">
        <v>446302</v>
      </c>
      <c r="X6323" s="144" t="s">
        <v>37431</v>
      </c>
      <c r="Y6323" s="144" t="s">
        <v>37432</v>
      </c>
      <c r="Z6323" s="144" t="s">
        <v>37076</v>
      </c>
      <c r="AA6323" s="160">
        <v>7891</v>
      </c>
    </row>
    <row r="6324" spans="1:27" ht="45" customHeight="1" x14ac:dyDescent="0.25">
      <c r="A6324" s="144" t="s">
        <v>23600</v>
      </c>
      <c r="B6324" s="144" t="s">
        <v>26210</v>
      </c>
      <c r="C6324" s="144"/>
      <c r="D6324" s="144" t="s">
        <v>5216</v>
      </c>
      <c r="E6324" s="144"/>
      <c r="F6324" s="144">
        <v>1</v>
      </c>
      <c r="G6324" s="144">
        <v>300</v>
      </c>
      <c r="H6324" s="144"/>
      <c r="I6324" s="144"/>
      <c r="J6324" s="144"/>
      <c r="K6324" s="144"/>
      <c r="L6324" s="144"/>
      <c r="M6324" s="145" t="s">
        <v>2213</v>
      </c>
      <c r="N6324" s="144" t="s">
        <v>72</v>
      </c>
      <c r="O6324" s="144"/>
      <c r="P6324" s="144" t="s">
        <v>4099</v>
      </c>
      <c r="Q6324" s="144"/>
      <c r="R6324" s="144"/>
      <c r="S6324" s="144" t="s">
        <v>4228</v>
      </c>
      <c r="T6324" s="144" t="s">
        <v>6005</v>
      </c>
      <c r="U6324" s="144" t="s">
        <v>23600</v>
      </c>
      <c r="V6324" s="144"/>
      <c r="W6324" s="144">
        <v>347060</v>
      </c>
      <c r="X6324" s="144"/>
      <c r="Y6324" s="144"/>
      <c r="Z6324" s="144" t="s">
        <v>23601</v>
      </c>
      <c r="AA6324" s="160">
        <v>5863</v>
      </c>
    </row>
    <row r="6325" spans="1:27" ht="45" customHeight="1" x14ac:dyDescent="0.25">
      <c r="A6325" s="144" t="s">
        <v>24523</v>
      </c>
      <c r="B6325" s="144" t="s">
        <v>15542</v>
      </c>
      <c r="C6325" s="144">
        <v>38</v>
      </c>
      <c r="D6325" s="144"/>
      <c r="E6325" s="144"/>
      <c r="F6325" s="144">
        <v>1</v>
      </c>
      <c r="G6325" s="144"/>
      <c r="H6325" s="144">
        <v>850</v>
      </c>
      <c r="I6325" s="144">
        <v>400</v>
      </c>
      <c r="J6325" s="144">
        <v>400</v>
      </c>
      <c r="K6325" s="144">
        <v>50</v>
      </c>
      <c r="L6325" s="144"/>
      <c r="M6325" s="145" t="s">
        <v>2213</v>
      </c>
      <c r="N6325" s="144" t="s">
        <v>31</v>
      </c>
      <c r="O6325" s="144"/>
      <c r="P6325" s="144" t="s">
        <v>13861</v>
      </c>
      <c r="Q6325" s="144"/>
      <c r="R6325" s="144"/>
      <c r="S6325" s="144"/>
      <c r="T6325" s="144"/>
      <c r="U6325" s="144" t="s">
        <v>24523</v>
      </c>
      <c r="V6325" s="144"/>
      <c r="W6325" s="144">
        <v>652484</v>
      </c>
      <c r="X6325" s="144" t="s">
        <v>24524</v>
      </c>
      <c r="Y6325" s="144" t="s">
        <v>24525</v>
      </c>
      <c r="Z6325" s="144" t="s">
        <v>24526</v>
      </c>
      <c r="AA6325" s="161">
        <v>6254</v>
      </c>
    </row>
    <row r="6326" spans="1:27" ht="45" customHeight="1" x14ac:dyDescent="0.25">
      <c r="A6326" s="144" t="s">
        <v>12103</v>
      </c>
      <c r="B6326" s="144" t="s">
        <v>15923</v>
      </c>
      <c r="C6326" s="144">
        <v>1</v>
      </c>
      <c r="D6326" s="144"/>
      <c r="E6326" s="144"/>
      <c r="F6326" s="144">
        <v>1</v>
      </c>
      <c r="G6326" s="144"/>
      <c r="H6326" s="144">
        <v>1199</v>
      </c>
      <c r="I6326" s="144">
        <v>436</v>
      </c>
      <c r="J6326" s="144">
        <v>545</v>
      </c>
      <c r="K6326" s="144">
        <v>218</v>
      </c>
      <c r="L6326" s="144"/>
      <c r="M6326" s="145" t="s">
        <v>2213</v>
      </c>
      <c r="N6326" s="144" t="s">
        <v>35</v>
      </c>
      <c r="O6326" s="144"/>
      <c r="P6326" s="144" t="s">
        <v>3703</v>
      </c>
      <c r="Q6326" s="144"/>
      <c r="R6326" s="144"/>
      <c r="S6326" s="144"/>
      <c r="T6326" s="144"/>
      <c r="U6326" s="144" t="s">
        <v>12103</v>
      </c>
      <c r="V6326" s="144"/>
      <c r="W6326" s="144">
        <v>663614</v>
      </c>
      <c r="X6326" s="144" t="s">
        <v>21841</v>
      </c>
      <c r="Y6326" s="149" t="s">
        <v>12104</v>
      </c>
      <c r="Z6326" s="144" t="s">
        <v>12105</v>
      </c>
      <c r="AA6326" s="160">
        <v>229</v>
      </c>
    </row>
    <row r="6327" spans="1:27" ht="45" customHeight="1" x14ac:dyDescent="0.25">
      <c r="A6327" s="144" t="s">
        <v>17416</v>
      </c>
      <c r="B6327" s="144" t="s">
        <v>15819</v>
      </c>
      <c r="C6327" s="144">
        <v>5</v>
      </c>
      <c r="D6327" s="144"/>
      <c r="E6327" s="144"/>
      <c r="F6327" s="144">
        <v>1</v>
      </c>
      <c r="G6327" s="144"/>
      <c r="H6327" s="144">
        <v>600</v>
      </c>
      <c r="I6327" s="144">
        <v>300</v>
      </c>
      <c r="J6327" s="144">
        <v>200</v>
      </c>
      <c r="K6327" s="144">
        <v>100</v>
      </c>
      <c r="L6327" s="144"/>
      <c r="M6327" s="145" t="s">
        <v>2213</v>
      </c>
      <c r="N6327" s="144" t="s">
        <v>35</v>
      </c>
      <c r="O6327" s="144"/>
      <c r="P6327" s="144" t="s">
        <v>4090</v>
      </c>
      <c r="Q6327" s="144"/>
      <c r="R6327" s="144"/>
      <c r="S6327" s="144" t="s">
        <v>4190</v>
      </c>
      <c r="T6327" s="144" t="s">
        <v>17417</v>
      </c>
      <c r="U6327" s="144" t="s">
        <v>17416</v>
      </c>
      <c r="V6327" s="144"/>
      <c r="W6327" s="144">
        <v>663291</v>
      </c>
      <c r="X6327" s="144" t="s">
        <v>21842</v>
      </c>
      <c r="Y6327" s="144">
        <v>83920000000</v>
      </c>
      <c r="Z6327" s="144" t="s">
        <v>17418</v>
      </c>
      <c r="AA6327" s="161">
        <v>4245</v>
      </c>
    </row>
    <row r="6328" spans="1:27" ht="45" customHeight="1" x14ac:dyDescent="0.25">
      <c r="A6328" s="144" t="s">
        <v>12109</v>
      </c>
      <c r="B6328" s="144" t="s">
        <v>31463</v>
      </c>
      <c r="C6328" s="144"/>
      <c r="D6328" s="144"/>
      <c r="E6328" s="144"/>
      <c r="F6328" s="144">
        <v>1</v>
      </c>
      <c r="G6328" s="144"/>
      <c r="H6328" s="144">
        <v>798</v>
      </c>
      <c r="I6328" s="144">
        <v>290</v>
      </c>
      <c r="J6328" s="144">
        <v>363</v>
      </c>
      <c r="K6328" s="144">
        <v>145</v>
      </c>
      <c r="L6328" s="144"/>
      <c r="M6328" s="145" t="s">
        <v>2213</v>
      </c>
      <c r="N6328" s="144" t="s">
        <v>23</v>
      </c>
      <c r="O6328" s="144"/>
      <c r="P6328" s="144" t="s">
        <v>3439</v>
      </c>
      <c r="Q6328" s="144"/>
      <c r="R6328" s="144"/>
      <c r="S6328" s="144" t="s">
        <v>4191</v>
      </c>
      <c r="T6328" s="144" t="s">
        <v>12110</v>
      </c>
      <c r="U6328" s="144" t="s">
        <v>12109</v>
      </c>
      <c r="V6328" s="144"/>
      <c r="W6328" s="144">
        <v>397425</v>
      </c>
      <c r="X6328" s="144" t="s">
        <v>12111</v>
      </c>
      <c r="Y6328" s="144" t="s">
        <v>12112</v>
      </c>
      <c r="Z6328" s="144" t="s">
        <v>12113</v>
      </c>
      <c r="AA6328" s="160">
        <v>231</v>
      </c>
    </row>
    <row r="6329" spans="1:27" ht="45" customHeight="1" x14ac:dyDescent="0.25">
      <c r="A6329" s="144" t="s">
        <v>12114</v>
      </c>
      <c r="B6329" s="144" t="s">
        <v>4208</v>
      </c>
      <c r="C6329" s="144"/>
      <c r="D6329" s="144"/>
      <c r="E6329" s="144"/>
      <c r="F6329" s="144">
        <v>1</v>
      </c>
      <c r="G6329" s="144"/>
      <c r="H6329" s="144">
        <v>798</v>
      </c>
      <c r="I6329" s="144">
        <v>290</v>
      </c>
      <c r="J6329" s="144">
        <v>363</v>
      </c>
      <c r="K6329" s="144">
        <v>145</v>
      </c>
      <c r="L6329" s="144"/>
      <c r="M6329" s="145" t="s">
        <v>2213</v>
      </c>
      <c r="N6329" s="144" t="s">
        <v>42</v>
      </c>
      <c r="O6329" s="144"/>
      <c r="P6329" s="144" t="s">
        <v>16156</v>
      </c>
      <c r="Q6329" s="144"/>
      <c r="R6329" s="144"/>
      <c r="S6329" s="144" t="s">
        <v>4190</v>
      </c>
      <c r="T6329" s="144" t="s">
        <v>15160</v>
      </c>
      <c r="U6329" s="144" t="s">
        <v>12114</v>
      </c>
      <c r="V6329" s="144"/>
      <c r="W6329" s="144">
        <v>140531</v>
      </c>
      <c r="X6329" s="144" t="s">
        <v>12115</v>
      </c>
      <c r="Y6329" s="151" t="s">
        <v>12116</v>
      </c>
      <c r="Z6329" s="144" t="s">
        <v>12117</v>
      </c>
      <c r="AA6329" s="160">
        <v>232</v>
      </c>
    </row>
    <row r="6330" spans="1:27" ht="45" customHeight="1" x14ac:dyDescent="0.25">
      <c r="A6330" s="144" t="s">
        <v>12118</v>
      </c>
      <c r="B6330" s="144" t="s">
        <v>4205</v>
      </c>
      <c r="C6330" s="144"/>
      <c r="D6330" s="144" t="s">
        <v>4241</v>
      </c>
      <c r="E6330" s="144"/>
      <c r="F6330" s="144">
        <v>1</v>
      </c>
      <c r="G6330" s="144">
        <v>200</v>
      </c>
      <c r="H6330" s="144"/>
      <c r="I6330" s="144"/>
      <c r="J6330" s="144"/>
      <c r="K6330" s="144"/>
      <c r="L6330" s="144"/>
      <c r="M6330" s="145" t="s">
        <v>2213</v>
      </c>
      <c r="N6330" s="144" t="s">
        <v>39</v>
      </c>
      <c r="O6330" s="144"/>
      <c r="P6330" s="144" t="s">
        <v>3343</v>
      </c>
      <c r="Q6330" s="144"/>
      <c r="R6330" s="144"/>
      <c r="S6330" s="144" t="s">
        <v>4191</v>
      </c>
      <c r="T6330" s="144" t="s">
        <v>4528</v>
      </c>
      <c r="U6330" s="144" t="s">
        <v>12118</v>
      </c>
      <c r="V6330" s="144"/>
      <c r="W6330" s="144">
        <v>399540</v>
      </c>
      <c r="X6330" s="144" t="s">
        <v>12119</v>
      </c>
      <c r="Y6330" s="144"/>
      <c r="Z6330" s="144"/>
      <c r="AA6330" s="160">
        <v>233</v>
      </c>
    </row>
    <row r="6331" spans="1:27" ht="45" customHeight="1" x14ac:dyDescent="0.25">
      <c r="A6331" s="144" t="s">
        <v>32822</v>
      </c>
      <c r="B6331" s="144" t="s">
        <v>32823</v>
      </c>
      <c r="C6331" s="144"/>
      <c r="D6331" s="144"/>
      <c r="E6331" s="144"/>
      <c r="F6331" s="144">
        <v>3</v>
      </c>
      <c r="G6331" s="144"/>
      <c r="H6331" s="144"/>
      <c r="I6331" s="144"/>
      <c r="J6331" s="144"/>
      <c r="K6331" s="144"/>
      <c r="L6331" s="144">
        <v>150</v>
      </c>
      <c r="M6331" s="145" t="s">
        <v>2213</v>
      </c>
      <c r="N6331" s="144" t="s">
        <v>26</v>
      </c>
      <c r="O6331" s="144"/>
      <c r="P6331" s="144" t="s">
        <v>3441</v>
      </c>
      <c r="Q6331" s="144"/>
      <c r="R6331" s="144"/>
      <c r="S6331" s="144" t="s">
        <v>4189</v>
      </c>
      <c r="T6331" s="144" t="s">
        <v>5140</v>
      </c>
      <c r="U6331" s="144" t="s">
        <v>32822</v>
      </c>
      <c r="V6331" s="144"/>
      <c r="W6331" s="144">
        <v>155250</v>
      </c>
      <c r="X6331" s="144" t="s">
        <v>9937</v>
      </c>
      <c r="Y6331" s="144" t="s">
        <v>20657</v>
      </c>
      <c r="Z6331" s="144" t="s">
        <v>16434</v>
      </c>
      <c r="AA6331" s="160">
        <v>2750</v>
      </c>
    </row>
    <row r="6332" spans="1:27" ht="45" customHeight="1" x14ac:dyDescent="0.25">
      <c r="A6332" s="144" t="s">
        <v>32822</v>
      </c>
      <c r="B6332" s="144" t="s">
        <v>32823</v>
      </c>
      <c r="C6332" s="144"/>
      <c r="D6332" s="144"/>
      <c r="E6332" s="144" t="s">
        <v>14782</v>
      </c>
      <c r="F6332" s="144">
        <v>3</v>
      </c>
      <c r="G6332" s="144"/>
      <c r="H6332" s="144"/>
      <c r="I6332" s="144"/>
      <c r="J6332" s="144"/>
      <c r="K6332" s="144"/>
      <c r="L6332" s="144">
        <v>150</v>
      </c>
      <c r="M6332" s="145" t="s">
        <v>2213</v>
      </c>
      <c r="N6332" s="144" t="s">
        <v>26</v>
      </c>
      <c r="O6332" s="144"/>
      <c r="P6332" s="144" t="s">
        <v>3441</v>
      </c>
      <c r="Q6332" s="144"/>
      <c r="R6332" s="144"/>
      <c r="S6332" s="144" t="s">
        <v>4189</v>
      </c>
      <c r="T6332" s="144" t="s">
        <v>5140</v>
      </c>
      <c r="U6332" s="144" t="s">
        <v>32822</v>
      </c>
      <c r="V6332" s="144" t="s">
        <v>27579</v>
      </c>
      <c r="W6332" s="144">
        <v>155250</v>
      </c>
      <c r="X6332" s="144" t="s">
        <v>9937</v>
      </c>
      <c r="Y6332" s="144" t="s">
        <v>27580</v>
      </c>
      <c r="Z6332" s="144" t="s">
        <v>16434</v>
      </c>
      <c r="AA6332" s="160">
        <v>6068</v>
      </c>
    </row>
    <row r="6333" spans="1:27" ht="45" customHeight="1" x14ac:dyDescent="0.25">
      <c r="A6333" s="144" t="s">
        <v>23602</v>
      </c>
      <c r="B6333" s="144" t="s">
        <v>16402</v>
      </c>
      <c r="C6333" s="144">
        <v>5</v>
      </c>
      <c r="D6333" s="144" t="s">
        <v>6140</v>
      </c>
      <c r="E6333" s="144"/>
      <c r="F6333" s="144">
        <v>1</v>
      </c>
      <c r="G6333" s="144">
        <v>320</v>
      </c>
      <c r="H6333" s="144"/>
      <c r="I6333" s="144"/>
      <c r="J6333" s="144"/>
      <c r="K6333" s="144"/>
      <c r="L6333" s="144"/>
      <c r="M6333" s="145" t="s">
        <v>2213</v>
      </c>
      <c r="N6333" s="144" t="s">
        <v>39</v>
      </c>
      <c r="O6333" s="144"/>
      <c r="P6333" s="144" t="s">
        <v>3063</v>
      </c>
      <c r="Q6333" s="144"/>
      <c r="R6333" s="144"/>
      <c r="S6333" s="144" t="s">
        <v>4189</v>
      </c>
      <c r="T6333" s="144" t="s">
        <v>7994</v>
      </c>
      <c r="U6333" s="144" t="s">
        <v>23602</v>
      </c>
      <c r="V6333" s="144"/>
      <c r="W6333" s="144">
        <v>399610</v>
      </c>
      <c r="X6333" s="144" t="s">
        <v>26211</v>
      </c>
      <c r="Y6333" s="144" t="s">
        <v>23603</v>
      </c>
      <c r="Z6333" s="144" t="s">
        <v>23604</v>
      </c>
      <c r="AA6333" s="160">
        <v>5839</v>
      </c>
    </row>
    <row r="6334" spans="1:27" ht="45" customHeight="1" x14ac:dyDescent="0.25">
      <c r="A6334" s="144" t="s">
        <v>21844</v>
      </c>
      <c r="B6334" s="144" t="s">
        <v>21845</v>
      </c>
      <c r="C6334" s="144"/>
      <c r="D6334" s="144"/>
      <c r="E6334" s="144"/>
      <c r="F6334" s="144">
        <v>1</v>
      </c>
      <c r="G6334" s="144"/>
      <c r="H6334" s="144">
        <v>350</v>
      </c>
      <c r="I6334" s="144">
        <v>102</v>
      </c>
      <c r="J6334" s="144">
        <v>140</v>
      </c>
      <c r="K6334" s="144">
        <v>108</v>
      </c>
      <c r="L6334" s="144"/>
      <c r="M6334" s="145" t="s">
        <v>2213</v>
      </c>
      <c r="N6334" s="144" t="s">
        <v>66</v>
      </c>
      <c r="O6334" s="144"/>
      <c r="P6334" s="144" t="s">
        <v>2892</v>
      </c>
      <c r="Q6334" s="144"/>
      <c r="R6334" s="144"/>
      <c r="S6334" s="144" t="s">
        <v>15453</v>
      </c>
      <c r="T6334" s="144" t="s">
        <v>14359</v>
      </c>
      <c r="U6334" s="144" t="s">
        <v>21844</v>
      </c>
      <c r="V6334" s="144"/>
      <c r="W6334" s="144">
        <v>363125</v>
      </c>
      <c r="X6334" s="144" t="s">
        <v>9791</v>
      </c>
      <c r="Y6334" s="144" t="s">
        <v>21847</v>
      </c>
      <c r="Z6334" s="144" t="s">
        <v>21846</v>
      </c>
      <c r="AA6334" s="160">
        <v>5308</v>
      </c>
    </row>
    <row r="6335" spans="1:27" ht="45" customHeight="1" x14ac:dyDescent="0.25">
      <c r="A6335" s="144" t="s">
        <v>12121</v>
      </c>
      <c r="B6335" s="144" t="s">
        <v>4213</v>
      </c>
      <c r="C6335" s="144"/>
      <c r="D6335" s="144"/>
      <c r="E6335" s="144"/>
      <c r="F6335" s="144">
        <v>1</v>
      </c>
      <c r="G6335" s="144"/>
      <c r="H6335" s="144">
        <v>798</v>
      </c>
      <c r="I6335" s="144">
        <v>290</v>
      </c>
      <c r="J6335" s="144">
        <v>363</v>
      </c>
      <c r="K6335" s="144">
        <v>145</v>
      </c>
      <c r="L6335" s="144"/>
      <c r="M6335" s="145" t="s">
        <v>2213</v>
      </c>
      <c r="N6335" s="144" t="s">
        <v>64</v>
      </c>
      <c r="O6335" s="144"/>
      <c r="P6335" s="144" t="s">
        <v>3413</v>
      </c>
      <c r="Q6335" s="144" t="s">
        <v>4186</v>
      </c>
      <c r="R6335" s="144" t="s">
        <v>16546</v>
      </c>
      <c r="S6335" s="144" t="s">
        <v>4191</v>
      </c>
      <c r="T6335" s="144" t="s">
        <v>4419</v>
      </c>
      <c r="U6335" s="144" t="s">
        <v>12121</v>
      </c>
      <c r="V6335" s="144"/>
      <c r="W6335" s="144">
        <v>431725</v>
      </c>
      <c r="X6335" s="144" t="s">
        <v>12122</v>
      </c>
      <c r="Y6335" s="144" t="s">
        <v>12123</v>
      </c>
      <c r="Z6335" s="144" t="s">
        <v>12124</v>
      </c>
      <c r="AA6335" s="160">
        <v>236</v>
      </c>
    </row>
    <row r="6336" spans="1:27" ht="45" customHeight="1" x14ac:dyDescent="0.25">
      <c r="A6336" s="144" t="s">
        <v>12125</v>
      </c>
      <c r="B6336" s="144" t="s">
        <v>4205</v>
      </c>
      <c r="C6336" s="144">
        <v>21</v>
      </c>
      <c r="D6336" s="144" t="s">
        <v>10978</v>
      </c>
      <c r="E6336" s="144"/>
      <c r="F6336" s="144">
        <v>1</v>
      </c>
      <c r="G6336" s="144">
        <v>200</v>
      </c>
      <c r="H6336" s="144"/>
      <c r="I6336" s="144"/>
      <c r="J6336" s="144"/>
      <c r="K6336" s="144"/>
      <c r="L6336" s="144"/>
      <c r="M6336" s="145" t="s">
        <v>2213</v>
      </c>
      <c r="N6336" s="144" t="s">
        <v>42</v>
      </c>
      <c r="O6336" s="144"/>
      <c r="P6336" s="144" t="s">
        <v>30747</v>
      </c>
      <c r="Q6336" s="144"/>
      <c r="R6336" s="144"/>
      <c r="S6336" s="144" t="s">
        <v>4190</v>
      </c>
      <c r="T6336" s="144" t="s">
        <v>6137</v>
      </c>
      <c r="U6336" s="144" t="s">
        <v>12125</v>
      </c>
      <c r="V6336" s="144"/>
      <c r="W6336" s="144">
        <v>141960</v>
      </c>
      <c r="X6336" s="144" t="s">
        <v>12126</v>
      </c>
      <c r="Y6336" s="144" t="s">
        <v>12127</v>
      </c>
      <c r="Z6336" s="144" t="s">
        <v>12128</v>
      </c>
      <c r="AA6336" s="160">
        <v>237</v>
      </c>
    </row>
    <row r="6337" spans="1:31" ht="45" customHeight="1" x14ac:dyDescent="0.25">
      <c r="A6337" s="144" t="s">
        <v>21850</v>
      </c>
      <c r="B6337" s="144" t="s">
        <v>15377</v>
      </c>
      <c r="C6337" s="144">
        <v>8</v>
      </c>
      <c r="D6337" s="144"/>
      <c r="E6337" s="144"/>
      <c r="F6337" s="144">
        <v>1</v>
      </c>
      <c r="G6337" s="144">
        <v>140</v>
      </c>
      <c r="H6337" s="144"/>
      <c r="I6337" s="144"/>
      <c r="J6337" s="144"/>
      <c r="K6337" s="144"/>
      <c r="L6337" s="144"/>
      <c r="M6337" s="145" t="s">
        <v>2213</v>
      </c>
      <c r="N6337" s="144" t="s">
        <v>77</v>
      </c>
      <c r="O6337" s="144"/>
      <c r="P6337" s="144" t="s">
        <v>17723</v>
      </c>
      <c r="Q6337" s="144"/>
      <c r="R6337" s="144"/>
      <c r="S6337" s="144" t="s">
        <v>4190</v>
      </c>
      <c r="T6337" s="144" t="s">
        <v>18379</v>
      </c>
      <c r="U6337" s="144" t="s">
        <v>21850</v>
      </c>
      <c r="V6337" s="144"/>
      <c r="W6337" s="144">
        <v>694910</v>
      </c>
      <c r="X6337" s="144" t="s">
        <v>21851</v>
      </c>
      <c r="Y6337" s="144" t="s">
        <v>21853</v>
      </c>
      <c r="Z6337" s="144" t="s">
        <v>21852</v>
      </c>
      <c r="AA6337" s="160">
        <v>5148</v>
      </c>
    </row>
    <row r="6338" spans="1:31" ht="45" customHeight="1" x14ac:dyDescent="0.25">
      <c r="A6338" s="144" t="s">
        <v>12129</v>
      </c>
      <c r="B6338" s="144" t="s">
        <v>4205</v>
      </c>
      <c r="C6338" s="144">
        <v>48</v>
      </c>
      <c r="D6338" s="144" t="s">
        <v>12130</v>
      </c>
      <c r="E6338" s="144"/>
      <c r="F6338" s="144">
        <v>1</v>
      </c>
      <c r="G6338" s="144">
        <v>350</v>
      </c>
      <c r="H6338" s="144"/>
      <c r="I6338" s="144"/>
      <c r="J6338" s="144"/>
      <c r="K6338" s="144"/>
      <c r="L6338" s="144"/>
      <c r="M6338" s="145" t="s">
        <v>2213</v>
      </c>
      <c r="N6338" s="144" t="s">
        <v>67</v>
      </c>
      <c r="O6338" s="144"/>
      <c r="P6338" s="144" t="s">
        <v>3887</v>
      </c>
      <c r="Q6338" s="144"/>
      <c r="R6338" s="144"/>
      <c r="S6338" s="144"/>
      <c r="T6338" s="144"/>
      <c r="U6338" s="144" t="s">
        <v>12129</v>
      </c>
      <c r="V6338" s="144"/>
      <c r="W6338" s="144">
        <v>423807</v>
      </c>
      <c r="X6338" s="144" t="s">
        <v>12131</v>
      </c>
      <c r="Y6338" s="144" t="s">
        <v>12132</v>
      </c>
      <c r="Z6338" s="144" t="s">
        <v>12133</v>
      </c>
      <c r="AA6338" s="160">
        <v>238</v>
      </c>
    </row>
    <row r="6339" spans="1:31" ht="45" customHeight="1" x14ac:dyDescent="0.25">
      <c r="A6339" s="144" t="s">
        <v>37433</v>
      </c>
      <c r="B6339" s="144" t="s">
        <v>20582</v>
      </c>
      <c r="C6339" s="144">
        <v>1</v>
      </c>
      <c r="D6339" s="144" t="s">
        <v>30468</v>
      </c>
      <c r="E6339" s="144"/>
      <c r="F6339" s="144">
        <v>1</v>
      </c>
      <c r="G6339" s="144"/>
      <c r="H6339" s="144">
        <v>600</v>
      </c>
      <c r="I6339" s="144">
        <v>200</v>
      </c>
      <c r="J6339" s="144">
        <v>300</v>
      </c>
      <c r="K6339" s="144">
        <v>100</v>
      </c>
      <c r="L6339" s="144"/>
      <c r="M6339" s="145" t="s">
        <v>2213</v>
      </c>
      <c r="N6339" s="144" t="s">
        <v>66</v>
      </c>
      <c r="O6339" s="144"/>
      <c r="P6339" s="144" t="s">
        <v>2489</v>
      </c>
      <c r="Q6339" s="144"/>
      <c r="R6339" s="144"/>
      <c r="S6339" s="144"/>
      <c r="T6339" s="144"/>
      <c r="U6339" s="144" t="s">
        <v>37433</v>
      </c>
      <c r="V6339" s="144"/>
      <c r="W6339" s="144">
        <v>362015</v>
      </c>
      <c r="X6339" s="144" t="s">
        <v>30469</v>
      </c>
      <c r="Y6339" s="144"/>
      <c r="Z6339" s="144" t="s">
        <v>30470</v>
      </c>
      <c r="AA6339" s="160">
        <v>7117</v>
      </c>
    </row>
    <row r="6340" spans="1:31" ht="45" customHeight="1" x14ac:dyDescent="0.25">
      <c r="A6340" s="144" t="s">
        <v>12134</v>
      </c>
      <c r="B6340" s="144" t="s">
        <v>4205</v>
      </c>
      <c r="C6340" s="144">
        <v>15</v>
      </c>
      <c r="D6340" s="144" t="s">
        <v>7394</v>
      </c>
      <c r="E6340" s="144"/>
      <c r="F6340" s="144">
        <v>1</v>
      </c>
      <c r="G6340" s="144">
        <v>200</v>
      </c>
      <c r="H6340" s="144"/>
      <c r="I6340" s="144"/>
      <c r="J6340" s="144"/>
      <c r="K6340" s="144"/>
      <c r="L6340" s="144"/>
      <c r="M6340" s="145" t="s">
        <v>2213</v>
      </c>
      <c r="N6340" s="144" t="s">
        <v>66</v>
      </c>
      <c r="O6340" s="144"/>
      <c r="P6340" s="144" t="s">
        <v>2756</v>
      </c>
      <c r="Q6340" s="144"/>
      <c r="R6340" s="144"/>
      <c r="S6340" s="144" t="s">
        <v>4190</v>
      </c>
      <c r="T6340" s="144" t="s">
        <v>11811</v>
      </c>
      <c r="U6340" s="144" t="s">
        <v>12134</v>
      </c>
      <c r="V6340" s="144"/>
      <c r="W6340" s="144">
        <v>363707</v>
      </c>
      <c r="X6340" s="144" t="s">
        <v>12135</v>
      </c>
      <c r="Y6340" s="144" t="s">
        <v>12136</v>
      </c>
      <c r="Z6340" s="144" t="s">
        <v>12137</v>
      </c>
      <c r="AA6340" s="160">
        <v>239</v>
      </c>
    </row>
    <row r="6341" spans="1:31" ht="45" customHeight="1" x14ac:dyDescent="0.25">
      <c r="A6341" s="144" t="s">
        <v>33141</v>
      </c>
      <c r="B6341" s="144" t="s">
        <v>32824</v>
      </c>
      <c r="C6341" s="144"/>
      <c r="D6341" s="144" t="s">
        <v>32825</v>
      </c>
      <c r="E6341" s="144"/>
      <c r="F6341" s="144">
        <v>1</v>
      </c>
      <c r="G6341" s="144"/>
      <c r="H6341" s="144">
        <v>320</v>
      </c>
      <c r="I6341" s="144">
        <v>100</v>
      </c>
      <c r="J6341" s="144">
        <v>150</v>
      </c>
      <c r="K6341" s="144">
        <v>70</v>
      </c>
      <c r="L6341" s="144"/>
      <c r="M6341" s="145" t="s">
        <v>2213</v>
      </c>
      <c r="N6341" s="144" t="s">
        <v>18</v>
      </c>
      <c r="O6341" s="144"/>
      <c r="P6341" s="144" t="s">
        <v>2516</v>
      </c>
      <c r="Q6341" s="144"/>
      <c r="R6341" s="144"/>
      <c r="S6341" s="144" t="s">
        <v>4191</v>
      </c>
      <c r="T6341" s="144" t="s">
        <v>10874</v>
      </c>
      <c r="U6341" s="144" t="s">
        <v>33141</v>
      </c>
      <c r="V6341" s="144"/>
      <c r="W6341" s="144">
        <v>309366</v>
      </c>
      <c r="X6341" s="151" t="s">
        <v>4575</v>
      </c>
      <c r="Y6341" s="151">
        <v>89060000000</v>
      </c>
      <c r="Z6341" s="144" t="s">
        <v>33142</v>
      </c>
      <c r="AA6341" s="160">
        <v>7385</v>
      </c>
    </row>
    <row r="6342" spans="1:31" ht="45" customHeight="1" x14ac:dyDescent="0.25">
      <c r="A6342" s="144" t="s">
        <v>21854</v>
      </c>
      <c r="B6342" s="144" t="s">
        <v>9324</v>
      </c>
      <c r="C6342" s="144">
        <v>18</v>
      </c>
      <c r="D6342" s="144"/>
      <c r="E6342" s="144"/>
      <c r="F6342" s="144">
        <v>5</v>
      </c>
      <c r="G6342" s="144"/>
      <c r="H6342" s="144"/>
      <c r="I6342" s="144"/>
      <c r="J6342" s="144"/>
      <c r="K6342" s="144"/>
      <c r="L6342" s="144">
        <v>440</v>
      </c>
      <c r="M6342" s="145" t="s">
        <v>2213</v>
      </c>
      <c r="N6342" s="144" t="s">
        <v>31</v>
      </c>
      <c r="O6342" s="144"/>
      <c r="P6342" s="144" t="s">
        <v>13857</v>
      </c>
      <c r="Q6342" s="144"/>
      <c r="R6342" s="144"/>
      <c r="S6342" s="144"/>
      <c r="T6342" s="144"/>
      <c r="U6342" s="144" t="s">
        <v>21854</v>
      </c>
      <c r="V6342" s="144"/>
      <c r="W6342" s="144">
        <v>652800</v>
      </c>
      <c r="X6342" s="144" t="s">
        <v>21855</v>
      </c>
      <c r="Y6342" s="144" t="s">
        <v>21857</v>
      </c>
      <c r="Z6342" s="144" t="s">
        <v>21856</v>
      </c>
      <c r="AA6342" s="160">
        <v>5084</v>
      </c>
    </row>
    <row r="6343" spans="1:31" ht="45" customHeight="1" x14ac:dyDescent="0.25">
      <c r="A6343" s="144" t="s">
        <v>21858</v>
      </c>
      <c r="B6343" s="144" t="s">
        <v>15377</v>
      </c>
      <c r="C6343" s="144">
        <v>34</v>
      </c>
      <c r="D6343" s="144"/>
      <c r="E6343" s="144"/>
      <c r="F6343" s="144">
        <v>1</v>
      </c>
      <c r="G6343" s="144">
        <v>322</v>
      </c>
      <c r="H6343" s="144"/>
      <c r="I6343" s="144"/>
      <c r="J6343" s="144"/>
      <c r="K6343" s="144"/>
      <c r="L6343" s="144"/>
      <c r="M6343" s="145" t="s">
        <v>2213</v>
      </c>
      <c r="N6343" s="144" t="s">
        <v>66</v>
      </c>
      <c r="O6343" s="144"/>
      <c r="P6343" s="144" t="s">
        <v>2489</v>
      </c>
      <c r="Q6343" s="144" t="s">
        <v>4187</v>
      </c>
      <c r="R6343" s="144" t="s">
        <v>8235</v>
      </c>
      <c r="S6343" s="144"/>
      <c r="T6343" s="144"/>
      <c r="U6343" s="144" t="s">
        <v>21858</v>
      </c>
      <c r="V6343" s="144"/>
      <c r="W6343" s="144">
        <v>362007</v>
      </c>
      <c r="X6343" s="144" t="s">
        <v>21859</v>
      </c>
      <c r="Y6343" s="144">
        <v>411137</v>
      </c>
      <c r="Z6343" s="144" t="s">
        <v>21860</v>
      </c>
      <c r="AA6343" s="160">
        <v>5550</v>
      </c>
    </row>
    <row r="6344" spans="1:31" ht="45" customHeight="1" x14ac:dyDescent="0.25">
      <c r="A6344" s="144" t="s">
        <v>35715</v>
      </c>
      <c r="B6344" s="144" t="s">
        <v>35716</v>
      </c>
      <c r="C6344" s="144"/>
      <c r="D6344" s="144"/>
      <c r="E6344" s="144"/>
      <c r="F6344" s="144">
        <v>2</v>
      </c>
      <c r="G6344" s="144"/>
      <c r="H6344" s="144"/>
      <c r="I6344" s="144"/>
      <c r="J6344" s="144"/>
      <c r="K6344" s="144"/>
      <c r="L6344" s="144">
        <v>300</v>
      </c>
      <c r="M6344" s="145" t="s">
        <v>2213</v>
      </c>
      <c r="N6344" s="144" t="s">
        <v>18</v>
      </c>
      <c r="O6344" s="144"/>
      <c r="P6344" s="144" t="s">
        <v>2375</v>
      </c>
      <c r="Q6344" s="144"/>
      <c r="R6344" s="144"/>
      <c r="S6344" s="144"/>
      <c r="T6344" s="144"/>
      <c r="U6344" s="144" t="s">
        <v>35715</v>
      </c>
      <c r="V6344" s="144"/>
      <c r="W6344" s="144">
        <v>308000</v>
      </c>
      <c r="X6344" s="144" t="s">
        <v>35717</v>
      </c>
      <c r="Y6344" s="149">
        <v>89610000000</v>
      </c>
      <c r="Z6344" s="144" t="s">
        <v>35718</v>
      </c>
      <c r="AA6344" s="160">
        <v>7561</v>
      </c>
    </row>
    <row r="6345" spans="1:31" ht="45" customHeight="1" x14ac:dyDescent="0.25">
      <c r="A6345" s="144" t="s">
        <v>12138</v>
      </c>
      <c r="B6345" s="144" t="s">
        <v>4230</v>
      </c>
      <c r="C6345" s="144"/>
      <c r="D6345" s="144"/>
      <c r="E6345" s="144"/>
      <c r="F6345" s="144">
        <v>5</v>
      </c>
      <c r="G6345" s="144"/>
      <c r="H6345" s="144"/>
      <c r="I6345" s="144"/>
      <c r="J6345" s="144"/>
      <c r="K6345" s="144"/>
      <c r="L6345" s="144">
        <v>850</v>
      </c>
      <c r="M6345" s="145" t="s">
        <v>2213</v>
      </c>
      <c r="N6345" s="144" t="s">
        <v>92</v>
      </c>
      <c r="O6345" s="144"/>
      <c r="P6345" s="144" t="s">
        <v>2710</v>
      </c>
      <c r="Q6345" s="144"/>
      <c r="R6345" s="144"/>
      <c r="S6345" s="144"/>
      <c r="T6345" s="144"/>
      <c r="U6345" s="144" t="s">
        <v>12138</v>
      </c>
      <c r="V6345" s="144"/>
      <c r="W6345" s="144">
        <v>629300</v>
      </c>
      <c r="X6345" s="144" t="s">
        <v>21861</v>
      </c>
      <c r="Y6345" s="144" t="s">
        <v>12139</v>
      </c>
      <c r="Z6345" s="144" t="s">
        <v>12140</v>
      </c>
      <c r="AA6345" s="161">
        <v>240</v>
      </c>
    </row>
    <row r="6346" spans="1:31" ht="45" customHeight="1" x14ac:dyDescent="0.25">
      <c r="A6346" s="144" t="s">
        <v>21862</v>
      </c>
      <c r="B6346" s="144" t="s">
        <v>16933</v>
      </c>
      <c r="C6346" s="144">
        <v>1</v>
      </c>
      <c r="D6346" s="144"/>
      <c r="E6346" s="144"/>
      <c r="F6346" s="144">
        <v>1</v>
      </c>
      <c r="G6346" s="144"/>
      <c r="H6346" s="144">
        <v>250</v>
      </c>
      <c r="I6346" s="144">
        <v>100</v>
      </c>
      <c r="J6346" s="144">
        <v>100</v>
      </c>
      <c r="K6346" s="144">
        <v>50</v>
      </c>
      <c r="L6346" s="144"/>
      <c r="M6346" s="145" t="s">
        <v>2213</v>
      </c>
      <c r="N6346" s="144" t="s">
        <v>66</v>
      </c>
      <c r="O6346" s="144"/>
      <c r="P6346" s="144" t="s">
        <v>2627</v>
      </c>
      <c r="Q6346" s="144"/>
      <c r="R6346" s="144"/>
      <c r="S6346" s="144" t="s">
        <v>15453</v>
      </c>
      <c r="T6346" s="144" t="s">
        <v>18722</v>
      </c>
      <c r="U6346" s="144" t="s">
        <v>21862</v>
      </c>
      <c r="V6346" s="144"/>
      <c r="W6346" s="144">
        <v>363500</v>
      </c>
      <c r="X6346" s="144" t="s">
        <v>21863</v>
      </c>
      <c r="Y6346" s="144">
        <v>88670000000</v>
      </c>
      <c r="Z6346" s="144" t="s">
        <v>21864</v>
      </c>
      <c r="AA6346" s="160">
        <v>5247</v>
      </c>
      <c r="AE6346" s="109" t="s">
        <v>366</v>
      </c>
    </row>
    <row r="6347" spans="1:31" ht="45" customHeight="1" x14ac:dyDescent="0.25">
      <c r="A6347" s="144" t="s">
        <v>31464</v>
      </c>
      <c r="B6347" s="144" t="s">
        <v>15377</v>
      </c>
      <c r="C6347" s="144"/>
      <c r="D6347" s="144" t="s">
        <v>31465</v>
      </c>
      <c r="E6347" s="144"/>
      <c r="F6347" s="144">
        <v>1</v>
      </c>
      <c r="G6347" s="144">
        <v>150</v>
      </c>
      <c r="H6347" s="144"/>
      <c r="I6347" s="144"/>
      <c r="J6347" s="144"/>
      <c r="K6347" s="144"/>
      <c r="L6347" s="144"/>
      <c r="M6347" s="145" t="s">
        <v>2213</v>
      </c>
      <c r="N6347" s="144" t="s">
        <v>54</v>
      </c>
      <c r="O6347" s="144"/>
      <c r="P6347" s="144" t="s">
        <v>4157</v>
      </c>
      <c r="Q6347" s="144"/>
      <c r="R6347" s="144"/>
      <c r="S6347" s="144" t="s">
        <v>15453</v>
      </c>
      <c r="T6347" s="144" t="s">
        <v>31466</v>
      </c>
      <c r="U6347" s="144" t="s">
        <v>31464</v>
      </c>
      <c r="V6347" s="144"/>
      <c r="W6347" s="144">
        <v>452630</v>
      </c>
      <c r="X6347" s="144" t="s">
        <v>31467</v>
      </c>
      <c r="Y6347" s="144" t="s">
        <v>31468</v>
      </c>
      <c r="Z6347" s="144" t="s">
        <v>31469</v>
      </c>
      <c r="AA6347" s="160">
        <v>7177</v>
      </c>
    </row>
    <row r="6348" spans="1:31" ht="45" customHeight="1" x14ac:dyDescent="0.25">
      <c r="A6348" s="144" t="s">
        <v>21865</v>
      </c>
      <c r="B6348" s="144" t="s">
        <v>21866</v>
      </c>
      <c r="C6348" s="144">
        <v>3</v>
      </c>
      <c r="D6348" s="144"/>
      <c r="E6348" s="144"/>
      <c r="F6348" s="144">
        <v>1</v>
      </c>
      <c r="G6348" s="144"/>
      <c r="H6348" s="144">
        <v>450</v>
      </c>
      <c r="I6348" s="144">
        <v>200</v>
      </c>
      <c r="J6348" s="144">
        <v>200</v>
      </c>
      <c r="K6348" s="144">
        <v>50</v>
      </c>
      <c r="L6348" s="144"/>
      <c r="M6348" s="145" t="s">
        <v>2213</v>
      </c>
      <c r="N6348" s="144" t="s">
        <v>86</v>
      </c>
      <c r="O6348" s="144"/>
      <c r="P6348" s="144" t="s">
        <v>3568</v>
      </c>
      <c r="Q6348" s="144"/>
      <c r="R6348" s="144"/>
      <c r="S6348" s="144"/>
      <c r="T6348" s="144"/>
      <c r="U6348" s="144" t="s">
        <v>21865</v>
      </c>
      <c r="V6348" s="144"/>
      <c r="W6348" s="144">
        <v>432000</v>
      </c>
      <c r="X6348" s="144" t="s">
        <v>23605</v>
      </c>
      <c r="Y6348" s="144" t="s">
        <v>21868</v>
      </c>
      <c r="Z6348" s="144" t="s">
        <v>21867</v>
      </c>
      <c r="AA6348" s="160">
        <v>5252</v>
      </c>
    </row>
    <row r="6349" spans="1:31" ht="45" customHeight="1" x14ac:dyDescent="0.25">
      <c r="A6349" s="144" t="s">
        <v>23606</v>
      </c>
      <c r="B6349" s="144" t="s">
        <v>15409</v>
      </c>
      <c r="C6349" s="144">
        <v>41</v>
      </c>
      <c r="D6349" s="144"/>
      <c r="E6349" s="144"/>
      <c r="F6349" s="144">
        <v>1</v>
      </c>
      <c r="G6349" s="144">
        <v>537</v>
      </c>
      <c r="H6349" s="144">
        <v>700</v>
      </c>
      <c r="I6349" s="144">
        <v>300</v>
      </c>
      <c r="J6349" s="144">
        <v>250</v>
      </c>
      <c r="K6349" s="144">
        <v>150</v>
      </c>
      <c r="L6349" s="144"/>
      <c r="M6349" s="145" t="s">
        <v>2213</v>
      </c>
      <c r="N6349" s="144" t="s">
        <v>66</v>
      </c>
      <c r="O6349" s="144"/>
      <c r="P6349" s="144" t="s">
        <v>2489</v>
      </c>
      <c r="Q6349" s="144"/>
      <c r="R6349" s="144"/>
      <c r="S6349" s="144"/>
      <c r="T6349" s="144"/>
      <c r="U6349" s="144" t="s">
        <v>23606</v>
      </c>
      <c r="V6349" s="144"/>
      <c r="W6349" s="144">
        <v>362043</v>
      </c>
      <c r="X6349" s="144" t="s">
        <v>23607</v>
      </c>
      <c r="Y6349" s="144" t="s">
        <v>23608</v>
      </c>
      <c r="Z6349" s="144" t="s">
        <v>23609</v>
      </c>
      <c r="AA6349" s="160">
        <v>5773</v>
      </c>
    </row>
    <row r="6350" spans="1:31" ht="45" customHeight="1" x14ac:dyDescent="0.25">
      <c r="A6350" s="144" t="s">
        <v>24527</v>
      </c>
      <c r="B6350" s="144" t="s">
        <v>24528</v>
      </c>
      <c r="C6350" s="144"/>
      <c r="D6350" s="144"/>
      <c r="E6350" s="144"/>
      <c r="F6350" s="144">
        <v>1</v>
      </c>
      <c r="G6350" s="144"/>
      <c r="H6350" s="144">
        <v>300</v>
      </c>
      <c r="I6350" s="144">
        <v>290</v>
      </c>
      <c r="J6350" s="144">
        <v>363</v>
      </c>
      <c r="K6350" s="144">
        <v>145</v>
      </c>
      <c r="L6350" s="144"/>
      <c r="M6350" s="145" t="s">
        <v>2213</v>
      </c>
      <c r="N6350" s="144" t="s">
        <v>30</v>
      </c>
      <c r="O6350" s="144"/>
      <c r="P6350" s="144" t="s">
        <v>2992</v>
      </c>
      <c r="Q6350" s="144" t="s">
        <v>4186</v>
      </c>
      <c r="R6350" s="144" t="s">
        <v>4880</v>
      </c>
      <c r="S6350" s="144" t="s">
        <v>4191</v>
      </c>
      <c r="T6350" s="144" t="s">
        <v>4880</v>
      </c>
      <c r="U6350" s="144" t="s">
        <v>24527</v>
      </c>
      <c r="V6350" s="144"/>
      <c r="W6350" s="144">
        <v>684202</v>
      </c>
      <c r="X6350" s="144" t="s">
        <v>4881</v>
      </c>
      <c r="Y6350" s="151" t="s">
        <v>4882</v>
      </c>
      <c r="Z6350" s="144" t="s">
        <v>4883</v>
      </c>
      <c r="AA6350" s="160">
        <v>2509</v>
      </c>
    </row>
    <row r="6351" spans="1:31" ht="45" customHeight="1" x14ac:dyDescent="0.25">
      <c r="A6351" s="144" t="s">
        <v>24529</v>
      </c>
      <c r="B6351" s="144" t="s">
        <v>24530</v>
      </c>
      <c r="C6351" s="144"/>
      <c r="D6351" s="144"/>
      <c r="E6351" s="144"/>
      <c r="F6351" s="144">
        <v>1</v>
      </c>
      <c r="G6351" s="144"/>
      <c r="H6351" s="144">
        <v>120</v>
      </c>
      <c r="I6351" s="144">
        <v>50</v>
      </c>
      <c r="J6351" s="144">
        <v>50</v>
      </c>
      <c r="K6351" s="144">
        <v>20</v>
      </c>
      <c r="L6351" s="144"/>
      <c r="M6351" s="145" t="s">
        <v>2213</v>
      </c>
      <c r="N6351" s="144" t="s">
        <v>18</v>
      </c>
      <c r="O6351" s="144"/>
      <c r="P6351" s="144" t="s">
        <v>3383</v>
      </c>
      <c r="Q6351" s="144"/>
      <c r="R6351" s="144"/>
      <c r="S6351" s="144" t="s">
        <v>15453</v>
      </c>
      <c r="T6351" s="144" t="s">
        <v>24531</v>
      </c>
      <c r="U6351" s="144" t="s">
        <v>24529</v>
      </c>
      <c r="V6351" s="144"/>
      <c r="W6351" s="144">
        <v>309744</v>
      </c>
      <c r="X6351" s="144" t="s">
        <v>24532</v>
      </c>
      <c r="Y6351" s="144" t="s">
        <v>24533</v>
      </c>
      <c r="Z6351" s="144" t="s">
        <v>24534</v>
      </c>
      <c r="AA6351" s="160">
        <v>6092</v>
      </c>
    </row>
    <row r="6352" spans="1:31" ht="45" customHeight="1" x14ac:dyDescent="0.25">
      <c r="A6352" s="144" t="s">
        <v>24535</v>
      </c>
      <c r="B6352" s="144" t="s">
        <v>27706</v>
      </c>
      <c r="C6352" s="144"/>
      <c r="D6352" s="144" t="s">
        <v>26212</v>
      </c>
      <c r="E6352" s="144"/>
      <c r="F6352" s="144">
        <v>5</v>
      </c>
      <c r="G6352" s="144"/>
      <c r="H6352" s="144"/>
      <c r="I6352" s="144"/>
      <c r="J6352" s="144"/>
      <c r="K6352" s="144"/>
      <c r="L6352" s="144">
        <v>400</v>
      </c>
      <c r="M6352" s="145" t="s">
        <v>2213</v>
      </c>
      <c r="N6352" s="144" t="s">
        <v>58</v>
      </c>
      <c r="O6352" s="144"/>
      <c r="P6352" s="144" t="s">
        <v>2618</v>
      </c>
      <c r="Q6352" s="144"/>
      <c r="R6352" s="144"/>
      <c r="S6352" s="144" t="s">
        <v>4189</v>
      </c>
      <c r="T6352" s="144" t="s">
        <v>11291</v>
      </c>
      <c r="U6352" s="144" t="s">
        <v>24535</v>
      </c>
      <c r="V6352" s="144"/>
      <c r="W6352" s="144">
        <v>361115</v>
      </c>
      <c r="X6352" s="144" t="s">
        <v>24536</v>
      </c>
      <c r="Y6352" s="144">
        <v>89030000000</v>
      </c>
      <c r="Z6352" s="144" t="s">
        <v>26213</v>
      </c>
      <c r="AA6352" s="161">
        <v>6196</v>
      </c>
    </row>
    <row r="6353" spans="1:27" ht="45" customHeight="1" x14ac:dyDescent="0.25">
      <c r="A6353" s="144" t="s">
        <v>24535</v>
      </c>
      <c r="B6353" s="144" t="s">
        <v>27706</v>
      </c>
      <c r="C6353" s="144"/>
      <c r="D6353" s="144" t="s">
        <v>26212</v>
      </c>
      <c r="E6353" s="144" t="s">
        <v>24537</v>
      </c>
      <c r="F6353" s="144">
        <v>5</v>
      </c>
      <c r="G6353" s="144"/>
      <c r="H6353" s="144"/>
      <c r="I6353" s="144"/>
      <c r="J6353" s="144"/>
      <c r="K6353" s="144"/>
      <c r="L6353" s="144">
        <v>250</v>
      </c>
      <c r="M6353" s="145" t="s">
        <v>2213</v>
      </c>
      <c r="N6353" s="144" t="s">
        <v>58</v>
      </c>
      <c r="O6353" s="144"/>
      <c r="P6353" s="144" t="s">
        <v>2618</v>
      </c>
      <c r="Q6353" s="144"/>
      <c r="R6353" s="144"/>
      <c r="S6353" s="144" t="s">
        <v>4228</v>
      </c>
      <c r="T6353" s="144" t="s">
        <v>24538</v>
      </c>
      <c r="U6353" s="144" t="s">
        <v>24535</v>
      </c>
      <c r="V6353" s="144" t="s">
        <v>24539</v>
      </c>
      <c r="W6353" s="144">
        <v>361104</v>
      </c>
      <c r="X6353" s="150" t="s">
        <v>24540</v>
      </c>
      <c r="Y6353" s="150" t="s">
        <v>24541</v>
      </c>
      <c r="Z6353" s="144" t="s">
        <v>24542</v>
      </c>
      <c r="AA6353" s="160">
        <v>6234</v>
      </c>
    </row>
    <row r="6354" spans="1:27" ht="45" customHeight="1" x14ac:dyDescent="0.25">
      <c r="A6354" s="145" t="s">
        <v>24535</v>
      </c>
      <c r="B6354" s="144" t="s">
        <v>27706</v>
      </c>
      <c r="C6354" s="144"/>
      <c r="D6354" s="144" t="s">
        <v>26212</v>
      </c>
      <c r="E6354" s="144" t="s">
        <v>24543</v>
      </c>
      <c r="F6354" s="144">
        <v>5</v>
      </c>
      <c r="G6354" s="144"/>
      <c r="H6354" s="144"/>
      <c r="I6354" s="144"/>
      <c r="J6354" s="144"/>
      <c r="K6354" s="144"/>
      <c r="L6354" s="144">
        <v>250</v>
      </c>
      <c r="M6354" s="145" t="s">
        <v>2213</v>
      </c>
      <c r="N6354" s="144" t="s">
        <v>58</v>
      </c>
      <c r="O6354" s="144"/>
      <c r="P6354" s="144" t="s">
        <v>2618</v>
      </c>
      <c r="Q6354" s="144"/>
      <c r="R6354" s="144"/>
      <c r="S6354" s="144" t="s">
        <v>4191</v>
      </c>
      <c r="T6354" s="144" t="s">
        <v>24544</v>
      </c>
      <c r="U6354" s="144" t="s">
        <v>24535</v>
      </c>
      <c r="V6354" s="145" t="s">
        <v>24545</v>
      </c>
      <c r="W6354" s="144">
        <v>361102</v>
      </c>
      <c r="X6354" s="144" t="s">
        <v>24546</v>
      </c>
      <c r="Y6354" s="144">
        <v>89600000000</v>
      </c>
      <c r="Z6354" s="144" t="s">
        <v>24547</v>
      </c>
      <c r="AA6354" s="160">
        <v>6235</v>
      </c>
    </row>
    <row r="6355" spans="1:27" ht="45" customHeight="1" x14ac:dyDescent="0.25">
      <c r="A6355" s="144" t="s">
        <v>24535</v>
      </c>
      <c r="B6355" s="144" t="s">
        <v>27706</v>
      </c>
      <c r="C6355" s="144"/>
      <c r="D6355" s="144" t="s">
        <v>26212</v>
      </c>
      <c r="E6355" s="144" t="s">
        <v>24548</v>
      </c>
      <c r="F6355" s="144">
        <v>5</v>
      </c>
      <c r="G6355" s="144"/>
      <c r="H6355" s="144"/>
      <c r="I6355" s="144"/>
      <c r="J6355" s="144"/>
      <c r="K6355" s="144"/>
      <c r="L6355" s="144">
        <v>200</v>
      </c>
      <c r="M6355" s="145" t="s">
        <v>2213</v>
      </c>
      <c r="N6355" s="144" t="s">
        <v>58</v>
      </c>
      <c r="O6355" s="144"/>
      <c r="P6355" s="144" t="s">
        <v>2618</v>
      </c>
      <c r="Q6355" s="144"/>
      <c r="R6355" s="144"/>
      <c r="S6355" s="144" t="s">
        <v>4191</v>
      </c>
      <c r="T6355" s="144" t="s">
        <v>24549</v>
      </c>
      <c r="U6355" s="144" t="s">
        <v>24535</v>
      </c>
      <c r="V6355" s="144" t="s">
        <v>24550</v>
      </c>
      <c r="W6355" s="144">
        <v>361103</v>
      </c>
      <c r="X6355" s="144" t="s">
        <v>24551</v>
      </c>
      <c r="Y6355" s="144" t="s">
        <v>24552</v>
      </c>
      <c r="Z6355" s="144" t="s">
        <v>24553</v>
      </c>
      <c r="AA6355" s="160">
        <v>6285</v>
      </c>
    </row>
    <row r="6356" spans="1:27" ht="45" customHeight="1" x14ac:dyDescent="0.25">
      <c r="A6356" s="144" t="s">
        <v>32826</v>
      </c>
      <c r="B6356" s="144" t="s">
        <v>4205</v>
      </c>
      <c r="C6356" s="144">
        <v>7</v>
      </c>
      <c r="D6356" s="144"/>
      <c r="E6356" s="144"/>
      <c r="F6356" s="144">
        <v>1</v>
      </c>
      <c r="G6356" s="144">
        <v>382</v>
      </c>
      <c r="H6356" s="144"/>
      <c r="I6356" s="144"/>
      <c r="J6356" s="144"/>
      <c r="K6356" s="144"/>
      <c r="L6356" s="144"/>
      <c r="M6356" s="145" t="s">
        <v>2213</v>
      </c>
      <c r="N6356" s="144" t="s">
        <v>64</v>
      </c>
      <c r="O6356" s="144"/>
      <c r="P6356" s="144" t="s">
        <v>3413</v>
      </c>
      <c r="Q6356" s="144"/>
      <c r="R6356" s="144"/>
      <c r="S6356" s="144"/>
      <c r="T6356" s="144"/>
      <c r="U6356" s="144" t="s">
        <v>32826</v>
      </c>
      <c r="V6356" s="144"/>
      <c r="W6356" s="144">
        <v>430009</v>
      </c>
      <c r="X6356" s="144" t="s">
        <v>32827</v>
      </c>
      <c r="Y6356" s="144">
        <v>89280000000</v>
      </c>
      <c r="Z6356" s="144" t="s">
        <v>27933</v>
      </c>
      <c r="AA6356" s="160">
        <v>6990</v>
      </c>
    </row>
    <row r="6357" spans="1:27" ht="45" customHeight="1" x14ac:dyDescent="0.25">
      <c r="A6357" s="144" t="s">
        <v>21869</v>
      </c>
      <c r="B6357" s="144" t="s">
        <v>15377</v>
      </c>
      <c r="C6357" s="144"/>
      <c r="D6357" s="144"/>
      <c r="E6357" s="144"/>
      <c r="F6357" s="144">
        <v>1</v>
      </c>
      <c r="G6357" s="144">
        <v>160</v>
      </c>
      <c r="H6357" s="144"/>
      <c r="I6357" s="144"/>
      <c r="J6357" s="144"/>
      <c r="K6357" s="144"/>
      <c r="L6357" s="144"/>
      <c r="M6357" s="145" t="s">
        <v>2213</v>
      </c>
      <c r="N6357" s="144" t="s">
        <v>87</v>
      </c>
      <c r="O6357" s="144"/>
      <c r="P6357" s="144" t="s">
        <v>3475</v>
      </c>
      <c r="Q6357" s="144"/>
      <c r="R6357" s="144"/>
      <c r="S6357" s="144" t="s">
        <v>15453</v>
      </c>
      <c r="T6357" s="144" t="s">
        <v>21870</v>
      </c>
      <c r="U6357" s="144" t="s">
        <v>21869</v>
      </c>
      <c r="V6357" s="144"/>
      <c r="W6357" s="144">
        <v>680509</v>
      </c>
      <c r="X6357" s="144" t="s">
        <v>23610</v>
      </c>
      <c r="Y6357" s="144" t="s">
        <v>21872</v>
      </c>
      <c r="Z6357" s="144" t="s">
        <v>21871</v>
      </c>
      <c r="AA6357" s="160">
        <v>5167</v>
      </c>
    </row>
    <row r="6358" spans="1:27" ht="45" customHeight="1" x14ac:dyDescent="0.25">
      <c r="A6358" s="144" t="s">
        <v>23611</v>
      </c>
      <c r="B6358" s="144" t="s">
        <v>26214</v>
      </c>
      <c r="C6358" s="144"/>
      <c r="D6358" s="144"/>
      <c r="E6358" s="144"/>
      <c r="F6358" s="144">
        <v>3</v>
      </c>
      <c r="G6358" s="144"/>
      <c r="H6358" s="144"/>
      <c r="I6358" s="144"/>
      <c r="J6358" s="144"/>
      <c r="K6358" s="144"/>
      <c r="L6358" s="144">
        <v>150</v>
      </c>
      <c r="M6358" s="145" t="s">
        <v>2213</v>
      </c>
      <c r="N6358" s="144" t="s">
        <v>57</v>
      </c>
      <c r="O6358" s="144"/>
      <c r="P6358" s="144" t="s">
        <v>2617</v>
      </c>
      <c r="Q6358" s="144"/>
      <c r="R6358" s="144"/>
      <c r="S6358" s="144" t="s">
        <v>4191</v>
      </c>
      <c r="T6358" s="144" t="s">
        <v>23612</v>
      </c>
      <c r="U6358" s="144" t="s">
        <v>23611</v>
      </c>
      <c r="V6358" s="144"/>
      <c r="W6358" s="144">
        <v>386323</v>
      </c>
      <c r="X6358" s="144" t="s">
        <v>23613</v>
      </c>
      <c r="Y6358" s="144">
        <v>89280000000</v>
      </c>
      <c r="Z6358" s="144" t="s">
        <v>23614</v>
      </c>
      <c r="AA6358" s="160">
        <v>6033</v>
      </c>
    </row>
    <row r="6359" spans="1:27" ht="45" customHeight="1" x14ac:dyDescent="0.25">
      <c r="A6359" s="144" t="s">
        <v>12143</v>
      </c>
      <c r="B6359" s="144" t="s">
        <v>4208</v>
      </c>
      <c r="C6359" s="144">
        <v>5</v>
      </c>
      <c r="D6359" s="144"/>
      <c r="E6359" s="144"/>
      <c r="F6359" s="144">
        <v>1</v>
      </c>
      <c r="G6359" s="144"/>
      <c r="H6359" s="144">
        <v>798</v>
      </c>
      <c r="I6359" s="144">
        <v>290</v>
      </c>
      <c r="J6359" s="144">
        <v>363</v>
      </c>
      <c r="K6359" s="144">
        <v>145</v>
      </c>
      <c r="L6359" s="144"/>
      <c r="M6359" s="145" t="s">
        <v>2213</v>
      </c>
      <c r="N6359" s="144" t="s">
        <v>57</v>
      </c>
      <c r="O6359" s="144"/>
      <c r="P6359" s="144" t="s">
        <v>2617</v>
      </c>
      <c r="Q6359" s="144"/>
      <c r="R6359" s="144"/>
      <c r="S6359" s="144" t="s">
        <v>4191</v>
      </c>
      <c r="T6359" s="144" t="s">
        <v>12144</v>
      </c>
      <c r="U6359" s="144" t="s">
        <v>12143</v>
      </c>
      <c r="V6359" s="144"/>
      <c r="W6359" s="144">
        <v>386339</v>
      </c>
      <c r="X6359" s="144" t="s">
        <v>12145</v>
      </c>
      <c r="Y6359" s="144" t="s">
        <v>12146</v>
      </c>
      <c r="Z6359" s="144" t="s">
        <v>12147</v>
      </c>
      <c r="AA6359" s="160">
        <v>242</v>
      </c>
    </row>
    <row r="6360" spans="1:27" ht="45" customHeight="1" x14ac:dyDescent="0.25">
      <c r="A6360" s="144" t="s">
        <v>23615</v>
      </c>
      <c r="B6360" s="144" t="s">
        <v>30474</v>
      </c>
      <c r="C6360" s="144">
        <v>67</v>
      </c>
      <c r="D6360" s="144" t="s">
        <v>23616</v>
      </c>
      <c r="E6360" s="144"/>
      <c r="F6360" s="144">
        <v>1</v>
      </c>
      <c r="G6360" s="144">
        <v>300</v>
      </c>
      <c r="H6360" s="144"/>
      <c r="I6360" s="144"/>
      <c r="J6360" s="144"/>
      <c r="K6360" s="144"/>
      <c r="L6360" s="144"/>
      <c r="M6360" s="145" t="s">
        <v>2213</v>
      </c>
      <c r="N6360" s="144" t="s">
        <v>66</v>
      </c>
      <c r="O6360" s="144"/>
      <c r="P6360" s="144" t="s">
        <v>2489</v>
      </c>
      <c r="Q6360" s="144"/>
      <c r="R6360" s="144"/>
      <c r="S6360" s="144"/>
      <c r="T6360" s="144"/>
      <c r="U6360" s="144" t="s">
        <v>23615</v>
      </c>
      <c r="V6360" s="144"/>
      <c r="W6360" s="144">
        <v>362039</v>
      </c>
      <c r="X6360" s="144" t="s">
        <v>23617</v>
      </c>
      <c r="Y6360" s="144" t="s">
        <v>23618</v>
      </c>
      <c r="Z6360" s="144" t="s">
        <v>23619</v>
      </c>
      <c r="AA6360" s="160">
        <v>5942</v>
      </c>
    </row>
    <row r="6361" spans="1:27" ht="45" customHeight="1" x14ac:dyDescent="0.25">
      <c r="A6361" s="144" t="s">
        <v>31470</v>
      </c>
      <c r="B6361" s="144" t="s">
        <v>15377</v>
      </c>
      <c r="C6361" s="144"/>
      <c r="D6361" s="144" t="s">
        <v>5210</v>
      </c>
      <c r="E6361" s="144"/>
      <c r="F6361" s="144">
        <v>1</v>
      </c>
      <c r="G6361" s="144">
        <v>200</v>
      </c>
      <c r="H6361" s="144"/>
      <c r="I6361" s="144"/>
      <c r="J6361" s="144"/>
      <c r="K6361" s="144"/>
      <c r="L6361" s="144"/>
      <c r="M6361" s="145" t="s">
        <v>2213</v>
      </c>
      <c r="N6361" s="144" t="s">
        <v>45</v>
      </c>
      <c r="O6361" s="144"/>
      <c r="P6361" s="144" t="s">
        <v>3589</v>
      </c>
      <c r="Q6361" s="144" t="s">
        <v>4190</v>
      </c>
      <c r="R6361" s="144" t="s">
        <v>6043</v>
      </c>
      <c r="S6361" s="144"/>
      <c r="T6361" s="144"/>
      <c r="U6361" s="144" t="s">
        <v>31470</v>
      </c>
      <c r="V6361" s="144"/>
      <c r="W6361" s="144">
        <v>644676</v>
      </c>
      <c r="X6361" s="144" t="s">
        <v>18830</v>
      </c>
      <c r="Y6361" s="144">
        <v>89500000000</v>
      </c>
      <c r="Z6361" s="144" t="s">
        <v>31471</v>
      </c>
      <c r="AA6361" s="161">
        <v>5359</v>
      </c>
    </row>
    <row r="6362" spans="1:27" ht="45" customHeight="1" x14ac:dyDescent="0.25">
      <c r="A6362" s="144" t="s">
        <v>12148</v>
      </c>
      <c r="B6362" s="144" t="s">
        <v>4215</v>
      </c>
      <c r="C6362" s="144">
        <v>1</v>
      </c>
      <c r="D6362" s="144"/>
      <c r="E6362" s="144"/>
      <c r="F6362" s="144">
        <v>1</v>
      </c>
      <c r="G6362" s="144"/>
      <c r="H6362" s="144">
        <v>1799</v>
      </c>
      <c r="I6362" s="144">
        <v>654</v>
      </c>
      <c r="J6362" s="144">
        <v>818</v>
      </c>
      <c r="K6362" s="144">
        <v>327</v>
      </c>
      <c r="L6362" s="144"/>
      <c r="M6362" s="145" t="s">
        <v>2213</v>
      </c>
      <c r="N6362" s="144" t="s">
        <v>64</v>
      </c>
      <c r="O6362" s="144"/>
      <c r="P6362" s="144" t="s">
        <v>3083</v>
      </c>
      <c r="Q6362" s="144"/>
      <c r="R6362" s="144"/>
      <c r="S6362" s="144" t="s">
        <v>4189</v>
      </c>
      <c r="T6362" s="144" t="s">
        <v>12149</v>
      </c>
      <c r="U6362" s="144" t="s">
        <v>12148</v>
      </c>
      <c r="V6362" s="144"/>
      <c r="W6362" s="144">
        <v>431350</v>
      </c>
      <c r="X6362" s="144" t="s">
        <v>12150</v>
      </c>
      <c r="Y6362" s="144"/>
      <c r="Z6362" s="144"/>
      <c r="AA6362" s="160">
        <v>243</v>
      </c>
    </row>
    <row r="6363" spans="1:27" ht="45" customHeight="1" x14ac:dyDescent="0.25">
      <c r="A6363" s="144" t="s">
        <v>16056</v>
      </c>
      <c r="B6363" s="144" t="s">
        <v>13555</v>
      </c>
      <c r="C6363" s="144">
        <v>6</v>
      </c>
      <c r="D6363" s="144"/>
      <c r="E6363" s="144"/>
      <c r="F6363" s="144">
        <v>1</v>
      </c>
      <c r="G6363" s="144"/>
      <c r="H6363" s="144">
        <v>250</v>
      </c>
      <c r="I6363" s="144"/>
      <c r="J6363" s="144"/>
      <c r="K6363" s="144">
        <v>250</v>
      </c>
      <c r="L6363" s="144"/>
      <c r="M6363" s="145" t="s">
        <v>2213</v>
      </c>
      <c r="N6363" s="144" t="s">
        <v>80</v>
      </c>
      <c r="O6363" s="144"/>
      <c r="P6363" s="144" t="s">
        <v>13871</v>
      </c>
      <c r="Q6363" s="144"/>
      <c r="R6363" s="144"/>
      <c r="S6363" s="144"/>
      <c r="T6363" s="144"/>
      <c r="U6363" s="144" t="s">
        <v>16056</v>
      </c>
      <c r="V6363" s="144"/>
      <c r="W6363" s="144">
        <v>357202</v>
      </c>
      <c r="X6363" s="144" t="s">
        <v>21873</v>
      </c>
      <c r="Y6363" s="144" t="s">
        <v>16057</v>
      </c>
      <c r="Z6363" s="144" t="s">
        <v>16058</v>
      </c>
      <c r="AA6363" s="160">
        <v>3978</v>
      </c>
    </row>
    <row r="6364" spans="1:27" ht="45" customHeight="1" x14ac:dyDescent="0.25">
      <c r="A6364" s="144" t="s">
        <v>35719</v>
      </c>
      <c r="B6364" s="144" t="s">
        <v>4233</v>
      </c>
      <c r="C6364" s="144"/>
      <c r="D6364" s="144"/>
      <c r="E6364" s="144"/>
      <c r="F6364" s="144">
        <v>2</v>
      </c>
      <c r="G6364" s="144"/>
      <c r="H6364" s="144"/>
      <c r="I6364" s="144"/>
      <c r="J6364" s="144"/>
      <c r="K6364" s="144"/>
      <c r="L6364" s="144">
        <v>150</v>
      </c>
      <c r="M6364" s="145" t="s">
        <v>2213</v>
      </c>
      <c r="N6364" s="144" t="s">
        <v>35</v>
      </c>
      <c r="O6364" s="144"/>
      <c r="P6364" s="144" t="s">
        <v>4056</v>
      </c>
      <c r="Q6364" s="144" t="s">
        <v>4187</v>
      </c>
      <c r="R6364" s="144" t="s">
        <v>7705</v>
      </c>
      <c r="S6364" s="144"/>
      <c r="T6364" s="144"/>
      <c r="U6364" s="144" t="s">
        <v>35719</v>
      </c>
      <c r="V6364" s="144"/>
      <c r="W6364" s="144">
        <v>663340</v>
      </c>
      <c r="X6364" s="144" t="s">
        <v>13251</v>
      </c>
      <c r="Y6364" s="144" t="s">
        <v>7706</v>
      </c>
      <c r="Z6364" s="144" t="s">
        <v>7707</v>
      </c>
      <c r="AA6364" s="160">
        <v>843</v>
      </c>
    </row>
    <row r="6365" spans="1:27" ht="45" customHeight="1" x14ac:dyDescent="0.25">
      <c r="A6365" s="144" t="s">
        <v>37077</v>
      </c>
      <c r="B6365" s="144" t="s">
        <v>15538</v>
      </c>
      <c r="C6365" s="144">
        <v>4</v>
      </c>
      <c r="D6365" s="144" t="s">
        <v>6810</v>
      </c>
      <c r="E6365" s="144"/>
      <c r="F6365" s="144">
        <v>1</v>
      </c>
      <c r="G6365" s="144">
        <v>150</v>
      </c>
      <c r="H6365" s="144"/>
      <c r="I6365" s="144"/>
      <c r="J6365" s="144"/>
      <c r="K6365" s="144"/>
      <c r="L6365" s="144"/>
      <c r="M6365" s="145" t="s">
        <v>2213</v>
      </c>
      <c r="N6365" s="144" t="s">
        <v>58</v>
      </c>
      <c r="O6365" s="144"/>
      <c r="P6365" s="144" t="s">
        <v>2884</v>
      </c>
      <c r="Q6365" s="144"/>
      <c r="R6365" s="144"/>
      <c r="S6365" s="144" t="s">
        <v>15453</v>
      </c>
      <c r="T6365" s="144" t="s">
        <v>36384</v>
      </c>
      <c r="U6365" s="144" t="s">
        <v>37077</v>
      </c>
      <c r="V6365" s="144"/>
      <c r="W6365" s="144">
        <v>361200</v>
      </c>
      <c r="X6365" s="144" t="s">
        <v>37078</v>
      </c>
      <c r="Y6365" s="144" t="s">
        <v>37079</v>
      </c>
      <c r="Z6365" s="144" t="s">
        <v>37080</v>
      </c>
      <c r="AA6365" s="160">
        <v>7770</v>
      </c>
    </row>
    <row r="6366" spans="1:27" ht="45" customHeight="1" x14ac:dyDescent="0.25">
      <c r="A6366" s="144" t="s">
        <v>21874</v>
      </c>
      <c r="B6366" s="144" t="s">
        <v>15409</v>
      </c>
      <c r="C6366" s="144"/>
      <c r="D6366" s="144"/>
      <c r="E6366" s="144"/>
      <c r="F6366" s="144">
        <v>1</v>
      </c>
      <c r="G6366" s="144"/>
      <c r="H6366" s="144">
        <v>250</v>
      </c>
      <c r="I6366" s="144">
        <v>100</v>
      </c>
      <c r="J6366" s="144">
        <v>100</v>
      </c>
      <c r="K6366" s="144">
        <v>50</v>
      </c>
      <c r="L6366" s="144"/>
      <c r="M6366" s="145" t="s">
        <v>2213</v>
      </c>
      <c r="N6366" s="144" t="s">
        <v>66</v>
      </c>
      <c r="O6366" s="144"/>
      <c r="P6366" s="144" t="s">
        <v>2417</v>
      </c>
      <c r="Q6366" s="145"/>
      <c r="R6366" s="144"/>
      <c r="S6366" s="144" t="s">
        <v>15453</v>
      </c>
      <c r="T6366" s="144" t="s">
        <v>21875</v>
      </c>
      <c r="U6366" s="144" t="s">
        <v>21874</v>
      </c>
      <c r="V6366" s="144"/>
      <c r="W6366" s="144">
        <v>363307</v>
      </c>
      <c r="X6366" s="144" t="s">
        <v>21876</v>
      </c>
      <c r="Y6366" s="150" t="s">
        <v>21878</v>
      </c>
      <c r="Z6366" s="144" t="s">
        <v>21877</v>
      </c>
      <c r="AA6366" s="160">
        <v>5337</v>
      </c>
    </row>
    <row r="6367" spans="1:27" ht="45" customHeight="1" x14ac:dyDescent="0.25">
      <c r="A6367" s="144" t="s">
        <v>16547</v>
      </c>
      <c r="B6367" s="144" t="s">
        <v>4205</v>
      </c>
      <c r="C6367" s="144">
        <v>2</v>
      </c>
      <c r="D6367" s="144" t="s">
        <v>16548</v>
      </c>
      <c r="E6367" s="144"/>
      <c r="F6367" s="144">
        <v>1</v>
      </c>
      <c r="G6367" s="144">
        <v>160</v>
      </c>
      <c r="H6367" s="144"/>
      <c r="I6367" s="144"/>
      <c r="J6367" s="144"/>
      <c r="K6367" s="144"/>
      <c r="L6367" s="144"/>
      <c r="M6367" s="145" t="s">
        <v>2213</v>
      </c>
      <c r="N6367" s="144" t="s">
        <v>57</v>
      </c>
      <c r="O6367" s="144"/>
      <c r="P6367" s="144" t="s">
        <v>2479</v>
      </c>
      <c r="Q6367" s="144"/>
      <c r="R6367" s="144"/>
      <c r="S6367" s="144"/>
      <c r="T6367" s="144"/>
      <c r="U6367" s="144" t="s">
        <v>16547</v>
      </c>
      <c r="V6367" s="144"/>
      <c r="W6367" s="144">
        <v>386001</v>
      </c>
      <c r="X6367" s="144" t="s">
        <v>21879</v>
      </c>
      <c r="Y6367" s="144">
        <v>89290000000</v>
      </c>
      <c r="Z6367" s="144" t="s">
        <v>16549</v>
      </c>
      <c r="AA6367" s="160">
        <v>4105</v>
      </c>
    </row>
    <row r="6368" spans="1:27" ht="45" customHeight="1" x14ac:dyDescent="0.25">
      <c r="A6368" s="144" t="s">
        <v>21880</v>
      </c>
      <c r="B6368" s="144" t="s">
        <v>15377</v>
      </c>
      <c r="C6368" s="144">
        <v>7</v>
      </c>
      <c r="D6368" s="144"/>
      <c r="E6368" s="144"/>
      <c r="F6368" s="144">
        <v>1</v>
      </c>
      <c r="G6368" s="144">
        <v>350</v>
      </c>
      <c r="H6368" s="144"/>
      <c r="I6368" s="144"/>
      <c r="J6368" s="144"/>
      <c r="K6368" s="144"/>
      <c r="L6368" s="144"/>
      <c r="M6368" s="145" t="s">
        <v>2213</v>
      </c>
      <c r="N6368" s="144" t="s">
        <v>66</v>
      </c>
      <c r="O6368" s="144"/>
      <c r="P6368" s="144" t="s">
        <v>2489</v>
      </c>
      <c r="Q6368" s="144"/>
      <c r="R6368" s="144"/>
      <c r="S6368" s="144"/>
      <c r="T6368" s="144"/>
      <c r="U6368" s="144" t="s">
        <v>21880</v>
      </c>
      <c r="V6368" s="144"/>
      <c r="W6368" s="144">
        <v>362043</v>
      </c>
      <c r="X6368" s="144" t="s">
        <v>21881</v>
      </c>
      <c r="Y6368" s="150" t="s">
        <v>21883</v>
      </c>
      <c r="Z6368" s="144" t="s">
        <v>21882</v>
      </c>
      <c r="AA6368" s="160">
        <v>5345</v>
      </c>
    </row>
    <row r="6369" spans="1:27" ht="45" customHeight="1" x14ac:dyDescent="0.25">
      <c r="A6369" s="144" t="s">
        <v>23620</v>
      </c>
      <c r="B6369" s="144" t="s">
        <v>26215</v>
      </c>
      <c r="C6369" s="144">
        <v>4</v>
      </c>
      <c r="D6369" s="144"/>
      <c r="E6369" s="144"/>
      <c r="F6369" s="144">
        <v>1</v>
      </c>
      <c r="G6369" s="144"/>
      <c r="H6369" s="144">
        <v>1100</v>
      </c>
      <c r="I6369" s="144">
        <v>300</v>
      </c>
      <c r="J6369" s="144">
        <v>400</v>
      </c>
      <c r="K6369" s="144">
        <v>400</v>
      </c>
      <c r="L6369" s="144"/>
      <c r="M6369" s="145" t="s">
        <v>2213</v>
      </c>
      <c r="N6369" s="144" t="s">
        <v>66</v>
      </c>
      <c r="O6369" s="144"/>
      <c r="P6369" s="144" t="s">
        <v>2489</v>
      </c>
      <c r="Q6369" s="144"/>
      <c r="R6369" s="144"/>
      <c r="S6369" s="144"/>
      <c r="T6369" s="144"/>
      <c r="U6369" s="144" t="s">
        <v>23620</v>
      </c>
      <c r="V6369" s="144"/>
      <c r="W6369" s="144">
        <v>362027</v>
      </c>
      <c r="X6369" s="144" t="s">
        <v>23621</v>
      </c>
      <c r="Y6369" s="144">
        <v>533236</v>
      </c>
      <c r="Z6369" s="144" t="s">
        <v>26216</v>
      </c>
      <c r="AA6369" s="160">
        <v>5677</v>
      </c>
    </row>
    <row r="6370" spans="1:27" ht="45" customHeight="1" x14ac:dyDescent="0.25">
      <c r="A6370" s="144" t="s">
        <v>21884</v>
      </c>
      <c r="B6370" s="144" t="s">
        <v>16933</v>
      </c>
      <c r="C6370" s="144">
        <v>2</v>
      </c>
      <c r="D6370" s="144"/>
      <c r="E6370" s="144"/>
      <c r="F6370" s="144">
        <v>1</v>
      </c>
      <c r="G6370" s="144"/>
      <c r="H6370" s="144">
        <v>165</v>
      </c>
      <c r="I6370" s="144">
        <v>55</v>
      </c>
      <c r="J6370" s="144">
        <v>75</v>
      </c>
      <c r="K6370" s="144">
        <v>35</v>
      </c>
      <c r="L6370" s="144"/>
      <c r="M6370" s="145" t="s">
        <v>2213</v>
      </c>
      <c r="N6370" s="144" t="s">
        <v>66</v>
      </c>
      <c r="O6370" s="144"/>
      <c r="P6370" s="144" t="s">
        <v>2558</v>
      </c>
      <c r="Q6370" s="144"/>
      <c r="R6370" s="144"/>
      <c r="S6370" s="144" t="s">
        <v>15453</v>
      </c>
      <c r="T6370" s="144" t="s">
        <v>21885</v>
      </c>
      <c r="U6370" s="144" t="s">
        <v>21884</v>
      </c>
      <c r="V6370" s="144"/>
      <c r="W6370" s="144">
        <v>363403</v>
      </c>
      <c r="X6370" s="144" t="s">
        <v>21886</v>
      </c>
      <c r="Y6370" s="144" t="s">
        <v>21888</v>
      </c>
      <c r="Z6370" s="144" t="s">
        <v>21887</v>
      </c>
      <c r="AA6370" s="160">
        <v>5465</v>
      </c>
    </row>
    <row r="6371" spans="1:27" ht="45" customHeight="1" x14ac:dyDescent="0.25">
      <c r="A6371" s="144" t="s">
        <v>27707</v>
      </c>
      <c r="B6371" s="144" t="s">
        <v>15377</v>
      </c>
      <c r="C6371" s="144">
        <v>17</v>
      </c>
      <c r="D6371" s="144"/>
      <c r="E6371" s="144"/>
      <c r="F6371" s="144">
        <v>1</v>
      </c>
      <c r="G6371" s="144">
        <v>350</v>
      </c>
      <c r="H6371" s="144"/>
      <c r="I6371" s="144"/>
      <c r="J6371" s="144"/>
      <c r="K6371" s="144"/>
      <c r="L6371" s="144"/>
      <c r="M6371" s="145" t="s">
        <v>2213</v>
      </c>
      <c r="N6371" s="144" t="s">
        <v>66</v>
      </c>
      <c r="O6371" s="144"/>
      <c r="P6371" s="144" t="s">
        <v>2489</v>
      </c>
      <c r="Q6371" s="144"/>
      <c r="R6371" s="144"/>
      <c r="S6371" s="144"/>
      <c r="T6371" s="144"/>
      <c r="U6371" s="144" t="s">
        <v>27707</v>
      </c>
      <c r="V6371" s="144"/>
      <c r="W6371" s="144">
        <v>362045</v>
      </c>
      <c r="X6371" s="144" t="s">
        <v>21848</v>
      </c>
      <c r="Y6371" s="150">
        <v>89290000000</v>
      </c>
      <c r="Z6371" s="144" t="s">
        <v>21849</v>
      </c>
      <c r="AA6371" s="160">
        <v>5530</v>
      </c>
    </row>
    <row r="6372" spans="1:27" ht="45" customHeight="1" x14ac:dyDescent="0.25">
      <c r="A6372" s="144" t="s">
        <v>23622</v>
      </c>
      <c r="B6372" s="144" t="s">
        <v>23623</v>
      </c>
      <c r="C6372" s="144">
        <v>1</v>
      </c>
      <c r="D6372" s="144"/>
      <c r="E6372" s="144"/>
      <c r="F6372" s="144">
        <v>1</v>
      </c>
      <c r="G6372" s="144"/>
      <c r="H6372" s="144">
        <v>289</v>
      </c>
      <c r="I6372" s="144">
        <v>120</v>
      </c>
      <c r="J6372" s="144">
        <v>120</v>
      </c>
      <c r="K6372" s="144">
        <v>49</v>
      </c>
      <c r="L6372" s="144"/>
      <c r="M6372" s="145" t="s">
        <v>2213</v>
      </c>
      <c r="N6372" s="144" t="s">
        <v>18</v>
      </c>
      <c r="O6372" s="144"/>
      <c r="P6372" s="144" t="s">
        <v>3482</v>
      </c>
      <c r="Q6372" s="144"/>
      <c r="R6372" s="144"/>
      <c r="S6372" s="144" t="s">
        <v>4190</v>
      </c>
      <c r="T6372" s="144" t="s">
        <v>6119</v>
      </c>
      <c r="U6372" s="144" t="s">
        <v>23622</v>
      </c>
      <c r="V6372" s="144"/>
      <c r="W6372" s="144">
        <v>309560</v>
      </c>
      <c r="X6372" s="144" t="s">
        <v>30475</v>
      </c>
      <c r="Y6372" s="144" t="s">
        <v>23624</v>
      </c>
      <c r="Z6372" s="144" t="s">
        <v>23625</v>
      </c>
      <c r="AA6372" s="160">
        <v>6054</v>
      </c>
    </row>
    <row r="6373" spans="1:27" ht="45" customHeight="1" x14ac:dyDescent="0.25">
      <c r="A6373" s="144" t="s">
        <v>21889</v>
      </c>
      <c r="B6373" s="144" t="s">
        <v>4290</v>
      </c>
      <c r="C6373" s="144"/>
      <c r="D6373" s="144" t="s">
        <v>4778</v>
      </c>
      <c r="E6373" s="144"/>
      <c r="F6373" s="144">
        <v>1</v>
      </c>
      <c r="G6373" s="144">
        <v>250</v>
      </c>
      <c r="H6373" s="144">
        <v>1799</v>
      </c>
      <c r="I6373" s="144">
        <v>654</v>
      </c>
      <c r="J6373" s="144">
        <v>818</v>
      </c>
      <c r="K6373" s="144">
        <v>327</v>
      </c>
      <c r="L6373" s="144"/>
      <c r="M6373" s="145" t="s">
        <v>2213</v>
      </c>
      <c r="N6373" s="144" t="s">
        <v>42</v>
      </c>
      <c r="O6373" s="144"/>
      <c r="P6373" s="144" t="s">
        <v>30675</v>
      </c>
      <c r="Q6373" s="144"/>
      <c r="R6373" s="144"/>
      <c r="S6373" s="144" t="s">
        <v>4189</v>
      </c>
      <c r="T6373" s="144" t="s">
        <v>7426</v>
      </c>
      <c r="U6373" s="144" t="s">
        <v>21889</v>
      </c>
      <c r="V6373" s="144"/>
      <c r="W6373" s="144">
        <v>142704</v>
      </c>
      <c r="X6373" s="144" t="s">
        <v>7427</v>
      </c>
      <c r="Y6373" s="144" t="s">
        <v>21890</v>
      </c>
      <c r="Z6373" s="144" t="s">
        <v>7428</v>
      </c>
      <c r="AA6373" s="160">
        <v>737</v>
      </c>
    </row>
    <row r="6374" spans="1:27" ht="45" customHeight="1" x14ac:dyDescent="0.25">
      <c r="A6374" s="145" t="s">
        <v>23626</v>
      </c>
      <c r="B6374" s="144" t="s">
        <v>15377</v>
      </c>
      <c r="C6374" s="144">
        <v>20</v>
      </c>
      <c r="D6374" s="144" t="s">
        <v>7239</v>
      </c>
      <c r="E6374" s="144"/>
      <c r="F6374" s="144">
        <v>1</v>
      </c>
      <c r="G6374" s="144">
        <v>300</v>
      </c>
      <c r="H6374" s="144"/>
      <c r="I6374" s="144"/>
      <c r="J6374" s="144"/>
      <c r="K6374" s="144"/>
      <c r="L6374" s="144"/>
      <c r="M6374" s="145" t="s">
        <v>2213</v>
      </c>
      <c r="N6374" s="144" t="s">
        <v>72</v>
      </c>
      <c r="O6374" s="144"/>
      <c r="P6374" s="144" t="s">
        <v>4070</v>
      </c>
      <c r="Q6374" s="144"/>
      <c r="R6374" s="144"/>
      <c r="S6374" s="144" t="s">
        <v>4189</v>
      </c>
      <c r="T6374" s="144" t="s">
        <v>23627</v>
      </c>
      <c r="U6374" s="144" t="s">
        <v>23626</v>
      </c>
      <c r="V6374" s="145"/>
      <c r="W6374" s="144">
        <v>347634</v>
      </c>
      <c r="X6374" s="144" t="s">
        <v>26217</v>
      </c>
      <c r="Y6374" s="144">
        <v>78640000000</v>
      </c>
      <c r="Z6374" s="144" t="s">
        <v>23628</v>
      </c>
      <c r="AA6374" s="160">
        <v>5938</v>
      </c>
    </row>
    <row r="6375" spans="1:27" ht="45" customHeight="1" x14ac:dyDescent="0.25">
      <c r="A6375" s="144" t="s">
        <v>12151</v>
      </c>
      <c r="B6375" s="144" t="s">
        <v>4242</v>
      </c>
      <c r="C6375" s="144"/>
      <c r="D6375" s="144" t="s">
        <v>12152</v>
      </c>
      <c r="E6375" s="144"/>
      <c r="F6375" s="144">
        <v>3</v>
      </c>
      <c r="G6375" s="144"/>
      <c r="H6375" s="144"/>
      <c r="I6375" s="144"/>
      <c r="J6375" s="144"/>
      <c r="K6375" s="144"/>
      <c r="L6375" s="144">
        <v>150</v>
      </c>
      <c r="M6375" s="145" t="s">
        <v>2213</v>
      </c>
      <c r="N6375" s="144" t="s">
        <v>42</v>
      </c>
      <c r="O6375" s="144"/>
      <c r="P6375" s="144" t="s">
        <v>13850</v>
      </c>
      <c r="Q6375" s="144"/>
      <c r="R6375" s="144"/>
      <c r="S6375" s="144"/>
      <c r="T6375" s="144"/>
      <c r="U6375" s="144" t="s">
        <v>12151</v>
      </c>
      <c r="V6375" s="144"/>
      <c r="W6375" s="144">
        <v>141002</v>
      </c>
      <c r="X6375" s="144" t="s">
        <v>12153</v>
      </c>
      <c r="Y6375" s="144"/>
      <c r="Z6375" s="144"/>
      <c r="AA6375" s="160">
        <v>244</v>
      </c>
    </row>
    <row r="6376" spans="1:27" ht="45" customHeight="1" x14ac:dyDescent="0.25">
      <c r="A6376" s="144" t="s">
        <v>23629</v>
      </c>
      <c r="B6376" s="144" t="s">
        <v>23630</v>
      </c>
      <c r="C6376" s="144"/>
      <c r="D6376" s="144" t="s">
        <v>8417</v>
      </c>
      <c r="E6376" s="144"/>
      <c r="F6376" s="144">
        <v>5</v>
      </c>
      <c r="G6376" s="144"/>
      <c r="H6376" s="144"/>
      <c r="I6376" s="144"/>
      <c r="J6376" s="144"/>
      <c r="K6376" s="144"/>
      <c r="L6376" s="144">
        <v>100</v>
      </c>
      <c r="M6376" s="145" t="s">
        <v>2213</v>
      </c>
      <c r="N6376" s="144" t="s">
        <v>85</v>
      </c>
      <c r="O6376" s="144"/>
      <c r="P6376" s="144" t="s">
        <v>3473</v>
      </c>
      <c r="Q6376" s="144"/>
      <c r="R6376" s="144"/>
      <c r="S6376" s="144" t="s">
        <v>15453</v>
      </c>
      <c r="T6376" s="144" t="s">
        <v>20039</v>
      </c>
      <c r="U6376" s="144" t="s">
        <v>23629</v>
      </c>
      <c r="V6376" s="144"/>
      <c r="W6376" s="144">
        <v>625512</v>
      </c>
      <c r="X6376" s="144" t="s">
        <v>23631</v>
      </c>
      <c r="Y6376" s="144">
        <v>89090000000</v>
      </c>
      <c r="Z6376" s="144" t="s">
        <v>23632</v>
      </c>
      <c r="AA6376" s="160">
        <v>5887</v>
      </c>
    </row>
    <row r="6377" spans="1:27" ht="45" customHeight="1" x14ac:dyDescent="0.25">
      <c r="A6377" s="144" t="s">
        <v>32828</v>
      </c>
      <c r="B6377" s="144" t="s">
        <v>15483</v>
      </c>
      <c r="C6377" s="144">
        <v>7</v>
      </c>
      <c r="D6377" s="144"/>
      <c r="E6377" s="144"/>
      <c r="F6377" s="144">
        <v>1</v>
      </c>
      <c r="G6377" s="144">
        <v>160</v>
      </c>
      <c r="H6377" s="144"/>
      <c r="I6377" s="144"/>
      <c r="J6377" s="144"/>
      <c r="K6377" s="144"/>
      <c r="L6377" s="144"/>
      <c r="M6377" s="145" t="s">
        <v>2213</v>
      </c>
      <c r="N6377" s="144" t="s">
        <v>18</v>
      </c>
      <c r="O6377" s="144"/>
      <c r="P6377" s="144" t="s">
        <v>2446</v>
      </c>
      <c r="Q6377" s="144"/>
      <c r="R6377" s="144"/>
      <c r="S6377" s="144" t="s">
        <v>15453</v>
      </c>
      <c r="T6377" s="144" t="s">
        <v>26221</v>
      </c>
      <c r="U6377" s="144" t="s">
        <v>32828</v>
      </c>
      <c r="V6377" s="144"/>
      <c r="W6377" s="144">
        <v>308517</v>
      </c>
      <c r="X6377" s="144" t="s">
        <v>32829</v>
      </c>
      <c r="Y6377" s="144">
        <v>74720000000</v>
      </c>
      <c r="Z6377" s="144" t="s">
        <v>32830</v>
      </c>
      <c r="AA6377" s="160">
        <v>7205</v>
      </c>
    </row>
    <row r="6378" spans="1:27" ht="45" customHeight="1" x14ac:dyDescent="0.25">
      <c r="A6378" s="144" t="s">
        <v>12154</v>
      </c>
      <c r="B6378" s="144" t="s">
        <v>12155</v>
      </c>
      <c r="C6378" s="144"/>
      <c r="D6378" s="144"/>
      <c r="E6378" s="144"/>
      <c r="F6378" s="144">
        <v>2</v>
      </c>
      <c r="G6378" s="144"/>
      <c r="H6378" s="144"/>
      <c r="I6378" s="144"/>
      <c r="J6378" s="144"/>
      <c r="K6378" s="144"/>
      <c r="L6378" s="144">
        <v>50</v>
      </c>
      <c r="M6378" s="145" t="s">
        <v>2213</v>
      </c>
      <c r="N6378" s="144" t="s">
        <v>57</v>
      </c>
      <c r="O6378" s="144"/>
      <c r="P6378" s="144" t="s">
        <v>2339</v>
      </c>
      <c r="Q6378" s="144"/>
      <c r="R6378" s="144"/>
      <c r="S6378" s="144" t="s">
        <v>4191</v>
      </c>
      <c r="T6378" s="144" t="s">
        <v>12156</v>
      </c>
      <c r="U6378" s="144" t="s">
        <v>12154</v>
      </c>
      <c r="V6378" s="144"/>
      <c r="W6378" s="144">
        <v>386430</v>
      </c>
      <c r="X6378" s="144" t="s">
        <v>12157</v>
      </c>
      <c r="Y6378" s="151" t="s">
        <v>12158</v>
      </c>
      <c r="Z6378" s="144" t="s">
        <v>12159</v>
      </c>
      <c r="AA6378" s="161">
        <v>245</v>
      </c>
    </row>
    <row r="6379" spans="1:27" ht="45" customHeight="1" x14ac:dyDescent="0.25">
      <c r="A6379" s="144" t="s">
        <v>21891</v>
      </c>
      <c r="B6379" s="144" t="s">
        <v>21892</v>
      </c>
      <c r="C6379" s="144">
        <v>44</v>
      </c>
      <c r="D6379" s="144" t="s">
        <v>21893</v>
      </c>
      <c r="E6379" s="144"/>
      <c r="F6379" s="144">
        <v>1</v>
      </c>
      <c r="G6379" s="144"/>
      <c r="H6379" s="144">
        <v>900</v>
      </c>
      <c r="I6379" s="144">
        <v>400</v>
      </c>
      <c r="J6379" s="144">
        <v>400</v>
      </c>
      <c r="K6379" s="144">
        <v>100</v>
      </c>
      <c r="L6379" s="144"/>
      <c r="M6379" s="145" t="s">
        <v>2213</v>
      </c>
      <c r="N6379" s="144" t="s">
        <v>66</v>
      </c>
      <c r="O6379" s="144"/>
      <c r="P6379" s="144" t="s">
        <v>2489</v>
      </c>
      <c r="Q6379" s="144"/>
      <c r="R6379" s="144"/>
      <c r="S6379" s="144"/>
      <c r="T6379" s="144"/>
      <c r="U6379" s="144" t="s">
        <v>21891</v>
      </c>
      <c r="V6379" s="144"/>
      <c r="W6379" s="144">
        <v>362048</v>
      </c>
      <c r="X6379" s="144" t="s">
        <v>21894</v>
      </c>
      <c r="Y6379" s="144">
        <v>88670000000</v>
      </c>
      <c r="Z6379" s="144" t="s">
        <v>21895</v>
      </c>
      <c r="AA6379" s="160">
        <v>5251</v>
      </c>
    </row>
    <row r="6380" spans="1:27" ht="45" customHeight="1" x14ac:dyDescent="0.25">
      <c r="A6380" s="144" t="s">
        <v>27708</v>
      </c>
      <c r="B6380" s="144" t="s">
        <v>20214</v>
      </c>
      <c r="C6380" s="144">
        <v>1</v>
      </c>
      <c r="D6380" s="144"/>
      <c r="E6380" s="144"/>
      <c r="F6380" s="144">
        <v>1</v>
      </c>
      <c r="G6380" s="144"/>
      <c r="H6380" s="144">
        <v>850</v>
      </c>
      <c r="I6380" s="144">
        <v>400</v>
      </c>
      <c r="J6380" s="144">
        <v>400</v>
      </c>
      <c r="K6380" s="144">
        <v>50</v>
      </c>
      <c r="L6380" s="144"/>
      <c r="M6380" s="145" t="s">
        <v>2213</v>
      </c>
      <c r="N6380" s="144" t="s">
        <v>21</v>
      </c>
      <c r="O6380" s="144"/>
      <c r="P6380" s="144" t="s">
        <v>2449</v>
      </c>
      <c r="Q6380" s="144"/>
      <c r="R6380" s="144"/>
      <c r="S6380" s="144"/>
      <c r="T6380" s="144"/>
      <c r="U6380" s="144" t="s">
        <v>27708</v>
      </c>
      <c r="V6380" s="144"/>
      <c r="W6380" s="144">
        <v>400050</v>
      </c>
      <c r="X6380" s="144" t="s">
        <v>27709</v>
      </c>
      <c r="Y6380" s="144">
        <v>88440000000</v>
      </c>
      <c r="Z6380" s="144"/>
      <c r="AA6380" s="160">
        <v>6690</v>
      </c>
    </row>
    <row r="6381" spans="1:27" ht="45" customHeight="1" x14ac:dyDescent="0.25">
      <c r="A6381" s="144" t="s">
        <v>26218</v>
      </c>
      <c r="B6381" s="144" t="s">
        <v>26219</v>
      </c>
      <c r="C6381" s="144"/>
      <c r="D6381" s="144" t="s">
        <v>26220</v>
      </c>
      <c r="E6381" s="144"/>
      <c r="F6381" s="144">
        <v>1</v>
      </c>
      <c r="G6381" s="144"/>
      <c r="H6381" s="144">
        <v>550</v>
      </c>
      <c r="I6381" s="144">
        <v>350</v>
      </c>
      <c r="J6381" s="144">
        <v>150</v>
      </c>
      <c r="K6381" s="144">
        <v>50</v>
      </c>
      <c r="L6381" s="144"/>
      <c r="M6381" s="145" t="s">
        <v>2213</v>
      </c>
      <c r="N6381" s="144" t="s">
        <v>18</v>
      </c>
      <c r="O6381" s="144"/>
      <c r="P6381" s="144" t="s">
        <v>2446</v>
      </c>
      <c r="Q6381" s="144"/>
      <c r="R6381" s="144"/>
      <c r="S6381" s="144" t="s">
        <v>15453</v>
      </c>
      <c r="T6381" s="144" t="s">
        <v>26221</v>
      </c>
      <c r="U6381" s="144" t="s">
        <v>26218</v>
      </c>
      <c r="V6381" s="144"/>
      <c r="W6381" s="144">
        <v>308517</v>
      </c>
      <c r="X6381" s="144" t="s">
        <v>5084</v>
      </c>
      <c r="Y6381" s="144" t="s">
        <v>26222</v>
      </c>
      <c r="Z6381" s="144" t="s">
        <v>30476</v>
      </c>
      <c r="AA6381" s="160">
        <v>6542</v>
      </c>
    </row>
    <row r="6382" spans="1:27" ht="45" customHeight="1" x14ac:dyDescent="0.25">
      <c r="A6382" s="144" t="s">
        <v>26223</v>
      </c>
      <c r="B6382" s="144" t="s">
        <v>15730</v>
      </c>
      <c r="C6382" s="144">
        <v>37</v>
      </c>
      <c r="D6382" s="144" t="s">
        <v>26224</v>
      </c>
      <c r="E6382" s="144"/>
      <c r="F6382" s="144">
        <v>1</v>
      </c>
      <c r="G6382" s="144"/>
      <c r="H6382" s="144">
        <v>1800</v>
      </c>
      <c r="I6382" s="144">
        <v>600</v>
      </c>
      <c r="J6382" s="144">
        <v>800</v>
      </c>
      <c r="K6382" s="144">
        <v>400</v>
      </c>
      <c r="L6382" s="144"/>
      <c r="M6382" s="145" t="s">
        <v>2213</v>
      </c>
      <c r="N6382" s="144" t="s">
        <v>72</v>
      </c>
      <c r="O6382" s="144"/>
      <c r="P6382" s="144" t="s">
        <v>4061</v>
      </c>
      <c r="Q6382" s="144"/>
      <c r="R6382" s="144"/>
      <c r="S6382" s="144"/>
      <c r="T6382" s="144"/>
      <c r="U6382" s="144" t="s">
        <v>26223</v>
      </c>
      <c r="V6382" s="144"/>
      <c r="W6382" s="144" t="s">
        <v>26225</v>
      </c>
      <c r="X6382" s="144" t="s">
        <v>26226</v>
      </c>
      <c r="Y6382" s="144">
        <v>89280000000</v>
      </c>
      <c r="Z6382" s="144" t="s">
        <v>26227</v>
      </c>
      <c r="AA6382" s="160">
        <v>3763</v>
      </c>
    </row>
    <row r="6383" spans="1:27" ht="45" customHeight="1" x14ac:dyDescent="0.25">
      <c r="A6383" s="144" t="s">
        <v>26228</v>
      </c>
      <c r="B6383" s="144" t="s">
        <v>4919</v>
      </c>
      <c r="C6383" s="144"/>
      <c r="D6383" s="144" t="s">
        <v>26229</v>
      </c>
      <c r="E6383" s="144"/>
      <c r="F6383" s="144">
        <v>2</v>
      </c>
      <c r="G6383" s="144"/>
      <c r="H6383" s="144"/>
      <c r="I6383" s="144"/>
      <c r="J6383" s="144"/>
      <c r="K6383" s="144"/>
      <c r="L6383" s="144">
        <v>500</v>
      </c>
      <c r="M6383" s="145" t="s">
        <v>2213</v>
      </c>
      <c r="N6383" s="144" t="s">
        <v>112</v>
      </c>
      <c r="O6383" s="144"/>
      <c r="P6383" s="144" t="s">
        <v>30556</v>
      </c>
      <c r="Q6383" s="144"/>
      <c r="R6383" s="144"/>
      <c r="S6383" s="144" t="s">
        <v>4189</v>
      </c>
      <c r="T6383" s="144" t="s">
        <v>5701</v>
      </c>
      <c r="U6383" s="144" t="s">
        <v>26228</v>
      </c>
      <c r="V6383" s="144"/>
      <c r="W6383" s="144">
        <v>606425</v>
      </c>
      <c r="X6383" s="144" t="s">
        <v>26230</v>
      </c>
      <c r="Y6383" s="144" t="s">
        <v>26231</v>
      </c>
      <c r="Z6383" s="144" t="s">
        <v>26232</v>
      </c>
      <c r="AA6383" s="160">
        <v>6602</v>
      </c>
    </row>
    <row r="6384" spans="1:27" ht="45" customHeight="1" x14ac:dyDescent="0.25">
      <c r="A6384" s="144" t="s">
        <v>32831</v>
      </c>
      <c r="B6384" s="144" t="s">
        <v>24554</v>
      </c>
      <c r="C6384" s="144"/>
      <c r="D6384" s="144"/>
      <c r="E6384" s="144"/>
      <c r="F6384" s="144">
        <v>1</v>
      </c>
      <c r="G6384" s="144"/>
      <c r="H6384" s="144">
        <v>200</v>
      </c>
      <c r="I6384" s="144">
        <v>100</v>
      </c>
      <c r="J6384" s="144">
        <v>50</v>
      </c>
      <c r="K6384" s="144">
        <v>50</v>
      </c>
      <c r="L6384" s="144"/>
      <c r="M6384" s="145" t="s">
        <v>2213</v>
      </c>
      <c r="N6384" s="144" t="s">
        <v>18</v>
      </c>
      <c r="O6384" s="144"/>
      <c r="P6384" s="144" t="s">
        <v>3275</v>
      </c>
      <c r="Q6384" s="144"/>
      <c r="R6384" s="144"/>
      <c r="S6384" s="144" t="s">
        <v>15453</v>
      </c>
      <c r="T6384" s="144" t="s">
        <v>24555</v>
      </c>
      <c r="U6384" s="144" t="s">
        <v>32831</v>
      </c>
      <c r="V6384" s="144"/>
      <c r="W6384" s="144">
        <v>309028</v>
      </c>
      <c r="X6384" s="144" t="s">
        <v>24556</v>
      </c>
      <c r="Y6384" s="144" t="s">
        <v>24557</v>
      </c>
      <c r="Z6384" s="144" t="s">
        <v>24558</v>
      </c>
      <c r="AA6384" s="160">
        <v>6238</v>
      </c>
    </row>
    <row r="6385" spans="1:27" ht="45" customHeight="1" x14ac:dyDescent="0.25">
      <c r="A6385" s="144" t="s">
        <v>8459</v>
      </c>
      <c r="B6385" s="144" t="s">
        <v>13672</v>
      </c>
      <c r="C6385" s="144"/>
      <c r="D6385" s="144"/>
      <c r="E6385" s="144"/>
      <c r="F6385" s="144">
        <v>1</v>
      </c>
      <c r="G6385" s="144"/>
      <c r="H6385" s="144">
        <v>1799</v>
      </c>
      <c r="I6385" s="144">
        <v>654</v>
      </c>
      <c r="J6385" s="144">
        <v>818</v>
      </c>
      <c r="K6385" s="144">
        <v>327</v>
      </c>
      <c r="L6385" s="144"/>
      <c r="M6385" s="145" t="s">
        <v>2213</v>
      </c>
      <c r="N6385" s="144" t="s">
        <v>41</v>
      </c>
      <c r="O6385" s="144"/>
      <c r="P6385" s="144" t="s">
        <v>2604</v>
      </c>
      <c r="Q6385" s="144" t="s">
        <v>4187</v>
      </c>
      <c r="R6385" s="144" t="s">
        <v>5261</v>
      </c>
      <c r="S6385" s="144"/>
      <c r="T6385" s="144"/>
      <c r="U6385" s="144" t="s">
        <v>8459</v>
      </c>
      <c r="V6385" s="144"/>
      <c r="W6385" s="144">
        <v>125130</v>
      </c>
      <c r="X6385" s="144" t="s">
        <v>12161</v>
      </c>
      <c r="Y6385" s="144"/>
      <c r="Z6385" s="144"/>
      <c r="AA6385" s="160">
        <v>249</v>
      </c>
    </row>
    <row r="6386" spans="1:27" ht="45" customHeight="1" x14ac:dyDescent="0.25">
      <c r="A6386" s="144" t="s">
        <v>12164</v>
      </c>
      <c r="B6386" s="144" t="s">
        <v>4205</v>
      </c>
      <c r="C6386" s="144"/>
      <c r="D6386" s="144" t="s">
        <v>10119</v>
      </c>
      <c r="E6386" s="144"/>
      <c r="F6386" s="144">
        <v>1</v>
      </c>
      <c r="G6386" s="144">
        <v>350</v>
      </c>
      <c r="H6386" s="144"/>
      <c r="I6386" s="144"/>
      <c r="J6386" s="144"/>
      <c r="K6386" s="144"/>
      <c r="L6386" s="144"/>
      <c r="M6386" s="145" t="s">
        <v>2213</v>
      </c>
      <c r="N6386" s="144" t="s">
        <v>92</v>
      </c>
      <c r="O6386" s="144"/>
      <c r="P6386" s="144" t="s">
        <v>2775</v>
      </c>
      <c r="Q6386" s="144"/>
      <c r="R6386" s="144"/>
      <c r="S6386" s="144"/>
      <c r="T6386" s="144"/>
      <c r="U6386" s="144" t="s">
        <v>12164</v>
      </c>
      <c r="V6386" s="144"/>
      <c r="W6386" s="144">
        <v>629800</v>
      </c>
      <c r="X6386" s="144" t="s">
        <v>12165</v>
      </c>
      <c r="Y6386" s="144" t="s">
        <v>12166</v>
      </c>
      <c r="Z6386" s="144" t="s">
        <v>12167</v>
      </c>
      <c r="AA6386" s="160">
        <v>251</v>
      </c>
    </row>
    <row r="6387" spans="1:27" ht="45" customHeight="1" x14ac:dyDescent="0.25">
      <c r="A6387" s="144" t="s">
        <v>26234</v>
      </c>
      <c r="B6387" s="144" t="s">
        <v>26235</v>
      </c>
      <c r="C6387" s="144"/>
      <c r="D6387" s="144"/>
      <c r="E6387" s="144"/>
      <c r="F6387" s="144">
        <v>5</v>
      </c>
      <c r="G6387" s="144"/>
      <c r="H6387" s="144"/>
      <c r="I6387" s="144"/>
      <c r="J6387" s="144"/>
      <c r="K6387" s="144"/>
      <c r="L6387" s="144">
        <v>850</v>
      </c>
      <c r="M6387" s="145" t="s">
        <v>2213</v>
      </c>
      <c r="N6387" s="144" t="s">
        <v>50</v>
      </c>
      <c r="O6387" s="144"/>
      <c r="P6387" s="144" t="s">
        <v>14233</v>
      </c>
      <c r="Q6387" s="144" t="s">
        <v>4189</v>
      </c>
      <c r="R6387" s="144" t="s">
        <v>28959</v>
      </c>
      <c r="S6387" s="144"/>
      <c r="T6387" s="144"/>
      <c r="U6387" s="144" t="s">
        <v>26234</v>
      </c>
      <c r="V6387" s="144"/>
      <c r="W6387" s="144">
        <v>692042</v>
      </c>
      <c r="X6387" s="144" t="s">
        <v>26236</v>
      </c>
      <c r="Y6387" s="150" t="s">
        <v>26237</v>
      </c>
      <c r="Z6387" s="144" t="s">
        <v>26238</v>
      </c>
      <c r="AA6387" s="160">
        <v>6607</v>
      </c>
    </row>
    <row r="6388" spans="1:27" ht="45" customHeight="1" x14ac:dyDescent="0.25">
      <c r="A6388" s="144" t="s">
        <v>14193</v>
      </c>
      <c r="B6388" s="144" t="s">
        <v>14194</v>
      </c>
      <c r="C6388" s="144"/>
      <c r="D6388" s="144"/>
      <c r="E6388" s="144"/>
      <c r="F6388" s="144">
        <v>2</v>
      </c>
      <c r="G6388" s="144"/>
      <c r="H6388" s="144"/>
      <c r="I6388" s="144"/>
      <c r="J6388" s="144"/>
      <c r="K6388" s="144"/>
      <c r="L6388" s="144"/>
      <c r="M6388" s="145" t="s">
        <v>2213</v>
      </c>
      <c r="N6388" s="144" t="s">
        <v>48</v>
      </c>
      <c r="O6388" s="144"/>
      <c r="P6388" s="144" t="s">
        <v>3190</v>
      </c>
      <c r="Q6388" s="144"/>
      <c r="R6388" s="144"/>
      <c r="S6388" s="144" t="s">
        <v>4191</v>
      </c>
      <c r="T6388" s="144" t="s">
        <v>14195</v>
      </c>
      <c r="U6388" s="144" t="s">
        <v>14193</v>
      </c>
      <c r="V6388" s="144"/>
      <c r="W6388" s="144"/>
      <c r="X6388" s="144"/>
      <c r="Y6388" s="144"/>
      <c r="Z6388" s="144"/>
      <c r="AA6388" s="160">
        <v>252</v>
      </c>
    </row>
    <row r="6389" spans="1:27" ht="45" customHeight="1" x14ac:dyDescent="0.25">
      <c r="A6389" s="144" t="s">
        <v>28960</v>
      </c>
      <c r="B6389" s="144" t="s">
        <v>28961</v>
      </c>
      <c r="C6389" s="144">
        <v>33</v>
      </c>
      <c r="D6389" s="144" t="s">
        <v>7394</v>
      </c>
      <c r="E6389" s="144"/>
      <c r="F6389" s="144">
        <v>1</v>
      </c>
      <c r="G6389" s="144">
        <v>350</v>
      </c>
      <c r="H6389" s="144"/>
      <c r="I6389" s="144"/>
      <c r="J6389" s="144"/>
      <c r="K6389" s="144"/>
      <c r="L6389" s="144"/>
      <c r="M6389" s="145" t="s">
        <v>2213</v>
      </c>
      <c r="N6389" s="144" t="s">
        <v>67</v>
      </c>
      <c r="O6389" s="144"/>
      <c r="P6389" s="144" t="s">
        <v>2757</v>
      </c>
      <c r="Q6389" s="144"/>
      <c r="R6389" s="144"/>
      <c r="S6389" s="144" t="s">
        <v>4189</v>
      </c>
      <c r="T6389" s="144" t="s">
        <v>5766</v>
      </c>
      <c r="U6389" s="144" t="s">
        <v>28960</v>
      </c>
      <c r="V6389" s="144"/>
      <c r="W6389" s="144">
        <v>423462</v>
      </c>
      <c r="X6389" s="144" t="s">
        <v>28962</v>
      </c>
      <c r="Y6389" s="144">
        <v>88550000000</v>
      </c>
      <c r="Z6389" s="144" t="s">
        <v>28963</v>
      </c>
      <c r="AA6389" s="160">
        <v>7052</v>
      </c>
    </row>
    <row r="6390" spans="1:27" ht="45" customHeight="1" x14ac:dyDescent="0.25">
      <c r="A6390" s="144" t="s">
        <v>21896</v>
      </c>
      <c r="B6390" s="144" t="s">
        <v>16933</v>
      </c>
      <c r="C6390" s="144"/>
      <c r="D6390" s="144"/>
      <c r="E6390" s="144"/>
      <c r="F6390" s="144">
        <v>1</v>
      </c>
      <c r="G6390" s="144"/>
      <c r="H6390" s="144">
        <v>600</v>
      </c>
      <c r="I6390" s="144">
        <v>400</v>
      </c>
      <c r="J6390" s="144">
        <v>150</v>
      </c>
      <c r="K6390" s="144">
        <v>50</v>
      </c>
      <c r="L6390" s="144"/>
      <c r="M6390" s="145" t="s">
        <v>2213</v>
      </c>
      <c r="N6390" s="144" t="s">
        <v>84</v>
      </c>
      <c r="O6390" s="144"/>
      <c r="P6390" s="144" t="s">
        <v>3319</v>
      </c>
      <c r="Q6390" s="144"/>
      <c r="R6390" s="144"/>
      <c r="S6390" s="144"/>
      <c r="T6390" s="144"/>
      <c r="U6390" s="144" t="s">
        <v>21896</v>
      </c>
      <c r="V6390" s="144"/>
      <c r="W6390" s="144">
        <v>301382</v>
      </c>
      <c r="X6390" s="144" t="s">
        <v>21897</v>
      </c>
      <c r="Y6390" s="144" t="s">
        <v>21899</v>
      </c>
      <c r="Z6390" s="144" t="s">
        <v>21898</v>
      </c>
      <c r="AA6390" s="160">
        <v>4441</v>
      </c>
    </row>
    <row r="6391" spans="1:27" ht="45" customHeight="1" x14ac:dyDescent="0.25">
      <c r="A6391" s="144" t="s">
        <v>23633</v>
      </c>
      <c r="B6391" s="144" t="s">
        <v>4205</v>
      </c>
      <c r="C6391" s="144">
        <v>7</v>
      </c>
      <c r="D6391" s="144"/>
      <c r="E6391" s="144"/>
      <c r="F6391" s="144">
        <v>1</v>
      </c>
      <c r="G6391" s="144">
        <v>300</v>
      </c>
      <c r="H6391" s="144"/>
      <c r="I6391" s="144"/>
      <c r="J6391" s="144"/>
      <c r="K6391" s="144"/>
      <c r="L6391" s="144"/>
      <c r="M6391" s="145" t="s">
        <v>2213</v>
      </c>
      <c r="N6391" s="144" t="s">
        <v>56</v>
      </c>
      <c r="O6391" s="144"/>
      <c r="P6391" s="144" t="s">
        <v>3597</v>
      </c>
      <c r="Q6391" s="144"/>
      <c r="R6391" s="144"/>
      <c r="S6391" s="144"/>
      <c r="T6391" s="144"/>
      <c r="U6391" s="144" t="s">
        <v>23633</v>
      </c>
      <c r="V6391" s="144"/>
      <c r="W6391" s="144">
        <v>368300</v>
      </c>
      <c r="X6391" s="144" t="s">
        <v>23634</v>
      </c>
      <c r="Y6391" s="144">
        <v>89890000000</v>
      </c>
      <c r="Z6391" s="144"/>
      <c r="AA6391" s="161">
        <v>5870</v>
      </c>
    </row>
    <row r="6392" spans="1:27" ht="45" customHeight="1" x14ac:dyDescent="0.25">
      <c r="A6392" s="144" t="s">
        <v>16550</v>
      </c>
      <c r="B6392" s="144" t="s">
        <v>4208</v>
      </c>
      <c r="C6392" s="144">
        <v>17</v>
      </c>
      <c r="D6392" s="144"/>
      <c r="E6392" s="144"/>
      <c r="F6392" s="144">
        <v>1</v>
      </c>
      <c r="G6392" s="144"/>
      <c r="H6392" s="144">
        <v>600</v>
      </c>
      <c r="I6392" s="144">
        <v>200</v>
      </c>
      <c r="J6392" s="144">
        <v>50</v>
      </c>
      <c r="K6392" s="144">
        <v>50</v>
      </c>
      <c r="L6392" s="144"/>
      <c r="M6392" s="145" t="s">
        <v>2213</v>
      </c>
      <c r="N6392" s="144" t="s">
        <v>57</v>
      </c>
      <c r="O6392" s="144"/>
      <c r="P6392" s="144" t="s">
        <v>2617</v>
      </c>
      <c r="Q6392" s="144"/>
      <c r="R6392" s="144"/>
      <c r="S6392" s="144" t="s">
        <v>4191</v>
      </c>
      <c r="T6392" s="144" t="s">
        <v>16551</v>
      </c>
      <c r="U6392" s="144" t="s">
        <v>16550</v>
      </c>
      <c r="V6392" s="144"/>
      <c r="W6392" s="144">
        <v>386338</v>
      </c>
      <c r="X6392" s="144" t="s">
        <v>21900</v>
      </c>
      <c r="Y6392" s="144" t="s">
        <v>16552</v>
      </c>
      <c r="Z6392" s="144" t="s">
        <v>16553</v>
      </c>
      <c r="AA6392" s="160">
        <v>4106</v>
      </c>
    </row>
    <row r="6393" spans="1:27" ht="45" customHeight="1" x14ac:dyDescent="0.25">
      <c r="A6393" s="144" t="s">
        <v>12168</v>
      </c>
      <c r="B6393" s="144" t="s">
        <v>4208</v>
      </c>
      <c r="C6393" s="144">
        <v>3</v>
      </c>
      <c r="D6393" s="144"/>
      <c r="E6393" s="144"/>
      <c r="F6393" s="144">
        <v>1</v>
      </c>
      <c r="G6393" s="144"/>
      <c r="H6393" s="144">
        <v>798</v>
      </c>
      <c r="I6393" s="144">
        <v>290</v>
      </c>
      <c r="J6393" s="144">
        <v>363</v>
      </c>
      <c r="K6393" s="144">
        <v>145</v>
      </c>
      <c r="L6393" s="144"/>
      <c r="M6393" s="145" t="s">
        <v>2213</v>
      </c>
      <c r="N6393" s="144" t="s">
        <v>57</v>
      </c>
      <c r="O6393" s="144"/>
      <c r="P6393" s="144" t="s">
        <v>2682</v>
      </c>
      <c r="Q6393" s="144"/>
      <c r="R6393" s="144"/>
      <c r="S6393" s="144" t="s">
        <v>4191</v>
      </c>
      <c r="T6393" s="144" t="s">
        <v>6411</v>
      </c>
      <c r="U6393" s="144" t="s">
        <v>12168</v>
      </c>
      <c r="V6393" s="144"/>
      <c r="W6393" s="144">
        <v>386120</v>
      </c>
      <c r="X6393" s="144" t="s">
        <v>12169</v>
      </c>
      <c r="Y6393" s="144" t="s">
        <v>12170</v>
      </c>
      <c r="Z6393" s="144" t="s">
        <v>12171</v>
      </c>
      <c r="AA6393" s="160">
        <v>253</v>
      </c>
    </row>
    <row r="6394" spans="1:27" ht="45" customHeight="1" x14ac:dyDescent="0.25">
      <c r="A6394" s="144" t="s">
        <v>26239</v>
      </c>
      <c r="B6394" s="144" t="s">
        <v>15377</v>
      </c>
      <c r="C6394" s="144">
        <v>48</v>
      </c>
      <c r="D6394" s="144" t="s">
        <v>7385</v>
      </c>
      <c r="E6394" s="144"/>
      <c r="F6394" s="144">
        <v>1</v>
      </c>
      <c r="G6394" s="144">
        <v>350</v>
      </c>
      <c r="H6394" s="144"/>
      <c r="I6394" s="144"/>
      <c r="J6394" s="144"/>
      <c r="K6394" s="144"/>
      <c r="L6394" s="144"/>
      <c r="M6394" s="145" t="s">
        <v>2213</v>
      </c>
      <c r="N6394" s="144" t="s">
        <v>18</v>
      </c>
      <c r="O6394" s="144"/>
      <c r="P6394" s="144" t="s">
        <v>2375</v>
      </c>
      <c r="Q6394" s="144"/>
      <c r="R6394" s="144"/>
      <c r="S6394" s="144"/>
      <c r="T6394" s="144"/>
      <c r="U6394" s="144" t="s">
        <v>26239</v>
      </c>
      <c r="V6394" s="144"/>
      <c r="W6394" s="144">
        <v>308024</v>
      </c>
      <c r="X6394" s="144" t="s">
        <v>26240</v>
      </c>
      <c r="Y6394" s="144" t="s">
        <v>26241</v>
      </c>
      <c r="Z6394" s="144" t="s">
        <v>26242</v>
      </c>
      <c r="AA6394" s="160">
        <v>6380</v>
      </c>
    </row>
    <row r="6395" spans="1:27" ht="45" customHeight="1" x14ac:dyDescent="0.25">
      <c r="A6395" s="144" t="s">
        <v>26243</v>
      </c>
      <c r="B6395" s="144" t="s">
        <v>26244</v>
      </c>
      <c r="C6395" s="144"/>
      <c r="D6395" s="144" t="s">
        <v>4241</v>
      </c>
      <c r="E6395" s="144"/>
      <c r="F6395" s="144">
        <v>1</v>
      </c>
      <c r="G6395" s="144">
        <v>150</v>
      </c>
      <c r="H6395" s="144"/>
      <c r="I6395" s="144"/>
      <c r="J6395" s="144"/>
      <c r="K6395" s="144"/>
      <c r="L6395" s="144"/>
      <c r="M6395" s="145" t="s">
        <v>2213</v>
      </c>
      <c r="N6395" s="144" t="s">
        <v>37</v>
      </c>
      <c r="O6395" s="144"/>
      <c r="P6395" s="144" t="s">
        <v>3825</v>
      </c>
      <c r="Q6395" s="144"/>
      <c r="R6395" s="144"/>
      <c r="S6395" s="144" t="s">
        <v>15453</v>
      </c>
      <c r="T6395" s="144" t="s">
        <v>20903</v>
      </c>
      <c r="U6395" s="144" t="s">
        <v>26243</v>
      </c>
      <c r="V6395" s="144"/>
      <c r="W6395" s="144">
        <v>307120</v>
      </c>
      <c r="X6395" s="144" t="s">
        <v>26245</v>
      </c>
      <c r="Y6395" s="144">
        <v>74710000000</v>
      </c>
      <c r="Z6395" s="144" t="s">
        <v>26246</v>
      </c>
      <c r="AA6395" s="160">
        <v>6556</v>
      </c>
    </row>
    <row r="6396" spans="1:27" ht="45" customHeight="1" x14ac:dyDescent="0.25">
      <c r="A6396" s="144" t="s">
        <v>12173</v>
      </c>
      <c r="B6396" s="144" t="s">
        <v>4230</v>
      </c>
      <c r="C6396" s="144">
        <v>1</v>
      </c>
      <c r="D6396" s="144"/>
      <c r="E6396" s="144"/>
      <c r="F6396" s="144">
        <v>5</v>
      </c>
      <c r="G6396" s="144"/>
      <c r="H6396" s="144"/>
      <c r="I6396" s="144"/>
      <c r="J6396" s="144"/>
      <c r="K6396" s="144"/>
      <c r="L6396" s="144">
        <v>850</v>
      </c>
      <c r="M6396" s="145" t="s">
        <v>2213</v>
      </c>
      <c r="N6396" s="144" t="s">
        <v>112</v>
      </c>
      <c r="O6396" s="144"/>
      <c r="P6396" s="144" t="s">
        <v>30556</v>
      </c>
      <c r="Q6396" s="144"/>
      <c r="R6396" s="144"/>
      <c r="S6396" s="144" t="s">
        <v>4189</v>
      </c>
      <c r="T6396" s="144" t="s">
        <v>5701</v>
      </c>
      <c r="U6396" s="144" t="s">
        <v>12173</v>
      </c>
      <c r="V6396" s="144"/>
      <c r="W6396" s="144">
        <v>606400</v>
      </c>
      <c r="X6396" s="144" t="s">
        <v>12174</v>
      </c>
      <c r="Y6396" s="144"/>
      <c r="Z6396" s="144" t="s">
        <v>12175</v>
      </c>
      <c r="AA6396" s="160">
        <v>3163</v>
      </c>
    </row>
    <row r="6397" spans="1:27" ht="45" customHeight="1" x14ac:dyDescent="0.25">
      <c r="A6397" s="144" t="s">
        <v>23635</v>
      </c>
      <c r="B6397" s="144" t="s">
        <v>15409</v>
      </c>
      <c r="C6397" s="144">
        <v>19</v>
      </c>
      <c r="D6397" s="144"/>
      <c r="E6397" s="144"/>
      <c r="F6397" s="144">
        <v>1</v>
      </c>
      <c r="G6397" s="144"/>
      <c r="H6397" s="144">
        <v>900</v>
      </c>
      <c r="I6397" s="144">
        <v>400</v>
      </c>
      <c r="J6397" s="144">
        <v>250</v>
      </c>
      <c r="K6397" s="144">
        <v>250</v>
      </c>
      <c r="L6397" s="144"/>
      <c r="M6397" s="145" t="s">
        <v>2213</v>
      </c>
      <c r="N6397" s="144" t="s">
        <v>66</v>
      </c>
      <c r="O6397" s="144"/>
      <c r="P6397" s="144" t="s">
        <v>2489</v>
      </c>
      <c r="Q6397" s="144"/>
      <c r="R6397" s="144"/>
      <c r="S6397" s="144"/>
      <c r="T6397" s="144"/>
      <c r="U6397" s="144" t="s">
        <v>23635</v>
      </c>
      <c r="V6397" s="144"/>
      <c r="W6397" s="144">
        <v>362040</v>
      </c>
      <c r="X6397" s="144" t="s">
        <v>23636</v>
      </c>
      <c r="Y6397" s="144">
        <v>78670000000</v>
      </c>
      <c r="Z6397" s="144" t="s">
        <v>23637</v>
      </c>
      <c r="AA6397" s="160">
        <v>5704</v>
      </c>
    </row>
    <row r="6398" spans="1:27" ht="45" customHeight="1" x14ac:dyDescent="0.25">
      <c r="A6398" s="144" t="s">
        <v>26247</v>
      </c>
      <c r="B6398" s="144" t="s">
        <v>15319</v>
      </c>
      <c r="C6398" s="144"/>
      <c r="D6398" s="144" t="s">
        <v>5943</v>
      </c>
      <c r="E6398" s="144"/>
      <c r="F6398" s="144">
        <v>1</v>
      </c>
      <c r="G6398" s="144"/>
      <c r="H6398" s="144">
        <v>800</v>
      </c>
      <c r="I6398" s="144">
        <v>350</v>
      </c>
      <c r="J6398" s="144">
        <v>250</v>
      </c>
      <c r="K6398" s="144">
        <v>200</v>
      </c>
      <c r="L6398" s="144"/>
      <c r="M6398" s="145" t="s">
        <v>2213</v>
      </c>
      <c r="N6398" s="144" t="s">
        <v>18</v>
      </c>
      <c r="O6398" s="144"/>
      <c r="P6398" s="144" t="s">
        <v>13858</v>
      </c>
      <c r="Q6398" s="145"/>
      <c r="R6398" s="144"/>
      <c r="S6398" s="144"/>
      <c r="T6398" s="144"/>
      <c r="U6398" s="144" t="s">
        <v>26247</v>
      </c>
      <c r="V6398" s="144"/>
      <c r="W6398" s="144">
        <v>309513</v>
      </c>
      <c r="X6398" s="144" t="s">
        <v>26248</v>
      </c>
      <c r="Y6398" s="144" t="s">
        <v>26249</v>
      </c>
      <c r="Z6398" s="144" t="s">
        <v>26250</v>
      </c>
      <c r="AA6398" s="160">
        <v>6416</v>
      </c>
    </row>
    <row r="6399" spans="1:27" ht="45" customHeight="1" x14ac:dyDescent="0.25">
      <c r="A6399" s="144" t="s">
        <v>32832</v>
      </c>
      <c r="B6399" s="144" t="s">
        <v>32833</v>
      </c>
      <c r="C6399" s="144"/>
      <c r="D6399" s="144"/>
      <c r="E6399" s="144"/>
      <c r="F6399" s="144">
        <v>2</v>
      </c>
      <c r="G6399" s="144"/>
      <c r="H6399" s="144"/>
      <c r="I6399" s="144"/>
      <c r="J6399" s="144"/>
      <c r="K6399" s="144"/>
      <c r="L6399" s="144">
        <v>500</v>
      </c>
      <c r="M6399" s="145" t="s">
        <v>2213</v>
      </c>
      <c r="N6399" s="144" t="s">
        <v>18</v>
      </c>
      <c r="O6399" s="144"/>
      <c r="P6399" s="144" t="s">
        <v>3275</v>
      </c>
      <c r="Q6399" s="144"/>
      <c r="R6399" s="144"/>
      <c r="S6399" s="144"/>
      <c r="T6399" s="144"/>
      <c r="U6399" s="144" t="s">
        <v>32832</v>
      </c>
      <c r="V6399" s="144"/>
      <c r="W6399" s="144">
        <v>309030</v>
      </c>
      <c r="X6399" s="144"/>
      <c r="Y6399" s="150"/>
      <c r="Z6399" s="144" t="s">
        <v>32834</v>
      </c>
      <c r="AA6399" s="160">
        <v>6422</v>
      </c>
    </row>
    <row r="6400" spans="1:27" ht="45" customHeight="1" x14ac:dyDescent="0.25">
      <c r="A6400" s="144" t="s">
        <v>37081</v>
      </c>
      <c r="B6400" s="144" t="s">
        <v>37082</v>
      </c>
      <c r="C6400" s="144"/>
      <c r="D6400" s="144"/>
      <c r="E6400" s="144"/>
      <c r="F6400" s="144">
        <v>1</v>
      </c>
      <c r="G6400" s="144"/>
      <c r="H6400" s="144">
        <v>320</v>
      </c>
      <c r="I6400" s="144">
        <v>100</v>
      </c>
      <c r="J6400" s="144">
        <v>150</v>
      </c>
      <c r="K6400" s="144">
        <v>70</v>
      </c>
      <c r="L6400" s="144"/>
      <c r="M6400" s="145" t="s">
        <v>2213</v>
      </c>
      <c r="N6400" s="144" t="s">
        <v>67</v>
      </c>
      <c r="O6400" s="144"/>
      <c r="P6400" s="144" t="s">
        <v>3753</v>
      </c>
      <c r="Q6400" s="144"/>
      <c r="R6400" s="144"/>
      <c r="S6400" s="144" t="s">
        <v>4191</v>
      </c>
      <c r="T6400" s="144" t="s">
        <v>37083</v>
      </c>
      <c r="U6400" s="144" t="s">
        <v>37081</v>
      </c>
      <c r="V6400" s="144"/>
      <c r="W6400" s="144">
        <v>423271</v>
      </c>
      <c r="X6400" s="144" t="s">
        <v>7626</v>
      </c>
      <c r="Y6400" s="144">
        <v>79390000000</v>
      </c>
      <c r="Z6400" s="144" t="s">
        <v>37084</v>
      </c>
      <c r="AA6400" s="160">
        <v>7835</v>
      </c>
    </row>
    <row r="6401" spans="1:27" ht="45" customHeight="1" x14ac:dyDescent="0.25">
      <c r="A6401" s="144" t="s">
        <v>12176</v>
      </c>
      <c r="B6401" s="144" t="s">
        <v>4205</v>
      </c>
      <c r="C6401" s="144">
        <v>4</v>
      </c>
      <c r="D6401" s="144" t="s">
        <v>4353</v>
      </c>
      <c r="E6401" s="144"/>
      <c r="F6401" s="144">
        <v>1</v>
      </c>
      <c r="G6401" s="144">
        <v>200</v>
      </c>
      <c r="H6401" s="144"/>
      <c r="I6401" s="144"/>
      <c r="J6401" s="144"/>
      <c r="K6401" s="144"/>
      <c r="L6401" s="144"/>
      <c r="M6401" s="145" t="s">
        <v>2213</v>
      </c>
      <c r="N6401" s="144" t="s">
        <v>72</v>
      </c>
      <c r="O6401" s="144"/>
      <c r="P6401" s="144" t="s">
        <v>2591</v>
      </c>
      <c r="Q6401" s="144"/>
      <c r="R6401" s="144"/>
      <c r="S6401" s="144" t="s">
        <v>4228</v>
      </c>
      <c r="T6401" s="144" t="s">
        <v>12097</v>
      </c>
      <c r="U6401" s="144" t="s">
        <v>12176</v>
      </c>
      <c r="V6401" s="144"/>
      <c r="W6401" s="144">
        <v>346466</v>
      </c>
      <c r="X6401" s="144" t="s">
        <v>21901</v>
      </c>
      <c r="Y6401" s="144"/>
      <c r="Z6401" s="144"/>
      <c r="AA6401" s="160">
        <v>235</v>
      </c>
    </row>
    <row r="6402" spans="1:27" ht="45" customHeight="1" x14ac:dyDescent="0.25">
      <c r="A6402" s="144" t="s">
        <v>32835</v>
      </c>
      <c r="B6402" s="144" t="s">
        <v>25604</v>
      </c>
      <c r="C6402" s="144"/>
      <c r="D6402" s="144"/>
      <c r="E6402" s="144"/>
      <c r="F6402" s="144">
        <v>1</v>
      </c>
      <c r="G6402" s="144"/>
      <c r="H6402" s="144">
        <v>300</v>
      </c>
      <c r="I6402" s="144">
        <v>100</v>
      </c>
      <c r="J6402" s="144">
        <v>150</v>
      </c>
      <c r="K6402" s="144">
        <v>50</v>
      </c>
      <c r="L6402" s="144"/>
      <c r="M6402" s="145" t="s">
        <v>2213</v>
      </c>
      <c r="N6402" s="144" t="s">
        <v>18</v>
      </c>
      <c r="O6402" s="144"/>
      <c r="P6402" s="144" t="s">
        <v>2918</v>
      </c>
      <c r="Q6402" s="144"/>
      <c r="R6402" s="144"/>
      <c r="S6402" s="144" t="s">
        <v>15453</v>
      </c>
      <c r="T6402" s="144" t="s">
        <v>11019</v>
      </c>
      <c r="U6402" s="144" t="s">
        <v>32835</v>
      </c>
      <c r="V6402" s="144"/>
      <c r="W6402" s="144">
        <v>309118</v>
      </c>
      <c r="X6402" s="144" t="s">
        <v>25605</v>
      </c>
      <c r="Y6402" s="144">
        <v>84724347424</v>
      </c>
      <c r="Z6402" s="144" t="s">
        <v>32836</v>
      </c>
      <c r="AA6402" s="160">
        <v>6553</v>
      </c>
    </row>
    <row r="6403" spans="1:27" ht="45" customHeight="1" x14ac:dyDescent="0.25">
      <c r="A6403" s="144" t="s">
        <v>35720</v>
      </c>
      <c r="B6403" s="144" t="s">
        <v>35721</v>
      </c>
      <c r="C6403" s="144"/>
      <c r="D6403" s="144"/>
      <c r="E6403" s="144"/>
      <c r="F6403" s="144">
        <v>1</v>
      </c>
      <c r="G6403" s="144"/>
      <c r="H6403" s="144">
        <v>320</v>
      </c>
      <c r="I6403" s="144">
        <v>100</v>
      </c>
      <c r="J6403" s="144">
        <v>150</v>
      </c>
      <c r="K6403" s="144">
        <v>70</v>
      </c>
      <c r="L6403" s="144"/>
      <c r="M6403" s="145" t="s">
        <v>2213</v>
      </c>
      <c r="N6403" s="144" t="s">
        <v>18</v>
      </c>
      <c r="O6403" s="144"/>
      <c r="P6403" s="144" t="s">
        <v>17718</v>
      </c>
      <c r="Q6403" s="144"/>
      <c r="R6403" s="144"/>
      <c r="S6403" s="144" t="s">
        <v>4191</v>
      </c>
      <c r="T6403" s="144" t="s">
        <v>35722</v>
      </c>
      <c r="U6403" s="144" t="s">
        <v>35720</v>
      </c>
      <c r="V6403" s="144"/>
      <c r="W6403" s="144">
        <v>309370</v>
      </c>
      <c r="X6403" s="144" t="s">
        <v>35723</v>
      </c>
      <c r="Y6403" s="144" t="s">
        <v>35724</v>
      </c>
      <c r="Z6403" s="144" t="s">
        <v>35725</v>
      </c>
      <c r="AA6403" s="160">
        <v>7566</v>
      </c>
    </row>
    <row r="6404" spans="1:27" ht="45" customHeight="1" x14ac:dyDescent="0.25">
      <c r="A6404" s="144" t="s">
        <v>21902</v>
      </c>
      <c r="B6404" s="144" t="s">
        <v>21903</v>
      </c>
      <c r="C6404" s="144"/>
      <c r="D6404" s="144" t="s">
        <v>4241</v>
      </c>
      <c r="E6404" s="144"/>
      <c r="F6404" s="144">
        <v>3</v>
      </c>
      <c r="G6404" s="144"/>
      <c r="H6404" s="144"/>
      <c r="I6404" s="144"/>
      <c r="J6404" s="144"/>
      <c r="K6404" s="144"/>
      <c r="L6404" s="144">
        <v>150</v>
      </c>
      <c r="M6404" s="145" t="s">
        <v>2213</v>
      </c>
      <c r="N6404" s="144" t="s">
        <v>31</v>
      </c>
      <c r="O6404" s="144"/>
      <c r="P6404" s="144" t="s">
        <v>30706</v>
      </c>
      <c r="Q6404" s="144"/>
      <c r="R6404" s="144"/>
      <c r="S6404" s="144" t="s">
        <v>13932</v>
      </c>
      <c r="T6404" s="144" t="s">
        <v>21904</v>
      </c>
      <c r="U6404" s="144" t="s">
        <v>21902</v>
      </c>
      <c r="V6404" s="144"/>
      <c r="W6404" s="144">
        <v>652050</v>
      </c>
      <c r="X6404" s="144" t="s">
        <v>19427</v>
      </c>
      <c r="Y6404" s="144">
        <v>83850000000</v>
      </c>
      <c r="Z6404" s="144" t="s">
        <v>21905</v>
      </c>
      <c r="AA6404" s="160">
        <v>4502</v>
      </c>
    </row>
    <row r="6405" spans="1:27" ht="45" customHeight="1" x14ac:dyDescent="0.25">
      <c r="A6405" s="144" t="s">
        <v>12177</v>
      </c>
      <c r="B6405" s="144" t="s">
        <v>10399</v>
      </c>
      <c r="C6405" s="144"/>
      <c r="D6405" s="144"/>
      <c r="E6405" s="144"/>
      <c r="F6405" s="144">
        <v>1</v>
      </c>
      <c r="G6405" s="144"/>
      <c r="H6405" s="144">
        <v>850</v>
      </c>
      <c r="I6405" s="144"/>
      <c r="J6405" s="144"/>
      <c r="K6405" s="144">
        <v>850</v>
      </c>
      <c r="L6405" s="144"/>
      <c r="M6405" s="145" t="s">
        <v>2213</v>
      </c>
      <c r="N6405" s="144" t="s">
        <v>45</v>
      </c>
      <c r="O6405" s="144"/>
      <c r="P6405" s="144" t="s">
        <v>3500</v>
      </c>
      <c r="Q6405" s="144" t="s">
        <v>4187</v>
      </c>
      <c r="R6405" s="144" t="s">
        <v>4249</v>
      </c>
      <c r="S6405" s="144"/>
      <c r="T6405" s="144"/>
      <c r="U6405" s="144" t="s">
        <v>12177</v>
      </c>
      <c r="V6405" s="144"/>
      <c r="W6405" s="144">
        <v>644086</v>
      </c>
      <c r="X6405" s="144" t="s">
        <v>12178</v>
      </c>
      <c r="Y6405" s="144" t="s">
        <v>12179</v>
      </c>
      <c r="Z6405" s="144" t="s">
        <v>12180</v>
      </c>
      <c r="AA6405" s="160">
        <v>255</v>
      </c>
    </row>
    <row r="6406" spans="1:27" ht="45" customHeight="1" x14ac:dyDescent="0.25">
      <c r="A6406" s="144" t="s">
        <v>26251</v>
      </c>
      <c r="B6406" s="144" t="s">
        <v>4239</v>
      </c>
      <c r="C6406" s="144"/>
      <c r="D6406" s="144" t="s">
        <v>13399</v>
      </c>
      <c r="E6406" s="144"/>
      <c r="F6406" s="144">
        <v>5</v>
      </c>
      <c r="G6406" s="144"/>
      <c r="H6406" s="144"/>
      <c r="I6406" s="144"/>
      <c r="J6406" s="144"/>
      <c r="K6406" s="144"/>
      <c r="L6406" s="144">
        <v>850</v>
      </c>
      <c r="M6406" s="145" t="s">
        <v>2213</v>
      </c>
      <c r="N6406" s="144" t="s">
        <v>85</v>
      </c>
      <c r="O6406" s="144"/>
      <c r="P6406" s="144" t="s">
        <v>3373</v>
      </c>
      <c r="Q6406" s="144"/>
      <c r="R6406" s="144"/>
      <c r="S6406" s="144"/>
      <c r="T6406" s="144"/>
      <c r="U6406" s="144" t="s">
        <v>26251</v>
      </c>
      <c r="V6406" s="144"/>
      <c r="W6406" s="144"/>
      <c r="X6406" s="144"/>
      <c r="Y6406" s="144"/>
      <c r="Z6406" s="144"/>
      <c r="AA6406" s="160">
        <v>3229</v>
      </c>
    </row>
    <row r="6407" spans="1:27" ht="45" customHeight="1" x14ac:dyDescent="0.25">
      <c r="A6407" s="144" t="s">
        <v>26251</v>
      </c>
      <c r="B6407" s="144" t="s">
        <v>4239</v>
      </c>
      <c r="C6407" s="144"/>
      <c r="D6407" s="144" t="s">
        <v>13399</v>
      </c>
      <c r="E6407" s="144" t="s">
        <v>26252</v>
      </c>
      <c r="F6407" s="144">
        <v>5</v>
      </c>
      <c r="G6407" s="144"/>
      <c r="H6407" s="144"/>
      <c r="I6407" s="144"/>
      <c r="J6407" s="144"/>
      <c r="K6407" s="144"/>
      <c r="L6407" s="144">
        <v>489</v>
      </c>
      <c r="M6407" s="145" t="s">
        <v>2213</v>
      </c>
      <c r="N6407" s="144" t="s">
        <v>85</v>
      </c>
      <c r="O6407" s="144"/>
      <c r="P6407" s="144" t="s">
        <v>3373</v>
      </c>
      <c r="Q6407" s="144"/>
      <c r="R6407" s="144"/>
      <c r="S6407" s="144"/>
      <c r="T6407" s="144"/>
      <c r="U6407" s="144" t="s">
        <v>26251</v>
      </c>
      <c r="V6407" s="144" t="s">
        <v>26253</v>
      </c>
      <c r="W6407" s="144">
        <v>626150</v>
      </c>
      <c r="X6407" s="144" t="s">
        <v>26254</v>
      </c>
      <c r="Y6407" s="144">
        <v>83460000000</v>
      </c>
      <c r="Z6407" s="144" t="s">
        <v>26255</v>
      </c>
      <c r="AA6407" s="160">
        <v>6494</v>
      </c>
    </row>
    <row r="6408" spans="1:27" ht="45" customHeight="1" x14ac:dyDescent="0.25">
      <c r="A6408" s="144" t="s">
        <v>26251</v>
      </c>
      <c r="B6408" s="144" t="s">
        <v>4239</v>
      </c>
      <c r="C6408" s="144"/>
      <c r="D6408" s="144" t="s">
        <v>13399</v>
      </c>
      <c r="E6408" s="144" t="s">
        <v>18564</v>
      </c>
      <c r="F6408" s="144">
        <v>5</v>
      </c>
      <c r="G6408" s="144"/>
      <c r="H6408" s="144"/>
      <c r="I6408" s="144"/>
      <c r="J6408" s="144"/>
      <c r="K6408" s="144"/>
      <c r="L6408" s="144">
        <v>350</v>
      </c>
      <c r="M6408" s="145" t="s">
        <v>2213</v>
      </c>
      <c r="N6408" s="144" t="s">
        <v>85</v>
      </c>
      <c r="O6408" s="144"/>
      <c r="P6408" s="144" t="s">
        <v>3427</v>
      </c>
      <c r="Q6408" s="144"/>
      <c r="R6408" s="144"/>
      <c r="S6408" s="144"/>
      <c r="T6408" s="144"/>
      <c r="U6408" s="144" t="s">
        <v>26251</v>
      </c>
      <c r="V6408" s="144" t="s">
        <v>18565</v>
      </c>
      <c r="W6408" s="150">
        <v>626150</v>
      </c>
      <c r="X6408" s="144" t="s">
        <v>18566</v>
      </c>
      <c r="Y6408" s="144" t="s">
        <v>18567</v>
      </c>
      <c r="Z6408" s="144" t="s">
        <v>10327</v>
      </c>
      <c r="AA6408" s="161">
        <v>2893</v>
      </c>
    </row>
    <row r="6409" spans="1:27" ht="45" customHeight="1" x14ac:dyDescent="0.25">
      <c r="A6409" s="144" t="s">
        <v>12181</v>
      </c>
      <c r="B6409" s="144" t="s">
        <v>4341</v>
      </c>
      <c r="C6409" s="144">
        <v>94</v>
      </c>
      <c r="D6409" s="144"/>
      <c r="E6409" s="144"/>
      <c r="F6409" s="144">
        <v>1</v>
      </c>
      <c r="G6409" s="144">
        <v>350</v>
      </c>
      <c r="H6409" s="144"/>
      <c r="I6409" s="144"/>
      <c r="J6409" s="144"/>
      <c r="K6409" s="144"/>
      <c r="L6409" s="144"/>
      <c r="M6409" s="145" t="s">
        <v>2213</v>
      </c>
      <c r="N6409" s="144" t="s">
        <v>49</v>
      </c>
      <c r="O6409" s="144"/>
      <c r="P6409" s="144" t="s">
        <v>30712</v>
      </c>
      <c r="Q6409" s="144"/>
      <c r="R6409" s="144"/>
      <c r="S6409" s="144"/>
      <c r="T6409" s="144"/>
      <c r="U6409" s="144" t="s">
        <v>12181</v>
      </c>
      <c r="V6409" s="144"/>
      <c r="W6409" s="144">
        <v>614032</v>
      </c>
      <c r="X6409" s="144" t="s">
        <v>21906</v>
      </c>
      <c r="Y6409" s="144" t="s">
        <v>12182</v>
      </c>
      <c r="Z6409" s="144" t="s">
        <v>12183</v>
      </c>
      <c r="AA6409" s="160">
        <v>256</v>
      </c>
    </row>
    <row r="6410" spans="1:27" ht="45" customHeight="1" x14ac:dyDescent="0.25">
      <c r="A6410" s="144" t="s">
        <v>12184</v>
      </c>
      <c r="B6410" s="144" t="s">
        <v>4208</v>
      </c>
      <c r="C6410" s="144"/>
      <c r="D6410" s="144"/>
      <c r="E6410" s="144"/>
      <c r="F6410" s="144">
        <v>1</v>
      </c>
      <c r="G6410" s="144"/>
      <c r="H6410" s="144">
        <v>798</v>
      </c>
      <c r="I6410" s="144">
        <v>290</v>
      </c>
      <c r="J6410" s="144">
        <v>363</v>
      </c>
      <c r="K6410" s="144">
        <v>145</v>
      </c>
      <c r="L6410" s="144"/>
      <c r="M6410" s="145" t="s">
        <v>2213</v>
      </c>
      <c r="N6410" s="144" t="s">
        <v>53</v>
      </c>
      <c r="O6410" s="144"/>
      <c r="P6410" s="144" t="s">
        <v>2679</v>
      </c>
      <c r="Q6410" s="144"/>
      <c r="R6410" s="144"/>
      <c r="S6410" s="144" t="s">
        <v>4191</v>
      </c>
      <c r="T6410" s="144" t="s">
        <v>12185</v>
      </c>
      <c r="U6410" s="144" t="s">
        <v>12184</v>
      </c>
      <c r="V6410" s="144"/>
      <c r="W6410" s="144">
        <v>649742</v>
      </c>
      <c r="X6410" s="144" t="s">
        <v>12186</v>
      </c>
      <c r="Y6410" s="144"/>
      <c r="Z6410" s="144" t="s">
        <v>12187</v>
      </c>
      <c r="AA6410" s="160">
        <v>257</v>
      </c>
    </row>
    <row r="6411" spans="1:27" ht="45" customHeight="1" x14ac:dyDescent="0.25">
      <c r="A6411" s="144" t="s">
        <v>35726</v>
      </c>
      <c r="B6411" s="144" t="s">
        <v>15409</v>
      </c>
      <c r="C6411" s="144">
        <v>2</v>
      </c>
      <c r="D6411" s="144"/>
      <c r="E6411" s="144"/>
      <c r="F6411" s="144">
        <v>1</v>
      </c>
      <c r="G6411" s="144"/>
      <c r="H6411" s="144">
        <v>350</v>
      </c>
      <c r="I6411" s="144">
        <v>150</v>
      </c>
      <c r="J6411" s="144">
        <v>150</v>
      </c>
      <c r="K6411" s="144">
        <v>50</v>
      </c>
      <c r="L6411" s="144"/>
      <c r="M6411" s="145" t="s">
        <v>2213</v>
      </c>
      <c r="N6411" s="144" t="s">
        <v>18</v>
      </c>
      <c r="O6411" s="144"/>
      <c r="P6411" s="144" t="s">
        <v>17727</v>
      </c>
      <c r="Q6411" s="144"/>
      <c r="R6411" s="144"/>
      <c r="S6411" s="144" t="s">
        <v>4189</v>
      </c>
      <c r="T6411" s="144" t="s">
        <v>5219</v>
      </c>
      <c r="U6411" s="144" t="s">
        <v>35726</v>
      </c>
      <c r="V6411" s="144"/>
      <c r="W6411" s="144">
        <v>309170</v>
      </c>
      <c r="X6411" s="144" t="s">
        <v>32837</v>
      </c>
      <c r="Y6411" s="167">
        <v>89100000000</v>
      </c>
      <c r="Z6411" s="148" t="s">
        <v>32838</v>
      </c>
      <c r="AA6411" s="160">
        <v>7273</v>
      </c>
    </row>
    <row r="6412" spans="1:27" ht="45" customHeight="1" x14ac:dyDescent="0.25">
      <c r="A6412" s="144" t="s">
        <v>30478</v>
      </c>
      <c r="B6412" s="144" t="s">
        <v>20582</v>
      </c>
      <c r="C6412" s="144">
        <v>2</v>
      </c>
      <c r="D6412" s="144"/>
      <c r="E6412" s="144"/>
      <c r="F6412" s="144">
        <v>1</v>
      </c>
      <c r="G6412" s="144">
        <v>850</v>
      </c>
      <c r="H6412" s="144">
        <v>650</v>
      </c>
      <c r="I6412" s="144">
        <v>300</v>
      </c>
      <c r="J6412" s="144">
        <v>300</v>
      </c>
      <c r="K6412" s="144">
        <v>50</v>
      </c>
      <c r="L6412" s="144"/>
      <c r="M6412" s="145" t="s">
        <v>2213</v>
      </c>
      <c r="N6412" s="144" t="s">
        <v>18</v>
      </c>
      <c r="O6412" s="144"/>
      <c r="P6412" s="144" t="s">
        <v>17727</v>
      </c>
      <c r="Q6412" s="144"/>
      <c r="R6412" s="144"/>
      <c r="S6412" s="144"/>
      <c r="T6412" s="144" t="s">
        <v>5219</v>
      </c>
      <c r="U6412" s="144" t="s">
        <v>30478</v>
      </c>
      <c r="V6412" s="144"/>
      <c r="W6412" s="144">
        <v>309070</v>
      </c>
      <c r="X6412" s="144" t="s">
        <v>32839</v>
      </c>
      <c r="Y6412" s="144" t="s">
        <v>33359</v>
      </c>
      <c r="Z6412" s="144" t="s">
        <v>33360</v>
      </c>
      <c r="AA6412" s="160">
        <v>7161</v>
      </c>
    </row>
    <row r="6413" spans="1:27" ht="45" customHeight="1" x14ac:dyDescent="0.25">
      <c r="A6413" s="144" t="s">
        <v>28964</v>
      </c>
      <c r="B6413" s="144" t="s">
        <v>15483</v>
      </c>
      <c r="C6413" s="144"/>
      <c r="D6413" s="144" t="s">
        <v>4225</v>
      </c>
      <c r="E6413" s="144"/>
      <c r="F6413" s="144">
        <v>1</v>
      </c>
      <c r="G6413" s="144">
        <v>200</v>
      </c>
      <c r="H6413" s="144"/>
      <c r="I6413" s="144"/>
      <c r="J6413" s="144"/>
      <c r="K6413" s="144"/>
      <c r="L6413" s="144"/>
      <c r="M6413" s="145" t="s">
        <v>2213</v>
      </c>
      <c r="N6413" s="144" t="s">
        <v>76</v>
      </c>
      <c r="O6413" s="144"/>
      <c r="P6413" s="144" t="s">
        <v>2700</v>
      </c>
      <c r="Q6413" s="144"/>
      <c r="R6413" s="144"/>
      <c r="S6413" s="144" t="s">
        <v>4189</v>
      </c>
      <c r="T6413" s="144" t="s">
        <v>17736</v>
      </c>
      <c r="U6413" s="144" t="s">
        <v>28964</v>
      </c>
      <c r="V6413" s="144"/>
      <c r="W6413" s="144">
        <v>412309</v>
      </c>
      <c r="X6413" s="144" t="s">
        <v>24386</v>
      </c>
      <c r="Y6413" s="144">
        <v>89050000000</v>
      </c>
      <c r="Z6413" s="144" t="s">
        <v>28965</v>
      </c>
      <c r="AA6413" s="160">
        <v>6288</v>
      </c>
    </row>
    <row r="6414" spans="1:27" ht="45" customHeight="1" x14ac:dyDescent="0.25">
      <c r="A6414" s="144" t="s">
        <v>21907</v>
      </c>
      <c r="B6414" s="144" t="s">
        <v>15377</v>
      </c>
      <c r="C6414" s="144"/>
      <c r="D6414" s="144"/>
      <c r="E6414" s="144"/>
      <c r="F6414" s="144">
        <v>1</v>
      </c>
      <c r="G6414" s="144">
        <v>250</v>
      </c>
      <c r="H6414" s="144"/>
      <c r="I6414" s="144"/>
      <c r="J6414" s="144"/>
      <c r="K6414" s="144"/>
      <c r="L6414" s="144"/>
      <c r="M6414" s="145" t="s">
        <v>2213</v>
      </c>
      <c r="N6414" s="144" t="s">
        <v>66</v>
      </c>
      <c r="O6414" s="144"/>
      <c r="P6414" s="144" t="s">
        <v>2824</v>
      </c>
      <c r="Q6414" s="144"/>
      <c r="R6414" s="144"/>
      <c r="S6414" s="144" t="s">
        <v>4191</v>
      </c>
      <c r="T6414" s="144" t="s">
        <v>20371</v>
      </c>
      <c r="U6414" s="144" t="s">
        <v>21907</v>
      </c>
      <c r="V6414" s="144"/>
      <c r="W6414" s="144">
        <v>363001</v>
      </c>
      <c r="X6414" s="144" t="s">
        <v>21908</v>
      </c>
      <c r="Y6414" s="144">
        <v>88670000000</v>
      </c>
      <c r="Z6414" s="144" t="s">
        <v>21909</v>
      </c>
      <c r="AA6414" s="160">
        <v>5507</v>
      </c>
    </row>
    <row r="6415" spans="1:27" ht="45" customHeight="1" x14ac:dyDescent="0.25">
      <c r="A6415" s="144" t="s">
        <v>12188</v>
      </c>
      <c r="B6415" s="144" t="s">
        <v>4762</v>
      </c>
      <c r="C6415" s="144">
        <v>41</v>
      </c>
      <c r="D6415" s="144" t="s">
        <v>4934</v>
      </c>
      <c r="E6415" s="144"/>
      <c r="F6415" s="144">
        <v>3</v>
      </c>
      <c r="G6415" s="144"/>
      <c r="H6415" s="144"/>
      <c r="I6415" s="144"/>
      <c r="J6415" s="144"/>
      <c r="K6415" s="144"/>
      <c r="L6415" s="144">
        <v>150</v>
      </c>
      <c r="M6415" s="145" t="s">
        <v>2213</v>
      </c>
      <c r="N6415" s="144" t="s">
        <v>78</v>
      </c>
      <c r="O6415" s="144"/>
      <c r="P6415" s="144" t="s">
        <v>3035</v>
      </c>
      <c r="Q6415" s="144"/>
      <c r="R6415" s="144"/>
      <c r="S6415" s="144"/>
      <c r="T6415" s="144"/>
      <c r="U6415" s="144" t="s">
        <v>12188</v>
      </c>
      <c r="V6415" s="144"/>
      <c r="W6415" s="150">
        <v>623532</v>
      </c>
      <c r="X6415" s="144" t="s">
        <v>16059</v>
      </c>
      <c r="Y6415" s="144" t="s">
        <v>16060</v>
      </c>
      <c r="Z6415" s="144" t="s">
        <v>12189</v>
      </c>
      <c r="AA6415" s="160">
        <v>258</v>
      </c>
    </row>
    <row r="6416" spans="1:27" ht="45" customHeight="1" x14ac:dyDescent="0.25">
      <c r="A6416" s="145" t="s">
        <v>13832</v>
      </c>
      <c r="B6416" s="144" t="s">
        <v>4205</v>
      </c>
      <c r="C6416" s="144">
        <v>16</v>
      </c>
      <c r="D6416" s="144"/>
      <c r="E6416" s="144"/>
      <c r="F6416" s="144">
        <v>1</v>
      </c>
      <c r="G6416" s="144">
        <v>120</v>
      </c>
      <c r="H6416" s="144"/>
      <c r="I6416" s="144"/>
      <c r="J6416" s="144"/>
      <c r="K6416" s="144"/>
      <c r="L6416" s="144"/>
      <c r="M6416" s="145" t="s">
        <v>2213</v>
      </c>
      <c r="N6416" s="144" t="s">
        <v>27</v>
      </c>
      <c r="O6416" s="144"/>
      <c r="P6416" s="144" t="s">
        <v>14250</v>
      </c>
      <c r="Q6416" s="144"/>
      <c r="R6416" s="144"/>
      <c r="S6416" s="144"/>
      <c r="T6416" s="144"/>
      <c r="U6416" s="144" t="s">
        <v>13832</v>
      </c>
      <c r="V6416" s="145"/>
      <c r="W6416" s="144">
        <v>665413</v>
      </c>
      <c r="X6416" s="144" t="s">
        <v>21910</v>
      </c>
      <c r="Y6416" s="150"/>
      <c r="Z6416" s="144"/>
      <c r="AA6416" s="160">
        <v>259</v>
      </c>
    </row>
    <row r="6417" spans="1:27" ht="45" customHeight="1" x14ac:dyDescent="0.25">
      <c r="A6417" s="144" t="s">
        <v>16061</v>
      </c>
      <c r="B6417" s="144" t="s">
        <v>4230</v>
      </c>
      <c r="C6417" s="144"/>
      <c r="D6417" s="144" t="s">
        <v>11255</v>
      </c>
      <c r="E6417" s="144"/>
      <c r="F6417" s="144">
        <v>5</v>
      </c>
      <c r="G6417" s="144"/>
      <c r="H6417" s="144"/>
      <c r="I6417" s="144"/>
      <c r="J6417" s="144"/>
      <c r="K6417" s="144"/>
      <c r="L6417" s="144">
        <v>850</v>
      </c>
      <c r="M6417" s="145" t="s">
        <v>2213</v>
      </c>
      <c r="N6417" s="144" t="s">
        <v>42</v>
      </c>
      <c r="O6417" s="144"/>
      <c r="P6417" s="144" t="s">
        <v>4107</v>
      </c>
      <c r="Q6417" s="144"/>
      <c r="R6417" s="144"/>
      <c r="S6417" s="144"/>
      <c r="T6417" s="144"/>
      <c r="U6417" s="144" t="s">
        <v>16061</v>
      </c>
      <c r="V6417" s="144"/>
      <c r="W6417" s="144">
        <v>142290</v>
      </c>
      <c r="X6417" s="144" t="s">
        <v>11256</v>
      </c>
      <c r="Y6417" s="144" t="s">
        <v>11257</v>
      </c>
      <c r="Z6417" s="144" t="s">
        <v>11258</v>
      </c>
      <c r="AA6417" s="161">
        <v>1781</v>
      </c>
    </row>
    <row r="6418" spans="1:27" ht="45" customHeight="1" x14ac:dyDescent="0.25">
      <c r="A6418" s="144" t="s">
        <v>23641</v>
      </c>
      <c r="B6418" s="144" t="s">
        <v>23642</v>
      </c>
      <c r="C6418" s="144">
        <v>22</v>
      </c>
      <c r="D6418" s="144"/>
      <c r="E6418" s="144"/>
      <c r="F6418" s="144">
        <v>1</v>
      </c>
      <c r="G6418" s="144"/>
      <c r="H6418" s="144">
        <v>1200</v>
      </c>
      <c r="I6418" s="144">
        <v>400</v>
      </c>
      <c r="J6418" s="144">
        <v>600</v>
      </c>
      <c r="K6418" s="144">
        <v>200</v>
      </c>
      <c r="L6418" s="144"/>
      <c r="M6418" s="145" t="s">
        <v>2213</v>
      </c>
      <c r="N6418" s="144" t="s">
        <v>72</v>
      </c>
      <c r="O6418" s="144"/>
      <c r="P6418" s="144" t="s">
        <v>4088</v>
      </c>
      <c r="Q6418" s="144"/>
      <c r="R6418" s="144"/>
      <c r="S6418" s="144"/>
      <c r="T6418" s="144"/>
      <c r="U6418" s="144" t="s">
        <v>23641</v>
      </c>
      <c r="V6418" s="144"/>
      <c r="W6418" s="144">
        <v>347917</v>
      </c>
      <c r="X6418" s="144" t="s">
        <v>23643</v>
      </c>
      <c r="Y6418" s="144">
        <v>89280000000</v>
      </c>
      <c r="Z6418" s="144" t="s">
        <v>23644</v>
      </c>
      <c r="AA6418" s="161">
        <v>5969</v>
      </c>
    </row>
    <row r="6419" spans="1:27" ht="45" customHeight="1" x14ac:dyDescent="0.25">
      <c r="A6419" s="144" t="s">
        <v>21911</v>
      </c>
      <c r="B6419" s="144" t="s">
        <v>15483</v>
      </c>
      <c r="C6419" s="144"/>
      <c r="D6419" s="144" t="s">
        <v>4757</v>
      </c>
      <c r="E6419" s="144"/>
      <c r="F6419" s="144">
        <v>1</v>
      </c>
      <c r="G6419" s="144">
        <v>91</v>
      </c>
      <c r="H6419" s="144"/>
      <c r="I6419" s="144"/>
      <c r="J6419" s="144"/>
      <c r="K6419" s="144"/>
      <c r="L6419" s="144"/>
      <c r="M6419" s="145" t="s">
        <v>2213</v>
      </c>
      <c r="N6419" s="144" t="s">
        <v>42</v>
      </c>
      <c r="O6419" s="144"/>
      <c r="P6419" s="144" t="s">
        <v>4145</v>
      </c>
      <c r="Q6419" s="144"/>
      <c r="R6419" s="144"/>
      <c r="S6419" s="144" t="s">
        <v>13932</v>
      </c>
      <c r="T6419" s="144" t="s">
        <v>21912</v>
      </c>
      <c r="U6419" s="144" t="s">
        <v>21911</v>
      </c>
      <c r="V6419" s="144"/>
      <c r="W6419" s="144">
        <v>142250</v>
      </c>
      <c r="X6419" s="144" t="s">
        <v>21913</v>
      </c>
      <c r="Y6419" s="144" t="s">
        <v>21915</v>
      </c>
      <c r="Z6419" s="144" t="s">
        <v>21914</v>
      </c>
      <c r="AA6419" s="160">
        <v>5082</v>
      </c>
    </row>
    <row r="6420" spans="1:27" ht="45" customHeight="1" x14ac:dyDescent="0.25">
      <c r="A6420" s="144" t="s">
        <v>21916</v>
      </c>
      <c r="B6420" s="144" t="s">
        <v>21917</v>
      </c>
      <c r="C6420" s="144"/>
      <c r="D6420" s="144"/>
      <c r="E6420" s="144"/>
      <c r="F6420" s="144">
        <v>5</v>
      </c>
      <c r="G6420" s="144"/>
      <c r="H6420" s="144"/>
      <c r="I6420" s="144"/>
      <c r="J6420" s="144"/>
      <c r="K6420" s="144"/>
      <c r="L6420" s="144">
        <v>250</v>
      </c>
      <c r="M6420" s="145" t="s">
        <v>2213</v>
      </c>
      <c r="N6420" s="144" t="s">
        <v>81</v>
      </c>
      <c r="O6420" s="144"/>
      <c r="P6420" s="144" t="s">
        <v>2906</v>
      </c>
      <c r="Q6420" s="144"/>
      <c r="R6420" s="144"/>
      <c r="S6420" s="144"/>
      <c r="T6420" s="144"/>
      <c r="U6420" s="144" t="s">
        <v>21916</v>
      </c>
      <c r="V6420" s="144"/>
      <c r="W6420" s="144">
        <v>393765</v>
      </c>
      <c r="X6420" s="144" t="s">
        <v>21918</v>
      </c>
      <c r="Y6420" s="167">
        <v>84750000000</v>
      </c>
      <c r="Z6420" s="148" t="s">
        <v>21919</v>
      </c>
      <c r="AA6420" s="160">
        <v>4901</v>
      </c>
    </row>
    <row r="6421" spans="1:27" ht="45" customHeight="1" x14ac:dyDescent="0.25">
      <c r="A6421" s="144" t="s">
        <v>12190</v>
      </c>
      <c r="B6421" s="144" t="s">
        <v>4208</v>
      </c>
      <c r="C6421" s="144">
        <v>3</v>
      </c>
      <c r="D6421" s="144"/>
      <c r="E6421" s="144"/>
      <c r="F6421" s="144">
        <v>1</v>
      </c>
      <c r="G6421" s="144"/>
      <c r="H6421" s="144">
        <v>1199</v>
      </c>
      <c r="I6421" s="144">
        <v>436</v>
      </c>
      <c r="J6421" s="144">
        <v>545</v>
      </c>
      <c r="K6421" s="144">
        <v>218</v>
      </c>
      <c r="L6421" s="144"/>
      <c r="M6421" s="145" t="s">
        <v>2213</v>
      </c>
      <c r="N6421" s="144" t="s">
        <v>54</v>
      </c>
      <c r="O6421" s="144"/>
      <c r="P6421" s="144" t="s">
        <v>3978</v>
      </c>
      <c r="Q6421" s="144"/>
      <c r="R6421" s="144"/>
      <c r="S6421" s="144"/>
      <c r="T6421" s="144"/>
      <c r="U6421" s="144" t="s">
        <v>12190</v>
      </c>
      <c r="V6421" s="144"/>
      <c r="W6421" s="144">
        <v>453300</v>
      </c>
      <c r="X6421" s="144" t="s">
        <v>13374</v>
      </c>
      <c r="Y6421" s="144" t="s">
        <v>12191</v>
      </c>
      <c r="Z6421" s="144" t="s">
        <v>12192</v>
      </c>
      <c r="AA6421" s="160">
        <v>260</v>
      </c>
    </row>
    <row r="6422" spans="1:27" ht="45" customHeight="1" x14ac:dyDescent="0.25">
      <c r="A6422" s="144" t="s">
        <v>12193</v>
      </c>
      <c r="B6422" s="144" t="s">
        <v>4208</v>
      </c>
      <c r="C6422" s="144">
        <v>18</v>
      </c>
      <c r="D6422" s="144"/>
      <c r="E6422" s="144"/>
      <c r="F6422" s="144">
        <v>1</v>
      </c>
      <c r="G6422" s="144"/>
      <c r="H6422" s="144">
        <v>1799</v>
      </c>
      <c r="I6422" s="144">
        <v>654</v>
      </c>
      <c r="J6422" s="144">
        <v>818</v>
      </c>
      <c r="K6422" s="144">
        <v>327</v>
      </c>
      <c r="L6422" s="144"/>
      <c r="M6422" s="145" t="s">
        <v>2213</v>
      </c>
      <c r="N6422" s="144" t="s">
        <v>80</v>
      </c>
      <c r="O6422" s="144"/>
      <c r="P6422" s="144" t="s">
        <v>37167</v>
      </c>
      <c r="Q6422" s="144"/>
      <c r="R6422" s="144"/>
      <c r="S6422" s="144" t="s">
        <v>4189</v>
      </c>
      <c r="T6422" s="144" t="s">
        <v>4859</v>
      </c>
      <c r="U6422" s="144" t="s">
        <v>12193</v>
      </c>
      <c r="V6422" s="144"/>
      <c r="W6422" s="144">
        <v>356140</v>
      </c>
      <c r="X6422" s="144" t="s">
        <v>12194</v>
      </c>
      <c r="Y6422" s="144" t="s">
        <v>12195</v>
      </c>
      <c r="Z6422" s="144" t="s">
        <v>12196</v>
      </c>
      <c r="AA6422" s="160">
        <v>261</v>
      </c>
    </row>
    <row r="6423" spans="1:27" ht="45" customHeight="1" x14ac:dyDescent="0.25">
      <c r="A6423" s="144" t="s">
        <v>12200</v>
      </c>
      <c r="B6423" s="144" t="s">
        <v>32840</v>
      </c>
      <c r="C6423" s="144"/>
      <c r="D6423" s="144"/>
      <c r="E6423" s="144"/>
      <c r="F6423" s="144">
        <v>5</v>
      </c>
      <c r="G6423" s="144"/>
      <c r="H6423" s="144"/>
      <c r="I6423" s="144"/>
      <c r="J6423" s="144"/>
      <c r="K6423" s="144"/>
      <c r="L6423" s="144">
        <v>146</v>
      </c>
      <c r="M6423" s="145" t="s">
        <v>2213</v>
      </c>
      <c r="N6423" s="144" t="s">
        <v>80</v>
      </c>
      <c r="O6423" s="144"/>
      <c r="P6423" s="144" t="s">
        <v>37167</v>
      </c>
      <c r="Q6423" s="144" t="s">
        <v>4190</v>
      </c>
      <c r="R6423" s="144" t="s">
        <v>12201</v>
      </c>
      <c r="S6423" s="144" t="s">
        <v>4190</v>
      </c>
      <c r="T6423" s="144" t="s">
        <v>12201</v>
      </c>
      <c r="U6423" s="144" t="s">
        <v>12200</v>
      </c>
      <c r="V6423" s="144"/>
      <c r="W6423" s="144">
        <v>356126</v>
      </c>
      <c r="X6423" s="144" t="s">
        <v>12202</v>
      </c>
      <c r="Y6423" s="144" t="s">
        <v>15163</v>
      </c>
      <c r="Z6423" s="144" t="s">
        <v>12203</v>
      </c>
      <c r="AA6423" s="160">
        <v>263</v>
      </c>
    </row>
    <row r="6424" spans="1:27" ht="45" customHeight="1" x14ac:dyDescent="0.25">
      <c r="A6424" s="144" t="s">
        <v>37434</v>
      </c>
      <c r="B6424" s="144" t="s">
        <v>23642</v>
      </c>
      <c r="C6424" s="144">
        <v>95</v>
      </c>
      <c r="D6424" s="144" t="s">
        <v>37435</v>
      </c>
      <c r="E6424" s="144"/>
      <c r="F6424" s="144">
        <v>1</v>
      </c>
      <c r="G6424" s="144"/>
      <c r="H6424" s="144">
        <v>1300</v>
      </c>
      <c r="I6424" s="144">
        <v>500</v>
      </c>
      <c r="J6424" s="144">
        <v>600</v>
      </c>
      <c r="K6424" s="144">
        <v>200</v>
      </c>
      <c r="L6424" s="144"/>
      <c r="M6424" s="145" t="s">
        <v>2213</v>
      </c>
      <c r="N6424" s="144" t="s">
        <v>85</v>
      </c>
      <c r="O6424" s="144"/>
      <c r="P6424" s="144" t="s">
        <v>3525</v>
      </c>
      <c r="Q6424" s="144"/>
      <c r="R6424" s="144"/>
      <c r="S6424" s="144"/>
      <c r="T6424" s="144"/>
      <c r="U6424" s="144" t="s">
        <v>37434</v>
      </c>
      <c r="V6424" s="144"/>
      <c r="W6424" s="144"/>
      <c r="X6424" s="144"/>
      <c r="Y6424" s="144"/>
      <c r="Z6424" s="144"/>
      <c r="AA6424" s="160">
        <v>7863</v>
      </c>
    </row>
    <row r="6425" spans="1:27" ht="45" customHeight="1" x14ac:dyDescent="0.25">
      <c r="A6425" s="144" t="s">
        <v>12204</v>
      </c>
      <c r="B6425" s="144" t="s">
        <v>4205</v>
      </c>
      <c r="C6425" s="144">
        <v>96</v>
      </c>
      <c r="D6425" s="144"/>
      <c r="E6425" s="144"/>
      <c r="F6425" s="144">
        <v>1</v>
      </c>
      <c r="G6425" s="144">
        <v>350</v>
      </c>
      <c r="H6425" s="144"/>
      <c r="I6425" s="144"/>
      <c r="J6425" s="144"/>
      <c r="K6425" s="144"/>
      <c r="L6425" s="144"/>
      <c r="M6425" s="145" t="s">
        <v>2213</v>
      </c>
      <c r="N6425" s="144" t="s">
        <v>74</v>
      </c>
      <c r="O6425" s="144"/>
      <c r="P6425" s="144" t="s">
        <v>3785</v>
      </c>
      <c r="Q6425" s="144"/>
      <c r="R6425" s="144"/>
      <c r="S6425" s="144"/>
      <c r="T6425" s="144"/>
      <c r="U6425" s="144" t="s">
        <v>12204</v>
      </c>
      <c r="V6425" s="144"/>
      <c r="W6425" s="144">
        <v>443101</v>
      </c>
      <c r="X6425" s="144" t="s">
        <v>21923</v>
      </c>
      <c r="Y6425" s="144" t="s">
        <v>12205</v>
      </c>
      <c r="Z6425" s="144" t="s">
        <v>12206</v>
      </c>
      <c r="AA6425" s="160">
        <v>264</v>
      </c>
    </row>
    <row r="6426" spans="1:27" ht="45" customHeight="1" x14ac:dyDescent="0.25">
      <c r="A6426" s="144" t="s">
        <v>23645</v>
      </c>
      <c r="B6426" s="144" t="s">
        <v>4230</v>
      </c>
      <c r="C6426" s="144">
        <v>4</v>
      </c>
      <c r="D6426" s="144" t="s">
        <v>23646</v>
      </c>
      <c r="E6426" s="144"/>
      <c r="F6426" s="144">
        <v>5</v>
      </c>
      <c r="G6426" s="144"/>
      <c r="H6426" s="144"/>
      <c r="I6426" s="144"/>
      <c r="J6426" s="144"/>
      <c r="K6426" s="144"/>
      <c r="L6426" s="144">
        <v>800</v>
      </c>
      <c r="M6426" s="145" t="s">
        <v>2213</v>
      </c>
      <c r="N6426" s="144" t="s">
        <v>31</v>
      </c>
      <c r="O6426" s="144"/>
      <c r="P6426" s="144" t="s">
        <v>3116</v>
      </c>
      <c r="Q6426" s="144"/>
      <c r="R6426" s="144"/>
      <c r="S6426" s="144" t="s">
        <v>4189</v>
      </c>
      <c r="T6426" s="144" t="s">
        <v>15776</v>
      </c>
      <c r="U6426" s="144" t="s">
        <v>23645</v>
      </c>
      <c r="V6426" s="144"/>
      <c r="W6426" s="144">
        <v>652518</v>
      </c>
      <c r="X6426" s="144" t="s">
        <v>23647</v>
      </c>
      <c r="Y6426" s="144">
        <v>83850000000</v>
      </c>
      <c r="Z6426" s="144" t="s">
        <v>23648</v>
      </c>
      <c r="AA6426" s="160">
        <v>6001</v>
      </c>
    </row>
    <row r="6427" spans="1:27" ht="45" customHeight="1" x14ac:dyDescent="0.25">
      <c r="A6427" s="144" t="s">
        <v>21924</v>
      </c>
      <c r="B6427" s="144" t="s">
        <v>21925</v>
      </c>
      <c r="C6427" s="144"/>
      <c r="D6427" s="144"/>
      <c r="E6427" s="144"/>
      <c r="F6427" s="144">
        <v>1</v>
      </c>
      <c r="G6427" s="144"/>
      <c r="H6427" s="144">
        <v>136</v>
      </c>
      <c r="I6427" s="144">
        <v>67</v>
      </c>
      <c r="J6427" s="144">
        <v>62</v>
      </c>
      <c r="K6427" s="144">
        <v>7</v>
      </c>
      <c r="L6427" s="144"/>
      <c r="M6427" s="145" t="s">
        <v>2213</v>
      </c>
      <c r="N6427" s="144" t="s">
        <v>21</v>
      </c>
      <c r="O6427" s="144"/>
      <c r="P6427" s="144" t="s">
        <v>2988</v>
      </c>
      <c r="Q6427" s="144"/>
      <c r="R6427" s="144"/>
      <c r="S6427" s="144" t="s">
        <v>4190</v>
      </c>
      <c r="T6427" s="144" t="s">
        <v>21926</v>
      </c>
      <c r="U6427" s="144" t="s">
        <v>21924</v>
      </c>
      <c r="V6427" s="144"/>
      <c r="W6427" s="144">
        <v>404513</v>
      </c>
      <c r="X6427" s="144" t="s">
        <v>21927</v>
      </c>
      <c r="Y6427" s="144" t="s">
        <v>21929</v>
      </c>
      <c r="Z6427" s="144" t="s">
        <v>21928</v>
      </c>
      <c r="AA6427" s="160">
        <v>5282</v>
      </c>
    </row>
    <row r="6428" spans="1:27" ht="45" customHeight="1" x14ac:dyDescent="0.25">
      <c r="A6428" s="144" t="s">
        <v>191</v>
      </c>
      <c r="B6428" s="144" t="s">
        <v>4711</v>
      </c>
      <c r="C6428" s="144">
        <v>12</v>
      </c>
      <c r="D6428" s="144" t="s">
        <v>4519</v>
      </c>
      <c r="E6428" s="144"/>
      <c r="F6428" s="144">
        <v>1</v>
      </c>
      <c r="G6428" s="144"/>
      <c r="H6428" s="144">
        <v>208</v>
      </c>
      <c r="I6428" s="144">
        <v>290</v>
      </c>
      <c r="J6428" s="144">
        <v>363</v>
      </c>
      <c r="K6428" s="144">
        <v>145</v>
      </c>
      <c r="L6428" s="144"/>
      <c r="M6428" s="145" t="s">
        <v>2213</v>
      </c>
      <c r="N6428" s="144" t="s">
        <v>34</v>
      </c>
      <c r="O6428" s="144"/>
      <c r="P6428" s="144" t="s">
        <v>30631</v>
      </c>
      <c r="Q6428" s="144"/>
      <c r="R6428" s="144"/>
      <c r="S6428" s="144" t="s">
        <v>4228</v>
      </c>
      <c r="T6428" s="144" t="s">
        <v>10564</v>
      </c>
      <c r="U6428" s="144" t="s">
        <v>191</v>
      </c>
      <c r="V6428" s="144"/>
      <c r="W6428" s="144">
        <v>353730</v>
      </c>
      <c r="X6428" s="144" t="s">
        <v>12207</v>
      </c>
      <c r="Y6428" s="144" t="s">
        <v>12208</v>
      </c>
      <c r="Z6428" s="144" t="s">
        <v>12209</v>
      </c>
      <c r="AA6428" s="160">
        <v>265</v>
      </c>
    </row>
    <row r="6429" spans="1:27" ht="45" customHeight="1" x14ac:dyDescent="0.25">
      <c r="A6429" s="144" t="s">
        <v>13136</v>
      </c>
      <c r="B6429" s="144" t="s">
        <v>4205</v>
      </c>
      <c r="C6429" s="144">
        <v>71</v>
      </c>
      <c r="D6429" s="144" t="s">
        <v>13137</v>
      </c>
      <c r="E6429" s="144"/>
      <c r="F6429" s="144">
        <v>1</v>
      </c>
      <c r="G6429" s="144">
        <v>350</v>
      </c>
      <c r="H6429" s="144"/>
      <c r="I6429" s="144"/>
      <c r="J6429" s="144"/>
      <c r="K6429" s="144"/>
      <c r="L6429" s="144"/>
      <c r="M6429" s="145" t="s">
        <v>2213</v>
      </c>
      <c r="N6429" s="144" t="s">
        <v>42</v>
      </c>
      <c r="O6429" s="144"/>
      <c r="P6429" s="144" t="s">
        <v>13850</v>
      </c>
      <c r="Q6429" s="144"/>
      <c r="R6429" s="144"/>
      <c r="S6429" s="144"/>
      <c r="T6429" s="144"/>
      <c r="U6429" s="144" t="s">
        <v>13136</v>
      </c>
      <c r="V6429" s="144"/>
      <c r="W6429" s="144">
        <v>141021</v>
      </c>
      <c r="X6429" s="144" t="s">
        <v>13138</v>
      </c>
      <c r="Y6429" s="150" t="s">
        <v>13139</v>
      </c>
      <c r="Z6429" s="144" t="s">
        <v>13140</v>
      </c>
      <c r="AA6429" s="160">
        <v>266</v>
      </c>
    </row>
    <row r="6430" spans="1:27" ht="45" customHeight="1" x14ac:dyDescent="0.25">
      <c r="A6430" s="144" t="s">
        <v>12210</v>
      </c>
      <c r="B6430" s="144" t="s">
        <v>4208</v>
      </c>
      <c r="C6430" s="144"/>
      <c r="D6430" s="144"/>
      <c r="E6430" s="144"/>
      <c r="F6430" s="144">
        <v>1</v>
      </c>
      <c r="G6430" s="144"/>
      <c r="H6430" s="144">
        <v>350</v>
      </c>
      <c r="I6430" s="144">
        <v>200</v>
      </c>
      <c r="J6430" s="144">
        <v>100</v>
      </c>
      <c r="K6430" s="144">
        <v>50</v>
      </c>
      <c r="L6430" s="144"/>
      <c r="M6430" s="145" t="s">
        <v>2213</v>
      </c>
      <c r="N6430" s="144" t="s">
        <v>74</v>
      </c>
      <c r="O6430" s="144"/>
      <c r="P6430" s="144" t="s">
        <v>2306</v>
      </c>
      <c r="Q6430" s="144"/>
      <c r="R6430" s="144"/>
      <c r="S6430" s="144" t="s">
        <v>4191</v>
      </c>
      <c r="T6430" s="144" t="s">
        <v>4947</v>
      </c>
      <c r="U6430" s="144" t="s">
        <v>12210</v>
      </c>
      <c r="V6430" s="144"/>
      <c r="W6430" s="144"/>
      <c r="X6430" s="144"/>
      <c r="Y6430" s="150"/>
      <c r="Z6430" s="144"/>
      <c r="AA6430" s="160">
        <v>3268</v>
      </c>
    </row>
    <row r="6431" spans="1:27" ht="45" customHeight="1" x14ac:dyDescent="0.25">
      <c r="A6431" s="144" t="s">
        <v>12211</v>
      </c>
      <c r="B6431" s="144" t="s">
        <v>15819</v>
      </c>
      <c r="C6431" s="144">
        <v>6</v>
      </c>
      <c r="D6431" s="144"/>
      <c r="E6431" s="144"/>
      <c r="F6431" s="144">
        <v>1</v>
      </c>
      <c r="G6431" s="144"/>
      <c r="H6431" s="144">
        <v>1000</v>
      </c>
      <c r="I6431" s="144">
        <v>300</v>
      </c>
      <c r="J6431" s="144">
        <v>500</v>
      </c>
      <c r="K6431" s="144">
        <v>200</v>
      </c>
      <c r="L6431" s="144"/>
      <c r="M6431" s="145" t="s">
        <v>2213</v>
      </c>
      <c r="N6431" s="144" t="s">
        <v>35</v>
      </c>
      <c r="O6431" s="144"/>
      <c r="P6431" s="144" t="s">
        <v>3901</v>
      </c>
      <c r="Q6431" s="144"/>
      <c r="R6431" s="144"/>
      <c r="S6431" s="144"/>
      <c r="T6431" s="144"/>
      <c r="U6431" s="144" t="s">
        <v>12211</v>
      </c>
      <c r="V6431" s="144"/>
      <c r="W6431" s="144">
        <v>660016</v>
      </c>
      <c r="X6431" s="144" t="s">
        <v>21930</v>
      </c>
      <c r="Y6431" s="144"/>
      <c r="Z6431" s="144"/>
      <c r="AA6431" s="160">
        <v>3308</v>
      </c>
    </row>
    <row r="6432" spans="1:27" ht="45" customHeight="1" x14ac:dyDescent="0.25">
      <c r="A6432" s="144" t="s">
        <v>12211</v>
      </c>
      <c r="B6432" s="144" t="s">
        <v>15819</v>
      </c>
      <c r="C6432" s="144">
        <v>6</v>
      </c>
      <c r="D6432" s="144"/>
      <c r="E6432" s="144" t="s">
        <v>8466</v>
      </c>
      <c r="F6432" s="144">
        <v>2</v>
      </c>
      <c r="G6432" s="144"/>
      <c r="H6432" s="144"/>
      <c r="I6432" s="144"/>
      <c r="J6432" s="144"/>
      <c r="K6432" s="144"/>
      <c r="L6432" s="144">
        <v>500</v>
      </c>
      <c r="M6432" s="145" t="s">
        <v>2213</v>
      </c>
      <c r="N6432" s="144" t="s">
        <v>35</v>
      </c>
      <c r="O6432" s="144"/>
      <c r="P6432" s="144" t="s">
        <v>3901</v>
      </c>
      <c r="Q6432" s="144"/>
      <c r="R6432" s="144"/>
      <c r="S6432" s="144"/>
      <c r="T6432" s="144"/>
      <c r="U6432" s="144" t="s">
        <v>12211</v>
      </c>
      <c r="V6432" s="144" t="s">
        <v>21931</v>
      </c>
      <c r="W6432" s="144">
        <v>660016</v>
      </c>
      <c r="X6432" s="144" t="s">
        <v>21930</v>
      </c>
      <c r="Y6432" s="144"/>
      <c r="Z6432" s="144"/>
      <c r="AA6432" s="160">
        <v>4523</v>
      </c>
    </row>
    <row r="6433" spans="1:27" ht="45" customHeight="1" x14ac:dyDescent="0.25">
      <c r="A6433" s="144" t="s">
        <v>30479</v>
      </c>
      <c r="B6433" s="144" t="s">
        <v>33361</v>
      </c>
      <c r="C6433" s="144"/>
      <c r="D6433" s="144" t="s">
        <v>30480</v>
      </c>
      <c r="E6433" s="144"/>
      <c r="F6433" s="144">
        <v>1</v>
      </c>
      <c r="G6433" s="144"/>
      <c r="H6433" s="144">
        <v>850</v>
      </c>
      <c r="I6433" s="144">
        <v>400</v>
      </c>
      <c r="J6433" s="144">
        <v>400</v>
      </c>
      <c r="K6433" s="144">
        <v>50</v>
      </c>
      <c r="L6433" s="144"/>
      <c r="M6433" s="145" t="s">
        <v>2213</v>
      </c>
      <c r="N6433" s="144" t="s">
        <v>18</v>
      </c>
      <c r="O6433" s="144"/>
      <c r="P6433" s="144" t="s">
        <v>2446</v>
      </c>
      <c r="Q6433" s="144"/>
      <c r="R6433" s="144"/>
      <c r="S6433" s="144" t="s">
        <v>4190</v>
      </c>
      <c r="T6433" s="144" t="s">
        <v>4284</v>
      </c>
      <c r="U6433" s="144" t="s">
        <v>30479</v>
      </c>
      <c r="V6433" s="144"/>
      <c r="W6433" s="144">
        <v>308590</v>
      </c>
      <c r="X6433" s="144" t="s">
        <v>30481</v>
      </c>
      <c r="Y6433" s="144" t="s">
        <v>30482</v>
      </c>
      <c r="Z6433" s="144" t="s">
        <v>30483</v>
      </c>
      <c r="AA6433" s="160">
        <v>7107</v>
      </c>
    </row>
    <row r="6434" spans="1:27" ht="45" customHeight="1" x14ac:dyDescent="0.25">
      <c r="A6434" s="144" t="s">
        <v>30479</v>
      </c>
      <c r="B6434" s="144" t="s">
        <v>33361</v>
      </c>
      <c r="C6434" s="144"/>
      <c r="D6434" s="144" t="s">
        <v>30480</v>
      </c>
      <c r="E6434" s="144" t="s">
        <v>16325</v>
      </c>
      <c r="F6434" s="144">
        <v>1</v>
      </c>
      <c r="G6434" s="144">
        <v>150</v>
      </c>
      <c r="H6434" s="144"/>
      <c r="I6434" s="144"/>
      <c r="J6434" s="144"/>
      <c r="K6434" s="144"/>
      <c r="L6434" s="144"/>
      <c r="M6434" s="145" t="s">
        <v>2213</v>
      </c>
      <c r="N6434" s="144" t="s">
        <v>18</v>
      </c>
      <c r="O6434" s="144"/>
      <c r="P6434" s="144" t="s">
        <v>2446</v>
      </c>
      <c r="Q6434" s="144" t="s">
        <v>4190</v>
      </c>
      <c r="R6434" s="144" t="s">
        <v>4284</v>
      </c>
      <c r="S6434" s="144"/>
      <c r="T6434" s="144"/>
      <c r="U6434" s="144" t="s">
        <v>30479</v>
      </c>
      <c r="V6434" s="144" t="s">
        <v>32841</v>
      </c>
      <c r="W6434" s="144">
        <v>308590</v>
      </c>
      <c r="X6434" s="144" t="s">
        <v>32842</v>
      </c>
      <c r="Y6434" s="144" t="s">
        <v>32843</v>
      </c>
      <c r="Z6434" s="144" t="s">
        <v>32844</v>
      </c>
      <c r="AA6434" s="160">
        <v>7446</v>
      </c>
    </row>
    <row r="6435" spans="1:27" ht="45" customHeight="1" x14ac:dyDescent="0.25">
      <c r="A6435" s="144" t="s">
        <v>12212</v>
      </c>
      <c r="B6435" s="144" t="s">
        <v>4233</v>
      </c>
      <c r="C6435" s="144"/>
      <c r="D6435" s="144" t="s">
        <v>7039</v>
      </c>
      <c r="E6435" s="144"/>
      <c r="F6435" s="144">
        <v>2</v>
      </c>
      <c r="G6435" s="144"/>
      <c r="H6435" s="144"/>
      <c r="I6435" s="144"/>
      <c r="J6435" s="144"/>
      <c r="K6435" s="144"/>
      <c r="L6435" s="144">
        <v>50</v>
      </c>
      <c r="M6435" s="145" t="s">
        <v>2213</v>
      </c>
      <c r="N6435" s="144" t="s">
        <v>89</v>
      </c>
      <c r="O6435" s="144"/>
      <c r="P6435" s="144" t="s">
        <v>2846</v>
      </c>
      <c r="Q6435" s="145"/>
      <c r="R6435" s="144"/>
      <c r="S6435" s="144" t="s">
        <v>4190</v>
      </c>
      <c r="T6435" s="144" t="s">
        <v>6191</v>
      </c>
      <c r="U6435" s="144" t="s">
        <v>12212</v>
      </c>
      <c r="V6435" s="144"/>
      <c r="W6435" s="144">
        <v>456592</v>
      </c>
      <c r="X6435" s="144" t="s">
        <v>10123</v>
      </c>
      <c r="Y6435" s="144"/>
      <c r="Z6435" s="144" t="s">
        <v>12213</v>
      </c>
      <c r="AA6435" s="160">
        <v>269</v>
      </c>
    </row>
    <row r="6436" spans="1:27" ht="45" customHeight="1" x14ac:dyDescent="0.25">
      <c r="A6436" s="144" t="s">
        <v>12214</v>
      </c>
      <c r="B6436" s="144" t="s">
        <v>15409</v>
      </c>
      <c r="C6436" s="144">
        <v>6</v>
      </c>
      <c r="D6436" s="144"/>
      <c r="E6436" s="144"/>
      <c r="F6436" s="144">
        <v>1</v>
      </c>
      <c r="G6436" s="144"/>
      <c r="H6436" s="144">
        <v>1799</v>
      </c>
      <c r="I6436" s="144">
        <v>654</v>
      </c>
      <c r="J6436" s="144">
        <v>818</v>
      </c>
      <c r="K6436" s="144">
        <v>327</v>
      </c>
      <c r="L6436" s="144"/>
      <c r="M6436" s="145" t="s">
        <v>2213</v>
      </c>
      <c r="N6436" s="144" t="s">
        <v>35</v>
      </c>
      <c r="O6436" s="144"/>
      <c r="P6436" s="144" t="s">
        <v>3943</v>
      </c>
      <c r="Q6436" s="144"/>
      <c r="R6436" s="144"/>
      <c r="S6436" s="144"/>
      <c r="T6436" s="144"/>
      <c r="U6436" s="144" t="s">
        <v>12214</v>
      </c>
      <c r="V6436" s="144"/>
      <c r="W6436" s="144">
        <v>662546</v>
      </c>
      <c r="X6436" s="144" t="s">
        <v>12215</v>
      </c>
      <c r="Y6436" s="144" t="s">
        <v>12216</v>
      </c>
      <c r="Z6436" s="144" t="s">
        <v>12217</v>
      </c>
      <c r="AA6436" s="160">
        <v>270</v>
      </c>
    </row>
    <row r="6437" spans="1:27" ht="45" customHeight="1" x14ac:dyDescent="0.25">
      <c r="A6437" s="144" t="s">
        <v>12218</v>
      </c>
      <c r="B6437" s="144" t="s">
        <v>4208</v>
      </c>
      <c r="C6437" s="144">
        <v>3</v>
      </c>
      <c r="D6437" s="144"/>
      <c r="E6437" s="144"/>
      <c r="F6437" s="144">
        <v>1</v>
      </c>
      <c r="G6437" s="144"/>
      <c r="H6437" s="144">
        <v>1199</v>
      </c>
      <c r="I6437" s="144">
        <v>436</v>
      </c>
      <c r="J6437" s="144">
        <v>545</v>
      </c>
      <c r="K6437" s="144">
        <v>218</v>
      </c>
      <c r="L6437" s="144"/>
      <c r="M6437" s="145" t="s">
        <v>2213</v>
      </c>
      <c r="N6437" s="144" t="s">
        <v>88</v>
      </c>
      <c r="O6437" s="144"/>
      <c r="P6437" s="144" t="s">
        <v>3376</v>
      </c>
      <c r="Q6437" s="144"/>
      <c r="R6437" s="144"/>
      <c r="S6437" s="144"/>
      <c r="T6437" s="144"/>
      <c r="U6437" s="144" t="s">
        <v>12218</v>
      </c>
      <c r="V6437" s="144"/>
      <c r="W6437" s="144">
        <v>628404</v>
      </c>
      <c r="X6437" s="144" t="s">
        <v>12219</v>
      </c>
      <c r="Y6437" s="144" t="s">
        <v>12220</v>
      </c>
      <c r="Z6437" s="144" t="s">
        <v>12221</v>
      </c>
      <c r="AA6437" s="160">
        <v>271</v>
      </c>
    </row>
    <row r="6438" spans="1:27" ht="45" customHeight="1" x14ac:dyDescent="0.25">
      <c r="A6438" s="144" t="s">
        <v>32845</v>
      </c>
      <c r="B6438" s="144" t="s">
        <v>36224</v>
      </c>
      <c r="C6438" s="144">
        <v>44</v>
      </c>
      <c r="D6438" s="144" t="s">
        <v>36225</v>
      </c>
      <c r="E6438" s="144"/>
      <c r="F6438" s="144">
        <v>1</v>
      </c>
      <c r="G6438" s="144">
        <v>350</v>
      </c>
      <c r="H6438" s="144"/>
      <c r="I6438" s="144"/>
      <c r="J6438" s="144"/>
      <c r="K6438" s="144"/>
      <c r="L6438" s="144"/>
      <c r="M6438" s="145" t="s">
        <v>2213</v>
      </c>
      <c r="N6438" s="144" t="s">
        <v>31</v>
      </c>
      <c r="O6438" s="144"/>
      <c r="P6438" s="144" t="s">
        <v>13855</v>
      </c>
      <c r="Q6438" s="144"/>
      <c r="R6438" s="144"/>
      <c r="S6438" s="144"/>
      <c r="T6438" s="144"/>
      <c r="U6438" s="144" t="s">
        <v>32845</v>
      </c>
      <c r="V6438" s="144"/>
      <c r="W6438" s="144">
        <v>653875</v>
      </c>
      <c r="X6438" s="144" t="s">
        <v>36226</v>
      </c>
      <c r="Y6438" s="144" t="s">
        <v>36227</v>
      </c>
      <c r="Z6438" s="144" t="s">
        <v>36228</v>
      </c>
      <c r="AA6438" s="160">
        <v>7623</v>
      </c>
    </row>
    <row r="6439" spans="1:27" ht="45" customHeight="1" x14ac:dyDescent="0.25">
      <c r="A6439" s="144" t="s">
        <v>32845</v>
      </c>
      <c r="B6439" s="144" t="s">
        <v>19136</v>
      </c>
      <c r="C6439" s="144">
        <v>44</v>
      </c>
      <c r="D6439" s="144" t="s">
        <v>22629</v>
      </c>
      <c r="E6439" s="144"/>
      <c r="F6439" s="144">
        <v>1</v>
      </c>
      <c r="G6439" s="144">
        <v>300</v>
      </c>
      <c r="H6439" s="144"/>
      <c r="I6439" s="144"/>
      <c r="J6439" s="144"/>
      <c r="K6439" s="144"/>
      <c r="L6439" s="144"/>
      <c r="M6439" s="145" t="s">
        <v>2213</v>
      </c>
      <c r="N6439" s="144" t="s">
        <v>31</v>
      </c>
      <c r="O6439" s="144"/>
      <c r="P6439" s="144" t="s">
        <v>13855</v>
      </c>
      <c r="Q6439" s="144" t="s">
        <v>4189</v>
      </c>
      <c r="R6439" s="144" t="s">
        <v>5051</v>
      </c>
      <c r="S6439" s="144"/>
      <c r="T6439" s="144"/>
      <c r="U6439" s="144" t="s">
        <v>32845</v>
      </c>
      <c r="V6439" s="144"/>
      <c r="W6439" s="144">
        <v>652873</v>
      </c>
      <c r="X6439" s="144" t="s">
        <v>32846</v>
      </c>
      <c r="Y6439" s="144" t="s">
        <v>32847</v>
      </c>
      <c r="Z6439" s="144" t="s">
        <v>32848</v>
      </c>
      <c r="AA6439" s="160">
        <v>7319</v>
      </c>
    </row>
    <row r="6440" spans="1:27" ht="45" customHeight="1" x14ac:dyDescent="0.25">
      <c r="A6440" s="144" t="s">
        <v>4826</v>
      </c>
      <c r="B6440" s="144" t="s">
        <v>16554</v>
      </c>
      <c r="C6440" s="144"/>
      <c r="D6440" s="144"/>
      <c r="E6440" s="144"/>
      <c r="F6440" s="144">
        <v>1</v>
      </c>
      <c r="G6440" s="144"/>
      <c r="H6440" s="144">
        <v>798</v>
      </c>
      <c r="I6440" s="144">
        <v>290</v>
      </c>
      <c r="J6440" s="144">
        <v>363</v>
      </c>
      <c r="K6440" s="144">
        <v>145</v>
      </c>
      <c r="L6440" s="144"/>
      <c r="M6440" s="145" t="s">
        <v>2213</v>
      </c>
      <c r="N6440" s="144" t="s">
        <v>73</v>
      </c>
      <c r="O6440" s="144"/>
      <c r="P6440" s="144" t="s">
        <v>2355</v>
      </c>
      <c r="Q6440" s="144"/>
      <c r="R6440" s="144"/>
      <c r="S6440" s="144" t="s">
        <v>4191</v>
      </c>
      <c r="T6440" s="144" t="s">
        <v>16555</v>
      </c>
      <c r="U6440" s="144" t="s">
        <v>4826</v>
      </c>
      <c r="V6440" s="144"/>
      <c r="W6440" s="144">
        <v>391255</v>
      </c>
      <c r="X6440" s="144" t="s">
        <v>21932</v>
      </c>
      <c r="Y6440" s="144"/>
      <c r="Z6440" s="144"/>
      <c r="AA6440" s="160">
        <v>3288</v>
      </c>
    </row>
    <row r="6441" spans="1:27" ht="45" customHeight="1" x14ac:dyDescent="0.25">
      <c r="A6441" s="144" t="s">
        <v>4826</v>
      </c>
      <c r="B6441" s="144" t="s">
        <v>16554</v>
      </c>
      <c r="C6441" s="144"/>
      <c r="D6441" s="144"/>
      <c r="E6441" s="144" t="s">
        <v>16063</v>
      </c>
      <c r="F6441" s="144">
        <v>1</v>
      </c>
      <c r="G6441" s="144"/>
      <c r="H6441" s="144">
        <v>798</v>
      </c>
      <c r="I6441" s="144">
        <v>290</v>
      </c>
      <c r="J6441" s="144">
        <v>363</v>
      </c>
      <c r="K6441" s="144">
        <v>145</v>
      </c>
      <c r="L6441" s="144"/>
      <c r="M6441" s="145" t="s">
        <v>2213</v>
      </c>
      <c r="N6441" s="144" t="s">
        <v>73</v>
      </c>
      <c r="O6441" s="144"/>
      <c r="P6441" s="144" t="s">
        <v>2355</v>
      </c>
      <c r="Q6441" s="144"/>
      <c r="R6441" s="144"/>
      <c r="S6441" s="144" t="s">
        <v>4191</v>
      </c>
      <c r="T6441" s="144" t="s">
        <v>10486</v>
      </c>
      <c r="U6441" s="144" t="s">
        <v>4826</v>
      </c>
      <c r="V6441" s="144" t="s">
        <v>10485</v>
      </c>
      <c r="W6441" s="144">
        <v>391255</v>
      </c>
      <c r="X6441" s="144" t="s">
        <v>21934</v>
      </c>
      <c r="Y6441" s="144" t="s">
        <v>10487</v>
      </c>
      <c r="Z6441" s="144" t="s">
        <v>10488</v>
      </c>
      <c r="AA6441" s="160">
        <v>10</v>
      </c>
    </row>
    <row r="6442" spans="1:27" ht="45" customHeight="1" x14ac:dyDescent="0.25">
      <c r="A6442" s="144" t="s">
        <v>4826</v>
      </c>
      <c r="B6442" s="144" t="s">
        <v>16554</v>
      </c>
      <c r="C6442" s="144"/>
      <c r="D6442" s="144"/>
      <c r="E6442" s="144" t="s">
        <v>21933</v>
      </c>
      <c r="F6442" s="144">
        <v>1</v>
      </c>
      <c r="G6442" s="144"/>
      <c r="H6442" s="144">
        <v>100</v>
      </c>
      <c r="I6442" s="144">
        <v>40</v>
      </c>
      <c r="J6442" s="144">
        <v>40</v>
      </c>
      <c r="K6442" s="144">
        <v>20</v>
      </c>
      <c r="L6442" s="144"/>
      <c r="M6442" s="145" t="s">
        <v>2213</v>
      </c>
      <c r="N6442" s="144" t="s">
        <v>73</v>
      </c>
      <c r="O6442" s="144"/>
      <c r="P6442" s="144" t="s">
        <v>2355</v>
      </c>
      <c r="Q6442" s="145"/>
      <c r="R6442" s="144"/>
      <c r="S6442" s="144" t="s">
        <v>4191</v>
      </c>
      <c r="T6442" s="144" t="s">
        <v>12222</v>
      </c>
      <c r="U6442" s="144" t="s">
        <v>4826</v>
      </c>
      <c r="V6442" s="144" t="s">
        <v>12223</v>
      </c>
      <c r="W6442" s="144">
        <v>391255</v>
      </c>
      <c r="X6442" s="144" t="s">
        <v>13225</v>
      </c>
      <c r="Y6442" s="144" t="s">
        <v>12224</v>
      </c>
      <c r="Z6442" s="144" t="s">
        <v>12225</v>
      </c>
      <c r="AA6442" s="160">
        <v>272</v>
      </c>
    </row>
    <row r="6443" spans="1:27" ht="45" customHeight="1" x14ac:dyDescent="0.25">
      <c r="A6443" s="144" t="s">
        <v>32849</v>
      </c>
      <c r="B6443" s="144" t="s">
        <v>32850</v>
      </c>
      <c r="C6443" s="144"/>
      <c r="D6443" s="144"/>
      <c r="E6443" s="144"/>
      <c r="F6443" s="144">
        <v>1</v>
      </c>
      <c r="G6443" s="144"/>
      <c r="H6443" s="144">
        <v>220</v>
      </c>
      <c r="I6443" s="144">
        <v>100</v>
      </c>
      <c r="J6443" s="144">
        <v>100</v>
      </c>
      <c r="K6443" s="144">
        <v>20</v>
      </c>
      <c r="L6443" s="144"/>
      <c r="M6443" s="145" t="s">
        <v>2213</v>
      </c>
      <c r="N6443" s="144" t="s">
        <v>18</v>
      </c>
      <c r="O6443" s="144"/>
      <c r="P6443" s="144" t="s">
        <v>2545</v>
      </c>
      <c r="Q6443" s="144"/>
      <c r="R6443" s="144"/>
      <c r="S6443" s="144" t="s">
        <v>15453</v>
      </c>
      <c r="T6443" s="144" t="s">
        <v>32851</v>
      </c>
      <c r="U6443" s="144" t="s">
        <v>32849</v>
      </c>
      <c r="V6443" s="144"/>
      <c r="W6443" s="144">
        <v>309902</v>
      </c>
      <c r="X6443" s="144" t="s">
        <v>32852</v>
      </c>
      <c r="Y6443" s="144" t="s">
        <v>32853</v>
      </c>
      <c r="Z6443" s="144" t="s">
        <v>32854</v>
      </c>
      <c r="AA6443" s="160">
        <v>7321</v>
      </c>
    </row>
    <row r="6444" spans="1:27" ht="45" customHeight="1" x14ac:dyDescent="0.25">
      <c r="A6444" s="144" t="s">
        <v>12226</v>
      </c>
      <c r="B6444" s="144" t="s">
        <v>4208</v>
      </c>
      <c r="C6444" s="144">
        <v>8</v>
      </c>
      <c r="D6444" s="144" t="s">
        <v>5309</v>
      </c>
      <c r="E6444" s="144"/>
      <c r="F6444" s="144">
        <v>1</v>
      </c>
      <c r="G6444" s="144"/>
      <c r="H6444" s="144">
        <v>1199</v>
      </c>
      <c r="I6444" s="144">
        <v>436</v>
      </c>
      <c r="J6444" s="144">
        <v>545</v>
      </c>
      <c r="K6444" s="144">
        <v>218</v>
      </c>
      <c r="L6444" s="144"/>
      <c r="M6444" s="145" t="s">
        <v>2213</v>
      </c>
      <c r="N6444" s="144" t="s">
        <v>74</v>
      </c>
      <c r="O6444" s="144"/>
      <c r="P6444" s="144" t="s">
        <v>3517</v>
      </c>
      <c r="Q6444" s="145"/>
      <c r="R6444" s="144"/>
      <c r="S6444" s="144"/>
      <c r="T6444" s="144"/>
      <c r="U6444" s="144" t="s">
        <v>12226</v>
      </c>
      <c r="V6444" s="144"/>
      <c r="W6444" s="144">
        <v>446213</v>
      </c>
      <c r="X6444" s="144" t="s">
        <v>12227</v>
      </c>
      <c r="Y6444" s="144"/>
      <c r="Z6444" s="144" t="s">
        <v>12228</v>
      </c>
      <c r="AA6444" s="160">
        <v>273</v>
      </c>
    </row>
    <row r="6445" spans="1:27" ht="45" customHeight="1" x14ac:dyDescent="0.25">
      <c r="A6445" s="144" t="s">
        <v>12229</v>
      </c>
      <c r="B6445" s="144" t="s">
        <v>4208</v>
      </c>
      <c r="C6445" s="144"/>
      <c r="D6445" s="144"/>
      <c r="E6445" s="144"/>
      <c r="F6445" s="144">
        <v>1</v>
      </c>
      <c r="G6445" s="144"/>
      <c r="H6445" s="144">
        <v>798</v>
      </c>
      <c r="I6445" s="144">
        <v>290</v>
      </c>
      <c r="J6445" s="144">
        <v>363</v>
      </c>
      <c r="K6445" s="144">
        <v>145</v>
      </c>
      <c r="L6445" s="144"/>
      <c r="M6445" s="145" t="s">
        <v>2213</v>
      </c>
      <c r="N6445" s="144" t="s">
        <v>64</v>
      </c>
      <c r="O6445" s="144"/>
      <c r="P6445" s="144" t="s">
        <v>2822</v>
      </c>
      <c r="Q6445" s="144"/>
      <c r="R6445" s="144"/>
      <c r="S6445" s="144" t="s">
        <v>4190</v>
      </c>
      <c r="T6445" s="144" t="s">
        <v>12230</v>
      </c>
      <c r="U6445" s="144" t="s">
        <v>12229</v>
      </c>
      <c r="V6445" s="144"/>
      <c r="W6445" s="150">
        <v>431130</v>
      </c>
      <c r="X6445" s="144" t="s">
        <v>21935</v>
      </c>
      <c r="Y6445" s="144" t="s">
        <v>12231</v>
      </c>
      <c r="Z6445" s="144" t="s">
        <v>12232</v>
      </c>
      <c r="AA6445" s="160">
        <v>274</v>
      </c>
    </row>
    <row r="6446" spans="1:27" ht="45" customHeight="1" x14ac:dyDescent="0.25">
      <c r="A6446" s="144" t="s">
        <v>12233</v>
      </c>
      <c r="B6446" s="144" t="s">
        <v>4205</v>
      </c>
      <c r="C6446" s="144">
        <v>125</v>
      </c>
      <c r="D6446" s="144"/>
      <c r="E6446" s="144"/>
      <c r="F6446" s="144">
        <v>1</v>
      </c>
      <c r="G6446" s="144">
        <v>350</v>
      </c>
      <c r="H6446" s="144"/>
      <c r="I6446" s="144"/>
      <c r="J6446" s="144"/>
      <c r="K6446" s="144"/>
      <c r="L6446" s="144"/>
      <c r="M6446" s="145" t="s">
        <v>2213</v>
      </c>
      <c r="N6446" s="144" t="s">
        <v>84</v>
      </c>
      <c r="O6446" s="144"/>
      <c r="P6446" s="144" t="s">
        <v>3652</v>
      </c>
      <c r="Q6446" s="144" t="s">
        <v>4187</v>
      </c>
      <c r="R6446" s="144" t="s">
        <v>6500</v>
      </c>
      <c r="S6446" s="144"/>
      <c r="T6446" s="144"/>
      <c r="U6446" s="144" t="s">
        <v>12233</v>
      </c>
      <c r="V6446" s="144"/>
      <c r="W6446" s="144">
        <v>300031</v>
      </c>
      <c r="X6446" s="144" t="s">
        <v>12234</v>
      </c>
      <c r="Y6446" s="144"/>
      <c r="Z6446" s="144"/>
      <c r="AA6446" s="160">
        <v>275</v>
      </c>
    </row>
    <row r="6447" spans="1:27" ht="45" customHeight="1" x14ac:dyDescent="0.25">
      <c r="A6447" s="144" t="s">
        <v>12235</v>
      </c>
      <c r="B6447" s="144" t="s">
        <v>21936</v>
      </c>
      <c r="C6447" s="144">
        <v>2</v>
      </c>
      <c r="D6447" s="144" t="s">
        <v>5795</v>
      </c>
      <c r="E6447" s="144"/>
      <c r="F6447" s="144">
        <v>1</v>
      </c>
      <c r="G6447" s="144">
        <v>300</v>
      </c>
      <c r="H6447" s="144"/>
      <c r="I6447" s="144"/>
      <c r="J6447" s="144"/>
      <c r="K6447" s="144"/>
      <c r="L6447" s="144"/>
      <c r="M6447" s="145" t="s">
        <v>2213</v>
      </c>
      <c r="N6447" s="144" t="s">
        <v>42</v>
      </c>
      <c r="O6447" s="144"/>
      <c r="P6447" s="144" t="s">
        <v>4085</v>
      </c>
      <c r="Q6447" s="144" t="s">
        <v>4187</v>
      </c>
      <c r="R6447" s="144" t="s">
        <v>10073</v>
      </c>
      <c r="S6447" s="144"/>
      <c r="T6447" s="144"/>
      <c r="U6447" s="144" t="s">
        <v>12235</v>
      </c>
      <c r="V6447" s="144"/>
      <c r="W6447" s="144">
        <v>142117</v>
      </c>
      <c r="X6447" s="144" t="s">
        <v>21937</v>
      </c>
      <c r="Y6447" s="144" t="s">
        <v>21939</v>
      </c>
      <c r="Z6447" s="144" t="s">
        <v>21938</v>
      </c>
      <c r="AA6447" s="160">
        <v>276</v>
      </c>
    </row>
    <row r="6448" spans="1:27" ht="45" customHeight="1" x14ac:dyDescent="0.25">
      <c r="A6448" s="144" t="s">
        <v>33362</v>
      </c>
      <c r="B6448" s="144" t="s">
        <v>16402</v>
      </c>
      <c r="C6448" s="144">
        <v>1</v>
      </c>
      <c r="D6448" s="144" t="s">
        <v>10490</v>
      </c>
      <c r="E6448" s="144"/>
      <c r="F6448" s="144">
        <v>1</v>
      </c>
      <c r="G6448" s="144">
        <v>300</v>
      </c>
      <c r="H6448" s="144"/>
      <c r="I6448" s="144"/>
      <c r="J6448" s="144"/>
      <c r="K6448" s="144"/>
      <c r="L6448" s="144"/>
      <c r="M6448" s="145" t="s">
        <v>2213</v>
      </c>
      <c r="N6448" s="144" t="s">
        <v>18</v>
      </c>
      <c r="O6448" s="144"/>
      <c r="P6448" s="144" t="s">
        <v>2375</v>
      </c>
      <c r="Q6448" s="144"/>
      <c r="R6448" s="144"/>
      <c r="S6448" s="144"/>
      <c r="T6448" s="144"/>
      <c r="U6448" s="144" t="s">
        <v>33362</v>
      </c>
      <c r="V6448" s="144"/>
      <c r="W6448" s="144">
        <v>308009</v>
      </c>
      <c r="X6448" s="144" t="s">
        <v>33363</v>
      </c>
      <c r="Y6448" s="144" t="s">
        <v>33364</v>
      </c>
      <c r="Z6448" s="144" t="s">
        <v>33365</v>
      </c>
      <c r="AA6448" s="160">
        <v>7516</v>
      </c>
    </row>
    <row r="6449" spans="1:31" ht="45" customHeight="1" x14ac:dyDescent="0.25">
      <c r="A6449" s="144" t="s">
        <v>30484</v>
      </c>
      <c r="B6449" s="144" t="s">
        <v>30485</v>
      </c>
      <c r="C6449" s="144">
        <v>2</v>
      </c>
      <c r="D6449" s="144"/>
      <c r="E6449" s="144"/>
      <c r="F6449" s="144">
        <v>1</v>
      </c>
      <c r="G6449" s="144">
        <v>200</v>
      </c>
      <c r="H6449" s="144"/>
      <c r="I6449" s="144"/>
      <c r="J6449" s="144"/>
      <c r="K6449" s="144"/>
      <c r="L6449" s="144"/>
      <c r="M6449" s="145" t="s">
        <v>2213</v>
      </c>
      <c r="N6449" s="144" t="s">
        <v>18</v>
      </c>
      <c r="O6449" s="144"/>
      <c r="P6449" s="144" t="s">
        <v>17715</v>
      </c>
      <c r="Q6449" s="144"/>
      <c r="R6449" s="144"/>
      <c r="S6449" s="144" t="s">
        <v>4189</v>
      </c>
      <c r="T6449" s="144" t="s">
        <v>5331</v>
      </c>
      <c r="U6449" s="144" t="s">
        <v>30484</v>
      </c>
      <c r="V6449" s="144"/>
      <c r="W6449" s="144">
        <v>309991</v>
      </c>
      <c r="X6449" s="144" t="s">
        <v>30486</v>
      </c>
      <c r="Y6449" s="144" t="s">
        <v>30487</v>
      </c>
      <c r="Z6449" s="144" t="s">
        <v>30488</v>
      </c>
      <c r="AA6449" s="160">
        <v>5043</v>
      </c>
    </row>
    <row r="6450" spans="1:31" ht="45" customHeight="1" x14ac:dyDescent="0.25">
      <c r="A6450" s="144" t="s">
        <v>12236</v>
      </c>
      <c r="B6450" s="144" t="s">
        <v>16556</v>
      </c>
      <c r="C6450" s="144"/>
      <c r="D6450" s="144"/>
      <c r="E6450" s="144"/>
      <c r="F6450" s="144">
        <v>3</v>
      </c>
      <c r="G6450" s="144"/>
      <c r="H6450" s="144"/>
      <c r="I6450" s="144"/>
      <c r="J6450" s="144"/>
      <c r="K6450" s="144"/>
      <c r="L6450" s="144">
        <v>150</v>
      </c>
      <c r="M6450" s="145" t="s">
        <v>2213</v>
      </c>
      <c r="N6450" s="144" t="s">
        <v>72</v>
      </c>
      <c r="O6450" s="144"/>
      <c r="P6450" s="144" t="s">
        <v>4013</v>
      </c>
      <c r="Q6450" s="144"/>
      <c r="R6450" s="144"/>
      <c r="S6450" s="144" t="s">
        <v>4191</v>
      </c>
      <c r="T6450" s="144" t="s">
        <v>12237</v>
      </c>
      <c r="U6450" s="144" t="s">
        <v>12236</v>
      </c>
      <c r="V6450" s="144"/>
      <c r="W6450" s="144">
        <v>347572</v>
      </c>
      <c r="X6450" s="144" t="s">
        <v>4369</v>
      </c>
      <c r="Y6450" s="144">
        <v>88640000000</v>
      </c>
      <c r="Z6450" s="144" t="s">
        <v>21940</v>
      </c>
      <c r="AA6450" s="160">
        <v>277</v>
      </c>
    </row>
    <row r="6451" spans="1:31" ht="45" customHeight="1" x14ac:dyDescent="0.25">
      <c r="A6451" s="144" t="s">
        <v>32855</v>
      </c>
      <c r="B6451" s="144" t="s">
        <v>32856</v>
      </c>
      <c r="C6451" s="144"/>
      <c r="D6451" s="144"/>
      <c r="E6451" s="144"/>
      <c r="F6451" s="144">
        <v>1</v>
      </c>
      <c r="G6451" s="144"/>
      <c r="H6451" s="144">
        <v>320</v>
      </c>
      <c r="I6451" s="144">
        <v>100</v>
      </c>
      <c r="J6451" s="144">
        <v>150</v>
      </c>
      <c r="K6451" s="144">
        <v>70</v>
      </c>
      <c r="L6451" s="144"/>
      <c r="M6451" s="145" t="s">
        <v>2213</v>
      </c>
      <c r="N6451" s="144" t="s">
        <v>18</v>
      </c>
      <c r="O6451" s="144"/>
      <c r="P6451" s="144" t="s">
        <v>3482</v>
      </c>
      <c r="Q6451" s="144"/>
      <c r="R6451" s="144"/>
      <c r="S6451" s="144" t="s">
        <v>4191</v>
      </c>
      <c r="T6451" s="144" t="s">
        <v>32857</v>
      </c>
      <c r="U6451" s="144" t="s">
        <v>32855</v>
      </c>
      <c r="V6451" s="144"/>
      <c r="W6451" s="144">
        <v>309576</v>
      </c>
      <c r="X6451" s="144" t="s">
        <v>32858</v>
      </c>
      <c r="Y6451" s="144">
        <v>89060000000</v>
      </c>
      <c r="Z6451" s="144" t="s">
        <v>32859</v>
      </c>
      <c r="AA6451" s="160">
        <v>7289</v>
      </c>
    </row>
    <row r="6452" spans="1:31" ht="45" customHeight="1" x14ac:dyDescent="0.25">
      <c r="A6452" s="144" t="s">
        <v>23649</v>
      </c>
      <c r="B6452" s="144" t="s">
        <v>23650</v>
      </c>
      <c r="C6452" s="144">
        <v>1</v>
      </c>
      <c r="D6452" s="144"/>
      <c r="E6452" s="144"/>
      <c r="F6452" s="144">
        <v>1</v>
      </c>
      <c r="G6452" s="144"/>
      <c r="H6452" s="144">
        <v>1000</v>
      </c>
      <c r="I6452" s="144">
        <v>300</v>
      </c>
      <c r="J6452" s="144">
        <v>500</v>
      </c>
      <c r="K6452" s="144">
        <v>200</v>
      </c>
      <c r="L6452" s="144"/>
      <c r="M6452" s="145" t="s">
        <v>2213</v>
      </c>
      <c r="N6452" s="144" t="s">
        <v>57</v>
      </c>
      <c r="O6452" s="144"/>
      <c r="P6452" s="144" t="s">
        <v>28422</v>
      </c>
      <c r="Q6452" s="144"/>
      <c r="R6452" s="144"/>
      <c r="S6452" s="144"/>
      <c r="T6452" s="144"/>
      <c r="U6452" s="144" t="s">
        <v>23649</v>
      </c>
      <c r="V6452" s="144"/>
      <c r="W6452" s="144">
        <v>386202</v>
      </c>
      <c r="X6452" s="144" t="s">
        <v>18113</v>
      </c>
      <c r="Y6452" s="144"/>
      <c r="Z6452" s="144" t="s">
        <v>23651</v>
      </c>
      <c r="AA6452" s="160">
        <v>6028</v>
      </c>
    </row>
    <row r="6453" spans="1:31" ht="45" customHeight="1" x14ac:dyDescent="0.25">
      <c r="A6453" s="144" t="s">
        <v>23652</v>
      </c>
      <c r="B6453" s="144" t="s">
        <v>23653</v>
      </c>
      <c r="C6453" s="144">
        <v>81</v>
      </c>
      <c r="D6453" s="144"/>
      <c r="E6453" s="144"/>
      <c r="F6453" s="144">
        <v>1</v>
      </c>
      <c r="G6453" s="144">
        <v>104</v>
      </c>
      <c r="H6453" s="144">
        <v>450</v>
      </c>
      <c r="I6453" s="144">
        <v>200</v>
      </c>
      <c r="J6453" s="144">
        <v>200</v>
      </c>
      <c r="K6453" s="144">
        <v>50</v>
      </c>
      <c r="L6453" s="144"/>
      <c r="M6453" s="145" t="s">
        <v>2213</v>
      </c>
      <c r="N6453" s="144" t="s">
        <v>61</v>
      </c>
      <c r="O6453" s="144"/>
      <c r="P6453" s="144" t="s">
        <v>3080</v>
      </c>
      <c r="Q6453" s="144"/>
      <c r="R6453" s="144"/>
      <c r="S6453" s="144"/>
      <c r="T6453" s="144"/>
      <c r="U6453" s="144" t="s">
        <v>23652</v>
      </c>
      <c r="V6453" s="144"/>
      <c r="W6453" s="144">
        <v>167000</v>
      </c>
      <c r="X6453" s="144" t="s">
        <v>23654</v>
      </c>
      <c r="Y6453" s="144" t="s">
        <v>23655</v>
      </c>
      <c r="Z6453" s="144" t="s">
        <v>23656</v>
      </c>
      <c r="AA6453" s="160">
        <v>5784</v>
      </c>
      <c r="AE6453" s="109" t="s">
        <v>2104</v>
      </c>
    </row>
    <row r="6454" spans="1:31" ht="45" customHeight="1" x14ac:dyDescent="0.25">
      <c r="A6454" s="145" t="s">
        <v>13833</v>
      </c>
      <c r="B6454" s="145" t="s">
        <v>4217</v>
      </c>
      <c r="C6454" s="144"/>
      <c r="D6454" s="144"/>
      <c r="E6454" s="144"/>
      <c r="F6454" s="144">
        <v>2</v>
      </c>
      <c r="G6454" s="144"/>
      <c r="H6454" s="144"/>
      <c r="I6454" s="144"/>
      <c r="J6454" s="144"/>
      <c r="K6454" s="144"/>
      <c r="L6454" s="144">
        <v>150</v>
      </c>
      <c r="M6454" s="145" t="s">
        <v>2213</v>
      </c>
      <c r="N6454" s="144" t="s">
        <v>79</v>
      </c>
      <c r="O6454" s="144"/>
      <c r="P6454" s="144" t="s">
        <v>3423</v>
      </c>
      <c r="Q6454" s="144"/>
      <c r="R6454" s="144"/>
      <c r="S6454" s="144" t="s">
        <v>4189</v>
      </c>
      <c r="T6454" s="144" t="s">
        <v>4223</v>
      </c>
      <c r="U6454" s="144" t="s">
        <v>13833</v>
      </c>
      <c r="V6454" s="145"/>
      <c r="W6454" s="144">
        <v>215500</v>
      </c>
      <c r="X6454" s="144" t="s">
        <v>4224</v>
      </c>
      <c r="Y6454" s="144" t="s">
        <v>14747</v>
      </c>
      <c r="Z6454" s="145" t="s">
        <v>16064</v>
      </c>
      <c r="AA6454" s="160">
        <v>278</v>
      </c>
    </row>
    <row r="6455" spans="1:31" ht="45" customHeight="1" x14ac:dyDescent="0.25">
      <c r="A6455" s="144" t="s">
        <v>17419</v>
      </c>
      <c r="B6455" s="144" t="s">
        <v>15483</v>
      </c>
      <c r="C6455" s="144">
        <v>7</v>
      </c>
      <c r="D6455" s="144" t="s">
        <v>7385</v>
      </c>
      <c r="E6455" s="144"/>
      <c r="F6455" s="144">
        <v>1</v>
      </c>
      <c r="G6455" s="144">
        <v>470</v>
      </c>
      <c r="H6455" s="144"/>
      <c r="I6455" s="144"/>
      <c r="J6455" s="144"/>
      <c r="K6455" s="144"/>
      <c r="L6455" s="144"/>
      <c r="M6455" s="145" t="s">
        <v>2213</v>
      </c>
      <c r="N6455" s="144" t="s">
        <v>42</v>
      </c>
      <c r="O6455" s="144"/>
      <c r="P6455" s="144" t="s">
        <v>16126</v>
      </c>
      <c r="Q6455" s="144"/>
      <c r="R6455" s="144"/>
      <c r="S6455" s="144"/>
      <c r="T6455" s="144"/>
      <c r="U6455" s="144" t="s">
        <v>17419</v>
      </c>
      <c r="V6455" s="144"/>
      <c r="W6455" s="144">
        <v>141607</v>
      </c>
      <c r="X6455" s="144" t="s">
        <v>21943</v>
      </c>
      <c r="Y6455" s="144" t="s">
        <v>17420</v>
      </c>
      <c r="Z6455" s="144" t="s">
        <v>17421</v>
      </c>
      <c r="AA6455" s="160">
        <v>4241</v>
      </c>
    </row>
    <row r="6456" spans="1:31" ht="45" customHeight="1" x14ac:dyDescent="0.25">
      <c r="A6456" s="144" t="s">
        <v>16065</v>
      </c>
      <c r="B6456" s="144" t="s">
        <v>21944</v>
      </c>
      <c r="C6456" s="144"/>
      <c r="D6456" s="144"/>
      <c r="E6456" s="144"/>
      <c r="F6456" s="144">
        <v>3</v>
      </c>
      <c r="G6456" s="144"/>
      <c r="H6456" s="144"/>
      <c r="I6456" s="144"/>
      <c r="J6456" s="144"/>
      <c r="K6456" s="144"/>
      <c r="L6456" s="144">
        <v>150</v>
      </c>
      <c r="M6456" s="145" t="s">
        <v>2213</v>
      </c>
      <c r="N6456" s="144" t="s">
        <v>34</v>
      </c>
      <c r="O6456" s="144"/>
      <c r="P6456" s="144" t="s">
        <v>3119</v>
      </c>
      <c r="Q6456" s="144"/>
      <c r="R6456" s="144"/>
      <c r="S6456" s="144" t="s">
        <v>4189</v>
      </c>
      <c r="T6456" s="144" t="s">
        <v>6034</v>
      </c>
      <c r="U6456" s="144" t="s">
        <v>16065</v>
      </c>
      <c r="V6456" s="144"/>
      <c r="W6456" s="144">
        <v>353684</v>
      </c>
      <c r="X6456" s="144" t="s">
        <v>16066</v>
      </c>
      <c r="Y6456" s="144" t="s">
        <v>16067</v>
      </c>
      <c r="Z6456" s="144" t="s">
        <v>16068</v>
      </c>
      <c r="AA6456" s="160">
        <v>3914</v>
      </c>
    </row>
    <row r="6457" spans="1:31" ht="45" customHeight="1" x14ac:dyDescent="0.25">
      <c r="A6457" s="144" t="s">
        <v>16065</v>
      </c>
      <c r="B6457" s="144" t="s">
        <v>21944</v>
      </c>
      <c r="C6457" s="144"/>
      <c r="D6457" s="144"/>
      <c r="E6457" s="144" t="s">
        <v>16069</v>
      </c>
      <c r="F6457" s="144">
        <v>3</v>
      </c>
      <c r="G6457" s="144"/>
      <c r="H6457" s="144"/>
      <c r="I6457" s="144"/>
      <c r="J6457" s="144"/>
      <c r="K6457" s="144"/>
      <c r="L6457" s="144">
        <v>150</v>
      </c>
      <c r="M6457" s="145" t="s">
        <v>2213</v>
      </c>
      <c r="N6457" s="144" t="s">
        <v>34</v>
      </c>
      <c r="O6457" s="144"/>
      <c r="P6457" s="144" t="s">
        <v>3119</v>
      </c>
      <c r="Q6457" s="144"/>
      <c r="R6457" s="144"/>
      <c r="S6457" s="144" t="s">
        <v>4189</v>
      </c>
      <c r="T6457" s="144" t="s">
        <v>6034</v>
      </c>
      <c r="U6457" s="144" t="s">
        <v>16065</v>
      </c>
      <c r="V6457" s="144" t="s">
        <v>21945</v>
      </c>
      <c r="W6457" s="144">
        <v>353684</v>
      </c>
      <c r="X6457" s="144" t="s">
        <v>21946</v>
      </c>
      <c r="Y6457" s="144" t="s">
        <v>23657</v>
      </c>
      <c r="Z6457" s="144" t="s">
        <v>21947</v>
      </c>
      <c r="AA6457" s="160">
        <v>4066</v>
      </c>
    </row>
    <row r="6458" spans="1:31" ht="45" customHeight="1" x14ac:dyDescent="0.25">
      <c r="A6458" s="144" t="s">
        <v>12238</v>
      </c>
      <c r="B6458" s="144" t="s">
        <v>4215</v>
      </c>
      <c r="C6458" s="144">
        <v>8</v>
      </c>
      <c r="D6458" s="144"/>
      <c r="E6458" s="144"/>
      <c r="F6458" s="144">
        <v>1</v>
      </c>
      <c r="G6458" s="144"/>
      <c r="H6458" s="144">
        <v>350</v>
      </c>
      <c r="I6458" s="144">
        <v>200</v>
      </c>
      <c r="J6458" s="144">
        <v>100</v>
      </c>
      <c r="K6458" s="144">
        <v>50</v>
      </c>
      <c r="L6458" s="144"/>
      <c r="M6458" s="145" t="s">
        <v>2213</v>
      </c>
      <c r="N6458" s="144" t="s">
        <v>27</v>
      </c>
      <c r="O6458" s="144"/>
      <c r="P6458" s="144" t="s">
        <v>30537</v>
      </c>
      <c r="Q6458" s="144"/>
      <c r="R6458" s="144"/>
      <c r="S6458" s="144" t="s">
        <v>4189</v>
      </c>
      <c r="T6458" s="144" t="s">
        <v>10285</v>
      </c>
      <c r="U6458" s="144" t="s">
        <v>12238</v>
      </c>
      <c r="V6458" s="144"/>
      <c r="W6458" s="144"/>
      <c r="X6458" s="144"/>
      <c r="Y6458" s="144"/>
      <c r="Z6458" s="144"/>
      <c r="AA6458" s="160">
        <v>3220</v>
      </c>
    </row>
    <row r="6459" spans="1:31" ht="45" customHeight="1" x14ac:dyDescent="0.25">
      <c r="A6459" s="144" t="s">
        <v>12238</v>
      </c>
      <c r="B6459" s="144" t="s">
        <v>4215</v>
      </c>
      <c r="C6459" s="144">
        <v>8</v>
      </c>
      <c r="D6459" s="144"/>
      <c r="E6459" s="144" t="s">
        <v>8466</v>
      </c>
      <c r="F6459" s="144">
        <v>1</v>
      </c>
      <c r="G6459" s="144">
        <v>350</v>
      </c>
      <c r="H6459" s="144"/>
      <c r="I6459" s="144"/>
      <c r="J6459" s="144"/>
      <c r="K6459" s="144"/>
      <c r="L6459" s="144"/>
      <c r="M6459" s="145" t="s">
        <v>2213</v>
      </c>
      <c r="N6459" s="144" t="s">
        <v>27</v>
      </c>
      <c r="O6459" s="144"/>
      <c r="P6459" s="144" t="s">
        <v>30537</v>
      </c>
      <c r="Q6459" s="144"/>
      <c r="R6459" s="144"/>
      <c r="S6459" s="144" t="s">
        <v>4189</v>
      </c>
      <c r="T6459" s="144" t="s">
        <v>10285</v>
      </c>
      <c r="U6459" s="144" t="s">
        <v>12238</v>
      </c>
      <c r="V6459" s="144" t="s">
        <v>12238</v>
      </c>
      <c r="W6459" s="144">
        <v>665841</v>
      </c>
      <c r="X6459" s="144" t="s">
        <v>13375</v>
      </c>
      <c r="Y6459" s="144"/>
      <c r="Z6459" s="144" t="s">
        <v>12239</v>
      </c>
      <c r="AA6459" s="160">
        <v>279</v>
      </c>
    </row>
    <row r="6460" spans="1:31" ht="45" customHeight="1" x14ac:dyDescent="0.25">
      <c r="A6460" s="144" t="s">
        <v>37085</v>
      </c>
      <c r="B6460" s="144" t="s">
        <v>16518</v>
      </c>
      <c r="C6460" s="144">
        <v>24</v>
      </c>
      <c r="D6460" s="144"/>
      <c r="E6460" s="144"/>
      <c r="F6460" s="144">
        <v>1</v>
      </c>
      <c r="G6460" s="144"/>
      <c r="H6460" s="144">
        <v>850</v>
      </c>
      <c r="I6460" s="144">
        <v>300</v>
      </c>
      <c r="J6460" s="144">
        <v>400</v>
      </c>
      <c r="K6460" s="144">
        <v>150</v>
      </c>
      <c r="L6460" s="144"/>
      <c r="M6460" s="145" t="s">
        <v>2213</v>
      </c>
      <c r="N6460" s="144" t="s">
        <v>22</v>
      </c>
      <c r="O6460" s="144"/>
      <c r="P6460" s="144" t="s">
        <v>3732</v>
      </c>
      <c r="Q6460" s="144"/>
      <c r="R6460" s="144"/>
      <c r="S6460" s="144"/>
      <c r="T6460" s="144"/>
      <c r="U6460" s="144" t="s">
        <v>37085</v>
      </c>
      <c r="V6460" s="144"/>
      <c r="W6460" s="144">
        <v>162616</v>
      </c>
      <c r="X6460" s="144" t="s">
        <v>37086</v>
      </c>
      <c r="Y6460" s="144">
        <v>89210000000</v>
      </c>
      <c r="Z6460" s="144" t="s">
        <v>37087</v>
      </c>
      <c r="AA6460" s="160">
        <v>7717</v>
      </c>
    </row>
    <row r="6461" spans="1:31" ht="45" customHeight="1" x14ac:dyDescent="0.25">
      <c r="A6461" s="144" t="s">
        <v>32860</v>
      </c>
      <c r="B6461" s="144" t="s">
        <v>24605</v>
      </c>
      <c r="C6461" s="144">
        <v>11</v>
      </c>
      <c r="D6461" s="144" t="s">
        <v>4241</v>
      </c>
      <c r="E6461" s="144"/>
      <c r="F6461" s="144">
        <v>1</v>
      </c>
      <c r="G6461" s="144">
        <v>116</v>
      </c>
      <c r="H6461" s="144"/>
      <c r="I6461" s="144"/>
      <c r="J6461" s="144"/>
      <c r="K6461" s="144"/>
      <c r="L6461" s="144"/>
      <c r="M6461" s="145" t="s">
        <v>2213</v>
      </c>
      <c r="N6461" s="144" t="s">
        <v>72</v>
      </c>
      <c r="O6461" s="144"/>
      <c r="P6461" s="144" t="s">
        <v>2632</v>
      </c>
      <c r="Q6461" s="144"/>
      <c r="R6461" s="144"/>
      <c r="S6461" s="144"/>
      <c r="T6461" s="144"/>
      <c r="U6461" s="144" t="s">
        <v>32860</v>
      </c>
      <c r="V6461" s="144"/>
      <c r="W6461" s="144">
        <v>346880</v>
      </c>
      <c r="X6461" s="144" t="s">
        <v>32861</v>
      </c>
      <c r="Y6461" s="144" t="s">
        <v>32862</v>
      </c>
      <c r="Z6461" s="144" t="s">
        <v>32863</v>
      </c>
      <c r="AA6461" s="160">
        <v>7257</v>
      </c>
    </row>
    <row r="6462" spans="1:31" ht="45" customHeight="1" x14ac:dyDescent="0.25">
      <c r="A6462" s="144" t="s">
        <v>30489</v>
      </c>
      <c r="B6462" s="144" t="s">
        <v>30490</v>
      </c>
      <c r="C6462" s="144">
        <v>1</v>
      </c>
      <c r="D6462" s="144" t="s">
        <v>10204</v>
      </c>
      <c r="E6462" s="144"/>
      <c r="F6462" s="144">
        <v>1</v>
      </c>
      <c r="G6462" s="144"/>
      <c r="H6462" s="144">
        <v>798</v>
      </c>
      <c r="I6462" s="144">
        <v>290</v>
      </c>
      <c r="J6462" s="144">
        <v>363</v>
      </c>
      <c r="K6462" s="144">
        <v>145</v>
      </c>
      <c r="L6462" s="144"/>
      <c r="M6462" s="145" t="s">
        <v>2213</v>
      </c>
      <c r="N6462" s="144" t="s">
        <v>16</v>
      </c>
      <c r="O6462" s="144"/>
      <c r="P6462" s="144" t="s">
        <v>3693</v>
      </c>
      <c r="Q6462" s="144"/>
      <c r="R6462" s="144"/>
      <c r="S6462" s="144" t="s">
        <v>4191</v>
      </c>
      <c r="T6462" s="144" t="s">
        <v>10205</v>
      </c>
      <c r="U6462" s="144" t="s">
        <v>30489</v>
      </c>
      <c r="V6462" s="144"/>
      <c r="W6462" s="144">
        <v>164537</v>
      </c>
      <c r="X6462" s="144" t="s">
        <v>10206</v>
      </c>
      <c r="Y6462" s="144" t="s">
        <v>10207</v>
      </c>
      <c r="Z6462" s="144" t="s">
        <v>30491</v>
      </c>
      <c r="AA6462" s="160">
        <v>2850</v>
      </c>
    </row>
    <row r="6463" spans="1:31" ht="45" customHeight="1" x14ac:dyDescent="0.25">
      <c r="A6463" s="144" t="s">
        <v>17544</v>
      </c>
      <c r="B6463" s="144" t="s">
        <v>23421</v>
      </c>
      <c r="C6463" s="144"/>
      <c r="D6463" s="144"/>
      <c r="E6463" s="144"/>
      <c r="F6463" s="144">
        <v>3</v>
      </c>
      <c r="G6463" s="144"/>
      <c r="H6463" s="144"/>
      <c r="I6463" s="144"/>
      <c r="J6463" s="144"/>
      <c r="K6463" s="144"/>
      <c r="L6463" s="144">
        <v>150</v>
      </c>
      <c r="M6463" s="145" t="s">
        <v>2213</v>
      </c>
      <c r="N6463" s="144" t="s">
        <v>72</v>
      </c>
      <c r="O6463" s="144"/>
      <c r="P6463" s="144" t="s">
        <v>2423</v>
      </c>
      <c r="Q6463" s="144"/>
      <c r="R6463" s="144"/>
      <c r="S6463" s="144" t="s">
        <v>4228</v>
      </c>
      <c r="T6463" s="144" t="s">
        <v>4229</v>
      </c>
      <c r="U6463" s="144" t="s">
        <v>17544</v>
      </c>
      <c r="V6463" s="144"/>
      <c r="W6463" s="144">
        <v>347660</v>
      </c>
      <c r="X6463" s="144" t="s">
        <v>23658</v>
      </c>
      <c r="Y6463" s="144">
        <v>88640000000</v>
      </c>
      <c r="Z6463" s="144" t="s">
        <v>12245</v>
      </c>
      <c r="AA6463" s="160">
        <v>5846</v>
      </c>
    </row>
    <row r="6464" spans="1:31" ht="45" customHeight="1" x14ac:dyDescent="0.25">
      <c r="A6464" s="144" t="s">
        <v>21953</v>
      </c>
      <c r="B6464" s="144" t="s">
        <v>21954</v>
      </c>
      <c r="C6464" s="144"/>
      <c r="D6464" s="144"/>
      <c r="E6464" s="144"/>
      <c r="F6464" s="144">
        <v>3</v>
      </c>
      <c r="G6464" s="144"/>
      <c r="H6464" s="144"/>
      <c r="I6464" s="144"/>
      <c r="J6464" s="144"/>
      <c r="K6464" s="144"/>
      <c r="L6464" s="144">
        <v>150</v>
      </c>
      <c r="M6464" s="145" t="s">
        <v>2213</v>
      </c>
      <c r="N6464" s="144" t="s">
        <v>34</v>
      </c>
      <c r="O6464" s="144"/>
      <c r="P6464" s="144" t="s">
        <v>30631</v>
      </c>
      <c r="Q6464" s="144"/>
      <c r="R6464" s="144"/>
      <c r="S6464" s="144" t="s">
        <v>4228</v>
      </c>
      <c r="T6464" s="144" t="s">
        <v>21955</v>
      </c>
      <c r="U6464" s="144" t="s">
        <v>21953</v>
      </c>
      <c r="V6464" s="144"/>
      <c r="W6464" s="144">
        <v>353700</v>
      </c>
      <c r="X6464" s="144" t="s">
        <v>21956</v>
      </c>
      <c r="Y6464" s="144" t="s">
        <v>21958</v>
      </c>
      <c r="Z6464" s="144" t="s">
        <v>21957</v>
      </c>
      <c r="AA6464" s="160">
        <v>5188</v>
      </c>
    </row>
    <row r="6465" spans="1:27" ht="45" customHeight="1" x14ac:dyDescent="0.25">
      <c r="A6465" s="144" t="s">
        <v>21953</v>
      </c>
      <c r="B6465" s="144" t="s">
        <v>21954</v>
      </c>
      <c r="C6465" s="144"/>
      <c r="D6465" s="144"/>
      <c r="E6465" s="144" t="s">
        <v>35727</v>
      </c>
      <c r="F6465" s="144">
        <v>3</v>
      </c>
      <c r="G6465" s="144"/>
      <c r="H6465" s="144"/>
      <c r="I6465" s="144"/>
      <c r="J6465" s="144"/>
      <c r="K6465" s="144"/>
      <c r="L6465" s="144">
        <v>150</v>
      </c>
      <c r="M6465" s="145" t="s">
        <v>2213</v>
      </c>
      <c r="N6465" s="144" t="s">
        <v>34</v>
      </c>
      <c r="O6465" s="144"/>
      <c r="P6465" s="144" t="s">
        <v>30631</v>
      </c>
      <c r="Q6465" s="144"/>
      <c r="R6465" s="144"/>
      <c r="S6465" s="144" t="s">
        <v>4228</v>
      </c>
      <c r="T6465" s="144" t="s">
        <v>21955</v>
      </c>
      <c r="U6465" s="144" t="s">
        <v>21953</v>
      </c>
      <c r="V6465" s="144" t="s">
        <v>35728</v>
      </c>
      <c r="W6465" s="144">
        <v>353700</v>
      </c>
      <c r="X6465" s="144" t="s">
        <v>21956</v>
      </c>
      <c r="Y6465" s="144" t="s">
        <v>35729</v>
      </c>
      <c r="Z6465" s="144" t="s">
        <v>35730</v>
      </c>
      <c r="AA6465" s="160">
        <v>7589</v>
      </c>
    </row>
    <row r="6466" spans="1:27" ht="45" customHeight="1" x14ac:dyDescent="0.25">
      <c r="A6466" s="144" t="s">
        <v>28966</v>
      </c>
      <c r="B6466" s="144" t="s">
        <v>33366</v>
      </c>
      <c r="C6466" s="144"/>
      <c r="D6466" s="144" t="s">
        <v>32864</v>
      </c>
      <c r="E6466" s="144"/>
      <c r="F6466" s="144">
        <v>1</v>
      </c>
      <c r="G6466" s="144"/>
      <c r="H6466" s="144">
        <v>850</v>
      </c>
      <c r="I6466" s="144">
        <v>300</v>
      </c>
      <c r="J6466" s="144">
        <v>400</v>
      </c>
      <c r="K6466" s="144">
        <v>150</v>
      </c>
      <c r="L6466" s="144"/>
      <c r="M6466" s="145" t="s">
        <v>2213</v>
      </c>
      <c r="N6466" s="144" t="s">
        <v>18</v>
      </c>
      <c r="O6466" s="144"/>
      <c r="P6466" s="144" t="s">
        <v>2446</v>
      </c>
      <c r="Q6466" s="144"/>
      <c r="R6466" s="144"/>
      <c r="S6466" s="144" t="s">
        <v>4190</v>
      </c>
      <c r="T6466" s="144" t="s">
        <v>23755</v>
      </c>
      <c r="U6466" s="144" t="s">
        <v>28966</v>
      </c>
      <c r="V6466" s="144"/>
      <c r="W6466" s="144">
        <v>308518</v>
      </c>
      <c r="X6466" s="144" t="s">
        <v>32865</v>
      </c>
      <c r="Y6466" s="144">
        <v>89160000000</v>
      </c>
      <c r="Z6466" s="144" t="s">
        <v>32866</v>
      </c>
      <c r="AA6466" s="160">
        <v>7451</v>
      </c>
    </row>
    <row r="6467" spans="1:27" ht="45" customHeight="1" x14ac:dyDescent="0.25">
      <c r="A6467" s="144" t="s">
        <v>12249</v>
      </c>
      <c r="B6467" s="144" t="s">
        <v>31472</v>
      </c>
      <c r="C6467" s="144"/>
      <c r="D6467" s="144"/>
      <c r="E6467" s="144"/>
      <c r="F6467" s="144">
        <v>5</v>
      </c>
      <c r="G6467" s="144"/>
      <c r="H6467" s="144"/>
      <c r="I6467" s="144"/>
      <c r="J6467" s="144"/>
      <c r="K6467" s="144"/>
      <c r="L6467" s="144">
        <v>850</v>
      </c>
      <c r="M6467" s="145" t="s">
        <v>2213</v>
      </c>
      <c r="N6467" s="144" t="s">
        <v>20</v>
      </c>
      <c r="O6467" s="144"/>
      <c r="P6467" s="144" t="s">
        <v>3385</v>
      </c>
      <c r="Q6467" s="144"/>
      <c r="R6467" s="144"/>
      <c r="S6467" s="144" t="s">
        <v>4189</v>
      </c>
      <c r="T6467" s="144" t="s">
        <v>12250</v>
      </c>
      <c r="U6467" s="144" t="s">
        <v>12249</v>
      </c>
      <c r="V6467" s="144"/>
      <c r="W6467" s="144">
        <v>601240</v>
      </c>
      <c r="X6467" s="144" t="s">
        <v>12251</v>
      </c>
      <c r="Y6467" s="144"/>
      <c r="Z6467" s="144" t="s">
        <v>31473</v>
      </c>
      <c r="AA6467" s="160">
        <v>283</v>
      </c>
    </row>
    <row r="6468" spans="1:27" ht="45" customHeight="1" x14ac:dyDescent="0.25">
      <c r="A6468" s="144" t="s">
        <v>12252</v>
      </c>
      <c r="B6468" s="144" t="s">
        <v>4205</v>
      </c>
      <c r="C6468" s="144"/>
      <c r="D6468" s="144" t="s">
        <v>8441</v>
      </c>
      <c r="E6468" s="144"/>
      <c r="F6468" s="144">
        <v>1</v>
      </c>
      <c r="G6468" s="144">
        <v>200</v>
      </c>
      <c r="H6468" s="144"/>
      <c r="I6468" s="144"/>
      <c r="J6468" s="144"/>
      <c r="K6468" s="144"/>
      <c r="L6468" s="144"/>
      <c r="M6468" s="145" t="s">
        <v>2213</v>
      </c>
      <c r="N6468" s="144" t="s">
        <v>49</v>
      </c>
      <c r="O6468" s="144"/>
      <c r="P6468" s="144" t="s">
        <v>30677</v>
      </c>
      <c r="Q6468" s="144"/>
      <c r="R6468" s="144"/>
      <c r="S6468" s="144" t="s">
        <v>4190</v>
      </c>
      <c r="T6468" s="144" t="s">
        <v>12253</v>
      </c>
      <c r="U6468" s="144" t="s">
        <v>12252</v>
      </c>
      <c r="V6468" s="144"/>
      <c r="W6468" s="144">
        <v>617402</v>
      </c>
      <c r="X6468" s="144" t="s">
        <v>7078</v>
      </c>
      <c r="Y6468" s="151"/>
      <c r="Z6468" s="144"/>
      <c r="AA6468" s="160">
        <v>284</v>
      </c>
    </row>
    <row r="6469" spans="1:27" ht="45" customHeight="1" x14ac:dyDescent="0.25">
      <c r="A6469" s="144" t="s">
        <v>27711</v>
      </c>
      <c r="B6469" s="144" t="s">
        <v>28969</v>
      </c>
      <c r="C6469" s="144"/>
      <c r="D6469" s="144"/>
      <c r="E6469" s="144"/>
      <c r="F6469" s="144">
        <v>1</v>
      </c>
      <c r="G6469" s="144"/>
      <c r="H6469" s="144">
        <v>120</v>
      </c>
      <c r="I6469" s="144">
        <v>50</v>
      </c>
      <c r="J6469" s="144">
        <v>60</v>
      </c>
      <c r="K6469" s="144">
        <v>10</v>
      </c>
      <c r="L6469" s="144"/>
      <c r="M6469" s="145" t="s">
        <v>2213</v>
      </c>
      <c r="N6469" s="144" t="s">
        <v>18</v>
      </c>
      <c r="O6469" s="144"/>
      <c r="P6469" s="144" t="s">
        <v>3275</v>
      </c>
      <c r="Q6469" s="144"/>
      <c r="R6469" s="144"/>
      <c r="S6469" s="144" t="s">
        <v>15453</v>
      </c>
      <c r="T6469" s="144" t="s">
        <v>27712</v>
      </c>
      <c r="U6469" s="144" t="s">
        <v>27711</v>
      </c>
      <c r="V6469" s="144"/>
      <c r="W6469" s="144">
        <v>309035</v>
      </c>
      <c r="X6469" s="144" t="s">
        <v>27713</v>
      </c>
      <c r="Y6469" s="144">
        <v>84720000000</v>
      </c>
      <c r="Z6469" s="144" t="s">
        <v>27714</v>
      </c>
      <c r="AA6469" s="160">
        <v>6732</v>
      </c>
    </row>
    <row r="6470" spans="1:27" ht="45" customHeight="1" x14ac:dyDescent="0.25">
      <c r="A6470" s="144" t="s">
        <v>37088</v>
      </c>
      <c r="B6470" s="144" t="s">
        <v>37089</v>
      </c>
      <c r="C6470" s="144"/>
      <c r="D6470" s="144"/>
      <c r="E6470" s="144"/>
      <c r="F6470" s="144">
        <v>5</v>
      </c>
      <c r="G6470" s="144"/>
      <c r="H6470" s="144"/>
      <c r="I6470" s="144"/>
      <c r="J6470" s="144"/>
      <c r="K6470" s="144"/>
      <c r="L6470" s="144">
        <v>650</v>
      </c>
      <c r="M6470" s="145" t="s">
        <v>2213</v>
      </c>
      <c r="N6470" s="144" t="s">
        <v>42</v>
      </c>
      <c r="O6470" s="144"/>
      <c r="P6470" s="144" t="s">
        <v>4122</v>
      </c>
      <c r="Q6470" s="144"/>
      <c r="R6470" s="144"/>
      <c r="S6470" s="144"/>
      <c r="T6470" s="144"/>
      <c r="U6470" s="144" t="s">
        <v>37088</v>
      </c>
      <c r="V6470" s="144"/>
      <c r="W6470" s="144">
        <v>143965</v>
      </c>
      <c r="X6470" s="144" t="s">
        <v>37090</v>
      </c>
      <c r="Y6470" s="144" t="s">
        <v>37091</v>
      </c>
      <c r="Z6470" s="144" t="s">
        <v>37092</v>
      </c>
      <c r="AA6470" s="160">
        <v>7753</v>
      </c>
    </row>
    <row r="6471" spans="1:27" ht="45" customHeight="1" x14ac:dyDescent="0.25">
      <c r="A6471" s="144" t="s">
        <v>31474</v>
      </c>
      <c r="B6471" s="144" t="s">
        <v>14963</v>
      </c>
      <c r="C6471" s="144"/>
      <c r="D6471" s="144"/>
      <c r="E6471" s="144"/>
      <c r="F6471" s="144">
        <v>1</v>
      </c>
      <c r="G6471" s="144"/>
      <c r="H6471" s="144">
        <v>500</v>
      </c>
      <c r="I6471" s="144">
        <v>200</v>
      </c>
      <c r="J6471" s="144">
        <v>200</v>
      </c>
      <c r="K6471" s="144">
        <v>100</v>
      </c>
      <c r="L6471" s="144"/>
      <c r="M6471" s="145" t="s">
        <v>2213</v>
      </c>
      <c r="N6471" s="144" t="s">
        <v>21</v>
      </c>
      <c r="O6471" s="144"/>
      <c r="P6471" s="144" t="s">
        <v>3871</v>
      </c>
      <c r="Q6471" s="144"/>
      <c r="R6471" s="144"/>
      <c r="S6471" s="144" t="s">
        <v>4193</v>
      </c>
      <c r="T6471" s="144" t="s">
        <v>22138</v>
      </c>
      <c r="U6471" s="144" t="s">
        <v>31474</v>
      </c>
      <c r="V6471" s="144"/>
      <c r="W6471" s="144">
        <v>404153</v>
      </c>
      <c r="X6471" s="144" t="s">
        <v>22139</v>
      </c>
      <c r="Y6471" s="144"/>
      <c r="Z6471" s="144" t="s">
        <v>31475</v>
      </c>
      <c r="AA6471" s="160">
        <v>5639</v>
      </c>
    </row>
    <row r="6472" spans="1:27" ht="45" customHeight="1" x14ac:dyDescent="0.25">
      <c r="A6472" s="144" t="s">
        <v>31474</v>
      </c>
      <c r="B6472" s="144" t="s">
        <v>14963</v>
      </c>
      <c r="C6472" s="144"/>
      <c r="D6472" s="144"/>
      <c r="E6472" s="144" t="s">
        <v>22140</v>
      </c>
      <c r="F6472" s="144">
        <v>1</v>
      </c>
      <c r="G6472" s="144"/>
      <c r="H6472" s="144">
        <v>400</v>
      </c>
      <c r="I6472" s="144">
        <v>150</v>
      </c>
      <c r="J6472" s="144">
        <v>200</v>
      </c>
      <c r="K6472" s="144">
        <v>50</v>
      </c>
      <c r="L6472" s="144"/>
      <c r="M6472" s="145" t="s">
        <v>2213</v>
      </c>
      <c r="N6472" s="144" t="s">
        <v>21</v>
      </c>
      <c r="O6472" s="144"/>
      <c r="P6472" s="144" t="s">
        <v>3871</v>
      </c>
      <c r="Q6472" s="144"/>
      <c r="R6472" s="144"/>
      <c r="S6472" s="144" t="s">
        <v>4193</v>
      </c>
      <c r="T6472" s="144" t="s">
        <v>22141</v>
      </c>
      <c r="U6472" s="144" t="s">
        <v>31474</v>
      </c>
      <c r="V6472" s="144" t="s">
        <v>22142</v>
      </c>
      <c r="W6472" s="144"/>
      <c r="X6472" s="144"/>
      <c r="Y6472" s="144">
        <v>88450000000</v>
      </c>
      <c r="Z6472" s="144" t="s">
        <v>22143</v>
      </c>
      <c r="AA6472" s="160">
        <v>5640</v>
      </c>
    </row>
    <row r="6473" spans="1:27" ht="45" customHeight="1" x14ac:dyDescent="0.25">
      <c r="A6473" s="144" t="s">
        <v>16557</v>
      </c>
      <c r="B6473" s="144" t="s">
        <v>19887</v>
      </c>
      <c r="C6473" s="144">
        <v>79</v>
      </c>
      <c r="D6473" s="144"/>
      <c r="E6473" s="144"/>
      <c r="F6473" s="144">
        <v>1</v>
      </c>
      <c r="G6473" s="144"/>
      <c r="H6473" s="144">
        <v>1199</v>
      </c>
      <c r="I6473" s="144">
        <v>436</v>
      </c>
      <c r="J6473" s="144">
        <v>545</v>
      </c>
      <c r="K6473" s="144">
        <v>218</v>
      </c>
      <c r="L6473" s="144"/>
      <c r="M6473" s="145" t="s">
        <v>2213</v>
      </c>
      <c r="N6473" s="144" t="s">
        <v>86</v>
      </c>
      <c r="O6473" s="144"/>
      <c r="P6473" s="144" t="s">
        <v>3568</v>
      </c>
      <c r="Q6473" s="144" t="s">
        <v>4187</v>
      </c>
      <c r="R6473" s="144" t="s">
        <v>6163</v>
      </c>
      <c r="S6473" s="144"/>
      <c r="T6473" s="144"/>
      <c r="U6473" s="144" t="s">
        <v>16557</v>
      </c>
      <c r="V6473" s="144"/>
      <c r="W6473" s="144">
        <v>432072</v>
      </c>
      <c r="X6473" s="144" t="s">
        <v>16558</v>
      </c>
      <c r="Y6473" s="144" t="s">
        <v>16559</v>
      </c>
      <c r="Z6473" s="144" t="s">
        <v>7761</v>
      </c>
      <c r="AA6473" s="160">
        <v>863</v>
      </c>
    </row>
    <row r="6474" spans="1:27" ht="45" customHeight="1" x14ac:dyDescent="0.25">
      <c r="A6474" s="144" t="s">
        <v>12258</v>
      </c>
      <c r="B6474" s="144" t="s">
        <v>4208</v>
      </c>
      <c r="C6474" s="144">
        <v>25</v>
      </c>
      <c r="D6474" s="144"/>
      <c r="E6474" s="144"/>
      <c r="F6474" s="144">
        <v>1</v>
      </c>
      <c r="G6474" s="144"/>
      <c r="H6474" s="144">
        <v>1199</v>
      </c>
      <c r="I6474" s="144">
        <v>436</v>
      </c>
      <c r="J6474" s="144">
        <v>545</v>
      </c>
      <c r="K6474" s="144">
        <v>218</v>
      </c>
      <c r="L6474" s="144"/>
      <c r="M6474" s="145" t="s">
        <v>2213</v>
      </c>
      <c r="N6474" s="144" t="s">
        <v>72</v>
      </c>
      <c r="O6474" s="144"/>
      <c r="P6474" s="144" t="s">
        <v>3967</v>
      </c>
      <c r="Q6474" s="144"/>
      <c r="R6474" s="144"/>
      <c r="S6474" s="144"/>
      <c r="T6474" s="144"/>
      <c r="U6474" s="144" t="s">
        <v>12258</v>
      </c>
      <c r="V6474" s="144"/>
      <c r="W6474" s="144">
        <v>346916</v>
      </c>
      <c r="X6474" s="144" t="s">
        <v>12259</v>
      </c>
      <c r="Y6474" s="144" t="s">
        <v>12260</v>
      </c>
      <c r="Z6474" s="144" t="s">
        <v>12261</v>
      </c>
      <c r="AA6474" s="161">
        <v>287</v>
      </c>
    </row>
    <row r="6475" spans="1:27" ht="45" customHeight="1" x14ac:dyDescent="0.25">
      <c r="A6475" s="144" t="s">
        <v>27715</v>
      </c>
      <c r="B6475" s="144" t="s">
        <v>19136</v>
      </c>
      <c r="C6475" s="144">
        <v>82</v>
      </c>
      <c r="D6475" s="144" t="s">
        <v>4757</v>
      </c>
      <c r="E6475" s="144"/>
      <c r="F6475" s="144">
        <v>1</v>
      </c>
      <c r="G6475" s="144">
        <v>260</v>
      </c>
      <c r="H6475" s="144"/>
      <c r="I6475" s="144"/>
      <c r="J6475" s="144"/>
      <c r="K6475" s="144"/>
      <c r="L6475" s="144"/>
      <c r="M6475" s="145" t="s">
        <v>2213</v>
      </c>
      <c r="N6475" s="144" t="s">
        <v>18</v>
      </c>
      <c r="O6475" s="144"/>
      <c r="P6475" s="144" t="s">
        <v>2375</v>
      </c>
      <c r="Q6475" s="144" t="s">
        <v>4188</v>
      </c>
      <c r="R6475" s="144" t="s">
        <v>8303</v>
      </c>
      <c r="S6475" s="144"/>
      <c r="T6475" s="144"/>
      <c r="U6475" s="144" t="s">
        <v>27715</v>
      </c>
      <c r="V6475" s="144"/>
      <c r="W6475" s="144">
        <v>308015</v>
      </c>
      <c r="X6475" s="144" t="s">
        <v>27716</v>
      </c>
      <c r="Y6475" s="144">
        <v>222891</v>
      </c>
      <c r="Z6475" s="144" t="s">
        <v>28970</v>
      </c>
      <c r="AA6475" s="161">
        <v>6686</v>
      </c>
    </row>
    <row r="6476" spans="1:27" ht="45" customHeight="1" x14ac:dyDescent="0.25">
      <c r="A6476" s="144" t="s">
        <v>21959</v>
      </c>
      <c r="B6476" s="144" t="s">
        <v>15409</v>
      </c>
      <c r="C6476" s="144">
        <v>1</v>
      </c>
      <c r="D6476" s="144" t="s">
        <v>21960</v>
      </c>
      <c r="E6476" s="144"/>
      <c r="F6476" s="144">
        <v>1</v>
      </c>
      <c r="G6476" s="144"/>
      <c r="H6476" s="144">
        <v>250</v>
      </c>
      <c r="I6476" s="144">
        <v>100</v>
      </c>
      <c r="J6476" s="144">
        <v>100</v>
      </c>
      <c r="K6476" s="144">
        <v>50</v>
      </c>
      <c r="L6476" s="144"/>
      <c r="M6476" s="145" t="s">
        <v>2213</v>
      </c>
      <c r="N6476" s="144" t="s">
        <v>66</v>
      </c>
      <c r="O6476" s="144"/>
      <c r="P6476" s="144" t="s">
        <v>2892</v>
      </c>
      <c r="Q6476" s="144"/>
      <c r="R6476" s="144"/>
      <c r="S6476" s="144" t="s">
        <v>4228</v>
      </c>
      <c r="T6476" s="144" t="s">
        <v>7643</v>
      </c>
      <c r="U6476" s="144" t="s">
        <v>21959</v>
      </c>
      <c r="V6476" s="144"/>
      <c r="W6476" s="144">
        <v>363120</v>
      </c>
      <c r="X6476" s="144" t="s">
        <v>21961</v>
      </c>
      <c r="Y6476" s="144">
        <v>88760000000</v>
      </c>
      <c r="Z6476" s="144" t="s">
        <v>21962</v>
      </c>
      <c r="AA6476" s="160">
        <v>5374</v>
      </c>
    </row>
    <row r="6477" spans="1:27" ht="45" customHeight="1" x14ac:dyDescent="0.25">
      <c r="A6477" s="144" t="s">
        <v>12262</v>
      </c>
      <c r="B6477" s="144" t="s">
        <v>4233</v>
      </c>
      <c r="C6477" s="144">
        <v>1</v>
      </c>
      <c r="D6477" s="144"/>
      <c r="E6477" s="144"/>
      <c r="F6477" s="144">
        <v>2</v>
      </c>
      <c r="G6477" s="144"/>
      <c r="H6477" s="144"/>
      <c r="I6477" s="144"/>
      <c r="J6477" s="144"/>
      <c r="K6477" s="144"/>
      <c r="L6477" s="144">
        <v>50</v>
      </c>
      <c r="M6477" s="145" t="s">
        <v>2213</v>
      </c>
      <c r="N6477" s="144" t="s">
        <v>43</v>
      </c>
      <c r="O6477" s="144"/>
      <c r="P6477" s="144" t="s">
        <v>30618</v>
      </c>
      <c r="Q6477" s="144" t="s">
        <v>4185</v>
      </c>
      <c r="R6477" s="144" t="s">
        <v>6096</v>
      </c>
      <c r="S6477" s="144" t="s">
        <v>4190</v>
      </c>
      <c r="T6477" s="144" t="s">
        <v>6096</v>
      </c>
      <c r="U6477" s="144" t="s">
        <v>12262</v>
      </c>
      <c r="V6477" s="144"/>
      <c r="W6477" s="144">
        <v>184421</v>
      </c>
      <c r="X6477" s="144" t="s">
        <v>12263</v>
      </c>
      <c r="Y6477" s="144" t="s">
        <v>30493</v>
      </c>
      <c r="Z6477" s="144" t="s">
        <v>30494</v>
      </c>
      <c r="AA6477" s="160">
        <v>288</v>
      </c>
    </row>
    <row r="6478" spans="1:27" ht="45" customHeight="1" x14ac:dyDescent="0.25">
      <c r="A6478" s="144" t="s">
        <v>24559</v>
      </c>
      <c r="B6478" s="144" t="s">
        <v>15647</v>
      </c>
      <c r="C6478" s="144">
        <v>115</v>
      </c>
      <c r="D6478" s="144" t="s">
        <v>10368</v>
      </c>
      <c r="E6478" s="144"/>
      <c r="F6478" s="144">
        <v>1</v>
      </c>
      <c r="G6478" s="144">
        <v>200</v>
      </c>
      <c r="H6478" s="144"/>
      <c r="I6478" s="144"/>
      <c r="J6478" s="144"/>
      <c r="K6478" s="144"/>
      <c r="L6478" s="144"/>
      <c r="M6478" s="145" t="s">
        <v>2213</v>
      </c>
      <c r="N6478" s="144" t="s">
        <v>22</v>
      </c>
      <c r="O6478" s="144"/>
      <c r="P6478" s="144" t="s">
        <v>2784</v>
      </c>
      <c r="Q6478" s="144"/>
      <c r="R6478" s="144"/>
      <c r="S6478" s="144"/>
      <c r="T6478" s="144"/>
      <c r="U6478" s="144" t="s">
        <v>24559</v>
      </c>
      <c r="V6478" s="144"/>
      <c r="W6478" s="144">
        <v>160034</v>
      </c>
      <c r="X6478" s="144" t="s">
        <v>24560</v>
      </c>
      <c r="Y6478" s="144">
        <v>88170000000</v>
      </c>
      <c r="Z6478" s="144" t="s">
        <v>17311</v>
      </c>
      <c r="AA6478" s="160">
        <v>6221</v>
      </c>
    </row>
    <row r="6479" spans="1:27" ht="45" customHeight="1" x14ac:dyDescent="0.25">
      <c r="A6479" s="144" t="s">
        <v>21963</v>
      </c>
      <c r="B6479" s="144" t="s">
        <v>21964</v>
      </c>
      <c r="C6479" s="144"/>
      <c r="D6479" s="144"/>
      <c r="E6479" s="144"/>
      <c r="F6479" s="144">
        <v>1</v>
      </c>
      <c r="G6479" s="144"/>
      <c r="H6479" s="144">
        <v>450</v>
      </c>
      <c r="I6479" s="144">
        <v>200</v>
      </c>
      <c r="J6479" s="144">
        <v>200</v>
      </c>
      <c r="K6479" s="144">
        <v>50</v>
      </c>
      <c r="L6479" s="144"/>
      <c r="M6479" s="145" t="s">
        <v>2213</v>
      </c>
      <c r="N6479" s="144" t="s">
        <v>81</v>
      </c>
      <c r="O6479" s="144"/>
      <c r="P6479" s="144" t="s">
        <v>2971</v>
      </c>
      <c r="Q6479" s="144"/>
      <c r="R6479" s="144"/>
      <c r="S6479" s="144" t="s">
        <v>15453</v>
      </c>
      <c r="T6479" s="144" t="s">
        <v>21965</v>
      </c>
      <c r="U6479" s="144" t="s">
        <v>21963</v>
      </c>
      <c r="V6479" s="144"/>
      <c r="W6479" s="144">
        <v>393785</v>
      </c>
      <c r="X6479" s="144" t="s">
        <v>21966</v>
      </c>
      <c r="Y6479" s="144">
        <v>84750000000</v>
      </c>
      <c r="Z6479" s="144" t="s">
        <v>21967</v>
      </c>
      <c r="AA6479" s="160">
        <v>4668</v>
      </c>
    </row>
    <row r="6480" spans="1:27" ht="45" customHeight="1" x14ac:dyDescent="0.25">
      <c r="A6480" s="144" t="s">
        <v>21963</v>
      </c>
      <c r="B6480" s="144" t="s">
        <v>21964</v>
      </c>
      <c r="C6480" s="144"/>
      <c r="D6480" s="144"/>
      <c r="E6480" s="144" t="s">
        <v>21968</v>
      </c>
      <c r="F6480" s="144">
        <v>1</v>
      </c>
      <c r="G6480" s="144"/>
      <c r="H6480" s="144">
        <v>250</v>
      </c>
      <c r="I6480" s="144">
        <v>100</v>
      </c>
      <c r="J6480" s="144">
        <v>100</v>
      </c>
      <c r="K6480" s="144">
        <v>50</v>
      </c>
      <c r="L6480" s="144"/>
      <c r="M6480" s="145" t="s">
        <v>2213</v>
      </c>
      <c r="N6480" s="144" t="s">
        <v>81</v>
      </c>
      <c r="O6480" s="144"/>
      <c r="P6480" s="144" t="s">
        <v>2971</v>
      </c>
      <c r="Q6480" s="144"/>
      <c r="R6480" s="144"/>
      <c r="S6480" s="144" t="s">
        <v>15453</v>
      </c>
      <c r="T6480" s="144" t="s">
        <v>21965</v>
      </c>
      <c r="U6480" s="144" t="s">
        <v>21963</v>
      </c>
      <c r="V6480" s="144" t="s">
        <v>21969</v>
      </c>
      <c r="W6480" s="144">
        <v>393785</v>
      </c>
      <c r="X6480" s="144" t="s">
        <v>21966</v>
      </c>
      <c r="Y6480" s="144">
        <v>84750000000</v>
      </c>
      <c r="Z6480" s="144" t="s">
        <v>21967</v>
      </c>
      <c r="AA6480" s="160">
        <v>4669</v>
      </c>
    </row>
    <row r="6481" spans="1:27" ht="45" customHeight="1" x14ac:dyDescent="0.25">
      <c r="A6481" s="144" t="s">
        <v>30495</v>
      </c>
      <c r="B6481" s="144" t="s">
        <v>16402</v>
      </c>
      <c r="C6481" s="144">
        <v>146</v>
      </c>
      <c r="D6481" s="144"/>
      <c r="E6481" s="144"/>
      <c r="F6481" s="144">
        <v>1</v>
      </c>
      <c r="G6481" s="144">
        <v>300</v>
      </c>
      <c r="H6481" s="144"/>
      <c r="I6481" s="144"/>
      <c r="J6481" s="144"/>
      <c r="K6481" s="144"/>
      <c r="L6481" s="144"/>
      <c r="M6481" s="145" t="s">
        <v>2213</v>
      </c>
      <c r="N6481" s="144" t="s">
        <v>112</v>
      </c>
      <c r="O6481" s="144"/>
      <c r="P6481" s="144" t="s">
        <v>3586</v>
      </c>
      <c r="Q6481" s="144"/>
      <c r="R6481" s="144"/>
      <c r="S6481" s="144"/>
      <c r="T6481" s="144"/>
      <c r="U6481" s="144" t="s">
        <v>30495</v>
      </c>
      <c r="V6481" s="144"/>
      <c r="W6481" s="144"/>
      <c r="X6481" s="144"/>
      <c r="Y6481" s="144">
        <v>89030000000</v>
      </c>
      <c r="Z6481" s="144" t="s">
        <v>30496</v>
      </c>
      <c r="AA6481" s="160">
        <v>7080</v>
      </c>
    </row>
    <row r="6482" spans="1:27" ht="45" customHeight="1" x14ac:dyDescent="0.25">
      <c r="A6482" s="144" t="s">
        <v>15168</v>
      </c>
      <c r="B6482" s="144" t="s">
        <v>4208</v>
      </c>
      <c r="C6482" s="144">
        <v>5</v>
      </c>
      <c r="D6482" s="144" t="s">
        <v>15169</v>
      </c>
      <c r="E6482" s="144"/>
      <c r="F6482" s="144">
        <v>1</v>
      </c>
      <c r="G6482" s="144"/>
      <c r="H6482" s="144">
        <v>2330</v>
      </c>
      <c r="I6482" s="144">
        <v>630</v>
      </c>
      <c r="J6482" s="144">
        <v>1200</v>
      </c>
      <c r="K6482" s="144">
        <v>500</v>
      </c>
      <c r="L6482" s="144"/>
      <c r="M6482" s="145" t="s">
        <v>2213</v>
      </c>
      <c r="N6482" s="144" t="s">
        <v>34</v>
      </c>
      <c r="O6482" s="144"/>
      <c r="P6482" s="144" t="s">
        <v>2863</v>
      </c>
      <c r="Q6482" s="144"/>
      <c r="R6482" s="144"/>
      <c r="S6482" s="144"/>
      <c r="T6482" s="144"/>
      <c r="U6482" s="144" t="s">
        <v>15168</v>
      </c>
      <c r="V6482" s="144"/>
      <c r="W6482" s="144">
        <v>353475</v>
      </c>
      <c r="X6482" s="144" t="s">
        <v>21970</v>
      </c>
      <c r="Y6482" s="144" t="s">
        <v>15170</v>
      </c>
      <c r="Z6482" s="144" t="s">
        <v>15171</v>
      </c>
      <c r="AA6482" s="160">
        <v>3682</v>
      </c>
    </row>
    <row r="6483" spans="1:27" ht="45" customHeight="1" x14ac:dyDescent="0.25">
      <c r="A6483" s="144" t="s">
        <v>15172</v>
      </c>
      <c r="B6483" s="144" t="s">
        <v>17392</v>
      </c>
      <c r="C6483" s="144">
        <v>12</v>
      </c>
      <c r="D6483" s="144"/>
      <c r="E6483" s="144"/>
      <c r="F6483" s="144">
        <v>1</v>
      </c>
      <c r="G6483" s="144">
        <v>350</v>
      </c>
      <c r="H6483" s="144">
        <v>304</v>
      </c>
      <c r="I6483" s="144">
        <v>800</v>
      </c>
      <c r="J6483" s="144">
        <v>600</v>
      </c>
      <c r="K6483" s="144">
        <v>200</v>
      </c>
      <c r="L6483" s="144"/>
      <c r="M6483" s="145" t="s">
        <v>2213</v>
      </c>
      <c r="N6483" s="144" t="s">
        <v>21</v>
      </c>
      <c r="O6483" s="144"/>
      <c r="P6483" s="144" t="s">
        <v>2449</v>
      </c>
      <c r="Q6483" s="144" t="s">
        <v>4187</v>
      </c>
      <c r="R6483" s="144" t="s">
        <v>7663</v>
      </c>
      <c r="S6483" s="144"/>
      <c r="T6483" s="144"/>
      <c r="U6483" s="144" t="s">
        <v>15172</v>
      </c>
      <c r="V6483" s="144"/>
      <c r="W6483" s="144">
        <v>400015</v>
      </c>
      <c r="X6483" s="144" t="s">
        <v>21971</v>
      </c>
      <c r="Y6483" s="144" t="s">
        <v>15173</v>
      </c>
      <c r="Z6483" s="144" t="s">
        <v>15174</v>
      </c>
      <c r="AA6483" s="160">
        <v>3844</v>
      </c>
    </row>
    <row r="6484" spans="1:27" ht="45" customHeight="1" x14ac:dyDescent="0.25">
      <c r="A6484" s="144" t="s">
        <v>12264</v>
      </c>
      <c r="B6484" s="144" t="s">
        <v>4205</v>
      </c>
      <c r="C6484" s="144">
        <v>39</v>
      </c>
      <c r="D6484" s="144"/>
      <c r="E6484" s="144"/>
      <c r="F6484" s="144">
        <v>1</v>
      </c>
      <c r="G6484" s="144">
        <v>350</v>
      </c>
      <c r="H6484" s="144"/>
      <c r="I6484" s="144"/>
      <c r="J6484" s="144"/>
      <c r="K6484" s="144"/>
      <c r="L6484" s="144"/>
      <c r="M6484" s="145" t="s">
        <v>2213</v>
      </c>
      <c r="N6484" s="144" t="s">
        <v>40</v>
      </c>
      <c r="O6484" s="144"/>
      <c r="P6484" s="144" t="s">
        <v>2323</v>
      </c>
      <c r="Q6484" s="144"/>
      <c r="R6484" s="144"/>
      <c r="S6484" s="144"/>
      <c r="T6484" s="144"/>
      <c r="U6484" s="144" t="s">
        <v>12264</v>
      </c>
      <c r="V6484" s="144"/>
      <c r="W6484" s="144">
        <v>685007</v>
      </c>
      <c r="X6484" s="144" t="s">
        <v>12265</v>
      </c>
      <c r="Y6484" s="144"/>
      <c r="Z6484" s="144"/>
      <c r="AA6484" s="160">
        <v>289</v>
      </c>
    </row>
    <row r="6485" spans="1:27" ht="45" customHeight="1" x14ac:dyDescent="0.25">
      <c r="A6485" s="144" t="s">
        <v>21972</v>
      </c>
      <c r="B6485" s="144" t="s">
        <v>21973</v>
      </c>
      <c r="C6485" s="144">
        <v>18</v>
      </c>
      <c r="D6485" s="144"/>
      <c r="E6485" s="144"/>
      <c r="F6485" s="144">
        <v>1</v>
      </c>
      <c r="G6485" s="144">
        <v>170</v>
      </c>
      <c r="H6485" s="144"/>
      <c r="I6485" s="144"/>
      <c r="J6485" s="144"/>
      <c r="K6485" s="144"/>
      <c r="L6485" s="144"/>
      <c r="M6485" s="145" t="s">
        <v>2213</v>
      </c>
      <c r="N6485" s="144" t="s">
        <v>23</v>
      </c>
      <c r="O6485" s="144"/>
      <c r="P6485" s="144" t="s">
        <v>25609</v>
      </c>
      <c r="Q6485" s="145"/>
      <c r="R6485" s="144"/>
      <c r="S6485" s="144"/>
      <c r="T6485" s="144"/>
      <c r="U6485" s="144" t="s">
        <v>21972</v>
      </c>
      <c r="V6485" s="144"/>
      <c r="W6485" s="144">
        <v>397172</v>
      </c>
      <c r="X6485" s="144" t="s">
        <v>21974</v>
      </c>
      <c r="Y6485" s="144" t="s">
        <v>21976</v>
      </c>
      <c r="Z6485" s="144" t="s">
        <v>21975</v>
      </c>
      <c r="AA6485" s="160">
        <v>4553</v>
      </c>
    </row>
    <row r="6486" spans="1:27" ht="45" customHeight="1" x14ac:dyDescent="0.25">
      <c r="A6486" s="144" t="s">
        <v>23222</v>
      </c>
      <c r="B6486" s="144" t="s">
        <v>24303</v>
      </c>
      <c r="C6486" s="144"/>
      <c r="D6486" s="144"/>
      <c r="E6486" s="144"/>
      <c r="F6486" s="144">
        <v>1</v>
      </c>
      <c r="G6486" s="144"/>
      <c r="H6486" s="144">
        <v>800</v>
      </c>
      <c r="I6486" s="144">
        <v>300</v>
      </c>
      <c r="J6486" s="144">
        <v>400</v>
      </c>
      <c r="K6486" s="144">
        <v>100</v>
      </c>
      <c r="L6486" s="144"/>
      <c r="M6486" s="145" t="s">
        <v>2213</v>
      </c>
      <c r="N6486" s="144" t="s">
        <v>49</v>
      </c>
      <c r="O6486" s="144"/>
      <c r="P6486" s="144" t="s">
        <v>30677</v>
      </c>
      <c r="Q6486" s="144" t="s">
        <v>19102</v>
      </c>
      <c r="R6486" s="144" t="s">
        <v>9829</v>
      </c>
      <c r="S6486" s="144" t="s">
        <v>15453</v>
      </c>
      <c r="T6486" s="144" t="s">
        <v>28971</v>
      </c>
      <c r="U6486" s="144" t="s">
        <v>23222</v>
      </c>
      <c r="V6486" s="144"/>
      <c r="W6486" s="144">
        <v>617452</v>
      </c>
      <c r="X6486" s="144" t="s">
        <v>28972</v>
      </c>
      <c r="Y6486" s="144" t="s">
        <v>28973</v>
      </c>
      <c r="Z6486" s="144" t="s">
        <v>28974</v>
      </c>
      <c r="AA6486" s="160">
        <v>6125</v>
      </c>
    </row>
    <row r="6487" spans="1:27" ht="45" customHeight="1" x14ac:dyDescent="0.25">
      <c r="A6487" s="144" t="s">
        <v>23222</v>
      </c>
      <c r="B6487" s="144" t="s">
        <v>24303</v>
      </c>
      <c r="C6487" s="144"/>
      <c r="D6487" s="144"/>
      <c r="E6487" s="144" t="s">
        <v>23221</v>
      </c>
      <c r="F6487" s="144">
        <v>1</v>
      </c>
      <c r="G6487" s="144"/>
      <c r="H6487" s="144">
        <v>120</v>
      </c>
      <c r="I6487" s="144">
        <v>50</v>
      </c>
      <c r="J6487" s="144">
        <v>50</v>
      </c>
      <c r="K6487" s="144">
        <v>20</v>
      </c>
      <c r="L6487" s="144"/>
      <c r="M6487" s="145" t="s">
        <v>2213</v>
      </c>
      <c r="N6487" s="144" t="s">
        <v>49</v>
      </c>
      <c r="O6487" s="144"/>
      <c r="P6487" s="144" t="s">
        <v>30677</v>
      </c>
      <c r="Q6487" s="144" t="s">
        <v>4186</v>
      </c>
      <c r="R6487" s="144" t="s">
        <v>9829</v>
      </c>
      <c r="S6487" s="144" t="s">
        <v>4190</v>
      </c>
      <c r="T6487" s="144" t="s">
        <v>9830</v>
      </c>
      <c r="U6487" s="144" t="s">
        <v>23222</v>
      </c>
      <c r="V6487" s="144" t="s">
        <v>23222</v>
      </c>
      <c r="W6487" s="144">
        <v>617452</v>
      </c>
      <c r="X6487" s="144" t="s">
        <v>23223</v>
      </c>
      <c r="Y6487" s="151">
        <v>89580000000</v>
      </c>
      <c r="Z6487" s="144" t="s">
        <v>9831</v>
      </c>
      <c r="AA6487" s="161">
        <v>6021</v>
      </c>
    </row>
    <row r="6488" spans="1:27" ht="45" customHeight="1" x14ac:dyDescent="0.25">
      <c r="A6488" s="144" t="s">
        <v>24561</v>
      </c>
      <c r="B6488" s="144" t="s">
        <v>24562</v>
      </c>
      <c r="C6488" s="144"/>
      <c r="D6488" s="144" t="s">
        <v>24563</v>
      </c>
      <c r="E6488" s="144"/>
      <c r="F6488" s="144">
        <v>3</v>
      </c>
      <c r="G6488" s="144"/>
      <c r="H6488" s="144"/>
      <c r="I6488" s="144"/>
      <c r="J6488" s="144"/>
      <c r="K6488" s="144"/>
      <c r="L6488" s="144">
        <v>150</v>
      </c>
      <c r="M6488" s="145" t="s">
        <v>2213</v>
      </c>
      <c r="N6488" s="144" t="s">
        <v>55</v>
      </c>
      <c r="O6488" s="144"/>
      <c r="P6488" s="144" t="s">
        <v>3408</v>
      </c>
      <c r="Q6488" s="144"/>
      <c r="R6488" s="144"/>
      <c r="S6488" s="144" t="s">
        <v>4189</v>
      </c>
      <c r="T6488" s="144" t="s">
        <v>4730</v>
      </c>
      <c r="U6488" s="144" t="s">
        <v>24561</v>
      </c>
      <c r="V6488" s="144"/>
      <c r="W6488" s="144">
        <v>671710</v>
      </c>
      <c r="X6488" s="144" t="s">
        <v>24564</v>
      </c>
      <c r="Y6488" s="144">
        <v>83010000000</v>
      </c>
      <c r="Z6488" s="144" t="s">
        <v>24565</v>
      </c>
      <c r="AA6488" s="160">
        <v>6131</v>
      </c>
    </row>
    <row r="6489" spans="1:27" ht="45" customHeight="1" x14ac:dyDescent="0.25">
      <c r="A6489" s="144" t="s">
        <v>28975</v>
      </c>
      <c r="B6489" s="144" t="s">
        <v>28976</v>
      </c>
      <c r="C6489" s="144"/>
      <c r="D6489" s="144"/>
      <c r="E6489" s="144"/>
      <c r="F6489" s="144">
        <v>1</v>
      </c>
      <c r="G6489" s="144">
        <v>100</v>
      </c>
      <c r="H6489" s="144"/>
      <c r="I6489" s="144"/>
      <c r="J6489" s="144"/>
      <c r="K6489" s="144"/>
      <c r="L6489" s="144"/>
      <c r="M6489" s="145" t="s">
        <v>2213</v>
      </c>
      <c r="N6489" s="144" t="s">
        <v>18</v>
      </c>
      <c r="O6489" s="144"/>
      <c r="P6489" s="144" t="s">
        <v>17727</v>
      </c>
      <c r="Q6489" s="144"/>
      <c r="R6489" s="144"/>
      <c r="S6489" s="144" t="s">
        <v>15453</v>
      </c>
      <c r="T6489" s="144" t="s">
        <v>26945</v>
      </c>
      <c r="U6489" s="144" t="s">
        <v>28975</v>
      </c>
      <c r="V6489" s="144"/>
      <c r="W6489" s="144">
        <v>309060</v>
      </c>
      <c r="X6489" s="144" t="s">
        <v>28977</v>
      </c>
      <c r="Y6489" s="144">
        <v>89190000000</v>
      </c>
      <c r="Z6489" s="144" t="s">
        <v>28978</v>
      </c>
      <c r="AA6489" s="160">
        <v>6969</v>
      </c>
    </row>
    <row r="6490" spans="1:27" ht="45" customHeight="1" x14ac:dyDescent="0.25">
      <c r="A6490" s="144" t="s">
        <v>32867</v>
      </c>
      <c r="B6490" s="144" t="s">
        <v>32868</v>
      </c>
      <c r="C6490" s="144"/>
      <c r="D6490" s="144"/>
      <c r="E6490" s="144"/>
      <c r="F6490" s="144">
        <v>1</v>
      </c>
      <c r="G6490" s="144"/>
      <c r="H6490" s="144">
        <v>445</v>
      </c>
      <c r="I6490" s="144">
        <v>250</v>
      </c>
      <c r="J6490" s="144">
        <v>150</v>
      </c>
      <c r="K6490" s="144">
        <v>45</v>
      </c>
      <c r="L6490" s="144"/>
      <c r="M6490" s="145" t="s">
        <v>2213</v>
      </c>
      <c r="N6490" s="144" t="s">
        <v>18</v>
      </c>
      <c r="O6490" s="144"/>
      <c r="P6490" s="144" t="s">
        <v>2545</v>
      </c>
      <c r="Q6490" s="144"/>
      <c r="R6490" s="144"/>
      <c r="S6490" s="144" t="s">
        <v>15453</v>
      </c>
      <c r="T6490" s="144" t="s">
        <v>21310</v>
      </c>
      <c r="U6490" s="144" t="s">
        <v>32867</v>
      </c>
      <c r="V6490" s="144"/>
      <c r="W6490" s="144">
        <v>309934</v>
      </c>
      <c r="X6490" s="144" t="s">
        <v>30368</v>
      </c>
      <c r="Y6490" s="144" t="s">
        <v>32869</v>
      </c>
      <c r="Z6490" s="144" t="s">
        <v>32870</v>
      </c>
      <c r="AA6490" s="160">
        <v>7211</v>
      </c>
    </row>
    <row r="6491" spans="1:27" ht="45" customHeight="1" x14ac:dyDescent="0.25">
      <c r="A6491" s="144" t="s">
        <v>21977</v>
      </c>
      <c r="B6491" s="144" t="s">
        <v>21978</v>
      </c>
      <c r="C6491" s="144"/>
      <c r="D6491" s="144"/>
      <c r="E6491" s="144"/>
      <c r="F6491" s="144">
        <v>2</v>
      </c>
      <c r="G6491" s="144"/>
      <c r="H6491" s="144"/>
      <c r="I6491" s="144"/>
      <c r="J6491" s="144"/>
      <c r="K6491" s="144"/>
      <c r="L6491" s="144">
        <v>350</v>
      </c>
      <c r="M6491" s="145" t="s">
        <v>2213</v>
      </c>
      <c r="N6491" s="144" t="s">
        <v>34</v>
      </c>
      <c r="O6491" s="144"/>
      <c r="P6491" s="144" t="s">
        <v>2387</v>
      </c>
      <c r="Q6491" s="144"/>
      <c r="R6491" s="144"/>
      <c r="S6491" s="144"/>
      <c r="T6491" s="144"/>
      <c r="U6491" s="144" t="s">
        <v>21977</v>
      </c>
      <c r="V6491" s="144"/>
      <c r="W6491" s="144">
        <v>353440</v>
      </c>
      <c r="X6491" s="144" t="s">
        <v>17992</v>
      </c>
      <c r="Y6491" s="144">
        <v>88610000000</v>
      </c>
      <c r="Z6491" s="144" t="s">
        <v>21979</v>
      </c>
      <c r="AA6491" s="160">
        <v>4687</v>
      </c>
    </row>
    <row r="6492" spans="1:27" ht="45" customHeight="1" x14ac:dyDescent="0.25">
      <c r="A6492" s="144" t="s">
        <v>13944</v>
      </c>
      <c r="B6492" s="144" t="s">
        <v>13945</v>
      </c>
      <c r="C6492" s="144"/>
      <c r="D6492" s="144" t="s">
        <v>13946</v>
      </c>
      <c r="E6492" s="144"/>
      <c r="F6492" s="144">
        <v>1</v>
      </c>
      <c r="G6492" s="144"/>
      <c r="H6492" s="144">
        <v>357</v>
      </c>
      <c r="I6492" s="144">
        <v>200</v>
      </c>
      <c r="J6492" s="144">
        <v>57</v>
      </c>
      <c r="K6492" s="144">
        <v>100</v>
      </c>
      <c r="L6492" s="144"/>
      <c r="M6492" s="145" t="s">
        <v>2213</v>
      </c>
      <c r="N6492" s="144" t="s">
        <v>25</v>
      </c>
      <c r="O6492" s="144"/>
      <c r="P6492" s="144" t="s">
        <v>3734</v>
      </c>
      <c r="Q6492" s="144"/>
      <c r="R6492" s="144"/>
      <c r="S6492" s="144" t="s">
        <v>4190</v>
      </c>
      <c r="T6492" s="144" t="s">
        <v>13947</v>
      </c>
      <c r="U6492" s="144" t="s">
        <v>13944</v>
      </c>
      <c r="V6492" s="144"/>
      <c r="W6492" s="144">
        <v>673504</v>
      </c>
      <c r="X6492" s="144" t="s">
        <v>21980</v>
      </c>
      <c r="Y6492" s="144" t="s">
        <v>13948</v>
      </c>
      <c r="Z6492" s="144" t="s">
        <v>13949</v>
      </c>
      <c r="AA6492" s="161">
        <v>290</v>
      </c>
    </row>
    <row r="6493" spans="1:27" ht="45" customHeight="1" x14ac:dyDescent="0.25">
      <c r="A6493" s="144" t="s">
        <v>12266</v>
      </c>
      <c r="B6493" s="144" t="s">
        <v>4208</v>
      </c>
      <c r="C6493" s="144">
        <v>8</v>
      </c>
      <c r="D6493" s="144"/>
      <c r="E6493" s="144"/>
      <c r="F6493" s="144">
        <v>1</v>
      </c>
      <c r="G6493" s="144"/>
      <c r="H6493" s="144">
        <v>1799</v>
      </c>
      <c r="I6493" s="144">
        <v>654</v>
      </c>
      <c r="J6493" s="144">
        <v>818</v>
      </c>
      <c r="K6493" s="144">
        <v>327</v>
      </c>
      <c r="L6493" s="144"/>
      <c r="M6493" s="145" t="s">
        <v>2213</v>
      </c>
      <c r="N6493" s="144" t="s">
        <v>38</v>
      </c>
      <c r="O6493" s="144"/>
      <c r="P6493" s="144" t="s">
        <v>3122</v>
      </c>
      <c r="Q6493" s="144"/>
      <c r="R6493" s="144"/>
      <c r="S6493" s="144" t="s">
        <v>4189</v>
      </c>
      <c r="T6493" s="144" t="s">
        <v>7449</v>
      </c>
      <c r="U6493" s="144" t="s">
        <v>12266</v>
      </c>
      <c r="V6493" s="144"/>
      <c r="W6493" s="144">
        <v>187780</v>
      </c>
      <c r="X6493" s="144" t="s">
        <v>7499</v>
      </c>
      <c r="Y6493" s="167"/>
      <c r="Z6493" s="148"/>
      <c r="AA6493" s="160">
        <v>291</v>
      </c>
    </row>
    <row r="6494" spans="1:27" ht="45" customHeight="1" x14ac:dyDescent="0.25">
      <c r="A6494" s="144" t="s">
        <v>23659</v>
      </c>
      <c r="B6494" s="144" t="s">
        <v>15377</v>
      </c>
      <c r="C6494" s="144">
        <v>65</v>
      </c>
      <c r="D6494" s="144"/>
      <c r="E6494" s="144"/>
      <c r="F6494" s="144">
        <v>1</v>
      </c>
      <c r="G6494" s="144">
        <v>305</v>
      </c>
      <c r="H6494" s="144"/>
      <c r="I6494" s="144"/>
      <c r="J6494" s="144"/>
      <c r="K6494" s="144"/>
      <c r="L6494" s="144"/>
      <c r="M6494" s="145" t="s">
        <v>2213</v>
      </c>
      <c r="N6494" s="144" t="s">
        <v>66</v>
      </c>
      <c r="O6494" s="144"/>
      <c r="P6494" s="144" t="s">
        <v>2489</v>
      </c>
      <c r="Q6494" s="144"/>
      <c r="R6494" s="144"/>
      <c r="S6494" s="144"/>
      <c r="T6494" s="144"/>
      <c r="U6494" s="144" t="s">
        <v>23659</v>
      </c>
      <c r="V6494" s="144"/>
      <c r="W6494" s="144">
        <v>326007</v>
      </c>
      <c r="X6494" s="144" t="s">
        <v>23660</v>
      </c>
      <c r="Y6494" s="151">
        <v>549136</v>
      </c>
      <c r="Z6494" s="144" t="s">
        <v>23661</v>
      </c>
      <c r="AA6494" s="160">
        <v>5728</v>
      </c>
    </row>
    <row r="6495" spans="1:27" ht="45" customHeight="1" x14ac:dyDescent="0.25">
      <c r="A6495" s="144" t="s">
        <v>12268</v>
      </c>
      <c r="B6495" s="144" t="s">
        <v>4290</v>
      </c>
      <c r="C6495" s="144"/>
      <c r="D6495" s="144"/>
      <c r="E6495" s="144"/>
      <c r="F6495" s="144">
        <v>1</v>
      </c>
      <c r="G6495" s="144"/>
      <c r="H6495" s="144">
        <v>798</v>
      </c>
      <c r="I6495" s="144">
        <v>290</v>
      </c>
      <c r="J6495" s="144">
        <v>363</v>
      </c>
      <c r="K6495" s="144">
        <v>145</v>
      </c>
      <c r="L6495" s="144"/>
      <c r="M6495" s="145" t="s">
        <v>2213</v>
      </c>
      <c r="N6495" s="144" t="s">
        <v>62</v>
      </c>
      <c r="O6495" s="144"/>
      <c r="P6495" s="144" t="s">
        <v>3302</v>
      </c>
      <c r="Q6495" s="144"/>
      <c r="R6495" s="144"/>
      <c r="S6495" s="144" t="s">
        <v>4191</v>
      </c>
      <c r="T6495" s="144" t="s">
        <v>12269</v>
      </c>
      <c r="U6495" s="144" t="s">
        <v>12268</v>
      </c>
      <c r="V6495" s="144"/>
      <c r="W6495" s="144">
        <v>296232</v>
      </c>
      <c r="X6495" s="144" t="s">
        <v>21981</v>
      </c>
      <c r="Y6495" s="144" t="s">
        <v>12270</v>
      </c>
      <c r="Z6495" s="144" t="s">
        <v>12271</v>
      </c>
      <c r="AA6495" s="160">
        <v>292</v>
      </c>
    </row>
    <row r="6496" spans="1:27" ht="45" customHeight="1" x14ac:dyDescent="0.25">
      <c r="A6496" s="144" t="s">
        <v>24566</v>
      </c>
      <c r="B6496" s="144" t="s">
        <v>4205</v>
      </c>
      <c r="C6496" s="144">
        <v>9</v>
      </c>
      <c r="D6496" s="144" t="s">
        <v>14329</v>
      </c>
      <c r="E6496" s="144"/>
      <c r="F6496" s="144">
        <v>1</v>
      </c>
      <c r="G6496" s="144">
        <v>340</v>
      </c>
      <c r="H6496" s="144"/>
      <c r="I6496" s="144"/>
      <c r="J6496" s="144"/>
      <c r="K6496" s="144"/>
      <c r="L6496" s="144"/>
      <c r="M6496" s="145" t="s">
        <v>2213</v>
      </c>
      <c r="N6496" s="144" t="s">
        <v>92</v>
      </c>
      <c r="O6496" s="144"/>
      <c r="P6496" s="144" t="s">
        <v>2979</v>
      </c>
      <c r="Q6496" s="144"/>
      <c r="R6496" s="144"/>
      <c r="S6496" s="144" t="s">
        <v>4189</v>
      </c>
      <c r="T6496" s="144" t="s">
        <v>24350</v>
      </c>
      <c r="U6496" s="144" t="s">
        <v>24566</v>
      </c>
      <c r="V6496" s="144"/>
      <c r="W6496" s="144">
        <v>629000</v>
      </c>
      <c r="X6496" s="144" t="s">
        <v>24567</v>
      </c>
      <c r="Y6496" s="144">
        <v>89520000000</v>
      </c>
      <c r="Z6496" s="144" t="s">
        <v>24568</v>
      </c>
      <c r="AA6496" s="161">
        <v>6155</v>
      </c>
    </row>
    <row r="6497" spans="1:27" ht="45" customHeight="1" x14ac:dyDescent="0.25">
      <c r="A6497" s="144" t="s">
        <v>15175</v>
      </c>
      <c r="B6497" s="144" t="s">
        <v>4208</v>
      </c>
      <c r="C6497" s="144">
        <v>1</v>
      </c>
      <c r="D6497" s="144"/>
      <c r="E6497" s="144"/>
      <c r="F6497" s="144">
        <v>1</v>
      </c>
      <c r="G6497" s="144"/>
      <c r="H6497" s="144">
        <v>700</v>
      </c>
      <c r="I6497" s="144">
        <v>200</v>
      </c>
      <c r="J6497" s="144">
        <v>300</v>
      </c>
      <c r="K6497" s="144">
        <v>200</v>
      </c>
      <c r="L6497" s="144"/>
      <c r="M6497" s="145" t="s">
        <v>2213</v>
      </c>
      <c r="N6497" s="144" t="s">
        <v>42</v>
      </c>
      <c r="O6497" s="144"/>
      <c r="P6497" s="144" t="s">
        <v>4096</v>
      </c>
      <c r="Q6497" s="144"/>
      <c r="R6497" s="144"/>
      <c r="S6497" s="144"/>
      <c r="T6497" s="144"/>
      <c r="U6497" s="144" t="s">
        <v>15175</v>
      </c>
      <c r="V6497" s="144"/>
      <c r="W6497" s="144">
        <v>142281</v>
      </c>
      <c r="X6497" s="144" t="s">
        <v>15176</v>
      </c>
      <c r="Y6497" s="144" t="s">
        <v>15177</v>
      </c>
      <c r="Z6497" s="144" t="s">
        <v>15178</v>
      </c>
      <c r="AA6497" s="160">
        <v>3747</v>
      </c>
    </row>
    <row r="6498" spans="1:27" ht="45" customHeight="1" x14ac:dyDescent="0.25">
      <c r="A6498" s="144" t="s">
        <v>12272</v>
      </c>
      <c r="B6498" s="144" t="s">
        <v>4205</v>
      </c>
      <c r="C6498" s="144"/>
      <c r="D6498" s="144" t="s">
        <v>5210</v>
      </c>
      <c r="E6498" s="144"/>
      <c r="F6498" s="144">
        <v>1</v>
      </c>
      <c r="G6498" s="144">
        <v>200</v>
      </c>
      <c r="H6498" s="144"/>
      <c r="I6498" s="144"/>
      <c r="J6498" s="144"/>
      <c r="K6498" s="144"/>
      <c r="L6498" s="144"/>
      <c r="M6498" s="145" t="s">
        <v>2213</v>
      </c>
      <c r="N6498" s="144" t="s">
        <v>112</v>
      </c>
      <c r="O6498" s="144"/>
      <c r="P6498" s="144" t="s">
        <v>4102</v>
      </c>
      <c r="Q6498" s="144"/>
      <c r="R6498" s="144"/>
      <c r="S6498" s="144" t="s">
        <v>4190</v>
      </c>
      <c r="T6498" s="144" t="s">
        <v>11081</v>
      </c>
      <c r="U6498" s="144" t="s">
        <v>12272</v>
      </c>
      <c r="V6498" s="144"/>
      <c r="W6498" s="144">
        <v>606840</v>
      </c>
      <c r="X6498" s="144" t="s">
        <v>12273</v>
      </c>
      <c r="Y6498" s="144" t="s">
        <v>12274</v>
      </c>
      <c r="Z6498" s="144" t="s">
        <v>12275</v>
      </c>
      <c r="AA6498" s="161">
        <v>293</v>
      </c>
    </row>
    <row r="6499" spans="1:27" ht="45" customHeight="1" x14ac:dyDescent="0.25">
      <c r="A6499" s="144" t="s">
        <v>12276</v>
      </c>
      <c r="B6499" s="144" t="s">
        <v>4239</v>
      </c>
      <c r="C6499" s="144"/>
      <c r="D6499" s="144" t="s">
        <v>12277</v>
      </c>
      <c r="E6499" s="144"/>
      <c r="F6499" s="144">
        <v>5</v>
      </c>
      <c r="G6499" s="144"/>
      <c r="H6499" s="144"/>
      <c r="I6499" s="144"/>
      <c r="J6499" s="144"/>
      <c r="K6499" s="144"/>
      <c r="L6499" s="144">
        <v>850</v>
      </c>
      <c r="M6499" s="145" t="s">
        <v>2213</v>
      </c>
      <c r="N6499" s="144" t="s">
        <v>40</v>
      </c>
      <c r="O6499" s="144"/>
      <c r="P6499" s="144" t="s">
        <v>2323</v>
      </c>
      <c r="Q6499" s="144"/>
      <c r="R6499" s="144"/>
      <c r="S6499" s="144"/>
      <c r="T6499" s="144"/>
      <c r="U6499" s="144" t="s">
        <v>12276</v>
      </c>
      <c r="V6499" s="144"/>
      <c r="W6499" s="144">
        <v>685031</v>
      </c>
      <c r="X6499" s="144" t="s">
        <v>12278</v>
      </c>
      <c r="Y6499" s="144"/>
      <c r="Z6499" s="144"/>
      <c r="AA6499" s="160">
        <v>294</v>
      </c>
    </row>
    <row r="6500" spans="1:27" ht="45" customHeight="1" x14ac:dyDescent="0.25">
      <c r="A6500" s="144" t="s">
        <v>26258</v>
      </c>
      <c r="B6500" s="144" t="s">
        <v>15377</v>
      </c>
      <c r="C6500" s="144">
        <v>14</v>
      </c>
      <c r="D6500" s="144" t="s">
        <v>4241</v>
      </c>
      <c r="E6500" s="144"/>
      <c r="F6500" s="144">
        <v>1</v>
      </c>
      <c r="G6500" s="144">
        <v>250</v>
      </c>
      <c r="H6500" s="144"/>
      <c r="I6500" s="144"/>
      <c r="J6500" s="144"/>
      <c r="K6500" s="144"/>
      <c r="L6500" s="144"/>
      <c r="M6500" s="145" t="s">
        <v>2213</v>
      </c>
      <c r="N6500" s="144" t="s">
        <v>18</v>
      </c>
      <c r="O6500" s="144"/>
      <c r="P6500" s="144" t="s">
        <v>13858</v>
      </c>
      <c r="Q6500" s="144"/>
      <c r="R6500" s="144"/>
      <c r="S6500" s="144" t="s">
        <v>4189</v>
      </c>
      <c r="T6500" s="144" t="s">
        <v>12937</v>
      </c>
      <c r="U6500" s="144" t="s">
        <v>26258</v>
      </c>
      <c r="V6500" s="144"/>
      <c r="W6500" s="144">
        <v>309504</v>
      </c>
      <c r="X6500" s="144" t="s">
        <v>26259</v>
      </c>
      <c r="Y6500" s="144"/>
      <c r="Z6500" s="144" t="s">
        <v>26260</v>
      </c>
      <c r="AA6500" s="160">
        <v>6400</v>
      </c>
    </row>
    <row r="6501" spans="1:27" ht="45" customHeight="1" x14ac:dyDescent="0.25">
      <c r="A6501" s="144" t="s">
        <v>27717</v>
      </c>
      <c r="B6501" s="144" t="s">
        <v>27718</v>
      </c>
      <c r="C6501" s="144"/>
      <c r="D6501" s="144"/>
      <c r="E6501" s="144"/>
      <c r="F6501" s="144">
        <v>1</v>
      </c>
      <c r="G6501" s="144"/>
      <c r="H6501" s="144">
        <v>120</v>
      </c>
      <c r="I6501" s="144">
        <v>50</v>
      </c>
      <c r="J6501" s="144">
        <v>50</v>
      </c>
      <c r="K6501" s="144">
        <v>20</v>
      </c>
      <c r="L6501" s="144"/>
      <c r="M6501" s="145" t="s">
        <v>2213</v>
      </c>
      <c r="N6501" s="144" t="s">
        <v>18</v>
      </c>
      <c r="O6501" s="144"/>
      <c r="P6501" s="144" t="s">
        <v>3164</v>
      </c>
      <c r="Q6501" s="144"/>
      <c r="R6501" s="144"/>
      <c r="S6501" s="144" t="s">
        <v>15453</v>
      </c>
      <c r="T6501" s="144" t="s">
        <v>27719</v>
      </c>
      <c r="U6501" s="144" t="s">
        <v>27717</v>
      </c>
      <c r="V6501" s="144"/>
      <c r="W6501" s="144">
        <v>309440</v>
      </c>
      <c r="X6501" s="144" t="s">
        <v>27720</v>
      </c>
      <c r="Y6501" s="144">
        <v>84730000000</v>
      </c>
      <c r="Z6501" s="144" t="s">
        <v>27721</v>
      </c>
      <c r="AA6501" s="160">
        <v>6765</v>
      </c>
    </row>
    <row r="6502" spans="1:27" ht="45" customHeight="1" x14ac:dyDescent="0.25">
      <c r="A6502" s="144" t="s">
        <v>27717</v>
      </c>
      <c r="B6502" s="144" t="s">
        <v>27718</v>
      </c>
      <c r="C6502" s="144"/>
      <c r="D6502" s="144"/>
      <c r="E6502" s="144" t="s">
        <v>4466</v>
      </c>
      <c r="F6502" s="144">
        <v>1</v>
      </c>
      <c r="G6502" s="144">
        <v>42</v>
      </c>
      <c r="H6502" s="144"/>
      <c r="I6502" s="144"/>
      <c r="J6502" s="144"/>
      <c r="K6502" s="144"/>
      <c r="L6502" s="144"/>
      <c r="M6502" s="145" t="s">
        <v>2213</v>
      </c>
      <c r="N6502" s="144" t="s">
        <v>18</v>
      </c>
      <c r="O6502" s="144"/>
      <c r="P6502" s="144" t="s">
        <v>3164</v>
      </c>
      <c r="Q6502" s="144"/>
      <c r="R6502" s="144"/>
      <c r="S6502" s="144" t="s">
        <v>15453</v>
      </c>
      <c r="T6502" s="144" t="s">
        <v>27719</v>
      </c>
      <c r="U6502" s="144" t="s">
        <v>27717</v>
      </c>
      <c r="V6502" s="144"/>
      <c r="W6502" s="144">
        <v>309440</v>
      </c>
      <c r="X6502" s="144" t="s">
        <v>27720</v>
      </c>
      <c r="Y6502" s="144">
        <v>84730000000</v>
      </c>
      <c r="Z6502" s="144" t="s">
        <v>27721</v>
      </c>
      <c r="AA6502" s="160">
        <v>6766</v>
      </c>
    </row>
    <row r="6503" spans="1:27" ht="45" customHeight="1" x14ac:dyDescent="0.25">
      <c r="A6503" s="144" t="s">
        <v>12283</v>
      </c>
      <c r="B6503" s="144" t="s">
        <v>4205</v>
      </c>
      <c r="C6503" s="144">
        <v>19</v>
      </c>
      <c r="D6503" s="144"/>
      <c r="E6503" s="144"/>
      <c r="F6503" s="144">
        <v>1</v>
      </c>
      <c r="G6503" s="144">
        <v>350</v>
      </c>
      <c r="H6503" s="144"/>
      <c r="I6503" s="144"/>
      <c r="J6503" s="144"/>
      <c r="K6503" s="144"/>
      <c r="L6503" s="144"/>
      <c r="M6503" s="145" t="s">
        <v>2213</v>
      </c>
      <c r="N6503" s="144" t="s">
        <v>84</v>
      </c>
      <c r="O6503" s="144"/>
      <c r="P6503" s="144" t="s">
        <v>13957</v>
      </c>
      <c r="Q6503" s="144"/>
      <c r="R6503" s="144"/>
      <c r="S6503" s="144"/>
      <c r="T6503" s="144"/>
      <c r="U6503" s="144" t="s">
        <v>12283</v>
      </c>
      <c r="V6503" s="144"/>
      <c r="W6503" s="144">
        <v>301365</v>
      </c>
      <c r="X6503" s="144" t="s">
        <v>12284</v>
      </c>
      <c r="Y6503" s="150"/>
      <c r="Z6503" s="144" t="s">
        <v>12285</v>
      </c>
      <c r="AA6503" s="160">
        <v>296</v>
      </c>
    </row>
    <row r="6504" spans="1:27" ht="45" customHeight="1" x14ac:dyDescent="0.25">
      <c r="A6504" s="144" t="s">
        <v>23662</v>
      </c>
      <c r="B6504" s="144" t="s">
        <v>15377</v>
      </c>
      <c r="C6504" s="144">
        <v>62</v>
      </c>
      <c r="D6504" s="144"/>
      <c r="E6504" s="144"/>
      <c r="F6504" s="144">
        <v>1</v>
      </c>
      <c r="G6504" s="144">
        <v>145</v>
      </c>
      <c r="H6504" s="144"/>
      <c r="I6504" s="144"/>
      <c r="J6504" s="144"/>
      <c r="K6504" s="144"/>
      <c r="L6504" s="144"/>
      <c r="M6504" s="145" t="s">
        <v>2213</v>
      </c>
      <c r="N6504" s="144" t="s">
        <v>31</v>
      </c>
      <c r="O6504" s="144"/>
      <c r="P6504" s="144" t="s">
        <v>3116</v>
      </c>
      <c r="Q6504" s="144"/>
      <c r="R6504" s="144"/>
      <c r="S6504" s="144"/>
      <c r="T6504" s="144"/>
      <c r="U6504" s="144" t="s">
        <v>23662</v>
      </c>
      <c r="V6504" s="144"/>
      <c r="W6504" s="144">
        <v>652507</v>
      </c>
      <c r="X6504" s="144" t="s">
        <v>23663</v>
      </c>
      <c r="Y6504" s="144">
        <v>33123</v>
      </c>
      <c r="Z6504" s="144" t="s">
        <v>23664</v>
      </c>
      <c r="AA6504" s="160">
        <v>5701</v>
      </c>
    </row>
    <row r="6505" spans="1:27" ht="45" customHeight="1" x14ac:dyDescent="0.25">
      <c r="A6505" s="144" t="s">
        <v>23665</v>
      </c>
      <c r="B6505" s="144" t="s">
        <v>15483</v>
      </c>
      <c r="C6505" s="144">
        <v>12</v>
      </c>
      <c r="D6505" s="144" t="s">
        <v>23666</v>
      </c>
      <c r="E6505" s="144"/>
      <c r="F6505" s="144">
        <v>1</v>
      </c>
      <c r="G6505" s="144">
        <v>150</v>
      </c>
      <c r="H6505" s="144"/>
      <c r="I6505" s="144"/>
      <c r="J6505" s="144"/>
      <c r="K6505" s="144"/>
      <c r="L6505" s="144"/>
      <c r="M6505" s="145" t="s">
        <v>2213</v>
      </c>
      <c r="N6505" s="144" t="s">
        <v>42</v>
      </c>
      <c r="O6505" s="144"/>
      <c r="P6505" s="144" t="s">
        <v>13985</v>
      </c>
      <c r="Q6505" s="144"/>
      <c r="R6505" s="144"/>
      <c r="S6505" s="144" t="s">
        <v>4190</v>
      </c>
      <c r="T6505" s="144" t="s">
        <v>23667</v>
      </c>
      <c r="U6505" s="144" t="s">
        <v>23665</v>
      </c>
      <c r="V6505" s="144"/>
      <c r="W6505" s="144">
        <v>142958</v>
      </c>
      <c r="X6505" s="144" t="s">
        <v>23668</v>
      </c>
      <c r="Y6505" s="150" t="s">
        <v>23669</v>
      </c>
      <c r="Z6505" s="144" t="s">
        <v>23670</v>
      </c>
      <c r="AA6505" s="160">
        <v>6048</v>
      </c>
    </row>
    <row r="6506" spans="1:27" ht="45" customHeight="1" x14ac:dyDescent="0.25">
      <c r="A6506" s="144" t="s">
        <v>21982</v>
      </c>
      <c r="B6506" s="144" t="s">
        <v>4205</v>
      </c>
      <c r="C6506" s="144">
        <v>12</v>
      </c>
      <c r="D6506" s="144" t="s">
        <v>14474</v>
      </c>
      <c r="E6506" s="144"/>
      <c r="F6506" s="144">
        <v>1</v>
      </c>
      <c r="G6506" s="144">
        <v>180</v>
      </c>
      <c r="H6506" s="144"/>
      <c r="I6506" s="144"/>
      <c r="J6506" s="144"/>
      <c r="K6506" s="144"/>
      <c r="L6506" s="144"/>
      <c r="M6506" s="145" t="s">
        <v>2213</v>
      </c>
      <c r="N6506" s="144" t="s">
        <v>62</v>
      </c>
      <c r="O6506" s="144"/>
      <c r="P6506" s="144" t="s">
        <v>2485</v>
      </c>
      <c r="Q6506" s="144"/>
      <c r="R6506" s="144"/>
      <c r="S6506" s="144" t="s">
        <v>4189</v>
      </c>
      <c r="T6506" s="144" t="s">
        <v>4856</v>
      </c>
      <c r="U6506" s="144" t="s">
        <v>21982</v>
      </c>
      <c r="V6506" s="144"/>
      <c r="W6506" s="144">
        <v>298400</v>
      </c>
      <c r="X6506" s="144" t="s">
        <v>21983</v>
      </c>
      <c r="Y6506" s="150" t="s">
        <v>21985</v>
      </c>
      <c r="Z6506" s="144" t="s">
        <v>21984</v>
      </c>
      <c r="AA6506" s="160">
        <v>5208</v>
      </c>
    </row>
    <row r="6507" spans="1:27" ht="45" customHeight="1" x14ac:dyDescent="0.25">
      <c r="A6507" s="144" t="s">
        <v>12286</v>
      </c>
      <c r="B6507" s="147" t="s">
        <v>4208</v>
      </c>
      <c r="C6507" s="144">
        <v>5</v>
      </c>
      <c r="D6507" s="144"/>
      <c r="E6507" s="144"/>
      <c r="F6507" s="144">
        <v>1</v>
      </c>
      <c r="G6507" s="144"/>
      <c r="H6507" s="144">
        <v>1199</v>
      </c>
      <c r="I6507" s="144">
        <v>436</v>
      </c>
      <c r="J6507" s="144">
        <v>545</v>
      </c>
      <c r="K6507" s="144">
        <v>218</v>
      </c>
      <c r="L6507" s="144"/>
      <c r="M6507" s="145" t="s">
        <v>2213</v>
      </c>
      <c r="N6507" s="144" t="s">
        <v>78</v>
      </c>
      <c r="O6507" s="144"/>
      <c r="P6507" s="144" t="s">
        <v>4119</v>
      </c>
      <c r="Q6507" s="144"/>
      <c r="R6507" s="144"/>
      <c r="S6507" s="144"/>
      <c r="T6507" s="144"/>
      <c r="U6507" s="144" t="s">
        <v>12286</v>
      </c>
      <c r="V6507" s="144"/>
      <c r="W6507" s="144">
        <v>623101</v>
      </c>
      <c r="X6507" s="144" t="s">
        <v>12287</v>
      </c>
      <c r="Y6507" s="149" t="s">
        <v>12288</v>
      </c>
      <c r="Z6507" s="144" t="s">
        <v>12289</v>
      </c>
      <c r="AA6507" s="160">
        <v>297</v>
      </c>
    </row>
    <row r="6508" spans="1:27" ht="45" customHeight="1" x14ac:dyDescent="0.25">
      <c r="A6508" s="144" t="s">
        <v>12290</v>
      </c>
      <c r="B6508" s="144" t="s">
        <v>15377</v>
      </c>
      <c r="C6508" s="144">
        <v>12</v>
      </c>
      <c r="D6508" s="144"/>
      <c r="E6508" s="144"/>
      <c r="F6508" s="144">
        <v>1</v>
      </c>
      <c r="G6508" s="144">
        <v>149</v>
      </c>
      <c r="H6508" s="144"/>
      <c r="I6508" s="144"/>
      <c r="J6508" s="144"/>
      <c r="K6508" s="144"/>
      <c r="L6508" s="144"/>
      <c r="M6508" s="145" t="s">
        <v>2213</v>
      </c>
      <c r="N6508" s="144" t="s">
        <v>20</v>
      </c>
      <c r="O6508" s="144"/>
      <c r="P6508" s="144" t="s">
        <v>2448</v>
      </c>
      <c r="Q6508" s="144"/>
      <c r="R6508" s="144"/>
      <c r="S6508" s="144" t="s">
        <v>4189</v>
      </c>
      <c r="T6508" s="144" t="s">
        <v>4570</v>
      </c>
      <c r="U6508" s="144" t="s">
        <v>12290</v>
      </c>
      <c r="V6508" s="144"/>
      <c r="W6508" s="144">
        <v>601442</v>
      </c>
      <c r="X6508" s="144" t="s">
        <v>12291</v>
      </c>
      <c r="Y6508" s="144" t="s">
        <v>27722</v>
      </c>
      <c r="Z6508" s="144" t="s">
        <v>27723</v>
      </c>
      <c r="AA6508" s="160">
        <v>298</v>
      </c>
    </row>
    <row r="6509" spans="1:27" ht="45" customHeight="1" x14ac:dyDescent="0.25">
      <c r="A6509" s="144" t="s">
        <v>36229</v>
      </c>
      <c r="B6509" s="144" t="s">
        <v>15462</v>
      </c>
      <c r="C6509" s="144">
        <v>8</v>
      </c>
      <c r="D6509" s="144"/>
      <c r="E6509" s="144"/>
      <c r="F6509" s="144">
        <v>2</v>
      </c>
      <c r="G6509" s="144"/>
      <c r="H6509" s="144"/>
      <c r="I6509" s="144"/>
      <c r="J6509" s="144"/>
      <c r="K6509" s="144"/>
      <c r="L6509" s="144">
        <v>650</v>
      </c>
      <c r="M6509" s="145" t="s">
        <v>2213</v>
      </c>
      <c r="N6509" s="144" t="s">
        <v>86</v>
      </c>
      <c r="O6509" s="144"/>
      <c r="P6509" s="144" t="s">
        <v>3568</v>
      </c>
      <c r="Q6509" s="144"/>
      <c r="R6509" s="144"/>
      <c r="S6509" s="144"/>
      <c r="T6509" s="144"/>
      <c r="U6509" s="144" t="s">
        <v>36229</v>
      </c>
      <c r="V6509" s="144"/>
      <c r="W6509" s="144">
        <v>432064</v>
      </c>
      <c r="X6509" s="144" t="s">
        <v>36230</v>
      </c>
      <c r="Y6509" s="144" t="s">
        <v>36231</v>
      </c>
      <c r="Z6509" s="151" t="s">
        <v>36232</v>
      </c>
      <c r="AA6509" s="160">
        <v>7624</v>
      </c>
    </row>
    <row r="6510" spans="1:27" ht="45" customHeight="1" x14ac:dyDescent="0.25">
      <c r="A6510" s="144" t="s">
        <v>12292</v>
      </c>
      <c r="B6510" s="144" t="s">
        <v>31476</v>
      </c>
      <c r="C6510" s="144"/>
      <c r="D6510" s="144"/>
      <c r="E6510" s="144"/>
      <c r="F6510" s="144">
        <v>1</v>
      </c>
      <c r="G6510" s="144"/>
      <c r="H6510" s="144">
        <v>798</v>
      </c>
      <c r="I6510" s="144">
        <v>290</v>
      </c>
      <c r="J6510" s="144">
        <v>363</v>
      </c>
      <c r="K6510" s="144">
        <v>145</v>
      </c>
      <c r="L6510" s="144"/>
      <c r="M6510" s="145" t="s">
        <v>2213</v>
      </c>
      <c r="N6510" s="144" t="s">
        <v>21</v>
      </c>
      <c r="O6510" s="144"/>
      <c r="P6510" s="144" t="s">
        <v>2306</v>
      </c>
      <c r="Q6510" s="144"/>
      <c r="R6510" s="144"/>
      <c r="S6510" s="144" t="s">
        <v>4193</v>
      </c>
      <c r="T6510" s="144" t="s">
        <v>12293</v>
      </c>
      <c r="U6510" s="144" t="s">
        <v>12292</v>
      </c>
      <c r="V6510" s="144"/>
      <c r="W6510" s="144">
        <v>403243</v>
      </c>
      <c r="X6510" s="144" t="s">
        <v>12294</v>
      </c>
      <c r="Y6510" s="144" t="s">
        <v>12295</v>
      </c>
      <c r="Z6510" s="144" t="s">
        <v>12296</v>
      </c>
      <c r="AA6510" s="160">
        <v>299</v>
      </c>
    </row>
    <row r="6511" spans="1:27" ht="45" customHeight="1" x14ac:dyDescent="0.25">
      <c r="A6511" s="144" t="s">
        <v>16070</v>
      </c>
      <c r="B6511" s="144" t="s">
        <v>15423</v>
      </c>
      <c r="C6511" s="144">
        <v>2</v>
      </c>
      <c r="D6511" s="144"/>
      <c r="E6511" s="144"/>
      <c r="F6511" s="144">
        <v>1</v>
      </c>
      <c r="G6511" s="144"/>
      <c r="H6511" s="144">
        <v>1200</v>
      </c>
      <c r="I6511" s="144">
        <v>500</v>
      </c>
      <c r="J6511" s="144">
        <v>400</v>
      </c>
      <c r="K6511" s="144">
        <v>300</v>
      </c>
      <c r="L6511" s="144"/>
      <c r="M6511" s="145" t="s">
        <v>2213</v>
      </c>
      <c r="N6511" s="144" t="s">
        <v>74</v>
      </c>
      <c r="O6511" s="144"/>
      <c r="P6511" s="144" t="s">
        <v>3981</v>
      </c>
      <c r="Q6511" s="144"/>
      <c r="R6511" s="144"/>
      <c r="S6511" s="144" t="s">
        <v>4228</v>
      </c>
      <c r="T6511" s="144" t="s">
        <v>16071</v>
      </c>
      <c r="U6511" s="144" t="s">
        <v>16070</v>
      </c>
      <c r="V6511" s="144"/>
      <c r="W6511" s="144"/>
      <c r="X6511" s="144"/>
      <c r="Y6511" s="150"/>
      <c r="Z6511" s="144"/>
      <c r="AA6511" s="160">
        <v>3296</v>
      </c>
    </row>
    <row r="6512" spans="1:27" ht="45" customHeight="1" x14ac:dyDescent="0.25">
      <c r="A6512" s="144" t="s">
        <v>16070</v>
      </c>
      <c r="B6512" s="144" t="s">
        <v>15423</v>
      </c>
      <c r="C6512" s="144">
        <v>2</v>
      </c>
      <c r="D6512" s="144"/>
      <c r="E6512" s="144" t="s">
        <v>6717</v>
      </c>
      <c r="F6512" s="144">
        <v>1</v>
      </c>
      <c r="G6512" s="144">
        <v>132</v>
      </c>
      <c r="H6512" s="144"/>
      <c r="I6512" s="144"/>
      <c r="J6512" s="144"/>
      <c r="K6512" s="144"/>
      <c r="L6512" s="144"/>
      <c r="M6512" s="145" t="s">
        <v>2213</v>
      </c>
      <c r="N6512" s="144" t="s">
        <v>74</v>
      </c>
      <c r="O6512" s="144"/>
      <c r="P6512" s="144" t="s">
        <v>3981</v>
      </c>
      <c r="Q6512" s="144"/>
      <c r="R6512" s="144"/>
      <c r="S6512" s="144" t="s">
        <v>4228</v>
      </c>
      <c r="T6512" s="144" t="s">
        <v>16071</v>
      </c>
      <c r="U6512" s="144" t="s">
        <v>16070</v>
      </c>
      <c r="V6512" s="144"/>
      <c r="W6512" s="144">
        <v>446910</v>
      </c>
      <c r="X6512" s="144" t="s">
        <v>21987</v>
      </c>
      <c r="Y6512" s="144">
        <v>8465000000</v>
      </c>
      <c r="Z6512" s="144" t="s">
        <v>16080</v>
      </c>
      <c r="AA6512" s="160">
        <v>4074</v>
      </c>
    </row>
    <row r="6513" spans="1:27" ht="45" customHeight="1" x14ac:dyDescent="0.25">
      <c r="A6513" s="144" t="s">
        <v>16070</v>
      </c>
      <c r="B6513" s="144" t="s">
        <v>15423</v>
      </c>
      <c r="C6513" s="144">
        <v>2</v>
      </c>
      <c r="D6513" s="144"/>
      <c r="E6513" s="144" t="s">
        <v>16072</v>
      </c>
      <c r="F6513" s="144">
        <v>1</v>
      </c>
      <c r="G6513" s="144">
        <v>200</v>
      </c>
      <c r="H6513" s="144"/>
      <c r="I6513" s="144"/>
      <c r="J6513" s="144"/>
      <c r="K6513" s="144"/>
      <c r="L6513" s="144"/>
      <c r="M6513" s="145" t="s">
        <v>2213</v>
      </c>
      <c r="N6513" s="144" t="s">
        <v>74</v>
      </c>
      <c r="O6513" s="144"/>
      <c r="P6513" s="144" t="s">
        <v>3981</v>
      </c>
      <c r="Q6513" s="144"/>
      <c r="R6513" s="144"/>
      <c r="S6513" s="144" t="s">
        <v>4228</v>
      </c>
      <c r="T6513" s="144" t="s">
        <v>16071</v>
      </c>
      <c r="U6513" s="144" t="s">
        <v>16070</v>
      </c>
      <c r="V6513" s="144"/>
      <c r="W6513" s="144">
        <v>446910</v>
      </c>
      <c r="X6513" s="144" t="s">
        <v>16073</v>
      </c>
      <c r="Y6513" s="144" t="s">
        <v>16074</v>
      </c>
      <c r="Z6513" s="144" t="s">
        <v>16075</v>
      </c>
      <c r="AA6513" s="160">
        <v>300</v>
      </c>
    </row>
    <row r="6514" spans="1:27" ht="45" customHeight="1" x14ac:dyDescent="0.25">
      <c r="A6514" s="144" t="s">
        <v>16070</v>
      </c>
      <c r="B6514" s="144" t="s">
        <v>15423</v>
      </c>
      <c r="C6514" s="144">
        <v>2</v>
      </c>
      <c r="D6514" s="144"/>
      <c r="E6514" s="144" t="s">
        <v>16076</v>
      </c>
      <c r="F6514" s="144">
        <v>1</v>
      </c>
      <c r="G6514" s="144">
        <v>200</v>
      </c>
      <c r="H6514" s="144"/>
      <c r="I6514" s="144"/>
      <c r="J6514" s="144"/>
      <c r="K6514" s="144"/>
      <c r="L6514" s="144"/>
      <c r="M6514" s="145" t="s">
        <v>2213</v>
      </c>
      <c r="N6514" s="144" t="s">
        <v>74</v>
      </c>
      <c r="O6514" s="144"/>
      <c r="P6514" s="144" t="s">
        <v>3981</v>
      </c>
      <c r="Q6514" s="144"/>
      <c r="R6514" s="144"/>
      <c r="S6514" s="144" t="s">
        <v>4228</v>
      </c>
      <c r="T6514" s="144" t="s">
        <v>16071</v>
      </c>
      <c r="U6514" s="144" t="s">
        <v>16070</v>
      </c>
      <c r="V6514" s="144" t="s">
        <v>16077</v>
      </c>
      <c r="W6514" s="144">
        <v>446910</v>
      </c>
      <c r="X6514" s="144" t="s">
        <v>21986</v>
      </c>
      <c r="Y6514" s="144" t="s">
        <v>16078</v>
      </c>
      <c r="Z6514" s="150" t="s">
        <v>16079</v>
      </c>
      <c r="AA6514" s="160">
        <v>1163</v>
      </c>
    </row>
    <row r="6515" spans="1:27" ht="45" customHeight="1" x14ac:dyDescent="0.25">
      <c r="A6515" s="144" t="s">
        <v>37093</v>
      </c>
      <c r="B6515" s="144" t="s">
        <v>37094</v>
      </c>
      <c r="C6515" s="144">
        <v>3</v>
      </c>
      <c r="D6515" s="144" t="s">
        <v>15747</v>
      </c>
      <c r="E6515" s="144"/>
      <c r="F6515" s="144">
        <v>1</v>
      </c>
      <c r="G6515" s="144">
        <v>200</v>
      </c>
      <c r="H6515" s="144"/>
      <c r="I6515" s="144"/>
      <c r="J6515" s="144"/>
      <c r="K6515" s="144"/>
      <c r="L6515" s="144"/>
      <c r="M6515" s="145" t="s">
        <v>2213</v>
      </c>
      <c r="N6515" s="144" t="s">
        <v>54</v>
      </c>
      <c r="O6515" s="144"/>
      <c r="P6515" s="144" t="s">
        <v>4022</v>
      </c>
      <c r="Q6515" s="144"/>
      <c r="R6515" s="144"/>
      <c r="S6515" s="144" t="s">
        <v>4189</v>
      </c>
      <c r="T6515" s="144" t="s">
        <v>16084</v>
      </c>
      <c r="U6515" s="144" t="s">
        <v>37093</v>
      </c>
      <c r="V6515" s="144"/>
      <c r="W6515" s="144">
        <v>453850</v>
      </c>
      <c r="X6515" s="144" t="s">
        <v>37095</v>
      </c>
      <c r="Y6515" s="144">
        <v>83480000000</v>
      </c>
      <c r="Z6515" s="144" t="s">
        <v>37096</v>
      </c>
      <c r="AA6515" s="161">
        <v>7818</v>
      </c>
    </row>
    <row r="6516" spans="1:27" ht="45" customHeight="1" x14ac:dyDescent="0.25">
      <c r="A6516" s="144" t="s">
        <v>17423</v>
      </c>
      <c r="B6516" s="144" t="s">
        <v>15483</v>
      </c>
      <c r="C6516" s="144"/>
      <c r="D6516" s="144" t="s">
        <v>4286</v>
      </c>
      <c r="E6516" s="144"/>
      <c r="F6516" s="144">
        <v>1</v>
      </c>
      <c r="G6516" s="144">
        <v>176</v>
      </c>
      <c r="H6516" s="144"/>
      <c r="I6516" s="144"/>
      <c r="J6516" s="144"/>
      <c r="K6516" s="144"/>
      <c r="L6516" s="144"/>
      <c r="M6516" s="145" t="s">
        <v>2213</v>
      </c>
      <c r="N6516" s="144" t="s">
        <v>76</v>
      </c>
      <c r="O6516" s="144"/>
      <c r="P6516" s="144" t="s">
        <v>2966</v>
      </c>
      <c r="Q6516" s="144"/>
      <c r="R6516" s="144"/>
      <c r="S6516" s="144" t="s">
        <v>4190</v>
      </c>
      <c r="T6516" s="144" t="s">
        <v>17424</v>
      </c>
      <c r="U6516" s="144" t="s">
        <v>17423</v>
      </c>
      <c r="V6516" s="144"/>
      <c r="W6516" s="144">
        <v>413442</v>
      </c>
      <c r="X6516" s="144" t="s">
        <v>24569</v>
      </c>
      <c r="Y6516" s="144">
        <v>19407</v>
      </c>
      <c r="Z6516" s="144" t="s">
        <v>24570</v>
      </c>
      <c r="AA6516" s="160">
        <v>4218</v>
      </c>
    </row>
    <row r="6517" spans="1:27" ht="45" customHeight="1" x14ac:dyDescent="0.25">
      <c r="A6517" s="144" t="s">
        <v>14196</v>
      </c>
      <c r="B6517" s="144" t="s">
        <v>4208</v>
      </c>
      <c r="C6517" s="144">
        <v>12</v>
      </c>
      <c r="D6517" s="144" t="s">
        <v>14197</v>
      </c>
      <c r="E6517" s="144"/>
      <c r="F6517" s="144">
        <v>1</v>
      </c>
      <c r="G6517" s="144"/>
      <c r="H6517" s="144">
        <v>350</v>
      </c>
      <c r="I6517" s="144">
        <v>200</v>
      </c>
      <c r="J6517" s="144">
        <v>100</v>
      </c>
      <c r="K6517" s="144">
        <v>50</v>
      </c>
      <c r="L6517" s="144"/>
      <c r="M6517" s="145" t="s">
        <v>2213</v>
      </c>
      <c r="N6517" s="144" t="s">
        <v>55</v>
      </c>
      <c r="O6517" s="144"/>
      <c r="P6517" s="144" t="s">
        <v>3596</v>
      </c>
      <c r="Q6517" s="144" t="s">
        <v>4187</v>
      </c>
      <c r="R6517" s="144" t="s">
        <v>4284</v>
      </c>
      <c r="S6517" s="144"/>
      <c r="T6517" s="144"/>
      <c r="U6517" s="144" t="s">
        <v>14196</v>
      </c>
      <c r="V6517" s="144"/>
      <c r="W6517" s="144">
        <v>670033</v>
      </c>
      <c r="X6517" s="144" t="s">
        <v>14198</v>
      </c>
      <c r="Y6517" s="144"/>
      <c r="Z6517" s="144" t="s">
        <v>14199</v>
      </c>
      <c r="AA6517" s="160">
        <v>301</v>
      </c>
    </row>
    <row r="6518" spans="1:27" ht="45" customHeight="1" x14ac:dyDescent="0.25">
      <c r="A6518" s="144" t="s">
        <v>23672</v>
      </c>
      <c r="B6518" s="144" t="s">
        <v>23907</v>
      </c>
      <c r="C6518" s="144"/>
      <c r="D6518" s="144" t="s">
        <v>13694</v>
      </c>
      <c r="E6518" s="144"/>
      <c r="F6518" s="144">
        <v>1</v>
      </c>
      <c r="G6518" s="144">
        <v>200</v>
      </c>
      <c r="H6518" s="144"/>
      <c r="I6518" s="144"/>
      <c r="J6518" s="144"/>
      <c r="K6518" s="144"/>
      <c r="L6518" s="144"/>
      <c r="M6518" s="145" t="s">
        <v>2213</v>
      </c>
      <c r="N6518" s="144" t="s">
        <v>76</v>
      </c>
      <c r="O6518" s="144"/>
      <c r="P6518" s="144" t="s">
        <v>2700</v>
      </c>
      <c r="Q6518" s="144" t="s">
        <v>4189</v>
      </c>
      <c r="R6518" s="144" t="s">
        <v>17736</v>
      </c>
      <c r="S6518" s="144"/>
      <c r="T6518" s="144"/>
      <c r="U6518" s="144" t="s">
        <v>23672</v>
      </c>
      <c r="V6518" s="144"/>
      <c r="W6518" s="144">
        <v>412303</v>
      </c>
      <c r="X6518" s="144" t="s">
        <v>33367</v>
      </c>
      <c r="Y6518" s="144" t="s">
        <v>23673</v>
      </c>
      <c r="Z6518" s="144" t="s">
        <v>32871</v>
      </c>
      <c r="AA6518" s="160">
        <v>7059</v>
      </c>
    </row>
    <row r="6519" spans="1:27" ht="45" customHeight="1" x14ac:dyDescent="0.25">
      <c r="A6519" s="144" t="s">
        <v>30497</v>
      </c>
      <c r="B6519" s="144" t="s">
        <v>19414</v>
      </c>
      <c r="C6519" s="144">
        <v>21</v>
      </c>
      <c r="D6519" s="144" t="s">
        <v>4243</v>
      </c>
      <c r="E6519" s="144"/>
      <c r="F6519" s="144">
        <v>1</v>
      </c>
      <c r="G6519" s="144">
        <v>350</v>
      </c>
      <c r="H6519" s="144"/>
      <c r="I6519" s="144"/>
      <c r="J6519" s="144"/>
      <c r="K6519" s="144"/>
      <c r="L6519" s="144"/>
      <c r="M6519" s="145" t="s">
        <v>2213</v>
      </c>
      <c r="N6519" s="144" t="s">
        <v>14</v>
      </c>
      <c r="O6519" s="144"/>
      <c r="P6519" s="144" t="s">
        <v>3984</v>
      </c>
      <c r="Q6519" s="144"/>
      <c r="R6519" s="144"/>
      <c r="S6519" s="144"/>
      <c r="T6519" s="144"/>
      <c r="U6519" s="144" t="s">
        <v>30497</v>
      </c>
      <c r="V6519" s="144"/>
      <c r="W6519" s="144">
        <v>658087</v>
      </c>
      <c r="X6519" s="144" t="s">
        <v>10909</v>
      </c>
      <c r="Y6519" s="144"/>
      <c r="Z6519" s="144" t="s">
        <v>30498</v>
      </c>
      <c r="AA6519" s="160">
        <v>1652</v>
      </c>
    </row>
    <row r="6520" spans="1:27" ht="45" customHeight="1" x14ac:dyDescent="0.25">
      <c r="A6520" s="144" t="s">
        <v>12297</v>
      </c>
      <c r="B6520" s="144" t="s">
        <v>4205</v>
      </c>
      <c r="C6520" s="144">
        <v>9</v>
      </c>
      <c r="D6520" s="144"/>
      <c r="E6520" s="144"/>
      <c r="F6520" s="144">
        <v>1</v>
      </c>
      <c r="G6520" s="144">
        <v>350</v>
      </c>
      <c r="H6520" s="144"/>
      <c r="I6520" s="144"/>
      <c r="J6520" s="144"/>
      <c r="K6520" s="144"/>
      <c r="L6520" s="144"/>
      <c r="M6520" s="145" t="s">
        <v>2213</v>
      </c>
      <c r="N6520" s="144" t="s">
        <v>36</v>
      </c>
      <c r="O6520" s="144"/>
      <c r="P6520" s="144" t="s">
        <v>30669</v>
      </c>
      <c r="Q6520" s="144"/>
      <c r="R6520" s="144"/>
      <c r="S6520" s="144" t="s">
        <v>4189</v>
      </c>
      <c r="T6520" s="144" t="s">
        <v>7603</v>
      </c>
      <c r="U6520" s="144" t="s">
        <v>12297</v>
      </c>
      <c r="V6520" s="144"/>
      <c r="W6520" s="144">
        <v>641100</v>
      </c>
      <c r="X6520" s="144" t="s">
        <v>12298</v>
      </c>
      <c r="Y6520" s="144" t="s">
        <v>12299</v>
      </c>
      <c r="Z6520" s="144" t="s">
        <v>12300</v>
      </c>
      <c r="AA6520" s="160">
        <v>303</v>
      </c>
    </row>
    <row r="6521" spans="1:27" ht="45" customHeight="1" x14ac:dyDescent="0.25">
      <c r="A6521" s="144" t="s">
        <v>24571</v>
      </c>
      <c r="B6521" s="144" t="s">
        <v>16402</v>
      </c>
      <c r="C6521" s="144">
        <v>24</v>
      </c>
      <c r="D6521" s="144"/>
      <c r="E6521" s="144"/>
      <c r="F6521" s="144">
        <v>1</v>
      </c>
      <c r="G6521" s="144">
        <v>350</v>
      </c>
      <c r="H6521" s="144"/>
      <c r="I6521" s="144"/>
      <c r="J6521" s="144"/>
      <c r="K6521" s="144"/>
      <c r="L6521" s="144"/>
      <c r="M6521" s="145" t="s">
        <v>2213</v>
      </c>
      <c r="N6521" s="144" t="s">
        <v>39</v>
      </c>
      <c r="O6521" s="144"/>
      <c r="P6521" s="144" t="s">
        <v>2733</v>
      </c>
      <c r="Q6521" s="144"/>
      <c r="R6521" s="144"/>
      <c r="S6521" s="144"/>
      <c r="T6521" s="144"/>
      <c r="U6521" s="144" t="s">
        <v>24571</v>
      </c>
      <c r="V6521" s="144"/>
      <c r="W6521" s="144">
        <v>399772</v>
      </c>
      <c r="X6521" s="144" t="s">
        <v>28980</v>
      </c>
      <c r="Y6521" s="144" t="s">
        <v>28981</v>
      </c>
      <c r="Z6521" s="144" t="s">
        <v>28982</v>
      </c>
      <c r="AA6521" s="160">
        <v>6095</v>
      </c>
    </row>
    <row r="6522" spans="1:27" ht="45" customHeight="1" x14ac:dyDescent="0.25">
      <c r="A6522" s="144" t="s">
        <v>12301</v>
      </c>
      <c r="B6522" s="144" t="s">
        <v>4208</v>
      </c>
      <c r="C6522" s="144">
        <v>3</v>
      </c>
      <c r="D6522" s="144"/>
      <c r="E6522" s="144"/>
      <c r="F6522" s="144">
        <v>1</v>
      </c>
      <c r="G6522" s="144"/>
      <c r="H6522" s="144">
        <v>1199</v>
      </c>
      <c r="I6522" s="144">
        <v>436</v>
      </c>
      <c r="J6522" s="144">
        <v>545</v>
      </c>
      <c r="K6522" s="144">
        <v>218</v>
      </c>
      <c r="L6522" s="144"/>
      <c r="M6522" s="145" t="s">
        <v>2213</v>
      </c>
      <c r="N6522" s="144" t="s">
        <v>81</v>
      </c>
      <c r="O6522" s="144"/>
      <c r="P6522" s="144" t="s">
        <v>3095</v>
      </c>
      <c r="Q6522" s="144"/>
      <c r="R6522" s="144"/>
      <c r="S6522" s="144"/>
      <c r="T6522" s="144"/>
      <c r="U6522" s="144" t="s">
        <v>12301</v>
      </c>
      <c r="V6522" s="144"/>
      <c r="W6522" s="144">
        <v>393950</v>
      </c>
      <c r="X6522" s="144" t="s">
        <v>12302</v>
      </c>
      <c r="Y6522" s="150"/>
      <c r="Z6522" s="144"/>
      <c r="AA6522" s="160">
        <v>304</v>
      </c>
    </row>
    <row r="6523" spans="1:27" ht="45" customHeight="1" x14ac:dyDescent="0.25">
      <c r="A6523" s="144" t="s">
        <v>12303</v>
      </c>
      <c r="B6523" s="144" t="s">
        <v>4205</v>
      </c>
      <c r="C6523" s="144">
        <v>40</v>
      </c>
      <c r="D6523" s="144" t="s">
        <v>7754</v>
      </c>
      <c r="E6523" s="144"/>
      <c r="F6523" s="144">
        <v>1</v>
      </c>
      <c r="G6523" s="144">
        <v>350</v>
      </c>
      <c r="H6523" s="144"/>
      <c r="I6523" s="144"/>
      <c r="J6523" s="144"/>
      <c r="K6523" s="144"/>
      <c r="L6523" s="144"/>
      <c r="M6523" s="145" t="s">
        <v>2213</v>
      </c>
      <c r="N6523" s="144" t="s">
        <v>31</v>
      </c>
      <c r="O6523" s="144"/>
      <c r="P6523" s="144" t="s">
        <v>30584</v>
      </c>
      <c r="Q6523" s="144" t="s">
        <v>4187</v>
      </c>
      <c r="R6523" s="144" t="s">
        <v>4249</v>
      </c>
      <c r="S6523" s="144"/>
      <c r="T6523" s="144"/>
      <c r="U6523" s="144" t="s">
        <v>12303</v>
      </c>
      <c r="V6523" s="144"/>
      <c r="W6523" s="144">
        <v>650004</v>
      </c>
      <c r="X6523" s="144" t="s">
        <v>12304</v>
      </c>
      <c r="Y6523" s="144" t="s">
        <v>12305</v>
      </c>
      <c r="Z6523" s="144" t="s">
        <v>12306</v>
      </c>
      <c r="AA6523" s="160">
        <v>305</v>
      </c>
    </row>
    <row r="6524" spans="1:27" ht="45" customHeight="1" x14ac:dyDescent="0.25">
      <c r="A6524" s="144" t="s">
        <v>12307</v>
      </c>
      <c r="B6524" s="144" t="s">
        <v>4208</v>
      </c>
      <c r="C6524" s="144"/>
      <c r="D6524" s="144" t="s">
        <v>12308</v>
      </c>
      <c r="E6524" s="144"/>
      <c r="F6524" s="144">
        <v>1</v>
      </c>
      <c r="G6524" s="144"/>
      <c r="H6524" s="144">
        <v>798</v>
      </c>
      <c r="I6524" s="144">
        <v>290</v>
      </c>
      <c r="J6524" s="144">
        <v>363</v>
      </c>
      <c r="K6524" s="144">
        <v>145</v>
      </c>
      <c r="L6524" s="144"/>
      <c r="M6524" s="145" t="s">
        <v>2213</v>
      </c>
      <c r="N6524" s="144" t="s">
        <v>42</v>
      </c>
      <c r="O6524" s="144"/>
      <c r="P6524" s="144" t="s">
        <v>16126</v>
      </c>
      <c r="Q6524" s="144"/>
      <c r="R6524" s="144"/>
      <c r="S6524" s="144" t="s">
        <v>4190</v>
      </c>
      <c r="T6524" s="144" t="s">
        <v>12309</v>
      </c>
      <c r="U6524" s="144" t="s">
        <v>12307</v>
      </c>
      <c r="V6524" s="144"/>
      <c r="W6524" s="144">
        <v>141624</v>
      </c>
      <c r="X6524" s="144" t="s">
        <v>21995</v>
      </c>
      <c r="Y6524" s="151"/>
      <c r="Z6524" s="144"/>
      <c r="AA6524" s="160">
        <v>306</v>
      </c>
    </row>
    <row r="6525" spans="1:27" ht="45" customHeight="1" x14ac:dyDescent="0.25">
      <c r="A6525" s="144" t="s">
        <v>12307</v>
      </c>
      <c r="B6525" s="144" t="s">
        <v>4208</v>
      </c>
      <c r="C6525" s="144"/>
      <c r="D6525" s="144" t="s">
        <v>35731</v>
      </c>
      <c r="E6525" s="144"/>
      <c r="F6525" s="144">
        <v>1</v>
      </c>
      <c r="G6525" s="144"/>
      <c r="H6525" s="144">
        <v>150</v>
      </c>
      <c r="I6525" s="144">
        <v>60</v>
      </c>
      <c r="J6525" s="144">
        <v>60</v>
      </c>
      <c r="K6525" s="144">
        <v>30</v>
      </c>
      <c r="L6525" s="144"/>
      <c r="M6525" s="145" t="s">
        <v>2213</v>
      </c>
      <c r="N6525" s="144" t="s">
        <v>42</v>
      </c>
      <c r="O6525" s="144"/>
      <c r="P6525" s="144" t="s">
        <v>16126</v>
      </c>
      <c r="Q6525" s="144"/>
      <c r="R6525" s="144"/>
      <c r="S6525" s="144" t="s">
        <v>13932</v>
      </c>
      <c r="T6525" s="144" t="s">
        <v>4274</v>
      </c>
      <c r="U6525" s="144" t="s">
        <v>12307</v>
      </c>
      <c r="V6525" s="144"/>
      <c r="W6525" s="144">
        <v>141641</v>
      </c>
      <c r="X6525" s="144" t="s">
        <v>22356</v>
      </c>
      <c r="Y6525" s="144"/>
      <c r="Z6525" s="144"/>
      <c r="AA6525" s="160">
        <v>7592</v>
      </c>
    </row>
    <row r="6526" spans="1:27" ht="45" customHeight="1" x14ac:dyDescent="0.25">
      <c r="A6526" s="144" t="s">
        <v>12307</v>
      </c>
      <c r="B6526" s="145" t="s">
        <v>4208</v>
      </c>
      <c r="C6526" s="144"/>
      <c r="D6526" s="144" t="s">
        <v>35731</v>
      </c>
      <c r="E6526" s="144" t="s">
        <v>35732</v>
      </c>
      <c r="F6526" s="144">
        <v>1</v>
      </c>
      <c r="G6526" s="144">
        <v>150</v>
      </c>
      <c r="H6526" s="144"/>
      <c r="I6526" s="144"/>
      <c r="J6526" s="144"/>
      <c r="K6526" s="144"/>
      <c r="L6526" s="144"/>
      <c r="M6526" s="145" t="s">
        <v>2213</v>
      </c>
      <c r="N6526" s="144" t="s">
        <v>42</v>
      </c>
      <c r="O6526" s="144"/>
      <c r="P6526" s="144" t="s">
        <v>16126</v>
      </c>
      <c r="Q6526" s="144"/>
      <c r="R6526" s="144"/>
      <c r="S6526" s="144" t="s">
        <v>13932</v>
      </c>
      <c r="T6526" s="144" t="s">
        <v>4274</v>
      </c>
      <c r="U6526" s="144" t="s">
        <v>12307</v>
      </c>
      <c r="V6526" s="144" t="s">
        <v>15270</v>
      </c>
      <c r="W6526" s="144">
        <v>141641</v>
      </c>
      <c r="X6526" s="144" t="s">
        <v>22356</v>
      </c>
      <c r="Y6526" s="144"/>
      <c r="Z6526" s="144"/>
      <c r="AA6526" s="160">
        <v>7593</v>
      </c>
    </row>
    <row r="6527" spans="1:27" ht="45" customHeight="1" x14ac:dyDescent="0.25">
      <c r="A6527" s="144" t="s">
        <v>21996</v>
      </c>
      <c r="B6527" s="144" t="s">
        <v>28983</v>
      </c>
      <c r="C6527" s="144"/>
      <c r="D6527" s="144"/>
      <c r="E6527" s="144"/>
      <c r="F6527" s="144">
        <v>5</v>
      </c>
      <c r="G6527" s="144"/>
      <c r="H6527" s="144"/>
      <c r="I6527" s="144"/>
      <c r="J6527" s="144"/>
      <c r="K6527" s="144"/>
      <c r="L6527" s="144">
        <v>850</v>
      </c>
      <c r="M6527" s="145" t="s">
        <v>2213</v>
      </c>
      <c r="N6527" s="144" t="s">
        <v>72</v>
      </c>
      <c r="O6527" s="144"/>
      <c r="P6527" s="144" t="s">
        <v>3836</v>
      </c>
      <c r="Q6527" s="144" t="s">
        <v>4189</v>
      </c>
      <c r="R6527" s="144" t="s">
        <v>21997</v>
      </c>
      <c r="S6527" s="144"/>
      <c r="T6527" s="144"/>
      <c r="U6527" s="144" t="s">
        <v>21996</v>
      </c>
      <c r="V6527" s="144"/>
      <c r="W6527" s="144">
        <v>346130</v>
      </c>
      <c r="X6527" s="144" t="s">
        <v>10154</v>
      </c>
      <c r="Y6527" s="144" t="s">
        <v>21999</v>
      </c>
      <c r="Z6527" s="144" t="s">
        <v>21998</v>
      </c>
      <c r="AA6527" s="160">
        <v>4639</v>
      </c>
    </row>
    <row r="6528" spans="1:27" ht="45" customHeight="1" x14ac:dyDescent="0.25">
      <c r="A6528" s="144" t="s">
        <v>12310</v>
      </c>
      <c r="B6528" s="144" t="s">
        <v>12311</v>
      </c>
      <c r="C6528" s="144"/>
      <c r="D6528" s="144" t="s">
        <v>11769</v>
      </c>
      <c r="E6528" s="144"/>
      <c r="F6528" s="144">
        <v>2</v>
      </c>
      <c r="G6528" s="144"/>
      <c r="H6528" s="144"/>
      <c r="I6528" s="144"/>
      <c r="J6528" s="144"/>
      <c r="K6528" s="144"/>
      <c r="L6528" s="144">
        <v>150</v>
      </c>
      <c r="M6528" s="145" t="s">
        <v>2213</v>
      </c>
      <c r="N6528" s="144" t="s">
        <v>62</v>
      </c>
      <c r="O6528" s="144"/>
      <c r="P6528" s="144" t="s">
        <v>3457</v>
      </c>
      <c r="Q6528" s="144"/>
      <c r="R6528" s="144"/>
      <c r="S6528" s="144"/>
      <c r="T6528" s="144"/>
      <c r="U6528" s="144" t="s">
        <v>12310</v>
      </c>
      <c r="V6528" s="144"/>
      <c r="W6528" s="144">
        <v>295000</v>
      </c>
      <c r="X6528" s="144" t="s">
        <v>12312</v>
      </c>
      <c r="Y6528" s="144" t="s">
        <v>12313</v>
      </c>
      <c r="Z6528" s="151" t="s">
        <v>12314</v>
      </c>
      <c r="AA6528" s="160">
        <v>307</v>
      </c>
    </row>
    <row r="6529" spans="1:27" ht="45" customHeight="1" x14ac:dyDescent="0.25">
      <c r="A6529" s="144" t="s">
        <v>22000</v>
      </c>
      <c r="B6529" s="144" t="s">
        <v>15409</v>
      </c>
      <c r="C6529" s="144"/>
      <c r="D6529" s="144"/>
      <c r="E6529" s="144"/>
      <c r="F6529" s="144">
        <v>1</v>
      </c>
      <c r="G6529" s="144"/>
      <c r="H6529" s="144">
        <v>200</v>
      </c>
      <c r="I6529" s="144">
        <v>100</v>
      </c>
      <c r="J6529" s="144">
        <v>50</v>
      </c>
      <c r="K6529" s="144">
        <v>50</v>
      </c>
      <c r="L6529" s="144"/>
      <c r="M6529" s="145" t="s">
        <v>2213</v>
      </c>
      <c r="N6529" s="144" t="s">
        <v>72</v>
      </c>
      <c r="O6529" s="144"/>
      <c r="P6529" s="144" t="s">
        <v>3502</v>
      </c>
      <c r="Q6529" s="145"/>
      <c r="R6529" s="144"/>
      <c r="S6529" s="144" t="s">
        <v>4193</v>
      </c>
      <c r="T6529" s="144" t="s">
        <v>22001</v>
      </c>
      <c r="U6529" s="144" t="s">
        <v>22000</v>
      </c>
      <c r="V6529" s="144"/>
      <c r="W6529" s="144">
        <v>347521</v>
      </c>
      <c r="X6529" s="144" t="s">
        <v>22002</v>
      </c>
      <c r="Y6529" s="144" t="s">
        <v>22004</v>
      </c>
      <c r="Z6529" s="144" t="s">
        <v>22003</v>
      </c>
      <c r="AA6529" s="160">
        <v>4444</v>
      </c>
    </row>
    <row r="6530" spans="1:27" ht="45" customHeight="1" x14ac:dyDescent="0.25">
      <c r="A6530" s="144" t="s">
        <v>31477</v>
      </c>
      <c r="B6530" s="144" t="s">
        <v>29069</v>
      </c>
      <c r="C6530" s="144"/>
      <c r="D6530" s="144"/>
      <c r="E6530" s="144"/>
      <c r="F6530" s="144">
        <v>3</v>
      </c>
      <c r="G6530" s="144"/>
      <c r="H6530" s="144"/>
      <c r="I6530" s="144"/>
      <c r="J6530" s="144"/>
      <c r="K6530" s="144"/>
      <c r="L6530" s="144">
        <v>150</v>
      </c>
      <c r="M6530" s="145" t="s">
        <v>2213</v>
      </c>
      <c r="N6530" s="144" t="s">
        <v>72</v>
      </c>
      <c r="O6530" s="144"/>
      <c r="P6530" s="144" t="s">
        <v>3502</v>
      </c>
      <c r="Q6530" s="144" t="s">
        <v>4186</v>
      </c>
      <c r="R6530" s="144" t="s">
        <v>20014</v>
      </c>
      <c r="S6530" s="144" t="s">
        <v>4190</v>
      </c>
      <c r="T6530" s="144" t="s">
        <v>4708</v>
      </c>
      <c r="U6530" s="144" t="s">
        <v>31477</v>
      </c>
      <c r="V6530" s="144"/>
      <c r="W6530" s="144">
        <v>347510</v>
      </c>
      <c r="X6530" s="144" t="s">
        <v>29070</v>
      </c>
      <c r="Y6530" s="144" t="s">
        <v>29071</v>
      </c>
      <c r="Z6530" s="144" t="s">
        <v>12061</v>
      </c>
      <c r="AA6530" s="160">
        <v>216</v>
      </c>
    </row>
    <row r="6531" spans="1:27" ht="45" customHeight="1" x14ac:dyDescent="0.25">
      <c r="A6531" s="144" t="s">
        <v>32872</v>
      </c>
      <c r="B6531" s="144" t="s">
        <v>4208</v>
      </c>
      <c r="C6531" s="144"/>
      <c r="D6531" s="144"/>
      <c r="E6531" s="144"/>
      <c r="F6531" s="144">
        <v>1</v>
      </c>
      <c r="G6531" s="144"/>
      <c r="H6531" s="144">
        <v>1200</v>
      </c>
      <c r="I6531" s="144"/>
      <c r="J6531" s="144"/>
      <c r="K6531" s="144"/>
      <c r="L6531" s="144"/>
      <c r="M6531" s="145" t="s">
        <v>2213</v>
      </c>
      <c r="N6531" s="144" t="s">
        <v>23</v>
      </c>
      <c r="O6531" s="144"/>
      <c r="P6531" s="144" t="s">
        <v>2923</v>
      </c>
      <c r="Q6531" s="144"/>
      <c r="R6531" s="144"/>
      <c r="S6531" s="144" t="s">
        <v>4191</v>
      </c>
      <c r="T6531" s="144" t="s">
        <v>32873</v>
      </c>
      <c r="U6531" s="144" t="s">
        <v>32872</v>
      </c>
      <c r="V6531" s="144"/>
      <c r="W6531" s="144"/>
      <c r="X6531" s="144"/>
      <c r="Y6531" s="144"/>
      <c r="Z6531" s="144"/>
      <c r="AA6531" s="161">
        <v>4002</v>
      </c>
    </row>
    <row r="6532" spans="1:27" ht="45" customHeight="1" x14ac:dyDescent="0.25">
      <c r="A6532" s="144" t="s">
        <v>32874</v>
      </c>
      <c r="B6532" s="144" t="s">
        <v>20582</v>
      </c>
      <c r="C6532" s="144">
        <v>3</v>
      </c>
      <c r="D6532" s="144"/>
      <c r="E6532" s="144"/>
      <c r="F6532" s="144">
        <v>1</v>
      </c>
      <c r="G6532" s="144"/>
      <c r="H6532" s="144">
        <v>350</v>
      </c>
      <c r="I6532" s="144">
        <v>100</v>
      </c>
      <c r="J6532" s="144">
        <v>200</v>
      </c>
      <c r="K6532" s="144">
        <v>50</v>
      </c>
      <c r="L6532" s="144"/>
      <c r="M6532" s="145" t="s">
        <v>2213</v>
      </c>
      <c r="N6532" s="144" t="s">
        <v>18</v>
      </c>
      <c r="O6532" s="144"/>
      <c r="P6532" s="144" t="s">
        <v>3482</v>
      </c>
      <c r="Q6532" s="144"/>
      <c r="R6532" s="144"/>
      <c r="S6532" s="144" t="s">
        <v>4190</v>
      </c>
      <c r="T6532" s="144" t="s">
        <v>6119</v>
      </c>
      <c r="U6532" s="144" t="s">
        <v>32874</v>
      </c>
      <c r="V6532" s="144"/>
      <c r="W6532" s="144">
        <v>309561</v>
      </c>
      <c r="X6532" s="144" t="s">
        <v>32875</v>
      </c>
      <c r="Y6532" s="144" t="s">
        <v>32876</v>
      </c>
      <c r="Z6532" s="144" t="s">
        <v>32877</v>
      </c>
      <c r="AA6532" s="161">
        <v>7260</v>
      </c>
    </row>
    <row r="6533" spans="1:27" ht="45" customHeight="1" x14ac:dyDescent="0.25">
      <c r="A6533" s="144" t="s">
        <v>12315</v>
      </c>
      <c r="B6533" s="144" t="s">
        <v>4213</v>
      </c>
      <c r="C6533" s="144"/>
      <c r="D6533" s="144"/>
      <c r="E6533" s="144"/>
      <c r="F6533" s="144">
        <v>1</v>
      </c>
      <c r="G6533" s="144"/>
      <c r="H6533" s="144">
        <v>798</v>
      </c>
      <c r="I6533" s="144">
        <v>290</v>
      </c>
      <c r="J6533" s="144">
        <v>363</v>
      </c>
      <c r="K6533" s="144">
        <v>145</v>
      </c>
      <c r="L6533" s="144"/>
      <c r="M6533" s="145" t="s">
        <v>2213</v>
      </c>
      <c r="N6533" s="144" t="s">
        <v>27</v>
      </c>
      <c r="O6533" s="144"/>
      <c r="P6533" s="144" t="s">
        <v>14245</v>
      </c>
      <c r="Q6533" s="144"/>
      <c r="R6533" s="144"/>
      <c r="S6533" s="144" t="s">
        <v>4191</v>
      </c>
      <c r="T6533" s="144" t="s">
        <v>12316</v>
      </c>
      <c r="U6533" s="144" t="s">
        <v>12315</v>
      </c>
      <c r="V6533" s="144"/>
      <c r="W6533" s="144">
        <v>665480</v>
      </c>
      <c r="X6533" s="144" t="s">
        <v>12317</v>
      </c>
      <c r="Y6533" s="144"/>
      <c r="Z6533" s="144"/>
      <c r="AA6533" s="160">
        <v>308</v>
      </c>
    </row>
    <row r="6534" spans="1:27" ht="45" customHeight="1" x14ac:dyDescent="0.25">
      <c r="A6534" s="144" t="s">
        <v>22005</v>
      </c>
      <c r="B6534" s="144" t="s">
        <v>30499</v>
      </c>
      <c r="C6534" s="144"/>
      <c r="D6534" s="144" t="s">
        <v>8122</v>
      </c>
      <c r="E6534" s="144"/>
      <c r="F6534" s="144">
        <v>2</v>
      </c>
      <c r="G6534" s="144"/>
      <c r="H6534" s="144"/>
      <c r="I6534" s="144"/>
      <c r="J6534" s="144"/>
      <c r="K6534" s="144"/>
      <c r="L6534" s="144">
        <v>719</v>
      </c>
      <c r="M6534" s="145" t="s">
        <v>2213</v>
      </c>
      <c r="N6534" s="144" t="s">
        <v>31</v>
      </c>
      <c r="O6534" s="144"/>
      <c r="P6534" s="144" t="s">
        <v>13861</v>
      </c>
      <c r="Q6534" s="144"/>
      <c r="R6534" s="144"/>
      <c r="S6534" s="144" t="s">
        <v>4189</v>
      </c>
      <c r="T6534" s="144" t="s">
        <v>6054</v>
      </c>
      <c r="U6534" s="144" t="s">
        <v>22005</v>
      </c>
      <c r="V6534" s="144"/>
      <c r="W6534" s="144">
        <v>652480</v>
      </c>
      <c r="X6534" s="144" t="s">
        <v>22006</v>
      </c>
      <c r="Y6534" s="144" t="s">
        <v>15836</v>
      </c>
      <c r="Z6534" s="144" t="s">
        <v>12318</v>
      </c>
      <c r="AA6534" s="160">
        <v>309</v>
      </c>
    </row>
    <row r="6535" spans="1:27" ht="45" customHeight="1" x14ac:dyDescent="0.25">
      <c r="A6535" s="144" t="s">
        <v>22007</v>
      </c>
      <c r="B6535" s="144" t="s">
        <v>15377</v>
      </c>
      <c r="C6535" s="144">
        <v>10</v>
      </c>
      <c r="D6535" s="144" t="s">
        <v>4218</v>
      </c>
      <c r="E6535" s="144"/>
      <c r="F6535" s="144">
        <v>1</v>
      </c>
      <c r="G6535" s="144">
        <v>237</v>
      </c>
      <c r="H6535" s="144"/>
      <c r="I6535" s="144"/>
      <c r="J6535" s="144"/>
      <c r="K6535" s="144"/>
      <c r="L6535" s="144"/>
      <c r="M6535" s="145" t="s">
        <v>2213</v>
      </c>
      <c r="N6535" s="144" t="s">
        <v>72</v>
      </c>
      <c r="O6535" s="144"/>
      <c r="P6535" s="144" t="s">
        <v>3502</v>
      </c>
      <c r="Q6535" s="144"/>
      <c r="R6535" s="144"/>
      <c r="S6535" s="144" t="s">
        <v>4193</v>
      </c>
      <c r="T6535" s="144" t="s">
        <v>16999</v>
      </c>
      <c r="U6535" s="144" t="s">
        <v>22007</v>
      </c>
      <c r="V6535" s="144"/>
      <c r="W6535" s="144">
        <v>347526</v>
      </c>
      <c r="X6535" s="144" t="s">
        <v>22008</v>
      </c>
      <c r="Y6535" s="144" t="s">
        <v>17315</v>
      </c>
      <c r="Z6535" s="144" t="s">
        <v>17316</v>
      </c>
      <c r="AA6535" s="160">
        <v>4339</v>
      </c>
    </row>
    <row r="6536" spans="1:27" ht="45" customHeight="1" x14ac:dyDescent="0.25">
      <c r="A6536" s="167" t="s">
        <v>12319</v>
      </c>
      <c r="B6536" s="144" t="s">
        <v>4205</v>
      </c>
      <c r="C6536" s="144">
        <v>306</v>
      </c>
      <c r="D6536" s="144"/>
      <c r="E6536" s="144"/>
      <c r="F6536" s="144">
        <v>1</v>
      </c>
      <c r="G6536" s="144">
        <v>350</v>
      </c>
      <c r="H6536" s="144"/>
      <c r="I6536" s="144"/>
      <c r="J6536" s="144"/>
      <c r="K6536" s="144"/>
      <c r="L6536" s="144"/>
      <c r="M6536" s="145" t="s">
        <v>2213</v>
      </c>
      <c r="N6536" s="144" t="s">
        <v>74</v>
      </c>
      <c r="O6536" s="144"/>
      <c r="P6536" s="144" t="s">
        <v>3785</v>
      </c>
      <c r="Q6536" s="144" t="s">
        <v>4187</v>
      </c>
      <c r="R6536" s="144" t="s">
        <v>4240</v>
      </c>
      <c r="S6536" s="144"/>
      <c r="T6536" s="144"/>
      <c r="U6536" s="144" t="s">
        <v>12319</v>
      </c>
      <c r="V6536" s="167"/>
      <c r="W6536" s="144">
        <v>443035</v>
      </c>
      <c r="X6536" s="144" t="s">
        <v>12320</v>
      </c>
      <c r="Y6536" s="144" t="s">
        <v>12321</v>
      </c>
      <c r="Z6536" s="144" t="s">
        <v>12322</v>
      </c>
      <c r="AA6536" s="160">
        <v>310</v>
      </c>
    </row>
    <row r="6537" spans="1:27" ht="45" customHeight="1" x14ac:dyDescent="0.25">
      <c r="A6537" s="144" t="s">
        <v>30500</v>
      </c>
      <c r="B6537" s="144" t="s">
        <v>30501</v>
      </c>
      <c r="C6537" s="144"/>
      <c r="D6537" s="144"/>
      <c r="E6537" s="144"/>
      <c r="F6537" s="144">
        <v>5</v>
      </c>
      <c r="G6537" s="144"/>
      <c r="H6537" s="144"/>
      <c r="I6537" s="144"/>
      <c r="J6537" s="144"/>
      <c r="K6537" s="144"/>
      <c r="L6537" s="144">
        <v>450</v>
      </c>
      <c r="M6537" s="145" t="s">
        <v>2213</v>
      </c>
      <c r="N6537" s="144" t="s">
        <v>85</v>
      </c>
      <c r="O6537" s="144"/>
      <c r="P6537" s="144" t="s">
        <v>3473</v>
      </c>
      <c r="Q6537" s="144"/>
      <c r="R6537" s="144"/>
      <c r="S6537" s="144" t="s">
        <v>4191</v>
      </c>
      <c r="T6537" s="144" t="s">
        <v>17220</v>
      </c>
      <c r="U6537" s="144" t="s">
        <v>30500</v>
      </c>
      <c r="V6537" s="144"/>
      <c r="W6537" s="144">
        <v>625547</v>
      </c>
      <c r="X6537" s="144" t="s">
        <v>20425</v>
      </c>
      <c r="Y6537" s="144" t="s">
        <v>30502</v>
      </c>
      <c r="Z6537" s="144" t="s">
        <v>30503</v>
      </c>
      <c r="AA6537" s="161">
        <v>4308</v>
      </c>
    </row>
    <row r="6538" spans="1:27" ht="45" customHeight="1" x14ac:dyDescent="0.25">
      <c r="A6538" s="144" t="s">
        <v>22009</v>
      </c>
      <c r="B6538" s="144" t="s">
        <v>16870</v>
      </c>
      <c r="C6538" s="144"/>
      <c r="D6538" s="144" t="s">
        <v>22010</v>
      </c>
      <c r="E6538" s="144"/>
      <c r="F6538" s="144">
        <v>2</v>
      </c>
      <c r="G6538" s="144"/>
      <c r="H6538" s="144"/>
      <c r="I6538" s="144"/>
      <c r="J6538" s="144"/>
      <c r="K6538" s="144"/>
      <c r="L6538" s="144">
        <v>250</v>
      </c>
      <c r="M6538" s="145" t="s">
        <v>2213</v>
      </c>
      <c r="N6538" s="144" t="s">
        <v>73</v>
      </c>
      <c r="O6538" s="144"/>
      <c r="P6538" s="144" t="s">
        <v>3363</v>
      </c>
      <c r="Q6538" s="144"/>
      <c r="R6538" s="144"/>
      <c r="S6538" s="144"/>
      <c r="T6538" s="144"/>
      <c r="U6538" s="144" t="s">
        <v>22009</v>
      </c>
      <c r="V6538" s="144"/>
      <c r="W6538" s="150">
        <v>390007</v>
      </c>
      <c r="X6538" s="144" t="s">
        <v>22011</v>
      </c>
      <c r="Y6538" s="144" t="s">
        <v>22013</v>
      </c>
      <c r="Z6538" s="144" t="s">
        <v>22012</v>
      </c>
      <c r="AA6538" s="160">
        <v>5154</v>
      </c>
    </row>
    <row r="6539" spans="1:27" ht="45" customHeight="1" x14ac:dyDescent="0.25">
      <c r="A6539" s="144" t="s">
        <v>12323</v>
      </c>
      <c r="B6539" s="144" t="s">
        <v>4209</v>
      </c>
      <c r="C6539" s="144">
        <v>10</v>
      </c>
      <c r="D6539" s="144" t="s">
        <v>12324</v>
      </c>
      <c r="E6539" s="144"/>
      <c r="F6539" s="144">
        <v>1</v>
      </c>
      <c r="G6539" s="144"/>
      <c r="H6539" s="144">
        <v>799</v>
      </c>
      <c r="I6539" s="144">
        <v>654</v>
      </c>
      <c r="J6539" s="144">
        <v>818</v>
      </c>
      <c r="K6539" s="144">
        <v>327</v>
      </c>
      <c r="L6539" s="144"/>
      <c r="M6539" s="145" t="s">
        <v>2213</v>
      </c>
      <c r="N6539" s="144" t="s">
        <v>42</v>
      </c>
      <c r="O6539" s="144"/>
      <c r="P6539" s="144" t="s">
        <v>16126</v>
      </c>
      <c r="Q6539" s="144"/>
      <c r="R6539" s="144"/>
      <c r="S6539" s="144"/>
      <c r="T6539" s="144"/>
      <c r="U6539" s="144" t="s">
        <v>12323</v>
      </c>
      <c r="V6539" s="144"/>
      <c r="W6539" s="144">
        <v>141600</v>
      </c>
      <c r="X6539" s="144" t="s">
        <v>12325</v>
      </c>
      <c r="Y6539" s="144">
        <v>89670000000</v>
      </c>
      <c r="Z6539" s="144" t="s">
        <v>22014</v>
      </c>
      <c r="AA6539" s="160">
        <v>311</v>
      </c>
    </row>
    <row r="6540" spans="1:27" ht="45" customHeight="1" x14ac:dyDescent="0.25">
      <c r="A6540" s="144" t="s">
        <v>12326</v>
      </c>
      <c r="B6540" s="144" t="s">
        <v>4205</v>
      </c>
      <c r="C6540" s="144">
        <v>28</v>
      </c>
      <c r="D6540" s="144"/>
      <c r="E6540" s="144"/>
      <c r="F6540" s="144">
        <v>1</v>
      </c>
      <c r="G6540" s="144">
        <v>350</v>
      </c>
      <c r="H6540" s="144"/>
      <c r="I6540" s="144"/>
      <c r="J6540" s="144"/>
      <c r="K6540" s="144"/>
      <c r="L6540" s="144"/>
      <c r="M6540" s="145" t="s">
        <v>2213</v>
      </c>
      <c r="N6540" s="144" t="s">
        <v>34</v>
      </c>
      <c r="O6540" s="144"/>
      <c r="P6540" s="144" t="s">
        <v>3958</v>
      </c>
      <c r="Q6540" s="144" t="s">
        <v>4187</v>
      </c>
      <c r="R6540" s="144" t="s">
        <v>12327</v>
      </c>
      <c r="S6540" s="144"/>
      <c r="T6540" s="144"/>
      <c r="U6540" s="144" t="s">
        <v>12326</v>
      </c>
      <c r="V6540" s="144"/>
      <c r="W6540" s="144">
        <v>354054</v>
      </c>
      <c r="X6540" s="144" t="s">
        <v>22015</v>
      </c>
      <c r="Y6540" s="144" t="s">
        <v>12328</v>
      </c>
      <c r="Z6540" s="144" t="s">
        <v>12329</v>
      </c>
      <c r="AA6540" s="160">
        <v>312</v>
      </c>
    </row>
    <row r="6541" spans="1:27" ht="45" customHeight="1" x14ac:dyDescent="0.25">
      <c r="A6541" s="144" t="s">
        <v>12330</v>
      </c>
      <c r="B6541" s="144" t="s">
        <v>17392</v>
      </c>
      <c r="C6541" s="144">
        <v>111</v>
      </c>
      <c r="D6541" s="144"/>
      <c r="E6541" s="144"/>
      <c r="F6541" s="144">
        <v>1</v>
      </c>
      <c r="G6541" s="144"/>
      <c r="H6541" s="144">
        <v>1199</v>
      </c>
      <c r="I6541" s="144">
        <v>436</v>
      </c>
      <c r="J6541" s="144">
        <v>545</v>
      </c>
      <c r="K6541" s="144">
        <v>218</v>
      </c>
      <c r="L6541" s="144"/>
      <c r="M6541" s="145" t="s">
        <v>2213</v>
      </c>
      <c r="N6541" s="144" t="s">
        <v>21</v>
      </c>
      <c r="O6541" s="144"/>
      <c r="P6541" s="144" t="s">
        <v>2449</v>
      </c>
      <c r="Q6541" s="144" t="s">
        <v>4187</v>
      </c>
      <c r="R6541" s="144" t="s">
        <v>4244</v>
      </c>
      <c r="S6541" s="144"/>
      <c r="T6541" s="144"/>
      <c r="U6541" s="144" t="s">
        <v>12330</v>
      </c>
      <c r="V6541" s="144"/>
      <c r="W6541" s="144">
        <v>400002</v>
      </c>
      <c r="X6541" s="144" t="s">
        <v>22016</v>
      </c>
      <c r="Y6541" s="150" t="s">
        <v>12331</v>
      </c>
      <c r="Z6541" s="144" t="s">
        <v>31478</v>
      </c>
      <c r="AA6541" s="160">
        <v>313</v>
      </c>
    </row>
    <row r="6542" spans="1:27" ht="45" customHeight="1" x14ac:dyDescent="0.25">
      <c r="A6542" s="144" t="s">
        <v>26262</v>
      </c>
      <c r="B6542" s="144" t="s">
        <v>15409</v>
      </c>
      <c r="C6542" s="144">
        <v>17</v>
      </c>
      <c r="D6542" s="144"/>
      <c r="E6542" s="144"/>
      <c r="F6542" s="144">
        <v>1</v>
      </c>
      <c r="G6542" s="144"/>
      <c r="H6542" s="144">
        <v>241</v>
      </c>
      <c r="I6542" s="144"/>
      <c r="J6542" s="144"/>
      <c r="K6542" s="144"/>
      <c r="L6542" s="144"/>
      <c r="M6542" s="145" t="s">
        <v>2213</v>
      </c>
      <c r="N6542" s="144" t="s">
        <v>18</v>
      </c>
      <c r="O6542" s="144"/>
      <c r="P6542" s="144" t="s">
        <v>13858</v>
      </c>
      <c r="Q6542" s="144"/>
      <c r="R6542" s="144"/>
      <c r="S6542" s="144" t="s">
        <v>4189</v>
      </c>
      <c r="T6542" s="144" t="s">
        <v>12937</v>
      </c>
      <c r="U6542" s="144" t="s">
        <v>26262</v>
      </c>
      <c r="V6542" s="144"/>
      <c r="W6542" s="144">
        <v>309512</v>
      </c>
      <c r="X6542" s="144" t="s">
        <v>26263</v>
      </c>
      <c r="Y6542" s="144" t="s">
        <v>26264</v>
      </c>
      <c r="Z6542" s="144" t="s">
        <v>26265</v>
      </c>
      <c r="AA6542" s="160">
        <v>6341</v>
      </c>
    </row>
    <row r="6543" spans="1:27" ht="45" customHeight="1" x14ac:dyDescent="0.25">
      <c r="A6543" s="144" t="s">
        <v>17425</v>
      </c>
      <c r="B6543" s="144" t="s">
        <v>17426</v>
      </c>
      <c r="C6543" s="144"/>
      <c r="D6543" s="144"/>
      <c r="E6543" s="144"/>
      <c r="F6543" s="144">
        <v>2</v>
      </c>
      <c r="G6543" s="144"/>
      <c r="H6543" s="144"/>
      <c r="I6543" s="144"/>
      <c r="J6543" s="144"/>
      <c r="K6543" s="144"/>
      <c r="L6543" s="144">
        <v>250</v>
      </c>
      <c r="M6543" s="145" t="s">
        <v>2213</v>
      </c>
      <c r="N6543" s="144" t="s">
        <v>72</v>
      </c>
      <c r="O6543" s="144"/>
      <c r="P6543" s="144" t="s">
        <v>2762</v>
      </c>
      <c r="Q6543" s="144"/>
      <c r="R6543" s="144"/>
      <c r="S6543" s="144" t="s">
        <v>4195</v>
      </c>
      <c r="T6543" s="144" t="s">
        <v>14917</v>
      </c>
      <c r="U6543" s="144" t="s">
        <v>17425</v>
      </c>
      <c r="V6543" s="144"/>
      <c r="W6543" s="144">
        <v>346250</v>
      </c>
      <c r="X6543" s="144" t="s">
        <v>17427</v>
      </c>
      <c r="Y6543" s="144" t="s">
        <v>17428</v>
      </c>
      <c r="Z6543" s="144" t="s">
        <v>17429</v>
      </c>
      <c r="AA6543" s="160">
        <v>4249</v>
      </c>
    </row>
    <row r="6544" spans="1:27" ht="45" customHeight="1" x14ac:dyDescent="0.25">
      <c r="A6544" s="144" t="s">
        <v>23677</v>
      </c>
      <c r="B6544" s="144" t="s">
        <v>23678</v>
      </c>
      <c r="C6544" s="144"/>
      <c r="D6544" s="144" t="s">
        <v>21948</v>
      </c>
      <c r="E6544" s="144"/>
      <c r="F6544" s="144">
        <v>1</v>
      </c>
      <c r="G6544" s="144"/>
      <c r="H6544" s="144">
        <v>400</v>
      </c>
      <c r="I6544" s="144">
        <v>100</v>
      </c>
      <c r="J6544" s="144">
        <v>250</v>
      </c>
      <c r="K6544" s="144">
        <v>50</v>
      </c>
      <c r="L6544" s="144"/>
      <c r="M6544" s="145" t="s">
        <v>2213</v>
      </c>
      <c r="N6544" s="144" t="s">
        <v>14</v>
      </c>
      <c r="O6544" s="144"/>
      <c r="P6544" s="144" t="s">
        <v>4174</v>
      </c>
      <c r="Q6544" s="144"/>
      <c r="R6544" s="144"/>
      <c r="S6544" s="144" t="s">
        <v>15453</v>
      </c>
      <c r="T6544" s="144" t="s">
        <v>21949</v>
      </c>
      <c r="U6544" s="144" t="s">
        <v>23677</v>
      </c>
      <c r="V6544" s="144"/>
      <c r="W6544" s="144">
        <v>658390</v>
      </c>
      <c r="X6544" s="144" t="s">
        <v>21950</v>
      </c>
      <c r="Y6544" s="144" t="s">
        <v>21951</v>
      </c>
      <c r="Z6544" s="144"/>
      <c r="AA6544" s="160">
        <v>4685</v>
      </c>
    </row>
    <row r="6545" spans="1:27" ht="45" customHeight="1" x14ac:dyDescent="0.25">
      <c r="A6545" s="144" t="s">
        <v>23677</v>
      </c>
      <c r="B6545" s="144" t="s">
        <v>23678</v>
      </c>
      <c r="C6545" s="144"/>
      <c r="D6545" s="144" t="s">
        <v>21948</v>
      </c>
      <c r="E6545" s="144" t="s">
        <v>4217</v>
      </c>
      <c r="F6545" s="144">
        <v>2</v>
      </c>
      <c r="G6545" s="144"/>
      <c r="H6545" s="144"/>
      <c r="I6545" s="144"/>
      <c r="J6545" s="144"/>
      <c r="K6545" s="144"/>
      <c r="L6545" s="144">
        <v>300</v>
      </c>
      <c r="M6545" s="145" t="s">
        <v>2213</v>
      </c>
      <c r="N6545" s="144" t="s">
        <v>14</v>
      </c>
      <c r="O6545" s="144"/>
      <c r="P6545" s="144" t="s">
        <v>4174</v>
      </c>
      <c r="Q6545" s="144"/>
      <c r="R6545" s="144"/>
      <c r="S6545" s="144" t="s">
        <v>15453</v>
      </c>
      <c r="T6545" s="144" t="s">
        <v>21949</v>
      </c>
      <c r="U6545" s="144" t="s">
        <v>23677</v>
      </c>
      <c r="V6545" s="144" t="s">
        <v>21952</v>
      </c>
      <c r="W6545" s="144">
        <v>658390</v>
      </c>
      <c r="X6545" s="144" t="s">
        <v>21950</v>
      </c>
      <c r="Y6545" s="144" t="s">
        <v>23679</v>
      </c>
      <c r="Z6545" s="144" t="s">
        <v>23680</v>
      </c>
      <c r="AA6545" s="160">
        <v>5873</v>
      </c>
    </row>
    <row r="6546" spans="1:27" ht="45" customHeight="1" x14ac:dyDescent="0.25">
      <c r="A6546" s="144" t="s">
        <v>28987</v>
      </c>
      <c r="B6546" s="144" t="s">
        <v>28988</v>
      </c>
      <c r="C6546" s="144"/>
      <c r="D6546" s="144"/>
      <c r="E6546" s="144"/>
      <c r="F6546" s="144">
        <v>1</v>
      </c>
      <c r="G6546" s="144"/>
      <c r="H6546" s="144">
        <v>400</v>
      </c>
      <c r="I6546" s="144">
        <v>200</v>
      </c>
      <c r="J6546" s="144">
        <v>150</v>
      </c>
      <c r="K6546" s="144">
        <v>50</v>
      </c>
      <c r="L6546" s="144"/>
      <c r="M6546" s="145" t="s">
        <v>2213</v>
      </c>
      <c r="N6546" s="144" t="s">
        <v>44</v>
      </c>
      <c r="O6546" s="144"/>
      <c r="P6546" s="144" t="s">
        <v>3944</v>
      </c>
      <c r="Q6546" s="144"/>
      <c r="R6546" s="144"/>
      <c r="S6546" s="144" t="s">
        <v>15453</v>
      </c>
      <c r="T6546" s="144" t="s">
        <v>28989</v>
      </c>
      <c r="U6546" s="144" t="s">
        <v>28987</v>
      </c>
      <c r="V6546" s="144"/>
      <c r="W6546" s="144">
        <v>632724</v>
      </c>
      <c r="X6546" s="144" t="s">
        <v>28990</v>
      </c>
      <c r="Y6546" s="144" t="s">
        <v>28991</v>
      </c>
      <c r="Z6546" s="144" t="s">
        <v>28992</v>
      </c>
      <c r="AA6546" s="160">
        <v>6942</v>
      </c>
    </row>
    <row r="6547" spans="1:27" ht="45" customHeight="1" x14ac:dyDescent="0.25">
      <c r="A6547" s="144" t="s">
        <v>28987</v>
      </c>
      <c r="B6547" s="144" t="s">
        <v>28988</v>
      </c>
      <c r="C6547" s="144"/>
      <c r="D6547" s="144"/>
      <c r="E6547" s="144" t="s">
        <v>23891</v>
      </c>
      <c r="F6547" s="144">
        <v>1</v>
      </c>
      <c r="G6547" s="144">
        <v>200</v>
      </c>
      <c r="H6547" s="144"/>
      <c r="I6547" s="144"/>
      <c r="J6547" s="144"/>
      <c r="K6547" s="144"/>
      <c r="L6547" s="144"/>
      <c r="M6547" s="145" t="s">
        <v>2213</v>
      </c>
      <c r="N6547" s="144" t="s">
        <v>44</v>
      </c>
      <c r="O6547" s="144"/>
      <c r="P6547" s="144" t="s">
        <v>3944</v>
      </c>
      <c r="Q6547" s="144"/>
      <c r="R6547" s="144"/>
      <c r="S6547" s="144" t="s">
        <v>15453</v>
      </c>
      <c r="T6547" s="144" t="s">
        <v>28989</v>
      </c>
      <c r="U6547" s="144" t="s">
        <v>28987</v>
      </c>
      <c r="V6547" s="144"/>
      <c r="W6547" s="144">
        <v>632724</v>
      </c>
      <c r="X6547" s="144" t="s">
        <v>28990</v>
      </c>
      <c r="Y6547" s="144" t="s">
        <v>28991</v>
      </c>
      <c r="Z6547" s="144" t="s">
        <v>28992</v>
      </c>
      <c r="AA6547" s="160">
        <v>6943</v>
      </c>
    </row>
    <row r="6548" spans="1:27" ht="45" customHeight="1" x14ac:dyDescent="0.25">
      <c r="A6548" s="144" t="s">
        <v>15180</v>
      </c>
      <c r="B6548" s="144" t="s">
        <v>4246</v>
      </c>
      <c r="C6548" s="144">
        <v>1</v>
      </c>
      <c r="D6548" s="144"/>
      <c r="E6548" s="144"/>
      <c r="F6548" s="144">
        <v>1</v>
      </c>
      <c r="G6548" s="144"/>
      <c r="H6548" s="144">
        <v>800</v>
      </c>
      <c r="I6548" s="144">
        <v>200</v>
      </c>
      <c r="J6548" s="144">
        <v>500</v>
      </c>
      <c r="K6548" s="144">
        <v>100</v>
      </c>
      <c r="L6548" s="144"/>
      <c r="M6548" s="145" t="s">
        <v>2213</v>
      </c>
      <c r="N6548" s="144" t="s">
        <v>113</v>
      </c>
      <c r="O6548" s="144"/>
      <c r="P6548" s="144" t="s">
        <v>3125</v>
      </c>
      <c r="Q6548" s="144"/>
      <c r="R6548" s="144"/>
      <c r="S6548" s="144" t="s">
        <v>4189</v>
      </c>
      <c r="T6548" s="144" t="s">
        <v>15181</v>
      </c>
      <c r="U6548" s="144" t="s">
        <v>15180</v>
      </c>
      <c r="V6548" s="144"/>
      <c r="W6548" s="144">
        <v>174350</v>
      </c>
      <c r="X6548" s="144" t="s">
        <v>22017</v>
      </c>
      <c r="Y6548" s="151">
        <v>88170000000</v>
      </c>
      <c r="Z6548" s="144" t="s">
        <v>15182</v>
      </c>
      <c r="AA6548" s="160">
        <v>3630</v>
      </c>
    </row>
    <row r="6549" spans="1:27" ht="45" customHeight="1" x14ac:dyDescent="0.25">
      <c r="A6549" s="144" t="s">
        <v>33143</v>
      </c>
      <c r="B6549" s="144" t="s">
        <v>33144</v>
      </c>
      <c r="C6549" s="144"/>
      <c r="D6549" s="144" t="s">
        <v>32332</v>
      </c>
      <c r="E6549" s="144"/>
      <c r="F6549" s="144">
        <v>3</v>
      </c>
      <c r="G6549" s="144"/>
      <c r="H6549" s="144"/>
      <c r="I6549" s="144"/>
      <c r="J6549" s="144"/>
      <c r="K6549" s="144"/>
      <c r="L6549" s="144">
        <v>150</v>
      </c>
      <c r="M6549" s="145" t="s">
        <v>2213</v>
      </c>
      <c r="N6549" s="144" t="s">
        <v>18</v>
      </c>
      <c r="O6549" s="144"/>
      <c r="P6549" s="144" t="s">
        <v>2375</v>
      </c>
      <c r="Q6549" s="144"/>
      <c r="R6549" s="144"/>
      <c r="S6549" s="144"/>
      <c r="T6549" s="144"/>
      <c r="U6549" s="144" t="s">
        <v>33143</v>
      </c>
      <c r="V6549" s="144"/>
      <c r="W6549" s="144">
        <v>308031</v>
      </c>
      <c r="X6549" s="144" t="s">
        <v>33145</v>
      </c>
      <c r="Y6549" s="150">
        <v>530360</v>
      </c>
      <c r="Z6549" s="151" t="s">
        <v>33146</v>
      </c>
      <c r="AA6549" s="160">
        <v>7491</v>
      </c>
    </row>
    <row r="6550" spans="1:27" ht="45" customHeight="1" x14ac:dyDescent="0.25">
      <c r="A6550" s="144" t="s">
        <v>24572</v>
      </c>
      <c r="B6550" s="144" t="s">
        <v>24573</v>
      </c>
      <c r="C6550" s="144"/>
      <c r="D6550" s="144"/>
      <c r="E6550" s="144"/>
      <c r="F6550" s="144">
        <v>1</v>
      </c>
      <c r="G6550" s="144"/>
      <c r="H6550" s="144">
        <v>250</v>
      </c>
      <c r="I6550" s="144">
        <v>150</v>
      </c>
      <c r="J6550" s="144">
        <v>50</v>
      </c>
      <c r="K6550" s="144">
        <v>50</v>
      </c>
      <c r="L6550" s="144"/>
      <c r="M6550" s="145" t="s">
        <v>2213</v>
      </c>
      <c r="N6550" s="144" t="s">
        <v>18</v>
      </c>
      <c r="O6550" s="144"/>
      <c r="P6550" s="144" t="s">
        <v>3049</v>
      </c>
      <c r="Q6550" s="144"/>
      <c r="R6550" s="144"/>
      <c r="S6550" s="144" t="s">
        <v>15453</v>
      </c>
      <c r="T6550" s="144" t="s">
        <v>24574</v>
      </c>
      <c r="U6550" s="144" t="s">
        <v>24572</v>
      </c>
      <c r="V6550" s="144"/>
      <c r="W6550" s="144">
        <v>309882</v>
      </c>
      <c r="X6550" s="144" t="s">
        <v>24575</v>
      </c>
      <c r="Y6550" s="144">
        <v>84730000000</v>
      </c>
      <c r="Z6550" s="144" t="s">
        <v>24576</v>
      </c>
      <c r="AA6550" s="160">
        <v>6239</v>
      </c>
    </row>
    <row r="6551" spans="1:27" ht="45" customHeight="1" x14ac:dyDescent="0.25">
      <c r="A6551" s="144" t="s">
        <v>23681</v>
      </c>
      <c r="B6551" s="144" t="s">
        <v>15409</v>
      </c>
      <c r="C6551" s="144"/>
      <c r="D6551" s="144" t="s">
        <v>23682</v>
      </c>
      <c r="E6551" s="144"/>
      <c r="F6551" s="144">
        <v>1</v>
      </c>
      <c r="G6551" s="144"/>
      <c r="H6551" s="144">
        <v>777</v>
      </c>
      <c r="I6551" s="144">
        <v>338</v>
      </c>
      <c r="J6551" s="144">
        <v>357</v>
      </c>
      <c r="K6551" s="144">
        <v>82</v>
      </c>
      <c r="L6551" s="144"/>
      <c r="M6551" s="145" t="s">
        <v>2213</v>
      </c>
      <c r="N6551" s="144" t="s">
        <v>66</v>
      </c>
      <c r="O6551" s="144"/>
      <c r="P6551" s="144" t="s">
        <v>2756</v>
      </c>
      <c r="Q6551" s="144"/>
      <c r="R6551" s="144"/>
      <c r="S6551" s="144" t="s">
        <v>4228</v>
      </c>
      <c r="T6551" s="144" t="s">
        <v>6953</v>
      </c>
      <c r="U6551" s="144" t="s">
        <v>23681</v>
      </c>
      <c r="V6551" s="144"/>
      <c r="W6551" s="144">
        <v>363720</v>
      </c>
      <c r="X6551" s="144" t="s">
        <v>23683</v>
      </c>
      <c r="Y6551" s="150" t="s">
        <v>23684</v>
      </c>
      <c r="Z6551" s="144" t="s">
        <v>23685</v>
      </c>
      <c r="AA6551" s="160">
        <v>5759</v>
      </c>
    </row>
    <row r="6552" spans="1:27" ht="45" customHeight="1" x14ac:dyDescent="0.25">
      <c r="A6552" s="144" t="s">
        <v>32878</v>
      </c>
      <c r="B6552" s="144" t="s">
        <v>15377</v>
      </c>
      <c r="C6552" s="144">
        <v>40</v>
      </c>
      <c r="D6552" s="144" t="s">
        <v>32879</v>
      </c>
      <c r="E6552" s="144"/>
      <c r="F6552" s="144">
        <v>1</v>
      </c>
      <c r="G6552" s="144">
        <v>325</v>
      </c>
      <c r="H6552" s="144"/>
      <c r="I6552" s="144"/>
      <c r="J6552" s="144"/>
      <c r="K6552" s="144"/>
      <c r="L6552" s="144"/>
      <c r="M6552" s="145" t="s">
        <v>2213</v>
      </c>
      <c r="N6552" s="144" t="s">
        <v>27</v>
      </c>
      <c r="O6552" s="144"/>
      <c r="P6552" s="144" t="s">
        <v>14232</v>
      </c>
      <c r="Q6552" s="144"/>
      <c r="R6552" s="144"/>
      <c r="S6552" s="144"/>
      <c r="T6552" s="144"/>
      <c r="U6552" s="144" t="s">
        <v>32878</v>
      </c>
      <c r="V6552" s="144"/>
      <c r="W6552" s="144">
        <v>664009</v>
      </c>
      <c r="X6552" s="144" t="s">
        <v>32880</v>
      </c>
      <c r="Y6552" s="144">
        <v>89830000000</v>
      </c>
      <c r="Z6552" s="144" t="s">
        <v>32881</v>
      </c>
      <c r="AA6552" s="160">
        <v>7247</v>
      </c>
    </row>
    <row r="6553" spans="1:27" ht="45" customHeight="1" x14ac:dyDescent="0.25">
      <c r="A6553" s="144" t="s">
        <v>13950</v>
      </c>
      <c r="B6553" s="147" t="s">
        <v>13951</v>
      </c>
      <c r="C6553" s="144"/>
      <c r="D6553" s="144"/>
      <c r="E6553" s="144"/>
      <c r="F6553" s="144">
        <v>1</v>
      </c>
      <c r="G6553" s="144"/>
      <c r="H6553" s="144">
        <v>195</v>
      </c>
      <c r="I6553" s="144"/>
      <c r="J6553" s="144"/>
      <c r="K6553" s="144">
        <v>195</v>
      </c>
      <c r="L6553" s="144"/>
      <c r="M6553" s="145" t="s">
        <v>2213</v>
      </c>
      <c r="N6553" s="144" t="s">
        <v>33</v>
      </c>
      <c r="O6553" s="144"/>
      <c r="P6553" s="144" t="s">
        <v>2386</v>
      </c>
      <c r="Q6553" s="145"/>
      <c r="R6553" s="144"/>
      <c r="S6553" s="144"/>
      <c r="T6553" s="144"/>
      <c r="U6553" s="144" t="s">
        <v>13950</v>
      </c>
      <c r="V6553" s="144"/>
      <c r="W6553" s="144">
        <v>157006</v>
      </c>
      <c r="X6553" s="145" t="s">
        <v>22018</v>
      </c>
      <c r="Y6553" s="144" t="s">
        <v>13952</v>
      </c>
      <c r="Z6553" s="144" t="s">
        <v>13953</v>
      </c>
      <c r="AA6553" s="160">
        <v>316</v>
      </c>
    </row>
    <row r="6554" spans="1:27" ht="45" customHeight="1" x14ac:dyDescent="0.25">
      <c r="A6554" s="144" t="s">
        <v>35733</v>
      </c>
      <c r="B6554" s="144" t="s">
        <v>4205</v>
      </c>
      <c r="C6554" s="144">
        <v>2</v>
      </c>
      <c r="D6554" s="144" t="s">
        <v>4286</v>
      </c>
      <c r="E6554" s="144"/>
      <c r="F6554" s="144">
        <v>1</v>
      </c>
      <c r="G6554" s="144">
        <v>200</v>
      </c>
      <c r="H6554" s="144"/>
      <c r="I6554" s="144"/>
      <c r="J6554" s="144"/>
      <c r="K6554" s="144"/>
      <c r="L6554" s="144"/>
      <c r="M6554" s="145" t="s">
        <v>2213</v>
      </c>
      <c r="N6554" s="144" t="s">
        <v>90</v>
      </c>
      <c r="O6554" s="144"/>
      <c r="P6554" s="144" t="s">
        <v>3690</v>
      </c>
      <c r="Q6554" s="144" t="s">
        <v>4185</v>
      </c>
      <c r="R6554" s="144" t="s">
        <v>17941</v>
      </c>
      <c r="S6554" s="144" t="s">
        <v>4189</v>
      </c>
      <c r="T6554" s="144" t="s">
        <v>8943</v>
      </c>
      <c r="U6554" s="144" t="s">
        <v>35733</v>
      </c>
      <c r="V6554" s="144"/>
      <c r="W6554" s="144">
        <v>429061</v>
      </c>
      <c r="X6554" s="144" t="s">
        <v>14332</v>
      </c>
      <c r="Y6554" s="144" t="s">
        <v>14333</v>
      </c>
      <c r="Z6554" s="144" t="s">
        <v>27638</v>
      </c>
      <c r="AA6554" s="160">
        <v>537</v>
      </c>
    </row>
    <row r="6555" spans="1:27" ht="45" customHeight="1" x14ac:dyDescent="0.25">
      <c r="A6555" s="144" t="s">
        <v>12335</v>
      </c>
      <c r="B6555" s="144" t="s">
        <v>4208</v>
      </c>
      <c r="C6555" s="144">
        <v>164</v>
      </c>
      <c r="D6555" s="144"/>
      <c r="E6555" s="144"/>
      <c r="F6555" s="144">
        <v>1</v>
      </c>
      <c r="G6555" s="144"/>
      <c r="H6555" s="144">
        <v>1199</v>
      </c>
      <c r="I6555" s="144">
        <v>436</v>
      </c>
      <c r="J6555" s="144">
        <v>545</v>
      </c>
      <c r="K6555" s="144">
        <v>218</v>
      </c>
      <c r="L6555" s="144"/>
      <c r="M6555" s="145" t="s">
        <v>2213</v>
      </c>
      <c r="N6555" s="144" t="s">
        <v>78</v>
      </c>
      <c r="O6555" s="144"/>
      <c r="P6555" s="144" t="s">
        <v>3649</v>
      </c>
      <c r="Q6555" s="144" t="s">
        <v>4187</v>
      </c>
      <c r="R6555" s="144" t="s">
        <v>4240</v>
      </c>
      <c r="S6555" s="144"/>
      <c r="T6555" s="144"/>
      <c r="U6555" s="144" t="s">
        <v>12335</v>
      </c>
      <c r="V6555" s="144"/>
      <c r="W6555" s="144">
        <v>620072</v>
      </c>
      <c r="X6555" s="144" t="s">
        <v>12336</v>
      </c>
      <c r="Y6555" s="144" t="s">
        <v>12337</v>
      </c>
      <c r="Z6555" s="144" t="s">
        <v>12338</v>
      </c>
      <c r="AA6555" s="160">
        <v>317</v>
      </c>
    </row>
    <row r="6556" spans="1:27" ht="45" customHeight="1" x14ac:dyDescent="0.25">
      <c r="A6556" s="144" t="s">
        <v>16560</v>
      </c>
      <c r="B6556" s="144" t="s">
        <v>16561</v>
      </c>
      <c r="C6556" s="144"/>
      <c r="D6556" s="144" t="s">
        <v>12923</v>
      </c>
      <c r="E6556" s="144"/>
      <c r="F6556" s="144">
        <v>3</v>
      </c>
      <c r="G6556" s="144"/>
      <c r="H6556" s="144"/>
      <c r="I6556" s="144"/>
      <c r="J6556" s="144"/>
      <c r="K6556" s="144"/>
      <c r="L6556" s="144">
        <v>150</v>
      </c>
      <c r="M6556" s="145" t="s">
        <v>2213</v>
      </c>
      <c r="N6556" s="144" t="s">
        <v>74</v>
      </c>
      <c r="O6556" s="144"/>
      <c r="P6556" s="144" t="s">
        <v>3785</v>
      </c>
      <c r="Q6556" s="144" t="s">
        <v>4187</v>
      </c>
      <c r="R6556" s="144" t="s">
        <v>4781</v>
      </c>
      <c r="S6556" s="144"/>
      <c r="T6556" s="144"/>
      <c r="U6556" s="144" t="s">
        <v>16560</v>
      </c>
      <c r="V6556" s="144"/>
      <c r="W6556" s="150">
        <v>443111</v>
      </c>
      <c r="X6556" s="144" t="s">
        <v>22019</v>
      </c>
      <c r="Y6556" s="150">
        <v>89170000000</v>
      </c>
      <c r="Z6556" s="144" t="s">
        <v>16562</v>
      </c>
      <c r="AA6556" s="160">
        <v>4096</v>
      </c>
    </row>
    <row r="6557" spans="1:27" ht="45" customHeight="1" x14ac:dyDescent="0.25">
      <c r="A6557" s="144" t="s">
        <v>22020</v>
      </c>
      <c r="B6557" s="144" t="s">
        <v>16933</v>
      </c>
      <c r="C6557" s="144"/>
      <c r="D6557" s="144"/>
      <c r="E6557" s="144"/>
      <c r="F6557" s="144">
        <v>1</v>
      </c>
      <c r="G6557" s="144"/>
      <c r="H6557" s="144">
        <v>250</v>
      </c>
      <c r="I6557" s="144">
        <v>100</v>
      </c>
      <c r="J6557" s="144">
        <v>100</v>
      </c>
      <c r="K6557" s="144">
        <v>50</v>
      </c>
      <c r="L6557" s="144"/>
      <c r="M6557" s="145" t="s">
        <v>2213</v>
      </c>
      <c r="N6557" s="144" t="s">
        <v>32</v>
      </c>
      <c r="O6557" s="144"/>
      <c r="P6557" s="144" t="s">
        <v>2456</v>
      </c>
      <c r="Q6557" s="144"/>
      <c r="R6557" s="144"/>
      <c r="S6557" s="144" t="s">
        <v>13932</v>
      </c>
      <c r="T6557" s="144" t="s">
        <v>22021</v>
      </c>
      <c r="U6557" s="144" t="s">
        <v>22020</v>
      </c>
      <c r="V6557" s="144"/>
      <c r="W6557" s="144">
        <v>613205</v>
      </c>
      <c r="X6557" s="144" t="s">
        <v>22022</v>
      </c>
      <c r="Y6557" s="150" t="s">
        <v>22024</v>
      </c>
      <c r="Z6557" s="144" t="s">
        <v>22023</v>
      </c>
      <c r="AA6557" s="160">
        <v>4572</v>
      </c>
    </row>
    <row r="6558" spans="1:27" ht="45" customHeight="1" x14ac:dyDescent="0.25">
      <c r="A6558" s="144" t="s">
        <v>32882</v>
      </c>
      <c r="B6558" s="144" t="s">
        <v>15377</v>
      </c>
      <c r="C6558" s="144">
        <v>8</v>
      </c>
      <c r="D6558" s="144"/>
      <c r="E6558" s="144"/>
      <c r="F6558" s="144">
        <v>1</v>
      </c>
      <c r="G6558" s="144">
        <v>250</v>
      </c>
      <c r="H6558" s="144"/>
      <c r="I6558" s="144"/>
      <c r="J6558" s="144"/>
      <c r="K6558" s="144"/>
      <c r="L6558" s="144"/>
      <c r="M6558" s="145" t="s">
        <v>2213</v>
      </c>
      <c r="N6558" s="144" t="s">
        <v>32</v>
      </c>
      <c r="O6558" s="144"/>
      <c r="P6558" s="144" t="s">
        <v>3175</v>
      </c>
      <c r="Q6558" s="144"/>
      <c r="R6558" s="144"/>
      <c r="S6558" s="144"/>
      <c r="T6558" s="144"/>
      <c r="U6558" s="144" t="s">
        <v>32882</v>
      </c>
      <c r="V6558" s="144"/>
      <c r="W6558" s="144">
        <v>613050</v>
      </c>
      <c r="X6558" s="144" t="s">
        <v>32883</v>
      </c>
      <c r="Y6558" s="150" t="s">
        <v>32884</v>
      </c>
      <c r="Z6558" s="144" t="s">
        <v>32885</v>
      </c>
      <c r="AA6558" s="160">
        <v>7227</v>
      </c>
    </row>
    <row r="6559" spans="1:27" ht="45" customHeight="1" x14ac:dyDescent="0.25">
      <c r="A6559" s="144" t="s">
        <v>23686</v>
      </c>
      <c r="B6559" s="144" t="s">
        <v>4213</v>
      </c>
      <c r="C6559" s="144"/>
      <c r="D6559" s="144" t="s">
        <v>23687</v>
      </c>
      <c r="E6559" s="144"/>
      <c r="F6559" s="144">
        <v>1</v>
      </c>
      <c r="G6559" s="144"/>
      <c r="H6559" s="144">
        <v>798</v>
      </c>
      <c r="I6559" s="144">
        <v>290</v>
      </c>
      <c r="J6559" s="144">
        <v>363</v>
      </c>
      <c r="K6559" s="144">
        <v>145</v>
      </c>
      <c r="L6559" s="144"/>
      <c r="M6559" s="145" t="s">
        <v>2213</v>
      </c>
      <c r="N6559" s="144" t="s">
        <v>69</v>
      </c>
      <c r="O6559" s="144"/>
      <c r="P6559" s="144" t="s">
        <v>2827</v>
      </c>
      <c r="Q6559" s="144"/>
      <c r="R6559" s="144"/>
      <c r="S6559" s="144" t="s">
        <v>13932</v>
      </c>
      <c r="T6559" s="144" t="s">
        <v>13039</v>
      </c>
      <c r="U6559" s="144" t="s">
        <v>23686</v>
      </c>
      <c r="V6559" s="144"/>
      <c r="W6559" s="144">
        <v>427736</v>
      </c>
      <c r="X6559" s="144" t="s">
        <v>20468</v>
      </c>
      <c r="Y6559" s="144" t="s">
        <v>15811</v>
      </c>
      <c r="Z6559" s="144" t="s">
        <v>15812</v>
      </c>
      <c r="AA6559" s="160">
        <v>1830</v>
      </c>
    </row>
    <row r="6560" spans="1:27" ht="45" customHeight="1" x14ac:dyDescent="0.25">
      <c r="A6560" s="144" t="s">
        <v>12339</v>
      </c>
      <c r="B6560" s="144" t="s">
        <v>12340</v>
      </c>
      <c r="C6560" s="144"/>
      <c r="D6560" s="144" t="s">
        <v>5645</v>
      </c>
      <c r="E6560" s="144"/>
      <c r="F6560" s="144">
        <v>2</v>
      </c>
      <c r="G6560" s="144"/>
      <c r="H6560" s="144"/>
      <c r="I6560" s="144"/>
      <c r="J6560" s="144"/>
      <c r="K6560" s="144"/>
      <c r="L6560" s="144">
        <v>150</v>
      </c>
      <c r="M6560" s="145" t="s">
        <v>2213</v>
      </c>
      <c r="N6560" s="144" t="s">
        <v>49</v>
      </c>
      <c r="O6560" s="144"/>
      <c r="P6560" s="144" t="s">
        <v>30585</v>
      </c>
      <c r="Q6560" s="144"/>
      <c r="R6560" s="144"/>
      <c r="S6560" s="144" t="s">
        <v>4189</v>
      </c>
      <c r="T6560" s="144" t="s">
        <v>5290</v>
      </c>
      <c r="U6560" s="144" t="s">
        <v>12339</v>
      </c>
      <c r="V6560" s="144"/>
      <c r="W6560" s="144">
        <v>618820</v>
      </c>
      <c r="X6560" s="144" t="s">
        <v>4236</v>
      </c>
      <c r="Y6560" s="144" t="s">
        <v>12341</v>
      </c>
      <c r="Z6560" s="144" t="s">
        <v>10677</v>
      </c>
      <c r="AA6560" s="160">
        <v>319</v>
      </c>
    </row>
    <row r="6561" spans="1:27" ht="45" customHeight="1" x14ac:dyDescent="0.25">
      <c r="A6561" s="144" t="s">
        <v>12342</v>
      </c>
      <c r="B6561" s="144" t="s">
        <v>15538</v>
      </c>
      <c r="C6561" s="144"/>
      <c r="D6561" s="144" t="s">
        <v>22025</v>
      </c>
      <c r="E6561" s="144"/>
      <c r="F6561" s="144">
        <v>3</v>
      </c>
      <c r="G6561" s="144"/>
      <c r="H6561" s="144"/>
      <c r="I6561" s="144"/>
      <c r="J6561" s="144"/>
      <c r="K6561" s="144"/>
      <c r="L6561" s="144">
        <v>150</v>
      </c>
      <c r="M6561" s="145" t="s">
        <v>2213</v>
      </c>
      <c r="N6561" s="144" t="s">
        <v>92</v>
      </c>
      <c r="O6561" s="144"/>
      <c r="P6561" s="144" t="s">
        <v>30606</v>
      </c>
      <c r="Q6561" s="144"/>
      <c r="R6561" s="144"/>
      <c r="S6561" s="144" t="s">
        <v>4190</v>
      </c>
      <c r="T6561" s="144" t="s">
        <v>4299</v>
      </c>
      <c r="U6561" s="144" t="s">
        <v>12342</v>
      </c>
      <c r="V6561" s="144"/>
      <c r="W6561" s="144">
        <v>629350</v>
      </c>
      <c r="X6561" s="144" t="s">
        <v>22026</v>
      </c>
      <c r="Y6561" s="144" t="s">
        <v>12343</v>
      </c>
      <c r="Z6561" s="144" t="s">
        <v>22027</v>
      </c>
      <c r="AA6561" s="160">
        <v>320</v>
      </c>
    </row>
    <row r="6562" spans="1:27" ht="45" customHeight="1" x14ac:dyDescent="0.25">
      <c r="A6562" s="144" t="s">
        <v>12344</v>
      </c>
      <c r="B6562" s="144" t="s">
        <v>4205</v>
      </c>
      <c r="C6562" s="144">
        <v>66</v>
      </c>
      <c r="D6562" s="144"/>
      <c r="E6562" s="144"/>
      <c r="F6562" s="144">
        <v>1</v>
      </c>
      <c r="G6562" s="144">
        <v>350</v>
      </c>
      <c r="H6562" s="144"/>
      <c r="I6562" s="144"/>
      <c r="J6562" s="144"/>
      <c r="K6562" s="144"/>
      <c r="L6562" s="144"/>
      <c r="M6562" s="145" t="s">
        <v>2213</v>
      </c>
      <c r="N6562" s="144" t="s">
        <v>40</v>
      </c>
      <c r="O6562" s="144"/>
      <c r="P6562" s="144" t="s">
        <v>2323</v>
      </c>
      <c r="Q6562" s="144"/>
      <c r="R6562" s="144"/>
      <c r="S6562" s="144"/>
      <c r="T6562" s="144"/>
      <c r="U6562" s="144" t="s">
        <v>12344</v>
      </c>
      <c r="V6562" s="144"/>
      <c r="W6562" s="144">
        <v>685000</v>
      </c>
      <c r="X6562" s="144" t="s">
        <v>13377</v>
      </c>
      <c r="Y6562" s="144"/>
      <c r="Z6562" s="144"/>
      <c r="AA6562" s="160">
        <v>321</v>
      </c>
    </row>
    <row r="6563" spans="1:27" ht="45" customHeight="1" x14ac:dyDescent="0.25">
      <c r="A6563" s="144" t="s">
        <v>12345</v>
      </c>
      <c r="B6563" s="144" t="s">
        <v>15377</v>
      </c>
      <c r="C6563" s="144">
        <v>56</v>
      </c>
      <c r="D6563" s="144" t="s">
        <v>4241</v>
      </c>
      <c r="E6563" s="144"/>
      <c r="F6563" s="144">
        <v>1</v>
      </c>
      <c r="G6563" s="144">
        <v>350</v>
      </c>
      <c r="H6563" s="144"/>
      <c r="I6563" s="144"/>
      <c r="J6563" s="144"/>
      <c r="K6563" s="144"/>
      <c r="L6563" s="144"/>
      <c r="M6563" s="145" t="s">
        <v>2213</v>
      </c>
      <c r="N6563" s="144" t="s">
        <v>18</v>
      </c>
      <c r="O6563" s="144"/>
      <c r="P6563" s="144" t="s">
        <v>2375</v>
      </c>
      <c r="Q6563" s="144" t="s">
        <v>4188</v>
      </c>
      <c r="R6563" s="144" t="s">
        <v>8303</v>
      </c>
      <c r="S6563" s="144"/>
      <c r="T6563" s="144"/>
      <c r="U6563" s="144" t="s">
        <v>12345</v>
      </c>
      <c r="V6563" s="144"/>
      <c r="W6563" s="144">
        <v>308024</v>
      </c>
      <c r="X6563" s="144" t="s">
        <v>12346</v>
      </c>
      <c r="Y6563" s="144" t="s">
        <v>12347</v>
      </c>
      <c r="Z6563" s="144" t="s">
        <v>12348</v>
      </c>
      <c r="AA6563" s="160">
        <v>322</v>
      </c>
    </row>
    <row r="6564" spans="1:27" ht="45" customHeight="1" x14ac:dyDescent="0.25">
      <c r="A6564" s="144" t="s">
        <v>12349</v>
      </c>
      <c r="B6564" s="144" t="s">
        <v>4208</v>
      </c>
      <c r="C6564" s="144">
        <v>8</v>
      </c>
      <c r="D6564" s="144"/>
      <c r="E6564" s="144"/>
      <c r="F6564" s="144">
        <v>1</v>
      </c>
      <c r="G6564" s="144"/>
      <c r="H6564" s="144">
        <v>1799</v>
      </c>
      <c r="I6564" s="144">
        <v>654</v>
      </c>
      <c r="J6564" s="144">
        <v>818</v>
      </c>
      <c r="K6564" s="144">
        <v>327</v>
      </c>
      <c r="L6564" s="144"/>
      <c r="M6564" s="145" t="s">
        <v>2213</v>
      </c>
      <c r="N6564" s="144" t="s">
        <v>42</v>
      </c>
      <c r="O6564" s="144"/>
      <c r="P6564" s="144" t="s">
        <v>16126</v>
      </c>
      <c r="Q6564" s="144"/>
      <c r="R6564" s="144"/>
      <c r="S6564" s="144"/>
      <c r="T6564" s="144"/>
      <c r="U6564" s="144" t="s">
        <v>12349</v>
      </c>
      <c r="V6564" s="144"/>
      <c r="W6564" s="144">
        <v>141602</v>
      </c>
      <c r="X6564" s="144" t="s">
        <v>12350</v>
      </c>
      <c r="Y6564" s="144" t="s">
        <v>12351</v>
      </c>
      <c r="Z6564" s="144" t="s">
        <v>12352</v>
      </c>
      <c r="AA6564" s="160">
        <v>323</v>
      </c>
    </row>
    <row r="6565" spans="1:27" ht="45" customHeight="1" x14ac:dyDescent="0.25">
      <c r="A6565" s="144" t="s">
        <v>12353</v>
      </c>
      <c r="B6565" s="144" t="s">
        <v>4213</v>
      </c>
      <c r="C6565" s="144"/>
      <c r="D6565" s="144"/>
      <c r="E6565" s="144"/>
      <c r="F6565" s="144">
        <v>1</v>
      </c>
      <c r="G6565" s="144"/>
      <c r="H6565" s="144">
        <v>798</v>
      </c>
      <c r="I6565" s="144">
        <v>290</v>
      </c>
      <c r="J6565" s="144">
        <v>363</v>
      </c>
      <c r="K6565" s="144">
        <v>145</v>
      </c>
      <c r="L6565" s="144"/>
      <c r="M6565" s="145" t="s">
        <v>2213</v>
      </c>
      <c r="N6565" s="144" t="s">
        <v>82</v>
      </c>
      <c r="O6565" s="144"/>
      <c r="P6565" s="144" t="s">
        <v>3370</v>
      </c>
      <c r="Q6565" s="144"/>
      <c r="R6565" s="144"/>
      <c r="S6565" s="144" t="s">
        <v>4191</v>
      </c>
      <c r="T6565" s="144" t="s">
        <v>12354</v>
      </c>
      <c r="U6565" s="144" t="s">
        <v>12353</v>
      </c>
      <c r="V6565" s="144"/>
      <c r="W6565" s="144">
        <v>171265</v>
      </c>
      <c r="X6565" s="144" t="s">
        <v>12355</v>
      </c>
      <c r="Y6565" s="144" t="s">
        <v>12356</v>
      </c>
      <c r="Z6565" s="144" t="s">
        <v>12357</v>
      </c>
      <c r="AA6565" s="160">
        <v>324</v>
      </c>
    </row>
    <row r="6566" spans="1:27" ht="45" customHeight="1" x14ac:dyDescent="0.25">
      <c r="A6566" s="144" t="s">
        <v>32886</v>
      </c>
      <c r="B6566" s="144" t="s">
        <v>16893</v>
      </c>
      <c r="C6566" s="144">
        <v>9</v>
      </c>
      <c r="D6566" s="144" t="s">
        <v>30193</v>
      </c>
      <c r="E6566" s="144"/>
      <c r="F6566" s="144">
        <v>1</v>
      </c>
      <c r="G6566" s="144"/>
      <c r="H6566" s="144">
        <v>1799</v>
      </c>
      <c r="I6566" s="144">
        <v>654</v>
      </c>
      <c r="J6566" s="144">
        <v>818</v>
      </c>
      <c r="K6566" s="144">
        <v>327</v>
      </c>
      <c r="L6566" s="144"/>
      <c r="M6566" s="145" t="s">
        <v>2213</v>
      </c>
      <c r="N6566" s="144" t="s">
        <v>67</v>
      </c>
      <c r="O6566" s="144"/>
      <c r="P6566" s="144" t="s">
        <v>3513</v>
      </c>
      <c r="Q6566" s="144"/>
      <c r="R6566" s="144"/>
      <c r="S6566" s="144" t="s">
        <v>4189</v>
      </c>
      <c r="T6566" s="144" t="s">
        <v>5274</v>
      </c>
      <c r="U6566" s="144" t="s">
        <v>32886</v>
      </c>
      <c r="V6566" s="144"/>
      <c r="W6566" s="144">
        <v>422545</v>
      </c>
      <c r="X6566" s="144" t="s">
        <v>7421</v>
      </c>
      <c r="Y6566" s="144" t="s">
        <v>32887</v>
      </c>
      <c r="Z6566" s="144" t="s">
        <v>32888</v>
      </c>
      <c r="AA6566" s="160">
        <v>732</v>
      </c>
    </row>
    <row r="6567" spans="1:27" ht="45" customHeight="1" x14ac:dyDescent="0.25">
      <c r="A6567" s="144" t="s">
        <v>12358</v>
      </c>
      <c r="B6567" s="144" t="s">
        <v>12359</v>
      </c>
      <c r="C6567" s="144"/>
      <c r="D6567" s="144"/>
      <c r="E6567" s="144"/>
      <c r="F6567" s="144">
        <v>1</v>
      </c>
      <c r="G6567" s="144"/>
      <c r="H6567" s="144">
        <v>1200</v>
      </c>
      <c r="I6567" s="144"/>
      <c r="J6567" s="144"/>
      <c r="K6567" s="144">
        <v>1200</v>
      </c>
      <c r="L6567" s="144"/>
      <c r="M6567" s="145" t="s">
        <v>2213</v>
      </c>
      <c r="N6567" s="144" t="s">
        <v>33</v>
      </c>
      <c r="O6567" s="144"/>
      <c r="P6567" s="144" t="s">
        <v>2930</v>
      </c>
      <c r="Q6567" s="144"/>
      <c r="R6567" s="144"/>
      <c r="S6567" s="144"/>
      <c r="T6567" s="144"/>
      <c r="U6567" s="144" t="s">
        <v>12358</v>
      </c>
      <c r="V6567" s="144"/>
      <c r="W6567" s="144">
        <v>156002</v>
      </c>
      <c r="X6567" s="144" t="s">
        <v>13378</v>
      </c>
      <c r="Y6567" s="144" t="s">
        <v>12360</v>
      </c>
      <c r="Z6567" s="144" t="s">
        <v>12361</v>
      </c>
      <c r="AA6567" s="160">
        <v>325</v>
      </c>
    </row>
    <row r="6568" spans="1:27" ht="45" customHeight="1" x14ac:dyDescent="0.25">
      <c r="A6568" s="144" t="s">
        <v>28993</v>
      </c>
      <c r="B6568" s="144" t="s">
        <v>23568</v>
      </c>
      <c r="C6568" s="144"/>
      <c r="D6568" s="144" t="s">
        <v>28994</v>
      </c>
      <c r="E6568" s="144"/>
      <c r="F6568" s="144">
        <v>1</v>
      </c>
      <c r="G6568" s="144"/>
      <c r="H6568" s="144">
        <v>850</v>
      </c>
      <c r="I6568" s="144">
        <v>300</v>
      </c>
      <c r="J6568" s="144">
        <v>400</v>
      </c>
      <c r="K6568" s="144">
        <v>150</v>
      </c>
      <c r="L6568" s="144"/>
      <c r="M6568" s="145" t="s">
        <v>2213</v>
      </c>
      <c r="N6568" s="144" t="s">
        <v>42</v>
      </c>
      <c r="O6568" s="144"/>
      <c r="P6568" s="144" t="s">
        <v>17471</v>
      </c>
      <c r="Q6568" s="144"/>
      <c r="R6568" s="144"/>
      <c r="S6568" s="144" t="s">
        <v>4189</v>
      </c>
      <c r="T6568" s="144" t="s">
        <v>10555</v>
      </c>
      <c r="U6568" s="144" t="s">
        <v>28993</v>
      </c>
      <c r="V6568" s="144"/>
      <c r="W6568" s="144">
        <v>142400</v>
      </c>
      <c r="X6568" s="144" t="s">
        <v>28995</v>
      </c>
      <c r="Y6568" s="144" t="s">
        <v>28996</v>
      </c>
      <c r="Z6568" s="144" t="s">
        <v>28997</v>
      </c>
      <c r="AA6568" s="160">
        <v>7024</v>
      </c>
    </row>
    <row r="6569" spans="1:27" ht="45" customHeight="1" x14ac:dyDescent="0.25">
      <c r="A6569" s="144" t="s">
        <v>12362</v>
      </c>
      <c r="B6569" s="144" t="s">
        <v>5295</v>
      </c>
      <c r="C6569" s="144"/>
      <c r="D6569" s="144" t="s">
        <v>12363</v>
      </c>
      <c r="E6569" s="144"/>
      <c r="F6569" s="144">
        <v>1</v>
      </c>
      <c r="G6569" s="144"/>
      <c r="H6569" s="144">
        <v>1799</v>
      </c>
      <c r="I6569" s="144">
        <v>654</v>
      </c>
      <c r="J6569" s="144">
        <v>818</v>
      </c>
      <c r="K6569" s="144">
        <v>327</v>
      </c>
      <c r="L6569" s="144"/>
      <c r="M6569" s="145" t="s">
        <v>2213</v>
      </c>
      <c r="N6569" s="144" t="s">
        <v>38</v>
      </c>
      <c r="O6569" s="144"/>
      <c r="P6569" s="144" t="s">
        <v>3062</v>
      </c>
      <c r="Q6569" s="144"/>
      <c r="R6569" s="144"/>
      <c r="S6569" s="144" t="s">
        <v>4189</v>
      </c>
      <c r="T6569" s="144" t="s">
        <v>12364</v>
      </c>
      <c r="U6569" s="144" t="s">
        <v>12362</v>
      </c>
      <c r="V6569" s="144"/>
      <c r="W6569" s="144">
        <v>188230</v>
      </c>
      <c r="X6569" s="144" t="s">
        <v>12365</v>
      </c>
      <c r="Y6569" s="144" t="s">
        <v>12366</v>
      </c>
      <c r="Z6569" s="144" t="s">
        <v>12367</v>
      </c>
      <c r="AA6569" s="160">
        <v>326</v>
      </c>
    </row>
    <row r="6570" spans="1:27" ht="45" customHeight="1" x14ac:dyDescent="0.25">
      <c r="A6570" s="144" t="s">
        <v>16081</v>
      </c>
      <c r="B6570" s="144" t="s">
        <v>16082</v>
      </c>
      <c r="C6570" s="144">
        <v>1</v>
      </c>
      <c r="D6570" s="144" t="s">
        <v>16083</v>
      </c>
      <c r="E6570" s="144"/>
      <c r="F6570" s="144">
        <v>1</v>
      </c>
      <c r="G6570" s="144"/>
      <c r="H6570" s="144">
        <v>1200</v>
      </c>
      <c r="I6570" s="144">
        <v>400</v>
      </c>
      <c r="J6570" s="144">
        <v>500</v>
      </c>
      <c r="K6570" s="144">
        <v>300</v>
      </c>
      <c r="L6570" s="144"/>
      <c r="M6570" s="145" t="s">
        <v>2213</v>
      </c>
      <c r="N6570" s="144" t="s">
        <v>54</v>
      </c>
      <c r="O6570" s="144"/>
      <c r="P6570" s="144" t="s">
        <v>4022</v>
      </c>
      <c r="Q6570" s="144"/>
      <c r="R6570" s="144"/>
      <c r="S6570" s="144" t="s">
        <v>4189</v>
      </c>
      <c r="T6570" s="144" t="s">
        <v>16084</v>
      </c>
      <c r="U6570" s="144" t="s">
        <v>16081</v>
      </c>
      <c r="V6570" s="144"/>
      <c r="W6570" s="144"/>
      <c r="X6570" s="150" t="s">
        <v>16085</v>
      </c>
      <c r="Y6570" s="150"/>
      <c r="Z6570" s="144"/>
      <c r="AA6570" s="160">
        <v>3341</v>
      </c>
    </row>
    <row r="6571" spans="1:27" ht="45" customHeight="1" x14ac:dyDescent="0.25">
      <c r="A6571" s="144" t="s">
        <v>17504</v>
      </c>
      <c r="B6571" s="144" t="s">
        <v>15409</v>
      </c>
      <c r="C6571" s="144">
        <v>5</v>
      </c>
      <c r="D6571" s="144"/>
      <c r="E6571" s="144"/>
      <c r="F6571" s="144">
        <v>1</v>
      </c>
      <c r="G6571" s="144"/>
      <c r="H6571" s="144">
        <v>350</v>
      </c>
      <c r="I6571" s="144">
        <v>100</v>
      </c>
      <c r="J6571" s="144">
        <v>200</v>
      </c>
      <c r="K6571" s="144">
        <v>50</v>
      </c>
      <c r="L6571" s="144"/>
      <c r="M6571" s="145" t="s">
        <v>2213</v>
      </c>
      <c r="N6571" s="144" t="s">
        <v>87</v>
      </c>
      <c r="O6571" s="144"/>
      <c r="P6571" s="144" t="s">
        <v>2976</v>
      </c>
      <c r="Q6571" s="144"/>
      <c r="R6571" s="144"/>
      <c r="S6571" s="144" t="s">
        <v>4190</v>
      </c>
      <c r="T6571" s="144" t="s">
        <v>17503</v>
      </c>
      <c r="U6571" s="144" t="s">
        <v>17504</v>
      </c>
      <c r="V6571" s="144"/>
      <c r="W6571" s="144">
        <v>682450</v>
      </c>
      <c r="X6571" s="144" t="s">
        <v>8767</v>
      </c>
      <c r="Y6571" s="144">
        <v>84210000000</v>
      </c>
      <c r="Z6571" s="144" t="s">
        <v>17506</v>
      </c>
      <c r="AA6571" s="160">
        <v>3554</v>
      </c>
    </row>
    <row r="6572" spans="1:27" ht="45" customHeight="1" x14ac:dyDescent="0.25">
      <c r="A6572" s="144" t="s">
        <v>12368</v>
      </c>
      <c r="B6572" s="144" t="s">
        <v>17468</v>
      </c>
      <c r="C6572" s="144"/>
      <c r="D6572" s="144"/>
      <c r="E6572" s="144"/>
      <c r="F6572" s="144">
        <v>1</v>
      </c>
      <c r="G6572" s="144"/>
      <c r="H6572" s="144">
        <v>500</v>
      </c>
      <c r="I6572" s="144">
        <v>200</v>
      </c>
      <c r="J6572" s="144">
        <v>200</v>
      </c>
      <c r="K6572" s="144">
        <v>100</v>
      </c>
      <c r="L6572" s="144"/>
      <c r="M6572" s="145" t="s">
        <v>2213</v>
      </c>
      <c r="N6572" s="144" t="s">
        <v>47</v>
      </c>
      <c r="O6572" s="144"/>
      <c r="P6572" s="144" t="s">
        <v>30651</v>
      </c>
      <c r="Q6572" s="144"/>
      <c r="R6572" s="144"/>
      <c r="S6572" s="144" t="s">
        <v>4191</v>
      </c>
      <c r="T6572" s="144" t="s">
        <v>12369</v>
      </c>
      <c r="U6572" s="144" t="s">
        <v>12368</v>
      </c>
      <c r="V6572" s="144"/>
      <c r="W6572" s="144">
        <v>302531</v>
      </c>
      <c r="X6572" s="144" t="s">
        <v>22031</v>
      </c>
      <c r="Y6572" s="144" t="s">
        <v>12370</v>
      </c>
      <c r="Z6572" s="144" t="s">
        <v>17469</v>
      </c>
      <c r="AA6572" s="160">
        <v>327</v>
      </c>
    </row>
    <row r="6573" spans="1:27" ht="45" customHeight="1" x14ac:dyDescent="0.25">
      <c r="A6573" s="144" t="s">
        <v>26266</v>
      </c>
      <c r="B6573" s="144" t="s">
        <v>17343</v>
      </c>
      <c r="C6573" s="144"/>
      <c r="D6573" s="144" t="s">
        <v>26267</v>
      </c>
      <c r="E6573" s="144"/>
      <c r="F6573" s="144">
        <v>1</v>
      </c>
      <c r="G6573" s="144">
        <v>350</v>
      </c>
      <c r="H6573" s="144"/>
      <c r="I6573" s="144"/>
      <c r="J6573" s="144"/>
      <c r="K6573" s="144"/>
      <c r="L6573" s="144"/>
      <c r="M6573" s="145" t="s">
        <v>2213</v>
      </c>
      <c r="N6573" s="144" t="s">
        <v>78</v>
      </c>
      <c r="O6573" s="144"/>
      <c r="P6573" s="144" t="s">
        <v>4089</v>
      </c>
      <c r="Q6573" s="144"/>
      <c r="R6573" s="144"/>
      <c r="S6573" s="144"/>
      <c r="T6573" s="144"/>
      <c r="U6573" s="144" t="s">
        <v>26266</v>
      </c>
      <c r="V6573" s="144"/>
      <c r="W6573" s="144">
        <v>622004</v>
      </c>
      <c r="X6573" s="144"/>
      <c r="Y6573" s="144"/>
      <c r="Z6573" s="144" t="s">
        <v>26268</v>
      </c>
      <c r="AA6573" s="160">
        <v>6648</v>
      </c>
    </row>
    <row r="6574" spans="1:27" ht="45" customHeight="1" x14ac:dyDescent="0.25">
      <c r="A6574" s="144" t="s">
        <v>26266</v>
      </c>
      <c r="B6574" s="144" t="s">
        <v>17343</v>
      </c>
      <c r="C6574" s="144"/>
      <c r="D6574" s="144" t="s">
        <v>26267</v>
      </c>
      <c r="E6574" s="144" t="s">
        <v>26269</v>
      </c>
      <c r="F6574" s="144">
        <v>1</v>
      </c>
      <c r="G6574" s="144">
        <v>350</v>
      </c>
      <c r="H6574" s="144"/>
      <c r="I6574" s="144"/>
      <c r="J6574" s="144"/>
      <c r="K6574" s="144"/>
      <c r="L6574" s="144"/>
      <c r="M6574" s="145" t="s">
        <v>2213</v>
      </c>
      <c r="N6574" s="144" t="s">
        <v>78</v>
      </c>
      <c r="O6574" s="144"/>
      <c r="P6574" s="144" t="s">
        <v>4089</v>
      </c>
      <c r="Q6574" s="144"/>
      <c r="R6574" s="144"/>
      <c r="S6574" s="144"/>
      <c r="T6574" s="144"/>
      <c r="U6574" s="144" t="s">
        <v>26266</v>
      </c>
      <c r="V6574" s="144" t="s">
        <v>26270</v>
      </c>
      <c r="W6574" s="144">
        <v>622004</v>
      </c>
      <c r="X6574" s="144"/>
      <c r="Y6574" s="144"/>
      <c r="Z6574" s="144" t="s">
        <v>26268</v>
      </c>
      <c r="AA6574" s="160">
        <v>6649</v>
      </c>
    </row>
    <row r="6575" spans="1:27" ht="45" customHeight="1" x14ac:dyDescent="0.25">
      <c r="A6575" s="144" t="s">
        <v>32889</v>
      </c>
      <c r="B6575" s="144" t="s">
        <v>20582</v>
      </c>
      <c r="C6575" s="144">
        <v>1</v>
      </c>
      <c r="D6575" s="144"/>
      <c r="E6575" s="144"/>
      <c r="F6575" s="144">
        <v>1</v>
      </c>
      <c r="G6575" s="144"/>
      <c r="H6575" s="144">
        <v>850</v>
      </c>
      <c r="I6575" s="144">
        <v>300</v>
      </c>
      <c r="J6575" s="144">
        <v>400</v>
      </c>
      <c r="K6575" s="144">
        <v>150</v>
      </c>
      <c r="L6575" s="144"/>
      <c r="M6575" s="145" t="s">
        <v>2213</v>
      </c>
      <c r="N6575" s="144" t="s">
        <v>15</v>
      </c>
      <c r="O6575" s="144"/>
      <c r="P6575" s="144" t="s">
        <v>3616</v>
      </c>
      <c r="Q6575" s="144"/>
      <c r="R6575" s="144"/>
      <c r="S6575" s="144" t="s">
        <v>4189</v>
      </c>
      <c r="T6575" s="144" t="s">
        <v>32890</v>
      </c>
      <c r="U6575" s="144" t="s">
        <v>32889</v>
      </c>
      <c r="V6575" s="144"/>
      <c r="W6575" s="144">
        <v>676015</v>
      </c>
      <c r="X6575" s="144"/>
      <c r="Y6575" s="144">
        <v>89240000000</v>
      </c>
      <c r="Z6575" s="144" t="s">
        <v>32891</v>
      </c>
      <c r="AA6575" s="160">
        <v>7471</v>
      </c>
    </row>
    <row r="6576" spans="1:27" ht="45" customHeight="1" x14ac:dyDescent="0.25">
      <c r="A6576" s="144" t="s">
        <v>32889</v>
      </c>
      <c r="B6576" s="144" t="s">
        <v>20582</v>
      </c>
      <c r="C6576" s="144">
        <v>1</v>
      </c>
      <c r="D6576" s="144"/>
      <c r="E6576" s="144" t="s">
        <v>23102</v>
      </c>
      <c r="F6576" s="144">
        <v>1</v>
      </c>
      <c r="G6576" s="144">
        <v>200</v>
      </c>
      <c r="H6576" s="144"/>
      <c r="I6576" s="144"/>
      <c r="J6576" s="144"/>
      <c r="K6576" s="144"/>
      <c r="L6576" s="144"/>
      <c r="M6576" s="145" t="s">
        <v>2213</v>
      </c>
      <c r="N6576" s="144" t="s">
        <v>15</v>
      </c>
      <c r="O6576" s="144"/>
      <c r="P6576" s="144" t="s">
        <v>3616</v>
      </c>
      <c r="Q6576" s="144"/>
      <c r="R6576" s="144"/>
      <c r="S6576" s="144" t="s">
        <v>4189</v>
      </c>
      <c r="T6576" s="144" t="s">
        <v>32890</v>
      </c>
      <c r="U6576" s="144" t="s">
        <v>32889</v>
      </c>
      <c r="V6576" s="144" t="s">
        <v>32892</v>
      </c>
      <c r="W6576" s="144">
        <v>676015</v>
      </c>
      <c r="X6576" s="144"/>
      <c r="Y6576" s="151">
        <v>89240000000</v>
      </c>
      <c r="Z6576" s="144" t="s">
        <v>32891</v>
      </c>
      <c r="AA6576" s="160">
        <v>7472</v>
      </c>
    </row>
    <row r="6577" spans="1:27" ht="45" customHeight="1" x14ac:dyDescent="0.25">
      <c r="A6577" s="144" t="s">
        <v>31479</v>
      </c>
      <c r="B6577" s="144" t="s">
        <v>31480</v>
      </c>
      <c r="C6577" s="144"/>
      <c r="D6577" s="144" t="s">
        <v>10583</v>
      </c>
      <c r="E6577" s="144"/>
      <c r="F6577" s="144">
        <v>2</v>
      </c>
      <c r="G6577" s="144"/>
      <c r="H6577" s="144"/>
      <c r="I6577" s="144"/>
      <c r="J6577" s="144"/>
      <c r="K6577" s="144"/>
      <c r="L6577" s="144">
        <v>150</v>
      </c>
      <c r="M6577" s="145" t="s">
        <v>2213</v>
      </c>
      <c r="N6577" s="144" t="s">
        <v>22</v>
      </c>
      <c r="O6577" s="144"/>
      <c r="P6577" s="144" t="s">
        <v>2784</v>
      </c>
      <c r="Q6577" s="144"/>
      <c r="R6577" s="144"/>
      <c r="S6577" s="144"/>
      <c r="T6577" s="144"/>
      <c r="U6577" s="144" t="s">
        <v>31479</v>
      </c>
      <c r="V6577" s="144"/>
      <c r="W6577" s="144">
        <v>160002</v>
      </c>
      <c r="X6577" s="144" t="s">
        <v>10584</v>
      </c>
      <c r="Y6577" s="144" t="s">
        <v>10585</v>
      </c>
      <c r="Z6577" s="144" t="s">
        <v>10586</v>
      </c>
      <c r="AA6577" s="160">
        <v>51</v>
      </c>
    </row>
    <row r="6578" spans="1:27" ht="45" customHeight="1" x14ac:dyDescent="0.25">
      <c r="A6578" s="144" t="s">
        <v>12371</v>
      </c>
      <c r="B6578" s="144" t="s">
        <v>4208</v>
      </c>
      <c r="C6578" s="144"/>
      <c r="D6578" s="144"/>
      <c r="E6578" s="144"/>
      <c r="F6578" s="144">
        <v>1</v>
      </c>
      <c r="G6578" s="144"/>
      <c r="H6578" s="144">
        <v>798</v>
      </c>
      <c r="I6578" s="144">
        <v>290</v>
      </c>
      <c r="J6578" s="144">
        <v>363</v>
      </c>
      <c r="K6578" s="144">
        <v>145</v>
      </c>
      <c r="L6578" s="144"/>
      <c r="M6578" s="145" t="s">
        <v>2213</v>
      </c>
      <c r="N6578" s="144" t="s">
        <v>69</v>
      </c>
      <c r="O6578" s="144"/>
      <c r="P6578" s="144" t="s">
        <v>3835</v>
      </c>
      <c r="Q6578" s="144"/>
      <c r="R6578" s="144"/>
      <c r="S6578" s="144" t="s">
        <v>4191</v>
      </c>
      <c r="T6578" s="144" t="s">
        <v>12372</v>
      </c>
      <c r="U6578" s="144" t="s">
        <v>12371</v>
      </c>
      <c r="V6578" s="144"/>
      <c r="W6578" s="144">
        <v>427112</v>
      </c>
      <c r="X6578" s="144" t="s">
        <v>11731</v>
      </c>
      <c r="Y6578" s="144"/>
      <c r="Z6578" s="144" t="s">
        <v>12373</v>
      </c>
      <c r="AA6578" s="160">
        <v>328</v>
      </c>
    </row>
    <row r="6579" spans="1:27" ht="45" customHeight="1" x14ac:dyDescent="0.25">
      <c r="A6579" s="144" t="s">
        <v>24577</v>
      </c>
      <c r="B6579" s="144" t="s">
        <v>15377</v>
      </c>
      <c r="C6579" s="144">
        <v>81</v>
      </c>
      <c r="D6579" s="144"/>
      <c r="E6579" s="144"/>
      <c r="F6579" s="144">
        <v>1</v>
      </c>
      <c r="G6579" s="144">
        <v>157</v>
      </c>
      <c r="H6579" s="144"/>
      <c r="I6579" s="144"/>
      <c r="J6579" s="144"/>
      <c r="K6579" s="144"/>
      <c r="L6579" s="144"/>
      <c r="M6579" s="145" t="s">
        <v>2213</v>
      </c>
      <c r="N6579" s="144" t="s">
        <v>18</v>
      </c>
      <c r="O6579" s="144"/>
      <c r="P6579" s="144" t="s">
        <v>2375</v>
      </c>
      <c r="Q6579" s="144"/>
      <c r="R6579" s="144"/>
      <c r="S6579" s="144"/>
      <c r="T6579" s="144"/>
      <c r="U6579" s="144" t="s">
        <v>24577</v>
      </c>
      <c r="V6579" s="144"/>
      <c r="W6579" s="144">
        <v>308033</v>
      </c>
      <c r="X6579" s="150" t="s">
        <v>24578</v>
      </c>
      <c r="Y6579" s="150">
        <v>522655</v>
      </c>
      <c r="Z6579" s="144" t="s">
        <v>27725</v>
      </c>
      <c r="AA6579" s="160">
        <v>6242</v>
      </c>
    </row>
    <row r="6580" spans="1:27" ht="45" customHeight="1" x14ac:dyDescent="0.25">
      <c r="A6580" s="144" t="s">
        <v>15183</v>
      </c>
      <c r="B6580" s="144" t="s">
        <v>4246</v>
      </c>
      <c r="C6580" s="144"/>
      <c r="D6580" s="144"/>
      <c r="E6580" s="144"/>
      <c r="F6580" s="144">
        <v>1</v>
      </c>
      <c r="G6580" s="144"/>
      <c r="H6580" s="144">
        <v>600</v>
      </c>
      <c r="I6580" s="144">
        <v>400</v>
      </c>
      <c r="J6580" s="144">
        <v>300</v>
      </c>
      <c r="K6580" s="144">
        <v>200</v>
      </c>
      <c r="L6580" s="144"/>
      <c r="M6580" s="145" t="s">
        <v>2213</v>
      </c>
      <c r="N6580" s="144" t="s">
        <v>67</v>
      </c>
      <c r="O6580" s="144"/>
      <c r="P6580" s="144" t="s">
        <v>3306</v>
      </c>
      <c r="Q6580" s="144"/>
      <c r="R6580" s="144"/>
      <c r="S6580" s="144" t="s">
        <v>4190</v>
      </c>
      <c r="T6580" s="144" t="s">
        <v>15184</v>
      </c>
      <c r="U6580" s="144" t="s">
        <v>15183</v>
      </c>
      <c r="V6580" s="144"/>
      <c r="W6580" s="144">
        <v>422730</v>
      </c>
      <c r="X6580" s="144" t="s">
        <v>22032</v>
      </c>
      <c r="Y6580" s="144">
        <v>8437000000</v>
      </c>
      <c r="Z6580" s="144" t="s">
        <v>15185</v>
      </c>
      <c r="AA6580" s="160">
        <v>3814</v>
      </c>
    </row>
    <row r="6581" spans="1:27" ht="45" customHeight="1" x14ac:dyDescent="0.25">
      <c r="A6581" s="144" t="s">
        <v>16086</v>
      </c>
      <c r="B6581" s="144" t="s">
        <v>4213</v>
      </c>
      <c r="C6581" s="144"/>
      <c r="D6581" s="144"/>
      <c r="E6581" s="144"/>
      <c r="F6581" s="144">
        <v>1</v>
      </c>
      <c r="G6581" s="144">
        <v>37</v>
      </c>
      <c r="H6581" s="144">
        <v>600</v>
      </c>
      <c r="I6581" s="144">
        <v>400</v>
      </c>
      <c r="J6581" s="144">
        <v>200</v>
      </c>
      <c r="K6581" s="144">
        <v>100</v>
      </c>
      <c r="L6581" s="144"/>
      <c r="M6581" s="145" t="s">
        <v>2213</v>
      </c>
      <c r="N6581" s="144" t="s">
        <v>25</v>
      </c>
      <c r="O6581" s="144"/>
      <c r="P6581" s="144" t="s">
        <v>3734</v>
      </c>
      <c r="Q6581" s="144"/>
      <c r="R6581" s="144"/>
      <c r="S6581" s="144" t="s">
        <v>4191</v>
      </c>
      <c r="T6581" s="144" t="s">
        <v>16087</v>
      </c>
      <c r="U6581" s="144" t="s">
        <v>16086</v>
      </c>
      <c r="V6581" s="144"/>
      <c r="W6581" s="144">
        <v>673542</v>
      </c>
      <c r="X6581" s="144" t="s">
        <v>16088</v>
      </c>
      <c r="Y6581" s="144">
        <v>79150000000</v>
      </c>
      <c r="Z6581" s="144" t="s">
        <v>16089</v>
      </c>
      <c r="AA6581" s="160">
        <v>3977</v>
      </c>
    </row>
    <row r="6582" spans="1:27" ht="45" customHeight="1" x14ac:dyDescent="0.25">
      <c r="A6582" s="144" t="s">
        <v>12374</v>
      </c>
      <c r="B6582" s="144" t="s">
        <v>4208</v>
      </c>
      <c r="C6582" s="144"/>
      <c r="D6582" s="144"/>
      <c r="E6582" s="144"/>
      <c r="F6582" s="144">
        <v>1</v>
      </c>
      <c r="G6582" s="144"/>
      <c r="H6582" s="144">
        <v>798</v>
      </c>
      <c r="I6582" s="144">
        <v>290</v>
      </c>
      <c r="J6582" s="144">
        <v>363</v>
      </c>
      <c r="K6582" s="144">
        <v>145</v>
      </c>
      <c r="L6582" s="144"/>
      <c r="M6582" s="145" t="s">
        <v>2213</v>
      </c>
      <c r="N6582" s="144" t="s">
        <v>67</v>
      </c>
      <c r="O6582" s="144"/>
      <c r="P6582" s="144" t="s">
        <v>4037</v>
      </c>
      <c r="Q6582" s="144"/>
      <c r="R6582" s="144"/>
      <c r="S6582" s="144" t="s">
        <v>4191</v>
      </c>
      <c r="T6582" s="144" t="s">
        <v>12375</v>
      </c>
      <c r="U6582" s="144" t="s">
        <v>12374</v>
      </c>
      <c r="V6582" s="144"/>
      <c r="W6582" s="144">
        <v>423877</v>
      </c>
      <c r="X6582" s="144" t="s">
        <v>12376</v>
      </c>
      <c r="Y6582" s="144" t="s">
        <v>12377</v>
      </c>
      <c r="Z6582" s="144" t="s">
        <v>12378</v>
      </c>
      <c r="AA6582" s="160">
        <v>329</v>
      </c>
    </row>
    <row r="6583" spans="1:27" ht="45" customHeight="1" x14ac:dyDescent="0.25">
      <c r="A6583" s="144" t="s">
        <v>28998</v>
      </c>
      <c r="B6583" s="144" t="s">
        <v>28999</v>
      </c>
      <c r="C6583" s="144"/>
      <c r="D6583" s="144"/>
      <c r="E6583" s="144"/>
      <c r="F6583" s="144">
        <v>1</v>
      </c>
      <c r="G6583" s="144"/>
      <c r="H6583" s="144">
        <v>600</v>
      </c>
      <c r="I6583" s="144">
        <v>200</v>
      </c>
      <c r="J6583" s="144">
        <v>300</v>
      </c>
      <c r="K6583" s="144">
        <v>100</v>
      </c>
      <c r="L6583" s="144"/>
      <c r="M6583" s="145" t="s">
        <v>2213</v>
      </c>
      <c r="N6583" s="144" t="s">
        <v>76</v>
      </c>
      <c r="O6583" s="144"/>
      <c r="P6583" s="144" t="s">
        <v>3365</v>
      </c>
      <c r="Q6583" s="144"/>
      <c r="R6583" s="144"/>
      <c r="S6583" s="144" t="s">
        <v>4191</v>
      </c>
      <c r="T6583" s="144" t="s">
        <v>10668</v>
      </c>
      <c r="U6583" s="144" t="s">
        <v>28998</v>
      </c>
      <c r="V6583" s="144"/>
      <c r="W6583" s="144">
        <v>413242</v>
      </c>
      <c r="X6583" s="144" t="s">
        <v>29000</v>
      </c>
      <c r="Y6583" s="144" t="s">
        <v>29001</v>
      </c>
      <c r="Z6583" s="144" t="s">
        <v>29002</v>
      </c>
      <c r="AA6583" s="160">
        <v>7025</v>
      </c>
    </row>
    <row r="6584" spans="1:27" ht="45" customHeight="1" x14ac:dyDescent="0.25">
      <c r="A6584" s="144" t="s">
        <v>12379</v>
      </c>
      <c r="B6584" s="144" t="s">
        <v>4205</v>
      </c>
      <c r="C6584" s="144">
        <v>29</v>
      </c>
      <c r="D6584" s="144"/>
      <c r="E6584" s="144"/>
      <c r="F6584" s="144">
        <v>1</v>
      </c>
      <c r="G6584" s="144">
        <v>350</v>
      </c>
      <c r="H6584" s="144"/>
      <c r="I6584" s="144"/>
      <c r="J6584" s="144"/>
      <c r="K6584" s="144"/>
      <c r="L6584" s="144"/>
      <c r="M6584" s="145" t="s">
        <v>2213</v>
      </c>
      <c r="N6584" s="144" t="s">
        <v>46</v>
      </c>
      <c r="O6584" s="144"/>
      <c r="P6584" s="144" t="s">
        <v>3774</v>
      </c>
      <c r="Q6584" s="144"/>
      <c r="R6584" s="144"/>
      <c r="S6584" s="144"/>
      <c r="T6584" s="144"/>
      <c r="U6584" s="144" t="s">
        <v>12379</v>
      </c>
      <c r="V6584" s="144"/>
      <c r="W6584" s="144">
        <v>460021</v>
      </c>
      <c r="X6584" s="144" t="s">
        <v>22033</v>
      </c>
      <c r="Y6584" s="144"/>
      <c r="Z6584" s="144"/>
      <c r="AA6584" s="160">
        <v>330</v>
      </c>
    </row>
    <row r="6585" spans="1:27" ht="45" customHeight="1" x14ac:dyDescent="0.25">
      <c r="A6585" s="144" t="s">
        <v>34245</v>
      </c>
      <c r="B6585" s="144" t="s">
        <v>30504</v>
      </c>
      <c r="C6585" s="144"/>
      <c r="D6585" s="144"/>
      <c r="E6585" s="144"/>
      <c r="F6585" s="144">
        <v>1</v>
      </c>
      <c r="G6585" s="144">
        <v>47</v>
      </c>
      <c r="H6585" s="144">
        <v>500</v>
      </c>
      <c r="I6585" s="144">
        <v>250</v>
      </c>
      <c r="J6585" s="144">
        <v>200</v>
      </c>
      <c r="K6585" s="144">
        <v>50</v>
      </c>
      <c r="L6585" s="144"/>
      <c r="M6585" s="145" t="s">
        <v>2213</v>
      </c>
      <c r="N6585" s="144" t="s">
        <v>18</v>
      </c>
      <c r="O6585" s="144"/>
      <c r="P6585" s="144" t="s">
        <v>17722</v>
      </c>
      <c r="Q6585" s="144"/>
      <c r="R6585" s="144"/>
      <c r="S6585" s="144" t="s">
        <v>15453</v>
      </c>
      <c r="T6585" s="144" t="s">
        <v>24164</v>
      </c>
      <c r="U6585" s="144" t="s">
        <v>34245</v>
      </c>
      <c r="V6585" s="144"/>
      <c r="W6585" s="144">
        <v>309615</v>
      </c>
      <c r="X6585" s="144" t="s">
        <v>36233</v>
      </c>
      <c r="Y6585" s="144">
        <v>4723336466</v>
      </c>
      <c r="Z6585" s="144" t="s">
        <v>32893</v>
      </c>
      <c r="AA6585" s="160">
        <v>6159</v>
      </c>
    </row>
    <row r="6586" spans="1:27" ht="45" customHeight="1" x14ac:dyDescent="0.25">
      <c r="A6586" s="144" t="s">
        <v>12380</v>
      </c>
      <c r="B6586" s="144" t="s">
        <v>4208</v>
      </c>
      <c r="C6586" s="144">
        <v>6</v>
      </c>
      <c r="D6586" s="144"/>
      <c r="E6586" s="144"/>
      <c r="F6586" s="144">
        <v>1</v>
      </c>
      <c r="G6586" s="144"/>
      <c r="H6586" s="144">
        <v>1199</v>
      </c>
      <c r="I6586" s="144">
        <v>436</v>
      </c>
      <c r="J6586" s="144">
        <v>545</v>
      </c>
      <c r="K6586" s="144">
        <v>218</v>
      </c>
      <c r="L6586" s="144"/>
      <c r="M6586" s="145" t="s">
        <v>2213</v>
      </c>
      <c r="N6586" s="144" t="s">
        <v>67</v>
      </c>
      <c r="O6586" s="144"/>
      <c r="P6586" s="144" t="s">
        <v>3887</v>
      </c>
      <c r="Q6586" s="144" t="s">
        <v>4185</v>
      </c>
      <c r="R6586" s="144" t="s">
        <v>12381</v>
      </c>
      <c r="S6586" s="144"/>
      <c r="T6586" s="144"/>
      <c r="U6586" s="144" t="s">
        <v>12380</v>
      </c>
      <c r="V6586" s="144"/>
      <c r="W6586" s="144">
        <v>423803</v>
      </c>
      <c r="X6586" s="144" t="s">
        <v>12382</v>
      </c>
      <c r="Y6586" s="144" t="s">
        <v>12383</v>
      </c>
      <c r="Z6586" s="144" t="s">
        <v>12384</v>
      </c>
      <c r="AA6586" s="160">
        <v>331</v>
      </c>
    </row>
    <row r="6587" spans="1:27" ht="45" customHeight="1" x14ac:dyDescent="0.25">
      <c r="A6587" s="144" t="s">
        <v>12385</v>
      </c>
      <c r="B6587" s="144" t="s">
        <v>5295</v>
      </c>
      <c r="C6587" s="144">
        <v>2</v>
      </c>
      <c r="D6587" s="144"/>
      <c r="E6587" s="144"/>
      <c r="F6587" s="144">
        <v>1</v>
      </c>
      <c r="G6587" s="144"/>
      <c r="H6587" s="144">
        <v>1199</v>
      </c>
      <c r="I6587" s="144">
        <v>436</v>
      </c>
      <c r="J6587" s="144">
        <v>545</v>
      </c>
      <c r="K6587" s="144">
        <v>218</v>
      </c>
      <c r="L6587" s="144"/>
      <c r="M6587" s="145" t="s">
        <v>2213</v>
      </c>
      <c r="N6587" s="144" t="s">
        <v>89</v>
      </c>
      <c r="O6587" s="144"/>
      <c r="P6587" s="144" t="s">
        <v>17558</v>
      </c>
      <c r="Q6587" s="144"/>
      <c r="R6587" s="144"/>
      <c r="S6587" s="144"/>
      <c r="T6587" s="144"/>
      <c r="U6587" s="144" t="s">
        <v>12385</v>
      </c>
      <c r="V6587" s="144"/>
      <c r="W6587" s="144">
        <v>455019</v>
      </c>
      <c r="X6587" s="144" t="s">
        <v>12386</v>
      </c>
      <c r="Y6587" s="150" t="s">
        <v>12387</v>
      </c>
      <c r="Z6587" s="144" t="s">
        <v>12388</v>
      </c>
      <c r="AA6587" s="160">
        <v>332</v>
      </c>
    </row>
    <row r="6588" spans="1:27" ht="45" customHeight="1" x14ac:dyDescent="0.25">
      <c r="A6588" s="144" t="s">
        <v>23688</v>
      </c>
      <c r="B6588" s="144" t="s">
        <v>23689</v>
      </c>
      <c r="C6588" s="144"/>
      <c r="D6588" s="144"/>
      <c r="E6588" s="144"/>
      <c r="F6588" s="144">
        <v>1</v>
      </c>
      <c r="G6588" s="144"/>
      <c r="H6588" s="144">
        <v>202</v>
      </c>
      <c r="I6588" s="144">
        <v>150</v>
      </c>
      <c r="J6588" s="144">
        <v>100</v>
      </c>
      <c r="K6588" s="144">
        <v>50</v>
      </c>
      <c r="L6588" s="144"/>
      <c r="M6588" s="145" t="s">
        <v>2213</v>
      </c>
      <c r="N6588" s="144" t="s">
        <v>67</v>
      </c>
      <c r="O6588" s="144"/>
      <c r="P6588" s="144" t="s">
        <v>2893</v>
      </c>
      <c r="Q6588" s="144"/>
      <c r="R6588" s="144"/>
      <c r="S6588" s="144" t="s">
        <v>4190</v>
      </c>
      <c r="T6588" s="144" t="s">
        <v>23690</v>
      </c>
      <c r="U6588" s="144" t="s">
        <v>23688</v>
      </c>
      <c r="V6588" s="144"/>
      <c r="W6588" s="144">
        <v>422019</v>
      </c>
      <c r="X6588" s="144" t="s">
        <v>23691</v>
      </c>
      <c r="Y6588" s="144" t="s">
        <v>23692</v>
      </c>
      <c r="Z6588" s="144" t="s">
        <v>23693</v>
      </c>
      <c r="AA6588" s="160">
        <v>5824</v>
      </c>
    </row>
    <row r="6589" spans="1:27" ht="45" customHeight="1" x14ac:dyDescent="0.25">
      <c r="A6589" s="144" t="s">
        <v>13727</v>
      </c>
      <c r="B6589" s="144" t="s">
        <v>5947</v>
      </c>
      <c r="C6589" s="144"/>
      <c r="D6589" s="144" t="s">
        <v>4875</v>
      </c>
      <c r="E6589" s="144"/>
      <c r="F6589" s="144">
        <v>2</v>
      </c>
      <c r="G6589" s="144"/>
      <c r="H6589" s="144"/>
      <c r="I6589" s="144"/>
      <c r="J6589" s="144"/>
      <c r="K6589" s="144"/>
      <c r="L6589" s="144">
        <v>150</v>
      </c>
      <c r="M6589" s="145" t="s">
        <v>2213</v>
      </c>
      <c r="N6589" s="144" t="s">
        <v>54</v>
      </c>
      <c r="O6589" s="144"/>
      <c r="P6589" s="144" t="s">
        <v>4132</v>
      </c>
      <c r="Q6589" s="144" t="s">
        <v>4187</v>
      </c>
      <c r="R6589" s="144" t="s">
        <v>5105</v>
      </c>
      <c r="S6589" s="144"/>
      <c r="T6589" s="144"/>
      <c r="U6589" s="144" t="s">
        <v>13727</v>
      </c>
      <c r="V6589" s="144"/>
      <c r="W6589" s="144">
        <v>450055</v>
      </c>
      <c r="X6589" s="144" t="s">
        <v>8093</v>
      </c>
      <c r="Y6589" s="144"/>
      <c r="Z6589" s="144" t="s">
        <v>8094</v>
      </c>
      <c r="AA6589" s="160">
        <v>975</v>
      </c>
    </row>
    <row r="6590" spans="1:27" ht="45" customHeight="1" x14ac:dyDescent="0.25">
      <c r="A6590" s="144" t="s">
        <v>12389</v>
      </c>
      <c r="B6590" s="144" t="s">
        <v>4205</v>
      </c>
      <c r="C6590" s="144">
        <v>4</v>
      </c>
      <c r="D6590" s="144"/>
      <c r="E6590" s="144"/>
      <c r="F6590" s="144">
        <v>1</v>
      </c>
      <c r="G6590" s="144">
        <v>200</v>
      </c>
      <c r="H6590" s="144"/>
      <c r="I6590" s="144"/>
      <c r="J6590" s="144"/>
      <c r="K6590" s="144"/>
      <c r="L6590" s="144"/>
      <c r="M6590" s="145" t="s">
        <v>2213</v>
      </c>
      <c r="N6590" s="144" t="s">
        <v>49</v>
      </c>
      <c r="O6590" s="144"/>
      <c r="P6590" s="144" t="s">
        <v>30540</v>
      </c>
      <c r="Q6590" s="144"/>
      <c r="R6590" s="144"/>
      <c r="S6590" s="144" t="s">
        <v>4191</v>
      </c>
      <c r="T6590" s="144" t="s">
        <v>12390</v>
      </c>
      <c r="U6590" s="144" t="s">
        <v>12389</v>
      </c>
      <c r="V6590" s="144"/>
      <c r="W6590" s="144">
        <v>618150</v>
      </c>
      <c r="X6590" s="144" t="s">
        <v>12391</v>
      </c>
      <c r="Y6590" s="144"/>
      <c r="Z6590" s="144" t="s">
        <v>12392</v>
      </c>
      <c r="AA6590" s="160">
        <v>333</v>
      </c>
    </row>
    <row r="6591" spans="1:27" ht="45" customHeight="1" x14ac:dyDescent="0.25">
      <c r="A6591" s="144" t="s">
        <v>24579</v>
      </c>
      <c r="B6591" s="144" t="s">
        <v>8808</v>
      </c>
      <c r="C6591" s="144"/>
      <c r="D6591" s="144"/>
      <c r="E6591" s="144"/>
      <c r="F6591" s="144">
        <v>2</v>
      </c>
      <c r="G6591" s="144"/>
      <c r="H6591" s="144"/>
      <c r="I6591" s="144"/>
      <c r="J6591" s="144"/>
      <c r="K6591" s="144"/>
      <c r="L6591" s="144">
        <v>150</v>
      </c>
      <c r="M6591" s="145" t="s">
        <v>2213</v>
      </c>
      <c r="N6591" s="144" t="s">
        <v>67</v>
      </c>
      <c r="O6591" s="144"/>
      <c r="P6591" s="144" t="s">
        <v>3910</v>
      </c>
      <c r="Q6591" s="144"/>
      <c r="R6591" s="144"/>
      <c r="S6591" s="144" t="s">
        <v>4189</v>
      </c>
      <c r="T6591" s="144" t="s">
        <v>4231</v>
      </c>
      <c r="U6591" s="144" t="s">
        <v>24579</v>
      </c>
      <c r="V6591" s="144"/>
      <c r="W6591" s="144">
        <v>423570</v>
      </c>
      <c r="X6591" s="144" t="s">
        <v>13430</v>
      </c>
      <c r="Y6591" s="144" t="s">
        <v>15738</v>
      </c>
      <c r="Z6591" s="144" t="s">
        <v>15739</v>
      </c>
      <c r="AA6591" s="160">
        <v>1975</v>
      </c>
    </row>
    <row r="6592" spans="1:27" ht="45" customHeight="1" x14ac:dyDescent="0.25">
      <c r="A6592" s="144" t="s">
        <v>22034</v>
      </c>
      <c r="B6592" s="144" t="s">
        <v>15377</v>
      </c>
      <c r="C6592" s="144"/>
      <c r="D6592" s="144" t="s">
        <v>17858</v>
      </c>
      <c r="E6592" s="144"/>
      <c r="F6592" s="144">
        <v>1</v>
      </c>
      <c r="G6592" s="144">
        <v>100</v>
      </c>
      <c r="H6592" s="144"/>
      <c r="I6592" s="144"/>
      <c r="J6592" s="144"/>
      <c r="K6592" s="144"/>
      <c r="L6592" s="144"/>
      <c r="M6592" s="145" t="s">
        <v>2213</v>
      </c>
      <c r="N6592" s="144" t="s">
        <v>67</v>
      </c>
      <c r="O6592" s="144"/>
      <c r="P6592" s="144" t="s">
        <v>4037</v>
      </c>
      <c r="Q6592" s="144"/>
      <c r="R6592" s="144"/>
      <c r="S6592" s="144" t="s">
        <v>4190</v>
      </c>
      <c r="T6592" s="144" t="s">
        <v>22035</v>
      </c>
      <c r="U6592" s="144" t="s">
        <v>22034</v>
      </c>
      <c r="V6592" s="144"/>
      <c r="W6592" s="144">
        <v>423892</v>
      </c>
      <c r="X6592" s="144" t="s">
        <v>22036</v>
      </c>
      <c r="Y6592" s="144"/>
      <c r="Z6592" s="144"/>
      <c r="AA6592" s="160">
        <v>5203</v>
      </c>
    </row>
    <row r="6593" spans="1:31" ht="45" customHeight="1" x14ac:dyDescent="0.25">
      <c r="A6593" s="144" t="s">
        <v>17476</v>
      </c>
      <c r="B6593" s="144" t="s">
        <v>15647</v>
      </c>
      <c r="C6593" s="144">
        <v>6</v>
      </c>
      <c r="D6593" s="144" t="s">
        <v>4241</v>
      </c>
      <c r="E6593" s="144"/>
      <c r="F6593" s="144">
        <v>1</v>
      </c>
      <c r="G6593" s="144">
        <v>316</v>
      </c>
      <c r="H6593" s="144"/>
      <c r="I6593" s="144"/>
      <c r="J6593" s="144"/>
      <c r="K6593" s="144"/>
      <c r="L6593" s="144"/>
      <c r="M6593" s="145" t="s">
        <v>2213</v>
      </c>
      <c r="N6593" s="144" t="s">
        <v>54</v>
      </c>
      <c r="O6593" s="144"/>
      <c r="P6593" s="144" t="s">
        <v>4150</v>
      </c>
      <c r="Q6593" s="144"/>
      <c r="R6593" s="144"/>
      <c r="S6593" s="144" t="s">
        <v>15453</v>
      </c>
      <c r="T6593" s="144" t="s">
        <v>5851</v>
      </c>
      <c r="U6593" s="144" t="s">
        <v>17476</v>
      </c>
      <c r="V6593" s="144"/>
      <c r="W6593" s="144">
        <v>422200</v>
      </c>
      <c r="X6593" s="144" t="s">
        <v>22037</v>
      </c>
      <c r="Y6593" s="144">
        <v>83480000000</v>
      </c>
      <c r="Z6593" s="144" t="s">
        <v>17477</v>
      </c>
      <c r="AA6593" s="160">
        <v>4581</v>
      </c>
    </row>
    <row r="6594" spans="1:31" ht="45" customHeight="1" x14ac:dyDescent="0.25">
      <c r="A6594" s="144" t="s">
        <v>12393</v>
      </c>
      <c r="B6594" s="144" t="s">
        <v>12394</v>
      </c>
      <c r="C6594" s="144">
        <v>2</v>
      </c>
      <c r="D6594" s="144"/>
      <c r="E6594" s="144"/>
      <c r="F6594" s="144">
        <v>5</v>
      </c>
      <c r="G6594" s="144"/>
      <c r="H6594" s="144"/>
      <c r="I6594" s="144"/>
      <c r="J6594" s="144"/>
      <c r="K6594" s="144"/>
      <c r="L6594" s="144">
        <v>850</v>
      </c>
      <c r="M6594" s="145" t="s">
        <v>2213</v>
      </c>
      <c r="N6594" s="144" t="s">
        <v>112</v>
      </c>
      <c r="O6594" s="144"/>
      <c r="P6594" s="144" t="s">
        <v>30556</v>
      </c>
      <c r="Q6594" s="144"/>
      <c r="R6594" s="144"/>
      <c r="S6594" s="144" t="s">
        <v>4189</v>
      </c>
      <c r="T6594" s="144" t="s">
        <v>5701</v>
      </c>
      <c r="U6594" s="144" t="s">
        <v>12393</v>
      </c>
      <c r="V6594" s="144"/>
      <c r="W6594" s="150">
        <v>606400</v>
      </c>
      <c r="X6594" s="144" t="s">
        <v>12395</v>
      </c>
      <c r="Y6594" s="144" t="s">
        <v>12396</v>
      </c>
      <c r="Z6594" s="144" t="s">
        <v>12397</v>
      </c>
      <c r="AA6594" s="160">
        <v>334</v>
      </c>
    </row>
    <row r="6595" spans="1:31" ht="45" customHeight="1" x14ac:dyDescent="0.25">
      <c r="A6595" s="144" t="s">
        <v>29003</v>
      </c>
      <c r="B6595" s="144" t="s">
        <v>4239</v>
      </c>
      <c r="C6595" s="144"/>
      <c r="D6595" s="144"/>
      <c r="E6595" s="144"/>
      <c r="F6595" s="144">
        <v>5</v>
      </c>
      <c r="G6595" s="144"/>
      <c r="H6595" s="144"/>
      <c r="I6595" s="144"/>
      <c r="J6595" s="144"/>
      <c r="K6595" s="144"/>
      <c r="L6595" s="144">
        <v>260</v>
      </c>
      <c r="M6595" s="145" t="s">
        <v>2213</v>
      </c>
      <c r="N6595" s="144" t="s">
        <v>49</v>
      </c>
      <c r="O6595" s="144"/>
      <c r="P6595" s="144" t="s">
        <v>30585</v>
      </c>
      <c r="Q6595" s="144"/>
      <c r="R6595" s="144"/>
      <c r="S6595" s="144" t="s">
        <v>4189</v>
      </c>
      <c r="T6595" s="144" t="s">
        <v>5290</v>
      </c>
      <c r="U6595" s="144" t="s">
        <v>29003</v>
      </c>
      <c r="V6595" s="144"/>
      <c r="W6595" s="144">
        <v>618820</v>
      </c>
      <c r="X6595" s="144" t="s">
        <v>6504</v>
      </c>
      <c r="Y6595" s="144">
        <v>83430000000</v>
      </c>
      <c r="Z6595" s="144" t="s">
        <v>14502</v>
      </c>
      <c r="AA6595" s="160">
        <v>1140</v>
      </c>
    </row>
    <row r="6596" spans="1:31" ht="45" customHeight="1" x14ac:dyDescent="0.25">
      <c r="A6596" s="144" t="s">
        <v>13558</v>
      </c>
      <c r="B6596" s="144" t="s">
        <v>4208</v>
      </c>
      <c r="C6596" s="144"/>
      <c r="D6596" s="144" t="s">
        <v>13559</v>
      </c>
      <c r="E6596" s="144"/>
      <c r="F6596" s="144">
        <v>1</v>
      </c>
      <c r="G6596" s="144"/>
      <c r="H6596" s="144">
        <v>798</v>
      </c>
      <c r="I6596" s="144">
        <v>290</v>
      </c>
      <c r="J6596" s="144">
        <v>363</v>
      </c>
      <c r="K6596" s="144">
        <v>145</v>
      </c>
      <c r="L6596" s="144"/>
      <c r="M6596" s="145" t="s">
        <v>2213</v>
      </c>
      <c r="N6596" s="144" t="s">
        <v>56</v>
      </c>
      <c r="O6596" s="144"/>
      <c r="P6596" s="144" t="s">
        <v>2749</v>
      </c>
      <c r="Q6596" s="144"/>
      <c r="R6596" s="144"/>
      <c r="S6596" s="144" t="s">
        <v>4191</v>
      </c>
      <c r="T6596" s="144" t="s">
        <v>13560</v>
      </c>
      <c r="U6596" s="144" t="s">
        <v>13558</v>
      </c>
      <c r="V6596" s="144"/>
      <c r="W6596" s="144">
        <v>368850</v>
      </c>
      <c r="X6596" s="144" t="s">
        <v>13561</v>
      </c>
      <c r="Y6596" s="144" t="s">
        <v>13562</v>
      </c>
      <c r="Z6596" s="144" t="s">
        <v>13563</v>
      </c>
      <c r="AA6596" s="160">
        <v>335</v>
      </c>
    </row>
    <row r="6597" spans="1:31" ht="45" customHeight="1" x14ac:dyDescent="0.25">
      <c r="A6597" s="144" t="s">
        <v>17430</v>
      </c>
      <c r="B6597" s="144" t="s">
        <v>17431</v>
      </c>
      <c r="C6597" s="144"/>
      <c r="D6597" s="144"/>
      <c r="E6597" s="144"/>
      <c r="F6597" s="144">
        <v>2</v>
      </c>
      <c r="G6597" s="144"/>
      <c r="H6597" s="144"/>
      <c r="I6597" s="144"/>
      <c r="J6597" s="144"/>
      <c r="K6597" s="144"/>
      <c r="L6597" s="144">
        <v>350</v>
      </c>
      <c r="M6597" s="145" t="s">
        <v>2213</v>
      </c>
      <c r="N6597" s="144" t="s">
        <v>47</v>
      </c>
      <c r="O6597" s="144"/>
      <c r="P6597" s="144" t="s">
        <v>3243</v>
      </c>
      <c r="Q6597" s="144"/>
      <c r="R6597" s="144"/>
      <c r="S6597" s="144"/>
      <c r="T6597" s="144"/>
      <c r="U6597" s="144" t="s">
        <v>17430</v>
      </c>
      <c r="V6597" s="144"/>
      <c r="W6597" s="144">
        <v>303031</v>
      </c>
      <c r="X6597" s="144" t="s">
        <v>22038</v>
      </c>
      <c r="Y6597" s="149" t="s">
        <v>17432</v>
      </c>
      <c r="Z6597" s="144" t="s">
        <v>17433</v>
      </c>
      <c r="AA6597" s="160">
        <v>4259</v>
      </c>
    </row>
    <row r="6598" spans="1:31" ht="45" customHeight="1" x14ac:dyDescent="0.25">
      <c r="A6598" s="144" t="s">
        <v>32894</v>
      </c>
      <c r="B6598" s="144" t="s">
        <v>32895</v>
      </c>
      <c r="C6598" s="144"/>
      <c r="D6598" s="144" t="s">
        <v>32896</v>
      </c>
      <c r="E6598" s="144"/>
      <c r="F6598" s="144">
        <v>2</v>
      </c>
      <c r="G6598" s="144"/>
      <c r="H6598" s="144"/>
      <c r="I6598" s="144"/>
      <c r="J6598" s="144"/>
      <c r="K6598" s="144"/>
      <c r="L6598" s="144">
        <v>500</v>
      </c>
      <c r="M6598" s="145" t="s">
        <v>2213</v>
      </c>
      <c r="N6598" s="144" t="s">
        <v>42</v>
      </c>
      <c r="O6598" s="144"/>
      <c r="P6598" s="144" t="s">
        <v>13850</v>
      </c>
      <c r="Q6598" s="144"/>
      <c r="R6598" s="144"/>
      <c r="S6598" s="144"/>
      <c r="T6598" s="144"/>
      <c r="U6598" s="144" t="s">
        <v>32894</v>
      </c>
      <c r="V6598" s="144"/>
      <c r="W6598" s="144">
        <v>141008</v>
      </c>
      <c r="X6598" s="144" t="s">
        <v>32897</v>
      </c>
      <c r="Y6598" s="144" t="s">
        <v>22925</v>
      </c>
      <c r="Z6598" s="144" t="s">
        <v>22926</v>
      </c>
      <c r="AA6598" s="160">
        <v>417</v>
      </c>
    </row>
    <row r="6599" spans="1:31" ht="45" customHeight="1" x14ac:dyDescent="0.25">
      <c r="A6599" s="144" t="s">
        <v>13564</v>
      </c>
      <c r="B6599" s="144" t="s">
        <v>4208</v>
      </c>
      <c r="C6599" s="144">
        <v>1</v>
      </c>
      <c r="D6599" s="144"/>
      <c r="E6599" s="144"/>
      <c r="F6599" s="144">
        <v>1</v>
      </c>
      <c r="G6599" s="144"/>
      <c r="H6599" s="144">
        <v>1199</v>
      </c>
      <c r="I6599" s="144">
        <v>436</v>
      </c>
      <c r="J6599" s="144">
        <v>545</v>
      </c>
      <c r="K6599" s="144">
        <v>218</v>
      </c>
      <c r="L6599" s="144"/>
      <c r="M6599" s="145" t="s">
        <v>2213</v>
      </c>
      <c r="N6599" s="144" t="s">
        <v>47</v>
      </c>
      <c r="O6599" s="144"/>
      <c r="P6599" s="144" t="s">
        <v>3243</v>
      </c>
      <c r="Q6599" s="144"/>
      <c r="R6599" s="144"/>
      <c r="S6599" s="144"/>
      <c r="T6599" s="144"/>
      <c r="U6599" s="144" t="s">
        <v>13564</v>
      </c>
      <c r="V6599" s="144"/>
      <c r="W6599" s="144">
        <v>303030</v>
      </c>
      <c r="X6599" s="144" t="s">
        <v>22039</v>
      </c>
      <c r="Y6599" s="144" t="s">
        <v>13565</v>
      </c>
      <c r="Z6599" s="144" t="s">
        <v>13566</v>
      </c>
      <c r="AA6599" s="160">
        <v>336</v>
      </c>
    </row>
    <row r="6600" spans="1:31" ht="45" customHeight="1" x14ac:dyDescent="0.25">
      <c r="A6600" s="144" t="s">
        <v>12398</v>
      </c>
      <c r="B6600" s="144" t="s">
        <v>4205</v>
      </c>
      <c r="C6600" s="144">
        <v>5</v>
      </c>
      <c r="D6600" s="144"/>
      <c r="E6600" s="144"/>
      <c r="F6600" s="144">
        <v>1</v>
      </c>
      <c r="G6600" s="144">
        <v>350</v>
      </c>
      <c r="H6600" s="144"/>
      <c r="I6600" s="144"/>
      <c r="J6600" s="144"/>
      <c r="K6600" s="144"/>
      <c r="L6600" s="144"/>
      <c r="M6600" s="145" t="s">
        <v>2213</v>
      </c>
      <c r="N6600" s="144" t="s">
        <v>34</v>
      </c>
      <c r="O6600" s="144"/>
      <c r="P6600" s="144" t="s">
        <v>4055</v>
      </c>
      <c r="Q6600" s="144"/>
      <c r="R6600" s="144"/>
      <c r="S6600" s="144" t="s">
        <v>4189</v>
      </c>
      <c r="T6600" s="144" t="s">
        <v>4310</v>
      </c>
      <c r="U6600" s="144" t="s">
        <v>12398</v>
      </c>
      <c r="V6600" s="144"/>
      <c r="W6600" s="144">
        <v>352330</v>
      </c>
      <c r="X6600" s="144" t="s">
        <v>12399</v>
      </c>
      <c r="Y6600" s="144"/>
      <c r="Z6600" s="144" t="s">
        <v>12400</v>
      </c>
      <c r="AA6600" s="160">
        <v>337</v>
      </c>
    </row>
    <row r="6601" spans="1:31" ht="45" customHeight="1" x14ac:dyDescent="0.25">
      <c r="A6601" s="144" t="s">
        <v>13834</v>
      </c>
      <c r="B6601" s="144" t="s">
        <v>5068</v>
      </c>
      <c r="C6601" s="144"/>
      <c r="D6601" s="144"/>
      <c r="E6601" s="144"/>
      <c r="F6601" s="144">
        <v>2</v>
      </c>
      <c r="G6601" s="144"/>
      <c r="H6601" s="144"/>
      <c r="I6601" s="144"/>
      <c r="J6601" s="144"/>
      <c r="K6601" s="144"/>
      <c r="L6601" s="144">
        <v>330</v>
      </c>
      <c r="M6601" s="145" t="s">
        <v>2213</v>
      </c>
      <c r="N6601" s="144" t="s">
        <v>42</v>
      </c>
      <c r="O6601" s="144"/>
      <c r="P6601" s="144" t="s">
        <v>16132</v>
      </c>
      <c r="Q6601" s="144"/>
      <c r="R6601" s="144"/>
      <c r="S6601" s="144"/>
      <c r="T6601" s="144"/>
      <c r="U6601" s="144" t="s">
        <v>13834</v>
      </c>
      <c r="V6601" s="144"/>
      <c r="W6601" s="144">
        <v>142800</v>
      </c>
      <c r="X6601" s="144" t="s">
        <v>22040</v>
      </c>
      <c r="Y6601" s="144"/>
      <c r="Z6601" s="144"/>
      <c r="AA6601" s="160">
        <v>338</v>
      </c>
    </row>
    <row r="6602" spans="1:31" ht="45" customHeight="1" x14ac:dyDescent="0.25">
      <c r="A6602" s="144" t="s">
        <v>30505</v>
      </c>
      <c r="B6602" s="144" t="s">
        <v>30506</v>
      </c>
      <c r="C6602" s="144"/>
      <c r="D6602" s="144"/>
      <c r="E6602" s="144"/>
      <c r="F6602" s="144">
        <v>1</v>
      </c>
      <c r="G6602" s="144"/>
      <c r="H6602" s="144">
        <v>798</v>
      </c>
      <c r="I6602" s="144">
        <v>290</v>
      </c>
      <c r="J6602" s="144">
        <v>363</v>
      </c>
      <c r="K6602" s="144">
        <v>145</v>
      </c>
      <c r="L6602" s="144"/>
      <c r="M6602" s="145" t="s">
        <v>2213</v>
      </c>
      <c r="N6602" s="144" t="s">
        <v>17</v>
      </c>
      <c r="O6602" s="144"/>
      <c r="P6602" s="144" t="s">
        <v>2851</v>
      </c>
      <c r="Q6602" s="144"/>
      <c r="R6602" s="144"/>
      <c r="S6602" s="144" t="s">
        <v>4191</v>
      </c>
      <c r="T6602" s="144" t="s">
        <v>9405</v>
      </c>
      <c r="U6602" s="144" t="s">
        <v>30505</v>
      </c>
      <c r="V6602" s="144"/>
      <c r="W6602" s="144">
        <v>416401</v>
      </c>
      <c r="X6602" s="144" t="s">
        <v>9406</v>
      </c>
      <c r="Y6602" s="144"/>
      <c r="Z6602" s="144" t="s">
        <v>30507</v>
      </c>
      <c r="AA6602" s="160">
        <v>339</v>
      </c>
    </row>
    <row r="6603" spans="1:31" ht="45" customHeight="1" x14ac:dyDescent="0.25">
      <c r="A6603" s="144" t="s">
        <v>30505</v>
      </c>
      <c r="B6603" s="144" t="s">
        <v>30506</v>
      </c>
      <c r="C6603" s="144"/>
      <c r="D6603" s="144"/>
      <c r="E6603" s="144" t="s">
        <v>17524</v>
      </c>
      <c r="F6603" s="144">
        <v>1</v>
      </c>
      <c r="G6603" s="144">
        <v>100</v>
      </c>
      <c r="H6603" s="144"/>
      <c r="I6603" s="144"/>
      <c r="J6603" s="144"/>
      <c r="K6603" s="144"/>
      <c r="L6603" s="144"/>
      <c r="M6603" s="145" t="s">
        <v>2213</v>
      </c>
      <c r="N6603" s="144" t="s">
        <v>17</v>
      </c>
      <c r="O6603" s="144"/>
      <c r="P6603" s="144" t="s">
        <v>2851</v>
      </c>
      <c r="Q6603" s="144"/>
      <c r="R6603" s="144"/>
      <c r="S6603" s="144" t="s">
        <v>4191</v>
      </c>
      <c r="T6603" s="144" t="s">
        <v>9405</v>
      </c>
      <c r="U6603" s="144" t="s">
        <v>30505</v>
      </c>
      <c r="V6603" s="144" t="s">
        <v>9404</v>
      </c>
      <c r="W6603" s="144">
        <v>416401</v>
      </c>
      <c r="X6603" s="144" t="s">
        <v>9406</v>
      </c>
      <c r="Y6603" s="144"/>
      <c r="Z6603" s="144"/>
      <c r="AA6603" s="160">
        <v>4518</v>
      </c>
    </row>
    <row r="6604" spans="1:31" ht="45" customHeight="1" x14ac:dyDescent="0.25">
      <c r="A6604" s="144" t="s">
        <v>32898</v>
      </c>
      <c r="B6604" s="144" t="s">
        <v>16359</v>
      </c>
      <c r="C6604" s="144"/>
      <c r="D6604" s="144"/>
      <c r="E6604" s="144"/>
      <c r="F6604" s="144">
        <v>1</v>
      </c>
      <c r="G6604" s="144"/>
      <c r="H6604" s="144">
        <v>88</v>
      </c>
      <c r="I6604" s="144"/>
      <c r="J6604" s="144"/>
      <c r="K6604" s="144"/>
      <c r="L6604" s="144"/>
      <c r="M6604" s="145" t="s">
        <v>2213</v>
      </c>
      <c r="N6604" s="144" t="s">
        <v>85</v>
      </c>
      <c r="O6604" s="144"/>
      <c r="P6604" s="144" t="s">
        <v>2362</v>
      </c>
      <c r="Q6604" s="144"/>
      <c r="R6604" s="144"/>
      <c r="S6604" s="144"/>
      <c r="T6604" s="144"/>
      <c r="U6604" s="144" t="s">
        <v>32898</v>
      </c>
      <c r="V6604" s="144"/>
      <c r="W6604" s="144"/>
      <c r="X6604" s="144"/>
      <c r="Y6604" s="144"/>
      <c r="Z6604" s="144"/>
      <c r="AA6604" s="160">
        <v>4165</v>
      </c>
    </row>
    <row r="6605" spans="1:31" ht="45" customHeight="1" x14ac:dyDescent="0.25">
      <c r="A6605" s="144" t="s">
        <v>32898</v>
      </c>
      <c r="B6605" s="144" t="s">
        <v>16359</v>
      </c>
      <c r="C6605" s="144"/>
      <c r="D6605" s="144"/>
      <c r="E6605" s="144" t="s">
        <v>16360</v>
      </c>
      <c r="F6605" s="144">
        <v>1</v>
      </c>
      <c r="G6605" s="144"/>
      <c r="H6605" s="144">
        <v>98</v>
      </c>
      <c r="I6605" s="144">
        <v>60</v>
      </c>
      <c r="J6605" s="144">
        <v>20</v>
      </c>
      <c r="K6605" s="144">
        <v>20</v>
      </c>
      <c r="L6605" s="144"/>
      <c r="M6605" s="145" t="s">
        <v>2213</v>
      </c>
      <c r="N6605" s="144" t="s">
        <v>85</v>
      </c>
      <c r="O6605" s="144"/>
      <c r="P6605" s="144" t="s">
        <v>2362</v>
      </c>
      <c r="Q6605" s="144"/>
      <c r="R6605" s="144"/>
      <c r="S6605" s="144" t="s">
        <v>4191</v>
      </c>
      <c r="T6605" s="144" t="s">
        <v>16361</v>
      </c>
      <c r="U6605" s="144" t="s">
        <v>32898</v>
      </c>
      <c r="V6605" s="144" t="s">
        <v>16362</v>
      </c>
      <c r="W6605" s="144">
        <v>627550</v>
      </c>
      <c r="X6605" s="144" t="s">
        <v>17140</v>
      </c>
      <c r="Y6605" s="151" t="s">
        <v>20030</v>
      </c>
      <c r="Z6605" s="144" t="s">
        <v>20029</v>
      </c>
      <c r="AA6605" s="160">
        <v>4166</v>
      </c>
    </row>
    <row r="6606" spans="1:31" ht="45" customHeight="1" x14ac:dyDescent="0.25">
      <c r="A6606" s="144" t="s">
        <v>32898</v>
      </c>
      <c r="B6606" s="144" t="s">
        <v>16359</v>
      </c>
      <c r="C6606" s="144"/>
      <c r="D6606" s="144"/>
      <c r="E6606" s="144" t="s">
        <v>17141</v>
      </c>
      <c r="F6606" s="144">
        <v>1</v>
      </c>
      <c r="G6606" s="144"/>
      <c r="H6606" s="144">
        <v>600</v>
      </c>
      <c r="I6606" s="144">
        <v>400</v>
      </c>
      <c r="J6606" s="144">
        <v>100</v>
      </c>
      <c r="K6606" s="144">
        <v>100</v>
      </c>
      <c r="L6606" s="144"/>
      <c r="M6606" s="145" t="s">
        <v>2213</v>
      </c>
      <c r="N6606" s="144" t="s">
        <v>85</v>
      </c>
      <c r="O6606" s="144"/>
      <c r="P6606" s="144" t="s">
        <v>2362</v>
      </c>
      <c r="Q6606" s="144"/>
      <c r="R6606" s="144"/>
      <c r="S6606" s="144" t="s">
        <v>4190</v>
      </c>
      <c r="T6606" s="144" t="s">
        <v>16363</v>
      </c>
      <c r="U6606" s="144" t="s">
        <v>32898</v>
      </c>
      <c r="V6606" s="144" t="s">
        <v>16364</v>
      </c>
      <c r="W6606" s="144">
        <v>627563</v>
      </c>
      <c r="X6606" s="144" t="s">
        <v>16365</v>
      </c>
      <c r="Y6606" s="144" t="s">
        <v>16366</v>
      </c>
      <c r="Z6606" s="144" t="s">
        <v>16367</v>
      </c>
      <c r="AA6606" s="160">
        <v>4181</v>
      </c>
      <c r="AE6606" s="109" t="s">
        <v>595</v>
      </c>
    </row>
    <row r="6607" spans="1:31" ht="45" customHeight="1" x14ac:dyDescent="0.25">
      <c r="A6607" s="144" t="s">
        <v>26271</v>
      </c>
      <c r="B6607" s="144" t="s">
        <v>15377</v>
      </c>
      <c r="C6607" s="144">
        <v>16</v>
      </c>
      <c r="D6607" s="144" t="s">
        <v>4722</v>
      </c>
      <c r="E6607" s="144"/>
      <c r="F6607" s="144">
        <v>1</v>
      </c>
      <c r="G6607" s="144">
        <v>242</v>
      </c>
      <c r="H6607" s="144"/>
      <c r="I6607" s="144"/>
      <c r="J6607" s="144"/>
      <c r="K6607" s="144"/>
      <c r="L6607" s="144"/>
      <c r="M6607" s="145" t="s">
        <v>2213</v>
      </c>
      <c r="N6607" s="144" t="s">
        <v>18</v>
      </c>
      <c r="O6607" s="144"/>
      <c r="P6607" s="144" t="s">
        <v>13858</v>
      </c>
      <c r="Q6607" s="144"/>
      <c r="R6607" s="144"/>
      <c r="S6607" s="144" t="s">
        <v>4189</v>
      </c>
      <c r="T6607" s="144" t="s">
        <v>12937</v>
      </c>
      <c r="U6607" s="144" t="s">
        <v>26271</v>
      </c>
      <c r="V6607" s="144"/>
      <c r="W6607" s="144">
        <v>309507</v>
      </c>
      <c r="X6607" s="144" t="s">
        <v>22381</v>
      </c>
      <c r="Y6607" s="144" t="s">
        <v>26272</v>
      </c>
      <c r="Z6607" s="144" t="s">
        <v>30508</v>
      </c>
      <c r="AA6607" s="160">
        <v>5984</v>
      </c>
    </row>
    <row r="6608" spans="1:31" ht="45" customHeight="1" x14ac:dyDescent="0.25">
      <c r="A6608" s="144" t="s">
        <v>32899</v>
      </c>
      <c r="B6608" s="144" t="s">
        <v>17029</v>
      </c>
      <c r="C6608" s="144">
        <v>79</v>
      </c>
      <c r="D6608" s="144"/>
      <c r="E6608" s="144"/>
      <c r="F6608" s="144">
        <v>1</v>
      </c>
      <c r="G6608" s="144">
        <v>250</v>
      </c>
      <c r="H6608" s="144"/>
      <c r="I6608" s="144"/>
      <c r="J6608" s="144"/>
      <c r="K6608" s="144"/>
      <c r="L6608" s="144"/>
      <c r="M6608" s="145" t="s">
        <v>2213</v>
      </c>
      <c r="N6608" s="144" t="s">
        <v>31</v>
      </c>
      <c r="O6608" s="144"/>
      <c r="P6608" s="144" t="s">
        <v>3393</v>
      </c>
      <c r="Q6608" s="144"/>
      <c r="R6608" s="144"/>
      <c r="S6608" s="144"/>
      <c r="T6608" s="144"/>
      <c r="U6608" s="144" t="s">
        <v>32899</v>
      </c>
      <c r="V6608" s="144"/>
      <c r="W6608" s="144">
        <v>654079</v>
      </c>
      <c r="X6608" s="144" t="s">
        <v>32900</v>
      </c>
      <c r="Y6608" s="150" t="s">
        <v>32901</v>
      </c>
      <c r="Z6608" s="144" t="s">
        <v>32902</v>
      </c>
      <c r="AA6608" s="160">
        <v>7244</v>
      </c>
    </row>
    <row r="6609" spans="1:27" ht="45" customHeight="1" x14ac:dyDescent="0.25">
      <c r="A6609" s="144" t="s">
        <v>12404</v>
      </c>
      <c r="B6609" s="144" t="s">
        <v>4242</v>
      </c>
      <c r="C6609" s="144"/>
      <c r="D6609" s="144" t="s">
        <v>6355</v>
      </c>
      <c r="E6609" s="144"/>
      <c r="F6609" s="144">
        <v>3</v>
      </c>
      <c r="G6609" s="144"/>
      <c r="H6609" s="144"/>
      <c r="I6609" s="144"/>
      <c r="J6609" s="144"/>
      <c r="K6609" s="144"/>
      <c r="L6609" s="144">
        <v>150</v>
      </c>
      <c r="M6609" s="145" t="s">
        <v>2213</v>
      </c>
      <c r="N6609" s="144" t="s">
        <v>46</v>
      </c>
      <c r="O6609" s="144"/>
      <c r="P6609" s="144" t="s">
        <v>13849</v>
      </c>
      <c r="Q6609" s="144"/>
      <c r="R6609" s="144"/>
      <c r="S6609" s="144" t="s">
        <v>4189</v>
      </c>
      <c r="T6609" s="144" t="s">
        <v>11069</v>
      </c>
      <c r="U6609" s="144" t="s">
        <v>12404</v>
      </c>
      <c r="V6609" s="144"/>
      <c r="W6609" s="144">
        <v>462241</v>
      </c>
      <c r="X6609" s="144" t="s">
        <v>12405</v>
      </c>
      <c r="Y6609" s="144" t="s">
        <v>12406</v>
      </c>
      <c r="Z6609" s="144" t="s">
        <v>12407</v>
      </c>
      <c r="AA6609" s="160">
        <v>341</v>
      </c>
    </row>
    <row r="6610" spans="1:27" ht="45" customHeight="1" x14ac:dyDescent="0.25">
      <c r="A6610" s="144" t="s">
        <v>12408</v>
      </c>
      <c r="B6610" s="144" t="s">
        <v>4239</v>
      </c>
      <c r="C6610" s="144"/>
      <c r="D6610" s="144"/>
      <c r="E6610" s="144"/>
      <c r="F6610" s="144">
        <v>5</v>
      </c>
      <c r="G6610" s="144"/>
      <c r="H6610" s="144"/>
      <c r="I6610" s="144"/>
      <c r="J6610" s="144"/>
      <c r="K6610" s="144"/>
      <c r="L6610" s="144">
        <v>850</v>
      </c>
      <c r="M6610" s="145" t="s">
        <v>2213</v>
      </c>
      <c r="N6610" s="144" t="s">
        <v>67</v>
      </c>
      <c r="O6610" s="144"/>
      <c r="P6610" s="144" t="s">
        <v>3910</v>
      </c>
      <c r="Q6610" s="144" t="s">
        <v>4185</v>
      </c>
      <c r="R6610" s="144" t="s">
        <v>4231</v>
      </c>
      <c r="S6610" s="144" t="s">
        <v>4189</v>
      </c>
      <c r="T6610" s="144" t="s">
        <v>4231</v>
      </c>
      <c r="U6610" s="144" t="s">
        <v>12408</v>
      </c>
      <c r="V6610" s="144"/>
      <c r="W6610" s="144">
        <v>423571</v>
      </c>
      <c r="X6610" s="144" t="s">
        <v>12409</v>
      </c>
      <c r="Y6610" s="144" t="s">
        <v>12410</v>
      </c>
      <c r="Z6610" s="144" t="s">
        <v>12411</v>
      </c>
      <c r="AA6610" s="160">
        <v>342</v>
      </c>
    </row>
    <row r="6611" spans="1:27" ht="45" customHeight="1" x14ac:dyDescent="0.25">
      <c r="A6611" s="144" t="s">
        <v>12408</v>
      </c>
      <c r="B6611" s="144" t="s">
        <v>4239</v>
      </c>
      <c r="C6611" s="144"/>
      <c r="D6611" s="144"/>
      <c r="E6611" s="144" t="s">
        <v>24580</v>
      </c>
      <c r="F6611" s="144">
        <v>5</v>
      </c>
      <c r="G6611" s="144"/>
      <c r="H6611" s="144"/>
      <c r="I6611" s="144"/>
      <c r="J6611" s="144"/>
      <c r="K6611" s="144"/>
      <c r="L6611" s="144">
        <v>50</v>
      </c>
      <c r="M6611" s="145" t="s">
        <v>2213</v>
      </c>
      <c r="N6611" s="144" t="s">
        <v>67</v>
      </c>
      <c r="O6611" s="144"/>
      <c r="P6611" s="144" t="s">
        <v>3910</v>
      </c>
      <c r="Q6611" s="144"/>
      <c r="R6611" s="144"/>
      <c r="S6611" s="144" t="s">
        <v>4189</v>
      </c>
      <c r="T6611" s="144" t="s">
        <v>4231</v>
      </c>
      <c r="U6611" s="144" t="s">
        <v>12408</v>
      </c>
      <c r="V6611" s="144" t="s">
        <v>24581</v>
      </c>
      <c r="W6611" s="144">
        <v>423571</v>
      </c>
      <c r="X6611" s="144" t="s">
        <v>12409</v>
      </c>
      <c r="Y6611" s="149" t="s">
        <v>12410</v>
      </c>
      <c r="Z6611" s="144" t="s">
        <v>29004</v>
      </c>
      <c r="AA6611" s="160">
        <v>6200</v>
      </c>
    </row>
    <row r="6612" spans="1:27" ht="45" customHeight="1" x14ac:dyDescent="0.25">
      <c r="A6612" s="144" t="s">
        <v>17522</v>
      </c>
      <c r="B6612" s="144" t="s">
        <v>17520</v>
      </c>
      <c r="C6612" s="144">
        <v>98</v>
      </c>
      <c r="D6612" s="144" t="s">
        <v>17521</v>
      </c>
      <c r="E6612" s="144"/>
      <c r="F6612" s="144">
        <v>1</v>
      </c>
      <c r="G6612" s="144">
        <v>200</v>
      </c>
      <c r="H6612" s="144">
        <v>70</v>
      </c>
      <c r="I6612" s="144">
        <v>70</v>
      </c>
      <c r="J6612" s="144"/>
      <c r="K6612" s="144"/>
      <c r="L6612" s="144"/>
      <c r="M6612" s="145" t="s">
        <v>2213</v>
      </c>
      <c r="N6612" s="144" t="s">
        <v>22</v>
      </c>
      <c r="O6612" s="144"/>
      <c r="P6612" s="144" t="s">
        <v>2784</v>
      </c>
      <c r="Q6612" s="144"/>
      <c r="R6612" s="144"/>
      <c r="S6612" s="144"/>
      <c r="T6612" s="144"/>
      <c r="U6612" s="144" t="s">
        <v>17522</v>
      </c>
      <c r="V6612" s="144"/>
      <c r="W6612" s="144">
        <v>160022</v>
      </c>
      <c r="X6612" s="144" t="s">
        <v>17523</v>
      </c>
      <c r="Y6612" s="144">
        <v>717379</v>
      </c>
      <c r="Z6612" s="144"/>
      <c r="AA6612" s="160">
        <v>4486</v>
      </c>
    </row>
    <row r="6613" spans="1:27" ht="45" customHeight="1" x14ac:dyDescent="0.25">
      <c r="A6613" s="144" t="s">
        <v>12412</v>
      </c>
      <c r="B6613" s="144" t="s">
        <v>4205</v>
      </c>
      <c r="C6613" s="144">
        <v>96</v>
      </c>
      <c r="D6613" s="144" t="s">
        <v>8079</v>
      </c>
      <c r="E6613" s="144"/>
      <c r="F6613" s="144">
        <v>1</v>
      </c>
      <c r="G6613" s="144">
        <v>350</v>
      </c>
      <c r="H6613" s="144"/>
      <c r="I6613" s="144"/>
      <c r="J6613" s="144"/>
      <c r="K6613" s="144"/>
      <c r="L6613" s="144"/>
      <c r="M6613" s="145" t="s">
        <v>2213</v>
      </c>
      <c r="N6613" s="144" t="s">
        <v>55</v>
      </c>
      <c r="O6613" s="144"/>
      <c r="P6613" s="144" t="s">
        <v>3596</v>
      </c>
      <c r="Q6613" s="144"/>
      <c r="R6613" s="144"/>
      <c r="S6613" s="144"/>
      <c r="T6613" s="144"/>
      <c r="U6613" s="144" t="s">
        <v>12412</v>
      </c>
      <c r="V6613" s="144"/>
      <c r="W6613" s="144">
        <v>670042</v>
      </c>
      <c r="X6613" s="144" t="s">
        <v>22041</v>
      </c>
      <c r="Y6613" s="144"/>
      <c r="Z6613" s="144" t="s">
        <v>12413</v>
      </c>
      <c r="AA6613" s="160">
        <v>343</v>
      </c>
    </row>
    <row r="6614" spans="1:27" ht="45" customHeight="1" x14ac:dyDescent="0.25">
      <c r="A6614" s="144" t="s">
        <v>29005</v>
      </c>
      <c r="B6614" s="144" t="s">
        <v>29006</v>
      </c>
      <c r="C6614" s="144"/>
      <c r="D6614" s="144"/>
      <c r="E6614" s="144"/>
      <c r="F6614" s="144">
        <v>3</v>
      </c>
      <c r="G6614" s="144"/>
      <c r="H6614" s="144"/>
      <c r="I6614" s="144"/>
      <c r="J6614" s="144"/>
      <c r="K6614" s="144"/>
      <c r="L6614" s="144">
        <v>150</v>
      </c>
      <c r="M6614" s="145" t="s">
        <v>2213</v>
      </c>
      <c r="N6614" s="144" t="s">
        <v>72</v>
      </c>
      <c r="O6614" s="144"/>
      <c r="P6614" s="144" t="s">
        <v>2982</v>
      </c>
      <c r="Q6614" s="144"/>
      <c r="R6614" s="144"/>
      <c r="S6614" s="144" t="s">
        <v>4189</v>
      </c>
      <c r="T6614" s="144" t="s">
        <v>22303</v>
      </c>
      <c r="U6614" s="144" t="s">
        <v>29005</v>
      </c>
      <c r="V6614" s="144"/>
      <c r="W6614" s="144">
        <v>347250</v>
      </c>
      <c r="X6614" s="144" t="s">
        <v>22304</v>
      </c>
      <c r="Y6614" s="144" t="s">
        <v>22305</v>
      </c>
      <c r="Z6614" s="144" t="s">
        <v>22306</v>
      </c>
      <c r="AA6614" s="160">
        <v>5768</v>
      </c>
    </row>
    <row r="6615" spans="1:27" ht="45" customHeight="1" x14ac:dyDescent="0.25">
      <c r="A6615" s="144" t="s">
        <v>29005</v>
      </c>
      <c r="B6615" s="144" t="s">
        <v>29006</v>
      </c>
      <c r="C6615" s="144"/>
      <c r="D6615" s="144"/>
      <c r="E6615" s="144" t="s">
        <v>22302</v>
      </c>
      <c r="F6615" s="144">
        <v>3</v>
      </c>
      <c r="G6615" s="144"/>
      <c r="H6615" s="144"/>
      <c r="I6615" s="144"/>
      <c r="J6615" s="144"/>
      <c r="K6615" s="144"/>
      <c r="L6615" s="144">
        <v>150</v>
      </c>
      <c r="M6615" s="145" t="s">
        <v>2213</v>
      </c>
      <c r="N6615" s="144" t="s">
        <v>72</v>
      </c>
      <c r="O6615" s="144"/>
      <c r="P6615" s="144" t="s">
        <v>2982</v>
      </c>
      <c r="Q6615" s="144"/>
      <c r="R6615" s="144"/>
      <c r="S6615" s="144" t="s">
        <v>4189</v>
      </c>
      <c r="T6615" s="144" t="s">
        <v>22303</v>
      </c>
      <c r="U6615" s="144" t="s">
        <v>29005</v>
      </c>
      <c r="V6615" s="144" t="s">
        <v>32903</v>
      </c>
      <c r="W6615" s="144">
        <v>347250</v>
      </c>
      <c r="X6615" s="144" t="s">
        <v>22304</v>
      </c>
      <c r="Y6615" s="144" t="s">
        <v>22305</v>
      </c>
      <c r="Z6615" s="144" t="s">
        <v>22306</v>
      </c>
      <c r="AA6615" s="160">
        <v>5769</v>
      </c>
    </row>
    <row r="6616" spans="1:27" ht="45" customHeight="1" x14ac:dyDescent="0.25">
      <c r="A6616" s="144" t="s">
        <v>23694</v>
      </c>
      <c r="B6616" s="144" t="s">
        <v>15409</v>
      </c>
      <c r="C6616" s="144"/>
      <c r="D6616" s="144"/>
      <c r="E6616" s="144"/>
      <c r="F6616" s="144">
        <v>1</v>
      </c>
      <c r="G6616" s="144"/>
      <c r="H6616" s="144">
        <v>120</v>
      </c>
      <c r="I6616" s="144">
        <v>50</v>
      </c>
      <c r="J6616" s="144">
        <v>50</v>
      </c>
      <c r="K6616" s="144">
        <v>20</v>
      </c>
      <c r="L6616" s="144"/>
      <c r="M6616" s="145" t="s">
        <v>2213</v>
      </c>
      <c r="N6616" s="144" t="s">
        <v>18</v>
      </c>
      <c r="O6616" s="144"/>
      <c r="P6616" s="144" t="s">
        <v>3482</v>
      </c>
      <c r="Q6616" s="144"/>
      <c r="R6616" s="144"/>
      <c r="S6616" s="144" t="s">
        <v>15453</v>
      </c>
      <c r="T6616" s="144" t="s">
        <v>23695</v>
      </c>
      <c r="U6616" s="144" t="s">
        <v>23694</v>
      </c>
      <c r="V6616" s="144"/>
      <c r="W6616" s="144">
        <v>309593</v>
      </c>
      <c r="X6616" s="144" t="s">
        <v>19427</v>
      </c>
      <c r="Y6616" s="144">
        <v>84720000000</v>
      </c>
      <c r="Z6616" s="144" t="s">
        <v>23696</v>
      </c>
      <c r="AA6616" s="160">
        <v>5716</v>
      </c>
    </row>
    <row r="6617" spans="1:27" ht="45" customHeight="1" x14ac:dyDescent="0.25">
      <c r="A6617" s="144" t="s">
        <v>17527</v>
      </c>
      <c r="B6617" s="144" t="s">
        <v>22042</v>
      </c>
      <c r="C6617" s="144"/>
      <c r="D6617" s="144" t="s">
        <v>4241</v>
      </c>
      <c r="E6617" s="144"/>
      <c r="F6617" s="144">
        <v>3</v>
      </c>
      <c r="G6617" s="144"/>
      <c r="H6617" s="144"/>
      <c r="I6617" s="144"/>
      <c r="J6617" s="144"/>
      <c r="K6617" s="144"/>
      <c r="L6617" s="144">
        <v>150</v>
      </c>
      <c r="M6617" s="145" t="s">
        <v>2213</v>
      </c>
      <c r="N6617" s="144" t="s">
        <v>79</v>
      </c>
      <c r="O6617" s="144"/>
      <c r="P6617" s="144" t="s">
        <v>2702</v>
      </c>
      <c r="Q6617" s="144"/>
      <c r="R6617" s="144"/>
      <c r="S6617" s="144"/>
      <c r="T6617" s="144"/>
      <c r="U6617" s="144" t="s">
        <v>17527</v>
      </c>
      <c r="V6617" s="144"/>
      <c r="W6617" s="144">
        <v>216400</v>
      </c>
      <c r="X6617" s="144" t="s">
        <v>22043</v>
      </c>
      <c r="Y6617" s="144" t="s">
        <v>12418</v>
      </c>
      <c r="Z6617" s="144" t="s">
        <v>12419</v>
      </c>
      <c r="AA6617" s="160">
        <v>345</v>
      </c>
    </row>
    <row r="6618" spans="1:27" ht="45" customHeight="1" x14ac:dyDescent="0.25">
      <c r="A6618" s="144" t="s">
        <v>12416</v>
      </c>
      <c r="B6618" s="144" t="s">
        <v>4205</v>
      </c>
      <c r="C6618" s="144">
        <v>25</v>
      </c>
      <c r="D6618" s="144" t="s">
        <v>4241</v>
      </c>
      <c r="E6618" s="144"/>
      <c r="F6618" s="144">
        <v>1</v>
      </c>
      <c r="G6618" s="144">
        <v>200</v>
      </c>
      <c r="H6618" s="144"/>
      <c r="I6618" s="144"/>
      <c r="J6618" s="144"/>
      <c r="K6618" s="144"/>
      <c r="L6618" s="144"/>
      <c r="M6618" s="145" t="s">
        <v>2213</v>
      </c>
      <c r="N6618" s="144" t="s">
        <v>72</v>
      </c>
      <c r="O6618" s="144"/>
      <c r="P6618" s="144" t="s">
        <v>2591</v>
      </c>
      <c r="Q6618" s="144"/>
      <c r="R6618" s="144"/>
      <c r="S6618" s="144" t="s">
        <v>4193</v>
      </c>
      <c r="T6618" s="144" t="s">
        <v>12417</v>
      </c>
      <c r="U6618" s="144" t="s">
        <v>12416</v>
      </c>
      <c r="V6618" s="144"/>
      <c r="W6618" s="144">
        <v>346464</v>
      </c>
      <c r="X6618" s="144" t="s">
        <v>13379</v>
      </c>
      <c r="Y6618" s="151"/>
      <c r="Z6618" s="144"/>
      <c r="AA6618" s="160">
        <v>344</v>
      </c>
    </row>
    <row r="6619" spans="1:27" ht="45" customHeight="1" x14ac:dyDescent="0.25">
      <c r="A6619" s="144" t="s">
        <v>26273</v>
      </c>
      <c r="B6619" s="144" t="s">
        <v>15483</v>
      </c>
      <c r="C6619" s="144"/>
      <c r="D6619" s="144" t="s">
        <v>4218</v>
      </c>
      <c r="E6619" s="144"/>
      <c r="F6619" s="144">
        <v>1</v>
      </c>
      <c r="G6619" s="144">
        <v>150</v>
      </c>
      <c r="H6619" s="144"/>
      <c r="I6619" s="144"/>
      <c r="J6619" s="144"/>
      <c r="K6619" s="144"/>
      <c r="L6619" s="144"/>
      <c r="M6619" s="145" t="s">
        <v>2213</v>
      </c>
      <c r="N6619" s="144" t="s">
        <v>92</v>
      </c>
      <c r="O6619" s="144"/>
      <c r="P6619" s="144" t="s">
        <v>30588</v>
      </c>
      <c r="Q6619" s="144"/>
      <c r="R6619" s="144"/>
      <c r="S6619" s="144" t="s">
        <v>15453</v>
      </c>
      <c r="T6619" s="144" t="s">
        <v>18687</v>
      </c>
      <c r="U6619" s="144" t="s">
        <v>26273</v>
      </c>
      <c r="V6619" s="144"/>
      <c r="W6619" s="144">
        <v>629620</v>
      </c>
      <c r="X6619" s="144" t="s">
        <v>18688</v>
      </c>
      <c r="Y6619" s="144">
        <v>83500000000</v>
      </c>
      <c r="Z6619" s="144" t="s">
        <v>18689</v>
      </c>
      <c r="AA6619" s="160">
        <v>5076</v>
      </c>
    </row>
    <row r="6620" spans="1:27" ht="45" customHeight="1" x14ac:dyDescent="0.25">
      <c r="A6620" s="144" t="s">
        <v>22044</v>
      </c>
      <c r="B6620" s="144" t="s">
        <v>22045</v>
      </c>
      <c r="C6620" s="144"/>
      <c r="D6620" s="144" t="s">
        <v>4267</v>
      </c>
      <c r="E6620" s="144"/>
      <c r="F6620" s="144">
        <v>2</v>
      </c>
      <c r="G6620" s="144"/>
      <c r="H6620" s="144"/>
      <c r="I6620" s="144"/>
      <c r="J6620" s="144"/>
      <c r="K6620" s="144"/>
      <c r="L6620" s="144">
        <v>150</v>
      </c>
      <c r="M6620" s="145" t="s">
        <v>2213</v>
      </c>
      <c r="N6620" s="144" t="s">
        <v>30</v>
      </c>
      <c r="O6620" s="144"/>
      <c r="P6620" s="144" t="s">
        <v>2992</v>
      </c>
      <c r="Q6620" s="144"/>
      <c r="R6620" s="144"/>
      <c r="S6620" s="144" t="s">
        <v>15453</v>
      </c>
      <c r="T6620" s="144" t="s">
        <v>22046</v>
      </c>
      <c r="U6620" s="144" t="s">
        <v>22044</v>
      </c>
      <c r="V6620" s="144"/>
      <c r="W6620" s="144">
        <v>684200</v>
      </c>
      <c r="X6620" s="144" t="s">
        <v>23697</v>
      </c>
      <c r="Y6620" s="144"/>
      <c r="Z6620" s="144" t="s">
        <v>22047</v>
      </c>
      <c r="AA6620" s="160">
        <v>5633</v>
      </c>
    </row>
    <row r="6621" spans="1:27" ht="45" customHeight="1" x14ac:dyDescent="0.25">
      <c r="A6621" s="144" t="s">
        <v>29007</v>
      </c>
      <c r="B6621" s="144" t="s">
        <v>29008</v>
      </c>
      <c r="C6621" s="144"/>
      <c r="D6621" s="144"/>
      <c r="E6621" s="144"/>
      <c r="F6621" s="144">
        <v>1</v>
      </c>
      <c r="G6621" s="144"/>
      <c r="H6621" s="144">
        <v>110</v>
      </c>
      <c r="I6621" s="144">
        <v>50</v>
      </c>
      <c r="J6621" s="144">
        <v>50</v>
      </c>
      <c r="K6621" s="144">
        <v>10</v>
      </c>
      <c r="L6621" s="144"/>
      <c r="M6621" s="145" t="s">
        <v>2213</v>
      </c>
      <c r="N6621" s="144" t="s">
        <v>92</v>
      </c>
      <c r="O6621" s="144"/>
      <c r="P6621" s="144" t="s">
        <v>30616</v>
      </c>
      <c r="Q6621" s="144"/>
      <c r="R6621" s="144"/>
      <c r="S6621" s="144" t="s">
        <v>15453</v>
      </c>
      <c r="T6621" s="144" t="s">
        <v>29009</v>
      </c>
      <c r="U6621" s="144" t="s">
        <v>29007</v>
      </c>
      <c r="V6621" s="144"/>
      <c r="W6621" s="144">
        <v>629705</v>
      </c>
      <c r="X6621" s="144" t="s">
        <v>29010</v>
      </c>
      <c r="Y6621" s="144" t="s">
        <v>29011</v>
      </c>
      <c r="Z6621" s="144" t="s">
        <v>29012</v>
      </c>
      <c r="AA6621" s="160">
        <v>6948</v>
      </c>
    </row>
    <row r="6622" spans="1:27" ht="45" customHeight="1" x14ac:dyDescent="0.25">
      <c r="A6622" s="144" t="s">
        <v>12420</v>
      </c>
      <c r="B6622" s="144" t="s">
        <v>4208</v>
      </c>
      <c r="C6622" s="144">
        <v>66</v>
      </c>
      <c r="D6622" s="144"/>
      <c r="E6622" s="144"/>
      <c r="F6622" s="144">
        <v>1</v>
      </c>
      <c r="G6622" s="144"/>
      <c r="H6622" s="144">
        <v>1199</v>
      </c>
      <c r="I6622" s="144">
        <v>436</v>
      </c>
      <c r="J6622" s="144">
        <v>545</v>
      </c>
      <c r="K6622" s="144">
        <v>218</v>
      </c>
      <c r="L6622" s="144"/>
      <c r="M6622" s="145" t="s">
        <v>2213</v>
      </c>
      <c r="N6622" s="144" t="s">
        <v>67</v>
      </c>
      <c r="O6622" s="144"/>
      <c r="P6622" s="144" t="s">
        <v>3559</v>
      </c>
      <c r="Q6622" s="144" t="s">
        <v>4187</v>
      </c>
      <c r="R6622" s="144" t="s">
        <v>4555</v>
      </c>
      <c r="S6622" s="144"/>
      <c r="T6622" s="144"/>
      <c r="U6622" s="144" t="s">
        <v>12420</v>
      </c>
      <c r="V6622" s="144"/>
      <c r="W6622" s="144">
        <v>420091</v>
      </c>
      <c r="X6622" s="144" t="s">
        <v>12421</v>
      </c>
      <c r="Y6622" s="144" t="s">
        <v>12422</v>
      </c>
      <c r="Z6622" s="144" t="s">
        <v>12423</v>
      </c>
      <c r="AA6622" s="160">
        <v>347</v>
      </c>
    </row>
    <row r="6623" spans="1:27" ht="45" customHeight="1" x14ac:dyDescent="0.25">
      <c r="A6623" s="144" t="s">
        <v>15186</v>
      </c>
      <c r="B6623" s="144" t="s">
        <v>4205</v>
      </c>
      <c r="C6623" s="144">
        <v>22</v>
      </c>
      <c r="D6623" s="144"/>
      <c r="E6623" s="144"/>
      <c r="F6623" s="144">
        <v>1</v>
      </c>
      <c r="G6623" s="144">
        <v>291</v>
      </c>
      <c r="H6623" s="144"/>
      <c r="I6623" s="144"/>
      <c r="J6623" s="144"/>
      <c r="K6623" s="144"/>
      <c r="L6623" s="144"/>
      <c r="M6623" s="145" t="s">
        <v>2213</v>
      </c>
      <c r="N6623" s="144" t="s">
        <v>78</v>
      </c>
      <c r="O6623" s="144"/>
      <c r="P6623" s="144" t="s">
        <v>13942</v>
      </c>
      <c r="Q6623" s="144"/>
      <c r="R6623" s="144"/>
      <c r="S6623" s="144"/>
      <c r="T6623" s="144"/>
      <c r="U6623" s="144" t="s">
        <v>15186</v>
      </c>
      <c r="V6623" s="144"/>
      <c r="W6623" s="144">
        <v>624260</v>
      </c>
      <c r="X6623" s="144" t="s">
        <v>22048</v>
      </c>
      <c r="Y6623" s="144" t="s">
        <v>15187</v>
      </c>
      <c r="Z6623" s="144" t="s">
        <v>15188</v>
      </c>
      <c r="AA6623" s="161">
        <v>3410</v>
      </c>
    </row>
    <row r="6624" spans="1:27" ht="45" customHeight="1" x14ac:dyDescent="0.25">
      <c r="A6624" s="144" t="s">
        <v>16090</v>
      </c>
      <c r="B6624" s="144" t="s">
        <v>15377</v>
      </c>
      <c r="C6624" s="144">
        <v>188</v>
      </c>
      <c r="D6624" s="144"/>
      <c r="E6624" s="144"/>
      <c r="F6624" s="144">
        <v>1</v>
      </c>
      <c r="G6624" s="144">
        <v>200</v>
      </c>
      <c r="H6624" s="144"/>
      <c r="I6624" s="144"/>
      <c r="J6624" s="144"/>
      <c r="K6624" s="144"/>
      <c r="L6624" s="144"/>
      <c r="M6624" s="145" t="s">
        <v>2213</v>
      </c>
      <c r="N6624" s="144" t="s">
        <v>27</v>
      </c>
      <c r="O6624" s="144"/>
      <c r="P6624" s="144" t="s">
        <v>14232</v>
      </c>
      <c r="Q6624" s="144"/>
      <c r="R6624" s="144"/>
      <c r="S6624" s="144"/>
      <c r="T6624" s="144"/>
      <c r="U6624" s="144" t="s">
        <v>16090</v>
      </c>
      <c r="V6624" s="144"/>
      <c r="W6624" s="144">
        <v>664043</v>
      </c>
      <c r="X6624" s="144" t="s">
        <v>16091</v>
      </c>
      <c r="Y6624" s="144" t="s">
        <v>16092</v>
      </c>
      <c r="Z6624" s="144" t="s">
        <v>16093</v>
      </c>
      <c r="AA6624" s="160">
        <v>3926</v>
      </c>
    </row>
    <row r="6625" spans="1:27" ht="45" customHeight="1" x14ac:dyDescent="0.25">
      <c r="A6625" s="144" t="s">
        <v>37097</v>
      </c>
      <c r="B6625" s="144" t="s">
        <v>36633</v>
      </c>
      <c r="C6625" s="144"/>
      <c r="D6625" s="144" t="s">
        <v>14474</v>
      </c>
      <c r="E6625" s="144"/>
      <c r="F6625" s="144">
        <v>1</v>
      </c>
      <c r="G6625" s="144">
        <v>150</v>
      </c>
      <c r="H6625" s="144"/>
      <c r="I6625" s="144"/>
      <c r="J6625" s="144"/>
      <c r="K6625" s="144"/>
      <c r="L6625" s="144"/>
      <c r="M6625" s="145" t="s">
        <v>2213</v>
      </c>
      <c r="N6625" s="144" t="s">
        <v>67</v>
      </c>
      <c r="O6625" s="144"/>
      <c r="P6625" s="144" t="s">
        <v>4037</v>
      </c>
      <c r="Q6625" s="144"/>
      <c r="R6625" s="144"/>
      <c r="S6625" s="144" t="s">
        <v>4190</v>
      </c>
      <c r="T6625" s="144" t="s">
        <v>13751</v>
      </c>
      <c r="U6625" s="144" t="s">
        <v>37097</v>
      </c>
      <c r="V6625" s="144"/>
      <c r="W6625" s="144">
        <v>423872</v>
      </c>
      <c r="X6625" s="144" t="s">
        <v>37098</v>
      </c>
      <c r="Y6625" s="144"/>
      <c r="Z6625" s="144" t="s">
        <v>37099</v>
      </c>
      <c r="AA6625" s="160">
        <v>7744</v>
      </c>
    </row>
    <row r="6626" spans="1:27" ht="45" customHeight="1" x14ac:dyDescent="0.25">
      <c r="A6626" s="144" t="s">
        <v>15189</v>
      </c>
      <c r="B6626" s="144" t="s">
        <v>13672</v>
      </c>
      <c r="C6626" s="144">
        <v>717</v>
      </c>
      <c r="D6626" s="144"/>
      <c r="E6626" s="144"/>
      <c r="F6626" s="144">
        <v>1</v>
      </c>
      <c r="G6626" s="144"/>
      <c r="H6626" s="144">
        <v>350</v>
      </c>
      <c r="I6626" s="144">
        <v>200</v>
      </c>
      <c r="J6626" s="144">
        <v>100</v>
      </c>
      <c r="K6626" s="144">
        <v>50</v>
      </c>
      <c r="L6626" s="144"/>
      <c r="M6626" s="145" t="s">
        <v>2213</v>
      </c>
      <c r="N6626" s="144" t="s">
        <v>41</v>
      </c>
      <c r="O6626" s="144"/>
      <c r="P6626" s="144" t="s">
        <v>2604</v>
      </c>
      <c r="Q6626" s="144" t="s">
        <v>4187</v>
      </c>
      <c r="R6626" s="144" t="s">
        <v>5261</v>
      </c>
      <c r="S6626" s="144"/>
      <c r="T6626" s="144"/>
      <c r="U6626" s="144" t="s">
        <v>15189</v>
      </c>
      <c r="V6626" s="144"/>
      <c r="W6626" s="144"/>
      <c r="X6626" s="144"/>
      <c r="Y6626" s="144"/>
      <c r="Z6626" s="144"/>
      <c r="AA6626" s="160">
        <v>3200</v>
      </c>
    </row>
    <row r="6627" spans="1:27" ht="45" customHeight="1" x14ac:dyDescent="0.25">
      <c r="A6627" s="144" t="s">
        <v>15189</v>
      </c>
      <c r="B6627" s="144" t="s">
        <v>13672</v>
      </c>
      <c r="C6627" s="144">
        <v>717</v>
      </c>
      <c r="D6627" s="144"/>
      <c r="E6627" s="144" t="s">
        <v>15190</v>
      </c>
      <c r="F6627" s="144">
        <v>1</v>
      </c>
      <c r="G6627" s="144">
        <v>250</v>
      </c>
      <c r="H6627" s="144"/>
      <c r="I6627" s="144"/>
      <c r="J6627" s="144"/>
      <c r="K6627" s="144"/>
      <c r="L6627" s="144"/>
      <c r="M6627" s="145" t="s">
        <v>2213</v>
      </c>
      <c r="N6627" s="144" t="s">
        <v>41</v>
      </c>
      <c r="O6627" s="144"/>
      <c r="P6627" s="144" t="s">
        <v>2604</v>
      </c>
      <c r="Q6627" s="144" t="s">
        <v>4187</v>
      </c>
      <c r="R6627" s="144" t="s">
        <v>5261</v>
      </c>
      <c r="S6627" s="144"/>
      <c r="T6627" s="144"/>
      <c r="U6627" s="144" t="s">
        <v>15189</v>
      </c>
      <c r="V6627" s="144"/>
      <c r="W6627" s="144">
        <v>125130</v>
      </c>
      <c r="X6627" s="144" t="s">
        <v>22049</v>
      </c>
      <c r="Y6627" s="151"/>
      <c r="Z6627" s="144"/>
      <c r="AA6627" s="160">
        <v>3595</v>
      </c>
    </row>
    <row r="6628" spans="1:27" ht="45" customHeight="1" x14ac:dyDescent="0.25">
      <c r="A6628" s="144" t="s">
        <v>15189</v>
      </c>
      <c r="B6628" s="144" t="s">
        <v>13672</v>
      </c>
      <c r="C6628" s="144">
        <v>717</v>
      </c>
      <c r="D6628" s="144"/>
      <c r="E6628" s="144" t="s">
        <v>15191</v>
      </c>
      <c r="F6628" s="144">
        <v>3</v>
      </c>
      <c r="G6628" s="144"/>
      <c r="H6628" s="144"/>
      <c r="I6628" s="144"/>
      <c r="J6628" s="144"/>
      <c r="K6628" s="144"/>
      <c r="L6628" s="144">
        <v>150</v>
      </c>
      <c r="M6628" s="145" t="s">
        <v>2213</v>
      </c>
      <c r="N6628" s="144" t="s">
        <v>41</v>
      </c>
      <c r="O6628" s="144"/>
      <c r="P6628" s="144" t="s">
        <v>2604</v>
      </c>
      <c r="Q6628" s="144" t="s">
        <v>4187</v>
      </c>
      <c r="R6628" s="144" t="s">
        <v>5261</v>
      </c>
      <c r="S6628" s="144"/>
      <c r="T6628" s="144"/>
      <c r="U6628" s="144" t="s">
        <v>15189</v>
      </c>
      <c r="V6628" s="144" t="s">
        <v>15192</v>
      </c>
      <c r="W6628" s="144">
        <v>125130</v>
      </c>
      <c r="X6628" s="144" t="s">
        <v>15193</v>
      </c>
      <c r="Y6628" s="144" t="s">
        <v>15194</v>
      </c>
      <c r="Z6628" s="144" t="s">
        <v>15195</v>
      </c>
      <c r="AA6628" s="160">
        <v>3667</v>
      </c>
    </row>
    <row r="6629" spans="1:27" ht="45" customHeight="1" x14ac:dyDescent="0.25">
      <c r="A6629" s="144" t="s">
        <v>15189</v>
      </c>
      <c r="B6629" s="144" t="s">
        <v>13672</v>
      </c>
      <c r="C6629" s="144">
        <v>717</v>
      </c>
      <c r="D6629" s="144"/>
      <c r="E6629" s="144" t="s">
        <v>8458</v>
      </c>
      <c r="F6629" s="144">
        <v>1</v>
      </c>
      <c r="G6629" s="144">
        <v>350</v>
      </c>
      <c r="H6629" s="144"/>
      <c r="I6629" s="144"/>
      <c r="J6629" s="144"/>
      <c r="K6629" s="144"/>
      <c r="L6629" s="144"/>
      <c r="M6629" s="145" t="s">
        <v>2213</v>
      </c>
      <c r="N6629" s="144" t="s">
        <v>41</v>
      </c>
      <c r="O6629" s="144"/>
      <c r="P6629" s="144" t="s">
        <v>2604</v>
      </c>
      <c r="Q6629" s="144" t="s">
        <v>4187</v>
      </c>
      <c r="R6629" s="144" t="s">
        <v>5261</v>
      </c>
      <c r="S6629" s="144"/>
      <c r="T6629" s="144"/>
      <c r="U6629" s="144" t="s">
        <v>15189</v>
      </c>
      <c r="V6629" s="144" t="s">
        <v>8457</v>
      </c>
      <c r="W6629" s="144">
        <v>125130</v>
      </c>
      <c r="X6629" s="144" t="s">
        <v>8460</v>
      </c>
      <c r="Y6629" s="144"/>
      <c r="Z6629" s="144"/>
      <c r="AA6629" s="160">
        <v>359</v>
      </c>
    </row>
    <row r="6630" spans="1:27" ht="45" customHeight="1" x14ac:dyDescent="0.25">
      <c r="A6630" s="144" t="s">
        <v>12424</v>
      </c>
      <c r="B6630" s="144" t="s">
        <v>7592</v>
      </c>
      <c r="C6630" s="144"/>
      <c r="D6630" s="144"/>
      <c r="E6630" s="144"/>
      <c r="F6630" s="144">
        <v>3</v>
      </c>
      <c r="G6630" s="144"/>
      <c r="H6630" s="144"/>
      <c r="I6630" s="144"/>
      <c r="J6630" s="144"/>
      <c r="K6630" s="144"/>
      <c r="L6630" s="144">
        <v>150</v>
      </c>
      <c r="M6630" s="145" t="s">
        <v>2213</v>
      </c>
      <c r="N6630" s="144" t="s">
        <v>76</v>
      </c>
      <c r="O6630" s="144"/>
      <c r="P6630" s="144" t="s">
        <v>3518</v>
      </c>
      <c r="Q6630" s="144"/>
      <c r="R6630" s="144"/>
      <c r="S6630" s="144" t="s">
        <v>4189</v>
      </c>
      <c r="T6630" s="144" t="s">
        <v>9341</v>
      </c>
      <c r="U6630" s="144" t="s">
        <v>12424</v>
      </c>
      <c r="V6630" s="144"/>
      <c r="W6630" s="144">
        <v>413090</v>
      </c>
      <c r="X6630" s="144" t="s">
        <v>13380</v>
      </c>
      <c r="Y6630" s="144" t="s">
        <v>12425</v>
      </c>
      <c r="Z6630" s="144" t="s">
        <v>12426</v>
      </c>
      <c r="AA6630" s="160">
        <v>348</v>
      </c>
    </row>
    <row r="6631" spans="1:27" ht="45" customHeight="1" x14ac:dyDescent="0.25">
      <c r="A6631" s="167" t="s">
        <v>17434</v>
      </c>
      <c r="B6631" s="144" t="s">
        <v>16313</v>
      </c>
      <c r="C6631" s="144"/>
      <c r="D6631" s="144" t="s">
        <v>6980</v>
      </c>
      <c r="E6631" s="144"/>
      <c r="F6631" s="144">
        <v>1</v>
      </c>
      <c r="G6631" s="144"/>
      <c r="H6631" s="144">
        <v>270</v>
      </c>
      <c r="I6631" s="144">
        <v>400</v>
      </c>
      <c r="J6631" s="144">
        <v>300</v>
      </c>
      <c r="K6631" s="144">
        <v>100</v>
      </c>
      <c r="L6631" s="144"/>
      <c r="M6631" s="145" t="s">
        <v>2213</v>
      </c>
      <c r="N6631" s="144" t="s">
        <v>72</v>
      </c>
      <c r="O6631" s="144"/>
      <c r="P6631" s="144" t="s">
        <v>3463</v>
      </c>
      <c r="Q6631" s="144"/>
      <c r="R6631" s="144"/>
      <c r="S6631" s="144" t="s">
        <v>4190</v>
      </c>
      <c r="T6631" s="144" t="s">
        <v>8625</v>
      </c>
      <c r="U6631" s="144" t="s">
        <v>17434</v>
      </c>
      <c r="V6631" s="167"/>
      <c r="W6631" s="144">
        <v>347460</v>
      </c>
      <c r="X6631" s="144" t="s">
        <v>22050</v>
      </c>
      <c r="Y6631" s="170" t="s">
        <v>22052</v>
      </c>
      <c r="Z6631" s="148" t="s">
        <v>22051</v>
      </c>
      <c r="AA6631" s="160">
        <v>3473</v>
      </c>
    </row>
    <row r="6632" spans="1:27" ht="45" customHeight="1" x14ac:dyDescent="0.25">
      <c r="A6632" s="144" t="s">
        <v>32904</v>
      </c>
      <c r="B6632" s="144" t="s">
        <v>32905</v>
      </c>
      <c r="C6632" s="144"/>
      <c r="D6632" s="144"/>
      <c r="E6632" s="144"/>
      <c r="F6632" s="144">
        <v>3</v>
      </c>
      <c r="G6632" s="144"/>
      <c r="H6632" s="144"/>
      <c r="I6632" s="144"/>
      <c r="J6632" s="144"/>
      <c r="K6632" s="144"/>
      <c r="L6632" s="144">
        <v>150</v>
      </c>
      <c r="M6632" s="145" t="s">
        <v>2213</v>
      </c>
      <c r="N6632" s="144" t="s">
        <v>46</v>
      </c>
      <c r="O6632" s="144"/>
      <c r="P6632" s="144" t="s">
        <v>3242</v>
      </c>
      <c r="Q6632" s="144"/>
      <c r="R6632" s="144"/>
      <c r="S6632" s="144" t="s">
        <v>15453</v>
      </c>
      <c r="T6632" s="144" t="s">
        <v>17232</v>
      </c>
      <c r="U6632" s="144" t="s">
        <v>32904</v>
      </c>
      <c r="V6632" s="144"/>
      <c r="W6632" s="144">
        <v>461350</v>
      </c>
      <c r="X6632" s="144" t="s">
        <v>32906</v>
      </c>
      <c r="Y6632" s="144" t="s">
        <v>32907</v>
      </c>
      <c r="Z6632" s="144" t="s">
        <v>32908</v>
      </c>
      <c r="AA6632" s="160">
        <v>7306</v>
      </c>
    </row>
    <row r="6633" spans="1:27" ht="45" customHeight="1" x14ac:dyDescent="0.25">
      <c r="A6633" s="144" t="s">
        <v>31481</v>
      </c>
      <c r="B6633" s="144" t="s">
        <v>31482</v>
      </c>
      <c r="C6633" s="144"/>
      <c r="D6633" s="144" t="s">
        <v>5446</v>
      </c>
      <c r="E6633" s="144"/>
      <c r="F6633" s="144">
        <v>3</v>
      </c>
      <c r="G6633" s="144"/>
      <c r="H6633" s="144"/>
      <c r="I6633" s="144"/>
      <c r="J6633" s="144"/>
      <c r="K6633" s="144"/>
      <c r="L6633" s="144">
        <v>150</v>
      </c>
      <c r="M6633" s="145" t="s">
        <v>2213</v>
      </c>
      <c r="N6633" s="144" t="s">
        <v>77</v>
      </c>
      <c r="O6633" s="144"/>
      <c r="P6633" s="144" t="s">
        <v>2902</v>
      </c>
      <c r="Q6633" s="144"/>
      <c r="R6633" s="144"/>
      <c r="S6633" s="144"/>
      <c r="T6633" s="144"/>
      <c r="U6633" s="144" t="s">
        <v>31481</v>
      </c>
      <c r="V6633" s="144"/>
      <c r="W6633" s="144">
        <v>694490</v>
      </c>
      <c r="X6633" s="144" t="s">
        <v>31483</v>
      </c>
      <c r="Y6633" s="144" t="s">
        <v>31484</v>
      </c>
      <c r="Z6633" s="144" t="s">
        <v>31485</v>
      </c>
      <c r="AA6633" s="160">
        <v>7183</v>
      </c>
    </row>
    <row r="6634" spans="1:27" ht="45" customHeight="1" x14ac:dyDescent="0.25">
      <c r="A6634" s="144" t="s">
        <v>12427</v>
      </c>
      <c r="B6634" s="144" t="s">
        <v>15483</v>
      </c>
      <c r="C6634" s="144">
        <v>5</v>
      </c>
      <c r="D6634" s="144" t="s">
        <v>4218</v>
      </c>
      <c r="E6634" s="144"/>
      <c r="F6634" s="144">
        <v>1</v>
      </c>
      <c r="G6634" s="144">
        <v>88</v>
      </c>
      <c r="H6634" s="144"/>
      <c r="I6634" s="144"/>
      <c r="J6634" s="144"/>
      <c r="K6634" s="144"/>
      <c r="L6634" s="144"/>
      <c r="M6634" s="145" t="s">
        <v>2213</v>
      </c>
      <c r="N6634" s="144" t="s">
        <v>26</v>
      </c>
      <c r="O6634" s="144"/>
      <c r="P6634" s="144" t="s">
        <v>2857</v>
      </c>
      <c r="Q6634" s="144"/>
      <c r="R6634" s="144"/>
      <c r="S6634" s="144" t="s">
        <v>4189</v>
      </c>
      <c r="T6634" s="144" t="s">
        <v>4962</v>
      </c>
      <c r="U6634" s="144" t="s">
        <v>12427</v>
      </c>
      <c r="V6634" s="144"/>
      <c r="W6634" s="144">
        <v>155830</v>
      </c>
      <c r="X6634" s="144" t="s">
        <v>16564</v>
      </c>
      <c r="Y6634" s="144" t="s">
        <v>16094</v>
      </c>
      <c r="Z6634" s="144" t="s">
        <v>29013</v>
      </c>
      <c r="AA6634" s="160">
        <v>349</v>
      </c>
    </row>
    <row r="6635" spans="1:27" ht="45" customHeight="1" x14ac:dyDescent="0.25">
      <c r="A6635" s="144" t="s">
        <v>12428</v>
      </c>
      <c r="B6635" s="144" t="s">
        <v>4290</v>
      </c>
      <c r="C6635" s="144"/>
      <c r="D6635" s="144" t="s">
        <v>4757</v>
      </c>
      <c r="E6635" s="144"/>
      <c r="F6635" s="144">
        <v>1</v>
      </c>
      <c r="G6635" s="144">
        <v>250</v>
      </c>
      <c r="H6635" s="144">
        <v>798</v>
      </c>
      <c r="I6635" s="144">
        <v>290</v>
      </c>
      <c r="J6635" s="144">
        <v>363</v>
      </c>
      <c r="K6635" s="144">
        <v>145</v>
      </c>
      <c r="L6635" s="144"/>
      <c r="M6635" s="145" t="s">
        <v>2213</v>
      </c>
      <c r="N6635" s="144" t="s">
        <v>69</v>
      </c>
      <c r="O6635" s="144"/>
      <c r="P6635" s="144" t="s">
        <v>3644</v>
      </c>
      <c r="Q6635" s="144"/>
      <c r="R6635" s="144"/>
      <c r="S6635" s="144" t="s">
        <v>4191</v>
      </c>
      <c r="T6635" s="144" t="s">
        <v>5237</v>
      </c>
      <c r="U6635" s="144" t="s">
        <v>12428</v>
      </c>
      <c r="V6635" s="144"/>
      <c r="W6635" s="144">
        <v>427990</v>
      </c>
      <c r="X6635" s="144" t="s">
        <v>5238</v>
      </c>
      <c r="Y6635" s="144" t="s">
        <v>12429</v>
      </c>
      <c r="Z6635" s="144" t="s">
        <v>15196</v>
      </c>
      <c r="AA6635" s="160">
        <v>350</v>
      </c>
    </row>
    <row r="6636" spans="1:27" ht="45" customHeight="1" x14ac:dyDescent="0.25">
      <c r="A6636" s="144" t="s">
        <v>12430</v>
      </c>
      <c r="B6636" s="144" t="s">
        <v>4205</v>
      </c>
      <c r="C6636" s="144">
        <v>34</v>
      </c>
      <c r="D6636" s="144" t="s">
        <v>12431</v>
      </c>
      <c r="E6636" s="144"/>
      <c r="F6636" s="144">
        <v>1</v>
      </c>
      <c r="G6636" s="144">
        <v>350</v>
      </c>
      <c r="H6636" s="144"/>
      <c r="I6636" s="144"/>
      <c r="J6636" s="144"/>
      <c r="K6636" s="144"/>
      <c r="L6636" s="144"/>
      <c r="M6636" s="145" t="s">
        <v>2213</v>
      </c>
      <c r="N6636" s="144" t="s">
        <v>80</v>
      </c>
      <c r="O6636" s="144"/>
      <c r="P6636" s="144" t="s">
        <v>3865</v>
      </c>
      <c r="Q6636" s="144"/>
      <c r="R6636" s="144"/>
      <c r="S6636" s="144"/>
      <c r="T6636" s="144"/>
      <c r="U6636" s="144" t="s">
        <v>12430</v>
      </c>
      <c r="V6636" s="144"/>
      <c r="W6636" s="144">
        <v>355041</v>
      </c>
      <c r="X6636" s="144" t="s">
        <v>12432</v>
      </c>
      <c r="Y6636" s="144"/>
      <c r="Z6636" s="144"/>
      <c r="AA6636" s="160">
        <v>1476</v>
      </c>
    </row>
    <row r="6637" spans="1:27" ht="45" customHeight="1" x14ac:dyDescent="0.25">
      <c r="A6637" s="144" t="s">
        <v>12433</v>
      </c>
      <c r="B6637" s="144" t="s">
        <v>4205</v>
      </c>
      <c r="C6637" s="144">
        <v>4</v>
      </c>
      <c r="D6637" s="144" t="s">
        <v>10119</v>
      </c>
      <c r="E6637" s="144"/>
      <c r="F6637" s="144">
        <v>1</v>
      </c>
      <c r="G6637" s="144">
        <v>350</v>
      </c>
      <c r="H6637" s="144"/>
      <c r="I6637" s="144"/>
      <c r="J6637" s="144"/>
      <c r="K6637" s="144"/>
      <c r="L6637" s="144"/>
      <c r="M6637" s="145" t="s">
        <v>2213</v>
      </c>
      <c r="N6637" s="144" t="s">
        <v>56</v>
      </c>
      <c r="O6637" s="144"/>
      <c r="P6637" s="144" t="s">
        <v>3751</v>
      </c>
      <c r="Q6637" s="144"/>
      <c r="R6637" s="144"/>
      <c r="S6637" s="144"/>
      <c r="T6637" s="144"/>
      <c r="U6637" s="144" t="s">
        <v>12433</v>
      </c>
      <c r="V6637" s="144"/>
      <c r="W6637" s="144">
        <v>368830</v>
      </c>
      <c r="X6637" s="144" t="s">
        <v>11869</v>
      </c>
      <c r="Y6637" s="144"/>
      <c r="Z6637" s="144"/>
      <c r="AA6637" s="160">
        <v>1477</v>
      </c>
    </row>
    <row r="6638" spans="1:27" ht="45" customHeight="1" x14ac:dyDescent="0.25">
      <c r="A6638" s="144" t="s">
        <v>30509</v>
      </c>
      <c r="B6638" s="144" t="s">
        <v>30510</v>
      </c>
      <c r="C6638" s="144"/>
      <c r="D6638" s="144"/>
      <c r="E6638" s="144"/>
      <c r="F6638" s="144">
        <v>1</v>
      </c>
      <c r="G6638" s="144"/>
      <c r="H6638" s="144">
        <v>350</v>
      </c>
      <c r="I6638" s="144">
        <v>100</v>
      </c>
      <c r="J6638" s="144">
        <v>200</v>
      </c>
      <c r="K6638" s="144">
        <v>50</v>
      </c>
      <c r="L6638" s="144"/>
      <c r="M6638" s="145" t="s">
        <v>2213</v>
      </c>
      <c r="N6638" s="144" t="s">
        <v>18</v>
      </c>
      <c r="O6638" s="144"/>
      <c r="P6638" s="144" t="s">
        <v>2446</v>
      </c>
      <c r="Q6638" s="144" t="s">
        <v>19102</v>
      </c>
      <c r="R6638" s="144" t="s">
        <v>33032</v>
      </c>
      <c r="S6638" s="144" t="s">
        <v>4190</v>
      </c>
      <c r="T6638" s="144" t="s">
        <v>13458</v>
      </c>
      <c r="U6638" s="144" t="s">
        <v>30509</v>
      </c>
      <c r="V6638" s="144"/>
      <c r="W6638" s="144">
        <v>308501</v>
      </c>
      <c r="X6638" s="144" t="s">
        <v>30511</v>
      </c>
      <c r="Y6638" s="144">
        <v>398916</v>
      </c>
      <c r="Z6638" s="144" t="s">
        <v>30512</v>
      </c>
      <c r="AA6638" s="160">
        <v>7123</v>
      </c>
    </row>
    <row r="6639" spans="1:27" ht="45" customHeight="1" x14ac:dyDescent="0.25">
      <c r="A6639" s="144" t="s">
        <v>17435</v>
      </c>
      <c r="B6639" s="144" t="s">
        <v>23698</v>
      </c>
      <c r="C6639" s="144"/>
      <c r="D6639" s="144"/>
      <c r="E6639" s="144"/>
      <c r="F6639" s="144">
        <v>2</v>
      </c>
      <c r="G6639" s="144"/>
      <c r="H6639" s="144"/>
      <c r="I6639" s="144"/>
      <c r="J6639" s="144"/>
      <c r="K6639" s="144"/>
      <c r="L6639" s="144">
        <v>850</v>
      </c>
      <c r="M6639" s="145" t="s">
        <v>2213</v>
      </c>
      <c r="N6639" s="144" t="s">
        <v>49</v>
      </c>
      <c r="O6639" s="144"/>
      <c r="P6639" s="144" t="s">
        <v>3777</v>
      </c>
      <c r="Q6639" s="144"/>
      <c r="R6639" s="144"/>
      <c r="S6639" s="144" t="s">
        <v>4189</v>
      </c>
      <c r="T6639" s="144" t="s">
        <v>33368</v>
      </c>
      <c r="U6639" s="144" t="s">
        <v>17435</v>
      </c>
      <c r="V6639" s="144"/>
      <c r="W6639" s="144"/>
      <c r="X6639" s="144" t="s">
        <v>33369</v>
      </c>
      <c r="Y6639" s="144" t="s">
        <v>6487</v>
      </c>
      <c r="Z6639" s="144" t="s">
        <v>33370</v>
      </c>
      <c r="AA6639" s="160">
        <v>1135</v>
      </c>
    </row>
    <row r="6640" spans="1:27" ht="45" customHeight="1" x14ac:dyDescent="0.25">
      <c r="A6640" s="144" t="s">
        <v>17435</v>
      </c>
      <c r="B6640" s="144" t="s">
        <v>23698</v>
      </c>
      <c r="C6640" s="144"/>
      <c r="D6640" s="144"/>
      <c r="E6640" s="144" t="s">
        <v>32909</v>
      </c>
      <c r="F6640" s="144">
        <v>2</v>
      </c>
      <c r="G6640" s="144"/>
      <c r="H6640" s="144"/>
      <c r="I6640" s="144"/>
      <c r="J6640" s="144"/>
      <c r="K6640" s="144"/>
      <c r="L6640" s="144">
        <v>200</v>
      </c>
      <c r="M6640" s="145" t="s">
        <v>2213</v>
      </c>
      <c r="N6640" s="144" t="s">
        <v>49</v>
      </c>
      <c r="O6640" s="144"/>
      <c r="P6640" s="144" t="s">
        <v>3777</v>
      </c>
      <c r="Q6640" s="144" t="s">
        <v>4191</v>
      </c>
      <c r="R6640" s="144" t="s">
        <v>6485</v>
      </c>
      <c r="S6640" s="144"/>
      <c r="T6640" s="144"/>
      <c r="U6640" s="144" t="s">
        <v>17435</v>
      </c>
      <c r="V6640" s="144" t="s">
        <v>6484</v>
      </c>
      <c r="W6640" s="144">
        <v>618926</v>
      </c>
      <c r="X6640" s="144" t="s">
        <v>6486</v>
      </c>
      <c r="Y6640" s="167" t="s">
        <v>6487</v>
      </c>
      <c r="Z6640" s="148" t="s">
        <v>6488</v>
      </c>
      <c r="AA6640" s="160">
        <v>7264</v>
      </c>
    </row>
    <row r="6641" spans="1:27" ht="45" customHeight="1" x14ac:dyDescent="0.25">
      <c r="A6641" s="144" t="s">
        <v>14200</v>
      </c>
      <c r="B6641" s="144" t="s">
        <v>29014</v>
      </c>
      <c r="C6641" s="144"/>
      <c r="D6641" s="144"/>
      <c r="E6641" s="144"/>
      <c r="F6641" s="144">
        <v>5</v>
      </c>
      <c r="G6641" s="144"/>
      <c r="H6641" s="144"/>
      <c r="I6641" s="144"/>
      <c r="J6641" s="144"/>
      <c r="K6641" s="144"/>
      <c r="L6641" s="144">
        <v>250</v>
      </c>
      <c r="M6641" s="145" t="s">
        <v>2213</v>
      </c>
      <c r="N6641" s="144" t="s">
        <v>47</v>
      </c>
      <c r="O6641" s="144"/>
      <c r="P6641" s="144" t="s">
        <v>3550</v>
      </c>
      <c r="Q6641" s="144" t="s">
        <v>4185</v>
      </c>
      <c r="R6641" s="144" t="s">
        <v>9279</v>
      </c>
      <c r="S6641" s="144" t="s">
        <v>4190</v>
      </c>
      <c r="T6641" s="144" t="s">
        <v>9279</v>
      </c>
      <c r="U6641" s="144" t="s">
        <v>14200</v>
      </c>
      <c r="V6641" s="144"/>
      <c r="W6641" s="144">
        <v>303170</v>
      </c>
      <c r="X6641" s="144" t="s">
        <v>9280</v>
      </c>
      <c r="Y6641" s="144" t="s">
        <v>29015</v>
      </c>
      <c r="Z6641" s="144" t="s">
        <v>29016</v>
      </c>
      <c r="AA6641" s="160">
        <v>1478</v>
      </c>
    </row>
    <row r="6642" spans="1:27" ht="45" customHeight="1" x14ac:dyDescent="0.25">
      <c r="A6642" s="144" t="s">
        <v>22053</v>
      </c>
      <c r="B6642" s="144" t="s">
        <v>16518</v>
      </c>
      <c r="C6642" s="144">
        <v>8</v>
      </c>
      <c r="D6642" s="144"/>
      <c r="E6642" s="144"/>
      <c r="F6642" s="144">
        <v>1</v>
      </c>
      <c r="G6642" s="144"/>
      <c r="H6642" s="144">
        <v>1199</v>
      </c>
      <c r="I6642" s="144">
        <v>436</v>
      </c>
      <c r="J6642" s="144">
        <v>545</v>
      </c>
      <c r="K6642" s="144">
        <v>218</v>
      </c>
      <c r="L6642" s="144"/>
      <c r="M6642" s="145" t="s">
        <v>2213</v>
      </c>
      <c r="N6642" s="144" t="s">
        <v>92</v>
      </c>
      <c r="O6642" s="144"/>
      <c r="P6642" s="144" t="s">
        <v>2511</v>
      </c>
      <c r="Q6642" s="144"/>
      <c r="R6642" s="144"/>
      <c r="S6642" s="144"/>
      <c r="T6642" s="144"/>
      <c r="U6642" s="144" t="s">
        <v>22053</v>
      </c>
      <c r="V6642" s="144"/>
      <c r="W6642" s="144">
        <v>629404</v>
      </c>
      <c r="X6642" s="144" t="s">
        <v>5637</v>
      </c>
      <c r="Y6642" s="150"/>
      <c r="Z6642" s="144" t="s">
        <v>22054</v>
      </c>
      <c r="AA6642" s="160">
        <v>2092</v>
      </c>
    </row>
    <row r="6643" spans="1:27" ht="45" customHeight="1" x14ac:dyDescent="0.25">
      <c r="A6643" s="144" t="s">
        <v>22055</v>
      </c>
      <c r="B6643" s="144" t="s">
        <v>15377</v>
      </c>
      <c r="C6643" s="144">
        <v>148</v>
      </c>
      <c r="D6643" s="144"/>
      <c r="E6643" s="144"/>
      <c r="F6643" s="144">
        <v>1</v>
      </c>
      <c r="G6643" s="144">
        <v>116</v>
      </c>
      <c r="H6643" s="144"/>
      <c r="I6643" s="144"/>
      <c r="J6643" s="144"/>
      <c r="K6643" s="144"/>
      <c r="L6643" s="144"/>
      <c r="M6643" s="145" t="s">
        <v>2213</v>
      </c>
      <c r="N6643" s="144" t="s">
        <v>67</v>
      </c>
      <c r="O6643" s="144"/>
      <c r="P6643" s="144" t="s">
        <v>3559</v>
      </c>
      <c r="Q6643" s="144" t="s">
        <v>4187</v>
      </c>
      <c r="R6643" s="144" t="s">
        <v>4244</v>
      </c>
      <c r="S6643" s="144" t="s">
        <v>4191</v>
      </c>
      <c r="T6643" s="144" t="s">
        <v>18712</v>
      </c>
      <c r="U6643" s="144" t="s">
        <v>22055</v>
      </c>
      <c r="V6643" s="144"/>
      <c r="W6643" s="144">
        <v>420083</v>
      </c>
      <c r="X6643" s="144" t="s">
        <v>22056</v>
      </c>
      <c r="Y6643" s="150"/>
      <c r="Z6643" s="144" t="s">
        <v>22057</v>
      </c>
      <c r="AA6643" s="160">
        <v>4914</v>
      </c>
    </row>
    <row r="6644" spans="1:27" ht="45" customHeight="1" x14ac:dyDescent="0.25">
      <c r="A6644" s="144" t="s">
        <v>12434</v>
      </c>
      <c r="B6644" s="144" t="s">
        <v>4205</v>
      </c>
      <c r="C6644" s="144">
        <v>60</v>
      </c>
      <c r="D6644" s="144"/>
      <c r="E6644" s="144"/>
      <c r="F6644" s="144">
        <v>1</v>
      </c>
      <c r="G6644" s="144">
        <v>350</v>
      </c>
      <c r="H6644" s="144"/>
      <c r="I6644" s="144"/>
      <c r="J6644" s="144"/>
      <c r="K6644" s="144"/>
      <c r="L6644" s="144"/>
      <c r="M6644" s="145" t="s">
        <v>2213</v>
      </c>
      <c r="N6644" s="144" t="s">
        <v>67</v>
      </c>
      <c r="O6644" s="144"/>
      <c r="P6644" s="144" t="s">
        <v>3910</v>
      </c>
      <c r="Q6644" s="144"/>
      <c r="R6644" s="144"/>
      <c r="S6644" s="144" t="s">
        <v>4189</v>
      </c>
      <c r="T6644" s="144" t="s">
        <v>4231</v>
      </c>
      <c r="U6644" s="144" t="s">
        <v>12434</v>
      </c>
      <c r="V6644" s="144"/>
      <c r="W6644" s="144">
        <v>423357</v>
      </c>
      <c r="X6644" s="144" t="s">
        <v>12435</v>
      </c>
      <c r="Y6644" s="144"/>
      <c r="Z6644" s="144" t="s">
        <v>12436</v>
      </c>
      <c r="AA6644" s="160">
        <v>1479</v>
      </c>
    </row>
    <row r="6645" spans="1:27" ht="45" customHeight="1" x14ac:dyDescent="0.25">
      <c r="A6645" s="144" t="s">
        <v>37436</v>
      </c>
      <c r="B6645" s="144" t="s">
        <v>20582</v>
      </c>
      <c r="C6645" s="144">
        <v>36</v>
      </c>
      <c r="D6645" s="144"/>
      <c r="E6645" s="144"/>
      <c r="F6645" s="144">
        <v>1</v>
      </c>
      <c r="G6645" s="144"/>
      <c r="H6645" s="144">
        <v>850</v>
      </c>
      <c r="I6645" s="144">
        <v>300</v>
      </c>
      <c r="J6645" s="144">
        <v>400</v>
      </c>
      <c r="K6645" s="144">
        <v>150</v>
      </c>
      <c r="L6645" s="144"/>
      <c r="M6645" s="145" t="s">
        <v>2213</v>
      </c>
      <c r="N6645" s="144" t="s">
        <v>18</v>
      </c>
      <c r="O6645" s="144"/>
      <c r="P6645" s="144" t="s">
        <v>13858</v>
      </c>
      <c r="Q6645" s="144"/>
      <c r="R6645" s="144"/>
      <c r="S6645" s="144"/>
      <c r="T6645" s="144" t="s">
        <v>12937</v>
      </c>
      <c r="U6645" s="144" t="s">
        <v>37436</v>
      </c>
      <c r="V6645" s="144"/>
      <c r="W6645" s="144">
        <v>309508</v>
      </c>
      <c r="X6645" s="144" t="s">
        <v>37437</v>
      </c>
      <c r="Y6645" s="144">
        <v>89040000000</v>
      </c>
      <c r="Z6645" s="144" t="s">
        <v>37438</v>
      </c>
      <c r="AA6645" s="160">
        <v>7582</v>
      </c>
    </row>
    <row r="6646" spans="1:27" ht="45" customHeight="1" x14ac:dyDescent="0.25">
      <c r="A6646" s="144" t="s">
        <v>12437</v>
      </c>
      <c r="B6646" s="144" t="s">
        <v>29017</v>
      </c>
      <c r="C6646" s="144">
        <v>5</v>
      </c>
      <c r="D6646" s="144"/>
      <c r="E6646" s="144"/>
      <c r="F6646" s="144">
        <v>3</v>
      </c>
      <c r="G6646" s="144"/>
      <c r="H6646" s="144"/>
      <c r="I6646" s="144"/>
      <c r="J6646" s="144"/>
      <c r="K6646" s="144"/>
      <c r="L6646" s="144">
        <v>150</v>
      </c>
      <c r="M6646" s="145" t="s">
        <v>2213</v>
      </c>
      <c r="N6646" s="144" t="s">
        <v>76</v>
      </c>
      <c r="O6646" s="144"/>
      <c r="P6646" s="144" t="s">
        <v>3935</v>
      </c>
      <c r="Q6646" s="144" t="s">
        <v>4187</v>
      </c>
      <c r="R6646" s="144" t="s">
        <v>5252</v>
      </c>
      <c r="S6646" s="144"/>
      <c r="T6646" s="144"/>
      <c r="U6646" s="144" t="s">
        <v>12437</v>
      </c>
      <c r="V6646" s="144"/>
      <c r="W6646" s="144">
        <v>410031</v>
      </c>
      <c r="X6646" s="144" t="s">
        <v>12438</v>
      </c>
      <c r="Y6646" s="144" t="s">
        <v>12439</v>
      </c>
      <c r="Z6646" s="144" t="s">
        <v>12440</v>
      </c>
      <c r="AA6646" s="160">
        <v>1480</v>
      </c>
    </row>
    <row r="6647" spans="1:27" ht="45" customHeight="1" x14ac:dyDescent="0.25">
      <c r="A6647" s="144" t="s">
        <v>24582</v>
      </c>
      <c r="B6647" s="144" t="s">
        <v>22947</v>
      </c>
      <c r="C6647" s="144">
        <v>11</v>
      </c>
      <c r="D6647" s="144"/>
      <c r="E6647" s="144"/>
      <c r="F6647" s="144">
        <v>1</v>
      </c>
      <c r="G6647" s="144"/>
      <c r="H6647" s="144">
        <v>1100</v>
      </c>
      <c r="I6647" s="144">
        <v>400</v>
      </c>
      <c r="J6647" s="144">
        <v>500</v>
      </c>
      <c r="K6647" s="144">
        <v>200</v>
      </c>
      <c r="L6647" s="144"/>
      <c r="M6647" s="145" t="s">
        <v>2213</v>
      </c>
      <c r="N6647" s="144" t="s">
        <v>56</v>
      </c>
      <c r="O6647" s="144"/>
      <c r="P6647" s="144" t="s">
        <v>3409</v>
      </c>
      <c r="Q6647" s="144"/>
      <c r="R6647" s="144"/>
      <c r="S6647" s="144"/>
      <c r="T6647" s="144"/>
      <c r="U6647" s="144" t="s">
        <v>24582</v>
      </c>
      <c r="V6647" s="144"/>
      <c r="W6647" s="144">
        <v>368500</v>
      </c>
      <c r="X6647" s="144" t="s">
        <v>24583</v>
      </c>
      <c r="Y6647" s="144" t="s">
        <v>24584</v>
      </c>
      <c r="Z6647" s="144" t="s">
        <v>24585</v>
      </c>
      <c r="AA6647" s="160">
        <v>6169</v>
      </c>
    </row>
    <row r="6648" spans="1:27" ht="45" customHeight="1" x14ac:dyDescent="0.25">
      <c r="A6648" s="144" t="s">
        <v>12441</v>
      </c>
      <c r="B6648" s="144" t="s">
        <v>4762</v>
      </c>
      <c r="C6648" s="144"/>
      <c r="D6648" s="144" t="s">
        <v>4218</v>
      </c>
      <c r="E6648" s="144"/>
      <c r="F6648" s="144">
        <v>3</v>
      </c>
      <c r="G6648" s="144"/>
      <c r="H6648" s="144"/>
      <c r="I6648" s="144"/>
      <c r="J6648" s="144"/>
      <c r="K6648" s="144"/>
      <c r="L6648" s="144">
        <v>150</v>
      </c>
      <c r="M6648" s="145" t="s">
        <v>2213</v>
      </c>
      <c r="N6648" s="144" t="s">
        <v>31</v>
      </c>
      <c r="O6648" s="144"/>
      <c r="P6648" s="144" t="s">
        <v>13862</v>
      </c>
      <c r="Q6648" s="144"/>
      <c r="R6648" s="144"/>
      <c r="S6648" s="144" t="s">
        <v>4189</v>
      </c>
      <c r="T6648" s="144" t="s">
        <v>6237</v>
      </c>
      <c r="U6648" s="144" t="s">
        <v>12441</v>
      </c>
      <c r="V6648" s="144"/>
      <c r="W6648" s="144">
        <v>652702</v>
      </c>
      <c r="X6648" s="144" t="s">
        <v>22058</v>
      </c>
      <c r="Y6648" s="149" t="s">
        <v>6238</v>
      </c>
      <c r="Z6648" s="144" t="s">
        <v>6239</v>
      </c>
      <c r="AA6648" s="160">
        <v>1481</v>
      </c>
    </row>
    <row r="6649" spans="1:27" ht="45" customHeight="1" x14ac:dyDescent="0.25">
      <c r="A6649" s="144" t="s">
        <v>17513</v>
      </c>
      <c r="B6649" s="144" t="s">
        <v>15538</v>
      </c>
      <c r="C6649" s="144"/>
      <c r="D6649" s="144" t="s">
        <v>4353</v>
      </c>
      <c r="E6649" s="144"/>
      <c r="F6649" s="144">
        <v>1</v>
      </c>
      <c r="G6649" s="144">
        <v>250</v>
      </c>
      <c r="H6649" s="144"/>
      <c r="I6649" s="144"/>
      <c r="J6649" s="144"/>
      <c r="K6649" s="144"/>
      <c r="L6649" s="144"/>
      <c r="M6649" s="145" t="s">
        <v>2213</v>
      </c>
      <c r="N6649" s="144" t="s">
        <v>56</v>
      </c>
      <c r="O6649" s="144"/>
      <c r="P6649" s="144" t="s">
        <v>3930</v>
      </c>
      <c r="Q6649" s="144"/>
      <c r="R6649" s="144"/>
      <c r="S6649" s="144" t="s">
        <v>15453</v>
      </c>
      <c r="T6649" s="144" t="s">
        <v>7212</v>
      </c>
      <c r="U6649" s="144" t="s">
        <v>17513</v>
      </c>
      <c r="V6649" s="144"/>
      <c r="W6649" s="144">
        <v>368792</v>
      </c>
      <c r="X6649" s="144" t="s">
        <v>22059</v>
      </c>
      <c r="Y6649" s="144"/>
      <c r="Z6649" s="144" t="s">
        <v>17514</v>
      </c>
      <c r="AA6649" s="160">
        <v>4652</v>
      </c>
    </row>
    <row r="6650" spans="1:27" ht="45" customHeight="1" x14ac:dyDescent="0.25">
      <c r="A6650" s="144" t="s">
        <v>23699</v>
      </c>
      <c r="B6650" s="144" t="s">
        <v>23700</v>
      </c>
      <c r="C6650" s="144"/>
      <c r="D6650" s="144"/>
      <c r="E6650" s="144"/>
      <c r="F6650" s="144">
        <v>1</v>
      </c>
      <c r="G6650" s="144"/>
      <c r="H6650" s="144">
        <v>300</v>
      </c>
      <c r="I6650" s="144">
        <v>100</v>
      </c>
      <c r="J6650" s="144">
        <v>200</v>
      </c>
      <c r="K6650" s="144"/>
      <c r="L6650" s="144"/>
      <c r="M6650" s="145" t="s">
        <v>2213</v>
      </c>
      <c r="N6650" s="144" t="s">
        <v>46</v>
      </c>
      <c r="O6650" s="144"/>
      <c r="P6650" s="144" t="s">
        <v>2608</v>
      </c>
      <c r="Q6650" s="144"/>
      <c r="R6650" s="144"/>
      <c r="S6650" s="144" t="s">
        <v>4195</v>
      </c>
      <c r="T6650" s="144" t="s">
        <v>23013</v>
      </c>
      <c r="U6650" s="144" t="s">
        <v>23699</v>
      </c>
      <c r="V6650" s="144"/>
      <c r="W6650" s="144">
        <v>461700</v>
      </c>
      <c r="X6650" s="144" t="s">
        <v>23706</v>
      </c>
      <c r="Y6650" s="144" t="s">
        <v>23704</v>
      </c>
      <c r="Z6650" s="144" t="s">
        <v>23705</v>
      </c>
      <c r="AA6650" s="160">
        <v>5909</v>
      </c>
    </row>
    <row r="6651" spans="1:27" ht="45" customHeight="1" x14ac:dyDescent="0.25">
      <c r="A6651" s="144" t="s">
        <v>23699</v>
      </c>
      <c r="B6651" s="144" t="s">
        <v>23700</v>
      </c>
      <c r="C6651" s="144"/>
      <c r="D6651" s="144"/>
      <c r="E6651" s="144" t="s">
        <v>23701</v>
      </c>
      <c r="F6651" s="144">
        <v>1</v>
      </c>
      <c r="G6651" s="144"/>
      <c r="H6651" s="144">
        <v>200</v>
      </c>
      <c r="I6651" s="144">
        <v>100</v>
      </c>
      <c r="J6651" s="144">
        <v>100</v>
      </c>
      <c r="K6651" s="144"/>
      <c r="L6651" s="144"/>
      <c r="M6651" s="145" t="s">
        <v>2213</v>
      </c>
      <c r="N6651" s="144" t="s">
        <v>46</v>
      </c>
      <c r="O6651" s="144"/>
      <c r="P6651" s="144" t="s">
        <v>2608</v>
      </c>
      <c r="Q6651" s="144"/>
      <c r="R6651" s="144"/>
      <c r="S6651" s="144" t="s">
        <v>4195</v>
      </c>
      <c r="T6651" s="144" t="s">
        <v>23013</v>
      </c>
      <c r="U6651" s="144" t="s">
        <v>23699</v>
      </c>
      <c r="V6651" s="144" t="s">
        <v>23702</v>
      </c>
      <c r="W6651" s="144">
        <v>461700</v>
      </c>
      <c r="X6651" s="144" t="s">
        <v>23703</v>
      </c>
      <c r="Y6651" s="144" t="s">
        <v>23704</v>
      </c>
      <c r="Z6651" s="144" t="s">
        <v>23705</v>
      </c>
      <c r="AA6651" s="160">
        <v>5910</v>
      </c>
    </row>
    <row r="6652" spans="1:27" ht="45" customHeight="1" x14ac:dyDescent="0.25">
      <c r="A6652" s="144" t="s">
        <v>12442</v>
      </c>
      <c r="B6652" s="144" t="s">
        <v>4208</v>
      </c>
      <c r="C6652" s="144"/>
      <c r="D6652" s="144"/>
      <c r="E6652" s="144"/>
      <c r="F6652" s="144">
        <v>1</v>
      </c>
      <c r="G6652" s="144"/>
      <c r="H6652" s="144">
        <v>798</v>
      </c>
      <c r="I6652" s="144">
        <v>290</v>
      </c>
      <c r="J6652" s="144">
        <v>363</v>
      </c>
      <c r="K6652" s="144">
        <v>145</v>
      </c>
      <c r="L6652" s="144"/>
      <c r="M6652" s="145" t="s">
        <v>2213</v>
      </c>
      <c r="N6652" s="144" t="s">
        <v>49</v>
      </c>
      <c r="O6652" s="144"/>
      <c r="P6652" s="144" t="s">
        <v>30677</v>
      </c>
      <c r="Q6652" s="144" t="s">
        <v>4186</v>
      </c>
      <c r="R6652" s="144" t="s">
        <v>16565</v>
      </c>
      <c r="S6652" s="144" t="s">
        <v>4190</v>
      </c>
      <c r="T6652" s="144" t="s">
        <v>5875</v>
      </c>
      <c r="U6652" s="144" t="s">
        <v>12442</v>
      </c>
      <c r="V6652" s="144"/>
      <c r="W6652" s="144">
        <v>617407</v>
      </c>
      <c r="X6652" s="144" t="s">
        <v>12443</v>
      </c>
      <c r="Y6652" s="144" t="s">
        <v>12444</v>
      </c>
      <c r="Z6652" s="144" t="s">
        <v>12445</v>
      </c>
      <c r="AA6652" s="160">
        <v>1482</v>
      </c>
    </row>
    <row r="6653" spans="1:27" ht="45" customHeight="1" x14ac:dyDescent="0.25">
      <c r="A6653" s="144" t="s">
        <v>29018</v>
      </c>
      <c r="B6653" s="144" t="s">
        <v>29019</v>
      </c>
      <c r="C6653" s="144"/>
      <c r="D6653" s="144" t="s">
        <v>29020</v>
      </c>
      <c r="E6653" s="144"/>
      <c r="F6653" s="144">
        <v>1</v>
      </c>
      <c r="G6653" s="144"/>
      <c r="H6653" s="144">
        <v>400</v>
      </c>
      <c r="I6653" s="144">
        <v>200</v>
      </c>
      <c r="J6653" s="144">
        <v>150</v>
      </c>
      <c r="K6653" s="144">
        <v>50</v>
      </c>
      <c r="L6653" s="144"/>
      <c r="M6653" s="145" t="s">
        <v>2213</v>
      </c>
      <c r="N6653" s="144" t="s">
        <v>79</v>
      </c>
      <c r="O6653" s="144"/>
      <c r="P6653" s="144" t="s">
        <v>3212</v>
      </c>
      <c r="Q6653" s="144"/>
      <c r="R6653" s="144"/>
      <c r="S6653" s="144" t="s">
        <v>15453</v>
      </c>
      <c r="T6653" s="144" t="s">
        <v>29021</v>
      </c>
      <c r="U6653" s="144" t="s">
        <v>29018</v>
      </c>
      <c r="V6653" s="144"/>
      <c r="W6653" s="144">
        <v>215235</v>
      </c>
      <c r="X6653" s="144" t="s">
        <v>29022</v>
      </c>
      <c r="Y6653" s="144" t="s">
        <v>29023</v>
      </c>
      <c r="Z6653" s="144" t="s">
        <v>29024</v>
      </c>
      <c r="AA6653" s="160">
        <v>6961</v>
      </c>
    </row>
    <row r="6654" spans="1:27" ht="45" customHeight="1" x14ac:dyDescent="0.25">
      <c r="A6654" s="144" t="s">
        <v>26274</v>
      </c>
      <c r="B6654" s="144" t="s">
        <v>22176</v>
      </c>
      <c r="C6654" s="144"/>
      <c r="D6654" s="144"/>
      <c r="E6654" s="144"/>
      <c r="F6654" s="144">
        <v>1</v>
      </c>
      <c r="G6654" s="144"/>
      <c r="H6654" s="144">
        <v>260</v>
      </c>
      <c r="I6654" s="144">
        <v>100</v>
      </c>
      <c r="J6654" s="144">
        <v>110</v>
      </c>
      <c r="K6654" s="144">
        <v>50</v>
      </c>
      <c r="L6654" s="144"/>
      <c r="M6654" s="145" t="s">
        <v>2213</v>
      </c>
      <c r="N6654" s="144" t="s">
        <v>76</v>
      </c>
      <c r="O6654" s="144"/>
      <c r="P6654" s="144" t="s">
        <v>3518</v>
      </c>
      <c r="Q6654" s="144"/>
      <c r="R6654" s="144"/>
      <c r="S6654" s="144" t="s">
        <v>15453</v>
      </c>
      <c r="T6654" s="144" t="s">
        <v>26275</v>
      </c>
      <c r="U6654" s="144" t="s">
        <v>26274</v>
      </c>
      <c r="V6654" s="144"/>
      <c r="W6654" s="144">
        <v>413064</v>
      </c>
      <c r="X6654" s="144" t="s">
        <v>26276</v>
      </c>
      <c r="Y6654" s="144" t="s">
        <v>26277</v>
      </c>
      <c r="Z6654" s="144" t="s">
        <v>26278</v>
      </c>
      <c r="AA6654" s="160">
        <v>6311</v>
      </c>
    </row>
    <row r="6655" spans="1:27" ht="45" customHeight="1" x14ac:dyDescent="0.25">
      <c r="A6655" s="144" t="s">
        <v>37100</v>
      </c>
      <c r="B6655" s="144" t="s">
        <v>37101</v>
      </c>
      <c r="C6655" s="144"/>
      <c r="D6655" s="144" t="s">
        <v>4286</v>
      </c>
      <c r="E6655" s="144"/>
      <c r="F6655" s="144">
        <v>1</v>
      </c>
      <c r="G6655" s="144">
        <v>200</v>
      </c>
      <c r="H6655" s="144"/>
      <c r="I6655" s="144"/>
      <c r="J6655" s="144"/>
      <c r="K6655" s="144"/>
      <c r="L6655" s="144"/>
      <c r="M6655" s="145" t="s">
        <v>2213</v>
      </c>
      <c r="N6655" s="144" t="s">
        <v>46</v>
      </c>
      <c r="O6655" s="144"/>
      <c r="P6655" s="144" t="s">
        <v>3188</v>
      </c>
      <c r="Q6655" s="144"/>
      <c r="R6655" s="144"/>
      <c r="S6655" s="144" t="s">
        <v>4190</v>
      </c>
      <c r="T6655" s="144" t="s">
        <v>37102</v>
      </c>
      <c r="U6655" s="144" t="s">
        <v>37100</v>
      </c>
      <c r="V6655" s="144"/>
      <c r="W6655" s="144">
        <v>462434</v>
      </c>
      <c r="X6655" s="144" t="s">
        <v>37103</v>
      </c>
      <c r="Y6655" s="144">
        <v>83540000000</v>
      </c>
      <c r="Z6655" s="144" t="s">
        <v>37104</v>
      </c>
      <c r="AA6655" s="160">
        <v>7832</v>
      </c>
    </row>
    <row r="6656" spans="1:27" ht="45" customHeight="1" x14ac:dyDescent="0.25">
      <c r="A6656" s="144" t="s">
        <v>29025</v>
      </c>
      <c r="B6656" s="144" t="s">
        <v>15409</v>
      </c>
      <c r="C6656" s="144">
        <v>1</v>
      </c>
      <c r="D6656" s="144"/>
      <c r="E6656" s="144"/>
      <c r="F6656" s="144">
        <v>1</v>
      </c>
      <c r="G6656" s="144">
        <v>500</v>
      </c>
      <c r="H6656" s="144">
        <v>850</v>
      </c>
      <c r="I6656" s="144">
        <v>400</v>
      </c>
      <c r="J6656" s="144">
        <v>400</v>
      </c>
      <c r="K6656" s="144">
        <v>50</v>
      </c>
      <c r="L6656" s="144"/>
      <c r="M6656" s="145" t="s">
        <v>2213</v>
      </c>
      <c r="N6656" s="144" t="s">
        <v>31</v>
      </c>
      <c r="O6656" s="144"/>
      <c r="P6656" s="144" t="s">
        <v>3116</v>
      </c>
      <c r="Q6656" s="144"/>
      <c r="R6656" s="144"/>
      <c r="S6656" s="144"/>
      <c r="T6656" s="144"/>
      <c r="U6656" s="144" t="s">
        <v>29025</v>
      </c>
      <c r="V6656" s="144"/>
      <c r="W6656" s="144">
        <v>652523</v>
      </c>
      <c r="X6656" s="144" t="s">
        <v>29026</v>
      </c>
      <c r="Y6656" s="144">
        <v>14660</v>
      </c>
      <c r="Z6656" s="144" t="s">
        <v>29027</v>
      </c>
      <c r="AA6656" s="160">
        <v>6882</v>
      </c>
    </row>
    <row r="6657" spans="1:27" ht="45" customHeight="1" x14ac:dyDescent="0.25">
      <c r="A6657" s="144" t="s">
        <v>12450</v>
      </c>
      <c r="B6657" s="144" t="s">
        <v>17392</v>
      </c>
      <c r="C6657" s="144">
        <v>134</v>
      </c>
      <c r="D6657" s="144" t="s">
        <v>12451</v>
      </c>
      <c r="E6657" s="144"/>
      <c r="F6657" s="144">
        <v>1</v>
      </c>
      <c r="G6657" s="144"/>
      <c r="H6657" s="144">
        <v>966</v>
      </c>
      <c r="I6657" s="144">
        <v>436</v>
      </c>
      <c r="J6657" s="144">
        <v>545</v>
      </c>
      <c r="K6657" s="144">
        <v>218</v>
      </c>
      <c r="L6657" s="144"/>
      <c r="M6657" s="145" t="s">
        <v>2213</v>
      </c>
      <c r="N6657" s="144" t="s">
        <v>21</v>
      </c>
      <c r="O6657" s="144"/>
      <c r="P6657" s="144" t="s">
        <v>2449</v>
      </c>
      <c r="Q6657" s="144" t="s">
        <v>4187</v>
      </c>
      <c r="R6657" s="144" t="s">
        <v>4491</v>
      </c>
      <c r="S6657" s="144"/>
      <c r="T6657" s="144"/>
      <c r="U6657" s="144" t="s">
        <v>12450</v>
      </c>
      <c r="V6657" s="144"/>
      <c r="W6657" s="144">
        <v>400082</v>
      </c>
      <c r="X6657" s="144" t="s">
        <v>12452</v>
      </c>
      <c r="Y6657" s="144" t="s">
        <v>12453</v>
      </c>
      <c r="Z6657" s="144" t="s">
        <v>31486</v>
      </c>
      <c r="AA6657" s="160">
        <v>1486</v>
      </c>
    </row>
    <row r="6658" spans="1:27" ht="45" customHeight="1" x14ac:dyDescent="0.25">
      <c r="A6658" s="144" t="s">
        <v>12454</v>
      </c>
      <c r="B6658" s="144" t="s">
        <v>17969</v>
      </c>
      <c r="C6658" s="144">
        <v>18</v>
      </c>
      <c r="D6658" s="144"/>
      <c r="E6658" s="144"/>
      <c r="F6658" s="144">
        <v>1</v>
      </c>
      <c r="G6658" s="144"/>
      <c r="H6658" s="144">
        <v>1467</v>
      </c>
      <c r="I6658" s="144">
        <v>436</v>
      </c>
      <c r="J6658" s="144">
        <v>545</v>
      </c>
      <c r="K6658" s="144">
        <v>218</v>
      </c>
      <c r="L6658" s="144"/>
      <c r="M6658" s="145" t="s">
        <v>2213</v>
      </c>
      <c r="N6658" s="144" t="s">
        <v>39</v>
      </c>
      <c r="O6658" s="144"/>
      <c r="P6658" s="144" t="s">
        <v>3182</v>
      </c>
      <c r="Q6658" s="144"/>
      <c r="R6658" s="144"/>
      <c r="S6658" s="144"/>
      <c r="T6658" s="144"/>
      <c r="U6658" s="144" t="s">
        <v>12454</v>
      </c>
      <c r="V6658" s="144"/>
      <c r="W6658" s="144">
        <v>398036</v>
      </c>
      <c r="X6658" s="144" t="s">
        <v>12455</v>
      </c>
      <c r="Y6658" s="144" t="s">
        <v>12456</v>
      </c>
      <c r="Z6658" s="148" t="s">
        <v>12457</v>
      </c>
      <c r="AA6658" s="160">
        <v>1487</v>
      </c>
    </row>
    <row r="6659" spans="1:27" ht="45" customHeight="1" x14ac:dyDescent="0.25">
      <c r="A6659" s="144" t="s">
        <v>27726</v>
      </c>
      <c r="B6659" s="144" t="s">
        <v>27727</v>
      </c>
      <c r="C6659" s="144"/>
      <c r="D6659" s="144"/>
      <c r="E6659" s="144"/>
      <c r="F6659" s="144">
        <v>1</v>
      </c>
      <c r="G6659" s="144"/>
      <c r="H6659" s="144">
        <v>320</v>
      </c>
      <c r="I6659" s="144">
        <v>100</v>
      </c>
      <c r="J6659" s="144">
        <v>150</v>
      </c>
      <c r="K6659" s="144">
        <v>70</v>
      </c>
      <c r="L6659" s="144"/>
      <c r="M6659" s="145" t="s">
        <v>2213</v>
      </c>
      <c r="N6659" s="144" t="s">
        <v>18</v>
      </c>
      <c r="O6659" s="144"/>
      <c r="P6659" s="144" t="s">
        <v>2446</v>
      </c>
      <c r="Q6659" s="144"/>
      <c r="R6659" s="144"/>
      <c r="S6659" s="144" t="s">
        <v>4191</v>
      </c>
      <c r="T6659" s="144" t="s">
        <v>8413</v>
      </c>
      <c r="U6659" s="144" t="s">
        <v>27726</v>
      </c>
      <c r="V6659" s="144"/>
      <c r="W6659" s="144">
        <v>308505</v>
      </c>
      <c r="X6659" s="144" t="s">
        <v>17960</v>
      </c>
      <c r="Y6659" s="144" t="s">
        <v>27728</v>
      </c>
      <c r="Z6659" s="144" t="s">
        <v>27729</v>
      </c>
      <c r="AA6659" s="160">
        <v>6710</v>
      </c>
    </row>
    <row r="6660" spans="1:27" ht="45" customHeight="1" x14ac:dyDescent="0.25">
      <c r="A6660" s="144" t="s">
        <v>27726</v>
      </c>
      <c r="B6660" s="144" t="s">
        <v>27727</v>
      </c>
      <c r="C6660" s="144"/>
      <c r="D6660" s="144"/>
      <c r="E6660" s="144" t="s">
        <v>14434</v>
      </c>
      <c r="F6660" s="144">
        <v>1</v>
      </c>
      <c r="G6660" s="144">
        <v>100</v>
      </c>
      <c r="H6660" s="144"/>
      <c r="I6660" s="144"/>
      <c r="J6660" s="144"/>
      <c r="K6660" s="144"/>
      <c r="L6660" s="144"/>
      <c r="M6660" s="145" t="s">
        <v>2213</v>
      </c>
      <c r="N6660" s="144" t="s">
        <v>18</v>
      </c>
      <c r="O6660" s="144"/>
      <c r="P6660" s="144" t="s">
        <v>2446</v>
      </c>
      <c r="Q6660" s="144"/>
      <c r="R6660" s="144"/>
      <c r="S6660" s="144" t="s">
        <v>4191</v>
      </c>
      <c r="T6660" s="144" t="s">
        <v>8413</v>
      </c>
      <c r="U6660" s="144" t="s">
        <v>27726</v>
      </c>
      <c r="V6660" s="144" t="s">
        <v>32910</v>
      </c>
      <c r="W6660" s="144">
        <v>308505</v>
      </c>
      <c r="X6660" s="151" t="s">
        <v>4221</v>
      </c>
      <c r="Y6660" s="151" t="s">
        <v>27728</v>
      </c>
      <c r="Z6660" s="144" t="s">
        <v>27729</v>
      </c>
      <c r="AA6660" s="160">
        <v>7436</v>
      </c>
    </row>
    <row r="6661" spans="1:27" ht="45" customHeight="1" x14ac:dyDescent="0.25">
      <c r="A6661" s="167" t="s">
        <v>23707</v>
      </c>
      <c r="B6661" s="144" t="s">
        <v>15409</v>
      </c>
      <c r="C6661" s="144">
        <v>12</v>
      </c>
      <c r="D6661" s="144"/>
      <c r="E6661" s="144"/>
      <c r="F6661" s="144">
        <v>1</v>
      </c>
      <c r="G6661" s="144">
        <v>150</v>
      </c>
      <c r="H6661" s="144">
        <v>558</v>
      </c>
      <c r="I6661" s="144">
        <v>150</v>
      </c>
      <c r="J6661" s="144">
        <v>250</v>
      </c>
      <c r="K6661" s="144">
        <v>100</v>
      </c>
      <c r="L6661" s="144"/>
      <c r="M6661" s="145" t="s">
        <v>2213</v>
      </c>
      <c r="N6661" s="144" t="s">
        <v>56</v>
      </c>
      <c r="O6661" s="144"/>
      <c r="P6661" s="144" t="s">
        <v>3409</v>
      </c>
      <c r="Q6661" s="144"/>
      <c r="R6661" s="144"/>
      <c r="S6661" s="144"/>
      <c r="T6661" s="144"/>
      <c r="U6661" s="144" t="s">
        <v>23707</v>
      </c>
      <c r="V6661" s="167"/>
      <c r="W6661" s="144">
        <v>368500</v>
      </c>
      <c r="X6661" s="167" t="s">
        <v>23708</v>
      </c>
      <c r="Y6661" s="167">
        <v>88720000000</v>
      </c>
      <c r="Z6661" s="148" t="s">
        <v>23709</v>
      </c>
      <c r="AA6661" s="160">
        <v>5844</v>
      </c>
    </row>
    <row r="6662" spans="1:27" ht="45" customHeight="1" x14ac:dyDescent="0.25">
      <c r="A6662" s="144" t="s">
        <v>29028</v>
      </c>
      <c r="B6662" s="144" t="s">
        <v>15377</v>
      </c>
      <c r="C6662" s="144">
        <v>23</v>
      </c>
      <c r="D6662" s="144"/>
      <c r="E6662" s="144"/>
      <c r="F6662" s="144">
        <v>1</v>
      </c>
      <c r="G6662" s="144">
        <v>350</v>
      </c>
      <c r="H6662" s="144"/>
      <c r="I6662" s="144"/>
      <c r="J6662" s="144"/>
      <c r="K6662" s="144"/>
      <c r="L6662" s="144"/>
      <c r="M6662" s="145" t="s">
        <v>2213</v>
      </c>
      <c r="N6662" s="144" t="s">
        <v>31</v>
      </c>
      <c r="O6662" s="144"/>
      <c r="P6662" s="144" t="s">
        <v>13861</v>
      </c>
      <c r="Q6662" s="144"/>
      <c r="R6662" s="144"/>
      <c r="S6662" s="144"/>
      <c r="T6662" s="144"/>
      <c r="U6662" s="144" t="s">
        <v>29028</v>
      </c>
      <c r="V6662" s="144"/>
      <c r="W6662" s="144">
        <v>652470</v>
      </c>
      <c r="X6662" s="144" t="s">
        <v>29029</v>
      </c>
      <c r="Y6662" s="144" t="s">
        <v>29030</v>
      </c>
      <c r="Z6662" s="144" t="s">
        <v>29031</v>
      </c>
      <c r="AA6662" s="160">
        <v>6938</v>
      </c>
    </row>
    <row r="6663" spans="1:27" ht="45" customHeight="1" x14ac:dyDescent="0.25">
      <c r="A6663" s="144" t="s">
        <v>15197</v>
      </c>
      <c r="B6663" s="147" t="s">
        <v>17517</v>
      </c>
      <c r="C6663" s="144"/>
      <c r="D6663" s="144"/>
      <c r="E6663" s="144"/>
      <c r="F6663" s="144">
        <v>5</v>
      </c>
      <c r="G6663" s="144"/>
      <c r="H6663" s="144"/>
      <c r="I6663" s="144"/>
      <c r="J6663" s="144"/>
      <c r="K6663" s="144"/>
      <c r="L6663" s="144">
        <v>250</v>
      </c>
      <c r="M6663" s="145" t="s">
        <v>2213</v>
      </c>
      <c r="N6663" s="144" t="s">
        <v>27</v>
      </c>
      <c r="O6663" s="144"/>
      <c r="P6663" s="144" t="s">
        <v>3442</v>
      </c>
      <c r="Q6663" s="144" t="s">
        <v>16566</v>
      </c>
      <c r="R6663" s="144" t="s">
        <v>16567</v>
      </c>
      <c r="S6663" s="144" t="s">
        <v>4190</v>
      </c>
      <c r="T6663" s="144" t="s">
        <v>13142</v>
      </c>
      <c r="U6663" s="144" t="s">
        <v>15197</v>
      </c>
      <c r="V6663" s="144"/>
      <c r="W6663" s="144">
        <v>665302</v>
      </c>
      <c r="X6663" s="144" t="s">
        <v>13143</v>
      </c>
      <c r="Y6663" s="144">
        <v>89500000000</v>
      </c>
      <c r="Z6663" s="144" t="s">
        <v>13144</v>
      </c>
      <c r="AA6663" s="160">
        <v>1488</v>
      </c>
    </row>
    <row r="6664" spans="1:27" ht="45" customHeight="1" x14ac:dyDescent="0.25">
      <c r="A6664" s="144" t="s">
        <v>15197</v>
      </c>
      <c r="B6664" s="144" t="s">
        <v>17517</v>
      </c>
      <c r="C6664" s="144"/>
      <c r="D6664" s="144"/>
      <c r="E6664" s="144" t="s">
        <v>9139</v>
      </c>
      <c r="F6664" s="144">
        <v>5</v>
      </c>
      <c r="G6664" s="144"/>
      <c r="H6664" s="144"/>
      <c r="I6664" s="144"/>
      <c r="J6664" s="144"/>
      <c r="K6664" s="144"/>
      <c r="L6664" s="144">
        <v>150</v>
      </c>
      <c r="M6664" s="145" t="s">
        <v>2213</v>
      </c>
      <c r="N6664" s="144" t="s">
        <v>27</v>
      </c>
      <c r="O6664" s="144"/>
      <c r="P6664" s="144" t="s">
        <v>3442</v>
      </c>
      <c r="Q6664" s="144"/>
      <c r="R6664" s="144"/>
      <c r="S6664" s="144" t="s">
        <v>4191</v>
      </c>
      <c r="T6664" s="144" t="s">
        <v>8219</v>
      </c>
      <c r="U6664" s="144" t="s">
        <v>15197</v>
      </c>
      <c r="V6664" s="144"/>
      <c r="W6664" s="144">
        <v>665327</v>
      </c>
      <c r="X6664" s="144" t="s">
        <v>17518</v>
      </c>
      <c r="Y6664" s="144">
        <v>89500000000</v>
      </c>
      <c r="Z6664" s="144" t="s">
        <v>13144</v>
      </c>
      <c r="AA6664" s="160">
        <v>4522</v>
      </c>
    </row>
    <row r="6665" spans="1:27" ht="45" customHeight="1" x14ac:dyDescent="0.25">
      <c r="A6665" s="144" t="s">
        <v>29032</v>
      </c>
      <c r="B6665" s="144" t="s">
        <v>29033</v>
      </c>
      <c r="C6665" s="144"/>
      <c r="D6665" s="144"/>
      <c r="E6665" s="144"/>
      <c r="F6665" s="144">
        <v>5</v>
      </c>
      <c r="G6665" s="144"/>
      <c r="H6665" s="144"/>
      <c r="I6665" s="144"/>
      <c r="J6665" s="144"/>
      <c r="K6665" s="144"/>
      <c r="L6665" s="144">
        <v>500</v>
      </c>
      <c r="M6665" s="145" t="s">
        <v>2213</v>
      </c>
      <c r="N6665" s="144" t="s">
        <v>18</v>
      </c>
      <c r="O6665" s="144"/>
      <c r="P6665" s="144" t="s">
        <v>3328</v>
      </c>
      <c r="Q6665" s="144"/>
      <c r="R6665" s="144"/>
      <c r="S6665" s="144" t="s">
        <v>4190</v>
      </c>
      <c r="T6665" s="144" t="s">
        <v>6500</v>
      </c>
      <c r="U6665" s="144" t="s">
        <v>29032</v>
      </c>
      <c r="V6665" s="144"/>
      <c r="W6665" s="144">
        <v>309300</v>
      </c>
      <c r="X6665" s="144" t="s">
        <v>29034</v>
      </c>
      <c r="Y6665" s="144">
        <v>84720000000</v>
      </c>
      <c r="Z6665" s="144" t="s">
        <v>29035</v>
      </c>
      <c r="AA6665" s="160">
        <v>6841</v>
      </c>
    </row>
    <row r="6666" spans="1:27" ht="45" customHeight="1" x14ac:dyDescent="0.25">
      <c r="A6666" s="144" t="s">
        <v>12458</v>
      </c>
      <c r="B6666" s="144" t="s">
        <v>4205</v>
      </c>
      <c r="C6666" s="144">
        <v>171</v>
      </c>
      <c r="D6666" s="144"/>
      <c r="E6666" s="144"/>
      <c r="F6666" s="144">
        <v>1</v>
      </c>
      <c r="G6666" s="144">
        <v>350</v>
      </c>
      <c r="H6666" s="144"/>
      <c r="I6666" s="144"/>
      <c r="J6666" s="144"/>
      <c r="K6666" s="144"/>
      <c r="L6666" s="144"/>
      <c r="M6666" s="145" t="s">
        <v>2213</v>
      </c>
      <c r="N6666" s="144" t="s">
        <v>78</v>
      </c>
      <c r="O6666" s="144"/>
      <c r="P6666" s="144" t="s">
        <v>3649</v>
      </c>
      <c r="Q6666" s="144"/>
      <c r="R6666" s="144"/>
      <c r="S6666" s="144"/>
      <c r="T6666" s="144"/>
      <c r="U6666" s="144" t="s">
        <v>12458</v>
      </c>
      <c r="V6666" s="144"/>
      <c r="W6666" s="144">
        <v>620039</v>
      </c>
      <c r="X6666" s="144" t="s">
        <v>12459</v>
      </c>
      <c r="Y6666" s="144" t="s">
        <v>12460</v>
      </c>
      <c r="Z6666" s="144" t="s">
        <v>12461</v>
      </c>
      <c r="AA6666" s="160">
        <v>1489</v>
      </c>
    </row>
    <row r="6667" spans="1:27" ht="45" customHeight="1" x14ac:dyDescent="0.25">
      <c r="A6667" s="144" t="s">
        <v>30513</v>
      </c>
      <c r="B6667" s="144" t="s">
        <v>16518</v>
      </c>
      <c r="C6667" s="144">
        <v>16</v>
      </c>
      <c r="D6667" s="144"/>
      <c r="E6667" s="144"/>
      <c r="F6667" s="144">
        <v>1</v>
      </c>
      <c r="G6667" s="144"/>
      <c r="H6667" s="144">
        <v>1000</v>
      </c>
      <c r="I6667" s="144">
        <v>400</v>
      </c>
      <c r="J6667" s="144">
        <v>400</v>
      </c>
      <c r="K6667" s="144">
        <v>200</v>
      </c>
      <c r="L6667" s="144"/>
      <c r="M6667" s="145" t="s">
        <v>2213</v>
      </c>
      <c r="N6667" s="144" t="s">
        <v>18</v>
      </c>
      <c r="O6667" s="144"/>
      <c r="P6667" s="144" t="s">
        <v>2369</v>
      </c>
      <c r="Q6667" s="144"/>
      <c r="R6667" s="144"/>
      <c r="S6667" s="144"/>
      <c r="T6667" s="144"/>
      <c r="U6667" s="144" t="s">
        <v>30513</v>
      </c>
      <c r="V6667" s="144"/>
      <c r="W6667" s="144">
        <v>309183</v>
      </c>
      <c r="X6667" s="144" t="s">
        <v>30514</v>
      </c>
      <c r="Y6667" s="144">
        <v>89160000000</v>
      </c>
      <c r="Z6667" s="144" t="s">
        <v>30515</v>
      </c>
      <c r="AA6667" s="160">
        <v>7147</v>
      </c>
    </row>
    <row r="6668" spans="1:27" ht="45" customHeight="1" x14ac:dyDescent="0.25">
      <c r="A6668" s="144" t="s">
        <v>16096</v>
      </c>
      <c r="B6668" s="144" t="s">
        <v>18705</v>
      </c>
      <c r="C6668" s="144">
        <v>4</v>
      </c>
      <c r="D6668" s="144" t="s">
        <v>6355</v>
      </c>
      <c r="E6668" s="144"/>
      <c r="F6668" s="144">
        <v>1</v>
      </c>
      <c r="G6668" s="144">
        <v>350</v>
      </c>
      <c r="H6668" s="144"/>
      <c r="I6668" s="144"/>
      <c r="J6668" s="144"/>
      <c r="K6668" s="144"/>
      <c r="L6668" s="144"/>
      <c r="M6668" s="145" t="s">
        <v>2213</v>
      </c>
      <c r="N6668" s="144" t="s">
        <v>15</v>
      </c>
      <c r="O6668" s="144"/>
      <c r="P6668" s="144" t="s">
        <v>2849</v>
      </c>
      <c r="Q6668" s="144"/>
      <c r="R6668" s="144"/>
      <c r="S6668" s="144"/>
      <c r="T6668" s="144"/>
      <c r="U6668" s="144" t="s">
        <v>16096</v>
      </c>
      <c r="V6668" s="144"/>
      <c r="W6668" s="144">
        <v>676244</v>
      </c>
      <c r="X6668" s="144" t="s">
        <v>9541</v>
      </c>
      <c r="Y6668" s="144" t="s">
        <v>9542</v>
      </c>
      <c r="Z6668" s="144" t="s">
        <v>30516</v>
      </c>
      <c r="AA6668" s="160">
        <v>1843</v>
      </c>
    </row>
    <row r="6669" spans="1:27" ht="45" customHeight="1" x14ac:dyDescent="0.25">
      <c r="A6669" s="144" t="s">
        <v>26281</v>
      </c>
      <c r="B6669" s="144" t="s">
        <v>15377</v>
      </c>
      <c r="C6669" s="144">
        <v>18</v>
      </c>
      <c r="D6669" s="144" t="s">
        <v>4410</v>
      </c>
      <c r="E6669" s="144"/>
      <c r="F6669" s="144">
        <v>1</v>
      </c>
      <c r="G6669" s="144">
        <v>200</v>
      </c>
      <c r="H6669" s="144"/>
      <c r="I6669" s="144"/>
      <c r="J6669" s="144"/>
      <c r="K6669" s="144"/>
      <c r="L6669" s="144"/>
      <c r="M6669" s="145" t="s">
        <v>2213</v>
      </c>
      <c r="N6669" s="144" t="s">
        <v>62</v>
      </c>
      <c r="O6669" s="144"/>
      <c r="P6669" s="144" t="s">
        <v>2345</v>
      </c>
      <c r="Q6669" s="144"/>
      <c r="R6669" s="144"/>
      <c r="S6669" s="144"/>
      <c r="T6669" s="144"/>
      <c r="U6669" s="144" t="s">
        <v>26281</v>
      </c>
      <c r="V6669" s="144"/>
      <c r="W6669" s="144">
        <v>298530</v>
      </c>
      <c r="X6669" s="144" t="s">
        <v>26282</v>
      </c>
      <c r="Y6669" s="144">
        <v>79790000000</v>
      </c>
      <c r="Z6669" s="144" t="s">
        <v>26283</v>
      </c>
      <c r="AA6669" s="160">
        <v>6362</v>
      </c>
    </row>
    <row r="6670" spans="1:27" ht="45" customHeight="1" x14ac:dyDescent="0.25">
      <c r="A6670" s="144" t="s">
        <v>22063</v>
      </c>
      <c r="B6670" s="144" t="s">
        <v>15483</v>
      </c>
      <c r="C6670" s="144">
        <v>25</v>
      </c>
      <c r="D6670" s="144"/>
      <c r="E6670" s="144"/>
      <c r="F6670" s="144">
        <v>1</v>
      </c>
      <c r="G6670" s="144">
        <v>250</v>
      </c>
      <c r="H6670" s="144"/>
      <c r="I6670" s="144"/>
      <c r="J6670" s="144"/>
      <c r="K6670" s="144"/>
      <c r="L6670" s="144"/>
      <c r="M6670" s="145" t="s">
        <v>2213</v>
      </c>
      <c r="N6670" s="144" t="s">
        <v>18</v>
      </c>
      <c r="O6670" s="144"/>
      <c r="P6670" s="144" t="s">
        <v>2446</v>
      </c>
      <c r="Q6670" s="144" t="s">
        <v>19102</v>
      </c>
      <c r="R6670" s="144" t="s">
        <v>33147</v>
      </c>
      <c r="S6670" s="144" t="s">
        <v>15453</v>
      </c>
      <c r="T6670" s="144" t="s">
        <v>22064</v>
      </c>
      <c r="U6670" s="144" t="s">
        <v>22063</v>
      </c>
      <c r="V6670" s="144"/>
      <c r="W6670" s="144">
        <v>308507</v>
      </c>
      <c r="X6670" s="144" t="s">
        <v>22065</v>
      </c>
      <c r="Y6670" s="151">
        <v>4723000000</v>
      </c>
      <c r="Z6670" s="144" t="s">
        <v>22066</v>
      </c>
      <c r="AA6670" s="160">
        <v>5573</v>
      </c>
    </row>
    <row r="6671" spans="1:27" ht="45" customHeight="1" x14ac:dyDescent="0.25">
      <c r="A6671" s="144" t="s">
        <v>26284</v>
      </c>
      <c r="B6671" s="144" t="s">
        <v>26285</v>
      </c>
      <c r="C6671" s="144"/>
      <c r="D6671" s="144"/>
      <c r="E6671" s="144"/>
      <c r="F6671" s="144">
        <v>1</v>
      </c>
      <c r="G6671" s="144"/>
      <c r="H6671" s="144">
        <v>120</v>
      </c>
      <c r="I6671" s="144">
        <v>50</v>
      </c>
      <c r="J6671" s="144">
        <v>50</v>
      </c>
      <c r="K6671" s="144">
        <v>20</v>
      </c>
      <c r="L6671" s="144"/>
      <c r="M6671" s="145" t="s">
        <v>2213</v>
      </c>
      <c r="N6671" s="144" t="s">
        <v>18</v>
      </c>
      <c r="O6671" s="144"/>
      <c r="P6671" s="144" t="s">
        <v>17715</v>
      </c>
      <c r="Q6671" s="144"/>
      <c r="R6671" s="144"/>
      <c r="S6671" s="144" t="s">
        <v>4189</v>
      </c>
      <c r="T6671" s="144" t="s">
        <v>5331</v>
      </c>
      <c r="U6671" s="144" t="s">
        <v>26284</v>
      </c>
      <c r="V6671" s="144"/>
      <c r="W6671" s="144">
        <v>309990</v>
      </c>
      <c r="X6671" s="144" t="s">
        <v>26286</v>
      </c>
      <c r="Y6671" s="144">
        <v>89090000000</v>
      </c>
      <c r="Z6671" s="144" t="s">
        <v>26287</v>
      </c>
      <c r="AA6671" s="160">
        <v>6430</v>
      </c>
    </row>
    <row r="6672" spans="1:27" ht="45" customHeight="1" x14ac:dyDescent="0.25">
      <c r="A6672" s="144" t="s">
        <v>12464</v>
      </c>
      <c r="B6672" s="144" t="s">
        <v>16518</v>
      </c>
      <c r="C6672" s="144">
        <v>31</v>
      </c>
      <c r="D6672" s="144"/>
      <c r="E6672" s="144"/>
      <c r="F6672" s="144">
        <v>1</v>
      </c>
      <c r="G6672" s="144"/>
      <c r="H6672" s="144">
        <v>1199</v>
      </c>
      <c r="I6672" s="144">
        <v>436</v>
      </c>
      <c r="J6672" s="144">
        <v>545</v>
      </c>
      <c r="K6672" s="144">
        <v>218</v>
      </c>
      <c r="L6672" s="144"/>
      <c r="M6672" s="145" t="s">
        <v>2213</v>
      </c>
      <c r="N6672" s="144" t="s">
        <v>22</v>
      </c>
      <c r="O6672" s="144"/>
      <c r="P6672" s="144" t="s">
        <v>3732</v>
      </c>
      <c r="Q6672" s="144"/>
      <c r="R6672" s="144"/>
      <c r="S6672" s="144"/>
      <c r="T6672" s="144"/>
      <c r="U6672" s="144" t="s">
        <v>12464</v>
      </c>
      <c r="V6672" s="144"/>
      <c r="W6672" s="144">
        <v>162612</v>
      </c>
      <c r="X6672" s="144" t="s">
        <v>12465</v>
      </c>
      <c r="Y6672" s="151" t="s">
        <v>12466</v>
      </c>
      <c r="Z6672" s="144" t="s">
        <v>31487</v>
      </c>
      <c r="AA6672" s="160">
        <v>1492</v>
      </c>
    </row>
    <row r="6673" spans="1:27" ht="45" customHeight="1" x14ac:dyDescent="0.25">
      <c r="A6673" s="144" t="s">
        <v>12467</v>
      </c>
      <c r="B6673" s="144" t="s">
        <v>4208</v>
      </c>
      <c r="C6673" s="144">
        <v>2</v>
      </c>
      <c r="D6673" s="144"/>
      <c r="E6673" s="144"/>
      <c r="F6673" s="144">
        <v>1</v>
      </c>
      <c r="G6673" s="144"/>
      <c r="H6673" s="144">
        <v>250</v>
      </c>
      <c r="I6673" s="144">
        <v>290</v>
      </c>
      <c r="J6673" s="144">
        <v>363</v>
      </c>
      <c r="K6673" s="144">
        <v>145</v>
      </c>
      <c r="L6673" s="144"/>
      <c r="M6673" s="145" t="s">
        <v>2213</v>
      </c>
      <c r="N6673" s="144" t="s">
        <v>40</v>
      </c>
      <c r="O6673" s="144"/>
      <c r="P6673" s="144" t="s">
        <v>13874</v>
      </c>
      <c r="Q6673" s="144"/>
      <c r="R6673" s="144"/>
      <c r="S6673" s="144" t="s">
        <v>4190</v>
      </c>
      <c r="T6673" s="144" t="s">
        <v>7625</v>
      </c>
      <c r="U6673" s="144" t="s">
        <v>12467</v>
      </c>
      <c r="V6673" s="144"/>
      <c r="W6673" s="144">
        <v>686110</v>
      </c>
      <c r="X6673" s="144" t="s">
        <v>6792</v>
      </c>
      <c r="Y6673" s="144"/>
      <c r="Z6673" s="144"/>
      <c r="AA6673" s="160">
        <v>1493</v>
      </c>
    </row>
    <row r="6674" spans="1:27" ht="45" customHeight="1" x14ac:dyDescent="0.25">
      <c r="A6674" s="144" t="s">
        <v>17436</v>
      </c>
      <c r="B6674" s="144" t="s">
        <v>15483</v>
      </c>
      <c r="C6674" s="144">
        <v>1</v>
      </c>
      <c r="D6674" s="144" t="s">
        <v>4937</v>
      </c>
      <c r="E6674" s="144"/>
      <c r="F6674" s="144">
        <v>1</v>
      </c>
      <c r="G6674" s="144">
        <v>117</v>
      </c>
      <c r="H6674" s="144"/>
      <c r="I6674" s="144"/>
      <c r="J6674" s="144"/>
      <c r="K6674" s="144"/>
      <c r="L6674" s="144"/>
      <c r="M6674" s="145" t="s">
        <v>2213</v>
      </c>
      <c r="N6674" s="144" t="s">
        <v>42</v>
      </c>
      <c r="O6674" s="144"/>
      <c r="P6674" s="144" t="s">
        <v>3960</v>
      </c>
      <c r="Q6674" s="144"/>
      <c r="R6674" s="144"/>
      <c r="S6674" s="144"/>
      <c r="T6674" s="144"/>
      <c r="U6674" s="144" t="s">
        <v>17436</v>
      </c>
      <c r="V6674" s="144"/>
      <c r="W6674" s="144">
        <v>140080</v>
      </c>
      <c r="X6674" s="144" t="s">
        <v>22067</v>
      </c>
      <c r="Y6674" s="144">
        <v>84960000000</v>
      </c>
      <c r="Z6674" s="144" t="s">
        <v>22068</v>
      </c>
      <c r="AA6674" s="160">
        <v>425</v>
      </c>
    </row>
    <row r="6675" spans="1:27" ht="45" customHeight="1" x14ac:dyDescent="0.25">
      <c r="A6675" s="144" t="s">
        <v>32911</v>
      </c>
      <c r="B6675" s="144" t="s">
        <v>32912</v>
      </c>
      <c r="C6675" s="144">
        <v>2</v>
      </c>
      <c r="D6675" s="144"/>
      <c r="E6675" s="144"/>
      <c r="F6675" s="144">
        <v>1</v>
      </c>
      <c r="G6675" s="144"/>
      <c r="H6675" s="144">
        <v>700</v>
      </c>
      <c r="I6675" s="144">
        <v>300</v>
      </c>
      <c r="J6675" s="144">
        <v>250</v>
      </c>
      <c r="K6675" s="144">
        <v>150</v>
      </c>
      <c r="L6675" s="144"/>
      <c r="M6675" s="145" t="s">
        <v>2213</v>
      </c>
      <c r="N6675" s="144" t="s">
        <v>18</v>
      </c>
      <c r="O6675" s="144"/>
      <c r="P6675" s="144" t="s">
        <v>17715</v>
      </c>
      <c r="Q6675" s="144"/>
      <c r="R6675" s="144"/>
      <c r="S6675" s="144" t="s">
        <v>4190</v>
      </c>
      <c r="T6675" s="144" t="s">
        <v>32913</v>
      </c>
      <c r="U6675" s="144" t="s">
        <v>32911</v>
      </c>
      <c r="V6675" s="144"/>
      <c r="W6675" s="144">
        <v>309970</v>
      </c>
      <c r="X6675" s="144" t="s">
        <v>32914</v>
      </c>
      <c r="Y6675" s="144">
        <v>89510000000</v>
      </c>
      <c r="Z6675" s="144" t="s">
        <v>32915</v>
      </c>
      <c r="AA6675" s="160">
        <v>6673</v>
      </c>
    </row>
    <row r="6676" spans="1:27" ht="45" customHeight="1" x14ac:dyDescent="0.25">
      <c r="A6676" s="144" t="s">
        <v>32916</v>
      </c>
      <c r="B6676" s="144" t="s">
        <v>32917</v>
      </c>
      <c r="C6676" s="144"/>
      <c r="D6676" s="144"/>
      <c r="E6676" s="144"/>
      <c r="F6676" s="144">
        <v>1</v>
      </c>
      <c r="G6676" s="144"/>
      <c r="H6676" s="144">
        <v>1300</v>
      </c>
      <c r="I6676" s="144">
        <v>500</v>
      </c>
      <c r="J6676" s="144">
        <v>600</v>
      </c>
      <c r="K6676" s="144">
        <v>200</v>
      </c>
      <c r="L6676" s="144"/>
      <c r="M6676" s="145" t="s">
        <v>2213</v>
      </c>
      <c r="N6676" s="144" t="s">
        <v>70</v>
      </c>
      <c r="O6676" s="144"/>
      <c r="P6676" s="144" t="s">
        <v>3088</v>
      </c>
      <c r="Q6676" s="144"/>
      <c r="R6676" s="144"/>
      <c r="S6676" s="144"/>
      <c r="T6676" s="144"/>
      <c r="U6676" s="144" t="s">
        <v>32916</v>
      </c>
      <c r="V6676" s="144"/>
      <c r="W6676" s="144">
        <v>655152</v>
      </c>
      <c r="X6676" s="144" t="s">
        <v>32918</v>
      </c>
      <c r="Y6676" s="144" t="s">
        <v>32919</v>
      </c>
      <c r="Z6676" s="144" t="s">
        <v>32920</v>
      </c>
      <c r="AA6676" s="160">
        <v>7459</v>
      </c>
    </row>
    <row r="6677" spans="1:27" ht="45" customHeight="1" x14ac:dyDescent="0.25">
      <c r="A6677" s="144" t="s">
        <v>12468</v>
      </c>
      <c r="B6677" s="144" t="s">
        <v>4208</v>
      </c>
      <c r="C6677" s="144">
        <v>15</v>
      </c>
      <c r="D6677" s="144"/>
      <c r="E6677" s="144"/>
      <c r="F6677" s="144">
        <v>1</v>
      </c>
      <c r="G6677" s="144"/>
      <c r="H6677" s="144">
        <v>1199</v>
      </c>
      <c r="I6677" s="144">
        <v>436</v>
      </c>
      <c r="J6677" s="144">
        <v>545</v>
      </c>
      <c r="K6677" s="144">
        <v>218</v>
      </c>
      <c r="L6677" s="144"/>
      <c r="M6677" s="145" t="s">
        <v>2213</v>
      </c>
      <c r="N6677" s="144" t="s">
        <v>78</v>
      </c>
      <c r="O6677" s="144"/>
      <c r="P6677" s="144" t="s">
        <v>3969</v>
      </c>
      <c r="Q6677" s="144"/>
      <c r="R6677" s="144"/>
      <c r="S6677" s="144"/>
      <c r="T6677" s="144"/>
      <c r="U6677" s="144" t="s">
        <v>12468</v>
      </c>
      <c r="V6677" s="144"/>
      <c r="W6677" s="144">
        <v>624447</v>
      </c>
      <c r="X6677" s="144" t="s">
        <v>12469</v>
      </c>
      <c r="Y6677" s="144"/>
      <c r="Z6677" s="144" t="s">
        <v>12470</v>
      </c>
      <c r="AA6677" s="160">
        <v>1495</v>
      </c>
    </row>
    <row r="6678" spans="1:27" ht="45" customHeight="1" x14ac:dyDescent="0.25">
      <c r="A6678" s="144" t="s">
        <v>26288</v>
      </c>
      <c r="B6678" s="144" t="s">
        <v>26289</v>
      </c>
      <c r="C6678" s="144"/>
      <c r="D6678" s="144"/>
      <c r="E6678" s="144"/>
      <c r="F6678" s="144">
        <v>1</v>
      </c>
      <c r="G6678" s="144"/>
      <c r="H6678" s="144">
        <v>120</v>
      </c>
      <c r="I6678" s="144">
        <v>50</v>
      </c>
      <c r="J6678" s="144">
        <v>50</v>
      </c>
      <c r="K6678" s="144">
        <v>20</v>
      </c>
      <c r="L6678" s="144"/>
      <c r="M6678" s="145" t="s">
        <v>2213</v>
      </c>
      <c r="N6678" s="144" t="s">
        <v>37</v>
      </c>
      <c r="O6678" s="144"/>
      <c r="P6678" s="144" t="s">
        <v>2591</v>
      </c>
      <c r="Q6678" s="144"/>
      <c r="R6678" s="144"/>
      <c r="S6678" s="144" t="s">
        <v>13932</v>
      </c>
      <c r="T6678" s="144" t="s">
        <v>26290</v>
      </c>
      <c r="U6678" s="144" t="s">
        <v>26288</v>
      </c>
      <c r="V6678" s="144"/>
      <c r="W6678" s="144">
        <v>307200</v>
      </c>
      <c r="X6678" s="144" t="s">
        <v>26291</v>
      </c>
      <c r="Y6678" s="144"/>
      <c r="Z6678" s="144" t="s">
        <v>26292</v>
      </c>
      <c r="AA6678" s="160">
        <v>6497</v>
      </c>
    </row>
    <row r="6679" spans="1:27" ht="45" customHeight="1" x14ac:dyDescent="0.25">
      <c r="A6679" s="144" t="s">
        <v>17437</v>
      </c>
      <c r="B6679" s="144" t="s">
        <v>17438</v>
      </c>
      <c r="C6679" s="144"/>
      <c r="D6679" s="144"/>
      <c r="E6679" s="144"/>
      <c r="F6679" s="144">
        <v>1</v>
      </c>
      <c r="G6679" s="144"/>
      <c r="H6679" s="144">
        <v>150</v>
      </c>
      <c r="I6679" s="144">
        <v>100</v>
      </c>
      <c r="J6679" s="144">
        <v>25</v>
      </c>
      <c r="K6679" s="144">
        <v>25</v>
      </c>
      <c r="L6679" s="144"/>
      <c r="M6679" s="145" t="s">
        <v>2213</v>
      </c>
      <c r="N6679" s="144" t="s">
        <v>42</v>
      </c>
      <c r="O6679" s="144"/>
      <c r="P6679" s="144" t="s">
        <v>31488</v>
      </c>
      <c r="Q6679" s="144"/>
      <c r="R6679" s="144"/>
      <c r="S6679" s="144" t="s">
        <v>13932</v>
      </c>
      <c r="T6679" s="144" t="s">
        <v>17439</v>
      </c>
      <c r="U6679" s="144" t="s">
        <v>17437</v>
      </c>
      <c r="V6679" s="144"/>
      <c r="W6679" s="144">
        <v>143214</v>
      </c>
      <c r="X6679" s="144" t="s">
        <v>17440</v>
      </c>
      <c r="Y6679" s="144" t="s">
        <v>17441</v>
      </c>
      <c r="Z6679" s="144" t="s">
        <v>17442</v>
      </c>
      <c r="AA6679" s="160">
        <v>4347</v>
      </c>
    </row>
    <row r="6680" spans="1:27" ht="45" customHeight="1" x14ac:dyDescent="0.25">
      <c r="A6680" s="144" t="s">
        <v>14204</v>
      </c>
      <c r="B6680" s="144" t="s">
        <v>4205</v>
      </c>
      <c r="C6680" s="144">
        <v>94</v>
      </c>
      <c r="D6680" s="144"/>
      <c r="E6680" s="144"/>
      <c r="F6680" s="144">
        <v>1</v>
      </c>
      <c r="G6680" s="144">
        <v>300</v>
      </c>
      <c r="H6680" s="144"/>
      <c r="I6680" s="144"/>
      <c r="J6680" s="144"/>
      <c r="K6680" s="144"/>
      <c r="L6680" s="144"/>
      <c r="M6680" s="145" t="s">
        <v>2213</v>
      </c>
      <c r="N6680" s="144" t="s">
        <v>28</v>
      </c>
      <c r="O6680" s="144"/>
      <c r="P6680" s="144" t="s">
        <v>2723</v>
      </c>
      <c r="Q6680" s="144" t="s">
        <v>4187</v>
      </c>
      <c r="R6680" s="144" t="s">
        <v>29036</v>
      </c>
      <c r="S6680" s="144"/>
      <c r="T6680" s="144"/>
      <c r="U6680" s="144" t="s">
        <v>14204</v>
      </c>
      <c r="V6680" s="144"/>
      <c r="W6680" s="144">
        <v>236016</v>
      </c>
      <c r="X6680" s="144" t="s">
        <v>16097</v>
      </c>
      <c r="Y6680" s="144" t="s">
        <v>16098</v>
      </c>
      <c r="Z6680" s="144" t="s">
        <v>24586</v>
      </c>
      <c r="AA6680" s="160">
        <v>1496</v>
      </c>
    </row>
    <row r="6681" spans="1:27" ht="45" customHeight="1" x14ac:dyDescent="0.25">
      <c r="A6681" s="144" t="s">
        <v>17511</v>
      </c>
      <c r="B6681" s="144" t="s">
        <v>15409</v>
      </c>
      <c r="C6681" s="144">
        <v>9</v>
      </c>
      <c r="D6681" s="144"/>
      <c r="E6681" s="144"/>
      <c r="F6681" s="144">
        <v>1</v>
      </c>
      <c r="G6681" s="144"/>
      <c r="H6681" s="144">
        <v>1000</v>
      </c>
      <c r="I6681" s="144">
        <v>400</v>
      </c>
      <c r="J6681" s="144">
        <v>500</v>
      </c>
      <c r="K6681" s="144">
        <v>100</v>
      </c>
      <c r="L6681" s="144"/>
      <c r="M6681" s="145" t="s">
        <v>2213</v>
      </c>
      <c r="N6681" s="144" t="s">
        <v>34</v>
      </c>
      <c r="O6681" s="144"/>
      <c r="P6681" s="144" t="s">
        <v>2387</v>
      </c>
      <c r="Q6681" s="145"/>
      <c r="R6681" s="144"/>
      <c r="S6681" s="144" t="s">
        <v>4190</v>
      </c>
      <c r="T6681" s="144" t="s">
        <v>17510</v>
      </c>
      <c r="U6681" s="144" t="s">
        <v>17511</v>
      </c>
      <c r="V6681" s="144"/>
      <c r="W6681" s="144">
        <v>353422</v>
      </c>
      <c r="X6681" s="144" t="s">
        <v>22069</v>
      </c>
      <c r="Y6681" s="144" t="s">
        <v>17512</v>
      </c>
      <c r="Z6681" s="144"/>
      <c r="AA6681" s="160">
        <v>4606</v>
      </c>
    </row>
    <row r="6682" spans="1:27" ht="45" customHeight="1" x14ac:dyDescent="0.25">
      <c r="A6682" s="144" t="s">
        <v>12471</v>
      </c>
      <c r="B6682" s="144" t="s">
        <v>4208</v>
      </c>
      <c r="C6682" s="144">
        <v>51</v>
      </c>
      <c r="D6682" s="144"/>
      <c r="E6682" s="144"/>
      <c r="F6682" s="144">
        <v>1</v>
      </c>
      <c r="G6682" s="144"/>
      <c r="H6682" s="144">
        <v>1199</v>
      </c>
      <c r="I6682" s="144">
        <v>436</v>
      </c>
      <c r="J6682" s="144">
        <v>545</v>
      </c>
      <c r="K6682" s="144">
        <v>218</v>
      </c>
      <c r="L6682" s="144"/>
      <c r="M6682" s="145" t="s">
        <v>2213</v>
      </c>
      <c r="N6682" s="144" t="s">
        <v>46</v>
      </c>
      <c r="O6682" s="144"/>
      <c r="P6682" s="144" t="s">
        <v>3828</v>
      </c>
      <c r="Q6682" s="144" t="s">
        <v>4187</v>
      </c>
      <c r="R6682" s="144" t="s">
        <v>12472</v>
      </c>
      <c r="S6682" s="144"/>
      <c r="T6682" s="144"/>
      <c r="U6682" s="144" t="s">
        <v>12471</v>
      </c>
      <c r="V6682" s="144"/>
      <c r="W6682" s="144">
        <v>462409</v>
      </c>
      <c r="X6682" s="144" t="s">
        <v>12473</v>
      </c>
      <c r="Y6682" s="150"/>
      <c r="Z6682" s="144" t="s">
        <v>12474</v>
      </c>
      <c r="AA6682" s="160">
        <v>1497</v>
      </c>
    </row>
    <row r="6683" spans="1:27" ht="45" customHeight="1" x14ac:dyDescent="0.25">
      <c r="A6683" s="144" t="s">
        <v>12475</v>
      </c>
      <c r="B6683" s="144" t="s">
        <v>4205</v>
      </c>
      <c r="C6683" s="144">
        <v>9</v>
      </c>
      <c r="D6683" s="144"/>
      <c r="E6683" s="144"/>
      <c r="F6683" s="144">
        <v>1</v>
      </c>
      <c r="G6683" s="144">
        <v>350</v>
      </c>
      <c r="H6683" s="144"/>
      <c r="I6683" s="144"/>
      <c r="J6683" s="144"/>
      <c r="K6683" s="144"/>
      <c r="L6683" s="144"/>
      <c r="M6683" s="145" t="s">
        <v>2213</v>
      </c>
      <c r="N6683" s="144" t="s">
        <v>87</v>
      </c>
      <c r="O6683" s="144"/>
      <c r="P6683" s="144" t="s">
        <v>2364</v>
      </c>
      <c r="Q6683" s="144"/>
      <c r="R6683" s="144"/>
      <c r="S6683" s="144" t="s">
        <v>4189</v>
      </c>
      <c r="T6683" s="144" t="s">
        <v>9688</v>
      </c>
      <c r="U6683" s="144" t="s">
        <v>12475</v>
      </c>
      <c r="V6683" s="144"/>
      <c r="W6683" s="144"/>
      <c r="X6683" s="144"/>
      <c r="Y6683" s="144"/>
      <c r="Z6683" s="144" t="s">
        <v>12476</v>
      </c>
      <c r="AA6683" s="160">
        <v>1498</v>
      </c>
    </row>
    <row r="6684" spans="1:27" ht="45" customHeight="1" x14ac:dyDescent="0.25">
      <c r="A6684" s="144" t="s">
        <v>24587</v>
      </c>
      <c r="B6684" s="144" t="s">
        <v>15377</v>
      </c>
      <c r="C6684" s="144"/>
      <c r="D6684" s="144" t="s">
        <v>4286</v>
      </c>
      <c r="E6684" s="144"/>
      <c r="F6684" s="144">
        <v>1</v>
      </c>
      <c r="G6684" s="144">
        <v>150</v>
      </c>
      <c r="H6684" s="144"/>
      <c r="I6684" s="144"/>
      <c r="J6684" s="144"/>
      <c r="K6684" s="144"/>
      <c r="L6684" s="144"/>
      <c r="M6684" s="145" t="s">
        <v>2213</v>
      </c>
      <c r="N6684" s="144" t="s">
        <v>18</v>
      </c>
      <c r="O6684" s="144"/>
      <c r="P6684" s="144" t="s">
        <v>17727</v>
      </c>
      <c r="Q6684" s="144"/>
      <c r="R6684" s="144"/>
      <c r="S6684" s="144" t="s">
        <v>15453</v>
      </c>
      <c r="T6684" s="144" t="s">
        <v>4947</v>
      </c>
      <c r="U6684" s="144" t="s">
        <v>24587</v>
      </c>
      <c r="V6684" s="144"/>
      <c r="W6684" s="144">
        <v>309074</v>
      </c>
      <c r="X6684" s="144" t="s">
        <v>24588</v>
      </c>
      <c r="Y6684" s="144" t="s">
        <v>24589</v>
      </c>
      <c r="Z6684" s="144" t="s">
        <v>24590</v>
      </c>
      <c r="AA6684" s="160">
        <v>6110</v>
      </c>
    </row>
    <row r="6685" spans="1:27" ht="45" customHeight="1" x14ac:dyDescent="0.25">
      <c r="A6685" s="144" t="s">
        <v>29037</v>
      </c>
      <c r="B6685" s="144" t="s">
        <v>29038</v>
      </c>
      <c r="C6685" s="144"/>
      <c r="D6685" s="144" t="s">
        <v>5218</v>
      </c>
      <c r="E6685" s="144"/>
      <c r="F6685" s="144">
        <v>1</v>
      </c>
      <c r="G6685" s="144">
        <v>100</v>
      </c>
      <c r="H6685" s="144"/>
      <c r="I6685" s="144"/>
      <c r="J6685" s="144"/>
      <c r="K6685" s="144"/>
      <c r="L6685" s="144"/>
      <c r="M6685" s="145" t="s">
        <v>2213</v>
      </c>
      <c r="N6685" s="144" t="s">
        <v>18</v>
      </c>
      <c r="O6685" s="144"/>
      <c r="P6685" s="144" t="s">
        <v>3049</v>
      </c>
      <c r="Q6685" s="144"/>
      <c r="R6685" s="144"/>
      <c r="S6685" s="144" t="s">
        <v>15453</v>
      </c>
      <c r="T6685" s="144" t="s">
        <v>29039</v>
      </c>
      <c r="U6685" s="144" t="s">
        <v>29037</v>
      </c>
      <c r="V6685" s="144"/>
      <c r="W6685" s="144">
        <v>309885</v>
      </c>
      <c r="X6685" s="144" t="s">
        <v>29040</v>
      </c>
      <c r="Y6685" s="144" t="s">
        <v>29041</v>
      </c>
      <c r="Z6685" s="144" t="s">
        <v>29042</v>
      </c>
      <c r="AA6685" s="160">
        <v>6953</v>
      </c>
    </row>
    <row r="6686" spans="1:27" ht="45" customHeight="1" x14ac:dyDescent="0.25">
      <c r="A6686" s="144" t="s">
        <v>32921</v>
      </c>
      <c r="B6686" s="144" t="s">
        <v>4209</v>
      </c>
      <c r="C6686" s="144"/>
      <c r="D6686" s="144"/>
      <c r="E6686" s="144"/>
      <c r="F6686" s="144">
        <v>1</v>
      </c>
      <c r="G6686" s="144"/>
      <c r="H6686" s="144">
        <v>500</v>
      </c>
      <c r="I6686" s="144"/>
      <c r="J6686" s="144"/>
      <c r="K6686" s="144"/>
      <c r="L6686" s="144"/>
      <c r="M6686" s="145" t="s">
        <v>2213</v>
      </c>
      <c r="N6686" s="144" t="s">
        <v>23</v>
      </c>
      <c r="O6686" s="144"/>
      <c r="P6686" s="144" t="s">
        <v>3388</v>
      </c>
      <c r="Q6686" s="144"/>
      <c r="R6686" s="144"/>
      <c r="S6686" s="144" t="s">
        <v>4191</v>
      </c>
      <c r="T6686" s="144" t="s">
        <v>7205</v>
      </c>
      <c r="U6686" s="144" t="s">
        <v>32921</v>
      </c>
      <c r="V6686" s="144"/>
      <c r="W6686" s="144"/>
      <c r="X6686" s="144"/>
      <c r="Y6686" s="144"/>
      <c r="Z6686" s="144"/>
      <c r="AA6686" s="160">
        <v>4906</v>
      </c>
    </row>
    <row r="6687" spans="1:27" ht="45" customHeight="1" x14ac:dyDescent="0.25">
      <c r="A6687" s="144" t="s">
        <v>30517</v>
      </c>
      <c r="B6687" s="144" t="s">
        <v>15409</v>
      </c>
      <c r="C6687" s="144">
        <v>8</v>
      </c>
      <c r="D6687" s="144"/>
      <c r="E6687" s="144"/>
      <c r="F6687" s="144">
        <v>1</v>
      </c>
      <c r="G6687" s="144"/>
      <c r="H6687" s="144">
        <v>1199</v>
      </c>
      <c r="I6687" s="144">
        <v>436</v>
      </c>
      <c r="J6687" s="144">
        <v>545</v>
      </c>
      <c r="K6687" s="144">
        <v>218</v>
      </c>
      <c r="L6687" s="144"/>
      <c r="M6687" s="145" t="s">
        <v>2213</v>
      </c>
      <c r="N6687" s="144" t="s">
        <v>19</v>
      </c>
      <c r="O6687" s="144"/>
      <c r="P6687" s="144" t="s">
        <v>3224</v>
      </c>
      <c r="Q6687" s="144"/>
      <c r="R6687" s="144"/>
      <c r="S6687" s="144"/>
      <c r="T6687" s="144"/>
      <c r="U6687" s="144" t="s">
        <v>30517</v>
      </c>
      <c r="V6687" s="144"/>
      <c r="W6687" s="144">
        <v>243140</v>
      </c>
      <c r="X6687" s="144" t="s">
        <v>12631</v>
      </c>
      <c r="Y6687" s="144"/>
      <c r="Z6687" s="144" t="s">
        <v>30518</v>
      </c>
      <c r="AA6687" s="160">
        <v>1560</v>
      </c>
    </row>
    <row r="6688" spans="1:27" ht="45" customHeight="1" x14ac:dyDescent="0.25">
      <c r="A6688" s="144" t="s">
        <v>36234</v>
      </c>
      <c r="B6688" s="144" t="s">
        <v>36235</v>
      </c>
      <c r="C6688" s="144"/>
      <c r="D6688" s="144"/>
      <c r="E6688" s="144"/>
      <c r="F6688" s="144">
        <v>5</v>
      </c>
      <c r="G6688" s="144"/>
      <c r="H6688" s="144"/>
      <c r="I6688" s="144"/>
      <c r="J6688" s="144"/>
      <c r="K6688" s="144"/>
      <c r="L6688" s="144">
        <v>300</v>
      </c>
      <c r="M6688" s="145" t="s">
        <v>2213</v>
      </c>
      <c r="N6688" s="144" t="s">
        <v>18</v>
      </c>
      <c r="O6688" s="144"/>
      <c r="P6688" s="144" t="s">
        <v>17473</v>
      </c>
      <c r="Q6688" s="144"/>
      <c r="R6688" s="144"/>
      <c r="S6688" s="144" t="s">
        <v>15453</v>
      </c>
      <c r="T6688" s="144" t="s">
        <v>27203</v>
      </c>
      <c r="U6688" s="144" t="s">
        <v>36234</v>
      </c>
      <c r="V6688" s="144"/>
      <c r="W6688" s="144">
        <v>309803</v>
      </c>
      <c r="X6688" s="144" t="s">
        <v>37105</v>
      </c>
      <c r="Y6688" s="144" t="s">
        <v>37106</v>
      </c>
      <c r="Z6688" s="144" t="s">
        <v>28059</v>
      </c>
      <c r="AA6688" s="160">
        <v>7639</v>
      </c>
    </row>
    <row r="6689" spans="1:27" ht="45" customHeight="1" x14ac:dyDescent="0.25">
      <c r="A6689" s="144" t="s">
        <v>36234</v>
      </c>
      <c r="B6689" s="144" t="s">
        <v>36235</v>
      </c>
      <c r="C6689" s="144"/>
      <c r="D6689" s="144"/>
      <c r="E6689" s="144" t="s">
        <v>36238</v>
      </c>
      <c r="F6689" s="144">
        <v>5</v>
      </c>
      <c r="G6689" s="144"/>
      <c r="H6689" s="144"/>
      <c r="I6689" s="144"/>
      <c r="J6689" s="144"/>
      <c r="K6689" s="144"/>
      <c r="L6689" s="144">
        <v>150</v>
      </c>
      <c r="M6689" s="145" t="s">
        <v>2213</v>
      </c>
      <c r="N6689" s="144" t="s">
        <v>18</v>
      </c>
      <c r="O6689" s="144"/>
      <c r="P6689" s="144" t="s">
        <v>17473</v>
      </c>
      <c r="Q6689" s="144"/>
      <c r="R6689" s="144"/>
      <c r="S6689" s="144" t="s">
        <v>15453</v>
      </c>
      <c r="T6689" s="144" t="s">
        <v>27203</v>
      </c>
      <c r="U6689" s="144" t="s">
        <v>36234</v>
      </c>
      <c r="V6689" s="144" t="s">
        <v>36239</v>
      </c>
      <c r="W6689" s="144">
        <v>309830</v>
      </c>
      <c r="X6689" s="144" t="s">
        <v>36236</v>
      </c>
      <c r="Y6689" s="144">
        <v>89510000000</v>
      </c>
      <c r="Z6689" s="144" t="s">
        <v>36237</v>
      </c>
      <c r="AA6689" s="160">
        <v>7640</v>
      </c>
    </row>
    <row r="6690" spans="1:27" ht="45" customHeight="1" x14ac:dyDescent="0.25">
      <c r="A6690" s="144" t="s">
        <v>36234</v>
      </c>
      <c r="B6690" s="144" t="s">
        <v>36235</v>
      </c>
      <c r="C6690" s="144"/>
      <c r="D6690" s="144"/>
      <c r="E6690" s="144" t="s">
        <v>36240</v>
      </c>
      <c r="F6690" s="144">
        <v>5</v>
      </c>
      <c r="G6690" s="144"/>
      <c r="H6690" s="144"/>
      <c r="I6690" s="144"/>
      <c r="J6690" s="144"/>
      <c r="K6690" s="144"/>
      <c r="L6690" s="144">
        <v>350</v>
      </c>
      <c r="M6690" s="145" t="s">
        <v>2213</v>
      </c>
      <c r="N6690" s="144" t="s">
        <v>18</v>
      </c>
      <c r="O6690" s="144"/>
      <c r="P6690" s="144" t="s">
        <v>17473</v>
      </c>
      <c r="Q6690" s="144"/>
      <c r="R6690" s="144"/>
      <c r="S6690" s="144" t="s">
        <v>4191</v>
      </c>
      <c r="T6690" s="144" t="s">
        <v>19512</v>
      </c>
      <c r="U6690" s="144" t="s">
        <v>36234</v>
      </c>
      <c r="V6690" s="144" t="s">
        <v>31885</v>
      </c>
      <c r="W6690" s="150">
        <v>309803</v>
      </c>
      <c r="X6690" s="144" t="s">
        <v>4275</v>
      </c>
      <c r="Y6690" s="144" t="s">
        <v>36241</v>
      </c>
      <c r="Z6690" s="144" t="s">
        <v>36242</v>
      </c>
      <c r="AA6690" s="160">
        <v>7656</v>
      </c>
    </row>
    <row r="6691" spans="1:27" ht="45" customHeight="1" x14ac:dyDescent="0.25">
      <c r="A6691" s="144" t="s">
        <v>13145</v>
      </c>
      <c r="B6691" s="144" t="s">
        <v>4233</v>
      </c>
      <c r="C6691" s="144"/>
      <c r="D6691" s="144"/>
      <c r="E6691" s="144"/>
      <c r="F6691" s="144">
        <v>2</v>
      </c>
      <c r="G6691" s="144"/>
      <c r="H6691" s="144"/>
      <c r="I6691" s="144"/>
      <c r="J6691" s="144"/>
      <c r="K6691" s="144"/>
      <c r="L6691" s="144">
        <v>50</v>
      </c>
      <c r="M6691" s="145" t="s">
        <v>2213</v>
      </c>
      <c r="N6691" s="144" t="s">
        <v>26</v>
      </c>
      <c r="O6691" s="144"/>
      <c r="P6691" s="144" t="s">
        <v>2910</v>
      </c>
      <c r="Q6691" s="144"/>
      <c r="R6691" s="144"/>
      <c r="S6691" s="144" t="s">
        <v>4191</v>
      </c>
      <c r="T6691" s="144" t="s">
        <v>13130</v>
      </c>
      <c r="U6691" s="144" t="s">
        <v>13145</v>
      </c>
      <c r="V6691" s="144"/>
      <c r="W6691" s="144">
        <v>155130</v>
      </c>
      <c r="X6691" s="144" t="s">
        <v>13381</v>
      </c>
      <c r="Y6691" s="144" t="s">
        <v>13146</v>
      </c>
      <c r="Z6691" s="144" t="s">
        <v>13147</v>
      </c>
      <c r="AA6691" s="160">
        <v>1499</v>
      </c>
    </row>
    <row r="6692" spans="1:27" ht="45" customHeight="1" x14ac:dyDescent="0.25">
      <c r="A6692" s="144" t="s">
        <v>15198</v>
      </c>
      <c r="B6692" s="144" t="s">
        <v>15409</v>
      </c>
      <c r="C6692" s="144">
        <v>4</v>
      </c>
      <c r="D6692" s="144"/>
      <c r="E6692" s="144"/>
      <c r="F6692" s="144">
        <v>1</v>
      </c>
      <c r="G6692" s="144"/>
      <c r="H6692" s="144">
        <v>1800</v>
      </c>
      <c r="I6692" s="144">
        <v>800</v>
      </c>
      <c r="J6692" s="144">
        <v>600</v>
      </c>
      <c r="K6692" s="144">
        <v>400</v>
      </c>
      <c r="L6692" s="144"/>
      <c r="M6692" s="145" t="s">
        <v>2213</v>
      </c>
      <c r="N6692" s="144" t="s">
        <v>43</v>
      </c>
      <c r="O6692" s="144"/>
      <c r="P6692" s="144" t="s">
        <v>3066</v>
      </c>
      <c r="Q6692" s="144"/>
      <c r="R6692" s="144"/>
      <c r="S6692" s="144"/>
      <c r="T6692" s="144"/>
      <c r="U6692" s="144" t="s">
        <v>15198</v>
      </c>
      <c r="V6692" s="144"/>
      <c r="W6692" s="144">
        <v>184533</v>
      </c>
      <c r="X6692" s="144" t="s">
        <v>22070</v>
      </c>
      <c r="Y6692" s="150" t="s">
        <v>15199</v>
      </c>
      <c r="Z6692" s="144" t="s">
        <v>15200</v>
      </c>
      <c r="AA6692" s="160">
        <v>3838</v>
      </c>
    </row>
    <row r="6693" spans="1:27" ht="45" customHeight="1" x14ac:dyDescent="0.25">
      <c r="A6693" s="144" t="s">
        <v>12477</v>
      </c>
      <c r="B6693" s="144" t="s">
        <v>4208</v>
      </c>
      <c r="C6693" s="144">
        <v>1</v>
      </c>
      <c r="D6693" s="144"/>
      <c r="E6693" s="144"/>
      <c r="F6693" s="144">
        <v>1</v>
      </c>
      <c r="G6693" s="144"/>
      <c r="H6693" s="144">
        <v>1799</v>
      </c>
      <c r="I6693" s="144">
        <v>654</v>
      </c>
      <c r="J6693" s="144">
        <v>818</v>
      </c>
      <c r="K6693" s="144">
        <v>327</v>
      </c>
      <c r="L6693" s="144"/>
      <c r="M6693" s="145" t="s">
        <v>2213</v>
      </c>
      <c r="N6693" s="144" t="s">
        <v>36</v>
      </c>
      <c r="O6693" s="144"/>
      <c r="P6693" s="144" t="s">
        <v>30623</v>
      </c>
      <c r="Q6693" s="144"/>
      <c r="R6693" s="144"/>
      <c r="S6693" s="144" t="s">
        <v>4189</v>
      </c>
      <c r="T6693" s="144" t="s">
        <v>12478</v>
      </c>
      <c r="U6693" s="144" t="s">
        <v>12477</v>
      </c>
      <c r="V6693" s="144"/>
      <c r="W6693" s="144">
        <v>641640</v>
      </c>
      <c r="X6693" s="144" t="s">
        <v>13382</v>
      </c>
      <c r="Y6693" s="144" t="s">
        <v>12479</v>
      </c>
      <c r="Z6693" s="144" t="s">
        <v>12480</v>
      </c>
      <c r="AA6693" s="160">
        <v>1500</v>
      </c>
    </row>
    <row r="6694" spans="1:27" ht="45" customHeight="1" x14ac:dyDescent="0.25">
      <c r="A6694" s="144" t="s">
        <v>36243</v>
      </c>
      <c r="B6694" s="144" t="s">
        <v>22895</v>
      </c>
      <c r="C6694" s="144"/>
      <c r="D6694" s="144"/>
      <c r="E6694" s="144"/>
      <c r="F6694" s="144">
        <v>2</v>
      </c>
      <c r="G6694" s="144"/>
      <c r="H6694" s="144"/>
      <c r="I6694" s="144"/>
      <c r="J6694" s="144"/>
      <c r="K6694" s="144"/>
      <c r="L6694" s="144">
        <v>650</v>
      </c>
      <c r="M6694" s="145" t="s">
        <v>2213</v>
      </c>
      <c r="N6694" s="144" t="s">
        <v>76</v>
      </c>
      <c r="O6694" s="144"/>
      <c r="P6694" s="144" t="s">
        <v>3935</v>
      </c>
      <c r="Q6694" s="144"/>
      <c r="R6694" s="144"/>
      <c r="S6694" s="144"/>
      <c r="T6694" s="144"/>
      <c r="U6694" s="144" t="s">
        <v>36243</v>
      </c>
      <c r="V6694" s="144"/>
      <c r="W6694" s="144">
        <v>410071</v>
      </c>
      <c r="X6694" s="144" t="s">
        <v>36244</v>
      </c>
      <c r="Y6694" s="144">
        <v>89370000000</v>
      </c>
      <c r="Z6694" s="144" t="s">
        <v>36245</v>
      </c>
      <c r="AA6694" s="160">
        <v>7686</v>
      </c>
    </row>
    <row r="6695" spans="1:27" ht="45" customHeight="1" x14ac:dyDescent="0.25">
      <c r="A6695" s="144" t="s">
        <v>36243</v>
      </c>
      <c r="B6695" s="144" t="s">
        <v>22895</v>
      </c>
      <c r="C6695" s="144"/>
      <c r="D6695" s="144"/>
      <c r="E6695" s="144" t="s">
        <v>36246</v>
      </c>
      <c r="F6695" s="144">
        <v>2</v>
      </c>
      <c r="G6695" s="144"/>
      <c r="H6695" s="144"/>
      <c r="I6695" s="144"/>
      <c r="J6695" s="144"/>
      <c r="K6695" s="144"/>
      <c r="L6695" s="144">
        <v>150</v>
      </c>
      <c r="M6695" s="145" t="s">
        <v>2213</v>
      </c>
      <c r="N6695" s="144" t="s">
        <v>76</v>
      </c>
      <c r="O6695" s="144"/>
      <c r="P6695" s="144" t="s">
        <v>3935</v>
      </c>
      <c r="Q6695" s="144"/>
      <c r="R6695" s="144"/>
      <c r="S6695" s="144"/>
      <c r="T6695" s="144"/>
      <c r="U6695" s="144" t="s">
        <v>36243</v>
      </c>
      <c r="V6695" s="144" t="s">
        <v>36247</v>
      </c>
      <c r="W6695" s="144">
        <v>410071</v>
      </c>
      <c r="X6695" s="144" t="s">
        <v>36244</v>
      </c>
      <c r="Y6695" s="144">
        <v>89370000000</v>
      </c>
      <c r="Z6695" s="144" t="s">
        <v>36245</v>
      </c>
      <c r="AA6695" s="160">
        <v>7687</v>
      </c>
    </row>
    <row r="6696" spans="1:27" ht="45" customHeight="1" x14ac:dyDescent="0.25">
      <c r="A6696" s="144" t="s">
        <v>12481</v>
      </c>
      <c r="B6696" s="144" t="s">
        <v>5115</v>
      </c>
      <c r="C6696" s="144">
        <v>42</v>
      </c>
      <c r="D6696" s="144"/>
      <c r="E6696" s="144"/>
      <c r="F6696" s="144">
        <v>3</v>
      </c>
      <c r="G6696" s="144"/>
      <c r="H6696" s="144"/>
      <c r="I6696" s="144"/>
      <c r="J6696" s="144"/>
      <c r="K6696" s="144"/>
      <c r="L6696" s="144">
        <v>150</v>
      </c>
      <c r="M6696" s="145" t="s">
        <v>2213</v>
      </c>
      <c r="N6696" s="144" t="s">
        <v>61</v>
      </c>
      <c r="O6696" s="144"/>
      <c r="P6696" s="144" t="s">
        <v>2344</v>
      </c>
      <c r="Q6696" s="144"/>
      <c r="R6696" s="144"/>
      <c r="S6696" s="144"/>
      <c r="T6696" s="144"/>
      <c r="U6696" s="144" t="s">
        <v>12481</v>
      </c>
      <c r="V6696" s="144"/>
      <c r="W6696" s="144">
        <v>169900</v>
      </c>
      <c r="X6696" s="144" t="s">
        <v>12482</v>
      </c>
      <c r="Y6696" s="144" t="s">
        <v>12483</v>
      </c>
      <c r="Z6696" s="144" t="s">
        <v>12484</v>
      </c>
      <c r="AA6696" s="160">
        <v>1501</v>
      </c>
    </row>
    <row r="6697" spans="1:27" ht="45" customHeight="1" x14ac:dyDescent="0.25">
      <c r="A6697" s="144" t="s">
        <v>16099</v>
      </c>
      <c r="B6697" s="144" t="s">
        <v>15377</v>
      </c>
      <c r="C6697" s="144">
        <v>2</v>
      </c>
      <c r="D6697" s="144"/>
      <c r="E6697" s="144"/>
      <c r="F6697" s="144">
        <v>1</v>
      </c>
      <c r="G6697" s="144">
        <v>120</v>
      </c>
      <c r="H6697" s="144"/>
      <c r="I6697" s="144"/>
      <c r="J6697" s="144"/>
      <c r="K6697" s="144"/>
      <c r="L6697" s="144"/>
      <c r="M6697" s="145" t="s">
        <v>2213</v>
      </c>
      <c r="N6697" s="144" t="s">
        <v>34</v>
      </c>
      <c r="O6697" s="144"/>
      <c r="P6697" s="144" t="s">
        <v>3702</v>
      </c>
      <c r="Q6697" s="144"/>
      <c r="R6697" s="144"/>
      <c r="S6697" s="144" t="s">
        <v>4228</v>
      </c>
      <c r="T6697" s="144" t="s">
        <v>4851</v>
      </c>
      <c r="U6697" s="144" t="s">
        <v>16099</v>
      </c>
      <c r="V6697" s="144"/>
      <c r="W6697" s="144">
        <v>353740</v>
      </c>
      <c r="X6697" s="144" t="s">
        <v>22071</v>
      </c>
      <c r="Y6697" s="144" t="s">
        <v>16100</v>
      </c>
      <c r="Z6697" s="144" t="s">
        <v>16101</v>
      </c>
      <c r="AA6697" s="160">
        <v>3861</v>
      </c>
    </row>
    <row r="6698" spans="1:27" ht="45" customHeight="1" x14ac:dyDescent="0.25">
      <c r="A6698" s="144" t="s">
        <v>37107</v>
      </c>
      <c r="B6698" s="144" t="s">
        <v>19017</v>
      </c>
      <c r="C6698" s="144"/>
      <c r="D6698" s="144" t="s">
        <v>19018</v>
      </c>
      <c r="E6698" s="144"/>
      <c r="F6698" s="144">
        <v>1</v>
      </c>
      <c r="G6698" s="144"/>
      <c r="H6698" s="144">
        <v>350</v>
      </c>
      <c r="I6698" s="144">
        <v>150</v>
      </c>
      <c r="J6698" s="144">
        <v>110</v>
      </c>
      <c r="K6698" s="144">
        <v>90</v>
      </c>
      <c r="L6698" s="144"/>
      <c r="M6698" s="145" t="s">
        <v>2213</v>
      </c>
      <c r="N6698" s="144" t="s">
        <v>45</v>
      </c>
      <c r="O6698" s="144"/>
      <c r="P6698" s="144" t="s">
        <v>3589</v>
      </c>
      <c r="Q6698" s="144"/>
      <c r="R6698" s="144"/>
      <c r="S6698" s="144" t="s">
        <v>4190</v>
      </c>
      <c r="T6698" s="144" t="s">
        <v>6043</v>
      </c>
      <c r="U6698" s="144" t="s">
        <v>37107</v>
      </c>
      <c r="V6698" s="144"/>
      <c r="W6698" s="144">
        <v>646760</v>
      </c>
      <c r="X6698" s="144" t="s">
        <v>19019</v>
      </c>
      <c r="Y6698" s="144" t="s">
        <v>19020</v>
      </c>
      <c r="Z6698" s="144" t="s">
        <v>37108</v>
      </c>
      <c r="AA6698" s="160">
        <v>5513</v>
      </c>
    </row>
    <row r="6699" spans="1:27" ht="45" customHeight="1" x14ac:dyDescent="0.25">
      <c r="A6699" s="144" t="s">
        <v>12486</v>
      </c>
      <c r="B6699" s="144" t="s">
        <v>17907</v>
      </c>
      <c r="C6699" s="144"/>
      <c r="D6699" s="144"/>
      <c r="E6699" s="144"/>
      <c r="F6699" s="144">
        <v>2</v>
      </c>
      <c r="G6699" s="144"/>
      <c r="H6699" s="144"/>
      <c r="I6699" s="144"/>
      <c r="J6699" s="144"/>
      <c r="K6699" s="144"/>
      <c r="L6699" s="144">
        <v>150</v>
      </c>
      <c r="M6699" s="145" t="s">
        <v>2213</v>
      </c>
      <c r="N6699" s="144" t="s">
        <v>21</v>
      </c>
      <c r="O6699" s="144"/>
      <c r="P6699" s="144" t="s">
        <v>3052</v>
      </c>
      <c r="Q6699" s="144"/>
      <c r="R6699" s="144"/>
      <c r="S6699" s="144"/>
      <c r="T6699" s="144"/>
      <c r="U6699" s="144" t="s">
        <v>12486</v>
      </c>
      <c r="V6699" s="144"/>
      <c r="W6699" s="144">
        <v>403886</v>
      </c>
      <c r="X6699" s="144" t="s">
        <v>15201</v>
      </c>
      <c r="Y6699" s="144" t="s">
        <v>12487</v>
      </c>
      <c r="Z6699" s="144" t="s">
        <v>31489</v>
      </c>
      <c r="AA6699" s="160">
        <v>3454</v>
      </c>
    </row>
    <row r="6700" spans="1:27" ht="45" customHeight="1" x14ac:dyDescent="0.25">
      <c r="A6700" s="144" t="s">
        <v>12488</v>
      </c>
      <c r="B6700" s="144" t="s">
        <v>4762</v>
      </c>
      <c r="C6700" s="144">
        <v>1</v>
      </c>
      <c r="D6700" s="144"/>
      <c r="E6700" s="144"/>
      <c r="F6700" s="144">
        <v>3</v>
      </c>
      <c r="G6700" s="144"/>
      <c r="H6700" s="144"/>
      <c r="I6700" s="144"/>
      <c r="J6700" s="144"/>
      <c r="K6700" s="144"/>
      <c r="L6700" s="144">
        <v>150</v>
      </c>
      <c r="M6700" s="145" t="s">
        <v>2213</v>
      </c>
      <c r="N6700" s="144" t="s">
        <v>78</v>
      </c>
      <c r="O6700" s="144"/>
      <c r="P6700" s="144" t="s">
        <v>4168</v>
      </c>
      <c r="Q6700" s="144"/>
      <c r="R6700" s="144"/>
      <c r="S6700" s="144"/>
      <c r="T6700" s="144"/>
      <c r="U6700" s="144" t="s">
        <v>12488</v>
      </c>
      <c r="V6700" s="144"/>
      <c r="W6700" s="144">
        <v>624800</v>
      </c>
      <c r="X6700" s="144" t="s">
        <v>12489</v>
      </c>
      <c r="Y6700" s="149" t="s">
        <v>12490</v>
      </c>
      <c r="Z6700" s="144" t="s">
        <v>12491</v>
      </c>
      <c r="AA6700" s="160">
        <v>1504</v>
      </c>
    </row>
    <row r="6701" spans="1:27" ht="45" customHeight="1" x14ac:dyDescent="0.25">
      <c r="A6701" s="144" t="s">
        <v>15202</v>
      </c>
      <c r="B6701" s="144" t="s">
        <v>4874</v>
      </c>
      <c r="C6701" s="144"/>
      <c r="D6701" s="144" t="s">
        <v>4778</v>
      </c>
      <c r="E6701" s="144"/>
      <c r="F6701" s="144">
        <v>2</v>
      </c>
      <c r="G6701" s="144"/>
      <c r="H6701" s="144"/>
      <c r="I6701" s="144"/>
      <c r="J6701" s="144"/>
      <c r="K6701" s="144"/>
      <c r="L6701" s="144">
        <v>50</v>
      </c>
      <c r="M6701" s="145" t="s">
        <v>2213</v>
      </c>
      <c r="N6701" s="144" t="s">
        <v>55</v>
      </c>
      <c r="O6701" s="144"/>
      <c r="P6701" s="144" t="s">
        <v>3132</v>
      </c>
      <c r="Q6701" s="144"/>
      <c r="R6701" s="144"/>
      <c r="S6701" s="144" t="s">
        <v>4190</v>
      </c>
      <c r="T6701" s="144" t="s">
        <v>4821</v>
      </c>
      <c r="U6701" s="144" t="s">
        <v>15202</v>
      </c>
      <c r="V6701" s="144"/>
      <c r="W6701" s="144">
        <v>671560</v>
      </c>
      <c r="X6701" s="144" t="s">
        <v>4822</v>
      </c>
      <c r="Y6701" s="144" t="s">
        <v>15203</v>
      </c>
      <c r="Z6701" s="144" t="s">
        <v>4823</v>
      </c>
      <c r="AA6701" s="160">
        <v>2490</v>
      </c>
    </row>
    <row r="6702" spans="1:27" ht="45" customHeight="1" x14ac:dyDescent="0.25">
      <c r="A6702" s="144" t="s">
        <v>12492</v>
      </c>
      <c r="B6702" s="144" t="s">
        <v>4205</v>
      </c>
      <c r="C6702" s="144"/>
      <c r="D6702" s="144" t="s">
        <v>6065</v>
      </c>
      <c r="E6702" s="144"/>
      <c r="F6702" s="144">
        <v>1</v>
      </c>
      <c r="G6702" s="144">
        <v>200</v>
      </c>
      <c r="H6702" s="144"/>
      <c r="I6702" s="144"/>
      <c r="J6702" s="144"/>
      <c r="K6702" s="144"/>
      <c r="L6702" s="144"/>
      <c r="M6702" s="145" t="s">
        <v>2213</v>
      </c>
      <c r="N6702" s="144" t="s">
        <v>55</v>
      </c>
      <c r="O6702" s="144"/>
      <c r="P6702" s="144" t="s">
        <v>2681</v>
      </c>
      <c r="Q6702" s="144"/>
      <c r="R6702" s="144"/>
      <c r="S6702" s="144" t="s">
        <v>4191</v>
      </c>
      <c r="T6702" s="144" t="s">
        <v>12493</v>
      </c>
      <c r="U6702" s="144" t="s">
        <v>12492</v>
      </c>
      <c r="V6702" s="144"/>
      <c r="W6702" s="144">
        <v>671326</v>
      </c>
      <c r="X6702" s="144" t="s">
        <v>4849</v>
      </c>
      <c r="Y6702" s="144"/>
      <c r="Z6702" s="144"/>
      <c r="AA6702" s="160">
        <v>1505</v>
      </c>
    </row>
    <row r="6703" spans="1:27" ht="45" customHeight="1" x14ac:dyDescent="0.25">
      <c r="A6703" s="145" t="s">
        <v>12494</v>
      </c>
      <c r="B6703" s="144" t="s">
        <v>4208</v>
      </c>
      <c r="C6703" s="144"/>
      <c r="D6703" s="144" t="s">
        <v>5645</v>
      </c>
      <c r="E6703" s="144"/>
      <c r="F6703" s="144">
        <v>1</v>
      </c>
      <c r="G6703" s="144"/>
      <c r="H6703" s="144">
        <v>1799</v>
      </c>
      <c r="I6703" s="144">
        <v>654</v>
      </c>
      <c r="J6703" s="144">
        <v>818</v>
      </c>
      <c r="K6703" s="144">
        <v>327</v>
      </c>
      <c r="L6703" s="144"/>
      <c r="M6703" s="145" t="s">
        <v>2213</v>
      </c>
      <c r="N6703" s="144" t="s">
        <v>42</v>
      </c>
      <c r="O6703" s="144"/>
      <c r="P6703" s="144" t="s">
        <v>16126</v>
      </c>
      <c r="Q6703" s="144"/>
      <c r="R6703" s="144"/>
      <c r="S6703" s="144" t="s">
        <v>4189</v>
      </c>
      <c r="T6703" s="144" t="s">
        <v>12495</v>
      </c>
      <c r="U6703" s="144" t="s">
        <v>12494</v>
      </c>
      <c r="V6703" s="145"/>
      <c r="W6703" s="144">
        <v>141600</v>
      </c>
      <c r="X6703" s="144"/>
      <c r="Y6703" s="144" t="s">
        <v>12496</v>
      </c>
      <c r="Z6703" s="144" t="s">
        <v>12497</v>
      </c>
      <c r="AA6703" s="160">
        <v>1506</v>
      </c>
    </row>
    <row r="6704" spans="1:27" ht="45" customHeight="1" x14ac:dyDescent="0.25">
      <c r="A6704" s="144" t="s">
        <v>12499</v>
      </c>
      <c r="B6704" s="144" t="s">
        <v>4208</v>
      </c>
      <c r="C6704" s="144"/>
      <c r="D6704" s="144"/>
      <c r="E6704" s="144"/>
      <c r="F6704" s="144">
        <v>1</v>
      </c>
      <c r="G6704" s="144"/>
      <c r="H6704" s="144">
        <v>798</v>
      </c>
      <c r="I6704" s="144">
        <v>290</v>
      </c>
      <c r="J6704" s="144">
        <v>363</v>
      </c>
      <c r="K6704" s="144">
        <v>145</v>
      </c>
      <c r="L6704" s="144"/>
      <c r="M6704" s="145" t="s">
        <v>2213</v>
      </c>
      <c r="N6704" s="144" t="s">
        <v>25</v>
      </c>
      <c r="O6704" s="144"/>
      <c r="P6704" s="144" t="s">
        <v>3734</v>
      </c>
      <c r="Q6704" s="144" t="s">
        <v>4186</v>
      </c>
      <c r="R6704" s="144" t="s">
        <v>16568</v>
      </c>
      <c r="S6704" s="144" t="s">
        <v>4191</v>
      </c>
      <c r="T6704" s="144" t="s">
        <v>12500</v>
      </c>
      <c r="U6704" s="144" t="s">
        <v>12499</v>
      </c>
      <c r="V6704" s="144"/>
      <c r="W6704" s="144">
        <v>673560</v>
      </c>
      <c r="X6704" s="144" t="s">
        <v>12501</v>
      </c>
      <c r="Y6704" s="144" t="s">
        <v>12502</v>
      </c>
      <c r="Z6704" s="144" t="s">
        <v>12503</v>
      </c>
      <c r="AA6704" s="160">
        <v>1508</v>
      </c>
    </row>
    <row r="6705" spans="1:27" ht="45" customHeight="1" x14ac:dyDescent="0.25">
      <c r="A6705" s="144" t="s">
        <v>12504</v>
      </c>
      <c r="B6705" s="144" t="s">
        <v>4208</v>
      </c>
      <c r="C6705" s="144">
        <v>5</v>
      </c>
      <c r="D6705" s="144"/>
      <c r="E6705" s="144"/>
      <c r="F6705" s="144">
        <v>1</v>
      </c>
      <c r="G6705" s="144"/>
      <c r="H6705" s="144">
        <v>798</v>
      </c>
      <c r="I6705" s="144">
        <v>290</v>
      </c>
      <c r="J6705" s="144">
        <v>363</v>
      </c>
      <c r="K6705" s="144">
        <v>145</v>
      </c>
      <c r="L6705" s="144"/>
      <c r="M6705" s="145" t="s">
        <v>2213</v>
      </c>
      <c r="N6705" s="144" t="s">
        <v>52</v>
      </c>
      <c r="O6705" s="144"/>
      <c r="P6705" s="144" t="s">
        <v>2741</v>
      </c>
      <c r="Q6705" s="144"/>
      <c r="R6705" s="144"/>
      <c r="S6705" s="144" t="s">
        <v>4190</v>
      </c>
      <c r="T6705" s="144" t="s">
        <v>12505</v>
      </c>
      <c r="U6705" s="144" t="s">
        <v>12504</v>
      </c>
      <c r="V6705" s="144"/>
      <c r="W6705" s="144">
        <v>385140</v>
      </c>
      <c r="X6705" s="144" t="s">
        <v>12506</v>
      </c>
      <c r="Y6705" s="144" t="s">
        <v>12507</v>
      </c>
      <c r="Z6705" s="144" t="s">
        <v>12508</v>
      </c>
      <c r="AA6705" s="160">
        <v>1509</v>
      </c>
    </row>
    <row r="6706" spans="1:27" ht="45" customHeight="1" x14ac:dyDescent="0.25">
      <c r="A6706" s="144" t="s">
        <v>12509</v>
      </c>
      <c r="B6706" s="144" t="s">
        <v>15423</v>
      </c>
      <c r="C6706" s="144">
        <v>4</v>
      </c>
      <c r="D6706" s="144"/>
      <c r="E6706" s="144"/>
      <c r="F6706" s="144">
        <v>1</v>
      </c>
      <c r="G6706" s="144"/>
      <c r="H6706" s="144">
        <v>1200</v>
      </c>
      <c r="I6706" s="144">
        <v>500</v>
      </c>
      <c r="J6706" s="144">
        <v>400</v>
      </c>
      <c r="K6706" s="144">
        <v>300</v>
      </c>
      <c r="L6706" s="144"/>
      <c r="M6706" s="145" t="s">
        <v>2213</v>
      </c>
      <c r="N6706" s="144" t="s">
        <v>74</v>
      </c>
      <c r="O6706" s="144"/>
      <c r="P6706" s="144" t="s">
        <v>2425</v>
      </c>
      <c r="Q6706" s="144"/>
      <c r="R6706" s="144"/>
      <c r="S6706" s="144" t="s">
        <v>4190</v>
      </c>
      <c r="T6706" s="144" t="s">
        <v>7503</v>
      </c>
      <c r="U6706" s="144" t="s">
        <v>12509</v>
      </c>
      <c r="V6706" s="144"/>
      <c r="W6706" s="144"/>
      <c r="X6706" s="144"/>
      <c r="Y6706" s="144"/>
      <c r="Z6706" s="144"/>
      <c r="AA6706" s="160">
        <v>3305</v>
      </c>
    </row>
    <row r="6707" spans="1:27" ht="45" customHeight="1" x14ac:dyDescent="0.25">
      <c r="A6707" s="144" t="s">
        <v>12509</v>
      </c>
      <c r="B6707" s="144" t="s">
        <v>15423</v>
      </c>
      <c r="C6707" s="144">
        <v>4</v>
      </c>
      <c r="D6707" s="144"/>
      <c r="E6707" s="144" t="s">
        <v>15204</v>
      </c>
      <c r="F6707" s="144">
        <v>1</v>
      </c>
      <c r="G6707" s="144">
        <v>150</v>
      </c>
      <c r="H6707" s="144"/>
      <c r="I6707" s="144"/>
      <c r="J6707" s="144"/>
      <c r="K6707" s="144"/>
      <c r="L6707" s="144"/>
      <c r="M6707" s="145" t="s">
        <v>2213</v>
      </c>
      <c r="N6707" s="144" t="s">
        <v>74</v>
      </c>
      <c r="O6707" s="144"/>
      <c r="P6707" s="144" t="s">
        <v>2425</v>
      </c>
      <c r="Q6707" s="144"/>
      <c r="R6707" s="144"/>
      <c r="S6707" s="144" t="s">
        <v>4190</v>
      </c>
      <c r="T6707" s="144" t="s">
        <v>7503</v>
      </c>
      <c r="U6707" s="144" t="s">
        <v>12509</v>
      </c>
      <c r="V6707" s="144" t="s">
        <v>24591</v>
      </c>
      <c r="W6707" s="144">
        <v>44625</v>
      </c>
      <c r="X6707" s="144" t="s">
        <v>11316</v>
      </c>
      <c r="Y6707" s="144"/>
      <c r="Z6707" s="144"/>
      <c r="AA6707" s="160">
        <v>3597</v>
      </c>
    </row>
    <row r="6708" spans="1:27" ht="45" customHeight="1" x14ac:dyDescent="0.25">
      <c r="A6708" s="144" t="s">
        <v>12509</v>
      </c>
      <c r="B6708" s="144" t="s">
        <v>15423</v>
      </c>
      <c r="C6708" s="144">
        <v>4</v>
      </c>
      <c r="D6708" s="144"/>
      <c r="E6708" s="144" t="s">
        <v>17470</v>
      </c>
      <c r="F6708" s="144">
        <v>1</v>
      </c>
      <c r="G6708" s="144">
        <v>157</v>
      </c>
      <c r="H6708" s="144"/>
      <c r="I6708" s="144"/>
      <c r="J6708" s="144"/>
      <c r="K6708" s="144"/>
      <c r="L6708" s="144"/>
      <c r="M6708" s="145" t="s">
        <v>2213</v>
      </c>
      <c r="N6708" s="144" t="s">
        <v>74</v>
      </c>
      <c r="O6708" s="144"/>
      <c r="P6708" s="144" t="s">
        <v>2425</v>
      </c>
      <c r="Q6708" s="144"/>
      <c r="R6708" s="144"/>
      <c r="S6708" s="144" t="s">
        <v>4190</v>
      </c>
      <c r="T6708" s="144" t="s">
        <v>7503</v>
      </c>
      <c r="U6708" s="144" t="s">
        <v>12509</v>
      </c>
      <c r="V6708" s="144" t="s">
        <v>16102</v>
      </c>
      <c r="W6708" s="150">
        <v>446250</v>
      </c>
      <c r="X6708" s="144" t="s">
        <v>22072</v>
      </c>
      <c r="Y6708" s="144" t="s">
        <v>17443</v>
      </c>
      <c r="Z6708" s="144" t="s">
        <v>17444</v>
      </c>
      <c r="AA6708" s="160">
        <v>1510</v>
      </c>
    </row>
    <row r="6709" spans="1:27" ht="45" customHeight="1" x14ac:dyDescent="0.25">
      <c r="A6709" s="144" t="s">
        <v>12509</v>
      </c>
      <c r="B6709" s="144" t="s">
        <v>15423</v>
      </c>
      <c r="C6709" s="144">
        <v>4</v>
      </c>
      <c r="D6709" s="144"/>
      <c r="E6709" s="144" t="s">
        <v>12510</v>
      </c>
      <c r="F6709" s="144">
        <v>1</v>
      </c>
      <c r="G6709" s="144">
        <v>200</v>
      </c>
      <c r="H6709" s="144"/>
      <c r="I6709" s="144"/>
      <c r="J6709" s="144"/>
      <c r="K6709" s="144"/>
      <c r="L6709" s="144"/>
      <c r="M6709" s="145" t="s">
        <v>2213</v>
      </c>
      <c r="N6709" s="144" t="s">
        <v>74</v>
      </c>
      <c r="O6709" s="144"/>
      <c r="P6709" s="144" t="s">
        <v>2425</v>
      </c>
      <c r="Q6709" s="144"/>
      <c r="R6709" s="144"/>
      <c r="S6709" s="144" t="s">
        <v>4190</v>
      </c>
      <c r="T6709" s="144" t="s">
        <v>7503</v>
      </c>
      <c r="U6709" s="144" t="s">
        <v>12509</v>
      </c>
      <c r="V6709" s="144" t="s">
        <v>12511</v>
      </c>
      <c r="W6709" s="144">
        <v>443250</v>
      </c>
      <c r="X6709" s="144" t="s">
        <v>22073</v>
      </c>
      <c r="Y6709" s="144" t="s">
        <v>12512</v>
      </c>
      <c r="Z6709" s="144" t="s">
        <v>12513</v>
      </c>
      <c r="AA6709" s="160">
        <v>1511</v>
      </c>
    </row>
    <row r="6710" spans="1:27" ht="45" customHeight="1" x14ac:dyDescent="0.25">
      <c r="A6710" s="144" t="s">
        <v>32922</v>
      </c>
      <c r="B6710" s="144" t="s">
        <v>32923</v>
      </c>
      <c r="C6710" s="144"/>
      <c r="D6710" s="144"/>
      <c r="E6710" s="144"/>
      <c r="F6710" s="144">
        <v>5</v>
      </c>
      <c r="G6710" s="144"/>
      <c r="H6710" s="144"/>
      <c r="I6710" s="144"/>
      <c r="J6710" s="144"/>
      <c r="K6710" s="144"/>
      <c r="L6710" s="144">
        <v>500</v>
      </c>
      <c r="M6710" s="145" t="s">
        <v>2213</v>
      </c>
      <c r="N6710" s="144" t="s">
        <v>18</v>
      </c>
      <c r="O6710" s="144"/>
      <c r="P6710" s="144" t="s">
        <v>2369</v>
      </c>
      <c r="Q6710" s="144"/>
      <c r="R6710" s="144"/>
      <c r="S6710" s="144" t="s">
        <v>4191</v>
      </c>
      <c r="T6710" s="144" t="s">
        <v>24986</v>
      </c>
      <c r="U6710" s="144" t="s">
        <v>32922</v>
      </c>
      <c r="V6710" s="144"/>
      <c r="W6710" s="144">
        <v>309170</v>
      </c>
      <c r="X6710" s="144" t="s">
        <v>32924</v>
      </c>
      <c r="Y6710" s="151" t="s">
        <v>32925</v>
      </c>
      <c r="Z6710" s="144" t="s">
        <v>32926</v>
      </c>
      <c r="AA6710" s="160">
        <v>7230</v>
      </c>
    </row>
    <row r="6711" spans="1:27" ht="45" customHeight="1" x14ac:dyDescent="0.25">
      <c r="A6711" s="144" t="s">
        <v>22074</v>
      </c>
      <c r="B6711" s="144" t="s">
        <v>22075</v>
      </c>
      <c r="C6711" s="144"/>
      <c r="D6711" s="144"/>
      <c r="E6711" s="144"/>
      <c r="F6711" s="144">
        <v>5</v>
      </c>
      <c r="G6711" s="144"/>
      <c r="H6711" s="144"/>
      <c r="I6711" s="144"/>
      <c r="J6711" s="144"/>
      <c r="K6711" s="144"/>
      <c r="L6711" s="144">
        <v>250</v>
      </c>
      <c r="M6711" s="145" t="s">
        <v>2213</v>
      </c>
      <c r="N6711" s="144" t="s">
        <v>47</v>
      </c>
      <c r="O6711" s="144"/>
      <c r="P6711" s="144" t="s">
        <v>3346</v>
      </c>
      <c r="Q6711" s="144"/>
      <c r="R6711" s="144"/>
      <c r="S6711" s="144" t="s">
        <v>4190</v>
      </c>
      <c r="T6711" s="144" t="s">
        <v>6872</v>
      </c>
      <c r="U6711" s="144" t="s">
        <v>22074</v>
      </c>
      <c r="V6711" s="144"/>
      <c r="W6711" s="144">
        <v>303620</v>
      </c>
      <c r="X6711" s="144" t="s">
        <v>6873</v>
      </c>
      <c r="Y6711" s="144">
        <v>89200000000</v>
      </c>
      <c r="Z6711" s="144" t="s">
        <v>22076</v>
      </c>
      <c r="AA6711" s="160">
        <v>1280</v>
      </c>
    </row>
    <row r="6712" spans="1:27" ht="45" customHeight="1" x14ac:dyDescent="0.25">
      <c r="A6712" s="144" t="s">
        <v>17445</v>
      </c>
      <c r="B6712" s="144" t="s">
        <v>15949</v>
      </c>
      <c r="C6712" s="144">
        <v>66</v>
      </c>
      <c r="D6712" s="144"/>
      <c r="E6712" s="144"/>
      <c r="F6712" s="144">
        <v>1</v>
      </c>
      <c r="G6712" s="144">
        <v>350</v>
      </c>
      <c r="H6712" s="144"/>
      <c r="I6712" s="144"/>
      <c r="J6712" s="144"/>
      <c r="K6712" s="144"/>
      <c r="L6712" s="144"/>
      <c r="M6712" s="145" t="s">
        <v>2213</v>
      </c>
      <c r="N6712" s="144" t="s">
        <v>39</v>
      </c>
      <c r="O6712" s="144"/>
      <c r="P6712" s="144" t="s">
        <v>3182</v>
      </c>
      <c r="Q6712" s="144"/>
      <c r="R6712" s="144"/>
      <c r="S6712" s="144"/>
      <c r="T6712" s="144"/>
      <c r="U6712" s="144" t="s">
        <v>17445</v>
      </c>
      <c r="V6712" s="144"/>
      <c r="W6712" s="144">
        <v>482604</v>
      </c>
      <c r="X6712" s="144" t="s">
        <v>17475</v>
      </c>
      <c r="Y6712" s="149" t="s">
        <v>17446</v>
      </c>
      <c r="Z6712" s="144" t="s">
        <v>17447</v>
      </c>
      <c r="AA6712" s="160">
        <v>4321</v>
      </c>
    </row>
    <row r="6713" spans="1:27" ht="45" customHeight="1" x14ac:dyDescent="0.25">
      <c r="A6713" s="144" t="s">
        <v>17448</v>
      </c>
      <c r="B6713" s="144" t="s">
        <v>16518</v>
      </c>
      <c r="C6713" s="144">
        <v>4</v>
      </c>
      <c r="D6713" s="144"/>
      <c r="E6713" s="144"/>
      <c r="F6713" s="144">
        <v>1</v>
      </c>
      <c r="G6713" s="144"/>
      <c r="H6713" s="144">
        <v>600</v>
      </c>
      <c r="I6713" s="144">
        <v>300</v>
      </c>
      <c r="J6713" s="144">
        <v>200</v>
      </c>
      <c r="K6713" s="144">
        <v>100</v>
      </c>
      <c r="L6713" s="144"/>
      <c r="M6713" s="145" t="s">
        <v>2213</v>
      </c>
      <c r="N6713" s="144" t="s">
        <v>78</v>
      </c>
      <c r="O6713" s="144"/>
      <c r="P6713" s="144" t="s">
        <v>4100</v>
      </c>
      <c r="Q6713" s="144"/>
      <c r="R6713" s="144"/>
      <c r="S6713" s="144" t="s">
        <v>4189</v>
      </c>
      <c r="T6713" s="144" t="s">
        <v>6204</v>
      </c>
      <c r="U6713" s="144" t="s">
        <v>17448</v>
      </c>
      <c r="V6713" s="144"/>
      <c r="W6713" s="144">
        <v>624401</v>
      </c>
      <c r="X6713" s="144" t="s">
        <v>22077</v>
      </c>
      <c r="Y6713" s="144" t="s">
        <v>17449</v>
      </c>
      <c r="Z6713" s="144" t="s">
        <v>17450</v>
      </c>
      <c r="AA6713" s="160">
        <v>4247</v>
      </c>
    </row>
    <row r="6714" spans="1:27" ht="45" customHeight="1" x14ac:dyDescent="0.25">
      <c r="A6714" s="144" t="s">
        <v>12517</v>
      </c>
      <c r="B6714" s="144" t="s">
        <v>4213</v>
      </c>
      <c r="C6714" s="144"/>
      <c r="D6714" s="144"/>
      <c r="E6714" s="144"/>
      <c r="F6714" s="144">
        <v>1</v>
      </c>
      <c r="G6714" s="144"/>
      <c r="H6714" s="144">
        <v>798</v>
      </c>
      <c r="I6714" s="144">
        <v>290</v>
      </c>
      <c r="J6714" s="144">
        <v>363</v>
      </c>
      <c r="K6714" s="144">
        <v>145</v>
      </c>
      <c r="L6714" s="144"/>
      <c r="M6714" s="145" t="s">
        <v>2213</v>
      </c>
      <c r="N6714" s="144" t="s">
        <v>42</v>
      </c>
      <c r="O6714" s="144"/>
      <c r="P6714" s="144" t="s">
        <v>16156</v>
      </c>
      <c r="Q6714" s="144" t="s">
        <v>4186</v>
      </c>
      <c r="R6714" s="144" t="s">
        <v>12518</v>
      </c>
      <c r="S6714" s="144" t="s">
        <v>4191</v>
      </c>
      <c r="T6714" s="144" t="s">
        <v>12519</v>
      </c>
      <c r="U6714" s="144" t="s">
        <v>12517</v>
      </c>
      <c r="V6714" s="144"/>
      <c r="W6714" s="150">
        <v>140516</v>
      </c>
      <c r="X6714" s="144" t="s">
        <v>12334</v>
      </c>
      <c r="Y6714" s="144" t="s">
        <v>12520</v>
      </c>
      <c r="Z6714" s="144" t="s">
        <v>12521</v>
      </c>
      <c r="AA6714" s="160">
        <v>1513</v>
      </c>
    </row>
    <row r="6715" spans="1:27" ht="45" customHeight="1" x14ac:dyDescent="0.25">
      <c r="A6715" s="145" t="s">
        <v>30519</v>
      </c>
      <c r="B6715" s="144" t="s">
        <v>19136</v>
      </c>
      <c r="C6715" s="144"/>
      <c r="D6715" s="144" t="s">
        <v>4218</v>
      </c>
      <c r="E6715" s="144"/>
      <c r="F6715" s="144">
        <v>1</v>
      </c>
      <c r="G6715" s="144">
        <v>200</v>
      </c>
      <c r="H6715" s="144"/>
      <c r="I6715" s="144"/>
      <c r="J6715" s="144"/>
      <c r="K6715" s="144"/>
      <c r="L6715" s="144"/>
      <c r="M6715" s="145" t="s">
        <v>2213</v>
      </c>
      <c r="N6715" s="144" t="s">
        <v>64</v>
      </c>
      <c r="O6715" s="144"/>
      <c r="P6715" s="144" t="s">
        <v>3356</v>
      </c>
      <c r="Q6715" s="144"/>
      <c r="R6715" s="144"/>
      <c r="S6715" s="144" t="s">
        <v>4189</v>
      </c>
      <c r="T6715" s="144" t="s">
        <v>23122</v>
      </c>
      <c r="U6715" s="144" t="s">
        <v>30519</v>
      </c>
      <c r="V6715" s="145"/>
      <c r="W6715" s="144">
        <v>431451</v>
      </c>
      <c r="X6715" s="144" t="s">
        <v>28945</v>
      </c>
      <c r="Y6715" s="144"/>
      <c r="Z6715" s="144" t="s">
        <v>28946</v>
      </c>
      <c r="AA6715" s="160">
        <v>6861</v>
      </c>
    </row>
    <row r="6716" spans="1:27" ht="45" customHeight="1" x14ac:dyDescent="0.25">
      <c r="A6716" s="144" t="s">
        <v>30519</v>
      </c>
      <c r="B6716" s="147" t="s">
        <v>19136</v>
      </c>
      <c r="C6716" s="144"/>
      <c r="D6716" s="144" t="s">
        <v>4218</v>
      </c>
      <c r="E6716" s="144" t="s">
        <v>28947</v>
      </c>
      <c r="F6716" s="144">
        <v>1</v>
      </c>
      <c r="G6716" s="144">
        <v>200</v>
      </c>
      <c r="H6716" s="144"/>
      <c r="I6716" s="144"/>
      <c r="J6716" s="144"/>
      <c r="K6716" s="144"/>
      <c r="L6716" s="144"/>
      <c r="M6716" s="145" t="s">
        <v>2213</v>
      </c>
      <c r="N6716" s="144" t="s">
        <v>64</v>
      </c>
      <c r="O6716" s="144"/>
      <c r="P6716" s="144" t="s">
        <v>3356</v>
      </c>
      <c r="Q6716" s="144"/>
      <c r="R6716" s="144"/>
      <c r="S6716" s="144" t="s">
        <v>4189</v>
      </c>
      <c r="T6716" s="144" t="s">
        <v>23122</v>
      </c>
      <c r="U6716" s="144" t="s">
        <v>30519</v>
      </c>
      <c r="V6716" s="144" t="s">
        <v>28948</v>
      </c>
      <c r="W6716" s="144">
        <v>431451</v>
      </c>
      <c r="X6716" s="145" t="s">
        <v>28945</v>
      </c>
      <c r="Y6716" s="144"/>
      <c r="Z6716" s="145" t="s">
        <v>28946</v>
      </c>
      <c r="AA6716" s="160">
        <v>6862</v>
      </c>
    </row>
    <row r="6717" spans="1:27" ht="45" customHeight="1" x14ac:dyDescent="0.25">
      <c r="A6717" s="144" t="s">
        <v>30519</v>
      </c>
      <c r="B6717" s="144" t="s">
        <v>19136</v>
      </c>
      <c r="C6717" s="144"/>
      <c r="D6717" s="144" t="s">
        <v>4218</v>
      </c>
      <c r="E6717" s="144" t="s">
        <v>28894</v>
      </c>
      <c r="F6717" s="144">
        <v>1</v>
      </c>
      <c r="G6717" s="144">
        <v>192</v>
      </c>
      <c r="H6717" s="144"/>
      <c r="I6717" s="144"/>
      <c r="J6717" s="144"/>
      <c r="K6717" s="144"/>
      <c r="L6717" s="144"/>
      <c r="M6717" s="145" t="s">
        <v>2213</v>
      </c>
      <c r="N6717" s="144" t="s">
        <v>64</v>
      </c>
      <c r="O6717" s="144"/>
      <c r="P6717" s="144" t="s">
        <v>3356</v>
      </c>
      <c r="Q6717" s="144"/>
      <c r="R6717" s="144"/>
      <c r="S6717" s="144" t="s">
        <v>4189</v>
      </c>
      <c r="T6717" s="144" t="s">
        <v>23122</v>
      </c>
      <c r="U6717" s="144" t="s">
        <v>30519</v>
      </c>
      <c r="V6717" s="144" t="s">
        <v>28954</v>
      </c>
      <c r="W6717" s="144"/>
      <c r="X6717" s="144" t="s">
        <v>23123</v>
      </c>
      <c r="Y6717" s="144" t="s">
        <v>23124</v>
      </c>
      <c r="Z6717" s="144" t="s">
        <v>23125</v>
      </c>
      <c r="AA6717" s="160">
        <v>5941</v>
      </c>
    </row>
    <row r="6718" spans="1:27" ht="45" customHeight="1" x14ac:dyDescent="0.25">
      <c r="A6718" s="144" t="s">
        <v>30519</v>
      </c>
      <c r="B6718" s="144" t="s">
        <v>19136</v>
      </c>
      <c r="C6718" s="144"/>
      <c r="D6718" s="144" t="s">
        <v>4218</v>
      </c>
      <c r="E6718" s="144" t="s">
        <v>28949</v>
      </c>
      <c r="F6718" s="144">
        <v>1</v>
      </c>
      <c r="G6718" s="144">
        <v>215</v>
      </c>
      <c r="H6718" s="144"/>
      <c r="I6718" s="144"/>
      <c r="J6718" s="144"/>
      <c r="K6718" s="144"/>
      <c r="L6718" s="144"/>
      <c r="M6718" s="145" t="s">
        <v>2213</v>
      </c>
      <c r="N6718" s="144" t="s">
        <v>64</v>
      </c>
      <c r="O6718" s="144"/>
      <c r="P6718" s="144" t="s">
        <v>3356</v>
      </c>
      <c r="Q6718" s="144"/>
      <c r="R6718" s="144"/>
      <c r="S6718" s="144" t="s">
        <v>4189</v>
      </c>
      <c r="T6718" s="144" t="s">
        <v>23122</v>
      </c>
      <c r="U6718" s="144" t="s">
        <v>30519</v>
      </c>
      <c r="V6718" s="144" t="s">
        <v>28950</v>
      </c>
      <c r="W6718" s="144">
        <v>431440</v>
      </c>
      <c r="X6718" s="144" t="s">
        <v>28951</v>
      </c>
      <c r="Y6718" s="144" t="s">
        <v>28952</v>
      </c>
      <c r="Z6718" s="144" t="s">
        <v>28953</v>
      </c>
      <c r="AA6718" s="160">
        <v>6974</v>
      </c>
    </row>
    <row r="6719" spans="1:27" ht="45" customHeight="1" x14ac:dyDescent="0.25">
      <c r="A6719" s="144" t="s">
        <v>24592</v>
      </c>
      <c r="B6719" s="144" t="s">
        <v>15409</v>
      </c>
      <c r="C6719" s="144">
        <v>32</v>
      </c>
      <c r="D6719" s="144"/>
      <c r="E6719" s="144"/>
      <c r="F6719" s="144">
        <v>1</v>
      </c>
      <c r="G6719" s="144">
        <v>850</v>
      </c>
      <c r="H6719" s="144">
        <v>950</v>
      </c>
      <c r="I6719" s="144">
        <v>400</v>
      </c>
      <c r="J6719" s="144">
        <v>400</v>
      </c>
      <c r="K6719" s="144">
        <v>150</v>
      </c>
      <c r="L6719" s="144"/>
      <c r="M6719" s="145" t="s">
        <v>2213</v>
      </c>
      <c r="N6719" s="144" t="s">
        <v>31</v>
      </c>
      <c r="O6719" s="144"/>
      <c r="P6719" s="144" t="s">
        <v>30538</v>
      </c>
      <c r="Q6719" s="144"/>
      <c r="R6719" s="144"/>
      <c r="S6719" s="144"/>
      <c r="T6719" s="144"/>
      <c r="U6719" s="144" t="s">
        <v>24592</v>
      </c>
      <c r="V6719" s="144"/>
      <c r="W6719" s="144">
        <v>652615</v>
      </c>
      <c r="X6719" s="144" t="s">
        <v>24593</v>
      </c>
      <c r="Y6719" s="144">
        <v>89130000000</v>
      </c>
      <c r="Z6719" s="144" t="s">
        <v>24594</v>
      </c>
      <c r="AA6719" s="160">
        <v>6099</v>
      </c>
    </row>
    <row r="6720" spans="1:27" ht="45" customHeight="1" x14ac:dyDescent="0.25">
      <c r="A6720" s="144" t="s">
        <v>24595</v>
      </c>
      <c r="B6720" s="144" t="s">
        <v>24596</v>
      </c>
      <c r="C6720" s="144"/>
      <c r="D6720" s="144"/>
      <c r="E6720" s="144"/>
      <c r="F6720" s="144">
        <v>1</v>
      </c>
      <c r="G6720" s="144"/>
      <c r="H6720" s="144">
        <v>130</v>
      </c>
      <c r="I6720" s="144"/>
      <c r="J6720" s="144"/>
      <c r="K6720" s="144"/>
      <c r="L6720" s="144"/>
      <c r="M6720" s="145" t="s">
        <v>2213</v>
      </c>
      <c r="N6720" s="144" t="s">
        <v>84</v>
      </c>
      <c r="O6720" s="144"/>
      <c r="P6720" s="144" t="s">
        <v>13890</v>
      </c>
      <c r="Q6720" s="144"/>
      <c r="R6720" s="144"/>
      <c r="S6720" s="144" t="s">
        <v>15453</v>
      </c>
      <c r="T6720" s="144" t="s">
        <v>24597</v>
      </c>
      <c r="U6720" s="144" t="s">
        <v>24595</v>
      </c>
      <c r="V6720" s="144"/>
      <c r="W6720" s="144">
        <v>301871</v>
      </c>
      <c r="X6720" s="144"/>
      <c r="Y6720" s="144" t="s">
        <v>24598</v>
      </c>
      <c r="Z6720" s="144" t="s">
        <v>24599</v>
      </c>
      <c r="AA6720" s="160">
        <v>6079</v>
      </c>
    </row>
    <row r="6721" spans="1:27" ht="45" customHeight="1" x14ac:dyDescent="0.25">
      <c r="A6721" s="144" t="s">
        <v>12522</v>
      </c>
      <c r="B6721" s="144" t="s">
        <v>4205</v>
      </c>
      <c r="C6721" s="144">
        <v>26</v>
      </c>
      <c r="D6721" s="144"/>
      <c r="E6721" s="144"/>
      <c r="F6721" s="144">
        <v>1</v>
      </c>
      <c r="G6721" s="144">
        <v>350</v>
      </c>
      <c r="H6721" s="144"/>
      <c r="I6721" s="144"/>
      <c r="J6721" s="144"/>
      <c r="K6721" s="144"/>
      <c r="L6721" s="144"/>
      <c r="M6721" s="145" t="s">
        <v>2213</v>
      </c>
      <c r="N6721" s="144" t="s">
        <v>32</v>
      </c>
      <c r="O6721" s="144"/>
      <c r="P6721" s="144" t="s">
        <v>3175</v>
      </c>
      <c r="Q6721" s="144"/>
      <c r="R6721" s="144"/>
      <c r="S6721" s="144"/>
      <c r="T6721" s="144"/>
      <c r="U6721" s="144" t="s">
        <v>12522</v>
      </c>
      <c r="V6721" s="144"/>
      <c r="W6721" s="144">
        <v>613051</v>
      </c>
      <c r="X6721" s="144" t="s">
        <v>12523</v>
      </c>
      <c r="Y6721" s="144" t="s">
        <v>12524</v>
      </c>
      <c r="Z6721" s="144" t="s">
        <v>12525</v>
      </c>
      <c r="AA6721" s="160">
        <v>1514</v>
      </c>
    </row>
    <row r="6722" spans="1:27" ht="45" customHeight="1" x14ac:dyDescent="0.25">
      <c r="A6722" s="144" t="s">
        <v>12526</v>
      </c>
      <c r="B6722" s="144" t="s">
        <v>5213</v>
      </c>
      <c r="C6722" s="144"/>
      <c r="D6722" s="144"/>
      <c r="E6722" s="144"/>
      <c r="F6722" s="144">
        <v>2</v>
      </c>
      <c r="G6722" s="144"/>
      <c r="H6722" s="144"/>
      <c r="I6722" s="144"/>
      <c r="J6722" s="144"/>
      <c r="K6722" s="144"/>
      <c r="L6722" s="144">
        <v>1134</v>
      </c>
      <c r="M6722" s="145" t="s">
        <v>2213</v>
      </c>
      <c r="N6722" s="144" t="s">
        <v>31</v>
      </c>
      <c r="O6722" s="144"/>
      <c r="P6722" s="144" t="s">
        <v>30663</v>
      </c>
      <c r="Q6722" s="144"/>
      <c r="R6722" s="144"/>
      <c r="S6722" s="144" t="s">
        <v>4190</v>
      </c>
      <c r="T6722" s="144" t="s">
        <v>5905</v>
      </c>
      <c r="U6722" s="144" t="s">
        <v>12526</v>
      </c>
      <c r="V6722" s="144"/>
      <c r="W6722" s="144">
        <v>653250</v>
      </c>
      <c r="X6722" s="144" t="s">
        <v>17474</v>
      </c>
      <c r="Y6722" s="150" t="s">
        <v>12527</v>
      </c>
      <c r="Z6722" s="144" t="s">
        <v>12528</v>
      </c>
      <c r="AA6722" s="160">
        <v>1515</v>
      </c>
    </row>
    <row r="6723" spans="1:27" ht="45" customHeight="1" x14ac:dyDescent="0.25">
      <c r="A6723" s="144" t="s">
        <v>12529</v>
      </c>
      <c r="B6723" s="144" t="s">
        <v>15325</v>
      </c>
      <c r="C6723" s="144"/>
      <c r="D6723" s="144"/>
      <c r="E6723" s="144"/>
      <c r="F6723" s="144">
        <v>5</v>
      </c>
      <c r="G6723" s="144"/>
      <c r="H6723" s="144"/>
      <c r="I6723" s="144"/>
      <c r="J6723" s="144"/>
      <c r="K6723" s="144"/>
      <c r="L6723" s="144">
        <v>850</v>
      </c>
      <c r="M6723" s="145" t="s">
        <v>2213</v>
      </c>
      <c r="N6723" s="144" t="s">
        <v>28</v>
      </c>
      <c r="O6723" s="144"/>
      <c r="P6723" s="144" t="s">
        <v>30571</v>
      </c>
      <c r="Q6723" s="144"/>
      <c r="R6723" s="144"/>
      <c r="S6723" s="144" t="s">
        <v>4189</v>
      </c>
      <c r="T6723" s="144" t="s">
        <v>11662</v>
      </c>
      <c r="U6723" s="144" t="s">
        <v>12529</v>
      </c>
      <c r="V6723" s="144"/>
      <c r="W6723" s="144">
        <v>238526</v>
      </c>
      <c r="X6723" s="144" t="s">
        <v>12530</v>
      </c>
      <c r="Y6723" s="144" t="s">
        <v>12531</v>
      </c>
      <c r="Z6723" s="144" t="s">
        <v>12532</v>
      </c>
      <c r="AA6723" s="160">
        <v>1517</v>
      </c>
    </row>
    <row r="6724" spans="1:27" ht="45" customHeight="1" x14ac:dyDescent="0.25">
      <c r="A6724" s="144" t="s">
        <v>12533</v>
      </c>
      <c r="B6724" s="144" t="s">
        <v>4205</v>
      </c>
      <c r="C6724" s="144">
        <v>159</v>
      </c>
      <c r="D6724" s="144" t="s">
        <v>12534</v>
      </c>
      <c r="E6724" s="144"/>
      <c r="F6724" s="144">
        <v>1</v>
      </c>
      <c r="G6724" s="144">
        <v>350</v>
      </c>
      <c r="H6724" s="144"/>
      <c r="I6724" s="144"/>
      <c r="J6724" s="144"/>
      <c r="K6724" s="144"/>
      <c r="L6724" s="144"/>
      <c r="M6724" s="145" t="s">
        <v>2213</v>
      </c>
      <c r="N6724" s="144" t="s">
        <v>89</v>
      </c>
      <c r="O6724" s="144"/>
      <c r="P6724" s="144" t="s">
        <v>17558</v>
      </c>
      <c r="Q6724" s="144"/>
      <c r="R6724" s="144"/>
      <c r="S6724" s="144"/>
      <c r="T6724" s="144"/>
      <c r="U6724" s="144" t="s">
        <v>12533</v>
      </c>
      <c r="V6724" s="144"/>
      <c r="W6724" s="144">
        <v>455000</v>
      </c>
      <c r="X6724" s="144" t="s">
        <v>12535</v>
      </c>
      <c r="Y6724" s="144"/>
      <c r="Z6724" s="144"/>
      <c r="AA6724" s="160">
        <v>1518</v>
      </c>
    </row>
    <row r="6725" spans="1:27" ht="45" customHeight="1" x14ac:dyDescent="0.25">
      <c r="A6725" s="144" t="s">
        <v>22078</v>
      </c>
      <c r="B6725" s="144" t="s">
        <v>16779</v>
      </c>
      <c r="C6725" s="144">
        <v>12</v>
      </c>
      <c r="D6725" s="144" t="s">
        <v>22079</v>
      </c>
      <c r="E6725" s="144"/>
      <c r="F6725" s="144">
        <v>1</v>
      </c>
      <c r="G6725" s="144"/>
      <c r="H6725" s="144">
        <v>450</v>
      </c>
      <c r="I6725" s="144">
        <v>200</v>
      </c>
      <c r="J6725" s="144">
        <v>200</v>
      </c>
      <c r="K6725" s="144">
        <v>50</v>
      </c>
      <c r="L6725" s="144"/>
      <c r="M6725" s="145" t="s">
        <v>2213</v>
      </c>
      <c r="N6725" s="144" t="s">
        <v>72</v>
      </c>
      <c r="O6725" s="144"/>
      <c r="P6725" s="144" t="s">
        <v>3603</v>
      </c>
      <c r="Q6725" s="144"/>
      <c r="R6725" s="144"/>
      <c r="S6725" s="144"/>
      <c r="T6725" s="144"/>
      <c r="U6725" s="144" t="s">
        <v>22078</v>
      </c>
      <c r="V6725" s="144"/>
      <c r="W6725" s="144">
        <v>347800</v>
      </c>
      <c r="X6725" s="144" t="s">
        <v>22080</v>
      </c>
      <c r="Y6725" s="144" t="s">
        <v>22082</v>
      </c>
      <c r="Z6725" s="144" t="s">
        <v>22081</v>
      </c>
      <c r="AA6725" s="160">
        <v>5268</v>
      </c>
    </row>
    <row r="6726" spans="1:27" ht="45" customHeight="1" x14ac:dyDescent="0.25">
      <c r="A6726" s="144" t="s">
        <v>12536</v>
      </c>
      <c r="B6726" s="144" t="s">
        <v>6265</v>
      </c>
      <c r="C6726" s="144"/>
      <c r="D6726" s="144" t="s">
        <v>12537</v>
      </c>
      <c r="E6726" s="144"/>
      <c r="F6726" s="144">
        <v>2</v>
      </c>
      <c r="G6726" s="144"/>
      <c r="H6726" s="144"/>
      <c r="I6726" s="144"/>
      <c r="J6726" s="144"/>
      <c r="K6726" s="144"/>
      <c r="L6726" s="144">
        <v>150</v>
      </c>
      <c r="M6726" s="145" t="s">
        <v>2213</v>
      </c>
      <c r="N6726" s="144" t="s">
        <v>87</v>
      </c>
      <c r="O6726" s="144"/>
      <c r="P6726" s="144" t="s">
        <v>3429</v>
      </c>
      <c r="Q6726" s="144"/>
      <c r="R6726" s="144"/>
      <c r="S6726" s="144"/>
      <c r="T6726" s="144"/>
      <c r="U6726" s="144" t="s">
        <v>12536</v>
      </c>
      <c r="V6726" s="144"/>
      <c r="W6726" s="144">
        <v>680002</v>
      </c>
      <c r="X6726" s="144" t="s">
        <v>12538</v>
      </c>
      <c r="Y6726" s="144" t="s">
        <v>12539</v>
      </c>
      <c r="Z6726" s="144" t="s">
        <v>12540</v>
      </c>
      <c r="AA6726" s="160">
        <v>1519</v>
      </c>
    </row>
    <row r="6727" spans="1:27" ht="45" customHeight="1" x14ac:dyDescent="0.25">
      <c r="A6727" s="144" t="s">
        <v>33371</v>
      </c>
      <c r="B6727" s="144" t="s">
        <v>15377</v>
      </c>
      <c r="C6727" s="144">
        <v>46</v>
      </c>
      <c r="D6727" s="144" t="s">
        <v>7385</v>
      </c>
      <c r="E6727" s="144"/>
      <c r="F6727" s="144">
        <v>1</v>
      </c>
      <c r="G6727" s="144">
        <v>300</v>
      </c>
      <c r="H6727" s="144"/>
      <c r="I6727" s="144"/>
      <c r="J6727" s="144"/>
      <c r="K6727" s="144"/>
      <c r="L6727" s="144"/>
      <c r="M6727" s="145" t="s">
        <v>2213</v>
      </c>
      <c r="N6727" s="144" t="s">
        <v>18</v>
      </c>
      <c r="O6727" s="144"/>
      <c r="P6727" s="144" t="s">
        <v>13858</v>
      </c>
      <c r="Q6727" s="144"/>
      <c r="R6727" s="144"/>
      <c r="S6727" s="144" t="s">
        <v>4189</v>
      </c>
      <c r="T6727" s="144" t="s">
        <v>12937</v>
      </c>
      <c r="U6727" s="144" t="s">
        <v>33371</v>
      </c>
      <c r="V6727" s="144"/>
      <c r="W6727" s="144">
        <v>309518</v>
      </c>
      <c r="X6727" s="144" t="s">
        <v>32927</v>
      </c>
      <c r="Y6727" s="144" t="s">
        <v>32928</v>
      </c>
      <c r="Z6727" s="144" t="s">
        <v>33282</v>
      </c>
      <c r="AA6727" s="160">
        <v>7408</v>
      </c>
    </row>
    <row r="6728" spans="1:27" ht="45" customHeight="1" x14ac:dyDescent="0.25">
      <c r="A6728" s="144" t="s">
        <v>12541</v>
      </c>
      <c r="B6728" s="144" t="s">
        <v>4205</v>
      </c>
      <c r="C6728" s="144">
        <v>47</v>
      </c>
      <c r="D6728" s="144" t="s">
        <v>6584</v>
      </c>
      <c r="E6728" s="144"/>
      <c r="F6728" s="144">
        <v>1</v>
      </c>
      <c r="G6728" s="144">
        <v>350</v>
      </c>
      <c r="H6728" s="144"/>
      <c r="I6728" s="144"/>
      <c r="J6728" s="144"/>
      <c r="K6728" s="144"/>
      <c r="L6728" s="144"/>
      <c r="M6728" s="145" t="s">
        <v>2213</v>
      </c>
      <c r="N6728" s="144" t="s">
        <v>80</v>
      </c>
      <c r="O6728" s="144"/>
      <c r="P6728" s="144" t="s">
        <v>3865</v>
      </c>
      <c r="Q6728" s="144"/>
      <c r="R6728" s="144"/>
      <c r="S6728" s="144"/>
      <c r="T6728" s="144"/>
      <c r="U6728" s="144" t="s">
        <v>12541</v>
      </c>
      <c r="V6728" s="144"/>
      <c r="W6728" s="144">
        <v>355012</v>
      </c>
      <c r="X6728" s="144" t="s">
        <v>12542</v>
      </c>
      <c r="Y6728" s="150" t="s">
        <v>12543</v>
      </c>
      <c r="Z6728" s="144" t="s">
        <v>12544</v>
      </c>
      <c r="AA6728" s="160">
        <v>1520</v>
      </c>
    </row>
    <row r="6729" spans="1:27" ht="45" customHeight="1" x14ac:dyDescent="0.25">
      <c r="A6729" s="144" t="s">
        <v>22083</v>
      </c>
      <c r="B6729" s="144" t="s">
        <v>19062</v>
      </c>
      <c r="C6729" s="144">
        <v>5</v>
      </c>
      <c r="D6729" s="144" t="s">
        <v>22084</v>
      </c>
      <c r="E6729" s="144"/>
      <c r="F6729" s="144">
        <v>1</v>
      </c>
      <c r="G6729" s="144"/>
      <c r="H6729" s="144">
        <v>1000</v>
      </c>
      <c r="I6729" s="144">
        <v>350</v>
      </c>
      <c r="J6729" s="144">
        <v>400</v>
      </c>
      <c r="K6729" s="144">
        <v>250</v>
      </c>
      <c r="L6729" s="144"/>
      <c r="M6729" s="145" t="s">
        <v>2213</v>
      </c>
      <c r="N6729" s="144" t="s">
        <v>15</v>
      </c>
      <c r="O6729" s="144"/>
      <c r="P6729" s="144" t="s">
        <v>14626</v>
      </c>
      <c r="Q6729" s="144"/>
      <c r="R6729" s="144"/>
      <c r="S6729" s="144"/>
      <c r="T6729" s="144"/>
      <c r="U6729" s="144" t="s">
        <v>22083</v>
      </c>
      <c r="V6729" s="144"/>
      <c r="W6729" s="144">
        <v>676456</v>
      </c>
      <c r="X6729" s="144" t="s">
        <v>22085</v>
      </c>
      <c r="Y6729" s="144"/>
      <c r="Z6729" s="144" t="s">
        <v>22086</v>
      </c>
      <c r="AA6729" s="160">
        <v>5126</v>
      </c>
    </row>
    <row r="6730" spans="1:27" ht="45" customHeight="1" x14ac:dyDescent="0.25">
      <c r="A6730" s="144" t="s">
        <v>22083</v>
      </c>
      <c r="B6730" s="144" t="s">
        <v>19062</v>
      </c>
      <c r="C6730" s="144">
        <v>5</v>
      </c>
      <c r="D6730" s="144" t="s">
        <v>22084</v>
      </c>
      <c r="E6730" s="144" t="s">
        <v>4466</v>
      </c>
      <c r="F6730" s="144">
        <v>1</v>
      </c>
      <c r="G6730" s="144">
        <v>350</v>
      </c>
      <c r="H6730" s="144"/>
      <c r="I6730" s="144"/>
      <c r="J6730" s="144"/>
      <c r="K6730" s="144"/>
      <c r="L6730" s="144"/>
      <c r="M6730" s="145" t="s">
        <v>2213</v>
      </c>
      <c r="N6730" s="144" t="s">
        <v>15</v>
      </c>
      <c r="O6730" s="144"/>
      <c r="P6730" s="144" t="s">
        <v>14626</v>
      </c>
      <c r="Q6730" s="144"/>
      <c r="R6730" s="144"/>
      <c r="S6730" s="144"/>
      <c r="T6730" s="144"/>
      <c r="U6730" s="144" t="s">
        <v>22083</v>
      </c>
      <c r="V6730" s="144"/>
      <c r="W6730" s="144">
        <v>676450</v>
      </c>
      <c r="X6730" s="144" t="s">
        <v>7329</v>
      </c>
      <c r="Y6730" s="144" t="s">
        <v>7330</v>
      </c>
      <c r="Z6730" s="144" t="s">
        <v>7331</v>
      </c>
      <c r="AA6730" s="160">
        <v>1448</v>
      </c>
    </row>
    <row r="6731" spans="1:27" ht="45" customHeight="1" x14ac:dyDescent="0.25">
      <c r="A6731" s="144" t="s">
        <v>12545</v>
      </c>
      <c r="B6731" s="144" t="s">
        <v>31490</v>
      </c>
      <c r="C6731" s="144"/>
      <c r="D6731" s="144"/>
      <c r="E6731" s="144"/>
      <c r="F6731" s="144">
        <v>1</v>
      </c>
      <c r="G6731" s="144"/>
      <c r="H6731" s="144">
        <v>798</v>
      </c>
      <c r="I6731" s="144">
        <v>290</v>
      </c>
      <c r="J6731" s="144">
        <v>363</v>
      </c>
      <c r="K6731" s="144">
        <v>145</v>
      </c>
      <c r="L6731" s="144"/>
      <c r="M6731" s="145" t="s">
        <v>2213</v>
      </c>
      <c r="N6731" s="144" t="s">
        <v>23</v>
      </c>
      <c r="O6731" s="144"/>
      <c r="P6731" s="144" t="s">
        <v>3111</v>
      </c>
      <c r="Q6731" s="144"/>
      <c r="R6731" s="144"/>
      <c r="S6731" s="144" t="s">
        <v>4191</v>
      </c>
      <c r="T6731" s="144" t="s">
        <v>10210</v>
      </c>
      <c r="U6731" s="144" t="s">
        <v>12545</v>
      </c>
      <c r="V6731" s="144"/>
      <c r="W6731" s="144">
        <v>396730</v>
      </c>
      <c r="X6731" s="144" t="s">
        <v>6143</v>
      </c>
      <c r="Y6731" s="144"/>
      <c r="Z6731" s="150" t="s">
        <v>31491</v>
      </c>
      <c r="AA6731" s="160">
        <v>1521</v>
      </c>
    </row>
    <row r="6732" spans="1:27" ht="45" customHeight="1" x14ac:dyDescent="0.25">
      <c r="A6732" s="144" t="s">
        <v>12546</v>
      </c>
      <c r="B6732" s="144" t="s">
        <v>4205</v>
      </c>
      <c r="C6732" s="144">
        <v>1</v>
      </c>
      <c r="D6732" s="144" t="s">
        <v>4940</v>
      </c>
      <c r="E6732" s="144"/>
      <c r="F6732" s="144">
        <v>1</v>
      </c>
      <c r="G6732" s="144">
        <v>200</v>
      </c>
      <c r="H6732" s="144"/>
      <c r="I6732" s="144"/>
      <c r="J6732" s="144"/>
      <c r="K6732" s="144"/>
      <c r="L6732" s="144"/>
      <c r="M6732" s="145" t="s">
        <v>2213</v>
      </c>
      <c r="N6732" s="144" t="s">
        <v>86</v>
      </c>
      <c r="O6732" s="144"/>
      <c r="P6732" s="144" t="s">
        <v>2706</v>
      </c>
      <c r="Q6732" s="144"/>
      <c r="R6732" s="144"/>
      <c r="S6732" s="144" t="s">
        <v>4190</v>
      </c>
      <c r="T6732" s="144" t="s">
        <v>12547</v>
      </c>
      <c r="U6732" s="144" t="s">
        <v>12546</v>
      </c>
      <c r="V6732" s="144"/>
      <c r="W6732" s="144">
        <v>433210</v>
      </c>
      <c r="X6732" s="144" t="s">
        <v>12548</v>
      </c>
      <c r="Y6732" s="144" t="s">
        <v>12549</v>
      </c>
      <c r="Z6732" s="144" t="s">
        <v>12550</v>
      </c>
      <c r="AA6732" s="160">
        <v>1522</v>
      </c>
    </row>
    <row r="6733" spans="1:27" ht="45" customHeight="1" x14ac:dyDescent="0.25">
      <c r="A6733" s="144" t="s">
        <v>26293</v>
      </c>
      <c r="B6733" s="144" t="s">
        <v>4233</v>
      </c>
      <c r="C6733" s="144"/>
      <c r="D6733" s="144"/>
      <c r="E6733" s="144"/>
      <c r="F6733" s="144">
        <v>2</v>
      </c>
      <c r="G6733" s="144"/>
      <c r="H6733" s="144"/>
      <c r="I6733" s="144"/>
      <c r="J6733" s="144"/>
      <c r="K6733" s="144"/>
      <c r="L6733" s="144">
        <v>150</v>
      </c>
      <c r="M6733" s="145" t="s">
        <v>2213</v>
      </c>
      <c r="N6733" s="144" t="s">
        <v>61</v>
      </c>
      <c r="O6733" s="144"/>
      <c r="P6733" s="144" t="s">
        <v>2819</v>
      </c>
      <c r="Q6733" s="144"/>
      <c r="R6733" s="144"/>
      <c r="S6733" s="144" t="s">
        <v>4189</v>
      </c>
      <c r="T6733" s="144" t="s">
        <v>26294</v>
      </c>
      <c r="U6733" s="144" t="s">
        <v>26293</v>
      </c>
      <c r="V6733" s="144"/>
      <c r="W6733" s="144">
        <v>169600</v>
      </c>
      <c r="X6733" s="144" t="s">
        <v>13301</v>
      </c>
      <c r="Y6733" s="144" t="s">
        <v>26295</v>
      </c>
      <c r="Z6733" s="144" t="s">
        <v>26296</v>
      </c>
      <c r="AA6733" s="160">
        <v>1913</v>
      </c>
    </row>
    <row r="6734" spans="1:27" ht="45" customHeight="1" x14ac:dyDescent="0.25">
      <c r="A6734" s="144" t="s">
        <v>15205</v>
      </c>
      <c r="B6734" s="144" t="s">
        <v>15377</v>
      </c>
      <c r="C6734" s="144"/>
      <c r="D6734" s="144" t="s">
        <v>4241</v>
      </c>
      <c r="E6734" s="144"/>
      <c r="F6734" s="144">
        <v>1</v>
      </c>
      <c r="G6734" s="144">
        <v>150</v>
      </c>
      <c r="H6734" s="144"/>
      <c r="I6734" s="144"/>
      <c r="J6734" s="144"/>
      <c r="K6734" s="144"/>
      <c r="L6734" s="144"/>
      <c r="M6734" s="145" t="s">
        <v>2213</v>
      </c>
      <c r="N6734" s="144" t="s">
        <v>39</v>
      </c>
      <c r="O6734" s="144"/>
      <c r="P6734" s="144" t="s">
        <v>2935</v>
      </c>
      <c r="Q6734" s="144"/>
      <c r="R6734" s="144"/>
      <c r="S6734" s="144" t="s">
        <v>4191</v>
      </c>
      <c r="T6734" s="144" t="s">
        <v>7546</v>
      </c>
      <c r="U6734" s="144" t="s">
        <v>15205</v>
      </c>
      <c r="V6734" s="144"/>
      <c r="W6734" s="144">
        <v>399000</v>
      </c>
      <c r="X6734" s="144" t="s">
        <v>13463</v>
      </c>
      <c r="Y6734" s="167">
        <v>84750000000</v>
      </c>
      <c r="Z6734" s="148" t="s">
        <v>15206</v>
      </c>
      <c r="AA6734" s="160">
        <v>3678</v>
      </c>
    </row>
    <row r="6735" spans="1:27" ht="45" customHeight="1" x14ac:dyDescent="0.25">
      <c r="A6735" s="144" t="s">
        <v>29043</v>
      </c>
      <c r="B6735" s="144" t="s">
        <v>29044</v>
      </c>
      <c r="C6735" s="144"/>
      <c r="D6735" s="144"/>
      <c r="E6735" s="144"/>
      <c r="F6735" s="144">
        <v>1</v>
      </c>
      <c r="G6735" s="144"/>
      <c r="H6735" s="144">
        <v>850</v>
      </c>
      <c r="I6735" s="144">
        <v>400</v>
      </c>
      <c r="J6735" s="144">
        <v>400</v>
      </c>
      <c r="K6735" s="144">
        <v>50</v>
      </c>
      <c r="L6735" s="144"/>
      <c r="M6735" s="145" t="s">
        <v>2213</v>
      </c>
      <c r="N6735" s="144" t="s">
        <v>56</v>
      </c>
      <c r="O6735" s="144"/>
      <c r="P6735" s="144" t="s">
        <v>3249</v>
      </c>
      <c r="Q6735" s="144"/>
      <c r="R6735" s="144"/>
      <c r="S6735" s="144"/>
      <c r="T6735" s="144"/>
      <c r="U6735" s="144" t="s">
        <v>29043</v>
      </c>
      <c r="V6735" s="144"/>
      <c r="W6735" s="144">
        <v>368600</v>
      </c>
      <c r="X6735" s="144" t="s">
        <v>29045</v>
      </c>
      <c r="Y6735" s="151">
        <v>79290000000</v>
      </c>
      <c r="Z6735" s="144" t="s">
        <v>29046</v>
      </c>
      <c r="AA6735" s="160">
        <v>6956</v>
      </c>
    </row>
    <row r="6736" spans="1:27" ht="45" customHeight="1" x14ac:dyDescent="0.25">
      <c r="A6736" s="144" t="s">
        <v>32929</v>
      </c>
      <c r="B6736" s="144" t="s">
        <v>32930</v>
      </c>
      <c r="C6736" s="144"/>
      <c r="D6736" s="144"/>
      <c r="E6736" s="144"/>
      <c r="F6736" s="144">
        <v>1</v>
      </c>
      <c r="G6736" s="144"/>
      <c r="H6736" s="144">
        <v>220</v>
      </c>
      <c r="I6736" s="144">
        <v>100</v>
      </c>
      <c r="J6736" s="144">
        <v>100</v>
      </c>
      <c r="K6736" s="144">
        <v>20</v>
      </c>
      <c r="L6736" s="144"/>
      <c r="M6736" s="145" t="s">
        <v>2213</v>
      </c>
      <c r="N6736" s="144" t="s">
        <v>18</v>
      </c>
      <c r="O6736" s="144"/>
      <c r="P6736" s="144" t="s">
        <v>2715</v>
      </c>
      <c r="Q6736" s="144"/>
      <c r="R6736" s="144"/>
      <c r="S6736" s="144" t="s">
        <v>15453</v>
      </c>
      <c r="T6736" s="144" t="s">
        <v>32931</v>
      </c>
      <c r="U6736" s="144" t="s">
        <v>32929</v>
      </c>
      <c r="V6736" s="144"/>
      <c r="W6736" s="144">
        <v>309671</v>
      </c>
      <c r="X6736" s="144" t="s">
        <v>37439</v>
      </c>
      <c r="Y6736" s="144">
        <v>89510000000</v>
      </c>
      <c r="Z6736" s="144" t="s">
        <v>37440</v>
      </c>
      <c r="AA6736" s="160">
        <v>7221</v>
      </c>
    </row>
    <row r="6737" spans="1:27" ht="45" customHeight="1" x14ac:dyDescent="0.25">
      <c r="A6737" s="144" t="s">
        <v>32929</v>
      </c>
      <c r="B6737" s="144" t="s">
        <v>32930</v>
      </c>
      <c r="C6737" s="144"/>
      <c r="D6737" s="144"/>
      <c r="E6737" s="144" t="s">
        <v>4205</v>
      </c>
      <c r="F6737" s="144">
        <v>1</v>
      </c>
      <c r="G6737" s="144">
        <v>100</v>
      </c>
      <c r="H6737" s="144"/>
      <c r="I6737" s="144"/>
      <c r="J6737" s="144"/>
      <c r="K6737" s="144"/>
      <c r="L6737" s="144"/>
      <c r="M6737" s="145" t="s">
        <v>2213</v>
      </c>
      <c r="N6737" s="144" t="s">
        <v>18</v>
      </c>
      <c r="O6737" s="144"/>
      <c r="P6737" s="144" t="s">
        <v>2715</v>
      </c>
      <c r="Q6737" s="144"/>
      <c r="R6737" s="144"/>
      <c r="S6737" s="144" t="s">
        <v>15453</v>
      </c>
      <c r="T6737" s="144" t="s">
        <v>32931</v>
      </c>
      <c r="U6737" s="144" t="s">
        <v>32929</v>
      </c>
      <c r="V6737" s="144" t="s">
        <v>32933</v>
      </c>
      <c r="W6737" s="144">
        <v>309671</v>
      </c>
      <c r="X6737" s="144" t="s">
        <v>32934</v>
      </c>
      <c r="Y6737" s="144">
        <v>89210000000</v>
      </c>
      <c r="Z6737" s="144" t="s">
        <v>32932</v>
      </c>
      <c r="AA6737" s="160">
        <v>7222</v>
      </c>
    </row>
    <row r="6738" spans="1:27" ht="45" customHeight="1" x14ac:dyDescent="0.25">
      <c r="A6738" s="144" t="s">
        <v>12551</v>
      </c>
      <c r="B6738" s="144" t="s">
        <v>4208</v>
      </c>
      <c r="C6738" s="144"/>
      <c r="D6738" s="144"/>
      <c r="E6738" s="144"/>
      <c r="F6738" s="144">
        <v>1</v>
      </c>
      <c r="G6738" s="144"/>
      <c r="H6738" s="144">
        <v>798</v>
      </c>
      <c r="I6738" s="144">
        <v>290</v>
      </c>
      <c r="J6738" s="144">
        <v>363</v>
      </c>
      <c r="K6738" s="144">
        <v>145</v>
      </c>
      <c r="L6738" s="144"/>
      <c r="M6738" s="145" t="s">
        <v>2213</v>
      </c>
      <c r="N6738" s="144" t="s">
        <v>111</v>
      </c>
      <c r="O6738" s="144"/>
      <c r="P6738" s="144" t="s">
        <v>2395</v>
      </c>
      <c r="Q6738" s="144"/>
      <c r="R6738" s="144"/>
      <c r="S6738" s="144" t="s">
        <v>4191</v>
      </c>
      <c r="T6738" s="144" t="s">
        <v>12552</v>
      </c>
      <c r="U6738" s="144" t="s">
        <v>12551</v>
      </c>
      <c r="V6738" s="144"/>
      <c r="W6738" s="144">
        <v>166737</v>
      </c>
      <c r="X6738" s="144" t="s">
        <v>4236</v>
      </c>
      <c r="Y6738" s="144"/>
      <c r="Z6738" s="144" t="s">
        <v>12553</v>
      </c>
      <c r="AA6738" s="160">
        <v>1523</v>
      </c>
    </row>
    <row r="6739" spans="1:27" ht="45" customHeight="1" x14ac:dyDescent="0.25">
      <c r="A6739" s="144" t="s">
        <v>12554</v>
      </c>
      <c r="B6739" s="144" t="s">
        <v>12555</v>
      </c>
      <c r="C6739" s="144">
        <v>2</v>
      </c>
      <c r="D6739" s="144"/>
      <c r="E6739" s="144"/>
      <c r="F6739" s="144">
        <v>3</v>
      </c>
      <c r="G6739" s="144"/>
      <c r="H6739" s="144"/>
      <c r="I6739" s="144"/>
      <c r="J6739" s="144"/>
      <c r="K6739" s="144"/>
      <c r="L6739" s="144">
        <v>150</v>
      </c>
      <c r="M6739" s="145" t="s">
        <v>2213</v>
      </c>
      <c r="N6739" s="144" t="s">
        <v>82</v>
      </c>
      <c r="O6739" s="144"/>
      <c r="P6739" s="144" t="s">
        <v>4006</v>
      </c>
      <c r="Q6739" s="144" t="s">
        <v>4187</v>
      </c>
      <c r="R6739" s="144" t="s">
        <v>4555</v>
      </c>
      <c r="S6739" s="144"/>
      <c r="T6739" s="144"/>
      <c r="U6739" s="144" t="s">
        <v>12554</v>
      </c>
      <c r="V6739" s="144"/>
      <c r="W6739" s="144">
        <v>170028</v>
      </c>
      <c r="X6739" s="144" t="s">
        <v>13383</v>
      </c>
      <c r="Y6739" s="144" t="s">
        <v>12556</v>
      </c>
      <c r="Z6739" s="144" t="s">
        <v>12557</v>
      </c>
      <c r="AA6739" s="160">
        <v>1524</v>
      </c>
    </row>
    <row r="6740" spans="1:27" ht="45" customHeight="1" x14ac:dyDescent="0.25">
      <c r="A6740" s="144" t="s">
        <v>15207</v>
      </c>
      <c r="B6740" s="144" t="s">
        <v>4233</v>
      </c>
      <c r="C6740" s="144"/>
      <c r="D6740" s="144"/>
      <c r="E6740" s="144"/>
      <c r="F6740" s="144">
        <v>2</v>
      </c>
      <c r="G6740" s="144"/>
      <c r="H6740" s="144"/>
      <c r="I6740" s="144"/>
      <c r="J6740" s="144"/>
      <c r="K6740" s="144"/>
      <c r="L6740" s="144">
        <v>150</v>
      </c>
      <c r="M6740" s="145" t="s">
        <v>2213</v>
      </c>
      <c r="N6740" s="144" t="s">
        <v>26</v>
      </c>
      <c r="O6740" s="144"/>
      <c r="P6740" s="144" t="s">
        <v>2453</v>
      </c>
      <c r="Q6740" s="144"/>
      <c r="R6740" s="144"/>
      <c r="S6740" s="144" t="s">
        <v>4190</v>
      </c>
      <c r="T6740" s="144" t="s">
        <v>15208</v>
      </c>
      <c r="U6740" s="144" t="s">
        <v>15207</v>
      </c>
      <c r="V6740" s="144"/>
      <c r="W6740" s="144">
        <v>155310</v>
      </c>
      <c r="X6740" s="144" t="s">
        <v>22087</v>
      </c>
      <c r="Y6740" s="144">
        <v>84940000000</v>
      </c>
      <c r="Z6740" s="144" t="s">
        <v>15209</v>
      </c>
      <c r="AA6740" s="160">
        <v>3840</v>
      </c>
    </row>
    <row r="6741" spans="1:27" ht="45" customHeight="1" x14ac:dyDescent="0.25">
      <c r="A6741" s="144" t="s">
        <v>12558</v>
      </c>
      <c r="B6741" s="144" t="s">
        <v>15647</v>
      </c>
      <c r="C6741" s="144">
        <v>8</v>
      </c>
      <c r="D6741" s="144" t="s">
        <v>5203</v>
      </c>
      <c r="E6741" s="144"/>
      <c r="F6741" s="144">
        <v>1</v>
      </c>
      <c r="G6741" s="144">
        <v>400</v>
      </c>
      <c r="H6741" s="144"/>
      <c r="I6741" s="144"/>
      <c r="J6741" s="144"/>
      <c r="K6741" s="144"/>
      <c r="L6741" s="144"/>
      <c r="M6741" s="145" t="s">
        <v>2213</v>
      </c>
      <c r="N6741" s="144" t="s">
        <v>21</v>
      </c>
      <c r="O6741" s="144"/>
      <c r="P6741" s="144" t="s">
        <v>3938</v>
      </c>
      <c r="Q6741" s="144"/>
      <c r="R6741" s="144"/>
      <c r="S6741" s="144"/>
      <c r="T6741" s="144"/>
      <c r="U6741" s="144" t="s">
        <v>12558</v>
      </c>
      <c r="V6741" s="144"/>
      <c r="W6741" s="144">
        <v>403116</v>
      </c>
      <c r="X6741" s="144" t="s">
        <v>12559</v>
      </c>
      <c r="Y6741" s="144" t="s">
        <v>15210</v>
      </c>
      <c r="Z6741" s="144" t="s">
        <v>15211</v>
      </c>
      <c r="AA6741" s="160">
        <v>3793</v>
      </c>
    </row>
    <row r="6742" spans="1:27" ht="45" customHeight="1" x14ac:dyDescent="0.25">
      <c r="A6742" s="144" t="s">
        <v>13148</v>
      </c>
      <c r="B6742" s="144" t="s">
        <v>4205</v>
      </c>
      <c r="C6742" s="144">
        <v>6</v>
      </c>
      <c r="D6742" s="144" t="s">
        <v>4218</v>
      </c>
      <c r="E6742" s="144"/>
      <c r="F6742" s="144">
        <v>1</v>
      </c>
      <c r="G6742" s="144">
        <v>350</v>
      </c>
      <c r="H6742" s="144"/>
      <c r="I6742" s="144"/>
      <c r="J6742" s="144"/>
      <c r="K6742" s="144"/>
      <c r="L6742" s="144"/>
      <c r="M6742" s="145" t="s">
        <v>2213</v>
      </c>
      <c r="N6742" s="144" t="s">
        <v>26</v>
      </c>
      <c r="O6742" s="144"/>
      <c r="P6742" s="144" t="s">
        <v>3697</v>
      </c>
      <c r="Q6742" s="144"/>
      <c r="R6742" s="144"/>
      <c r="S6742" s="144"/>
      <c r="T6742" s="144"/>
      <c r="U6742" s="144" t="s">
        <v>13148</v>
      </c>
      <c r="V6742" s="144"/>
      <c r="W6742" s="144">
        <v>155900</v>
      </c>
      <c r="X6742" s="144" t="s">
        <v>22088</v>
      </c>
      <c r="Y6742" s="144" t="s">
        <v>13149</v>
      </c>
      <c r="Z6742" s="144" t="s">
        <v>13150</v>
      </c>
      <c r="AA6742" s="160">
        <v>1527</v>
      </c>
    </row>
    <row r="6743" spans="1:27" ht="45" customHeight="1" x14ac:dyDescent="0.25">
      <c r="A6743" s="144" t="s">
        <v>17451</v>
      </c>
      <c r="B6743" s="144" t="s">
        <v>15377</v>
      </c>
      <c r="C6743" s="144">
        <v>44</v>
      </c>
      <c r="D6743" s="144" t="s">
        <v>7754</v>
      </c>
      <c r="E6743" s="144"/>
      <c r="F6743" s="144">
        <v>1</v>
      </c>
      <c r="G6743" s="144">
        <v>350</v>
      </c>
      <c r="H6743" s="144"/>
      <c r="I6743" s="144"/>
      <c r="J6743" s="144"/>
      <c r="K6743" s="144"/>
      <c r="L6743" s="144"/>
      <c r="M6743" s="145" t="s">
        <v>2213</v>
      </c>
      <c r="N6743" s="144" t="s">
        <v>88</v>
      </c>
      <c r="O6743" s="144"/>
      <c r="P6743" s="144" t="s">
        <v>3376</v>
      </c>
      <c r="Q6743" s="145"/>
      <c r="R6743" s="144"/>
      <c r="S6743" s="144"/>
      <c r="T6743" s="144"/>
      <c r="U6743" s="144" t="s">
        <v>17451</v>
      </c>
      <c r="V6743" s="144"/>
      <c r="W6743" s="144">
        <v>627448</v>
      </c>
      <c r="X6743" s="144" t="s">
        <v>17452</v>
      </c>
      <c r="Y6743" s="144">
        <v>582238</v>
      </c>
      <c r="Z6743" s="144" t="s">
        <v>17453</v>
      </c>
      <c r="AA6743" s="160">
        <v>4270</v>
      </c>
    </row>
    <row r="6744" spans="1:27" ht="45" customHeight="1" x14ac:dyDescent="0.25">
      <c r="A6744" s="144" t="s">
        <v>23710</v>
      </c>
      <c r="B6744" s="144" t="s">
        <v>15377</v>
      </c>
      <c r="C6744" s="144">
        <v>1</v>
      </c>
      <c r="D6744" s="144" t="s">
        <v>5397</v>
      </c>
      <c r="E6744" s="144"/>
      <c r="F6744" s="144">
        <v>1</v>
      </c>
      <c r="G6744" s="144">
        <v>250</v>
      </c>
      <c r="H6744" s="144"/>
      <c r="I6744" s="144"/>
      <c r="J6744" s="144"/>
      <c r="K6744" s="144"/>
      <c r="L6744" s="144"/>
      <c r="M6744" s="145" t="s">
        <v>2213</v>
      </c>
      <c r="N6744" s="144" t="s">
        <v>26</v>
      </c>
      <c r="O6744" s="144"/>
      <c r="P6744" s="144" t="s">
        <v>3055</v>
      </c>
      <c r="Q6744" s="144"/>
      <c r="R6744" s="144"/>
      <c r="S6744" s="144"/>
      <c r="T6744" s="144"/>
      <c r="U6744" s="144" t="s">
        <v>23710</v>
      </c>
      <c r="V6744" s="144"/>
      <c r="W6744" s="144">
        <v>153512</v>
      </c>
      <c r="X6744" s="150" t="s">
        <v>23711</v>
      </c>
      <c r="Y6744" s="150" t="s">
        <v>23712</v>
      </c>
      <c r="Z6744" s="144" t="s">
        <v>23713</v>
      </c>
      <c r="AA6744" s="160">
        <v>6025</v>
      </c>
    </row>
    <row r="6745" spans="1:27" ht="45" customHeight="1" x14ac:dyDescent="0.25">
      <c r="A6745" s="144" t="s">
        <v>12560</v>
      </c>
      <c r="B6745" s="144" t="s">
        <v>4208</v>
      </c>
      <c r="C6745" s="144">
        <v>5</v>
      </c>
      <c r="D6745" s="144"/>
      <c r="E6745" s="144"/>
      <c r="F6745" s="144">
        <v>1</v>
      </c>
      <c r="G6745" s="144"/>
      <c r="H6745" s="144">
        <v>798</v>
      </c>
      <c r="I6745" s="144">
        <v>290</v>
      </c>
      <c r="J6745" s="144">
        <v>363</v>
      </c>
      <c r="K6745" s="144">
        <v>145</v>
      </c>
      <c r="L6745" s="144"/>
      <c r="M6745" s="145" t="s">
        <v>2213</v>
      </c>
      <c r="N6745" s="144" t="s">
        <v>56</v>
      </c>
      <c r="O6745" s="144"/>
      <c r="P6745" s="144" t="s">
        <v>3556</v>
      </c>
      <c r="Q6745" s="144"/>
      <c r="R6745" s="144"/>
      <c r="S6745" s="144" t="s">
        <v>4191</v>
      </c>
      <c r="T6745" s="144" t="s">
        <v>8275</v>
      </c>
      <c r="U6745" s="144" t="s">
        <v>12560</v>
      </c>
      <c r="V6745" s="144"/>
      <c r="W6745" s="144">
        <v>368530</v>
      </c>
      <c r="X6745" s="144"/>
      <c r="Y6745" s="144"/>
      <c r="Z6745" s="144" t="s">
        <v>12561</v>
      </c>
      <c r="AA6745" s="160">
        <v>1528</v>
      </c>
    </row>
    <row r="6746" spans="1:27" ht="45" customHeight="1" x14ac:dyDescent="0.25">
      <c r="A6746" s="144" t="s">
        <v>29047</v>
      </c>
      <c r="B6746" s="144" t="s">
        <v>23714</v>
      </c>
      <c r="C6746" s="144"/>
      <c r="D6746" s="144"/>
      <c r="E6746" s="144"/>
      <c r="F6746" s="144">
        <v>5</v>
      </c>
      <c r="G6746" s="144"/>
      <c r="H6746" s="144"/>
      <c r="I6746" s="144"/>
      <c r="J6746" s="144"/>
      <c r="K6746" s="144"/>
      <c r="L6746" s="144">
        <v>850</v>
      </c>
      <c r="M6746" s="145" t="s">
        <v>2213</v>
      </c>
      <c r="N6746" s="144" t="s">
        <v>48</v>
      </c>
      <c r="O6746" s="144"/>
      <c r="P6746" s="144" t="s">
        <v>2472</v>
      </c>
      <c r="Q6746" s="144"/>
      <c r="R6746" s="144"/>
      <c r="S6746" s="144" t="s">
        <v>4189</v>
      </c>
      <c r="T6746" s="144" t="s">
        <v>15212</v>
      </c>
      <c r="U6746" s="144" t="s">
        <v>29047</v>
      </c>
      <c r="V6746" s="144"/>
      <c r="W6746" s="144">
        <v>442250</v>
      </c>
      <c r="X6746" s="144" t="s">
        <v>24600</v>
      </c>
      <c r="Y6746" s="144" t="s">
        <v>15213</v>
      </c>
      <c r="Z6746" s="144" t="s">
        <v>23715</v>
      </c>
      <c r="AA6746" s="160">
        <v>3700</v>
      </c>
    </row>
    <row r="6747" spans="1:27" ht="45" customHeight="1" x14ac:dyDescent="0.25">
      <c r="A6747" s="144" t="s">
        <v>16569</v>
      </c>
      <c r="B6747" s="144" t="s">
        <v>16570</v>
      </c>
      <c r="C6747" s="144"/>
      <c r="D6747" s="144"/>
      <c r="E6747" s="144"/>
      <c r="F6747" s="144">
        <v>2</v>
      </c>
      <c r="G6747" s="144"/>
      <c r="H6747" s="144"/>
      <c r="I6747" s="144"/>
      <c r="J6747" s="144"/>
      <c r="K6747" s="144"/>
      <c r="L6747" s="144">
        <v>500</v>
      </c>
      <c r="M6747" s="145" t="s">
        <v>2213</v>
      </c>
      <c r="N6747" s="144" t="s">
        <v>84</v>
      </c>
      <c r="O6747" s="144"/>
      <c r="P6747" s="144" t="s">
        <v>3652</v>
      </c>
      <c r="Q6747" s="144"/>
      <c r="R6747" s="144"/>
      <c r="S6747" s="144"/>
      <c r="T6747" s="144"/>
      <c r="U6747" s="144" t="s">
        <v>16569</v>
      </c>
      <c r="V6747" s="144"/>
      <c r="W6747" s="144">
        <v>300040</v>
      </c>
      <c r="X6747" s="144" t="s">
        <v>16571</v>
      </c>
      <c r="Y6747" s="144" t="s">
        <v>16572</v>
      </c>
      <c r="Z6747" s="144" t="s">
        <v>16573</v>
      </c>
      <c r="AA6747" s="160">
        <v>4107</v>
      </c>
    </row>
    <row r="6748" spans="1:27" ht="45" customHeight="1" x14ac:dyDescent="0.25">
      <c r="A6748" s="144" t="s">
        <v>12562</v>
      </c>
      <c r="B6748" s="144" t="s">
        <v>22089</v>
      </c>
      <c r="C6748" s="144"/>
      <c r="D6748" s="144" t="s">
        <v>4519</v>
      </c>
      <c r="E6748" s="144"/>
      <c r="F6748" s="144">
        <v>1</v>
      </c>
      <c r="G6748" s="144">
        <v>196</v>
      </c>
      <c r="H6748" s="144">
        <v>400</v>
      </c>
      <c r="I6748" s="144">
        <v>400</v>
      </c>
      <c r="J6748" s="144"/>
      <c r="K6748" s="144"/>
      <c r="L6748" s="144"/>
      <c r="M6748" s="145" t="s">
        <v>2213</v>
      </c>
      <c r="N6748" s="144" t="s">
        <v>74</v>
      </c>
      <c r="O6748" s="144"/>
      <c r="P6748" s="144" t="s">
        <v>2425</v>
      </c>
      <c r="Q6748" s="144"/>
      <c r="R6748" s="144"/>
      <c r="S6748" s="144" t="s">
        <v>4190</v>
      </c>
      <c r="T6748" s="144" t="s">
        <v>7503</v>
      </c>
      <c r="U6748" s="144" t="s">
        <v>12562</v>
      </c>
      <c r="V6748" s="144"/>
      <c r="W6748" s="144">
        <v>446250</v>
      </c>
      <c r="X6748" s="144" t="s">
        <v>22090</v>
      </c>
      <c r="Y6748" s="144" t="s">
        <v>12563</v>
      </c>
      <c r="Z6748" s="144" t="s">
        <v>12564</v>
      </c>
      <c r="AA6748" s="160">
        <v>1529</v>
      </c>
    </row>
    <row r="6749" spans="1:27" ht="45" customHeight="1" x14ac:dyDescent="0.25">
      <c r="A6749" s="144" t="s">
        <v>12562</v>
      </c>
      <c r="B6749" s="144" t="s">
        <v>22089</v>
      </c>
      <c r="C6749" s="144"/>
      <c r="D6749" s="144" t="s">
        <v>4519</v>
      </c>
      <c r="E6749" s="144" t="s">
        <v>4466</v>
      </c>
      <c r="F6749" s="144">
        <v>1</v>
      </c>
      <c r="G6749" s="144">
        <v>200</v>
      </c>
      <c r="H6749" s="144"/>
      <c r="I6749" s="144"/>
      <c r="J6749" s="144"/>
      <c r="K6749" s="144"/>
      <c r="L6749" s="144"/>
      <c r="M6749" s="145" t="s">
        <v>2213</v>
      </c>
      <c r="N6749" s="144" t="s">
        <v>74</v>
      </c>
      <c r="O6749" s="144"/>
      <c r="P6749" s="144" t="s">
        <v>2425</v>
      </c>
      <c r="Q6749" s="144"/>
      <c r="R6749" s="144"/>
      <c r="S6749" s="144" t="s">
        <v>4190</v>
      </c>
      <c r="T6749" s="144" t="s">
        <v>7503</v>
      </c>
      <c r="U6749" s="144" t="s">
        <v>12562</v>
      </c>
      <c r="V6749" s="144"/>
      <c r="W6749" s="144">
        <v>446250</v>
      </c>
      <c r="X6749" s="144" t="s">
        <v>22090</v>
      </c>
      <c r="Y6749" s="144" t="s">
        <v>23716</v>
      </c>
      <c r="Z6749" s="144" t="s">
        <v>24601</v>
      </c>
      <c r="AA6749" s="160">
        <v>3601</v>
      </c>
    </row>
    <row r="6750" spans="1:27" ht="45" customHeight="1" x14ac:dyDescent="0.25">
      <c r="A6750" s="144" t="s">
        <v>12565</v>
      </c>
      <c r="B6750" s="144" t="s">
        <v>4208</v>
      </c>
      <c r="C6750" s="144">
        <v>2</v>
      </c>
      <c r="D6750" s="144"/>
      <c r="E6750" s="144"/>
      <c r="F6750" s="144">
        <v>1</v>
      </c>
      <c r="G6750" s="144"/>
      <c r="H6750" s="144">
        <v>1199</v>
      </c>
      <c r="I6750" s="144">
        <v>436</v>
      </c>
      <c r="J6750" s="144">
        <v>545</v>
      </c>
      <c r="K6750" s="144">
        <v>218</v>
      </c>
      <c r="L6750" s="144"/>
      <c r="M6750" s="145" t="s">
        <v>2213</v>
      </c>
      <c r="N6750" s="144" t="s">
        <v>62</v>
      </c>
      <c r="O6750" s="144"/>
      <c r="P6750" s="144" t="s">
        <v>3598</v>
      </c>
      <c r="Q6750" s="144"/>
      <c r="R6750" s="144"/>
      <c r="S6750" s="144"/>
      <c r="T6750" s="144"/>
      <c r="U6750" s="144" t="s">
        <v>12565</v>
      </c>
      <c r="V6750" s="144"/>
      <c r="W6750" s="144">
        <v>298000</v>
      </c>
      <c r="X6750" s="144" t="s">
        <v>22091</v>
      </c>
      <c r="Y6750" s="144" t="s">
        <v>12566</v>
      </c>
      <c r="Z6750" s="144" t="s">
        <v>12567</v>
      </c>
      <c r="AA6750" s="160">
        <v>1530</v>
      </c>
    </row>
    <row r="6751" spans="1:27" ht="45" customHeight="1" x14ac:dyDescent="0.25">
      <c r="A6751" s="144" t="s">
        <v>12568</v>
      </c>
      <c r="B6751" s="144" t="s">
        <v>4208</v>
      </c>
      <c r="C6751" s="144">
        <v>118</v>
      </c>
      <c r="D6751" s="144"/>
      <c r="E6751" s="144"/>
      <c r="F6751" s="144">
        <v>1</v>
      </c>
      <c r="G6751" s="144"/>
      <c r="H6751" s="144">
        <v>1199</v>
      </c>
      <c r="I6751" s="144">
        <v>436</v>
      </c>
      <c r="J6751" s="144">
        <v>545</v>
      </c>
      <c r="K6751" s="144">
        <v>218</v>
      </c>
      <c r="L6751" s="144"/>
      <c r="M6751" s="145" t="s">
        <v>2213</v>
      </c>
      <c r="N6751" s="144" t="s">
        <v>74</v>
      </c>
      <c r="O6751" s="144"/>
      <c r="P6751" s="144" t="s">
        <v>3785</v>
      </c>
      <c r="Q6751" s="144" t="s">
        <v>4187</v>
      </c>
      <c r="R6751" s="144" t="s">
        <v>11833</v>
      </c>
      <c r="S6751" s="144" t="s">
        <v>4190</v>
      </c>
      <c r="T6751" s="144" t="s">
        <v>12569</v>
      </c>
      <c r="U6751" s="144" t="s">
        <v>12568</v>
      </c>
      <c r="V6751" s="144"/>
      <c r="W6751" s="144">
        <v>443048</v>
      </c>
      <c r="X6751" s="144" t="s">
        <v>12570</v>
      </c>
      <c r="Y6751" s="144" t="s">
        <v>12571</v>
      </c>
      <c r="Z6751" s="144" t="s">
        <v>12572</v>
      </c>
      <c r="AA6751" s="160">
        <v>1531</v>
      </c>
    </row>
    <row r="6752" spans="1:27" ht="45" customHeight="1" x14ac:dyDescent="0.25">
      <c r="A6752" s="144" t="s">
        <v>12575</v>
      </c>
      <c r="B6752" s="144" t="s">
        <v>4208</v>
      </c>
      <c r="C6752" s="144">
        <v>31</v>
      </c>
      <c r="D6752" s="144"/>
      <c r="E6752" s="144"/>
      <c r="F6752" s="144">
        <v>1</v>
      </c>
      <c r="G6752" s="144"/>
      <c r="H6752" s="144">
        <v>1115</v>
      </c>
      <c r="I6752" s="144">
        <v>436</v>
      </c>
      <c r="J6752" s="144">
        <v>545</v>
      </c>
      <c r="K6752" s="144">
        <v>218</v>
      </c>
      <c r="L6752" s="144"/>
      <c r="M6752" s="145" t="s">
        <v>2213</v>
      </c>
      <c r="N6752" s="144" t="s">
        <v>31</v>
      </c>
      <c r="O6752" s="144"/>
      <c r="P6752" s="144" t="s">
        <v>13862</v>
      </c>
      <c r="Q6752" s="144"/>
      <c r="R6752" s="144"/>
      <c r="S6752" s="144" t="s">
        <v>4189</v>
      </c>
      <c r="T6752" s="144" t="s">
        <v>6237</v>
      </c>
      <c r="U6752" s="144" t="s">
        <v>12575</v>
      </c>
      <c r="V6752" s="144"/>
      <c r="W6752" s="144">
        <v>652702</v>
      </c>
      <c r="X6752" s="144" t="s">
        <v>12576</v>
      </c>
      <c r="Y6752" s="144" t="s">
        <v>12577</v>
      </c>
      <c r="Z6752" s="144" t="s">
        <v>12578</v>
      </c>
      <c r="AA6752" s="160">
        <v>1533</v>
      </c>
    </row>
    <row r="6753" spans="1:27" ht="45" customHeight="1" x14ac:dyDescent="0.25">
      <c r="A6753" s="144" t="s">
        <v>12579</v>
      </c>
      <c r="B6753" s="144" t="s">
        <v>4217</v>
      </c>
      <c r="C6753" s="144">
        <v>5</v>
      </c>
      <c r="D6753" s="144"/>
      <c r="E6753" s="144"/>
      <c r="F6753" s="144">
        <v>2</v>
      </c>
      <c r="G6753" s="144"/>
      <c r="H6753" s="144"/>
      <c r="I6753" s="144"/>
      <c r="J6753" s="144"/>
      <c r="K6753" s="144"/>
      <c r="L6753" s="144">
        <v>150</v>
      </c>
      <c r="M6753" s="145" t="s">
        <v>2213</v>
      </c>
      <c r="N6753" s="144" t="s">
        <v>86</v>
      </c>
      <c r="O6753" s="144"/>
      <c r="P6753" s="144" t="s">
        <v>3568</v>
      </c>
      <c r="Q6753" s="144"/>
      <c r="R6753" s="144"/>
      <c r="S6753" s="144"/>
      <c r="T6753" s="144"/>
      <c r="U6753" s="144" t="s">
        <v>12579</v>
      </c>
      <c r="V6753" s="144"/>
      <c r="W6753" s="144">
        <v>432072</v>
      </c>
      <c r="X6753" s="144" t="s">
        <v>12580</v>
      </c>
      <c r="Y6753" s="144"/>
      <c r="Z6753" s="144"/>
      <c r="AA6753" s="160">
        <v>1534</v>
      </c>
    </row>
    <row r="6754" spans="1:27" ht="45" customHeight="1" x14ac:dyDescent="0.25">
      <c r="A6754" s="144" t="s">
        <v>16103</v>
      </c>
      <c r="B6754" s="144" t="s">
        <v>24602</v>
      </c>
      <c r="C6754" s="144"/>
      <c r="D6754" s="144"/>
      <c r="E6754" s="144"/>
      <c r="F6754" s="144">
        <v>2</v>
      </c>
      <c r="G6754" s="144"/>
      <c r="H6754" s="144"/>
      <c r="I6754" s="144"/>
      <c r="J6754" s="144"/>
      <c r="K6754" s="144"/>
      <c r="L6754" s="144">
        <v>150</v>
      </c>
      <c r="M6754" s="145" t="s">
        <v>2213</v>
      </c>
      <c r="N6754" s="144" t="s">
        <v>70</v>
      </c>
      <c r="O6754" s="144"/>
      <c r="P6754" s="144" t="s">
        <v>3088</v>
      </c>
      <c r="Q6754" s="144"/>
      <c r="R6754" s="144"/>
      <c r="S6754" s="144"/>
      <c r="T6754" s="144"/>
      <c r="U6754" s="144" t="s">
        <v>16103</v>
      </c>
      <c r="V6754" s="144"/>
      <c r="W6754" s="144">
        <v>655152</v>
      </c>
      <c r="X6754" s="144" t="s">
        <v>16104</v>
      </c>
      <c r="Y6754" s="144" t="s">
        <v>24603</v>
      </c>
      <c r="Z6754" s="144" t="s">
        <v>17545</v>
      </c>
      <c r="AA6754" s="160">
        <v>1537</v>
      </c>
    </row>
    <row r="6755" spans="1:27" ht="45" customHeight="1" x14ac:dyDescent="0.25">
      <c r="A6755" s="144" t="s">
        <v>37109</v>
      </c>
      <c r="B6755" s="144" t="s">
        <v>37110</v>
      </c>
      <c r="C6755" s="144">
        <v>149</v>
      </c>
      <c r="D6755" s="144"/>
      <c r="E6755" s="144"/>
      <c r="F6755" s="144">
        <v>1</v>
      </c>
      <c r="G6755" s="144">
        <v>350</v>
      </c>
      <c r="H6755" s="144"/>
      <c r="I6755" s="144"/>
      <c r="J6755" s="144"/>
      <c r="K6755" s="144"/>
      <c r="L6755" s="144"/>
      <c r="M6755" s="145" t="s">
        <v>2213</v>
      </c>
      <c r="N6755" s="144" t="s">
        <v>48</v>
      </c>
      <c r="O6755" s="144"/>
      <c r="P6755" s="144" t="s">
        <v>3674</v>
      </c>
      <c r="Q6755" s="144"/>
      <c r="R6755" s="144"/>
      <c r="S6755" s="144"/>
      <c r="T6755" s="144"/>
      <c r="U6755" s="144" t="s">
        <v>37109</v>
      </c>
      <c r="V6755" s="144"/>
      <c r="W6755" s="144">
        <v>440060</v>
      </c>
      <c r="X6755" s="144" t="s">
        <v>37111</v>
      </c>
      <c r="Y6755" s="144" t="s">
        <v>37112</v>
      </c>
      <c r="Z6755" s="144" t="s">
        <v>37113</v>
      </c>
      <c r="AA6755" s="160">
        <v>7749</v>
      </c>
    </row>
    <row r="6756" spans="1:27" ht="45" customHeight="1" x14ac:dyDescent="0.25">
      <c r="A6756" s="144" t="s">
        <v>37109</v>
      </c>
      <c r="B6756" s="144" t="s">
        <v>37110</v>
      </c>
      <c r="C6756" s="144">
        <v>149</v>
      </c>
      <c r="D6756" s="144"/>
      <c r="E6756" s="144" t="s">
        <v>37114</v>
      </c>
      <c r="F6756" s="144">
        <v>1</v>
      </c>
      <c r="G6756" s="144">
        <v>150</v>
      </c>
      <c r="H6756" s="144"/>
      <c r="I6756" s="144"/>
      <c r="J6756" s="144"/>
      <c r="K6756" s="144"/>
      <c r="L6756" s="144"/>
      <c r="M6756" s="145" t="s">
        <v>2213</v>
      </c>
      <c r="N6756" s="144" t="s">
        <v>48</v>
      </c>
      <c r="O6756" s="144"/>
      <c r="P6756" s="144" t="s">
        <v>3674</v>
      </c>
      <c r="Q6756" s="144"/>
      <c r="R6756" s="144"/>
      <c r="S6756" s="144"/>
      <c r="T6756" s="144"/>
      <c r="U6756" s="144" t="s">
        <v>37109</v>
      </c>
      <c r="V6756" s="144" t="s">
        <v>37115</v>
      </c>
      <c r="W6756" s="144">
        <v>440060</v>
      </c>
      <c r="X6756" s="144" t="s">
        <v>37111</v>
      </c>
      <c r="Y6756" s="144" t="s">
        <v>37112</v>
      </c>
      <c r="Z6756" s="144" t="s">
        <v>37113</v>
      </c>
      <c r="AA6756" s="160">
        <v>7750</v>
      </c>
    </row>
    <row r="6757" spans="1:27" ht="45" customHeight="1" x14ac:dyDescent="0.25">
      <c r="A6757" s="144" t="s">
        <v>12582</v>
      </c>
      <c r="B6757" s="144" t="s">
        <v>4239</v>
      </c>
      <c r="C6757" s="144"/>
      <c r="D6757" s="144" t="s">
        <v>12583</v>
      </c>
      <c r="E6757" s="144"/>
      <c r="F6757" s="144">
        <v>5</v>
      </c>
      <c r="G6757" s="144"/>
      <c r="H6757" s="144"/>
      <c r="I6757" s="144"/>
      <c r="J6757" s="144"/>
      <c r="K6757" s="144"/>
      <c r="L6757" s="144">
        <v>250</v>
      </c>
      <c r="M6757" s="145" t="s">
        <v>2213</v>
      </c>
      <c r="N6757" s="144" t="s">
        <v>69</v>
      </c>
      <c r="O6757" s="144"/>
      <c r="P6757" s="144" t="s">
        <v>2895</v>
      </c>
      <c r="Q6757" s="144"/>
      <c r="R6757" s="144"/>
      <c r="S6757" s="144" t="s">
        <v>4191</v>
      </c>
      <c r="T6757" s="144" t="s">
        <v>12584</v>
      </c>
      <c r="U6757" s="144" t="s">
        <v>12582</v>
      </c>
      <c r="V6757" s="144"/>
      <c r="W6757" s="144">
        <v>427060</v>
      </c>
      <c r="X6757" s="144" t="s">
        <v>12585</v>
      </c>
      <c r="Y6757" s="144" t="s">
        <v>12586</v>
      </c>
      <c r="Z6757" s="144" t="s">
        <v>12587</v>
      </c>
      <c r="AA6757" s="160">
        <v>1538</v>
      </c>
    </row>
    <row r="6758" spans="1:27" ht="45" customHeight="1" x14ac:dyDescent="0.25">
      <c r="A6758" s="144" t="s">
        <v>22092</v>
      </c>
      <c r="B6758" s="144" t="s">
        <v>22093</v>
      </c>
      <c r="C6758" s="144"/>
      <c r="D6758" s="144"/>
      <c r="E6758" s="144"/>
      <c r="F6758" s="144">
        <v>1</v>
      </c>
      <c r="G6758" s="144">
        <v>150</v>
      </c>
      <c r="H6758" s="144"/>
      <c r="I6758" s="144"/>
      <c r="J6758" s="144"/>
      <c r="K6758" s="144"/>
      <c r="L6758" s="144"/>
      <c r="M6758" s="145" t="s">
        <v>2213</v>
      </c>
      <c r="N6758" s="144" t="s">
        <v>45</v>
      </c>
      <c r="O6758" s="144"/>
      <c r="P6758" s="144" t="s">
        <v>3589</v>
      </c>
      <c r="Q6758" s="144"/>
      <c r="R6758" s="144"/>
      <c r="S6758" s="144" t="s">
        <v>15453</v>
      </c>
      <c r="T6758" s="144" t="s">
        <v>5860</v>
      </c>
      <c r="U6758" s="144" t="s">
        <v>22092</v>
      </c>
      <c r="V6758" s="144"/>
      <c r="W6758" s="144">
        <v>646773</v>
      </c>
      <c r="X6758" s="144" t="s">
        <v>5738</v>
      </c>
      <c r="Y6758" s="144" t="s">
        <v>22095</v>
      </c>
      <c r="Z6758" s="144" t="s">
        <v>22094</v>
      </c>
      <c r="AA6758" s="160">
        <v>5496</v>
      </c>
    </row>
    <row r="6759" spans="1:27" ht="45" customHeight="1" x14ac:dyDescent="0.25">
      <c r="A6759" s="144" t="s">
        <v>32935</v>
      </c>
      <c r="B6759" s="147" t="s">
        <v>16933</v>
      </c>
      <c r="C6759" s="144"/>
      <c r="D6759" s="144"/>
      <c r="E6759" s="144"/>
      <c r="F6759" s="144">
        <v>1</v>
      </c>
      <c r="G6759" s="144"/>
      <c r="H6759" s="144">
        <v>760</v>
      </c>
      <c r="I6759" s="144">
        <v>300</v>
      </c>
      <c r="J6759" s="144">
        <v>300</v>
      </c>
      <c r="K6759" s="144">
        <v>160</v>
      </c>
      <c r="L6759" s="144"/>
      <c r="M6759" s="145" t="s">
        <v>2213</v>
      </c>
      <c r="N6759" s="144" t="s">
        <v>58</v>
      </c>
      <c r="O6759" s="144"/>
      <c r="P6759" s="144" t="s">
        <v>2747</v>
      </c>
      <c r="Q6759" s="144"/>
      <c r="R6759" s="144"/>
      <c r="S6759" s="144" t="s">
        <v>4191</v>
      </c>
      <c r="T6759" s="144" t="s">
        <v>24119</v>
      </c>
      <c r="U6759" s="144" t="s">
        <v>32935</v>
      </c>
      <c r="V6759" s="144"/>
      <c r="W6759" s="144">
        <v>361016</v>
      </c>
      <c r="X6759" s="145" t="s">
        <v>24120</v>
      </c>
      <c r="Y6759" s="144">
        <v>88660000000</v>
      </c>
      <c r="Z6759" s="144" t="s">
        <v>24121</v>
      </c>
      <c r="AA6759" s="160">
        <v>6100</v>
      </c>
    </row>
    <row r="6760" spans="1:27" ht="45" customHeight="1" x14ac:dyDescent="0.25">
      <c r="A6760" s="144" t="s">
        <v>12588</v>
      </c>
      <c r="B6760" s="144" t="s">
        <v>13672</v>
      </c>
      <c r="C6760" s="144">
        <v>633</v>
      </c>
      <c r="D6760" s="144"/>
      <c r="E6760" s="144"/>
      <c r="F6760" s="144">
        <v>1</v>
      </c>
      <c r="G6760" s="144"/>
      <c r="H6760" s="144">
        <v>350</v>
      </c>
      <c r="I6760" s="144">
        <v>200</v>
      </c>
      <c r="J6760" s="144">
        <v>100</v>
      </c>
      <c r="K6760" s="144">
        <v>50</v>
      </c>
      <c r="L6760" s="144"/>
      <c r="M6760" s="145" t="s">
        <v>2213</v>
      </c>
      <c r="N6760" s="144" t="s">
        <v>41</v>
      </c>
      <c r="O6760" s="144"/>
      <c r="P6760" s="144" t="s">
        <v>2324</v>
      </c>
      <c r="Q6760" s="144" t="s">
        <v>4187</v>
      </c>
      <c r="R6760" s="144" t="s">
        <v>6952</v>
      </c>
      <c r="S6760" s="144"/>
      <c r="T6760" s="144"/>
      <c r="U6760" s="144" t="s">
        <v>12588</v>
      </c>
      <c r="V6760" s="144"/>
      <c r="W6760" s="144"/>
      <c r="X6760" s="144"/>
      <c r="Y6760" s="144"/>
      <c r="Z6760" s="144"/>
      <c r="AA6760" s="160">
        <v>3199</v>
      </c>
    </row>
    <row r="6761" spans="1:27" ht="45" customHeight="1" x14ac:dyDescent="0.25">
      <c r="A6761" s="144" t="s">
        <v>12588</v>
      </c>
      <c r="B6761" s="144" t="s">
        <v>13672</v>
      </c>
      <c r="C6761" s="144">
        <v>633</v>
      </c>
      <c r="D6761" s="144"/>
      <c r="E6761" s="144" t="s">
        <v>12589</v>
      </c>
      <c r="F6761" s="144">
        <v>1</v>
      </c>
      <c r="G6761" s="144">
        <v>350</v>
      </c>
      <c r="H6761" s="144"/>
      <c r="I6761" s="144"/>
      <c r="J6761" s="144"/>
      <c r="K6761" s="144"/>
      <c r="L6761" s="144"/>
      <c r="M6761" s="145" t="s">
        <v>2213</v>
      </c>
      <c r="N6761" s="144" t="s">
        <v>41</v>
      </c>
      <c r="O6761" s="144"/>
      <c r="P6761" s="144" t="s">
        <v>2324</v>
      </c>
      <c r="Q6761" s="144" t="s">
        <v>4187</v>
      </c>
      <c r="R6761" s="144" t="s">
        <v>6952</v>
      </c>
      <c r="S6761" s="144"/>
      <c r="T6761" s="144"/>
      <c r="U6761" s="144" t="s">
        <v>12588</v>
      </c>
      <c r="V6761" s="144" t="s">
        <v>12588</v>
      </c>
      <c r="W6761" s="144">
        <v>111558</v>
      </c>
      <c r="X6761" s="144" t="s">
        <v>12590</v>
      </c>
      <c r="Y6761" s="151"/>
      <c r="Z6761" s="144"/>
      <c r="AA6761" s="160">
        <v>1539</v>
      </c>
    </row>
    <row r="6762" spans="1:27" ht="45" customHeight="1" x14ac:dyDescent="0.25">
      <c r="A6762" s="144" t="s">
        <v>24604</v>
      </c>
      <c r="B6762" s="144" t="s">
        <v>17029</v>
      </c>
      <c r="C6762" s="144">
        <v>8</v>
      </c>
      <c r="D6762" s="144" t="s">
        <v>24606</v>
      </c>
      <c r="E6762" s="144"/>
      <c r="F6762" s="144">
        <v>1</v>
      </c>
      <c r="G6762" s="144">
        <v>200</v>
      </c>
      <c r="H6762" s="144"/>
      <c r="I6762" s="144"/>
      <c r="J6762" s="144"/>
      <c r="K6762" s="144"/>
      <c r="L6762" s="144"/>
      <c r="M6762" s="145" t="s">
        <v>2213</v>
      </c>
      <c r="N6762" s="144" t="s">
        <v>72</v>
      </c>
      <c r="O6762" s="144"/>
      <c r="P6762" s="144" t="s">
        <v>2632</v>
      </c>
      <c r="Q6762" s="144" t="s">
        <v>4189</v>
      </c>
      <c r="R6762" s="144" t="s">
        <v>25668</v>
      </c>
      <c r="S6762" s="144"/>
      <c r="T6762" s="144"/>
      <c r="U6762" s="144" t="s">
        <v>24604</v>
      </c>
      <c r="V6762" s="144"/>
      <c r="W6762" s="144">
        <v>346886</v>
      </c>
      <c r="X6762" s="144" t="s">
        <v>24607</v>
      </c>
      <c r="Y6762" s="144"/>
      <c r="Z6762" s="144" t="s">
        <v>24608</v>
      </c>
      <c r="AA6762" s="160">
        <v>6240</v>
      </c>
    </row>
    <row r="6763" spans="1:27" ht="45" customHeight="1" x14ac:dyDescent="0.25">
      <c r="A6763" s="144" t="s">
        <v>36248</v>
      </c>
      <c r="B6763" s="144" t="s">
        <v>26044</v>
      </c>
      <c r="C6763" s="144"/>
      <c r="D6763" s="144"/>
      <c r="E6763" s="144"/>
      <c r="F6763" s="144">
        <v>1</v>
      </c>
      <c r="G6763" s="144"/>
      <c r="H6763" s="144">
        <v>220</v>
      </c>
      <c r="I6763" s="144">
        <v>100</v>
      </c>
      <c r="J6763" s="144">
        <v>100</v>
      </c>
      <c r="K6763" s="144">
        <v>20</v>
      </c>
      <c r="L6763" s="144"/>
      <c r="M6763" s="145" t="s">
        <v>2213</v>
      </c>
      <c r="N6763" s="144" t="s">
        <v>31</v>
      </c>
      <c r="O6763" s="144"/>
      <c r="P6763" s="144" t="s">
        <v>30547</v>
      </c>
      <c r="Q6763" s="144"/>
      <c r="R6763" s="144"/>
      <c r="S6763" s="144" t="s">
        <v>4190</v>
      </c>
      <c r="T6763" s="144" t="s">
        <v>26045</v>
      </c>
      <c r="U6763" s="144" t="s">
        <v>36248</v>
      </c>
      <c r="V6763" s="144"/>
      <c r="W6763" s="144">
        <v>652680</v>
      </c>
      <c r="X6763" s="144" t="s">
        <v>36249</v>
      </c>
      <c r="Y6763" s="144" t="s">
        <v>36250</v>
      </c>
      <c r="Z6763" s="144" t="s">
        <v>26046</v>
      </c>
      <c r="AA6763" s="160">
        <v>6406</v>
      </c>
    </row>
    <row r="6764" spans="1:27" ht="45" customHeight="1" x14ac:dyDescent="0.25">
      <c r="A6764" s="144" t="s">
        <v>12592</v>
      </c>
      <c r="B6764" s="144" t="s">
        <v>12593</v>
      </c>
      <c r="C6764" s="144"/>
      <c r="D6764" s="144"/>
      <c r="E6764" s="144"/>
      <c r="F6764" s="144">
        <v>1</v>
      </c>
      <c r="G6764" s="144"/>
      <c r="H6764" s="144">
        <v>500</v>
      </c>
      <c r="I6764" s="144"/>
      <c r="J6764" s="144"/>
      <c r="K6764" s="144">
        <v>500</v>
      </c>
      <c r="L6764" s="144"/>
      <c r="M6764" s="145" t="s">
        <v>2213</v>
      </c>
      <c r="N6764" s="144" t="s">
        <v>64</v>
      </c>
      <c r="O6764" s="144"/>
      <c r="P6764" s="144" t="s">
        <v>3413</v>
      </c>
      <c r="Q6764" s="144"/>
      <c r="R6764" s="144"/>
      <c r="S6764" s="144"/>
      <c r="T6764" s="144"/>
      <c r="U6764" s="144" t="s">
        <v>12592</v>
      </c>
      <c r="V6764" s="144"/>
      <c r="W6764" s="144">
        <v>430017</v>
      </c>
      <c r="X6764" s="144" t="s">
        <v>12594</v>
      </c>
      <c r="Y6764" s="150" t="s">
        <v>12595</v>
      </c>
      <c r="Z6764" s="144" t="s">
        <v>12596</v>
      </c>
      <c r="AA6764" s="160">
        <v>1541</v>
      </c>
    </row>
    <row r="6765" spans="1:27" ht="45" customHeight="1" x14ac:dyDescent="0.25">
      <c r="A6765" s="144" t="s">
        <v>16105</v>
      </c>
      <c r="B6765" s="144" t="s">
        <v>4242</v>
      </c>
      <c r="C6765" s="144"/>
      <c r="D6765" s="144" t="s">
        <v>13750</v>
      </c>
      <c r="E6765" s="144"/>
      <c r="F6765" s="144">
        <v>3</v>
      </c>
      <c r="G6765" s="144"/>
      <c r="H6765" s="144"/>
      <c r="I6765" s="144"/>
      <c r="J6765" s="144"/>
      <c r="K6765" s="144"/>
      <c r="L6765" s="144">
        <v>150</v>
      </c>
      <c r="M6765" s="145" t="s">
        <v>2213</v>
      </c>
      <c r="N6765" s="144" t="s">
        <v>79</v>
      </c>
      <c r="O6765" s="144"/>
      <c r="P6765" s="144" t="s">
        <v>2431</v>
      </c>
      <c r="Q6765" s="144"/>
      <c r="R6765" s="144"/>
      <c r="S6765" s="144" t="s">
        <v>4191</v>
      </c>
      <c r="T6765" s="144" t="s">
        <v>13751</v>
      </c>
      <c r="U6765" s="144" t="s">
        <v>16105</v>
      </c>
      <c r="V6765" s="144"/>
      <c r="W6765" s="144">
        <v>215106</v>
      </c>
      <c r="X6765" s="144" t="s">
        <v>13752</v>
      </c>
      <c r="Y6765" s="144" t="s">
        <v>16106</v>
      </c>
      <c r="Z6765" s="144" t="s">
        <v>16107</v>
      </c>
      <c r="AA6765" s="160">
        <v>1863</v>
      </c>
    </row>
    <row r="6766" spans="1:27" ht="45" customHeight="1" x14ac:dyDescent="0.25">
      <c r="A6766" s="144" t="s">
        <v>12597</v>
      </c>
      <c r="B6766" s="144" t="s">
        <v>4213</v>
      </c>
      <c r="C6766" s="144">
        <v>3</v>
      </c>
      <c r="D6766" s="144"/>
      <c r="E6766" s="144"/>
      <c r="F6766" s="144">
        <v>1</v>
      </c>
      <c r="G6766" s="144"/>
      <c r="H6766" s="144">
        <v>1199</v>
      </c>
      <c r="I6766" s="144">
        <v>436</v>
      </c>
      <c r="J6766" s="144">
        <v>545</v>
      </c>
      <c r="K6766" s="144">
        <v>218</v>
      </c>
      <c r="L6766" s="144"/>
      <c r="M6766" s="145" t="s">
        <v>2213</v>
      </c>
      <c r="N6766" s="144" t="s">
        <v>31</v>
      </c>
      <c r="O6766" s="144"/>
      <c r="P6766" s="144" t="s">
        <v>3116</v>
      </c>
      <c r="Q6766" s="144"/>
      <c r="R6766" s="144"/>
      <c r="S6766" s="144"/>
      <c r="T6766" s="144"/>
      <c r="U6766" s="144" t="s">
        <v>12597</v>
      </c>
      <c r="V6766" s="144"/>
      <c r="W6766" s="144">
        <v>652519</v>
      </c>
      <c r="X6766" s="144" t="s">
        <v>12598</v>
      </c>
      <c r="Y6766" s="144"/>
      <c r="Z6766" s="144"/>
      <c r="AA6766" s="160">
        <v>1542</v>
      </c>
    </row>
    <row r="6767" spans="1:27" ht="45" customHeight="1" x14ac:dyDescent="0.25">
      <c r="A6767" s="167" t="s">
        <v>22096</v>
      </c>
      <c r="B6767" s="167" t="s">
        <v>16779</v>
      </c>
      <c r="C6767" s="144">
        <v>22</v>
      </c>
      <c r="D6767" s="167"/>
      <c r="E6767" s="144"/>
      <c r="F6767" s="144">
        <v>1</v>
      </c>
      <c r="G6767" s="144"/>
      <c r="H6767" s="144">
        <v>1070</v>
      </c>
      <c r="I6767" s="144">
        <v>436</v>
      </c>
      <c r="J6767" s="144">
        <v>545</v>
      </c>
      <c r="K6767" s="144">
        <v>218</v>
      </c>
      <c r="L6767" s="144"/>
      <c r="M6767" s="145" t="s">
        <v>2213</v>
      </c>
      <c r="N6767" s="144" t="s">
        <v>18</v>
      </c>
      <c r="O6767" s="144"/>
      <c r="P6767" s="144" t="s">
        <v>2375</v>
      </c>
      <c r="Q6767" s="144" t="s">
        <v>4188</v>
      </c>
      <c r="R6767" s="144" t="s">
        <v>8303</v>
      </c>
      <c r="S6767" s="144"/>
      <c r="T6767" s="167"/>
      <c r="U6767" s="167" t="s">
        <v>22096</v>
      </c>
      <c r="V6767" s="167"/>
      <c r="W6767" s="144">
        <v>308036</v>
      </c>
      <c r="X6767" s="167" t="s">
        <v>26298</v>
      </c>
      <c r="Y6767" s="167" t="s">
        <v>26299</v>
      </c>
      <c r="Z6767" s="144" t="s">
        <v>16575</v>
      </c>
      <c r="AA6767" s="160">
        <v>1543</v>
      </c>
    </row>
    <row r="6768" spans="1:27" ht="45" customHeight="1" x14ac:dyDescent="0.25">
      <c r="A6768" s="144" t="s">
        <v>22096</v>
      </c>
      <c r="B6768" s="144" t="s">
        <v>16779</v>
      </c>
      <c r="C6768" s="144">
        <v>22</v>
      </c>
      <c r="D6768" s="144"/>
      <c r="E6768" s="144" t="s">
        <v>4466</v>
      </c>
      <c r="F6768" s="144">
        <v>1</v>
      </c>
      <c r="G6768" s="144">
        <v>300</v>
      </c>
      <c r="H6768" s="144">
        <v>1250</v>
      </c>
      <c r="I6768" s="144"/>
      <c r="J6768" s="144"/>
      <c r="K6768" s="144"/>
      <c r="L6768" s="144"/>
      <c r="M6768" s="145" t="s">
        <v>2213</v>
      </c>
      <c r="N6768" s="144" t="s">
        <v>18</v>
      </c>
      <c r="O6768" s="144"/>
      <c r="P6768" s="144" t="s">
        <v>2375</v>
      </c>
      <c r="Q6768" s="144"/>
      <c r="R6768" s="144"/>
      <c r="S6768" s="144"/>
      <c r="T6768" s="144"/>
      <c r="U6768" s="144" t="s">
        <v>22096</v>
      </c>
      <c r="V6768" s="144" t="s">
        <v>26297</v>
      </c>
      <c r="W6768" s="144">
        <v>308036</v>
      </c>
      <c r="X6768" s="144" t="s">
        <v>26298</v>
      </c>
      <c r="Y6768" s="144" t="s">
        <v>26299</v>
      </c>
      <c r="Z6768" s="144" t="s">
        <v>16575</v>
      </c>
      <c r="AA6768" s="160">
        <v>4085</v>
      </c>
    </row>
    <row r="6769" spans="1:27" ht="45" customHeight="1" x14ac:dyDescent="0.25">
      <c r="A6769" s="144" t="s">
        <v>24609</v>
      </c>
      <c r="B6769" s="144" t="s">
        <v>4208</v>
      </c>
      <c r="C6769" s="144"/>
      <c r="D6769" s="144"/>
      <c r="E6769" s="144"/>
      <c r="F6769" s="144">
        <v>1</v>
      </c>
      <c r="G6769" s="144"/>
      <c r="H6769" s="144">
        <v>150</v>
      </c>
      <c r="I6769" s="144">
        <v>60</v>
      </c>
      <c r="J6769" s="144">
        <v>60</v>
      </c>
      <c r="K6769" s="144">
        <v>30</v>
      </c>
      <c r="L6769" s="144"/>
      <c r="M6769" s="145" t="s">
        <v>2213</v>
      </c>
      <c r="N6769" s="144" t="s">
        <v>73</v>
      </c>
      <c r="O6769" s="144"/>
      <c r="P6769" s="144" t="s">
        <v>3755</v>
      </c>
      <c r="Q6769" s="144"/>
      <c r="R6769" s="144"/>
      <c r="S6769" s="144" t="s">
        <v>15453</v>
      </c>
      <c r="T6769" s="144" t="s">
        <v>24610</v>
      </c>
      <c r="U6769" s="144" t="s">
        <v>24609</v>
      </c>
      <c r="V6769" s="144"/>
      <c r="W6769" s="144">
        <v>391920</v>
      </c>
      <c r="X6769" s="144" t="s">
        <v>24611</v>
      </c>
      <c r="Y6769" s="151" t="s">
        <v>24612</v>
      </c>
      <c r="Z6769" s="144" t="s">
        <v>24613</v>
      </c>
      <c r="AA6769" s="160">
        <v>6091</v>
      </c>
    </row>
    <row r="6770" spans="1:27" ht="45" customHeight="1" x14ac:dyDescent="0.25">
      <c r="A6770" s="144" t="s">
        <v>12599</v>
      </c>
      <c r="B6770" s="144" t="s">
        <v>7038</v>
      </c>
      <c r="C6770" s="144"/>
      <c r="D6770" s="144" t="s">
        <v>5446</v>
      </c>
      <c r="E6770" s="144"/>
      <c r="F6770" s="144">
        <v>3</v>
      </c>
      <c r="G6770" s="144"/>
      <c r="H6770" s="144"/>
      <c r="I6770" s="144"/>
      <c r="J6770" s="144"/>
      <c r="K6770" s="144"/>
      <c r="L6770" s="144">
        <v>150</v>
      </c>
      <c r="M6770" s="145" t="s">
        <v>2213</v>
      </c>
      <c r="N6770" s="144" t="s">
        <v>85</v>
      </c>
      <c r="O6770" s="144"/>
      <c r="P6770" s="144" t="s">
        <v>3525</v>
      </c>
      <c r="Q6770" s="144" t="s">
        <v>4187</v>
      </c>
      <c r="R6770" s="144" t="s">
        <v>4249</v>
      </c>
      <c r="S6770" s="144" t="s">
        <v>4190</v>
      </c>
      <c r="T6770" s="144" t="s">
        <v>12600</v>
      </c>
      <c r="U6770" s="144" t="s">
        <v>12599</v>
      </c>
      <c r="V6770" s="144"/>
      <c r="W6770" s="144">
        <v>625043</v>
      </c>
      <c r="X6770" s="144" t="s">
        <v>12601</v>
      </c>
      <c r="Y6770" s="144" t="s">
        <v>12602</v>
      </c>
      <c r="Z6770" s="144" t="s">
        <v>15214</v>
      </c>
      <c r="AA6770" s="160">
        <v>1544</v>
      </c>
    </row>
    <row r="6771" spans="1:27" ht="45" customHeight="1" x14ac:dyDescent="0.25">
      <c r="A6771" s="144" t="s">
        <v>12599</v>
      </c>
      <c r="B6771" s="144" t="s">
        <v>7038</v>
      </c>
      <c r="C6771" s="144"/>
      <c r="D6771" s="144" t="s">
        <v>5446</v>
      </c>
      <c r="E6771" s="144" t="s">
        <v>15215</v>
      </c>
      <c r="F6771" s="144">
        <v>3</v>
      </c>
      <c r="G6771" s="144"/>
      <c r="H6771" s="144"/>
      <c r="I6771" s="144"/>
      <c r="J6771" s="144"/>
      <c r="K6771" s="144"/>
      <c r="L6771" s="144">
        <v>150</v>
      </c>
      <c r="M6771" s="145" t="s">
        <v>2213</v>
      </c>
      <c r="N6771" s="144" t="s">
        <v>85</v>
      </c>
      <c r="O6771" s="144"/>
      <c r="P6771" s="144" t="s">
        <v>3525</v>
      </c>
      <c r="Q6771" s="144" t="s">
        <v>4187</v>
      </c>
      <c r="R6771" s="144" t="s">
        <v>4249</v>
      </c>
      <c r="S6771" s="144" t="s">
        <v>4190</v>
      </c>
      <c r="T6771" s="144" t="s">
        <v>12600</v>
      </c>
      <c r="U6771" s="144" t="s">
        <v>12599</v>
      </c>
      <c r="V6771" s="144" t="s">
        <v>36251</v>
      </c>
      <c r="W6771" s="144">
        <v>625043</v>
      </c>
      <c r="X6771" s="150" t="s">
        <v>26300</v>
      </c>
      <c r="Y6771" s="150" t="s">
        <v>16108</v>
      </c>
      <c r="Z6771" s="144" t="s">
        <v>15214</v>
      </c>
      <c r="AA6771" s="160">
        <v>3821</v>
      </c>
    </row>
    <row r="6772" spans="1:27" ht="45" customHeight="1" x14ac:dyDescent="0.25">
      <c r="A6772" s="144" t="s">
        <v>12603</v>
      </c>
      <c r="B6772" s="144" t="s">
        <v>4205</v>
      </c>
      <c r="C6772" s="144">
        <v>21</v>
      </c>
      <c r="D6772" s="144" t="s">
        <v>5119</v>
      </c>
      <c r="E6772" s="144"/>
      <c r="F6772" s="144">
        <v>1</v>
      </c>
      <c r="G6772" s="144">
        <v>350</v>
      </c>
      <c r="H6772" s="144"/>
      <c r="I6772" s="144"/>
      <c r="J6772" s="144"/>
      <c r="K6772" s="144"/>
      <c r="L6772" s="144"/>
      <c r="M6772" s="145" t="s">
        <v>2213</v>
      </c>
      <c r="N6772" s="144" t="s">
        <v>31</v>
      </c>
      <c r="O6772" s="144"/>
      <c r="P6772" s="144" t="s">
        <v>13855</v>
      </c>
      <c r="Q6772" s="144"/>
      <c r="R6772" s="144"/>
      <c r="S6772" s="144" t="s">
        <v>4189</v>
      </c>
      <c r="T6772" s="144" t="s">
        <v>5051</v>
      </c>
      <c r="U6772" s="144" t="s">
        <v>12603</v>
      </c>
      <c r="V6772" s="144"/>
      <c r="W6772" s="144">
        <v>652870</v>
      </c>
      <c r="X6772" s="144" t="s">
        <v>22097</v>
      </c>
      <c r="Y6772" s="144" t="s">
        <v>12604</v>
      </c>
      <c r="Z6772" s="144" t="s">
        <v>12605</v>
      </c>
      <c r="AA6772" s="160">
        <v>1545</v>
      </c>
    </row>
    <row r="6773" spans="1:27" ht="45" customHeight="1" x14ac:dyDescent="0.25">
      <c r="A6773" s="144" t="s">
        <v>24614</v>
      </c>
      <c r="B6773" s="144" t="s">
        <v>20582</v>
      </c>
      <c r="C6773" s="144">
        <v>16</v>
      </c>
      <c r="D6773" s="144"/>
      <c r="E6773" s="144"/>
      <c r="F6773" s="144">
        <v>1</v>
      </c>
      <c r="G6773" s="144"/>
      <c r="H6773" s="144">
        <v>600</v>
      </c>
      <c r="I6773" s="144">
        <v>200</v>
      </c>
      <c r="J6773" s="144">
        <v>250</v>
      </c>
      <c r="K6773" s="144">
        <v>150</v>
      </c>
      <c r="L6773" s="144"/>
      <c r="M6773" s="145" t="s">
        <v>2213</v>
      </c>
      <c r="N6773" s="144" t="s">
        <v>18</v>
      </c>
      <c r="O6773" s="144"/>
      <c r="P6773" s="144" t="s">
        <v>2375</v>
      </c>
      <c r="Q6773" s="144"/>
      <c r="R6773" s="144"/>
      <c r="S6773" s="144"/>
      <c r="T6773" s="144"/>
      <c r="U6773" s="144" t="s">
        <v>24614</v>
      </c>
      <c r="V6773" s="144"/>
      <c r="W6773" s="144">
        <v>308001</v>
      </c>
      <c r="X6773" s="144" t="s">
        <v>24615</v>
      </c>
      <c r="Y6773" s="144" t="s">
        <v>24616</v>
      </c>
      <c r="Z6773" s="144" t="s">
        <v>24617</v>
      </c>
      <c r="AA6773" s="160">
        <v>6161</v>
      </c>
    </row>
    <row r="6774" spans="1:27" ht="45" customHeight="1" x14ac:dyDescent="0.25">
      <c r="A6774" s="144" t="s">
        <v>12606</v>
      </c>
      <c r="B6774" s="144" t="s">
        <v>4208</v>
      </c>
      <c r="C6774" s="144">
        <v>1</v>
      </c>
      <c r="D6774" s="144"/>
      <c r="E6774" s="144"/>
      <c r="F6774" s="144">
        <v>1</v>
      </c>
      <c r="G6774" s="144"/>
      <c r="H6774" s="144">
        <v>1199</v>
      </c>
      <c r="I6774" s="144">
        <v>436</v>
      </c>
      <c r="J6774" s="144">
        <v>545</v>
      </c>
      <c r="K6774" s="144">
        <v>218</v>
      </c>
      <c r="L6774" s="144"/>
      <c r="M6774" s="145" t="s">
        <v>2213</v>
      </c>
      <c r="N6774" s="144" t="s">
        <v>77</v>
      </c>
      <c r="O6774" s="144"/>
      <c r="P6774" s="144" t="s">
        <v>2701</v>
      </c>
      <c r="Q6774" s="144"/>
      <c r="R6774" s="144"/>
      <c r="S6774" s="144"/>
      <c r="T6774" s="144"/>
      <c r="U6774" s="144" t="s">
        <v>12606</v>
      </c>
      <c r="V6774" s="144"/>
      <c r="W6774" s="144">
        <v>694140</v>
      </c>
      <c r="X6774" s="144" t="s">
        <v>22098</v>
      </c>
      <c r="Y6774" s="144" t="s">
        <v>12607</v>
      </c>
      <c r="Z6774" s="144" t="s">
        <v>12608</v>
      </c>
      <c r="AA6774" s="160">
        <v>1546</v>
      </c>
    </row>
    <row r="6775" spans="1:27" ht="45" customHeight="1" x14ac:dyDescent="0.25">
      <c r="A6775" s="144" t="s">
        <v>33372</v>
      </c>
      <c r="B6775" s="144" t="s">
        <v>30521</v>
      </c>
      <c r="C6775" s="144"/>
      <c r="D6775" s="144"/>
      <c r="E6775" s="144"/>
      <c r="F6775" s="144">
        <v>1</v>
      </c>
      <c r="G6775" s="144"/>
      <c r="H6775" s="144">
        <v>500</v>
      </c>
      <c r="I6775" s="144">
        <v>200</v>
      </c>
      <c r="J6775" s="144">
        <v>200</v>
      </c>
      <c r="K6775" s="144">
        <v>100</v>
      </c>
      <c r="L6775" s="144"/>
      <c r="M6775" s="145" t="s">
        <v>2213</v>
      </c>
      <c r="N6775" s="144" t="s">
        <v>73</v>
      </c>
      <c r="O6775" s="144"/>
      <c r="P6775" s="144" t="s">
        <v>2633</v>
      </c>
      <c r="Q6775" s="144"/>
      <c r="R6775" s="144"/>
      <c r="S6775" s="144"/>
      <c r="T6775" s="144"/>
      <c r="U6775" s="144" t="s">
        <v>33372</v>
      </c>
      <c r="V6775" s="144"/>
      <c r="W6775" s="144">
        <v>391300</v>
      </c>
      <c r="X6775" s="144" t="s">
        <v>33373</v>
      </c>
      <c r="Y6775" s="144" t="s">
        <v>22100</v>
      </c>
      <c r="Z6775" s="144" t="s">
        <v>22099</v>
      </c>
      <c r="AA6775" s="160">
        <v>5117</v>
      </c>
    </row>
    <row r="6776" spans="1:27" ht="45" customHeight="1" x14ac:dyDescent="0.25">
      <c r="A6776" s="144" t="s">
        <v>12609</v>
      </c>
      <c r="B6776" s="144" t="s">
        <v>15377</v>
      </c>
      <c r="C6776" s="144">
        <v>32</v>
      </c>
      <c r="D6776" s="144"/>
      <c r="E6776" s="144"/>
      <c r="F6776" s="144">
        <v>1</v>
      </c>
      <c r="G6776" s="144">
        <v>200</v>
      </c>
      <c r="H6776" s="144"/>
      <c r="I6776" s="144"/>
      <c r="J6776" s="144"/>
      <c r="K6776" s="144"/>
      <c r="L6776" s="144"/>
      <c r="M6776" s="145" t="s">
        <v>2213</v>
      </c>
      <c r="N6776" s="144" t="s">
        <v>84</v>
      </c>
      <c r="O6776" s="144"/>
      <c r="P6776" s="144" t="s">
        <v>3372</v>
      </c>
      <c r="Q6776" s="144"/>
      <c r="R6776" s="144"/>
      <c r="S6776" s="144"/>
      <c r="T6776" s="144"/>
      <c r="U6776" s="144" t="s">
        <v>12609</v>
      </c>
      <c r="V6776" s="144"/>
      <c r="W6776" s="144">
        <v>301666</v>
      </c>
      <c r="X6776" s="144" t="s">
        <v>12610</v>
      </c>
      <c r="Y6776" s="144"/>
      <c r="Z6776" s="144" t="s">
        <v>16109</v>
      </c>
      <c r="AA6776" s="160">
        <v>1547</v>
      </c>
    </row>
    <row r="6777" spans="1:27" ht="45" customHeight="1" x14ac:dyDescent="0.25">
      <c r="A6777" s="144" t="s">
        <v>12612</v>
      </c>
      <c r="B6777" s="144" t="s">
        <v>4239</v>
      </c>
      <c r="C6777" s="144"/>
      <c r="D6777" s="144"/>
      <c r="E6777" s="144"/>
      <c r="F6777" s="144">
        <v>5</v>
      </c>
      <c r="G6777" s="144"/>
      <c r="H6777" s="144"/>
      <c r="I6777" s="144"/>
      <c r="J6777" s="144"/>
      <c r="K6777" s="144"/>
      <c r="L6777" s="144">
        <v>850</v>
      </c>
      <c r="M6777" s="145" t="s">
        <v>2213</v>
      </c>
      <c r="N6777" s="144" t="s">
        <v>80</v>
      </c>
      <c r="O6777" s="144"/>
      <c r="P6777" s="144" t="s">
        <v>2970</v>
      </c>
      <c r="Q6777" s="144"/>
      <c r="R6777" s="144"/>
      <c r="S6777" s="144"/>
      <c r="T6777" s="144"/>
      <c r="U6777" s="144" t="s">
        <v>12612</v>
      </c>
      <c r="V6777" s="144"/>
      <c r="W6777" s="144">
        <v>357601</v>
      </c>
      <c r="X6777" s="144" t="s">
        <v>12613</v>
      </c>
      <c r="Y6777" s="144"/>
      <c r="Z6777" s="144" t="s">
        <v>12614</v>
      </c>
      <c r="AA6777" s="160">
        <v>1549</v>
      </c>
    </row>
    <row r="6778" spans="1:27" ht="45" customHeight="1" x14ac:dyDescent="0.25">
      <c r="A6778" s="144" t="s">
        <v>22101</v>
      </c>
      <c r="B6778" s="144" t="s">
        <v>18932</v>
      </c>
      <c r="C6778" s="144">
        <v>9</v>
      </c>
      <c r="D6778" s="144"/>
      <c r="E6778" s="144"/>
      <c r="F6778" s="144">
        <v>1</v>
      </c>
      <c r="G6778" s="144"/>
      <c r="H6778" s="144">
        <v>406</v>
      </c>
      <c r="I6778" s="144">
        <v>200</v>
      </c>
      <c r="J6778" s="144">
        <v>180</v>
      </c>
      <c r="K6778" s="144">
        <v>26</v>
      </c>
      <c r="L6778" s="144"/>
      <c r="M6778" s="145" t="s">
        <v>2213</v>
      </c>
      <c r="N6778" s="144" t="s">
        <v>23</v>
      </c>
      <c r="O6778" s="144"/>
      <c r="P6778" s="144" t="s">
        <v>3228</v>
      </c>
      <c r="Q6778" s="144"/>
      <c r="R6778" s="144"/>
      <c r="S6778" s="144" t="s">
        <v>4189</v>
      </c>
      <c r="T6778" s="144" t="s">
        <v>14351</v>
      </c>
      <c r="U6778" s="144" t="s">
        <v>22101</v>
      </c>
      <c r="V6778" s="144"/>
      <c r="W6778" s="144">
        <v>397900</v>
      </c>
      <c r="X6778" s="144" t="s">
        <v>22102</v>
      </c>
      <c r="Y6778" s="144" t="s">
        <v>22104</v>
      </c>
      <c r="Z6778" s="144" t="s">
        <v>22103</v>
      </c>
      <c r="AA6778" s="160">
        <v>5260</v>
      </c>
    </row>
    <row r="6779" spans="1:27" ht="45" customHeight="1" x14ac:dyDescent="0.25">
      <c r="A6779" s="144" t="s">
        <v>30522</v>
      </c>
      <c r="B6779" s="144" t="s">
        <v>17538</v>
      </c>
      <c r="C6779" s="144"/>
      <c r="D6779" s="144"/>
      <c r="E6779" s="144"/>
      <c r="F6779" s="144">
        <v>5</v>
      </c>
      <c r="G6779" s="144"/>
      <c r="H6779" s="144"/>
      <c r="I6779" s="144"/>
      <c r="J6779" s="144"/>
      <c r="K6779" s="144"/>
      <c r="L6779" s="144">
        <v>150</v>
      </c>
      <c r="M6779" s="145" t="s">
        <v>2213</v>
      </c>
      <c r="N6779" s="144" t="s">
        <v>14</v>
      </c>
      <c r="O6779" s="144"/>
      <c r="P6779" s="144" t="s">
        <v>4078</v>
      </c>
      <c r="Q6779" s="144"/>
      <c r="R6779" s="144"/>
      <c r="S6779" s="144"/>
      <c r="T6779" s="144"/>
      <c r="U6779" s="144" t="s">
        <v>30522</v>
      </c>
      <c r="V6779" s="144"/>
      <c r="W6779" s="144">
        <v>658207</v>
      </c>
      <c r="X6779" s="144" t="s">
        <v>23260</v>
      </c>
      <c r="Y6779" s="144"/>
      <c r="Z6779" s="144" t="s">
        <v>30523</v>
      </c>
      <c r="AA6779" s="160">
        <v>18</v>
      </c>
    </row>
    <row r="6780" spans="1:27" ht="45" customHeight="1" x14ac:dyDescent="0.25">
      <c r="A6780" s="144" t="s">
        <v>37116</v>
      </c>
      <c r="B6780" s="144" t="s">
        <v>23907</v>
      </c>
      <c r="C6780" s="144">
        <v>44</v>
      </c>
      <c r="D6780" s="144" t="s">
        <v>37117</v>
      </c>
      <c r="E6780" s="144"/>
      <c r="F6780" s="144">
        <v>1</v>
      </c>
      <c r="G6780" s="144">
        <v>350</v>
      </c>
      <c r="H6780" s="144"/>
      <c r="I6780" s="144"/>
      <c r="J6780" s="144"/>
      <c r="K6780" s="144"/>
      <c r="L6780" s="144"/>
      <c r="M6780" s="145" t="s">
        <v>2213</v>
      </c>
      <c r="N6780" s="144" t="s">
        <v>22</v>
      </c>
      <c r="O6780" s="144"/>
      <c r="P6780" s="144" t="s">
        <v>2784</v>
      </c>
      <c r="Q6780" s="144"/>
      <c r="R6780" s="144"/>
      <c r="S6780" s="144"/>
      <c r="T6780" s="144"/>
      <c r="U6780" s="144" t="s">
        <v>37116</v>
      </c>
      <c r="V6780" s="144"/>
      <c r="W6780" s="144">
        <v>160010</v>
      </c>
      <c r="X6780" s="144" t="s">
        <v>37118</v>
      </c>
      <c r="Y6780" s="149">
        <v>88170000000</v>
      </c>
      <c r="Z6780" s="144" t="s">
        <v>37119</v>
      </c>
      <c r="AA6780" s="160">
        <v>7786</v>
      </c>
    </row>
    <row r="6781" spans="1:27" ht="45" customHeight="1" x14ac:dyDescent="0.25">
      <c r="A6781" s="144" t="s">
        <v>12615</v>
      </c>
      <c r="B6781" s="144" t="s">
        <v>4205</v>
      </c>
      <c r="C6781" s="144">
        <v>60</v>
      </c>
      <c r="D6781" s="144" t="s">
        <v>5034</v>
      </c>
      <c r="E6781" s="144"/>
      <c r="F6781" s="144">
        <v>1</v>
      </c>
      <c r="G6781" s="144">
        <v>350</v>
      </c>
      <c r="H6781" s="144"/>
      <c r="I6781" s="144"/>
      <c r="J6781" s="144"/>
      <c r="K6781" s="144"/>
      <c r="L6781" s="144"/>
      <c r="M6781" s="145" t="s">
        <v>2213</v>
      </c>
      <c r="N6781" s="144" t="s">
        <v>40</v>
      </c>
      <c r="O6781" s="144"/>
      <c r="P6781" s="144" t="s">
        <v>2323</v>
      </c>
      <c r="Q6781" s="144"/>
      <c r="R6781" s="144"/>
      <c r="S6781" s="144"/>
      <c r="T6781" s="144"/>
      <c r="U6781" s="144" t="s">
        <v>12615</v>
      </c>
      <c r="V6781" s="144"/>
      <c r="W6781" s="144">
        <v>685000</v>
      </c>
      <c r="X6781" s="144" t="s">
        <v>22105</v>
      </c>
      <c r="Y6781" s="144" t="s">
        <v>12616</v>
      </c>
      <c r="Z6781" s="144" t="s">
        <v>12617</v>
      </c>
      <c r="AA6781" s="160">
        <v>1550</v>
      </c>
    </row>
    <row r="6782" spans="1:27" ht="45" customHeight="1" x14ac:dyDescent="0.25">
      <c r="A6782" s="144" t="s">
        <v>17485</v>
      </c>
      <c r="B6782" s="144" t="s">
        <v>15325</v>
      </c>
      <c r="C6782" s="144"/>
      <c r="D6782" s="144"/>
      <c r="E6782" s="144"/>
      <c r="F6782" s="144">
        <v>5</v>
      </c>
      <c r="G6782" s="144"/>
      <c r="H6782" s="144"/>
      <c r="I6782" s="144"/>
      <c r="J6782" s="144"/>
      <c r="K6782" s="144"/>
      <c r="L6782" s="144">
        <v>850</v>
      </c>
      <c r="M6782" s="145" t="s">
        <v>2213</v>
      </c>
      <c r="N6782" s="144" t="s">
        <v>42</v>
      </c>
      <c r="O6782" s="144"/>
      <c r="P6782" s="144" t="s">
        <v>4096</v>
      </c>
      <c r="Q6782" s="144"/>
      <c r="R6782" s="144"/>
      <c r="S6782" s="144"/>
      <c r="T6782" s="144"/>
      <c r="U6782" s="144" t="s">
        <v>17485</v>
      </c>
      <c r="V6782" s="144"/>
      <c r="W6782" s="144">
        <v>142281</v>
      </c>
      <c r="X6782" s="144" t="s">
        <v>17486</v>
      </c>
      <c r="Y6782" s="144" t="s">
        <v>17487</v>
      </c>
      <c r="Z6782" s="144" t="s">
        <v>17488</v>
      </c>
      <c r="AA6782" s="160">
        <v>4541</v>
      </c>
    </row>
    <row r="6783" spans="1:27" ht="45" customHeight="1" x14ac:dyDescent="0.25">
      <c r="A6783" s="144" t="s">
        <v>17485</v>
      </c>
      <c r="B6783" s="144" t="s">
        <v>15325</v>
      </c>
      <c r="C6783" s="144"/>
      <c r="D6783" s="144"/>
      <c r="E6783" s="144" t="s">
        <v>17489</v>
      </c>
      <c r="F6783" s="144">
        <v>5</v>
      </c>
      <c r="G6783" s="144"/>
      <c r="H6783" s="144"/>
      <c r="I6783" s="144"/>
      <c r="J6783" s="144"/>
      <c r="K6783" s="144"/>
      <c r="L6783" s="144">
        <v>500</v>
      </c>
      <c r="M6783" s="145" t="s">
        <v>2213</v>
      </c>
      <c r="N6783" s="144" t="s">
        <v>42</v>
      </c>
      <c r="O6783" s="144"/>
      <c r="P6783" s="144" t="s">
        <v>4096</v>
      </c>
      <c r="Q6783" s="145"/>
      <c r="R6783" s="144"/>
      <c r="S6783" s="144"/>
      <c r="T6783" s="144"/>
      <c r="U6783" s="144" t="s">
        <v>17485</v>
      </c>
      <c r="V6783" s="144" t="s">
        <v>17490</v>
      </c>
      <c r="W6783" s="144">
        <v>142281</v>
      </c>
      <c r="X6783" s="144" t="s">
        <v>10512</v>
      </c>
      <c r="Y6783" s="144" t="s">
        <v>10513</v>
      </c>
      <c r="Z6783" s="144" t="s">
        <v>14185</v>
      </c>
      <c r="AA6783" s="160">
        <v>4542</v>
      </c>
    </row>
    <row r="6784" spans="1:27" ht="45" customHeight="1" x14ac:dyDescent="0.25">
      <c r="A6784" s="144" t="s">
        <v>37120</v>
      </c>
      <c r="B6784" s="144" t="s">
        <v>27483</v>
      </c>
      <c r="C6784" s="144">
        <v>1</v>
      </c>
      <c r="D6784" s="144"/>
      <c r="E6784" s="144"/>
      <c r="F6784" s="144">
        <v>1</v>
      </c>
      <c r="G6784" s="144"/>
      <c r="H6784" s="144">
        <v>850</v>
      </c>
      <c r="I6784" s="144">
        <v>300</v>
      </c>
      <c r="J6784" s="144">
        <v>400</v>
      </c>
      <c r="K6784" s="144">
        <v>150</v>
      </c>
      <c r="L6784" s="144"/>
      <c r="M6784" s="145" t="s">
        <v>2213</v>
      </c>
      <c r="N6784" s="144" t="s">
        <v>58</v>
      </c>
      <c r="O6784" s="144"/>
      <c r="P6784" s="144" t="s">
        <v>2884</v>
      </c>
      <c r="Q6784" s="144"/>
      <c r="R6784" s="144"/>
      <c r="S6784" s="144" t="s">
        <v>4189</v>
      </c>
      <c r="T6784" s="144" t="s">
        <v>36384</v>
      </c>
      <c r="U6784" s="144" t="s">
        <v>37120</v>
      </c>
      <c r="V6784" s="144"/>
      <c r="W6784" s="144">
        <v>361200</v>
      </c>
      <c r="X6784" s="144" t="s">
        <v>37121</v>
      </c>
      <c r="Y6784" s="144" t="s">
        <v>37122</v>
      </c>
      <c r="Z6784" s="144" t="s">
        <v>37123</v>
      </c>
      <c r="AA6784" s="160">
        <v>7811</v>
      </c>
    </row>
    <row r="6785" spans="1:27" ht="45" customHeight="1" x14ac:dyDescent="0.25">
      <c r="A6785" s="144" t="s">
        <v>37120</v>
      </c>
      <c r="B6785" s="144" t="s">
        <v>27483</v>
      </c>
      <c r="C6785" s="144">
        <v>1</v>
      </c>
      <c r="D6785" s="144"/>
      <c r="E6785" s="144" t="s">
        <v>4466</v>
      </c>
      <c r="F6785" s="144">
        <v>1</v>
      </c>
      <c r="G6785" s="144">
        <v>250</v>
      </c>
      <c r="H6785" s="144"/>
      <c r="I6785" s="144"/>
      <c r="J6785" s="144"/>
      <c r="K6785" s="144"/>
      <c r="L6785" s="144"/>
      <c r="M6785" s="145" t="s">
        <v>2213</v>
      </c>
      <c r="N6785" s="144" t="s">
        <v>58</v>
      </c>
      <c r="O6785" s="144"/>
      <c r="P6785" s="144" t="s">
        <v>2884</v>
      </c>
      <c r="Q6785" s="144"/>
      <c r="R6785" s="144"/>
      <c r="S6785" s="144" t="s">
        <v>4189</v>
      </c>
      <c r="T6785" s="144" t="s">
        <v>36384</v>
      </c>
      <c r="U6785" s="144" t="s">
        <v>37120</v>
      </c>
      <c r="V6785" s="144" t="s">
        <v>37120</v>
      </c>
      <c r="W6785" s="144">
        <v>361200</v>
      </c>
      <c r="X6785" s="144" t="s">
        <v>37121</v>
      </c>
      <c r="Y6785" s="144" t="s">
        <v>37122</v>
      </c>
      <c r="Z6785" s="144" t="s">
        <v>37123</v>
      </c>
      <c r="AA6785" s="160">
        <v>7812</v>
      </c>
    </row>
    <row r="6786" spans="1:27" ht="45" customHeight="1" x14ac:dyDescent="0.25">
      <c r="A6786" s="144" t="s">
        <v>12618</v>
      </c>
      <c r="B6786" s="144" t="s">
        <v>4205</v>
      </c>
      <c r="C6786" s="144">
        <v>90</v>
      </c>
      <c r="D6786" s="144" t="s">
        <v>5035</v>
      </c>
      <c r="E6786" s="144"/>
      <c r="F6786" s="144">
        <v>1</v>
      </c>
      <c r="G6786" s="144">
        <v>350</v>
      </c>
      <c r="H6786" s="144"/>
      <c r="I6786" s="144"/>
      <c r="J6786" s="144"/>
      <c r="K6786" s="144"/>
      <c r="L6786" s="144"/>
      <c r="M6786" s="145" t="s">
        <v>2213</v>
      </c>
      <c r="N6786" s="144" t="s">
        <v>67</v>
      </c>
      <c r="O6786" s="144"/>
      <c r="P6786" s="144" t="s">
        <v>3887</v>
      </c>
      <c r="Q6786" s="144"/>
      <c r="R6786" s="144"/>
      <c r="S6786" s="144"/>
      <c r="T6786" s="144"/>
      <c r="U6786" s="144" t="s">
        <v>12618</v>
      </c>
      <c r="V6786" s="144"/>
      <c r="W6786" s="144">
        <v>423800</v>
      </c>
      <c r="X6786" s="144" t="s">
        <v>12619</v>
      </c>
      <c r="Y6786" s="144"/>
      <c r="Z6786" s="144"/>
      <c r="AA6786" s="160">
        <v>1551</v>
      </c>
    </row>
    <row r="6787" spans="1:27" ht="45" customHeight="1" x14ac:dyDescent="0.25">
      <c r="A6787" s="144" t="s">
        <v>29050</v>
      </c>
      <c r="B6787" s="144" t="s">
        <v>4205</v>
      </c>
      <c r="C6787" s="144">
        <v>34</v>
      </c>
      <c r="D6787" s="144" t="s">
        <v>6065</v>
      </c>
      <c r="E6787" s="144"/>
      <c r="F6787" s="144">
        <v>1</v>
      </c>
      <c r="G6787" s="144">
        <v>350</v>
      </c>
      <c r="H6787" s="144"/>
      <c r="I6787" s="144"/>
      <c r="J6787" s="144"/>
      <c r="K6787" s="144"/>
      <c r="L6787" s="144"/>
      <c r="M6787" s="145" t="s">
        <v>2213</v>
      </c>
      <c r="N6787" s="144" t="s">
        <v>31</v>
      </c>
      <c r="O6787" s="144"/>
      <c r="P6787" s="144" t="s">
        <v>30538</v>
      </c>
      <c r="Q6787" s="144"/>
      <c r="R6787" s="144"/>
      <c r="S6787" s="144" t="s">
        <v>4190</v>
      </c>
      <c r="T6787" s="144" t="s">
        <v>7517</v>
      </c>
      <c r="U6787" s="144" t="s">
        <v>29050</v>
      </c>
      <c r="V6787" s="144"/>
      <c r="W6787" s="144">
        <v>652644</v>
      </c>
      <c r="X6787" s="144" t="s">
        <v>7518</v>
      </c>
      <c r="Y6787" s="144" t="s">
        <v>7519</v>
      </c>
      <c r="Z6787" s="144" t="s">
        <v>7520</v>
      </c>
      <c r="AA6787" s="160">
        <v>774</v>
      </c>
    </row>
    <row r="6788" spans="1:27" ht="45" customHeight="1" x14ac:dyDescent="0.25">
      <c r="A6788" s="144" t="s">
        <v>12620</v>
      </c>
      <c r="B6788" s="144" t="s">
        <v>19136</v>
      </c>
      <c r="C6788" s="144">
        <v>12</v>
      </c>
      <c r="D6788" s="144"/>
      <c r="E6788" s="144"/>
      <c r="F6788" s="144">
        <v>1</v>
      </c>
      <c r="G6788" s="144">
        <v>350</v>
      </c>
      <c r="H6788" s="144"/>
      <c r="I6788" s="144"/>
      <c r="J6788" s="144"/>
      <c r="K6788" s="144"/>
      <c r="L6788" s="144"/>
      <c r="M6788" s="145" t="s">
        <v>2213</v>
      </c>
      <c r="N6788" s="144" t="s">
        <v>18</v>
      </c>
      <c r="O6788" s="144"/>
      <c r="P6788" s="144" t="s">
        <v>17473</v>
      </c>
      <c r="Q6788" s="144" t="s">
        <v>4189</v>
      </c>
      <c r="R6788" s="144" t="s">
        <v>4947</v>
      </c>
      <c r="S6788" s="144"/>
      <c r="T6788" s="144"/>
      <c r="U6788" s="144" t="s">
        <v>12620</v>
      </c>
      <c r="V6788" s="144"/>
      <c r="W6788" s="144">
        <v>309850</v>
      </c>
      <c r="X6788" s="144" t="s">
        <v>35734</v>
      </c>
      <c r="Y6788" s="144" t="s">
        <v>12621</v>
      </c>
      <c r="Z6788" s="144" t="s">
        <v>35735</v>
      </c>
      <c r="AA6788" s="160">
        <v>1552</v>
      </c>
    </row>
    <row r="6789" spans="1:27" ht="45" customHeight="1" x14ac:dyDescent="0.25">
      <c r="A6789" s="144" t="s">
        <v>261</v>
      </c>
      <c r="B6789" s="144" t="s">
        <v>22106</v>
      </c>
      <c r="C6789" s="144"/>
      <c r="D6789" s="144"/>
      <c r="E6789" s="144"/>
      <c r="F6789" s="144">
        <v>5</v>
      </c>
      <c r="G6789" s="144"/>
      <c r="H6789" s="144"/>
      <c r="I6789" s="144"/>
      <c r="J6789" s="144"/>
      <c r="K6789" s="144"/>
      <c r="L6789" s="144">
        <v>250</v>
      </c>
      <c r="M6789" s="145" t="s">
        <v>2213</v>
      </c>
      <c r="N6789" s="144" t="s">
        <v>35</v>
      </c>
      <c r="O6789" s="144"/>
      <c r="P6789" s="144" t="s">
        <v>4001</v>
      </c>
      <c r="Q6789" s="144"/>
      <c r="R6789" s="144"/>
      <c r="S6789" s="144" t="s">
        <v>4190</v>
      </c>
      <c r="T6789" s="144" t="s">
        <v>12622</v>
      </c>
      <c r="U6789" s="144" t="s">
        <v>261</v>
      </c>
      <c r="V6789" s="144"/>
      <c r="W6789" s="144">
        <v>663412</v>
      </c>
      <c r="X6789" s="144" t="s">
        <v>22107</v>
      </c>
      <c r="Y6789" s="144" t="s">
        <v>12623</v>
      </c>
      <c r="Z6789" s="144" t="s">
        <v>12624</v>
      </c>
      <c r="AA6789" s="160">
        <v>1553</v>
      </c>
    </row>
    <row r="6790" spans="1:27" ht="45" customHeight="1" x14ac:dyDescent="0.25">
      <c r="A6790" s="144" t="s">
        <v>12625</v>
      </c>
      <c r="B6790" s="144" t="s">
        <v>5068</v>
      </c>
      <c r="C6790" s="144"/>
      <c r="D6790" s="144" t="s">
        <v>12626</v>
      </c>
      <c r="E6790" s="144"/>
      <c r="F6790" s="144">
        <v>2</v>
      </c>
      <c r="G6790" s="144"/>
      <c r="H6790" s="144"/>
      <c r="I6790" s="144"/>
      <c r="J6790" s="144"/>
      <c r="K6790" s="144"/>
      <c r="L6790" s="144">
        <v>150</v>
      </c>
      <c r="M6790" s="145" t="s">
        <v>2213</v>
      </c>
      <c r="N6790" s="144" t="s">
        <v>69</v>
      </c>
      <c r="O6790" s="144"/>
      <c r="P6790" s="144" t="s">
        <v>3602</v>
      </c>
      <c r="Q6790" s="144"/>
      <c r="R6790" s="144"/>
      <c r="S6790" s="144"/>
      <c r="T6790" s="144"/>
      <c r="U6790" s="144" t="s">
        <v>12625</v>
      </c>
      <c r="V6790" s="144"/>
      <c r="W6790" s="144"/>
      <c r="X6790" s="144"/>
      <c r="Y6790" s="144"/>
      <c r="Z6790" s="144"/>
      <c r="AA6790" s="160">
        <v>3224</v>
      </c>
    </row>
    <row r="6791" spans="1:27" ht="45" customHeight="1" x14ac:dyDescent="0.25">
      <c r="A6791" s="144" t="s">
        <v>12625</v>
      </c>
      <c r="B6791" s="144" t="s">
        <v>5068</v>
      </c>
      <c r="C6791" s="144"/>
      <c r="D6791" s="144" t="s">
        <v>12626</v>
      </c>
      <c r="E6791" s="144" t="s">
        <v>12627</v>
      </c>
      <c r="F6791" s="144">
        <v>2</v>
      </c>
      <c r="G6791" s="144"/>
      <c r="H6791" s="144"/>
      <c r="I6791" s="144"/>
      <c r="J6791" s="144"/>
      <c r="K6791" s="144"/>
      <c r="L6791" s="144">
        <v>150</v>
      </c>
      <c r="M6791" s="145" t="s">
        <v>2213</v>
      </c>
      <c r="N6791" s="144" t="s">
        <v>69</v>
      </c>
      <c r="O6791" s="144"/>
      <c r="P6791" s="144" t="s">
        <v>3602</v>
      </c>
      <c r="Q6791" s="144"/>
      <c r="R6791" s="144"/>
      <c r="S6791" s="144"/>
      <c r="T6791" s="144"/>
      <c r="U6791" s="144" t="s">
        <v>12625</v>
      </c>
      <c r="V6791" s="144" t="s">
        <v>12625</v>
      </c>
      <c r="W6791" s="144">
        <v>427968</v>
      </c>
      <c r="X6791" s="144" t="s">
        <v>12628</v>
      </c>
      <c r="Y6791" s="144"/>
      <c r="Z6791" s="144"/>
      <c r="AA6791" s="160">
        <v>1556</v>
      </c>
    </row>
    <row r="6792" spans="1:27" ht="45" customHeight="1" x14ac:dyDescent="0.25">
      <c r="A6792" s="144" t="s">
        <v>29051</v>
      </c>
      <c r="B6792" s="144" t="s">
        <v>15416</v>
      </c>
      <c r="C6792" s="144"/>
      <c r="D6792" s="144"/>
      <c r="E6792" s="144"/>
      <c r="F6792" s="144">
        <v>5</v>
      </c>
      <c r="G6792" s="144"/>
      <c r="H6792" s="144"/>
      <c r="I6792" s="144"/>
      <c r="J6792" s="144"/>
      <c r="K6792" s="144"/>
      <c r="L6792" s="144">
        <v>300</v>
      </c>
      <c r="M6792" s="145" t="s">
        <v>2213</v>
      </c>
      <c r="N6792" s="144" t="s">
        <v>87</v>
      </c>
      <c r="O6792" s="144"/>
      <c r="P6792" s="144" t="s">
        <v>2976</v>
      </c>
      <c r="Q6792" s="144"/>
      <c r="R6792" s="144"/>
      <c r="S6792" s="144" t="s">
        <v>4189</v>
      </c>
      <c r="T6792" s="144" t="s">
        <v>8773</v>
      </c>
      <c r="U6792" s="144" t="s">
        <v>29051</v>
      </c>
      <c r="V6792" s="144"/>
      <c r="W6792" s="144">
        <v>682469</v>
      </c>
      <c r="X6792" s="144" t="s">
        <v>29052</v>
      </c>
      <c r="Y6792" s="144">
        <v>89100000000</v>
      </c>
      <c r="Z6792" s="144" t="s">
        <v>29053</v>
      </c>
      <c r="AA6792" s="160">
        <v>6910</v>
      </c>
    </row>
    <row r="6793" spans="1:27" ht="45" customHeight="1" x14ac:dyDescent="0.25">
      <c r="A6793" s="144" t="s">
        <v>23717</v>
      </c>
      <c r="B6793" s="144" t="s">
        <v>15377</v>
      </c>
      <c r="C6793" s="144">
        <v>9</v>
      </c>
      <c r="D6793" s="144" t="s">
        <v>18746</v>
      </c>
      <c r="E6793" s="144"/>
      <c r="F6793" s="144">
        <v>1</v>
      </c>
      <c r="G6793" s="144">
        <v>200</v>
      </c>
      <c r="H6793" s="144"/>
      <c r="I6793" s="144"/>
      <c r="J6793" s="144"/>
      <c r="K6793" s="144"/>
      <c r="L6793" s="144"/>
      <c r="M6793" s="145" t="s">
        <v>2213</v>
      </c>
      <c r="N6793" s="144" t="s">
        <v>34</v>
      </c>
      <c r="O6793" s="144"/>
      <c r="P6793" s="144" t="s">
        <v>2600</v>
      </c>
      <c r="Q6793" s="144"/>
      <c r="R6793" s="144"/>
      <c r="S6793" s="144" t="s">
        <v>4228</v>
      </c>
      <c r="T6793" s="144" t="s">
        <v>23718</v>
      </c>
      <c r="U6793" s="144" t="s">
        <v>23717</v>
      </c>
      <c r="V6793" s="144"/>
      <c r="W6793" s="144">
        <v>353056</v>
      </c>
      <c r="X6793" s="144" t="s">
        <v>23719</v>
      </c>
      <c r="Y6793" s="144" t="s">
        <v>23720</v>
      </c>
      <c r="Z6793" s="144" t="s">
        <v>23721</v>
      </c>
      <c r="AA6793" s="160">
        <v>6009</v>
      </c>
    </row>
    <row r="6794" spans="1:27" ht="45" customHeight="1" x14ac:dyDescent="0.25">
      <c r="A6794" s="144" t="s">
        <v>12629</v>
      </c>
      <c r="B6794" s="144" t="s">
        <v>18446</v>
      </c>
      <c r="C6794" s="144">
        <v>64</v>
      </c>
      <c r="D6794" s="144"/>
      <c r="E6794" s="144"/>
      <c r="F6794" s="144">
        <v>1</v>
      </c>
      <c r="G6794" s="144">
        <v>194</v>
      </c>
      <c r="H6794" s="144"/>
      <c r="I6794" s="144"/>
      <c r="J6794" s="144"/>
      <c r="K6794" s="144"/>
      <c r="L6794" s="144"/>
      <c r="M6794" s="145" t="s">
        <v>2213</v>
      </c>
      <c r="N6794" s="144" t="s">
        <v>23</v>
      </c>
      <c r="O6794" s="144"/>
      <c r="P6794" s="144" t="s">
        <v>2855</v>
      </c>
      <c r="Q6794" s="144" t="s">
        <v>4187</v>
      </c>
      <c r="R6794" s="144" t="s">
        <v>5087</v>
      </c>
      <c r="S6794" s="144"/>
      <c r="T6794" s="144"/>
      <c r="U6794" s="144" t="s">
        <v>12629</v>
      </c>
      <c r="V6794" s="144"/>
      <c r="W6794" s="144">
        <v>394019</v>
      </c>
      <c r="X6794" s="144" t="s">
        <v>12630</v>
      </c>
      <c r="Y6794" s="144" t="s">
        <v>13567</v>
      </c>
      <c r="Z6794" s="144" t="s">
        <v>13568</v>
      </c>
      <c r="AA6794" s="160">
        <v>1557</v>
      </c>
    </row>
    <row r="6795" spans="1:27" ht="45" customHeight="1" x14ac:dyDescent="0.25">
      <c r="A6795" s="144" t="s">
        <v>29054</v>
      </c>
      <c r="B6795" s="144" t="s">
        <v>15538</v>
      </c>
      <c r="C6795" s="144">
        <v>12</v>
      </c>
      <c r="D6795" s="144"/>
      <c r="E6795" s="144"/>
      <c r="F6795" s="144">
        <v>1</v>
      </c>
      <c r="G6795" s="144">
        <v>200</v>
      </c>
      <c r="H6795" s="144"/>
      <c r="I6795" s="144"/>
      <c r="J6795" s="144"/>
      <c r="K6795" s="144"/>
      <c r="L6795" s="144"/>
      <c r="M6795" s="145" t="s">
        <v>2213</v>
      </c>
      <c r="N6795" s="144" t="s">
        <v>31</v>
      </c>
      <c r="O6795" s="144"/>
      <c r="P6795" s="144" t="s">
        <v>13861</v>
      </c>
      <c r="Q6795" s="144"/>
      <c r="R6795" s="144"/>
      <c r="S6795" s="144"/>
      <c r="T6795" s="144"/>
      <c r="U6795" s="144" t="s">
        <v>29054</v>
      </c>
      <c r="V6795" s="144"/>
      <c r="W6795" s="144">
        <v>652473</v>
      </c>
      <c r="X6795" s="144" t="s">
        <v>29055</v>
      </c>
      <c r="Y6795" s="144" t="s">
        <v>29056</v>
      </c>
      <c r="Z6795" s="144" t="s">
        <v>30524</v>
      </c>
      <c r="AA6795" s="160">
        <v>6967</v>
      </c>
    </row>
    <row r="6796" spans="1:27" ht="45" customHeight="1" x14ac:dyDescent="0.25">
      <c r="A6796" s="144" t="s">
        <v>13835</v>
      </c>
      <c r="B6796" s="144" t="s">
        <v>4205</v>
      </c>
      <c r="C6796" s="144">
        <v>30</v>
      </c>
      <c r="D6796" s="144" t="s">
        <v>5315</v>
      </c>
      <c r="E6796" s="144"/>
      <c r="F6796" s="144">
        <v>1</v>
      </c>
      <c r="G6796" s="144">
        <v>187</v>
      </c>
      <c r="H6796" s="144"/>
      <c r="I6796" s="144"/>
      <c r="J6796" s="144"/>
      <c r="K6796" s="144"/>
      <c r="L6796" s="144"/>
      <c r="M6796" s="145" t="s">
        <v>2213</v>
      </c>
      <c r="N6796" s="144" t="s">
        <v>80</v>
      </c>
      <c r="O6796" s="144"/>
      <c r="P6796" s="144" t="s">
        <v>30704</v>
      </c>
      <c r="Q6796" s="144"/>
      <c r="R6796" s="144"/>
      <c r="S6796" s="144" t="s">
        <v>4191</v>
      </c>
      <c r="T6796" s="144" t="s">
        <v>4234</v>
      </c>
      <c r="U6796" s="144" t="s">
        <v>13835</v>
      </c>
      <c r="V6796" s="144"/>
      <c r="W6796" s="144">
        <v>356170</v>
      </c>
      <c r="X6796" s="144" t="s">
        <v>11410</v>
      </c>
      <c r="Y6796" s="144"/>
      <c r="Z6796" s="144"/>
      <c r="AA6796" s="160">
        <v>1558</v>
      </c>
    </row>
    <row r="6797" spans="1:27" ht="45" customHeight="1" x14ac:dyDescent="0.25">
      <c r="A6797" s="144" t="s">
        <v>22108</v>
      </c>
      <c r="B6797" s="144" t="s">
        <v>15542</v>
      </c>
      <c r="C6797" s="144">
        <v>7</v>
      </c>
      <c r="D6797" s="144"/>
      <c r="E6797" s="144"/>
      <c r="F6797" s="144">
        <v>1</v>
      </c>
      <c r="G6797" s="144"/>
      <c r="H6797" s="144">
        <v>550</v>
      </c>
      <c r="I6797" s="144">
        <v>300</v>
      </c>
      <c r="J6797" s="144">
        <v>200</v>
      </c>
      <c r="K6797" s="144">
        <v>50</v>
      </c>
      <c r="L6797" s="144"/>
      <c r="M6797" s="145" t="s">
        <v>2213</v>
      </c>
      <c r="N6797" s="144" t="s">
        <v>31</v>
      </c>
      <c r="O6797" s="144"/>
      <c r="P6797" s="144" t="s">
        <v>3116</v>
      </c>
      <c r="Q6797" s="144"/>
      <c r="R6797" s="144"/>
      <c r="S6797" s="144"/>
      <c r="T6797" s="144"/>
      <c r="U6797" s="144" t="s">
        <v>22108</v>
      </c>
      <c r="V6797" s="144"/>
      <c r="W6797" s="144">
        <v>652518</v>
      </c>
      <c r="X6797" s="144" t="s">
        <v>22109</v>
      </c>
      <c r="Y6797" s="144" t="s">
        <v>22111</v>
      </c>
      <c r="Z6797" s="144" t="s">
        <v>22110</v>
      </c>
      <c r="AA6797" s="160">
        <v>5599</v>
      </c>
    </row>
    <row r="6798" spans="1:27" ht="45" customHeight="1" x14ac:dyDescent="0.25">
      <c r="A6798" s="144" t="s">
        <v>32936</v>
      </c>
      <c r="B6798" s="144" t="s">
        <v>32937</v>
      </c>
      <c r="C6798" s="144"/>
      <c r="D6798" s="144"/>
      <c r="E6798" s="144"/>
      <c r="F6798" s="144">
        <v>3</v>
      </c>
      <c r="G6798" s="144"/>
      <c r="H6798" s="144"/>
      <c r="I6798" s="144"/>
      <c r="J6798" s="144"/>
      <c r="K6798" s="144"/>
      <c r="L6798" s="144">
        <v>150</v>
      </c>
      <c r="M6798" s="145" t="s">
        <v>2213</v>
      </c>
      <c r="N6798" s="144" t="s">
        <v>21</v>
      </c>
      <c r="O6798" s="144"/>
      <c r="P6798" s="144" t="s">
        <v>3331</v>
      </c>
      <c r="Q6798" s="144"/>
      <c r="R6798" s="144"/>
      <c r="S6798" s="144" t="s">
        <v>4189</v>
      </c>
      <c r="T6798" s="144" t="s">
        <v>32938</v>
      </c>
      <c r="U6798" s="144" t="s">
        <v>32936</v>
      </c>
      <c r="V6798" s="144"/>
      <c r="W6798" s="144">
        <v>403805</v>
      </c>
      <c r="X6798" s="144" t="s">
        <v>4221</v>
      </c>
      <c r="Y6798" s="150" t="s">
        <v>32939</v>
      </c>
      <c r="Z6798" s="144" t="s">
        <v>32940</v>
      </c>
      <c r="AA6798" s="160">
        <v>7323</v>
      </c>
    </row>
    <row r="6799" spans="1:27" ht="45" customHeight="1" x14ac:dyDescent="0.25">
      <c r="A6799" s="144" t="s">
        <v>32936</v>
      </c>
      <c r="B6799" s="144" t="s">
        <v>32937</v>
      </c>
      <c r="C6799" s="144"/>
      <c r="D6799" s="144"/>
      <c r="E6799" s="144" t="s">
        <v>32941</v>
      </c>
      <c r="F6799" s="144">
        <v>3</v>
      </c>
      <c r="G6799" s="144"/>
      <c r="H6799" s="144"/>
      <c r="I6799" s="144"/>
      <c r="J6799" s="144"/>
      <c r="K6799" s="144"/>
      <c r="L6799" s="144">
        <v>150</v>
      </c>
      <c r="M6799" s="145" t="s">
        <v>2213</v>
      </c>
      <c r="N6799" s="144" t="s">
        <v>21</v>
      </c>
      <c r="O6799" s="144"/>
      <c r="P6799" s="144" t="s">
        <v>3331</v>
      </c>
      <c r="Q6799" s="144"/>
      <c r="R6799" s="144"/>
      <c r="S6799" s="144" t="s">
        <v>4189</v>
      </c>
      <c r="T6799" s="144" t="s">
        <v>14427</v>
      </c>
      <c r="U6799" s="144" t="s">
        <v>32936</v>
      </c>
      <c r="V6799" s="144" t="s">
        <v>32942</v>
      </c>
      <c r="W6799" s="144">
        <v>403805</v>
      </c>
      <c r="X6799" s="144" t="s">
        <v>4221</v>
      </c>
      <c r="Y6799" s="144" t="s">
        <v>32939</v>
      </c>
      <c r="Z6799" s="144" t="s">
        <v>32940</v>
      </c>
      <c r="AA6799" s="160">
        <v>7324</v>
      </c>
    </row>
    <row r="6800" spans="1:27" ht="45" customHeight="1" x14ac:dyDescent="0.25">
      <c r="A6800" s="144" t="s">
        <v>31493</v>
      </c>
      <c r="B6800" s="144" t="s">
        <v>31494</v>
      </c>
      <c r="C6800" s="144"/>
      <c r="D6800" s="144"/>
      <c r="E6800" s="144"/>
      <c r="F6800" s="144">
        <v>1</v>
      </c>
      <c r="G6800" s="144">
        <v>200</v>
      </c>
      <c r="H6800" s="144"/>
      <c r="I6800" s="144"/>
      <c r="J6800" s="144"/>
      <c r="K6800" s="144"/>
      <c r="L6800" s="144"/>
      <c r="M6800" s="145" t="s">
        <v>2213</v>
      </c>
      <c r="N6800" s="144" t="s">
        <v>21</v>
      </c>
      <c r="O6800" s="144"/>
      <c r="P6800" s="144" t="s">
        <v>3896</v>
      </c>
      <c r="Q6800" s="144"/>
      <c r="R6800" s="144"/>
      <c r="S6800" s="144" t="s">
        <v>4191</v>
      </c>
      <c r="T6800" s="144" t="s">
        <v>31495</v>
      </c>
      <c r="U6800" s="144" t="s">
        <v>31493</v>
      </c>
      <c r="V6800" s="144"/>
      <c r="W6800" s="144"/>
      <c r="X6800" s="144"/>
      <c r="Y6800" s="144"/>
      <c r="Z6800" s="144" t="s">
        <v>31496</v>
      </c>
      <c r="AA6800" s="160">
        <v>3280</v>
      </c>
    </row>
    <row r="6801" spans="1:27" ht="45" customHeight="1" x14ac:dyDescent="0.25">
      <c r="A6801" s="144" t="s">
        <v>31493</v>
      </c>
      <c r="B6801" s="144" t="s">
        <v>31494</v>
      </c>
      <c r="C6801" s="144"/>
      <c r="D6801" s="144"/>
      <c r="E6801" s="144" t="s">
        <v>4466</v>
      </c>
      <c r="F6801" s="144">
        <v>1</v>
      </c>
      <c r="G6801" s="144">
        <v>200</v>
      </c>
      <c r="H6801" s="144"/>
      <c r="I6801" s="144"/>
      <c r="J6801" s="144"/>
      <c r="K6801" s="144"/>
      <c r="L6801" s="144"/>
      <c r="M6801" s="145" t="s">
        <v>2213</v>
      </c>
      <c r="N6801" s="144" t="s">
        <v>21</v>
      </c>
      <c r="O6801" s="144"/>
      <c r="P6801" s="144" t="s">
        <v>3896</v>
      </c>
      <c r="Q6801" s="144"/>
      <c r="R6801" s="144"/>
      <c r="S6801" s="144" t="s">
        <v>4191</v>
      </c>
      <c r="T6801" s="144" t="s">
        <v>31495</v>
      </c>
      <c r="U6801" s="144" t="s">
        <v>31493</v>
      </c>
      <c r="V6801" s="144"/>
      <c r="W6801" s="144">
        <v>404218</v>
      </c>
      <c r="X6801" s="144" t="s">
        <v>31497</v>
      </c>
      <c r="Y6801" s="144" t="s">
        <v>31498</v>
      </c>
      <c r="Z6801" s="144" t="s">
        <v>31499</v>
      </c>
      <c r="AA6801" s="160">
        <v>1494</v>
      </c>
    </row>
    <row r="6802" spans="1:27" ht="45" customHeight="1" x14ac:dyDescent="0.25">
      <c r="A6802" s="144" t="s">
        <v>17492</v>
      </c>
      <c r="B6802" s="144" t="s">
        <v>15377</v>
      </c>
      <c r="C6802" s="144">
        <v>225</v>
      </c>
      <c r="D6802" s="144" t="s">
        <v>17491</v>
      </c>
      <c r="E6802" s="144"/>
      <c r="F6802" s="144">
        <v>1</v>
      </c>
      <c r="G6802" s="144">
        <v>160</v>
      </c>
      <c r="H6802" s="144"/>
      <c r="I6802" s="144"/>
      <c r="J6802" s="144"/>
      <c r="K6802" s="144"/>
      <c r="L6802" s="144"/>
      <c r="M6802" s="145" t="s">
        <v>2213</v>
      </c>
      <c r="N6802" s="144" t="s">
        <v>31</v>
      </c>
      <c r="O6802" s="144"/>
      <c r="P6802" s="144" t="s">
        <v>30584</v>
      </c>
      <c r="Q6802" s="144"/>
      <c r="R6802" s="144"/>
      <c r="S6802" s="144"/>
      <c r="T6802" s="144"/>
      <c r="U6802" s="144" t="s">
        <v>17492</v>
      </c>
      <c r="V6802" s="144"/>
      <c r="W6802" s="144">
        <v>650036</v>
      </c>
      <c r="X6802" s="144" t="s">
        <v>22112</v>
      </c>
      <c r="Y6802" s="144" t="s">
        <v>17493</v>
      </c>
      <c r="Z6802" s="144" t="s">
        <v>17494</v>
      </c>
      <c r="AA6802" s="160">
        <v>4462</v>
      </c>
    </row>
    <row r="6803" spans="1:27" ht="45" customHeight="1" x14ac:dyDescent="0.25">
      <c r="A6803" s="144" t="s">
        <v>26305</v>
      </c>
      <c r="B6803" s="144" t="s">
        <v>15647</v>
      </c>
      <c r="C6803" s="144">
        <v>21</v>
      </c>
      <c r="D6803" s="144" t="s">
        <v>5550</v>
      </c>
      <c r="E6803" s="144"/>
      <c r="F6803" s="144">
        <v>1</v>
      </c>
      <c r="G6803" s="144">
        <v>350</v>
      </c>
      <c r="H6803" s="144"/>
      <c r="I6803" s="144"/>
      <c r="J6803" s="144"/>
      <c r="K6803" s="144"/>
      <c r="L6803" s="144"/>
      <c r="M6803" s="145" t="s">
        <v>2213</v>
      </c>
      <c r="N6803" s="144" t="s">
        <v>28</v>
      </c>
      <c r="O6803" s="144"/>
      <c r="P6803" s="144" t="s">
        <v>30554</v>
      </c>
      <c r="Q6803" s="144" t="s">
        <v>4189</v>
      </c>
      <c r="R6803" s="144" t="s">
        <v>9451</v>
      </c>
      <c r="S6803" s="144"/>
      <c r="T6803" s="144"/>
      <c r="U6803" s="144" t="s">
        <v>26305</v>
      </c>
      <c r="V6803" s="144"/>
      <c r="W6803" s="144">
        <v>238300</v>
      </c>
      <c r="X6803" s="144" t="s">
        <v>9452</v>
      </c>
      <c r="Y6803" s="144" t="s">
        <v>26306</v>
      </c>
      <c r="Z6803" s="144" t="s">
        <v>26307</v>
      </c>
      <c r="AA6803" s="160">
        <v>711</v>
      </c>
    </row>
    <row r="6804" spans="1:27" ht="45" customHeight="1" x14ac:dyDescent="0.25">
      <c r="A6804" s="144" t="s">
        <v>12634</v>
      </c>
      <c r="B6804" s="144" t="s">
        <v>4205</v>
      </c>
      <c r="C6804" s="144">
        <v>10</v>
      </c>
      <c r="D6804" s="144"/>
      <c r="E6804" s="144"/>
      <c r="F6804" s="144">
        <v>1</v>
      </c>
      <c r="G6804" s="144">
        <v>350</v>
      </c>
      <c r="H6804" s="144"/>
      <c r="I6804" s="144"/>
      <c r="J6804" s="144"/>
      <c r="K6804" s="144"/>
      <c r="L6804" s="144"/>
      <c r="M6804" s="145" t="s">
        <v>2213</v>
      </c>
      <c r="N6804" s="144" t="s">
        <v>46</v>
      </c>
      <c r="O6804" s="144"/>
      <c r="P6804" s="144" t="s">
        <v>3774</v>
      </c>
      <c r="Q6804" s="144" t="s">
        <v>4188</v>
      </c>
      <c r="R6804" s="144" t="s">
        <v>4667</v>
      </c>
      <c r="S6804" s="144"/>
      <c r="T6804" s="144"/>
      <c r="U6804" s="144" t="s">
        <v>12634</v>
      </c>
      <c r="V6804" s="144"/>
      <c r="W6804" s="144">
        <v>460038</v>
      </c>
      <c r="X6804" s="144" t="s">
        <v>12635</v>
      </c>
      <c r="Y6804" s="144" t="s">
        <v>12636</v>
      </c>
      <c r="Z6804" s="144" t="s">
        <v>12637</v>
      </c>
      <c r="AA6804" s="160">
        <v>1561</v>
      </c>
    </row>
    <row r="6805" spans="1:27" ht="45" customHeight="1" x14ac:dyDescent="0.25">
      <c r="A6805" s="144" t="s">
        <v>17495</v>
      </c>
      <c r="B6805" s="144" t="s">
        <v>18572</v>
      </c>
      <c r="C6805" s="144">
        <v>7</v>
      </c>
      <c r="D6805" s="144"/>
      <c r="E6805" s="144"/>
      <c r="F6805" s="144">
        <v>5</v>
      </c>
      <c r="G6805" s="144"/>
      <c r="H6805" s="144"/>
      <c r="I6805" s="144"/>
      <c r="J6805" s="144"/>
      <c r="K6805" s="144"/>
      <c r="L6805" s="144">
        <v>700</v>
      </c>
      <c r="M6805" s="145" t="s">
        <v>2213</v>
      </c>
      <c r="N6805" s="144" t="s">
        <v>29</v>
      </c>
      <c r="O6805" s="144"/>
      <c r="P6805" s="144" t="s">
        <v>2860</v>
      </c>
      <c r="Q6805" s="144"/>
      <c r="R6805" s="144"/>
      <c r="S6805" s="144"/>
      <c r="T6805" s="144"/>
      <c r="U6805" s="144" t="s">
        <v>17495</v>
      </c>
      <c r="V6805" s="144"/>
      <c r="W6805" s="144">
        <v>248033</v>
      </c>
      <c r="X6805" s="144" t="s">
        <v>22113</v>
      </c>
      <c r="Y6805" s="144" t="s">
        <v>17496</v>
      </c>
      <c r="Z6805" s="144" t="s">
        <v>17497</v>
      </c>
      <c r="AA6805" s="160">
        <v>4490</v>
      </c>
    </row>
    <row r="6806" spans="1:27" ht="45" customHeight="1" x14ac:dyDescent="0.25">
      <c r="A6806" s="144" t="s">
        <v>26308</v>
      </c>
      <c r="B6806" s="144" t="s">
        <v>31500</v>
      </c>
      <c r="C6806" s="144"/>
      <c r="D6806" s="144"/>
      <c r="E6806" s="144"/>
      <c r="F6806" s="144">
        <v>3</v>
      </c>
      <c r="G6806" s="144"/>
      <c r="H6806" s="144"/>
      <c r="I6806" s="144"/>
      <c r="J6806" s="144"/>
      <c r="K6806" s="144"/>
      <c r="L6806" s="144">
        <v>150</v>
      </c>
      <c r="M6806" s="145" t="s">
        <v>2213</v>
      </c>
      <c r="N6806" s="144" t="s">
        <v>72</v>
      </c>
      <c r="O6806" s="144"/>
      <c r="P6806" s="144" t="s">
        <v>4061</v>
      </c>
      <c r="Q6806" s="144"/>
      <c r="R6806" s="144"/>
      <c r="S6806" s="144"/>
      <c r="T6806" s="144"/>
      <c r="U6806" s="144" t="s">
        <v>26308</v>
      </c>
      <c r="V6806" s="144"/>
      <c r="W6806" s="144">
        <v>344000</v>
      </c>
      <c r="X6806" s="144" t="s">
        <v>26309</v>
      </c>
      <c r="Y6806" s="144">
        <v>88630000000</v>
      </c>
      <c r="Z6806" s="144" t="s">
        <v>26310</v>
      </c>
      <c r="AA6806" s="160">
        <v>6613</v>
      </c>
    </row>
    <row r="6807" spans="1:27" ht="45" customHeight="1" x14ac:dyDescent="0.25">
      <c r="A6807" s="145" t="s">
        <v>12638</v>
      </c>
      <c r="B6807" s="144" t="s">
        <v>4205</v>
      </c>
      <c r="C6807" s="144">
        <v>2</v>
      </c>
      <c r="D6807" s="144" t="s">
        <v>5210</v>
      </c>
      <c r="E6807" s="144"/>
      <c r="F6807" s="144">
        <v>1</v>
      </c>
      <c r="G6807" s="144">
        <v>200</v>
      </c>
      <c r="H6807" s="144"/>
      <c r="I6807" s="144"/>
      <c r="J6807" s="144"/>
      <c r="K6807" s="144"/>
      <c r="L6807" s="144"/>
      <c r="M6807" s="145" t="s">
        <v>2213</v>
      </c>
      <c r="N6807" s="144" t="s">
        <v>55</v>
      </c>
      <c r="O6807" s="144"/>
      <c r="P6807" s="144" t="s">
        <v>3555</v>
      </c>
      <c r="Q6807" s="144" t="s">
        <v>4186</v>
      </c>
      <c r="R6807" s="144" t="s">
        <v>16392</v>
      </c>
      <c r="S6807" s="144" t="s">
        <v>4191</v>
      </c>
      <c r="T6807" s="144" t="s">
        <v>11422</v>
      </c>
      <c r="U6807" s="144" t="s">
        <v>12638</v>
      </c>
      <c r="V6807" s="145"/>
      <c r="W6807" s="144">
        <v>671010</v>
      </c>
      <c r="X6807" s="144" t="s">
        <v>12639</v>
      </c>
      <c r="Y6807" s="144"/>
      <c r="Z6807" s="144"/>
      <c r="AA6807" s="160">
        <v>1562</v>
      </c>
    </row>
    <row r="6808" spans="1:27" ht="45" customHeight="1" x14ac:dyDescent="0.25">
      <c r="A6808" s="144" t="s">
        <v>31501</v>
      </c>
      <c r="B6808" s="144" t="s">
        <v>15948</v>
      </c>
      <c r="C6808" s="144">
        <v>1</v>
      </c>
      <c r="D6808" s="144" t="s">
        <v>19446</v>
      </c>
      <c r="E6808" s="144"/>
      <c r="F6808" s="144">
        <v>2</v>
      </c>
      <c r="G6808" s="144"/>
      <c r="H6808" s="144"/>
      <c r="I6808" s="144"/>
      <c r="J6808" s="144"/>
      <c r="K6808" s="144"/>
      <c r="L6808" s="144">
        <v>1243</v>
      </c>
      <c r="M6808" s="145" t="s">
        <v>2213</v>
      </c>
      <c r="N6808" s="144" t="s">
        <v>42</v>
      </c>
      <c r="O6808" s="144"/>
      <c r="P6808" s="144" t="s">
        <v>16164</v>
      </c>
      <c r="Q6808" s="144"/>
      <c r="R6808" s="144"/>
      <c r="S6808" s="144"/>
      <c r="T6808" s="144"/>
      <c r="U6808" s="144" t="s">
        <v>31501</v>
      </c>
      <c r="V6808" s="144"/>
      <c r="W6808" s="144">
        <v>143300</v>
      </c>
      <c r="X6808" s="144" t="s">
        <v>17035</v>
      </c>
      <c r="Y6808" s="144" t="s">
        <v>31502</v>
      </c>
      <c r="Z6808" s="144" t="s">
        <v>31503</v>
      </c>
      <c r="AA6808" s="160">
        <v>786</v>
      </c>
    </row>
    <row r="6809" spans="1:27" ht="45" customHeight="1" x14ac:dyDescent="0.25">
      <c r="A6809" s="144" t="s">
        <v>23724</v>
      </c>
      <c r="B6809" s="144" t="s">
        <v>23725</v>
      </c>
      <c r="C6809" s="144">
        <v>46</v>
      </c>
      <c r="D6809" s="144" t="s">
        <v>12401</v>
      </c>
      <c r="E6809" s="144"/>
      <c r="F6809" s="144">
        <v>1</v>
      </c>
      <c r="G6809" s="144">
        <v>550</v>
      </c>
      <c r="H6809" s="144"/>
      <c r="I6809" s="144"/>
      <c r="J6809" s="144"/>
      <c r="K6809" s="144"/>
      <c r="L6809" s="144"/>
      <c r="M6809" s="145" t="s">
        <v>2213</v>
      </c>
      <c r="N6809" s="144" t="s">
        <v>42</v>
      </c>
      <c r="O6809" s="144"/>
      <c r="P6809" s="144" t="s">
        <v>30984</v>
      </c>
      <c r="Q6809" s="144"/>
      <c r="R6809" s="144"/>
      <c r="S6809" s="144" t="s">
        <v>4189</v>
      </c>
      <c r="T6809" s="144" t="s">
        <v>15950</v>
      </c>
      <c r="U6809" s="144" t="s">
        <v>23724</v>
      </c>
      <c r="V6809" s="144"/>
      <c r="W6809" s="144">
        <v>140402</v>
      </c>
      <c r="X6809" s="144" t="s">
        <v>23726</v>
      </c>
      <c r="Y6809" s="144" t="s">
        <v>14721</v>
      </c>
      <c r="Z6809" s="144" t="s">
        <v>23727</v>
      </c>
      <c r="AA6809" s="160">
        <v>5764</v>
      </c>
    </row>
    <row r="6810" spans="1:27" ht="45" customHeight="1" x14ac:dyDescent="0.25">
      <c r="A6810" s="144" t="s">
        <v>12640</v>
      </c>
      <c r="B6810" s="144" t="s">
        <v>4205</v>
      </c>
      <c r="C6810" s="144">
        <v>300</v>
      </c>
      <c r="D6810" s="144" t="s">
        <v>8515</v>
      </c>
      <c r="E6810" s="144"/>
      <c r="F6810" s="144">
        <v>1</v>
      </c>
      <c r="G6810" s="144">
        <v>350</v>
      </c>
      <c r="H6810" s="144"/>
      <c r="I6810" s="144"/>
      <c r="J6810" s="144"/>
      <c r="K6810" s="144"/>
      <c r="L6810" s="144"/>
      <c r="M6810" s="145" t="s">
        <v>2213</v>
      </c>
      <c r="N6810" s="144" t="s">
        <v>35</v>
      </c>
      <c r="O6810" s="144"/>
      <c r="P6810" s="144" t="s">
        <v>3901</v>
      </c>
      <c r="Q6810" s="144" t="s">
        <v>4187</v>
      </c>
      <c r="R6810" s="144" t="s">
        <v>4244</v>
      </c>
      <c r="S6810" s="144"/>
      <c r="T6810" s="144"/>
      <c r="U6810" s="144" t="s">
        <v>12640</v>
      </c>
      <c r="V6810" s="144"/>
      <c r="W6810" s="144">
        <v>660098</v>
      </c>
      <c r="X6810" s="144" t="s">
        <v>12641</v>
      </c>
      <c r="Y6810" s="144" t="s">
        <v>12642</v>
      </c>
      <c r="Z6810" s="144" t="s">
        <v>6937</v>
      </c>
      <c r="AA6810" s="160">
        <v>1563</v>
      </c>
    </row>
    <row r="6811" spans="1:27" ht="45" customHeight="1" x14ac:dyDescent="0.25">
      <c r="A6811" s="144" t="s">
        <v>32943</v>
      </c>
      <c r="B6811" s="144" t="s">
        <v>32944</v>
      </c>
      <c r="C6811" s="144"/>
      <c r="D6811" s="144" t="s">
        <v>4218</v>
      </c>
      <c r="E6811" s="144"/>
      <c r="F6811" s="144">
        <v>1</v>
      </c>
      <c r="G6811" s="144">
        <v>150</v>
      </c>
      <c r="H6811" s="144"/>
      <c r="I6811" s="144"/>
      <c r="J6811" s="144"/>
      <c r="K6811" s="144"/>
      <c r="L6811" s="144"/>
      <c r="M6811" s="145" t="s">
        <v>2213</v>
      </c>
      <c r="N6811" s="144" t="s">
        <v>18</v>
      </c>
      <c r="O6811" s="144"/>
      <c r="P6811" s="144" t="s">
        <v>3049</v>
      </c>
      <c r="Q6811" s="144"/>
      <c r="R6811" s="144"/>
      <c r="S6811" s="144" t="s">
        <v>4191</v>
      </c>
      <c r="T6811" s="144" t="s">
        <v>24574</v>
      </c>
      <c r="U6811" s="144" t="s">
        <v>32943</v>
      </c>
      <c r="V6811" s="144"/>
      <c r="W6811" s="144">
        <v>309882</v>
      </c>
      <c r="X6811" s="144" t="s">
        <v>32945</v>
      </c>
      <c r="Y6811" s="144">
        <v>12570</v>
      </c>
      <c r="Z6811" s="144" t="s">
        <v>32946</v>
      </c>
      <c r="AA6811" s="160">
        <v>7236</v>
      </c>
    </row>
    <row r="6812" spans="1:27" ht="45" customHeight="1" x14ac:dyDescent="0.25">
      <c r="A6812" s="145" t="s">
        <v>22115</v>
      </c>
      <c r="B6812" s="144" t="s">
        <v>15377</v>
      </c>
      <c r="C6812" s="144">
        <v>10</v>
      </c>
      <c r="D6812" s="144" t="s">
        <v>22116</v>
      </c>
      <c r="E6812" s="144"/>
      <c r="F6812" s="144">
        <v>1</v>
      </c>
      <c r="G6812" s="144">
        <v>355</v>
      </c>
      <c r="H6812" s="144"/>
      <c r="I6812" s="144"/>
      <c r="J6812" s="144"/>
      <c r="K6812" s="144"/>
      <c r="L6812" s="144"/>
      <c r="M6812" s="145" t="s">
        <v>2213</v>
      </c>
      <c r="N6812" s="144" t="s">
        <v>31</v>
      </c>
      <c r="O6812" s="144"/>
      <c r="P6812" s="144" t="s">
        <v>30683</v>
      </c>
      <c r="Q6812" s="145"/>
      <c r="R6812" s="144"/>
      <c r="S6812" s="144" t="s">
        <v>4189</v>
      </c>
      <c r="T6812" s="145" t="s">
        <v>6170</v>
      </c>
      <c r="U6812" s="145" t="s">
        <v>22115</v>
      </c>
      <c r="V6812" s="145"/>
      <c r="W6812" s="144">
        <v>652992</v>
      </c>
      <c r="X6812" s="144" t="s">
        <v>22117</v>
      </c>
      <c r="Y6812" s="144">
        <v>89240000000</v>
      </c>
      <c r="Z6812" s="144" t="s">
        <v>22118</v>
      </c>
      <c r="AA6812" s="160">
        <v>5522</v>
      </c>
    </row>
    <row r="6813" spans="1:27" ht="45" customHeight="1" x14ac:dyDescent="0.25">
      <c r="A6813" s="144" t="s">
        <v>23728</v>
      </c>
      <c r="B6813" s="144" t="s">
        <v>4209</v>
      </c>
      <c r="C6813" s="144">
        <v>33</v>
      </c>
      <c r="D6813" s="144"/>
      <c r="E6813" s="144"/>
      <c r="F6813" s="144">
        <v>1</v>
      </c>
      <c r="G6813" s="144"/>
      <c r="H6813" s="144">
        <v>1800</v>
      </c>
      <c r="I6813" s="144">
        <v>600</v>
      </c>
      <c r="J6813" s="144">
        <v>800</v>
      </c>
      <c r="K6813" s="144">
        <v>400</v>
      </c>
      <c r="L6813" s="144"/>
      <c r="M6813" s="145" t="s">
        <v>2213</v>
      </c>
      <c r="N6813" s="144" t="s">
        <v>26</v>
      </c>
      <c r="O6813" s="144"/>
      <c r="P6813" s="144" t="s">
        <v>2658</v>
      </c>
      <c r="Q6813" s="144"/>
      <c r="R6813" s="144"/>
      <c r="S6813" s="144"/>
      <c r="T6813" s="144"/>
      <c r="U6813" s="144" t="s">
        <v>23728</v>
      </c>
      <c r="V6813" s="144"/>
      <c r="W6813" s="144">
        <v>153000</v>
      </c>
      <c r="X6813" s="144" t="s">
        <v>15333</v>
      </c>
      <c r="Y6813" s="144" t="s">
        <v>15334</v>
      </c>
      <c r="Z6813" s="144" t="s">
        <v>15335</v>
      </c>
      <c r="AA6813" s="160">
        <v>3545</v>
      </c>
    </row>
    <row r="6814" spans="1:27" ht="45" customHeight="1" x14ac:dyDescent="0.25">
      <c r="A6814" s="144" t="s">
        <v>14206</v>
      </c>
      <c r="B6814" s="144" t="s">
        <v>4205</v>
      </c>
      <c r="C6814" s="144">
        <v>69</v>
      </c>
      <c r="D6814" s="144"/>
      <c r="E6814" s="144"/>
      <c r="F6814" s="144">
        <v>1</v>
      </c>
      <c r="G6814" s="144">
        <v>200</v>
      </c>
      <c r="H6814" s="144"/>
      <c r="I6814" s="144"/>
      <c r="J6814" s="144"/>
      <c r="K6814" s="144"/>
      <c r="L6814" s="144"/>
      <c r="M6814" s="145" t="s">
        <v>2213</v>
      </c>
      <c r="N6814" s="144" t="s">
        <v>54</v>
      </c>
      <c r="O6814" s="144"/>
      <c r="P6814" s="144" t="s">
        <v>4109</v>
      </c>
      <c r="Q6814" s="145"/>
      <c r="R6814" s="144"/>
      <c r="S6814" s="144"/>
      <c r="T6814" s="144"/>
      <c r="U6814" s="144" t="s">
        <v>14206</v>
      </c>
      <c r="V6814" s="144"/>
      <c r="W6814" s="144">
        <v>453109</v>
      </c>
      <c r="X6814" s="144" t="s">
        <v>14207</v>
      </c>
      <c r="Y6814" s="144" t="s">
        <v>14208</v>
      </c>
      <c r="Z6814" s="144" t="s">
        <v>14209</v>
      </c>
      <c r="AA6814" s="160">
        <v>1564</v>
      </c>
    </row>
    <row r="6815" spans="1:27" ht="45" customHeight="1" x14ac:dyDescent="0.25">
      <c r="A6815" s="144" t="s">
        <v>27730</v>
      </c>
      <c r="B6815" s="144" t="s">
        <v>15379</v>
      </c>
      <c r="C6815" s="144"/>
      <c r="D6815" s="144" t="s">
        <v>5737</v>
      </c>
      <c r="E6815" s="144"/>
      <c r="F6815" s="144">
        <v>2</v>
      </c>
      <c r="G6815" s="144"/>
      <c r="H6815" s="144"/>
      <c r="I6815" s="144"/>
      <c r="J6815" s="144"/>
      <c r="K6815" s="144"/>
      <c r="L6815" s="144">
        <v>450</v>
      </c>
      <c r="M6815" s="145" t="s">
        <v>2213</v>
      </c>
      <c r="N6815" s="144" t="s">
        <v>44</v>
      </c>
      <c r="O6815" s="144"/>
      <c r="P6815" s="144" t="s">
        <v>3588</v>
      </c>
      <c r="Q6815" s="144"/>
      <c r="R6815" s="144"/>
      <c r="S6815" s="144"/>
      <c r="T6815" s="144"/>
      <c r="U6815" s="144" t="s">
        <v>27730</v>
      </c>
      <c r="V6815" s="144"/>
      <c r="W6815" s="144">
        <v>630037</v>
      </c>
      <c r="X6815" s="144" t="s">
        <v>27731</v>
      </c>
      <c r="Y6815" s="150" t="s">
        <v>27732</v>
      </c>
      <c r="Z6815" s="144" t="s">
        <v>27733</v>
      </c>
      <c r="AA6815" s="160">
        <v>6734</v>
      </c>
    </row>
    <row r="6816" spans="1:27" ht="45" customHeight="1" x14ac:dyDescent="0.25">
      <c r="A6816" s="144" t="s">
        <v>32947</v>
      </c>
      <c r="B6816" s="144" t="s">
        <v>32948</v>
      </c>
      <c r="C6816" s="144">
        <v>14</v>
      </c>
      <c r="D6816" s="144"/>
      <c r="E6816" s="144"/>
      <c r="F6816" s="144">
        <v>1</v>
      </c>
      <c r="G6816" s="144"/>
      <c r="H6816" s="144">
        <v>850</v>
      </c>
      <c r="I6816" s="144">
        <v>400</v>
      </c>
      <c r="J6816" s="144">
        <v>400</v>
      </c>
      <c r="K6816" s="144">
        <v>50</v>
      </c>
      <c r="L6816" s="144"/>
      <c r="M6816" s="145" t="s">
        <v>2213</v>
      </c>
      <c r="N6816" s="144" t="s">
        <v>18</v>
      </c>
      <c r="O6816" s="144"/>
      <c r="P6816" s="144" t="s">
        <v>2369</v>
      </c>
      <c r="Q6816" s="144"/>
      <c r="R6816" s="144"/>
      <c r="S6816" s="144"/>
      <c r="T6816" s="144"/>
      <c r="U6816" s="144" t="s">
        <v>32947</v>
      </c>
      <c r="V6816" s="144"/>
      <c r="W6816" s="144">
        <v>309186</v>
      </c>
      <c r="X6816" s="144" t="s">
        <v>32949</v>
      </c>
      <c r="Y6816" s="144" t="s">
        <v>32950</v>
      </c>
      <c r="Z6816" s="144" t="s">
        <v>32951</v>
      </c>
      <c r="AA6816" s="160">
        <v>7300</v>
      </c>
    </row>
    <row r="6817" spans="1:27" ht="45" customHeight="1" x14ac:dyDescent="0.25">
      <c r="A6817" s="144" t="s">
        <v>12643</v>
      </c>
      <c r="B6817" s="144" t="s">
        <v>4242</v>
      </c>
      <c r="C6817" s="144"/>
      <c r="D6817" s="144"/>
      <c r="E6817" s="144"/>
      <c r="F6817" s="144">
        <v>3</v>
      </c>
      <c r="G6817" s="144"/>
      <c r="H6817" s="144"/>
      <c r="I6817" s="144"/>
      <c r="J6817" s="144"/>
      <c r="K6817" s="144"/>
      <c r="L6817" s="144">
        <v>150</v>
      </c>
      <c r="M6817" s="145" t="s">
        <v>2213</v>
      </c>
      <c r="N6817" s="144" t="s">
        <v>23</v>
      </c>
      <c r="O6817" s="144"/>
      <c r="P6817" s="144" t="s">
        <v>3872</v>
      </c>
      <c r="Q6817" s="144" t="s">
        <v>4186</v>
      </c>
      <c r="R6817" s="144" t="s">
        <v>16576</v>
      </c>
      <c r="S6817" s="144" t="s">
        <v>4190</v>
      </c>
      <c r="T6817" s="144" t="s">
        <v>4285</v>
      </c>
      <c r="U6817" s="144" t="s">
        <v>12643</v>
      </c>
      <c r="V6817" s="144"/>
      <c r="W6817" s="144">
        <v>397495</v>
      </c>
      <c r="X6817" s="144" t="s">
        <v>12644</v>
      </c>
      <c r="Y6817" s="144"/>
      <c r="Z6817" s="144"/>
      <c r="AA6817" s="160">
        <v>1565</v>
      </c>
    </row>
    <row r="6818" spans="1:27" ht="45" customHeight="1" x14ac:dyDescent="0.25">
      <c r="A6818" s="144" t="s">
        <v>37124</v>
      </c>
      <c r="B6818" s="144" t="s">
        <v>9616</v>
      </c>
      <c r="C6818" s="144"/>
      <c r="D6818" s="144"/>
      <c r="E6818" s="144"/>
      <c r="F6818" s="144">
        <v>5</v>
      </c>
      <c r="G6818" s="144"/>
      <c r="H6818" s="144"/>
      <c r="I6818" s="144"/>
      <c r="J6818" s="144"/>
      <c r="K6818" s="144"/>
      <c r="L6818" s="144">
        <v>300</v>
      </c>
      <c r="M6818" s="145" t="s">
        <v>2213</v>
      </c>
      <c r="N6818" s="144" t="s">
        <v>80</v>
      </c>
      <c r="O6818" s="144"/>
      <c r="P6818" s="144" t="s">
        <v>30672</v>
      </c>
      <c r="Q6818" s="144"/>
      <c r="R6818" s="144"/>
      <c r="S6818" s="144" t="s">
        <v>15453</v>
      </c>
      <c r="T6818" s="144" t="s">
        <v>37125</v>
      </c>
      <c r="U6818" s="144" t="s">
        <v>37124</v>
      </c>
      <c r="V6818" s="144"/>
      <c r="W6818" s="144">
        <v>356350</v>
      </c>
      <c r="X6818" s="144" t="s">
        <v>37126</v>
      </c>
      <c r="Y6818" s="144"/>
      <c r="Z6818" s="144" t="s">
        <v>37127</v>
      </c>
      <c r="AA6818" s="160">
        <v>7829</v>
      </c>
    </row>
    <row r="6819" spans="1:27" ht="45" customHeight="1" x14ac:dyDescent="0.25">
      <c r="A6819" s="144" t="s">
        <v>24624</v>
      </c>
      <c r="B6819" s="144" t="s">
        <v>24625</v>
      </c>
      <c r="C6819" s="144">
        <v>12</v>
      </c>
      <c r="D6819" s="144"/>
      <c r="E6819" s="144"/>
      <c r="F6819" s="144">
        <v>1</v>
      </c>
      <c r="G6819" s="144">
        <v>100</v>
      </c>
      <c r="H6819" s="144">
        <v>100</v>
      </c>
      <c r="I6819" s="144">
        <v>100</v>
      </c>
      <c r="J6819" s="144"/>
      <c r="K6819" s="144"/>
      <c r="L6819" s="144"/>
      <c r="M6819" s="145" t="s">
        <v>2213</v>
      </c>
      <c r="N6819" s="144" t="s">
        <v>58</v>
      </c>
      <c r="O6819" s="144"/>
      <c r="P6819" s="144" t="s">
        <v>2618</v>
      </c>
      <c r="Q6819" s="144"/>
      <c r="R6819" s="144"/>
      <c r="S6819" s="144" t="s">
        <v>4228</v>
      </c>
      <c r="T6819" s="144" t="s">
        <v>24538</v>
      </c>
      <c r="U6819" s="144" t="s">
        <v>24624</v>
      </c>
      <c r="V6819" s="144"/>
      <c r="W6819" s="144">
        <v>361104</v>
      </c>
      <c r="X6819" s="144" t="s">
        <v>24626</v>
      </c>
      <c r="Y6819" s="144" t="s">
        <v>24627</v>
      </c>
      <c r="Z6819" s="144" t="s">
        <v>24628</v>
      </c>
      <c r="AA6819" s="160">
        <v>6173</v>
      </c>
    </row>
    <row r="6820" spans="1:27" ht="45" customHeight="1" x14ac:dyDescent="0.25">
      <c r="A6820" s="144" t="s">
        <v>12645</v>
      </c>
      <c r="B6820" s="144" t="s">
        <v>4239</v>
      </c>
      <c r="C6820" s="144"/>
      <c r="D6820" s="144"/>
      <c r="E6820" s="144"/>
      <c r="F6820" s="144">
        <v>5</v>
      </c>
      <c r="G6820" s="144"/>
      <c r="H6820" s="144"/>
      <c r="I6820" s="144"/>
      <c r="J6820" s="144"/>
      <c r="K6820" s="144"/>
      <c r="L6820" s="144">
        <v>250</v>
      </c>
      <c r="M6820" s="145" t="s">
        <v>2213</v>
      </c>
      <c r="N6820" s="144" t="s">
        <v>47</v>
      </c>
      <c r="O6820" s="144"/>
      <c r="P6820" s="144" t="s">
        <v>3591</v>
      </c>
      <c r="Q6820" s="144"/>
      <c r="R6820" s="144"/>
      <c r="S6820" s="144" t="s">
        <v>4190</v>
      </c>
      <c r="T6820" s="144" t="s">
        <v>12646</v>
      </c>
      <c r="U6820" s="144" t="s">
        <v>12645</v>
      </c>
      <c r="V6820" s="144"/>
      <c r="W6820" s="144">
        <v>303320</v>
      </c>
      <c r="X6820" s="144" t="s">
        <v>12647</v>
      </c>
      <c r="Y6820" s="144" t="s">
        <v>12648</v>
      </c>
      <c r="Z6820" s="144" t="s">
        <v>12649</v>
      </c>
      <c r="AA6820" s="160">
        <v>1566</v>
      </c>
    </row>
    <row r="6821" spans="1:27" ht="45" customHeight="1" x14ac:dyDescent="0.25">
      <c r="A6821" s="144" t="s">
        <v>33374</v>
      </c>
      <c r="B6821" s="144" t="s">
        <v>33375</v>
      </c>
      <c r="C6821" s="144"/>
      <c r="D6821" s="144" t="s">
        <v>33376</v>
      </c>
      <c r="E6821" s="144"/>
      <c r="F6821" s="144">
        <v>2</v>
      </c>
      <c r="G6821" s="144"/>
      <c r="H6821" s="144"/>
      <c r="I6821" s="144"/>
      <c r="J6821" s="144"/>
      <c r="K6821" s="144"/>
      <c r="L6821" s="144">
        <v>150</v>
      </c>
      <c r="M6821" s="145" t="s">
        <v>2213</v>
      </c>
      <c r="N6821" s="144" t="s">
        <v>92</v>
      </c>
      <c r="O6821" s="144"/>
      <c r="P6821" s="144" t="s">
        <v>2710</v>
      </c>
      <c r="Q6821" s="144"/>
      <c r="R6821" s="144"/>
      <c r="S6821" s="144"/>
      <c r="T6821" s="144"/>
      <c r="U6821" s="144" t="s">
        <v>33374</v>
      </c>
      <c r="V6821" s="144"/>
      <c r="W6821" s="144">
        <v>629306</v>
      </c>
      <c r="X6821" s="144" t="s">
        <v>33377</v>
      </c>
      <c r="Y6821" s="144"/>
      <c r="Z6821" s="144" t="s">
        <v>11392</v>
      </c>
      <c r="AA6821" s="160">
        <v>7519</v>
      </c>
    </row>
    <row r="6822" spans="1:27" ht="45" customHeight="1" x14ac:dyDescent="0.25">
      <c r="A6822" s="144" t="s">
        <v>27734</v>
      </c>
      <c r="B6822" s="144" t="s">
        <v>27735</v>
      </c>
      <c r="C6822" s="144"/>
      <c r="D6822" s="144" t="s">
        <v>30525</v>
      </c>
      <c r="E6822" s="144"/>
      <c r="F6822" s="144">
        <v>1</v>
      </c>
      <c r="G6822" s="144"/>
      <c r="H6822" s="144">
        <v>160</v>
      </c>
      <c r="I6822" s="144">
        <v>50</v>
      </c>
      <c r="J6822" s="144">
        <v>60</v>
      </c>
      <c r="K6822" s="144">
        <v>50</v>
      </c>
      <c r="L6822" s="144"/>
      <c r="M6822" s="145" t="s">
        <v>2213</v>
      </c>
      <c r="N6822" s="144" t="s">
        <v>18</v>
      </c>
      <c r="O6822" s="144"/>
      <c r="P6822" s="144" t="s">
        <v>2651</v>
      </c>
      <c r="Q6822" s="144"/>
      <c r="R6822" s="144"/>
      <c r="S6822" s="144" t="s">
        <v>15453</v>
      </c>
      <c r="T6822" s="144" t="s">
        <v>16494</v>
      </c>
      <c r="U6822" s="144" t="s">
        <v>27734</v>
      </c>
      <c r="V6822" s="144"/>
      <c r="W6822" s="144">
        <v>309738</v>
      </c>
      <c r="X6822" s="144" t="s">
        <v>30220</v>
      </c>
      <c r="Y6822" s="144" t="s">
        <v>27736</v>
      </c>
      <c r="Z6822" s="144" t="s">
        <v>37128</v>
      </c>
      <c r="AA6822" s="160">
        <v>6722</v>
      </c>
    </row>
    <row r="6823" spans="1:27" ht="45" customHeight="1" x14ac:dyDescent="0.25">
      <c r="A6823" s="144" t="s">
        <v>32952</v>
      </c>
      <c r="B6823" s="144" t="s">
        <v>16402</v>
      </c>
      <c r="C6823" s="144">
        <v>1</v>
      </c>
      <c r="D6823" s="144" t="s">
        <v>4410</v>
      </c>
      <c r="E6823" s="144"/>
      <c r="F6823" s="144">
        <v>1</v>
      </c>
      <c r="G6823" s="144">
        <v>350</v>
      </c>
      <c r="H6823" s="144"/>
      <c r="I6823" s="144"/>
      <c r="J6823" s="144"/>
      <c r="K6823" s="144"/>
      <c r="L6823" s="144"/>
      <c r="M6823" s="145" t="s">
        <v>2213</v>
      </c>
      <c r="N6823" s="144" t="s">
        <v>18</v>
      </c>
      <c r="O6823" s="144"/>
      <c r="P6823" s="144" t="s">
        <v>13858</v>
      </c>
      <c r="Q6823" s="144"/>
      <c r="R6823" s="144"/>
      <c r="S6823" s="144"/>
      <c r="T6823" s="144"/>
      <c r="U6823" s="144" t="s">
        <v>32952</v>
      </c>
      <c r="V6823" s="144"/>
      <c r="W6823" s="144">
        <v>309513</v>
      </c>
      <c r="X6823" s="144" t="s">
        <v>32953</v>
      </c>
      <c r="Y6823" s="144" t="s">
        <v>32954</v>
      </c>
      <c r="Z6823" s="144" t="s">
        <v>32955</v>
      </c>
      <c r="AA6823" s="160">
        <v>7322</v>
      </c>
    </row>
    <row r="6824" spans="1:27" ht="45" customHeight="1" x14ac:dyDescent="0.25">
      <c r="A6824" s="144" t="s">
        <v>23729</v>
      </c>
      <c r="B6824" s="144" t="s">
        <v>15409</v>
      </c>
      <c r="C6824" s="144">
        <v>17</v>
      </c>
      <c r="D6824" s="144"/>
      <c r="E6824" s="144"/>
      <c r="F6824" s="144">
        <v>1</v>
      </c>
      <c r="G6824" s="144"/>
      <c r="H6824" s="144">
        <v>650</v>
      </c>
      <c r="I6824" s="144">
        <v>300</v>
      </c>
      <c r="J6824" s="144">
        <v>300</v>
      </c>
      <c r="K6824" s="144">
        <v>50</v>
      </c>
      <c r="L6824" s="144"/>
      <c r="M6824" s="145" t="s">
        <v>2213</v>
      </c>
      <c r="N6824" s="144" t="s">
        <v>36</v>
      </c>
      <c r="O6824" s="144"/>
      <c r="P6824" s="144" t="s">
        <v>2865</v>
      </c>
      <c r="Q6824" s="144"/>
      <c r="R6824" s="144"/>
      <c r="S6824" s="144"/>
      <c r="T6824" s="144"/>
      <c r="U6824" s="144" t="s">
        <v>23729</v>
      </c>
      <c r="V6824" s="144"/>
      <c r="W6824" s="144">
        <v>640014</v>
      </c>
      <c r="X6824" s="144" t="s">
        <v>23730</v>
      </c>
      <c r="Y6824" s="150" t="s">
        <v>23731</v>
      </c>
      <c r="Z6824" s="144" t="s">
        <v>23732</v>
      </c>
      <c r="AA6824" s="160">
        <v>5745</v>
      </c>
    </row>
    <row r="6825" spans="1:27" ht="45" customHeight="1" x14ac:dyDescent="0.25">
      <c r="A6825" s="144" t="s">
        <v>12650</v>
      </c>
      <c r="B6825" s="144" t="s">
        <v>4205</v>
      </c>
      <c r="C6825" s="144">
        <v>5</v>
      </c>
      <c r="D6825" s="144" t="s">
        <v>5210</v>
      </c>
      <c r="E6825" s="144"/>
      <c r="F6825" s="144">
        <v>1</v>
      </c>
      <c r="G6825" s="144">
        <v>350</v>
      </c>
      <c r="H6825" s="144"/>
      <c r="I6825" s="144"/>
      <c r="J6825" s="144"/>
      <c r="K6825" s="144"/>
      <c r="L6825" s="144"/>
      <c r="M6825" s="145" t="s">
        <v>2213</v>
      </c>
      <c r="N6825" s="144" t="s">
        <v>42</v>
      </c>
      <c r="O6825" s="144"/>
      <c r="P6825" s="144" t="s">
        <v>14254</v>
      </c>
      <c r="Q6825" s="144"/>
      <c r="R6825" s="144"/>
      <c r="S6825" s="144"/>
      <c r="T6825" s="144"/>
      <c r="U6825" s="144" t="s">
        <v>12650</v>
      </c>
      <c r="V6825" s="144"/>
      <c r="W6825" s="144">
        <v>143090</v>
      </c>
      <c r="X6825" s="144" t="s">
        <v>12651</v>
      </c>
      <c r="Y6825" s="149" t="s">
        <v>12652</v>
      </c>
      <c r="Z6825" s="144" t="s">
        <v>16111</v>
      </c>
      <c r="AA6825" s="160">
        <v>1567</v>
      </c>
    </row>
    <row r="6826" spans="1:27" ht="45" customHeight="1" x14ac:dyDescent="0.25">
      <c r="A6826" s="144" t="s">
        <v>12653</v>
      </c>
      <c r="B6826" s="144" t="s">
        <v>4208</v>
      </c>
      <c r="C6826" s="144">
        <v>2</v>
      </c>
      <c r="D6826" s="144"/>
      <c r="E6826" s="144"/>
      <c r="F6826" s="144">
        <v>1</v>
      </c>
      <c r="G6826" s="144"/>
      <c r="H6826" s="144">
        <v>1199</v>
      </c>
      <c r="I6826" s="144">
        <v>436</v>
      </c>
      <c r="J6826" s="144">
        <v>545</v>
      </c>
      <c r="K6826" s="144">
        <v>218</v>
      </c>
      <c r="L6826" s="144"/>
      <c r="M6826" s="145" t="s">
        <v>2213</v>
      </c>
      <c r="N6826" s="144" t="s">
        <v>72</v>
      </c>
      <c r="O6826" s="144"/>
      <c r="P6826" s="144" t="s">
        <v>2632</v>
      </c>
      <c r="Q6826" s="145"/>
      <c r="R6826" s="144"/>
      <c r="S6826" s="144"/>
      <c r="T6826" s="144"/>
      <c r="U6826" s="144" t="s">
        <v>12653</v>
      </c>
      <c r="V6826" s="144"/>
      <c r="W6826" s="144">
        <v>346880</v>
      </c>
      <c r="X6826" s="144" t="s">
        <v>12654</v>
      </c>
      <c r="Y6826" s="144"/>
      <c r="Z6826" s="144" t="s">
        <v>12655</v>
      </c>
      <c r="AA6826" s="160">
        <v>1568</v>
      </c>
    </row>
    <row r="6827" spans="1:27" ht="45" customHeight="1" x14ac:dyDescent="0.25">
      <c r="A6827" s="144" t="s">
        <v>12656</v>
      </c>
      <c r="B6827" s="144" t="s">
        <v>4205</v>
      </c>
      <c r="C6827" s="144">
        <v>127</v>
      </c>
      <c r="D6827" s="144" t="s">
        <v>7239</v>
      </c>
      <c r="E6827" s="144"/>
      <c r="F6827" s="144">
        <v>1</v>
      </c>
      <c r="G6827" s="144">
        <v>350</v>
      </c>
      <c r="H6827" s="144"/>
      <c r="I6827" s="144"/>
      <c r="J6827" s="144"/>
      <c r="K6827" s="144"/>
      <c r="L6827" s="144"/>
      <c r="M6827" s="145" t="s">
        <v>2213</v>
      </c>
      <c r="N6827" s="144" t="s">
        <v>43</v>
      </c>
      <c r="O6827" s="144"/>
      <c r="P6827" s="144" t="s">
        <v>3002</v>
      </c>
      <c r="Q6827" s="144"/>
      <c r="R6827" s="144"/>
      <c r="S6827" s="144"/>
      <c r="T6827" s="144"/>
      <c r="U6827" s="144" t="s">
        <v>12656</v>
      </c>
      <c r="V6827" s="144"/>
      <c r="W6827" s="144">
        <v>183053</v>
      </c>
      <c r="X6827" s="144" t="s">
        <v>12657</v>
      </c>
      <c r="Y6827" s="144" t="s">
        <v>12658</v>
      </c>
      <c r="Z6827" s="144" t="s">
        <v>12659</v>
      </c>
      <c r="AA6827" s="160">
        <v>1569</v>
      </c>
    </row>
    <row r="6828" spans="1:27" ht="45" customHeight="1" x14ac:dyDescent="0.25">
      <c r="A6828" s="144" t="s">
        <v>12660</v>
      </c>
      <c r="B6828" s="144" t="s">
        <v>4239</v>
      </c>
      <c r="C6828" s="144"/>
      <c r="D6828" s="144"/>
      <c r="E6828" s="144"/>
      <c r="F6828" s="144">
        <v>5</v>
      </c>
      <c r="G6828" s="144"/>
      <c r="H6828" s="144"/>
      <c r="I6828" s="144"/>
      <c r="J6828" s="144"/>
      <c r="K6828" s="144"/>
      <c r="L6828" s="144">
        <v>250</v>
      </c>
      <c r="M6828" s="145" t="s">
        <v>2213</v>
      </c>
      <c r="N6828" s="144" t="s">
        <v>33</v>
      </c>
      <c r="O6828" s="144"/>
      <c r="P6828" s="144" t="s">
        <v>2994</v>
      </c>
      <c r="Q6828" s="144" t="s">
        <v>4186</v>
      </c>
      <c r="R6828" s="144" t="s">
        <v>12661</v>
      </c>
      <c r="S6828" s="144" t="s">
        <v>4190</v>
      </c>
      <c r="T6828" s="144" t="s">
        <v>12662</v>
      </c>
      <c r="U6828" s="144" t="s">
        <v>12660</v>
      </c>
      <c r="V6828" s="144"/>
      <c r="W6828" s="144">
        <v>156513</v>
      </c>
      <c r="X6828" s="144" t="s">
        <v>12663</v>
      </c>
      <c r="Y6828" s="144" t="s">
        <v>12664</v>
      </c>
      <c r="Z6828" s="144" t="s">
        <v>12665</v>
      </c>
      <c r="AA6828" s="160">
        <v>1570</v>
      </c>
    </row>
    <row r="6829" spans="1:27" ht="45" customHeight="1" x14ac:dyDescent="0.25">
      <c r="A6829" s="144" t="s">
        <v>12666</v>
      </c>
      <c r="B6829" s="144" t="s">
        <v>4205</v>
      </c>
      <c r="C6829" s="144">
        <v>12</v>
      </c>
      <c r="D6829" s="144"/>
      <c r="E6829" s="144"/>
      <c r="F6829" s="144">
        <v>1</v>
      </c>
      <c r="G6829" s="144">
        <v>350</v>
      </c>
      <c r="H6829" s="144"/>
      <c r="I6829" s="144"/>
      <c r="J6829" s="144"/>
      <c r="K6829" s="144"/>
      <c r="L6829" s="144"/>
      <c r="M6829" s="145" t="s">
        <v>2213</v>
      </c>
      <c r="N6829" s="144" t="s">
        <v>84</v>
      </c>
      <c r="O6829" s="144"/>
      <c r="P6829" s="144" t="s">
        <v>13957</v>
      </c>
      <c r="Q6829" s="144"/>
      <c r="R6829" s="144"/>
      <c r="S6829" s="144"/>
      <c r="T6829" s="144"/>
      <c r="U6829" s="144" t="s">
        <v>12666</v>
      </c>
      <c r="V6829" s="144"/>
      <c r="W6829" s="144">
        <v>301369</v>
      </c>
      <c r="X6829" s="144" t="s">
        <v>12667</v>
      </c>
      <c r="Y6829" s="144" t="s">
        <v>12668</v>
      </c>
      <c r="Z6829" s="144" t="s">
        <v>15216</v>
      </c>
      <c r="AA6829" s="160">
        <v>1571</v>
      </c>
    </row>
    <row r="6830" spans="1:27" ht="45" customHeight="1" x14ac:dyDescent="0.25">
      <c r="A6830" s="144" t="s">
        <v>23733</v>
      </c>
      <c r="B6830" s="144" t="s">
        <v>4800</v>
      </c>
      <c r="C6830" s="144">
        <v>3</v>
      </c>
      <c r="D6830" s="144"/>
      <c r="E6830" s="144"/>
      <c r="F6830" s="144">
        <v>3</v>
      </c>
      <c r="G6830" s="144"/>
      <c r="H6830" s="144"/>
      <c r="I6830" s="144"/>
      <c r="J6830" s="144"/>
      <c r="K6830" s="144"/>
      <c r="L6830" s="144">
        <v>150</v>
      </c>
      <c r="M6830" s="145" t="s">
        <v>2213</v>
      </c>
      <c r="N6830" s="144" t="s">
        <v>76</v>
      </c>
      <c r="O6830" s="144"/>
      <c r="P6830" s="144" t="s">
        <v>3935</v>
      </c>
      <c r="Q6830" s="145"/>
      <c r="R6830" s="144"/>
      <c r="S6830" s="144"/>
      <c r="T6830" s="144"/>
      <c r="U6830" s="144" t="s">
        <v>23733</v>
      </c>
      <c r="V6830" s="144"/>
      <c r="W6830" s="144">
        <v>410010</v>
      </c>
      <c r="X6830" s="144" t="s">
        <v>23734</v>
      </c>
      <c r="Y6830" s="144" t="s">
        <v>23735</v>
      </c>
      <c r="Z6830" s="144" t="s">
        <v>23736</v>
      </c>
      <c r="AA6830" s="160">
        <v>5972</v>
      </c>
    </row>
    <row r="6831" spans="1:27" ht="45" customHeight="1" x14ac:dyDescent="0.25">
      <c r="A6831" s="144" t="s">
        <v>35736</v>
      </c>
      <c r="B6831" s="144" t="s">
        <v>35737</v>
      </c>
      <c r="C6831" s="144">
        <v>139</v>
      </c>
      <c r="D6831" s="144"/>
      <c r="E6831" s="144"/>
      <c r="F6831" s="144">
        <v>1</v>
      </c>
      <c r="G6831" s="144">
        <v>350</v>
      </c>
      <c r="H6831" s="144"/>
      <c r="I6831" s="144"/>
      <c r="J6831" s="144"/>
      <c r="K6831" s="144"/>
      <c r="L6831" s="144"/>
      <c r="M6831" s="145" t="s">
        <v>2213</v>
      </c>
      <c r="N6831" s="144" t="s">
        <v>76</v>
      </c>
      <c r="O6831" s="144"/>
      <c r="P6831" s="144" t="s">
        <v>3935</v>
      </c>
      <c r="Q6831" s="144"/>
      <c r="R6831" s="144"/>
      <c r="S6831" s="144"/>
      <c r="T6831" s="144"/>
      <c r="U6831" s="144" t="s">
        <v>35736</v>
      </c>
      <c r="V6831" s="144"/>
      <c r="W6831" s="144">
        <v>410000</v>
      </c>
      <c r="X6831" s="144" t="s">
        <v>35738</v>
      </c>
      <c r="Y6831" s="144"/>
      <c r="Z6831" s="144" t="s">
        <v>35739</v>
      </c>
      <c r="AA6831" s="160">
        <v>7590</v>
      </c>
    </row>
    <row r="6832" spans="1:27" ht="45" customHeight="1" x14ac:dyDescent="0.25">
      <c r="A6832" s="144" t="s">
        <v>16112</v>
      </c>
      <c r="B6832" s="144" t="s">
        <v>15409</v>
      </c>
      <c r="C6832" s="144">
        <v>58</v>
      </c>
      <c r="D6832" s="144"/>
      <c r="E6832" s="144"/>
      <c r="F6832" s="144">
        <v>1</v>
      </c>
      <c r="G6832" s="144"/>
      <c r="H6832" s="144">
        <v>1800</v>
      </c>
      <c r="I6832" s="144">
        <v>700</v>
      </c>
      <c r="J6832" s="144">
        <v>800</v>
      </c>
      <c r="K6832" s="144">
        <v>300</v>
      </c>
      <c r="L6832" s="144"/>
      <c r="M6832" s="145" t="s">
        <v>2213</v>
      </c>
      <c r="N6832" s="144" t="s">
        <v>32</v>
      </c>
      <c r="O6832" s="144"/>
      <c r="P6832" s="144" t="s">
        <v>3117</v>
      </c>
      <c r="Q6832" s="144" t="s">
        <v>4187</v>
      </c>
      <c r="R6832" s="144" t="s">
        <v>4251</v>
      </c>
      <c r="S6832" s="144"/>
      <c r="T6832" s="144"/>
      <c r="U6832" s="144" t="s">
        <v>16112</v>
      </c>
      <c r="V6832" s="144"/>
      <c r="W6832" s="144">
        <v>610025</v>
      </c>
      <c r="X6832" s="144" t="s">
        <v>22119</v>
      </c>
      <c r="Y6832" s="144" t="s">
        <v>16113</v>
      </c>
      <c r="Z6832" s="144" t="s">
        <v>16114</v>
      </c>
      <c r="AA6832" s="160">
        <v>4063</v>
      </c>
    </row>
    <row r="6833" spans="1:27" ht="45" customHeight="1" x14ac:dyDescent="0.25">
      <c r="A6833" s="144" t="s">
        <v>17507</v>
      </c>
      <c r="B6833" s="144" t="s">
        <v>15409</v>
      </c>
      <c r="C6833" s="144">
        <v>4</v>
      </c>
      <c r="D6833" s="144"/>
      <c r="E6833" s="144"/>
      <c r="F6833" s="144">
        <v>1</v>
      </c>
      <c r="G6833" s="144"/>
      <c r="H6833" s="144">
        <v>850</v>
      </c>
      <c r="I6833" s="144">
        <v>400</v>
      </c>
      <c r="J6833" s="144">
        <v>350</v>
      </c>
      <c r="K6833" s="144">
        <v>100</v>
      </c>
      <c r="L6833" s="144"/>
      <c r="M6833" s="145" t="s">
        <v>2213</v>
      </c>
      <c r="N6833" s="144" t="s">
        <v>42</v>
      </c>
      <c r="O6833" s="144"/>
      <c r="P6833" s="144" t="s">
        <v>17471</v>
      </c>
      <c r="Q6833" s="144"/>
      <c r="R6833" s="144"/>
      <c r="S6833" s="144"/>
      <c r="T6833" s="144"/>
      <c r="U6833" s="144" t="s">
        <v>17507</v>
      </c>
      <c r="V6833" s="144"/>
      <c r="W6833" s="144">
        <v>142401</v>
      </c>
      <c r="X6833" s="144" t="s">
        <v>22120</v>
      </c>
      <c r="Y6833" s="144" t="s">
        <v>17508</v>
      </c>
      <c r="Z6833" s="144" t="s">
        <v>17509</v>
      </c>
      <c r="AA6833" s="160">
        <v>4539</v>
      </c>
    </row>
    <row r="6834" spans="1:27" ht="45" customHeight="1" x14ac:dyDescent="0.25">
      <c r="A6834" s="144" t="s">
        <v>16577</v>
      </c>
      <c r="B6834" s="144" t="s">
        <v>4217</v>
      </c>
      <c r="C6834" s="144"/>
      <c r="D6834" s="144"/>
      <c r="E6834" s="144"/>
      <c r="F6834" s="144">
        <v>2</v>
      </c>
      <c r="G6834" s="144"/>
      <c r="H6834" s="144"/>
      <c r="I6834" s="144"/>
      <c r="J6834" s="144"/>
      <c r="K6834" s="144"/>
      <c r="L6834" s="144">
        <v>495</v>
      </c>
      <c r="M6834" s="145" t="s">
        <v>2213</v>
      </c>
      <c r="N6834" s="144" t="s">
        <v>40</v>
      </c>
      <c r="O6834" s="144"/>
      <c r="P6834" s="144" t="s">
        <v>13874</v>
      </c>
      <c r="Q6834" s="144"/>
      <c r="R6834" s="144"/>
      <c r="S6834" s="144" t="s">
        <v>4190</v>
      </c>
      <c r="T6834" s="144" t="s">
        <v>7625</v>
      </c>
      <c r="U6834" s="144" t="s">
        <v>16577</v>
      </c>
      <c r="V6834" s="144"/>
      <c r="W6834" s="144">
        <v>686110</v>
      </c>
      <c r="X6834" s="144" t="s">
        <v>7626</v>
      </c>
      <c r="Y6834" s="144" t="s">
        <v>7627</v>
      </c>
      <c r="Z6834" s="144" t="s">
        <v>7628</v>
      </c>
      <c r="AA6834" s="160">
        <v>813</v>
      </c>
    </row>
    <row r="6835" spans="1:27" ht="45" customHeight="1" x14ac:dyDescent="0.25">
      <c r="A6835" s="144" t="s">
        <v>12669</v>
      </c>
      <c r="B6835" s="144" t="s">
        <v>4205</v>
      </c>
      <c r="C6835" s="144"/>
      <c r="D6835" s="144" t="s">
        <v>12670</v>
      </c>
      <c r="E6835" s="144"/>
      <c r="F6835" s="144">
        <v>1</v>
      </c>
      <c r="G6835" s="144">
        <v>350</v>
      </c>
      <c r="H6835" s="144"/>
      <c r="I6835" s="144"/>
      <c r="J6835" s="144"/>
      <c r="K6835" s="144"/>
      <c r="L6835" s="144"/>
      <c r="M6835" s="145" t="s">
        <v>2213</v>
      </c>
      <c r="N6835" s="144" t="s">
        <v>32</v>
      </c>
      <c r="O6835" s="144"/>
      <c r="P6835" s="144" t="s">
        <v>14423</v>
      </c>
      <c r="Q6835" s="144"/>
      <c r="R6835" s="144"/>
      <c r="S6835" s="144"/>
      <c r="T6835" s="144"/>
      <c r="U6835" s="144" t="s">
        <v>12669</v>
      </c>
      <c r="V6835" s="144"/>
      <c r="W6835" s="144">
        <v>613648</v>
      </c>
      <c r="X6835" s="144" t="s">
        <v>10645</v>
      </c>
      <c r="Y6835" s="144" t="s">
        <v>12671</v>
      </c>
      <c r="Z6835" s="144" t="s">
        <v>12672</v>
      </c>
      <c r="AA6835" s="160">
        <v>1572</v>
      </c>
    </row>
    <row r="6836" spans="1:27" ht="45" customHeight="1" x14ac:dyDescent="0.25">
      <c r="A6836" s="144" t="s">
        <v>12669</v>
      </c>
      <c r="B6836" s="144" t="s">
        <v>15538</v>
      </c>
      <c r="C6836" s="144">
        <v>88</v>
      </c>
      <c r="D6836" s="144"/>
      <c r="E6836" s="144"/>
      <c r="F6836" s="144">
        <v>1</v>
      </c>
      <c r="G6836" s="144">
        <v>350</v>
      </c>
      <c r="H6836" s="144"/>
      <c r="I6836" s="144"/>
      <c r="J6836" s="144"/>
      <c r="K6836" s="144"/>
      <c r="L6836" s="144"/>
      <c r="M6836" s="145" t="s">
        <v>2213</v>
      </c>
      <c r="N6836" s="144" t="s">
        <v>32</v>
      </c>
      <c r="O6836" s="144"/>
      <c r="P6836" s="144" t="s">
        <v>3117</v>
      </c>
      <c r="Q6836" s="144"/>
      <c r="R6836" s="144"/>
      <c r="S6836" s="144"/>
      <c r="T6836" s="144"/>
      <c r="U6836" s="144" t="s">
        <v>12669</v>
      </c>
      <c r="V6836" s="144"/>
      <c r="W6836" s="144">
        <v>610004</v>
      </c>
      <c r="X6836" s="144" t="s">
        <v>35740</v>
      </c>
      <c r="Y6836" s="144" t="s">
        <v>29057</v>
      </c>
      <c r="Z6836" s="144" t="s">
        <v>29058</v>
      </c>
      <c r="AA6836" s="160">
        <v>6904</v>
      </c>
    </row>
    <row r="6837" spans="1:27" ht="45" customHeight="1" x14ac:dyDescent="0.25">
      <c r="A6837" s="144" t="s">
        <v>26311</v>
      </c>
      <c r="B6837" s="144" t="s">
        <v>26312</v>
      </c>
      <c r="C6837" s="144"/>
      <c r="D6837" s="144"/>
      <c r="E6837" s="144"/>
      <c r="F6837" s="144">
        <v>1</v>
      </c>
      <c r="G6837" s="144"/>
      <c r="H6837" s="144">
        <v>200</v>
      </c>
      <c r="I6837" s="144">
        <v>120</v>
      </c>
      <c r="J6837" s="144">
        <v>50</v>
      </c>
      <c r="K6837" s="144">
        <v>30</v>
      </c>
      <c r="L6837" s="144"/>
      <c r="M6837" s="145" t="s">
        <v>2213</v>
      </c>
      <c r="N6837" s="144" t="s">
        <v>18</v>
      </c>
      <c r="O6837" s="144"/>
      <c r="P6837" s="144" t="s">
        <v>17473</v>
      </c>
      <c r="Q6837" s="144"/>
      <c r="R6837" s="144"/>
      <c r="S6837" s="144" t="s">
        <v>15453</v>
      </c>
      <c r="T6837" s="144" t="s">
        <v>26313</v>
      </c>
      <c r="U6837" s="144" t="s">
        <v>26311</v>
      </c>
      <c r="V6837" s="144"/>
      <c r="W6837" s="144">
        <v>309840</v>
      </c>
      <c r="X6837" s="144" t="s">
        <v>26314</v>
      </c>
      <c r="Y6837" s="144">
        <v>89205527402</v>
      </c>
      <c r="Z6837" s="144" t="s">
        <v>26315</v>
      </c>
      <c r="AA6837" s="160">
        <v>6641</v>
      </c>
    </row>
    <row r="6838" spans="1:27" ht="45" customHeight="1" x14ac:dyDescent="0.25">
      <c r="A6838" s="144" t="s">
        <v>15217</v>
      </c>
      <c r="B6838" s="144" t="s">
        <v>22121</v>
      </c>
      <c r="C6838" s="144"/>
      <c r="D6838" s="144" t="s">
        <v>15218</v>
      </c>
      <c r="E6838" s="144"/>
      <c r="F6838" s="144">
        <v>2</v>
      </c>
      <c r="G6838" s="144"/>
      <c r="H6838" s="144"/>
      <c r="I6838" s="144"/>
      <c r="J6838" s="144"/>
      <c r="K6838" s="144"/>
      <c r="L6838" s="144">
        <v>500</v>
      </c>
      <c r="M6838" s="145" t="s">
        <v>2213</v>
      </c>
      <c r="N6838" s="144" t="s">
        <v>41</v>
      </c>
      <c r="O6838" s="144"/>
      <c r="P6838" s="144" t="s">
        <v>2324</v>
      </c>
      <c r="Q6838" s="144" t="s">
        <v>4187</v>
      </c>
      <c r="R6838" s="144" t="s">
        <v>15218</v>
      </c>
      <c r="S6838" s="144"/>
      <c r="T6838" s="144"/>
      <c r="U6838" s="144" t="s">
        <v>15217</v>
      </c>
      <c r="V6838" s="144"/>
      <c r="W6838" s="144">
        <v>105203</v>
      </c>
      <c r="X6838" s="144" t="s">
        <v>17525</v>
      </c>
      <c r="Y6838" s="144" t="s">
        <v>15219</v>
      </c>
      <c r="Z6838" s="144" t="s">
        <v>15220</v>
      </c>
      <c r="AA6838" s="160">
        <v>3490</v>
      </c>
    </row>
    <row r="6839" spans="1:27" ht="45" customHeight="1" x14ac:dyDescent="0.25">
      <c r="A6839" s="144" t="s">
        <v>12673</v>
      </c>
      <c r="B6839" s="144" t="s">
        <v>4205</v>
      </c>
      <c r="C6839" s="144">
        <v>30</v>
      </c>
      <c r="D6839" s="144" t="s">
        <v>5463</v>
      </c>
      <c r="E6839" s="144"/>
      <c r="F6839" s="144">
        <v>1</v>
      </c>
      <c r="G6839" s="144">
        <v>350</v>
      </c>
      <c r="H6839" s="144"/>
      <c r="I6839" s="144"/>
      <c r="J6839" s="144"/>
      <c r="K6839" s="144"/>
      <c r="L6839" s="144"/>
      <c r="M6839" s="145" t="s">
        <v>2213</v>
      </c>
      <c r="N6839" s="144" t="s">
        <v>34</v>
      </c>
      <c r="O6839" s="144"/>
      <c r="P6839" s="144" t="s">
        <v>4031</v>
      </c>
      <c r="Q6839" s="144"/>
      <c r="R6839" s="144"/>
      <c r="S6839" s="144" t="s">
        <v>4189</v>
      </c>
      <c r="T6839" s="144" t="s">
        <v>4871</v>
      </c>
      <c r="U6839" s="144" t="s">
        <v>12673</v>
      </c>
      <c r="V6839" s="144"/>
      <c r="W6839" s="144">
        <v>352800</v>
      </c>
      <c r="X6839" s="144" t="s">
        <v>12674</v>
      </c>
      <c r="Y6839" s="144" t="s">
        <v>12675</v>
      </c>
      <c r="Z6839" s="144" t="s">
        <v>12676</v>
      </c>
      <c r="AA6839" s="160">
        <v>1573</v>
      </c>
    </row>
    <row r="6840" spans="1:27" ht="45" customHeight="1" x14ac:dyDescent="0.25">
      <c r="A6840" s="144" t="s">
        <v>33378</v>
      </c>
      <c r="B6840" s="144" t="s">
        <v>15919</v>
      </c>
      <c r="C6840" s="144"/>
      <c r="D6840" s="144"/>
      <c r="E6840" s="144"/>
      <c r="F6840" s="144">
        <v>2</v>
      </c>
      <c r="G6840" s="144"/>
      <c r="H6840" s="144"/>
      <c r="I6840" s="144"/>
      <c r="J6840" s="144"/>
      <c r="K6840" s="144"/>
      <c r="L6840" s="144">
        <v>150</v>
      </c>
      <c r="M6840" s="145" t="s">
        <v>2213</v>
      </c>
      <c r="N6840" s="144" t="s">
        <v>72</v>
      </c>
      <c r="O6840" s="144"/>
      <c r="P6840" s="144" t="s">
        <v>4061</v>
      </c>
      <c r="Q6840" s="144"/>
      <c r="R6840" s="144"/>
      <c r="S6840" s="144"/>
      <c r="T6840" s="144"/>
      <c r="U6840" s="144" t="s">
        <v>33378</v>
      </c>
      <c r="V6840" s="144"/>
      <c r="W6840" s="144">
        <v>344079</v>
      </c>
      <c r="X6840" s="144" t="s">
        <v>21565</v>
      </c>
      <c r="Y6840" s="144"/>
      <c r="Z6840" s="144"/>
      <c r="AA6840" s="160">
        <v>3038</v>
      </c>
    </row>
    <row r="6841" spans="1:27" ht="45" customHeight="1" x14ac:dyDescent="0.25">
      <c r="A6841" s="144" t="s">
        <v>29059</v>
      </c>
      <c r="B6841" s="144" t="s">
        <v>15377</v>
      </c>
      <c r="C6841" s="144">
        <v>1</v>
      </c>
      <c r="D6841" s="144"/>
      <c r="E6841" s="144"/>
      <c r="F6841" s="144">
        <v>1</v>
      </c>
      <c r="G6841" s="144">
        <v>200</v>
      </c>
      <c r="H6841" s="144"/>
      <c r="I6841" s="144"/>
      <c r="J6841" s="144"/>
      <c r="K6841" s="144"/>
      <c r="L6841" s="144"/>
      <c r="M6841" s="145" t="s">
        <v>2213</v>
      </c>
      <c r="N6841" s="144" t="s">
        <v>77</v>
      </c>
      <c r="O6841" s="144"/>
      <c r="P6841" s="144" t="s">
        <v>3210</v>
      </c>
      <c r="Q6841" s="144"/>
      <c r="R6841" s="144"/>
      <c r="S6841" s="144" t="s">
        <v>4190</v>
      </c>
      <c r="T6841" s="144" t="s">
        <v>16789</v>
      </c>
      <c r="U6841" s="144" t="s">
        <v>29059</v>
      </c>
      <c r="V6841" s="144"/>
      <c r="W6841" s="144">
        <v>694400</v>
      </c>
      <c r="X6841" s="144" t="s">
        <v>29060</v>
      </c>
      <c r="Y6841" s="144" t="s">
        <v>29061</v>
      </c>
      <c r="Z6841" s="144" t="s">
        <v>29062</v>
      </c>
      <c r="AA6841" s="160">
        <v>7026</v>
      </c>
    </row>
    <row r="6842" spans="1:27" ht="45" customHeight="1" x14ac:dyDescent="0.25">
      <c r="A6842" s="144" t="s">
        <v>13837</v>
      </c>
      <c r="B6842" s="144" t="s">
        <v>31504</v>
      </c>
      <c r="C6842" s="144"/>
      <c r="D6842" s="144" t="s">
        <v>13838</v>
      </c>
      <c r="E6842" s="144"/>
      <c r="F6842" s="144">
        <v>2</v>
      </c>
      <c r="G6842" s="144"/>
      <c r="H6842" s="144"/>
      <c r="I6842" s="144"/>
      <c r="J6842" s="144"/>
      <c r="K6842" s="144"/>
      <c r="L6842" s="144">
        <v>30</v>
      </c>
      <c r="M6842" s="145" t="s">
        <v>2213</v>
      </c>
      <c r="N6842" s="144" t="s">
        <v>21</v>
      </c>
      <c r="O6842" s="144"/>
      <c r="P6842" s="144" t="s">
        <v>2449</v>
      </c>
      <c r="Q6842" s="144"/>
      <c r="R6842" s="144"/>
      <c r="S6842" s="144"/>
      <c r="T6842" s="144"/>
      <c r="U6842" s="144" t="s">
        <v>13837</v>
      </c>
      <c r="V6842" s="144"/>
      <c r="W6842" s="144">
        <v>400007</v>
      </c>
      <c r="X6842" s="144" t="s">
        <v>13839</v>
      </c>
      <c r="Y6842" s="144">
        <v>89040000000</v>
      </c>
      <c r="Z6842" s="144" t="s">
        <v>13840</v>
      </c>
      <c r="AA6842" s="160">
        <v>1574</v>
      </c>
    </row>
    <row r="6843" spans="1:27" ht="45" customHeight="1" x14ac:dyDescent="0.25">
      <c r="A6843" s="144" t="s">
        <v>12677</v>
      </c>
      <c r="B6843" s="144" t="s">
        <v>30190</v>
      </c>
      <c r="C6843" s="144"/>
      <c r="D6843" s="144"/>
      <c r="E6843" s="144"/>
      <c r="F6843" s="144">
        <v>1</v>
      </c>
      <c r="G6843" s="144"/>
      <c r="H6843" s="144">
        <v>798</v>
      </c>
      <c r="I6843" s="144">
        <v>290</v>
      </c>
      <c r="J6843" s="144">
        <v>363</v>
      </c>
      <c r="K6843" s="144">
        <v>145</v>
      </c>
      <c r="L6843" s="144"/>
      <c r="M6843" s="145" t="s">
        <v>2213</v>
      </c>
      <c r="N6843" s="144" t="s">
        <v>15</v>
      </c>
      <c r="O6843" s="144"/>
      <c r="P6843" s="144" t="s">
        <v>3656</v>
      </c>
      <c r="Q6843" s="144"/>
      <c r="R6843" s="144"/>
      <c r="S6843" s="144" t="s">
        <v>4191</v>
      </c>
      <c r="T6843" s="144" t="s">
        <v>10520</v>
      </c>
      <c r="U6843" s="144" t="s">
        <v>12677</v>
      </c>
      <c r="V6843" s="144"/>
      <c r="W6843" s="144">
        <v>676962</v>
      </c>
      <c r="X6843" s="144" t="s">
        <v>12678</v>
      </c>
      <c r="Y6843" s="144"/>
      <c r="Z6843" s="144" t="s">
        <v>12679</v>
      </c>
      <c r="AA6843" s="160">
        <v>1554</v>
      </c>
    </row>
    <row r="6844" spans="1:27" ht="45" customHeight="1" x14ac:dyDescent="0.25">
      <c r="A6844" s="144" t="s">
        <v>13151</v>
      </c>
      <c r="B6844" s="144" t="s">
        <v>12916</v>
      </c>
      <c r="C6844" s="144"/>
      <c r="D6844" s="144"/>
      <c r="E6844" s="144"/>
      <c r="F6844" s="144">
        <v>2</v>
      </c>
      <c r="G6844" s="144"/>
      <c r="H6844" s="144"/>
      <c r="I6844" s="144"/>
      <c r="J6844" s="144"/>
      <c r="K6844" s="144"/>
      <c r="L6844" s="144">
        <v>150</v>
      </c>
      <c r="M6844" s="145" t="s">
        <v>2213</v>
      </c>
      <c r="N6844" s="144" t="s">
        <v>48</v>
      </c>
      <c r="O6844" s="144"/>
      <c r="P6844" s="144" t="s">
        <v>13385</v>
      </c>
      <c r="Q6844" s="145"/>
      <c r="R6844" s="144"/>
      <c r="S6844" s="144"/>
      <c r="T6844" s="144"/>
      <c r="U6844" s="144" t="s">
        <v>13151</v>
      </c>
      <c r="V6844" s="144"/>
      <c r="W6844" s="144">
        <v>442960</v>
      </c>
      <c r="X6844" s="144" t="s">
        <v>11544</v>
      </c>
      <c r="Y6844" s="144" t="s">
        <v>15221</v>
      </c>
      <c r="Z6844" s="144" t="s">
        <v>13152</v>
      </c>
      <c r="AA6844" s="160">
        <v>1575</v>
      </c>
    </row>
    <row r="6845" spans="1:27" ht="45" customHeight="1" x14ac:dyDescent="0.25">
      <c r="A6845" s="144" t="s">
        <v>12680</v>
      </c>
      <c r="B6845" s="144" t="s">
        <v>4213</v>
      </c>
      <c r="C6845" s="144"/>
      <c r="D6845" s="144"/>
      <c r="E6845" s="144"/>
      <c r="F6845" s="144">
        <v>1</v>
      </c>
      <c r="G6845" s="144"/>
      <c r="H6845" s="144">
        <v>798</v>
      </c>
      <c r="I6845" s="144">
        <v>290</v>
      </c>
      <c r="J6845" s="144">
        <v>363</v>
      </c>
      <c r="K6845" s="144">
        <v>145</v>
      </c>
      <c r="L6845" s="144"/>
      <c r="M6845" s="145" t="s">
        <v>2213</v>
      </c>
      <c r="N6845" s="144" t="s">
        <v>48</v>
      </c>
      <c r="O6845" s="144"/>
      <c r="P6845" s="144" t="s">
        <v>3675</v>
      </c>
      <c r="Q6845" s="144"/>
      <c r="R6845" s="144"/>
      <c r="S6845" s="144" t="s">
        <v>4191</v>
      </c>
      <c r="T6845" s="144" t="s">
        <v>12681</v>
      </c>
      <c r="U6845" s="144" t="s">
        <v>12680</v>
      </c>
      <c r="V6845" s="144"/>
      <c r="W6845" s="144">
        <v>442603</v>
      </c>
      <c r="X6845" s="144" t="s">
        <v>12682</v>
      </c>
      <c r="Y6845" s="167"/>
      <c r="Z6845" s="144"/>
      <c r="AA6845" s="160">
        <v>1576</v>
      </c>
    </row>
    <row r="6846" spans="1:27" ht="45" customHeight="1" x14ac:dyDescent="0.25">
      <c r="A6846" s="144" t="s">
        <v>12683</v>
      </c>
      <c r="B6846" s="144" t="s">
        <v>15409</v>
      </c>
      <c r="C6846" s="144">
        <v>63</v>
      </c>
      <c r="D6846" s="144"/>
      <c r="E6846" s="144"/>
      <c r="F6846" s="144">
        <v>1</v>
      </c>
      <c r="G6846" s="144"/>
      <c r="H6846" s="144">
        <v>208</v>
      </c>
      <c r="I6846" s="144">
        <v>290</v>
      </c>
      <c r="J6846" s="144">
        <v>363</v>
      </c>
      <c r="K6846" s="144">
        <v>145</v>
      </c>
      <c r="L6846" s="144"/>
      <c r="M6846" s="145" t="s">
        <v>2213</v>
      </c>
      <c r="N6846" s="144" t="s">
        <v>72</v>
      </c>
      <c r="O6846" s="144"/>
      <c r="P6846" s="144" t="s">
        <v>2591</v>
      </c>
      <c r="Q6846" s="144"/>
      <c r="R6846" s="144"/>
      <c r="S6846" s="144" t="s">
        <v>4228</v>
      </c>
      <c r="T6846" s="144" t="s">
        <v>12684</v>
      </c>
      <c r="U6846" s="144" t="s">
        <v>12683</v>
      </c>
      <c r="V6846" s="144"/>
      <c r="W6846" s="144">
        <v>346492</v>
      </c>
      <c r="X6846" s="144" t="s">
        <v>24629</v>
      </c>
      <c r="Y6846" s="149" t="s">
        <v>24630</v>
      </c>
      <c r="Z6846" s="144" t="s">
        <v>24631</v>
      </c>
      <c r="AA6846" s="160">
        <v>1577</v>
      </c>
    </row>
    <row r="6847" spans="1:27" ht="45" customHeight="1" x14ac:dyDescent="0.25">
      <c r="A6847" s="144" t="s">
        <v>31505</v>
      </c>
      <c r="B6847" s="144" t="s">
        <v>17392</v>
      </c>
      <c r="C6847" s="144">
        <v>23</v>
      </c>
      <c r="D6847" s="144" t="s">
        <v>8543</v>
      </c>
      <c r="E6847" s="144"/>
      <c r="F6847" s="144">
        <v>1</v>
      </c>
      <c r="G6847" s="144"/>
      <c r="H6847" s="144">
        <v>1199</v>
      </c>
      <c r="I6847" s="144">
        <v>436</v>
      </c>
      <c r="J6847" s="144">
        <v>545</v>
      </c>
      <c r="K6847" s="144">
        <v>218</v>
      </c>
      <c r="L6847" s="144"/>
      <c r="M6847" s="145" t="s">
        <v>2213</v>
      </c>
      <c r="N6847" s="144" t="s">
        <v>21</v>
      </c>
      <c r="O6847" s="144"/>
      <c r="P6847" s="144" t="s">
        <v>2519</v>
      </c>
      <c r="Q6847" s="144"/>
      <c r="R6847" s="144"/>
      <c r="S6847" s="144"/>
      <c r="T6847" s="144"/>
      <c r="U6847" s="144" t="s">
        <v>31505</v>
      </c>
      <c r="V6847" s="144"/>
      <c r="W6847" s="144">
        <v>404111</v>
      </c>
      <c r="X6847" s="144" t="s">
        <v>8544</v>
      </c>
      <c r="Y6847" s="144" t="s">
        <v>8389</v>
      </c>
      <c r="Z6847" s="144" t="s">
        <v>31506</v>
      </c>
      <c r="AA6847" s="160">
        <v>384</v>
      </c>
    </row>
    <row r="6848" spans="1:27" ht="45" customHeight="1" x14ac:dyDescent="0.25">
      <c r="A6848" s="144" t="s">
        <v>22122</v>
      </c>
      <c r="B6848" s="144" t="s">
        <v>4209</v>
      </c>
      <c r="C6848" s="144">
        <v>6</v>
      </c>
      <c r="D6848" s="144" t="s">
        <v>22123</v>
      </c>
      <c r="E6848" s="144"/>
      <c r="F6848" s="144">
        <v>1</v>
      </c>
      <c r="G6848" s="144"/>
      <c r="H6848" s="144">
        <v>365</v>
      </c>
      <c r="I6848" s="144">
        <v>200</v>
      </c>
      <c r="J6848" s="144">
        <v>100</v>
      </c>
      <c r="K6848" s="144">
        <v>65</v>
      </c>
      <c r="L6848" s="144"/>
      <c r="M6848" s="145" t="s">
        <v>2213</v>
      </c>
      <c r="N6848" s="144" t="s">
        <v>42</v>
      </c>
      <c r="O6848" s="144"/>
      <c r="P6848" s="144" t="s">
        <v>14255</v>
      </c>
      <c r="Q6848" s="144"/>
      <c r="R6848" s="144"/>
      <c r="S6848" s="144"/>
      <c r="T6848" s="144"/>
      <c r="U6848" s="144" t="s">
        <v>22122</v>
      </c>
      <c r="V6848" s="144"/>
      <c r="W6848" s="144">
        <v>140093</v>
      </c>
      <c r="X6848" s="144" t="s">
        <v>22124</v>
      </c>
      <c r="Y6848" s="144" t="s">
        <v>22126</v>
      </c>
      <c r="Z6848" s="144" t="s">
        <v>22125</v>
      </c>
      <c r="AA6848" s="160">
        <v>5233</v>
      </c>
    </row>
    <row r="6849" spans="1:27" ht="45" customHeight="1" x14ac:dyDescent="0.25">
      <c r="A6849" s="144" t="s">
        <v>22127</v>
      </c>
      <c r="B6849" s="144" t="s">
        <v>17462</v>
      </c>
      <c r="C6849" s="144"/>
      <c r="D6849" s="144"/>
      <c r="E6849" s="144"/>
      <c r="F6849" s="144">
        <v>2</v>
      </c>
      <c r="G6849" s="144"/>
      <c r="H6849" s="144"/>
      <c r="I6849" s="144"/>
      <c r="J6849" s="144"/>
      <c r="K6849" s="144"/>
      <c r="L6849" s="144">
        <v>350</v>
      </c>
      <c r="M6849" s="145" t="s">
        <v>2213</v>
      </c>
      <c r="N6849" s="144" t="s">
        <v>76</v>
      </c>
      <c r="O6849" s="144"/>
      <c r="P6849" s="144" t="s">
        <v>3935</v>
      </c>
      <c r="Q6849" s="144"/>
      <c r="R6849" s="144"/>
      <c r="S6849" s="144"/>
      <c r="T6849" s="144"/>
      <c r="U6849" s="144" t="s">
        <v>22127</v>
      </c>
      <c r="V6849" s="144"/>
      <c r="W6849" s="144">
        <v>410040</v>
      </c>
      <c r="X6849" s="144" t="s">
        <v>17463</v>
      </c>
      <c r="Y6849" s="144">
        <v>89180000000</v>
      </c>
      <c r="Z6849" s="144" t="s">
        <v>16449</v>
      </c>
      <c r="AA6849" s="160">
        <v>4299</v>
      </c>
    </row>
    <row r="6850" spans="1:27" ht="45" customHeight="1" x14ac:dyDescent="0.25">
      <c r="A6850" s="144" t="s">
        <v>24632</v>
      </c>
      <c r="B6850" s="144" t="s">
        <v>32956</v>
      </c>
      <c r="C6850" s="144"/>
      <c r="D6850" s="144"/>
      <c r="E6850" s="144"/>
      <c r="F6850" s="144">
        <v>1</v>
      </c>
      <c r="G6850" s="144"/>
      <c r="H6850" s="144">
        <v>1200</v>
      </c>
      <c r="I6850" s="144">
        <v>400</v>
      </c>
      <c r="J6850" s="144">
        <v>500</v>
      </c>
      <c r="K6850" s="144">
        <v>300</v>
      </c>
      <c r="L6850" s="144"/>
      <c r="M6850" s="145" t="s">
        <v>2213</v>
      </c>
      <c r="N6850" s="144" t="s">
        <v>18</v>
      </c>
      <c r="O6850" s="144"/>
      <c r="P6850" s="144" t="s">
        <v>13858</v>
      </c>
      <c r="Q6850" s="144"/>
      <c r="R6850" s="144"/>
      <c r="S6850" s="144" t="s">
        <v>4189</v>
      </c>
      <c r="T6850" s="144" t="s">
        <v>12937</v>
      </c>
      <c r="U6850" s="144" t="s">
        <v>24632</v>
      </c>
      <c r="V6850" s="144"/>
      <c r="W6850" s="144">
        <v>309517</v>
      </c>
      <c r="X6850" s="144" t="s">
        <v>24633</v>
      </c>
      <c r="Y6850" s="144" t="s">
        <v>24634</v>
      </c>
      <c r="Z6850" s="144" t="s">
        <v>27737</v>
      </c>
      <c r="AA6850" s="160">
        <v>6178</v>
      </c>
    </row>
    <row r="6851" spans="1:27" ht="45" customHeight="1" x14ac:dyDescent="0.25">
      <c r="A6851" s="144" t="s">
        <v>37129</v>
      </c>
      <c r="B6851" s="144" t="s">
        <v>32666</v>
      </c>
      <c r="C6851" s="144"/>
      <c r="D6851" s="144" t="s">
        <v>37130</v>
      </c>
      <c r="E6851" s="144"/>
      <c r="F6851" s="144">
        <v>3</v>
      </c>
      <c r="G6851" s="144"/>
      <c r="H6851" s="144"/>
      <c r="I6851" s="144"/>
      <c r="J6851" s="144"/>
      <c r="K6851" s="144"/>
      <c r="L6851" s="144">
        <v>150</v>
      </c>
      <c r="M6851" s="145" t="s">
        <v>2213</v>
      </c>
      <c r="N6851" s="144" t="s">
        <v>42</v>
      </c>
      <c r="O6851" s="144"/>
      <c r="P6851" s="144" t="s">
        <v>2937</v>
      </c>
      <c r="Q6851" s="144"/>
      <c r="R6851" s="144"/>
      <c r="S6851" s="144" t="s">
        <v>4189</v>
      </c>
      <c r="T6851" s="144" t="s">
        <v>35795</v>
      </c>
      <c r="U6851" s="144" t="s">
        <v>37129</v>
      </c>
      <c r="V6851" s="144"/>
      <c r="W6851" s="144">
        <v>142003</v>
      </c>
      <c r="X6851" s="144" t="s">
        <v>37131</v>
      </c>
      <c r="Y6851" s="144" t="s">
        <v>37132</v>
      </c>
      <c r="Z6851" s="144" t="s">
        <v>37133</v>
      </c>
      <c r="AA6851" s="160">
        <v>7761</v>
      </c>
    </row>
    <row r="6852" spans="1:27" ht="45" customHeight="1" x14ac:dyDescent="0.25">
      <c r="A6852" s="144" t="s">
        <v>37129</v>
      </c>
      <c r="B6852" s="144" t="s">
        <v>32666</v>
      </c>
      <c r="C6852" s="144"/>
      <c r="D6852" s="144" t="s">
        <v>37130</v>
      </c>
      <c r="E6852" s="144" t="s">
        <v>37134</v>
      </c>
      <c r="F6852" s="144">
        <v>3</v>
      </c>
      <c r="G6852" s="144"/>
      <c r="H6852" s="144"/>
      <c r="I6852" s="144"/>
      <c r="J6852" s="144"/>
      <c r="K6852" s="144"/>
      <c r="L6852" s="144">
        <v>150</v>
      </c>
      <c r="M6852" s="145" t="s">
        <v>2213</v>
      </c>
      <c r="N6852" s="144" t="s">
        <v>42</v>
      </c>
      <c r="O6852" s="144"/>
      <c r="P6852" s="144" t="s">
        <v>2937</v>
      </c>
      <c r="Q6852" s="144"/>
      <c r="R6852" s="144"/>
      <c r="S6852" s="144"/>
      <c r="T6852" s="144"/>
      <c r="U6852" s="144" t="s">
        <v>37129</v>
      </c>
      <c r="V6852" s="144" t="s">
        <v>37135</v>
      </c>
      <c r="W6852" s="144">
        <v>142003</v>
      </c>
      <c r="X6852" s="144" t="s">
        <v>37136</v>
      </c>
      <c r="Y6852" s="144" t="s">
        <v>37137</v>
      </c>
      <c r="Z6852" s="144" t="s">
        <v>37138</v>
      </c>
      <c r="AA6852" s="160">
        <v>7762</v>
      </c>
    </row>
    <row r="6853" spans="1:27" ht="45" customHeight="1" x14ac:dyDescent="0.25">
      <c r="A6853" s="144" t="s">
        <v>37441</v>
      </c>
      <c r="B6853" s="144" t="s">
        <v>37442</v>
      </c>
      <c r="C6853" s="144"/>
      <c r="D6853" s="144"/>
      <c r="E6853" s="144"/>
      <c r="F6853" s="144">
        <v>1</v>
      </c>
      <c r="G6853" s="144"/>
      <c r="H6853" s="144">
        <v>120</v>
      </c>
      <c r="I6853" s="144">
        <v>50</v>
      </c>
      <c r="J6853" s="144">
        <v>50</v>
      </c>
      <c r="K6853" s="144">
        <v>20</v>
      </c>
      <c r="L6853" s="144"/>
      <c r="M6853" s="145" t="s">
        <v>2213</v>
      </c>
      <c r="N6853" s="144" t="s">
        <v>18</v>
      </c>
      <c r="O6853" s="144"/>
      <c r="P6853" s="144" t="s">
        <v>3482</v>
      </c>
      <c r="Q6853" s="144"/>
      <c r="R6853" s="144"/>
      <c r="S6853" s="144" t="s">
        <v>15453</v>
      </c>
      <c r="T6853" s="144" t="s">
        <v>37443</v>
      </c>
      <c r="U6853" s="144" t="s">
        <v>37441</v>
      </c>
      <c r="V6853" s="144"/>
      <c r="W6853" s="144">
        <v>309577</v>
      </c>
      <c r="X6853" s="144" t="s">
        <v>37444</v>
      </c>
      <c r="Y6853" s="150">
        <v>84720000000</v>
      </c>
      <c r="Z6853" s="144" t="s">
        <v>37445</v>
      </c>
      <c r="AA6853" s="160">
        <v>7595</v>
      </c>
    </row>
    <row r="6854" spans="1:27" ht="45" customHeight="1" x14ac:dyDescent="0.25">
      <c r="A6854" s="144" t="s">
        <v>12685</v>
      </c>
      <c r="B6854" s="144" t="s">
        <v>12686</v>
      </c>
      <c r="C6854" s="144"/>
      <c r="D6854" s="144"/>
      <c r="E6854" s="144"/>
      <c r="F6854" s="144">
        <v>1</v>
      </c>
      <c r="G6854" s="144"/>
      <c r="H6854" s="144">
        <v>800</v>
      </c>
      <c r="I6854" s="144"/>
      <c r="J6854" s="144"/>
      <c r="K6854" s="144">
        <v>800</v>
      </c>
      <c r="L6854" s="144"/>
      <c r="M6854" s="145" t="s">
        <v>2213</v>
      </c>
      <c r="N6854" s="144" t="s">
        <v>69</v>
      </c>
      <c r="O6854" s="144"/>
      <c r="P6854" s="144" t="s">
        <v>2895</v>
      </c>
      <c r="Q6854" s="144"/>
      <c r="R6854" s="144"/>
      <c r="S6854" s="144" t="s">
        <v>4191</v>
      </c>
      <c r="T6854" s="144" t="s">
        <v>12584</v>
      </c>
      <c r="U6854" s="144" t="s">
        <v>12685</v>
      </c>
      <c r="V6854" s="144"/>
      <c r="W6854" s="144">
        <v>427060</v>
      </c>
      <c r="X6854" s="144" t="s">
        <v>12687</v>
      </c>
      <c r="Y6854" s="150" t="s">
        <v>12688</v>
      </c>
      <c r="Z6854" s="144" t="s">
        <v>12689</v>
      </c>
      <c r="AA6854" s="160">
        <v>1578</v>
      </c>
    </row>
    <row r="6855" spans="1:27" ht="45" customHeight="1" x14ac:dyDescent="0.25">
      <c r="A6855" s="144" t="s">
        <v>22128</v>
      </c>
      <c r="B6855" s="144" t="s">
        <v>22129</v>
      </c>
      <c r="C6855" s="144">
        <v>72</v>
      </c>
      <c r="D6855" s="144"/>
      <c r="E6855" s="144"/>
      <c r="F6855" s="144">
        <v>1</v>
      </c>
      <c r="G6855" s="144"/>
      <c r="H6855" s="144">
        <v>1000</v>
      </c>
      <c r="I6855" s="144">
        <v>300</v>
      </c>
      <c r="J6855" s="144">
        <v>500</v>
      </c>
      <c r="K6855" s="144">
        <v>200</v>
      </c>
      <c r="L6855" s="144"/>
      <c r="M6855" s="145" t="s">
        <v>2213</v>
      </c>
      <c r="N6855" s="144" t="s">
        <v>73</v>
      </c>
      <c r="O6855" s="144"/>
      <c r="P6855" s="144" t="s">
        <v>3363</v>
      </c>
      <c r="Q6855" s="144"/>
      <c r="R6855" s="144"/>
      <c r="S6855" s="144"/>
      <c r="T6855" s="144"/>
      <c r="U6855" s="144" t="s">
        <v>22128</v>
      </c>
      <c r="V6855" s="144"/>
      <c r="W6855" s="144">
        <v>390037</v>
      </c>
      <c r="X6855" s="144" t="s">
        <v>22130</v>
      </c>
      <c r="Y6855" s="149" t="s">
        <v>37139</v>
      </c>
      <c r="Z6855" s="144" t="s">
        <v>37140</v>
      </c>
      <c r="AA6855" s="160">
        <v>4714</v>
      </c>
    </row>
    <row r="6856" spans="1:27" ht="45" customHeight="1" x14ac:dyDescent="0.25">
      <c r="A6856" s="144" t="s">
        <v>12690</v>
      </c>
      <c r="B6856" s="144" t="s">
        <v>4208</v>
      </c>
      <c r="C6856" s="144">
        <v>8</v>
      </c>
      <c r="D6856" s="144"/>
      <c r="E6856" s="144"/>
      <c r="F6856" s="144">
        <v>1</v>
      </c>
      <c r="G6856" s="144"/>
      <c r="H6856" s="144">
        <v>798</v>
      </c>
      <c r="I6856" s="144">
        <v>290</v>
      </c>
      <c r="J6856" s="144">
        <v>363</v>
      </c>
      <c r="K6856" s="144">
        <v>145</v>
      </c>
      <c r="L6856" s="144"/>
      <c r="M6856" s="145" t="s">
        <v>2213</v>
      </c>
      <c r="N6856" s="144" t="s">
        <v>72</v>
      </c>
      <c r="O6856" s="144"/>
      <c r="P6856" s="144" t="s">
        <v>4111</v>
      </c>
      <c r="Q6856" s="144"/>
      <c r="R6856" s="144"/>
      <c r="S6856" s="144" t="s">
        <v>4190</v>
      </c>
      <c r="T6856" s="144" t="s">
        <v>12691</v>
      </c>
      <c r="U6856" s="144" t="s">
        <v>12690</v>
      </c>
      <c r="V6856" s="144"/>
      <c r="W6856" s="144">
        <v>347760</v>
      </c>
      <c r="X6856" s="144" t="s">
        <v>12692</v>
      </c>
      <c r="Y6856" s="144" t="s">
        <v>12693</v>
      </c>
      <c r="Z6856" s="144" t="s">
        <v>12694</v>
      </c>
      <c r="AA6856" s="160">
        <v>1579</v>
      </c>
    </row>
    <row r="6857" spans="1:27" ht="45" customHeight="1" x14ac:dyDescent="0.25">
      <c r="A6857" s="144" t="s">
        <v>12695</v>
      </c>
      <c r="B6857" s="144" t="s">
        <v>12696</v>
      </c>
      <c r="C6857" s="144"/>
      <c r="D6857" s="144"/>
      <c r="E6857" s="144"/>
      <c r="F6857" s="144">
        <v>1</v>
      </c>
      <c r="G6857" s="144"/>
      <c r="H6857" s="144">
        <v>798</v>
      </c>
      <c r="I6857" s="144">
        <v>290</v>
      </c>
      <c r="J6857" s="144">
        <v>363</v>
      </c>
      <c r="K6857" s="144">
        <v>145</v>
      </c>
      <c r="L6857" s="144"/>
      <c r="M6857" s="145" t="s">
        <v>2213</v>
      </c>
      <c r="N6857" s="144" t="s">
        <v>73</v>
      </c>
      <c r="O6857" s="144"/>
      <c r="P6857" s="144" t="s">
        <v>2697</v>
      </c>
      <c r="Q6857" s="144"/>
      <c r="R6857" s="144"/>
      <c r="S6857" s="144" t="s">
        <v>4191</v>
      </c>
      <c r="T6857" s="144" t="s">
        <v>12698</v>
      </c>
      <c r="U6857" s="144" t="s">
        <v>12695</v>
      </c>
      <c r="V6857" s="144"/>
      <c r="W6857" s="144">
        <v>391322</v>
      </c>
      <c r="X6857" s="144" t="s">
        <v>11278</v>
      </c>
      <c r="Y6857" s="144" t="s">
        <v>12699</v>
      </c>
      <c r="Z6857" s="144" t="s">
        <v>15223</v>
      </c>
      <c r="AA6857" s="160">
        <v>1581</v>
      </c>
    </row>
    <row r="6858" spans="1:27" ht="45" customHeight="1" x14ac:dyDescent="0.25">
      <c r="A6858" s="144" t="s">
        <v>12695</v>
      </c>
      <c r="B6858" s="144" t="s">
        <v>12696</v>
      </c>
      <c r="C6858" s="144"/>
      <c r="D6858" s="144"/>
      <c r="E6858" s="144" t="s">
        <v>15222</v>
      </c>
      <c r="F6858" s="144">
        <v>1</v>
      </c>
      <c r="G6858" s="144"/>
      <c r="H6858" s="144">
        <v>165</v>
      </c>
      <c r="I6858" s="144">
        <v>55</v>
      </c>
      <c r="J6858" s="144">
        <v>60</v>
      </c>
      <c r="K6858" s="144">
        <v>50</v>
      </c>
      <c r="L6858" s="144"/>
      <c r="M6858" s="145" t="s">
        <v>2213</v>
      </c>
      <c r="N6858" s="144" t="s">
        <v>73</v>
      </c>
      <c r="O6858" s="144"/>
      <c r="P6858" s="144" t="s">
        <v>2697</v>
      </c>
      <c r="Q6858" s="144"/>
      <c r="R6858" s="144"/>
      <c r="S6858" s="144" t="s">
        <v>4191</v>
      </c>
      <c r="T6858" s="144" t="s">
        <v>12697</v>
      </c>
      <c r="U6858" s="144" t="s">
        <v>12695</v>
      </c>
      <c r="V6858" s="144" t="s">
        <v>15285</v>
      </c>
      <c r="W6858" s="144">
        <v>391324</v>
      </c>
      <c r="X6858" s="144" t="s">
        <v>36252</v>
      </c>
      <c r="Y6858" s="144" t="s">
        <v>29063</v>
      </c>
      <c r="Z6858" s="144" t="s">
        <v>36253</v>
      </c>
      <c r="AA6858" s="160">
        <v>1580</v>
      </c>
    </row>
    <row r="6859" spans="1:27" ht="45" customHeight="1" x14ac:dyDescent="0.25">
      <c r="A6859" s="144" t="s">
        <v>27738</v>
      </c>
      <c r="B6859" s="144" t="s">
        <v>33379</v>
      </c>
      <c r="C6859" s="144"/>
      <c r="D6859" s="144"/>
      <c r="E6859" s="144"/>
      <c r="F6859" s="144">
        <v>1</v>
      </c>
      <c r="G6859" s="144">
        <v>850</v>
      </c>
      <c r="H6859" s="144">
        <v>850</v>
      </c>
      <c r="I6859" s="144">
        <v>100</v>
      </c>
      <c r="J6859" s="144">
        <v>100</v>
      </c>
      <c r="K6859" s="144">
        <v>20</v>
      </c>
      <c r="L6859" s="144"/>
      <c r="M6859" s="145" t="s">
        <v>2213</v>
      </c>
      <c r="N6859" s="144" t="s">
        <v>18</v>
      </c>
      <c r="O6859" s="144"/>
      <c r="P6859" s="144" t="s">
        <v>17726</v>
      </c>
      <c r="Q6859" s="144"/>
      <c r="R6859" s="144"/>
      <c r="S6859" s="144" t="s">
        <v>15453</v>
      </c>
      <c r="T6859" s="144" t="s">
        <v>27739</v>
      </c>
      <c r="U6859" s="144" t="s">
        <v>27738</v>
      </c>
      <c r="V6859" s="144"/>
      <c r="W6859" s="144">
        <v>309257</v>
      </c>
      <c r="X6859" s="144" t="s">
        <v>27740</v>
      </c>
      <c r="Y6859" s="144">
        <v>84720000000</v>
      </c>
      <c r="Z6859" s="144" t="s">
        <v>27741</v>
      </c>
      <c r="AA6859" s="160">
        <v>6692</v>
      </c>
    </row>
    <row r="6860" spans="1:27" ht="45" customHeight="1" x14ac:dyDescent="0.25">
      <c r="A6860" s="144" t="s">
        <v>27738</v>
      </c>
      <c r="B6860" s="144" t="s">
        <v>33379</v>
      </c>
      <c r="C6860" s="144"/>
      <c r="D6860" s="144"/>
      <c r="E6860" s="144" t="s">
        <v>4466</v>
      </c>
      <c r="F6860" s="144">
        <v>1</v>
      </c>
      <c r="G6860" s="144">
        <v>100</v>
      </c>
      <c r="H6860" s="144"/>
      <c r="I6860" s="144"/>
      <c r="J6860" s="144"/>
      <c r="K6860" s="144"/>
      <c r="L6860" s="144"/>
      <c r="M6860" s="145" t="s">
        <v>2213</v>
      </c>
      <c r="N6860" s="144" t="s">
        <v>18</v>
      </c>
      <c r="O6860" s="144"/>
      <c r="P6860" s="144" t="s">
        <v>17726</v>
      </c>
      <c r="Q6860" s="144"/>
      <c r="R6860" s="144"/>
      <c r="S6860" s="144" t="s">
        <v>15453</v>
      </c>
      <c r="T6860" s="144" t="s">
        <v>27739</v>
      </c>
      <c r="U6860" s="144" t="s">
        <v>27738</v>
      </c>
      <c r="V6860" s="144"/>
      <c r="W6860" s="144">
        <v>309257</v>
      </c>
      <c r="X6860" s="144" t="s">
        <v>32957</v>
      </c>
      <c r="Y6860" s="144">
        <v>84720000000</v>
      </c>
      <c r="Z6860" s="144" t="s">
        <v>27741</v>
      </c>
      <c r="AA6860" s="160">
        <v>7347</v>
      </c>
    </row>
    <row r="6861" spans="1:27" ht="45" customHeight="1" x14ac:dyDescent="0.25">
      <c r="A6861" s="144" t="s">
        <v>32958</v>
      </c>
      <c r="B6861" s="144" t="s">
        <v>37446</v>
      </c>
      <c r="C6861" s="144"/>
      <c r="D6861" s="144"/>
      <c r="E6861" s="144"/>
      <c r="F6861" s="144">
        <v>1</v>
      </c>
      <c r="G6861" s="144"/>
      <c r="H6861" s="144">
        <v>650</v>
      </c>
      <c r="I6861" s="144">
        <v>300</v>
      </c>
      <c r="J6861" s="144">
        <v>300</v>
      </c>
      <c r="K6861" s="144">
        <v>50</v>
      </c>
      <c r="L6861" s="144"/>
      <c r="M6861" s="145" t="s">
        <v>2213</v>
      </c>
      <c r="N6861" s="144" t="s">
        <v>17</v>
      </c>
      <c r="O6861" s="144"/>
      <c r="P6861" s="144" t="s">
        <v>2650</v>
      </c>
      <c r="Q6861" s="144"/>
      <c r="R6861" s="144"/>
      <c r="S6861" s="144" t="s">
        <v>15453</v>
      </c>
      <c r="T6861" s="144" t="s">
        <v>15873</v>
      </c>
      <c r="U6861" s="144" t="s">
        <v>32958</v>
      </c>
      <c r="V6861" s="144"/>
      <c r="W6861" s="144">
        <v>416372</v>
      </c>
      <c r="X6861" s="144" t="s">
        <v>32959</v>
      </c>
      <c r="Y6861" s="151">
        <v>88510000000</v>
      </c>
      <c r="Z6861" s="144" t="s">
        <v>32960</v>
      </c>
      <c r="AA6861" s="160">
        <v>7271</v>
      </c>
    </row>
    <row r="6862" spans="1:27" ht="45" customHeight="1" x14ac:dyDescent="0.25">
      <c r="A6862" s="144" t="s">
        <v>36254</v>
      </c>
      <c r="B6862" s="144" t="s">
        <v>36255</v>
      </c>
      <c r="C6862" s="144"/>
      <c r="D6862" s="144" t="s">
        <v>36256</v>
      </c>
      <c r="E6862" s="144"/>
      <c r="F6862" s="144">
        <v>1</v>
      </c>
      <c r="G6862" s="144"/>
      <c r="H6862" s="144">
        <v>120</v>
      </c>
      <c r="I6862" s="144">
        <v>50</v>
      </c>
      <c r="J6862" s="144">
        <v>50</v>
      </c>
      <c r="K6862" s="144">
        <v>20</v>
      </c>
      <c r="L6862" s="144"/>
      <c r="M6862" s="145" t="s">
        <v>2213</v>
      </c>
      <c r="N6862" s="144" t="s">
        <v>18</v>
      </c>
      <c r="O6862" s="144"/>
      <c r="P6862" s="144" t="s">
        <v>2715</v>
      </c>
      <c r="Q6862" s="144"/>
      <c r="R6862" s="144"/>
      <c r="S6862" s="144" t="s">
        <v>15453</v>
      </c>
      <c r="T6862" s="144" t="s">
        <v>36257</v>
      </c>
      <c r="U6862" s="144" t="s">
        <v>36254</v>
      </c>
      <c r="V6862" s="144"/>
      <c r="W6862" s="144">
        <v>309677</v>
      </c>
      <c r="X6862" s="144" t="s">
        <v>36258</v>
      </c>
      <c r="Y6862" s="144" t="s">
        <v>36259</v>
      </c>
      <c r="Z6862" s="144" t="s">
        <v>36260</v>
      </c>
      <c r="AA6862" s="160">
        <v>7634</v>
      </c>
    </row>
    <row r="6863" spans="1:27" ht="45" customHeight="1" x14ac:dyDescent="0.25">
      <c r="A6863" s="144" t="s">
        <v>12700</v>
      </c>
      <c r="B6863" s="144" t="s">
        <v>4242</v>
      </c>
      <c r="C6863" s="144"/>
      <c r="D6863" s="144"/>
      <c r="E6863" s="144"/>
      <c r="F6863" s="144">
        <v>3</v>
      </c>
      <c r="G6863" s="144"/>
      <c r="H6863" s="144"/>
      <c r="I6863" s="144"/>
      <c r="J6863" s="144"/>
      <c r="K6863" s="144"/>
      <c r="L6863" s="144">
        <v>150</v>
      </c>
      <c r="M6863" s="145" t="s">
        <v>2213</v>
      </c>
      <c r="N6863" s="144" t="s">
        <v>73</v>
      </c>
      <c r="O6863" s="144"/>
      <c r="P6863" s="144" t="s">
        <v>3363</v>
      </c>
      <c r="Q6863" s="144"/>
      <c r="R6863" s="144"/>
      <c r="S6863" s="144"/>
      <c r="T6863" s="144"/>
      <c r="U6863" s="144" t="s">
        <v>12700</v>
      </c>
      <c r="V6863" s="144"/>
      <c r="W6863" s="144">
        <v>390017</v>
      </c>
      <c r="X6863" s="144" t="s">
        <v>12701</v>
      </c>
      <c r="Y6863" s="144"/>
      <c r="Z6863" s="144"/>
      <c r="AA6863" s="160">
        <v>1582</v>
      </c>
    </row>
    <row r="6864" spans="1:27" ht="45" customHeight="1" x14ac:dyDescent="0.25">
      <c r="A6864" s="144" t="s">
        <v>36261</v>
      </c>
      <c r="B6864" s="144" t="s">
        <v>36262</v>
      </c>
      <c r="C6864" s="144"/>
      <c r="D6864" s="144"/>
      <c r="E6864" s="144"/>
      <c r="F6864" s="144">
        <v>1</v>
      </c>
      <c r="G6864" s="144"/>
      <c r="H6864" s="144">
        <v>220</v>
      </c>
      <c r="I6864" s="144">
        <v>100</v>
      </c>
      <c r="J6864" s="144">
        <v>100</v>
      </c>
      <c r="K6864" s="144">
        <v>20</v>
      </c>
      <c r="L6864" s="144"/>
      <c r="M6864" s="145" t="s">
        <v>2213</v>
      </c>
      <c r="N6864" s="144" t="s">
        <v>18</v>
      </c>
      <c r="O6864" s="144"/>
      <c r="P6864" s="144" t="s">
        <v>3164</v>
      </c>
      <c r="Q6864" s="144"/>
      <c r="R6864" s="144"/>
      <c r="S6864" s="144" t="s">
        <v>15453</v>
      </c>
      <c r="T6864" s="144" t="s">
        <v>36263</v>
      </c>
      <c r="U6864" s="144" t="s">
        <v>36261</v>
      </c>
      <c r="V6864" s="144"/>
      <c r="W6864" s="144">
        <v>309441</v>
      </c>
      <c r="X6864" s="144" t="s">
        <v>36264</v>
      </c>
      <c r="Y6864" s="144" t="s">
        <v>36265</v>
      </c>
      <c r="Z6864" s="144" t="s">
        <v>36266</v>
      </c>
      <c r="AA6864" s="160">
        <v>7681</v>
      </c>
    </row>
    <row r="6865" spans="1:27" ht="45" customHeight="1" x14ac:dyDescent="0.25">
      <c r="A6865" s="144" t="s">
        <v>12702</v>
      </c>
      <c r="B6865" s="144" t="s">
        <v>4233</v>
      </c>
      <c r="C6865" s="144"/>
      <c r="D6865" s="144" t="s">
        <v>12703</v>
      </c>
      <c r="E6865" s="144"/>
      <c r="F6865" s="144">
        <v>2</v>
      </c>
      <c r="G6865" s="144"/>
      <c r="H6865" s="144"/>
      <c r="I6865" s="144"/>
      <c r="J6865" s="144"/>
      <c r="K6865" s="144"/>
      <c r="L6865" s="144">
        <v>150</v>
      </c>
      <c r="M6865" s="145" t="s">
        <v>2213</v>
      </c>
      <c r="N6865" s="144" t="s">
        <v>43</v>
      </c>
      <c r="O6865" s="144"/>
      <c r="P6865" s="144" t="s">
        <v>30632</v>
      </c>
      <c r="Q6865" s="145"/>
      <c r="R6865" s="144"/>
      <c r="S6865" s="144"/>
      <c r="T6865" s="144"/>
      <c r="U6865" s="144" t="s">
        <v>12702</v>
      </c>
      <c r="V6865" s="144"/>
      <c r="W6865" s="144">
        <v>184604</v>
      </c>
      <c r="X6865" s="144" t="s">
        <v>12704</v>
      </c>
      <c r="Y6865" s="144" t="s">
        <v>12705</v>
      </c>
      <c r="Z6865" s="144" t="s">
        <v>12706</v>
      </c>
      <c r="AA6865" s="160">
        <v>1584</v>
      </c>
    </row>
    <row r="6866" spans="1:27" ht="45" customHeight="1" x14ac:dyDescent="0.25">
      <c r="A6866" s="145" t="s">
        <v>22131</v>
      </c>
      <c r="B6866" s="144" t="s">
        <v>22132</v>
      </c>
      <c r="C6866" s="144"/>
      <c r="D6866" s="144"/>
      <c r="E6866" s="144"/>
      <c r="F6866" s="144">
        <v>1</v>
      </c>
      <c r="G6866" s="144"/>
      <c r="H6866" s="144">
        <v>320</v>
      </c>
      <c r="I6866" s="144">
        <v>200</v>
      </c>
      <c r="J6866" s="144">
        <v>100</v>
      </c>
      <c r="K6866" s="144">
        <v>20</v>
      </c>
      <c r="L6866" s="144"/>
      <c r="M6866" s="145" t="s">
        <v>2213</v>
      </c>
      <c r="N6866" s="144" t="s">
        <v>46</v>
      </c>
      <c r="O6866" s="144"/>
      <c r="P6866" s="144" t="s">
        <v>13849</v>
      </c>
      <c r="Q6866" s="144"/>
      <c r="R6866" s="144"/>
      <c r="S6866" s="144" t="s">
        <v>15453</v>
      </c>
      <c r="T6866" s="144" t="s">
        <v>22133</v>
      </c>
      <c r="U6866" s="144" t="s">
        <v>22131</v>
      </c>
      <c r="V6866" s="145"/>
      <c r="W6866" s="144">
        <v>462251</v>
      </c>
      <c r="X6866" s="144" t="s">
        <v>4236</v>
      </c>
      <c r="Y6866" s="144">
        <v>89200000000</v>
      </c>
      <c r="Z6866" s="144" t="s">
        <v>22134</v>
      </c>
      <c r="AA6866" s="160">
        <v>4943</v>
      </c>
    </row>
    <row r="6867" spans="1:27" ht="45" customHeight="1" x14ac:dyDescent="0.25">
      <c r="A6867" s="144" t="s">
        <v>37141</v>
      </c>
      <c r="B6867" s="144" t="s">
        <v>15647</v>
      </c>
      <c r="C6867" s="144">
        <v>37</v>
      </c>
      <c r="D6867" s="144" t="s">
        <v>29738</v>
      </c>
      <c r="E6867" s="144"/>
      <c r="F6867" s="144">
        <v>1</v>
      </c>
      <c r="G6867" s="144">
        <v>300</v>
      </c>
      <c r="H6867" s="144"/>
      <c r="I6867" s="144"/>
      <c r="J6867" s="144"/>
      <c r="K6867" s="144"/>
      <c r="L6867" s="144"/>
      <c r="M6867" s="145" t="s">
        <v>2213</v>
      </c>
      <c r="N6867" s="144" t="s">
        <v>88</v>
      </c>
      <c r="O6867" s="144"/>
      <c r="P6867" s="144" t="s">
        <v>2911</v>
      </c>
      <c r="Q6867" s="144" t="s">
        <v>4185</v>
      </c>
      <c r="R6867" s="144" t="s">
        <v>28218</v>
      </c>
      <c r="S6867" s="144"/>
      <c r="T6867" s="144"/>
      <c r="U6867" s="144" t="s">
        <v>37141</v>
      </c>
      <c r="V6867" s="144"/>
      <c r="W6867" s="144">
        <v>628617</v>
      </c>
      <c r="X6867" s="144" t="s">
        <v>17017</v>
      </c>
      <c r="Y6867" s="144" t="s">
        <v>17018</v>
      </c>
      <c r="Z6867" s="144" t="s">
        <v>17019</v>
      </c>
      <c r="AA6867" s="160">
        <v>4275</v>
      </c>
    </row>
    <row r="6868" spans="1:27" ht="45" customHeight="1" x14ac:dyDescent="0.25">
      <c r="A6868" s="144" t="s">
        <v>31507</v>
      </c>
      <c r="B6868" s="144" t="s">
        <v>31508</v>
      </c>
      <c r="C6868" s="144"/>
      <c r="D6868" s="144"/>
      <c r="E6868" s="144"/>
      <c r="F6868" s="144">
        <v>1</v>
      </c>
      <c r="G6868" s="144"/>
      <c r="H6868" s="144">
        <v>120</v>
      </c>
      <c r="I6868" s="144">
        <v>50</v>
      </c>
      <c r="J6868" s="144">
        <v>50</v>
      </c>
      <c r="K6868" s="144">
        <v>20</v>
      </c>
      <c r="L6868" s="144"/>
      <c r="M6868" s="145" t="s">
        <v>2213</v>
      </c>
      <c r="N6868" s="144" t="s">
        <v>18</v>
      </c>
      <c r="O6868" s="144"/>
      <c r="P6868" s="144" t="s">
        <v>2918</v>
      </c>
      <c r="Q6868" s="144"/>
      <c r="R6868" s="144"/>
      <c r="S6868" s="144" t="s">
        <v>15453</v>
      </c>
      <c r="T6868" s="144" t="s">
        <v>31509</v>
      </c>
      <c r="U6868" s="144" t="s">
        <v>31507</v>
      </c>
      <c r="V6868" s="144"/>
      <c r="W6868" s="144">
        <v>308000</v>
      </c>
      <c r="X6868" s="144" t="s">
        <v>31510</v>
      </c>
      <c r="Y6868" s="144">
        <v>89040000000</v>
      </c>
      <c r="Z6868" s="144" t="s">
        <v>31511</v>
      </c>
      <c r="AA6868" s="160">
        <v>7179</v>
      </c>
    </row>
    <row r="6869" spans="1:27" ht="45" customHeight="1" x14ac:dyDescent="0.25">
      <c r="A6869" s="144" t="s">
        <v>12708</v>
      </c>
      <c r="B6869" s="144" t="s">
        <v>4205</v>
      </c>
      <c r="C6869" s="144"/>
      <c r="D6869" s="144"/>
      <c r="E6869" s="144"/>
      <c r="F6869" s="144">
        <v>1</v>
      </c>
      <c r="G6869" s="144">
        <v>200</v>
      </c>
      <c r="H6869" s="144"/>
      <c r="I6869" s="144"/>
      <c r="J6869" s="144"/>
      <c r="K6869" s="144"/>
      <c r="L6869" s="144"/>
      <c r="M6869" s="145" t="s">
        <v>2213</v>
      </c>
      <c r="N6869" s="144" t="s">
        <v>25</v>
      </c>
      <c r="O6869" s="144"/>
      <c r="P6869" s="144" t="s">
        <v>2721</v>
      </c>
      <c r="Q6869" s="144"/>
      <c r="R6869" s="144"/>
      <c r="S6869" s="144" t="s">
        <v>4191</v>
      </c>
      <c r="T6869" s="144" t="s">
        <v>12709</v>
      </c>
      <c r="U6869" s="144" t="s">
        <v>12708</v>
      </c>
      <c r="V6869" s="144"/>
      <c r="W6869" s="144">
        <v>673642</v>
      </c>
      <c r="X6869" s="144"/>
      <c r="Y6869" s="144"/>
      <c r="Z6869" s="144"/>
      <c r="AA6869" s="160">
        <v>1586</v>
      </c>
    </row>
    <row r="6870" spans="1:27" ht="45" customHeight="1" x14ac:dyDescent="0.25">
      <c r="A6870" s="144" t="s">
        <v>12710</v>
      </c>
      <c r="B6870" s="144" t="s">
        <v>12916</v>
      </c>
      <c r="C6870" s="144"/>
      <c r="D6870" s="144" t="s">
        <v>7097</v>
      </c>
      <c r="E6870" s="144"/>
      <c r="F6870" s="144">
        <v>2</v>
      </c>
      <c r="G6870" s="144"/>
      <c r="H6870" s="144"/>
      <c r="I6870" s="144"/>
      <c r="J6870" s="144"/>
      <c r="K6870" s="144"/>
      <c r="L6870" s="144">
        <v>150</v>
      </c>
      <c r="M6870" s="145" t="s">
        <v>2213</v>
      </c>
      <c r="N6870" s="144" t="s">
        <v>46</v>
      </c>
      <c r="O6870" s="144"/>
      <c r="P6870" s="144" t="s">
        <v>3774</v>
      </c>
      <c r="Q6870" s="144"/>
      <c r="R6870" s="144"/>
      <c r="S6870" s="144"/>
      <c r="T6870" s="144"/>
      <c r="U6870" s="144" t="s">
        <v>12710</v>
      </c>
      <c r="V6870" s="144"/>
      <c r="W6870" s="144">
        <v>460022</v>
      </c>
      <c r="X6870" s="144" t="s">
        <v>12711</v>
      </c>
      <c r="Y6870" s="144" t="s">
        <v>12712</v>
      </c>
      <c r="Z6870" s="144" t="s">
        <v>12713</v>
      </c>
      <c r="AA6870" s="160">
        <v>1587</v>
      </c>
    </row>
    <row r="6871" spans="1:27" ht="45" customHeight="1" x14ac:dyDescent="0.25">
      <c r="A6871" s="144" t="s">
        <v>17456</v>
      </c>
      <c r="B6871" s="144" t="s">
        <v>17457</v>
      </c>
      <c r="C6871" s="144"/>
      <c r="D6871" s="144"/>
      <c r="E6871" s="144"/>
      <c r="F6871" s="144">
        <v>1</v>
      </c>
      <c r="G6871" s="144"/>
      <c r="H6871" s="144">
        <v>500</v>
      </c>
      <c r="I6871" s="144">
        <v>200</v>
      </c>
      <c r="J6871" s="144">
        <v>200</v>
      </c>
      <c r="K6871" s="144">
        <v>100</v>
      </c>
      <c r="L6871" s="144"/>
      <c r="M6871" s="145" t="s">
        <v>2213</v>
      </c>
      <c r="N6871" s="144" t="s">
        <v>15</v>
      </c>
      <c r="O6871" s="144"/>
      <c r="P6871" s="144" t="s">
        <v>3104</v>
      </c>
      <c r="Q6871" s="144"/>
      <c r="R6871" s="144"/>
      <c r="S6871" s="144" t="s">
        <v>4191</v>
      </c>
      <c r="T6871" s="144" t="s">
        <v>17458</v>
      </c>
      <c r="U6871" s="144" t="s">
        <v>17456</v>
      </c>
      <c r="V6871" s="144"/>
      <c r="W6871" s="144">
        <v>676552</v>
      </c>
      <c r="X6871" s="144" t="s">
        <v>17459</v>
      </c>
      <c r="Y6871" s="144" t="s">
        <v>17460</v>
      </c>
      <c r="Z6871" s="144" t="s">
        <v>17461</v>
      </c>
      <c r="AA6871" s="160">
        <v>4243</v>
      </c>
    </row>
    <row r="6872" spans="1:27" ht="45" customHeight="1" x14ac:dyDescent="0.25">
      <c r="A6872" s="144" t="s">
        <v>12714</v>
      </c>
      <c r="B6872" s="144" t="s">
        <v>4205</v>
      </c>
      <c r="C6872" s="144">
        <v>36</v>
      </c>
      <c r="D6872" s="144" t="s">
        <v>12715</v>
      </c>
      <c r="E6872" s="144"/>
      <c r="F6872" s="144">
        <v>1</v>
      </c>
      <c r="G6872" s="144">
        <v>350</v>
      </c>
      <c r="H6872" s="144"/>
      <c r="I6872" s="144"/>
      <c r="J6872" s="144"/>
      <c r="K6872" s="144"/>
      <c r="L6872" s="144"/>
      <c r="M6872" s="145" t="s">
        <v>2213</v>
      </c>
      <c r="N6872" s="144" t="s">
        <v>49</v>
      </c>
      <c r="O6872" s="144"/>
      <c r="P6872" s="144" t="s">
        <v>30721</v>
      </c>
      <c r="Q6872" s="144"/>
      <c r="R6872" s="144"/>
      <c r="S6872" s="144"/>
      <c r="T6872" s="144"/>
      <c r="U6872" s="144" t="s">
        <v>12714</v>
      </c>
      <c r="V6872" s="144"/>
      <c r="W6872" s="144">
        <v>618547</v>
      </c>
      <c r="X6872" s="144" t="s">
        <v>12716</v>
      </c>
      <c r="Y6872" s="144"/>
      <c r="Z6872" s="144"/>
      <c r="AA6872" s="160">
        <v>1588</v>
      </c>
    </row>
    <row r="6873" spans="1:27" ht="45" customHeight="1" x14ac:dyDescent="0.25">
      <c r="A6873" s="144" t="s">
        <v>26316</v>
      </c>
      <c r="B6873" s="144" t="s">
        <v>26317</v>
      </c>
      <c r="C6873" s="144">
        <v>1500</v>
      </c>
      <c r="D6873" s="144"/>
      <c r="E6873" s="144"/>
      <c r="F6873" s="144">
        <v>1</v>
      </c>
      <c r="G6873" s="144"/>
      <c r="H6873" s="144">
        <v>350</v>
      </c>
      <c r="I6873" s="144">
        <v>200</v>
      </c>
      <c r="J6873" s="144">
        <v>100</v>
      </c>
      <c r="K6873" s="144">
        <v>50</v>
      </c>
      <c r="L6873" s="144"/>
      <c r="M6873" s="145" t="s">
        <v>2213</v>
      </c>
      <c r="N6873" s="144" t="s">
        <v>41</v>
      </c>
      <c r="O6873" s="144"/>
      <c r="P6873" s="144" t="s">
        <v>2868</v>
      </c>
      <c r="Q6873" s="144" t="s">
        <v>4187</v>
      </c>
      <c r="R6873" s="144" t="s">
        <v>4497</v>
      </c>
      <c r="S6873" s="144"/>
      <c r="T6873" s="144"/>
      <c r="U6873" s="144" t="s">
        <v>26316</v>
      </c>
      <c r="V6873" s="144"/>
      <c r="W6873" s="144"/>
      <c r="X6873" s="144"/>
      <c r="Y6873" s="144"/>
      <c r="Z6873" s="144"/>
      <c r="AA6873" s="160">
        <v>3264</v>
      </c>
    </row>
    <row r="6874" spans="1:27" ht="45" customHeight="1" x14ac:dyDescent="0.25">
      <c r="A6874" s="144" t="s">
        <v>36267</v>
      </c>
      <c r="B6874" s="144" t="s">
        <v>32961</v>
      </c>
      <c r="C6874" s="144"/>
      <c r="D6874" s="144" t="s">
        <v>5902</v>
      </c>
      <c r="E6874" s="144"/>
      <c r="F6874" s="144">
        <v>1</v>
      </c>
      <c r="G6874" s="144">
        <v>200</v>
      </c>
      <c r="H6874" s="144"/>
      <c r="I6874" s="144"/>
      <c r="J6874" s="144"/>
      <c r="K6874" s="144"/>
      <c r="L6874" s="144"/>
      <c r="M6874" s="145" t="s">
        <v>2213</v>
      </c>
      <c r="N6874" s="144" t="s">
        <v>42</v>
      </c>
      <c r="O6874" s="144"/>
      <c r="P6874" s="144" t="s">
        <v>17467</v>
      </c>
      <c r="Q6874" s="144"/>
      <c r="R6874" s="144"/>
      <c r="S6874" s="144" t="s">
        <v>4190</v>
      </c>
      <c r="T6874" s="144" t="s">
        <v>5902</v>
      </c>
      <c r="U6874" s="144" t="s">
        <v>36267</v>
      </c>
      <c r="V6874" s="144"/>
      <c r="W6874" s="144">
        <v>143030</v>
      </c>
      <c r="X6874" s="144"/>
      <c r="Y6874" s="144" t="s">
        <v>32962</v>
      </c>
      <c r="Z6874" s="144" t="s">
        <v>36268</v>
      </c>
      <c r="AA6874" s="160">
        <v>2171</v>
      </c>
    </row>
    <row r="6875" spans="1:27" ht="45" customHeight="1" x14ac:dyDescent="0.25">
      <c r="A6875" s="144" t="s">
        <v>12717</v>
      </c>
      <c r="B6875" s="144" t="s">
        <v>12718</v>
      </c>
      <c r="C6875" s="144"/>
      <c r="D6875" s="144"/>
      <c r="E6875" s="144"/>
      <c r="F6875" s="144">
        <v>2</v>
      </c>
      <c r="G6875" s="144"/>
      <c r="H6875" s="144"/>
      <c r="I6875" s="144"/>
      <c r="J6875" s="144"/>
      <c r="K6875" s="144"/>
      <c r="L6875" s="144">
        <v>150</v>
      </c>
      <c r="M6875" s="145" t="s">
        <v>2213</v>
      </c>
      <c r="N6875" s="144" t="s">
        <v>34</v>
      </c>
      <c r="O6875" s="144"/>
      <c r="P6875" s="144" t="s">
        <v>2531</v>
      </c>
      <c r="Q6875" s="144"/>
      <c r="R6875" s="144"/>
      <c r="S6875" s="144"/>
      <c r="T6875" s="144"/>
      <c r="U6875" s="144" t="s">
        <v>12717</v>
      </c>
      <c r="V6875" s="144"/>
      <c r="W6875" s="144">
        <v>352900</v>
      </c>
      <c r="X6875" s="144" t="s">
        <v>12719</v>
      </c>
      <c r="Y6875" s="149" t="s">
        <v>12720</v>
      </c>
      <c r="Z6875" s="144" t="s">
        <v>12721</v>
      </c>
      <c r="AA6875" s="160">
        <v>1589</v>
      </c>
    </row>
    <row r="6876" spans="1:27" ht="45" customHeight="1" x14ac:dyDescent="0.25">
      <c r="A6876" s="144" t="s">
        <v>16115</v>
      </c>
      <c r="B6876" s="144" t="s">
        <v>18899</v>
      </c>
      <c r="C6876" s="144"/>
      <c r="D6876" s="144"/>
      <c r="E6876" s="144"/>
      <c r="F6876" s="144">
        <v>1</v>
      </c>
      <c r="G6876" s="144"/>
      <c r="H6876" s="144">
        <v>42</v>
      </c>
      <c r="I6876" s="144"/>
      <c r="J6876" s="144"/>
      <c r="K6876" s="144"/>
      <c r="L6876" s="144"/>
      <c r="M6876" s="145" t="s">
        <v>2213</v>
      </c>
      <c r="N6876" s="144" t="s">
        <v>19</v>
      </c>
      <c r="O6876" s="144"/>
      <c r="P6876" s="144" t="s">
        <v>3895</v>
      </c>
      <c r="Q6876" s="144"/>
      <c r="R6876" s="144"/>
      <c r="S6876" s="144" t="s">
        <v>15453</v>
      </c>
      <c r="T6876" s="144" t="s">
        <v>16116</v>
      </c>
      <c r="U6876" s="144" t="s">
        <v>16115</v>
      </c>
      <c r="V6876" s="144"/>
      <c r="W6876" s="144">
        <v>243312</v>
      </c>
      <c r="X6876" s="144" t="s">
        <v>16117</v>
      </c>
      <c r="Y6876" s="144" t="s">
        <v>16118</v>
      </c>
      <c r="Z6876" s="144" t="s">
        <v>16119</v>
      </c>
      <c r="AA6876" s="160">
        <v>4046</v>
      </c>
    </row>
    <row r="6877" spans="1:27" ht="45" customHeight="1" x14ac:dyDescent="0.25">
      <c r="A6877" s="144" t="s">
        <v>12722</v>
      </c>
      <c r="B6877" s="144" t="s">
        <v>30526</v>
      </c>
      <c r="C6877" s="144"/>
      <c r="D6877" s="144" t="s">
        <v>5446</v>
      </c>
      <c r="E6877" s="144"/>
      <c r="F6877" s="144">
        <v>3</v>
      </c>
      <c r="G6877" s="144"/>
      <c r="H6877" s="144"/>
      <c r="I6877" s="144"/>
      <c r="J6877" s="144"/>
      <c r="K6877" s="144"/>
      <c r="L6877" s="144">
        <v>150</v>
      </c>
      <c r="M6877" s="145" t="s">
        <v>2213</v>
      </c>
      <c r="N6877" s="144" t="s">
        <v>14</v>
      </c>
      <c r="O6877" s="144"/>
      <c r="P6877" s="144" t="s">
        <v>2712</v>
      </c>
      <c r="Q6877" s="144"/>
      <c r="R6877" s="144"/>
      <c r="S6877" s="144"/>
      <c r="T6877" s="144"/>
      <c r="U6877" s="144" t="s">
        <v>12722</v>
      </c>
      <c r="V6877" s="144"/>
      <c r="W6877" s="144">
        <v>659316</v>
      </c>
      <c r="X6877" s="144" t="s">
        <v>12723</v>
      </c>
      <c r="Y6877" s="144" t="s">
        <v>12724</v>
      </c>
      <c r="Z6877" s="144" t="s">
        <v>30527</v>
      </c>
      <c r="AA6877" s="160">
        <v>1590</v>
      </c>
    </row>
    <row r="6878" spans="1:27" ht="45" customHeight="1" x14ac:dyDescent="0.25">
      <c r="A6878" s="144" t="s">
        <v>29064</v>
      </c>
      <c r="B6878" s="144" t="s">
        <v>29065</v>
      </c>
      <c r="C6878" s="144">
        <v>9</v>
      </c>
      <c r="D6878" s="144"/>
      <c r="E6878" s="144"/>
      <c r="F6878" s="144">
        <v>5</v>
      </c>
      <c r="G6878" s="144"/>
      <c r="H6878" s="144"/>
      <c r="I6878" s="144"/>
      <c r="J6878" s="144"/>
      <c r="K6878" s="144"/>
      <c r="L6878" s="144">
        <v>350</v>
      </c>
      <c r="M6878" s="145" t="s">
        <v>2213</v>
      </c>
      <c r="N6878" s="144" t="s">
        <v>73</v>
      </c>
      <c r="O6878" s="144"/>
      <c r="P6878" s="144" t="s">
        <v>3363</v>
      </c>
      <c r="Q6878" s="144"/>
      <c r="R6878" s="144"/>
      <c r="S6878" s="144"/>
      <c r="T6878" s="144"/>
      <c r="U6878" s="144" t="s">
        <v>29064</v>
      </c>
      <c r="V6878" s="144"/>
      <c r="W6878" s="144">
        <v>390037</v>
      </c>
      <c r="X6878" s="144" t="s">
        <v>29066</v>
      </c>
      <c r="Y6878" s="144" t="s">
        <v>29067</v>
      </c>
      <c r="Z6878" s="144" t="s">
        <v>29068</v>
      </c>
      <c r="AA6878" s="160">
        <v>4738</v>
      </c>
    </row>
    <row r="6879" spans="1:27" ht="45" customHeight="1" x14ac:dyDescent="0.25">
      <c r="A6879" s="144" t="s">
        <v>12725</v>
      </c>
      <c r="B6879" s="144" t="s">
        <v>15377</v>
      </c>
      <c r="C6879" s="144">
        <v>11</v>
      </c>
      <c r="D6879" s="144"/>
      <c r="E6879" s="144"/>
      <c r="F6879" s="144">
        <v>1</v>
      </c>
      <c r="G6879" s="144">
        <v>350</v>
      </c>
      <c r="H6879" s="144"/>
      <c r="I6879" s="144"/>
      <c r="J6879" s="144"/>
      <c r="K6879" s="144"/>
      <c r="L6879" s="144"/>
      <c r="M6879" s="145" t="s">
        <v>2213</v>
      </c>
      <c r="N6879" s="144" t="s">
        <v>17</v>
      </c>
      <c r="O6879" s="144"/>
      <c r="P6879" s="144" t="s">
        <v>2305</v>
      </c>
      <c r="Q6879" s="144"/>
      <c r="R6879" s="144"/>
      <c r="S6879" s="144"/>
      <c r="T6879" s="144"/>
      <c r="U6879" s="144" t="s">
        <v>12725</v>
      </c>
      <c r="V6879" s="144"/>
      <c r="W6879" s="144">
        <v>414024</v>
      </c>
      <c r="X6879" s="144" t="s">
        <v>13386</v>
      </c>
      <c r="Y6879" s="144">
        <v>88510000000</v>
      </c>
      <c r="Z6879" s="144" t="s">
        <v>30528</v>
      </c>
      <c r="AA6879" s="160">
        <v>1591</v>
      </c>
    </row>
    <row r="6880" spans="1:27" ht="45" customHeight="1" x14ac:dyDescent="0.25">
      <c r="A6880" s="144" t="s">
        <v>17500</v>
      </c>
      <c r="B6880" s="144" t="s">
        <v>17498</v>
      </c>
      <c r="C6880" s="144"/>
      <c r="D6880" s="144"/>
      <c r="E6880" s="144"/>
      <c r="F6880" s="144">
        <v>1</v>
      </c>
      <c r="G6880" s="144"/>
      <c r="H6880" s="144">
        <v>450</v>
      </c>
      <c r="I6880" s="144">
        <v>200</v>
      </c>
      <c r="J6880" s="144">
        <v>200</v>
      </c>
      <c r="K6880" s="144">
        <v>50</v>
      </c>
      <c r="L6880" s="144"/>
      <c r="M6880" s="145" t="s">
        <v>2213</v>
      </c>
      <c r="N6880" s="144" t="s">
        <v>89</v>
      </c>
      <c r="O6880" s="144"/>
      <c r="P6880" s="144" t="s">
        <v>3971</v>
      </c>
      <c r="Q6880" s="144"/>
      <c r="R6880" s="144"/>
      <c r="S6880" s="144" t="s">
        <v>15453</v>
      </c>
      <c r="T6880" s="144" t="s">
        <v>17499</v>
      </c>
      <c r="U6880" s="144" t="s">
        <v>17500</v>
      </c>
      <c r="V6880" s="144"/>
      <c r="W6880" s="144">
        <v>457131</v>
      </c>
      <c r="X6880" s="144" t="s">
        <v>17501</v>
      </c>
      <c r="Y6880" s="144">
        <v>83520000000</v>
      </c>
      <c r="Z6880" s="144" t="s">
        <v>17502</v>
      </c>
      <c r="AA6880" s="160">
        <v>4618</v>
      </c>
    </row>
    <row r="6881" spans="1:27" ht="45" customHeight="1" x14ac:dyDescent="0.25">
      <c r="A6881" s="144" t="s">
        <v>12727</v>
      </c>
      <c r="B6881" s="144" t="s">
        <v>19548</v>
      </c>
      <c r="C6881" s="144">
        <v>8</v>
      </c>
      <c r="D6881" s="144" t="s">
        <v>5982</v>
      </c>
      <c r="E6881" s="144"/>
      <c r="F6881" s="144">
        <v>1</v>
      </c>
      <c r="G6881" s="144">
        <v>350</v>
      </c>
      <c r="H6881" s="144"/>
      <c r="I6881" s="144"/>
      <c r="J6881" s="144"/>
      <c r="K6881" s="144"/>
      <c r="L6881" s="144"/>
      <c r="M6881" s="145" t="s">
        <v>2213</v>
      </c>
      <c r="N6881" s="144" t="s">
        <v>20</v>
      </c>
      <c r="O6881" s="144"/>
      <c r="P6881" s="144" t="s">
        <v>2448</v>
      </c>
      <c r="Q6881" s="144"/>
      <c r="R6881" s="144"/>
      <c r="S6881" s="144" t="s">
        <v>4189</v>
      </c>
      <c r="T6881" s="144" t="s">
        <v>4570</v>
      </c>
      <c r="U6881" s="144" t="s">
        <v>12727</v>
      </c>
      <c r="V6881" s="144"/>
      <c r="W6881" s="144">
        <v>601445</v>
      </c>
      <c r="X6881" s="144" t="s">
        <v>12728</v>
      </c>
      <c r="Y6881" s="144" t="s">
        <v>12729</v>
      </c>
      <c r="Z6881" s="144" t="s">
        <v>12730</v>
      </c>
      <c r="AA6881" s="160">
        <v>1593</v>
      </c>
    </row>
    <row r="6882" spans="1:27" ht="45" customHeight="1" x14ac:dyDescent="0.25">
      <c r="A6882" s="144" t="s">
        <v>129</v>
      </c>
      <c r="B6882" s="144" t="s">
        <v>17519</v>
      </c>
      <c r="C6882" s="144"/>
      <c r="D6882" s="144"/>
      <c r="E6882" s="144"/>
      <c r="F6882" s="144">
        <v>2</v>
      </c>
      <c r="G6882" s="144"/>
      <c r="H6882" s="144"/>
      <c r="I6882" s="144"/>
      <c r="J6882" s="144"/>
      <c r="K6882" s="144"/>
      <c r="L6882" s="144">
        <v>250</v>
      </c>
      <c r="M6882" s="145" t="s">
        <v>2213</v>
      </c>
      <c r="N6882" s="144" t="s">
        <v>42</v>
      </c>
      <c r="O6882" s="144"/>
      <c r="P6882" s="144" t="s">
        <v>16233</v>
      </c>
      <c r="Q6882" s="144"/>
      <c r="R6882" s="144"/>
      <c r="S6882" s="144"/>
      <c r="T6882" s="144"/>
      <c r="U6882" s="144" t="s">
        <v>129</v>
      </c>
      <c r="V6882" s="144"/>
      <c r="W6882" s="144">
        <v>143500</v>
      </c>
      <c r="X6882" s="144" t="s">
        <v>12732</v>
      </c>
      <c r="Y6882" s="144" t="s">
        <v>12733</v>
      </c>
      <c r="Z6882" s="144" t="s">
        <v>12734</v>
      </c>
      <c r="AA6882" s="160">
        <v>1594</v>
      </c>
    </row>
    <row r="6883" spans="1:27" ht="45" customHeight="1" x14ac:dyDescent="0.25">
      <c r="A6883" s="144" t="s">
        <v>12735</v>
      </c>
      <c r="B6883" s="144" t="s">
        <v>4205</v>
      </c>
      <c r="C6883" s="144">
        <v>4</v>
      </c>
      <c r="D6883" s="144" t="s">
        <v>5795</v>
      </c>
      <c r="E6883" s="144"/>
      <c r="F6883" s="144">
        <v>1</v>
      </c>
      <c r="G6883" s="144">
        <v>350</v>
      </c>
      <c r="H6883" s="144"/>
      <c r="I6883" s="144"/>
      <c r="J6883" s="144"/>
      <c r="K6883" s="144"/>
      <c r="L6883" s="144"/>
      <c r="M6883" s="145" t="s">
        <v>2213</v>
      </c>
      <c r="N6883" s="144" t="s">
        <v>42</v>
      </c>
      <c r="O6883" s="144"/>
      <c r="P6883" s="144" t="s">
        <v>16126</v>
      </c>
      <c r="Q6883" s="144"/>
      <c r="R6883" s="144"/>
      <c r="S6883" s="144"/>
      <c r="T6883" s="144"/>
      <c r="U6883" s="144" t="s">
        <v>12735</v>
      </c>
      <c r="V6883" s="144"/>
      <c r="W6883" s="144">
        <v>141601</v>
      </c>
      <c r="X6883" s="144" t="s">
        <v>12736</v>
      </c>
      <c r="Y6883" s="144"/>
      <c r="Z6883" s="144" t="s">
        <v>12737</v>
      </c>
      <c r="AA6883" s="160">
        <v>1595</v>
      </c>
    </row>
    <row r="6884" spans="1:27" ht="45" customHeight="1" x14ac:dyDescent="0.25">
      <c r="A6884" s="144" t="s">
        <v>23737</v>
      </c>
      <c r="B6884" s="144" t="s">
        <v>20824</v>
      </c>
      <c r="C6884" s="144">
        <v>25</v>
      </c>
      <c r="D6884" s="144" t="s">
        <v>5218</v>
      </c>
      <c r="E6884" s="144"/>
      <c r="F6884" s="144">
        <v>1</v>
      </c>
      <c r="G6884" s="144">
        <v>350</v>
      </c>
      <c r="H6884" s="144"/>
      <c r="I6884" s="144"/>
      <c r="J6884" s="144"/>
      <c r="K6884" s="144"/>
      <c r="L6884" s="144"/>
      <c r="M6884" s="145" t="s">
        <v>2213</v>
      </c>
      <c r="N6884" s="144" t="s">
        <v>42</v>
      </c>
      <c r="O6884" s="144"/>
      <c r="P6884" s="144" t="s">
        <v>4085</v>
      </c>
      <c r="Q6884" s="144" t="s">
        <v>4187</v>
      </c>
      <c r="R6884" s="144" t="s">
        <v>7388</v>
      </c>
      <c r="S6884" s="144"/>
      <c r="T6884" s="144"/>
      <c r="U6884" s="144" t="s">
        <v>23737</v>
      </c>
      <c r="V6884" s="144"/>
      <c r="W6884" s="144">
        <v>142108</v>
      </c>
      <c r="X6884" s="144" t="s">
        <v>23738</v>
      </c>
      <c r="Y6884" s="144" t="s">
        <v>23739</v>
      </c>
      <c r="Z6884" s="144" t="s">
        <v>23740</v>
      </c>
      <c r="AA6884" s="160">
        <v>1469</v>
      </c>
    </row>
    <row r="6885" spans="1:27" ht="45" customHeight="1" x14ac:dyDescent="0.25">
      <c r="A6885" s="144" t="s">
        <v>27742</v>
      </c>
      <c r="B6885" s="144" t="s">
        <v>15730</v>
      </c>
      <c r="C6885" s="144">
        <v>20</v>
      </c>
      <c r="D6885" s="144"/>
      <c r="E6885" s="144"/>
      <c r="F6885" s="144">
        <v>1</v>
      </c>
      <c r="G6885" s="144"/>
      <c r="H6885" s="144">
        <v>850</v>
      </c>
      <c r="I6885" s="144">
        <v>400</v>
      </c>
      <c r="J6885" s="144">
        <v>400</v>
      </c>
      <c r="K6885" s="144">
        <v>50</v>
      </c>
      <c r="L6885" s="144"/>
      <c r="M6885" s="145" t="s">
        <v>2213</v>
      </c>
      <c r="N6885" s="144" t="s">
        <v>73</v>
      </c>
      <c r="O6885" s="144"/>
      <c r="P6885" s="144" t="s">
        <v>3363</v>
      </c>
      <c r="Q6885" s="144"/>
      <c r="R6885" s="144"/>
      <c r="S6885" s="144"/>
      <c r="T6885" s="144"/>
      <c r="U6885" s="144" t="s">
        <v>27742</v>
      </c>
      <c r="V6885" s="144"/>
      <c r="W6885" s="144">
        <v>390042</v>
      </c>
      <c r="X6885" s="145" t="s">
        <v>30529</v>
      </c>
      <c r="Y6885" s="144" t="s">
        <v>27743</v>
      </c>
      <c r="Z6885" s="144" t="s">
        <v>27744</v>
      </c>
      <c r="AA6885" s="160">
        <v>6733</v>
      </c>
    </row>
    <row r="6886" spans="1:27" ht="45" customHeight="1" x14ac:dyDescent="0.25">
      <c r="A6886" s="144" t="s">
        <v>15224</v>
      </c>
      <c r="B6886" s="144" t="s">
        <v>15225</v>
      </c>
      <c r="C6886" s="144"/>
      <c r="D6886" s="144"/>
      <c r="E6886" s="144"/>
      <c r="F6886" s="144">
        <v>2</v>
      </c>
      <c r="G6886" s="144"/>
      <c r="H6886" s="144"/>
      <c r="I6886" s="144"/>
      <c r="J6886" s="144"/>
      <c r="K6886" s="144"/>
      <c r="L6886" s="144">
        <v>250</v>
      </c>
      <c r="M6886" s="145" t="s">
        <v>2213</v>
      </c>
      <c r="N6886" s="144" t="s">
        <v>71</v>
      </c>
      <c r="O6886" s="144"/>
      <c r="P6886" s="144" t="s">
        <v>2695</v>
      </c>
      <c r="Q6886" s="144"/>
      <c r="R6886" s="144"/>
      <c r="S6886" s="144" t="s">
        <v>4189</v>
      </c>
      <c r="T6886" s="144" t="s">
        <v>14817</v>
      </c>
      <c r="U6886" s="144" t="s">
        <v>15224</v>
      </c>
      <c r="V6886" s="144"/>
      <c r="W6886" s="144">
        <v>366208</v>
      </c>
      <c r="X6886" s="144" t="s">
        <v>22135</v>
      </c>
      <c r="Y6886" s="144" t="s">
        <v>15226</v>
      </c>
      <c r="Z6886" s="144" t="s">
        <v>15227</v>
      </c>
      <c r="AA6886" s="160">
        <v>3769</v>
      </c>
    </row>
    <row r="6887" spans="1:27" ht="45" customHeight="1" x14ac:dyDescent="0.25">
      <c r="A6887" s="144" t="s">
        <v>26318</v>
      </c>
      <c r="B6887" s="144" t="s">
        <v>26319</v>
      </c>
      <c r="C6887" s="144">
        <v>8</v>
      </c>
      <c r="D6887" s="144"/>
      <c r="E6887" s="144"/>
      <c r="F6887" s="144">
        <v>1</v>
      </c>
      <c r="G6887" s="144"/>
      <c r="H6887" s="144">
        <v>800</v>
      </c>
      <c r="I6887" s="144">
        <v>350</v>
      </c>
      <c r="J6887" s="144">
        <v>250</v>
      </c>
      <c r="K6887" s="144">
        <v>200</v>
      </c>
      <c r="L6887" s="144"/>
      <c r="M6887" s="145" t="s">
        <v>2213</v>
      </c>
      <c r="N6887" s="144" t="s">
        <v>56</v>
      </c>
      <c r="O6887" s="144"/>
      <c r="P6887" s="144" t="s">
        <v>3409</v>
      </c>
      <c r="Q6887" s="144"/>
      <c r="R6887" s="144"/>
      <c r="S6887" s="144"/>
      <c r="T6887" s="144"/>
      <c r="U6887" s="144" t="s">
        <v>26318</v>
      </c>
      <c r="V6887" s="144"/>
      <c r="W6887" s="144">
        <v>368500</v>
      </c>
      <c r="X6887" s="144" t="s">
        <v>26320</v>
      </c>
      <c r="Y6887" s="144">
        <v>89670000000</v>
      </c>
      <c r="Z6887" s="144" t="s">
        <v>26321</v>
      </c>
      <c r="AA6887" s="160">
        <v>6350</v>
      </c>
    </row>
    <row r="6888" spans="1:27" ht="45" customHeight="1" x14ac:dyDescent="0.25">
      <c r="A6888" s="144" t="s">
        <v>24635</v>
      </c>
      <c r="B6888" s="144" t="s">
        <v>22241</v>
      </c>
      <c r="C6888" s="144">
        <v>8</v>
      </c>
      <c r="D6888" s="144" t="s">
        <v>5218</v>
      </c>
      <c r="E6888" s="144"/>
      <c r="F6888" s="144">
        <v>1</v>
      </c>
      <c r="G6888" s="144">
        <v>176</v>
      </c>
      <c r="H6888" s="144"/>
      <c r="I6888" s="144"/>
      <c r="J6888" s="144"/>
      <c r="K6888" s="144"/>
      <c r="L6888" s="144"/>
      <c r="M6888" s="145" t="s">
        <v>2213</v>
      </c>
      <c r="N6888" s="144" t="s">
        <v>71</v>
      </c>
      <c r="O6888" s="144"/>
      <c r="P6888" s="144" t="s">
        <v>2353</v>
      </c>
      <c r="Q6888" s="144"/>
      <c r="R6888" s="144"/>
      <c r="S6888" s="144"/>
      <c r="T6888" s="144"/>
      <c r="U6888" s="144" t="s">
        <v>24635</v>
      </c>
      <c r="V6888" s="144"/>
      <c r="W6888" s="144">
        <v>366285</v>
      </c>
      <c r="X6888" s="144" t="s">
        <v>24636</v>
      </c>
      <c r="Y6888" s="151">
        <v>89890000000</v>
      </c>
      <c r="Z6888" s="144" t="s">
        <v>24637</v>
      </c>
      <c r="AA6888" s="160">
        <v>6282</v>
      </c>
    </row>
    <row r="6889" spans="1:27" ht="45" customHeight="1" x14ac:dyDescent="0.25">
      <c r="A6889" s="144" t="s">
        <v>12738</v>
      </c>
      <c r="B6889" s="144" t="s">
        <v>17515</v>
      </c>
      <c r="C6889" s="144"/>
      <c r="D6889" s="144" t="s">
        <v>12739</v>
      </c>
      <c r="E6889" s="144"/>
      <c r="F6889" s="144">
        <v>1</v>
      </c>
      <c r="G6889" s="144"/>
      <c r="H6889" s="144">
        <v>798</v>
      </c>
      <c r="I6889" s="144">
        <v>290</v>
      </c>
      <c r="J6889" s="144">
        <v>363</v>
      </c>
      <c r="K6889" s="144">
        <v>145</v>
      </c>
      <c r="L6889" s="144"/>
      <c r="M6889" s="145" t="s">
        <v>2213</v>
      </c>
      <c r="N6889" s="144" t="s">
        <v>56</v>
      </c>
      <c r="O6889" s="144"/>
      <c r="P6889" s="144" t="s">
        <v>3930</v>
      </c>
      <c r="Q6889" s="144"/>
      <c r="R6889" s="144"/>
      <c r="S6889" s="144" t="s">
        <v>4191</v>
      </c>
      <c r="T6889" s="144" t="s">
        <v>12740</v>
      </c>
      <c r="U6889" s="144" t="s">
        <v>12738</v>
      </c>
      <c r="V6889" s="144"/>
      <c r="W6889" s="144">
        <v>368796</v>
      </c>
      <c r="X6889" s="144" t="s">
        <v>22136</v>
      </c>
      <c r="Y6889" s="144">
        <v>89630000000</v>
      </c>
      <c r="Z6889" s="144" t="s">
        <v>17516</v>
      </c>
      <c r="AA6889" s="160">
        <v>1596</v>
      </c>
    </row>
    <row r="6890" spans="1:27" ht="45" customHeight="1" x14ac:dyDescent="0.25">
      <c r="A6890" s="144" t="s">
        <v>12741</v>
      </c>
      <c r="B6890" s="144" t="s">
        <v>32963</v>
      </c>
      <c r="C6890" s="144"/>
      <c r="D6890" s="144"/>
      <c r="E6890" s="144"/>
      <c r="F6890" s="144">
        <v>1</v>
      </c>
      <c r="G6890" s="144"/>
      <c r="H6890" s="144">
        <v>798</v>
      </c>
      <c r="I6890" s="144">
        <v>290</v>
      </c>
      <c r="J6890" s="144">
        <v>363</v>
      </c>
      <c r="K6890" s="144">
        <v>145</v>
      </c>
      <c r="L6890" s="144"/>
      <c r="M6890" s="145" t="s">
        <v>2213</v>
      </c>
      <c r="N6890" s="144" t="s">
        <v>56</v>
      </c>
      <c r="O6890" s="144"/>
      <c r="P6890" s="144" t="s">
        <v>3930</v>
      </c>
      <c r="Q6890" s="144" t="s">
        <v>4186</v>
      </c>
      <c r="R6890" s="144" t="s">
        <v>12742</v>
      </c>
      <c r="S6890" s="144" t="s">
        <v>4191</v>
      </c>
      <c r="T6890" s="144" t="s">
        <v>12742</v>
      </c>
      <c r="U6890" s="144" t="s">
        <v>12741</v>
      </c>
      <c r="V6890" s="144"/>
      <c r="W6890" s="144">
        <v>368786</v>
      </c>
      <c r="X6890" s="144" t="s">
        <v>13387</v>
      </c>
      <c r="Y6890" s="144">
        <v>89060000000</v>
      </c>
      <c r="Z6890" s="144" t="s">
        <v>12743</v>
      </c>
      <c r="AA6890" s="160">
        <v>1597</v>
      </c>
    </row>
    <row r="6891" spans="1:27" ht="45" customHeight="1" x14ac:dyDescent="0.25">
      <c r="A6891" s="144" t="s">
        <v>12744</v>
      </c>
      <c r="B6891" s="144" t="s">
        <v>15423</v>
      </c>
      <c r="C6891" s="144">
        <v>2</v>
      </c>
      <c r="D6891" s="144"/>
      <c r="E6891" s="144"/>
      <c r="F6891" s="144">
        <v>1</v>
      </c>
      <c r="G6891" s="144">
        <v>436</v>
      </c>
      <c r="H6891" s="144">
        <v>1199</v>
      </c>
      <c r="I6891" s="144">
        <v>436</v>
      </c>
      <c r="J6891" s="144">
        <v>545</v>
      </c>
      <c r="K6891" s="144">
        <v>218</v>
      </c>
      <c r="L6891" s="144"/>
      <c r="M6891" s="145" t="s">
        <v>2213</v>
      </c>
      <c r="N6891" s="144" t="s">
        <v>57</v>
      </c>
      <c r="O6891" s="144"/>
      <c r="P6891" s="144" t="s">
        <v>2550</v>
      </c>
      <c r="Q6891" s="144"/>
      <c r="R6891" s="144"/>
      <c r="S6891" s="144"/>
      <c r="T6891" s="144"/>
      <c r="U6891" s="144" t="s">
        <v>12744</v>
      </c>
      <c r="V6891" s="144"/>
      <c r="W6891" s="144">
        <v>386303</v>
      </c>
      <c r="X6891" s="144" t="s">
        <v>24638</v>
      </c>
      <c r="Y6891" s="144">
        <v>9287000000</v>
      </c>
      <c r="Z6891" s="144" t="s">
        <v>29072</v>
      </c>
      <c r="AA6891" s="160">
        <v>1599</v>
      </c>
    </row>
    <row r="6892" spans="1:27" ht="45" customHeight="1" x14ac:dyDescent="0.25">
      <c r="A6892" s="144" t="s">
        <v>12749</v>
      </c>
      <c r="B6892" s="144" t="s">
        <v>11537</v>
      </c>
      <c r="C6892" s="144">
        <v>1</v>
      </c>
      <c r="D6892" s="144" t="s">
        <v>11538</v>
      </c>
      <c r="E6892" s="144"/>
      <c r="F6892" s="144">
        <v>1</v>
      </c>
      <c r="G6892" s="144"/>
      <c r="H6892" s="144">
        <v>1199</v>
      </c>
      <c r="I6892" s="144">
        <v>436</v>
      </c>
      <c r="J6892" s="144">
        <v>545</v>
      </c>
      <c r="K6892" s="144">
        <v>218</v>
      </c>
      <c r="L6892" s="144"/>
      <c r="M6892" s="145" t="s">
        <v>2213</v>
      </c>
      <c r="N6892" s="144" t="s">
        <v>48</v>
      </c>
      <c r="O6892" s="144"/>
      <c r="P6892" s="144" t="s">
        <v>3674</v>
      </c>
      <c r="Q6892" s="144"/>
      <c r="R6892" s="144"/>
      <c r="S6892" s="144"/>
      <c r="T6892" s="144"/>
      <c r="U6892" s="144" t="s">
        <v>12749</v>
      </c>
      <c r="V6892" s="144"/>
      <c r="W6892" s="144">
        <v>440029</v>
      </c>
      <c r="X6892" s="144" t="s">
        <v>11539</v>
      </c>
      <c r="Y6892" s="144"/>
      <c r="Z6892" s="144" t="s">
        <v>15228</v>
      </c>
      <c r="AA6892" s="160">
        <v>1601</v>
      </c>
    </row>
    <row r="6893" spans="1:27" ht="45" customHeight="1" x14ac:dyDescent="0.25">
      <c r="A6893" s="144" t="s">
        <v>23741</v>
      </c>
      <c r="B6893" s="144" t="s">
        <v>15377</v>
      </c>
      <c r="C6893" s="144">
        <v>4</v>
      </c>
      <c r="D6893" s="144" t="s">
        <v>5463</v>
      </c>
      <c r="E6893" s="144"/>
      <c r="F6893" s="144">
        <v>1</v>
      </c>
      <c r="G6893" s="144">
        <v>350</v>
      </c>
      <c r="H6893" s="144"/>
      <c r="I6893" s="144"/>
      <c r="J6893" s="144"/>
      <c r="K6893" s="144"/>
      <c r="L6893" s="144"/>
      <c r="M6893" s="145" t="s">
        <v>2213</v>
      </c>
      <c r="N6893" s="144" t="s">
        <v>62</v>
      </c>
      <c r="O6893" s="144"/>
      <c r="P6893" s="144" t="s">
        <v>3020</v>
      </c>
      <c r="Q6893" s="144"/>
      <c r="R6893" s="144"/>
      <c r="S6893" s="144"/>
      <c r="T6893" s="144"/>
      <c r="U6893" s="144" t="s">
        <v>23741</v>
      </c>
      <c r="V6893" s="144"/>
      <c r="W6893" s="144">
        <v>296000</v>
      </c>
      <c r="X6893" s="144"/>
      <c r="Y6893" s="151"/>
      <c r="Z6893" s="144" t="s">
        <v>23742</v>
      </c>
      <c r="AA6893" s="160">
        <v>5758</v>
      </c>
    </row>
    <row r="6894" spans="1:27" ht="45" customHeight="1" x14ac:dyDescent="0.25">
      <c r="A6894" s="144" t="s">
        <v>12750</v>
      </c>
      <c r="B6894" s="144" t="s">
        <v>4239</v>
      </c>
      <c r="C6894" s="144"/>
      <c r="D6894" s="144"/>
      <c r="E6894" s="144"/>
      <c r="F6894" s="144">
        <v>5</v>
      </c>
      <c r="G6894" s="144"/>
      <c r="H6894" s="144"/>
      <c r="I6894" s="144"/>
      <c r="J6894" s="144"/>
      <c r="K6894" s="144"/>
      <c r="L6894" s="144">
        <v>250</v>
      </c>
      <c r="M6894" s="145" t="s">
        <v>2213</v>
      </c>
      <c r="N6894" s="144" t="s">
        <v>42</v>
      </c>
      <c r="O6894" s="144"/>
      <c r="P6894" s="144" t="s">
        <v>31009</v>
      </c>
      <c r="Q6894" s="144"/>
      <c r="R6894" s="144"/>
      <c r="S6894" s="144" t="s">
        <v>4190</v>
      </c>
      <c r="T6894" s="144" t="s">
        <v>12751</v>
      </c>
      <c r="U6894" s="144" t="s">
        <v>12750</v>
      </c>
      <c r="V6894" s="144"/>
      <c r="W6894" s="144">
        <v>141570</v>
      </c>
      <c r="X6894" s="144" t="s">
        <v>12752</v>
      </c>
      <c r="Y6894" s="144"/>
      <c r="Z6894" s="150"/>
      <c r="AA6894" s="160">
        <v>1602</v>
      </c>
    </row>
    <row r="6895" spans="1:27" ht="45" customHeight="1" x14ac:dyDescent="0.25">
      <c r="A6895" s="144" t="s">
        <v>12753</v>
      </c>
      <c r="B6895" s="144" t="s">
        <v>4205</v>
      </c>
      <c r="C6895" s="144">
        <v>428</v>
      </c>
      <c r="D6895" s="144" t="s">
        <v>5463</v>
      </c>
      <c r="E6895" s="144"/>
      <c r="F6895" s="144">
        <v>1</v>
      </c>
      <c r="G6895" s="144">
        <v>350</v>
      </c>
      <c r="H6895" s="144"/>
      <c r="I6895" s="144"/>
      <c r="J6895" s="144"/>
      <c r="K6895" s="144"/>
      <c r="L6895" s="144"/>
      <c r="M6895" s="145" t="s">
        <v>2213</v>
      </c>
      <c r="N6895" s="144" t="s">
        <v>78</v>
      </c>
      <c r="O6895" s="144"/>
      <c r="P6895" s="144" t="s">
        <v>3649</v>
      </c>
      <c r="Q6895" s="144"/>
      <c r="R6895" s="144"/>
      <c r="S6895" s="144"/>
      <c r="T6895" s="144"/>
      <c r="U6895" s="144" t="s">
        <v>12753</v>
      </c>
      <c r="V6895" s="144"/>
      <c r="W6895" s="144">
        <v>620012</v>
      </c>
      <c r="X6895" s="144" t="s">
        <v>12754</v>
      </c>
      <c r="Y6895" s="144"/>
      <c r="Z6895" s="144"/>
      <c r="AA6895" s="160">
        <v>1603</v>
      </c>
    </row>
    <row r="6896" spans="1:27" ht="45" customHeight="1" x14ac:dyDescent="0.25">
      <c r="A6896" s="144" t="s">
        <v>12755</v>
      </c>
      <c r="B6896" s="144" t="s">
        <v>4205</v>
      </c>
      <c r="C6896" s="144"/>
      <c r="D6896" s="144"/>
      <c r="E6896" s="144"/>
      <c r="F6896" s="144">
        <v>1</v>
      </c>
      <c r="G6896" s="144">
        <v>200</v>
      </c>
      <c r="H6896" s="144"/>
      <c r="I6896" s="144"/>
      <c r="J6896" s="144"/>
      <c r="K6896" s="144"/>
      <c r="L6896" s="144"/>
      <c r="M6896" s="145" t="s">
        <v>2213</v>
      </c>
      <c r="N6896" s="144" t="s">
        <v>89</v>
      </c>
      <c r="O6896" s="144"/>
      <c r="P6896" s="144" t="s">
        <v>3726</v>
      </c>
      <c r="Q6896" s="144"/>
      <c r="R6896" s="144"/>
      <c r="S6896" s="144" t="s">
        <v>4190</v>
      </c>
      <c r="T6896" s="144" t="s">
        <v>12756</v>
      </c>
      <c r="U6896" s="144" t="s">
        <v>12755</v>
      </c>
      <c r="V6896" s="144"/>
      <c r="W6896" s="144">
        <v>457663</v>
      </c>
      <c r="X6896" s="144" t="s">
        <v>9797</v>
      </c>
      <c r="Y6896" s="144"/>
      <c r="Z6896" s="144"/>
      <c r="AA6896" s="160">
        <v>1604</v>
      </c>
    </row>
    <row r="6897" spans="1:27" ht="45" customHeight="1" x14ac:dyDescent="0.25">
      <c r="A6897" s="145" t="s">
        <v>12757</v>
      </c>
      <c r="B6897" s="144" t="s">
        <v>4217</v>
      </c>
      <c r="C6897" s="144"/>
      <c r="D6897" s="144"/>
      <c r="E6897" s="144"/>
      <c r="F6897" s="144">
        <v>2</v>
      </c>
      <c r="G6897" s="144"/>
      <c r="H6897" s="144"/>
      <c r="I6897" s="144"/>
      <c r="J6897" s="144"/>
      <c r="K6897" s="144"/>
      <c r="L6897" s="144">
        <v>150</v>
      </c>
      <c r="M6897" s="145" t="s">
        <v>2213</v>
      </c>
      <c r="N6897" s="144" t="s">
        <v>50</v>
      </c>
      <c r="O6897" s="144"/>
      <c r="P6897" s="144" t="s">
        <v>14228</v>
      </c>
      <c r="Q6897" s="144"/>
      <c r="R6897" s="144"/>
      <c r="S6897" s="144"/>
      <c r="T6897" s="144"/>
      <c r="U6897" s="144" t="s">
        <v>12757</v>
      </c>
      <c r="V6897" s="145"/>
      <c r="W6897" s="144">
        <v>692802</v>
      </c>
      <c r="X6897" s="144" t="s">
        <v>12758</v>
      </c>
      <c r="Y6897" s="144"/>
      <c r="Z6897" s="144" t="s">
        <v>12759</v>
      </c>
      <c r="AA6897" s="160">
        <v>1605</v>
      </c>
    </row>
    <row r="6898" spans="1:27" ht="45" customHeight="1" x14ac:dyDescent="0.25">
      <c r="A6898" s="144" t="s">
        <v>29073</v>
      </c>
      <c r="B6898" s="144" t="s">
        <v>29074</v>
      </c>
      <c r="C6898" s="144"/>
      <c r="D6898" s="144"/>
      <c r="E6898" s="144"/>
      <c r="F6898" s="144">
        <v>2</v>
      </c>
      <c r="G6898" s="144"/>
      <c r="H6898" s="144"/>
      <c r="I6898" s="144"/>
      <c r="J6898" s="144"/>
      <c r="K6898" s="144"/>
      <c r="L6898" s="144">
        <v>350</v>
      </c>
      <c r="M6898" s="145" t="s">
        <v>2213</v>
      </c>
      <c r="N6898" s="144" t="s">
        <v>88</v>
      </c>
      <c r="O6898" s="144"/>
      <c r="P6898" s="144" t="s">
        <v>3376</v>
      </c>
      <c r="Q6898" s="144"/>
      <c r="R6898" s="144"/>
      <c r="S6898" s="144"/>
      <c r="T6898" s="144"/>
      <c r="U6898" s="144" t="s">
        <v>29073</v>
      </c>
      <c r="V6898" s="144"/>
      <c r="W6898" s="144">
        <v>628400</v>
      </c>
      <c r="X6898" s="144" t="s">
        <v>29075</v>
      </c>
      <c r="Y6898" s="144"/>
      <c r="Z6898" s="144" t="s">
        <v>29076</v>
      </c>
      <c r="AA6898" s="160">
        <v>6835</v>
      </c>
    </row>
    <row r="6899" spans="1:27" ht="45" customHeight="1" x14ac:dyDescent="0.25">
      <c r="A6899" s="145" t="s">
        <v>12760</v>
      </c>
      <c r="B6899" s="144" t="s">
        <v>4208</v>
      </c>
      <c r="C6899" s="144"/>
      <c r="D6899" s="144"/>
      <c r="E6899" s="144"/>
      <c r="F6899" s="144">
        <v>1</v>
      </c>
      <c r="G6899" s="144"/>
      <c r="H6899" s="144">
        <v>798</v>
      </c>
      <c r="I6899" s="144">
        <v>290</v>
      </c>
      <c r="J6899" s="144">
        <v>363</v>
      </c>
      <c r="K6899" s="144">
        <v>145</v>
      </c>
      <c r="L6899" s="144"/>
      <c r="M6899" s="145" t="s">
        <v>2213</v>
      </c>
      <c r="N6899" s="144" t="s">
        <v>72</v>
      </c>
      <c r="O6899" s="144"/>
      <c r="P6899" s="144" t="s">
        <v>2942</v>
      </c>
      <c r="Q6899" s="144" t="s">
        <v>4186</v>
      </c>
      <c r="R6899" s="144" t="s">
        <v>16578</v>
      </c>
      <c r="S6899" s="144" t="s">
        <v>4193</v>
      </c>
      <c r="T6899" s="144" t="s">
        <v>12761</v>
      </c>
      <c r="U6899" s="144" t="s">
        <v>12760</v>
      </c>
      <c r="V6899" s="145"/>
      <c r="W6899" s="144">
        <v>347834</v>
      </c>
      <c r="X6899" s="144" t="s">
        <v>12762</v>
      </c>
      <c r="Y6899" s="144"/>
      <c r="Z6899" s="144"/>
      <c r="AA6899" s="160">
        <v>1606</v>
      </c>
    </row>
    <row r="6900" spans="1:27" ht="45" customHeight="1" x14ac:dyDescent="0.25">
      <c r="A6900" s="144" t="s">
        <v>23743</v>
      </c>
      <c r="B6900" s="144" t="s">
        <v>23744</v>
      </c>
      <c r="C6900" s="144"/>
      <c r="D6900" s="144"/>
      <c r="E6900" s="144"/>
      <c r="F6900" s="144">
        <v>1</v>
      </c>
      <c r="G6900" s="144">
        <v>177</v>
      </c>
      <c r="H6900" s="144"/>
      <c r="I6900" s="144"/>
      <c r="J6900" s="144"/>
      <c r="K6900" s="144"/>
      <c r="L6900" s="144"/>
      <c r="M6900" s="145" t="s">
        <v>2213</v>
      </c>
      <c r="N6900" s="144" t="s">
        <v>82</v>
      </c>
      <c r="O6900" s="144"/>
      <c r="P6900" s="144" t="s">
        <v>26150</v>
      </c>
      <c r="Q6900" s="144" t="s">
        <v>4190</v>
      </c>
      <c r="R6900" s="144" t="s">
        <v>23745</v>
      </c>
      <c r="S6900" s="144" t="s">
        <v>4190</v>
      </c>
      <c r="T6900" s="144" t="s">
        <v>23745</v>
      </c>
      <c r="U6900" s="144" t="s">
        <v>23743</v>
      </c>
      <c r="V6900" s="144"/>
      <c r="W6900" s="144">
        <v>171121</v>
      </c>
      <c r="X6900" s="144" t="s">
        <v>23746</v>
      </c>
      <c r="Y6900" s="144">
        <v>79110000000</v>
      </c>
      <c r="Z6900" s="144" t="s">
        <v>23747</v>
      </c>
      <c r="AA6900" s="160">
        <v>5848</v>
      </c>
    </row>
    <row r="6901" spans="1:27" ht="45" customHeight="1" x14ac:dyDescent="0.25">
      <c r="A6901" s="144" t="s">
        <v>16579</v>
      </c>
      <c r="B6901" s="144" t="s">
        <v>16580</v>
      </c>
      <c r="C6901" s="144"/>
      <c r="D6901" s="144"/>
      <c r="E6901" s="144"/>
      <c r="F6901" s="144">
        <v>2</v>
      </c>
      <c r="G6901" s="144"/>
      <c r="H6901" s="144"/>
      <c r="I6901" s="144"/>
      <c r="J6901" s="144"/>
      <c r="K6901" s="144"/>
      <c r="L6901" s="144">
        <v>500</v>
      </c>
      <c r="M6901" s="145" t="s">
        <v>2213</v>
      </c>
      <c r="N6901" s="144" t="s">
        <v>42</v>
      </c>
      <c r="O6901" s="144"/>
      <c r="P6901" s="144" t="s">
        <v>13850</v>
      </c>
      <c r="Q6901" s="144"/>
      <c r="R6901" s="144"/>
      <c r="S6901" s="144"/>
      <c r="T6901" s="144"/>
      <c r="U6901" s="144" t="s">
        <v>16579</v>
      </c>
      <c r="V6901" s="144"/>
      <c r="W6901" s="144">
        <v>141004</v>
      </c>
      <c r="X6901" s="144" t="s">
        <v>22145</v>
      </c>
      <c r="Y6901" s="144" t="s">
        <v>16581</v>
      </c>
      <c r="Z6901" s="144" t="s">
        <v>16582</v>
      </c>
      <c r="AA6901" s="160">
        <v>4109</v>
      </c>
    </row>
    <row r="6902" spans="1:27" ht="45" customHeight="1" x14ac:dyDescent="0.25">
      <c r="A6902" s="144" t="s">
        <v>27745</v>
      </c>
      <c r="B6902" s="144" t="s">
        <v>16518</v>
      </c>
      <c r="C6902" s="144">
        <v>3</v>
      </c>
      <c r="D6902" s="144"/>
      <c r="E6902" s="144"/>
      <c r="F6902" s="144">
        <v>1</v>
      </c>
      <c r="G6902" s="144"/>
      <c r="H6902" s="144">
        <v>1000</v>
      </c>
      <c r="I6902" s="144">
        <v>300</v>
      </c>
      <c r="J6902" s="144">
        <v>500</v>
      </c>
      <c r="K6902" s="144">
        <v>200</v>
      </c>
      <c r="L6902" s="144"/>
      <c r="M6902" s="145" t="s">
        <v>2213</v>
      </c>
      <c r="N6902" s="144" t="s">
        <v>42</v>
      </c>
      <c r="O6902" s="144"/>
      <c r="P6902" s="144" t="s">
        <v>31512</v>
      </c>
      <c r="Q6902" s="144"/>
      <c r="R6902" s="144"/>
      <c r="S6902" s="144"/>
      <c r="T6902" s="144"/>
      <c r="U6902" s="144" t="s">
        <v>27745</v>
      </c>
      <c r="V6902" s="144"/>
      <c r="W6902" s="144">
        <v>143103</v>
      </c>
      <c r="X6902" s="144" t="s">
        <v>27746</v>
      </c>
      <c r="Y6902" s="144" t="s">
        <v>27747</v>
      </c>
      <c r="Z6902" s="144" t="s">
        <v>27748</v>
      </c>
      <c r="AA6902" s="160">
        <v>6725</v>
      </c>
    </row>
    <row r="6903" spans="1:27" ht="45" customHeight="1" x14ac:dyDescent="0.25">
      <c r="A6903" s="144" t="s">
        <v>22146</v>
      </c>
      <c r="B6903" s="144" t="s">
        <v>23748</v>
      </c>
      <c r="C6903" s="144"/>
      <c r="D6903" s="144"/>
      <c r="E6903" s="144"/>
      <c r="F6903" s="144">
        <v>2</v>
      </c>
      <c r="G6903" s="144"/>
      <c r="H6903" s="144"/>
      <c r="I6903" s="144"/>
      <c r="J6903" s="144"/>
      <c r="K6903" s="144"/>
      <c r="L6903" s="144">
        <v>300</v>
      </c>
      <c r="M6903" s="145" t="s">
        <v>2213</v>
      </c>
      <c r="N6903" s="144" t="s">
        <v>87</v>
      </c>
      <c r="O6903" s="144"/>
      <c r="P6903" s="144" t="s">
        <v>2977</v>
      </c>
      <c r="Q6903" s="144"/>
      <c r="R6903" s="144"/>
      <c r="S6903" s="144"/>
      <c r="T6903" s="144"/>
      <c r="U6903" s="144" t="s">
        <v>22146</v>
      </c>
      <c r="V6903" s="144"/>
      <c r="W6903" s="144">
        <v>681018</v>
      </c>
      <c r="X6903" s="144" t="s">
        <v>23749</v>
      </c>
      <c r="Y6903" s="144" t="s">
        <v>5078</v>
      </c>
      <c r="Z6903" s="144" t="s">
        <v>5079</v>
      </c>
      <c r="AA6903" s="160">
        <v>5589</v>
      </c>
    </row>
    <row r="6904" spans="1:27" ht="45" customHeight="1" x14ac:dyDescent="0.25">
      <c r="A6904" s="144" t="s">
        <v>12763</v>
      </c>
      <c r="B6904" s="144" t="s">
        <v>6109</v>
      </c>
      <c r="C6904" s="144"/>
      <c r="D6904" s="144"/>
      <c r="E6904" s="144"/>
      <c r="F6904" s="144">
        <v>2</v>
      </c>
      <c r="G6904" s="144"/>
      <c r="H6904" s="144"/>
      <c r="I6904" s="144"/>
      <c r="J6904" s="144"/>
      <c r="K6904" s="144"/>
      <c r="L6904" s="144">
        <v>150</v>
      </c>
      <c r="M6904" s="145" t="s">
        <v>2213</v>
      </c>
      <c r="N6904" s="144" t="s">
        <v>93</v>
      </c>
      <c r="O6904" s="144"/>
      <c r="P6904" s="144" t="s">
        <v>3044</v>
      </c>
      <c r="Q6904" s="144"/>
      <c r="R6904" s="144"/>
      <c r="S6904" s="144"/>
      <c r="T6904" s="144"/>
      <c r="U6904" s="144" t="s">
        <v>12763</v>
      </c>
      <c r="V6904" s="144"/>
      <c r="W6904" s="144">
        <v>152025</v>
      </c>
      <c r="X6904" s="144" t="s">
        <v>12764</v>
      </c>
      <c r="Y6904" s="144"/>
      <c r="Z6904" s="144" t="s">
        <v>12765</v>
      </c>
      <c r="AA6904" s="160">
        <v>1607</v>
      </c>
    </row>
    <row r="6905" spans="1:27" ht="45" customHeight="1" x14ac:dyDescent="0.25">
      <c r="A6905" s="144" t="s">
        <v>24639</v>
      </c>
      <c r="B6905" s="144" t="s">
        <v>15377</v>
      </c>
      <c r="C6905" s="144">
        <v>2</v>
      </c>
      <c r="D6905" s="144" t="s">
        <v>4241</v>
      </c>
      <c r="E6905" s="144"/>
      <c r="F6905" s="144">
        <v>1</v>
      </c>
      <c r="G6905" s="144">
        <v>330</v>
      </c>
      <c r="H6905" s="144"/>
      <c r="I6905" s="144"/>
      <c r="J6905" s="144"/>
      <c r="K6905" s="144"/>
      <c r="L6905" s="144"/>
      <c r="M6905" s="145" t="s">
        <v>2213</v>
      </c>
      <c r="N6905" s="144" t="s">
        <v>71</v>
      </c>
      <c r="O6905" s="144"/>
      <c r="P6905" s="144" t="s">
        <v>2353</v>
      </c>
      <c r="Q6905" s="144"/>
      <c r="R6905" s="144"/>
      <c r="S6905" s="144"/>
      <c r="T6905" s="144"/>
      <c r="U6905" s="144" t="s">
        <v>24639</v>
      </c>
      <c r="V6905" s="144"/>
      <c r="W6905" s="144">
        <v>366310</v>
      </c>
      <c r="X6905" s="144" t="s">
        <v>24640</v>
      </c>
      <c r="Y6905" s="144" t="s">
        <v>24641</v>
      </c>
      <c r="Z6905" s="144" t="s">
        <v>24642</v>
      </c>
      <c r="AA6905" s="160">
        <v>6272</v>
      </c>
    </row>
    <row r="6906" spans="1:27" ht="45" customHeight="1" x14ac:dyDescent="0.25">
      <c r="A6906" s="144" t="s">
        <v>12766</v>
      </c>
      <c r="B6906" s="144" t="s">
        <v>4205</v>
      </c>
      <c r="C6906" s="144">
        <v>3</v>
      </c>
      <c r="D6906" s="144" t="s">
        <v>7394</v>
      </c>
      <c r="E6906" s="144"/>
      <c r="F6906" s="144">
        <v>1</v>
      </c>
      <c r="G6906" s="144">
        <v>350</v>
      </c>
      <c r="H6906" s="144"/>
      <c r="I6906" s="144"/>
      <c r="J6906" s="144"/>
      <c r="K6906" s="144"/>
      <c r="L6906" s="144"/>
      <c r="M6906" s="145" t="s">
        <v>2213</v>
      </c>
      <c r="N6906" s="144" t="s">
        <v>42</v>
      </c>
      <c r="O6906" s="144"/>
      <c r="P6906" s="144" t="s">
        <v>16126</v>
      </c>
      <c r="Q6906" s="144"/>
      <c r="R6906" s="144"/>
      <c r="S6906" s="144"/>
      <c r="T6906" s="144"/>
      <c r="U6906" s="144" t="s">
        <v>12766</v>
      </c>
      <c r="V6906" s="144"/>
      <c r="W6906" s="144">
        <v>141606</v>
      </c>
      <c r="X6906" s="144" t="s">
        <v>12767</v>
      </c>
      <c r="Y6906" s="167"/>
      <c r="Z6906" s="144"/>
      <c r="AA6906" s="160">
        <v>1608</v>
      </c>
    </row>
    <row r="6907" spans="1:27" ht="45" customHeight="1" x14ac:dyDescent="0.25">
      <c r="A6907" s="144" t="s">
        <v>12770</v>
      </c>
      <c r="B6907" s="144" t="s">
        <v>4208</v>
      </c>
      <c r="C6907" s="144"/>
      <c r="D6907" s="144"/>
      <c r="E6907" s="144"/>
      <c r="F6907" s="144">
        <v>1</v>
      </c>
      <c r="G6907" s="144"/>
      <c r="H6907" s="144">
        <v>798</v>
      </c>
      <c r="I6907" s="144">
        <v>290</v>
      </c>
      <c r="J6907" s="144">
        <v>363</v>
      </c>
      <c r="K6907" s="144">
        <v>145</v>
      </c>
      <c r="L6907" s="144"/>
      <c r="M6907" s="145" t="s">
        <v>2213</v>
      </c>
      <c r="N6907" s="144" t="s">
        <v>84</v>
      </c>
      <c r="O6907" s="144"/>
      <c r="P6907" s="144" t="s">
        <v>3154</v>
      </c>
      <c r="Q6907" s="144"/>
      <c r="R6907" s="144"/>
      <c r="S6907" s="144" t="s">
        <v>4191</v>
      </c>
      <c r="T6907" s="144" t="s">
        <v>12771</v>
      </c>
      <c r="U6907" s="144" t="s">
        <v>12770</v>
      </c>
      <c r="V6907" s="144"/>
      <c r="W6907" s="144">
        <v>301274</v>
      </c>
      <c r="X6907" s="144" t="s">
        <v>13298</v>
      </c>
      <c r="Y6907" s="144" t="s">
        <v>12772</v>
      </c>
      <c r="Z6907" s="144" t="s">
        <v>12773</v>
      </c>
      <c r="AA6907" s="160">
        <v>1610</v>
      </c>
    </row>
    <row r="6908" spans="1:27" ht="45" customHeight="1" x14ac:dyDescent="0.25">
      <c r="A6908" s="144" t="s">
        <v>12774</v>
      </c>
      <c r="B6908" s="144" t="s">
        <v>4208</v>
      </c>
      <c r="C6908" s="144">
        <v>40</v>
      </c>
      <c r="D6908" s="144"/>
      <c r="E6908" s="144"/>
      <c r="F6908" s="144">
        <v>1</v>
      </c>
      <c r="G6908" s="144"/>
      <c r="H6908" s="144">
        <v>1199</v>
      </c>
      <c r="I6908" s="144">
        <v>436</v>
      </c>
      <c r="J6908" s="144">
        <v>545</v>
      </c>
      <c r="K6908" s="144">
        <v>218</v>
      </c>
      <c r="L6908" s="144"/>
      <c r="M6908" s="145" t="s">
        <v>2213</v>
      </c>
      <c r="N6908" s="144" t="s">
        <v>72</v>
      </c>
      <c r="O6908" s="144"/>
      <c r="P6908" s="144" t="s">
        <v>3967</v>
      </c>
      <c r="Q6908" s="144"/>
      <c r="R6908" s="144"/>
      <c r="S6908" s="144"/>
      <c r="T6908" s="144"/>
      <c r="U6908" s="144" t="s">
        <v>12774</v>
      </c>
      <c r="V6908" s="144"/>
      <c r="W6908" s="144">
        <v>346908</v>
      </c>
      <c r="X6908" s="144" t="s">
        <v>12775</v>
      </c>
      <c r="Y6908" s="144" t="s">
        <v>12776</v>
      </c>
      <c r="Z6908" s="144" t="s">
        <v>12777</v>
      </c>
      <c r="AA6908" s="160">
        <v>1611</v>
      </c>
    </row>
    <row r="6909" spans="1:27" ht="45" customHeight="1" x14ac:dyDescent="0.25">
      <c r="A6909" s="144" t="s">
        <v>12778</v>
      </c>
      <c r="B6909" s="144" t="s">
        <v>4217</v>
      </c>
      <c r="C6909" s="144"/>
      <c r="D6909" s="144" t="s">
        <v>12779</v>
      </c>
      <c r="E6909" s="144"/>
      <c r="F6909" s="144">
        <v>2</v>
      </c>
      <c r="G6909" s="144"/>
      <c r="H6909" s="144"/>
      <c r="I6909" s="144"/>
      <c r="J6909" s="144"/>
      <c r="K6909" s="144"/>
      <c r="L6909" s="144">
        <v>150</v>
      </c>
      <c r="M6909" s="145" t="s">
        <v>2213</v>
      </c>
      <c r="N6909" s="144" t="s">
        <v>74</v>
      </c>
      <c r="O6909" s="144"/>
      <c r="P6909" s="144" t="s">
        <v>3785</v>
      </c>
      <c r="Q6909" s="144" t="s">
        <v>4187</v>
      </c>
      <c r="R6909" s="144" t="s">
        <v>4240</v>
      </c>
      <c r="S6909" s="144"/>
      <c r="T6909" s="144"/>
      <c r="U6909" s="144" t="s">
        <v>12778</v>
      </c>
      <c r="V6909" s="144"/>
      <c r="W6909" s="144"/>
      <c r="X6909" s="144"/>
      <c r="Y6909" s="144"/>
      <c r="Z6909" s="144" t="s">
        <v>12780</v>
      </c>
      <c r="AA6909" s="160">
        <v>1612</v>
      </c>
    </row>
    <row r="6910" spans="1:27" ht="45" customHeight="1" x14ac:dyDescent="0.25">
      <c r="A6910" s="144" t="s">
        <v>12781</v>
      </c>
      <c r="B6910" s="144" t="s">
        <v>32964</v>
      </c>
      <c r="C6910" s="144"/>
      <c r="D6910" s="144"/>
      <c r="E6910" s="144"/>
      <c r="F6910" s="144">
        <v>2</v>
      </c>
      <c r="G6910" s="144"/>
      <c r="H6910" s="144"/>
      <c r="I6910" s="144"/>
      <c r="J6910" s="144"/>
      <c r="K6910" s="144"/>
      <c r="L6910" s="144">
        <v>150</v>
      </c>
      <c r="M6910" s="145" t="s">
        <v>2213</v>
      </c>
      <c r="N6910" s="144" t="s">
        <v>80</v>
      </c>
      <c r="O6910" s="144"/>
      <c r="P6910" s="144" t="s">
        <v>2970</v>
      </c>
      <c r="Q6910" s="144"/>
      <c r="R6910" s="144"/>
      <c r="S6910" s="144"/>
      <c r="T6910" s="144"/>
      <c r="U6910" s="144" t="s">
        <v>12781</v>
      </c>
      <c r="V6910" s="144"/>
      <c r="W6910" s="144">
        <v>357600</v>
      </c>
      <c r="X6910" s="144" t="s">
        <v>12782</v>
      </c>
      <c r="Y6910" s="144" t="s">
        <v>12783</v>
      </c>
      <c r="Z6910" s="144" t="s">
        <v>12784</v>
      </c>
      <c r="AA6910" s="160">
        <v>1613</v>
      </c>
    </row>
    <row r="6911" spans="1:27" ht="45" customHeight="1" x14ac:dyDescent="0.25">
      <c r="A6911" s="144" t="s">
        <v>36269</v>
      </c>
      <c r="B6911" s="144" t="s">
        <v>36270</v>
      </c>
      <c r="C6911" s="144">
        <v>86</v>
      </c>
      <c r="D6911" s="144" t="s">
        <v>36271</v>
      </c>
      <c r="E6911" s="144"/>
      <c r="F6911" s="144">
        <v>1</v>
      </c>
      <c r="G6911" s="144"/>
      <c r="H6911" s="144">
        <v>850</v>
      </c>
      <c r="I6911" s="144">
        <v>300</v>
      </c>
      <c r="J6911" s="144">
        <v>400</v>
      </c>
      <c r="K6911" s="144">
        <v>150</v>
      </c>
      <c r="L6911" s="144"/>
      <c r="M6911" s="145" t="s">
        <v>2213</v>
      </c>
      <c r="N6911" s="144" t="s">
        <v>74</v>
      </c>
      <c r="O6911" s="144"/>
      <c r="P6911" s="144" t="s">
        <v>3912</v>
      </c>
      <c r="Q6911" s="144"/>
      <c r="R6911" s="144"/>
      <c r="S6911" s="144"/>
      <c r="T6911" s="144"/>
      <c r="U6911" s="144" t="s">
        <v>36269</v>
      </c>
      <c r="V6911" s="144"/>
      <c r="W6911" s="144"/>
      <c r="X6911" s="144" t="s">
        <v>36274</v>
      </c>
      <c r="Y6911" s="144"/>
      <c r="Z6911" s="144"/>
      <c r="AA6911" s="160">
        <v>7645</v>
      </c>
    </row>
    <row r="6912" spans="1:27" ht="45" customHeight="1" x14ac:dyDescent="0.25">
      <c r="A6912" s="144" t="s">
        <v>36269</v>
      </c>
      <c r="B6912" s="144" t="s">
        <v>36270</v>
      </c>
      <c r="C6912" s="144">
        <v>86</v>
      </c>
      <c r="D6912" s="144" t="s">
        <v>36271</v>
      </c>
      <c r="E6912" s="144" t="s">
        <v>36272</v>
      </c>
      <c r="F6912" s="144">
        <v>2</v>
      </c>
      <c r="G6912" s="144"/>
      <c r="H6912" s="144"/>
      <c r="I6912" s="144"/>
      <c r="J6912" s="144"/>
      <c r="K6912" s="144"/>
      <c r="L6912" s="144">
        <v>300</v>
      </c>
      <c r="M6912" s="145" t="s">
        <v>2213</v>
      </c>
      <c r="N6912" s="144" t="s">
        <v>74</v>
      </c>
      <c r="O6912" s="144"/>
      <c r="P6912" s="144" t="s">
        <v>3912</v>
      </c>
      <c r="Q6912" s="144"/>
      <c r="R6912" s="144"/>
      <c r="S6912" s="144"/>
      <c r="T6912" s="144"/>
      <c r="U6912" s="144" t="s">
        <v>36269</v>
      </c>
      <c r="V6912" s="144" t="s">
        <v>36273</v>
      </c>
      <c r="W6912" s="144"/>
      <c r="X6912" s="144" t="s">
        <v>36274</v>
      </c>
      <c r="Y6912" s="144"/>
      <c r="Z6912" s="144"/>
      <c r="AA6912" s="160">
        <v>7646</v>
      </c>
    </row>
    <row r="6913" spans="1:27" ht="45" customHeight="1" x14ac:dyDescent="0.25">
      <c r="A6913" s="144" t="s">
        <v>29077</v>
      </c>
      <c r="B6913" s="147" t="s">
        <v>25667</v>
      </c>
      <c r="C6913" s="144">
        <v>30</v>
      </c>
      <c r="D6913" s="144" t="s">
        <v>15747</v>
      </c>
      <c r="E6913" s="144"/>
      <c r="F6913" s="144">
        <v>1</v>
      </c>
      <c r="G6913" s="144">
        <v>200</v>
      </c>
      <c r="H6913" s="144"/>
      <c r="I6913" s="144"/>
      <c r="J6913" s="144"/>
      <c r="K6913" s="144"/>
      <c r="L6913" s="144"/>
      <c r="M6913" s="145" t="s">
        <v>2213</v>
      </c>
      <c r="N6913" s="144" t="s">
        <v>72</v>
      </c>
      <c r="O6913" s="144"/>
      <c r="P6913" s="144" t="s">
        <v>2632</v>
      </c>
      <c r="Q6913" s="144"/>
      <c r="R6913" s="144"/>
      <c r="S6913" s="144"/>
      <c r="T6913" s="144"/>
      <c r="U6913" s="144" t="s">
        <v>29077</v>
      </c>
      <c r="V6913" s="144"/>
      <c r="W6913" s="144">
        <v>346889</v>
      </c>
      <c r="X6913" s="145" t="s">
        <v>29078</v>
      </c>
      <c r="Y6913" s="144">
        <v>89900000000</v>
      </c>
      <c r="Z6913" s="144" t="s">
        <v>29079</v>
      </c>
      <c r="AA6913" s="160">
        <v>6808</v>
      </c>
    </row>
    <row r="6914" spans="1:27" ht="45" customHeight="1" x14ac:dyDescent="0.25">
      <c r="A6914" s="144" t="s">
        <v>12785</v>
      </c>
      <c r="B6914" s="144" t="s">
        <v>4208</v>
      </c>
      <c r="C6914" s="144">
        <v>9</v>
      </c>
      <c r="D6914" s="144"/>
      <c r="E6914" s="144"/>
      <c r="F6914" s="144">
        <v>1</v>
      </c>
      <c r="G6914" s="144"/>
      <c r="H6914" s="144">
        <v>1199</v>
      </c>
      <c r="I6914" s="144">
        <v>436</v>
      </c>
      <c r="J6914" s="144">
        <v>545</v>
      </c>
      <c r="K6914" s="144">
        <v>218</v>
      </c>
      <c r="L6914" s="144"/>
      <c r="M6914" s="145" t="s">
        <v>2213</v>
      </c>
      <c r="N6914" s="144" t="s">
        <v>56</v>
      </c>
      <c r="O6914" s="144"/>
      <c r="P6914" s="144" t="s">
        <v>4068</v>
      </c>
      <c r="Q6914" s="144"/>
      <c r="R6914" s="144"/>
      <c r="S6914" s="144" t="s">
        <v>4190</v>
      </c>
      <c r="T6914" s="144" t="s">
        <v>12786</v>
      </c>
      <c r="U6914" s="144" t="s">
        <v>12785</v>
      </c>
      <c r="V6914" s="144"/>
      <c r="W6914" s="144">
        <v>368006</v>
      </c>
      <c r="X6914" s="144" t="s">
        <v>22147</v>
      </c>
      <c r="Y6914" s="144"/>
      <c r="Z6914" s="144" t="s">
        <v>12787</v>
      </c>
      <c r="AA6914" s="160">
        <v>1614</v>
      </c>
    </row>
    <row r="6915" spans="1:27" ht="45" customHeight="1" x14ac:dyDescent="0.25">
      <c r="A6915" s="144" t="s">
        <v>13569</v>
      </c>
      <c r="B6915" s="144" t="s">
        <v>4208</v>
      </c>
      <c r="C6915" s="144">
        <v>63</v>
      </c>
      <c r="D6915" s="144"/>
      <c r="E6915" s="144"/>
      <c r="F6915" s="144">
        <v>1</v>
      </c>
      <c r="G6915" s="144"/>
      <c r="H6915" s="144">
        <v>1199</v>
      </c>
      <c r="I6915" s="144">
        <v>436</v>
      </c>
      <c r="J6915" s="144">
        <v>545</v>
      </c>
      <c r="K6915" s="144">
        <v>218</v>
      </c>
      <c r="L6915" s="144"/>
      <c r="M6915" s="145" t="s">
        <v>2213</v>
      </c>
      <c r="N6915" s="144" t="s">
        <v>71</v>
      </c>
      <c r="O6915" s="144"/>
      <c r="P6915" s="144" t="s">
        <v>2631</v>
      </c>
      <c r="Q6915" s="144"/>
      <c r="R6915" s="144"/>
      <c r="S6915" s="144"/>
      <c r="T6915" s="144"/>
      <c r="U6915" s="144" t="s">
        <v>13569</v>
      </c>
      <c r="V6915" s="144"/>
      <c r="W6915" s="144">
        <v>364058</v>
      </c>
      <c r="X6915" s="144" t="s">
        <v>22148</v>
      </c>
      <c r="Y6915" s="144" t="s">
        <v>13570</v>
      </c>
      <c r="Z6915" s="144" t="s">
        <v>13571</v>
      </c>
      <c r="AA6915" s="160">
        <v>1615</v>
      </c>
    </row>
    <row r="6916" spans="1:27" ht="45" customHeight="1" x14ac:dyDescent="0.25">
      <c r="A6916" s="144" t="s">
        <v>24643</v>
      </c>
      <c r="B6916" s="144" t="s">
        <v>24644</v>
      </c>
      <c r="C6916" s="144"/>
      <c r="D6916" s="144"/>
      <c r="E6916" s="144"/>
      <c r="F6916" s="144">
        <v>1</v>
      </c>
      <c r="G6916" s="144"/>
      <c r="H6916" s="144">
        <v>200</v>
      </c>
      <c r="I6916" s="144">
        <v>100</v>
      </c>
      <c r="J6916" s="144">
        <v>50</v>
      </c>
      <c r="K6916" s="144">
        <v>50</v>
      </c>
      <c r="L6916" s="144"/>
      <c r="M6916" s="145" t="s">
        <v>2213</v>
      </c>
      <c r="N6916" s="144" t="s">
        <v>44</v>
      </c>
      <c r="O6916" s="144"/>
      <c r="P6916" s="144" t="s">
        <v>3904</v>
      </c>
      <c r="Q6916" s="144"/>
      <c r="R6916" s="144"/>
      <c r="S6916" s="144" t="s">
        <v>4192</v>
      </c>
      <c r="T6916" s="144" t="s">
        <v>24645</v>
      </c>
      <c r="U6916" s="144" t="s">
        <v>24643</v>
      </c>
      <c r="V6916" s="144"/>
      <c r="W6916" s="144"/>
      <c r="X6916" s="144" t="s">
        <v>24646</v>
      </c>
      <c r="Y6916" s="144">
        <v>83840000000</v>
      </c>
      <c r="Z6916" s="144" t="s">
        <v>24647</v>
      </c>
      <c r="AA6916" s="160">
        <v>6233</v>
      </c>
    </row>
    <row r="6917" spans="1:27" ht="45" customHeight="1" x14ac:dyDescent="0.25">
      <c r="A6917" s="144" t="s">
        <v>22149</v>
      </c>
      <c r="B6917" s="144" t="s">
        <v>15409</v>
      </c>
      <c r="C6917" s="144">
        <v>4</v>
      </c>
      <c r="D6917" s="144"/>
      <c r="E6917" s="144"/>
      <c r="F6917" s="144">
        <v>1</v>
      </c>
      <c r="G6917" s="144"/>
      <c r="H6917" s="144">
        <v>350</v>
      </c>
      <c r="I6917" s="144">
        <v>200</v>
      </c>
      <c r="J6917" s="144">
        <v>100</v>
      </c>
      <c r="K6917" s="144">
        <v>50</v>
      </c>
      <c r="L6917" s="144"/>
      <c r="M6917" s="145" t="s">
        <v>2213</v>
      </c>
      <c r="N6917" s="144" t="s">
        <v>66</v>
      </c>
      <c r="O6917" s="144"/>
      <c r="P6917" s="144" t="s">
        <v>2824</v>
      </c>
      <c r="Q6917" s="144"/>
      <c r="R6917" s="144"/>
      <c r="S6917" s="144" t="s">
        <v>4189</v>
      </c>
      <c r="T6917" s="144" t="s">
        <v>16934</v>
      </c>
      <c r="U6917" s="144" t="s">
        <v>22149</v>
      </c>
      <c r="V6917" s="144"/>
      <c r="W6917" s="144">
        <v>363027</v>
      </c>
      <c r="X6917" s="144" t="s">
        <v>22150</v>
      </c>
      <c r="Y6917" s="144" t="s">
        <v>22152</v>
      </c>
      <c r="Z6917" s="144" t="s">
        <v>22151</v>
      </c>
      <c r="AA6917" s="160">
        <v>5425</v>
      </c>
    </row>
    <row r="6918" spans="1:27" ht="45" customHeight="1" x14ac:dyDescent="0.25">
      <c r="A6918" s="144" t="s">
        <v>37142</v>
      </c>
      <c r="B6918" s="144" t="s">
        <v>31608</v>
      </c>
      <c r="C6918" s="144"/>
      <c r="D6918" s="144"/>
      <c r="E6918" s="144"/>
      <c r="F6918" s="144">
        <v>1</v>
      </c>
      <c r="G6918" s="144"/>
      <c r="H6918" s="144">
        <v>320</v>
      </c>
      <c r="I6918" s="144">
        <v>100</v>
      </c>
      <c r="J6918" s="144">
        <v>150</v>
      </c>
      <c r="K6918" s="144">
        <v>70</v>
      </c>
      <c r="L6918" s="144"/>
      <c r="M6918" s="145" t="s">
        <v>2213</v>
      </c>
      <c r="N6918" s="144" t="s">
        <v>17</v>
      </c>
      <c r="O6918" s="144"/>
      <c r="P6918" s="144" t="s">
        <v>2984</v>
      </c>
      <c r="Q6918" s="144"/>
      <c r="R6918" s="144"/>
      <c r="S6918" s="144" t="s">
        <v>15453</v>
      </c>
      <c r="T6918" s="144" t="s">
        <v>31609</v>
      </c>
      <c r="U6918" s="144" t="s">
        <v>37142</v>
      </c>
      <c r="V6918" s="144"/>
      <c r="W6918" s="144">
        <v>416472</v>
      </c>
      <c r="X6918" s="144" t="s">
        <v>33305</v>
      </c>
      <c r="Y6918" s="144" t="s">
        <v>33306</v>
      </c>
      <c r="Z6918" s="144" t="s">
        <v>31610</v>
      </c>
      <c r="AA6918" s="160">
        <v>7432</v>
      </c>
    </row>
    <row r="6919" spans="1:27" ht="45" customHeight="1" x14ac:dyDescent="0.25">
      <c r="A6919" s="144" t="s">
        <v>12788</v>
      </c>
      <c r="B6919" s="144" t="s">
        <v>4230</v>
      </c>
      <c r="C6919" s="144">
        <v>3</v>
      </c>
      <c r="D6919" s="144"/>
      <c r="E6919" s="144"/>
      <c r="F6919" s="144">
        <v>5</v>
      </c>
      <c r="G6919" s="144"/>
      <c r="H6919" s="144"/>
      <c r="I6919" s="144"/>
      <c r="J6919" s="144"/>
      <c r="K6919" s="144"/>
      <c r="L6919" s="144">
        <v>850</v>
      </c>
      <c r="M6919" s="145" t="s">
        <v>2213</v>
      </c>
      <c r="N6919" s="144" t="s">
        <v>75</v>
      </c>
      <c r="O6919" s="144"/>
      <c r="P6919" s="144" t="s">
        <v>2699</v>
      </c>
      <c r="Q6919" s="144"/>
      <c r="R6919" s="144"/>
      <c r="S6919" s="144" t="s">
        <v>4189</v>
      </c>
      <c r="T6919" s="144" t="s">
        <v>9430</v>
      </c>
      <c r="U6919" s="144" t="s">
        <v>12788</v>
      </c>
      <c r="V6919" s="144"/>
      <c r="W6919" s="144">
        <v>196655</v>
      </c>
      <c r="X6919" s="144" t="s">
        <v>13388</v>
      </c>
      <c r="Y6919" s="144" t="s">
        <v>12789</v>
      </c>
      <c r="Z6919" s="144" t="s">
        <v>12790</v>
      </c>
      <c r="AA6919" s="160">
        <v>1616</v>
      </c>
    </row>
    <row r="6920" spans="1:27" ht="45" customHeight="1" x14ac:dyDescent="0.25">
      <c r="A6920" s="144" t="s">
        <v>27749</v>
      </c>
      <c r="B6920" s="144" t="s">
        <v>17538</v>
      </c>
      <c r="C6920" s="144"/>
      <c r="D6920" s="144" t="s">
        <v>27750</v>
      </c>
      <c r="E6920" s="144"/>
      <c r="F6920" s="144">
        <v>5</v>
      </c>
      <c r="G6920" s="144"/>
      <c r="H6920" s="144"/>
      <c r="I6920" s="144"/>
      <c r="J6920" s="144"/>
      <c r="K6920" s="144"/>
      <c r="L6920" s="144">
        <v>850</v>
      </c>
      <c r="M6920" s="145" t="s">
        <v>2213</v>
      </c>
      <c r="N6920" s="144" t="s">
        <v>80</v>
      </c>
      <c r="O6920" s="144"/>
      <c r="P6920" s="144" t="s">
        <v>3037</v>
      </c>
      <c r="Q6920" s="144"/>
      <c r="R6920" s="144"/>
      <c r="S6920" s="144"/>
      <c r="T6920" s="144"/>
      <c r="U6920" s="144" t="s">
        <v>27749</v>
      </c>
      <c r="V6920" s="144"/>
      <c r="W6920" s="144">
        <v>357401</v>
      </c>
      <c r="X6920" s="144" t="s">
        <v>27751</v>
      </c>
      <c r="Y6920" s="144" t="s">
        <v>27752</v>
      </c>
      <c r="Z6920" s="144" t="s">
        <v>27753</v>
      </c>
      <c r="AA6920" s="160">
        <v>6762</v>
      </c>
    </row>
    <row r="6921" spans="1:27" ht="45" customHeight="1" x14ac:dyDescent="0.25">
      <c r="A6921" s="144" t="s">
        <v>23750</v>
      </c>
      <c r="B6921" s="144" t="s">
        <v>26322</v>
      </c>
      <c r="C6921" s="144"/>
      <c r="D6921" s="144" t="s">
        <v>4543</v>
      </c>
      <c r="E6921" s="144"/>
      <c r="F6921" s="144">
        <v>1</v>
      </c>
      <c r="G6921" s="144">
        <v>200</v>
      </c>
      <c r="H6921" s="144"/>
      <c r="I6921" s="144"/>
      <c r="J6921" s="144"/>
      <c r="K6921" s="144"/>
      <c r="L6921" s="144"/>
      <c r="M6921" s="145" t="s">
        <v>2213</v>
      </c>
      <c r="N6921" s="144" t="s">
        <v>30</v>
      </c>
      <c r="O6921" s="144"/>
      <c r="P6921" s="144" t="s">
        <v>3057</v>
      </c>
      <c r="Q6921" s="144"/>
      <c r="R6921" s="144"/>
      <c r="S6921" s="144" t="s">
        <v>15453</v>
      </c>
      <c r="T6921" s="144" t="s">
        <v>9882</v>
      </c>
      <c r="U6921" s="144" t="s">
        <v>23750</v>
      </c>
      <c r="V6921" s="144"/>
      <c r="W6921" s="144">
        <v>688901</v>
      </c>
      <c r="X6921" s="144" t="s">
        <v>23751</v>
      </c>
      <c r="Y6921" s="144">
        <v>84150000000</v>
      </c>
      <c r="Z6921" s="144" t="s">
        <v>23752</v>
      </c>
      <c r="AA6921" s="160">
        <v>5967</v>
      </c>
    </row>
    <row r="6922" spans="1:27" ht="45" customHeight="1" x14ac:dyDescent="0.25">
      <c r="A6922" s="144" t="s">
        <v>12791</v>
      </c>
      <c r="B6922" s="144" t="s">
        <v>4205</v>
      </c>
      <c r="C6922" s="144">
        <v>6</v>
      </c>
      <c r="D6922" s="144" t="s">
        <v>5795</v>
      </c>
      <c r="E6922" s="144"/>
      <c r="F6922" s="144">
        <v>1</v>
      </c>
      <c r="G6922" s="144">
        <v>350</v>
      </c>
      <c r="H6922" s="144"/>
      <c r="I6922" s="144"/>
      <c r="J6922" s="144"/>
      <c r="K6922" s="144"/>
      <c r="L6922" s="144"/>
      <c r="M6922" s="145" t="s">
        <v>2213</v>
      </c>
      <c r="N6922" s="144" t="s">
        <v>109</v>
      </c>
      <c r="O6922" s="144"/>
      <c r="P6922" s="144" t="s">
        <v>30611</v>
      </c>
      <c r="Q6922" s="144"/>
      <c r="R6922" s="144"/>
      <c r="S6922" s="144"/>
      <c r="T6922" s="144"/>
      <c r="U6922" s="144" t="s">
        <v>12791</v>
      </c>
      <c r="V6922" s="144"/>
      <c r="W6922" s="144">
        <v>369000</v>
      </c>
      <c r="X6922" s="144" t="s">
        <v>12792</v>
      </c>
      <c r="Y6922" s="144" t="s">
        <v>12793</v>
      </c>
      <c r="Z6922" s="144" t="s">
        <v>12794</v>
      </c>
      <c r="AA6922" s="160">
        <v>1617</v>
      </c>
    </row>
    <row r="6923" spans="1:27" ht="45" customHeight="1" x14ac:dyDescent="0.25">
      <c r="A6923" s="144" t="s">
        <v>29080</v>
      </c>
      <c r="B6923" s="144" t="s">
        <v>4208</v>
      </c>
      <c r="C6923" s="144">
        <v>2</v>
      </c>
      <c r="D6923" s="144" t="s">
        <v>24144</v>
      </c>
      <c r="E6923" s="144"/>
      <c r="F6923" s="144">
        <v>1</v>
      </c>
      <c r="G6923" s="144">
        <v>665</v>
      </c>
      <c r="H6923" s="144">
        <v>665</v>
      </c>
      <c r="I6923" s="144">
        <v>300</v>
      </c>
      <c r="J6923" s="144">
        <v>300</v>
      </c>
      <c r="K6923" s="144">
        <v>26</v>
      </c>
      <c r="L6923" s="144"/>
      <c r="M6923" s="145" t="s">
        <v>2213</v>
      </c>
      <c r="N6923" s="144" t="s">
        <v>67</v>
      </c>
      <c r="O6923" s="144"/>
      <c r="P6923" s="144" t="s">
        <v>2306</v>
      </c>
      <c r="Q6923" s="144"/>
      <c r="R6923" s="144"/>
      <c r="S6923" s="144" t="s">
        <v>4190</v>
      </c>
      <c r="T6923" s="144" t="s">
        <v>24145</v>
      </c>
      <c r="U6923" s="144" t="s">
        <v>29080</v>
      </c>
      <c r="V6923" s="144"/>
      <c r="W6923" s="144">
        <v>422900</v>
      </c>
      <c r="X6923" s="144" t="s">
        <v>24146</v>
      </c>
      <c r="Y6923" s="144" t="s">
        <v>24147</v>
      </c>
      <c r="Z6923" s="144" t="s">
        <v>24148</v>
      </c>
      <c r="AA6923" s="160">
        <v>6184</v>
      </c>
    </row>
    <row r="6924" spans="1:27" ht="45" customHeight="1" x14ac:dyDescent="0.25">
      <c r="A6924" s="144" t="s">
        <v>37143</v>
      </c>
      <c r="B6924" s="144" t="s">
        <v>25178</v>
      </c>
      <c r="C6924" s="144"/>
      <c r="D6924" s="144"/>
      <c r="E6924" s="144"/>
      <c r="F6924" s="144">
        <v>3</v>
      </c>
      <c r="G6924" s="144"/>
      <c r="H6924" s="144"/>
      <c r="I6924" s="144"/>
      <c r="J6924" s="144"/>
      <c r="K6924" s="144"/>
      <c r="L6924" s="144">
        <v>150</v>
      </c>
      <c r="M6924" s="145" t="s">
        <v>2213</v>
      </c>
      <c r="N6924" s="144" t="s">
        <v>16</v>
      </c>
      <c r="O6924" s="144"/>
      <c r="P6924" s="144" t="s">
        <v>2850</v>
      </c>
      <c r="Q6924" s="144"/>
      <c r="R6924" s="144"/>
      <c r="S6924" s="144"/>
      <c r="T6924" s="144"/>
      <c r="U6924" s="144" t="s">
        <v>37143</v>
      </c>
      <c r="V6924" s="144"/>
      <c r="W6924" s="144">
        <v>165300</v>
      </c>
      <c r="X6924" s="144" t="s">
        <v>37144</v>
      </c>
      <c r="Y6924" s="144">
        <v>89530000000</v>
      </c>
      <c r="Z6924" s="144" t="s">
        <v>15645</v>
      </c>
      <c r="AA6924" s="160">
        <v>2684</v>
      </c>
    </row>
    <row r="6925" spans="1:27" ht="45" customHeight="1" x14ac:dyDescent="0.25">
      <c r="A6925" s="144" t="s">
        <v>12795</v>
      </c>
      <c r="B6925" s="144" t="s">
        <v>4205</v>
      </c>
      <c r="C6925" s="144">
        <v>19</v>
      </c>
      <c r="D6925" s="144"/>
      <c r="E6925" s="144"/>
      <c r="F6925" s="144">
        <v>1</v>
      </c>
      <c r="G6925" s="144">
        <v>200</v>
      </c>
      <c r="H6925" s="144"/>
      <c r="I6925" s="144"/>
      <c r="J6925" s="144"/>
      <c r="K6925" s="144"/>
      <c r="L6925" s="144"/>
      <c r="M6925" s="145" t="s">
        <v>2213</v>
      </c>
      <c r="N6925" s="144" t="s">
        <v>75</v>
      </c>
      <c r="O6925" s="144"/>
      <c r="P6925" s="144" t="s">
        <v>2965</v>
      </c>
      <c r="Q6925" s="144"/>
      <c r="R6925" s="144"/>
      <c r="S6925" s="144"/>
      <c r="T6925" s="144"/>
      <c r="U6925" s="144" t="s">
        <v>12795</v>
      </c>
      <c r="V6925" s="144"/>
      <c r="W6925" s="144">
        <v>197720</v>
      </c>
      <c r="X6925" s="144" t="s">
        <v>13389</v>
      </c>
      <c r="Y6925" s="144"/>
      <c r="Z6925" s="144"/>
      <c r="AA6925" s="160">
        <v>1618</v>
      </c>
    </row>
    <row r="6926" spans="1:27" ht="45" customHeight="1" x14ac:dyDescent="0.25">
      <c r="A6926" s="144" t="s">
        <v>12796</v>
      </c>
      <c r="B6926" s="144" t="s">
        <v>4208</v>
      </c>
      <c r="C6926" s="144">
        <v>6</v>
      </c>
      <c r="D6926" s="144"/>
      <c r="E6926" s="144"/>
      <c r="F6926" s="144">
        <v>1</v>
      </c>
      <c r="G6926" s="144"/>
      <c r="H6926" s="144">
        <v>1199</v>
      </c>
      <c r="I6926" s="144">
        <v>436</v>
      </c>
      <c r="J6926" s="144">
        <v>545</v>
      </c>
      <c r="K6926" s="144">
        <v>218</v>
      </c>
      <c r="L6926" s="144"/>
      <c r="M6926" s="145" t="s">
        <v>2213</v>
      </c>
      <c r="N6926" s="144" t="s">
        <v>89</v>
      </c>
      <c r="O6926" s="144"/>
      <c r="P6926" s="144" t="s">
        <v>17558</v>
      </c>
      <c r="Q6926" s="144"/>
      <c r="R6926" s="144"/>
      <c r="S6926" s="144"/>
      <c r="T6926" s="144"/>
      <c r="U6926" s="144" t="s">
        <v>12796</v>
      </c>
      <c r="V6926" s="144"/>
      <c r="W6926" s="144">
        <v>455026</v>
      </c>
      <c r="X6926" s="144" t="s">
        <v>12797</v>
      </c>
      <c r="Y6926" s="144"/>
      <c r="Z6926" s="144" t="s">
        <v>12798</v>
      </c>
      <c r="AA6926" s="160">
        <v>1619</v>
      </c>
    </row>
    <row r="6927" spans="1:27" ht="45" customHeight="1" x14ac:dyDescent="0.25">
      <c r="A6927" s="144" t="s">
        <v>23753</v>
      </c>
      <c r="B6927" s="144" t="s">
        <v>17165</v>
      </c>
      <c r="C6927" s="144"/>
      <c r="D6927" s="144"/>
      <c r="E6927" s="144"/>
      <c r="F6927" s="144">
        <v>1</v>
      </c>
      <c r="G6927" s="144"/>
      <c r="H6927" s="144">
        <v>800</v>
      </c>
      <c r="I6927" s="144">
        <v>300</v>
      </c>
      <c r="J6927" s="144">
        <v>400</v>
      </c>
      <c r="K6927" s="144">
        <v>100</v>
      </c>
      <c r="L6927" s="144"/>
      <c r="M6927" s="145" t="s">
        <v>2213</v>
      </c>
      <c r="N6927" s="144" t="s">
        <v>15</v>
      </c>
      <c r="O6927" s="144"/>
      <c r="P6927" s="144" t="s">
        <v>3728</v>
      </c>
      <c r="Q6927" s="144"/>
      <c r="R6927" s="144"/>
      <c r="S6927" s="144" t="s">
        <v>4191</v>
      </c>
      <c r="T6927" s="144" t="s">
        <v>7746</v>
      </c>
      <c r="U6927" s="144" t="s">
        <v>23753</v>
      </c>
      <c r="V6927" s="144"/>
      <c r="W6927" s="144">
        <v>676272</v>
      </c>
      <c r="X6927" s="151" t="s">
        <v>23754</v>
      </c>
      <c r="Y6927" s="151" t="s">
        <v>14693</v>
      </c>
      <c r="Z6927" s="144" t="s">
        <v>14694</v>
      </c>
      <c r="AA6927" s="160">
        <v>856</v>
      </c>
    </row>
    <row r="6928" spans="1:27" ht="45" customHeight="1" x14ac:dyDescent="0.25">
      <c r="A6928" s="144" t="s">
        <v>35741</v>
      </c>
      <c r="B6928" s="144" t="s">
        <v>35742</v>
      </c>
      <c r="C6928" s="144"/>
      <c r="D6928" s="144"/>
      <c r="E6928" s="144"/>
      <c r="F6928" s="144">
        <v>1</v>
      </c>
      <c r="G6928" s="144"/>
      <c r="H6928" s="144">
        <v>1500</v>
      </c>
      <c r="I6928" s="144"/>
      <c r="J6928" s="144"/>
      <c r="K6928" s="144">
        <v>1500</v>
      </c>
      <c r="L6928" s="144"/>
      <c r="M6928" s="145" t="s">
        <v>2213</v>
      </c>
      <c r="N6928" s="144" t="s">
        <v>18</v>
      </c>
      <c r="O6928" s="144"/>
      <c r="P6928" s="144" t="s">
        <v>17726</v>
      </c>
      <c r="Q6928" s="144"/>
      <c r="R6928" s="144"/>
      <c r="S6928" s="144" t="s">
        <v>4189</v>
      </c>
      <c r="T6928" s="144" t="s">
        <v>5698</v>
      </c>
      <c r="U6928" s="144" t="s">
        <v>35741</v>
      </c>
      <c r="V6928" s="144"/>
      <c r="W6928" s="144">
        <v>309290</v>
      </c>
      <c r="X6928" s="144" t="s">
        <v>35743</v>
      </c>
      <c r="Y6928" s="144" t="s">
        <v>35744</v>
      </c>
      <c r="Z6928" s="144" t="s">
        <v>35745</v>
      </c>
      <c r="AA6928" s="160">
        <v>7559</v>
      </c>
    </row>
    <row r="6929" spans="1:27" ht="45" customHeight="1" x14ac:dyDescent="0.25">
      <c r="A6929" s="144" t="s">
        <v>35746</v>
      </c>
      <c r="B6929" s="144" t="s">
        <v>32982</v>
      </c>
      <c r="C6929" s="144"/>
      <c r="D6929" s="144" t="s">
        <v>8972</v>
      </c>
      <c r="E6929" s="144"/>
      <c r="F6929" s="144">
        <v>3</v>
      </c>
      <c r="G6929" s="144"/>
      <c r="H6929" s="144"/>
      <c r="I6929" s="144"/>
      <c r="J6929" s="144"/>
      <c r="K6929" s="144"/>
      <c r="L6929" s="144">
        <v>150</v>
      </c>
      <c r="M6929" s="145" t="s">
        <v>2213</v>
      </c>
      <c r="N6929" s="144" t="s">
        <v>18</v>
      </c>
      <c r="O6929" s="144"/>
      <c r="P6929" s="144" t="s">
        <v>2651</v>
      </c>
      <c r="Q6929" s="144"/>
      <c r="R6929" s="144"/>
      <c r="S6929" s="144" t="s">
        <v>28025</v>
      </c>
      <c r="T6929" s="144" t="s">
        <v>6050</v>
      </c>
      <c r="U6929" s="144" t="s">
        <v>35746</v>
      </c>
      <c r="V6929" s="144"/>
      <c r="W6929" s="144">
        <v>309720</v>
      </c>
      <c r="X6929" s="144" t="s">
        <v>35747</v>
      </c>
      <c r="Y6929" s="144" t="s">
        <v>35748</v>
      </c>
      <c r="Z6929" s="144" t="s">
        <v>35749</v>
      </c>
      <c r="AA6929" s="160">
        <v>7494</v>
      </c>
    </row>
    <row r="6930" spans="1:27" ht="45" customHeight="1" x14ac:dyDescent="0.25">
      <c r="A6930" s="144" t="s">
        <v>16121</v>
      </c>
      <c r="B6930" s="144" t="s">
        <v>4205</v>
      </c>
      <c r="C6930" s="144">
        <v>8</v>
      </c>
      <c r="D6930" s="144" t="s">
        <v>4286</v>
      </c>
      <c r="E6930" s="144"/>
      <c r="F6930" s="144">
        <v>1</v>
      </c>
      <c r="G6930" s="144">
        <v>230</v>
      </c>
      <c r="H6930" s="144"/>
      <c r="I6930" s="144"/>
      <c r="J6930" s="144"/>
      <c r="K6930" s="144"/>
      <c r="L6930" s="144"/>
      <c r="M6930" s="145" t="s">
        <v>2213</v>
      </c>
      <c r="N6930" s="144" t="s">
        <v>46</v>
      </c>
      <c r="O6930" s="144"/>
      <c r="P6930" s="144" t="s">
        <v>13849</v>
      </c>
      <c r="Q6930" s="144"/>
      <c r="R6930" s="144"/>
      <c r="S6930" s="144" t="s">
        <v>4189</v>
      </c>
      <c r="T6930" s="144" t="s">
        <v>11069</v>
      </c>
      <c r="U6930" s="144" t="s">
        <v>16121</v>
      </c>
      <c r="V6930" s="144"/>
      <c r="W6930" s="144">
        <v>462244</v>
      </c>
      <c r="X6930" s="144" t="s">
        <v>22153</v>
      </c>
      <c r="Y6930" s="144">
        <v>83540000000</v>
      </c>
      <c r="Z6930" s="144" t="s">
        <v>16122</v>
      </c>
      <c r="AA6930" s="160">
        <v>3952</v>
      </c>
    </row>
    <row r="6931" spans="1:27" ht="45" customHeight="1" x14ac:dyDescent="0.25">
      <c r="A6931" s="144" t="s">
        <v>24648</v>
      </c>
      <c r="B6931" s="144" t="s">
        <v>16933</v>
      </c>
      <c r="C6931" s="144">
        <v>2</v>
      </c>
      <c r="D6931" s="144"/>
      <c r="E6931" s="144"/>
      <c r="F6931" s="144">
        <v>1</v>
      </c>
      <c r="G6931" s="144"/>
      <c r="H6931" s="144">
        <v>250</v>
      </c>
      <c r="I6931" s="144">
        <v>100</v>
      </c>
      <c r="J6931" s="144">
        <v>100</v>
      </c>
      <c r="K6931" s="144">
        <v>50</v>
      </c>
      <c r="L6931" s="144"/>
      <c r="M6931" s="145" t="s">
        <v>2213</v>
      </c>
      <c r="N6931" s="144" t="s">
        <v>58</v>
      </c>
      <c r="O6931" s="144"/>
      <c r="P6931" s="144" t="s">
        <v>2618</v>
      </c>
      <c r="Q6931" s="144"/>
      <c r="R6931" s="144"/>
      <c r="S6931" s="144" t="s">
        <v>4190</v>
      </c>
      <c r="T6931" s="144" t="s">
        <v>11291</v>
      </c>
      <c r="U6931" s="144" t="s">
        <v>24648</v>
      </c>
      <c r="V6931" s="144"/>
      <c r="W6931" s="144">
        <v>361111</v>
      </c>
      <c r="X6931" s="144" t="s">
        <v>24649</v>
      </c>
      <c r="Y6931" s="144">
        <v>88660000000</v>
      </c>
      <c r="Z6931" s="144" t="s">
        <v>24650</v>
      </c>
      <c r="AA6931" s="160">
        <v>6262</v>
      </c>
    </row>
    <row r="6932" spans="1:27" ht="45" customHeight="1" x14ac:dyDescent="0.25">
      <c r="A6932" s="144" t="s">
        <v>24648</v>
      </c>
      <c r="B6932" s="144" t="s">
        <v>16933</v>
      </c>
      <c r="C6932" s="144">
        <v>2</v>
      </c>
      <c r="D6932" s="144"/>
      <c r="E6932" s="144" t="s">
        <v>24651</v>
      </c>
      <c r="F6932" s="144">
        <v>1</v>
      </c>
      <c r="G6932" s="144">
        <v>92</v>
      </c>
      <c r="H6932" s="144"/>
      <c r="I6932" s="144"/>
      <c r="J6932" s="144"/>
      <c r="K6932" s="144"/>
      <c r="L6932" s="144"/>
      <c r="M6932" s="145" t="s">
        <v>2213</v>
      </c>
      <c r="N6932" s="144" t="s">
        <v>58</v>
      </c>
      <c r="O6932" s="144"/>
      <c r="P6932" s="144" t="s">
        <v>2618</v>
      </c>
      <c r="Q6932" s="144"/>
      <c r="R6932" s="144"/>
      <c r="S6932" s="144" t="s">
        <v>4190</v>
      </c>
      <c r="T6932" s="144" t="s">
        <v>11291</v>
      </c>
      <c r="U6932" s="144" t="s">
        <v>24648</v>
      </c>
      <c r="V6932" s="144" t="s">
        <v>24652</v>
      </c>
      <c r="W6932" s="144">
        <v>361111</v>
      </c>
      <c r="X6932" s="144" t="s">
        <v>24649</v>
      </c>
      <c r="Y6932" s="150">
        <v>88660000000</v>
      </c>
      <c r="Z6932" s="144" t="s">
        <v>24650</v>
      </c>
      <c r="AA6932" s="160">
        <v>6263</v>
      </c>
    </row>
    <row r="6933" spans="1:27" ht="45" customHeight="1" x14ac:dyDescent="0.25">
      <c r="A6933" s="144" t="s">
        <v>12802</v>
      </c>
      <c r="B6933" s="144" t="s">
        <v>4208</v>
      </c>
      <c r="C6933" s="144"/>
      <c r="D6933" s="144" t="s">
        <v>12803</v>
      </c>
      <c r="E6933" s="144"/>
      <c r="F6933" s="144">
        <v>1</v>
      </c>
      <c r="G6933" s="144"/>
      <c r="H6933" s="144">
        <v>798</v>
      </c>
      <c r="I6933" s="144">
        <v>290</v>
      </c>
      <c r="J6933" s="144">
        <v>363</v>
      </c>
      <c r="K6933" s="144">
        <v>145</v>
      </c>
      <c r="L6933" s="144"/>
      <c r="M6933" s="145" t="s">
        <v>2213</v>
      </c>
      <c r="N6933" s="144" t="s">
        <v>72</v>
      </c>
      <c r="O6933" s="144"/>
      <c r="P6933" s="144" t="s">
        <v>4099</v>
      </c>
      <c r="Q6933" s="144" t="s">
        <v>4186</v>
      </c>
      <c r="R6933" s="144" t="s">
        <v>7895</v>
      </c>
      <c r="S6933" s="144" t="s">
        <v>4228</v>
      </c>
      <c r="T6933" s="144" t="s">
        <v>12804</v>
      </c>
      <c r="U6933" s="144" t="s">
        <v>12802</v>
      </c>
      <c r="V6933" s="144"/>
      <c r="W6933" s="144">
        <v>347074</v>
      </c>
      <c r="X6933" s="144" t="s">
        <v>12805</v>
      </c>
      <c r="Y6933" s="144"/>
      <c r="Z6933" s="151" t="s">
        <v>12806</v>
      </c>
      <c r="AA6933" s="160">
        <v>1622</v>
      </c>
    </row>
    <row r="6934" spans="1:27" ht="45" customHeight="1" x14ac:dyDescent="0.25">
      <c r="A6934" s="144" t="s">
        <v>13844</v>
      </c>
      <c r="B6934" s="144" t="s">
        <v>4205</v>
      </c>
      <c r="C6934" s="144">
        <v>28</v>
      </c>
      <c r="D6934" s="144" t="s">
        <v>5795</v>
      </c>
      <c r="E6934" s="144"/>
      <c r="F6934" s="144">
        <v>1</v>
      </c>
      <c r="G6934" s="144">
        <v>390</v>
      </c>
      <c r="H6934" s="144"/>
      <c r="I6934" s="144"/>
      <c r="J6934" s="144"/>
      <c r="K6934" s="144"/>
      <c r="L6934" s="144"/>
      <c r="M6934" s="145" t="s">
        <v>2213</v>
      </c>
      <c r="N6934" s="144" t="s">
        <v>42</v>
      </c>
      <c r="O6934" s="144"/>
      <c r="P6934" s="144" t="s">
        <v>4164</v>
      </c>
      <c r="Q6934" s="144" t="s">
        <v>13845</v>
      </c>
      <c r="R6934" s="144" t="s">
        <v>6434</v>
      </c>
      <c r="S6934" s="144"/>
      <c r="T6934" s="144"/>
      <c r="U6934" s="144" t="s">
        <v>13844</v>
      </c>
      <c r="V6934" s="144"/>
      <c r="W6934" s="144">
        <v>141420</v>
      </c>
      <c r="X6934" s="144" t="s">
        <v>13846</v>
      </c>
      <c r="Y6934" s="171" t="s">
        <v>13847</v>
      </c>
      <c r="Z6934" s="144" t="s">
        <v>13848</v>
      </c>
      <c r="AA6934" s="160">
        <v>1623</v>
      </c>
    </row>
    <row r="6935" spans="1:27" ht="45" customHeight="1" x14ac:dyDescent="0.25">
      <c r="A6935" s="144" t="s">
        <v>12808</v>
      </c>
      <c r="B6935" s="144" t="s">
        <v>4208</v>
      </c>
      <c r="C6935" s="144">
        <v>56</v>
      </c>
      <c r="D6935" s="144"/>
      <c r="E6935" s="144"/>
      <c r="F6935" s="144">
        <v>1</v>
      </c>
      <c r="G6935" s="144"/>
      <c r="H6935" s="144">
        <v>1199</v>
      </c>
      <c r="I6935" s="144">
        <v>436</v>
      </c>
      <c r="J6935" s="144">
        <v>545</v>
      </c>
      <c r="K6935" s="144">
        <v>218</v>
      </c>
      <c r="L6935" s="144"/>
      <c r="M6935" s="145" t="s">
        <v>2213</v>
      </c>
      <c r="N6935" s="144" t="s">
        <v>50</v>
      </c>
      <c r="O6935" s="144"/>
      <c r="P6935" s="144" t="s">
        <v>30566</v>
      </c>
      <c r="Q6935" s="144"/>
      <c r="R6935" s="144"/>
      <c r="S6935" s="144"/>
      <c r="T6935" s="144"/>
      <c r="U6935" s="144" t="s">
        <v>12808</v>
      </c>
      <c r="V6935" s="144"/>
      <c r="W6935" s="144">
        <v>690014</v>
      </c>
      <c r="X6935" s="144" t="s">
        <v>12809</v>
      </c>
      <c r="Y6935" s="144" t="s">
        <v>15230</v>
      </c>
      <c r="Z6935" s="144" t="s">
        <v>12810</v>
      </c>
      <c r="AA6935" s="160">
        <v>1625</v>
      </c>
    </row>
    <row r="6936" spans="1:27" ht="45" customHeight="1" x14ac:dyDescent="0.25">
      <c r="A6936" s="144" t="s">
        <v>12814</v>
      </c>
      <c r="B6936" s="144" t="s">
        <v>4208</v>
      </c>
      <c r="C6936" s="144">
        <v>25</v>
      </c>
      <c r="D6936" s="144"/>
      <c r="E6936" s="144"/>
      <c r="F6936" s="144">
        <v>1</v>
      </c>
      <c r="G6936" s="144"/>
      <c r="H6936" s="144">
        <v>1199</v>
      </c>
      <c r="I6936" s="144">
        <v>436</v>
      </c>
      <c r="J6936" s="144">
        <v>545</v>
      </c>
      <c r="K6936" s="144">
        <v>218</v>
      </c>
      <c r="L6936" s="144"/>
      <c r="M6936" s="145" t="s">
        <v>2213</v>
      </c>
      <c r="N6936" s="144" t="s">
        <v>31</v>
      </c>
      <c r="O6936" s="144"/>
      <c r="P6936" s="144" t="s">
        <v>13855</v>
      </c>
      <c r="Q6936" s="144"/>
      <c r="R6936" s="144"/>
      <c r="S6936" s="144" t="s">
        <v>4189</v>
      </c>
      <c r="T6936" s="144" t="s">
        <v>5051</v>
      </c>
      <c r="U6936" s="144" t="s">
        <v>12814</v>
      </c>
      <c r="V6936" s="144"/>
      <c r="W6936" s="144">
        <v>652884</v>
      </c>
      <c r="X6936" s="144" t="s">
        <v>9819</v>
      </c>
      <c r="Y6936" s="144" t="s">
        <v>12815</v>
      </c>
      <c r="Z6936" s="144" t="s">
        <v>12816</v>
      </c>
      <c r="AA6936" s="160">
        <v>1627</v>
      </c>
    </row>
    <row r="6937" spans="1:27" ht="45" customHeight="1" x14ac:dyDescent="0.25">
      <c r="A6937" s="144" t="s">
        <v>12817</v>
      </c>
      <c r="B6937" s="144" t="s">
        <v>4208</v>
      </c>
      <c r="C6937" s="144">
        <v>3</v>
      </c>
      <c r="D6937" s="144"/>
      <c r="E6937" s="144"/>
      <c r="F6937" s="144">
        <v>1</v>
      </c>
      <c r="G6937" s="144"/>
      <c r="H6937" s="144">
        <v>1799</v>
      </c>
      <c r="I6937" s="144">
        <v>654</v>
      </c>
      <c r="J6937" s="144">
        <v>818</v>
      </c>
      <c r="K6937" s="144">
        <v>327</v>
      </c>
      <c r="L6937" s="144"/>
      <c r="M6937" s="145" t="s">
        <v>2213</v>
      </c>
      <c r="N6937" s="144" t="s">
        <v>67</v>
      </c>
      <c r="O6937" s="144"/>
      <c r="P6937" s="144" t="s">
        <v>3806</v>
      </c>
      <c r="Q6937" s="144"/>
      <c r="R6937" s="144"/>
      <c r="S6937" s="144" t="s">
        <v>4189</v>
      </c>
      <c r="T6937" s="144" t="s">
        <v>12818</v>
      </c>
      <c r="U6937" s="144" t="s">
        <v>12817</v>
      </c>
      <c r="V6937" s="144"/>
      <c r="W6937" s="144">
        <v>423651</v>
      </c>
      <c r="X6937" s="144" t="s">
        <v>12819</v>
      </c>
      <c r="Y6937" s="149"/>
      <c r="Z6937" s="144"/>
      <c r="AA6937" s="160">
        <v>1628</v>
      </c>
    </row>
    <row r="6938" spans="1:27" ht="45" customHeight="1" x14ac:dyDescent="0.25">
      <c r="A6938" s="144" t="s">
        <v>12820</v>
      </c>
      <c r="B6938" s="144" t="s">
        <v>4205</v>
      </c>
      <c r="C6938" s="144">
        <v>34</v>
      </c>
      <c r="D6938" s="144" t="s">
        <v>5570</v>
      </c>
      <c r="E6938" s="144"/>
      <c r="F6938" s="144">
        <v>1</v>
      </c>
      <c r="G6938" s="144">
        <v>350</v>
      </c>
      <c r="H6938" s="144"/>
      <c r="I6938" s="144"/>
      <c r="J6938" s="144"/>
      <c r="K6938" s="144"/>
      <c r="L6938" s="144"/>
      <c r="M6938" s="145" t="s">
        <v>2213</v>
      </c>
      <c r="N6938" s="144" t="s">
        <v>109</v>
      </c>
      <c r="O6938" s="144"/>
      <c r="P6938" s="144" t="s">
        <v>30611</v>
      </c>
      <c r="Q6938" s="144"/>
      <c r="R6938" s="144"/>
      <c r="S6938" s="144"/>
      <c r="T6938" s="144"/>
      <c r="U6938" s="144" t="s">
        <v>12820</v>
      </c>
      <c r="V6938" s="144"/>
      <c r="W6938" s="144">
        <v>369015</v>
      </c>
      <c r="X6938" s="144" t="s">
        <v>12821</v>
      </c>
      <c r="Y6938" s="144" t="s">
        <v>12822</v>
      </c>
      <c r="Z6938" s="144" t="s">
        <v>12823</v>
      </c>
      <c r="AA6938" s="160">
        <v>1629</v>
      </c>
    </row>
    <row r="6939" spans="1:27" ht="45" customHeight="1" x14ac:dyDescent="0.25">
      <c r="A6939" s="144" t="s">
        <v>22154</v>
      </c>
      <c r="B6939" s="144" t="s">
        <v>22155</v>
      </c>
      <c r="C6939" s="144"/>
      <c r="D6939" s="144"/>
      <c r="E6939" s="144"/>
      <c r="F6939" s="144">
        <v>1</v>
      </c>
      <c r="G6939" s="144"/>
      <c r="H6939" s="144">
        <v>250</v>
      </c>
      <c r="I6939" s="144">
        <v>100</v>
      </c>
      <c r="J6939" s="144">
        <v>100</v>
      </c>
      <c r="K6939" s="144">
        <v>50</v>
      </c>
      <c r="L6939" s="144"/>
      <c r="M6939" s="145" t="s">
        <v>2213</v>
      </c>
      <c r="N6939" s="144" t="s">
        <v>45</v>
      </c>
      <c r="O6939" s="144"/>
      <c r="P6939" s="144" t="s">
        <v>3589</v>
      </c>
      <c r="Q6939" s="144"/>
      <c r="R6939" s="144"/>
      <c r="S6939" s="144" t="s">
        <v>13932</v>
      </c>
      <c r="T6939" s="144" t="s">
        <v>22156</v>
      </c>
      <c r="U6939" s="144" t="s">
        <v>22154</v>
      </c>
      <c r="V6939" s="144"/>
      <c r="W6939" s="144">
        <v>646760</v>
      </c>
      <c r="X6939" s="144" t="s">
        <v>22157</v>
      </c>
      <c r="Y6939" s="144">
        <v>89050000000</v>
      </c>
      <c r="Z6939" s="144" t="s">
        <v>22158</v>
      </c>
      <c r="AA6939" s="160">
        <v>5517</v>
      </c>
    </row>
    <row r="6940" spans="1:27" ht="45" customHeight="1" x14ac:dyDescent="0.25">
      <c r="A6940" s="144" t="s">
        <v>16588</v>
      </c>
      <c r="B6940" s="144" t="s">
        <v>15647</v>
      </c>
      <c r="C6940" s="144">
        <v>9</v>
      </c>
      <c r="D6940" s="144" t="s">
        <v>5203</v>
      </c>
      <c r="E6940" s="144"/>
      <c r="F6940" s="144">
        <v>1</v>
      </c>
      <c r="G6940" s="144">
        <v>200</v>
      </c>
      <c r="H6940" s="144"/>
      <c r="I6940" s="144"/>
      <c r="J6940" s="144"/>
      <c r="K6940" s="144"/>
      <c r="L6940" s="144"/>
      <c r="M6940" s="145" t="s">
        <v>2213</v>
      </c>
      <c r="N6940" s="144" t="s">
        <v>77</v>
      </c>
      <c r="O6940" s="144"/>
      <c r="P6940" s="144" t="s">
        <v>3421</v>
      </c>
      <c r="Q6940" s="144" t="s">
        <v>4187</v>
      </c>
      <c r="R6940" s="144" t="s">
        <v>16589</v>
      </c>
      <c r="S6940" s="144"/>
      <c r="T6940" s="144"/>
      <c r="U6940" s="144" t="s">
        <v>16588</v>
      </c>
      <c r="V6940" s="144"/>
      <c r="W6940" s="144">
        <v>693021</v>
      </c>
      <c r="X6940" s="144" t="s">
        <v>22159</v>
      </c>
      <c r="Y6940" s="144" t="s">
        <v>16590</v>
      </c>
      <c r="Z6940" s="144" t="s">
        <v>16591</v>
      </c>
      <c r="AA6940" s="160">
        <v>4169</v>
      </c>
    </row>
    <row r="6941" spans="1:27" ht="45" customHeight="1" x14ac:dyDescent="0.25">
      <c r="A6941" s="144" t="s">
        <v>22160</v>
      </c>
      <c r="B6941" s="144" t="s">
        <v>22161</v>
      </c>
      <c r="C6941" s="144"/>
      <c r="D6941" s="144"/>
      <c r="E6941" s="144"/>
      <c r="F6941" s="144">
        <v>1</v>
      </c>
      <c r="G6941" s="144"/>
      <c r="H6941" s="144">
        <v>120</v>
      </c>
      <c r="I6941" s="144">
        <v>50</v>
      </c>
      <c r="J6941" s="144">
        <v>50</v>
      </c>
      <c r="K6941" s="144">
        <v>20</v>
      </c>
      <c r="L6941" s="144"/>
      <c r="M6941" s="145" t="s">
        <v>2213</v>
      </c>
      <c r="N6941" s="144" t="s">
        <v>44</v>
      </c>
      <c r="O6941" s="144"/>
      <c r="P6941" s="144" t="s">
        <v>3449</v>
      </c>
      <c r="Q6941" s="144"/>
      <c r="R6941" s="144"/>
      <c r="S6941" s="144" t="s">
        <v>13932</v>
      </c>
      <c r="T6941" s="144" t="s">
        <v>22162</v>
      </c>
      <c r="U6941" s="144" t="s">
        <v>22160</v>
      </c>
      <c r="V6941" s="144"/>
      <c r="W6941" s="144">
        <v>632296</v>
      </c>
      <c r="X6941" s="144" t="s">
        <v>22163</v>
      </c>
      <c r="Y6941" s="144">
        <v>83840000000</v>
      </c>
      <c r="Z6941" s="144" t="s">
        <v>22164</v>
      </c>
      <c r="AA6941" s="160">
        <v>5603</v>
      </c>
    </row>
    <row r="6942" spans="1:27" ht="45" customHeight="1" x14ac:dyDescent="0.25">
      <c r="A6942" s="144" t="s">
        <v>37145</v>
      </c>
      <c r="B6942" s="144" t="s">
        <v>37447</v>
      </c>
      <c r="C6942" s="144"/>
      <c r="D6942" s="144"/>
      <c r="E6942" s="144"/>
      <c r="F6942" s="144">
        <v>1</v>
      </c>
      <c r="G6942" s="144"/>
      <c r="H6942" s="144">
        <v>220</v>
      </c>
      <c r="I6942" s="144">
        <v>100</v>
      </c>
      <c r="J6942" s="144">
        <v>100</v>
      </c>
      <c r="K6942" s="144">
        <v>20</v>
      </c>
      <c r="L6942" s="144"/>
      <c r="M6942" s="145" t="s">
        <v>2213</v>
      </c>
      <c r="N6942" s="144" t="s">
        <v>63</v>
      </c>
      <c r="O6942" s="144"/>
      <c r="P6942" s="144" t="s">
        <v>2414</v>
      </c>
      <c r="Q6942" s="145"/>
      <c r="R6942" s="144"/>
      <c r="S6942" s="144" t="s">
        <v>13932</v>
      </c>
      <c r="T6942" s="144" t="s">
        <v>37146</v>
      </c>
      <c r="U6942" s="144" t="s">
        <v>37145</v>
      </c>
      <c r="V6942" s="144"/>
      <c r="W6942" s="144">
        <v>425033</v>
      </c>
      <c r="X6942" s="144" t="s">
        <v>5022</v>
      </c>
      <c r="Y6942" s="150" t="s">
        <v>37147</v>
      </c>
      <c r="Z6942" s="144" t="s">
        <v>37148</v>
      </c>
      <c r="AA6942" s="160">
        <v>7752</v>
      </c>
    </row>
    <row r="6943" spans="1:27" ht="45" customHeight="1" x14ac:dyDescent="0.25">
      <c r="A6943" s="144" t="s">
        <v>12824</v>
      </c>
      <c r="B6943" s="144" t="s">
        <v>4227</v>
      </c>
      <c r="C6943" s="144"/>
      <c r="D6943" s="144"/>
      <c r="E6943" s="144"/>
      <c r="F6943" s="144">
        <v>2</v>
      </c>
      <c r="G6943" s="144"/>
      <c r="H6943" s="144"/>
      <c r="I6943" s="144"/>
      <c r="J6943" s="144"/>
      <c r="K6943" s="144"/>
      <c r="L6943" s="144">
        <v>150</v>
      </c>
      <c r="M6943" s="145" t="s">
        <v>2213</v>
      </c>
      <c r="N6943" s="144" t="s">
        <v>72</v>
      </c>
      <c r="O6943" s="144"/>
      <c r="P6943" s="144" t="s">
        <v>4088</v>
      </c>
      <c r="Q6943" s="144"/>
      <c r="R6943" s="144"/>
      <c r="S6943" s="144"/>
      <c r="T6943" s="144"/>
      <c r="U6943" s="144" t="s">
        <v>12824</v>
      </c>
      <c r="V6943" s="144"/>
      <c r="W6943" s="144">
        <v>347900</v>
      </c>
      <c r="X6943" s="144" t="s">
        <v>12825</v>
      </c>
      <c r="Y6943" s="144" t="s">
        <v>12826</v>
      </c>
      <c r="Z6943" s="144" t="s">
        <v>12827</v>
      </c>
      <c r="AA6943" s="160">
        <v>1630</v>
      </c>
    </row>
    <row r="6944" spans="1:27" ht="45" customHeight="1" x14ac:dyDescent="0.25">
      <c r="A6944" s="144" t="s">
        <v>15232</v>
      </c>
      <c r="B6944" s="144" t="s">
        <v>4217</v>
      </c>
      <c r="C6944" s="144"/>
      <c r="D6944" s="144" t="s">
        <v>4519</v>
      </c>
      <c r="E6944" s="144"/>
      <c r="F6944" s="144">
        <v>2</v>
      </c>
      <c r="G6944" s="144"/>
      <c r="H6944" s="144"/>
      <c r="I6944" s="144"/>
      <c r="J6944" s="144"/>
      <c r="K6944" s="144"/>
      <c r="L6944" s="144">
        <v>750</v>
      </c>
      <c r="M6944" s="145" t="s">
        <v>2213</v>
      </c>
      <c r="N6944" s="144" t="s">
        <v>87</v>
      </c>
      <c r="O6944" s="144"/>
      <c r="P6944" s="144" t="s">
        <v>3429</v>
      </c>
      <c r="Q6944" s="144"/>
      <c r="R6944" s="144"/>
      <c r="S6944" s="144"/>
      <c r="T6944" s="144"/>
      <c r="U6944" s="144" t="s">
        <v>15232</v>
      </c>
      <c r="V6944" s="144"/>
      <c r="W6944" s="144">
        <v>680000</v>
      </c>
      <c r="X6944" s="144" t="s">
        <v>10530</v>
      </c>
      <c r="Y6944" s="144" t="s">
        <v>15233</v>
      </c>
      <c r="Z6944" s="144" t="s">
        <v>17464</v>
      </c>
      <c r="AA6944" s="160">
        <v>27</v>
      </c>
    </row>
    <row r="6945" spans="1:27" ht="45" customHeight="1" x14ac:dyDescent="0.25">
      <c r="A6945" s="144" t="s">
        <v>17480</v>
      </c>
      <c r="B6945" s="144" t="s">
        <v>22165</v>
      </c>
      <c r="C6945" s="144"/>
      <c r="D6945" s="144"/>
      <c r="E6945" s="144"/>
      <c r="F6945" s="144">
        <v>1</v>
      </c>
      <c r="G6945" s="144"/>
      <c r="H6945" s="144">
        <v>350</v>
      </c>
      <c r="I6945" s="144">
        <v>200</v>
      </c>
      <c r="J6945" s="144">
        <v>100</v>
      </c>
      <c r="K6945" s="144">
        <v>50</v>
      </c>
      <c r="L6945" s="144"/>
      <c r="M6945" s="145" t="s">
        <v>2213</v>
      </c>
      <c r="N6945" s="144" t="s">
        <v>46</v>
      </c>
      <c r="O6945" s="144"/>
      <c r="P6945" s="144" t="s">
        <v>3501</v>
      </c>
      <c r="Q6945" s="144"/>
      <c r="R6945" s="144"/>
      <c r="S6945" s="144" t="s">
        <v>4191</v>
      </c>
      <c r="T6945" s="144" t="s">
        <v>17479</v>
      </c>
      <c r="U6945" s="144" t="s">
        <v>17480</v>
      </c>
      <c r="V6945" s="144"/>
      <c r="W6945" s="144">
        <v>461078</v>
      </c>
      <c r="X6945" s="144" t="s">
        <v>17481</v>
      </c>
      <c r="Y6945" s="151">
        <v>73530000000</v>
      </c>
      <c r="Z6945" s="144" t="s">
        <v>17482</v>
      </c>
      <c r="AA6945" s="160">
        <v>4497</v>
      </c>
    </row>
    <row r="6946" spans="1:27" ht="45" customHeight="1" x14ac:dyDescent="0.25">
      <c r="A6946" s="144" t="s">
        <v>17480</v>
      </c>
      <c r="B6946" s="144" t="s">
        <v>22165</v>
      </c>
      <c r="C6946" s="144"/>
      <c r="D6946" s="144"/>
      <c r="E6946" s="144" t="s">
        <v>17483</v>
      </c>
      <c r="F6946" s="144">
        <v>1</v>
      </c>
      <c r="G6946" s="144">
        <v>213</v>
      </c>
      <c r="H6946" s="144"/>
      <c r="I6946" s="144"/>
      <c r="J6946" s="144"/>
      <c r="K6946" s="144"/>
      <c r="L6946" s="144"/>
      <c r="M6946" s="145" t="s">
        <v>2213</v>
      </c>
      <c r="N6946" s="144" t="s">
        <v>46</v>
      </c>
      <c r="O6946" s="144"/>
      <c r="P6946" s="144" t="s">
        <v>3501</v>
      </c>
      <c r="Q6946" s="144"/>
      <c r="R6946" s="144"/>
      <c r="S6946" s="144" t="s">
        <v>4191</v>
      </c>
      <c r="T6946" s="144" t="s">
        <v>11171</v>
      </c>
      <c r="U6946" s="144" t="s">
        <v>17480</v>
      </c>
      <c r="V6946" s="144"/>
      <c r="W6946" s="144">
        <v>461079</v>
      </c>
      <c r="X6946" s="144" t="s">
        <v>17484</v>
      </c>
      <c r="Y6946" s="144">
        <v>73530000000</v>
      </c>
      <c r="Z6946" s="144" t="s">
        <v>17482</v>
      </c>
      <c r="AA6946" s="160">
        <v>4498</v>
      </c>
    </row>
    <row r="6947" spans="1:27" ht="45" customHeight="1" x14ac:dyDescent="0.25">
      <c r="A6947" s="144" t="s">
        <v>12828</v>
      </c>
      <c r="B6947" s="144" t="s">
        <v>4227</v>
      </c>
      <c r="C6947" s="144"/>
      <c r="D6947" s="144"/>
      <c r="E6947" s="144"/>
      <c r="F6947" s="144">
        <v>2</v>
      </c>
      <c r="G6947" s="144"/>
      <c r="H6947" s="144"/>
      <c r="I6947" s="144"/>
      <c r="J6947" s="144"/>
      <c r="K6947" s="144"/>
      <c r="L6947" s="144">
        <v>50</v>
      </c>
      <c r="M6947" s="145" t="s">
        <v>2213</v>
      </c>
      <c r="N6947" s="144" t="s">
        <v>72</v>
      </c>
      <c r="O6947" s="144"/>
      <c r="P6947" s="144" t="s">
        <v>4013</v>
      </c>
      <c r="Q6947" s="144"/>
      <c r="R6947" s="144"/>
      <c r="S6947" s="144" t="s">
        <v>4191</v>
      </c>
      <c r="T6947" s="144" t="s">
        <v>12237</v>
      </c>
      <c r="U6947" s="144" t="s">
        <v>12828</v>
      </c>
      <c r="V6947" s="144"/>
      <c r="W6947" s="144">
        <v>347570</v>
      </c>
      <c r="X6947" s="144" t="s">
        <v>4221</v>
      </c>
      <c r="Y6947" s="144"/>
      <c r="Z6947" s="144" t="s">
        <v>12829</v>
      </c>
      <c r="AA6947" s="160">
        <v>1631</v>
      </c>
    </row>
    <row r="6948" spans="1:27" ht="45" customHeight="1" x14ac:dyDescent="0.25">
      <c r="A6948" s="144" t="s">
        <v>22166</v>
      </c>
      <c r="B6948" s="144" t="s">
        <v>15483</v>
      </c>
      <c r="C6948" s="144">
        <v>20</v>
      </c>
      <c r="D6948" s="144" t="s">
        <v>19179</v>
      </c>
      <c r="E6948" s="144"/>
      <c r="F6948" s="144">
        <v>1</v>
      </c>
      <c r="G6948" s="144">
        <v>250</v>
      </c>
      <c r="H6948" s="144"/>
      <c r="I6948" s="144"/>
      <c r="J6948" s="144"/>
      <c r="K6948" s="144"/>
      <c r="L6948" s="144"/>
      <c r="M6948" s="145" t="s">
        <v>2213</v>
      </c>
      <c r="N6948" s="144" t="s">
        <v>42</v>
      </c>
      <c r="O6948" s="144"/>
      <c r="P6948" s="144" t="s">
        <v>4085</v>
      </c>
      <c r="Q6948" s="144"/>
      <c r="R6948" s="144"/>
      <c r="S6948" s="144" t="s">
        <v>4190</v>
      </c>
      <c r="T6948" s="144" t="s">
        <v>4781</v>
      </c>
      <c r="U6948" s="144" t="s">
        <v>22166</v>
      </c>
      <c r="V6948" s="144"/>
      <c r="W6948" s="144">
        <v>142181</v>
      </c>
      <c r="X6948" s="144" t="s">
        <v>22167</v>
      </c>
      <c r="Y6948" s="144" t="s">
        <v>22169</v>
      </c>
      <c r="Z6948" s="144" t="s">
        <v>22168</v>
      </c>
      <c r="AA6948" s="160">
        <v>5373</v>
      </c>
    </row>
    <row r="6949" spans="1:27" ht="45" customHeight="1" x14ac:dyDescent="0.25">
      <c r="A6949" s="144" t="s">
        <v>29081</v>
      </c>
      <c r="B6949" s="144" t="s">
        <v>29082</v>
      </c>
      <c r="C6949" s="144"/>
      <c r="D6949" s="144"/>
      <c r="E6949" s="144"/>
      <c r="F6949" s="144">
        <v>1</v>
      </c>
      <c r="G6949" s="144"/>
      <c r="H6949" s="144">
        <v>700</v>
      </c>
      <c r="I6949" s="144">
        <v>350</v>
      </c>
      <c r="J6949" s="144">
        <v>250</v>
      </c>
      <c r="K6949" s="144">
        <v>100</v>
      </c>
      <c r="L6949" s="144"/>
      <c r="M6949" s="145" t="s">
        <v>2213</v>
      </c>
      <c r="N6949" s="144" t="s">
        <v>42</v>
      </c>
      <c r="O6949" s="144"/>
      <c r="P6949" s="144" t="s">
        <v>2937</v>
      </c>
      <c r="Q6949" s="144"/>
      <c r="R6949" s="144"/>
      <c r="S6949" s="144"/>
      <c r="T6949" s="144"/>
      <c r="U6949" s="144" t="s">
        <v>29081</v>
      </c>
      <c r="V6949" s="144"/>
      <c r="W6949" s="144">
        <v>142050</v>
      </c>
      <c r="X6949" s="144" t="s">
        <v>29083</v>
      </c>
      <c r="Y6949" s="144">
        <v>89060000000</v>
      </c>
      <c r="Z6949" s="144" t="s">
        <v>29084</v>
      </c>
      <c r="AA6949" s="160">
        <v>6939</v>
      </c>
    </row>
    <row r="6950" spans="1:27" ht="45" customHeight="1" x14ac:dyDescent="0.25">
      <c r="A6950" s="144" t="s">
        <v>29081</v>
      </c>
      <c r="B6950" s="147" t="s">
        <v>29082</v>
      </c>
      <c r="C6950" s="144"/>
      <c r="D6950" s="144"/>
      <c r="E6950" s="144" t="s">
        <v>4466</v>
      </c>
      <c r="F6950" s="144">
        <v>1</v>
      </c>
      <c r="G6950" s="144">
        <v>300</v>
      </c>
      <c r="H6950" s="144"/>
      <c r="I6950" s="144"/>
      <c r="J6950" s="144"/>
      <c r="K6950" s="144"/>
      <c r="L6950" s="144"/>
      <c r="M6950" s="145" t="s">
        <v>2213</v>
      </c>
      <c r="N6950" s="144" t="s">
        <v>42</v>
      </c>
      <c r="O6950" s="144"/>
      <c r="P6950" s="144" t="s">
        <v>2937</v>
      </c>
      <c r="Q6950" s="145"/>
      <c r="R6950" s="144"/>
      <c r="S6950" s="144"/>
      <c r="T6950" s="144"/>
      <c r="U6950" s="144" t="s">
        <v>29081</v>
      </c>
      <c r="V6950" s="144" t="s">
        <v>29085</v>
      </c>
      <c r="W6950" s="144">
        <v>142050</v>
      </c>
      <c r="X6950" s="144" t="s">
        <v>29083</v>
      </c>
      <c r="Y6950" s="144">
        <v>89060000000</v>
      </c>
      <c r="Z6950" s="144" t="s">
        <v>29084</v>
      </c>
      <c r="AA6950" s="160">
        <v>6940</v>
      </c>
    </row>
    <row r="6951" spans="1:27" ht="45" customHeight="1" x14ac:dyDescent="0.25">
      <c r="A6951" s="144" t="s">
        <v>12830</v>
      </c>
      <c r="B6951" s="144" t="s">
        <v>13672</v>
      </c>
      <c r="C6951" s="144">
        <v>1298</v>
      </c>
      <c r="D6951" s="144"/>
      <c r="E6951" s="144"/>
      <c r="F6951" s="144">
        <v>1</v>
      </c>
      <c r="G6951" s="144"/>
      <c r="H6951" s="144">
        <v>1799</v>
      </c>
      <c r="I6951" s="144">
        <v>654</v>
      </c>
      <c r="J6951" s="144">
        <v>818</v>
      </c>
      <c r="K6951" s="144">
        <v>327</v>
      </c>
      <c r="L6951" s="144"/>
      <c r="M6951" s="145" t="s">
        <v>2213</v>
      </c>
      <c r="N6951" s="144" t="s">
        <v>41</v>
      </c>
      <c r="O6951" s="144"/>
      <c r="P6951" s="144" t="s">
        <v>2734</v>
      </c>
      <c r="Q6951" s="144" t="s">
        <v>4187</v>
      </c>
      <c r="R6951" s="144" t="s">
        <v>12831</v>
      </c>
      <c r="S6951" s="144"/>
      <c r="T6951" s="144"/>
      <c r="U6951" s="144" t="s">
        <v>12830</v>
      </c>
      <c r="V6951" s="144"/>
      <c r="W6951" s="144">
        <v>125466</v>
      </c>
      <c r="X6951" s="144" t="s">
        <v>12832</v>
      </c>
      <c r="Y6951" s="144"/>
      <c r="Z6951" s="144"/>
      <c r="AA6951" s="160">
        <v>1555</v>
      </c>
    </row>
    <row r="6952" spans="1:27" ht="45" customHeight="1" x14ac:dyDescent="0.25">
      <c r="A6952" s="144" t="s">
        <v>22170</v>
      </c>
      <c r="B6952" s="144" t="s">
        <v>13672</v>
      </c>
      <c r="C6952" s="144">
        <v>170</v>
      </c>
      <c r="D6952" s="144" t="s">
        <v>22171</v>
      </c>
      <c r="E6952" s="144"/>
      <c r="F6952" s="144">
        <v>1</v>
      </c>
      <c r="G6952" s="144"/>
      <c r="H6952" s="144">
        <v>350</v>
      </c>
      <c r="I6952" s="144">
        <v>200</v>
      </c>
      <c r="J6952" s="144">
        <v>100</v>
      </c>
      <c r="K6952" s="144">
        <v>50</v>
      </c>
      <c r="L6952" s="144"/>
      <c r="M6952" s="145" t="s">
        <v>2213</v>
      </c>
      <c r="N6952" s="144" t="s">
        <v>41</v>
      </c>
      <c r="O6952" s="144"/>
      <c r="P6952" s="144" t="s">
        <v>3064</v>
      </c>
      <c r="Q6952" s="144"/>
      <c r="R6952" s="144"/>
      <c r="S6952" s="144"/>
      <c r="T6952" s="144"/>
      <c r="U6952" s="144" t="s">
        <v>22170</v>
      </c>
      <c r="V6952" s="144"/>
      <c r="W6952" s="144"/>
      <c r="X6952" s="144"/>
      <c r="Y6952" s="144"/>
      <c r="Z6952" s="144"/>
      <c r="AA6952" s="160">
        <v>3182</v>
      </c>
    </row>
    <row r="6953" spans="1:27" ht="45" customHeight="1" x14ac:dyDescent="0.25">
      <c r="A6953" s="144" t="s">
        <v>22170</v>
      </c>
      <c r="B6953" s="144" t="s">
        <v>13672</v>
      </c>
      <c r="C6953" s="144">
        <v>170</v>
      </c>
      <c r="D6953" s="144" t="s">
        <v>22171</v>
      </c>
      <c r="E6953" s="144" t="s">
        <v>22172</v>
      </c>
      <c r="F6953" s="144">
        <v>1</v>
      </c>
      <c r="G6953" s="144">
        <v>300</v>
      </c>
      <c r="H6953" s="144"/>
      <c r="I6953" s="144"/>
      <c r="J6953" s="144"/>
      <c r="K6953" s="144"/>
      <c r="L6953" s="144"/>
      <c r="M6953" s="145" t="s">
        <v>2213</v>
      </c>
      <c r="N6953" s="144" t="s">
        <v>41</v>
      </c>
      <c r="O6953" s="144"/>
      <c r="P6953" s="144" t="s">
        <v>3064</v>
      </c>
      <c r="Q6953" s="144" t="s">
        <v>4187</v>
      </c>
      <c r="R6953" s="144" t="s">
        <v>14657</v>
      </c>
      <c r="S6953" s="144"/>
      <c r="T6953" s="144"/>
      <c r="U6953" s="144" t="s">
        <v>22170</v>
      </c>
      <c r="V6953" s="144"/>
      <c r="W6953" s="144">
        <v>117487</v>
      </c>
      <c r="X6953" s="144" t="s">
        <v>22173</v>
      </c>
      <c r="Y6953" s="144">
        <v>89850000000</v>
      </c>
      <c r="Z6953" s="144" t="s">
        <v>22174</v>
      </c>
      <c r="AA6953" s="160">
        <v>3594</v>
      </c>
    </row>
    <row r="6954" spans="1:27" ht="45" customHeight="1" x14ac:dyDescent="0.25">
      <c r="A6954" s="144" t="s">
        <v>22170</v>
      </c>
      <c r="B6954" s="144" t="s">
        <v>13672</v>
      </c>
      <c r="C6954" s="144">
        <v>170</v>
      </c>
      <c r="D6954" s="144" t="s">
        <v>22171</v>
      </c>
      <c r="E6954" s="144" t="s">
        <v>7480</v>
      </c>
      <c r="F6954" s="144">
        <v>1</v>
      </c>
      <c r="G6954" s="144">
        <v>350</v>
      </c>
      <c r="H6954" s="144"/>
      <c r="I6954" s="144"/>
      <c r="J6954" s="144"/>
      <c r="K6954" s="144"/>
      <c r="L6954" s="144"/>
      <c r="M6954" s="145" t="s">
        <v>2213</v>
      </c>
      <c r="N6954" s="144" t="s">
        <v>41</v>
      </c>
      <c r="O6954" s="144"/>
      <c r="P6954" s="144" t="s">
        <v>3064</v>
      </c>
      <c r="Q6954" s="144"/>
      <c r="R6954" s="144"/>
      <c r="S6954" s="144"/>
      <c r="T6954" s="144"/>
      <c r="U6954" s="144" t="s">
        <v>22170</v>
      </c>
      <c r="V6954" s="144" t="s">
        <v>7479</v>
      </c>
      <c r="W6954" s="144">
        <v>117485</v>
      </c>
      <c r="X6954" s="144" t="s">
        <v>7481</v>
      </c>
      <c r="Y6954" s="151" t="s">
        <v>7482</v>
      </c>
      <c r="Z6954" s="144"/>
      <c r="AA6954" s="160">
        <v>758</v>
      </c>
    </row>
    <row r="6955" spans="1:27" ht="45" customHeight="1" x14ac:dyDescent="0.25">
      <c r="A6955" s="144" t="s">
        <v>12833</v>
      </c>
      <c r="B6955" s="144" t="s">
        <v>4205</v>
      </c>
      <c r="C6955" s="144">
        <v>6</v>
      </c>
      <c r="D6955" s="144" t="s">
        <v>4241</v>
      </c>
      <c r="E6955" s="144"/>
      <c r="F6955" s="144">
        <v>1</v>
      </c>
      <c r="G6955" s="144">
        <v>350</v>
      </c>
      <c r="H6955" s="144"/>
      <c r="I6955" s="144"/>
      <c r="J6955" s="144"/>
      <c r="K6955" s="144"/>
      <c r="L6955" s="144"/>
      <c r="M6955" s="145" t="s">
        <v>2213</v>
      </c>
      <c r="N6955" s="144" t="s">
        <v>42</v>
      </c>
      <c r="O6955" s="144"/>
      <c r="P6955" s="144" t="s">
        <v>14255</v>
      </c>
      <c r="Q6955" s="144"/>
      <c r="R6955" s="144"/>
      <c r="S6955" s="144"/>
      <c r="T6955" s="144"/>
      <c r="U6955" s="144" t="s">
        <v>12833</v>
      </c>
      <c r="V6955" s="144"/>
      <c r="W6955" s="144">
        <v>140093</v>
      </c>
      <c r="X6955" s="144" t="s">
        <v>12834</v>
      </c>
      <c r="Y6955" s="144"/>
      <c r="Z6955" s="144"/>
      <c r="AA6955" s="160">
        <v>1632</v>
      </c>
    </row>
    <row r="6956" spans="1:27" ht="45" customHeight="1" x14ac:dyDescent="0.25">
      <c r="A6956" s="144" t="s">
        <v>29086</v>
      </c>
      <c r="B6956" s="144" t="s">
        <v>19136</v>
      </c>
      <c r="C6956" s="144">
        <v>2</v>
      </c>
      <c r="D6956" s="144"/>
      <c r="E6956" s="144"/>
      <c r="F6956" s="144">
        <v>1</v>
      </c>
      <c r="G6956" s="144">
        <v>200</v>
      </c>
      <c r="H6956" s="144"/>
      <c r="I6956" s="144"/>
      <c r="J6956" s="144"/>
      <c r="K6956" s="144"/>
      <c r="L6956" s="144"/>
      <c r="M6956" s="145" t="s">
        <v>2213</v>
      </c>
      <c r="N6956" s="144" t="s">
        <v>18</v>
      </c>
      <c r="O6956" s="144"/>
      <c r="P6956" s="144" t="s">
        <v>17473</v>
      </c>
      <c r="Q6956" s="144" t="s">
        <v>4189</v>
      </c>
      <c r="R6956" s="144" t="s">
        <v>4947</v>
      </c>
      <c r="S6956" s="144"/>
      <c r="T6956" s="144"/>
      <c r="U6956" s="144" t="s">
        <v>29086</v>
      </c>
      <c r="V6956" s="144"/>
      <c r="W6956" s="144">
        <v>309850</v>
      </c>
      <c r="X6956" s="144" t="s">
        <v>13213</v>
      </c>
      <c r="Y6956" s="144" t="s">
        <v>29087</v>
      </c>
      <c r="Z6956" s="144" t="s">
        <v>25213</v>
      </c>
      <c r="AA6956" s="160">
        <v>1132</v>
      </c>
    </row>
    <row r="6957" spans="1:27" ht="45" customHeight="1" x14ac:dyDescent="0.25">
      <c r="A6957" s="144" t="s">
        <v>32965</v>
      </c>
      <c r="B6957" s="144" t="s">
        <v>32966</v>
      </c>
      <c r="C6957" s="144"/>
      <c r="D6957" s="144"/>
      <c r="E6957" s="144"/>
      <c r="F6957" s="144">
        <v>1</v>
      </c>
      <c r="G6957" s="144">
        <v>100</v>
      </c>
      <c r="H6957" s="144"/>
      <c r="I6957" s="144"/>
      <c r="J6957" s="144"/>
      <c r="K6957" s="144"/>
      <c r="L6957" s="144"/>
      <c r="M6957" s="145" t="s">
        <v>2213</v>
      </c>
      <c r="N6957" s="144" t="s">
        <v>18</v>
      </c>
      <c r="O6957" s="144"/>
      <c r="P6957" s="144" t="s">
        <v>17473</v>
      </c>
      <c r="Q6957" s="144"/>
      <c r="R6957" s="144"/>
      <c r="S6957" s="144" t="s">
        <v>4191</v>
      </c>
      <c r="T6957" s="144" t="s">
        <v>32967</v>
      </c>
      <c r="U6957" s="144" t="s">
        <v>32965</v>
      </c>
      <c r="V6957" s="144"/>
      <c r="W6957" s="144">
        <v>309804</v>
      </c>
      <c r="X6957" s="144" t="s">
        <v>32968</v>
      </c>
      <c r="Y6957" s="149" t="s">
        <v>32969</v>
      </c>
      <c r="Z6957" s="144" t="s">
        <v>32970</v>
      </c>
      <c r="AA6957" s="160">
        <v>7422</v>
      </c>
    </row>
    <row r="6958" spans="1:27" ht="45" customHeight="1" x14ac:dyDescent="0.25">
      <c r="A6958" s="144" t="s">
        <v>15234</v>
      </c>
      <c r="B6958" s="144" t="s">
        <v>4208</v>
      </c>
      <c r="C6958" s="144"/>
      <c r="D6958" s="144"/>
      <c r="E6958" s="144"/>
      <c r="F6958" s="144">
        <v>1</v>
      </c>
      <c r="G6958" s="144"/>
      <c r="H6958" s="144">
        <v>94</v>
      </c>
      <c r="I6958" s="144"/>
      <c r="J6958" s="144">
        <v>94</v>
      </c>
      <c r="K6958" s="144"/>
      <c r="L6958" s="144"/>
      <c r="M6958" s="145" t="s">
        <v>2213</v>
      </c>
      <c r="N6958" s="144" t="s">
        <v>27</v>
      </c>
      <c r="O6958" s="144"/>
      <c r="P6958" s="144" t="s">
        <v>3391</v>
      </c>
      <c r="Q6958" s="144"/>
      <c r="R6958" s="144"/>
      <c r="S6958" s="144" t="s">
        <v>4190</v>
      </c>
      <c r="T6958" s="144" t="s">
        <v>15235</v>
      </c>
      <c r="U6958" s="144" t="s">
        <v>15234</v>
      </c>
      <c r="V6958" s="144"/>
      <c r="W6958" s="144">
        <v>666731</v>
      </c>
      <c r="X6958" s="144" t="s">
        <v>17526</v>
      </c>
      <c r="Y6958" s="144">
        <v>3957000000</v>
      </c>
      <c r="Z6958" s="144" t="s">
        <v>15236</v>
      </c>
      <c r="AA6958" s="160">
        <v>3626</v>
      </c>
    </row>
    <row r="6959" spans="1:27" ht="45" customHeight="1" x14ac:dyDescent="0.25">
      <c r="A6959" s="144" t="s">
        <v>23758</v>
      </c>
      <c r="B6959" s="144" t="s">
        <v>23759</v>
      </c>
      <c r="C6959" s="144"/>
      <c r="D6959" s="144"/>
      <c r="E6959" s="144"/>
      <c r="F6959" s="144">
        <v>2</v>
      </c>
      <c r="G6959" s="144"/>
      <c r="H6959" s="144"/>
      <c r="I6959" s="144"/>
      <c r="J6959" s="144"/>
      <c r="K6959" s="144"/>
      <c r="L6959" s="144">
        <v>350</v>
      </c>
      <c r="M6959" s="145" t="s">
        <v>2213</v>
      </c>
      <c r="N6959" s="144" t="s">
        <v>64</v>
      </c>
      <c r="O6959" s="144"/>
      <c r="P6959" s="144" t="s">
        <v>3083</v>
      </c>
      <c r="Q6959" s="144"/>
      <c r="R6959" s="144"/>
      <c r="S6959" s="144" t="s">
        <v>4189</v>
      </c>
      <c r="T6959" s="144" t="s">
        <v>12149</v>
      </c>
      <c r="U6959" s="144" t="s">
        <v>23758</v>
      </c>
      <c r="V6959" s="144"/>
      <c r="W6959" s="144">
        <v>431350</v>
      </c>
      <c r="X6959" s="144" t="s">
        <v>23760</v>
      </c>
      <c r="Y6959" s="144" t="s">
        <v>23761</v>
      </c>
      <c r="Z6959" s="144" t="s">
        <v>23762</v>
      </c>
      <c r="AA6959" s="160">
        <v>5694</v>
      </c>
    </row>
    <row r="6960" spans="1:27" ht="45" customHeight="1" x14ac:dyDescent="0.25">
      <c r="A6960" s="144" t="s">
        <v>13390</v>
      </c>
      <c r="B6960" s="144" t="s">
        <v>4205</v>
      </c>
      <c r="C6960" s="144">
        <v>37</v>
      </c>
      <c r="D6960" s="144" t="s">
        <v>5271</v>
      </c>
      <c r="E6960" s="144"/>
      <c r="F6960" s="144">
        <v>1</v>
      </c>
      <c r="G6960" s="144">
        <v>350</v>
      </c>
      <c r="H6960" s="144"/>
      <c r="I6960" s="144"/>
      <c r="J6960" s="144"/>
      <c r="K6960" s="144"/>
      <c r="L6960" s="144"/>
      <c r="M6960" s="145" t="s">
        <v>2213</v>
      </c>
      <c r="N6960" s="144" t="s">
        <v>34</v>
      </c>
      <c r="O6960" s="144"/>
      <c r="P6960" s="144" t="s">
        <v>2387</v>
      </c>
      <c r="Q6960" s="144"/>
      <c r="R6960" s="144"/>
      <c r="S6960" s="144" t="s">
        <v>4193</v>
      </c>
      <c r="T6960" s="144" t="s">
        <v>13391</v>
      </c>
      <c r="U6960" s="144" t="s">
        <v>13390</v>
      </c>
      <c r="V6960" s="144"/>
      <c r="W6960" s="144"/>
      <c r="X6960" s="144"/>
      <c r="Y6960" s="144"/>
      <c r="Z6960" s="144" t="s">
        <v>13392</v>
      </c>
      <c r="AA6960" s="160">
        <v>1634</v>
      </c>
    </row>
    <row r="6961" spans="1:27" ht="45" customHeight="1" x14ac:dyDescent="0.25">
      <c r="A6961" s="144" t="s">
        <v>12836</v>
      </c>
      <c r="B6961" s="144" t="s">
        <v>12837</v>
      </c>
      <c r="C6961" s="144"/>
      <c r="D6961" s="144" t="s">
        <v>12838</v>
      </c>
      <c r="E6961" s="144"/>
      <c r="F6961" s="144">
        <v>2</v>
      </c>
      <c r="G6961" s="144"/>
      <c r="H6961" s="144"/>
      <c r="I6961" s="144"/>
      <c r="J6961" s="144"/>
      <c r="K6961" s="144"/>
      <c r="L6961" s="144">
        <v>150</v>
      </c>
      <c r="M6961" s="145" t="s">
        <v>2213</v>
      </c>
      <c r="N6961" s="144" t="s">
        <v>75</v>
      </c>
      <c r="O6961" s="144"/>
      <c r="P6961" s="144" t="s">
        <v>2567</v>
      </c>
      <c r="Q6961" s="144"/>
      <c r="R6961" s="144"/>
      <c r="S6961" s="144"/>
      <c r="T6961" s="144"/>
      <c r="U6961" s="144" t="s">
        <v>12836</v>
      </c>
      <c r="V6961" s="144"/>
      <c r="W6961" s="144">
        <v>195267</v>
      </c>
      <c r="X6961" s="144" t="s">
        <v>12839</v>
      </c>
      <c r="Y6961" s="144" t="s">
        <v>12840</v>
      </c>
      <c r="Z6961" s="144" t="s">
        <v>12841</v>
      </c>
      <c r="AA6961" s="160">
        <v>1635</v>
      </c>
    </row>
    <row r="6962" spans="1:27" ht="45" customHeight="1" x14ac:dyDescent="0.25">
      <c r="A6962" s="144" t="s">
        <v>22175</v>
      </c>
      <c r="B6962" s="144" t="s">
        <v>22176</v>
      </c>
      <c r="C6962" s="144">
        <v>7</v>
      </c>
      <c r="D6962" s="144" t="s">
        <v>22177</v>
      </c>
      <c r="E6962" s="144"/>
      <c r="F6962" s="144">
        <v>1</v>
      </c>
      <c r="G6962" s="144"/>
      <c r="H6962" s="144">
        <v>445</v>
      </c>
      <c r="I6962" s="144">
        <v>250</v>
      </c>
      <c r="J6962" s="144">
        <v>150</v>
      </c>
      <c r="K6962" s="144">
        <v>45</v>
      </c>
      <c r="L6962" s="144"/>
      <c r="M6962" s="145" t="s">
        <v>2213</v>
      </c>
      <c r="N6962" s="144" t="s">
        <v>66</v>
      </c>
      <c r="O6962" s="144"/>
      <c r="P6962" s="144" t="s">
        <v>2756</v>
      </c>
      <c r="Q6962" s="144"/>
      <c r="R6962" s="144"/>
      <c r="S6962" s="144" t="s">
        <v>4189</v>
      </c>
      <c r="T6962" s="144" t="s">
        <v>4847</v>
      </c>
      <c r="U6962" s="144" t="s">
        <v>22175</v>
      </c>
      <c r="V6962" s="144"/>
      <c r="W6962" s="144">
        <v>363750</v>
      </c>
      <c r="X6962" s="144" t="s">
        <v>23763</v>
      </c>
      <c r="Y6962" s="144" t="s">
        <v>22179</v>
      </c>
      <c r="Z6962" s="144" t="s">
        <v>22178</v>
      </c>
      <c r="AA6962" s="160">
        <v>5570</v>
      </c>
    </row>
    <row r="6963" spans="1:27" ht="45" customHeight="1" x14ac:dyDescent="0.25">
      <c r="A6963" s="144" t="s">
        <v>12844</v>
      </c>
      <c r="B6963" s="144" t="s">
        <v>12845</v>
      </c>
      <c r="C6963" s="144"/>
      <c r="D6963" s="144"/>
      <c r="E6963" s="144"/>
      <c r="F6963" s="144">
        <v>1</v>
      </c>
      <c r="G6963" s="144"/>
      <c r="H6963" s="144">
        <v>800</v>
      </c>
      <c r="I6963" s="144"/>
      <c r="J6963" s="144"/>
      <c r="K6963" s="144">
        <v>800</v>
      </c>
      <c r="L6963" s="144"/>
      <c r="M6963" s="145" t="s">
        <v>2213</v>
      </c>
      <c r="N6963" s="144" t="s">
        <v>62</v>
      </c>
      <c r="O6963" s="144"/>
      <c r="P6963" s="144" t="s">
        <v>2687</v>
      </c>
      <c r="Q6963" s="144"/>
      <c r="R6963" s="144"/>
      <c r="S6963" s="144" t="s">
        <v>4191</v>
      </c>
      <c r="T6963" s="144" t="s">
        <v>12846</v>
      </c>
      <c r="U6963" s="144" t="s">
        <v>12844</v>
      </c>
      <c r="V6963" s="144"/>
      <c r="W6963" s="144">
        <v>296117</v>
      </c>
      <c r="X6963" s="144" t="s">
        <v>22180</v>
      </c>
      <c r="Y6963" s="144"/>
      <c r="Z6963" s="144"/>
      <c r="AA6963" s="160">
        <v>1637</v>
      </c>
    </row>
    <row r="6964" spans="1:27" ht="45" customHeight="1" x14ac:dyDescent="0.25">
      <c r="A6964" s="221" t="s">
        <v>22181</v>
      </c>
      <c r="B6964" s="144" t="s">
        <v>22182</v>
      </c>
      <c r="C6964" s="144">
        <v>50</v>
      </c>
      <c r="D6964" s="144" t="s">
        <v>5352</v>
      </c>
      <c r="E6964" s="144"/>
      <c r="F6964" s="144">
        <v>1</v>
      </c>
      <c r="G6964" s="144">
        <v>350</v>
      </c>
      <c r="H6964" s="144"/>
      <c r="I6964" s="144"/>
      <c r="J6964" s="144"/>
      <c r="K6964" s="144"/>
      <c r="L6964" s="144"/>
      <c r="M6964" s="145" t="s">
        <v>2213</v>
      </c>
      <c r="N6964" s="144" t="s">
        <v>42</v>
      </c>
      <c r="O6964" s="144"/>
      <c r="P6964" s="144" t="s">
        <v>4085</v>
      </c>
      <c r="Q6964" s="144" t="s">
        <v>4187</v>
      </c>
      <c r="R6964" s="144" t="s">
        <v>21492</v>
      </c>
      <c r="S6964" s="144"/>
      <c r="T6964" s="144"/>
      <c r="U6964" s="144" t="s">
        <v>22181</v>
      </c>
      <c r="V6964" s="144"/>
      <c r="W6964" s="144"/>
      <c r="X6964" s="144" t="s">
        <v>22183</v>
      </c>
      <c r="Y6964" s="144" t="s">
        <v>22185</v>
      </c>
      <c r="Z6964" s="144" t="s">
        <v>22184</v>
      </c>
      <c r="AA6964" s="160">
        <v>5125</v>
      </c>
    </row>
    <row r="6965" spans="1:27" ht="45" customHeight="1" x14ac:dyDescent="0.25">
      <c r="A6965" s="144"/>
      <c r="B6965" s="144"/>
      <c r="C6965" s="144"/>
      <c r="D6965" s="144"/>
      <c r="E6965" s="144"/>
      <c r="F6965" s="144"/>
      <c r="G6965" s="144"/>
      <c r="H6965" s="144"/>
      <c r="I6965" s="144"/>
      <c r="J6965" s="144"/>
      <c r="K6965" s="144"/>
      <c r="L6965" s="144"/>
      <c r="M6965" s="145"/>
      <c r="N6965" s="144"/>
      <c r="O6965" s="144"/>
      <c r="P6965" s="144"/>
      <c r="Q6965" s="144"/>
      <c r="R6965" s="144"/>
      <c r="S6965" s="144"/>
      <c r="T6965" s="144"/>
      <c r="U6965" s="144"/>
      <c r="V6965" s="144"/>
      <c r="W6965" s="144"/>
      <c r="X6965" s="144"/>
      <c r="Y6965" s="144"/>
      <c r="Z6965" s="144"/>
      <c r="AA6965" s="160"/>
    </row>
    <row r="6966" spans="1:27" ht="45" customHeight="1" x14ac:dyDescent="0.25">
      <c r="A6966" s="144"/>
      <c r="B6966" s="144"/>
      <c r="C6966" s="144"/>
      <c r="D6966" s="144"/>
      <c r="E6966" s="144"/>
      <c r="F6966" s="144"/>
      <c r="G6966" s="144"/>
      <c r="H6966" s="144"/>
      <c r="I6966" s="144"/>
      <c r="J6966" s="144"/>
      <c r="K6966" s="144"/>
      <c r="L6966" s="144"/>
      <c r="M6966" s="145"/>
      <c r="N6966" s="144"/>
      <c r="O6966" s="144"/>
      <c r="P6966" s="144"/>
      <c r="Q6966" s="144"/>
      <c r="R6966" s="144"/>
      <c r="S6966" s="144"/>
      <c r="T6966" s="144"/>
      <c r="U6966" s="144"/>
      <c r="V6966" s="144"/>
      <c r="W6966" s="144"/>
      <c r="X6966" s="144"/>
      <c r="Y6966" s="144"/>
      <c r="Z6966" s="144"/>
      <c r="AA6966" s="160"/>
    </row>
    <row r="6967" spans="1:27" ht="45" customHeight="1" x14ac:dyDescent="0.25">
      <c r="A6967" s="144"/>
      <c r="B6967" s="144"/>
      <c r="C6967" s="144"/>
      <c r="D6967" s="144"/>
      <c r="E6967" s="144"/>
      <c r="F6967" s="144"/>
      <c r="G6967" s="144"/>
      <c r="H6967" s="144"/>
      <c r="I6967" s="144"/>
      <c r="J6967" s="144"/>
      <c r="K6967" s="144"/>
      <c r="L6967" s="144"/>
      <c r="M6967" s="145"/>
      <c r="N6967" s="144"/>
      <c r="O6967" s="144"/>
      <c r="P6967" s="144"/>
      <c r="Q6967" s="144"/>
      <c r="R6967" s="144"/>
      <c r="S6967" s="144"/>
      <c r="T6967" s="144"/>
      <c r="U6967" s="144"/>
      <c r="V6967" s="144"/>
      <c r="W6967" s="144"/>
      <c r="X6967" s="144"/>
      <c r="Y6967" s="144"/>
      <c r="Z6967" s="144"/>
      <c r="AA6967" s="160"/>
    </row>
    <row r="6968" spans="1:27" ht="45" customHeight="1" x14ac:dyDescent="0.25">
      <c r="A6968" s="144"/>
      <c r="B6968" s="144"/>
      <c r="C6968" s="144"/>
      <c r="D6968" s="144"/>
      <c r="E6968" s="144"/>
      <c r="F6968" s="144"/>
      <c r="G6968" s="144"/>
      <c r="H6968" s="144"/>
      <c r="I6968" s="144"/>
      <c r="J6968" s="144"/>
      <c r="K6968" s="144"/>
      <c r="L6968" s="144"/>
      <c r="M6968" s="145"/>
      <c r="N6968" s="144"/>
      <c r="O6968" s="144"/>
      <c r="P6968" s="144"/>
      <c r="Q6968" s="144"/>
      <c r="R6968" s="144"/>
      <c r="S6968" s="144"/>
      <c r="T6968" s="144"/>
      <c r="U6968" s="144"/>
      <c r="V6968" s="144"/>
      <c r="W6968" s="144"/>
      <c r="X6968" s="144"/>
      <c r="Y6968" s="144"/>
      <c r="Z6968" s="144"/>
      <c r="AA6968" s="160"/>
    </row>
    <row r="6969" spans="1:27" ht="45" customHeight="1" x14ac:dyDescent="0.25">
      <c r="A6969" s="144"/>
      <c r="B6969" s="144"/>
      <c r="C6969" s="144"/>
      <c r="D6969" s="144"/>
      <c r="E6969" s="144"/>
      <c r="F6969" s="144"/>
      <c r="G6969" s="144"/>
      <c r="H6969" s="144"/>
      <c r="I6969" s="144"/>
      <c r="J6969" s="144"/>
      <c r="K6969" s="144"/>
      <c r="L6969" s="144"/>
      <c r="M6969" s="145"/>
      <c r="N6969" s="144"/>
      <c r="O6969" s="144"/>
      <c r="P6969" s="144"/>
      <c r="Q6969" s="144"/>
      <c r="R6969" s="144"/>
      <c r="S6969" s="144"/>
      <c r="T6969" s="144"/>
      <c r="U6969" s="144"/>
      <c r="V6969" s="144"/>
      <c r="W6969" s="144"/>
      <c r="X6969" s="144"/>
      <c r="Y6969" s="144"/>
      <c r="Z6969" s="144"/>
      <c r="AA6969" s="160"/>
    </row>
    <row r="6970" spans="1:27" ht="45" customHeight="1" x14ac:dyDescent="0.25">
      <c r="A6970" s="144"/>
      <c r="B6970" s="144"/>
      <c r="C6970" s="144"/>
      <c r="D6970" s="144"/>
      <c r="E6970" s="144"/>
      <c r="F6970" s="144"/>
      <c r="G6970" s="144"/>
      <c r="H6970" s="144"/>
      <c r="I6970" s="144"/>
      <c r="J6970" s="144"/>
      <c r="K6970" s="144"/>
      <c r="L6970" s="144"/>
      <c r="M6970" s="145"/>
      <c r="N6970" s="144"/>
      <c r="O6970" s="144"/>
      <c r="P6970" s="144"/>
      <c r="Q6970" s="144"/>
      <c r="R6970" s="144"/>
      <c r="S6970" s="144"/>
      <c r="T6970" s="144"/>
      <c r="U6970" s="144"/>
      <c r="V6970" s="144"/>
      <c r="W6970" s="144"/>
      <c r="X6970" s="144"/>
      <c r="Y6970" s="144"/>
      <c r="Z6970" s="144"/>
      <c r="AA6970" s="160"/>
    </row>
    <row r="6971" spans="1:27" ht="45" customHeight="1" x14ac:dyDescent="0.25">
      <c r="A6971" s="144"/>
      <c r="B6971" s="144"/>
      <c r="C6971" s="144"/>
      <c r="D6971" s="144"/>
      <c r="E6971" s="144"/>
      <c r="F6971" s="144"/>
      <c r="G6971" s="144"/>
      <c r="H6971" s="144"/>
      <c r="I6971" s="144"/>
      <c r="J6971" s="144"/>
      <c r="K6971" s="144"/>
      <c r="L6971" s="144"/>
      <c r="M6971" s="145"/>
      <c r="N6971" s="144"/>
      <c r="O6971" s="144"/>
      <c r="P6971" s="144"/>
      <c r="Q6971" s="144"/>
      <c r="R6971" s="144"/>
      <c r="S6971" s="144"/>
      <c r="T6971" s="144"/>
      <c r="U6971" s="144"/>
      <c r="V6971" s="144"/>
      <c r="W6971" s="144"/>
      <c r="X6971" s="144"/>
      <c r="Y6971" s="144"/>
      <c r="Z6971" s="144"/>
      <c r="AA6971" s="160"/>
    </row>
    <row r="6972" spans="1:27" ht="45" customHeight="1" x14ac:dyDescent="0.25">
      <c r="A6972" s="144"/>
      <c r="B6972" s="144"/>
      <c r="C6972" s="144"/>
      <c r="D6972" s="144"/>
      <c r="E6972" s="144"/>
      <c r="F6972" s="144"/>
      <c r="G6972" s="144"/>
      <c r="H6972" s="144"/>
      <c r="I6972" s="144"/>
      <c r="J6972" s="144"/>
      <c r="K6972" s="144"/>
      <c r="L6972" s="144"/>
      <c r="M6972" s="145"/>
      <c r="N6972" s="144"/>
      <c r="O6972" s="144"/>
      <c r="P6972" s="144"/>
      <c r="Q6972" s="144"/>
      <c r="R6972" s="144"/>
      <c r="S6972" s="144"/>
      <c r="T6972" s="144"/>
      <c r="U6972" s="144"/>
      <c r="V6972" s="144"/>
      <c r="W6972" s="144"/>
      <c r="X6972" s="144"/>
      <c r="Y6972" s="144"/>
      <c r="Z6972" s="144"/>
      <c r="AA6972" s="160"/>
    </row>
    <row r="6973" spans="1:27" ht="45" customHeight="1" x14ac:dyDescent="0.25">
      <c r="A6973" s="144"/>
      <c r="B6973" s="144"/>
      <c r="C6973" s="144"/>
      <c r="D6973" s="144"/>
      <c r="E6973" s="144"/>
      <c r="F6973" s="144"/>
      <c r="G6973" s="144"/>
      <c r="H6973" s="144"/>
      <c r="I6973" s="144"/>
      <c r="J6973" s="144"/>
      <c r="K6973" s="144"/>
      <c r="L6973" s="144"/>
      <c r="M6973" s="145"/>
      <c r="N6973" s="144"/>
      <c r="O6973" s="144"/>
      <c r="P6973" s="144"/>
      <c r="Q6973" s="144"/>
      <c r="R6973" s="144"/>
      <c r="S6973" s="144"/>
      <c r="T6973" s="144"/>
      <c r="U6973" s="144"/>
      <c r="V6973" s="144"/>
      <c r="W6973" s="144"/>
      <c r="X6973" s="144"/>
      <c r="Y6973" s="144"/>
      <c r="Z6973" s="144"/>
      <c r="AA6973" s="160"/>
    </row>
    <row r="6974" spans="1:27" ht="45" customHeight="1" x14ac:dyDescent="0.25">
      <c r="A6974" s="144"/>
      <c r="B6974" s="144"/>
      <c r="C6974" s="144"/>
      <c r="D6974" s="144"/>
      <c r="E6974" s="144"/>
      <c r="F6974" s="144"/>
      <c r="G6974" s="144"/>
      <c r="H6974" s="144"/>
      <c r="I6974" s="144"/>
      <c r="J6974" s="144"/>
      <c r="K6974" s="144"/>
      <c r="L6974" s="144"/>
      <c r="M6974" s="145"/>
      <c r="N6974" s="144"/>
      <c r="O6974" s="144"/>
      <c r="P6974" s="144"/>
      <c r="Q6974" s="144"/>
      <c r="R6974" s="144"/>
      <c r="S6974" s="144"/>
      <c r="T6974" s="144"/>
      <c r="U6974" s="144"/>
      <c r="V6974" s="144"/>
      <c r="W6974" s="144"/>
      <c r="X6974" s="144"/>
      <c r="Y6974" s="144"/>
      <c r="Z6974" s="144"/>
      <c r="AA6974" s="160"/>
    </row>
    <row r="6975" spans="1:27" ht="45" customHeight="1" x14ac:dyDescent="0.25">
      <c r="A6975" s="144"/>
      <c r="B6975" s="147"/>
      <c r="C6975" s="144"/>
      <c r="D6975" s="144"/>
      <c r="E6975" s="144"/>
      <c r="F6975" s="144"/>
      <c r="G6975" s="144"/>
      <c r="H6975" s="144"/>
      <c r="I6975" s="144"/>
      <c r="J6975" s="144"/>
      <c r="K6975" s="144"/>
      <c r="L6975" s="144"/>
      <c r="M6975" s="145"/>
      <c r="N6975" s="144"/>
      <c r="O6975" s="144"/>
      <c r="P6975" s="144"/>
      <c r="Q6975" s="144"/>
      <c r="R6975" s="144"/>
      <c r="S6975" s="144"/>
      <c r="T6975" s="144"/>
      <c r="U6975" s="144"/>
      <c r="V6975" s="144"/>
      <c r="W6975" s="144"/>
      <c r="X6975" s="145"/>
      <c r="Y6975" s="144"/>
      <c r="Z6975" s="144"/>
      <c r="AA6975" s="160"/>
    </row>
    <row r="6976" spans="1:27" ht="45" customHeight="1" x14ac:dyDescent="0.25">
      <c r="A6976" s="144"/>
      <c r="B6976" s="144"/>
      <c r="C6976" s="144"/>
      <c r="D6976" s="144"/>
      <c r="E6976" s="144"/>
      <c r="F6976" s="144"/>
      <c r="G6976" s="144"/>
      <c r="H6976" s="144"/>
      <c r="I6976" s="144"/>
      <c r="J6976" s="144"/>
      <c r="K6976" s="144"/>
      <c r="L6976" s="144"/>
      <c r="M6976" s="145"/>
      <c r="N6976" s="144"/>
      <c r="O6976" s="144"/>
      <c r="P6976" s="144"/>
      <c r="Q6976" s="144"/>
      <c r="R6976" s="144"/>
      <c r="S6976" s="144"/>
      <c r="T6976" s="144"/>
      <c r="U6976" s="144"/>
      <c r="V6976" s="144"/>
      <c r="W6976" s="144"/>
      <c r="X6976" s="144"/>
      <c r="Y6976" s="144"/>
      <c r="Z6976" s="144"/>
      <c r="AA6976" s="160"/>
    </row>
    <row r="6977" spans="1:27" ht="45" customHeight="1" x14ac:dyDescent="0.25">
      <c r="A6977" s="144"/>
      <c r="B6977" s="144"/>
      <c r="C6977" s="144"/>
      <c r="D6977" s="144"/>
      <c r="E6977" s="144"/>
      <c r="F6977" s="144"/>
      <c r="G6977" s="144"/>
      <c r="H6977" s="144"/>
      <c r="I6977" s="144"/>
      <c r="J6977" s="144"/>
      <c r="K6977" s="144"/>
      <c r="L6977" s="144"/>
      <c r="M6977" s="145"/>
      <c r="N6977" s="144"/>
      <c r="O6977" s="144"/>
      <c r="P6977" s="144"/>
      <c r="Q6977" s="144"/>
      <c r="R6977" s="144"/>
      <c r="S6977" s="144"/>
      <c r="T6977" s="144"/>
      <c r="U6977" s="144"/>
      <c r="V6977" s="144"/>
      <c r="W6977" s="144"/>
      <c r="X6977" s="144"/>
      <c r="Y6977" s="144"/>
      <c r="Z6977" s="144"/>
      <c r="AA6977" s="160"/>
    </row>
    <row r="6978" spans="1:27" ht="45" customHeight="1" x14ac:dyDescent="0.25">
      <c r="A6978" s="144"/>
      <c r="B6978" s="144"/>
      <c r="C6978" s="144"/>
      <c r="D6978" s="144"/>
      <c r="E6978" s="144"/>
      <c r="F6978" s="144"/>
      <c r="G6978" s="144"/>
      <c r="H6978" s="144"/>
      <c r="I6978" s="144"/>
      <c r="J6978" s="144"/>
      <c r="K6978" s="144"/>
      <c r="L6978" s="144"/>
      <c r="M6978" s="145"/>
      <c r="N6978" s="144"/>
      <c r="O6978" s="144"/>
      <c r="P6978" s="144"/>
      <c r="Q6978" s="144"/>
      <c r="R6978" s="144"/>
      <c r="S6978" s="144"/>
      <c r="T6978" s="144"/>
      <c r="U6978" s="144"/>
      <c r="V6978" s="144"/>
      <c r="W6978" s="144"/>
      <c r="X6978" s="144"/>
      <c r="Y6978" s="144"/>
      <c r="Z6978" s="144"/>
      <c r="AA6978" s="160"/>
    </row>
    <row r="6979" spans="1:27" ht="45" customHeight="1" x14ac:dyDescent="0.25">
      <c r="A6979" s="144"/>
      <c r="B6979" s="144"/>
      <c r="C6979" s="144"/>
      <c r="D6979" s="144"/>
      <c r="E6979" s="144"/>
      <c r="F6979" s="144"/>
      <c r="G6979" s="144"/>
      <c r="H6979" s="144"/>
      <c r="I6979" s="144"/>
      <c r="J6979" s="144"/>
      <c r="K6979" s="144"/>
      <c r="L6979" s="144"/>
      <c r="M6979" s="145"/>
      <c r="N6979" s="144"/>
      <c r="O6979" s="144"/>
      <c r="P6979" s="144"/>
      <c r="Q6979" s="144"/>
      <c r="R6979" s="144"/>
      <c r="S6979" s="144"/>
      <c r="T6979" s="144"/>
      <c r="U6979" s="144"/>
      <c r="V6979" s="144"/>
      <c r="W6979" s="144"/>
      <c r="X6979" s="144"/>
      <c r="Y6979" s="144"/>
      <c r="Z6979" s="144"/>
      <c r="AA6979" s="160"/>
    </row>
    <row r="6980" spans="1:27" ht="45" customHeight="1" x14ac:dyDescent="0.25">
      <c r="A6980" s="144"/>
      <c r="B6980" s="144"/>
      <c r="C6980" s="144"/>
      <c r="D6980" s="144"/>
      <c r="E6980" s="144"/>
      <c r="F6980" s="144"/>
      <c r="G6980" s="144"/>
      <c r="H6980" s="144"/>
      <c r="I6980" s="144"/>
      <c r="J6980" s="144"/>
      <c r="K6980" s="144"/>
      <c r="L6980" s="144"/>
      <c r="M6980" s="145"/>
      <c r="N6980" s="144"/>
      <c r="O6980" s="144"/>
      <c r="P6980" s="144"/>
      <c r="Q6980" s="144"/>
      <c r="R6980" s="144"/>
      <c r="S6980" s="144"/>
      <c r="T6980" s="144"/>
      <c r="U6980" s="144"/>
      <c r="V6980" s="144"/>
      <c r="W6980" s="144"/>
      <c r="X6980" s="144"/>
      <c r="Y6980" s="144"/>
      <c r="Z6980" s="144"/>
      <c r="AA6980" s="160"/>
    </row>
    <row r="6981" spans="1:27" ht="45" customHeight="1" x14ac:dyDescent="0.25">
      <c r="A6981" s="144"/>
      <c r="B6981" s="144"/>
      <c r="C6981" s="144"/>
      <c r="D6981" s="144"/>
      <c r="E6981" s="144"/>
      <c r="F6981" s="144"/>
      <c r="G6981" s="144"/>
      <c r="H6981" s="144"/>
      <c r="I6981" s="144"/>
      <c r="J6981" s="144"/>
      <c r="K6981" s="144"/>
      <c r="L6981" s="144"/>
      <c r="M6981" s="145"/>
      <c r="N6981" s="144"/>
      <c r="O6981" s="144"/>
      <c r="P6981" s="144"/>
      <c r="Q6981" s="144"/>
      <c r="R6981" s="144"/>
      <c r="S6981" s="144"/>
      <c r="T6981" s="144"/>
      <c r="U6981" s="144"/>
      <c r="V6981" s="144"/>
      <c r="W6981" s="144"/>
      <c r="X6981" s="144"/>
      <c r="Y6981" s="144"/>
      <c r="Z6981" s="144"/>
      <c r="AA6981" s="160"/>
    </row>
    <row r="6982" spans="1:27" ht="45" customHeight="1" x14ac:dyDescent="0.25">
      <c r="A6982" s="144"/>
      <c r="B6982" s="147"/>
      <c r="C6982" s="144"/>
      <c r="D6982" s="144"/>
      <c r="E6982" s="144"/>
      <c r="F6982" s="144"/>
      <c r="G6982" s="144"/>
      <c r="H6982" s="144"/>
      <c r="I6982" s="144"/>
      <c r="J6982" s="144"/>
      <c r="K6982" s="144"/>
      <c r="L6982" s="144"/>
      <c r="M6982" s="145"/>
      <c r="N6982" s="144"/>
      <c r="O6982" s="144"/>
      <c r="P6982" s="144"/>
      <c r="Q6982" s="145"/>
      <c r="R6982" s="144"/>
      <c r="S6982" s="144"/>
      <c r="T6982" s="144"/>
      <c r="U6982" s="144"/>
      <c r="V6982" s="144"/>
      <c r="W6982" s="144"/>
      <c r="X6982" s="145"/>
      <c r="Y6982" s="144"/>
      <c r="Z6982" s="144"/>
      <c r="AA6982" s="160"/>
    </row>
    <row r="6983" spans="1:27" ht="45" customHeight="1" x14ac:dyDescent="0.25">
      <c r="A6983" s="144"/>
      <c r="B6983" s="144"/>
      <c r="C6983" s="144"/>
      <c r="D6983" s="144"/>
      <c r="E6983" s="144"/>
      <c r="F6983" s="144"/>
      <c r="G6983" s="144"/>
      <c r="H6983" s="144"/>
      <c r="I6983" s="144"/>
      <c r="J6983" s="144"/>
      <c r="K6983" s="144"/>
      <c r="L6983" s="144"/>
      <c r="M6983" s="145"/>
      <c r="N6983" s="144"/>
      <c r="O6983" s="144"/>
      <c r="P6983" s="144"/>
      <c r="Q6983" s="144"/>
      <c r="R6983" s="144"/>
      <c r="S6983" s="144"/>
      <c r="T6983" s="144"/>
      <c r="U6983" s="144"/>
      <c r="V6983" s="144"/>
      <c r="W6983" s="144"/>
      <c r="X6983" s="144"/>
      <c r="Y6983" s="144"/>
      <c r="Z6983" s="144"/>
      <c r="AA6983" s="160"/>
    </row>
    <row r="6984" spans="1:27" ht="45" customHeight="1" x14ac:dyDescent="0.25">
      <c r="A6984" s="144"/>
      <c r="B6984" s="144"/>
      <c r="C6984" s="144"/>
      <c r="D6984" s="144"/>
      <c r="E6984" s="144"/>
      <c r="F6984" s="144"/>
      <c r="G6984" s="144"/>
      <c r="H6984" s="144"/>
      <c r="I6984" s="144"/>
      <c r="J6984" s="144"/>
      <c r="K6984" s="144"/>
      <c r="L6984" s="144"/>
      <c r="M6984" s="145"/>
      <c r="N6984" s="144"/>
      <c r="O6984" s="144"/>
      <c r="P6984" s="144"/>
      <c r="Q6984" s="144"/>
      <c r="R6984" s="144"/>
      <c r="S6984" s="144"/>
      <c r="T6984" s="144"/>
      <c r="U6984" s="144"/>
      <c r="V6984" s="144"/>
      <c r="W6984" s="144"/>
      <c r="X6984" s="144"/>
      <c r="Y6984" s="167"/>
      <c r="Z6984" s="148"/>
      <c r="AA6984" s="160"/>
    </row>
    <row r="6985" spans="1:27" ht="45" customHeight="1" x14ac:dyDescent="0.25">
      <c r="A6985" s="144"/>
      <c r="B6985" s="144"/>
      <c r="C6985" s="144"/>
      <c r="D6985" s="144"/>
      <c r="E6985" s="144"/>
      <c r="F6985" s="144"/>
      <c r="G6985" s="144"/>
      <c r="H6985" s="144"/>
      <c r="I6985" s="144"/>
      <c r="J6985" s="144"/>
      <c r="K6985" s="144"/>
      <c r="L6985" s="144"/>
      <c r="M6985" s="145"/>
      <c r="N6985" s="144"/>
      <c r="O6985" s="144"/>
      <c r="P6985" s="144"/>
      <c r="Q6985" s="144"/>
      <c r="R6985" s="144"/>
      <c r="S6985" s="144"/>
      <c r="T6985" s="144"/>
      <c r="U6985" s="144"/>
      <c r="V6985" s="144"/>
      <c r="W6985" s="144"/>
      <c r="X6985" s="144"/>
      <c r="Y6985" s="144"/>
      <c r="Z6985" s="144"/>
      <c r="AA6985" s="160"/>
    </row>
    <row r="6986" spans="1:27" ht="45" customHeight="1" x14ac:dyDescent="0.25">
      <c r="A6986" s="144"/>
      <c r="B6986" s="144"/>
      <c r="C6986" s="144"/>
      <c r="D6986" s="144"/>
      <c r="E6986" s="144"/>
      <c r="F6986" s="144"/>
      <c r="G6986" s="144"/>
      <c r="H6986" s="144"/>
      <c r="I6986" s="144"/>
      <c r="J6986" s="144"/>
      <c r="K6986" s="144"/>
      <c r="L6986" s="144"/>
      <c r="M6986" s="145"/>
      <c r="N6986" s="144"/>
      <c r="O6986" s="144"/>
      <c r="P6986" s="144"/>
      <c r="Q6986" s="144"/>
      <c r="R6986" s="144"/>
      <c r="S6986" s="144"/>
      <c r="T6986" s="144"/>
      <c r="U6986" s="144"/>
      <c r="V6986" s="144"/>
      <c r="W6986" s="144"/>
      <c r="X6986" s="144"/>
      <c r="Y6986" s="144"/>
      <c r="Z6986" s="144"/>
      <c r="AA6986" s="160"/>
    </row>
    <row r="6987" spans="1:27" ht="45" customHeight="1" x14ac:dyDescent="0.25">
      <c r="A6987" s="144"/>
      <c r="B6987" s="144"/>
      <c r="C6987" s="144"/>
      <c r="D6987" s="144"/>
      <c r="E6987" s="144"/>
      <c r="F6987" s="144"/>
      <c r="G6987" s="144"/>
      <c r="H6987" s="144"/>
      <c r="I6987" s="144"/>
      <c r="J6987" s="144"/>
      <c r="K6987" s="144"/>
      <c r="L6987" s="144"/>
      <c r="M6987" s="145"/>
      <c r="N6987" s="144"/>
      <c r="O6987" s="144"/>
      <c r="P6987" s="144"/>
      <c r="Q6987" s="144"/>
      <c r="R6987" s="144"/>
      <c r="S6987" s="144"/>
      <c r="T6987" s="144"/>
      <c r="U6987" s="144"/>
      <c r="V6987" s="144"/>
      <c r="W6987" s="144"/>
      <c r="X6987" s="144"/>
      <c r="Y6987" s="144"/>
      <c r="Z6987" s="144"/>
      <c r="AA6987" s="160"/>
    </row>
    <row r="6988" spans="1:27" ht="45" customHeight="1" x14ac:dyDescent="0.25">
      <c r="A6988" s="145"/>
      <c r="B6988" s="144"/>
      <c r="C6988" s="144"/>
      <c r="D6988" s="144"/>
      <c r="E6988" s="144"/>
      <c r="F6988" s="144"/>
      <c r="G6988" s="144"/>
      <c r="H6988" s="144"/>
      <c r="I6988" s="144"/>
      <c r="J6988" s="144"/>
      <c r="K6988" s="144"/>
      <c r="L6988" s="144"/>
      <c r="M6988" s="145"/>
      <c r="N6988" s="144"/>
      <c r="O6988" s="144"/>
      <c r="P6988" s="144"/>
      <c r="Q6988" s="144"/>
      <c r="R6988" s="144"/>
      <c r="S6988" s="144"/>
      <c r="T6988" s="144"/>
      <c r="U6988" s="144"/>
      <c r="V6988" s="145"/>
      <c r="W6988" s="144"/>
      <c r="X6988" s="144"/>
      <c r="Y6988" s="144"/>
      <c r="Z6988" s="144"/>
      <c r="AA6988" s="160"/>
    </row>
    <row r="6989" spans="1:27" ht="45" customHeight="1" x14ac:dyDescent="0.25">
      <c r="A6989" s="144"/>
      <c r="B6989" s="144"/>
      <c r="C6989" s="144"/>
      <c r="D6989" s="144"/>
      <c r="E6989" s="144"/>
      <c r="F6989" s="144"/>
      <c r="G6989" s="144"/>
      <c r="H6989" s="144"/>
      <c r="I6989" s="144"/>
      <c r="J6989" s="144"/>
      <c r="K6989" s="144"/>
      <c r="L6989" s="144"/>
      <c r="M6989" s="145"/>
      <c r="N6989" s="144"/>
      <c r="O6989" s="144"/>
      <c r="P6989" s="144"/>
      <c r="Q6989" s="144"/>
      <c r="R6989" s="144"/>
      <c r="S6989" s="144"/>
      <c r="T6989" s="144"/>
      <c r="U6989" s="144"/>
      <c r="V6989" s="144"/>
      <c r="W6989" s="144"/>
      <c r="X6989" s="144"/>
      <c r="Y6989" s="144"/>
      <c r="Z6989" s="144"/>
      <c r="AA6989" s="160"/>
    </row>
    <row r="6990" spans="1:27" ht="45" customHeight="1" x14ac:dyDescent="0.25">
      <c r="A6990" s="144"/>
      <c r="B6990" s="144"/>
      <c r="C6990" s="144"/>
      <c r="D6990" s="144"/>
      <c r="E6990" s="144"/>
      <c r="F6990" s="144"/>
      <c r="G6990" s="144"/>
      <c r="H6990" s="144"/>
      <c r="I6990" s="144"/>
      <c r="J6990" s="144"/>
      <c r="K6990" s="144"/>
      <c r="L6990" s="144"/>
      <c r="M6990" s="145"/>
      <c r="N6990" s="144"/>
      <c r="O6990" s="144"/>
      <c r="P6990" s="144"/>
      <c r="Q6990" s="144"/>
      <c r="R6990" s="144"/>
      <c r="S6990" s="144"/>
      <c r="T6990" s="144"/>
      <c r="U6990" s="144"/>
      <c r="V6990" s="144"/>
      <c r="W6990" s="144"/>
      <c r="X6990" s="144"/>
      <c r="Y6990" s="144"/>
      <c r="Z6990" s="144"/>
      <c r="AA6990" s="160"/>
    </row>
    <row r="6991" spans="1:27" ht="45" customHeight="1" x14ac:dyDescent="0.25">
      <c r="A6991" s="144"/>
      <c r="B6991" s="144"/>
      <c r="C6991" s="144"/>
      <c r="D6991" s="144"/>
      <c r="E6991" s="144"/>
      <c r="F6991" s="144"/>
      <c r="G6991" s="144"/>
      <c r="H6991" s="144"/>
      <c r="I6991" s="144"/>
      <c r="J6991" s="144"/>
      <c r="K6991" s="144"/>
      <c r="L6991" s="144"/>
      <c r="M6991" s="145"/>
      <c r="N6991" s="144"/>
      <c r="O6991" s="144"/>
      <c r="P6991" s="144"/>
      <c r="Q6991" s="144"/>
      <c r="R6991" s="144"/>
      <c r="S6991" s="144"/>
      <c r="T6991" s="144"/>
      <c r="U6991" s="144"/>
      <c r="V6991" s="144"/>
      <c r="W6991" s="144"/>
      <c r="X6991" s="144"/>
      <c r="Y6991" s="144"/>
      <c r="Z6991" s="144"/>
      <c r="AA6991" s="160"/>
    </row>
    <row r="6992" spans="1:27" ht="45" customHeight="1" x14ac:dyDescent="0.25">
      <c r="A6992" s="144"/>
      <c r="B6992" s="144"/>
      <c r="C6992" s="144"/>
      <c r="D6992" s="144"/>
      <c r="E6992" s="144"/>
      <c r="F6992" s="144"/>
      <c r="G6992" s="144"/>
      <c r="H6992" s="144"/>
      <c r="I6992" s="144"/>
      <c r="J6992" s="144"/>
      <c r="K6992" s="144"/>
      <c r="L6992" s="144"/>
      <c r="M6992" s="145"/>
      <c r="N6992" s="144"/>
      <c r="O6992" s="144"/>
      <c r="P6992" s="144"/>
      <c r="Q6992" s="144"/>
      <c r="R6992" s="144"/>
      <c r="S6992" s="144"/>
      <c r="T6992" s="144"/>
      <c r="U6992" s="144"/>
      <c r="V6992" s="144"/>
      <c r="W6992" s="144"/>
      <c r="X6992" s="144"/>
      <c r="Y6992" s="150"/>
      <c r="Z6992" s="144"/>
      <c r="AA6992" s="160"/>
    </row>
    <row r="6993" spans="1:27" ht="45" customHeight="1" x14ac:dyDescent="0.25">
      <c r="A6993" s="144"/>
      <c r="B6993" s="144"/>
      <c r="C6993" s="144"/>
      <c r="D6993" s="144"/>
      <c r="E6993" s="144"/>
      <c r="F6993" s="144"/>
      <c r="G6993" s="144"/>
      <c r="H6993" s="144"/>
      <c r="I6993" s="144"/>
      <c r="J6993" s="144"/>
      <c r="K6993" s="144"/>
      <c r="L6993" s="144"/>
      <c r="M6993" s="145"/>
      <c r="N6993" s="144"/>
      <c r="O6993" s="144"/>
      <c r="P6993" s="144"/>
      <c r="Q6993" s="144"/>
      <c r="R6993" s="144"/>
      <c r="S6993" s="144"/>
      <c r="T6993" s="144"/>
      <c r="U6993" s="144"/>
      <c r="V6993" s="144"/>
      <c r="W6993" s="144"/>
      <c r="X6993" s="144"/>
      <c r="Y6993" s="144"/>
      <c r="Z6993" s="144"/>
      <c r="AA6993" s="160"/>
    </row>
    <row r="6994" spans="1:27" ht="45" customHeight="1" x14ac:dyDescent="0.25">
      <c r="A6994" s="144"/>
      <c r="B6994" s="144"/>
      <c r="C6994" s="144"/>
      <c r="D6994" s="144"/>
      <c r="E6994" s="144"/>
      <c r="F6994" s="144"/>
      <c r="G6994" s="144"/>
      <c r="H6994" s="144"/>
      <c r="I6994" s="144"/>
      <c r="J6994" s="144"/>
      <c r="K6994" s="144"/>
      <c r="L6994" s="144"/>
      <c r="M6994" s="145"/>
      <c r="N6994" s="144"/>
      <c r="O6994" s="144"/>
      <c r="P6994" s="144"/>
      <c r="Q6994" s="144"/>
      <c r="R6994" s="144"/>
      <c r="S6994" s="144"/>
      <c r="T6994" s="144"/>
      <c r="U6994" s="144"/>
      <c r="V6994" s="144"/>
      <c r="W6994" s="144"/>
      <c r="X6994" s="144"/>
      <c r="Y6994" s="144"/>
      <c r="Z6994" s="144"/>
      <c r="AA6994" s="160"/>
    </row>
    <row r="6995" spans="1:27" ht="45" customHeight="1" x14ac:dyDescent="0.25">
      <c r="A6995" s="144"/>
      <c r="B6995" s="144"/>
      <c r="C6995" s="144"/>
      <c r="D6995" s="144"/>
      <c r="E6995" s="144"/>
      <c r="F6995" s="144"/>
      <c r="G6995" s="144"/>
      <c r="H6995" s="144"/>
      <c r="I6995" s="144"/>
      <c r="J6995" s="144"/>
      <c r="K6995" s="144"/>
      <c r="L6995" s="144"/>
      <c r="M6995" s="145"/>
      <c r="N6995" s="144"/>
      <c r="O6995" s="144"/>
      <c r="P6995" s="144"/>
      <c r="Q6995" s="144"/>
      <c r="R6995" s="144"/>
      <c r="S6995" s="144"/>
      <c r="T6995" s="144"/>
      <c r="U6995" s="144"/>
      <c r="V6995" s="144"/>
      <c r="W6995" s="144"/>
      <c r="X6995" s="144"/>
      <c r="Y6995" s="144"/>
      <c r="Z6995" s="144"/>
      <c r="AA6995" s="160"/>
    </row>
    <row r="6996" spans="1:27" ht="45" customHeight="1" x14ac:dyDescent="0.25">
      <c r="A6996" s="144"/>
      <c r="B6996" s="144"/>
      <c r="C6996" s="144"/>
      <c r="D6996" s="144"/>
      <c r="E6996" s="144"/>
      <c r="F6996" s="144"/>
      <c r="G6996" s="144"/>
      <c r="H6996" s="144"/>
      <c r="I6996" s="144"/>
      <c r="J6996" s="144"/>
      <c r="K6996" s="144"/>
      <c r="L6996" s="144"/>
      <c r="M6996" s="145"/>
      <c r="N6996" s="144"/>
      <c r="O6996" s="144"/>
      <c r="P6996" s="144"/>
      <c r="Q6996" s="144"/>
      <c r="R6996" s="144"/>
      <c r="S6996" s="144"/>
      <c r="T6996" s="144"/>
      <c r="U6996" s="144"/>
      <c r="V6996" s="144"/>
      <c r="W6996" s="144"/>
      <c r="X6996" s="144"/>
      <c r="Y6996" s="150"/>
      <c r="Z6996" s="144"/>
      <c r="AA6996" s="160"/>
    </row>
    <row r="6997" spans="1:27" ht="45" customHeight="1" x14ac:dyDescent="0.25">
      <c r="A6997" s="144"/>
      <c r="B6997" s="144"/>
      <c r="C6997" s="144"/>
      <c r="D6997" s="144"/>
      <c r="E6997" s="144"/>
      <c r="F6997" s="144"/>
      <c r="G6997" s="144"/>
      <c r="H6997" s="144"/>
      <c r="I6997" s="144"/>
      <c r="J6997" s="144"/>
      <c r="K6997" s="144"/>
      <c r="L6997" s="144"/>
      <c r="M6997" s="145"/>
      <c r="N6997" s="144"/>
      <c r="O6997" s="144"/>
      <c r="P6997" s="144"/>
      <c r="Q6997" s="144"/>
      <c r="R6997" s="144"/>
      <c r="S6997" s="144"/>
      <c r="T6997" s="144"/>
      <c r="U6997" s="144"/>
      <c r="V6997" s="144"/>
      <c r="W6997" s="144"/>
      <c r="X6997" s="144"/>
      <c r="Y6997" s="144"/>
      <c r="Z6997" s="144"/>
      <c r="AA6997" s="160"/>
    </row>
    <row r="6998" spans="1:27" ht="45" customHeight="1" x14ac:dyDescent="0.25">
      <c r="A6998" s="144"/>
      <c r="B6998" s="144"/>
      <c r="C6998" s="144"/>
      <c r="D6998" s="144"/>
      <c r="E6998" s="144"/>
      <c r="F6998" s="144"/>
      <c r="G6998" s="144"/>
      <c r="H6998" s="144"/>
      <c r="I6998" s="144"/>
      <c r="J6998" s="144"/>
      <c r="K6998" s="144"/>
      <c r="L6998" s="144"/>
      <c r="M6998" s="145"/>
      <c r="N6998" s="144"/>
      <c r="O6998" s="144"/>
      <c r="P6998" s="144"/>
      <c r="Q6998" s="144"/>
      <c r="R6998" s="144"/>
      <c r="S6998" s="144"/>
      <c r="T6998" s="144"/>
      <c r="U6998" s="144"/>
      <c r="V6998" s="144"/>
      <c r="W6998" s="144"/>
      <c r="X6998" s="144"/>
      <c r="Y6998" s="151"/>
      <c r="Z6998" s="144"/>
      <c r="AA6998" s="160"/>
    </row>
    <row r="6999" spans="1:27" ht="45" customHeight="1" x14ac:dyDescent="0.25">
      <c r="A6999" s="144"/>
      <c r="B6999" s="144"/>
      <c r="C6999" s="144"/>
      <c r="D6999" s="144"/>
      <c r="E6999" s="144"/>
      <c r="F6999" s="144"/>
      <c r="G6999" s="144"/>
      <c r="H6999" s="144"/>
      <c r="I6999" s="144"/>
      <c r="J6999" s="144"/>
      <c r="K6999" s="144"/>
      <c r="L6999" s="144"/>
      <c r="M6999" s="145"/>
      <c r="N6999" s="144"/>
      <c r="O6999" s="144"/>
      <c r="P6999" s="144"/>
      <c r="Q6999" s="144"/>
      <c r="R6999" s="144"/>
      <c r="S6999" s="144"/>
      <c r="T6999" s="144"/>
      <c r="U6999" s="144"/>
      <c r="V6999" s="144"/>
      <c r="W6999" s="144"/>
      <c r="X6999" s="144"/>
      <c r="Y6999" s="144"/>
      <c r="Z6999" s="144"/>
      <c r="AA6999" s="160"/>
    </row>
    <row r="7000" spans="1:27" ht="45" customHeight="1" x14ac:dyDescent="0.25">
      <c r="A7000" s="144"/>
      <c r="B7000" s="144"/>
      <c r="C7000" s="144"/>
      <c r="D7000" s="144"/>
      <c r="E7000" s="144"/>
      <c r="F7000" s="144"/>
      <c r="G7000" s="144"/>
      <c r="H7000" s="144"/>
      <c r="I7000" s="144"/>
      <c r="J7000" s="144"/>
      <c r="K7000" s="144"/>
      <c r="L7000" s="144"/>
      <c r="M7000" s="145"/>
      <c r="N7000" s="144"/>
      <c r="O7000" s="144"/>
      <c r="P7000" s="144"/>
      <c r="Q7000" s="144"/>
      <c r="R7000" s="144"/>
      <c r="S7000" s="144"/>
      <c r="T7000" s="144"/>
      <c r="U7000" s="144"/>
      <c r="V7000" s="144"/>
      <c r="W7000" s="144"/>
      <c r="X7000" s="144"/>
      <c r="Y7000" s="144"/>
      <c r="Z7000" s="144"/>
      <c r="AA7000" s="160"/>
    </row>
    <row r="7001" spans="1:27" ht="45" customHeight="1" x14ac:dyDescent="0.25">
      <c r="A7001" s="144"/>
      <c r="B7001" s="144"/>
      <c r="C7001" s="144"/>
      <c r="D7001" s="144"/>
      <c r="E7001" s="144"/>
      <c r="F7001" s="144"/>
      <c r="G7001" s="144"/>
      <c r="H7001" s="144"/>
      <c r="I7001" s="144"/>
      <c r="J7001" s="144"/>
      <c r="K7001" s="144"/>
      <c r="L7001" s="144"/>
      <c r="M7001" s="145"/>
      <c r="N7001" s="144"/>
      <c r="O7001" s="144"/>
      <c r="P7001" s="144"/>
      <c r="Q7001" s="144"/>
      <c r="R7001" s="144"/>
      <c r="S7001" s="144"/>
      <c r="T7001" s="144"/>
      <c r="U7001" s="144"/>
      <c r="V7001" s="144"/>
      <c r="W7001" s="144"/>
      <c r="X7001" s="144"/>
      <c r="Y7001" s="167"/>
      <c r="Z7001" s="148"/>
      <c r="AA7001" s="160"/>
    </row>
    <row r="7002" spans="1:27" ht="45" customHeight="1" x14ac:dyDescent="0.25">
      <c r="A7002" s="144"/>
      <c r="B7002" s="144"/>
      <c r="C7002" s="144"/>
      <c r="D7002" s="144"/>
      <c r="E7002" s="144"/>
      <c r="F7002" s="144"/>
      <c r="G7002" s="144"/>
      <c r="H7002" s="144"/>
      <c r="I7002" s="144"/>
      <c r="J7002" s="144"/>
      <c r="K7002" s="144"/>
      <c r="L7002" s="144"/>
      <c r="M7002" s="145"/>
      <c r="N7002" s="144"/>
      <c r="O7002" s="144"/>
      <c r="P7002" s="144"/>
      <c r="Q7002" s="144"/>
      <c r="R7002" s="144"/>
      <c r="S7002" s="144"/>
      <c r="T7002" s="144"/>
      <c r="U7002" s="144"/>
      <c r="V7002" s="144"/>
      <c r="W7002" s="144"/>
      <c r="X7002" s="144"/>
      <c r="Y7002" s="144"/>
      <c r="Z7002" s="144"/>
      <c r="AA7002" s="160"/>
    </row>
    <row r="7003" spans="1:27" ht="45" customHeight="1" x14ac:dyDescent="0.25">
      <c r="A7003" s="144"/>
      <c r="B7003" s="144"/>
      <c r="C7003" s="144"/>
      <c r="D7003" s="144"/>
      <c r="E7003" s="144"/>
      <c r="F7003" s="144"/>
      <c r="G7003" s="144"/>
      <c r="H7003" s="144"/>
      <c r="I7003" s="144"/>
      <c r="J7003" s="144"/>
      <c r="K7003" s="144"/>
      <c r="L7003" s="144"/>
      <c r="M7003" s="145"/>
      <c r="N7003" s="144"/>
      <c r="O7003" s="144"/>
      <c r="P7003" s="144"/>
      <c r="Q7003" s="144"/>
      <c r="R7003" s="144"/>
      <c r="S7003" s="144"/>
      <c r="T7003" s="144"/>
      <c r="U7003" s="144"/>
      <c r="V7003" s="144"/>
      <c r="W7003" s="144"/>
      <c r="X7003" s="144"/>
      <c r="Y7003" s="144"/>
      <c r="Z7003" s="144"/>
      <c r="AA7003" s="160"/>
    </row>
    <row r="7004" spans="1:27" ht="45" customHeight="1" x14ac:dyDescent="0.25">
      <c r="A7004" s="144"/>
      <c r="B7004" s="144"/>
      <c r="C7004" s="144"/>
      <c r="D7004" s="144"/>
      <c r="E7004" s="144"/>
      <c r="F7004" s="144"/>
      <c r="G7004" s="144"/>
      <c r="H7004" s="144"/>
      <c r="I7004" s="144"/>
      <c r="J7004" s="144"/>
      <c r="K7004" s="144"/>
      <c r="L7004" s="144"/>
      <c r="M7004" s="145"/>
      <c r="N7004" s="144"/>
      <c r="O7004" s="144"/>
      <c r="P7004" s="144"/>
      <c r="Q7004" s="144"/>
      <c r="R7004" s="144"/>
      <c r="S7004" s="144"/>
      <c r="T7004" s="144"/>
      <c r="U7004" s="144"/>
      <c r="V7004" s="144"/>
      <c r="W7004" s="144"/>
      <c r="X7004" s="144"/>
      <c r="Y7004" s="144"/>
      <c r="Z7004" s="144"/>
      <c r="AA7004" s="160"/>
    </row>
    <row r="7005" spans="1:27" ht="45" customHeight="1" x14ac:dyDescent="0.25">
      <c r="A7005" s="144"/>
      <c r="B7005" s="144"/>
      <c r="C7005" s="144"/>
      <c r="D7005" s="144"/>
      <c r="E7005" s="144"/>
      <c r="F7005" s="144"/>
      <c r="G7005" s="144"/>
      <c r="H7005" s="144"/>
      <c r="I7005" s="144"/>
      <c r="J7005" s="144"/>
      <c r="K7005" s="144"/>
      <c r="L7005" s="144"/>
      <c r="M7005" s="145"/>
      <c r="N7005" s="144"/>
      <c r="O7005" s="144"/>
      <c r="P7005" s="144"/>
      <c r="Q7005" s="144"/>
      <c r="R7005" s="144"/>
      <c r="S7005" s="144"/>
      <c r="T7005" s="144"/>
      <c r="U7005" s="144"/>
      <c r="V7005" s="144"/>
      <c r="W7005" s="144"/>
      <c r="X7005" s="144"/>
      <c r="Y7005" s="144"/>
      <c r="Z7005" s="144"/>
      <c r="AA7005" s="160"/>
    </row>
    <row r="7006" spans="1:27" ht="45" customHeight="1" x14ac:dyDescent="0.25">
      <c r="A7006" s="144"/>
      <c r="B7006" s="144"/>
      <c r="C7006" s="144"/>
      <c r="D7006" s="144"/>
      <c r="E7006" s="144"/>
      <c r="F7006" s="144"/>
      <c r="G7006" s="144"/>
      <c r="H7006" s="144"/>
      <c r="I7006" s="144"/>
      <c r="J7006" s="144"/>
      <c r="K7006" s="144"/>
      <c r="L7006" s="144"/>
      <c r="M7006" s="145"/>
      <c r="N7006" s="144"/>
      <c r="O7006" s="144"/>
      <c r="P7006" s="144"/>
      <c r="Q7006" s="144"/>
      <c r="R7006" s="144"/>
      <c r="S7006" s="144"/>
      <c r="T7006" s="144"/>
      <c r="U7006" s="144"/>
      <c r="V7006" s="144"/>
      <c r="W7006" s="144"/>
      <c r="X7006" s="144"/>
      <c r="Y7006" s="144"/>
      <c r="Z7006" s="144"/>
      <c r="AA7006" s="160"/>
    </row>
    <row r="7007" spans="1:27" ht="45" customHeight="1" x14ac:dyDescent="0.25">
      <c r="A7007" s="144"/>
      <c r="B7007" s="144"/>
      <c r="C7007" s="144"/>
      <c r="D7007" s="144"/>
      <c r="E7007" s="144"/>
      <c r="F7007" s="144"/>
      <c r="G7007" s="144"/>
      <c r="H7007" s="144"/>
      <c r="I7007" s="144"/>
      <c r="J7007" s="144"/>
      <c r="K7007" s="144"/>
      <c r="L7007" s="144"/>
      <c r="M7007" s="145"/>
      <c r="N7007" s="144"/>
      <c r="O7007" s="144"/>
      <c r="P7007" s="144"/>
      <c r="Q7007" s="144"/>
      <c r="R7007" s="144"/>
      <c r="S7007" s="144"/>
      <c r="T7007" s="144"/>
      <c r="U7007" s="144"/>
      <c r="V7007" s="144"/>
      <c r="W7007" s="144"/>
      <c r="X7007" s="144"/>
      <c r="Y7007" s="144"/>
      <c r="Z7007" s="144"/>
      <c r="AA7007" s="160"/>
    </row>
    <row r="7008" spans="1:27" ht="45" customHeight="1" x14ac:dyDescent="0.25">
      <c r="A7008" s="144"/>
      <c r="B7008" s="144"/>
      <c r="C7008" s="144"/>
      <c r="D7008" s="144"/>
      <c r="E7008" s="144"/>
      <c r="F7008" s="144"/>
      <c r="G7008" s="144"/>
      <c r="H7008" s="144"/>
      <c r="I7008" s="144"/>
      <c r="J7008" s="144"/>
      <c r="K7008" s="144"/>
      <c r="L7008" s="144"/>
      <c r="M7008" s="145"/>
      <c r="N7008" s="144"/>
      <c r="O7008" s="144"/>
      <c r="P7008" s="144"/>
      <c r="Q7008" s="144"/>
      <c r="R7008" s="144"/>
      <c r="S7008" s="144"/>
      <c r="T7008" s="144"/>
      <c r="U7008" s="144"/>
      <c r="V7008" s="144"/>
      <c r="W7008" s="144"/>
      <c r="X7008" s="144"/>
      <c r="Y7008" s="144"/>
      <c r="Z7008" s="144"/>
      <c r="AA7008" s="160"/>
    </row>
    <row r="7009" spans="1:27" ht="45" customHeight="1" x14ac:dyDescent="0.25">
      <c r="A7009" s="144"/>
      <c r="B7009" s="144"/>
      <c r="C7009" s="144"/>
      <c r="D7009" s="144"/>
      <c r="E7009" s="144"/>
      <c r="F7009" s="144"/>
      <c r="G7009" s="144"/>
      <c r="H7009" s="144"/>
      <c r="I7009" s="144"/>
      <c r="J7009" s="144"/>
      <c r="K7009" s="144"/>
      <c r="L7009" s="144"/>
      <c r="M7009" s="145"/>
      <c r="N7009" s="144"/>
      <c r="O7009" s="144"/>
      <c r="P7009" s="144"/>
      <c r="Q7009" s="144"/>
      <c r="R7009" s="144"/>
      <c r="S7009" s="144"/>
      <c r="T7009" s="144"/>
      <c r="U7009" s="144"/>
      <c r="V7009" s="144"/>
      <c r="W7009" s="144"/>
      <c r="X7009" s="144"/>
      <c r="Y7009" s="144"/>
      <c r="Z7009" s="144"/>
      <c r="AA7009" s="160"/>
    </row>
    <row r="7010" spans="1:27" ht="45" customHeight="1" x14ac:dyDescent="0.25">
      <c r="A7010" s="144"/>
      <c r="B7010" s="144"/>
      <c r="C7010" s="144"/>
      <c r="D7010" s="144"/>
      <c r="E7010" s="144"/>
      <c r="F7010" s="144"/>
      <c r="G7010" s="144"/>
      <c r="H7010" s="144"/>
      <c r="I7010" s="144"/>
      <c r="J7010" s="144"/>
      <c r="K7010" s="144"/>
      <c r="L7010" s="144"/>
      <c r="M7010" s="145"/>
      <c r="N7010" s="144"/>
      <c r="O7010" s="144"/>
      <c r="P7010" s="144"/>
      <c r="Q7010" s="144"/>
      <c r="R7010" s="144"/>
      <c r="S7010" s="144"/>
      <c r="T7010" s="144"/>
      <c r="U7010" s="144"/>
      <c r="V7010" s="144"/>
      <c r="W7010" s="144"/>
      <c r="X7010" s="144"/>
      <c r="Y7010" s="144"/>
      <c r="Z7010" s="144"/>
      <c r="AA7010" s="160"/>
    </row>
    <row r="7011" spans="1:27" ht="45" customHeight="1" x14ac:dyDescent="0.25">
      <c r="A7011" s="144"/>
      <c r="B7011" s="144"/>
      <c r="C7011" s="144"/>
      <c r="D7011" s="144"/>
      <c r="E7011" s="144"/>
      <c r="F7011" s="144"/>
      <c r="G7011" s="144"/>
      <c r="H7011" s="144"/>
      <c r="I7011" s="144"/>
      <c r="J7011" s="144"/>
      <c r="K7011" s="144"/>
      <c r="L7011" s="144"/>
      <c r="M7011" s="145"/>
      <c r="N7011" s="144"/>
      <c r="O7011" s="144"/>
      <c r="P7011" s="144"/>
      <c r="Q7011" s="144"/>
      <c r="R7011" s="144"/>
      <c r="S7011" s="144"/>
      <c r="T7011" s="144"/>
      <c r="U7011" s="144"/>
      <c r="V7011" s="144"/>
      <c r="W7011" s="144"/>
      <c r="X7011" s="144"/>
      <c r="Y7011" s="144"/>
      <c r="Z7011" s="144"/>
      <c r="AA7011" s="160"/>
    </row>
    <row r="7012" spans="1:27" ht="45" customHeight="1" x14ac:dyDescent="0.25">
      <c r="A7012" s="144"/>
      <c r="B7012" s="144"/>
      <c r="C7012" s="144"/>
      <c r="D7012" s="144"/>
      <c r="E7012" s="144"/>
      <c r="F7012" s="144"/>
      <c r="G7012" s="144"/>
      <c r="H7012" s="144"/>
      <c r="I7012" s="144"/>
      <c r="J7012" s="144"/>
      <c r="K7012" s="144"/>
      <c r="L7012" s="144"/>
      <c r="M7012" s="145"/>
      <c r="N7012" s="144"/>
      <c r="O7012" s="144"/>
      <c r="P7012" s="144"/>
      <c r="Q7012" s="144"/>
      <c r="R7012" s="144"/>
      <c r="S7012" s="144"/>
      <c r="T7012" s="144"/>
      <c r="U7012" s="144"/>
      <c r="V7012" s="144"/>
      <c r="W7012" s="144"/>
      <c r="X7012" s="144"/>
      <c r="Y7012" s="144"/>
      <c r="Z7012" s="144"/>
      <c r="AA7012" s="160"/>
    </row>
    <row r="7013" spans="1:27" ht="45" customHeight="1" x14ac:dyDescent="0.25">
      <c r="A7013" s="144"/>
      <c r="B7013" s="144"/>
      <c r="C7013" s="144"/>
      <c r="D7013" s="144"/>
      <c r="E7013" s="144"/>
      <c r="F7013" s="144"/>
      <c r="G7013" s="144"/>
      <c r="H7013" s="144"/>
      <c r="I7013" s="144"/>
      <c r="J7013" s="144"/>
      <c r="K7013" s="144"/>
      <c r="L7013" s="144"/>
      <c r="M7013" s="145"/>
      <c r="N7013" s="144"/>
      <c r="O7013" s="144"/>
      <c r="P7013" s="144"/>
      <c r="Q7013" s="144"/>
      <c r="R7013" s="144"/>
      <c r="S7013" s="144"/>
      <c r="T7013" s="144"/>
      <c r="U7013" s="144"/>
      <c r="V7013" s="144"/>
      <c r="W7013" s="144"/>
      <c r="X7013" s="144"/>
      <c r="Y7013" s="144"/>
      <c r="Z7013" s="144"/>
      <c r="AA7013" s="160"/>
    </row>
    <row r="7014" spans="1:27" ht="45" customHeight="1" x14ac:dyDescent="0.25">
      <c r="A7014" s="144"/>
      <c r="B7014" s="144"/>
      <c r="C7014" s="144"/>
      <c r="D7014" s="144"/>
      <c r="E7014" s="144"/>
      <c r="F7014" s="144"/>
      <c r="G7014" s="144"/>
      <c r="H7014" s="144"/>
      <c r="I7014" s="144"/>
      <c r="J7014" s="144"/>
      <c r="K7014" s="144"/>
      <c r="L7014" s="144"/>
      <c r="M7014" s="145"/>
      <c r="N7014" s="144"/>
      <c r="O7014" s="144"/>
      <c r="P7014" s="144"/>
      <c r="Q7014" s="144"/>
      <c r="R7014" s="144"/>
      <c r="S7014" s="144"/>
      <c r="T7014" s="144"/>
      <c r="U7014" s="144"/>
      <c r="V7014" s="144"/>
      <c r="W7014" s="144"/>
      <c r="X7014" s="144"/>
      <c r="Y7014" s="144"/>
      <c r="Z7014" s="144"/>
      <c r="AA7014" s="160"/>
    </row>
    <row r="7015" spans="1:27" ht="45" customHeight="1" x14ac:dyDescent="0.25">
      <c r="A7015" s="144"/>
      <c r="B7015" s="144"/>
      <c r="C7015" s="144"/>
      <c r="D7015" s="144"/>
      <c r="E7015" s="144"/>
      <c r="F7015" s="144"/>
      <c r="G7015" s="144"/>
      <c r="H7015" s="144"/>
      <c r="I7015" s="144"/>
      <c r="J7015" s="144"/>
      <c r="K7015" s="144"/>
      <c r="L7015" s="144"/>
      <c r="M7015" s="145"/>
      <c r="N7015" s="144"/>
      <c r="O7015" s="144"/>
      <c r="P7015" s="144"/>
      <c r="Q7015" s="144"/>
      <c r="R7015" s="144"/>
      <c r="S7015" s="144"/>
      <c r="T7015" s="144"/>
      <c r="U7015" s="144"/>
      <c r="V7015" s="144"/>
      <c r="W7015" s="144"/>
      <c r="X7015" s="144"/>
      <c r="Y7015" s="144"/>
      <c r="Z7015" s="144"/>
      <c r="AA7015" s="160"/>
    </row>
    <row r="7016" spans="1:27" ht="45" customHeight="1" x14ac:dyDescent="0.25">
      <c r="A7016" s="144"/>
      <c r="B7016" s="144"/>
      <c r="C7016" s="144"/>
      <c r="D7016" s="144"/>
      <c r="E7016" s="144"/>
      <c r="F7016" s="144"/>
      <c r="G7016" s="144"/>
      <c r="H7016" s="144"/>
      <c r="I7016" s="144"/>
      <c r="J7016" s="144"/>
      <c r="K7016" s="144"/>
      <c r="L7016" s="144"/>
      <c r="M7016" s="145"/>
      <c r="N7016" s="144"/>
      <c r="O7016" s="144"/>
      <c r="P7016" s="144"/>
      <c r="Q7016" s="144"/>
      <c r="R7016" s="144"/>
      <c r="S7016" s="144"/>
      <c r="T7016" s="144"/>
      <c r="U7016" s="144"/>
      <c r="V7016" s="144"/>
      <c r="W7016" s="144"/>
      <c r="X7016" s="144"/>
      <c r="Y7016" s="144"/>
      <c r="Z7016" s="144"/>
      <c r="AA7016" s="160"/>
    </row>
    <row r="7017" spans="1:27" ht="45" customHeight="1" x14ac:dyDescent="0.25">
      <c r="A7017" s="144"/>
      <c r="B7017" s="144"/>
      <c r="C7017" s="144"/>
      <c r="D7017" s="144"/>
      <c r="E7017" s="144"/>
      <c r="F7017" s="144"/>
      <c r="G7017" s="144"/>
      <c r="H7017" s="144"/>
      <c r="I7017" s="144"/>
      <c r="J7017" s="144"/>
      <c r="K7017" s="144"/>
      <c r="L7017" s="144"/>
      <c r="M7017" s="145"/>
      <c r="N7017" s="144"/>
      <c r="O7017" s="144"/>
      <c r="P7017" s="144"/>
      <c r="Q7017" s="144"/>
      <c r="R7017" s="144"/>
      <c r="S7017" s="144"/>
      <c r="T7017" s="144"/>
      <c r="U7017" s="144"/>
      <c r="V7017" s="144"/>
      <c r="W7017" s="144"/>
      <c r="X7017" s="144"/>
      <c r="Y7017" s="144"/>
      <c r="Z7017" s="144"/>
      <c r="AA7017" s="160"/>
    </row>
    <row r="7018" spans="1:27" ht="45" customHeight="1" x14ac:dyDescent="0.25">
      <c r="A7018" s="144"/>
      <c r="B7018" s="144"/>
      <c r="C7018" s="144"/>
      <c r="D7018" s="144"/>
      <c r="E7018" s="144"/>
      <c r="F7018" s="144"/>
      <c r="G7018" s="144"/>
      <c r="H7018" s="144"/>
      <c r="I7018" s="144"/>
      <c r="J7018" s="144"/>
      <c r="K7018" s="144"/>
      <c r="L7018" s="144"/>
      <c r="M7018" s="145"/>
      <c r="N7018" s="144"/>
      <c r="O7018" s="144"/>
      <c r="P7018" s="144"/>
      <c r="Q7018" s="144"/>
      <c r="R7018" s="144"/>
      <c r="S7018" s="144"/>
      <c r="T7018" s="144"/>
      <c r="U7018" s="144"/>
      <c r="V7018" s="144"/>
      <c r="W7018" s="144"/>
      <c r="X7018" s="144"/>
      <c r="Y7018" s="151"/>
      <c r="Z7018" s="144"/>
      <c r="AA7018" s="160"/>
    </row>
    <row r="7019" spans="1:27" ht="45" customHeight="1" x14ac:dyDescent="0.25">
      <c r="A7019" s="144"/>
      <c r="B7019" s="144"/>
      <c r="C7019" s="144"/>
      <c r="D7019" s="144"/>
      <c r="E7019" s="144"/>
      <c r="F7019" s="144"/>
      <c r="G7019" s="144"/>
      <c r="H7019" s="144"/>
      <c r="I7019" s="144"/>
      <c r="J7019" s="144"/>
      <c r="K7019" s="144"/>
      <c r="L7019" s="144"/>
      <c r="M7019" s="145"/>
      <c r="N7019" s="144"/>
      <c r="O7019" s="144"/>
      <c r="P7019" s="144"/>
      <c r="Q7019" s="144"/>
      <c r="R7019" s="144"/>
      <c r="S7019" s="144"/>
      <c r="T7019" s="144"/>
      <c r="U7019" s="144"/>
      <c r="V7019" s="144"/>
      <c r="W7019" s="144"/>
      <c r="X7019" s="144"/>
      <c r="Y7019" s="144"/>
      <c r="Z7019" s="144"/>
      <c r="AA7019" s="160"/>
    </row>
    <row r="7020" spans="1:27" ht="45" customHeight="1" x14ac:dyDescent="0.25">
      <c r="A7020" s="144"/>
      <c r="B7020" s="144"/>
      <c r="C7020" s="144"/>
      <c r="D7020" s="144"/>
      <c r="E7020" s="144"/>
      <c r="F7020" s="144"/>
      <c r="G7020" s="144"/>
      <c r="H7020" s="144"/>
      <c r="I7020" s="144"/>
      <c r="J7020" s="144"/>
      <c r="K7020" s="144"/>
      <c r="L7020" s="144"/>
      <c r="M7020" s="145"/>
      <c r="N7020" s="144"/>
      <c r="O7020" s="144"/>
      <c r="P7020" s="144"/>
      <c r="Q7020" s="144"/>
      <c r="R7020" s="144"/>
      <c r="S7020" s="144"/>
      <c r="T7020" s="144"/>
      <c r="U7020" s="144"/>
      <c r="V7020" s="144"/>
      <c r="W7020" s="144"/>
      <c r="X7020" s="144"/>
      <c r="Y7020" s="144"/>
      <c r="Z7020" s="144"/>
      <c r="AA7020" s="160"/>
    </row>
    <row r="7021" spans="1:27" ht="45" customHeight="1" x14ac:dyDescent="0.25">
      <c r="A7021" s="144"/>
      <c r="B7021" s="144"/>
      <c r="C7021" s="144"/>
      <c r="D7021" s="144"/>
      <c r="E7021" s="144"/>
      <c r="F7021" s="144"/>
      <c r="G7021" s="144"/>
      <c r="H7021" s="144"/>
      <c r="I7021" s="144"/>
      <c r="J7021" s="144"/>
      <c r="K7021" s="144"/>
      <c r="L7021" s="144"/>
      <c r="M7021" s="145"/>
      <c r="N7021" s="144"/>
      <c r="O7021" s="144"/>
      <c r="P7021" s="144"/>
      <c r="Q7021" s="144"/>
      <c r="R7021" s="144"/>
      <c r="S7021" s="144"/>
      <c r="T7021" s="144"/>
      <c r="U7021" s="144"/>
      <c r="V7021" s="144"/>
      <c r="W7021" s="144"/>
      <c r="X7021" s="144"/>
      <c r="Y7021" s="144"/>
      <c r="Z7021" s="144"/>
      <c r="AA7021" s="160"/>
    </row>
    <row r="7022" spans="1:27" ht="45" customHeight="1" x14ac:dyDescent="0.25">
      <c r="A7022" s="144"/>
      <c r="B7022" s="144"/>
      <c r="C7022" s="144"/>
      <c r="D7022" s="144"/>
      <c r="E7022" s="144"/>
      <c r="F7022" s="144"/>
      <c r="G7022" s="144"/>
      <c r="H7022" s="144"/>
      <c r="I7022" s="144"/>
      <c r="J7022" s="144"/>
      <c r="K7022" s="144"/>
      <c r="L7022" s="144"/>
      <c r="M7022" s="145"/>
      <c r="N7022" s="144"/>
      <c r="O7022" s="144"/>
      <c r="P7022" s="144"/>
      <c r="Q7022" s="144"/>
      <c r="R7022" s="144"/>
      <c r="S7022" s="144"/>
      <c r="T7022" s="144"/>
      <c r="U7022" s="144"/>
      <c r="V7022" s="144"/>
      <c r="W7022" s="144"/>
      <c r="X7022" s="144"/>
      <c r="Y7022" s="144"/>
      <c r="Z7022" s="144"/>
      <c r="AA7022" s="160"/>
    </row>
    <row r="7023" spans="1:27" ht="45" customHeight="1" x14ac:dyDescent="0.25">
      <c r="A7023" s="144"/>
      <c r="B7023" s="144"/>
      <c r="C7023" s="144"/>
      <c r="D7023" s="144"/>
      <c r="E7023" s="144"/>
      <c r="F7023" s="144"/>
      <c r="G7023" s="144"/>
      <c r="H7023" s="144"/>
      <c r="I7023" s="144"/>
      <c r="J7023" s="144"/>
      <c r="K7023" s="144"/>
      <c r="L7023" s="144"/>
      <c r="M7023" s="145"/>
      <c r="N7023" s="144"/>
      <c r="O7023" s="144"/>
      <c r="P7023" s="144"/>
      <c r="Q7023" s="144"/>
      <c r="R7023" s="144"/>
      <c r="S7023" s="144"/>
      <c r="T7023" s="144"/>
      <c r="U7023" s="144"/>
      <c r="V7023" s="144"/>
      <c r="W7023" s="144"/>
      <c r="X7023" s="144"/>
      <c r="Y7023" s="150"/>
      <c r="Z7023" s="144"/>
      <c r="AA7023" s="160"/>
    </row>
    <row r="7024" spans="1:27" ht="45" customHeight="1" x14ac:dyDescent="0.25">
      <c r="A7024" s="144"/>
      <c r="B7024" s="144"/>
      <c r="C7024" s="144"/>
      <c r="D7024" s="144"/>
      <c r="E7024" s="144"/>
      <c r="F7024" s="144"/>
      <c r="G7024" s="144"/>
      <c r="H7024" s="144"/>
      <c r="I7024" s="144"/>
      <c r="J7024" s="144"/>
      <c r="K7024" s="144"/>
      <c r="L7024" s="144"/>
      <c r="M7024" s="145"/>
      <c r="N7024" s="144"/>
      <c r="O7024" s="144"/>
      <c r="P7024" s="144"/>
      <c r="Q7024" s="144"/>
      <c r="R7024" s="144"/>
      <c r="S7024" s="144"/>
      <c r="T7024" s="144"/>
      <c r="U7024" s="144"/>
      <c r="V7024" s="144"/>
      <c r="W7024" s="144"/>
      <c r="X7024" s="144"/>
      <c r="Y7024" s="144"/>
      <c r="Z7024" s="144"/>
      <c r="AA7024" s="160"/>
    </row>
    <row r="7025" spans="1:27" ht="45" customHeight="1" x14ac:dyDescent="0.25">
      <c r="A7025" s="144"/>
      <c r="B7025" s="144"/>
      <c r="C7025" s="144"/>
      <c r="D7025" s="144"/>
      <c r="E7025" s="144"/>
      <c r="F7025" s="144"/>
      <c r="G7025" s="144"/>
      <c r="H7025" s="144"/>
      <c r="I7025" s="144"/>
      <c r="J7025" s="144"/>
      <c r="K7025" s="144"/>
      <c r="L7025" s="144"/>
      <c r="M7025" s="145"/>
      <c r="N7025" s="144"/>
      <c r="O7025" s="144"/>
      <c r="P7025" s="144"/>
      <c r="Q7025" s="144"/>
      <c r="R7025" s="144"/>
      <c r="S7025" s="144"/>
      <c r="T7025" s="144"/>
      <c r="U7025" s="144"/>
      <c r="V7025" s="144"/>
      <c r="W7025" s="144"/>
      <c r="X7025" s="144"/>
      <c r="Y7025" s="144"/>
      <c r="Z7025" s="144"/>
      <c r="AA7025" s="160"/>
    </row>
    <row r="7026" spans="1:27" ht="45" customHeight="1" x14ac:dyDescent="0.25">
      <c r="A7026" s="144"/>
      <c r="B7026" s="144"/>
      <c r="C7026" s="144"/>
      <c r="D7026" s="144"/>
      <c r="E7026" s="144"/>
      <c r="F7026" s="144"/>
      <c r="G7026" s="144"/>
      <c r="H7026" s="144"/>
      <c r="I7026" s="144"/>
      <c r="J7026" s="144"/>
      <c r="K7026" s="144"/>
      <c r="L7026" s="144"/>
      <c r="M7026" s="145"/>
      <c r="N7026" s="144"/>
      <c r="O7026" s="144"/>
      <c r="P7026" s="144"/>
      <c r="Q7026" s="144"/>
      <c r="R7026" s="144"/>
      <c r="S7026" s="144"/>
      <c r="T7026" s="144"/>
      <c r="U7026" s="144"/>
      <c r="V7026" s="144"/>
      <c r="W7026" s="144"/>
      <c r="X7026" s="144"/>
      <c r="Y7026" s="144"/>
      <c r="Z7026" s="144"/>
      <c r="AA7026" s="160"/>
    </row>
    <row r="7027" spans="1:27" ht="45" customHeight="1" x14ac:dyDescent="0.25">
      <c r="A7027" s="144"/>
      <c r="B7027" s="144"/>
      <c r="C7027" s="144"/>
      <c r="D7027" s="144"/>
      <c r="E7027" s="144"/>
      <c r="F7027" s="144"/>
      <c r="G7027" s="144"/>
      <c r="H7027" s="144"/>
      <c r="I7027" s="144"/>
      <c r="J7027" s="144"/>
      <c r="K7027" s="144"/>
      <c r="L7027" s="144"/>
      <c r="M7027" s="145"/>
      <c r="N7027" s="144"/>
      <c r="O7027" s="144"/>
      <c r="P7027" s="144"/>
      <c r="Q7027" s="144"/>
      <c r="R7027" s="144"/>
      <c r="S7027" s="144"/>
      <c r="T7027" s="144"/>
      <c r="U7027" s="144"/>
      <c r="V7027" s="144"/>
      <c r="W7027" s="144"/>
      <c r="X7027" s="144"/>
      <c r="Y7027" s="144"/>
      <c r="Z7027" s="144"/>
      <c r="AA7027" s="160"/>
    </row>
    <row r="7028" spans="1:27" ht="45" customHeight="1" x14ac:dyDescent="0.25">
      <c r="A7028" s="144"/>
      <c r="B7028" s="144"/>
      <c r="C7028" s="144"/>
      <c r="D7028" s="144"/>
      <c r="E7028" s="144"/>
      <c r="F7028" s="144"/>
      <c r="G7028" s="144"/>
      <c r="H7028" s="144"/>
      <c r="I7028" s="144"/>
      <c r="J7028" s="144"/>
      <c r="K7028" s="144"/>
      <c r="L7028" s="144"/>
      <c r="M7028" s="145"/>
      <c r="N7028" s="144"/>
      <c r="O7028" s="144"/>
      <c r="P7028" s="144"/>
      <c r="Q7028" s="144"/>
      <c r="R7028" s="144"/>
      <c r="S7028" s="144"/>
      <c r="T7028" s="144"/>
      <c r="U7028" s="144"/>
      <c r="V7028" s="144"/>
      <c r="W7028" s="144"/>
      <c r="X7028" s="144"/>
      <c r="Y7028" s="144"/>
      <c r="Z7028" s="144"/>
      <c r="AA7028" s="160"/>
    </row>
    <row r="7029" spans="1:27" ht="45" customHeight="1" x14ac:dyDescent="0.25">
      <c r="A7029" s="144"/>
      <c r="B7029" s="144"/>
      <c r="C7029" s="144"/>
      <c r="D7029" s="144"/>
      <c r="E7029" s="144"/>
      <c r="F7029" s="144"/>
      <c r="G7029" s="144"/>
      <c r="H7029" s="144"/>
      <c r="I7029" s="144"/>
      <c r="J7029" s="144"/>
      <c r="K7029" s="144"/>
      <c r="L7029" s="144"/>
      <c r="M7029" s="145"/>
      <c r="N7029" s="144"/>
      <c r="O7029" s="144"/>
      <c r="P7029" s="144"/>
      <c r="Q7029" s="144"/>
      <c r="R7029" s="144"/>
      <c r="S7029" s="144"/>
      <c r="T7029" s="144"/>
      <c r="U7029" s="144"/>
      <c r="V7029" s="144"/>
      <c r="W7029" s="144"/>
      <c r="X7029" s="144"/>
      <c r="Y7029" s="144"/>
      <c r="Z7029" s="144"/>
      <c r="AA7029" s="160"/>
    </row>
    <row r="7030" spans="1:27" ht="45" customHeight="1" x14ac:dyDescent="0.25">
      <c r="A7030" s="144"/>
      <c r="B7030" s="147"/>
      <c r="C7030" s="144"/>
      <c r="D7030" s="144"/>
      <c r="E7030" s="144"/>
      <c r="F7030" s="144"/>
      <c r="G7030" s="144"/>
      <c r="H7030" s="144"/>
      <c r="I7030" s="144"/>
      <c r="J7030" s="144"/>
      <c r="K7030" s="144"/>
      <c r="L7030" s="144"/>
      <c r="M7030" s="145"/>
      <c r="N7030" s="144"/>
      <c r="O7030" s="144"/>
      <c r="P7030" s="144"/>
      <c r="Q7030" s="144"/>
      <c r="R7030" s="144"/>
      <c r="S7030" s="144"/>
      <c r="T7030" s="144"/>
      <c r="U7030" s="144"/>
      <c r="V7030" s="144"/>
      <c r="W7030" s="144"/>
      <c r="X7030" s="144"/>
      <c r="Y7030" s="150"/>
      <c r="Z7030" s="144"/>
      <c r="AA7030" s="160"/>
    </row>
    <row r="7031" spans="1:27" ht="45" customHeight="1" x14ac:dyDescent="0.25">
      <c r="A7031" s="144"/>
      <c r="B7031" s="144"/>
      <c r="C7031" s="144"/>
      <c r="D7031" s="144"/>
      <c r="E7031" s="144"/>
      <c r="F7031" s="144"/>
      <c r="G7031" s="144"/>
      <c r="H7031" s="144"/>
      <c r="I7031" s="144"/>
      <c r="J7031" s="144"/>
      <c r="K7031" s="144"/>
      <c r="L7031" s="144"/>
      <c r="M7031" s="145"/>
      <c r="N7031" s="144"/>
      <c r="O7031" s="144"/>
      <c r="P7031" s="144"/>
      <c r="Q7031" s="144"/>
      <c r="R7031" s="144"/>
      <c r="S7031" s="144"/>
      <c r="T7031" s="144"/>
      <c r="U7031" s="144"/>
      <c r="V7031" s="144"/>
      <c r="W7031" s="144"/>
      <c r="X7031" s="144"/>
      <c r="Y7031" s="144"/>
      <c r="Z7031" s="144"/>
      <c r="AA7031" s="160"/>
    </row>
    <row r="7032" spans="1:27" ht="45" customHeight="1" x14ac:dyDescent="0.25">
      <c r="A7032" s="144"/>
      <c r="B7032" s="144"/>
      <c r="C7032" s="144"/>
      <c r="D7032" s="144"/>
      <c r="E7032" s="144"/>
      <c r="F7032" s="144"/>
      <c r="G7032" s="144"/>
      <c r="H7032" s="144"/>
      <c r="I7032" s="144"/>
      <c r="J7032" s="144"/>
      <c r="K7032" s="144"/>
      <c r="L7032" s="144"/>
      <c r="M7032" s="145"/>
      <c r="N7032" s="144"/>
      <c r="O7032" s="144"/>
      <c r="P7032" s="144"/>
      <c r="Q7032" s="144"/>
      <c r="R7032" s="144"/>
      <c r="S7032" s="144"/>
      <c r="T7032" s="144"/>
      <c r="U7032" s="144"/>
      <c r="V7032" s="144"/>
      <c r="W7032" s="144"/>
      <c r="X7032" s="144"/>
      <c r="Y7032" s="150"/>
      <c r="Z7032" s="144"/>
      <c r="AA7032" s="160"/>
    </row>
    <row r="7033" spans="1:27" ht="45" customHeight="1" x14ac:dyDescent="0.25">
      <c r="A7033" s="144"/>
      <c r="B7033" s="144"/>
      <c r="C7033" s="144"/>
      <c r="D7033" s="144"/>
      <c r="E7033" s="144"/>
      <c r="F7033" s="144"/>
      <c r="G7033" s="144"/>
      <c r="H7033" s="144"/>
      <c r="I7033" s="144"/>
      <c r="J7033" s="144"/>
      <c r="K7033" s="144"/>
      <c r="L7033" s="144"/>
      <c r="M7033" s="145"/>
      <c r="N7033" s="144"/>
      <c r="O7033" s="144"/>
      <c r="P7033" s="144"/>
      <c r="Q7033" s="144"/>
      <c r="R7033" s="144"/>
      <c r="S7033" s="144"/>
      <c r="T7033" s="144"/>
      <c r="U7033" s="144"/>
      <c r="V7033" s="144"/>
      <c r="W7033" s="150"/>
      <c r="X7033" s="144"/>
      <c r="Y7033" s="144"/>
      <c r="Z7033" s="144"/>
      <c r="AA7033" s="160"/>
    </row>
    <row r="7034" spans="1:27" ht="45" customHeight="1" x14ac:dyDescent="0.25">
      <c r="A7034" s="144"/>
      <c r="B7034" s="144"/>
      <c r="C7034" s="144"/>
      <c r="D7034" s="144"/>
      <c r="E7034" s="144"/>
      <c r="F7034" s="144"/>
      <c r="G7034" s="144"/>
      <c r="H7034" s="144"/>
      <c r="I7034" s="144"/>
      <c r="J7034" s="144"/>
      <c r="K7034" s="144"/>
      <c r="L7034" s="144"/>
      <c r="M7034" s="145"/>
      <c r="N7034" s="144"/>
      <c r="O7034" s="144"/>
      <c r="P7034" s="144"/>
      <c r="Q7034" s="144"/>
      <c r="R7034" s="144"/>
      <c r="S7034" s="144"/>
      <c r="T7034" s="144"/>
      <c r="U7034" s="144"/>
      <c r="V7034" s="144"/>
      <c r="W7034" s="144"/>
      <c r="X7034" s="144"/>
      <c r="Y7034" s="144"/>
      <c r="Z7034" s="144"/>
      <c r="AA7034" s="160"/>
    </row>
    <row r="7035" spans="1:27" ht="45" customHeight="1" x14ac:dyDescent="0.25">
      <c r="A7035" s="144"/>
      <c r="B7035" s="144"/>
      <c r="C7035" s="144"/>
      <c r="D7035" s="144"/>
      <c r="E7035" s="144"/>
      <c r="F7035" s="144"/>
      <c r="G7035" s="144"/>
      <c r="H7035" s="144"/>
      <c r="I7035" s="144"/>
      <c r="J7035" s="144"/>
      <c r="K7035" s="144"/>
      <c r="L7035" s="144"/>
      <c r="M7035" s="145"/>
      <c r="N7035" s="144"/>
      <c r="O7035" s="144"/>
      <c r="P7035" s="144"/>
      <c r="Q7035" s="144"/>
      <c r="R7035" s="144"/>
      <c r="S7035" s="144"/>
      <c r="T7035" s="144"/>
      <c r="U7035" s="144"/>
      <c r="V7035" s="144"/>
      <c r="W7035" s="144"/>
      <c r="X7035" s="144"/>
      <c r="Y7035" s="144"/>
      <c r="Z7035" s="144"/>
      <c r="AA7035" s="160"/>
    </row>
    <row r="7036" spans="1:27" ht="45" customHeight="1" x14ac:dyDescent="0.25">
      <c r="A7036" s="144"/>
      <c r="B7036" s="144"/>
      <c r="C7036" s="144"/>
      <c r="D7036" s="144"/>
      <c r="E7036" s="144"/>
      <c r="F7036" s="144"/>
      <c r="G7036" s="144"/>
      <c r="H7036" s="144"/>
      <c r="I7036" s="144"/>
      <c r="J7036" s="144"/>
      <c r="K7036" s="144"/>
      <c r="L7036" s="144"/>
      <c r="M7036" s="145"/>
      <c r="N7036" s="144"/>
      <c r="O7036" s="144"/>
      <c r="P7036" s="144"/>
      <c r="Q7036" s="144"/>
      <c r="R7036" s="144"/>
      <c r="S7036" s="144"/>
      <c r="T7036" s="144"/>
      <c r="U7036" s="144"/>
      <c r="V7036" s="144"/>
      <c r="W7036" s="144"/>
      <c r="X7036" s="144"/>
      <c r="Y7036" s="144"/>
      <c r="Z7036" s="144"/>
      <c r="AA7036" s="160"/>
    </row>
    <row r="7037" spans="1:27" ht="45" customHeight="1" x14ac:dyDescent="0.25">
      <c r="A7037" s="144"/>
      <c r="B7037" s="144"/>
      <c r="C7037" s="144"/>
      <c r="D7037" s="144"/>
      <c r="E7037" s="144"/>
      <c r="F7037" s="144"/>
      <c r="G7037" s="144"/>
      <c r="H7037" s="144"/>
      <c r="I7037" s="144"/>
      <c r="J7037" s="144"/>
      <c r="K7037" s="144"/>
      <c r="L7037" s="144"/>
      <c r="M7037" s="145"/>
      <c r="N7037" s="144"/>
      <c r="O7037" s="144"/>
      <c r="P7037" s="144"/>
      <c r="Q7037" s="144"/>
      <c r="R7037" s="144"/>
      <c r="S7037" s="144"/>
      <c r="T7037" s="144"/>
      <c r="U7037" s="144"/>
      <c r="V7037" s="144"/>
      <c r="W7037" s="144"/>
      <c r="X7037" s="144"/>
      <c r="Y7037" s="144"/>
      <c r="Z7037" s="144"/>
      <c r="AA7037" s="160"/>
    </row>
    <row r="7038" spans="1:27" ht="45" customHeight="1" x14ac:dyDescent="0.25">
      <c r="A7038" s="144"/>
      <c r="B7038" s="144"/>
      <c r="C7038" s="144"/>
      <c r="D7038" s="144"/>
      <c r="E7038" s="144"/>
      <c r="F7038" s="144"/>
      <c r="G7038" s="144"/>
      <c r="H7038" s="144"/>
      <c r="I7038" s="144"/>
      <c r="J7038" s="144"/>
      <c r="K7038" s="144"/>
      <c r="L7038" s="144"/>
      <c r="M7038" s="145"/>
      <c r="N7038" s="144"/>
      <c r="O7038" s="144"/>
      <c r="P7038" s="144"/>
      <c r="Q7038" s="144"/>
      <c r="R7038" s="144"/>
      <c r="S7038" s="144"/>
      <c r="T7038" s="144"/>
      <c r="U7038" s="144"/>
      <c r="V7038" s="144"/>
      <c r="W7038" s="144"/>
      <c r="X7038" s="144"/>
      <c r="Y7038" s="144"/>
      <c r="Z7038" s="144"/>
      <c r="AA7038" s="160"/>
    </row>
    <row r="7039" spans="1:27" ht="45" customHeight="1" x14ac:dyDescent="0.25">
      <c r="A7039" s="144"/>
      <c r="B7039" s="144"/>
      <c r="C7039" s="144"/>
      <c r="D7039" s="144"/>
      <c r="E7039" s="144"/>
      <c r="F7039" s="144"/>
      <c r="G7039" s="144"/>
      <c r="H7039" s="144"/>
      <c r="I7039" s="144"/>
      <c r="J7039" s="144"/>
      <c r="K7039" s="144"/>
      <c r="L7039" s="144"/>
      <c r="M7039" s="145"/>
      <c r="N7039" s="144"/>
      <c r="O7039" s="144"/>
      <c r="P7039" s="144"/>
      <c r="Q7039" s="144"/>
      <c r="R7039" s="144"/>
      <c r="S7039" s="144"/>
      <c r="T7039" s="144"/>
      <c r="U7039" s="144"/>
      <c r="V7039" s="144"/>
      <c r="W7039" s="144"/>
      <c r="X7039" s="144"/>
      <c r="Y7039" s="144"/>
      <c r="Z7039" s="144"/>
      <c r="AA7039" s="160"/>
    </row>
    <row r="7040" spans="1:27" ht="45" customHeight="1" x14ac:dyDescent="0.25">
      <c r="A7040" s="144"/>
      <c r="B7040" s="144"/>
      <c r="C7040" s="144"/>
      <c r="D7040" s="144"/>
      <c r="E7040" s="144"/>
      <c r="F7040" s="144"/>
      <c r="G7040" s="144"/>
      <c r="H7040" s="144"/>
      <c r="I7040" s="144"/>
      <c r="J7040" s="144"/>
      <c r="K7040" s="144"/>
      <c r="L7040" s="144"/>
      <c r="M7040" s="145"/>
      <c r="N7040" s="144"/>
      <c r="O7040" s="144"/>
      <c r="P7040" s="144"/>
      <c r="Q7040" s="144"/>
      <c r="R7040" s="144"/>
      <c r="S7040" s="144"/>
      <c r="T7040" s="144"/>
      <c r="U7040" s="144"/>
      <c r="V7040" s="144"/>
      <c r="W7040" s="144"/>
      <c r="X7040" s="144"/>
      <c r="Y7040" s="144"/>
      <c r="Z7040" s="144"/>
      <c r="AA7040" s="160"/>
    </row>
    <row r="7041" spans="1:27" ht="45" customHeight="1" x14ac:dyDescent="0.25">
      <c r="A7041" s="144"/>
      <c r="B7041" s="144"/>
      <c r="C7041" s="144"/>
      <c r="D7041" s="144"/>
      <c r="E7041" s="144"/>
      <c r="F7041" s="144"/>
      <c r="G7041" s="144"/>
      <c r="H7041" s="144"/>
      <c r="I7041" s="144"/>
      <c r="J7041" s="144"/>
      <c r="K7041" s="144"/>
      <c r="L7041" s="144"/>
      <c r="M7041" s="145"/>
      <c r="N7041" s="144"/>
      <c r="O7041" s="144"/>
      <c r="P7041" s="144"/>
      <c r="Q7041" s="144"/>
      <c r="R7041" s="144"/>
      <c r="S7041" s="144"/>
      <c r="T7041" s="144"/>
      <c r="U7041" s="144"/>
      <c r="V7041" s="144"/>
      <c r="W7041" s="144"/>
      <c r="X7041" s="144"/>
      <c r="Y7041" s="144"/>
      <c r="Z7041" s="144"/>
      <c r="AA7041" s="160"/>
    </row>
    <row r="7042" spans="1:27" ht="45" customHeight="1" x14ac:dyDescent="0.25">
      <c r="A7042" s="144"/>
      <c r="B7042" s="144"/>
      <c r="C7042" s="144"/>
      <c r="D7042" s="144"/>
      <c r="E7042" s="144"/>
      <c r="F7042" s="144"/>
      <c r="G7042" s="144"/>
      <c r="H7042" s="144"/>
      <c r="I7042" s="144"/>
      <c r="J7042" s="144"/>
      <c r="K7042" s="144"/>
      <c r="L7042" s="144"/>
      <c r="M7042" s="145"/>
      <c r="N7042" s="144"/>
      <c r="O7042" s="144"/>
      <c r="P7042" s="144"/>
      <c r="Q7042" s="145"/>
      <c r="R7042" s="144"/>
      <c r="S7042" s="144"/>
      <c r="T7042" s="144"/>
      <c r="U7042" s="144"/>
      <c r="V7042" s="144"/>
      <c r="W7042" s="144"/>
      <c r="X7042" s="144"/>
      <c r="Y7042" s="144"/>
      <c r="Z7042" s="144"/>
      <c r="AA7042" s="160"/>
    </row>
    <row r="7043" spans="1:27" ht="45" customHeight="1" x14ac:dyDescent="0.25">
      <c r="A7043" s="144"/>
      <c r="B7043" s="144"/>
      <c r="C7043" s="144"/>
      <c r="D7043" s="144"/>
      <c r="E7043" s="144"/>
      <c r="F7043" s="144"/>
      <c r="G7043" s="144"/>
      <c r="H7043" s="144"/>
      <c r="I7043" s="144"/>
      <c r="J7043" s="144"/>
      <c r="K7043" s="144"/>
      <c r="L7043" s="144"/>
      <c r="M7043" s="145"/>
      <c r="N7043" s="144"/>
      <c r="O7043" s="144"/>
      <c r="P7043" s="144"/>
      <c r="Q7043" s="144"/>
      <c r="R7043" s="144"/>
      <c r="S7043" s="144"/>
      <c r="T7043" s="144"/>
      <c r="U7043" s="144"/>
      <c r="V7043" s="144"/>
      <c r="W7043" s="144"/>
      <c r="X7043" s="144"/>
      <c r="Y7043" s="144"/>
      <c r="Z7043" s="144"/>
      <c r="AA7043" s="160"/>
    </row>
    <row r="7044" spans="1:27" ht="45" customHeight="1" x14ac:dyDescent="0.25">
      <c r="A7044" s="144"/>
      <c r="B7044" s="144"/>
      <c r="C7044" s="144"/>
      <c r="D7044" s="144"/>
      <c r="E7044" s="144"/>
      <c r="F7044" s="144"/>
      <c r="G7044" s="144"/>
      <c r="H7044" s="144"/>
      <c r="I7044" s="144"/>
      <c r="J7044" s="144"/>
      <c r="K7044" s="144"/>
      <c r="L7044" s="144"/>
      <c r="M7044" s="145"/>
      <c r="N7044" s="144"/>
      <c r="O7044" s="144"/>
      <c r="P7044" s="144"/>
      <c r="Q7044" s="144"/>
      <c r="R7044" s="144"/>
      <c r="S7044" s="144"/>
      <c r="T7044" s="144"/>
      <c r="U7044" s="144"/>
      <c r="V7044" s="144"/>
      <c r="W7044" s="144"/>
      <c r="X7044" s="144"/>
      <c r="Y7044" s="144"/>
      <c r="Z7044" s="144"/>
      <c r="AA7044" s="160"/>
    </row>
    <row r="7045" spans="1:27" ht="45" customHeight="1" x14ac:dyDescent="0.25">
      <c r="A7045" s="144"/>
      <c r="B7045" s="144"/>
      <c r="C7045" s="144"/>
      <c r="D7045" s="144"/>
      <c r="E7045" s="144"/>
      <c r="F7045" s="144"/>
      <c r="G7045" s="144"/>
      <c r="H7045" s="144"/>
      <c r="I7045" s="144"/>
      <c r="J7045" s="144"/>
      <c r="K7045" s="144"/>
      <c r="L7045" s="144"/>
      <c r="M7045" s="145"/>
      <c r="N7045" s="144"/>
      <c r="O7045" s="144"/>
      <c r="P7045" s="144"/>
      <c r="Q7045" s="144"/>
      <c r="R7045" s="144"/>
      <c r="S7045" s="144"/>
      <c r="T7045" s="144"/>
      <c r="U7045" s="144"/>
      <c r="V7045" s="144"/>
      <c r="W7045" s="144"/>
      <c r="X7045" s="144"/>
      <c r="Y7045" s="144"/>
      <c r="Z7045" s="144"/>
      <c r="AA7045" s="160"/>
    </row>
    <row r="7046" spans="1:27" ht="45" customHeight="1" x14ac:dyDescent="0.25">
      <c r="A7046" s="144"/>
      <c r="B7046" s="144"/>
      <c r="C7046" s="144"/>
      <c r="D7046" s="144"/>
      <c r="E7046" s="144"/>
      <c r="F7046" s="144"/>
      <c r="G7046" s="144"/>
      <c r="H7046" s="144"/>
      <c r="I7046" s="144"/>
      <c r="J7046" s="144"/>
      <c r="K7046" s="144"/>
      <c r="L7046" s="144"/>
      <c r="M7046" s="145"/>
      <c r="N7046" s="144"/>
      <c r="O7046" s="144"/>
      <c r="P7046" s="144"/>
      <c r="Q7046" s="144"/>
      <c r="R7046" s="144"/>
      <c r="S7046" s="144"/>
      <c r="T7046" s="144"/>
      <c r="U7046" s="144"/>
      <c r="V7046" s="144"/>
      <c r="W7046" s="144"/>
      <c r="X7046" s="144"/>
      <c r="Y7046" s="144"/>
      <c r="Z7046" s="144"/>
      <c r="AA7046" s="160"/>
    </row>
    <row r="7047" spans="1:27" ht="45" customHeight="1" x14ac:dyDescent="0.25">
      <c r="A7047" s="144"/>
      <c r="B7047" s="144"/>
      <c r="C7047" s="144"/>
      <c r="D7047" s="144"/>
      <c r="E7047" s="144"/>
      <c r="F7047" s="144"/>
      <c r="G7047" s="144"/>
      <c r="H7047" s="144"/>
      <c r="I7047" s="144"/>
      <c r="J7047" s="144"/>
      <c r="K7047" s="144"/>
      <c r="L7047" s="144"/>
      <c r="M7047" s="145"/>
      <c r="N7047" s="144"/>
      <c r="O7047" s="144"/>
      <c r="P7047" s="144"/>
      <c r="Q7047" s="144"/>
      <c r="R7047" s="144"/>
      <c r="S7047" s="144"/>
      <c r="T7047" s="144"/>
      <c r="U7047" s="144"/>
      <c r="V7047" s="144"/>
      <c r="W7047" s="144"/>
      <c r="X7047" s="144"/>
      <c r="Y7047" s="144"/>
      <c r="Z7047" s="144"/>
      <c r="AA7047" s="160"/>
    </row>
    <row r="7048" spans="1:27" ht="45" customHeight="1" x14ac:dyDescent="0.25">
      <c r="A7048" s="144"/>
      <c r="B7048" s="144"/>
      <c r="C7048" s="144"/>
      <c r="D7048" s="144"/>
      <c r="E7048" s="144"/>
      <c r="F7048" s="144"/>
      <c r="G7048" s="144"/>
      <c r="H7048" s="144"/>
      <c r="I7048" s="144"/>
      <c r="J7048" s="144"/>
      <c r="K7048" s="144"/>
      <c r="L7048" s="144"/>
      <c r="M7048" s="145"/>
      <c r="N7048" s="144"/>
      <c r="O7048" s="144"/>
      <c r="P7048" s="144"/>
      <c r="Q7048" s="144"/>
      <c r="R7048" s="144"/>
      <c r="S7048" s="144"/>
      <c r="T7048" s="144"/>
      <c r="U7048" s="144"/>
      <c r="V7048" s="144"/>
      <c r="W7048" s="144"/>
      <c r="X7048" s="144"/>
      <c r="Y7048" s="144"/>
      <c r="Z7048" s="144"/>
      <c r="AA7048" s="160"/>
    </row>
    <row r="7049" spans="1:27" ht="45" customHeight="1" x14ac:dyDescent="0.25">
      <c r="A7049" s="144"/>
      <c r="B7049" s="144"/>
      <c r="C7049" s="144"/>
      <c r="D7049" s="144"/>
      <c r="E7049" s="144"/>
      <c r="F7049" s="144"/>
      <c r="G7049" s="144"/>
      <c r="H7049" s="144"/>
      <c r="I7049" s="144"/>
      <c r="J7049" s="144"/>
      <c r="K7049" s="144"/>
      <c r="L7049" s="144"/>
      <c r="M7049" s="145"/>
      <c r="N7049" s="144"/>
      <c r="O7049" s="144"/>
      <c r="P7049" s="144"/>
      <c r="Q7049" s="144"/>
      <c r="R7049" s="144"/>
      <c r="S7049" s="144"/>
      <c r="T7049" s="144"/>
      <c r="U7049" s="144"/>
      <c r="V7049" s="144"/>
      <c r="W7049" s="144"/>
      <c r="X7049" s="144"/>
      <c r="Y7049" s="144"/>
      <c r="Z7049" s="144"/>
      <c r="AA7049" s="160"/>
    </row>
    <row r="7050" spans="1:27" ht="45" customHeight="1" x14ac:dyDescent="0.25">
      <c r="A7050" s="144"/>
      <c r="B7050" s="144"/>
      <c r="C7050" s="144"/>
      <c r="D7050" s="144"/>
      <c r="E7050" s="144"/>
      <c r="F7050" s="144"/>
      <c r="G7050" s="144"/>
      <c r="H7050" s="144"/>
      <c r="I7050" s="144"/>
      <c r="J7050" s="144"/>
      <c r="K7050" s="144"/>
      <c r="L7050" s="144"/>
      <c r="M7050" s="145"/>
      <c r="N7050" s="144"/>
      <c r="O7050" s="144"/>
      <c r="P7050" s="144"/>
      <c r="Q7050" s="144"/>
      <c r="R7050" s="144"/>
      <c r="S7050" s="144"/>
      <c r="T7050" s="144"/>
      <c r="U7050" s="144"/>
      <c r="V7050" s="144"/>
      <c r="W7050" s="144"/>
      <c r="X7050" s="144"/>
      <c r="Y7050" s="144"/>
      <c r="Z7050" s="144"/>
      <c r="AA7050" s="160"/>
    </row>
    <row r="7051" spans="1:27" ht="45" customHeight="1" x14ac:dyDescent="0.25">
      <c r="A7051" s="144"/>
      <c r="B7051" s="144"/>
      <c r="C7051" s="144"/>
      <c r="D7051" s="144"/>
      <c r="E7051" s="144"/>
      <c r="F7051" s="144"/>
      <c r="G7051" s="144"/>
      <c r="H7051" s="144"/>
      <c r="I7051" s="144"/>
      <c r="J7051" s="144"/>
      <c r="K7051" s="144"/>
      <c r="L7051" s="144"/>
      <c r="M7051" s="145"/>
      <c r="N7051" s="144"/>
      <c r="O7051" s="144"/>
      <c r="P7051" s="144"/>
      <c r="Q7051" s="144"/>
      <c r="R7051" s="144"/>
      <c r="S7051" s="144"/>
      <c r="T7051" s="144"/>
      <c r="U7051" s="144"/>
      <c r="V7051" s="144"/>
      <c r="W7051" s="144"/>
      <c r="X7051" s="144"/>
      <c r="Y7051" s="144"/>
      <c r="Z7051" s="144"/>
      <c r="AA7051" s="160"/>
    </row>
    <row r="7052" spans="1:27" ht="45" customHeight="1" x14ac:dyDescent="0.25">
      <c r="A7052" s="144"/>
      <c r="B7052" s="144"/>
      <c r="C7052" s="144"/>
      <c r="D7052" s="144"/>
      <c r="E7052" s="144"/>
      <c r="F7052" s="144"/>
      <c r="G7052" s="144"/>
      <c r="H7052" s="144"/>
      <c r="I7052" s="144"/>
      <c r="J7052" s="144"/>
      <c r="K7052" s="144"/>
      <c r="L7052" s="144"/>
      <c r="M7052" s="145"/>
      <c r="N7052" s="144"/>
      <c r="O7052" s="144"/>
      <c r="P7052" s="144"/>
      <c r="Q7052" s="144"/>
      <c r="R7052" s="144"/>
      <c r="S7052" s="144"/>
      <c r="T7052" s="144"/>
      <c r="U7052" s="144"/>
      <c r="V7052" s="144"/>
      <c r="W7052" s="144"/>
      <c r="X7052" s="144"/>
      <c r="Y7052" s="144"/>
      <c r="Z7052" s="144"/>
      <c r="AA7052" s="160"/>
    </row>
    <row r="7053" spans="1:27" ht="45" customHeight="1" x14ac:dyDescent="0.25">
      <c r="A7053" s="144"/>
      <c r="B7053" s="144"/>
      <c r="C7053" s="144"/>
      <c r="D7053" s="144"/>
      <c r="E7053" s="144"/>
      <c r="F7053" s="144"/>
      <c r="G7053" s="144"/>
      <c r="H7053" s="144"/>
      <c r="I7053" s="144"/>
      <c r="J7053" s="144"/>
      <c r="K7053" s="144"/>
      <c r="L7053" s="144"/>
      <c r="M7053" s="145"/>
      <c r="N7053" s="144"/>
      <c r="O7053" s="144"/>
      <c r="P7053" s="144"/>
      <c r="Q7053" s="144"/>
      <c r="R7053" s="144"/>
      <c r="S7053" s="144"/>
      <c r="T7053" s="144"/>
      <c r="U7053" s="144"/>
      <c r="V7053" s="144"/>
      <c r="W7053" s="144"/>
      <c r="X7053" s="144"/>
      <c r="Y7053" s="144"/>
      <c r="Z7053" s="144"/>
      <c r="AA7053" s="160"/>
    </row>
    <row r="7054" spans="1:27" ht="45" customHeight="1" x14ac:dyDescent="0.25">
      <c r="A7054" s="167"/>
      <c r="B7054" s="144"/>
      <c r="C7054" s="144"/>
      <c r="D7054" s="167"/>
      <c r="E7054" s="144"/>
      <c r="F7054" s="144"/>
      <c r="G7054" s="144"/>
      <c r="H7054" s="144"/>
      <c r="I7054" s="144"/>
      <c r="J7054" s="144"/>
      <c r="K7054" s="144"/>
      <c r="L7054" s="144"/>
      <c r="M7054" s="145"/>
      <c r="N7054" s="144"/>
      <c r="O7054" s="144"/>
      <c r="P7054" s="144"/>
      <c r="Q7054" s="144"/>
      <c r="R7054" s="144"/>
      <c r="S7054" s="144"/>
      <c r="T7054" s="144"/>
      <c r="U7054" s="144"/>
      <c r="V7054" s="167"/>
      <c r="W7054" s="144"/>
      <c r="X7054" s="167"/>
      <c r="Y7054" s="144"/>
      <c r="Z7054" s="148"/>
      <c r="AA7054" s="160"/>
    </row>
    <row r="7055" spans="1:27" ht="45" customHeight="1" x14ac:dyDescent="0.25">
      <c r="A7055" s="167"/>
      <c r="B7055" s="144"/>
      <c r="C7055" s="144"/>
      <c r="D7055" s="144"/>
      <c r="E7055" s="144"/>
      <c r="F7055" s="144"/>
      <c r="G7055" s="144"/>
      <c r="H7055" s="144"/>
      <c r="I7055" s="144"/>
      <c r="J7055" s="144"/>
      <c r="K7055" s="144"/>
      <c r="L7055" s="144"/>
      <c r="M7055" s="145"/>
      <c r="N7055" s="144"/>
      <c r="O7055" s="144"/>
      <c r="P7055" s="144"/>
      <c r="Q7055" s="144"/>
      <c r="R7055" s="144"/>
      <c r="S7055" s="144"/>
      <c r="T7055" s="144"/>
      <c r="U7055" s="144"/>
      <c r="V7055" s="167"/>
      <c r="W7055" s="144"/>
      <c r="X7055" s="144"/>
      <c r="Y7055" s="167"/>
      <c r="Z7055" s="144"/>
      <c r="AA7055" s="160"/>
    </row>
    <row r="7056" spans="1:27" ht="45" customHeight="1" x14ac:dyDescent="0.25">
      <c r="A7056" s="144"/>
      <c r="B7056" s="144"/>
      <c r="C7056" s="144"/>
      <c r="D7056" s="144"/>
      <c r="E7056" s="144"/>
      <c r="F7056" s="144"/>
      <c r="G7056" s="144"/>
      <c r="H7056" s="144"/>
      <c r="I7056" s="144"/>
      <c r="J7056" s="144"/>
      <c r="K7056" s="144"/>
      <c r="L7056" s="144"/>
      <c r="M7056" s="145"/>
      <c r="N7056" s="144"/>
      <c r="O7056" s="144"/>
      <c r="P7056" s="144"/>
      <c r="Q7056" s="144"/>
      <c r="R7056" s="144"/>
      <c r="S7056" s="144"/>
      <c r="T7056" s="144"/>
      <c r="U7056" s="144"/>
      <c r="V7056" s="144"/>
      <c r="W7056" s="144"/>
      <c r="X7056" s="144"/>
      <c r="Y7056" s="144"/>
      <c r="Z7056" s="144"/>
      <c r="AA7056" s="160"/>
    </row>
    <row r="7057" spans="1:27" ht="45" customHeight="1" x14ac:dyDescent="0.25">
      <c r="A7057" s="144"/>
      <c r="B7057" s="144"/>
      <c r="C7057" s="144"/>
      <c r="D7057" s="144"/>
      <c r="E7057" s="144"/>
      <c r="F7057" s="144"/>
      <c r="G7057" s="144"/>
      <c r="H7057" s="144"/>
      <c r="I7057" s="144"/>
      <c r="J7057" s="144"/>
      <c r="K7057" s="144"/>
      <c r="L7057" s="144"/>
      <c r="M7057" s="145"/>
      <c r="N7057" s="144"/>
      <c r="O7057" s="144"/>
      <c r="P7057" s="144"/>
      <c r="Q7057" s="144"/>
      <c r="R7057" s="144"/>
      <c r="S7057" s="144"/>
      <c r="T7057" s="144"/>
      <c r="U7057" s="144"/>
      <c r="V7057" s="144"/>
      <c r="W7057" s="144"/>
      <c r="X7057" s="144"/>
      <c r="Y7057" s="144"/>
      <c r="Z7057" s="144"/>
      <c r="AA7057" s="160"/>
    </row>
    <row r="7058" spans="1:27" ht="45" customHeight="1" x14ac:dyDescent="0.25">
      <c r="A7058" s="144"/>
      <c r="B7058" s="144"/>
      <c r="C7058" s="144"/>
      <c r="D7058" s="144"/>
      <c r="E7058" s="144"/>
      <c r="F7058" s="144"/>
      <c r="G7058" s="144"/>
      <c r="H7058" s="144"/>
      <c r="I7058" s="144"/>
      <c r="J7058" s="144"/>
      <c r="K7058" s="144"/>
      <c r="L7058" s="144"/>
      <c r="M7058" s="145"/>
      <c r="N7058" s="144"/>
      <c r="O7058" s="144"/>
      <c r="P7058" s="144"/>
      <c r="Q7058" s="144"/>
      <c r="R7058" s="144"/>
      <c r="S7058" s="144"/>
      <c r="T7058" s="144"/>
      <c r="U7058" s="144"/>
      <c r="V7058" s="144"/>
      <c r="W7058" s="144"/>
      <c r="X7058" s="144"/>
      <c r="Y7058" s="151"/>
      <c r="Z7058" s="144"/>
      <c r="AA7058" s="160"/>
    </row>
    <row r="7059" spans="1:27" ht="45" customHeight="1" x14ac:dyDescent="0.25">
      <c r="A7059" s="144"/>
      <c r="B7059" s="144"/>
      <c r="C7059" s="144"/>
      <c r="D7059" s="144"/>
      <c r="E7059" s="144"/>
      <c r="F7059" s="144"/>
      <c r="G7059" s="144"/>
      <c r="H7059" s="144"/>
      <c r="I7059" s="144"/>
      <c r="J7059" s="144"/>
      <c r="K7059" s="144"/>
      <c r="L7059" s="144"/>
      <c r="M7059" s="145"/>
      <c r="N7059" s="144"/>
      <c r="O7059" s="144"/>
      <c r="P7059" s="144"/>
      <c r="Q7059" s="144"/>
      <c r="R7059" s="144"/>
      <c r="S7059" s="144"/>
      <c r="T7059" s="144"/>
      <c r="U7059" s="144"/>
      <c r="V7059" s="144"/>
      <c r="W7059" s="144"/>
      <c r="X7059" s="144"/>
      <c r="Y7059" s="144"/>
      <c r="Z7059" s="144"/>
      <c r="AA7059" s="160"/>
    </row>
    <row r="7060" spans="1:27" ht="45" customHeight="1" x14ac:dyDescent="0.25">
      <c r="A7060" s="144"/>
      <c r="B7060" s="144"/>
      <c r="C7060" s="144"/>
      <c r="D7060" s="144"/>
      <c r="E7060" s="144"/>
      <c r="F7060" s="144"/>
      <c r="G7060" s="144"/>
      <c r="H7060" s="144"/>
      <c r="I7060" s="144"/>
      <c r="J7060" s="144"/>
      <c r="K7060" s="144"/>
      <c r="L7060" s="144"/>
      <c r="M7060" s="145"/>
      <c r="N7060" s="144"/>
      <c r="O7060" s="144"/>
      <c r="P7060" s="144"/>
      <c r="Q7060" s="144"/>
      <c r="R7060" s="144"/>
      <c r="S7060" s="144"/>
      <c r="T7060" s="144"/>
      <c r="U7060" s="144"/>
      <c r="V7060" s="144"/>
      <c r="W7060" s="144"/>
      <c r="X7060" s="144"/>
      <c r="Y7060" s="144"/>
      <c r="Z7060" s="144"/>
      <c r="AA7060" s="160"/>
    </row>
    <row r="7061" spans="1:27" ht="45" customHeight="1" x14ac:dyDescent="0.25">
      <c r="A7061" s="144"/>
      <c r="B7061" s="144"/>
      <c r="C7061" s="144"/>
      <c r="D7061" s="144"/>
      <c r="E7061" s="144"/>
      <c r="F7061" s="144"/>
      <c r="G7061" s="144"/>
      <c r="H7061" s="144"/>
      <c r="I7061" s="144"/>
      <c r="J7061" s="144"/>
      <c r="K7061" s="144"/>
      <c r="L7061" s="144"/>
      <c r="M7061" s="145"/>
      <c r="N7061" s="144"/>
      <c r="O7061" s="144"/>
      <c r="P7061" s="144"/>
      <c r="Q7061" s="144"/>
      <c r="R7061" s="144"/>
      <c r="S7061" s="144"/>
      <c r="T7061" s="144"/>
      <c r="U7061" s="144"/>
      <c r="V7061" s="144"/>
      <c r="W7061" s="144"/>
      <c r="X7061" s="144"/>
      <c r="Y7061" s="150"/>
      <c r="Z7061" s="144"/>
      <c r="AA7061" s="160"/>
    </row>
    <row r="7062" spans="1:27" ht="45" customHeight="1" x14ac:dyDescent="0.25">
      <c r="A7062" s="144"/>
      <c r="B7062" s="144"/>
      <c r="C7062" s="144"/>
      <c r="D7062" s="144"/>
      <c r="E7062" s="144"/>
      <c r="F7062" s="144"/>
      <c r="G7062" s="144"/>
      <c r="H7062" s="144"/>
      <c r="I7062" s="144"/>
      <c r="J7062" s="144"/>
      <c r="K7062" s="144"/>
      <c r="L7062" s="144"/>
      <c r="M7062" s="145"/>
      <c r="N7062" s="144"/>
      <c r="O7062" s="144"/>
      <c r="P7062" s="144"/>
      <c r="Q7062" s="144"/>
      <c r="R7062" s="144"/>
      <c r="S7062" s="144"/>
      <c r="T7062" s="144"/>
      <c r="U7062" s="144"/>
      <c r="V7062" s="144"/>
      <c r="W7062" s="144"/>
      <c r="X7062" s="144"/>
      <c r="Y7062" s="144"/>
      <c r="Z7062" s="144"/>
      <c r="AA7062" s="160"/>
    </row>
    <row r="7063" spans="1:27" ht="45" customHeight="1" x14ac:dyDescent="0.25">
      <c r="A7063" s="144"/>
      <c r="B7063" s="144"/>
      <c r="C7063" s="144"/>
      <c r="D7063" s="144"/>
      <c r="E7063" s="144"/>
      <c r="F7063" s="144"/>
      <c r="G7063" s="144"/>
      <c r="H7063" s="144"/>
      <c r="I7063" s="144"/>
      <c r="J7063" s="144"/>
      <c r="K7063" s="144"/>
      <c r="L7063" s="144"/>
      <c r="M7063" s="145"/>
      <c r="N7063" s="144"/>
      <c r="O7063" s="144"/>
      <c r="P7063" s="144"/>
      <c r="Q7063" s="144"/>
      <c r="R7063" s="144"/>
      <c r="S7063" s="144"/>
      <c r="T7063" s="144"/>
      <c r="U7063" s="144"/>
      <c r="V7063" s="144"/>
      <c r="W7063" s="144"/>
      <c r="X7063" s="144"/>
      <c r="Y7063" s="149"/>
      <c r="Z7063" s="144"/>
      <c r="AA7063" s="160"/>
    </row>
    <row r="7064" spans="1:27" ht="45" customHeight="1" x14ac:dyDescent="0.25">
      <c r="A7064" s="144"/>
      <c r="B7064" s="144"/>
      <c r="C7064" s="144"/>
      <c r="D7064" s="144"/>
      <c r="E7064" s="144"/>
      <c r="F7064" s="144"/>
      <c r="G7064" s="144"/>
      <c r="H7064" s="144"/>
      <c r="I7064" s="144"/>
      <c r="J7064" s="144"/>
      <c r="K7064" s="144"/>
      <c r="L7064" s="144"/>
      <c r="M7064" s="145"/>
      <c r="N7064" s="144"/>
      <c r="O7064" s="144"/>
      <c r="P7064" s="144"/>
      <c r="Q7064" s="144"/>
      <c r="R7064" s="144"/>
      <c r="S7064" s="144"/>
      <c r="T7064" s="144"/>
      <c r="U7064" s="144"/>
      <c r="V7064" s="144"/>
      <c r="W7064" s="144"/>
      <c r="X7064" s="144"/>
      <c r="Y7064" s="144"/>
      <c r="Z7064" s="144"/>
      <c r="AA7064" s="160"/>
    </row>
    <row r="7065" spans="1:27" ht="45" customHeight="1" x14ac:dyDescent="0.25">
      <c r="A7065" s="144"/>
      <c r="B7065" s="144"/>
      <c r="C7065" s="144"/>
      <c r="D7065" s="144"/>
      <c r="E7065" s="144"/>
      <c r="F7065" s="144"/>
      <c r="G7065" s="144"/>
      <c r="H7065" s="144"/>
      <c r="I7065" s="144"/>
      <c r="J7065" s="144"/>
      <c r="K7065" s="144"/>
      <c r="L7065" s="144"/>
      <c r="M7065" s="145"/>
      <c r="N7065" s="144"/>
      <c r="O7065" s="144"/>
      <c r="P7065" s="144"/>
      <c r="Q7065" s="144"/>
      <c r="R7065" s="144"/>
      <c r="S7065" s="144"/>
      <c r="T7065" s="144"/>
      <c r="U7065" s="144"/>
      <c r="V7065" s="144"/>
      <c r="W7065" s="144"/>
      <c r="X7065" s="144"/>
      <c r="Y7065" s="144"/>
      <c r="Z7065" s="144"/>
      <c r="AA7065" s="160"/>
    </row>
    <row r="7066" spans="1:27" ht="45" customHeight="1" x14ac:dyDescent="0.25">
      <c r="A7066" s="144"/>
      <c r="B7066" s="144"/>
      <c r="C7066" s="144"/>
      <c r="D7066" s="144"/>
      <c r="E7066" s="144"/>
      <c r="F7066" s="144"/>
      <c r="G7066" s="144"/>
      <c r="H7066" s="144"/>
      <c r="I7066" s="144"/>
      <c r="J7066" s="144"/>
      <c r="K7066" s="144"/>
      <c r="L7066" s="144"/>
      <c r="M7066" s="145"/>
      <c r="N7066" s="144"/>
      <c r="O7066" s="144"/>
      <c r="P7066" s="144"/>
      <c r="Q7066" s="144"/>
      <c r="R7066" s="144"/>
      <c r="S7066" s="144"/>
      <c r="T7066" s="144"/>
      <c r="U7066" s="144"/>
      <c r="V7066" s="144"/>
      <c r="W7066" s="144"/>
      <c r="X7066" s="144"/>
      <c r="Y7066" s="144"/>
      <c r="Z7066" s="144"/>
      <c r="AA7066" s="160"/>
    </row>
    <row r="7067" spans="1:27" ht="45" customHeight="1" x14ac:dyDescent="0.25">
      <c r="A7067" s="144"/>
      <c r="B7067" s="144"/>
      <c r="C7067" s="144"/>
      <c r="D7067" s="144"/>
      <c r="E7067" s="144"/>
      <c r="F7067" s="144"/>
      <c r="G7067" s="144"/>
      <c r="H7067" s="144"/>
      <c r="I7067" s="144"/>
      <c r="J7067" s="144"/>
      <c r="K7067" s="144"/>
      <c r="L7067" s="144"/>
      <c r="M7067" s="145"/>
      <c r="N7067" s="144"/>
      <c r="O7067" s="144"/>
      <c r="P7067" s="144"/>
      <c r="Q7067" s="144"/>
      <c r="R7067" s="144"/>
      <c r="S7067" s="144"/>
      <c r="T7067" s="144"/>
      <c r="U7067" s="144"/>
      <c r="V7067" s="144"/>
      <c r="W7067" s="144"/>
      <c r="X7067" s="144"/>
      <c r="Y7067" s="144"/>
      <c r="Z7067" s="144"/>
      <c r="AA7067" s="160"/>
    </row>
    <row r="7068" spans="1:27" ht="45" customHeight="1" x14ac:dyDescent="0.25">
      <c r="A7068" s="144"/>
      <c r="B7068" s="144"/>
      <c r="C7068" s="144"/>
      <c r="D7068" s="144"/>
      <c r="E7068" s="144"/>
      <c r="F7068" s="144"/>
      <c r="G7068" s="144"/>
      <c r="H7068" s="144"/>
      <c r="I7068" s="144"/>
      <c r="J7068" s="144"/>
      <c r="K7068" s="144"/>
      <c r="L7068" s="144"/>
      <c r="M7068" s="145"/>
      <c r="N7068" s="144"/>
      <c r="O7068" s="144"/>
      <c r="P7068" s="144"/>
      <c r="Q7068" s="144"/>
      <c r="R7068" s="144"/>
      <c r="S7068" s="144"/>
      <c r="T7068" s="144"/>
      <c r="U7068" s="144"/>
      <c r="V7068" s="144"/>
      <c r="W7068" s="144"/>
      <c r="X7068" s="144"/>
      <c r="Y7068" s="144"/>
      <c r="Z7068" s="144"/>
      <c r="AA7068" s="160"/>
    </row>
    <row r="7069" spans="1:27" ht="45" customHeight="1" x14ac:dyDescent="0.25">
      <c r="A7069" s="144"/>
      <c r="B7069" s="144"/>
      <c r="C7069" s="144"/>
      <c r="D7069" s="144"/>
      <c r="E7069" s="144"/>
      <c r="F7069" s="144"/>
      <c r="G7069" s="144"/>
      <c r="H7069" s="144"/>
      <c r="I7069" s="144"/>
      <c r="J7069" s="144"/>
      <c r="K7069" s="144"/>
      <c r="L7069" s="144"/>
      <c r="M7069" s="145"/>
      <c r="N7069" s="144"/>
      <c r="O7069" s="144"/>
      <c r="P7069" s="144"/>
      <c r="Q7069" s="144"/>
      <c r="R7069" s="144"/>
      <c r="S7069" s="144"/>
      <c r="T7069" s="144"/>
      <c r="U7069" s="144"/>
      <c r="V7069" s="144"/>
      <c r="W7069" s="144"/>
      <c r="X7069" s="144"/>
      <c r="Y7069" s="144"/>
      <c r="Z7069" s="144"/>
      <c r="AA7069" s="160"/>
    </row>
    <row r="7070" spans="1:27" ht="45" customHeight="1" x14ac:dyDescent="0.25">
      <c r="A7070" s="144"/>
      <c r="B7070" s="144"/>
      <c r="C7070" s="144"/>
      <c r="D7070" s="144"/>
      <c r="E7070" s="144"/>
      <c r="F7070" s="144"/>
      <c r="G7070" s="144"/>
      <c r="H7070" s="144"/>
      <c r="I7070" s="144"/>
      <c r="J7070" s="144"/>
      <c r="K7070" s="144"/>
      <c r="L7070" s="144"/>
      <c r="M7070" s="145"/>
      <c r="N7070" s="144"/>
      <c r="O7070" s="144"/>
      <c r="P7070" s="144"/>
      <c r="Q7070" s="144"/>
      <c r="R7070" s="144"/>
      <c r="S7070" s="144"/>
      <c r="T7070" s="144"/>
      <c r="U7070" s="144"/>
      <c r="V7070" s="144"/>
      <c r="W7070" s="144"/>
      <c r="X7070" s="144"/>
      <c r="Y7070" s="144"/>
      <c r="Z7070" s="144"/>
      <c r="AA7070" s="160"/>
    </row>
    <row r="7071" spans="1:27" ht="45" customHeight="1" x14ac:dyDescent="0.25">
      <c r="A7071" s="144"/>
      <c r="B7071" s="144"/>
      <c r="C7071" s="144"/>
      <c r="D7071" s="144"/>
      <c r="E7071" s="144"/>
      <c r="F7071" s="144"/>
      <c r="G7071" s="144"/>
      <c r="H7071" s="144"/>
      <c r="I7071" s="144"/>
      <c r="J7071" s="144"/>
      <c r="K7071" s="144"/>
      <c r="L7071" s="144"/>
      <c r="M7071" s="145"/>
      <c r="N7071" s="144"/>
      <c r="O7071" s="144"/>
      <c r="P7071" s="144"/>
      <c r="Q7071" s="144"/>
      <c r="R7071" s="144"/>
      <c r="S7071" s="144"/>
      <c r="T7071" s="144"/>
      <c r="U7071" s="144"/>
      <c r="V7071" s="144"/>
      <c r="W7071" s="144"/>
      <c r="X7071" s="144"/>
      <c r="Y7071" s="144"/>
      <c r="Z7071" s="144"/>
      <c r="AA7071" s="160"/>
    </row>
    <row r="7072" spans="1:27" ht="45" customHeight="1" x14ac:dyDescent="0.25">
      <c r="A7072" s="144"/>
      <c r="B7072" s="144"/>
      <c r="C7072" s="144"/>
      <c r="D7072" s="144"/>
      <c r="E7072" s="144"/>
      <c r="F7072" s="144"/>
      <c r="G7072" s="144"/>
      <c r="H7072" s="144"/>
      <c r="I7072" s="144"/>
      <c r="J7072" s="144"/>
      <c r="K7072" s="144"/>
      <c r="L7072" s="144"/>
      <c r="M7072" s="145"/>
      <c r="N7072" s="144"/>
      <c r="O7072" s="144"/>
      <c r="P7072" s="144"/>
      <c r="Q7072" s="144"/>
      <c r="R7072" s="144"/>
      <c r="S7072" s="144"/>
      <c r="T7072" s="144"/>
      <c r="U7072" s="144"/>
      <c r="V7072" s="144"/>
      <c r="W7072" s="144"/>
      <c r="X7072" s="144"/>
      <c r="Y7072" s="144"/>
      <c r="Z7072" s="144"/>
      <c r="AA7072" s="160"/>
    </row>
    <row r="7073" spans="1:27" ht="45" customHeight="1" x14ac:dyDescent="0.25">
      <c r="A7073" s="144"/>
      <c r="B7073" s="144"/>
      <c r="C7073" s="144"/>
      <c r="D7073" s="144"/>
      <c r="E7073" s="144"/>
      <c r="F7073" s="144"/>
      <c r="G7073" s="144"/>
      <c r="H7073" s="144"/>
      <c r="I7073" s="144"/>
      <c r="J7073" s="144"/>
      <c r="K7073" s="144"/>
      <c r="L7073" s="144"/>
      <c r="M7073" s="145"/>
      <c r="N7073" s="144"/>
      <c r="O7073" s="144"/>
      <c r="P7073" s="144"/>
      <c r="Q7073" s="144"/>
      <c r="R7073" s="144"/>
      <c r="S7073" s="144"/>
      <c r="T7073" s="144"/>
      <c r="U7073" s="144"/>
      <c r="V7073" s="144"/>
      <c r="W7073" s="144"/>
      <c r="X7073" s="144"/>
      <c r="Y7073" s="144"/>
      <c r="Z7073" s="144"/>
      <c r="AA7073" s="160"/>
    </row>
    <row r="7074" spans="1:27" ht="45" customHeight="1" x14ac:dyDescent="0.25">
      <c r="A7074" s="144"/>
      <c r="B7074" s="144"/>
      <c r="C7074" s="144"/>
      <c r="D7074" s="144"/>
      <c r="E7074" s="144"/>
      <c r="F7074" s="144"/>
      <c r="G7074" s="144"/>
      <c r="H7074" s="144"/>
      <c r="I7074" s="144"/>
      <c r="J7074" s="144"/>
      <c r="K7074" s="144"/>
      <c r="L7074" s="144"/>
      <c r="M7074" s="145"/>
      <c r="N7074" s="144"/>
      <c r="O7074" s="144"/>
      <c r="P7074" s="144"/>
      <c r="Q7074" s="144"/>
      <c r="R7074" s="144"/>
      <c r="S7074" s="144"/>
      <c r="T7074" s="144"/>
      <c r="U7074" s="144"/>
      <c r="V7074" s="144"/>
      <c r="W7074" s="144"/>
      <c r="X7074" s="144"/>
      <c r="Y7074" s="144"/>
      <c r="Z7074" s="144"/>
      <c r="AA7074" s="160"/>
    </row>
    <row r="7075" spans="1:27" ht="45" customHeight="1" x14ac:dyDescent="0.25">
      <c r="A7075" s="145"/>
      <c r="B7075" s="144"/>
      <c r="C7075" s="144"/>
      <c r="D7075" s="144"/>
      <c r="E7075" s="144"/>
      <c r="F7075" s="144"/>
      <c r="G7075" s="144"/>
      <c r="H7075" s="144"/>
      <c r="I7075" s="144"/>
      <c r="J7075" s="144"/>
      <c r="K7075" s="144"/>
      <c r="L7075" s="144"/>
      <c r="M7075" s="145"/>
      <c r="N7075" s="144"/>
      <c r="O7075" s="144"/>
      <c r="P7075" s="144"/>
      <c r="Q7075" s="144"/>
      <c r="R7075" s="144"/>
      <c r="S7075" s="144"/>
      <c r="T7075" s="144"/>
      <c r="U7075" s="144"/>
      <c r="V7075" s="145"/>
      <c r="W7075" s="144"/>
      <c r="X7075" s="144"/>
      <c r="Y7075" s="144"/>
      <c r="Z7075" s="144"/>
      <c r="AA7075" s="160"/>
    </row>
    <row r="7076" spans="1:27" ht="45" customHeight="1" x14ac:dyDescent="0.25">
      <c r="A7076" s="144"/>
      <c r="B7076" s="144"/>
      <c r="C7076" s="144"/>
      <c r="D7076" s="144"/>
      <c r="E7076" s="144"/>
      <c r="F7076" s="144"/>
      <c r="G7076" s="144"/>
      <c r="H7076" s="144"/>
      <c r="I7076" s="144"/>
      <c r="J7076" s="144"/>
      <c r="K7076" s="144"/>
      <c r="L7076" s="144"/>
      <c r="M7076" s="145"/>
      <c r="N7076" s="144"/>
      <c r="O7076" s="144"/>
      <c r="P7076" s="144"/>
      <c r="Q7076" s="144"/>
      <c r="R7076" s="144"/>
      <c r="S7076" s="144"/>
      <c r="T7076" s="144"/>
      <c r="U7076" s="144"/>
      <c r="V7076" s="144"/>
      <c r="W7076" s="144"/>
      <c r="X7076" s="144"/>
      <c r="Y7076" s="144"/>
      <c r="Z7076" s="144"/>
      <c r="AA7076" s="160"/>
    </row>
    <row r="7077" spans="1:27" ht="45" customHeight="1" x14ac:dyDescent="0.25">
      <c r="A7077" s="144"/>
      <c r="B7077" s="144"/>
      <c r="C7077" s="144"/>
      <c r="D7077" s="144"/>
      <c r="E7077" s="144"/>
      <c r="F7077" s="144"/>
      <c r="G7077" s="144"/>
      <c r="H7077" s="144"/>
      <c r="I7077" s="144"/>
      <c r="J7077" s="144"/>
      <c r="K7077" s="144"/>
      <c r="L7077" s="144"/>
      <c r="M7077" s="145"/>
      <c r="N7077" s="144"/>
      <c r="O7077" s="144"/>
      <c r="P7077" s="144"/>
      <c r="Q7077" s="144"/>
      <c r="R7077" s="144"/>
      <c r="S7077" s="144"/>
      <c r="T7077" s="144"/>
      <c r="U7077" s="144"/>
      <c r="V7077" s="144"/>
      <c r="W7077" s="144"/>
      <c r="X7077" s="144"/>
      <c r="Y7077" s="149"/>
      <c r="Z7077" s="144"/>
      <c r="AA7077" s="160"/>
    </row>
    <row r="7078" spans="1:27" ht="45" customHeight="1" x14ac:dyDescent="0.25">
      <c r="A7078" s="144"/>
      <c r="B7078" s="144"/>
      <c r="C7078" s="144"/>
      <c r="D7078" s="144"/>
      <c r="E7078" s="144"/>
      <c r="F7078" s="144"/>
      <c r="G7078" s="144"/>
      <c r="H7078" s="144"/>
      <c r="I7078" s="144"/>
      <c r="J7078" s="144"/>
      <c r="K7078" s="144"/>
      <c r="L7078" s="144"/>
      <c r="M7078" s="145"/>
      <c r="N7078" s="144"/>
      <c r="O7078" s="144"/>
      <c r="P7078" s="144"/>
      <c r="Q7078" s="144"/>
      <c r="R7078" s="144"/>
      <c r="S7078" s="144"/>
      <c r="T7078" s="144"/>
      <c r="U7078" s="144"/>
      <c r="V7078" s="144"/>
      <c r="W7078" s="144"/>
      <c r="X7078" s="144"/>
      <c r="Y7078" s="144"/>
      <c r="Z7078" s="144"/>
      <c r="AA7078" s="160"/>
    </row>
    <row r="7079" spans="1:27" ht="45" customHeight="1" x14ac:dyDescent="0.25">
      <c r="A7079" s="144"/>
      <c r="B7079" s="144"/>
      <c r="C7079" s="144"/>
      <c r="D7079" s="144"/>
      <c r="E7079" s="144"/>
      <c r="F7079" s="144"/>
      <c r="G7079" s="144"/>
      <c r="H7079" s="144"/>
      <c r="I7079" s="144"/>
      <c r="J7079" s="144"/>
      <c r="K7079" s="144"/>
      <c r="L7079" s="144"/>
      <c r="M7079" s="145"/>
      <c r="N7079" s="144"/>
      <c r="O7079" s="144"/>
      <c r="P7079" s="144"/>
      <c r="Q7079" s="144"/>
      <c r="R7079" s="144"/>
      <c r="S7079" s="144"/>
      <c r="T7079" s="144"/>
      <c r="U7079" s="144"/>
      <c r="V7079" s="144"/>
      <c r="W7079" s="144"/>
      <c r="X7079" s="144"/>
      <c r="Y7079" s="144"/>
      <c r="Z7079" s="144"/>
      <c r="AA7079" s="160"/>
    </row>
    <row r="7080" spans="1:27" ht="45" customHeight="1" x14ac:dyDescent="0.25">
      <c r="A7080" s="144"/>
      <c r="B7080" s="144"/>
      <c r="C7080" s="144"/>
      <c r="D7080" s="144"/>
      <c r="E7080" s="144"/>
      <c r="F7080" s="144"/>
      <c r="G7080" s="144"/>
      <c r="H7080" s="144"/>
      <c r="I7080" s="144"/>
      <c r="J7080" s="144"/>
      <c r="K7080" s="144"/>
      <c r="L7080" s="144"/>
      <c r="M7080" s="145"/>
      <c r="N7080" s="144"/>
      <c r="O7080" s="144"/>
      <c r="P7080" s="144"/>
      <c r="Q7080" s="144"/>
      <c r="R7080" s="144"/>
      <c r="S7080" s="144"/>
      <c r="T7080" s="144"/>
      <c r="U7080" s="144"/>
      <c r="V7080" s="144"/>
      <c r="W7080" s="144"/>
      <c r="X7080" s="144"/>
      <c r="Y7080" s="144"/>
      <c r="Z7080" s="144"/>
      <c r="AA7080" s="160"/>
    </row>
    <row r="7081" spans="1:27" ht="45" customHeight="1" x14ac:dyDescent="0.25">
      <c r="A7081" s="144"/>
      <c r="B7081" s="144"/>
      <c r="C7081" s="144"/>
      <c r="D7081" s="144"/>
      <c r="E7081" s="144"/>
      <c r="F7081" s="144"/>
      <c r="G7081" s="144"/>
      <c r="H7081" s="144"/>
      <c r="I7081" s="144"/>
      <c r="J7081" s="144"/>
      <c r="K7081" s="144"/>
      <c r="L7081" s="144"/>
      <c r="M7081" s="145"/>
      <c r="N7081" s="144"/>
      <c r="O7081" s="144"/>
      <c r="P7081" s="144"/>
      <c r="Q7081" s="144"/>
      <c r="R7081" s="144"/>
      <c r="S7081" s="144"/>
      <c r="T7081" s="144"/>
      <c r="U7081" s="144"/>
      <c r="V7081" s="144"/>
      <c r="W7081" s="144"/>
      <c r="X7081" s="144"/>
      <c r="Y7081" s="150"/>
      <c r="Z7081" s="144"/>
      <c r="AA7081" s="160"/>
    </row>
    <row r="7082" spans="1:27" ht="45" customHeight="1" x14ac:dyDescent="0.25">
      <c r="A7082" s="144"/>
      <c r="B7082" s="144"/>
      <c r="C7082" s="144"/>
      <c r="D7082" s="144"/>
      <c r="E7082" s="144"/>
      <c r="F7082" s="144"/>
      <c r="G7082" s="144"/>
      <c r="H7082" s="144"/>
      <c r="I7082" s="144"/>
      <c r="J7082" s="144"/>
      <c r="K7082" s="144"/>
      <c r="L7082" s="144"/>
      <c r="M7082" s="145"/>
      <c r="N7082" s="144"/>
      <c r="O7082" s="144"/>
      <c r="P7082" s="144"/>
      <c r="Q7082" s="144"/>
      <c r="R7082" s="144"/>
      <c r="S7082" s="144"/>
      <c r="T7082" s="144"/>
      <c r="U7082" s="144"/>
      <c r="V7082" s="144"/>
      <c r="W7082" s="144"/>
      <c r="X7082" s="144"/>
      <c r="Y7082" s="144"/>
      <c r="Z7082" s="144"/>
      <c r="AA7082" s="160"/>
    </row>
    <row r="7083" spans="1:27" ht="45" customHeight="1" x14ac:dyDescent="0.25">
      <c r="A7083" s="144"/>
      <c r="B7083" s="144"/>
      <c r="C7083" s="144"/>
      <c r="D7083" s="144"/>
      <c r="E7083" s="144"/>
      <c r="F7083" s="144"/>
      <c r="G7083" s="144"/>
      <c r="H7083" s="144"/>
      <c r="I7083" s="144"/>
      <c r="J7083" s="144"/>
      <c r="K7083" s="144"/>
      <c r="L7083" s="144"/>
      <c r="M7083" s="145"/>
      <c r="N7083" s="144"/>
      <c r="O7083" s="144"/>
      <c r="P7083" s="144"/>
      <c r="Q7083" s="144"/>
      <c r="R7083" s="144"/>
      <c r="S7083" s="144"/>
      <c r="T7083" s="144"/>
      <c r="U7083" s="144"/>
      <c r="V7083" s="144"/>
      <c r="W7083" s="144"/>
      <c r="X7083" s="144"/>
      <c r="Y7083" s="144"/>
      <c r="Z7083" s="144"/>
      <c r="AA7083" s="160"/>
    </row>
    <row r="7084" spans="1:27" ht="45" customHeight="1" x14ac:dyDescent="0.25">
      <c r="A7084" s="144"/>
      <c r="B7084" s="144"/>
      <c r="C7084" s="144"/>
      <c r="D7084" s="144"/>
      <c r="E7084" s="144"/>
      <c r="F7084" s="144"/>
      <c r="G7084" s="144"/>
      <c r="H7084" s="144"/>
      <c r="I7084" s="144"/>
      <c r="J7084" s="144"/>
      <c r="K7084" s="144"/>
      <c r="L7084" s="144"/>
      <c r="M7084" s="145"/>
      <c r="N7084" s="144"/>
      <c r="O7084" s="144"/>
      <c r="P7084" s="144"/>
      <c r="Q7084" s="144"/>
      <c r="R7084" s="144"/>
      <c r="S7084" s="144"/>
      <c r="T7084" s="144"/>
      <c r="U7084" s="144"/>
      <c r="V7084" s="144"/>
      <c r="W7084" s="144"/>
      <c r="X7084" s="144"/>
      <c r="Y7084" s="149"/>
      <c r="Z7084" s="150"/>
      <c r="AA7084" s="160"/>
    </row>
    <row r="7085" spans="1:27" ht="45" customHeight="1" x14ac:dyDescent="0.25">
      <c r="A7085" s="144"/>
      <c r="B7085" s="144"/>
      <c r="C7085" s="144"/>
      <c r="D7085" s="144"/>
      <c r="E7085" s="144"/>
      <c r="F7085" s="144"/>
      <c r="G7085" s="144"/>
      <c r="H7085" s="144"/>
      <c r="I7085" s="144"/>
      <c r="J7085" s="144"/>
      <c r="K7085" s="144"/>
      <c r="L7085" s="144"/>
      <c r="M7085" s="145"/>
      <c r="N7085" s="144"/>
      <c r="O7085" s="144"/>
      <c r="P7085" s="144"/>
      <c r="Q7085" s="144"/>
      <c r="R7085" s="144"/>
      <c r="S7085" s="144"/>
      <c r="T7085" s="144"/>
      <c r="U7085" s="144"/>
      <c r="V7085" s="144"/>
      <c r="W7085" s="144"/>
      <c r="X7085" s="144"/>
      <c r="Y7085" s="144"/>
      <c r="Z7085" s="144"/>
      <c r="AA7085" s="160"/>
    </row>
    <row r="7086" spans="1:27" ht="45" customHeight="1" x14ac:dyDescent="0.25">
      <c r="A7086" s="144"/>
      <c r="B7086" s="144"/>
      <c r="C7086" s="144"/>
      <c r="D7086" s="144"/>
      <c r="E7086" s="144"/>
      <c r="F7086" s="144"/>
      <c r="G7086" s="144"/>
      <c r="H7086" s="144"/>
      <c r="I7086" s="144"/>
      <c r="J7086" s="144"/>
      <c r="K7086" s="144"/>
      <c r="L7086" s="144"/>
      <c r="M7086" s="145"/>
      <c r="N7086" s="144"/>
      <c r="O7086" s="144"/>
      <c r="P7086" s="144"/>
      <c r="Q7086" s="144"/>
      <c r="R7086" s="144"/>
      <c r="S7086" s="144"/>
      <c r="T7086" s="144"/>
      <c r="U7086" s="144"/>
      <c r="V7086" s="144"/>
      <c r="W7086" s="144"/>
      <c r="X7086" s="144"/>
      <c r="Y7086" s="144"/>
      <c r="Z7086" s="144"/>
      <c r="AA7086" s="160"/>
    </row>
    <row r="7087" spans="1:27" ht="45" customHeight="1" x14ac:dyDescent="0.25">
      <c r="A7087" s="144"/>
      <c r="B7087" s="144"/>
      <c r="C7087" s="144"/>
      <c r="D7087" s="144"/>
      <c r="E7087" s="144"/>
      <c r="F7087" s="144"/>
      <c r="G7087" s="144"/>
      <c r="H7087" s="144"/>
      <c r="I7087" s="144"/>
      <c r="J7087" s="144"/>
      <c r="K7087" s="144"/>
      <c r="L7087" s="144"/>
      <c r="M7087" s="145"/>
      <c r="N7087" s="144"/>
      <c r="O7087" s="144"/>
      <c r="P7087" s="144"/>
      <c r="Q7087" s="144"/>
      <c r="R7087" s="144"/>
      <c r="S7087" s="144"/>
      <c r="T7087" s="144"/>
      <c r="U7087" s="144"/>
      <c r="V7087" s="144"/>
      <c r="W7087" s="144"/>
      <c r="X7087" s="144"/>
      <c r="Y7087" s="144"/>
      <c r="Z7087" s="144"/>
      <c r="AA7087" s="160"/>
    </row>
    <row r="7088" spans="1:27" ht="45" customHeight="1" x14ac:dyDescent="0.25">
      <c r="A7088" s="144"/>
      <c r="B7088" s="144"/>
      <c r="C7088" s="144"/>
      <c r="D7088" s="144"/>
      <c r="E7088" s="144"/>
      <c r="F7088" s="144"/>
      <c r="G7088" s="144"/>
      <c r="H7088" s="144"/>
      <c r="I7088" s="144"/>
      <c r="J7088" s="144"/>
      <c r="K7088" s="144"/>
      <c r="L7088" s="144"/>
      <c r="M7088" s="145"/>
      <c r="N7088" s="144"/>
      <c r="O7088" s="144"/>
      <c r="P7088" s="144"/>
      <c r="Q7088" s="144"/>
      <c r="R7088" s="144"/>
      <c r="S7088" s="144"/>
      <c r="T7088" s="144"/>
      <c r="U7088" s="144"/>
      <c r="V7088" s="144"/>
      <c r="W7088" s="144"/>
      <c r="X7088" s="144"/>
      <c r="Y7088" s="144"/>
      <c r="Z7088" s="144"/>
      <c r="AA7088" s="160"/>
    </row>
    <row r="7089" spans="1:27" ht="45" customHeight="1" x14ac:dyDescent="0.25">
      <c r="A7089" s="144"/>
      <c r="B7089" s="144"/>
      <c r="C7089" s="144"/>
      <c r="D7089" s="144"/>
      <c r="E7089" s="144"/>
      <c r="F7089" s="144"/>
      <c r="G7089" s="144"/>
      <c r="H7089" s="144"/>
      <c r="I7089" s="144"/>
      <c r="J7089" s="144"/>
      <c r="K7089" s="144"/>
      <c r="L7089" s="144"/>
      <c r="M7089" s="145"/>
      <c r="N7089" s="144"/>
      <c r="O7089" s="144"/>
      <c r="P7089" s="144"/>
      <c r="Q7089" s="144"/>
      <c r="R7089" s="144"/>
      <c r="S7089" s="144"/>
      <c r="T7089" s="144"/>
      <c r="U7089" s="144"/>
      <c r="V7089" s="144"/>
      <c r="W7089" s="144"/>
      <c r="X7089" s="144"/>
      <c r="Y7089" s="151"/>
      <c r="Z7089" s="144"/>
      <c r="AA7089" s="160"/>
    </row>
    <row r="7090" spans="1:27" ht="45" customHeight="1" x14ac:dyDescent="0.25">
      <c r="A7090" s="144"/>
      <c r="B7090" s="144"/>
      <c r="C7090" s="144"/>
      <c r="D7090" s="144"/>
      <c r="E7090" s="144"/>
      <c r="F7090" s="144"/>
      <c r="G7090" s="144"/>
      <c r="H7090" s="144"/>
      <c r="I7090" s="144"/>
      <c r="J7090" s="144"/>
      <c r="K7090" s="144"/>
      <c r="L7090" s="144"/>
      <c r="M7090" s="145"/>
      <c r="N7090" s="144"/>
      <c r="O7090" s="144"/>
      <c r="P7090" s="144"/>
      <c r="Q7090" s="144"/>
      <c r="R7090" s="144"/>
      <c r="S7090" s="144"/>
      <c r="T7090" s="144"/>
      <c r="U7090" s="144"/>
      <c r="V7090" s="144"/>
      <c r="W7090" s="144"/>
      <c r="X7090" s="144"/>
      <c r="Y7090" s="144"/>
      <c r="Z7090" s="144"/>
      <c r="AA7090" s="160"/>
    </row>
    <row r="7091" spans="1:27" ht="45" customHeight="1" x14ac:dyDescent="0.25">
      <c r="A7091" s="144"/>
      <c r="B7091" s="144"/>
      <c r="C7091" s="144"/>
      <c r="D7091" s="144"/>
      <c r="E7091" s="144"/>
      <c r="F7091" s="144"/>
      <c r="G7091" s="144"/>
      <c r="H7091" s="144"/>
      <c r="I7091" s="144"/>
      <c r="J7091" s="144"/>
      <c r="K7091" s="144"/>
      <c r="L7091" s="144"/>
      <c r="M7091" s="145"/>
      <c r="N7091" s="144"/>
      <c r="O7091" s="144"/>
      <c r="P7091" s="144"/>
      <c r="Q7091" s="144"/>
      <c r="R7091" s="144"/>
      <c r="S7091" s="144"/>
      <c r="T7091" s="144"/>
      <c r="U7091" s="144"/>
      <c r="V7091" s="144"/>
      <c r="W7091" s="144"/>
      <c r="X7091" s="144"/>
      <c r="Y7091" s="144"/>
      <c r="Z7091" s="144"/>
      <c r="AA7091" s="160"/>
    </row>
    <row r="7092" spans="1:27" ht="45" customHeight="1" x14ac:dyDescent="0.25">
      <c r="A7092" s="144"/>
      <c r="B7092" s="144"/>
      <c r="C7092" s="144"/>
      <c r="D7092" s="144"/>
      <c r="E7092" s="144"/>
      <c r="F7092" s="144"/>
      <c r="G7092" s="144"/>
      <c r="H7092" s="144"/>
      <c r="I7092" s="144"/>
      <c r="J7092" s="144"/>
      <c r="K7092" s="144"/>
      <c r="L7092" s="144"/>
      <c r="M7092" s="145"/>
      <c r="N7092" s="144"/>
      <c r="O7092" s="144"/>
      <c r="P7092" s="144"/>
      <c r="Q7092" s="144"/>
      <c r="R7092" s="144"/>
      <c r="S7092" s="144"/>
      <c r="T7092" s="144"/>
      <c r="U7092" s="144"/>
      <c r="V7092" s="144"/>
      <c r="W7092" s="144"/>
      <c r="X7092" s="144"/>
      <c r="Y7092" s="144"/>
      <c r="Z7092" s="144"/>
      <c r="AA7092" s="160"/>
    </row>
    <row r="7093" spans="1:27" ht="45" customHeight="1" x14ac:dyDescent="0.25">
      <c r="A7093" s="144"/>
      <c r="B7093" s="144"/>
      <c r="C7093" s="144"/>
      <c r="D7093" s="144"/>
      <c r="E7093" s="144"/>
      <c r="F7093" s="144"/>
      <c r="G7093" s="144"/>
      <c r="H7093" s="144"/>
      <c r="I7093" s="144"/>
      <c r="J7093" s="144"/>
      <c r="K7093" s="144"/>
      <c r="L7093" s="144"/>
      <c r="M7093" s="145"/>
      <c r="N7093" s="144"/>
      <c r="O7093" s="144"/>
      <c r="P7093" s="144"/>
      <c r="Q7093" s="144"/>
      <c r="R7093" s="144"/>
      <c r="S7093" s="144"/>
      <c r="T7093" s="144"/>
      <c r="U7093" s="144"/>
      <c r="V7093" s="144"/>
      <c r="W7093" s="144"/>
      <c r="X7093" s="144"/>
      <c r="Y7093" s="144"/>
      <c r="Z7093" s="144"/>
      <c r="AA7093" s="160"/>
    </row>
    <row r="7094" spans="1:27" ht="45" customHeight="1" x14ac:dyDescent="0.25">
      <c r="A7094" s="144"/>
      <c r="B7094" s="144"/>
      <c r="C7094" s="144"/>
      <c r="D7094" s="144"/>
      <c r="E7094" s="144"/>
      <c r="F7094" s="144"/>
      <c r="G7094" s="144"/>
      <c r="H7094" s="144"/>
      <c r="I7094" s="144"/>
      <c r="J7094" s="144"/>
      <c r="K7094" s="144"/>
      <c r="L7094" s="144"/>
      <c r="M7094" s="145"/>
      <c r="N7094" s="144"/>
      <c r="O7094" s="144"/>
      <c r="P7094" s="144"/>
      <c r="Q7094" s="144"/>
      <c r="R7094" s="144"/>
      <c r="S7094" s="144"/>
      <c r="T7094" s="144"/>
      <c r="U7094" s="144"/>
      <c r="V7094" s="144"/>
      <c r="W7094" s="144"/>
      <c r="X7094" s="144"/>
      <c r="Y7094" s="144"/>
      <c r="Z7094" s="144"/>
      <c r="AA7094" s="160"/>
    </row>
    <row r="7095" spans="1:27" ht="45" customHeight="1" x14ac:dyDescent="0.25">
      <c r="A7095" s="144"/>
      <c r="B7095" s="144"/>
      <c r="C7095" s="144"/>
      <c r="D7095" s="144"/>
      <c r="E7095" s="144"/>
      <c r="F7095" s="144"/>
      <c r="G7095" s="144"/>
      <c r="H7095" s="144"/>
      <c r="I7095" s="144"/>
      <c r="J7095" s="144"/>
      <c r="K7095" s="144"/>
      <c r="L7095" s="144"/>
      <c r="M7095" s="145"/>
      <c r="N7095" s="144"/>
      <c r="O7095" s="144"/>
      <c r="P7095" s="144"/>
      <c r="Q7095" s="144"/>
      <c r="R7095" s="144"/>
      <c r="S7095" s="144"/>
      <c r="T7095" s="144"/>
      <c r="U7095" s="144"/>
      <c r="V7095" s="144"/>
      <c r="W7095" s="144"/>
      <c r="X7095" s="144"/>
      <c r="Y7095" s="144"/>
      <c r="Z7095" s="144"/>
      <c r="AA7095" s="160"/>
    </row>
    <row r="7096" spans="1:27" ht="45" customHeight="1" x14ac:dyDescent="0.25">
      <c r="A7096" s="144"/>
      <c r="B7096" s="144"/>
      <c r="C7096" s="144"/>
      <c r="D7096" s="144"/>
      <c r="E7096" s="144"/>
      <c r="F7096" s="144"/>
      <c r="G7096" s="144"/>
      <c r="H7096" s="144"/>
      <c r="I7096" s="144"/>
      <c r="J7096" s="144"/>
      <c r="K7096" s="144"/>
      <c r="L7096" s="144"/>
      <c r="M7096" s="145"/>
      <c r="N7096" s="144"/>
      <c r="O7096" s="144"/>
      <c r="P7096" s="144"/>
      <c r="Q7096" s="144"/>
      <c r="R7096" s="144"/>
      <c r="S7096" s="144"/>
      <c r="T7096" s="144"/>
      <c r="U7096" s="144"/>
      <c r="V7096" s="144"/>
      <c r="W7096" s="144"/>
      <c r="X7096" s="144"/>
      <c r="Y7096" s="144"/>
      <c r="Z7096" s="144"/>
      <c r="AA7096" s="160"/>
    </row>
    <row r="7097" spans="1:27" ht="45" customHeight="1" x14ac:dyDescent="0.25">
      <c r="A7097" s="144"/>
      <c r="B7097" s="144"/>
      <c r="C7097" s="144"/>
      <c r="D7097" s="144"/>
      <c r="E7097" s="144"/>
      <c r="F7097" s="144"/>
      <c r="G7097" s="144"/>
      <c r="H7097" s="144"/>
      <c r="I7097" s="144"/>
      <c r="J7097" s="144"/>
      <c r="K7097" s="144"/>
      <c r="L7097" s="144"/>
      <c r="M7097" s="145"/>
      <c r="N7097" s="144"/>
      <c r="O7097" s="144"/>
      <c r="P7097" s="144"/>
      <c r="Q7097" s="144"/>
      <c r="R7097" s="144"/>
      <c r="S7097" s="144"/>
      <c r="T7097" s="144"/>
      <c r="U7097" s="144"/>
      <c r="V7097" s="144"/>
      <c r="W7097" s="144"/>
      <c r="X7097" s="144"/>
      <c r="Y7097" s="144"/>
      <c r="Z7097" s="144"/>
      <c r="AA7097" s="160"/>
    </row>
    <row r="7098" spans="1:27" ht="45" customHeight="1" x14ac:dyDescent="0.25">
      <c r="A7098" s="144"/>
      <c r="B7098" s="144"/>
      <c r="C7098" s="144"/>
      <c r="D7098" s="144"/>
      <c r="E7098" s="144"/>
      <c r="F7098" s="144"/>
      <c r="G7098" s="144"/>
      <c r="H7098" s="144"/>
      <c r="I7098" s="144"/>
      <c r="J7098" s="144"/>
      <c r="K7098" s="144"/>
      <c r="L7098" s="144"/>
      <c r="M7098" s="145"/>
      <c r="N7098" s="144"/>
      <c r="O7098" s="144"/>
      <c r="P7098" s="144"/>
      <c r="Q7098" s="144"/>
      <c r="R7098" s="144"/>
      <c r="S7098" s="144"/>
      <c r="T7098" s="144"/>
      <c r="U7098" s="144"/>
      <c r="V7098" s="144"/>
      <c r="W7098" s="144"/>
      <c r="X7098" s="144"/>
      <c r="Y7098" s="144"/>
      <c r="Z7098" s="144"/>
      <c r="AA7098" s="160"/>
    </row>
    <row r="7099" spans="1:27" ht="45" customHeight="1" x14ac:dyDescent="0.25">
      <c r="A7099" s="144"/>
      <c r="B7099" s="144"/>
      <c r="C7099" s="144"/>
      <c r="D7099" s="144"/>
      <c r="E7099" s="144"/>
      <c r="F7099" s="144"/>
      <c r="G7099" s="144"/>
      <c r="H7099" s="144"/>
      <c r="I7099" s="144"/>
      <c r="J7099" s="144"/>
      <c r="K7099" s="144"/>
      <c r="L7099" s="144"/>
      <c r="M7099" s="145"/>
      <c r="N7099" s="144"/>
      <c r="O7099" s="144"/>
      <c r="P7099" s="144"/>
      <c r="Q7099" s="144"/>
      <c r="R7099" s="144"/>
      <c r="S7099" s="144"/>
      <c r="T7099" s="144"/>
      <c r="U7099" s="144"/>
      <c r="V7099" s="144"/>
      <c r="W7099" s="144"/>
      <c r="X7099" s="144"/>
      <c r="Y7099" s="144"/>
      <c r="Z7099" s="144"/>
      <c r="AA7099" s="160"/>
    </row>
    <row r="7100" spans="1:27" ht="45" customHeight="1" x14ac:dyDescent="0.25">
      <c r="A7100" s="144"/>
      <c r="B7100" s="144"/>
      <c r="C7100" s="144"/>
      <c r="D7100" s="144"/>
      <c r="E7100" s="144"/>
      <c r="F7100" s="144"/>
      <c r="G7100" s="144"/>
      <c r="H7100" s="144"/>
      <c r="I7100" s="144"/>
      <c r="J7100" s="144"/>
      <c r="K7100" s="144"/>
      <c r="L7100" s="144"/>
      <c r="M7100" s="145"/>
      <c r="N7100" s="144"/>
      <c r="O7100" s="144"/>
      <c r="P7100" s="144"/>
      <c r="Q7100" s="144"/>
      <c r="R7100" s="144"/>
      <c r="S7100" s="144"/>
      <c r="T7100" s="144"/>
      <c r="U7100" s="144"/>
      <c r="V7100" s="144"/>
      <c r="W7100" s="144"/>
      <c r="X7100" s="144"/>
      <c r="Y7100" s="144"/>
      <c r="Z7100" s="144"/>
      <c r="AA7100" s="160"/>
    </row>
    <row r="7101" spans="1:27" ht="45" customHeight="1" x14ac:dyDescent="0.25">
      <c r="A7101" s="144"/>
      <c r="B7101" s="144"/>
      <c r="C7101" s="144"/>
      <c r="D7101" s="144"/>
      <c r="E7101" s="144"/>
      <c r="F7101" s="144"/>
      <c r="G7101" s="144"/>
      <c r="H7101" s="144"/>
      <c r="I7101" s="144"/>
      <c r="J7101" s="144"/>
      <c r="K7101" s="144"/>
      <c r="L7101" s="144"/>
      <c r="M7101" s="145"/>
      <c r="N7101" s="144"/>
      <c r="O7101" s="144"/>
      <c r="P7101" s="144"/>
      <c r="Q7101" s="144"/>
      <c r="R7101" s="144"/>
      <c r="S7101" s="144"/>
      <c r="T7101" s="144"/>
      <c r="U7101" s="144"/>
      <c r="V7101" s="144"/>
      <c r="W7101" s="144"/>
      <c r="X7101" s="144"/>
      <c r="Y7101" s="144"/>
      <c r="Z7101" s="144"/>
      <c r="AA7101" s="160"/>
    </row>
    <row r="7102" spans="1:27" ht="45" customHeight="1" x14ac:dyDescent="0.25">
      <c r="A7102" s="144"/>
      <c r="B7102" s="144"/>
      <c r="C7102" s="144"/>
      <c r="D7102" s="144"/>
      <c r="E7102" s="144"/>
      <c r="F7102" s="144"/>
      <c r="G7102" s="144"/>
      <c r="H7102" s="144"/>
      <c r="I7102" s="144"/>
      <c r="J7102" s="144"/>
      <c r="K7102" s="144"/>
      <c r="L7102" s="144"/>
      <c r="M7102" s="145"/>
      <c r="N7102" s="144"/>
      <c r="O7102" s="144"/>
      <c r="P7102" s="144"/>
      <c r="Q7102" s="144"/>
      <c r="R7102" s="144"/>
      <c r="S7102" s="144"/>
      <c r="T7102" s="144"/>
      <c r="U7102" s="144"/>
      <c r="V7102" s="144"/>
      <c r="W7102" s="144"/>
      <c r="X7102" s="144"/>
      <c r="Y7102" s="144"/>
      <c r="Z7102" s="144"/>
      <c r="AA7102" s="160"/>
    </row>
    <row r="7103" spans="1:27" ht="45" customHeight="1" x14ac:dyDescent="0.25">
      <c r="A7103" s="144"/>
      <c r="B7103" s="144"/>
      <c r="C7103" s="144"/>
      <c r="D7103" s="144"/>
      <c r="E7103" s="144"/>
      <c r="F7103" s="144"/>
      <c r="G7103" s="144"/>
      <c r="H7103" s="144"/>
      <c r="I7103" s="144"/>
      <c r="J7103" s="144"/>
      <c r="K7103" s="144"/>
      <c r="L7103" s="144"/>
      <c r="M7103" s="145"/>
      <c r="N7103" s="144"/>
      <c r="O7103" s="144"/>
      <c r="P7103" s="144"/>
      <c r="Q7103" s="144"/>
      <c r="R7103" s="144"/>
      <c r="S7103" s="144"/>
      <c r="T7103" s="144"/>
      <c r="U7103" s="144"/>
      <c r="V7103" s="144"/>
      <c r="W7103" s="144"/>
      <c r="X7103" s="144"/>
      <c r="Y7103" s="144"/>
      <c r="Z7103" s="144"/>
      <c r="AA7103" s="160"/>
    </row>
    <row r="7104" spans="1:27" ht="45" customHeight="1" x14ac:dyDescent="0.25">
      <c r="A7104" s="144"/>
      <c r="B7104" s="144"/>
      <c r="C7104" s="144"/>
      <c r="D7104" s="144"/>
      <c r="E7104" s="144"/>
      <c r="F7104" s="144"/>
      <c r="G7104" s="144"/>
      <c r="H7104" s="144"/>
      <c r="I7104" s="144"/>
      <c r="J7104" s="144"/>
      <c r="K7104" s="144"/>
      <c r="L7104" s="144"/>
      <c r="M7104" s="145"/>
      <c r="N7104" s="144"/>
      <c r="O7104" s="144"/>
      <c r="P7104" s="144"/>
      <c r="Q7104" s="144"/>
      <c r="R7104" s="144"/>
      <c r="S7104" s="144"/>
      <c r="T7104" s="144"/>
      <c r="U7104" s="144"/>
      <c r="V7104" s="144"/>
      <c r="W7104" s="144"/>
      <c r="X7104" s="144"/>
      <c r="Y7104" s="144"/>
      <c r="Z7104" s="144"/>
      <c r="AA7104" s="160"/>
    </row>
    <row r="7105" spans="1:27" ht="45" customHeight="1" x14ac:dyDescent="0.25">
      <c r="A7105" s="144"/>
      <c r="B7105" s="144"/>
      <c r="C7105" s="144"/>
      <c r="D7105" s="144"/>
      <c r="E7105" s="144"/>
      <c r="F7105" s="144"/>
      <c r="G7105" s="144"/>
      <c r="H7105" s="144"/>
      <c r="I7105" s="144"/>
      <c r="J7105" s="144"/>
      <c r="K7105" s="144"/>
      <c r="L7105" s="144"/>
      <c r="M7105" s="145"/>
      <c r="N7105" s="144"/>
      <c r="O7105" s="144"/>
      <c r="P7105" s="144"/>
      <c r="Q7105" s="144"/>
      <c r="R7105" s="144"/>
      <c r="S7105" s="144"/>
      <c r="T7105" s="144"/>
      <c r="U7105" s="144"/>
      <c r="V7105" s="144"/>
      <c r="W7105" s="144"/>
      <c r="X7105" s="144"/>
      <c r="Y7105" s="144"/>
      <c r="Z7105" s="144"/>
      <c r="AA7105" s="160"/>
    </row>
    <row r="7106" spans="1:27" ht="45" customHeight="1" x14ac:dyDescent="0.25">
      <c r="A7106" s="144"/>
      <c r="B7106" s="144"/>
      <c r="C7106" s="144"/>
      <c r="D7106" s="144"/>
      <c r="E7106" s="144"/>
      <c r="F7106" s="144"/>
      <c r="G7106" s="144"/>
      <c r="H7106" s="144"/>
      <c r="I7106" s="144"/>
      <c r="J7106" s="144"/>
      <c r="K7106" s="144"/>
      <c r="L7106" s="144"/>
      <c r="M7106" s="145"/>
      <c r="N7106" s="144"/>
      <c r="O7106" s="144"/>
      <c r="P7106" s="144"/>
      <c r="Q7106" s="144"/>
      <c r="R7106" s="144"/>
      <c r="S7106" s="144"/>
      <c r="T7106" s="144"/>
      <c r="U7106" s="144"/>
      <c r="V7106" s="144"/>
      <c r="W7106" s="144"/>
      <c r="X7106" s="144"/>
      <c r="Y7106" s="150"/>
      <c r="Z7106" s="144"/>
      <c r="AA7106" s="160"/>
    </row>
    <row r="7107" spans="1:27" ht="45" customHeight="1" x14ac:dyDescent="0.25">
      <c r="A7107" s="144"/>
      <c r="B7107" s="144"/>
      <c r="C7107" s="144"/>
      <c r="D7107" s="144"/>
      <c r="E7107" s="144"/>
      <c r="F7107" s="144"/>
      <c r="G7107" s="144"/>
      <c r="H7107" s="144"/>
      <c r="I7107" s="144"/>
      <c r="J7107" s="144"/>
      <c r="K7107" s="144"/>
      <c r="L7107" s="144"/>
      <c r="M7107" s="145"/>
      <c r="N7107" s="144"/>
      <c r="O7107" s="144"/>
      <c r="P7107" s="144"/>
      <c r="Q7107" s="144"/>
      <c r="R7107" s="144"/>
      <c r="S7107" s="144"/>
      <c r="T7107" s="144"/>
      <c r="U7107" s="144"/>
      <c r="V7107" s="144"/>
      <c r="W7107" s="144"/>
      <c r="X7107" s="144"/>
      <c r="Y7107" s="144"/>
      <c r="Z7107" s="144"/>
      <c r="AA7107" s="160"/>
    </row>
    <row r="7108" spans="1:27" ht="45" customHeight="1" x14ac:dyDescent="0.25">
      <c r="A7108" s="144"/>
      <c r="B7108" s="144"/>
      <c r="C7108" s="144"/>
      <c r="D7108" s="144"/>
      <c r="E7108" s="144"/>
      <c r="F7108" s="144"/>
      <c r="G7108" s="144"/>
      <c r="H7108" s="144"/>
      <c r="I7108" s="144"/>
      <c r="J7108" s="144"/>
      <c r="K7108" s="144"/>
      <c r="L7108" s="144"/>
      <c r="M7108" s="145"/>
      <c r="N7108" s="144"/>
      <c r="O7108" s="144"/>
      <c r="P7108" s="144"/>
      <c r="Q7108" s="144"/>
      <c r="R7108" s="144"/>
      <c r="S7108" s="144"/>
      <c r="T7108" s="144"/>
      <c r="U7108" s="144"/>
      <c r="V7108" s="144"/>
      <c r="W7108" s="144"/>
      <c r="X7108" s="144"/>
      <c r="Y7108" s="144"/>
      <c r="Z7108" s="144"/>
      <c r="AA7108" s="160"/>
    </row>
    <row r="7109" spans="1:27" ht="45" customHeight="1" x14ac:dyDescent="0.25">
      <c r="A7109" s="144"/>
      <c r="B7109" s="144"/>
      <c r="C7109" s="144"/>
      <c r="D7109" s="144"/>
      <c r="E7109" s="144"/>
      <c r="F7109" s="144"/>
      <c r="G7109" s="144"/>
      <c r="H7109" s="144"/>
      <c r="I7109" s="144"/>
      <c r="J7109" s="144"/>
      <c r="K7109" s="144"/>
      <c r="L7109" s="144"/>
      <c r="M7109" s="145"/>
      <c r="N7109" s="144"/>
      <c r="O7109" s="144"/>
      <c r="P7109" s="144"/>
      <c r="Q7109" s="144"/>
      <c r="R7109" s="144"/>
      <c r="S7109" s="144"/>
      <c r="T7109" s="144"/>
      <c r="U7109" s="144"/>
      <c r="V7109" s="144"/>
      <c r="W7109" s="144"/>
      <c r="X7109" s="144"/>
      <c r="Y7109" s="144"/>
      <c r="Z7109" s="144"/>
      <c r="AA7109" s="160"/>
    </row>
    <row r="7110" spans="1:27" ht="45" customHeight="1" x14ac:dyDescent="0.25">
      <c r="A7110" s="144"/>
      <c r="B7110" s="144"/>
      <c r="C7110" s="144"/>
      <c r="D7110" s="144"/>
      <c r="E7110" s="144"/>
      <c r="F7110" s="144"/>
      <c r="G7110" s="144"/>
      <c r="H7110" s="144"/>
      <c r="I7110" s="144"/>
      <c r="J7110" s="144"/>
      <c r="K7110" s="144"/>
      <c r="L7110" s="144"/>
      <c r="M7110" s="145"/>
      <c r="N7110" s="144"/>
      <c r="O7110" s="144"/>
      <c r="P7110" s="144"/>
      <c r="Q7110" s="144"/>
      <c r="R7110" s="144"/>
      <c r="S7110" s="144"/>
      <c r="T7110" s="144"/>
      <c r="U7110" s="144"/>
      <c r="V7110" s="144"/>
      <c r="W7110" s="144"/>
      <c r="X7110" s="144"/>
      <c r="Y7110" s="144"/>
      <c r="Z7110" s="144"/>
      <c r="AA7110" s="160"/>
    </row>
    <row r="7111" spans="1:27" ht="45" customHeight="1" x14ac:dyDescent="0.25">
      <c r="A7111" s="144"/>
      <c r="B7111" s="144"/>
      <c r="C7111" s="144"/>
      <c r="D7111" s="144"/>
      <c r="E7111" s="144"/>
      <c r="F7111" s="144"/>
      <c r="G7111" s="144"/>
      <c r="H7111" s="144"/>
      <c r="I7111" s="144"/>
      <c r="J7111" s="144"/>
      <c r="K7111" s="144"/>
      <c r="L7111" s="144"/>
      <c r="M7111" s="145"/>
      <c r="N7111" s="144"/>
      <c r="O7111" s="144"/>
      <c r="P7111" s="144"/>
      <c r="Q7111" s="144"/>
      <c r="R7111" s="144"/>
      <c r="S7111" s="144"/>
      <c r="T7111" s="144"/>
      <c r="U7111" s="144"/>
      <c r="V7111" s="144"/>
      <c r="W7111" s="144"/>
      <c r="X7111" s="144"/>
      <c r="Y7111" s="144"/>
      <c r="Z7111" s="144"/>
      <c r="AA7111" s="160"/>
    </row>
    <row r="7112" spans="1:27" ht="45" customHeight="1" x14ac:dyDescent="0.25">
      <c r="A7112" s="144"/>
      <c r="B7112" s="144"/>
      <c r="C7112" s="144"/>
      <c r="D7112" s="144"/>
      <c r="E7112" s="144"/>
      <c r="F7112" s="144"/>
      <c r="G7112" s="144"/>
      <c r="H7112" s="144"/>
      <c r="I7112" s="144"/>
      <c r="J7112" s="144"/>
      <c r="K7112" s="144"/>
      <c r="L7112" s="144"/>
      <c r="M7112" s="145"/>
      <c r="N7112" s="144"/>
      <c r="O7112" s="144"/>
      <c r="P7112" s="144"/>
      <c r="Q7112" s="144"/>
      <c r="R7112" s="144"/>
      <c r="S7112" s="144"/>
      <c r="T7112" s="144"/>
      <c r="U7112" s="144"/>
      <c r="V7112" s="144"/>
      <c r="W7112" s="144"/>
      <c r="X7112" s="144"/>
      <c r="Y7112" s="144"/>
      <c r="Z7112" s="144"/>
      <c r="AA7112" s="160"/>
    </row>
    <row r="7113" spans="1:27" ht="45" customHeight="1" x14ac:dyDescent="0.25">
      <c r="A7113" s="144"/>
      <c r="B7113" s="144"/>
      <c r="C7113" s="144"/>
      <c r="D7113" s="144"/>
      <c r="E7113" s="144"/>
      <c r="F7113" s="144"/>
      <c r="G7113" s="144"/>
      <c r="H7113" s="144"/>
      <c r="I7113" s="144"/>
      <c r="J7113" s="144"/>
      <c r="K7113" s="144"/>
      <c r="L7113" s="144"/>
      <c r="M7113" s="145"/>
      <c r="N7113" s="144"/>
      <c r="O7113" s="144"/>
      <c r="P7113" s="144"/>
      <c r="Q7113" s="144"/>
      <c r="R7113" s="144"/>
      <c r="S7113" s="144"/>
      <c r="T7113" s="144"/>
      <c r="U7113" s="144"/>
      <c r="V7113" s="144"/>
      <c r="W7113" s="144"/>
      <c r="X7113" s="144"/>
      <c r="Y7113" s="144"/>
      <c r="Z7113" s="144"/>
      <c r="AA7113" s="160"/>
    </row>
    <row r="7114" spans="1:27" ht="45" customHeight="1" x14ac:dyDescent="0.25">
      <c r="A7114" s="144"/>
      <c r="B7114" s="144"/>
      <c r="C7114" s="144"/>
      <c r="D7114" s="144"/>
      <c r="E7114" s="144"/>
      <c r="F7114" s="144"/>
      <c r="G7114" s="144"/>
      <c r="H7114" s="144"/>
      <c r="I7114" s="144"/>
      <c r="J7114" s="144"/>
      <c r="K7114" s="144"/>
      <c r="L7114" s="144"/>
      <c r="M7114" s="145"/>
      <c r="N7114" s="144"/>
      <c r="O7114" s="144"/>
      <c r="P7114" s="144"/>
      <c r="Q7114" s="144"/>
      <c r="R7114" s="144"/>
      <c r="S7114" s="144"/>
      <c r="T7114" s="144"/>
      <c r="U7114" s="144"/>
      <c r="V7114" s="144"/>
      <c r="W7114" s="144"/>
      <c r="X7114" s="144"/>
      <c r="Y7114" s="144"/>
      <c r="Z7114" s="144"/>
      <c r="AA7114" s="160"/>
    </row>
    <row r="7115" spans="1:27" ht="45" customHeight="1" x14ac:dyDescent="0.25">
      <c r="A7115" s="144"/>
      <c r="B7115" s="144"/>
      <c r="C7115" s="144"/>
      <c r="D7115" s="144"/>
      <c r="E7115" s="144"/>
      <c r="F7115" s="144"/>
      <c r="G7115" s="144"/>
      <c r="H7115" s="144"/>
      <c r="I7115" s="144"/>
      <c r="J7115" s="144"/>
      <c r="K7115" s="144"/>
      <c r="L7115" s="144"/>
      <c r="M7115" s="145"/>
      <c r="N7115" s="144"/>
      <c r="O7115" s="144"/>
      <c r="P7115" s="144"/>
      <c r="Q7115" s="144"/>
      <c r="R7115" s="144"/>
      <c r="S7115" s="144"/>
      <c r="T7115" s="144"/>
      <c r="U7115" s="144"/>
      <c r="V7115" s="144"/>
      <c r="W7115" s="144"/>
      <c r="X7115" s="144"/>
      <c r="Y7115" s="144"/>
      <c r="Z7115" s="144"/>
      <c r="AA7115" s="160"/>
    </row>
    <row r="7116" spans="1:27" ht="45" customHeight="1" x14ac:dyDescent="0.25">
      <c r="A7116" s="144"/>
      <c r="B7116" s="144"/>
      <c r="C7116" s="144"/>
      <c r="D7116" s="144"/>
      <c r="E7116" s="144"/>
      <c r="F7116" s="144"/>
      <c r="G7116" s="144"/>
      <c r="H7116" s="144"/>
      <c r="I7116" s="144"/>
      <c r="J7116" s="144"/>
      <c r="K7116" s="144"/>
      <c r="L7116" s="144"/>
      <c r="M7116" s="145"/>
      <c r="N7116" s="144"/>
      <c r="O7116" s="144"/>
      <c r="P7116" s="144"/>
      <c r="Q7116" s="144"/>
      <c r="R7116" s="144"/>
      <c r="S7116" s="144"/>
      <c r="T7116" s="144"/>
      <c r="U7116" s="144"/>
      <c r="V7116" s="144"/>
      <c r="W7116" s="144"/>
      <c r="X7116" s="144"/>
      <c r="Y7116" s="144"/>
      <c r="Z7116" s="144"/>
      <c r="AA7116" s="160"/>
    </row>
    <row r="7117" spans="1:27" ht="45" customHeight="1" x14ac:dyDescent="0.25">
      <c r="A7117" s="144"/>
      <c r="B7117" s="144"/>
      <c r="C7117" s="144"/>
      <c r="D7117" s="144"/>
      <c r="E7117" s="144"/>
      <c r="F7117" s="144"/>
      <c r="G7117" s="144"/>
      <c r="H7117" s="144"/>
      <c r="I7117" s="144"/>
      <c r="J7117" s="144"/>
      <c r="K7117" s="144"/>
      <c r="L7117" s="144"/>
      <c r="M7117" s="145"/>
      <c r="N7117" s="144"/>
      <c r="O7117" s="144"/>
      <c r="P7117" s="144"/>
      <c r="Q7117" s="144"/>
      <c r="R7117" s="144"/>
      <c r="S7117" s="144"/>
      <c r="T7117" s="144"/>
      <c r="U7117" s="144"/>
      <c r="V7117" s="144"/>
      <c r="W7117" s="144"/>
      <c r="X7117" s="144"/>
      <c r="Y7117" s="144"/>
      <c r="Z7117" s="144"/>
      <c r="AA7117" s="160"/>
    </row>
    <row r="7118" spans="1:27" ht="45" customHeight="1" x14ac:dyDescent="0.25">
      <c r="A7118" s="144"/>
      <c r="B7118" s="144"/>
      <c r="C7118" s="144"/>
      <c r="D7118" s="144"/>
      <c r="E7118" s="144"/>
      <c r="F7118" s="144"/>
      <c r="G7118" s="144"/>
      <c r="H7118" s="144"/>
      <c r="I7118" s="144"/>
      <c r="J7118" s="144"/>
      <c r="K7118" s="144"/>
      <c r="L7118" s="144"/>
      <c r="M7118" s="145"/>
      <c r="N7118" s="144"/>
      <c r="O7118" s="144"/>
      <c r="P7118" s="144"/>
      <c r="Q7118" s="144"/>
      <c r="R7118" s="144"/>
      <c r="S7118" s="144"/>
      <c r="T7118" s="144"/>
      <c r="U7118" s="144"/>
      <c r="V7118" s="144"/>
      <c r="W7118" s="144"/>
      <c r="X7118" s="144"/>
      <c r="Y7118" s="144"/>
      <c r="Z7118" s="144"/>
      <c r="AA7118" s="160"/>
    </row>
    <row r="7119" spans="1:27" ht="45" customHeight="1" x14ac:dyDescent="0.25">
      <c r="A7119" s="144"/>
      <c r="B7119" s="144"/>
      <c r="C7119" s="144"/>
      <c r="D7119" s="144"/>
      <c r="E7119" s="144"/>
      <c r="F7119" s="144"/>
      <c r="G7119" s="144"/>
      <c r="H7119" s="144"/>
      <c r="I7119" s="144"/>
      <c r="J7119" s="144"/>
      <c r="K7119" s="144"/>
      <c r="L7119" s="144"/>
      <c r="M7119" s="145"/>
      <c r="N7119" s="144"/>
      <c r="O7119" s="144"/>
      <c r="P7119" s="144"/>
      <c r="Q7119" s="144"/>
      <c r="R7119" s="144"/>
      <c r="S7119" s="144"/>
      <c r="T7119" s="144"/>
      <c r="U7119" s="144"/>
      <c r="V7119" s="144"/>
      <c r="W7119" s="144"/>
      <c r="X7119" s="144"/>
      <c r="Y7119" s="144"/>
      <c r="Z7119" s="144"/>
      <c r="AA7119" s="160"/>
    </row>
    <row r="7120" spans="1:27" ht="45" customHeight="1" x14ac:dyDescent="0.25">
      <c r="A7120" s="144"/>
      <c r="B7120" s="144"/>
      <c r="C7120" s="144"/>
      <c r="D7120" s="144"/>
      <c r="E7120" s="144"/>
      <c r="F7120" s="144"/>
      <c r="G7120" s="144"/>
      <c r="H7120" s="144"/>
      <c r="I7120" s="144"/>
      <c r="J7120" s="144"/>
      <c r="K7120" s="144"/>
      <c r="L7120" s="144"/>
      <c r="M7120" s="145"/>
      <c r="N7120" s="144"/>
      <c r="O7120" s="144"/>
      <c r="P7120" s="144"/>
      <c r="Q7120" s="144"/>
      <c r="R7120" s="144"/>
      <c r="S7120" s="144"/>
      <c r="T7120" s="144"/>
      <c r="U7120" s="144"/>
      <c r="V7120" s="144"/>
      <c r="W7120" s="144"/>
      <c r="X7120" s="144"/>
      <c r="Y7120" s="144"/>
      <c r="Z7120" s="144"/>
      <c r="AA7120" s="160"/>
    </row>
    <row r="7121" spans="1:27" ht="45" customHeight="1" x14ac:dyDescent="0.25">
      <c r="A7121" s="144"/>
      <c r="B7121" s="144"/>
      <c r="C7121" s="144"/>
      <c r="D7121" s="144"/>
      <c r="E7121" s="144"/>
      <c r="F7121" s="144"/>
      <c r="G7121" s="144"/>
      <c r="H7121" s="144"/>
      <c r="I7121" s="144"/>
      <c r="J7121" s="144"/>
      <c r="K7121" s="144"/>
      <c r="L7121" s="144"/>
      <c r="M7121" s="145"/>
      <c r="N7121" s="144"/>
      <c r="O7121" s="144"/>
      <c r="P7121" s="144"/>
      <c r="Q7121" s="144"/>
      <c r="R7121" s="144"/>
      <c r="S7121" s="144"/>
      <c r="T7121" s="144"/>
      <c r="U7121" s="144"/>
      <c r="V7121" s="144"/>
      <c r="W7121" s="144"/>
      <c r="X7121" s="144"/>
      <c r="Y7121" s="144"/>
      <c r="Z7121" s="144"/>
      <c r="AA7121" s="160"/>
    </row>
    <row r="7122" spans="1:27" ht="45" customHeight="1" x14ac:dyDescent="0.25">
      <c r="A7122" s="144"/>
      <c r="B7122" s="144"/>
      <c r="C7122" s="144"/>
      <c r="D7122" s="144"/>
      <c r="E7122" s="144"/>
      <c r="F7122" s="144"/>
      <c r="G7122" s="144"/>
      <c r="H7122" s="144"/>
      <c r="I7122" s="144"/>
      <c r="J7122" s="144"/>
      <c r="K7122" s="144"/>
      <c r="L7122" s="144"/>
      <c r="M7122" s="145"/>
      <c r="N7122" s="144"/>
      <c r="O7122" s="144"/>
      <c r="P7122" s="144"/>
      <c r="Q7122" s="144"/>
      <c r="R7122" s="144"/>
      <c r="S7122" s="144"/>
      <c r="T7122" s="144"/>
      <c r="U7122" s="144"/>
      <c r="V7122" s="144"/>
      <c r="W7122" s="144"/>
      <c r="X7122" s="144"/>
      <c r="Y7122" s="144"/>
      <c r="Z7122" s="144"/>
      <c r="AA7122" s="160"/>
    </row>
    <row r="7123" spans="1:27" ht="45" customHeight="1" x14ac:dyDescent="0.25">
      <c r="A7123" s="144"/>
      <c r="B7123" s="144"/>
      <c r="C7123" s="144"/>
      <c r="D7123" s="144"/>
      <c r="E7123" s="144"/>
      <c r="F7123" s="144"/>
      <c r="G7123" s="144"/>
      <c r="H7123" s="144"/>
      <c r="I7123" s="144"/>
      <c r="J7123" s="144"/>
      <c r="K7123" s="144"/>
      <c r="L7123" s="144"/>
      <c r="M7123" s="145"/>
      <c r="N7123" s="144"/>
      <c r="O7123" s="144"/>
      <c r="P7123" s="144"/>
      <c r="Q7123" s="144"/>
      <c r="R7123" s="144"/>
      <c r="S7123" s="144"/>
      <c r="T7123" s="144"/>
      <c r="U7123" s="144"/>
      <c r="V7123" s="144"/>
      <c r="W7123" s="144"/>
      <c r="X7123" s="144"/>
      <c r="Y7123" s="144"/>
      <c r="Z7123" s="144"/>
      <c r="AA7123" s="160"/>
    </row>
    <row r="7124" spans="1:27" ht="45" customHeight="1" x14ac:dyDescent="0.25">
      <c r="A7124" s="144"/>
      <c r="B7124" s="144"/>
      <c r="C7124" s="144"/>
      <c r="D7124" s="144"/>
      <c r="E7124" s="144"/>
      <c r="F7124" s="144"/>
      <c r="G7124" s="144"/>
      <c r="H7124" s="144"/>
      <c r="I7124" s="144"/>
      <c r="J7124" s="144"/>
      <c r="K7124" s="144"/>
      <c r="L7124" s="144"/>
      <c r="M7124" s="145"/>
      <c r="N7124" s="144"/>
      <c r="O7124" s="144"/>
      <c r="P7124" s="144"/>
      <c r="Q7124" s="144"/>
      <c r="R7124" s="144"/>
      <c r="S7124" s="144"/>
      <c r="T7124" s="144"/>
      <c r="U7124" s="144"/>
      <c r="V7124" s="144"/>
      <c r="W7124" s="144"/>
      <c r="X7124" s="144"/>
      <c r="Y7124" s="144"/>
      <c r="Z7124" s="144"/>
      <c r="AA7124" s="160"/>
    </row>
    <row r="7125" spans="1:27" ht="45" customHeight="1" x14ac:dyDescent="0.25">
      <c r="A7125" s="144"/>
      <c r="B7125" s="144"/>
      <c r="C7125" s="144"/>
      <c r="D7125" s="144"/>
      <c r="E7125" s="144"/>
      <c r="F7125" s="144"/>
      <c r="G7125" s="144"/>
      <c r="H7125" s="144"/>
      <c r="I7125" s="144"/>
      <c r="J7125" s="144"/>
      <c r="K7125" s="144"/>
      <c r="L7125" s="144"/>
      <c r="M7125" s="145"/>
      <c r="N7125" s="144"/>
      <c r="O7125" s="144"/>
      <c r="P7125" s="144"/>
      <c r="Q7125" s="144"/>
      <c r="R7125" s="144"/>
      <c r="S7125" s="144"/>
      <c r="T7125" s="144"/>
      <c r="U7125" s="144"/>
      <c r="V7125" s="144"/>
      <c r="W7125" s="144"/>
      <c r="X7125" s="144"/>
      <c r="Y7125" s="149"/>
      <c r="Z7125" s="144"/>
      <c r="AA7125" s="160"/>
    </row>
    <row r="7126" spans="1:27" ht="45" customHeight="1" x14ac:dyDescent="0.25">
      <c r="A7126" s="144"/>
      <c r="B7126" s="144"/>
      <c r="C7126" s="144"/>
      <c r="D7126" s="144"/>
      <c r="E7126" s="144"/>
      <c r="F7126" s="144"/>
      <c r="G7126" s="144"/>
      <c r="H7126" s="144"/>
      <c r="I7126" s="144"/>
      <c r="J7126" s="144"/>
      <c r="K7126" s="144"/>
      <c r="L7126" s="144"/>
      <c r="M7126" s="145"/>
      <c r="N7126" s="144"/>
      <c r="O7126" s="144"/>
      <c r="P7126" s="144"/>
      <c r="Q7126" s="144"/>
      <c r="R7126" s="144"/>
      <c r="S7126" s="144"/>
      <c r="T7126" s="144"/>
      <c r="U7126" s="144"/>
      <c r="V7126" s="144"/>
      <c r="W7126" s="144"/>
      <c r="X7126" s="144"/>
      <c r="Y7126" s="144"/>
      <c r="Z7126" s="144"/>
      <c r="AA7126" s="160"/>
    </row>
    <row r="7127" spans="1:27" ht="45" customHeight="1" x14ac:dyDescent="0.25">
      <c r="A7127" s="144"/>
      <c r="B7127" s="144"/>
      <c r="C7127" s="144"/>
      <c r="D7127" s="144"/>
      <c r="E7127" s="144"/>
      <c r="F7127" s="144"/>
      <c r="G7127" s="144"/>
      <c r="H7127" s="144"/>
      <c r="I7127" s="144"/>
      <c r="J7127" s="144"/>
      <c r="K7127" s="144"/>
      <c r="L7127" s="144"/>
      <c r="M7127" s="145"/>
      <c r="N7127" s="144"/>
      <c r="O7127" s="144"/>
      <c r="P7127" s="144"/>
      <c r="Q7127" s="144"/>
      <c r="R7127" s="144"/>
      <c r="S7127" s="144"/>
      <c r="T7127" s="144"/>
      <c r="U7127" s="144"/>
      <c r="V7127" s="144"/>
      <c r="W7127" s="144"/>
      <c r="X7127" s="144"/>
      <c r="Y7127" s="144"/>
      <c r="Z7127" s="144"/>
      <c r="AA7127" s="160"/>
    </row>
    <row r="7128" spans="1:27" ht="45" customHeight="1" x14ac:dyDescent="0.25">
      <c r="A7128" s="144"/>
      <c r="B7128" s="144"/>
      <c r="C7128" s="144"/>
      <c r="D7128" s="144"/>
      <c r="E7128" s="144"/>
      <c r="F7128" s="144"/>
      <c r="G7128" s="144"/>
      <c r="H7128" s="144"/>
      <c r="I7128" s="144"/>
      <c r="J7128" s="144"/>
      <c r="K7128" s="144"/>
      <c r="L7128" s="144"/>
      <c r="M7128" s="145"/>
      <c r="N7128" s="144"/>
      <c r="O7128" s="144"/>
      <c r="P7128" s="144"/>
      <c r="Q7128" s="144"/>
      <c r="R7128" s="144"/>
      <c r="S7128" s="144"/>
      <c r="T7128" s="144"/>
      <c r="U7128" s="144"/>
      <c r="V7128" s="144"/>
      <c r="W7128" s="144"/>
      <c r="X7128" s="144"/>
      <c r="Y7128" s="149"/>
      <c r="Z7128" s="144"/>
      <c r="AA7128" s="160"/>
    </row>
    <row r="7129" spans="1:27" ht="45" customHeight="1" x14ac:dyDescent="0.25">
      <c r="A7129" s="144"/>
      <c r="B7129" s="144"/>
      <c r="C7129" s="144"/>
      <c r="D7129" s="144"/>
      <c r="E7129" s="144"/>
      <c r="F7129" s="144"/>
      <c r="G7129" s="144"/>
      <c r="H7129" s="144"/>
      <c r="I7129" s="144"/>
      <c r="J7129" s="144"/>
      <c r="K7129" s="144"/>
      <c r="L7129" s="144"/>
      <c r="M7129" s="145"/>
      <c r="N7129" s="144"/>
      <c r="O7129" s="144"/>
      <c r="P7129" s="144"/>
      <c r="Q7129" s="144"/>
      <c r="R7129" s="144"/>
      <c r="S7129" s="144"/>
      <c r="T7129" s="144"/>
      <c r="U7129" s="144"/>
      <c r="V7129" s="144"/>
      <c r="W7129" s="144"/>
      <c r="X7129" s="144"/>
      <c r="Y7129" s="144"/>
      <c r="Z7129" s="144"/>
      <c r="AA7129" s="160"/>
    </row>
    <row r="7130" spans="1:27" ht="45" customHeight="1" x14ac:dyDescent="0.25">
      <c r="A7130" s="144"/>
      <c r="B7130" s="144"/>
      <c r="C7130" s="144"/>
      <c r="D7130" s="144"/>
      <c r="E7130" s="144"/>
      <c r="F7130" s="144"/>
      <c r="G7130" s="144"/>
      <c r="H7130" s="144"/>
      <c r="I7130" s="144"/>
      <c r="J7130" s="144"/>
      <c r="K7130" s="144"/>
      <c r="L7130" s="144"/>
      <c r="M7130" s="145"/>
      <c r="N7130" s="144"/>
      <c r="O7130" s="144"/>
      <c r="P7130" s="144"/>
      <c r="Q7130" s="144"/>
      <c r="R7130" s="144"/>
      <c r="S7130" s="144"/>
      <c r="T7130" s="144"/>
      <c r="U7130" s="144"/>
      <c r="V7130" s="144"/>
      <c r="W7130" s="144"/>
      <c r="X7130" s="144"/>
      <c r="Y7130" s="151"/>
      <c r="Z7130" s="144"/>
      <c r="AA7130" s="160"/>
    </row>
    <row r="7131" spans="1:27" ht="45" customHeight="1" x14ac:dyDescent="0.25">
      <c r="A7131" s="144"/>
      <c r="B7131" s="144"/>
      <c r="C7131" s="144"/>
      <c r="D7131" s="144"/>
      <c r="E7131" s="144"/>
      <c r="F7131" s="144"/>
      <c r="G7131" s="144"/>
      <c r="H7131" s="144"/>
      <c r="I7131" s="144"/>
      <c r="J7131" s="144"/>
      <c r="K7131" s="144"/>
      <c r="L7131" s="144"/>
      <c r="M7131" s="145"/>
      <c r="N7131" s="144"/>
      <c r="O7131" s="144"/>
      <c r="P7131" s="144"/>
      <c r="Q7131" s="144"/>
      <c r="R7131" s="144"/>
      <c r="S7131" s="144"/>
      <c r="T7131" s="144"/>
      <c r="U7131" s="144"/>
      <c r="V7131" s="144"/>
      <c r="W7131" s="144"/>
      <c r="X7131" s="144"/>
      <c r="Y7131" s="144"/>
      <c r="Z7131" s="144"/>
      <c r="AA7131" s="160"/>
    </row>
    <row r="7132" spans="1:27" ht="45" customHeight="1" x14ac:dyDescent="0.25">
      <c r="A7132" s="144"/>
      <c r="B7132" s="144"/>
      <c r="C7132" s="144"/>
      <c r="D7132" s="144"/>
      <c r="E7132" s="144"/>
      <c r="F7132" s="144"/>
      <c r="G7132" s="144"/>
      <c r="H7132" s="144"/>
      <c r="I7132" s="144"/>
      <c r="J7132" s="144"/>
      <c r="K7132" s="144"/>
      <c r="L7132" s="144"/>
      <c r="M7132" s="145"/>
      <c r="N7132" s="144"/>
      <c r="O7132" s="144"/>
      <c r="P7132" s="144"/>
      <c r="Q7132" s="144"/>
      <c r="R7132" s="144"/>
      <c r="S7132" s="144"/>
      <c r="T7132" s="144"/>
      <c r="U7132" s="144"/>
      <c r="V7132" s="144"/>
      <c r="W7132" s="144"/>
      <c r="X7132" s="144"/>
      <c r="Y7132" s="144"/>
      <c r="Z7132" s="144"/>
      <c r="AA7132" s="160"/>
    </row>
    <row r="7133" spans="1:27" ht="45" customHeight="1" x14ac:dyDescent="0.25">
      <c r="A7133" s="144"/>
      <c r="B7133" s="144"/>
      <c r="C7133" s="144"/>
      <c r="D7133" s="144"/>
      <c r="E7133" s="144"/>
      <c r="F7133" s="144"/>
      <c r="G7133" s="144"/>
      <c r="H7133" s="144"/>
      <c r="I7133" s="144"/>
      <c r="J7133" s="144"/>
      <c r="K7133" s="144"/>
      <c r="L7133" s="144"/>
      <c r="M7133" s="145"/>
      <c r="N7133" s="144"/>
      <c r="O7133" s="144"/>
      <c r="P7133" s="144"/>
      <c r="Q7133" s="144"/>
      <c r="R7133" s="144"/>
      <c r="S7133" s="144"/>
      <c r="T7133" s="144"/>
      <c r="U7133" s="144"/>
      <c r="V7133" s="144"/>
      <c r="W7133" s="144"/>
      <c r="X7133" s="144"/>
      <c r="Y7133" s="144"/>
      <c r="Z7133" s="144"/>
      <c r="AA7133" s="160"/>
    </row>
    <row r="7134" spans="1:27" ht="45" customHeight="1" x14ac:dyDescent="0.25">
      <c r="A7134" s="144"/>
      <c r="B7134" s="144"/>
      <c r="C7134" s="144"/>
      <c r="D7134" s="144"/>
      <c r="E7134" s="144"/>
      <c r="F7134" s="144"/>
      <c r="G7134" s="144"/>
      <c r="H7134" s="144"/>
      <c r="I7134" s="144"/>
      <c r="J7134" s="144"/>
      <c r="K7134" s="144"/>
      <c r="L7134" s="144"/>
      <c r="M7134" s="145"/>
      <c r="N7134" s="144"/>
      <c r="O7134" s="144"/>
      <c r="P7134" s="144"/>
      <c r="Q7134" s="144"/>
      <c r="R7134" s="144"/>
      <c r="S7134" s="144"/>
      <c r="T7134" s="144"/>
      <c r="U7134" s="144"/>
      <c r="V7134" s="144"/>
      <c r="W7134" s="144"/>
      <c r="X7134" s="144"/>
      <c r="Y7134" s="150"/>
      <c r="Z7134" s="144"/>
      <c r="AA7134" s="160"/>
    </row>
    <row r="7135" spans="1:27" ht="45" customHeight="1" x14ac:dyDescent="0.25">
      <c r="A7135" s="144"/>
      <c r="B7135" s="144"/>
      <c r="C7135" s="144"/>
      <c r="D7135" s="144"/>
      <c r="E7135" s="144"/>
      <c r="F7135" s="144"/>
      <c r="G7135" s="144"/>
      <c r="H7135" s="144"/>
      <c r="I7135" s="144"/>
      <c r="J7135" s="144"/>
      <c r="K7135" s="144"/>
      <c r="L7135" s="144"/>
      <c r="M7135" s="145"/>
      <c r="N7135" s="144"/>
      <c r="O7135" s="144"/>
      <c r="P7135" s="144"/>
      <c r="Q7135" s="144"/>
      <c r="R7135" s="144"/>
      <c r="S7135" s="144"/>
      <c r="T7135" s="144"/>
      <c r="U7135" s="144"/>
      <c r="V7135" s="144"/>
      <c r="W7135" s="144"/>
      <c r="X7135" s="144"/>
      <c r="Y7135" s="151"/>
      <c r="Z7135" s="144"/>
      <c r="AA7135" s="160"/>
    </row>
    <row r="7136" spans="1:27" ht="45" customHeight="1" x14ac:dyDescent="0.25">
      <c r="A7136" s="144"/>
      <c r="B7136" s="144"/>
      <c r="C7136" s="144"/>
      <c r="D7136" s="144"/>
      <c r="E7136" s="144"/>
      <c r="F7136" s="144"/>
      <c r="G7136" s="144"/>
      <c r="H7136" s="144"/>
      <c r="I7136" s="144"/>
      <c r="J7136" s="144"/>
      <c r="K7136" s="144"/>
      <c r="L7136" s="144"/>
      <c r="M7136" s="145"/>
      <c r="N7136" s="144"/>
      <c r="O7136" s="144"/>
      <c r="P7136" s="144"/>
      <c r="Q7136" s="144"/>
      <c r="R7136" s="144"/>
      <c r="S7136" s="144"/>
      <c r="T7136" s="144"/>
      <c r="U7136" s="144"/>
      <c r="V7136" s="144"/>
      <c r="W7136" s="144"/>
      <c r="X7136" s="144"/>
      <c r="Y7136" s="144"/>
      <c r="Z7136" s="144"/>
      <c r="AA7136" s="160"/>
    </row>
    <row r="7137" spans="1:27" ht="45" customHeight="1" x14ac:dyDescent="0.25">
      <c r="A7137" s="144"/>
      <c r="B7137" s="144"/>
      <c r="C7137" s="144"/>
      <c r="D7137" s="144"/>
      <c r="E7137" s="144"/>
      <c r="F7137" s="144"/>
      <c r="G7137" s="144"/>
      <c r="H7137" s="144"/>
      <c r="I7137" s="144"/>
      <c r="J7137" s="144"/>
      <c r="K7137" s="144"/>
      <c r="L7137" s="144"/>
      <c r="M7137" s="145"/>
      <c r="N7137" s="144"/>
      <c r="O7137" s="144"/>
      <c r="P7137" s="144"/>
      <c r="Q7137" s="144"/>
      <c r="R7137" s="144"/>
      <c r="S7137" s="144"/>
      <c r="T7137" s="144"/>
      <c r="U7137" s="144"/>
      <c r="V7137" s="144"/>
      <c r="W7137" s="144"/>
      <c r="X7137" s="144"/>
      <c r="Y7137" s="144"/>
      <c r="Z7137" s="144"/>
      <c r="AA7137" s="160"/>
    </row>
    <row r="7138" spans="1:27" ht="45" customHeight="1" x14ac:dyDescent="0.25">
      <c r="A7138" s="144"/>
      <c r="B7138" s="144"/>
      <c r="C7138" s="144"/>
      <c r="D7138" s="144"/>
      <c r="E7138" s="144"/>
      <c r="F7138" s="144"/>
      <c r="G7138" s="144"/>
      <c r="H7138" s="144"/>
      <c r="I7138" s="144"/>
      <c r="J7138" s="144"/>
      <c r="K7138" s="144"/>
      <c r="L7138" s="144"/>
      <c r="M7138" s="145"/>
      <c r="N7138" s="144"/>
      <c r="O7138" s="144"/>
      <c r="P7138" s="144"/>
      <c r="Q7138" s="144"/>
      <c r="R7138" s="144"/>
      <c r="S7138" s="144"/>
      <c r="T7138" s="144"/>
      <c r="U7138" s="144"/>
      <c r="V7138" s="144"/>
      <c r="W7138" s="144"/>
      <c r="X7138" s="144"/>
      <c r="Y7138" s="144"/>
      <c r="Z7138" s="144"/>
      <c r="AA7138" s="160"/>
    </row>
    <row r="7139" spans="1:27" ht="45" customHeight="1" x14ac:dyDescent="0.25">
      <c r="A7139" s="144"/>
      <c r="B7139" s="144"/>
      <c r="C7139" s="144"/>
      <c r="D7139" s="144"/>
      <c r="E7139" s="144"/>
      <c r="F7139" s="144"/>
      <c r="G7139" s="144"/>
      <c r="H7139" s="144"/>
      <c r="I7139" s="144"/>
      <c r="J7139" s="144"/>
      <c r="K7139" s="144"/>
      <c r="L7139" s="144"/>
      <c r="M7139" s="145"/>
      <c r="N7139" s="144"/>
      <c r="O7139" s="144"/>
      <c r="P7139" s="144"/>
      <c r="Q7139" s="144"/>
      <c r="R7139" s="144"/>
      <c r="S7139" s="144"/>
      <c r="T7139" s="144"/>
      <c r="U7139" s="144"/>
      <c r="V7139" s="144"/>
      <c r="W7139" s="144"/>
      <c r="X7139" s="144"/>
      <c r="Y7139" s="144"/>
      <c r="Z7139" s="144"/>
      <c r="AA7139" s="160"/>
    </row>
    <row r="7140" spans="1:27" ht="45" customHeight="1" x14ac:dyDescent="0.25">
      <c r="A7140" s="144"/>
      <c r="B7140" s="144"/>
      <c r="C7140" s="144"/>
      <c r="D7140" s="144"/>
      <c r="E7140" s="144"/>
      <c r="F7140" s="144"/>
      <c r="G7140" s="144"/>
      <c r="H7140" s="144"/>
      <c r="I7140" s="144"/>
      <c r="J7140" s="144"/>
      <c r="K7140" s="144"/>
      <c r="L7140" s="144"/>
      <c r="M7140" s="145"/>
      <c r="N7140" s="144"/>
      <c r="O7140" s="144"/>
      <c r="P7140" s="144"/>
      <c r="Q7140" s="144"/>
      <c r="R7140" s="144"/>
      <c r="S7140" s="144"/>
      <c r="T7140" s="144"/>
      <c r="U7140" s="144"/>
      <c r="V7140" s="144"/>
      <c r="W7140" s="144"/>
      <c r="X7140" s="144"/>
      <c r="Y7140" s="144"/>
      <c r="Z7140" s="144"/>
      <c r="AA7140" s="160"/>
    </row>
    <row r="7141" spans="1:27" ht="45" customHeight="1" x14ac:dyDescent="0.25">
      <c r="A7141" s="144"/>
      <c r="B7141" s="144"/>
      <c r="C7141" s="144"/>
      <c r="D7141" s="144"/>
      <c r="E7141" s="144"/>
      <c r="F7141" s="144"/>
      <c r="G7141" s="144"/>
      <c r="H7141" s="144"/>
      <c r="I7141" s="144"/>
      <c r="J7141" s="144"/>
      <c r="K7141" s="144"/>
      <c r="L7141" s="144"/>
      <c r="M7141" s="145"/>
      <c r="N7141" s="144"/>
      <c r="O7141" s="144"/>
      <c r="P7141" s="144"/>
      <c r="Q7141" s="144"/>
      <c r="R7141" s="144"/>
      <c r="S7141" s="144"/>
      <c r="T7141" s="144"/>
      <c r="U7141" s="144"/>
      <c r="V7141" s="144"/>
      <c r="W7141" s="144"/>
      <c r="X7141" s="144"/>
      <c r="Y7141" s="144"/>
      <c r="Z7141" s="144"/>
      <c r="AA7141" s="160"/>
    </row>
    <row r="7142" spans="1:27" ht="45" customHeight="1" x14ac:dyDescent="0.25">
      <c r="A7142" s="144"/>
      <c r="B7142" s="144"/>
      <c r="C7142" s="144"/>
      <c r="D7142" s="144"/>
      <c r="E7142" s="144"/>
      <c r="F7142" s="144"/>
      <c r="G7142" s="144"/>
      <c r="H7142" s="144"/>
      <c r="I7142" s="144"/>
      <c r="J7142" s="144"/>
      <c r="K7142" s="144"/>
      <c r="L7142" s="144"/>
      <c r="M7142" s="145"/>
      <c r="N7142" s="144"/>
      <c r="O7142" s="144"/>
      <c r="P7142" s="144"/>
      <c r="Q7142" s="144"/>
      <c r="R7142" s="144"/>
      <c r="S7142" s="144"/>
      <c r="T7142" s="144"/>
      <c r="U7142" s="144"/>
      <c r="V7142" s="144"/>
      <c r="W7142" s="144"/>
      <c r="X7142" s="144"/>
      <c r="Y7142" s="144"/>
      <c r="Z7142" s="144"/>
      <c r="AA7142" s="160"/>
    </row>
    <row r="7143" spans="1:27" ht="45" customHeight="1" x14ac:dyDescent="0.25">
      <c r="A7143" s="144"/>
      <c r="B7143" s="144"/>
      <c r="C7143" s="144"/>
      <c r="D7143" s="144"/>
      <c r="E7143" s="144"/>
      <c r="F7143" s="144"/>
      <c r="G7143" s="144"/>
      <c r="H7143" s="144"/>
      <c r="I7143" s="144"/>
      <c r="J7143" s="144"/>
      <c r="K7143" s="144"/>
      <c r="L7143" s="144"/>
      <c r="M7143" s="145"/>
      <c r="N7143" s="144"/>
      <c r="O7143" s="144"/>
      <c r="P7143" s="144"/>
      <c r="Q7143" s="144"/>
      <c r="R7143" s="144"/>
      <c r="S7143" s="144"/>
      <c r="T7143" s="144"/>
      <c r="U7143" s="144"/>
      <c r="V7143" s="144"/>
      <c r="W7143" s="144"/>
      <c r="X7143" s="144"/>
      <c r="Y7143" s="144"/>
      <c r="Z7143" s="144"/>
      <c r="AA7143" s="160"/>
    </row>
    <row r="7144" spans="1:27" ht="45" customHeight="1" x14ac:dyDescent="0.25">
      <c r="A7144" s="144"/>
      <c r="B7144" s="144"/>
      <c r="C7144" s="144"/>
      <c r="D7144" s="144"/>
      <c r="E7144" s="144"/>
      <c r="F7144" s="144"/>
      <c r="G7144" s="144"/>
      <c r="H7144" s="144"/>
      <c r="I7144" s="144"/>
      <c r="J7144" s="144"/>
      <c r="K7144" s="144"/>
      <c r="L7144" s="144"/>
      <c r="M7144" s="145"/>
      <c r="N7144" s="144"/>
      <c r="O7144" s="144"/>
      <c r="P7144" s="144"/>
      <c r="Q7144" s="144"/>
      <c r="R7144" s="144"/>
      <c r="S7144" s="144"/>
      <c r="T7144" s="144"/>
      <c r="U7144" s="144"/>
      <c r="V7144" s="144"/>
      <c r="W7144" s="144"/>
      <c r="X7144" s="144"/>
      <c r="Y7144" s="144"/>
      <c r="Z7144" s="144"/>
      <c r="AA7144" s="160"/>
    </row>
    <row r="7145" spans="1:27" ht="45" customHeight="1" x14ac:dyDescent="0.25">
      <c r="A7145" s="144"/>
      <c r="B7145" s="144"/>
      <c r="C7145" s="144"/>
      <c r="D7145" s="144"/>
      <c r="E7145" s="144"/>
      <c r="F7145" s="144"/>
      <c r="G7145" s="144"/>
      <c r="H7145" s="144"/>
      <c r="I7145" s="144"/>
      <c r="J7145" s="144"/>
      <c r="K7145" s="144"/>
      <c r="L7145" s="144"/>
      <c r="M7145" s="145"/>
      <c r="N7145" s="144"/>
      <c r="O7145" s="144"/>
      <c r="P7145" s="144"/>
      <c r="Q7145" s="144"/>
      <c r="R7145" s="144"/>
      <c r="S7145" s="144"/>
      <c r="T7145" s="144"/>
      <c r="U7145" s="144"/>
      <c r="V7145" s="144"/>
      <c r="W7145" s="144"/>
      <c r="X7145" s="144"/>
      <c r="Y7145" s="144"/>
      <c r="Z7145" s="144"/>
      <c r="AA7145" s="160"/>
    </row>
    <row r="7146" spans="1:27" ht="45" customHeight="1" x14ac:dyDescent="0.25">
      <c r="A7146" s="144"/>
      <c r="B7146" s="144"/>
      <c r="C7146" s="144"/>
      <c r="D7146" s="144"/>
      <c r="E7146" s="144"/>
      <c r="F7146" s="144"/>
      <c r="G7146" s="144"/>
      <c r="H7146" s="144"/>
      <c r="I7146" s="144"/>
      <c r="J7146" s="144"/>
      <c r="K7146" s="144"/>
      <c r="L7146" s="144"/>
      <c r="M7146" s="145"/>
      <c r="N7146" s="144"/>
      <c r="O7146" s="144"/>
      <c r="P7146" s="144"/>
      <c r="Q7146" s="144"/>
      <c r="R7146" s="144"/>
      <c r="S7146" s="144"/>
      <c r="T7146" s="144"/>
      <c r="U7146" s="144"/>
      <c r="V7146" s="144"/>
      <c r="W7146" s="144"/>
      <c r="X7146" s="144"/>
      <c r="Y7146" s="144"/>
      <c r="Z7146" s="144"/>
      <c r="AA7146" s="160"/>
    </row>
    <row r="7147" spans="1:27" ht="45" customHeight="1" x14ac:dyDescent="0.25">
      <c r="A7147" s="144"/>
      <c r="B7147" s="144"/>
      <c r="C7147" s="144"/>
      <c r="D7147" s="144"/>
      <c r="E7147" s="144"/>
      <c r="F7147" s="144"/>
      <c r="G7147" s="144"/>
      <c r="H7147" s="144"/>
      <c r="I7147" s="144"/>
      <c r="J7147" s="144"/>
      <c r="K7147" s="144"/>
      <c r="L7147" s="144"/>
      <c r="M7147" s="145"/>
      <c r="N7147" s="144"/>
      <c r="O7147" s="144"/>
      <c r="P7147" s="144"/>
      <c r="Q7147" s="144"/>
      <c r="R7147" s="144"/>
      <c r="S7147" s="144"/>
      <c r="T7147" s="144"/>
      <c r="U7147" s="144"/>
      <c r="V7147" s="144"/>
      <c r="W7147" s="144"/>
      <c r="X7147" s="144"/>
      <c r="Y7147" s="144"/>
      <c r="Z7147" s="144"/>
      <c r="AA7147" s="160"/>
    </row>
    <row r="7148" spans="1:27" ht="45" customHeight="1" x14ac:dyDescent="0.25">
      <c r="A7148" s="144"/>
      <c r="B7148" s="144"/>
      <c r="C7148" s="144"/>
      <c r="D7148" s="144"/>
      <c r="E7148" s="144"/>
      <c r="F7148" s="144"/>
      <c r="G7148" s="144"/>
      <c r="H7148" s="144"/>
      <c r="I7148" s="144"/>
      <c r="J7148" s="144"/>
      <c r="K7148" s="144"/>
      <c r="L7148" s="144"/>
      <c r="M7148" s="145"/>
      <c r="N7148" s="144"/>
      <c r="O7148" s="144"/>
      <c r="P7148" s="144"/>
      <c r="Q7148" s="144"/>
      <c r="R7148" s="144"/>
      <c r="S7148" s="144"/>
      <c r="T7148" s="144"/>
      <c r="U7148" s="144"/>
      <c r="V7148" s="144"/>
      <c r="W7148" s="144"/>
      <c r="X7148" s="144"/>
      <c r="Y7148" s="144"/>
      <c r="Z7148" s="144"/>
      <c r="AA7148" s="160"/>
    </row>
    <row r="7149" spans="1:27" ht="45" customHeight="1" x14ac:dyDescent="0.25">
      <c r="A7149" s="144"/>
      <c r="B7149" s="144"/>
      <c r="C7149" s="144"/>
      <c r="D7149" s="144"/>
      <c r="E7149" s="144"/>
      <c r="F7149" s="144"/>
      <c r="G7149" s="144"/>
      <c r="H7149" s="144"/>
      <c r="I7149" s="144"/>
      <c r="J7149" s="144"/>
      <c r="K7149" s="144"/>
      <c r="L7149" s="144"/>
      <c r="M7149" s="145"/>
      <c r="N7149" s="144"/>
      <c r="O7149" s="144"/>
      <c r="P7149" s="144"/>
      <c r="Q7149" s="144"/>
      <c r="R7149" s="144"/>
      <c r="S7149" s="144"/>
      <c r="T7149" s="144"/>
      <c r="U7149" s="144"/>
      <c r="V7149" s="144"/>
      <c r="W7149" s="144"/>
      <c r="X7149" s="144"/>
      <c r="Y7149" s="144"/>
      <c r="Z7149" s="144"/>
      <c r="AA7149" s="160"/>
    </row>
    <row r="7150" spans="1:27" ht="45" customHeight="1" x14ac:dyDescent="0.25">
      <c r="A7150" s="144"/>
      <c r="B7150" s="144"/>
      <c r="C7150" s="144"/>
      <c r="D7150" s="144"/>
      <c r="E7150" s="144"/>
      <c r="F7150" s="144"/>
      <c r="G7150" s="144"/>
      <c r="H7150" s="144"/>
      <c r="I7150" s="144"/>
      <c r="J7150" s="144"/>
      <c r="K7150" s="144"/>
      <c r="L7150" s="144"/>
      <c r="M7150" s="145"/>
      <c r="N7150" s="144"/>
      <c r="O7150" s="144"/>
      <c r="P7150" s="144"/>
      <c r="Q7150" s="144"/>
      <c r="R7150" s="144"/>
      <c r="S7150" s="144"/>
      <c r="T7150" s="144"/>
      <c r="U7150" s="144"/>
      <c r="V7150" s="144"/>
      <c r="W7150" s="144"/>
      <c r="X7150" s="144"/>
      <c r="Y7150" s="144"/>
      <c r="Z7150" s="144"/>
      <c r="AA7150" s="160"/>
    </row>
    <row r="7151" spans="1:27" ht="45" customHeight="1" x14ac:dyDescent="0.25">
      <c r="A7151" s="144"/>
      <c r="B7151" s="144"/>
      <c r="C7151" s="144"/>
      <c r="D7151" s="144"/>
      <c r="E7151" s="144"/>
      <c r="F7151" s="144"/>
      <c r="G7151" s="144"/>
      <c r="H7151" s="144"/>
      <c r="I7151" s="144"/>
      <c r="J7151" s="144"/>
      <c r="K7151" s="144"/>
      <c r="L7151" s="144"/>
      <c r="M7151" s="145"/>
      <c r="N7151" s="144"/>
      <c r="O7151" s="144"/>
      <c r="P7151" s="144"/>
      <c r="Q7151" s="144"/>
      <c r="R7151" s="144"/>
      <c r="S7151" s="144"/>
      <c r="T7151" s="144"/>
      <c r="U7151" s="144"/>
      <c r="V7151" s="144"/>
      <c r="W7151" s="144"/>
      <c r="X7151" s="144"/>
      <c r="Y7151" s="144"/>
      <c r="Z7151" s="144"/>
      <c r="AA7151" s="160"/>
    </row>
    <row r="7152" spans="1:27" ht="45" customHeight="1" x14ac:dyDescent="0.25">
      <c r="A7152" s="144"/>
      <c r="B7152" s="144"/>
      <c r="C7152" s="144"/>
      <c r="D7152" s="144"/>
      <c r="E7152" s="144"/>
      <c r="F7152" s="144"/>
      <c r="G7152" s="144"/>
      <c r="H7152" s="144"/>
      <c r="I7152" s="144"/>
      <c r="J7152" s="144"/>
      <c r="K7152" s="144"/>
      <c r="L7152" s="144"/>
      <c r="M7152" s="145"/>
      <c r="N7152" s="144"/>
      <c r="O7152" s="144"/>
      <c r="P7152" s="144"/>
      <c r="Q7152" s="144"/>
      <c r="R7152" s="144"/>
      <c r="S7152" s="144"/>
      <c r="T7152" s="144"/>
      <c r="U7152" s="144"/>
      <c r="V7152" s="144"/>
      <c r="W7152" s="144"/>
      <c r="X7152" s="144"/>
      <c r="Y7152" s="144"/>
      <c r="Z7152" s="144"/>
      <c r="AA7152" s="160"/>
    </row>
    <row r="7153" spans="1:27" ht="45" customHeight="1" x14ac:dyDescent="0.25">
      <c r="A7153" s="144"/>
      <c r="B7153" s="144"/>
      <c r="C7153" s="144"/>
      <c r="D7153" s="144"/>
      <c r="E7153" s="144"/>
      <c r="F7153" s="144"/>
      <c r="G7153" s="144"/>
      <c r="H7153" s="144"/>
      <c r="I7153" s="144"/>
      <c r="J7153" s="144"/>
      <c r="K7153" s="144"/>
      <c r="L7153" s="144"/>
      <c r="M7153" s="145"/>
      <c r="N7153" s="144"/>
      <c r="O7153" s="144"/>
      <c r="P7153" s="144"/>
      <c r="Q7153" s="144"/>
      <c r="R7153" s="144"/>
      <c r="S7153" s="144"/>
      <c r="T7153" s="144"/>
      <c r="U7153" s="144"/>
      <c r="V7153" s="144"/>
      <c r="W7153" s="144"/>
      <c r="X7153" s="144"/>
      <c r="Y7153" s="144"/>
      <c r="Z7153" s="144"/>
      <c r="AA7153" s="160"/>
    </row>
    <row r="7154" spans="1:27" ht="45" customHeight="1" x14ac:dyDescent="0.25">
      <c r="A7154" s="144"/>
      <c r="B7154" s="144"/>
      <c r="C7154" s="144"/>
      <c r="D7154" s="144"/>
      <c r="E7154" s="144"/>
      <c r="F7154" s="144"/>
      <c r="G7154" s="144"/>
      <c r="H7154" s="144"/>
      <c r="I7154" s="144"/>
      <c r="J7154" s="144"/>
      <c r="K7154" s="144"/>
      <c r="L7154" s="144"/>
      <c r="M7154" s="145"/>
      <c r="N7154" s="144"/>
      <c r="O7154" s="144"/>
      <c r="P7154" s="144"/>
      <c r="Q7154" s="144"/>
      <c r="R7154" s="144"/>
      <c r="S7154" s="144"/>
      <c r="T7154" s="144"/>
      <c r="U7154" s="144"/>
      <c r="V7154" s="144"/>
      <c r="W7154" s="144"/>
      <c r="X7154" s="144"/>
      <c r="Y7154" s="144"/>
      <c r="Z7154" s="144"/>
      <c r="AA7154" s="160"/>
    </row>
    <row r="7155" spans="1:27" ht="45" customHeight="1" x14ac:dyDescent="0.25">
      <c r="A7155" s="144"/>
      <c r="B7155" s="144"/>
      <c r="C7155" s="144"/>
      <c r="D7155" s="144"/>
      <c r="E7155" s="144"/>
      <c r="F7155" s="144"/>
      <c r="G7155" s="144"/>
      <c r="H7155" s="144"/>
      <c r="I7155" s="144"/>
      <c r="J7155" s="144"/>
      <c r="K7155" s="144"/>
      <c r="L7155" s="144"/>
      <c r="M7155" s="145"/>
      <c r="N7155" s="144"/>
      <c r="O7155" s="144"/>
      <c r="P7155" s="144"/>
      <c r="Q7155" s="144"/>
      <c r="R7155" s="144"/>
      <c r="S7155" s="144"/>
      <c r="T7155" s="144"/>
      <c r="U7155" s="144"/>
      <c r="V7155" s="144"/>
      <c r="W7155" s="144"/>
      <c r="X7155" s="144"/>
      <c r="Y7155" s="144"/>
      <c r="Z7155" s="144"/>
      <c r="AA7155" s="160"/>
    </row>
    <row r="7156" spans="1:27" ht="45" customHeight="1" x14ac:dyDescent="0.25">
      <c r="A7156" s="144"/>
      <c r="B7156" s="144"/>
      <c r="C7156" s="144"/>
      <c r="D7156" s="144"/>
      <c r="E7156" s="144"/>
      <c r="F7156" s="144"/>
      <c r="G7156" s="144"/>
      <c r="H7156" s="144"/>
      <c r="I7156" s="144"/>
      <c r="J7156" s="144"/>
      <c r="K7156" s="144"/>
      <c r="L7156" s="144"/>
      <c r="M7156" s="145"/>
      <c r="N7156" s="144"/>
      <c r="O7156" s="144"/>
      <c r="P7156" s="144"/>
      <c r="Q7156" s="144"/>
      <c r="R7156" s="144"/>
      <c r="S7156" s="144"/>
      <c r="T7156" s="144"/>
      <c r="U7156" s="144"/>
      <c r="V7156" s="144"/>
      <c r="W7156" s="144"/>
      <c r="X7156" s="144"/>
      <c r="Y7156" s="144"/>
      <c r="Z7156" s="144"/>
      <c r="AA7156" s="160"/>
    </row>
    <row r="7157" spans="1:27" ht="45" customHeight="1" x14ac:dyDescent="0.25">
      <c r="A7157" s="144"/>
      <c r="B7157" s="144"/>
      <c r="C7157" s="144"/>
      <c r="D7157" s="144"/>
      <c r="E7157" s="144"/>
      <c r="F7157" s="144"/>
      <c r="G7157" s="144"/>
      <c r="H7157" s="144"/>
      <c r="I7157" s="144"/>
      <c r="J7157" s="144"/>
      <c r="K7157" s="144"/>
      <c r="L7157" s="144"/>
      <c r="M7157" s="145"/>
      <c r="N7157" s="144"/>
      <c r="O7157" s="144"/>
      <c r="P7157" s="144"/>
      <c r="Q7157" s="144"/>
      <c r="R7157" s="144"/>
      <c r="S7157" s="144"/>
      <c r="T7157" s="144"/>
      <c r="U7157" s="144"/>
      <c r="V7157" s="144"/>
      <c r="W7157" s="144"/>
      <c r="X7157" s="144"/>
      <c r="Y7157" s="144"/>
      <c r="Z7157" s="144"/>
      <c r="AA7157" s="160"/>
    </row>
    <row r="7158" spans="1:27" ht="45" customHeight="1" x14ac:dyDescent="0.25">
      <c r="A7158" s="144"/>
      <c r="B7158" s="144"/>
      <c r="C7158" s="144"/>
      <c r="D7158" s="144"/>
      <c r="E7158" s="144"/>
      <c r="F7158" s="144"/>
      <c r="G7158" s="144"/>
      <c r="H7158" s="144"/>
      <c r="I7158" s="144"/>
      <c r="J7158" s="144"/>
      <c r="K7158" s="144"/>
      <c r="L7158" s="144"/>
      <c r="M7158" s="145"/>
      <c r="N7158" s="144"/>
      <c r="O7158" s="144"/>
      <c r="P7158" s="144"/>
      <c r="Q7158" s="144"/>
      <c r="R7158" s="144"/>
      <c r="S7158" s="144"/>
      <c r="T7158" s="144"/>
      <c r="U7158" s="144"/>
      <c r="V7158" s="144"/>
      <c r="W7158" s="144"/>
      <c r="X7158" s="144"/>
      <c r="Y7158" s="144"/>
      <c r="Z7158" s="144"/>
      <c r="AA7158" s="160"/>
    </row>
    <row r="7159" spans="1:27" ht="45" customHeight="1" x14ac:dyDescent="0.25">
      <c r="A7159" s="144"/>
      <c r="B7159" s="144"/>
      <c r="C7159" s="144"/>
      <c r="D7159" s="144"/>
      <c r="E7159" s="144"/>
      <c r="F7159" s="144"/>
      <c r="G7159" s="144"/>
      <c r="H7159" s="144"/>
      <c r="I7159" s="144"/>
      <c r="J7159" s="144"/>
      <c r="K7159" s="144"/>
      <c r="L7159" s="144"/>
      <c r="M7159" s="145"/>
      <c r="N7159" s="144"/>
      <c r="O7159" s="144"/>
      <c r="P7159" s="144"/>
      <c r="Q7159" s="144"/>
      <c r="R7159" s="144"/>
      <c r="S7159" s="144"/>
      <c r="T7159" s="144"/>
      <c r="U7159" s="144"/>
      <c r="V7159" s="144"/>
      <c r="W7159" s="144"/>
      <c r="X7159" s="144"/>
      <c r="Y7159" s="144"/>
      <c r="Z7159" s="144"/>
      <c r="AA7159" s="160"/>
    </row>
    <row r="7160" spans="1:27" ht="45" customHeight="1" x14ac:dyDescent="0.25">
      <c r="A7160" s="144"/>
      <c r="B7160" s="144"/>
      <c r="C7160" s="144"/>
      <c r="D7160" s="144"/>
      <c r="E7160" s="144"/>
      <c r="F7160" s="144"/>
      <c r="G7160" s="144"/>
      <c r="H7160" s="144"/>
      <c r="I7160" s="144"/>
      <c r="J7160" s="144"/>
      <c r="K7160" s="144"/>
      <c r="L7160" s="144"/>
      <c r="M7160" s="145"/>
      <c r="N7160" s="144"/>
      <c r="O7160" s="144"/>
      <c r="P7160" s="144"/>
      <c r="Q7160" s="144"/>
      <c r="R7160" s="144"/>
      <c r="S7160" s="144"/>
      <c r="T7160" s="144"/>
      <c r="U7160" s="144"/>
      <c r="V7160" s="144"/>
      <c r="W7160" s="144"/>
      <c r="X7160" s="144"/>
      <c r="Y7160" s="144"/>
      <c r="Z7160" s="144"/>
      <c r="AA7160" s="160"/>
    </row>
    <row r="7161" spans="1:27" ht="45" customHeight="1" x14ac:dyDescent="0.25">
      <c r="A7161" s="144"/>
      <c r="B7161" s="144"/>
      <c r="C7161" s="144"/>
      <c r="D7161" s="144"/>
      <c r="E7161" s="144"/>
      <c r="F7161" s="144"/>
      <c r="G7161" s="144"/>
      <c r="H7161" s="144"/>
      <c r="I7161" s="144"/>
      <c r="J7161" s="144"/>
      <c r="K7161" s="144"/>
      <c r="L7161" s="144"/>
      <c r="M7161" s="145"/>
      <c r="N7161" s="144"/>
      <c r="O7161" s="144"/>
      <c r="P7161" s="144"/>
      <c r="Q7161" s="144"/>
      <c r="R7161" s="144"/>
      <c r="S7161" s="144"/>
      <c r="T7161" s="144"/>
      <c r="U7161" s="144"/>
      <c r="V7161" s="144"/>
      <c r="W7161" s="144"/>
      <c r="X7161" s="144"/>
      <c r="Y7161" s="144"/>
      <c r="Z7161" s="144"/>
      <c r="AA7161" s="160"/>
    </row>
    <row r="7162" spans="1:27" ht="45" customHeight="1" x14ac:dyDescent="0.25">
      <c r="A7162" s="144"/>
      <c r="B7162" s="144"/>
      <c r="C7162" s="144"/>
      <c r="D7162" s="144"/>
      <c r="E7162" s="144"/>
      <c r="F7162" s="144"/>
      <c r="G7162" s="144"/>
      <c r="H7162" s="144"/>
      <c r="I7162" s="144"/>
      <c r="J7162" s="144"/>
      <c r="K7162" s="144"/>
      <c r="L7162" s="144"/>
      <c r="M7162" s="145"/>
      <c r="N7162" s="144"/>
      <c r="O7162" s="144"/>
      <c r="P7162" s="144"/>
      <c r="Q7162" s="144"/>
      <c r="R7162" s="144"/>
      <c r="S7162" s="144"/>
      <c r="T7162" s="144"/>
      <c r="U7162" s="144"/>
      <c r="V7162" s="144"/>
      <c r="W7162" s="144"/>
      <c r="X7162" s="144"/>
      <c r="Y7162" s="144"/>
      <c r="Z7162" s="144"/>
      <c r="AA7162" s="161"/>
    </row>
    <row r="7163" spans="1:27" ht="45" customHeight="1" x14ac:dyDescent="0.25">
      <c r="A7163" s="144"/>
      <c r="B7163" s="144"/>
      <c r="C7163" s="144"/>
      <c r="D7163" s="144"/>
      <c r="E7163" s="144"/>
      <c r="F7163" s="144"/>
      <c r="G7163" s="144"/>
      <c r="H7163" s="144"/>
      <c r="I7163" s="144"/>
      <c r="J7163" s="144"/>
      <c r="K7163" s="144"/>
      <c r="L7163" s="144"/>
      <c r="M7163" s="145"/>
      <c r="N7163" s="144"/>
      <c r="O7163" s="144"/>
      <c r="P7163" s="144"/>
      <c r="Q7163" s="144"/>
      <c r="R7163" s="144"/>
      <c r="S7163" s="144"/>
      <c r="T7163" s="144"/>
      <c r="U7163" s="144"/>
      <c r="V7163" s="144"/>
      <c r="W7163" s="144"/>
      <c r="X7163" s="144"/>
      <c r="Y7163" s="144"/>
      <c r="Z7163" s="144"/>
      <c r="AA7163" s="161"/>
    </row>
    <row r="7164" spans="1:27" ht="45" customHeight="1" x14ac:dyDescent="0.25">
      <c r="A7164" s="144"/>
      <c r="B7164" s="144"/>
      <c r="C7164" s="144"/>
      <c r="D7164" s="144"/>
      <c r="E7164" s="144"/>
      <c r="F7164" s="144"/>
      <c r="G7164" s="144"/>
      <c r="H7164" s="144"/>
      <c r="I7164" s="144"/>
      <c r="J7164" s="144"/>
      <c r="K7164" s="144"/>
      <c r="L7164" s="144"/>
      <c r="M7164" s="145"/>
      <c r="N7164" s="144"/>
      <c r="O7164" s="144"/>
      <c r="P7164" s="144"/>
      <c r="Q7164" s="144"/>
      <c r="R7164" s="144"/>
      <c r="S7164" s="144"/>
      <c r="T7164" s="144"/>
      <c r="U7164" s="144"/>
      <c r="V7164" s="144"/>
      <c r="W7164" s="144"/>
      <c r="X7164" s="144"/>
      <c r="Y7164" s="144"/>
      <c r="Z7164" s="144"/>
      <c r="AA7164" s="161"/>
    </row>
    <row r="7165" spans="1:27" ht="45" customHeight="1" x14ac:dyDescent="0.25">
      <c r="A7165" s="144"/>
      <c r="B7165" s="144"/>
      <c r="C7165" s="144"/>
      <c r="D7165" s="144"/>
      <c r="E7165" s="144"/>
      <c r="F7165" s="144"/>
      <c r="G7165" s="144"/>
      <c r="H7165" s="144"/>
      <c r="I7165" s="144"/>
      <c r="J7165" s="144"/>
      <c r="K7165" s="144"/>
      <c r="L7165" s="144"/>
      <c r="M7165" s="145"/>
      <c r="N7165" s="144"/>
      <c r="O7165" s="144"/>
      <c r="P7165" s="144"/>
      <c r="Q7165" s="144"/>
      <c r="R7165" s="144"/>
      <c r="S7165" s="144"/>
      <c r="T7165" s="144"/>
      <c r="U7165" s="144"/>
      <c r="V7165" s="144"/>
      <c r="W7165" s="144"/>
      <c r="X7165" s="144"/>
      <c r="Y7165" s="144"/>
      <c r="Z7165" s="144"/>
      <c r="AA7165" s="161"/>
    </row>
    <row r="7166" spans="1:27" ht="45" customHeight="1" x14ac:dyDescent="0.25">
      <c r="A7166" s="144"/>
      <c r="B7166" s="144"/>
      <c r="C7166" s="144"/>
      <c r="D7166" s="144"/>
      <c r="E7166" s="144"/>
      <c r="F7166" s="144"/>
      <c r="G7166" s="144"/>
      <c r="H7166" s="144"/>
      <c r="I7166" s="144"/>
      <c r="J7166" s="144"/>
      <c r="K7166" s="144"/>
      <c r="L7166" s="144"/>
      <c r="M7166" s="145"/>
      <c r="N7166" s="144"/>
      <c r="O7166" s="144"/>
      <c r="P7166" s="144"/>
      <c r="Q7166" s="144"/>
      <c r="R7166" s="144"/>
      <c r="S7166" s="144"/>
      <c r="T7166" s="144"/>
      <c r="U7166" s="144"/>
      <c r="V7166" s="144"/>
      <c r="W7166" s="144"/>
      <c r="X7166" s="144"/>
      <c r="Y7166" s="144"/>
      <c r="Z7166" s="144"/>
      <c r="AA7166" s="161"/>
    </row>
    <row r="7167" spans="1:27" ht="45" customHeight="1" x14ac:dyDescent="0.25">
      <c r="A7167" s="144"/>
      <c r="B7167" s="144"/>
      <c r="C7167" s="144"/>
      <c r="D7167" s="144"/>
      <c r="E7167" s="144"/>
      <c r="F7167" s="144"/>
      <c r="G7167" s="144"/>
      <c r="H7167" s="144"/>
      <c r="I7167" s="144"/>
      <c r="J7167" s="144"/>
      <c r="K7167" s="144"/>
      <c r="L7167" s="144"/>
      <c r="M7167" s="145"/>
      <c r="N7167" s="144"/>
      <c r="O7167" s="144"/>
      <c r="P7167" s="144"/>
      <c r="Q7167" s="144"/>
      <c r="R7167" s="144"/>
      <c r="S7167" s="144"/>
      <c r="T7167" s="144"/>
      <c r="U7167" s="144"/>
      <c r="V7167" s="144"/>
      <c r="W7167" s="144"/>
      <c r="X7167" s="144"/>
      <c r="Y7167" s="144"/>
      <c r="Z7167" s="144"/>
      <c r="AA7167" s="161"/>
    </row>
    <row r="7168" spans="1:27" ht="45" customHeight="1" x14ac:dyDescent="0.25">
      <c r="A7168" s="144"/>
      <c r="B7168" s="144"/>
      <c r="C7168" s="144"/>
      <c r="D7168" s="144"/>
      <c r="E7168" s="144"/>
      <c r="F7168" s="144"/>
      <c r="G7168" s="144"/>
      <c r="H7168" s="144"/>
      <c r="I7168" s="144"/>
      <c r="J7168" s="144"/>
      <c r="K7168" s="144"/>
      <c r="L7168" s="144"/>
      <c r="M7168" s="145"/>
      <c r="N7168" s="144"/>
      <c r="O7168" s="144"/>
      <c r="P7168" s="144"/>
      <c r="Q7168" s="144"/>
      <c r="R7168" s="144"/>
      <c r="S7168" s="144"/>
      <c r="T7168" s="144"/>
      <c r="U7168" s="144"/>
      <c r="V7168" s="144"/>
      <c r="W7168" s="144"/>
      <c r="X7168" s="144"/>
      <c r="Y7168" s="144"/>
      <c r="Z7168" s="144"/>
      <c r="AA7168" s="161"/>
    </row>
    <row r="7169" spans="1:27" ht="45" customHeight="1" x14ac:dyDescent="0.25">
      <c r="A7169" s="144"/>
      <c r="B7169" s="144"/>
      <c r="C7169" s="144"/>
      <c r="D7169" s="144"/>
      <c r="E7169" s="144"/>
      <c r="F7169" s="144"/>
      <c r="G7169" s="144"/>
      <c r="H7169" s="144"/>
      <c r="I7169" s="144"/>
      <c r="J7169" s="144"/>
      <c r="K7169" s="144"/>
      <c r="L7169" s="144"/>
      <c r="M7169" s="145"/>
      <c r="N7169" s="144"/>
      <c r="O7169" s="144"/>
      <c r="P7169" s="144"/>
      <c r="Q7169" s="144"/>
      <c r="R7169" s="144"/>
      <c r="S7169" s="144"/>
      <c r="T7169" s="144"/>
      <c r="U7169" s="144"/>
      <c r="V7169" s="144"/>
      <c r="W7169" s="144"/>
      <c r="X7169" s="144"/>
      <c r="Y7169" s="144"/>
      <c r="Z7169" s="144"/>
      <c r="AA7169" s="161"/>
    </row>
    <row r="7170" spans="1:27" ht="45" customHeight="1" x14ac:dyDescent="0.25">
      <c r="A7170" s="144"/>
      <c r="B7170" s="144"/>
      <c r="C7170" s="144"/>
      <c r="D7170" s="144"/>
      <c r="E7170" s="144"/>
      <c r="F7170" s="144"/>
      <c r="G7170" s="144"/>
      <c r="H7170" s="144"/>
      <c r="I7170" s="144"/>
      <c r="J7170" s="144"/>
      <c r="K7170" s="144"/>
      <c r="L7170" s="144"/>
      <c r="M7170" s="145"/>
      <c r="N7170" s="144"/>
      <c r="O7170" s="144"/>
      <c r="P7170" s="144"/>
      <c r="Q7170" s="144"/>
      <c r="R7170" s="144"/>
      <c r="S7170" s="144"/>
      <c r="T7170" s="144"/>
      <c r="U7170" s="144"/>
      <c r="V7170" s="144"/>
      <c r="W7170" s="144"/>
      <c r="X7170" s="144"/>
      <c r="Y7170" s="144"/>
      <c r="Z7170" s="144"/>
      <c r="AA7170" s="161"/>
    </row>
    <row r="7171" spans="1:27" ht="45" customHeight="1" x14ac:dyDescent="0.25">
      <c r="A7171" s="144"/>
      <c r="B7171" s="144"/>
      <c r="C7171" s="144"/>
      <c r="D7171" s="144"/>
      <c r="E7171" s="144"/>
      <c r="F7171" s="144"/>
      <c r="G7171" s="144"/>
      <c r="H7171" s="144"/>
      <c r="I7171" s="144"/>
      <c r="J7171" s="144"/>
      <c r="K7171" s="144"/>
      <c r="L7171" s="144"/>
      <c r="M7171" s="145"/>
      <c r="N7171" s="144"/>
      <c r="O7171" s="144"/>
      <c r="P7171" s="144"/>
      <c r="Q7171" s="144"/>
      <c r="R7171" s="144"/>
      <c r="S7171" s="144"/>
      <c r="T7171" s="144"/>
      <c r="U7171" s="144"/>
      <c r="V7171" s="144"/>
      <c r="W7171" s="144"/>
      <c r="X7171" s="144"/>
      <c r="Y7171" s="144"/>
      <c r="Z7171" s="144"/>
      <c r="AA7171" s="161"/>
    </row>
    <row r="7172" spans="1:27" ht="45" customHeight="1" x14ac:dyDescent="0.25">
      <c r="A7172" s="144"/>
      <c r="B7172" s="144"/>
      <c r="C7172" s="144"/>
      <c r="D7172" s="144"/>
      <c r="E7172" s="144"/>
      <c r="F7172" s="144"/>
      <c r="G7172" s="144"/>
      <c r="H7172" s="144"/>
      <c r="I7172" s="144"/>
      <c r="J7172" s="144"/>
      <c r="K7172" s="144"/>
      <c r="L7172" s="144"/>
      <c r="M7172" s="145"/>
      <c r="N7172" s="144"/>
      <c r="O7172" s="144"/>
      <c r="P7172" s="144"/>
      <c r="Q7172" s="144"/>
      <c r="R7172" s="144"/>
      <c r="S7172" s="144"/>
      <c r="T7172" s="144"/>
      <c r="U7172" s="144"/>
      <c r="V7172" s="144"/>
      <c r="W7172" s="144"/>
      <c r="X7172" s="144"/>
      <c r="Y7172" s="144"/>
      <c r="Z7172" s="144"/>
      <c r="AA7172" s="161"/>
    </row>
    <row r="7173" spans="1:27" ht="45" customHeight="1" x14ac:dyDescent="0.25">
      <c r="A7173" s="144"/>
      <c r="B7173" s="144"/>
      <c r="C7173" s="144"/>
      <c r="D7173" s="144"/>
      <c r="E7173" s="144"/>
      <c r="F7173" s="144"/>
      <c r="G7173" s="144"/>
      <c r="H7173" s="144"/>
      <c r="I7173" s="144"/>
      <c r="J7173" s="144"/>
      <c r="K7173" s="144"/>
      <c r="L7173" s="144"/>
      <c r="M7173" s="145"/>
      <c r="N7173" s="144"/>
      <c r="O7173" s="144"/>
      <c r="P7173" s="144"/>
      <c r="Q7173" s="144"/>
      <c r="R7173" s="144"/>
      <c r="S7173" s="144"/>
      <c r="T7173" s="144"/>
      <c r="U7173" s="144"/>
      <c r="V7173" s="144"/>
      <c r="W7173" s="144"/>
      <c r="X7173" s="144"/>
      <c r="Y7173" s="144"/>
      <c r="Z7173" s="144"/>
      <c r="AA7173" s="161"/>
    </row>
    <row r="7174" spans="1:27" ht="45" customHeight="1" x14ac:dyDescent="0.25">
      <c r="A7174" s="144"/>
      <c r="B7174" s="144"/>
      <c r="C7174" s="144"/>
      <c r="D7174" s="144"/>
      <c r="E7174" s="144"/>
      <c r="F7174" s="144"/>
      <c r="G7174" s="144"/>
      <c r="H7174" s="144"/>
      <c r="I7174" s="144"/>
      <c r="J7174" s="144"/>
      <c r="K7174" s="144"/>
      <c r="L7174" s="144"/>
      <c r="M7174" s="145"/>
      <c r="N7174" s="144"/>
      <c r="O7174" s="144"/>
      <c r="P7174" s="144"/>
      <c r="Q7174" s="144"/>
      <c r="R7174" s="144"/>
      <c r="S7174" s="144"/>
      <c r="T7174" s="144"/>
      <c r="U7174" s="144"/>
      <c r="V7174" s="144"/>
      <c r="W7174" s="144"/>
      <c r="X7174" s="144"/>
      <c r="Y7174" s="144"/>
      <c r="Z7174" s="144"/>
      <c r="AA7174" s="161"/>
    </row>
    <row r="7175" spans="1:27" ht="45" customHeight="1" x14ac:dyDescent="0.25">
      <c r="A7175" s="144"/>
      <c r="B7175" s="144"/>
      <c r="C7175" s="144"/>
      <c r="D7175" s="144"/>
      <c r="E7175" s="144"/>
      <c r="F7175" s="144"/>
      <c r="G7175" s="144"/>
      <c r="H7175" s="144"/>
      <c r="I7175" s="144"/>
      <c r="J7175" s="144"/>
      <c r="K7175" s="144"/>
      <c r="L7175" s="144"/>
      <c r="M7175" s="145"/>
      <c r="N7175" s="144"/>
      <c r="O7175" s="144"/>
      <c r="P7175" s="144"/>
      <c r="Q7175" s="144"/>
      <c r="R7175" s="144"/>
      <c r="S7175" s="144"/>
      <c r="T7175" s="144"/>
      <c r="U7175" s="144"/>
      <c r="V7175" s="144"/>
      <c r="W7175" s="144"/>
      <c r="X7175" s="144"/>
      <c r="Y7175" s="144"/>
      <c r="Z7175" s="144"/>
      <c r="AA7175" s="161"/>
    </row>
    <row r="7176" spans="1:27" ht="45" customHeight="1" x14ac:dyDescent="0.25">
      <c r="A7176" s="144"/>
      <c r="B7176" s="144"/>
      <c r="C7176" s="144"/>
      <c r="D7176" s="144"/>
      <c r="E7176" s="144"/>
      <c r="F7176" s="144"/>
      <c r="G7176" s="144"/>
      <c r="H7176" s="144"/>
      <c r="I7176" s="144"/>
      <c r="J7176" s="144"/>
      <c r="K7176" s="144"/>
      <c r="L7176" s="144"/>
      <c r="M7176" s="145"/>
      <c r="N7176" s="144"/>
      <c r="O7176" s="144"/>
      <c r="P7176" s="144"/>
      <c r="Q7176" s="144"/>
      <c r="R7176" s="144"/>
      <c r="S7176" s="144"/>
      <c r="T7176" s="144"/>
      <c r="U7176" s="144"/>
      <c r="V7176" s="144"/>
      <c r="W7176" s="144"/>
      <c r="X7176" s="144"/>
      <c r="Y7176" s="144"/>
      <c r="Z7176" s="144"/>
      <c r="AA7176" s="161"/>
    </row>
    <row r="7177" spans="1:27" ht="45" customHeight="1" x14ac:dyDescent="0.25">
      <c r="A7177" s="144"/>
      <c r="B7177" s="144"/>
      <c r="C7177" s="144"/>
      <c r="D7177" s="144"/>
      <c r="E7177" s="144"/>
      <c r="F7177" s="144"/>
      <c r="G7177" s="144"/>
      <c r="H7177" s="144"/>
      <c r="I7177" s="144"/>
      <c r="J7177" s="144"/>
      <c r="K7177" s="144"/>
      <c r="L7177" s="144"/>
      <c r="M7177" s="145"/>
      <c r="N7177" s="144"/>
      <c r="O7177" s="144"/>
      <c r="P7177" s="144"/>
      <c r="Q7177" s="144"/>
      <c r="R7177" s="144"/>
      <c r="S7177" s="144"/>
      <c r="T7177" s="144"/>
      <c r="U7177" s="144"/>
      <c r="V7177" s="144"/>
      <c r="W7177" s="144"/>
      <c r="X7177" s="144"/>
      <c r="Y7177" s="144"/>
      <c r="Z7177" s="144"/>
      <c r="AA7177" s="161"/>
    </row>
    <row r="7178" spans="1:27" ht="45" customHeight="1" x14ac:dyDescent="0.25">
      <c r="A7178" s="144"/>
      <c r="B7178" s="144"/>
      <c r="C7178" s="144"/>
      <c r="D7178" s="144"/>
      <c r="E7178" s="144"/>
      <c r="F7178" s="144"/>
      <c r="G7178" s="144"/>
      <c r="H7178" s="144"/>
      <c r="I7178" s="144"/>
      <c r="J7178" s="144"/>
      <c r="K7178" s="144"/>
      <c r="L7178" s="144"/>
      <c r="M7178" s="145"/>
      <c r="N7178" s="144"/>
      <c r="O7178" s="144"/>
      <c r="P7178" s="144"/>
      <c r="Q7178" s="144"/>
      <c r="R7178" s="144"/>
      <c r="S7178" s="144"/>
      <c r="T7178" s="144"/>
      <c r="U7178" s="144"/>
      <c r="V7178" s="144"/>
      <c r="W7178" s="144"/>
      <c r="X7178" s="144"/>
      <c r="Y7178" s="144"/>
      <c r="Z7178" s="144"/>
      <c r="AA7178" s="161"/>
    </row>
    <row r="7179" spans="1:27" ht="45" customHeight="1" x14ac:dyDescent="0.25">
      <c r="A7179" s="144"/>
      <c r="B7179" s="144"/>
      <c r="C7179" s="144"/>
      <c r="D7179" s="144"/>
      <c r="E7179" s="144"/>
      <c r="F7179" s="144"/>
      <c r="G7179" s="144"/>
      <c r="H7179" s="144"/>
      <c r="I7179" s="144"/>
      <c r="J7179" s="144"/>
      <c r="K7179" s="144"/>
      <c r="L7179" s="144"/>
      <c r="M7179" s="145"/>
      <c r="N7179" s="144"/>
      <c r="O7179" s="144"/>
      <c r="P7179" s="144"/>
      <c r="Q7179" s="144"/>
      <c r="R7179" s="144"/>
      <c r="S7179" s="144"/>
      <c r="T7179" s="144"/>
      <c r="U7179" s="144"/>
      <c r="V7179" s="144"/>
      <c r="W7179" s="144"/>
      <c r="X7179" s="144"/>
      <c r="Y7179" s="144"/>
      <c r="Z7179" s="144"/>
      <c r="AA7179" s="161"/>
    </row>
    <row r="7180" spans="1:27" ht="45" customHeight="1" x14ac:dyDescent="0.25">
      <c r="A7180" s="144"/>
      <c r="B7180" s="144"/>
      <c r="C7180" s="144"/>
      <c r="D7180" s="144"/>
      <c r="E7180" s="144"/>
      <c r="F7180" s="144"/>
      <c r="G7180" s="144"/>
      <c r="H7180" s="144"/>
      <c r="I7180" s="144"/>
      <c r="J7180" s="144"/>
      <c r="K7180" s="144"/>
      <c r="L7180" s="144"/>
      <c r="M7180" s="145"/>
      <c r="N7180" s="144"/>
      <c r="O7180" s="144"/>
      <c r="P7180" s="144"/>
      <c r="Q7180" s="144"/>
      <c r="R7180" s="144"/>
      <c r="S7180" s="144"/>
      <c r="T7180" s="144"/>
      <c r="U7180" s="144"/>
      <c r="V7180" s="144"/>
      <c r="W7180" s="144"/>
      <c r="X7180" s="144"/>
      <c r="Y7180" s="144"/>
      <c r="Z7180" s="144"/>
      <c r="AA7180" s="161"/>
    </row>
    <row r="7181" spans="1:27" ht="45" customHeight="1" x14ac:dyDescent="0.25">
      <c r="A7181" s="144"/>
      <c r="B7181" s="144"/>
      <c r="C7181" s="144"/>
      <c r="D7181" s="144"/>
      <c r="E7181" s="144"/>
      <c r="F7181" s="144"/>
      <c r="G7181" s="144"/>
      <c r="H7181" s="144"/>
      <c r="I7181" s="144"/>
      <c r="J7181" s="144"/>
      <c r="K7181" s="144"/>
      <c r="L7181" s="144"/>
      <c r="M7181" s="145"/>
      <c r="N7181" s="144"/>
      <c r="O7181" s="144"/>
      <c r="P7181" s="144"/>
      <c r="Q7181" s="144"/>
      <c r="R7181" s="144"/>
      <c r="S7181" s="144"/>
      <c r="T7181" s="144"/>
      <c r="U7181" s="144"/>
      <c r="V7181" s="144"/>
      <c r="W7181" s="144"/>
      <c r="X7181" s="144"/>
      <c r="Y7181" s="144"/>
      <c r="Z7181" s="144"/>
      <c r="AA7181" s="161"/>
    </row>
    <row r="7182" spans="1:27" ht="45" customHeight="1" x14ac:dyDescent="0.25">
      <c r="A7182" s="144"/>
      <c r="B7182" s="144"/>
      <c r="C7182" s="144"/>
      <c r="D7182" s="144"/>
      <c r="E7182" s="144"/>
      <c r="F7182" s="144"/>
      <c r="G7182" s="144"/>
      <c r="H7182" s="144"/>
      <c r="I7182" s="144"/>
      <c r="J7182" s="144"/>
      <c r="K7182" s="144"/>
      <c r="L7182" s="144"/>
      <c r="M7182" s="145"/>
      <c r="N7182" s="144"/>
      <c r="O7182" s="144"/>
      <c r="P7182" s="144"/>
      <c r="Q7182" s="144"/>
      <c r="R7182" s="144"/>
      <c r="S7182" s="144"/>
      <c r="T7182" s="144"/>
      <c r="U7182" s="144"/>
      <c r="V7182" s="144"/>
      <c r="W7182" s="144"/>
      <c r="X7182" s="144"/>
      <c r="Y7182" s="144"/>
      <c r="Z7182" s="144"/>
      <c r="AA7182" s="161"/>
    </row>
    <row r="7183" spans="1:27" ht="45" customHeight="1" x14ac:dyDescent="0.25"/>
    <row r="7184" spans="1:27" ht="45" customHeight="1" x14ac:dyDescent="0.25"/>
    <row r="7185" spans="1:26" x14ac:dyDescent="0.25">
      <c r="A7185" s="106"/>
      <c r="B7185" s="106"/>
      <c r="C7185" s="106"/>
      <c r="D7185" s="106"/>
      <c r="E7185" s="106"/>
      <c r="F7185" s="106"/>
      <c r="G7185" s="106"/>
      <c r="H7185" s="106"/>
      <c r="I7185" s="106"/>
      <c r="J7185" s="106"/>
      <c r="K7185" s="106"/>
      <c r="L7185" s="106"/>
      <c r="M7185" s="106"/>
      <c r="N7185" s="106"/>
      <c r="O7185" s="106"/>
      <c r="P7185" s="106"/>
      <c r="Q7185" s="106"/>
      <c r="R7185" s="106"/>
      <c r="S7185" s="106"/>
      <c r="T7185" s="106"/>
      <c r="U7185" s="106"/>
      <c r="V7185" s="106"/>
      <c r="W7185" s="106"/>
      <c r="X7185" s="106"/>
      <c r="Y7185" s="106"/>
      <c r="Z7185" s="106"/>
    </row>
    <row r="7186" spans="1:26" x14ac:dyDescent="0.25">
      <c r="A7186" s="106"/>
      <c r="B7186" s="106"/>
      <c r="C7186" s="106"/>
      <c r="D7186" s="106"/>
      <c r="E7186" s="106"/>
      <c r="F7186" s="106"/>
      <c r="G7186" s="106"/>
      <c r="H7186" s="106"/>
      <c r="I7186" s="106"/>
      <c r="J7186" s="106"/>
      <c r="K7186" s="106"/>
      <c r="L7186" s="106"/>
      <c r="M7186" s="106"/>
      <c r="N7186" s="106"/>
      <c r="O7186" s="106"/>
      <c r="P7186" s="106"/>
      <c r="Q7186" s="106"/>
      <c r="R7186" s="106"/>
      <c r="S7186" s="106"/>
      <c r="T7186" s="106"/>
      <c r="U7186" s="106"/>
      <c r="V7186" s="106"/>
      <c r="W7186" s="106"/>
      <c r="X7186" s="106"/>
      <c r="Y7186" s="106"/>
      <c r="Z7186" s="106"/>
    </row>
    <row r="7187" spans="1:26" x14ac:dyDescent="0.25">
      <c r="A7187" s="106"/>
      <c r="B7187" s="106"/>
      <c r="C7187" s="106"/>
      <c r="D7187" s="106"/>
      <c r="E7187" s="106"/>
      <c r="F7187" s="106"/>
      <c r="G7187" s="106"/>
      <c r="H7187" s="106"/>
      <c r="I7187" s="106"/>
      <c r="J7187" s="106"/>
      <c r="K7187" s="106"/>
      <c r="L7187" s="106"/>
      <c r="M7187" s="106"/>
      <c r="N7187" s="106"/>
      <c r="O7187" s="106"/>
      <c r="P7187" s="106"/>
      <c r="Q7187" s="106"/>
      <c r="R7187" s="106"/>
      <c r="S7187" s="106"/>
      <c r="T7187" s="106"/>
      <c r="U7187" s="106"/>
      <c r="V7187" s="106"/>
      <c r="W7187" s="106"/>
      <c r="X7187" s="106"/>
      <c r="Y7187" s="106"/>
      <c r="Z7187" s="106"/>
    </row>
    <row r="7188" spans="1:26" x14ac:dyDescent="0.25">
      <c r="A7188" s="106"/>
      <c r="B7188" s="106"/>
      <c r="C7188" s="106"/>
      <c r="D7188" s="106"/>
      <c r="E7188" s="106"/>
      <c r="F7188" s="106"/>
      <c r="G7188" s="106"/>
      <c r="H7188" s="106"/>
      <c r="I7188" s="106"/>
      <c r="J7188" s="106"/>
      <c r="K7188" s="106"/>
      <c r="L7188" s="106"/>
      <c r="M7188" s="106"/>
      <c r="N7188" s="106"/>
      <c r="O7188" s="106"/>
      <c r="P7188" s="106"/>
      <c r="Q7188" s="106"/>
      <c r="R7188" s="106"/>
      <c r="S7188" s="106"/>
      <c r="T7188" s="106"/>
      <c r="U7188" s="106"/>
      <c r="V7188" s="106"/>
      <c r="W7188" s="106"/>
      <c r="X7188" s="106"/>
      <c r="Y7188" s="106"/>
      <c r="Z7188" s="106"/>
    </row>
    <row r="7189" spans="1:26" x14ac:dyDescent="0.25">
      <c r="A7189" s="106"/>
      <c r="B7189" s="106"/>
      <c r="C7189" s="106"/>
      <c r="D7189" s="106"/>
      <c r="E7189" s="106"/>
      <c r="F7189" s="106"/>
      <c r="G7189" s="106"/>
      <c r="H7189" s="106"/>
      <c r="I7189" s="106"/>
      <c r="J7189" s="106"/>
      <c r="K7189" s="106"/>
      <c r="L7189" s="106"/>
      <c r="M7189" s="106"/>
      <c r="N7189" s="106"/>
      <c r="O7189" s="106"/>
      <c r="P7189" s="106"/>
      <c r="Q7189" s="106"/>
      <c r="R7189" s="106"/>
      <c r="S7189" s="106"/>
      <c r="T7189" s="106"/>
      <c r="U7189" s="106"/>
      <c r="V7189" s="106"/>
      <c r="W7189" s="106"/>
      <c r="X7189" s="106"/>
      <c r="Y7189" s="106"/>
      <c r="Z7189" s="106"/>
    </row>
    <row r="7190" spans="1:26" x14ac:dyDescent="0.25">
      <c r="A7190" s="106"/>
      <c r="B7190" s="106"/>
      <c r="C7190" s="106"/>
      <c r="D7190" s="106"/>
      <c r="E7190" s="106"/>
      <c r="F7190" s="106"/>
      <c r="G7190" s="106"/>
      <c r="H7190" s="106"/>
      <c r="I7190" s="106"/>
      <c r="J7190" s="106"/>
      <c r="K7190" s="106"/>
      <c r="L7190" s="106"/>
      <c r="M7190" s="106"/>
      <c r="N7190" s="106"/>
      <c r="O7190" s="106"/>
      <c r="P7190" s="106"/>
      <c r="Q7190" s="106"/>
      <c r="R7190" s="106"/>
      <c r="S7190" s="106"/>
      <c r="T7190" s="106"/>
      <c r="U7190" s="106"/>
      <c r="V7190" s="106"/>
      <c r="W7190" s="106"/>
      <c r="X7190" s="106"/>
      <c r="Y7190" s="106"/>
      <c r="Z7190" s="106"/>
    </row>
    <row r="7191" spans="1:26" x14ac:dyDescent="0.25">
      <c r="A7191" s="106"/>
      <c r="B7191" s="106"/>
      <c r="C7191" s="106"/>
      <c r="D7191" s="106"/>
      <c r="E7191" s="106"/>
      <c r="F7191" s="106"/>
      <c r="G7191" s="106"/>
      <c r="H7191" s="106"/>
      <c r="I7191" s="106"/>
      <c r="J7191" s="106"/>
      <c r="K7191" s="106"/>
      <c r="L7191" s="106"/>
      <c r="M7191" s="106"/>
      <c r="N7191" s="106"/>
      <c r="O7191" s="106"/>
      <c r="P7191" s="106"/>
      <c r="Q7191" s="106"/>
      <c r="R7191" s="106"/>
      <c r="S7191" s="106"/>
      <c r="T7191" s="106"/>
      <c r="U7191" s="106"/>
      <c r="V7191" s="106"/>
      <c r="W7191" s="106"/>
      <c r="X7191" s="106"/>
      <c r="Y7191" s="106"/>
      <c r="Z7191" s="106"/>
    </row>
    <row r="7192" spans="1:26" x14ac:dyDescent="0.25">
      <c r="A7192" s="106"/>
      <c r="B7192" s="106"/>
      <c r="C7192" s="106"/>
      <c r="D7192" s="106"/>
      <c r="E7192" s="106"/>
      <c r="F7192" s="106"/>
      <c r="G7192" s="106"/>
      <c r="H7192" s="106"/>
      <c r="I7192" s="106"/>
      <c r="J7192" s="106"/>
      <c r="K7192" s="106"/>
      <c r="L7192" s="106"/>
      <c r="M7192" s="106"/>
      <c r="N7192" s="106"/>
      <c r="O7192" s="106"/>
      <c r="P7192" s="106"/>
      <c r="Q7192" s="106"/>
      <c r="R7192" s="106"/>
      <c r="S7192" s="106"/>
      <c r="T7192" s="106"/>
      <c r="U7192" s="106"/>
      <c r="V7192" s="106"/>
      <c r="W7192" s="106"/>
      <c r="X7192" s="106"/>
      <c r="Y7192" s="106"/>
      <c r="Z7192" s="106"/>
    </row>
    <row r="7193" spans="1:26" x14ac:dyDescent="0.25">
      <c r="A7193" s="106"/>
      <c r="B7193" s="106"/>
      <c r="C7193" s="106"/>
      <c r="D7193" s="106"/>
      <c r="E7193" s="106"/>
      <c r="F7193" s="106"/>
      <c r="G7193" s="106"/>
      <c r="H7193" s="106"/>
      <c r="I7193" s="106"/>
      <c r="J7193" s="106"/>
      <c r="K7193" s="106"/>
      <c r="L7193" s="106"/>
      <c r="M7193" s="106"/>
      <c r="N7193" s="106"/>
      <c r="O7193" s="106"/>
      <c r="P7193" s="106"/>
      <c r="Q7193" s="106"/>
      <c r="R7193" s="106"/>
      <c r="S7193" s="106"/>
      <c r="T7193" s="106"/>
      <c r="U7193" s="106"/>
      <c r="V7193" s="106"/>
      <c r="W7193" s="106"/>
      <c r="X7193" s="106"/>
      <c r="Y7193" s="106"/>
      <c r="Z7193" s="106"/>
    </row>
    <row r="7194" spans="1:26" x14ac:dyDescent="0.25">
      <c r="A7194" s="106"/>
      <c r="B7194" s="106"/>
      <c r="C7194" s="106"/>
      <c r="D7194" s="106"/>
      <c r="E7194" s="106"/>
      <c r="F7194" s="106"/>
      <c r="G7194" s="106"/>
      <c r="H7194" s="106"/>
      <c r="I7194" s="106"/>
      <c r="J7194" s="106"/>
      <c r="K7194" s="106"/>
      <c r="L7194" s="106"/>
      <c r="M7194" s="106"/>
      <c r="N7194" s="106"/>
      <c r="O7194" s="106"/>
      <c r="P7194" s="106"/>
      <c r="Q7194" s="106"/>
      <c r="R7194" s="106"/>
      <c r="S7194" s="106"/>
      <c r="T7194" s="106"/>
      <c r="U7194" s="106"/>
      <c r="V7194" s="106"/>
      <c r="W7194" s="106"/>
      <c r="X7194" s="106"/>
      <c r="Y7194" s="106"/>
      <c r="Z7194" s="106"/>
    </row>
    <row r="7195" spans="1:26" x14ac:dyDescent="0.25">
      <c r="A7195" s="106"/>
      <c r="B7195" s="106"/>
      <c r="C7195" s="106"/>
      <c r="D7195" s="106"/>
      <c r="E7195" s="106"/>
      <c r="F7195" s="106"/>
      <c r="G7195" s="106"/>
      <c r="H7195" s="106"/>
      <c r="I7195" s="106"/>
      <c r="J7195" s="106"/>
      <c r="K7195" s="106"/>
      <c r="L7195" s="106"/>
      <c r="M7195" s="106"/>
      <c r="N7195" s="106"/>
      <c r="O7195" s="106"/>
      <c r="P7195" s="106"/>
      <c r="Q7195" s="106"/>
      <c r="R7195" s="106"/>
      <c r="S7195" s="106"/>
      <c r="T7195" s="106"/>
      <c r="U7195" s="106"/>
      <c r="V7195" s="106"/>
      <c r="W7195" s="106"/>
      <c r="X7195" s="106"/>
      <c r="Y7195" s="106"/>
      <c r="Z7195" s="106"/>
    </row>
    <row r="7196" spans="1:26" x14ac:dyDescent="0.25">
      <c r="A7196" s="106"/>
      <c r="B7196" s="106"/>
      <c r="C7196" s="106"/>
      <c r="D7196" s="106"/>
      <c r="E7196" s="106"/>
      <c r="F7196" s="106"/>
      <c r="G7196" s="106"/>
      <c r="H7196" s="106"/>
      <c r="I7196" s="106"/>
      <c r="J7196" s="106"/>
      <c r="K7196" s="106"/>
      <c r="L7196" s="106"/>
      <c r="M7196" s="106"/>
      <c r="N7196" s="106"/>
      <c r="O7196" s="106"/>
      <c r="P7196" s="106"/>
      <c r="Q7196" s="106"/>
      <c r="R7196" s="106"/>
      <c r="S7196" s="106"/>
      <c r="T7196" s="106"/>
      <c r="U7196" s="106"/>
      <c r="V7196" s="106"/>
      <c r="W7196" s="106"/>
      <c r="X7196" s="106"/>
      <c r="Y7196" s="106"/>
      <c r="Z7196" s="106"/>
    </row>
    <row r="7197" spans="1:26" x14ac:dyDescent="0.25">
      <c r="A7197" s="106"/>
      <c r="B7197" s="106"/>
      <c r="C7197" s="106"/>
      <c r="D7197" s="106"/>
      <c r="E7197" s="106"/>
      <c r="F7197" s="106"/>
      <c r="G7197" s="106"/>
      <c r="H7197" s="106"/>
      <c r="I7197" s="106"/>
      <c r="J7197" s="106"/>
      <c r="K7197" s="106"/>
      <c r="L7197" s="106"/>
      <c r="M7197" s="106"/>
      <c r="N7197" s="106"/>
      <c r="O7197" s="106"/>
      <c r="P7197" s="106"/>
      <c r="Q7197" s="106"/>
      <c r="R7197" s="106"/>
      <c r="S7197" s="106"/>
      <c r="T7197" s="106"/>
      <c r="U7197" s="106"/>
      <c r="V7197" s="106"/>
      <c r="W7197" s="106"/>
      <c r="X7197" s="106"/>
      <c r="Y7197" s="106"/>
      <c r="Z7197" s="106"/>
    </row>
    <row r="7198" spans="1:26" x14ac:dyDescent="0.25">
      <c r="A7198" s="106"/>
      <c r="B7198" s="106"/>
      <c r="C7198" s="106"/>
      <c r="D7198" s="106"/>
      <c r="E7198" s="106"/>
      <c r="F7198" s="106"/>
      <c r="G7198" s="106"/>
      <c r="H7198" s="106"/>
      <c r="I7198" s="106"/>
      <c r="J7198" s="106"/>
      <c r="K7198" s="106"/>
      <c r="L7198" s="106"/>
      <c r="M7198" s="106"/>
      <c r="N7198" s="106"/>
      <c r="O7198" s="106"/>
      <c r="P7198" s="106"/>
      <c r="Q7198" s="106"/>
      <c r="R7198" s="106"/>
      <c r="S7198" s="106"/>
      <c r="T7198" s="106"/>
      <c r="U7198" s="106"/>
      <c r="V7198" s="106"/>
      <c r="W7198" s="106"/>
      <c r="X7198" s="106"/>
      <c r="Y7198" s="106"/>
      <c r="Z7198" s="106"/>
    </row>
    <row r="7199" spans="1:26" x14ac:dyDescent="0.25">
      <c r="A7199" s="106"/>
      <c r="B7199" s="106"/>
      <c r="C7199" s="106"/>
      <c r="D7199" s="106"/>
      <c r="E7199" s="106"/>
      <c r="F7199" s="106"/>
      <c r="G7199" s="106"/>
      <c r="H7199" s="106"/>
      <c r="I7199" s="106"/>
      <c r="J7199" s="106"/>
      <c r="K7199" s="106"/>
      <c r="L7199" s="106"/>
      <c r="M7199" s="106"/>
      <c r="N7199" s="106"/>
      <c r="O7199" s="106"/>
      <c r="P7199" s="106"/>
      <c r="Q7199" s="106"/>
      <c r="R7199" s="106"/>
      <c r="S7199" s="106"/>
      <c r="T7199" s="106"/>
      <c r="U7199" s="106"/>
      <c r="V7199" s="106"/>
      <c r="W7199" s="106"/>
      <c r="X7199" s="106"/>
      <c r="Y7199" s="106"/>
      <c r="Z7199" s="106"/>
    </row>
    <row r="7200" spans="1:26" x14ac:dyDescent="0.25">
      <c r="A7200" s="106"/>
      <c r="B7200" s="106"/>
      <c r="C7200" s="106"/>
      <c r="D7200" s="106"/>
      <c r="E7200" s="106"/>
      <c r="F7200" s="106"/>
      <c r="G7200" s="106"/>
      <c r="H7200" s="106"/>
      <c r="I7200" s="106"/>
      <c r="J7200" s="106"/>
      <c r="K7200" s="106"/>
      <c r="L7200" s="106"/>
      <c r="M7200" s="106"/>
      <c r="N7200" s="106"/>
      <c r="O7200" s="106"/>
      <c r="P7200" s="106"/>
      <c r="Q7200" s="106"/>
      <c r="R7200" s="106"/>
      <c r="S7200" s="106"/>
      <c r="T7200" s="106"/>
      <c r="U7200" s="106"/>
      <c r="V7200" s="106"/>
      <c r="W7200" s="106"/>
      <c r="X7200" s="106"/>
      <c r="Y7200" s="106"/>
      <c r="Z7200" s="106"/>
    </row>
    <row r="7201" spans="1:26" x14ac:dyDescent="0.25">
      <c r="A7201" s="106"/>
      <c r="B7201" s="106"/>
      <c r="C7201" s="106"/>
      <c r="D7201" s="106"/>
      <c r="E7201" s="106"/>
      <c r="F7201" s="106"/>
      <c r="G7201" s="106"/>
      <c r="H7201" s="106"/>
      <c r="I7201" s="106"/>
      <c r="J7201" s="106"/>
      <c r="K7201" s="106"/>
      <c r="L7201" s="106"/>
      <c r="M7201" s="106"/>
      <c r="N7201" s="106"/>
      <c r="O7201" s="106"/>
      <c r="P7201" s="106"/>
      <c r="Q7201" s="106"/>
      <c r="R7201" s="106"/>
      <c r="S7201" s="106"/>
      <c r="T7201" s="106"/>
      <c r="U7201" s="106"/>
      <c r="V7201" s="106"/>
      <c r="W7201" s="106"/>
      <c r="X7201" s="106"/>
      <c r="Y7201" s="106"/>
      <c r="Z7201" s="106"/>
    </row>
    <row r="7202" spans="1:26" x14ac:dyDescent="0.25">
      <c r="A7202" s="106"/>
      <c r="B7202" s="106"/>
      <c r="C7202" s="106"/>
      <c r="D7202" s="106"/>
      <c r="E7202" s="106"/>
      <c r="F7202" s="106"/>
      <c r="G7202" s="106"/>
      <c r="H7202" s="106"/>
      <c r="I7202" s="106"/>
      <c r="J7202" s="106"/>
      <c r="K7202" s="106"/>
      <c r="L7202" s="106"/>
      <c r="M7202" s="106"/>
      <c r="N7202" s="106"/>
      <c r="O7202" s="106"/>
      <c r="P7202" s="106"/>
      <c r="Q7202" s="106"/>
      <c r="R7202" s="106"/>
      <c r="S7202" s="106"/>
      <c r="T7202" s="106"/>
      <c r="U7202" s="106"/>
      <c r="V7202" s="106"/>
      <c r="W7202" s="106"/>
      <c r="X7202" s="106"/>
      <c r="Y7202" s="106"/>
      <c r="Z7202" s="106"/>
    </row>
    <row r="7203" spans="1:26" x14ac:dyDescent="0.25">
      <c r="A7203" s="106"/>
      <c r="B7203" s="106"/>
      <c r="C7203" s="106"/>
      <c r="D7203" s="106"/>
      <c r="E7203" s="106"/>
      <c r="F7203" s="106"/>
      <c r="G7203" s="106"/>
      <c r="H7203" s="106"/>
      <c r="I7203" s="106"/>
      <c r="J7203" s="106"/>
      <c r="K7203" s="106"/>
      <c r="L7203" s="106"/>
      <c r="M7203" s="106"/>
      <c r="N7203" s="106"/>
      <c r="O7203" s="106"/>
      <c r="P7203" s="106"/>
      <c r="Q7203" s="106"/>
      <c r="R7203" s="106"/>
      <c r="S7203" s="106"/>
      <c r="T7203" s="106"/>
      <c r="U7203" s="106"/>
      <c r="V7203" s="106"/>
      <c r="W7203" s="106"/>
      <c r="X7203" s="106"/>
      <c r="Y7203" s="106"/>
      <c r="Z7203" s="106"/>
    </row>
    <row r="7204" spans="1:26" x14ac:dyDescent="0.25">
      <c r="A7204" s="106"/>
      <c r="B7204" s="106"/>
      <c r="C7204" s="106"/>
      <c r="D7204" s="106"/>
      <c r="E7204" s="106"/>
      <c r="F7204" s="106"/>
      <c r="G7204" s="106"/>
      <c r="H7204" s="106"/>
      <c r="I7204" s="106"/>
      <c r="J7204" s="106"/>
      <c r="K7204" s="106"/>
      <c r="L7204" s="106"/>
      <c r="M7204" s="106"/>
      <c r="N7204" s="106"/>
      <c r="O7204" s="106"/>
      <c r="P7204" s="106"/>
      <c r="Q7204" s="106"/>
      <c r="R7204" s="106"/>
      <c r="S7204" s="106"/>
      <c r="T7204" s="106"/>
      <c r="U7204" s="106"/>
      <c r="V7204" s="106"/>
      <c r="W7204" s="106"/>
      <c r="X7204" s="106"/>
      <c r="Y7204" s="106"/>
      <c r="Z7204" s="106"/>
    </row>
    <row r="7205" spans="1:26" x14ac:dyDescent="0.25">
      <c r="A7205" s="106"/>
      <c r="B7205" s="106"/>
      <c r="C7205" s="106"/>
      <c r="D7205" s="106"/>
      <c r="E7205" s="106"/>
      <c r="F7205" s="106"/>
      <c r="G7205" s="106"/>
      <c r="H7205" s="106"/>
      <c r="I7205" s="106"/>
      <c r="J7205" s="106"/>
      <c r="K7205" s="106"/>
      <c r="L7205" s="106"/>
      <c r="M7205" s="106"/>
      <c r="N7205" s="106"/>
      <c r="O7205" s="106"/>
      <c r="P7205" s="106"/>
      <c r="Q7205" s="106"/>
      <c r="R7205" s="106"/>
      <c r="S7205" s="106"/>
      <c r="T7205" s="106"/>
      <c r="U7205" s="106"/>
      <c r="V7205" s="106"/>
      <c r="W7205" s="106"/>
      <c r="X7205" s="106"/>
      <c r="Y7205" s="106"/>
      <c r="Z7205" s="106"/>
    </row>
    <row r="7206" spans="1:26" x14ac:dyDescent="0.25">
      <c r="A7206" s="106"/>
      <c r="B7206" s="106"/>
      <c r="C7206" s="106"/>
      <c r="D7206" s="106"/>
      <c r="E7206" s="106"/>
      <c r="F7206" s="106"/>
      <c r="G7206" s="106"/>
      <c r="H7206" s="106"/>
      <c r="I7206" s="106"/>
      <c r="J7206" s="106"/>
      <c r="K7206" s="106"/>
      <c r="L7206" s="106"/>
      <c r="M7206" s="106"/>
      <c r="N7206" s="106"/>
      <c r="O7206" s="106"/>
      <c r="P7206" s="106"/>
      <c r="Q7206" s="106"/>
      <c r="R7206" s="106"/>
      <c r="S7206" s="106"/>
      <c r="T7206" s="106"/>
      <c r="U7206" s="106"/>
      <c r="V7206" s="106"/>
      <c r="W7206" s="106"/>
      <c r="X7206" s="106"/>
      <c r="Y7206" s="106"/>
      <c r="Z7206" s="106"/>
    </row>
    <row r="7207" spans="1:26" x14ac:dyDescent="0.25">
      <c r="A7207" s="106"/>
      <c r="B7207" s="106"/>
      <c r="C7207" s="106"/>
      <c r="D7207" s="106"/>
      <c r="E7207" s="106"/>
      <c r="F7207" s="106"/>
      <c r="G7207" s="106"/>
      <c r="H7207" s="106"/>
      <c r="I7207" s="106"/>
      <c r="J7207" s="106"/>
      <c r="K7207" s="106"/>
      <c r="L7207" s="106"/>
      <c r="M7207" s="106"/>
      <c r="N7207" s="106"/>
      <c r="O7207" s="106"/>
      <c r="P7207" s="106"/>
      <c r="Q7207" s="106"/>
      <c r="R7207" s="106"/>
      <c r="S7207" s="106"/>
      <c r="T7207" s="106"/>
      <c r="U7207" s="106"/>
      <c r="V7207" s="106"/>
      <c r="W7207" s="106"/>
      <c r="X7207" s="106"/>
      <c r="Y7207" s="106"/>
      <c r="Z7207" s="106"/>
    </row>
    <row r="7208" spans="1:26" x14ac:dyDescent="0.25">
      <c r="A7208" s="106"/>
      <c r="B7208" s="106"/>
      <c r="C7208" s="106"/>
      <c r="D7208" s="106"/>
      <c r="E7208" s="106"/>
      <c r="F7208" s="106"/>
      <c r="G7208" s="106"/>
      <c r="H7208" s="106"/>
      <c r="I7208" s="106"/>
      <c r="J7208" s="106"/>
      <c r="K7208" s="106"/>
      <c r="L7208" s="106"/>
      <c r="M7208" s="106"/>
      <c r="N7208" s="106"/>
      <c r="O7208" s="106"/>
      <c r="P7208" s="106"/>
      <c r="Q7208" s="106"/>
      <c r="R7208" s="106"/>
      <c r="S7208" s="106"/>
      <c r="T7208" s="106"/>
      <c r="U7208" s="106"/>
      <c r="V7208" s="106"/>
      <c r="W7208" s="106"/>
      <c r="X7208" s="106"/>
      <c r="Y7208" s="106"/>
      <c r="Z7208" s="106"/>
    </row>
    <row r="7209" spans="1:26" x14ac:dyDescent="0.25">
      <c r="A7209" s="106"/>
      <c r="B7209" s="106"/>
      <c r="C7209" s="106"/>
      <c r="D7209" s="106"/>
      <c r="E7209" s="106"/>
      <c r="F7209" s="106"/>
      <c r="G7209" s="106"/>
      <c r="H7209" s="106"/>
      <c r="I7209" s="106"/>
      <c r="J7209" s="106"/>
      <c r="K7209" s="106"/>
      <c r="L7209" s="106"/>
      <c r="M7209" s="106"/>
      <c r="N7209" s="106"/>
      <c r="O7209" s="106"/>
      <c r="P7209" s="106"/>
      <c r="Q7209" s="106"/>
      <c r="R7209" s="106"/>
      <c r="S7209" s="106"/>
      <c r="T7209" s="106"/>
      <c r="U7209" s="106"/>
      <c r="V7209" s="106"/>
      <c r="W7209" s="106"/>
      <c r="X7209" s="106"/>
      <c r="Y7209" s="106"/>
      <c r="Z7209" s="106"/>
    </row>
    <row r="7210" spans="1:26" x14ac:dyDescent="0.25">
      <c r="A7210" s="106"/>
      <c r="B7210" s="106"/>
      <c r="C7210" s="106"/>
      <c r="D7210" s="106"/>
      <c r="E7210" s="106"/>
      <c r="F7210" s="106"/>
      <c r="G7210" s="106"/>
      <c r="H7210" s="106"/>
      <c r="I7210" s="106"/>
      <c r="J7210" s="106"/>
      <c r="K7210" s="106"/>
      <c r="L7210" s="106"/>
      <c r="M7210" s="106"/>
      <c r="N7210" s="106"/>
      <c r="O7210" s="106"/>
      <c r="P7210" s="106"/>
      <c r="Q7210" s="106"/>
      <c r="R7210" s="106"/>
      <c r="S7210" s="106"/>
      <c r="T7210" s="106"/>
      <c r="U7210" s="106"/>
      <c r="V7210" s="106"/>
      <c r="W7210" s="106"/>
      <c r="X7210" s="106"/>
      <c r="Y7210" s="106"/>
      <c r="Z7210" s="106"/>
    </row>
    <row r="7211" spans="1:26" x14ac:dyDescent="0.25">
      <c r="A7211" s="106"/>
      <c r="B7211" s="106"/>
      <c r="C7211" s="106"/>
      <c r="D7211" s="106"/>
      <c r="E7211" s="106"/>
      <c r="F7211" s="106"/>
      <c r="G7211" s="106"/>
      <c r="H7211" s="106"/>
      <c r="I7211" s="106"/>
      <c r="J7211" s="106"/>
      <c r="K7211" s="106"/>
      <c r="L7211" s="106"/>
      <c r="M7211" s="106"/>
      <c r="N7211" s="106"/>
      <c r="O7211" s="106"/>
      <c r="P7211" s="106"/>
      <c r="Q7211" s="106"/>
      <c r="R7211" s="106"/>
      <c r="S7211" s="106"/>
      <c r="T7211" s="106"/>
      <c r="U7211" s="106"/>
      <c r="V7211" s="106"/>
      <c r="W7211" s="106"/>
      <c r="X7211" s="106"/>
      <c r="Y7211" s="106"/>
      <c r="Z7211" s="106"/>
    </row>
    <row r="7212" spans="1:26" x14ac:dyDescent="0.25">
      <c r="A7212" s="106"/>
      <c r="B7212" s="106"/>
      <c r="C7212" s="106"/>
      <c r="D7212" s="106"/>
      <c r="E7212" s="106"/>
      <c r="F7212" s="106"/>
      <c r="G7212" s="106"/>
      <c r="H7212" s="106"/>
      <c r="I7212" s="106"/>
      <c r="J7212" s="106"/>
      <c r="K7212" s="106"/>
      <c r="L7212" s="106"/>
      <c r="M7212" s="106"/>
      <c r="N7212" s="106"/>
      <c r="O7212" s="106"/>
      <c r="P7212" s="106"/>
      <c r="Q7212" s="106"/>
      <c r="R7212" s="106"/>
      <c r="S7212" s="106"/>
      <c r="T7212" s="106"/>
      <c r="U7212" s="106"/>
      <c r="V7212" s="106"/>
      <c r="W7212" s="106"/>
      <c r="X7212" s="106"/>
      <c r="Y7212" s="106"/>
      <c r="Z7212" s="106"/>
    </row>
    <row r="7213" spans="1:26" x14ac:dyDescent="0.25">
      <c r="A7213" s="106"/>
      <c r="B7213" s="106"/>
      <c r="C7213" s="106"/>
      <c r="D7213" s="106"/>
      <c r="E7213" s="106"/>
      <c r="F7213" s="106"/>
      <c r="G7213" s="106"/>
      <c r="H7213" s="106"/>
      <c r="I7213" s="106"/>
      <c r="J7213" s="106"/>
      <c r="K7213" s="106"/>
      <c r="L7213" s="106"/>
      <c r="M7213" s="106"/>
      <c r="N7213" s="106"/>
      <c r="O7213" s="106"/>
      <c r="P7213" s="106"/>
      <c r="Q7213" s="106"/>
      <c r="R7213" s="106"/>
      <c r="S7213" s="106"/>
      <c r="T7213" s="106"/>
      <c r="U7213" s="106"/>
      <c r="V7213" s="106"/>
      <c r="W7213" s="106"/>
      <c r="X7213" s="106"/>
      <c r="Y7213" s="106"/>
      <c r="Z7213" s="106"/>
    </row>
    <row r="7214" spans="1:26" x14ac:dyDescent="0.25">
      <c r="A7214" s="106"/>
      <c r="B7214" s="106"/>
      <c r="C7214" s="106"/>
      <c r="D7214" s="106"/>
      <c r="E7214" s="106"/>
      <c r="F7214" s="106"/>
      <c r="G7214" s="106"/>
      <c r="H7214" s="106"/>
      <c r="I7214" s="106"/>
      <c r="J7214" s="106"/>
      <c r="K7214" s="106"/>
      <c r="L7214" s="106"/>
      <c r="M7214" s="106"/>
      <c r="N7214" s="106"/>
      <c r="O7214" s="106"/>
      <c r="P7214" s="106"/>
      <c r="Q7214" s="106"/>
      <c r="R7214" s="106"/>
      <c r="S7214" s="106"/>
      <c r="T7214" s="106"/>
      <c r="U7214" s="106"/>
      <c r="V7214" s="106"/>
      <c r="W7214" s="106"/>
      <c r="X7214" s="106"/>
      <c r="Y7214" s="106"/>
      <c r="Z7214" s="106"/>
    </row>
    <row r="7215" spans="1:26" x14ac:dyDescent="0.25">
      <c r="A7215" s="106"/>
      <c r="B7215" s="106"/>
      <c r="C7215" s="106"/>
      <c r="D7215" s="106"/>
      <c r="E7215" s="106"/>
      <c r="F7215" s="106"/>
      <c r="G7215" s="106"/>
      <c r="H7215" s="106"/>
      <c r="I7215" s="106"/>
      <c r="J7215" s="106"/>
      <c r="K7215" s="106"/>
      <c r="L7215" s="106"/>
      <c r="M7215" s="106"/>
      <c r="N7215" s="106"/>
      <c r="O7215" s="106"/>
      <c r="P7215" s="106"/>
      <c r="Q7215" s="106"/>
      <c r="R7215" s="106"/>
      <c r="S7215" s="106"/>
      <c r="T7215" s="106"/>
      <c r="U7215" s="106"/>
      <c r="V7215" s="106"/>
      <c r="W7215" s="106"/>
      <c r="X7215" s="106"/>
      <c r="Y7215" s="106"/>
      <c r="Z7215" s="106"/>
    </row>
    <row r="7216" spans="1:26" x14ac:dyDescent="0.25">
      <c r="A7216" s="106"/>
      <c r="B7216" s="106"/>
      <c r="C7216" s="106"/>
      <c r="D7216" s="106"/>
      <c r="E7216" s="106"/>
      <c r="F7216" s="106"/>
      <c r="G7216" s="106"/>
      <c r="H7216" s="106"/>
      <c r="I7216" s="106"/>
      <c r="J7216" s="106"/>
      <c r="K7216" s="106"/>
      <c r="L7216" s="106"/>
      <c r="M7216" s="106"/>
      <c r="N7216" s="106"/>
      <c r="O7216" s="106"/>
      <c r="P7216" s="106"/>
      <c r="Q7216" s="106"/>
      <c r="R7216" s="106"/>
      <c r="S7216" s="106"/>
      <c r="T7216" s="106"/>
      <c r="U7216" s="106"/>
      <c r="V7216" s="106"/>
      <c r="W7216" s="106"/>
      <c r="X7216" s="106"/>
      <c r="Y7216" s="106"/>
      <c r="Z7216" s="106"/>
    </row>
    <row r="7217" spans="1:26" x14ac:dyDescent="0.25">
      <c r="A7217" s="106"/>
      <c r="B7217" s="106"/>
      <c r="C7217" s="106"/>
      <c r="D7217" s="106"/>
      <c r="E7217" s="106"/>
      <c r="F7217" s="106"/>
      <c r="G7217" s="106"/>
      <c r="H7217" s="106"/>
      <c r="I7217" s="106"/>
      <c r="J7217" s="106"/>
      <c r="K7217" s="106"/>
      <c r="L7217" s="106"/>
      <c r="M7217" s="106"/>
      <c r="N7217" s="106"/>
      <c r="O7217" s="106"/>
      <c r="P7217" s="106"/>
      <c r="Q7217" s="106"/>
      <c r="R7217" s="106"/>
      <c r="S7217" s="106"/>
      <c r="T7217" s="106"/>
      <c r="U7217" s="106"/>
      <c r="V7217" s="106"/>
      <c r="W7217" s="106"/>
      <c r="X7217" s="106"/>
      <c r="Y7217" s="106"/>
      <c r="Z7217" s="106"/>
    </row>
    <row r="7218" spans="1:26" x14ac:dyDescent="0.25">
      <c r="A7218" s="106"/>
      <c r="B7218" s="106"/>
      <c r="C7218" s="106"/>
      <c r="D7218" s="106"/>
      <c r="E7218" s="106"/>
      <c r="F7218" s="106"/>
      <c r="G7218" s="106"/>
      <c r="H7218" s="106"/>
      <c r="I7218" s="106"/>
      <c r="J7218" s="106"/>
      <c r="K7218" s="106"/>
      <c r="L7218" s="106"/>
      <c r="M7218" s="106"/>
      <c r="N7218" s="106"/>
      <c r="O7218" s="106"/>
      <c r="P7218" s="106"/>
      <c r="Q7218" s="106"/>
      <c r="R7218" s="106"/>
      <c r="S7218" s="106"/>
      <c r="T7218" s="106"/>
      <c r="U7218" s="106"/>
      <c r="V7218" s="106"/>
      <c r="W7218" s="106"/>
      <c r="X7218" s="106"/>
      <c r="Y7218" s="106"/>
      <c r="Z7218" s="106"/>
    </row>
    <row r="7219" spans="1:26" x14ac:dyDescent="0.25">
      <c r="A7219" s="106"/>
      <c r="B7219" s="106"/>
      <c r="C7219" s="106"/>
      <c r="D7219" s="106"/>
      <c r="E7219" s="106"/>
      <c r="F7219" s="106"/>
      <c r="G7219" s="106"/>
      <c r="H7219" s="106"/>
      <c r="I7219" s="106"/>
      <c r="J7219" s="106"/>
      <c r="K7219" s="106"/>
      <c r="L7219" s="106"/>
      <c r="M7219" s="106"/>
      <c r="N7219" s="106"/>
      <c r="O7219" s="106"/>
      <c r="P7219" s="106"/>
      <c r="Q7219" s="106"/>
      <c r="R7219" s="106"/>
      <c r="S7219" s="106"/>
      <c r="T7219" s="106"/>
      <c r="U7219" s="106"/>
      <c r="V7219" s="106"/>
      <c r="W7219" s="106"/>
      <c r="X7219" s="106"/>
      <c r="Y7219" s="106"/>
      <c r="Z7219" s="106"/>
    </row>
    <row r="7220" spans="1:26" x14ac:dyDescent="0.25">
      <c r="A7220" s="106"/>
      <c r="B7220" s="106"/>
      <c r="C7220" s="106"/>
      <c r="D7220" s="106"/>
      <c r="E7220" s="106"/>
      <c r="F7220" s="106"/>
      <c r="G7220" s="106"/>
      <c r="H7220" s="106"/>
      <c r="I7220" s="106"/>
      <c r="J7220" s="106"/>
      <c r="K7220" s="106"/>
      <c r="L7220" s="106"/>
      <c r="M7220" s="106"/>
      <c r="N7220" s="106"/>
      <c r="O7220" s="106"/>
      <c r="P7220" s="106"/>
      <c r="Q7220" s="106"/>
      <c r="R7220" s="106"/>
      <c r="S7220" s="106"/>
      <c r="T7220" s="106"/>
      <c r="U7220" s="106"/>
      <c r="V7220" s="106"/>
      <c r="W7220" s="106"/>
      <c r="X7220" s="106"/>
      <c r="Y7220" s="106"/>
      <c r="Z7220" s="106"/>
    </row>
    <row r="7221" spans="1:26" x14ac:dyDescent="0.25">
      <c r="A7221" s="106"/>
      <c r="B7221" s="106"/>
      <c r="C7221" s="106"/>
      <c r="D7221" s="106"/>
      <c r="E7221" s="106"/>
      <c r="F7221" s="106"/>
      <c r="G7221" s="106"/>
      <c r="H7221" s="106"/>
      <c r="I7221" s="106"/>
      <c r="J7221" s="106"/>
      <c r="K7221" s="106"/>
      <c r="L7221" s="106"/>
      <c r="M7221" s="106"/>
      <c r="N7221" s="106"/>
      <c r="O7221" s="106"/>
      <c r="P7221" s="106"/>
      <c r="Q7221" s="106"/>
      <c r="R7221" s="106"/>
      <c r="S7221" s="106"/>
      <c r="T7221" s="106"/>
      <c r="U7221" s="106"/>
      <c r="V7221" s="106"/>
      <c r="W7221" s="106"/>
      <c r="X7221" s="106"/>
      <c r="Y7221" s="106"/>
      <c r="Z7221" s="106"/>
    </row>
    <row r="7222" spans="1:26" x14ac:dyDescent="0.25">
      <c r="A7222" s="106"/>
      <c r="B7222" s="106"/>
      <c r="C7222" s="106"/>
      <c r="D7222" s="106"/>
      <c r="E7222" s="106"/>
      <c r="F7222" s="106"/>
      <c r="G7222" s="106"/>
      <c r="H7222" s="106"/>
      <c r="I7222" s="106"/>
      <c r="J7222" s="106"/>
      <c r="K7222" s="106"/>
      <c r="L7222" s="106"/>
      <c r="M7222" s="106"/>
      <c r="N7222" s="106"/>
      <c r="O7222" s="106"/>
      <c r="P7222" s="106"/>
      <c r="Q7222" s="106"/>
      <c r="R7222" s="106"/>
      <c r="S7222" s="106"/>
      <c r="T7222" s="106"/>
      <c r="U7222" s="106"/>
      <c r="V7222" s="106"/>
      <c r="W7222" s="106"/>
      <c r="X7222" s="106"/>
      <c r="Y7222" s="106"/>
      <c r="Z7222" s="106"/>
    </row>
    <row r="7223" spans="1:26" x14ac:dyDescent="0.25">
      <c r="A7223" s="106"/>
      <c r="B7223" s="106"/>
      <c r="C7223" s="106"/>
      <c r="D7223" s="106"/>
      <c r="E7223" s="106"/>
      <c r="F7223" s="106"/>
      <c r="G7223" s="106"/>
      <c r="H7223" s="106"/>
      <c r="I7223" s="106"/>
      <c r="J7223" s="106"/>
      <c r="K7223" s="106"/>
      <c r="L7223" s="106"/>
      <c r="M7223" s="106"/>
      <c r="N7223" s="106"/>
      <c r="O7223" s="106"/>
      <c r="P7223" s="106"/>
      <c r="Q7223" s="106"/>
      <c r="R7223" s="106"/>
      <c r="S7223" s="106"/>
      <c r="T7223" s="106"/>
      <c r="U7223" s="106"/>
      <c r="V7223" s="106"/>
      <c r="W7223" s="106"/>
      <c r="X7223" s="106"/>
      <c r="Y7223" s="106"/>
      <c r="Z7223" s="106"/>
    </row>
    <row r="7224" spans="1:26" x14ac:dyDescent="0.25">
      <c r="A7224" s="106"/>
      <c r="B7224" s="106"/>
      <c r="C7224" s="106"/>
      <c r="D7224" s="106"/>
      <c r="E7224" s="106"/>
      <c r="F7224" s="106"/>
      <c r="G7224" s="106"/>
      <c r="H7224" s="106"/>
      <c r="I7224" s="106"/>
      <c r="J7224" s="106"/>
      <c r="K7224" s="106"/>
      <c r="L7224" s="106"/>
      <c r="M7224" s="106"/>
      <c r="N7224" s="106"/>
      <c r="O7224" s="106"/>
      <c r="P7224" s="106"/>
      <c r="Q7224" s="106"/>
      <c r="R7224" s="106"/>
      <c r="S7224" s="106"/>
      <c r="T7224" s="106"/>
      <c r="U7224" s="106"/>
      <c r="V7224" s="106"/>
      <c r="W7224" s="106"/>
      <c r="X7224" s="106"/>
      <c r="Y7224" s="106"/>
      <c r="Z7224" s="106"/>
    </row>
    <row r="7225" spans="1:26" x14ac:dyDescent="0.25">
      <c r="A7225" s="106"/>
      <c r="B7225" s="106"/>
      <c r="C7225" s="106"/>
      <c r="D7225" s="106"/>
      <c r="E7225" s="106"/>
      <c r="F7225" s="106"/>
      <c r="G7225" s="106"/>
      <c r="H7225" s="106"/>
      <c r="I7225" s="106"/>
      <c r="J7225" s="106"/>
      <c r="K7225" s="106"/>
      <c r="L7225" s="106"/>
      <c r="M7225" s="106"/>
      <c r="N7225" s="106"/>
      <c r="O7225" s="106"/>
      <c r="P7225" s="106"/>
      <c r="Q7225" s="106"/>
      <c r="R7225" s="106"/>
      <c r="S7225" s="106"/>
      <c r="T7225" s="106"/>
      <c r="U7225" s="106"/>
      <c r="V7225" s="106"/>
      <c r="W7225" s="106"/>
      <c r="X7225" s="106"/>
      <c r="Y7225" s="106"/>
      <c r="Z7225" s="106"/>
    </row>
    <row r="7226" spans="1:26" x14ac:dyDescent="0.25">
      <c r="A7226" s="106"/>
      <c r="B7226" s="106"/>
      <c r="C7226" s="106"/>
      <c r="D7226" s="106"/>
      <c r="E7226" s="106"/>
      <c r="F7226" s="106"/>
      <c r="G7226" s="106"/>
      <c r="H7226" s="106"/>
      <c r="I7226" s="106"/>
      <c r="J7226" s="106"/>
      <c r="K7226" s="106"/>
      <c r="L7226" s="106"/>
      <c r="M7226" s="106"/>
      <c r="N7226" s="106"/>
      <c r="O7226" s="106"/>
      <c r="P7226" s="106"/>
      <c r="Q7226" s="106"/>
      <c r="R7226" s="106"/>
      <c r="S7226" s="106"/>
      <c r="T7226" s="106"/>
      <c r="U7226" s="106"/>
      <c r="V7226" s="106"/>
      <c r="W7226" s="106"/>
      <c r="X7226" s="106"/>
      <c r="Y7226" s="106"/>
      <c r="Z7226" s="106"/>
    </row>
    <row r="7227" spans="1:26" x14ac:dyDescent="0.25">
      <c r="A7227" s="106"/>
      <c r="B7227" s="106"/>
      <c r="C7227" s="106"/>
      <c r="D7227" s="106"/>
      <c r="E7227" s="106"/>
      <c r="F7227" s="106"/>
      <c r="G7227" s="106"/>
      <c r="H7227" s="106"/>
      <c r="I7227" s="106"/>
      <c r="J7227" s="106"/>
      <c r="K7227" s="106"/>
      <c r="L7227" s="106"/>
      <c r="M7227" s="106"/>
      <c r="N7227" s="106"/>
      <c r="O7227" s="106"/>
      <c r="P7227" s="106"/>
      <c r="Q7227" s="106"/>
      <c r="R7227" s="106"/>
      <c r="S7227" s="106"/>
      <c r="T7227" s="106"/>
      <c r="U7227" s="106"/>
      <c r="V7227" s="106"/>
      <c r="W7227" s="106"/>
      <c r="X7227" s="106"/>
      <c r="Y7227" s="106"/>
      <c r="Z7227" s="106"/>
    </row>
    <row r="7228" spans="1:26" x14ac:dyDescent="0.25">
      <c r="A7228" s="106"/>
      <c r="B7228" s="106"/>
      <c r="C7228" s="106"/>
      <c r="D7228" s="106"/>
      <c r="E7228" s="106"/>
      <c r="F7228" s="106"/>
      <c r="G7228" s="106"/>
      <c r="H7228" s="106"/>
      <c r="I7228" s="106"/>
      <c r="J7228" s="106"/>
      <c r="K7228" s="106"/>
      <c r="L7228" s="106"/>
      <c r="M7228" s="106"/>
      <c r="N7228" s="106"/>
      <c r="O7228" s="106"/>
      <c r="P7228" s="106"/>
      <c r="Q7228" s="106"/>
      <c r="R7228" s="106"/>
      <c r="S7228" s="106"/>
      <c r="T7228" s="106"/>
      <c r="U7228" s="106"/>
      <c r="V7228" s="106"/>
      <c r="W7228" s="106"/>
      <c r="X7228" s="106"/>
      <c r="Y7228" s="106"/>
      <c r="Z7228" s="106"/>
    </row>
    <row r="7229" spans="1:26" x14ac:dyDescent="0.25">
      <c r="A7229" s="106"/>
      <c r="B7229" s="106"/>
      <c r="C7229" s="106"/>
      <c r="D7229" s="106"/>
      <c r="E7229" s="106"/>
      <c r="F7229" s="106"/>
      <c r="G7229" s="106"/>
      <c r="H7229" s="106"/>
      <c r="I7229" s="106"/>
      <c r="J7229" s="106"/>
      <c r="K7229" s="106"/>
      <c r="L7229" s="106"/>
      <c r="M7229" s="106"/>
      <c r="N7229" s="106"/>
      <c r="O7229" s="106"/>
      <c r="P7229" s="106"/>
      <c r="Q7229" s="106"/>
      <c r="R7229" s="106"/>
      <c r="S7229" s="106"/>
      <c r="T7229" s="106"/>
      <c r="U7229" s="106"/>
      <c r="V7229" s="106"/>
      <c r="W7229" s="106"/>
      <c r="X7229" s="106"/>
      <c r="Y7229" s="106"/>
      <c r="Z7229" s="106"/>
    </row>
    <row r="7230" spans="1:26" x14ac:dyDescent="0.25">
      <c r="A7230" s="106"/>
      <c r="B7230" s="106"/>
      <c r="C7230" s="106"/>
      <c r="D7230" s="106"/>
      <c r="E7230" s="106"/>
      <c r="F7230" s="106"/>
      <c r="G7230" s="106"/>
      <c r="H7230" s="106"/>
      <c r="I7230" s="106"/>
      <c r="J7230" s="106"/>
      <c r="K7230" s="106"/>
      <c r="L7230" s="106"/>
      <c r="M7230" s="106"/>
      <c r="N7230" s="106"/>
      <c r="O7230" s="106"/>
      <c r="P7230" s="106"/>
      <c r="Q7230" s="106"/>
      <c r="R7230" s="106"/>
      <c r="S7230" s="106"/>
      <c r="T7230" s="106"/>
      <c r="U7230" s="106"/>
      <c r="V7230" s="106"/>
      <c r="W7230" s="106"/>
      <c r="X7230" s="106"/>
      <c r="Y7230" s="106"/>
      <c r="Z7230" s="106"/>
    </row>
    <row r="7231" spans="1:26" x14ac:dyDescent="0.25">
      <c r="A7231" s="106"/>
      <c r="B7231" s="106"/>
      <c r="C7231" s="106"/>
      <c r="D7231" s="106"/>
      <c r="E7231" s="106"/>
      <c r="F7231" s="106"/>
      <c r="G7231" s="106"/>
      <c r="H7231" s="106"/>
      <c r="I7231" s="106"/>
      <c r="J7231" s="106"/>
      <c r="K7231" s="106"/>
      <c r="L7231" s="106"/>
      <c r="M7231" s="106"/>
      <c r="N7231" s="106"/>
      <c r="O7231" s="106"/>
      <c r="P7231" s="106"/>
      <c r="Q7231" s="106"/>
      <c r="R7231" s="106"/>
      <c r="S7231" s="106"/>
      <c r="T7231" s="106"/>
      <c r="U7231" s="106"/>
      <c r="V7231" s="106"/>
      <c r="W7231" s="106"/>
      <c r="X7231" s="106"/>
      <c r="Y7231" s="106"/>
      <c r="Z7231" s="106"/>
    </row>
    <row r="7232" spans="1:26" x14ac:dyDescent="0.25">
      <c r="A7232" s="106"/>
      <c r="B7232" s="106"/>
      <c r="C7232" s="106"/>
      <c r="D7232" s="106"/>
      <c r="E7232" s="106"/>
      <c r="F7232" s="106"/>
      <c r="G7232" s="106"/>
      <c r="H7232" s="106"/>
      <c r="I7232" s="106"/>
      <c r="J7232" s="106"/>
      <c r="K7232" s="106"/>
      <c r="L7232" s="106"/>
      <c r="M7232" s="106"/>
      <c r="N7232" s="106"/>
      <c r="O7232" s="106"/>
      <c r="P7232" s="106"/>
      <c r="Q7232" s="106"/>
      <c r="R7232" s="106"/>
      <c r="S7232" s="106"/>
      <c r="T7232" s="106"/>
      <c r="U7232" s="106"/>
      <c r="V7232" s="106"/>
      <c r="W7232" s="106"/>
      <c r="X7232" s="106"/>
      <c r="Y7232" s="106"/>
      <c r="Z7232" s="106"/>
    </row>
    <row r="7233" spans="1:26" x14ac:dyDescent="0.25">
      <c r="A7233" s="106"/>
      <c r="B7233" s="106"/>
      <c r="C7233" s="106"/>
      <c r="D7233" s="106"/>
      <c r="E7233" s="106"/>
      <c r="F7233" s="106"/>
      <c r="G7233" s="106"/>
      <c r="H7233" s="106"/>
      <c r="I7233" s="106"/>
      <c r="J7233" s="106"/>
      <c r="K7233" s="106"/>
      <c r="L7233" s="106"/>
      <c r="M7233" s="106"/>
      <c r="N7233" s="106"/>
      <c r="O7233" s="106"/>
      <c r="P7233" s="106"/>
      <c r="Q7233" s="106"/>
      <c r="R7233" s="106"/>
      <c r="S7233" s="106"/>
      <c r="T7233" s="106"/>
      <c r="U7233" s="106"/>
      <c r="V7233" s="106"/>
      <c r="W7233" s="106"/>
      <c r="X7233" s="106"/>
      <c r="Y7233" s="106"/>
      <c r="Z7233" s="106"/>
    </row>
    <row r="7234" spans="1:26" x14ac:dyDescent="0.25">
      <c r="A7234" s="106"/>
      <c r="B7234" s="106"/>
      <c r="C7234" s="106"/>
      <c r="D7234" s="106"/>
      <c r="E7234" s="106"/>
      <c r="F7234" s="106"/>
      <c r="G7234" s="106"/>
      <c r="H7234" s="106"/>
      <c r="I7234" s="106"/>
      <c r="J7234" s="106"/>
      <c r="K7234" s="106"/>
      <c r="L7234" s="106"/>
      <c r="M7234" s="106"/>
      <c r="N7234" s="106"/>
      <c r="O7234" s="106"/>
      <c r="P7234" s="106"/>
      <c r="Q7234" s="106"/>
      <c r="R7234" s="106"/>
      <c r="S7234" s="106"/>
      <c r="T7234" s="106"/>
      <c r="U7234" s="106"/>
      <c r="V7234" s="106"/>
      <c r="W7234" s="106"/>
      <c r="X7234" s="106"/>
      <c r="Y7234" s="106"/>
      <c r="Z7234" s="106"/>
    </row>
    <row r="7235" spans="1:26" x14ac:dyDescent="0.25">
      <c r="A7235" s="106"/>
      <c r="B7235" s="106"/>
      <c r="C7235" s="106"/>
      <c r="D7235" s="106"/>
      <c r="E7235" s="106"/>
      <c r="F7235" s="106"/>
      <c r="G7235" s="106"/>
      <c r="H7235" s="106"/>
      <c r="I7235" s="106"/>
      <c r="J7235" s="106"/>
      <c r="K7235" s="106"/>
      <c r="L7235" s="106"/>
      <c r="M7235" s="106"/>
      <c r="N7235" s="106"/>
      <c r="O7235" s="106"/>
      <c r="P7235" s="106"/>
      <c r="Q7235" s="106"/>
      <c r="R7235" s="106"/>
      <c r="S7235" s="106"/>
      <c r="T7235" s="106"/>
      <c r="U7235" s="106"/>
      <c r="V7235" s="106"/>
      <c r="W7235" s="106"/>
      <c r="X7235" s="106"/>
      <c r="Y7235" s="106"/>
      <c r="Z7235" s="106"/>
    </row>
    <row r="7236" spans="1:26" x14ac:dyDescent="0.25">
      <c r="A7236" s="106"/>
      <c r="B7236" s="106"/>
      <c r="C7236" s="106"/>
      <c r="D7236" s="106"/>
      <c r="E7236" s="106"/>
      <c r="F7236" s="106"/>
      <c r="G7236" s="106"/>
      <c r="H7236" s="106"/>
      <c r="I7236" s="106"/>
      <c r="J7236" s="106"/>
      <c r="K7236" s="106"/>
      <c r="L7236" s="106"/>
      <c r="M7236" s="106"/>
      <c r="N7236" s="106"/>
      <c r="O7236" s="106"/>
      <c r="P7236" s="106"/>
      <c r="Q7236" s="106"/>
      <c r="R7236" s="106"/>
      <c r="S7236" s="106"/>
      <c r="T7236" s="106"/>
      <c r="U7236" s="106"/>
      <c r="V7236" s="106"/>
      <c r="W7236" s="106"/>
      <c r="X7236" s="106"/>
      <c r="Y7236" s="106"/>
      <c r="Z7236" s="106"/>
    </row>
    <row r="7237" spans="1:26" x14ac:dyDescent="0.25">
      <c r="A7237" s="106"/>
      <c r="B7237" s="106"/>
      <c r="C7237" s="106"/>
      <c r="D7237" s="106"/>
      <c r="E7237" s="106"/>
      <c r="F7237" s="106"/>
      <c r="G7237" s="106"/>
      <c r="H7237" s="106"/>
      <c r="I7237" s="106"/>
      <c r="J7237" s="106"/>
      <c r="K7237" s="106"/>
      <c r="L7237" s="106"/>
      <c r="M7237" s="106"/>
      <c r="N7237" s="106"/>
      <c r="O7237" s="106"/>
      <c r="P7237" s="106"/>
      <c r="Q7237" s="106"/>
      <c r="R7237" s="106"/>
      <c r="S7237" s="106"/>
      <c r="T7237" s="106"/>
      <c r="U7237" s="106"/>
      <c r="V7237" s="106"/>
      <c r="W7237" s="106"/>
      <c r="X7237" s="106"/>
      <c r="Y7237" s="106"/>
      <c r="Z7237" s="106"/>
    </row>
    <row r="7238" spans="1:26" x14ac:dyDescent="0.25">
      <c r="A7238" s="106"/>
      <c r="B7238" s="106"/>
      <c r="C7238" s="106"/>
      <c r="D7238" s="106"/>
      <c r="E7238" s="106"/>
      <c r="F7238" s="106"/>
      <c r="G7238" s="106"/>
      <c r="H7238" s="106"/>
      <c r="I7238" s="106"/>
      <c r="J7238" s="106"/>
      <c r="K7238" s="106"/>
      <c r="L7238" s="106"/>
      <c r="M7238" s="106"/>
      <c r="N7238" s="106"/>
      <c r="O7238" s="106"/>
      <c r="P7238" s="106"/>
      <c r="Q7238" s="106"/>
      <c r="R7238" s="106"/>
      <c r="S7238" s="106"/>
      <c r="T7238" s="106"/>
      <c r="U7238" s="106"/>
      <c r="V7238" s="106"/>
      <c r="W7238" s="106"/>
      <c r="X7238" s="106"/>
      <c r="Y7238" s="106"/>
      <c r="Z7238" s="106"/>
    </row>
    <row r="7239" spans="1:26" x14ac:dyDescent="0.25">
      <c r="A7239" s="106"/>
      <c r="B7239" s="106"/>
      <c r="C7239" s="106"/>
      <c r="D7239" s="106"/>
      <c r="E7239" s="106"/>
      <c r="F7239" s="106"/>
      <c r="G7239" s="106"/>
      <c r="H7239" s="106"/>
      <c r="I7239" s="106"/>
      <c r="J7239" s="106"/>
      <c r="K7239" s="106"/>
      <c r="L7239" s="106"/>
      <c r="M7239" s="106"/>
      <c r="N7239" s="106"/>
      <c r="O7239" s="106"/>
      <c r="P7239" s="106"/>
      <c r="Q7239" s="106"/>
      <c r="R7239" s="106"/>
      <c r="S7239" s="106"/>
      <c r="T7239" s="106"/>
      <c r="U7239" s="106"/>
      <c r="V7239" s="106"/>
      <c r="W7239" s="106"/>
      <c r="X7239" s="106"/>
      <c r="Y7239" s="106"/>
      <c r="Z7239" s="106"/>
    </row>
    <row r="7240" spans="1:26" x14ac:dyDescent="0.25">
      <c r="A7240" s="106"/>
      <c r="B7240" s="106"/>
      <c r="C7240" s="106"/>
      <c r="D7240" s="106"/>
      <c r="E7240" s="106"/>
      <c r="F7240" s="106"/>
      <c r="G7240" s="106"/>
      <c r="H7240" s="106"/>
      <c r="I7240" s="106"/>
      <c r="J7240" s="106"/>
      <c r="K7240" s="106"/>
      <c r="L7240" s="106"/>
      <c r="M7240" s="106"/>
      <c r="N7240" s="106"/>
      <c r="O7240" s="106"/>
      <c r="P7240" s="106"/>
      <c r="Q7240" s="106"/>
      <c r="R7240" s="106"/>
      <c r="S7240" s="106"/>
      <c r="T7240" s="106"/>
      <c r="U7240" s="106"/>
      <c r="V7240" s="106"/>
      <c r="W7240" s="106"/>
      <c r="X7240" s="106"/>
      <c r="Y7240" s="106"/>
      <c r="Z7240" s="106"/>
    </row>
    <row r="7241" spans="1:26" x14ac:dyDescent="0.25">
      <c r="A7241" s="106"/>
      <c r="B7241" s="106"/>
      <c r="C7241" s="106"/>
      <c r="D7241" s="106"/>
      <c r="E7241" s="106"/>
      <c r="F7241" s="106"/>
      <c r="G7241" s="106"/>
      <c r="H7241" s="106"/>
      <c r="I7241" s="106"/>
      <c r="J7241" s="106"/>
      <c r="K7241" s="106"/>
      <c r="L7241" s="106"/>
      <c r="M7241" s="106"/>
      <c r="N7241" s="106"/>
      <c r="O7241" s="106"/>
      <c r="P7241" s="106"/>
      <c r="Q7241" s="106"/>
      <c r="R7241" s="106"/>
      <c r="S7241" s="106"/>
      <c r="T7241" s="106"/>
      <c r="U7241" s="106"/>
      <c r="V7241" s="106"/>
      <c r="W7241" s="106"/>
      <c r="X7241" s="106"/>
      <c r="Y7241" s="106"/>
      <c r="Z7241" s="106"/>
    </row>
    <row r="7242" spans="1:26" x14ac:dyDescent="0.25">
      <c r="A7242" s="106"/>
      <c r="B7242" s="106"/>
      <c r="C7242" s="106"/>
      <c r="D7242" s="106"/>
      <c r="E7242" s="106"/>
      <c r="F7242" s="106"/>
      <c r="G7242" s="106"/>
      <c r="H7242" s="106"/>
      <c r="I7242" s="106"/>
      <c r="J7242" s="106"/>
      <c r="K7242" s="106"/>
      <c r="L7242" s="106"/>
      <c r="M7242" s="106"/>
      <c r="N7242" s="106"/>
      <c r="O7242" s="106"/>
      <c r="P7242" s="106"/>
      <c r="Q7242" s="106"/>
      <c r="R7242" s="106"/>
      <c r="S7242" s="106"/>
      <c r="T7242" s="106"/>
      <c r="U7242" s="106"/>
      <c r="V7242" s="106"/>
      <c r="W7242" s="106"/>
      <c r="X7242" s="106"/>
      <c r="Y7242" s="106"/>
      <c r="Z7242" s="106"/>
    </row>
    <row r="7243" spans="1:26" x14ac:dyDescent="0.25">
      <c r="A7243" s="106"/>
      <c r="B7243" s="106"/>
      <c r="C7243" s="106"/>
      <c r="D7243" s="106"/>
      <c r="E7243" s="106"/>
      <c r="F7243" s="106"/>
      <c r="G7243" s="106"/>
      <c r="H7243" s="106"/>
      <c r="I7243" s="106"/>
      <c r="J7243" s="106"/>
      <c r="K7243" s="106"/>
      <c r="L7243" s="106"/>
      <c r="M7243" s="106"/>
      <c r="N7243" s="106"/>
      <c r="O7243" s="106"/>
      <c r="P7243" s="106"/>
      <c r="Q7243" s="106"/>
      <c r="R7243" s="106"/>
      <c r="S7243" s="106"/>
      <c r="T7243" s="106"/>
      <c r="U7243" s="106"/>
      <c r="V7243" s="106"/>
      <c r="W7243" s="106"/>
      <c r="X7243" s="106"/>
      <c r="Y7243" s="106"/>
      <c r="Z7243" s="106"/>
    </row>
    <row r="7244" spans="1:26" x14ac:dyDescent="0.25">
      <c r="A7244" s="106"/>
      <c r="B7244" s="106"/>
      <c r="C7244" s="106"/>
      <c r="D7244" s="106"/>
      <c r="E7244" s="106"/>
      <c r="F7244" s="106"/>
      <c r="G7244" s="106"/>
      <c r="H7244" s="106"/>
      <c r="I7244" s="106"/>
      <c r="J7244" s="106"/>
      <c r="K7244" s="106"/>
      <c r="L7244" s="106"/>
      <c r="M7244" s="106"/>
      <c r="N7244" s="106"/>
      <c r="O7244" s="106"/>
      <c r="P7244" s="106"/>
      <c r="Q7244" s="106"/>
      <c r="R7244" s="106"/>
      <c r="S7244" s="106"/>
      <c r="T7244" s="106"/>
      <c r="U7244" s="106"/>
      <c r="V7244" s="106"/>
      <c r="W7244" s="106"/>
      <c r="X7244" s="106"/>
      <c r="Y7244" s="106"/>
      <c r="Z7244" s="106"/>
    </row>
    <row r="7245" spans="1:26" x14ac:dyDescent="0.25">
      <c r="A7245" s="106"/>
      <c r="B7245" s="106"/>
      <c r="C7245" s="106"/>
      <c r="D7245" s="106"/>
      <c r="E7245" s="106"/>
      <c r="F7245" s="106"/>
      <c r="G7245" s="106"/>
      <c r="H7245" s="106"/>
      <c r="I7245" s="106"/>
      <c r="J7245" s="106"/>
      <c r="K7245" s="106"/>
      <c r="L7245" s="106"/>
      <c r="M7245" s="106"/>
      <c r="N7245" s="106"/>
      <c r="O7245" s="106"/>
      <c r="P7245" s="106"/>
      <c r="Q7245" s="106"/>
      <c r="R7245" s="106"/>
      <c r="S7245" s="106"/>
      <c r="T7245" s="106"/>
      <c r="U7245" s="106"/>
      <c r="V7245" s="106"/>
      <c r="W7245" s="106"/>
      <c r="X7245" s="106"/>
      <c r="Y7245" s="106"/>
      <c r="Z7245" s="106"/>
    </row>
    <row r="7246" spans="1:26" x14ac:dyDescent="0.25">
      <c r="A7246" s="106"/>
      <c r="B7246" s="106"/>
      <c r="C7246" s="106"/>
      <c r="D7246" s="106"/>
      <c r="E7246" s="106"/>
      <c r="F7246" s="106"/>
      <c r="G7246" s="106"/>
      <c r="H7246" s="106"/>
      <c r="I7246" s="106"/>
      <c r="J7246" s="106"/>
      <c r="K7246" s="106"/>
      <c r="L7246" s="106"/>
      <c r="M7246" s="106"/>
      <c r="N7246" s="106"/>
      <c r="O7246" s="106"/>
      <c r="P7246" s="106"/>
      <c r="Q7246" s="106"/>
      <c r="R7246" s="106"/>
      <c r="S7246" s="106"/>
      <c r="T7246" s="106"/>
      <c r="U7246" s="106"/>
      <c r="V7246" s="106"/>
      <c r="W7246" s="106"/>
      <c r="X7246" s="106"/>
      <c r="Y7246" s="106"/>
      <c r="Z7246" s="106"/>
    </row>
    <row r="7247" spans="1:26" x14ac:dyDescent="0.25">
      <c r="A7247" s="106"/>
      <c r="B7247" s="106"/>
      <c r="C7247" s="106"/>
      <c r="D7247" s="106"/>
      <c r="E7247" s="106"/>
      <c r="F7247" s="106"/>
      <c r="G7247" s="106"/>
      <c r="H7247" s="106"/>
      <c r="I7247" s="106"/>
      <c r="J7247" s="106"/>
      <c r="K7247" s="106"/>
      <c r="L7247" s="106"/>
      <c r="M7247" s="106"/>
      <c r="N7247" s="106"/>
      <c r="O7247" s="106"/>
      <c r="P7247" s="106"/>
      <c r="Q7247" s="106"/>
      <c r="R7247" s="106"/>
      <c r="S7247" s="106"/>
      <c r="T7247" s="106"/>
      <c r="U7247" s="106"/>
      <c r="V7247" s="106"/>
      <c r="W7247" s="106"/>
      <c r="X7247" s="106"/>
      <c r="Y7247" s="106"/>
      <c r="Z7247" s="106"/>
    </row>
    <row r="7248" spans="1:26" x14ac:dyDescent="0.25">
      <c r="A7248" s="106"/>
      <c r="B7248" s="106"/>
      <c r="C7248" s="106"/>
      <c r="D7248" s="106"/>
      <c r="E7248" s="106"/>
      <c r="F7248" s="106"/>
      <c r="G7248" s="106"/>
      <c r="H7248" s="106"/>
      <c r="I7248" s="106"/>
      <c r="J7248" s="106"/>
      <c r="K7248" s="106"/>
      <c r="L7248" s="106"/>
      <c r="M7248" s="106"/>
      <c r="N7248" s="106"/>
      <c r="O7248" s="106"/>
      <c r="P7248" s="106"/>
      <c r="Q7248" s="106"/>
      <c r="R7248" s="106"/>
      <c r="S7248" s="106"/>
      <c r="T7248" s="106"/>
      <c r="U7248" s="106"/>
      <c r="V7248" s="106"/>
      <c r="W7248" s="106"/>
      <c r="X7248" s="106"/>
      <c r="Y7248" s="106"/>
      <c r="Z7248" s="106"/>
    </row>
    <row r="7249" spans="1:26" x14ac:dyDescent="0.25">
      <c r="A7249" s="106"/>
      <c r="B7249" s="106"/>
      <c r="C7249" s="106"/>
      <c r="D7249" s="106"/>
      <c r="E7249" s="106"/>
      <c r="F7249" s="106"/>
      <c r="G7249" s="106"/>
      <c r="H7249" s="106"/>
      <c r="I7249" s="106"/>
      <c r="J7249" s="106"/>
      <c r="K7249" s="106"/>
      <c r="L7249" s="106"/>
      <c r="M7249" s="106"/>
      <c r="N7249" s="106"/>
      <c r="O7249" s="106"/>
      <c r="P7249" s="106"/>
      <c r="Q7249" s="106"/>
      <c r="R7249" s="106"/>
      <c r="S7249" s="106"/>
      <c r="T7249" s="106"/>
      <c r="U7249" s="106"/>
      <c r="V7249" s="106"/>
      <c r="W7249" s="106"/>
      <c r="X7249" s="106"/>
      <c r="Y7249" s="106"/>
      <c r="Z7249" s="106"/>
    </row>
    <row r="7250" spans="1:26" x14ac:dyDescent="0.25">
      <c r="A7250" s="106"/>
      <c r="B7250" s="106"/>
      <c r="C7250" s="106"/>
      <c r="D7250" s="106"/>
      <c r="E7250" s="106"/>
      <c r="F7250" s="106"/>
      <c r="G7250" s="106"/>
      <c r="H7250" s="106"/>
      <c r="I7250" s="106"/>
      <c r="J7250" s="106"/>
      <c r="K7250" s="106"/>
      <c r="L7250" s="106"/>
      <c r="M7250" s="106"/>
      <c r="N7250" s="106"/>
      <c r="O7250" s="106"/>
      <c r="P7250" s="106"/>
      <c r="Q7250" s="106"/>
      <c r="R7250" s="106"/>
      <c r="S7250" s="106"/>
      <c r="T7250" s="106"/>
      <c r="U7250" s="106"/>
      <c r="V7250" s="106"/>
      <c r="W7250" s="106"/>
      <c r="X7250" s="106"/>
      <c r="Y7250" s="106"/>
      <c r="Z7250" s="106"/>
    </row>
    <row r="7251" spans="1:26" x14ac:dyDescent="0.25">
      <c r="A7251" s="106"/>
      <c r="B7251" s="106"/>
      <c r="C7251" s="106"/>
      <c r="D7251" s="106"/>
      <c r="E7251" s="106"/>
      <c r="F7251" s="106"/>
      <c r="G7251" s="106"/>
      <c r="H7251" s="106"/>
      <c r="I7251" s="106"/>
      <c r="J7251" s="106"/>
      <c r="K7251" s="106"/>
      <c r="L7251" s="106"/>
      <c r="M7251" s="106"/>
      <c r="N7251" s="106"/>
      <c r="O7251" s="106"/>
      <c r="P7251" s="106"/>
      <c r="Q7251" s="106"/>
      <c r="R7251" s="106"/>
      <c r="S7251" s="106"/>
      <c r="T7251" s="106"/>
      <c r="U7251" s="106"/>
      <c r="V7251" s="106"/>
      <c r="W7251" s="106"/>
      <c r="X7251" s="106"/>
      <c r="Y7251" s="106"/>
      <c r="Z7251" s="106"/>
    </row>
    <row r="7252" spans="1:26" x14ac:dyDescent="0.25">
      <c r="A7252" s="106"/>
      <c r="B7252" s="106"/>
      <c r="C7252" s="106"/>
      <c r="D7252" s="106"/>
      <c r="E7252" s="106"/>
      <c r="F7252" s="106"/>
      <c r="G7252" s="106"/>
      <c r="H7252" s="106"/>
      <c r="I7252" s="106"/>
      <c r="J7252" s="106"/>
      <c r="K7252" s="106"/>
      <c r="L7252" s="106"/>
      <c r="M7252" s="106"/>
      <c r="N7252" s="106"/>
      <c r="O7252" s="106"/>
      <c r="P7252" s="106"/>
      <c r="Q7252" s="106"/>
      <c r="R7252" s="106"/>
      <c r="S7252" s="106"/>
      <c r="T7252" s="106"/>
      <c r="U7252" s="106"/>
      <c r="V7252" s="106"/>
      <c r="W7252" s="106"/>
      <c r="X7252" s="106"/>
      <c r="Y7252" s="106"/>
      <c r="Z7252" s="106"/>
    </row>
    <row r="7253" spans="1:26" x14ac:dyDescent="0.25">
      <c r="A7253" s="106"/>
      <c r="B7253" s="106"/>
      <c r="C7253" s="106"/>
      <c r="D7253" s="106"/>
      <c r="E7253" s="106"/>
      <c r="F7253" s="106"/>
      <c r="G7253" s="106"/>
      <c r="H7253" s="106"/>
      <c r="I7253" s="106"/>
      <c r="J7253" s="106"/>
      <c r="K7253" s="106"/>
      <c r="L7253" s="106"/>
      <c r="M7253" s="106"/>
      <c r="N7253" s="106"/>
      <c r="O7253" s="106"/>
      <c r="P7253" s="106"/>
      <c r="Q7253" s="106"/>
      <c r="R7253" s="106"/>
      <c r="S7253" s="106"/>
      <c r="T7253" s="106"/>
      <c r="U7253" s="106"/>
      <c r="V7253" s="106"/>
      <c r="W7253" s="106"/>
      <c r="X7253" s="106"/>
      <c r="Y7253" s="106"/>
      <c r="Z7253" s="106"/>
    </row>
    <row r="7254" spans="1:26" x14ac:dyDescent="0.25">
      <c r="A7254" s="106"/>
      <c r="B7254" s="106"/>
      <c r="C7254" s="106"/>
      <c r="D7254" s="106"/>
      <c r="E7254" s="106"/>
      <c r="F7254" s="106"/>
      <c r="G7254" s="106"/>
      <c r="H7254" s="106"/>
      <c r="I7254" s="106"/>
      <c r="J7254" s="106"/>
      <c r="K7254" s="106"/>
      <c r="L7254" s="106"/>
      <c r="M7254" s="106"/>
      <c r="N7254" s="106"/>
      <c r="O7254" s="106"/>
      <c r="P7254" s="106"/>
      <c r="Q7254" s="106"/>
      <c r="R7254" s="106"/>
      <c r="S7254" s="106"/>
      <c r="T7254" s="106"/>
      <c r="U7254" s="106"/>
      <c r="V7254" s="106"/>
      <c r="W7254" s="106"/>
      <c r="X7254" s="106"/>
      <c r="Y7254" s="106"/>
      <c r="Z7254" s="106"/>
    </row>
    <row r="7255" spans="1:26" x14ac:dyDescent="0.25">
      <c r="A7255" s="106"/>
      <c r="B7255" s="106"/>
      <c r="C7255" s="106"/>
      <c r="D7255" s="106"/>
      <c r="E7255" s="106"/>
      <c r="F7255" s="106"/>
      <c r="G7255" s="106"/>
      <c r="H7255" s="106"/>
      <c r="I7255" s="106"/>
      <c r="J7255" s="106"/>
      <c r="K7255" s="106"/>
      <c r="L7255" s="106"/>
      <c r="M7255" s="106"/>
      <c r="N7255" s="106"/>
      <c r="O7255" s="106"/>
      <c r="P7255" s="106"/>
      <c r="Q7255" s="106"/>
      <c r="R7255" s="106"/>
      <c r="S7255" s="106"/>
      <c r="T7255" s="106"/>
      <c r="U7255" s="106"/>
      <c r="V7255" s="106"/>
      <c r="W7255" s="106"/>
      <c r="X7255" s="106"/>
      <c r="Y7255" s="106"/>
      <c r="Z7255" s="106"/>
    </row>
    <row r="7256" spans="1:26" x14ac:dyDescent="0.25">
      <c r="A7256" s="106"/>
      <c r="B7256" s="106"/>
      <c r="C7256" s="106"/>
      <c r="D7256" s="106"/>
      <c r="E7256" s="106"/>
      <c r="F7256" s="106"/>
      <c r="G7256" s="106"/>
      <c r="H7256" s="106"/>
      <c r="I7256" s="106"/>
      <c r="J7256" s="106"/>
      <c r="K7256" s="106"/>
      <c r="L7256" s="106"/>
      <c r="M7256" s="106"/>
      <c r="N7256" s="106"/>
      <c r="O7256" s="106"/>
      <c r="P7256" s="106"/>
      <c r="Q7256" s="106"/>
      <c r="R7256" s="106"/>
      <c r="S7256" s="106"/>
      <c r="T7256" s="106"/>
      <c r="U7256" s="106"/>
      <c r="V7256" s="106"/>
      <c r="W7256" s="106"/>
      <c r="X7256" s="106"/>
      <c r="Y7256" s="106"/>
      <c r="Z7256" s="106"/>
    </row>
    <row r="7257" spans="1:26" x14ac:dyDescent="0.25">
      <c r="A7257" s="106"/>
      <c r="B7257" s="106"/>
      <c r="C7257" s="106"/>
      <c r="D7257" s="106"/>
      <c r="E7257" s="106"/>
      <c r="F7257" s="106"/>
      <c r="G7257" s="106"/>
      <c r="H7257" s="106"/>
      <c r="I7257" s="106"/>
      <c r="J7257" s="106"/>
      <c r="K7257" s="106"/>
      <c r="L7257" s="106"/>
      <c r="M7257" s="106"/>
      <c r="N7257" s="106"/>
      <c r="O7257" s="106"/>
      <c r="P7257" s="106"/>
      <c r="Q7257" s="106"/>
      <c r="R7257" s="106"/>
      <c r="S7257" s="106"/>
      <c r="T7257" s="106"/>
      <c r="U7257" s="106"/>
      <c r="V7257" s="106"/>
      <c r="W7257" s="106"/>
      <c r="X7257" s="106"/>
      <c r="Y7257" s="106"/>
      <c r="Z7257" s="106"/>
    </row>
    <row r="7258" spans="1:26" x14ac:dyDescent="0.25">
      <c r="A7258" s="106"/>
      <c r="B7258" s="106"/>
      <c r="C7258" s="106"/>
      <c r="D7258" s="106"/>
      <c r="E7258" s="106"/>
      <c r="F7258" s="106"/>
      <c r="G7258" s="106"/>
      <c r="H7258" s="106"/>
      <c r="I7258" s="106"/>
      <c r="J7258" s="106"/>
      <c r="K7258" s="106"/>
      <c r="L7258" s="106"/>
      <c r="M7258" s="106"/>
      <c r="N7258" s="106"/>
      <c r="O7258" s="106"/>
      <c r="P7258" s="106"/>
      <c r="Q7258" s="106"/>
      <c r="R7258" s="106"/>
      <c r="S7258" s="106"/>
      <c r="T7258" s="106"/>
      <c r="U7258" s="106"/>
      <c r="V7258" s="106"/>
      <c r="W7258" s="106"/>
      <c r="X7258" s="106"/>
      <c r="Y7258" s="106"/>
      <c r="Z7258" s="106"/>
    </row>
    <row r="7259" spans="1:26" x14ac:dyDescent="0.25">
      <c r="A7259" s="106"/>
      <c r="B7259" s="106"/>
      <c r="C7259" s="106"/>
      <c r="D7259" s="106"/>
      <c r="E7259" s="106"/>
      <c r="F7259" s="106"/>
      <c r="G7259" s="106"/>
      <c r="H7259" s="106"/>
      <c r="I7259" s="106"/>
      <c r="J7259" s="106"/>
      <c r="K7259" s="106"/>
      <c r="L7259" s="106"/>
      <c r="M7259" s="106"/>
      <c r="N7259" s="106"/>
      <c r="O7259" s="106"/>
      <c r="P7259" s="106"/>
      <c r="Q7259" s="106"/>
      <c r="R7259" s="106"/>
      <c r="S7259" s="106"/>
      <c r="T7259" s="106"/>
      <c r="U7259" s="106"/>
      <c r="V7259" s="106"/>
      <c r="W7259" s="106"/>
      <c r="X7259" s="106"/>
      <c r="Y7259" s="106"/>
      <c r="Z7259" s="106"/>
    </row>
    <row r="7260" spans="1:26" x14ac:dyDescent="0.25">
      <c r="A7260" s="106"/>
      <c r="B7260" s="106"/>
      <c r="C7260" s="106"/>
      <c r="D7260" s="106"/>
      <c r="E7260" s="106"/>
      <c r="F7260" s="106"/>
      <c r="G7260" s="106"/>
      <c r="H7260" s="106"/>
      <c r="I7260" s="106"/>
      <c r="J7260" s="106"/>
      <c r="K7260" s="106"/>
      <c r="L7260" s="106"/>
      <c r="M7260" s="106"/>
      <c r="N7260" s="106"/>
      <c r="O7260" s="106"/>
      <c r="P7260" s="106"/>
      <c r="Q7260" s="106"/>
      <c r="R7260" s="106"/>
      <c r="S7260" s="106"/>
      <c r="T7260" s="106"/>
      <c r="U7260" s="106"/>
      <c r="V7260" s="106"/>
      <c r="W7260" s="106"/>
      <c r="X7260" s="106"/>
      <c r="Y7260" s="106"/>
      <c r="Z7260" s="106"/>
    </row>
    <row r="7261" spans="1:26" x14ac:dyDescent="0.25">
      <c r="A7261" s="106"/>
      <c r="B7261" s="106"/>
      <c r="C7261" s="106"/>
      <c r="D7261" s="106"/>
      <c r="E7261" s="106"/>
      <c r="F7261" s="106"/>
      <c r="G7261" s="106"/>
      <c r="H7261" s="106"/>
      <c r="I7261" s="106"/>
      <c r="J7261" s="106"/>
      <c r="K7261" s="106"/>
      <c r="L7261" s="106"/>
      <c r="M7261" s="106"/>
      <c r="N7261" s="106"/>
      <c r="O7261" s="106"/>
      <c r="P7261" s="106"/>
      <c r="Q7261" s="106"/>
      <c r="R7261" s="106"/>
      <c r="S7261" s="106"/>
      <c r="T7261" s="106"/>
      <c r="U7261" s="106"/>
      <c r="V7261" s="106"/>
      <c r="W7261" s="106"/>
      <c r="X7261" s="106"/>
      <c r="Y7261" s="106"/>
      <c r="Z7261" s="106"/>
    </row>
    <row r="7262" spans="1:26" x14ac:dyDescent="0.25">
      <c r="A7262" s="106"/>
      <c r="B7262" s="106"/>
      <c r="C7262" s="106"/>
      <c r="D7262" s="106"/>
      <c r="E7262" s="106"/>
      <c r="F7262" s="106"/>
      <c r="G7262" s="106"/>
      <c r="H7262" s="106"/>
      <c r="I7262" s="106"/>
      <c r="J7262" s="106"/>
      <c r="K7262" s="106"/>
      <c r="L7262" s="106"/>
      <c r="M7262" s="106"/>
      <c r="N7262" s="106"/>
      <c r="O7262" s="106"/>
      <c r="P7262" s="106"/>
      <c r="Q7262" s="106"/>
      <c r="R7262" s="106"/>
      <c r="S7262" s="106"/>
      <c r="T7262" s="106"/>
      <c r="U7262" s="106"/>
      <c r="V7262" s="106"/>
      <c r="W7262" s="106"/>
      <c r="X7262" s="106"/>
      <c r="Y7262" s="106"/>
      <c r="Z7262" s="106"/>
    </row>
    <row r="7263" spans="1:26" x14ac:dyDescent="0.25">
      <c r="A7263" s="106"/>
      <c r="B7263" s="106"/>
      <c r="C7263" s="106"/>
      <c r="D7263" s="106"/>
      <c r="E7263" s="106"/>
      <c r="F7263" s="106"/>
      <c r="G7263" s="106"/>
      <c r="H7263" s="106"/>
      <c r="I7263" s="106"/>
      <c r="J7263" s="106"/>
      <c r="K7263" s="106"/>
      <c r="L7263" s="106"/>
      <c r="M7263" s="106"/>
      <c r="N7263" s="106"/>
      <c r="O7263" s="106"/>
      <c r="P7263" s="106"/>
      <c r="Q7263" s="106"/>
      <c r="R7263" s="106"/>
      <c r="S7263" s="106"/>
      <c r="T7263" s="106"/>
      <c r="U7263" s="106"/>
      <c r="V7263" s="106"/>
      <c r="W7263" s="106"/>
      <c r="X7263" s="106"/>
      <c r="Y7263" s="106"/>
      <c r="Z7263" s="106"/>
    </row>
    <row r="7264" spans="1:26" x14ac:dyDescent="0.25">
      <c r="A7264" s="106"/>
      <c r="B7264" s="106"/>
      <c r="C7264" s="106"/>
      <c r="D7264" s="106"/>
      <c r="E7264" s="106"/>
      <c r="F7264" s="106"/>
      <c r="G7264" s="106"/>
      <c r="H7264" s="106"/>
      <c r="I7264" s="106"/>
      <c r="J7264" s="106"/>
      <c r="K7264" s="106"/>
      <c r="L7264" s="106"/>
      <c r="M7264" s="106"/>
      <c r="N7264" s="106"/>
      <c r="O7264" s="106"/>
      <c r="P7264" s="106"/>
      <c r="Q7264" s="106"/>
      <c r="R7264" s="106"/>
      <c r="S7264" s="106"/>
      <c r="T7264" s="106"/>
      <c r="U7264" s="106"/>
      <c r="V7264" s="106"/>
      <c r="W7264" s="106"/>
      <c r="X7264" s="106"/>
      <c r="Y7264" s="106"/>
      <c r="Z7264" s="106"/>
    </row>
    <row r="7265" spans="1:26" x14ac:dyDescent="0.25">
      <c r="A7265" s="106"/>
      <c r="B7265" s="106"/>
      <c r="C7265" s="106"/>
      <c r="D7265" s="106"/>
      <c r="E7265" s="106"/>
      <c r="F7265" s="106"/>
      <c r="G7265" s="106"/>
      <c r="H7265" s="106"/>
      <c r="I7265" s="106"/>
      <c r="J7265" s="106"/>
      <c r="K7265" s="106"/>
      <c r="L7265" s="106"/>
      <c r="M7265" s="106"/>
      <c r="N7265" s="106"/>
      <c r="O7265" s="106"/>
      <c r="P7265" s="106"/>
      <c r="Q7265" s="106"/>
      <c r="R7265" s="106"/>
      <c r="S7265" s="106"/>
      <c r="T7265" s="106"/>
      <c r="U7265" s="106"/>
      <c r="V7265" s="106"/>
      <c r="W7265" s="106"/>
      <c r="X7265" s="106"/>
      <c r="Y7265" s="106"/>
      <c r="Z7265" s="106"/>
    </row>
    <row r="7266" spans="1:26" x14ac:dyDescent="0.25">
      <c r="A7266" s="106"/>
      <c r="B7266" s="106"/>
      <c r="C7266" s="106"/>
      <c r="D7266" s="106"/>
      <c r="E7266" s="106"/>
      <c r="F7266" s="106"/>
      <c r="G7266" s="106"/>
      <c r="H7266" s="106"/>
      <c r="I7266" s="106"/>
      <c r="J7266" s="106"/>
      <c r="K7266" s="106"/>
      <c r="L7266" s="106"/>
      <c r="M7266" s="106"/>
      <c r="N7266" s="106"/>
      <c r="O7266" s="106"/>
      <c r="P7266" s="106"/>
      <c r="Q7266" s="106"/>
      <c r="R7266" s="106"/>
      <c r="S7266" s="106"/>
      <c r="T7266" s="106"/>
      <c r="U7266" s="106"/>
      <c r="V7266" s="106"/>
      <c r="W7266" s="106"/>
      <c r="X7266" s="106"/>
      <c r="Y7266" s="106"/>
      <c r="Z7266" s="106"/>
    </row>
    <row r="7267" spans="1:26" x14ac:dyDescent="0.25">
      <c r="A7267" s="106"/>
      <c r="B7267" s="106"/>
      <c r="C7267" s="106"/>
      <c r="D7267" s="106"/>
      <c r="E7267" s="106"/>
      <c r="F7267" s="106"/>
      <c r="G7267" s="106"/>
      <c r="H7267" s="106"/>
      <c r="I7267" s="106"/>
      <c r="J7267" s="106"/>
      <c r="K7267" s="106"/>
      <c r="L7267" s="106"/>
      <c r="M7267" s="106"/>
      <c r="N7267" s="106"/>
      <c r="O7267" s="106"/>
      <c r="P7267" s="106"/>
      <c r="Q7267" s="106"/>
      <c r="R7267" s="106"/>
      <c r="S7267" s="106"/>
      <c r="T7267" s="106"/>
      <c r="U7267" s="106"/>
      <c r="V7267" s="106"/>
      <c r="W7267" s="106"/>
      <c r="X7267" s="106"/>
      <c r="Y7267" s="106"/>
      <c r="Z7267" s="106"/>
    </row>
    <row r="7268" spans="1:26" x14ac:dyDescent="0.25">
      <c r="A7268" s="106"/>
      <c r="B7268" s="106"/>
      <c r="C7268" s="106"/>
      <c r="D7268" s="106"/>
      <c r="E7268" s="106"/>
      <c r="F7268" s="106"/>
      <c r="G7268" s="106"/>
      <c r="H7268" s="106"/>
      <c r="I7268" s="106"/>
      <c r="J7268" s="106"/>
      <c r="K7268" s="106"/>
      <c r="L7268" s="106"/>
      <c r="M7268" s="106"/>
      <c r="N7268" s="106"/>
      <c r="O7268" s="106"/>
      <c r="P7268" s="106"/>
      <c r="Q7268" s="106"/>
      <c r="R7268" s="106"/>
      <c r="S7268" s="106"/>
      <c r="T7268" s="106"/>
      <c r="U7268" s="106"/>
      <c r="V7268" s="106"/>
      <c r="W7268" s="106"/>
      <c r="X7268" s="106"/>
      <c r="Y7268" s="106"/>
      <c r="Z7268" s="106"/>
    </row>
    <row r="7269" spans="1:26" x14ac:dyDescent="0.25">
      <c r="A7269" s="106"/>
      <c r="B7269" s="106"/>
      <c r="C7269" s="106"/>
      <c r="D7269" s="106"/>
      <c r="E7269" s="106"/>
      <c r="F7269" s="106"/>
      <c r="G7269" s="106"/>
      <c r="H7269" s="106"/>
      <c r="I7269" s="106"/>
      <c r="J7269" s="106"/>
      <c r="K7269" s="106"/>
      <c r="L7269" s="106"/>
      <c r="M7269" s="106"/>
      <c r="N7269" s="106"/>
      <c r="O7269" s="106"/>
      <c r="P7269" s="106"/>
      <c r="Q7269" s="106"/>
      <c r="R7269" s="106"/>
      <c r="S7269" s="106"/>
      <c r="T7269" s="106"/>
      <c r="U7269" s="106"/>
      <c r="V7269" s="106"/>
      <c r="W7269" s="106"/>
      <c r="X7269" s="106"/>
      <c r="Y7269" s="106"/>
      <c r="Z7269" s="106"/>
    </row>
    <row r="7270" spans="1:26" x14ac:dyDescent="0.25">
      <c r="A7270" s="106"/>
      <c r="B7270" s="106"/>
      <c r="C7270" s="106"/>
      <c r="D7270" s="106"/>
      <c r="E7270" s="106"/>
      <c r="F7270" s="106"/>
      <c r="G7270" s="106"/>
      <c r="H7270" s="106"/>
      <c r="I7270" s="106"/>
      <c r="J7270" s="106"/>
      <c r="K7270" s="106"/>
      <c r="L7270" s="106"/>
      <c r="M7270" s="106"/>
      <c r="N7270" s="106"/>
      <c r="O7270" s="106"/>
      <c r="P7270" s="106"/>
      <c r="Q7270" s="106"/>
      <c r="R7270" s="106"/>
      <c r="S7270" s="106"/>
      <c r="T7270" s="106"/>
      <c r="U7270" s="106"/>
      <c r="V7270" s="106"/>
      <c r="W7270" s="106"/>
      <c r="X7270" s="106"/>
      <c r="Y7270" s="106"/>
      <c r="Z7270" s="106"/>
    </row>
    <row r="7271" spans="1:26" x14ac:dyDescent="0.25">
      <c r="A7271" s="106"/>
      <c r="B7271" s="106"/>
      <c r="C7271" s="106"/>
      <c r="D7271" s="106"/>
      <c r="E7271" s="106"/>
      <c r="F7271" s="106"/>
      <c r="G7271" s="106"/>
      <c r="H7271" s="106"/>
      <c r="I7271" s="106"/>
      <c r="J7271" s="106"/>
      <c r="K7271" s="106"/>
      <c r="L7271" s="106"/>
      <c r="M7271" s="106"/>
      <c r="N7271" s="106"/>
      <c r="O7271" s="106"/>
      <c r="P7271" s="106"/>
      <c r="Q7271" s="106"/>
      <c r="R7271" s="106"/>
      <c r="S7271" s="106"/>
      <c r="T7271" s="106"/>
      <c r="U7271" s="106"/>
      <c r="V7271" s="106"/>
      <c r="W7271" s="106"/>
      <c r="X7271" s="106"/>
      <c r="Y7271" s="106"/>
      <c r="Z7271" s="106"/>
    </row>
    <row r="7272" spans="1:26" x14ac:dyDescent="0.25">
      <c r="A7272" s="106"/>
      <c r="B7272" s="106"/>
      <c r="C7272" s="106"/>
      <c r="D7272" s="106"/>
      <c r="E7272" s="106"/>
      <c r="F7272" s="106"/>
      <c r="G7272" s="106"/>
      <c r="H7272" s="106"/>
      <c r="I7272" s="106"/>
      <c r="J7272" s="106"/>
      <c r="K7272" s="106"/>
      <c r="L7272" s="106"/>
      <c r="M7272" s="106"/>
      <c r="N7272" s="106"/>
      <c r="O7272" s="106"/>
      <c r="P7272" s="106"/>
      <c r="Q7272" s="106"/>
      <c r="R7272" s="106"/>
      <c r="S7272" s="106"/>
      <c r="T7272" s="106"/>
      <c r="U7272" s="106"/>
      <c r="V7272" s="106"/>
      <c r="W7272" s="106"/>
      <c r="X7272" s="106"/>
      <c r="Y7272" s="106"/>
      <c r="Z7272" s="106"/>
    </row>
    <row r="7273" spans="1:26" x14ac:dyDescent="0.25">
      <c r="A7273" s="106"/>
      <c r="B7273" s="106"/>
      <c r="C7273" s="106"/>
      <c r="D7273" s="106"/>
      <c r="E7273" s="106"/>
      <c r="F7273" s="106"/>
      <c r="G7273" s="106"/>
      <c r="H7273" s="106"/>
      <c r="I7273" s="106"/>
      <c r="J7273" s="106"/>
      <c r="K7273" s="106"/>
      <c r="L7273" s="106"/>
      <c r="M7273" s="106"/>
      <c r="N7273" s="106"/>
      <c r="O7273" s="106"/>
      <c r="P7273" s="106"/>
      <c r="Q7273" s="106"/>
      <c r="R7273" s="106"/>
      <c r="S7273" s="106"/>
      <c r="T7273" s="106"/>
      <c r="U7273" s="106"/>
      <c r="V7273" s="106"/>
      <c r="W7273" s="106"/>
      <c r="X7273" s="106"/>
      <c r="Y7273" s="106"/>
      <c r="Z7273" s="106"/>
    </row>
    <row r="7274" spans="1:26" x14ac:dyDescent="0.25">
      <c r="A7274" s="106"/>
      <c r="B7274" s="106"/>
      <c r="C7274" s="106"/>
      <c r="D7274" s="106"/>
      <c r="E7274" s="106"/>
      <c r="F7274" s="106"/>
      <c r="G7274" s="106"/>
      <c r="H7274" s="106"/>
      <c r="I7274" s="106"/>
      <c r="J7274" s="106"/>
      <c r="K7274" s="106"/>
      <c r="L7274" s="106"/>
      <c r="M7274" s="106"/>
      <c r="N7274" s="106"/>
      <c r="O7274" s="106"/>
      <c r="P7274" s="106"/>
      <c r="Q7274" s="106"/>
      <c r="R7274" s="106"/>
      <c r="S7274" s="106"/>
      <c r="T7274" s="106"/>
      <c r="U7274" s="106"/>
      <c r="V7274" s="106"/>
      <c r="W7274" s="106"/>
      <c r="X7274" s="106"/>
      <c r="Y7274" s="106"/>
      <c r="Z7274" s="106"/>
    </row>
    <row r="7275" spans="1:26" x14ac:dyDescent="0.25">
      <c r="A7275" s="106"/>
      <c r="B7275" s="106"/>
      <c r="C7275" s="106"/>
      <c r="D7275" s="106"/>
      <c r="E7275" s="106"/>
      <c r="F7275" s="106"/>
      <c r="G7275" s="106"/>
      <c r="H7275" s="106"/>
      <c r="I7275" s="106"/>
      <c r="J7275" s="106"/>
      <c r="K7275" s="106"/>
      <c r="L7275" s="106"/>
      <c r="M7275" s="106"/>
      <c r="N7275" s="106"/>
      <c r="O7275" s="106"/>
      <c r="P7275" s="106"/>
      <c r="Q7275" s="106"/>
      <c r="R7275" s="106"/>
      <c r="S7275" s="106"/>
      <c r="T7275" s="106"/>
      <c r="U7275" s="106"/>
      <c r="V7275" s="106"/>
      <c r="W7275" s="106"/>
      <c r="X7275" s="106"/>
      <c r="Y7275" s="106"/>
      <c r="Z7275" s="106"/>
    </row>
    <row r="7276" spans="1:26" x14ac:dyDescent="0.25">
      <c r="A7276" s="106"/>
      <c r="B7276" s="106"/>
      <c r="C7276" s="106"/>
      <c r="D7276" s="106"/>
      <c r="E7276" s="106"/>
      <c r="F7276" s="106"/>
      <c r="G7276" s="106"/>
      <c r="H7276" s="106"/>
      <c r="I7276" s="106"/>
      <c r="J7276" s="106"/>
      <c r="K7276" s="106"/>
      <c r="L7276" s="106"/>
      <c r="M7276" s="106"/>
      <c r="N7276" s="106"/>
      <c r="O7276" s="106"/>
      <c r="P7276" s="106"/>
      <c r="Q7276" s="106"/>
      <c r="R7276" s="106"/>
      <c r="S7276" s="106"/>
      <c r="T7276" s="106"/>
      <c r="U7276" s="106"/>
      <c r="V7276" s="106"/>
      <c r="W7276" s="106"/>
      <c r="X7276" s="106"/>
      <c r="Y7276" s="106"/>
      <c r="Z7276" s="106"/>
    </row>
    <row r="7277" spans="1:26" x14ac:dyDescent="0.25">
      <c r="A7277" s="106"/>
      <c r="B7277" s="106"/>
      <c r="C7277" s="106"/>
      <c r="D7277" s="106"/>
      <c r="E7277" s="106"/>
      <c r="F7277" s="106"/>
      <c r="G7277" s="106"/>
      <c r="H7277" s="106"/>
      <c r="I7277" s="106"/>
      <c r="J7277" s="106"/>
      <c r="K7277" s="106"/>
      <c r="L7277" s="106"/>
      <c r="M7277" s="106"/>
      <c r="N7277" s="106"/>
      <c r="O7277" s="106"/>
      <c r="P7277" s="106"/>
      <c r="Q7277" s="106"/>
      <c r="R7277" s="106"/>
      <c r="S7277" s="106"/>
      <c r="T7277" s="106"/>
      <c r="U7277" s="106"/>
      <c r="V7277" s="106"/>
      <c r="W7277" s="106"/>
      <c r="X7277" s="106"/>
      <c r="Y7277" s="106"/>
      <c r="Z7277" s="106"/>
    </row>
    <row r="7278" spans="1:26" x14ac:dyDescent="0.25">
      <c r="A7278" s="106"/>
      <c r="B7278" s="106"/>
      <c r="C7278" s="106"/>
      <c r="D7278" s="106"/>
      <c r="E7278" s="106"/>
      <c r="F7278" s="106"/>
      <c r="G7278" s="106"/>
      <c r="H7278" s="106"/>
      <c r="I7278" s="106"/>
      <c r="J7278" s="106"/>
      <c r="K7278" s="106"/>
      <c r="L7278" s="106"/>
      <c r="M7278" s="106"/>
      <c r="N7278" s="106"/>
      <c r="O7278" s="106"/>
      <c r="P7278" s="106"/>
      <c r="Q7278" s="106"/>
      <c r="R7278" s="106"/>
      <c r="S7278" s="106"/>
      <c r="T7278" s="106"/>
      <c r="U7278" s="106"/>
      <c r="V7278" s="106"/>
      <c r="W7278" s="106"/>
      <c r="X7278" s="106"/>
      <c r="Y7278" s="106"/>
      <c r="Z7278" s="106"/>
    </row>
    <row r="7279" spans="1:26" x14ac:dyDescent="0.25">
      <c r="A7279" s="106"/>
      <c r="B7279" s="106"/>
      <c r="C7279" s="106"/>
      <c r="D7279" s="106"/>
      <c r="E7279" s="106"/>
      <c r="F7279" s="106"/>
      <c r="G7279" s="106"/>
      <c r="H7279" s="106"/>
      <c r="I7279" s="106"/>
      <c r="J7279" s="106"/>
      <c r="K7279" s="106"/>
      <c r="L7279" s="106"/>
      <c r="M7279" s="106"/>
      <c r="N7279" s="106"/>
      <c r="O7279" s="106"/>
      <c r="P7279" s="106"/>
      <c r="Q7279" s="106"/>
      <c r="R7279" s="106"/>
      <c r="S7279" s="106"/>
      <c r="T7279" s="106"/>
      <c r="U7279" s="106"/>
      <c r="V7279" s="106"/>
      <c r="W7279" s="106"/>
      <c r="X7279" s="106"/>
      <c r="Y7279" s="106"/>
      <c r="Z7279" s="106"/>
    </row>
    <row r="7280" spans="1:26" x14ac:dyDescent="0.25">
      <c r="A7280" s="106"/>
      <c r="B7280" s="106"/>
      <c r="C7280" s="106"/>
      <c r="D7280" s="106"/>
      <c r="E7280" s="106"/>
      <c r="F7280" s="106"/>
      <c r="G7280" s="106"/>
      <c r="H7280" s="106"/>
      <c r="I7280" s="106"/>
      <c r="J7280" s="106"/>
      <c r="K7280" s="106"/>
      <c r="L7280" s="106"/>
      <c r="M7280" s="106"/>
      <c r="N7280" s="106"/>
      <c r="O7280" s="106"/>
      <c r="P7280" s="106"/>
      <c r="Q7280" s="106"/>
      <c r="R7280" s="106"/>
      <c r="S7280" s="106"/>
      <c r="T7280" s="106"/>
      <c r="U7280" s="106"/>
      <c r="V7280" s="106"/>
      <c r="W7280" s="106"/>
      <c r="X7280" s="106"/>
      <c r="Y7280" s="106"/>
      <c r="Z7280" s="106"/>
    </row>
    <row r="7281" spans="1:26" x14ac:dyDescent="0.25">
      <c r="A7281" s="106"/>
      <c r="B7281" s="106"/>
      <c r="C7281" s="106"/>
      <c r="D7281" s="106"/>
      <c r="E7281" s="106"/>
      <c r="F7281" s="106"/>
      <c r="G7281" s="106"/>
      <c r="H7281" s="106"/>
      <c r="I7281" s="106"/>
      <c r="J7281" s="106"/>
      <c r="K7281" s="106"/>
      <c r="L7281" s="106"/>
      <c r="M7281" s="106"/>
      <c r="N7281" s="106"/>
      <c r="O7281" s="106"/>
      <c r="P7281" s="106"/>
      <c r="Q7281" s="106"/>
      <c r="R7281" s="106"/>
      <c r="S7281" s="106"/>
      <c r="T7281" s="106"/>
      <c r="U7281" s="106"/>
      <c r="V7281" s="106"/>
      <c r="W7281" s="106"/>
      <c r="X7281" s="106"/>
      <c r="Y7281" s="106"/>
      <c r="Z7281" s="106"/>
    </row>
    <row r="7282" spans="1:26" x14ac:dyDescent="0.25">
      <c r="A7282" s="106"/>
      <c r="B7282" s="106"/>
      <c r="C7282" s="106"/>
      <c r="D7282" s="106"/>
      <c r="E7282" s="106"/>
      <c r="F7282" s="106"/>
      <c r="G7282" s="106"/>
      <c r="H7282" s="106"/>
      <c r="I7282" s="106"/>
      <c r="J7282" s="106"/>
      <c r="K7282" s="106"/>
      <c r="L7282" s="106"/>
      <c r="M7282" s="106"/>
      <c r="N7282" s="106"/>
      <c r="O7282" s="106"/>
      <c r="P7282" s="106"/>
      <c r="Q7282" s="106"/>
      <c r="R7282" s="106"/>
      <c r="S7282" s="106"/>
      <c r="T7282" s="106"/>
      <c r="U7282" s="106"/>
      <c r="V7282" s="106"/>
      <c r="W7282" s="106"/>
      <c r="X7282" s="106"/>
      <c r="Y7282" s="106"/>
      <c r="Z7282" s="106"/>
    </row>
    <row r="7283" spans="1:26" x14ac:dyDescent="0.25">
      <c r="A7283" s="106"/>
      <c r="B7283" s="106"/>
      <c r="C7283" s="106"/>
      <c r="D7283" s="106"/>
      <c r="E7283" s="106"/>
      <c r="F7283" s="106"/>
      <c r="G7283" s="106"/>
      <c r="H7283" s="106"/>
      <c r="I7283" s="106"/>
      <c r="J7283" s="106"/>
      <c r="K7283" s="106"/>
      <c r="L7283" s="106"/>
      <c r="M7283" s="106"/>
      <c r="N7283" s="106"/>
      <c r="O7283" s="106"/>
      <c r="P7283" s="106"/>
      <c r="Q7283" s="106"/>
      <c r="R7283" s="106"/>
      <c r="S7283" s="106"/>
      <c r="T7283" s="106"/>
      <c r="U7283" s="106"/>
      <c r="V7283" s="106"/>
      <c r="W7283" s="106"/>
      <c r="X7283" s="106"/>
      <c r="Y7283" s="106"/>
      <c r="Z7283" s="106"/>
    </row>
    <row r="7284" spans="1:26" x14ac:dyDescent="0.25">
      <c r="A7284" s="106"/>
      <c r="B7284" s="106"/>
      <c r="C7284" s="106"/>
      <c r="D7284" s="106"/>
      <c r="E7284" s="106"/>
      <c r="F7284" s="106"/>
      <c r="G7284" s="106"/>
      <c r="H7284" s="106"/>
      <c r="I7284" s="106"/>
      <c r="J7284" s="106"/>
      <c r="K7284" s="106"/>
      <c r="L7284" s="106"/>
      <c r="M7284" s="106"/>
      <c r="N7284" s="106"/>
      <c r="O7284" s="106"/>
      <c r="P7284" s="106"/>
      <c r="Q7284" s="106"/>
      <c r="R7284" s="106"/>
      <c r="S7284" s="106"/>
      <c r="T7284" s="106"/>
      <c r="U7284" s="106"/>
      <c r="V7284" s="106"/>
      <c r="W7284" s="106"/>
      <c r="X7284" s="106"/>
      <c r="Y7284" s="106"/>
      <c r="Z7284" s="106"/>
    </row>
    <row r="7285" spans="1:26" x14ac:dyDescent="0.25">
      <c r="A7285" s="106"/>
      <c r="B7285" s="106"/>
      <c r="C7285" s="106"/>
      <c r="D7285" s="106"/>
      <c r="E7285" s="106"/>
      <c r="F7285" s="106"/>
      <c r="G7285" s="106"/>
      <c r="H7285" s="106"/>
      <c r="I7285" s="106"/>
      <c r="J7285" s="106"/>
      <c r="K7285" s="106"/>
      <c r="L7285" s="106"/>
      <c r="M7285" s="106"/>
      <c r="N7285" s="106"/>
      <c r="O7285" s="106"/>
      <c r="P7285" s="106"/>
      <c r="Q7285" s="106"/>
      <c r="R7285" s="106"/>
      <c r="S7285" s="106"/>
      <c r="T7285" s="106"/>
      <c r="U7285" s="106"/>
      <c r="V7285" s="106"/>
      <c r="W7285" s="106"/>
      <c r="X7285" s="106"/>
      <c r="Y7285" s="106"/>
      <c r="Z7285" s="106"/>
    </row>
    <row r="7286" spans="1:26" x14ac:dyDescent="0.25">
      <c r="A7286" s="106"/>
      <c r="B7286" s="106"/>
      <c r="C7286" s="106"/>
      <c r="D7286" s="106"/>
      <c r="E7286" s="106"/>
      <c r="F7286" s="106"/>
      <c r="G7286" s="106"/>
      <c r="H7286" s="106"/>
      <c r="I7286" s="106"/>
      <c r="J7286" s="106"/>
      <c r="K7286" s="106"/>
      <c r="L7286" s="106"/>
      <c r="M7286" s="106"/>
      <c r="N7286" s="106"/>
      <c r="O7286" s="106"/>
      <c r="P7286" s="106"/>
      <c r="Q7286" s="106"/>
      <c r="R7286" s="106"/>
      <c r="S7286" s="106"/>
      <c r="T7286" s="106"/>
      <c r="U7286" s="106"/>
      <c r="V7286" s="106"/>
      <c r="W7286" s="106"/>
      <c r="X7286" s="106"/>
      <c r="Y7286" s="106"/>
      <c r="Z7286" s="106"/>
    </row>
    <row r="7287" spans="1:26" x14ac:dyDescent="0.25">
      <c r="A7287" s="106"/>
      <c r="B7287" s="106"/>
      <c r="C7287" s="106"/>
      <c r="D7287" s="106"/>
      <c r="E7287" s="106"/>
      <c r="F7287" s="106"/>
      <c r="G7287" s="106"/>
      <c r="H7287" s="106"/>
      <c r="I7287" s="106"/>
      <c r="J7287" s="106"/>
      <c r="K7287" s="106"/>
      <c r="L7287" s="106"/>
      <c r="M7287" s="106"/>
      <c r="N7287" s="106"/>
      <c r="O7287" s="106"/>
      <c r="P7287" s="106"/>
      <c r="Q7287" s="106"/>
      <c r="R7287" s="106"/>
      <c r="S7287" s="106"/>
      <c r="T7287" s="106"/>
      <c r="U7287" s="106"/>
      <c r="V7287" s="106"/>
      <c r="W7287" s="106"/>
      <c r="X7287" s="106"/>
      <c r="Y7287" s="106"/>
      <c r="Z7287" s="106"/>
    </row>
    <row r="7288" spans="1:26" x14ac:dyDescent="0.25">
      <c r="A7288" s="106"/>
      <c r="B7288" s="106"/>
      <c r="C7288" s="106"/>
      <c r="D7288" s="106"/>
      <c r="E7288" s="106"/>
      <c r="F7288" s="106"/>
      <c r="G7288" s="106"/>
      <c r="H7288" s="106"/>
      <c r="I7288" s="106"/>
      <c r="J7288" s="106"/>
      <c r="K7288" s="106"/>
      <c r="L7288" s="106"/>
      <c r="M7288" s="106"/>
      <c r="N7288" s="106"/>
      <c r="O7288" s="106"/>
      <c r="P7288" s="106"/>
      <c r="Q7288" s="106"/>
      <c r="R7288" s="106"/>
      <c r="S7288" s="106"/>
      <c r="T7288" s="106"/>
      <c r="U7288" s="106"/>
      <c r="V7288" s="106"/>
      <c r="W7288" s="106"/>
      <c r="X7288" s="106"/>
      <c r="Y7288" s="106"/>
      <c r="Z7288" s="106"/>
    </row>
    <row r="7289" spans="1:26" x14ac:dyDescent="0.25">
      <c r="A7289" s="106"/>
      <c r="B7289" s="106"/>
      <c r="C7289" s="106"/>
      <c r="D7289" s="106"/>
      <c r="E7289" s="106"/>
      <c r="F7289" s="106"/>
      <c r="G7289" s="106"/>
      <c r="H7289" s="106"/>
      <c r="I7289" s="106"/>
      <c r="J7289" s="106"/>
      <c r="K7289" s="106"/>
      <c r="L7289" s="106"/>
      <c r="M7289" s="106"/>
      <c r="N7289" s="106"/>
      <c r="O7289" s="106"/>
      <c r="P7289" s="106"/>
      <c r="Q7289" s="106"/>
      <c r="R7289" s="106"/>
      <c r="S7289" s="106"/>
      <c r="T7289" s="106"/>
      <c r="U7289" s="106"/>
      <c r="V7289" s="106"/>
      <c r="W7289" s="106"/>
      <c r="X7289" s="106"/>
      <c r="Y7289" s="106"/>
      <c r="Z7289" s="106"/>
    </row>
    <row r="7290" spans="1:26" x14ac:dyDescent="0.25">
      <c r="A7290" s="106"/>
      <c r="B7290" s="106"/>
      <c r="C7290" s="106"/>
      <c r="D7290" s="106"/>
      <c r="E7290" s="106"/>
      <c r="F7290" s="106"/>
      <c r="G7290" s="106"/>
      <c r="H7290" s="106"/>
      <c r="I7290" s="106"/>
      <c r="J7290" s="106"/>
      <c r="K7290" s="106"/>
      <c r="L7290" s="106"/>
      <c r="M7290" s="106"/>
      <c r="N7290" s="106"/>
      <c r="O7290" s="106"/>
      <c r="P7290" s="106"/>
      <c r="Q7290" s="106"/>
      <c r="R7290" s="106"/>
      <c r="S7290" s="106"/>
      <c r="T7290" s="106"/>
      <c r="U7290" s="106"/>
      <c r="V7290" s="106"/>
      <c r="W7290" s="106"/>
      <c r="X7290" s="106"/>
      <c r="Y7290" s="106"/>
      <c r="Z7290" s="106"/>
    </row>
    <row r="7291" spans="1:26" x14ac:dyDescent="0.25">
      <c r="A7291" s="106"/>
      <c r="B7291" s="106"/>
      <c r="C7291" s="106"/>
      <c r="D7291" s="106"/>
      <c r="E7291" s="106"/>
      <c r="F7291" s="106"/>
      <c r="G7291" s="106"/>
      <c r="H7291" s="106"/>
      <c r="I7291" s="106"/>
      <c r="J7291" s="106"/>
      <c r="K7291" s="106"/>
      <c r="L7291" s="106"/>
      <c r="M7291" s="106"/>
      <c r="N7291" s="106"/>
      <c r="O7291" s="106"/>
      <c r="P7291" s="106"/>
      <c r="Q7291" s="106"/>
      <c r="R7291" s="106"/>
      <c r="S7291" s="106"/>
      <c r="T7291" s="106"/>
      <c r="U7291" s="106"/>
      <c r="V7291" s="106"/>
      <c r="W7291" s="106"/>
      <c r="X7291" s="106"/>
      <c r="Y7291" s="106"/>
      <c r="Z7291" s="106"/>
    </row>
    <row r="7292" spans="1:26" x14ac:dyDescent="0.25">
      <c r="A7292" s="106"/>
      <c r="B7292" s="106"/>
      <c r="C7292" s="106"/>
      <c r="D7292" s="106"/>
      <c r="E7292" s="106"/>
      <c r="F7292" s="106"/>
      <c r="G7292" s="106"/>
      <c r="H7292" s="106"/>
      <c r="I7292" s="106"/>
      <c r="J7292" s="106"/>
      <c r="K7292" s="106"/>
      <c r="L7292" s="106"/>
      <c r="M7292" s="106"/>
      <c r="N7292" s="106"/>
      <c r="O7292" s="106"/>
      <c r="P7292" s="106"/>
      <c r="Q7292" s="106"/>
      <c r="R7292" s="106"/>
      <c r="S7292" s="106"/>
      <c r="T7292" s="106"/>
      <c r="U7292" s="106"/>
      <c r="V7292" s="106"/>
      <c r="W7292" s="106"/>
      <c r="X7292" s="106"/>
      <c r="Y7292" s="106"/>
      <c r="Z7292" s="106"/>
    </row>
    <row r="7293" spans="1:26" x14ac:dyDescent="0.25">
      <c r="A7293" s="106"/>
      <c r="B7293" s="106"/>
      <c r="C7293" s="106"/>
      <c r="D7293" s="106"/>
      <c r="E7293" s="106"/>
      <c r="F7293" s="106"/>
      <c r="G7293" s="106"/>
      <c r="H7293" s="106"/>
      <c r="I7293" s="106"/>
      <c r="J7293" s="106"/>
      <c r="K7293" s="106"/>
      <c r="L7293" s="106"/>
      <c r="M7293" s="106"/>
      <c r="N7293" s="106"/>
      <c r="O7293" s="106"/>
      <c r="P7293" s="106"/>
      <c r="Q7293" s="106"/>
      <c r="R7293" s="106"/>
      <c r="S7293" s="106"/>
      <c r="T7293" s="106"/>
      <c r="U7293" s="106"/>
      <c r="V7293" s="106"/>
      <c r="W7293" s="106"/>
      <c r="X7293" s="106"/>
      <c r="Y7293" s="106"/>
      <c r="Z7293" s="106"/>
    </row>
    <row r="7294" spans="1:26" x14ac:dyDescent="0.25">
      <c r="A7294" s="106"/>
      <c r="B7294" s="106"/>
      <c r="C7294" s="106"/>
      <c r="D7294" s="106"/>
      <c r="E7294" s="106"/>
      <c r="F7294" s="106"/>
      <c r="G7294" s="106"/>
      <c r="H7294" s="106"/>
      <c r="I7294" s="106"/>
      <c r="J7294" s="106"/>
      <c r="K7294" s="106"/>
      <c r="L7294" s="106"/>
      <c r="M7294" s="106"/>
      <c r="N7294" s="106"/>
      <c r="O7294" s="106"/>
      <c r="P7294" s="106"/>
      <c r="Q7294" s="106"/>
      <c r="R7294" s="106"/>
      <c r="S7294" s="106"/>
      <c r="T7294" s="106"/>
      <c r="U7294" s="106"/>
      <c r="V7294" s="106"/>
      <c r="W7294" s="106"/>
      <c r="X7294" s="106"/>
      <c r="Y7294" s="106"/>
      <c r="Z7294" s="106"/>
    </row>
    <row r="7295" spans="1:26" x14ac:dyDescent="0.25">
      <c r="A7295" s="106"/>
      <c r="B7295" s="106"/>
      <c r="C7295" s="106"/>
      <c r="D7295" s="106"/>
      <c r="E7295" s="106"/>
      <c r="F7295" s="106"/>
      <c r="G7295" s="106"/>
      <c r="H7295" s="106"/>
      <c r="I7295" s="106"/>
      <c r="J7295" s="106"/>
      <c r="K7295" s="106"/>
      <c r="L7295" s="106"/>
      <c r="M7295" s="106"/>
      <c r="N7295" s="106"/>
      <c r="O7295" s="106"/>
      <c r="P7295" s="106"/>
      <c r="Q7295" s="106"/>
      <c r="R7295" s="106"/>
      <c r="S7295" s="106"/>
      <c r="T7295" s="106"/>
      <c r="U7295" s="106"/>
      <c r="V7295" s="106"/>
      <c r="W7295" s="106"/>
      <c r="X7295" s="106"/>
      <c r="Y7295" s="106"/>
      <c r="Z7295" s="106"/>
    </row>
    <row r="7296" spans="1:26" x14ac:dyDescent="0.25">
      <c r="A7296" s="106"/>
      <c r="B7296" s="106"/>
      <c r="C7296" s="106"/>
      <c r="D7296" s="106"/>
      <c r="E7296" s="106"/>
      <c r="F7296" s="106"/>
      <c r="G7296" s="106"/>
      <c r="H7296" s="106"/>
      <c r="I7296" s="106"/>
      <c r="J7296" s="106"/>
      <c r="K7296" s="106"/>
      <c r="L7296" s="106"/>
      <c r="M7296" s="106"/>
      <c r="N7296" s="106"/>
      <c r="O7296" s="106"/>
      <c r="P7296" s="106"/>
      <c r="Q7296" s="106"/>
      <c r="R7296" s="106"/>
      <c r="S7296" s="106"/>
      <c r="T7296" s="106"/>
      <c r="U7296" s="106"/>
      <c r="V7296" s="106"/>
      <c r="W7296" s="106"/>
      <c r="X7296" s="106"/>
      <c r="Y7296" s="106"/>
      <c r="Z7296" s="106"/>
    </row>
    <row r="7297" spans="1:26" x14ac:dyDescent="0.25">
      <c r="A7297" s="106"/>
      <c r="B7297" s="106"/>
      <c r="C7297" s="106"/>
      <c r="D7297" s="106"/>
      <c r="E7297" s="106"/>
      <c r="F7297" s="106"/>
      <c r="G7297" s="106"/>
      <c r="H7297" s="106"/>
      <c r="I7297" s="106"/>
      <c r="J7297" s="106"/>
      <c r="K7297" s="106"/>
      <c r="L7297" s="106"/>
      <c r="M7297" s="106"/>
      <c r="N7297" s="106"/>
      <c r="O7297" s="106"/>
      <c r="P7297" s="106"/>
      <c r="Q7297" s="106"/>
      <c r="R7297" s="106"/>
      <c r="S7297" s="106"/>
      <c r="T7297" s="106"/>
      <c r="U7297" s="106"/>
      <c r="V7297" s="106"/>
      <c r="W7297" s="106"/>
      <c r="X7297" s="106"/>
      <c r="Y7297" s="106"/>
      <c r="Z7297" s="106"/>
    </row>
    <row r="7298" spans="1:26" x14ac:dyDescent="0.25">
      <c r="A7298" s="106"/>
      <c r="B7298" s="106"/>
      <c r="C7298" s="106"/>
      <c r="D7298" s="106"/>
      <c r="E7298" s="106"/>
      <c r="F7298" s="106"/>
      <c r="G7298" s="106"/>
      <c r="H7298" s="106"/>
      <c r="I7298" s="106"/>
      <c r="J7298" s="106"/>
      <c r="K7298" s="106"/>
      <c r="L7298" s="106"/>
      <c r="M7298" s="106"/>
      <c r="N7298" s="106"/>
      <c r="O7298" s="106"/>
      <c r="P7298" s="106"/>
      <c r="Q7298" s="106"/>
      <c r="R7298" s="106"/>
      <c r="S7298" s="106"/>
      <c r="T7298" s="106"/>
      <c r="U7298" s="106"/>
      <c r="V7298" s="106"/>
      <c r="W7298" s="106"/>
      <c r="X7298" s="106"/>
      <c r="Y7298" s="106"/>
      <c r="Z7298" s="106"/>
    </row>
    <row r="7299" spans="1:26" x14ac:dyDescent="0.25">
      <c r="A7299" s="106"/>
      <c r="B7299" s="106"/>
      <c r="C7299" s="106"/>
      <c r="D7299" s="106"/>
      <c r="E7299" s="106"/>
      <c r="F7299" s="106"/>
      <c r="G7299" s="106"/>
      <c r="H7299" s="106"/>
      <c r="I7299" s="106"/>
      <c r="J7299" s="106"/>
      <c r="K7299" s="106"/>
      <c r="L7299" s="106"/>
      <c r="M7299" s="106"/>
      <c r="N7299" s="106"/>
      <c r="O7299" s="106"/>
      <c r="P7299" s="106"/>
      <c r="Q7299" s="106"/>
      <c r="R7299" s="106"/>
      <c r="S7299" s="106"/>
      <c r="T7299" s="106"/>
      <c r="U7299" s="106"/>
      <c r="V7299" s="106"/>
      <c r="W7299" s="106"/>
      <c r="X7299" s="106"/>
      <c r="Y7299" s="106"/>
      <c r="Z7299" s="106"/>
    </row>
    <row r="7300" spans="1:26" x14ac:dyDescent="0.25">
      <c r="A7300" s="106"/>
      <c r="B7300" s="106"/>
      <c r="C7300" s="106"/>
      <c r="D7300" s="106"/>
      <c r="E7300" s="106"/>
      <c r="F7300" s="106"/>
      <c r="G7300" s="106"/>
      <c r="H7300" s="106"/>
      <c r="I7300" s="106"/>
      <c r="J7300" s="106"/>
      <c r="K7300" s="106"/>
      <c r="L7300" s="106"/>
      <c r="M7300" s="106"/>
      <c r="N7300" s="106"/>
      <c r="O7300" s="106"/>
      <c r="P7300" s="106"/>
      <c r="Q7300" s="106"/>
      <c r="R7300" s="106"/>
      <c r="S7300" s="106"/>
      <c r="T7300" s="106"/>
      <c r="U7300" s="106"/>
      <c r="V7300" s="106"/>
      <c r="W7300" s="106"/>
      <c r="X7300" s="106"/>
      <c r="Y7300" s="106"/>
      <c r="Z7300" s="106"/>
    </row>
    <row r="7301" spans="1:26" x14ac:dyDescent="0.25">
      <c r="A7301" s="106"/>
      <c r="B7301" s="106"/>
      <c r="C7301" s="106"/>
      <c r="D7301" s="106"/>
      <c r="E7301" s="106"/>
      <c r="F7301" s="106"/>
      <c r="G7301" s="106"/>
      <c r="H7301" s="106"/>
      <c r="I7301" s="106"/>
      <c r="J7301" s="106"/>
      <c r="K7301" s="106"/>
      <c r="L7301" s="106"/>
      <c r="M7301" s="106"/>
      <c r="N7301" s="106"/>
      <c r="O7301" s="106"/>
      <c r="P7301" s="106"/>
      <c r="Q7301" s="106"/>
      <c r="R7301" s="106"/>
      <c r="S7301" s="106"/>
      <c r="T7301" s="106"/>
      <c r="U7301" s="106"/>
      <c r="V7301" s="106"/>
      <c r="W7301" s="106"/>
      <c r="X7301" s="106"/>
      <c r="Y7301" s="106"/>
      <c r="Z7301" s="106"/>
    </row>
    <row r="7302" spans="1:26" x14ac:dyDescent="0.25">
      <c r="A7302" s="106"/>
      <c r="B7302" s="106"/>
      <c r="C7302" s="106"/>
      <c r="D7302" s="106"/>
      <c r="E7302" s="106"/>
      <c r="F7302" s="106"/>
      <c r="G7302" s="106"/>
      <c r="H7302" s="106"/>
      <c r="I7302" s="106"/>
      <c r="J7302" s="106"/>
      <c r="K7302" s="106"/>
      <c r="L7302" s="106"/>
      <c r="M7302" s="106"/>
      <c r="N7302" s="106"/>
      <c r="O7302" s="106"/>
      <c r="P7302" s="106"/>
      <c r="Q7302" s="106"/>
      <c r="R7302" s="106"/>
      <c r="S7302" s="106"/>
      <c r="T7302" s="106"/>
      <c r="U7302" s="106"/>
      <c r="V7302" s="106"/>
      <c r="W7302" s="106"/>
      <c r="X7302" s="106"/>
      <c r="Y7302" s="106"/>
      <c r="Z7302" s="106"/>
    </row>
    <row r="7303" spans="1:26" x14ac:dyDescent="0.25">
      <c r="A7303" s="106"/>
      <c r="B7303" s="106"/>
      <c r="C7303" s="106"/>
      <c r="D7303" s="106"/>
      <c r="E7303" s="106"/>
      <c r="F7303" s="106"/>
      <c r="G7303" s="106"/>
      <c r="H7303" s="106"/>
      <c r="I7303" s="106"/>
      <c r="J7303" s="106"/>
      <c r="K7303" s="106"/>
      <c r="L7303" s="106"/>
      <c r="M7303" s="106"/>
      <c r="N7303" s="106"/>
      <c r="O7303" s="106"/>
      <c r="P7303" s="106"/>
      <c r="Q7303" s="106"/>
      <c r="R7303" s="106"/>
      <c r="S7303" s="106"/>
      <c r="T7303" s="106"/>
      <c r="U7303" s="106"/>
      <c r="V7303" s="106"/>
      <c r="W7303" s="106"/>
      <c r="X7303" s="106"/>
      <c r="Y7303" s="106"/>
      <c r="Z7303" s="106"/>
    </row>
    <row r="7304" spans="1:26" x14ac:dyDescent="0.25">
      <c r="A7304" s="106"/>
      <c r="B7304" s="106"/>
      <c r="C7304" s="106"/>
      <c r="D7304" s="106"/>
      <c r="E7304" s="106"/>
      <c r="F7304" s="106"/>
      <c r="G7304" s="106"/>
      <c r="H7304" s="106"/>
      <c r="I7304" s="106"/>
      <c r="J7304" s="106"/>
      <c r="K7304" s="106"/>
      <c r="L7304" s="106"/>
      <c r="M7304" s="106"/>
      <c r="N7304" s="106"/>
      <c r="O7304" s="106"/>
      <c r="P7304" s="106"/>
      <c r="Q7304" s="106"/>
      <c r="R7304" s="106"/>
      <c r="S7304" s="106"/>
      <c r="T7304" s="106"/>
      <c r="U7304" s="106"/>
      <c r="V7304" s="106"/>
      <c r="W7304" s="106"/>
      <c r="X7304" s="106"/>
      <c r="Y7304" s="106"/>
      <c r="Z7304" s="106"/>
    </row>
    <row r="7305" spans="1:26" x14ac:dyDescent="0.25">
      <c r="A7305" s="106"/>
      <c r="B7305" s="106"/>
      <c r="C7305" s="106"/>
      <c r="D7305" s="106"/>
      <c r="E7305" s="106"/>
      <c r="F7305" s="106"/>
      <c r="G7305" s="106"/>
      <c r="H7305" s="106"/>
      <c r="I7305" s="106"/>
      <c r="J7305" s="106"/>
      <c r="K7305" s="106"/>
      <c r="L7305" s="106"/>
      <c r="M7305" s="106"/>
      <c r="N7305" s="106"/>
      <c r="O7305" s="106"/>
      <c r="P7305" s="106"/>
      <c r="Q7305" s="106"/>
      <c r="R7305" s="106"/>
      <c r="S7305" s="106"/>
      <c r="T7305" s="106"/>
      <c r="U7305" s="106"/>
      <c r="V7305" s="106"/>
      <c r="W7305" s="106"/>
      <c r="X7305" s="106"/>
      <c r="Y7305" s="106"/>
      <c r="Z7305" s="106"/>
    </row>
    <row r="7306" spans="1:26" x14ac:dyDescent="0.25">
      <c r="A7306" s="106"/>
      <c r="B7306" s="106"/>
      <c r="C7306" s="106"/>
      <c r="D7306" s="106"/>
      <c r="E7306" s="106"/>
      <c r="F7306" s="106"/>
      <c r="G7306" s="106"/>
      <c r="H7306" s="106"/>
      <c r="I7306" s="106"/>
      <c r="J7306" s="106"/>
      <c r="K7306" s="106"/>
      <c r="L7306" s="106"/>
      <c r="M7306" s="106"/>
      <c r="N7306" s="106"/>
      <c r="O7306" s="106"/>
      <c r="P7306" s="106"/>
      <c r="Q7306" s="106"/>
      <c r="R7306" s="106"/>
      <c r="S7306" s="106"/>
      <c r="T7306" s="106"/>
      <c r="U7306" s="106"/>
      <c r="V7306" s="106"/>
      <c r="W7306" s="106"/>
      <c r="X7306" s="106"/>
      <c r="Y7306" s="106"/>
      <c r="Z7306" s="106"/>
    </row>
    <row r="7307" spans="1:26" x14ac:dyDescent="0.25">
      <c r="A7307" s="106"/>
      <c r="B7307" s="106"/>
      <c r="C7307" s="106"/>
      <c r="D7307" s="106"/>
      <c r="E7307" s="106"/>
      <c r="F7307" s="106"/>
      <c r="G7307" s="106"/>
      <c r="H7307" s="106"/>
      <c r="I7307" s="106"/>
      <c r="J7307" s="106"/>
      <c r="K7307" s="106"/>
      <c r="L7307" s="106"/>
      <c r="M7307" s="106"/>
      <c r="N7307" s="106"/>
      <c r="O7307" s="106"/>
      <c r="P7307" s="106"/>
      <c r="Q7307" s="106"/>
      <c r="R7307" s="106"/>
      <c r="S7307" s="106"/>
      <c r="T7307" s="106"/>
      <c r="U7307" s="106"/>
      <c r="V7307" s="106"/>
      <c r="W7307" s="106"/>
      <c r="X7307" s="106"/>
      <c r="Y7307" s="106"/>
      <c r="Z7307" s="106"/>
    </row>
    <row r="7308" spans="1:26" x14ac:dyDescent="0.25">
      <c r="A7308" s="106"/>
      <c r="B7308" s="106"/>
      <c r="C7308" s="106"/>
      <c r="D7308" s="106"/>
      <c r="E7308" s="106"/>
      <c r="F7308" s="106"/>
      <c r="G7308" s="106"/>
      <c r="H7308" s="106"/>
      <c r="I7308" s="106"/>
      <c r="J7308" s="106"/>
      <c r="K7308" s="106"/>
      <c r="L7308" s="106"/>
      <c r="M7308" s="106"/>
      <c r="N7308" s="106"/>
      <c r="O7308" s="106"/>
      <c r="P7308" s="106"/>
      <c r="Q7308" s="106"/>
      <c r="R7308" s="106"/>
      <c r="S7308" s="106"/>
      <c r="T7308" s="106"/>
      <c r="U7308" s="106"/>
      <c r="V7308" s="106"/>
      <c r="W7308" s="106"/>
      <c r="X7308" s="106"/>
      <c r="Y7308" s="106"/>
      <c r="Z7308" s="106"/>
    </row>
    <row r="7309" spans="1:26" x14ac:dyDescent="0.25">
      <c r="A7309" s="106"/>
      <c r="B7309" s="106"/>
      <c r="C7309" s="106"/>
      <c r="D7309" s="106"/>
      <c r="E7309" s="106"/>
      <c r="F7309" s="106"/>
      <c r="G7309" s="106"/>
      <c r="H7309" s="106"/>
      <c r="I7309" s="106"/>
      <c r="J7309" s="106"/>
      <c r="K7309" s="106"/>
      <c r="L7309" s="106"/>
      <c r="M7309" s="106"/>
      <c r="N7309" s="106"/>
      <c r="O7309" s="106"/>
      <c r="P7309" s="106"/>
      <c r="Q7309" s="106"/>
      <c r="R7309" s="106"/>
      <c r="S7309" s="106"/>
      <c r="T7309" s="106"/>
      <c r="U7309" s="106"/>
      <c r="V7309" s="106"/>
      <c r="W7309" s="106"/>
      <c r="X7309" s="106"/>
      <c r="Y7309" s="106"/>
      <c r="Z7309" s="106"/>
    </row>
    <row r="7310" spans="1:26" x14ac:dyDescent="0.25">
      <c r="A7310" s="106"/>
      <c r="B7310" s="106"/>
      <c r="C7310" s="106"/>
      <c r="D7310" s="106"/>
      <c r="E7310" s="106"/>
      <c r="F7310" s="106"/>
      <c r="G7310" s="106"/>
      <c r="H7310" s="106"/>
      <c r="I7310" s="106"/>
      <c r="J7310" s="106"/>
      <c r="K7310" s="106"/>
      <c r="L7310" s="106"/>
      <c r="M7310" s="106"/>
      <c r="N7310" s="106"/>
      <c r="O7310" s="106"/>
      <c r="P7310" s="106"/>
      <c r="Q7310" s="106"/>
      <c r="R7310" s="106"/>
      <c r="S7310" s="106"/>
      <c r="T7310" s="106"/>
      <c r="U7310" s="106"/>
      <c r="V7310" s="106"/>
      <c r="W7310" s="106"/>
      <c r="X7310" s="106"/>
      <c r="Y7310" s="106"/>
      <c r="Z7310" s="106"/>
    </row>
    <row r="7311" spans="1:26" x14ac:dyDescent="0.25">
      <c r="A7311" s="106"/>
      <c r="B7311" s="106"/>
      <c r="C7311" s="106"/>
      <c r="D7311" s="106"/>
      <c r="E7311" s="106"/>
      <c r="F7311" s="106"/>
      <c r="G7311" s="106"/>
      <c r="H7311" s="106"/>
      <c r="I7311" s="106"/>
      <c r="J7311" s="106"/>
      <c r="K7311" s="106"/>
      <c r="L7311" s="106"/>
      <c r="M7311" s="106"/>
      <c r="N7311" s="106"/>
      <c r="O7311" s="106"/>
      <c r="P7311" s="106"/>
      <c r="Q7311" s="106"/>
      <c r="R7311" s="106"/>
      <c r="S7311" s="106"/>
      <c r="T7311" s="106"/>
      <c r="U7311" s="106"/>
      <c r="V7311" s="106"/>
      <c r="W7311" s="106"/>
      <c r="X7311" s="106"/>
      <c r="Y7311" s="106"/>
      <c r="Z7311" s="106"/>
    </row>
    <row r="7312" spans="1:26" x14ac:dyDescent="0.25">
      <c r="A7312" s="106"/>
      <c r="B7312" s="106"/>
      <c r="C7312" s="106"/>
      <c r="D7312" s="106"/>
      <c r="E7312" s="106"/>
      <c r="F7312" s="106"/>
      <c r="G7312" s="106"/>
      <c r="H7312" s="106"/>
      <c r="I7312" s="106"/>
      <c r="J7312" s="106"/>
      <c r="K7312" s="106"/>
      <c r="L7312" s="106"/>
      <c r="M7312" s="106"/>
      <c r="N7312" s="106"/>
      <c r="O7312" s="106"/>
      <c r="P7312" s="106"/>
      <c r="Q7312" s="106"/>
      <c r="R7312" s="106"/>
      <c r="S7312" s="106"/>
      <c r="T7312" s="106"/>
      <c r="U7312" s="106"/>
      <c r="V7312" s="106"/>
      <c r="W7312" s="106"/>
      <c r="X7312" s="106"/>
      <c r="Y7312" s="106"/>
      <c r="Z7312" s="106"/>
    </row>
    <row r="7313" spans="1:26" x14ac:dyDescent="0.25">
      <c r="A7313" s="106"/>
      <c r="B7313" s="106"/>
      <c r="C7313" s="106"/>
      <c r="D7313" s="106"/>
      <c r="E7313" s="106"/>
      <c r="F7313" s="106"/>
      <c r="G7313" s="106"/>
      <c r="H7313" s="106"/>
      <c r="I7313" s="106"/>
      <c r="J7313" s="106"/>
      <c r="K7313" s="106"/>
      <c r="L7313" s="106"/>
      <c r="M7313" s="106"/>
      <c r="N7313" s="106"/>
      <c r="O7313" s="106"/>
      <c r="P7313" s="106"/>
      <c r="Q7313" s="106"/>
      <c r="R7313" s="106"/>
      <c r="S7313" s="106"/>
      <c r="T7313" s="106"/>
      <c r="U7313" s="106"/>
      <c r="V7313" s="106"/>
      <c r="W7313" s="106"/>
      <c r="X7313" s="106"/>
      <c r="Y7313" s="106"/>
      <c r="Z7313" s="106"/>
    </row>
    <row r="7314" spans="1:26" x14ac:dyDescent="0.25">
      <c r="A7314" s="106"/>
      <c r="B7314" s="106"/>
      <c r="C7314" s="106"/>
      <c r="D7314" s="106"/>
      <c r="E7314" s="106"/>
      <c r="F7314" s="106"/>
      <c r="G7314" s="106"/>
      <c r="H7314" s="106"/>
      <c r="I7314" s="106"/>
      <c r="J7314" s="106"/>
      <c r="K7314" s="106"/>
      <c r="L7314" s="106"/>
      <c r="M7314" s="106"/>
      <c r="N7314" s="106"/>
      <c r="O7314" s="106"/>
      <c r="P7314" s="106"/>
      <c r="Q7314" s="106"/>
      <c r="R7314" s="106"/>
      <c r="S7314" s="106"/>
      <c r="T7314" s="106"/>
      <c r="U7314" s="106"/>
      <c r="V7314" s="106"/>
      <c r="W7314" s="106"/>
      <c r="X7314" s="106"/>
      <c r="Y7314" s="106"/>
      <c r="Z7314" s="106"/>
    </row>
    <row r="7315" spans="1:26" x14ac:dyDescent="0.25">
      <c r="A7315" s="106"/>
      <c r="B7315" s="106"/>
      <c r="C7315" s="106"/>
      <c r="D7315" s="106"/>
      <c r="E7315" s="106"/>
      <c r="F7315" s="106"/>
      <c r="G7315" s="106"/>
      <c r="H7315" s="106"/>
      <c r="I7315" s="106"/>
      <c r="J7315" s="106"/>
      <c r="K7315" s="106"/>
      <c r="L7315" s="106"/>
      <c r="M7315" s="106"/>
      <c r="N7315" s="106"/>
      <c r="O7315" s="106"/>
      <c r="P7315" s="106"/>
      <c r="Q7315" s="106"/>
      <c r="R7315" s="106"/>
      <c r="S7315" s="106"/>
      <c r="T7315" s="106"/>
      <c r="U7315" s="106"/>
      <c r="V7315" s="106"/>
      <c r="W7315" s="106"/>
      <c r="X7315" s="106"/>
      <c r="Y7315" s="106"/>
      <c r="Z7315" s="106"/>
    </row>
    <row r="7316" spans="1:26" x14ac:dyDescent="0.25">
      <c r="A7316" s="106"/>
      <c r="B7316" s="106"/>
      <c r="C7316" s="106"/>
      <c r="D7316" s="106"/>
      <c r="E7316" s="106"/>
      <c r="F7316" s="106"/>
      <c r="G7316" s="106"/>
      <c r="H7316" s="106"/>
      <c r="I7316" s="106"/>
      <c r="J7316" s="106"/>
      <c r="K7316" s="106"/>
      <c r="L7316" s="106"/>
      <c r="M7316" s="106"/>
      <c r="N7316" s="106"/>
      <c r="O7316" s="106"/>
      <c r="P7316" s="106"/>
      <c r="Q7316" s="106"/>
      <c r="R7316" s="106"/>
      <c r="S7316" s="106"/>
      <c r="T7316" s="106"/>
      <c r="U7316" s="106"/>
      <c r="V7316" s="106"/>
      <c r="W7316" s="106"/>
      <c r="X7316" s="106"/>
      <c r="Y7316" s="106"/>
      <c r="Z7316" s="106"/>
    </row>
    <row r="7317" spans="1:26" x14ac:dyDescent="0.25">
      <c r="A7317" s="106"/>
      <c r="B7317" s="106"/>
      <c r="C7317" s="106"/>
      <c r="D7317" s="106"/>
      <c r="E7317" s="106"/>
      <c r="F7317" s="106"/>
      <c r="G7317" s="106"/>
      <c r="H7317" s="106"/>
      <c r="I7317" s="106"/>
      <c r="J7317" s="106"/>
      <c r="K7317" s="106"/>
      <c r="L7317" s="106"/>
      <c r="M7317" s="106"/>
      <c r="N7317" s="106"/>
      <c r="O7317" s="106"/>
      <c r="P7317" s="106"/>
      <c r="Q7317" s="106"/>
      <c r="R7317" s="106"/>
      <c r="S7317" s="106"/>
      <c r="T7317" s="106"/>
      <c r="U7317" s="106"/>
      <c r="V7317" s="106"/>
      <c r="W7317" s="106"/>
      <c r="X7317" s="106"/>
      <c r="Y7317" s="106"/>
      <c r="Z7317" s="106"/>
    </row>
    <row r="7318" spans="1:26" x14ac:dyDescent="0.25">
      <c r="A7318" s="106"/>
      <c r="B7318" s="106"/>
      <c r="C7318" s="106"/>
      <c r="D7318" s="106"/>
      <c r="E7318" s="106"/>
      <c r="F7318" s="106"/>
      <c r="G7318" s="106"/>
      <c r="H7318" s="106"/>
      <c r="I7318" s="106"/>
      <c r="J7318" s="106"/>
      <c r="K7318" s="106"/>
      <c r="L7318" s="106"/>
      <c r="M7318" s="106"/>
      <c r="N7318" s="106"/>
      <c r="O7318" s="106"/>
      <c r="P7318" s="106"/>
      <c r="Q7318" s="106"/>
      <c r="R7318" s="106"/>
      <c r="S7318" s="106"/>
      <c r="T7318" s="106"/>
      <c r="U7318" s="106"/>
      <c r="V7318" s="106"/>
      <c r="W7318" s="106"/>
      <c r="X7318" s="106"/>
      <c r="Y7318" s="106"/>
      <c r="Z7318" s="106"/>
    </row>
    <row r="7319" spans="1:26" x14ac:dyDescent="0.25">
      <c r="A7319" s="106"/>
      <c r="B7319" s="106"/>
      <c r="C7319" s="106"/>
      <c r="D7319" s="106"/>
      <c r="E7319" s="106"/>
      <c r="F7319" s="106"/>
      <c r="G7319" s="106"/>
      <c r="H7319" s="106"/>
      <c r="I7319" s="106"/>
      <c r="J7319" s="106"/>
      <c r="K7319" s="106"/>
      <c r="L7319" s="106"/>
      <c r="M7319" s="106"/>
      <c r="N7319" s="106"/>
      <c r="O7319" s="106"/>
      <c r="P7319" s="106"/>
      <c r="Q7319" s="106"/>
      <c r="R7319" s="106"/>
      <c r="S7319" s="106"/>
      <c r="T7319" s="106"/>
      <c r="U7319" s="106"/>
      <c r="V7319" s="106"/>
      <c r="W7319" s="106"/>
      <c r="X7319" s="106"/>
      <c r="Y7319" s="106"/>
      <c r="Z7319" s="106"/>
    </row>
    <row r="7320" spans="1:26" x14ac:dyDescent="0.25">
      <c r="A7320" s="106"/>
      <c r="B7320" s="106"/>
      <c r="C7320" s="106"/>
      <c r="D7320" s="106"/>
      <c r="E7320" s="106"/>
      <c r="F7320" s="106"/>
      <c r="G7320" s="106"/>
      <c r="H7320" s="106"/>
      <c r="I7320" s="106"/>
      <c r="J7320" s="106"/>
      <c r="K7320" s="106"/>
      <c r="L7320" s="106"/>
      <c r="M7320" s="106"/>
      <c r="N7320" s="106"/>
      <c r="O7320" s="106"/>
      <c r="P7320" s="106"/>
      <c r="Q7320" s="106"/>
      <c r="R7320" s="106"/>
      <c r="S7320" s="106"/>
      <c r="T7320" s="106"/>
      <c r="U7320" s="106"/>
      <c r="V7320" s="106"/>
      <c r="W7320" s="106"/>
      <c r="X7320" s="106"/>
      <c r="Y7320" s="106"/>
      <c r="Z7320" s="106"/>
    </row>
    <row r="7321" spans="1:26" x14ac:dyDescent="0.25">
      <c r="A7321" s="106"/>
      <c r="B7321" s="106"/>
      <c r="C7321" s="106"/>
      <c r="D7321" s="106"/>
      <c r="E7321" s="106"/>
      <c r="F7321" s="106"/>
      <c r="G7321" s="106"/>
      <c r="H7321" s="106"/>
      <c r="I7321" s="106"/>
      <c r="J7321" s="106"/>
      <c r="K7321" s="106"/>
      <c r="L7321" s="106"/>
      <c r="M7321" s="106"/>
      <c r="N7321" s="106"/>
      <c r="O7321" s="106"/>
      <c r="P7321" s="106"/>
      <c r="Q7321" s="106"/>
      <c r="R7321" s="106"/>
      <c r="S7321" s="106"/>
      <c r="T7321" s="106"/>
      <c r="U7321" s="106"/>
      <c r="V7321" s="106"/>
      <c r="W7321" s="106"/>
      <c r="X7321" s="106"/>
      <c r="Y7321" s="106"/>
      <c r="Z7321" s="106"/>
    </row>
    <row r="7322" spans="1:26" x14ac:dyDescent="0.25">
      <c r="A7322" s="106"/>
      <c r="B7322" s="106"/>
      <c r="C7322" s="106"/>
      <c r="D7322" s="106"/>
      <c r="E7322" s="106"/>
      <c r="F7322" s="106"/>
      <c r="G7322" s="106"/>
      <c r="H7322" s="106"/>
      <c r="I7322" s="106"/>
      <c r="J7322" s="106"/>
      <c r="K7322" s="106"/>
      <c r="L7322" s="106"/>
      <c r="M7322" s="106"/>
      <c r="N7322" s="106"/>
      <c r="O7322" s="106"/>
      <c r="P7322" s="106"/>
      <c r="Q7322" s="106"/>
      <c r="R7322" s="106"/>
      <c r="S7322" s="106"/>
      <c r="T7322" s="106"/>
      <c r="U7322" s="106"/>
      <c r="V7322" s="106"/>
      <c r="W7322" s="106"/>
      <c r="X7322" s="106"/>
      <c r="Y7322" s="106"/>
      <c r="Z7322" s="106"/>
    </row>
    <row r="7323" spans="1:26" x14ac:dyDescent="0.25">
      <c r="A7323" s="106"/>
      <c r="B7323" s="106"/>
      <c r="C7323" s="106"/>
      <c r="D7323" s="106"/>
      <c r="E7323" s="106"/>
      <c r="F7323" s="106"/>
      <c r="G7323" s="106"/>
      <c r="H7323" s="106"/>
      <c r="I7323" s="106"/>
      <c r="J7323" s="106"/>
      <c r="K7323" s="106"/>
      <c r="L7323" s="106"/>
      <c r="M7323" s="106"/>
      <c r="N7323" s="106"/>
      <c r="O7323" s="106"/>
      <c r="P7323" s="106"/>
      <c r="Q7323" s="106"/>
      <c r="R7323" s="106"/>
      <c r="S7323" s="106"/>
      <c r="T7323" s="106"/>
      <c r="U7323" s="106"/>
      <c r="V7323" s="106"/>
      <c r="W7323" s="106"/>
      <c r="X7323" s="106"/>
      <c r="Y7323" s="106"/>
      <c r="Z7323" s="106"/>
    </row>
    <row r="7324" spans="1:26" x14ac:dyDescent="0.25">
      <c r="A7324" s="106"/>
      <c r="B7324" s="106"/>
      <c r="C7324" s="106"/>
      <c r="D7324" s="106"/>
      <c r="E7324" s="106"/>
      <c r="F7324" s="106"/>
      <c r="G7324" s="106"/>
      <c r="H7324" s="106"/>
      <c r="I7324" s="106"/>
      <c r="J7324" s="106"/>
      <c r="K7324" s="106"/>
      <c r="L7324" s="106"/>
      <c r="M7324" s="106"/>
      <c r="N7324" s="106"/>
      <c r="O7324" s="106"/>
      <c r="P7324" s="106"/>
      <c r="Q7324" s="106"/>
      <c r="R7324" s="106"/>
      <c r="S7324" s="106"/>
      <c r="T7324" s="106"/>
      <c r="U7324" s="106"/>
      <c r="V7324" s="106"/>
      <c r="W7324" s="106"/>
      <c r="X7324" s="106"/>
      <c r="Y7324" s="106"/>
      <c r="Z7324" s="106"/>
    </row>
    <row r="7325" spans="1:26" x14ac:dyDescent="0.25">
      <c r="A7325" s="106"/>
      <c r="B7325" s="106"/>
      <c r="C7325" s="106"/>
      <c r="D7325" s="106"/>
      <c r="E7325" s="106"/>
      <c r="F7325" s="106"/>
      <c r="G7325" s="106"/>
      <c r="H7325" s="106"/>
      <c r="I7325" s="106"/>
      <c r="J7325" s="106"/>
      <c r="K7325" s="106"/>
      <c r="L7325" s="106"/>
      <c r="M7325" s="106"/>
      <c r="N7325" s="106"/>
      <c r="O7325" s="106"/>
      <c r="P7325" s="106"/>
      <c r="Q7325" s="106"/>
      <c r="R7325" s="106"/>
      <c r="S7325" s="106"/>
      <c r="T7325" s="106"/>
      <c r="U7325" s="106"/>
      <c r="V7325" s="106"/>
      <c r="W7325" s="106"/>
      <c r="X7325" s="106"/>
      <c r="Y7325" s="106"/>
      <c r="Z7325" s="106"/>
    </row>
    <row r="7326" spans="1:26" x14ac:dyDescent="0.25">
      <c r="A7326" s="106"/>
      <c r="B7326" s="106"/>
      <c r="C7326" s="106"/>
      <c r="D7326" s="106"/>
      <c r="E7326" s="106"/>
      <c r="F7326" s="106"/>
      <c r="G7326" s="106"/>
      <c r="H7326" s="106"/>
      <c r="I7326" s="106"/>
      <c r="J7326" s="106"/>
      <c r="K7326" s="106"/>
      <c r="L7326" s="106"/>
      <c r="M7326" s="106"/>
      <c r="N7326" s="106"/>
      <c r="O7326" s="106"/>
      <c r="P7326" s="106"/>
      <c r="Q7326" s="106"/>
      <c r="R7326" s="106"/>
      <c r="S7326" s="106"/>
      <c r="T7326" s="106"/>
      <c r="U7326" s="106"/>
      <c r="V7326" s="106"/>
      <c r="W7326" s="106"/>
      <c r="X7326" s="106"/>
      <c r="Y7326" s="106"/>
      <c r="Z7326" s="106"/>
    </row>
    <row r="7327" spans="1:26" x14ac:dyDescent="0.25">
      <c r="A7327" s="106"/>
      <c r="B7327" s="106"/>
      <c r="C7327" s="106"/>
      <c r="D7327" s="106"/>
      <c r="E7327" s="106"/>
      <c r="F7327" s="106"/>
      <c r="G7327" s="106"/>
      <c r="H7327" s="106"/>
      <c r="I7327" s="106"/>
      <c r="J7327" s="106"/>
      <c r="K7327" s="106"/>
      <c r="L7327" s="106"/>
      <c r="M7327" s="106"/>
      <c r="N7327" s="106"/>
      <c r="O7327" s="106"/>
      <c r="P7327" s="106"/>
      <c r="Q7327" s="106"/>
      <c r="R7327" s="106"/>
      <c r="S7327" s="106"/>
      <c r="T7327" s="106"/>
      <c r="U7327" s="106"/>
      <c r="V7327" s="106"/>
      <c r="W7327" s="106"/>
      <c r="X7327" s="106"/>
      <c r="Y7327" s="106"/>
      <c r="Z7327" s="106"/>
    </row>
    <row r="7328" spans="1:26" x14ac:dyDescent="0.25">
      <c r="A7328" s="106"/>
      <c r="B7328" s="106"/>
      <c r="C7328" s="106"/>
      <c r="D7328" s="106"/>
      <c r="E7328" s="106"/>
      <c r="F7328" s="106"/>
      <c r="G7328" s="106"/>
      <c r="H7328" s="106"/>
      <c r="I7328" s="106"/>
      <c r="J7328" s="106"/>
      <c r="K7328" s="106"/>
      <c r="L7328" s="106"/>
      <c r="M7328" s="106"/>
      <c r="N7328" s="106"/>
      <c r="O7328" s="106"/>
      <c r="P7328" s="106"/>
      <c r="Q7328" s="106"/>
      <c r="R7328" s="106"/>
      <c r="S7328" s="106"/>
      <c r="T7328" s="106"/>
      <c r="U7328" s="106"/>
      <c r="V7328" s="106"/>
      <c r="W7328" s="106"/>
      <c r="X7328" s="106"/>
      <c r="Y7328" s="106"/>
      <c r="Z7328" s="106"/>
    </row>
    <row r="7329" spans="1:26" x14ac:dyDescent="0.25">
      <c r="A7329" s="106"/>
      <c r="B7329" s="106"/>
      <c r="C7329" s="106"/>
      <c r="D7329" s="106"/>
      <c r="E7329" s="106"/>
      <c r="F7329" s="106"/>
      <c r="G7329" s="106"/>
      <c r="H7329" s="106"/>
      <c r="I7329" s="106"/>
      <c r="J7329" s="106"/>
      <c r="K7329" s="106"/>
      <c r="L7329" s="106"/>
      <c r="M7329" s="106"/>
      <c r="N7329" s="106"/>
      <c r="O7329" s="106"/>
      <c r="P7329" s="106"/>
      <c r="Q7329" s="106"/>
      <c r="R7329" s="106"/>
      <c r="S7329" s="106"/>
      <c r="T7329" s="106"/>
      <c r="U7329" s="106"/>
      <c r="V7329" s="106"/>
      <c r="W7329" s="106"/>
      <c r="X7329" s="106"/>
      <c r="Y7329" s="106"/>
      <c r="Z7329" s="106"/>
    </row>
    <row r="7330" spans="1:26" x14ac:dyDescent="0.25">
      <c r="A7330" s="106"/>
      <c r="B7330" s="106"/>
      <c r="C7330" s="106"/>
      <c r="D7330" s="106"/>
      <c r="E7330" s="106"/>
      <c r="F7330" s="106"/>
      <c r="G7330" s="106"/>
      <c r="H7330" s="106"/>
      <c r="I7330" s="106"/>
      <c r="J7330" s="106"/>
      <c r="K7330" s="106"/>
      <c r="L7330" s="106"/>
      <c r="M7330" s="106"/>
      <c r="N7330" s="106"/>
      <c r="O7330" s="106"/>
      <c r="P7330" s="106"/>
      <c r="Q7330" s="106"/>
      <c r="R7330" s="106"/>
      <c r="S7330" s="106"/>
      <c r="T7330" s="106"/>
      <c r="U7330" s="106"/>
      <c r="V7330" s="106"/>
      <c r="W7330" s="106"/>
      <c r="X7330" s="106"/>
      <c r="Y7330" s="106"/>
      <c r="Z7330" s="106"/>
    </row>
    <row r="7331" spans="1:26" x14ac:dyDescent="0.25">
      <c r="A7331" s="106"/>
      <c r="B7331" s="106"/>
      <c r="C7331" s="106"/>
      <c r="D7331" s="106"/>
      <c r="E7331" s="106"/>
      <c r="F7331" s="106"/>
      <c r="G7331" s="106"/>
      <c r="H7331" s="106"/>
      <c r="I7331" s="106"/>
      <c r="J7331" s="106"/>
      <c r="K7331" s="106"/>
      <c r="L7331" s="106"/>
      <c r="M7331" s="106"/>
      <c r="N7331" s="106"/>
      <c r="O7331" s="106"/>
      <c r="P7331" s="106"/>
      <c r="Q7331" s="106"/>
      <c r="R7331" s="106"/>
      <c r="S7331" s="106"/>
      <c r="T7331" s="106"/>
      <c r="U7331" s="106"/>
      <c r="V7331" s="106"/>
      <c r="W7331" s="106"/>
      <c r="X7331" s="106"/>
      <c r="Y7331" s="106"/>
      <c r="Z7331" s="106"/>
    </row>
    <row r="7332" spans="1:26" x14ac:dyDescent="0.25">
      <c r="A7332" s="106"/>
      <c r="B7332" s="106"/>
      <c r="C7332" s="106"/>
      <c r="D7332" s="106"/>
      <c r="E7332" s="106"/>
      <c r="F7332" s="106"/>
      <c r="G7332" s="106"/>
      <c r="H7332" s="106"/>
      <c r="I7332" s="106"/>
      <c r="J7332" s="106"/>
      <c r="K7332" s="106"/>
      <c r="L7332" s="106"/>
      <c r="M7332" s="106"/>
      <c r="N7332" s="106"/>
      <c r="O7332" s="106"/>
      <c r="P7332" s="106"/>
      <c r="Q7332" s="106"/>
      <c r="R7332" s="106"/>
      <c r="S7332" s="106"/>
      <c r="T7332" s="106"/>
      <c r="U7332" s="106"/>
      <c r="V7332" s="106"/>
      <c r="W7332" s="106"/>
      <c r="X7332" s="106"/>
      <c r="Y7332" s="106"/>
      <c r="Z7332" s="106"/>
    </row>
    <row r="7333" spans="1:26" x14ac:dyDescent="0.25">
      <c r="A7333" s="106"/>
      <c r="B7333" s="106"/>
      <c r="C7333" s="106"/>
      <c r="D7333" s="106"/>
      <c r="E7333" s="106"/>
      <c r="F7333" s="106"/>
      <c r="G7333" s="106"/>
      <c r="H7333" s="106"/>
      <c r="I7333" s="106"/>
      <c r="J7333" s="106"/>
      <c r="K7333" s="106"/>
      <c r="L7333" s="106"/>
      <c r="M7333" s="106"/>
      <c r="N7333" s="106"/>
      <c r="O7333" s="106"/>
      <c r="P7333" s="106"/>
      <c r="Q7333" s="106"/>
      <c r="R7333" s="106"/>
      <c r="S7333" s="106"/>
      <c r="T7333" s="106"/>
      <c r="U7333" s="106"/>
      <c r="V7333" s="106"/>
      <c r="W7333" s="106"/>
      <c r="X7333" s="106"/>
      <c r="Y7333" s="106"/>
      <c r="Z7333" s="106"/>
    </row>
    <row r="7334" spans="1:26" x14ac:dyDescent="0.25">
      <c r="A7334" s="106"/>
      <c r="B7334" s="106"/>
      <c r="C7334" s="106"/>
      <c r="D7334" s="106"/>
      <c r="E7334" s="106"/>
      <c r="F7334" s="106"/>
      <c r="G7334" s="106"/>
      <c r="H7334" s="106"/>
      <c r="I7334" s="106"/>
      <c r="J7334" s="106"/>
      <c r="K7334" s="106"/>
      <c r="L7334" s="106"/>
      <c r="M7334" s="106"/>
      <c r="N7334" s="106"/>
      <c r="O7334" s="106"/>
      <c r="P7334" s="106"/>
      <c r="Q7334" s="106"/>
      <c r="R7334" s="106"/>
      <c r="S7334" s="106"/>
      <c r="T7334" s="106"/>
      <c r="U7334" s="106"/>
      <c r="V7334" s="106"/>
      <c r="W7334" s="106"/>
      <c r="X7334" s="106"/>
      <c r="Y7334" s="106"/>
      <c r="Z7334" s="106"/>
    </row>
    <row r="7335" spans="1:26" x14ac:dyDescent="0.25">
      <c r="A7335" s="106"/>
      <c r="B7335" s="106"/>
      <c r="C7335" s="106"/>
      <c r="D7335" s="106"/>
      <c r="E7335" s="106"/>
      <c r="F7335" s="106"/>
      <c r="G7335" s="106"/>
      <c r="H7335" s="106"/>
      <c r="I7335" s="106"/>
      <c r="J7335" s="106"/>
      <c r="K7335" s="106"/>
      <c r="L7335" s="106"/>
      <c r="M7335" s="106"/>
      <c r="N7335" s="106"/>
      <c r="O7335" s="106"/>
      <c r="P7335" s="106"/>
      <c r="Q7335" s="106"/>
      <c r="R7335" s="106"/>
      <c r="S7335" s="106"/>
      <c r="T7335" s="106"/>
      <c r="U7335" s="106"/>
      <c r="V7335" s="106"/>
      <c r="W7335" s="106"/>
      <c r="X7335" s="106"/>
      <c r="Y7335" s="106"/>
      <c r="Z7335" s="106"/>
    </row>
    <row r="7336" spans="1:26" x14ac:dyDescent="0.25">
      <c r="A7336" s="106"/>
      <c r="B7336" s="106"/>
      <c r="C7336" s="106"/>
      <c r="D7336" s="106"/>
      <c r="E7336" s="106"/>
      <c r="F7336" s="106"/>
      <c r="G7336" s="106"/>
      <c r="H7336" s="106"/>
      <c r="I7336" s="106"/>
      <c r="J7336" s="106"/>
      <c r="K7336" s="106"/>
      <c r="L7336" s="106"/>
      <c r="M7336" s="106"/>
      <c r="N7336" s="106"/>
      <c r="O7336" s="106"/>
      <c r="P7336" s="106"/>
      <c r="Q7336" s="106"/>
      <c r="R7336" s="106"/>
      <c r="S7336" s="106"/>
      <c r="T7336" s="106"/>
      <c r="U7336" s="106"/>
      <c r="V7336" s="106"/>
      <c r="W7336" s="106"/>
      <c r="X7336" s="106"/>
      <c r="Y7336" s="106"/>
      <c r="Z7336" s="106"/>
    </row>
    <row r="7337" spans="1:26" x14ac:dyDescent="0.25">
      <c r="A7337" s="106"/>
      <c r="B7337" s="106"/>
      <c r="C7337" s="106"/>
      <c r="D7337" s="106"/>
      <c r="E7337" s="106"/>
      <c r="F7337" s="106"/>
      <c r="G7337" s="106"/>
      <c r="H7337" s="106"/>
      <c r="I7337" s="106"/>
      <c r="J7337" s="106"/>
      <c r="K7337" s="106"/>
      <c r="L7337" s="106"/>
      <c r="M7337" s="106"/>
      <c r="N7337" s="106"/>
      <c r="O7337" s="106"/>
      <c r="P7337" s="106"/>
      <c r="Q7337" s="106"/>
      <c r="R7337" s="106"/>
      <c r="S7337" s="106"/>
      <c r="T7337" s="106"/>
      <c r="U7337" s="106"/>
      <c r="V7337" s="106"/>
      <c r="W7337" s="106"/>
      <c r="X7337" s="106"/>
      <c r="Y7337" s="106"/>
      <c r="Z7337" s="106"/>
    </row>
    <row r="7338" spans="1:26" x14ac:dyDescent="0.25">
      <c r="A7338" s="106"/>
      <c r="B7338" s="106"/>
      <c r="C7338" s="106"/>
      <c r="D7338" s="106"/>
      <c r="E7338" s="106"/>
      <c r="F7338" s="106"/>
      <c r="G7338" s="106"/>
      <c r="H7338" s="106"/>
      <c r="I7338" s="106"/>
      <c r="J7338" s="106"/>
      <c r="K7338" s="106"/>
      <c r="L7338" s="106"/>
      <c r="M7338" s="106"/>
      <c r="N7338" s="106"/>
      <c r="O7338" s="106"/>
      <c r="P7338" s="106"/>
      <c r="Q7338" s="106"/>
      <c r="R7338" s="106"/>
      <c r="S7338" s="106"/>
      <c r="T7338" s="106"/>
      <c r="U7338" s="106"/>
      <c r="V7338" s="106"/>
      <c r="W7338" s="106"/>
      <c r="X7338" s="106"/>
      <c r="Y7338" s="106"/>
      <c r="Z7338" s="106"/>
    </row>
    <row r="7339" spans="1:26" x14ac:dyDescent="0.25">
      <c r="A7339" s="106"/>
      <c r="B7339" s="106"/>
      <c r="C7339" s="106"/>
      <c r="D7339" s="106"/>
      <c r="E7339" s="106"/>
      <c r="F7339" s="106"/>
      <c r="G7339" s="106"/>
      <c r="H7339" s="106"/>
      <c r="I7339" s="106"/>
      <c r="J7339" s="106"/>
      <c r="K7339" s="106"/>
      <c r="L7339" s="106"/>
      <c r="M7339" s="106"/>
      <c r="N7339" s="106"/>
      <c r="O7339" s="106"/>
      <c r="P7339" s="106"/>
      <c r="Q7339" s="106"/>
      <c r="R7339" s="106"/>
      <c r="S7339" s="106"/>
      <c r="T7339" s="106"/>
      <c r="U7339" s="106"/>
      <c r="V7339" s="106"/>
      <c r="W7339" s="106"/>
      <c r="X7339" s="106"/>
      <c r="Y7339" s="106"/>
      <c r="Z7339" s="106"/>
    </row>
    <row r="7340" spans="1:26" x14ac:dyDescent="0.25">
      <c r="A7340" s="106"/>
      <c r="B7340" s="106"/>
      <c r="C7340" s="106"/>
      <c r="D7340" s="106"/>
      <c r="E7340" s="106"/>
      <c r="F7340" s="106"/>
      <c r="G7340" s="106"/>
      <c r="H7340" s="106"/>
      <c r="I7340" s="106"/>
      <c r="J7340" s="106"/>
      <c r="K7340" s="106"/>
      <c r="L7340" s="106"/>
      <c r="M7340" s="106"/>
      <c r="N7340" s="106"/>
      <c r="O7340" s="106"/>
      <c r="P7340" s="106"/>
      <c r="Q7340" s="106"/>
      <c r="R7340" s="106"/>
      <c r="S7340" s="106"/>
      <c r="T7340" s="106"/>
      <c r="U7340" s="106"/>
      <c r="V7340" s="106"/>
      <c r="W7340" s="106"/>
      <c r="X7340" s="106"/>
      <c r="Y7340" s="106"/>
      <c r="Z7340" s="106"/>
    </row>
    <row r="7341" spans="1:26" x14ac:dyDescent="0.25">
      <c r="A7341" s="106"/>
      <c r="B7341" s="106"/>
      <c r="C7341" s="106"/>
      <c r="D7341" s="106"/>
      <c r="E7341" s="106"/>
      <c r="F7341" s="106"/>
      <c r="G7341" s="106"/>
      <c r="H7341" s="106"/>
      <c r="I7341" s="106"/>
      <c r="J7341" s="106"/>
      <c r="K7341" s="106"/>
      <c r="L7341" s="106"/>
      <c r="M7341" s="106"/>
      <c r="N7341" s="106"/>
      <c r="O7341" s="106"/>
      <c r="P7341" s="106"/>
      <c r="Q7341" s="106"/>
      <c r="R7341" s="106"/>
      <c r="S7341" s="106"/>
      <c r="T7341" s="106"/>
      <c r="U7341" s="106"/>
      <c r="V7341" s="106"/>
      <c r="W7341" s="106"/>
      <c r="X7341" s="106"/>
      <c r="Y7341" s="106"/>
      <c r="Z7341" s="106"/>
    </row>
    <row r="7342" spans="1:26" x14ac:dyDescent="0.25">
      <c r="A7342" s="106"/>
      <c r="B7342" s="106"/>
      <c r="C7342" s="106"/>
      <c r="D7342" s="106"/>
      <c r="E7342" s="106"/>
      <c r="F7342" s="106"/>
      <c r="G7342" s="106"/>
      <c r="H7342" s="106"/>
      <c r="I7342" s="106"/>
      <c r="J7342" s="106"/>
      <c r="K7342" s="106"/>
      <c r="L7342" s="106"/>
      <c r="M7342" s="106"/>
      <c r="N7342" s="106"/>
      <c r="O7342" s="106"/>
      <c r="P7342" s="106"/>
      <c r="Q7342" s="106"/>
      <c r="R7342" s="106"/>
      <c r="S7342" s="106"/>
      <c r="T7342" s="106"/>
      <c r="U7342" s="106"/>
      <c r="V7342" s="106"/>
      <c r="W7342" s="106"/>
      <c r="X7342" s="106"/>
      <c r="Y7342" s="106"/>
      <c r="Z7342" s="106"/>
    </row>
    <row r="7343" spans="1:26" x14ac:dyDescent="0.25">
      <c r="A7343" s="106"/>
      <c r="B7343" s="106"/>
      <c r="C7343" s="106"/>
      <c r="D7343" s="106"/>
      <c r="E7343" s="106"/>
      <c r="F7343" s="106"/>
      <c r="G7343" s="106"/>
      <c r="H7343" s="106"/>
      <c r="I7343" s="106"/>
      <c r="J7343" s="106"/>
      <c r="K7343" s="106"/>
      <c r="L7343" s="106"/>
      <c r="M7343" s="106"/>
      <c r="N7343" s="106"/>
      <c r="O7343" s="106"/>
      <c r="P7343" s="106"/>
      <c r="Q7343" s="106"/>
      <c r="R7343" s="106"/>
      <c r="S7343" s="106"/>
      <c r="T7343" s="106"/>
      <c r="U7343" s="106"/>
      <c r="V7343" s="106"/>
      <c r="W7343" s="106"/>
      <c r="X7343" s="106"/>
      <c r="Y7343" s="106"/>
      <c r="Z7343" s="106"/>
    </row>
    <row r="7344" spans="1:26" x14ac:dyDescent="0.25">
      <c r="A7344" s="106"/>
      <c r="B7344" s="106"/>
      <c r="C7344" s="106"/>
      <c r="D7344" s="106"/>
      <c r="E7344" s="106"/>
      <c r="F7344" s="106"/>
      <c r="G7344" s="106"/>
      <c r="H7344" s="106"/>
      <c r="I7344" s="106"/>
      <c r="J7344" s="106"/>
      <c r="K7344" s="106"/>
      <c r="L7344" s="106"/>
      <c r="M7344" s="106"/>
      <c r="N7344" s="106"/>
      <c r="O7344" s="106"/>
      <c r="P7344" s="106"/>
      <c r="Q7344" s="106"/>
      <c r="R7344" s="106"/>
      <c r="S7344" s="106"/>
      <c r="T7344" s="106"/>
      <c r="U7344" s="106"/>
      <c r="V7344" s="106"/>
      <c r="W7344" s="106"/>
      <c r="X7344" s="106"/>
      <c r="Y7344" s="106"/>
      <c r="Z7344" s="106"/>
    </row>
    <row r="7345" spans="1:26" x14ac:dyDescent="0.25">
      <c r="A7345" s="106"/>
      <c r="B7345" s="106"/>
      <c r="C7345" s="106"/>
      <c r="D7345" s="106"/>
      <c r="E7345" s="106"/>
      <c r="F7345" s="106"/>
      <c r="G7345" s="106"/>
      <c r="H7345" s="106"/>
      <c r="I7345" s="106"/>
      <c r="J7345" s="106"/>
      <c r="K7345" s="106"/>
      <c r="L7345" s="106"/>
      <c r="M7345" s="106"/>
      <c r="N7345" s="106"/>
      <c r="O7345" s="106"/>
      <c r="P7345" s="106"/>
      <c r="Q7345" s="106"/>
      <c r="R7345" s="106"/>
      <c r="S7345" s="106"/>
      <c r="T7345" s="106"/>
      <c r="U7345" s="106"/>
      <c r="V7345" s="106"/>
      <c r="W7345" s="106"/>
      <c r="X7345" s="106"/>
      <c r="Y7345" s="106"/>
      <c r="Z7345" s="106"/>
    </row>
    <row r="7346" spans="1:26" x14ac:dyDescent="0.25">
      <c r="A7346" s="106"/>
      <c r="B7346" s="106"/>
      <c r="C7346" s="106"/>
      <c r="D7346" s="106"/>
      <c r="E7346" s="106"/>
      <c r="F7346" s="106"/>
      <c r="G7346" s="106"/>
      <c r="H7346" s="106"/>
      <c r="I7346" s="106"/>
      <c r="J7346" s="106"/>
      <c r="K7346" s="106"/>
      <c r="L7346" s="106"/>
      <c r="M7346" s="106"/>
      <c r="N7346" s="106"/>
      <c r="O7346" s="106"/>
      <c r="P7346" s="106"/>
      <c r="Q7346" s="106"/>
      <c r="R7346" s="106"/>
      <c r="S7346" s="106"/>
      <c r="T7346" s="106"/>
      <c r="U7346" s="106"/>
      <c r="V7346" s="106"/>
      <c r="W7346" s="106"/>
      <c r="X7346" s="106"/>
      <c r="Y7346" s="106"/>
      <c r="Z7346" s="106"/>
    </row>
    <row r="7347" spans="1:26" x14ac:dyDescent="0.25">
      <c r="A7347" s="106"/>
      <c r="B7347" s="106"/>
      <c r="C7347" s="106"/>
      <c r="D7347" s="106"/>
      <c r="E7347" s="106"/>
      <c r="F7347" s="106"/>
      <c r="G7347" s="106"/>
      <c r="H7347" s="106"/>
      <c r="I7347" s="106"/>
      <c r="J7347" s="106"/>
      <c r="K7347" s="106"/>
      <c r="L7347" s="106"/>
      <c r="M7347" s="106"/>
      <c r="N7347" s="106"/>
      <c r="O7347" s="106"/>
      <c r="P7347" s="106"/>
      <c r="Q7347" s="106"/>
      <c r="R7347" s="106"/>
      <c r="S7347" s="106"/>
      <c r="T7347" s="106"/>
      <c r="U7347" s="106"/>
      <c r="V7347" s="106"/>
      <c r="W7347" s="106"/>
      <c r="X7347" s="106"/>
      <c r="Y7347" s="106"/>
      <c r="Z7347" s="106"/>
    </row>
    <row r="7348" spans="1:26" x14ac:dyDescent="0.25">
      <c r="A7348" s="106"/>
      <c r="B7348" s="106"/>
      <c r="C7348" s="106"/>
      <c r="D7348" s="106"/>
      <c r="E7348" s="106"/>
      <c r="F7348" s="106"/>
      <c r="G7348" s="106"/>
      <c r="H7348" s="106"/>
      <c r="I7348" s="106"/>
      <c r="J7348" s="106"/>
      <c r="K7348" s="106"/>
      <c r="L7348" s="106"/>
      <c r="M7348" s="106"/>
      <c r="N7348" s="106"/>
      <c r="O7348" s="106"/>
      <c r="P7348" s="106"/>
      <c r="Q7348" s="106"/>
      <c r="R7348" s="106"/>
      <c r="S7348" s="106"/>
      <c r="T7348" s="106"/>
      <c r="U7348" s="106"/>
      <c r="V7348" s="106"/>
      <c r="W7348" s="106"/>
      <c r="X7348" s="106"/>
      <c r="Y7348" s="106"/>
      <c r="Z7348" s="106"/>
    </row>
    <row r="7349" spans="1:26" x14ac:dyDescent="0.25">
      <c r="A7349" s="106"/>
      <c r="B7349" s="106"/>
      <c r="C7349" s="106"/>
      <c r="D7349" s="106"/>
      <c r="E7349" s="106"/>
      <c r="F7349" s="106"/>
      <c r="G7349" s="106"/>
      <c r="H7349" s="106"/>
      <c r="I7349" s="106"/>
      <c r="J7349" s="106"/>
      <c r="K7349" s="106"/>
      <c r="L7349" s="106"/>
      <c r="M7349" s="106"/>
      <c r="N7349" s="106"/>
      <c r="O7349" s="106"/>
      <c r="P7349" s="106"/>
      <c r="Q7349" s="106"/>
      <c r="R7349" s="106"/>
      <c r="S7349" s="106"/>
      <c r="T7349" s="106"/>
      <c r="U7349" s="106"/>
      <c r="V7349" s="106"/>
      <c r="W7349" s="106"/>
      <c r="X7349" s="106"/>
      <c r="Y7349" s="106"/>
      <c r="Z7349" s="106"/>
    </row>
    <row r="7350" spans="1:26" x14ac:dyDescent="0.25">
      <c r="A7350" s="106"/>
      <c r="B7350" s="106"/>
      <c r="C7350" s="106"/>
      <c r="D7350" s="106"/>
      <c r="E7350" s="106"/>
      <c r="F7350" s="106"/>
      <c r="G7350" s="106"/>
      <c r="H7350" s="106"/>
      <c r="I7350" s="106"/>
      <c r="J7350" s="106"/>
      <c r="K7350" s="106"/>
      <c r="L7350" s="106"/>
      <c r="M7350" s="106"/>
      <c r="N7350" s="106"/>
      <c r="O7350" s="106"/>
      <c r="P7350" s="106"/>
      <c r="Q7350" s="106"/>
      <c r="R7350" s="106"/>
      <c r="S7350" s="106"/>
      <c r="T7350" s="106"/>
      <c r="U7350" s="106"/>
      <c r="V7350" s="106"/>
      <c r="W7350" s="106"/>
      <c r="X7350" s="106"/>
      <c r="Y7350" s="106"/>
      <c r="Z7350" s="106"/>
    </row>
    <row r="7351" spans="1:26" x14ac:dyDescent="0.25">
      <c r="A7351" s="106"/>
      <c r="B7351" s="106"/>
      <c r="C7351" s="106"/>
      <c r="D7351" s="106"/>
      <c r="E7351" s="106"/>
      <c r="F7351" s="106"/>
      <c r="G7351" s="106"/>
      <c r="H7351" s="106"/>
      <c r="I7351" s="106"/>
      <c r="J7351" s="106"/>
      <c r="K7351" s="106"/>
      <c r="L7351" s="106"/>
      <c r="M7351" s="106"/>
      <c r="N7351" s="106"/>
      <c r="O7351" s="106"/>
      <c r="P7351" s="106"/>
      <c r="Q7351" s="106"/>
      <c r="R7351" s="106"/>
      <c r="S7351" s="106"/>
      <c r="T7351" s="106"/>
      <c r="U7351" s="106"/>
      <c r="V7351" s="106"/>
      <c r="W7351" s="106"/>
      <c r="X7351" s="106"/>
      <c r="Y7351" s="106"/>
      <c r="Z7351" s="106"/>
    </row>
    <row r="7352" spans="1:26" x14ac:dyDescent="0.25">
      <c r="A7352" s="106"/>
      <c r="B7352" s="106"/>
      <c r="C7352" s="106"/>
      <c r="D7352" s="106"/>
      <c r="E7352" s="106"/>
      <c r="F7352" s="106"/>
      <c r="G7352" s="106"/>
      <c r="H7352" s="106"/>
      <c r="I7352" s="106"/>
      <c r="J7352" s="106"/>
      <c r="K7352" s="106"/>
      <c r="L7352" s="106"/>
      <c r="M7352" s="106"/>
      <c r="N7352" s="106"/>
      <c r="O7352" s="106"/>
      <c r="P7352" s="106"/>
      <c r="Q7352" s="106"/>
      <c r="R7352" s="106"/>
      <c r="S7352" s="106"/>
      <c r="T7352" s="106"/>
      <c r="U7352" s="106"/>
      <c r="V7352" s="106"/>
      <c r="W7352" s="106"/>
      <c r="X7352" s="106"/>
      <c r="Y7352" s="106"/>
      <c r="Z7352" s="106"/>
    </row>
    <row r="7353" spans="1:26" x14ac:dyDescent="0.25">
      <c r="A7353" s="106"/>
      <c r="B7353" s="106"/>
      <c r="C7353" s="106"/>
      <c r="D7353" s="106"/>
      <c r="E7353" s="106"/>
      <c r="F7353" s="106"/>
      <c r="G7353" s="106"/>
      <c r="H7353" s="106"/>
      <c r="I7353" s="106"/>
      <c r="J7353" s="106"/>
      <c r="K7353" s="106"/>
      <c r="L7353" s="106"/>
      <c r="M7353" s="106"/>
      <c r="N7353" s="106"/>
      <c r="O7353" s="106"/>
      <c r="P7353" s="106"/>
      <c r="Q7353" s="106"/>
      <c r="R7353" s="106"/>
      <c r="S7353" s="106"/>
      <c r="T7353" s="106"/>
      <c r="U7353" s="106"/>
      <c r="V7353" s="106"/>
      <c r="W7353" s="106"/>
      <c r="X7353" s="106"/>
      <c r="Y7353" s="106"/>
      <c r="Z7353" s="106"/>
    </row>
    <row r="7354" spans="1:26" x14ac:dyDescent="0.25">
      <c r="A7354" s="106"/>
      <c r="B7354" s="106"/>
      <c r="C7354" s="106"/>
      <c r="D7354" s="106"/>
      <c r="E7354" s="106"/>
      <c r="F7354" s="106"/>
      <c r="G7354" s="106"/>
      <c r="H7354" s="106"/>
      <c r="I7354" s="106"/>
      <c r="J7354" s="106"/>
      <c r="K7354" s="106"/>
      <c r="L7354" s="106"/>
      <c r="M7354" s="106"/>
      <c r="N7354" s="106"/>
      <c r="O7354" s="106"/>
      <c r="P7354" s="106"/>
      <c r="Q7354" s="106"/>
      <c r="R7354" s="106"/>
      <c r="S7354" s="106"/>
      <c r="T7354" s="106"/>
      <c r="U7354" s="106"/>
      <c r="V7354" s="106"/>
      <c r="W7354" s="106"/>
      <c r="X7354" s="106"/>
      <c r="Y7354" s="106"/>
      <c r="Z7354" s="106"/>
    </row>
    <row r="7355" spans="1:26" x14ac:dyDescent="0.25">
      <c r="A7355" s="106"/>
      <c r="B7355" s="106"/>
      <c r="C7355" s="106"/>
      <c r="D7355" s="106"/>
      <c r="E7355" s="106"/>
      <c r="F7355" s="106"/>
      <c r="G7355" s="106"/>
      <c r="H7355" s="106"/>
      <c r="I7355" s="106"/>
      <c r="J7355" s="106"/>
      <c r="K7355" s="106"/>
      <c r="L7355" s="106"/>
      <c r="M7355" s="106"/>
      <c r="N7355" s="106"/>
      <c r="O7355" s="106"/>
      <c r="P7355" s="106"/>
      <c r="Q7355" s="106"/>
      <c r="R7355" s="106"/>
      <c r="S7355" s="106"/>
      <c r="T7355" s="106"/>
      <c r="U7355" s="106"/>
      <c r="V7355" s="106"/>
      <c r="W7355" s="106"/>
      <c r="X7355" s="106"/>
      <c r="Y7355" s="106"/>
      <c r="Z7355" s="106"/>
    </row>
    <row r="7356" spans="1:26" x14ac:dyDescent="0.25">
      <c r="A7356" s="106"/>
      <c r="B7356" s="106"/>
      <c r="C7356" s="106"/>
      <c r="D7356" s="106"/>
      <c r="E7356" s="106"/>
      <c r="F7356" s="106"/>
      <c r="G7356" s="106"/>
      <c r="H7356" s="106"/>
      <c r="I7356" s="106"/>
      <c r="J7356" s="106"/>
      <c r="K7356" s="106"/>
      <c r="L7356" s="106"/>
      <c r="M7356" s="106"/>
      <c r="N7356" s="106"/>
      <c r="O7356" s="106"/>
      <c r="P7356" s="106"/>
      <c r="Q7356" s="106"/>
      <c r="R7356" s="106"/>
      <c r="S7356" s="106"/>
      <c r="T7356" s="106"/>
      <c r="U7356" s="106"/>
      <c r="V7356" s="106"/>
      <c r="W7356" s="106"/>
      <c r="X7356" s="106"/>
      <c r="Y7356" s="106"/>
      <c r="Z7356" s="106"/>
    </row>
    <row r="7357" spans="1:26" x14ac:dyDescent="0.25">
      <c r="A7357" s="106"/>
      <c r="B7357" s="106"/>
      <c r="C7357" s="106"/>
      <c r="D7357" s="106"/>
      <c r="E7357" s="106"/>
      <c r="F7357" s="106"/>
      <c r="G7357" s="106"/>
      <c r="H7357" s="106"/>
      <c r="I7357" s="106"/>
      <c r="J7357" s="106"/>
      <c r="K7357" s="106"/>
      <c r="L7357" s="106"/>
      <c r="M7357" s="106"/>
      <c r="N7357" s="106"/>
      <c r="O7357" s="106"/>
      <c r="P7357" s="106"/>
      <c r="Q7357" s="106"/>
      <c r="R7357" s="106"/>
      <c r="S7357" s="106"/>
      <c r="T7357" s="106"/>
      <c r="U7357" s="106"/>
      <c r="V7357" s="106"/>
      <c r="W7357" s="106"/>
      <c r="X7357" s="106"/>
      <c r="Y7357" s="106"/>
      <c r="Z7357" s="106"/>
    </row>
    <row r="7358" spans="1:26" x14ac:dyDescent="0.25">
      <c r="A7358" s="106"/>
      <c r="B7358" s="106"/>
      <c r="C7358" s="106"/>
      <c r="D7358" s="106"/>
      <c r="E7358" s="106"/>
      <c r="F7358" s="106"/>
      <c r="G7358" s="106"/>
      <c r="H7358" s="106"/>
      <c r="I7358" s="106"/>
      <c r="J7358" s="106"/>
      <c r="K7358" s="106"/>
      <c r="L7358" s="106"/>
      <c r="M7358" s="106"/>
      <c r="N7358" s="106"/>
      <c r="O7358" s="106"/>
      <c r="P7358" s="106"/>
      <c r="Q7358" s="106"/>
      <c r="R7358" s="106"/>
      <c r="S7358" s="106"/>
      <c r="T7358" s="106"/>
      <c r="U7358" s="106"/>
      <c r="V7358" s="106"/>
      <c r="W7358" s="106"/>
      <c r="X7358" s="106"/>
      <c r="Y7358" s="106"/>
      <c r="Z7358" s="106"/>
    </row>
    <row r="7359" spans="1:26" x14ac:dyDescent="0.25">
      <c r="A7359" s="106"/>
      <c r="B7359" s="106"/>
      <c r="C7359" s="106"/>
      <c r="D7359" s="106"/>
      <c r="E7359" s="106"/>
      <c r="F7359" s="106"/>
      <c r="G7359" s="106"/>
      <c r="H7359" s="106"/>
      <c r="I7359" s="106"/>
      <c r="J7359" s="106"/>
      <c r="K7359" s="106"/>
      <c r="L7359" s="106"/>
      <c r="M7359" s="106"/>
      <c r="N7359" s="106"/>
      <c r="O7359" s="106"/>
      <c r="P7359" s="106"/>
      <c r="Q7359" s="106"/>
      <c r="R7359" s="106"/>
      <c r="S7359" s="106"/>
      <c r="T7359" s="106"/>
      <c r="U7359" s="106"/>
      <c r="V7359" s="106"/>
      <c r="W7359" s="106"/>
      <c r="X7359" s="106"/>
      <c r="Y7359" s="106"/>
      <c r="Z7359" s="106"/>
    </row>
    <row r="7360" spans="1:26" x14ac:dyDescent="0.25">
      <c r="A7360" s="106"/>
      <c r="B7360" s="106"/>
      <c r="C7360" s="106"/>
      <c r="D7360" s="106"/>
      <c r="E7360" s="106"/>
      <c r="F7360" s="106"/>
      <c r="G7360" s="106"/>
      <c r="H7360" s="106"/>
      <c r="I7360" s="106"/>
      <c r="J7360" s="106"/>
      <c r="K7360" s="106"/>
      <c r="L7360" s="106"/>
      <c r="M7360" s="106"/>
      <c r="N7360" s="106"/>
      <c r="O7360" s="106"/>
      <c r="P7360" s="106"/>
      <c r="Q7360" s="106"/>
      <c r="R7360" s="106"/>
      <c r="S7360" s="106"/>
      <c r="T7360" s="106"/>
      <c r="U7360" s="106"/>
      <c r="V7360" s="106"/>
      <c r="W7360" s="106"/>
      <c r="X7360" s="106"/>
      <c r="Y7360" s="106"/>
      <c r="Z7360" s="106"/>
    </row>
    <row r="7361" spans="1:26" x14ac:dyDescent="0.25">
      <c r="A7361" s="106"/>
      <c r="B7361" s="106"/>
      <c r="C7361" s="106"/>
      <c r="D7361" s="106"/>
      <c r="E7361" s="106"/>
      <c r="F7361" s="106"/>
      <c r="G7361" s="106"/>
      <c r="H7361" s="106"/>
      <c r="I7361" s="106"/>
      <c r="J7361" s="106"/>
      <c r="K7361" s="106"/>
      <c r="L7361" s="106"/>
      <c r="M7361" s="106"/>
      <c r="N7361" s="106"/>
      <c r="O7361" s="106"/>
      <c r="P7361" s="106"/>
      <c r="Q7361" s="106"/>
      <c r="R7361" s="106"/>
      <c r="S7361" s="106"/>
      <c r="T7361" s="106"/>
      <c r="U7361" s="106"/>
      <c r="V7361" s="106"/>
      <c r="W7361" s="106"/>
      <c r="X7361" s="106"/>
      <c r="Y7361" s="106"/>
      <c r="Z7361" s="106"/>
    </row>
    <row r="7362" spans="1:26" x14ac:dyDescent="0.25">
      <c r="A7362" s="106"/>
      <c r="B7362" s="106"/>
      <c r="C7362" s="106"/>
      <c r="D7362" s="106"/>
      <c r="E7362" s="106"/>
      <c r="F7362" s="106"/>
      <c r="G7362" s="106"/>
      <c r="H7362" s="106"/>
      <c r="I7362" s="106"/>
      <c r="J7362" s="106"/>
      <c r="K7362" s="106"/>
      <c r="L7362" s="106"/>
      <c r="M7362" s="106"/>
      <c r="N7362" s="106"/>
      <c r="O7362" s="106"/>
      <c r="P7362" s="106"/>
      <c r="Q7362" s="106"/>
      <c r="R7362" s="106"/>
      <c r="S7362" s="106"/>
      <c r="T7362" s="106"/>
      <c r="U7362" s="106"/>
      <c r="V7362" s="106"/>
      <c r="W7362" s="106"/>
      <c r="X7362" s="106"/>
      <c r="Y7362" s="106"/>
      <c r="Z7362" s="106"/>
    </row>
    <row r="7363" spans="1:26" x14ac:dyDescent="0.25">
      <c r="A7363" s="106"/>
      <c r="B7363" s="106"/>
      <c r="C7363" s="106"/>
      <c r="D7363" s="106"/>
      <c r="E7363" s="106"/>
      <c r="F7363" s="106"/>
      <c r="G7363" s="106"/>
      <c r="H7363" s="106"/>
      <c r="I7363" s="106"/>
      <c r="J7363" s="106"/>
      <c r="K7363" s="106"/>
      <c r="L7363" s="106"/>
      <c r="M7363" s="106"/>
      <c r="N7363" s="106"/>
      <c r="O7363" s="106"/>
      <c r="P7363" s="106"/>
      <c r="Q7363" s="106"/>
      <c r="R7363" s="106"/>
      <c r="S7363" s="106"/>
      <c r="T7363" s="106"/>
      <c r="U7363" s="106"/>
      <c r="V7363" s="106"/>
      <c r="W7363" s="106"/>
      <c r="X7363" s="106"/>
      <c r="Y7363" s="106"/>
      <c r="Z7363" s="106"/>
    </row>
    <row r="7364" spans="1:26" x14ac:dyDescent="0.25">
      <c r="A7364" s="106"/>
      <c r="B7364" s="106"/>
      <c r="C7364" s="106"/>
      <c r="D7364" s="106"/>
      <c r="E7364" s="106"/>
      <c r="F7364" s="106"/>
      <c r="G7364" s="106"/>
      <c r="H7364" s="106"/>
      <c r="I7364" s="106"/>
      <c r="J7364" s="106"/>
      <c r="K7364" s="106"/>
      <c r="L7364" s="106"/>
      <c r="M7364" s="106"/>
      <c r="N7364" s="106"/>
      <c r="O7364" s="106"/>
      <c r="P7364" s="106"/>
      <c r="Q7364" s="106"/>
      <c r="R7364" s="106"/>
      <c r="S7364" s="106"/>
      <c r="T7364" s="106"/>
      <c r="U7364" s="106"/>
      <c r="V7364" s="106"/>
      <c r="W7364" s="106"/>
      <c r="X7364" s="106"/>
      <c r="Y7364" s="106"/>
      <c r="Z7364" s="106"/>
    </row>
    <row r="7365" spans="1:26" x14ac:dyDescent="0.25">
      <c r="A7365" s="106"/>
      <c r="B7365" s="106"/>
      <c r="C7365" s="106"/>
      <c r="D7365" s="106"/>
      <c r="E7365" s="106"/>
      <c r="F7365" s="106"/>
      <c r="G7365" s="106"/>
      <c r="H7365" s="106"/>
      <c r="I7365" s="106"/>
      <c r="J7365" s="106"/>
      <c r="K7365" s="106"/>
      <c r="L7365" s="106"/>
      <c r="M7365" s="106"/>
      <c r="N7365" s="106"/>
      <c r="O7365" s="106"/>
      <c r="P7365" s="106"/>
      <c r="Q7365" s="106"/>
      <c r="R7365" s="106"/>
      <c r="S7365" s="106"/>
      <c r="T7365" s="106"/>
      <c r="U7365" s="106"/>
      <c r="V7365" s="106"/>
      <c r="W7365" s="106"/>
      <c r="X7365" s="106"/>
      <c r="Y7365" s="106"/>
      <c r="Z7365" s="106"/>
    </row>
    <row r="7366" spans="1:26" x14ac:dyDescent="0.25">
      <c r="A7366" s="106"/>
      <c r="B7366" s="106"/>
      <c r="C7366" s="106"/>
      <c r="D7366" s="106"/>
      <c r="E7366" s="106"/>
      <c r="F7366" s="106"/>
      <c r="G7366" s="106"/>
      <c r="H7366" s="106"/>
      <c r="I7366" s="106"/>
      <c r="J7366" s="106"/>
      <c r="K7366" s="106"/>
      <c r="L7366" s="106"/>
      <c r="M7366" s="106"/>
      <c r="N7366" s="106"/>
      <c r="O7366" s="106"/>
      <c r="P7366" s="106"/>
      <c r="Q7366" s="106"/>
      <c r="R7366" s="106"/>
      <c r="S7366" s="106"/>
      <c r="T7366" s="106"/>
      <c r="U7366" s="106"/>
      <c r="V7366" s="106"/>
      <c r="W7366" s="106"/>
      <c r="X7366" s="106"/>
      <c r="Y7366" s="106"/>
      <c r="Z7366" s="106"/>
    </row>
    <row r="7367" spans="1:26" x14ac:dyDescent="0.25">
      <c r="A7367" s="106"/>
      <c r="B7367" s="106"/>
      <c r="C7367" s="106"/>
      <c r="D7367" s="106"/>
      <c r="E7367" s="106"/>
      <c r="F7367" s="106"/>
      <c r="G7367" s="106"/>
      <c r="H7367" s="106"/>
      <c r="I7367" s="106"/>
      <c r="J7367" s="106"/>
      <c r="K7367" s="106"/>
      <c r="L7367" s="106"/>
      <c r="M7367" s="106"/>
      <c r="N7367" s="106"/>
      <c r="O7367" s="106"/>
      <c r="P7367" s="106"/>
      <c r="Q7367" s="106"/>
      <c r="R7367" s="106"/>
      <c r="S7367" s="106"/>
      <c r="T7367" s="106"/>
      <c r="U7367" s="106"/>
      <c r="V7367" s="106"/>
      <c r="W7367" s="106"/>
      <c r="X7367" s="106"/>
      <c r="Y7367" s="106"/>
      <c r="Z7367" s="106"/>
    </row>
    <row r="7368" spans="1:26" x14ac:dyDescent="0.25">
      <c r="A7368" s="106"/>
      <c r="B7368" s="106"/>
      <c r="C7368" s="106"/>
      <c r="D7368" s="106"/>
      <c r="E7368" s="106"/>
      <c r="F7368" s="106"/>
      <c r="G7368" s="106"/>
      <c r="H7368" s="106"/>
      <c r="I7368" s="106"/>
      <c r="J7368" s="106"/>
      <c r="K7368" s="106"/>
      <c r="L7368" s="106"/>
      <c r="M7368" s="106"/>
      <c r="N7368" s="106"/>
      <c r="O7368" s="106"/>
      <c r="P7368" s="106"/>
      <c r="Q7368" s="106"/>
      <c r="R7368" s="106"/>
      <c r="S7368" s="106"/>
      <c r="T7368" s="106"/>
      <c r="U7368" s="106"/>
      <c r="V7368" s="106"/>
      <c r="W7368" s="106"/>
      <c r="X7368" s="106"/>
      <c r="Y7368" s="106"/>
      <c r="Z7368" s="106"/>
    </row>
    <row r="7369" spans="1:26" x14ac:dyDescent="0.25">
      <c r="A7369" s="106"/>
      <c r="B7369" s="106"/>
      <c r="C7369" s="106"/>
      <c r="D7369" s="106"/>
      <c r="E7369" s="106"/>
      <c r="F7369" s="106"/>
      <c r="G7369" s="106"/>
      <c r="H7369" s="106"/>
      <c r="I7369" s="106"/>
      <c r="J7369" s="106"/>
      <c r="K7369" s="106"/>
      <c r="L7369" s="106"/>
      <c r="M7369" s="106"/>
      <c r="N7369" s="106"/>
      <c r="O7369" s="106"/>
      <c r="P7369" s="106"/>
      <c r="Q7369" s="106"/>
      <c r="R7369" s="106"/>
      <c r="S7369" s="106"/>
      <c r="T7369" s="106"/>
      <c r="U7369" s="106"/>
      <c r="V7369" s="106"/>
      <c r="W7369" s="106"/>
      <c r="X7369" s="106"/>
      <c r="Y7369" s="106"/>
      <c r="Z7369" s="106"/>
    </row>
    <row r="7370" spans="1:26" x14ac:dyDescent="0.25">
      <c r="A7370" s="106"/>
      <c r="B7370" s="106"/>
      <c r="C7370" s="106"/>
      <c r="D7370" s="106"/>
      <c r="E7370" s="106"/>
      <c r="F7370" s="106"/>
      <c r="G7370" s="106"/>
      <c r="H7370" s="106"/>
      <c r="I7370" s="106"/>
      <c r="J7370" s="106"/>
      <c r="K7370" s="106"/>
      <c r="L7370" s="106"/>
      <c r="M7370" s="106"/>
      <c r="N7370" s="106"/>
      <c r="O7370" s="106"/>
      <c r="P7370" s="106"/>
      <c r="Q7370" s="106"/>
      <c r="R7370" s="106"/>
      <c r="S7370" s="106"/>
      <c r="T7370" s="106"/>
      <c r="U7370" s="106"/>
      <c r="V7370" s="106"/>
      <c r="W7370" s="106"/>
      <c r="X7370" s="106"/>
      <c r="Y7370" s="106"/>
      <c r="Z7370" s="106"/>
    </row>
    <row r="7371" spans="1:26" x14ac:dyDescent="0.25">
      <c r="A7371" s="106"/>
      <c r="B7371" s="106"/>
      <c r="C7371" s="106"/>
      <c r="D7371" s="106"/>
      <c r="E7371" s="106"/>
      <c r="F7371" s="106"/>
      <c r="G7371" s="106"/>
      <c r="H7371" s="106"/>
      <c r="I7371" s="106"/>
      <c r="J7371" s="106"/>
      <c r="K7371" s="106"/>
      <c r="L7371" s="106"/>
      <c r="M7371" s="106"/>
      <c r="N7371" s="106"/>
      <c r="O7371" s="106"/>
      <c r="P7371" s="106"/>
      <c r="Q7371" s="106"/>
      <c r="R7371" s="106"/>
      <c r="S7371" s="106"/>
      <c r="T7371" s="106"/>
      <c r="U7371" s="106"/>
      <c r="V7371" s="106"/>
      <c r="W7371" s="106"/>
      <c r="X7371" s="106"/>
      <c r="Y7371" s="106"/>
      <c r="Z7371" s="106"/>
    </row>
    <row r="7372" spans="1:26" x14ac:dyDescent="0.25">
      <c r="A7372" s="106"/>
      <c r="B7372" s="106"/>
      <c r="C7372" s="106"/>
      <c r="D7372" s="106"/>
      <c r="E7372" s="106"/>
      <c r="F7372" s="106"/>
      <c r="G7372" s="106"/>
      <c r="H7372" s="106"/>
      <c r="I7372" s="106"/>
      <c r="J7372" s="106"/>
      <c r="K7372" s="106"/>
      <c r="L7372" s="106"/>
      <c r="M7372" s="106"/>
      <c r="N7372" s="106"/>
      <c r="O7372" s="106"/>
      <c r="P7372" s="106"/>
      <c r="Q7372" s="106"/>
      <c r="R7372" s="106"/>
      <c r="S7372" s="106"/>
      <c r="T7372" s="106"/>
      <c r="U7372" s="106"/>
      <c r="V7372" s="106"/>
      <c r="W7372" s="106"/>
      <c r="X7372" s="106"/>
      <c r="Y7372" s="106"/>
      <c r="Z7372" s="106"/>
    </row>
    <row r="7373" spans="1:26" x14ac:dyDescent="0.25">
      <c r="A7373" s="106"/>
      <c r="B7373" s="106"/>
      <c r="C7373" s="106"/>
      <c r="D7373" s="106"/>
      <c r="E7373" s="106"/>
      <c r="F7373" s="106"/>
      <c r="G7373" s="106"/>
      <c r="H7373" s="106"/>
      <c r="I7373" s="106"/>
      <c r="J7373" s="106"/>
      <c r="K7373" s="106"/>
      <c r="L7373" s="106"/>
      <c r="M7373" s="106"/>
      <c r="N7373" s="106"/>
      <c r="O7373" s="106"/>
      <c r="P7373" s="106"/>
      <c r="Q7373" s="106"/>
      <c r="R7373" s="106"/>
      <c r="S7373" s="106"/>
      <c r="T7373" s="106"/>
      <c r="U7373" s="106"/>
      <c r="V7373" s="106"/>
      <c r="W7373" s="106"/>
      <c r="X7373" s="106"/>
      <c r="Y7373" s="106"/>
      <c r="Z7373" s="106"/>
    </row>
    <row r="7374" spans="1:26" x14ac:dyDescent="0.25">
      <c r="A7374" s="106"/>
      <c r="B7374" s="106"/>
      <c r="C7374" s="106"/>
      <c r="D7374" s="106"/>
      <c r="E7374" s="106"/>
      <c r="F7374" s="106"/>
      <c r="G7374" s="106"/>
      <c r="H7374" s="106"/>
      <c r="I7374" s="106"/>
      <c r="J7374" s="106"/>
      <c r="K7374" s="106"/>
      <c r="L7374" s="106"/>
      <c r="M7374" s="106"/>
      <c r="N7374" s="106"/>
      <c r="O7374" s="106"/>
      <c r="P7374" s="106"/>
      <c r="Q7374" s="106"/>
      <c r="R7374" s="106"/>
      <c r="S7374" s="106"/>
      <c r="T7374" s="106"/>
      <c r="U7374" s="106"/>
      <c r="V7374" s="106"/>
      <c r="W7374" s="106"/>
      <c r="X7374" s="106"/>
      <c r="Y7374" s="106"/>
      <c r="Z7374" s="106"/>
    </row>
    <row r="7375" spans="1:26" x14ac:dyDescent="0.25">
      <c r="A7375" s="106"/>
      <c r="B7375" s="106"/>
      <c r="C7375" s="106"/>
      <c r="D7375" s="106"/>
      <c r="E7375" s="106"/>
      <c r="F7375" s="106"/>
      <c r="G7375" s="106"/>
      <c r="H7375" s="106"/>
      <c r="I7375" s="106"/>
      <c r="J7375" s="106"/>
      <c r="K7375" s="106"/>
      <c r="L7375" s="106"/>
      <c r="M7375" s="106"/>
      <c r="N7375" s="106"/>
      <c r="O7375" s="106"/>
      <c r="P7375" s="106"/>
      <c r="Q7375" s="106"/>
      <c r="R7375" s="106"/>
      <c r="S7375" s="106"/>
      <c r="T7375" s="106"/>
      <c r="U7375" s="106"/>
      <c r="V7375" s="106"/>
      <c r="W7375" s="106"/>
      <c r="X7375" s="106"/>
      <c r="Y7375" s="106"/>
      <c r="Z7375" s="106"/>
    </row>
    <row r="7376" spans="1:26" x14ac:dyDescent="0.25">
      <c r="A7376" s="106"/>
      <c r="B7376" s="106"/>
      <c r="C7376" s="106"/>
      <c r="D7376" s="106"/>
      <c r="E7376" s="106"/>
      <c r="F7376" s="106"/>
      <c r="G7376" s="106"/>
      <c r="H7376" s="106"/>
      <c r="I7376" s="106"/>
      <c r="J7376" s="106"/>
      <c r="K7376" s="106"/>
      <c r="L7376" s="106"/>
      <c r="M7376" s="106"/>
      <c r="N7376" s="106"/>
      <c r="O7376" s="106"/>
      <c r="P7376" s="106"/>
      <c r="Q7376" s="106"/>
      <c r="R7376" s="106"/>
      <c r="S7376" s="106"/>
      <c r="T7376" s="106"/>
      <c r="U7376" s="106"/>
      <c r="V7376" s="106"/>
      <c r="W7376" s="106"/>
      <c r="X7376" s="106"/>
      <c r="Y7376" s="106"/>
      <c r="Z7376" s="106"/>
    </row>
    <row r="7377" spans="1:26" x14ac:dyDescent="0.25">
      <c r="A7377" s="106"/>
      <c r="B7377" s="106"/>
      <c r="C7377" s="106"/>
      <c r="D7377" s="106"/>
      <c r="E7377" s="106"/>
      <c r="F7377" s="106"/>
      <c r="G7377" s="106"/>
      <c r="H7377" s="106"/>
      <c r="I7377" s="106"/>
      <c r="J7377" s="106"/>
      <c r="K7377" s="106"/>
      <c r="L7377" s="106"/>
      <c r="M7377" s="106"/>
      <c r="N7377" s="106"/>
      <c r="O7377" s="106"/>
      <c r="P7377" s="106"/>
      <c r="Q7377" s="106"/>
      <c r="R7377" s="106"/>
      <c r="S7377" s="106"/>
      <c r="T7377" s="106"/>
      <c r="U7377" s="106"/>
      <c r="V7377" s="106"/>
      <c r="W7377" s="106"/>
      <c r="X7377" s="106"/>
      <c r="Y7377" s="106"/>
      <c r="Z7377" s="106"/>
    </row>
    <row r="7378" spans="1:26" x14ac:dyDescent="0.25">
      <c r="A7378" s="106"/>
      <c r="B7378" s="106"/>
      <c r="C7378" s="106"/>
      <c r="D7378" s="106"/>
      <c r="E7378" s="106"/>
      <c r="F7378" s="106"/>
      <c r="G7378" s="106"/>
      <c r="H7378" s="106"/>
      <c r="I7378" s="106"/>
      <c r="J7378" s="106"/>
      <c r="K7378" s="106"/>
      <c r="L7378" s="106"/>
      <c r="M7378" s="106"/>
      <c r="N7378" s="106"/>
      <c r="O7378" s="106"/>
      <c r="P7378" s="106"/>
      <c r="Q7378" s="106"/>
      <c r="R7378" s="106"/>
      <c r="S7378" s="106"/>
      <c r="T7378" s="106"/>
      <c r="U7378" s="106"/>
      <c r="V7378" s="106"/>
      <c r="W7378" s="106"/>
      <c r="X7378" s="106"/>
      <c r="Y7378" s="106"/>
      <c r="Z7378" s="106"/>
    </row>
    <row r="7379" spans="1:26" x14ac:dyDescent="0.25">
      <c r="A7379" s="106"/>
      <c r="B7379" s="106"/>
      <c r="C7379" s="106"/>
      <c r="D7379" s="106"/>
      <c r="E7379" s="106"/>
      <c r="F7379" s="106"/>
      <c r="G7379" s="106"/>
      <c r="H7379" s="106"/>
      <c r="I7379" s="106"/>
      <c r="J7379" s="106"/>
      <c r="K7379" s="106"/>
      <c r="L7379" s="106"/>
      <c r="M7379" s="106"/>
      <c r="N7379" s="106"/>
      <c r="O7379" s="106"/>
      <c r="P7379" s="106"/>
      <c r="Q7379" s="106"/>
      <c r="R7379" s="106"/>
      <c r="S7379" s="106"/>
      <c r="T7379" s="106"/>
      <c r="U7379" s="106"/>
      <c r="V7379" s="106"/>
      <c r="W7379" s="106"/>
      <c r="X7379" s="106"/>
      <c r="Y7379" s="106"/>
      <c r="Z7379" s="106"/>
    </row>
    <row r="7380" spans="1:26" x14ac:dyDescent="0.25">
      <c r="A7380" s="106"/>
      <c r="B7380" s="106"/>
      <c r="C7380" s="106"/>
      <c r="D7380" s="106"/>
      <c r="E7380" s="106"/>
      <c r="F7380" s="106"/>
      <c r="G7380" s="106"/>
      <c r="H7380" s="106"/>
      <c r="I7380" s="106"/>
      <c r="J7380" s="106"/>
      <c r="K7380" s="106"/>
      <c r="L7380" s="106"/>
      <c r="M7380" s="106"/>
      <c r="N7380" s="106"/>
      <c r="O7380" s="106"/>
      <c r="P7380" s="106"/>
      <c r="Q7380" s="106"/>
      <c r="R7380" s="106"/>
      <c r="S7380" s="106"/>
      <c r="T7380" s="106"/>
      <c r="U7380" s="106"/>
      <c r="V7380" s="106"/>
      <c r="W7380" s="106"/>
      <c r="X7380" s="106"/>
      <c r="Y7380" s="106"/>
      <c r="Z7380" s="106"/>
    </row>
    <row r="7381" spans="1:26" x14ac:dyDescent="0.25">
      <c r="A7381" s="106"/>
      <c r="B7381" s="106"/>
      <c r="C7381" s="106"/>
      <c r="D7381" s="106"/>
      <c r="E7381" s="106"/>
      <c r="F7381" s="106"/>
      <c r="G7381" s="106"/>
      <c r="H7381" s="106"/>
      <c r="I7381" s="106"/>
      <c r="J7381" s="106"/>
      <c r="K7381" s="106"/>
      <c r="L7381" s="106"/>
      <c r="M7381" s="106"/>
      <c r="N7381" s="106"/>
      <c r="O7381" s="106"/>
      <c r="P7381" s="106"/>
      <c r="Q7381" s="106"/>
      <c r="R7381" s="106"/>
      <c r="S7381" s="106"/>
      <c r="T7381" s="106"/>
      <c r="U7381" s="106"/>
      <c r="V7381" s="106"/>
      <c r="W7381" s="106"/>
      <c r="X7381" s="106"/>
      <c r="Y7381" s="106"/>
      <c r="Z7381" s="106"/>
    </row>
    <row r="7382" spans="1:26" x14ac:dyDescent="0.25">
      <c r="A7382" s="106"/>
      <c r="B7382" s="106"/>
      <c r="C7382" s="106"/>
      <c r="D7382" s="106"/>
      <c r="E7382" s="106"/>
      <c r="F7382" s="106"/>
      <c r="G7382" s="106"/>
      <c r="H7382" s="106"/>
      <c r="I7382" s="106"/>
      <c r="J7382" s="106"/>
      <c r="K7382" s="106"/>
      <c r="L7382" s="106"/>
      <c r="M7382" s="106"/>
      <c r="N7382" s="106"/>
      <c r="O7382" s="106"/>
      <c r="P7382" s="106"/>
      <c r="Q7382" s="106"/>
      <c r="R7382" s="106"/>
      <c r="S7382" s="106"/>
      <c r="T7382" s="106"/>
      <c r="U7382" s="106"/>
      <c r="V7382" s="106"/>
      <c r="W7382" s="106"/>
      <c r="X7382" s="106"/>
      <c r="Y7382" s="106"/>
      <c r="Z7382" s="106"/>
    </row>
    <row r="7383" spans="1:26" x14ac:dyDescent="0.25">
      <c r="A7383" s="106"/>
      <c r="B7383" s="106"/>
      <c r="C7383" s="106"/>
      <c r="D7383" s="106"/>
      <c r="E7383" s="106"/>
      <c r="F7383" s="106"/>
      <c r="G7383" s="106"/>
      <c r="H7383" s="106"/>
      <c r="I7383" s="106"/>
      <c r="J7383" s="106"/>
      <c r="K7383" s="106"/>
      <c r="L7383" s="106"/>
      <c r="M7383" s="106"/>
      <c r="N7383" s="106"/>
      <c r="O7383" s="106"/>
      <c r="P7383" s="106"/>
      <c r="Q7383" s="106"/>
      <c r="R7383" s="106"/>
      <c r="S7383" s="106"/>
      <c r="T7383" s="106"/>
      <c r="U7383" s="106"/>
      <c r="V7383" s="106"/>
      <c r="W7383" s="106"/>
      <c r="X7383" s="106"/>
      <c r="Y7383" s="106"/>
      <c r="Z7383" s="106"/>
    </row>
    <row r="7384" spans="1:26" x14ac:dyDescent="0.25">
      <c r="A7384" s="106"/>
      <c r="B7384" s="106"/>
      <c r="C7384" s="106"/>
      <c r="D7384" s="106"/>
      <c r="E7384" s="106"/>
      <c r="F7384" s="106"/>
      <c r="G7384" s="106"/>
      <c r="H7384" s="106"/>
      <c r="I7384" s="106"/>
      <c r="J7384" s="106"/>
      <c r="K7384" s="106"/>
      <c r="L7384" s="106"/>
      <c r="M7384" s="106"/>
      <c r="N7384" s="106"/>
      <c r="O7384" s="106"/>
      <c r="P7384" s="106"/>
      <c r="Q7384" s="106"/>
      <c r="R7384" s="106"/>
      <c r="S7384" s="106"/>
      <c r="T7384" s="106"/>
      <c r="U7384" s="106"/>
      <c r="V7384" s="106"/>
      <c r="W7384" s="106"/>
      <c r="X7384" s="106"/>
      <c r="Y7384" s="106"/>
      <c r="Z7384" s="106"/>
    </row>
    <row r="7385" spans="1:26" x14ac:dyDescent="0.25">
      <c r="A7385" s="106"/>
      <c r="B7385" s="106"/>
      <c r="C7385" s="106"/>
      <c r="D7385" s="106"/>
      <c r="E7385" s="106"/>
      <c r="F7385" s="106"/>
      <c r="G7385" s="106"/>
      <c r="H7385" s="106"/>
      <c r="I7385" s="106"/>
      <c r="J7385" s="106"/>
      <c r="K7385" s="106"/>
      <c r="L7385" s="106"/>
      <c r="M7385" s="106"/>
      <c r="N7385" s="106"/>
      <c r="O7385" s="106"/>
      <c r="P7385" s="106"/>
      <c r="Q7385" s="106"/>
      <c r="R7385" s="106"/>
      <c r="S7385" s="106"/>
      <c r="T7385" s="106"/>
      <c r="U7385" s="106"/>
      <c r="V7385" s="106"/>
      <c r="W7385" s="106"/>
      <c r="X7385" s="106"/>
      <c r="Y7385" s="106"/>
      <c r="Z7385" s="106"/>
    </row>
    <row r="7386" spans="1:26" x14ac:dyDescent="0.25">
      <c r="A7386" s="106"/>
      <c r="B7386" s="106"/>
      <c r="C7386" s="106"/>
      <c r="D7386" s="106"/>
      <c r="E7386" s="106"/>
      <c r="F7386" s="106"/>
      <c r="G7386" s="106"/>
      <c r="H7386" s="106"/>
      <c r="I7386" s="106"/>
      <c r="J7386" s="106"/>
      <c r="K7386" s="106"/>
      <c r="L7386" s="106"/>
      <c r="M7386" s="106"/>
      <c r="N7386" s="106"/>
      <c r="O7386" s="106"/>
      <c r="P7386" s="106"/>
      <c r="Q7386" s="106"/>
      <c r="R7386" s="106"/>
      <c r="S7386" s="106"/>
      <c r="T7386" s="106"/>
      <c r="U7386" s="106"/>
      <c r="V7386" s="106"/>
      <c r="W7386" s="106"/>
      <c r="X7386" s="106"/>
      <c r="Y7386" s="106"/>
      <c r="Z7386" s="106"/>
    </row>
    <row r="7387" spans="1:26" x14ac:dyDescent="0.25">
      <c r="A7387" s="106"/>
      <c r="B7387" s="106"/>
      <c r="C7387" s="106"/>
      <c r="D7387" s="106"/>
      <c r="E7387" s="106"/>
      <c r="F7387" s="106"/>
      <c r="G7387" s="106"/>
      <c r="H7387" s="106"/>
      <c r="I7387" s="106"/>
      <c r="J7387" s="106"/>
      <c r="K7387" s="106"/>
      <c r="L7387" s="106"/>
      <c r="M7387" s="106"/>
      <c r="N7387" s="106"/>
      <c r="O7387" s="106"/>
      <c r="P7387" s="106"/>
      <c r="Q7387" s="106"/>
      <c r="R7387" s="106"/>
      <c r="S7387" s="106"/>
      <c r="T7387" s="106"/>
      <c r="U7387" s="106"/>
      <c r="V7387" s="106"/>
      <c r="W7387" s="106"/>
      <c r="X7387" s="106"/>
      <c r="Y7387" s="106"/>
      <c r="Z7387" s="106"/>
    </row>
    <row r="7388" spans="1:26" x14ac:dyDescent="0.25">
      <c r="A7388" s="106"/>
      <c r="B7388" s="106"/>
      <c r="C7388" s="106"/>
      <c r="D7388" s="106"/>
      <c r="E7388" s="106"/>
      <c r="F7388" s="106"/>
      <c r="G7388" s="106"/>
      <c r="H7388" s="106"/>
      <c r="I7388" s="106"/>
      <c r="J7388" s="106"/>
      <c r="K7388" s="106"/>
      <c r="L7388" s="106"/>
      <c r="M7388" s="106"/>
      <c r="N7388" s="106"/>
      <c r="O7388" s="106"/>
      <c r="P7388" s="106"/>
      <c r="Q7388" s="106"/>
      <c r="R7388" s="106"/>
      <c r="S7388" s="106"/>
      <c r="T7388" s="106"/>
      <c r="U7388" s="106"/>
      <c r="V7388" s="106"/>
      <c r="W7388" s="106"/>
      <c r="X7388" s="106"/>
      <c r="Y7388" s="106"/>
      <c r="Z7388" s="106"/>
    </row>
    <row r="7389" spans="1:26" x14ac:dyDescent="0.25">
      <c r="A7389" s="106"/>
      <c r="B7389" s="106"/>
      <c r="C7389" s="106"/>
      <c r="D7389" s="106"/>
      <c r="E7389" s="106"/>
      <c r="F7389" s="106"/>
      <c r="G7389" s="106"/>
      <c r="H7389" s="106"/>
      <c r="I7389" s="106"/>
      <c r="J7389" s="106"/>
      <c r="K7389" s="106"/>
      <c r="L7389" s="106"/>
      <c r="M7389" s="106"/>
      <c r="N7389" s="106"/>
      <c r="O7389" s="106"/>
      <c r="P7389" s="106"/>
      <c r="Q7389" s="106"/>
      <c r="R7389" s="106"/>
      <c r="S7389" s="106"/>
      <c r="T7389" s="106"/>
      <c r="U7389" s="106"/>
      <c r="V7389" s="106"/>
      <c r="W7389" s="106"/>
      <c r="X7389" s="106"/>
      <c r="Y7389" s="106"/>
      <c r="Z7389" s="106"/>
    </row>
    <row r="7390" spans="1:26" x14ac:dyDescent="0.25">
      <c r="A7390" s="106"/>
      <c r="B7390" s="106"/>
      <c r="C7390" s="106"/>
      <c r="D7390" s="106"/>
      <c r="E7390" s="106"/>
      <c r="F7390" s="106"/>
      <c r="G7390" s="106"/>
      <c r="H7390" s="106"/>
      <c r="I7390" s="106"/>
      <c r="J7390" s="106"/>
      <c r="K7390" s="106"/>
      <c r="L7390" s="106"/>
      <c r="M7390" s="106"/>
      <c r="N7390" s="106"/>
      <c r="O7390" s="106"/>
      <c r="P7390" s="106"/>
      <c r="Q7390" s="106"/>
      <c r="R7390" s="106"/>
      <c r="S7390" s="106"/>
      <c r="T7390" s="106"/>
      <c r="U7390" s="106"/>
      <c r="V7390" s="106"/>
      <c r="W7390" s="106"/>
      <c r="X7390" s="106"/>
      <c r="Y7390" s="106"/>
      <c r="Z7390" s="106"/>
    </row>
    <row r="7391" spans="1:26" x14ac:dyDescent="0.25">
      <c r="A7391" s="106"/>
      <c r="B7391" s="106"/>
      <c r="C7391" s="106"/>
      <c r="D7391" s="106"/>
      <c r="E7391" s="106"/>
      <c r="F7391" s="106"/>
      <c r="G7391" s="106"/>
      <c r="H7391" s="106"/>
      <c r="I7391" s="106"/>
      <c r="J7391" s="106"/>
      <c r="K7391" s="106"/>
      <c r="L7391" s="106"/>
      <c r="M7391" s="106"/>
      <c r="N7391" s="106"/>
      <c r="O7391" s="106"/>
      <c r="P7391" s="106"/>
      <c r="Q7391" s="106"/>
      <c r="R7391" s="106"/>
      <c r="S7391" s="106"/>
      <c r="T7391" s="106"/>
      <c r="U7391" s="106"/>
      <c r="V7391" s="106"/>
      <c r="W7391" s="106"/>
      <c r="X7391" s="106"/>
      <c r="Y7391" s="106"/>
      <c r="Z7391" s="106"/>
    </row>
    <row r="7392" spans="1:26" x14ac:dyDescent="0.25">
      <c r="A7392" s="106"/>
      <c r="B7392" s="106"/>
      <c r="C7392" s="106"/>
      <c r="D7392" s="106"/>
      <c r="E7392" s="106"/>
      <c r="F7392" s="106"/>
      <c r="G7392" s="106"/>
      <c r="H7392" s="106"/>
      <c r="I7392" s="106"/>
      <c r="J7392" s="106"/>
      <c r="K7392" s="106"/>
      <c r="L7392" s="106"/>
      <c r="M7392" s="106"/>
      <c r="N7392" s="106"/>
      <c r="O7392" s="106"/>
      <c r="P7392" s="106"/>
      <c r="Q7392" s="106"/>
      <c r="R7392" s="106"/>
      <c r="S7392" s="106"/>
      <c r="T7392" s="106"/>
      <c r="U7392" s="106"/>
      <c r="V7392" s="106"/>
      <c r="W7392" s="106"/>
      <c r="X7392" s="106"/>
      <c r="Y7392" s="106"/>
      <c r="Z7392" s="106"/>
    </row>
    <row r="7393" spans="1:26" x14ac:dyDescent="0.25">
      <c r="A7393" s="106"/>
      <c r="B7393" s="106"/>
      <c r="C7393" s="106"/>
      <c r="D7393" s="106"/>
      <c r="E7393" s="106"/>
      <c r="F7393" s="106"/>
      <c r="G7393" s="106"/>
      <c r="H7393" s="106"/>
      <c r="I7393" s="106"/>
      <c r="J7393" s="106"/>
      <c r="K7393" s="106"/>
      <c r="L7393" s="106"/>
      <c r="M7393" s="106"/>
      <c r="N7393" s="106"/>
      <c r="O7393" s="106"/>
      <c r="P7393" s="106"/>
      <c r="Q7393" s="106"/>
      <c r="R7393" s="106"/>
      <c r="S7393" s="106"/>
      <c r="T7393" s="106"/>
      <c r="U7393" s="106"/>
      <c r="V7393" s="106"/>
      <c r="W7393" s="106"/>
      <c r="X7393" s="106"/>
      <c r="Y7393" s="106"/>
      <c r="Z7393" s="106"/>
    </row>
    <row r="7394" spans="1:26" x14ac:dyDescent="0.25">
      <c r="A7394" s="106"/>
      <c r="B7394" s="106"/>
      <c r="C7394" s="106"/>
      <c r="D7394" s="106"/>
      <c r="E7394" s="106"/>
      <c r="F7394" s="106"/>
      <c r="G7394" s="106"/>
      <c r="H7394" s="106"/>
      <c r="I7394" s="106"/>
      <c r="J7394" s="106"/>
      <c r="K7394" s="106"/>
      <c r="L7394" s="106"/>
      <c r="M7394" s="106"/>
      <c r="N7394" s="106"/>
      <c r="O7394" s="106"/>
      <c r="P7394" s="106"/>
      <c r="Q7394" s="106"/>
      <c r="R7394" s="106"/>
      <c r="S7394" s="106"/>
      <c r="T7394" s="106"/>
      <c r="U7394" s="106"/>
      <c r="V7394" s="106"/>
      <c r="W7394" s="106"/>
      <c r="X7394" s="106"/>
      <c r="Y7394" s="106"/>
      <c r="Z7394" s="106"/>
    </row>
    <row r="7395" spans="1:26" x14ac:dyDescent="0.25">
      <c r="A7395" s="106"/>
      <c r="B7395" s="106"/>
      <c r="C7395" s="106"/>
      <c r="D7395" s="106"/>
      <c r="E7395" s="106"/>
      <c r="F7395" s="106"/>
      <c r="G7395" s="106"/>
      <c r="H7395" s="106"/>
      <c r="I7395" s="106"/>
      <c r="J7395" s="106"/>
      <c r="K7395" s="106"/>
      <c r="L7395" s="106"/>
      <c r="M7395" s="106"/>
      <c r="N7395" s="106"/>
      <c r="O7395" s="106"/>
      <c r="P7395" s="106"/>
      <c r="Q7395" s="106"/>
      <c r="R7395" s="106"/>
      <c r="S7395" s="106"/>
      <c r="T7395" s="106"/>
      <c r="U7395" s="106"/>
      <c r="V7395" s="106"/>
      <c r="W7395" s="106"/>
      <c r="X7395" s="106"/>
      <c r="Y7395" s="106"/>
      <c r="Z7395" s="106"/>
    </row>
    <row r="7396" spans="1:26" x14ac:dyDescent="0.25">
      <c r="A7396" s="106"/>
      <c r="B7396" s="106"/>
      <c r="C7396" s="106"/>
      <c r="D7396" s="106"/>
      <c r="E7396" s="106"/>
      <c r="F7396" s="106"/>
      <c r="G7396" s="106"/>
      <c r="H7396" s="106"/>
      <c r="I7396" s="106"/>
      <c r="J7396" s="106"/>
      <c r="K7396" s="106"/>
      <c r="L7396" s="106"/>
      <c r="M7396" s="106"/>
      <c r="N7396" s="106"/>
      <c r="O7396" s="106"/>
      <c r="P7396" s="106"/>
      <c r="Q7396" s="106"/>
      <c r="R7396" s="106"/>
      <c r="S7396" s="106"/>
      <c r="T7396" s="106"/>
      <c r="U7396" s="106"/>
      <c r="V7396" s="106"/>
      <c r="W7396" s="106"/>
      <c r="X7396" s="106"/>
      <c r="Y7396" s="106"/>
      <c r="Z7396" s="106"/>
    </row>
    <row r="7397" spans="1:26" x14ac:dyDescent="0.25">
      <c r="A7397" s="106"/>
      <c r="B7397" s="106"/>
      <c r="C7397" s="106"/>
      <c r="D7397" s="106"/>
      <c r="E7397" s="106"/>
      <c r="F7397" s="106"/>
      <c r="G7397" s="106"/>
      <c r="H7397" s="106"/>
      <c r="I7397" s="106"/>
      <c r="J7397" s="106"/>
      <c r="K7397" s="106"/>
      <c r="L7397" s="106"/>
      <c r="M7397" s="106"/>
      <c r="N7397" s="106"/>
      <c r="O7397" s="106"/>
      <c r="P7397" s="106"/>
      <c r="Q7397" s="106"/>
      <c r="R7397" s="106"/>
      <c r="S7397" s="106"/>
      <c r="T7397" s="106"/>
      <c r="U7397" s="106"/>
      <c r="V7397" s="106"/>
      <c r="W7397" s="106"/>
      <c r="X7397" s="106"/>
      <c r="Y7397" s="106"/>
      <c r="Z7397" s="106"/>
    </row>
    <row r="7398" spans="1:26" x14ac:dyDescent="0.25">
      <c r="A7398" s="106"/>
      <c r="B7398" s="106"/>
      <c r="C7398" s="106"/>
      <c r="D7398" s="106"/>
      <c r="E7398" s="106"/>
      <c r="F7398" s="106"/>
      <c r="G7398" s="106"/>
      <c r="H7398" s="106"/>
      <c r="I7398" s="106"/>
      <c r="J7398" s="106"/>
      <c r="K7398" s="106"/>
      <c r="L7398" s="106"/>
      <c r="M7398" s="106"/>
      <c r="N7398" s="106"/>
      <c r="O7398" s="106"/>
      <c r="P7398" s="106"/>
      <c r="Q7398" s="106"/>
      <c r="R7398" s="106"/>
      <c r="S7398" s="106"/>
      <c r="T7398" s="106"/>
      <c r="U7398" s="106"/>
      <c r="V7398" s="106"/>
      <c r="W7398" s="106"/>
      <c r="X7398" s="106"/>
      <c r="Y7398" s="106"/>
      <c r="Z7398" s="106"/>
    </row>
    <row r="7399" spans="1:26" x14ac:dyDescent="0.25">
      <c r="A7399" s="106"/>
      <c r="B7399" s="106"/>
      <c r="C7399" s="106"/>
      <c r="D7399" s="106"/>
      <c r="E7399" s="106"/>
      <c r="F7399" s="106"/>
      <c r="G7399" s="106"/>
      <c r="H7399" s="106"/>
      <c r="I7399" s="106"/>
      <c r="J7399" s="106"/>
      <c r="K7399" s="106"/>
      <c r="L7399" s="106"/>
      <c r="M7399" s="106"/>
      <c r="N7399" s="106"/>
      <c r="O7399" s="106"/>
      <c r="P7399" s="106"/>
      <c r="Q7399" s="106"/>
      <c r="R7399" s="106"/>
      <c r="S7399" s="106"/>
      <c r="T7399" s="106"/>
      <c r="U7399" s="106"/>
      <c r="V7399" s="106"/>
      <c r="W7399" s="106"/>
      <c r="X7399" s="106"/>
      <c r="Y7399" s="106"/>
      <c r="Z7399" s="106"/>
    </row>
    <row r="7400" spans="1:26" x14ac:dyDescent="0.25">
      <c r="A7400" s="106"/>
      <c r="B7400" s="106"/>
      <c r="C7400" s="106"/>
      <c r="D7400" s="106"/>
      <c r="E7400" s="106"/>
      <c r="F7400" s="106"/>
      <c r="G7400" s="106"/>
      <c r="H7400" s="106"/>
      <c r="I7400" s="106"/>
      <c r="J7400" s="106"/>
      <c r="K7400" s="106"/>
      <c r="L7400" s="106"/>
      <c r="M7400" s="106"/>
      <c r="N7400" s="106"/>
      <c r="O7400" s="106"/>
      <c r="P7400" s="106"/>
      <c r="Q7400" s="106"/>
      <c r="R7400" s="106"/>
      <c r="S7400" s="106"/>
      <c r="T7400" s="106"/>
      <c r="U7400" s="106"/>
      <c r="V7400" s="106"/>
      <c r="W7400" s="106"/>
      <c r="X7400" s="106"/>
      <c r="Y7400" s="106"/>
      <c r="Z7400" s="106"/>
    </row>
    <row r="7401" spans="1:26" x14ac:dyDescent="0.25">
      <c r="A7401" s="106"/>
      <c r="B7401" s="106"/>
      <c r="C7401" s="106"/>
      <c r="D7401" s="106"/>
      <c r="E7401" s="106"/>
      <c r="F7401" s="106"/>
      <c r="G7401" s="106"/>
      <c r="H7401" s="106"/>
      <c r="I7401" s="106"/>
      <c r="J7401" s="106"/>
      <c r="K7401" s="106"/>
      <c r="L7401" s="106"/>
      <c r="M7401" s="106"/>
      <c r="N7401" s="106"/>
      <c r="O7401" s="106"/>
      <c r="P7401" s="106"/>
      <c r="Q7401" s="106"/>
      <c r="R7401" s="106"/>
      <c r="S7401" s="106"/>
      <c r="T7401" s="106"/>
      <c r="U7401" s="106"/>
      <c r="V7401" s="106"/>
      <c r="W7401" s="106"/>
      <c r="X7401" s="106"/>
      <c r="Y7401" s="106"/>
      <c r="Z7401" s="106"/>
    </row>
    <row r="7402" spans="1:26" x14ac:dyDescent="0.25">
      <c r="A7402" s="106"/>
      <c r="B7402" s="106"/>
      <c r="C7402" s="106"/>
      <c r="D7402" s="106"/>
      <c r="E7402" s="106"/>
      <c r="F7402" s="106"/>
      <c r="G7402" s="106"/>
      <c r="H7402" s="106"/>
      <c r="I7402" s="106"/>
      <c r="J7402" s="106"/>
      <c r="K7402" s="106"/>
      <c r="L7402" s="106"/>
      <c r="M7402" s="106"/>
      <c r="N7402" s="106"/>
      <c r="O7402" s="106"/>
      <c r="P7402" s="106"/>
      <c r="Q7402" s="106"/>
      <c r="R7402" s="106"/>
      <c r="S7402" s="106"/>
      <c r="T7402" s="106"/>
      <c r="U7402" s="106"/>
      <c r="V7402" s="106"/>
      <c r="W7402" s="106"/>
      <c r="X7402" s="106"/>
      <c r="Y7402" s="106"/>
      <c r="Z7402" s="106"/>
    </row>
    <row r="7403" spans="1:26" x14ac:dyDescent="0.25">
      <c r="A7403" s="106"/>
      <c r="B7403" s="106"/>
      <c r="C7403" s="106"/>
      <c r="D7403" s="106"/>
      <c r="E7403" s="106"/>
      <c r="F7403" s="106"/>
      <c r="G7403" s="106"/>
      <c r="H7403" s="106"/>
      <c r="I7403" s="106"/>
      <c r="J7403" s="106"/>
      <c r="K7403" s="106"/>
      <c r="L7403" s="106"/>
      <c r="M7403" s="106"/>
      <c r="N7403" s="106"/>
      <c r="O7403" s="106"/>
      <c r="P7403" s="106"/>
      <c r="Q7403" s="106"/>
      <c r="R7403" s="106"/>
      <c r="S7403" s="106"/>
      <c r="T7403" s="106"/>
      <c r="U7403" s="106"/>
      <c r="V7403" s="106"/>
      <c r="W7403" s="106"/>
      <c r="X7403" s="106"/>
      <c r="Y7403" s="106"/>
      <c r="Z7403" s="106"/>
    </row>
    <row r="7404" spans="1:26" x14ac:dyDescent="0.25">
      <c r="A7404" s="106"/>
      <c r="B7404" s="106"/>
      <c r="C7404" s="106"/>
      <c r="D7404" s="106"/>
      <c r="E7404" s="106"/>
      <c r="F7404" s="106"/>
      <c r="G7404" s="106"/>
      <c r="H7404" s="106"/>
      <c r="I7404" s="106"/>
      <c r="J7404" s="106"/>
      <c r="K7404" s="106"/>
      <c r="L7404" s="106"/>
      <c r="M7404" s="106"/>
      <c r="N7404" s="106"/>
      <c r="O7404" s="106"/>
      <c r="P7404" s="106"/>
      <c r="Q7404" s="106"/>
      <c r="R7404" s="106"/>
      <c r="S7404" s="106"/>
      <c r="T7404" s="106"/>
      <c r="U7404" s="106"/>
      <c r="V7404" s="106"/>
      <c r="W7404" s="106"/>
      <c r="X7404" s="106"/>
      <c r="Y7404" s="106"/>
      <c r="Z7404" s="106"/>
    </row>
    <row r="7405" spans="1:26" x14ac:dyDescent="0.25">
      <c r="A7405" s="106"/>
      <c r="B7405" s="106"/>
      <c r="C7405" s="106"/>
      <c r="D7405" s="106"/>
      <c r="E7405" s="106"/>
      <c r="F7405" s="106"/>
      <c r="G7405" s="106"/>
      <c r="H7405" s="106"/>
      <c r="I7405" s="106"/>
      <c r="J7405" s="106"/>
      <c r="K7405" s="106"/>
      <c r="L7405" s="106"/>
      <c r="M7405" s="106"/>
      <c r="N7405" s="106"/>
      <c r="O7405" s="106"/>
      <c r="P7405" s="106"/>
      <c r="Q7405" s="106"/>
      <c r="R7405" s="106"/>
      <c r="S7405" s="106"/>
      <c r="T7405" s="106"/>
      <c r="U7405" s="106"/>
      <c r="V7405" s="106"/>
      <c r="W7405" s="106"/>
      <c r="X7405" s="106"/>
      <c r="Y7405" s="106"/>
      <c r="Z7405" s="106"/>
    </row>
    <row r="7406" spans="1:26" x14ac:dyDescent="0.25">
      <c r="A7406" s="106"/>
      <c r="B7406" s="106"/>
      <c r="C7406" s="106"/>
      <c r="D7406" s="106"/>
      <c r="E7406" s="106"/>
      <c r="F7406" s="106"/>
      <c r="G7406" s="106"/>
      <c r="H7406" s="106"/>
      <c r="I7406" s="106"/>
      <c r="J7406" s="106"/>
      <c r="K7406" s="106"/>
      <c r="L7406" s="106"/>
      <c r="M7406" s="106"/>
      <c r="N7406" s="106"/>
      <c r="O7406" s="106"/>
      <c r="P7406" s="106"/>
      <c r="Q7406" s="106"/>
      <c r="R7406" s="106"/>
      <c r="S7406" s="106"/>
      <c r="T7406" s="106"/>
      <c r="U7406" s="106"/>
      <c r="V7406" s="106"/>
      <c r="W7406" s="106"/>
      <c r="X7406" s="106"/>
      <c r="Y7406" s="106"/>
      <c r="Z7406" s="106"/>
    </row>
    <row r="7407" spans="1:26" x14ac:dyDescent="0.25">
      <c r="A7407" s="106"/>
      <c r="B7407" s="106"/>
      <c r="C7407" s="106"/>
      <c r="D7407" s="106"/>
      <c r="E7407" s="106"/>
      <c r="F7407" s="106"/>
      <c r="G7407" s="106"/>
      <c r="H7407" s="106"/>
      <c r="I7407" s="106"/>
      <c r="J7407" s="106"/>
      <c r="K7407" s="106"/>
      <c r="L7407" s="106"/>
      <c r="M7407" s="106"/>
      <c r="N7407" s="106"/>
      <c r="O7407" s="106"/>
      <c r="P7407" s="106"/>
      <c r="Q7407" s="106"/>
      <c r="R7407" s="106"/>
      <c r="S7407" s="106"/>
      <c r="T7407" s="106"/>
      <c r="U7407" s="106"/>
      <c r="V7407" s="106"/>
      <c r="W7407" s="106"/>
      <c r="X7407" s="106"/>
      <c r="Y7407" s="106"/>
      <c r="Z7407" s="106"/>
    </row>
    <row r="7408" spans="1:26" x14ac:dyDescent="0.25">
      <c r="A7408" s="106"/>
      <c r="B7408" s="106"/>
      <c r="C7408" s="106"/>
      <c r="D7408" s="106"/>
      <c r="E7408" s="106"/>
      <c r="F7408" s="106"/>
      <c r="G7408" s="106"/>
      <c r="H7408" s="106"/>
      <c r="I7408" s="106"/>
      <c r="J7408" s="106"/>
      <c r="K7408" s="106"/>
      <c r="L7408" s="106"/>
      <c r="M7408" s="106"/>
      <c r="N7408" s="106"/>
      <c r="O7408" s="106"/>
      <c r="P7408" s="106"/>
      <c r="Q7408" s="106"/>
      <c r="R7408" s="106"/>
      <c r="S7408" s="106"/>
      <c r="T7408" s="106"/>
      <c r="U7408" s="106"/>
      <c r="V7408" s="106"/>
      <c r="W7408" s="106"/>
      <c r="X7408" s="106"/>
      <c r="Y7408" s="106"/>
      <c r="Z7408" s="106"/>
    </row>
    <row r="7409" spans="1:26" x14ac:dyDescent="0.25">
      <c r="A7409" s="106"/>
      <c r="B7409" s="106"/>
      <c r="C7409" s="106"/>
      <c r="D7409" s="106"/>
      <c r="E7409" s="106"/>
      <c r="F7409" s="106"/>
      <c r="G7409" s="106"/>
      <c r="H7409" s="106"/>
      <c r="I7409" s="106"/>
      <c r="J7409" s="106"/>
      <c r="K7409" s="106"/>
      <c r="L7409" s="106"/>
      <c r="M7409" s="106"/>
      <c r="N7409" s="106"/>
      <c r="O7409" s="106"/>
      <c r="P7409" s="106"/>
      <c r="Q7409" s="106"/>
      <c r="R7409" s="106"/>
      <c r="S7409" s="106"/>
      <c r="T7409" s="106"/>
      <c r="U7409" s="106"/>
      <c r="V7409" s="106"/>
      <c r="W7409" s="106"/>
      <c r="X7409" s="106"/>
      <c r="Y7409" s="106"/>
      <c r="Z7409" s="106"/>
    </row>
    <row r="7410" spans="1:26" x14ac:dyDescent="0.25">
      <c r="A7410" s="106"/>
      <c r="B7410" s="106"/>
      <c r="C7410" s="106"/>
      <c r="D7410" s="106"/>
      <c r="E7410" s="106"/>
      <c r="F7410" s="106"/>
      <c r="G7410" s="106"/>
      <c r="H7410" s="106"/>
      <c r="I7410" s="106"/>
      <c r="J7410" s="106"/>
      <c r="K7410" s="106"/>
      <c r="L7410" s="106"/>
      <c r="M7410" s="106"/>
      <c r="N7410" s="106"/>
      <c r="O7410" s="106"/>
      <c r="P7410" s="106"/>
      <c r="Q7410" s="106"/>
      <c r="R7410" s="106"/>
      <c r="S7410" s="106"/>
      <c r="T7410" s="106"/>
      <c r="U7410" s="106"/>
      <c r="V7410" s="106"/>
      <c r="W7410" s="106"/>
      <c r="X7410" s="106"/>
      <c r="Y7410" s="106"/>
      <c r="Z7410" s="106"/>
    </row>
    <row r="7411" spans="1:26" x14ac:dyDescent="0.25">
      <c r="A7411" s="106"/>
      <c r="B7411" s="106"/>
      <c r="C7411" s="106"/>
      <c r="D7411" s="106"/>
      <c r="E7411" s="106"/>
      <c r="F7411" s="106"/>
      <c r="G7411" s="106"/>
      <c r="H7411" s="106"/>
      <c r="I7411" s="106"/>
      <c r="J7411" s="106"/>
      <c r="K7411" s="106"/>
      <c r="L7411" s="106"/>
      <c r="M7411" s="106"/>
      <c r="N7411" s="106"/>
      <c r="O7411" s="106"/>
      <c r="P7411" s="106"/>
      <c r="Q7411" s="106"/>
      <c r="R7411" s="106"/>
      <c r="S7411" s="106"/>
      <c r="T7411" s="106"/>
      <c r="U7411" s="106"/>
      <c r="V7411" s="106"/>
      <c r="W7411" s="106"/>
      <c r="X7411" s="106"/>
      <c r="Y7411" s="106"/>
      <c r="Z7411" s="106"/>
    </row>
    <row r="7412" spans="1:26" x14ac:dyDescent="0.25">
      <c r="A7412" s="106"/>
      <c r="B7412" s="106"/>
      <c r="C7412" s="106"/>
      <c r="D7412" s="106"/>
      <c r="E7412" s="106"/>
      <c r="F7412" s="106"/>
      <c r="G7412" s="106"/>
      <c r="H7412" s="106"/>
      <c r="I7412" s="106"/>
      <c r="J7412" s="106"/>
      <c r="K7412" s="106"/>
      <c r="L7412" s="106"/>
      <c r="M7412" s="106"/>
      <c r="N7412" s="106"/>
      <c r="O7412" s="106"/>
      <c r="P7412" s="106"/>
      <c r="Q7412" s="106"/>
      <c r="R7412" s="106"/>
      <c r="S7412" s="106"/>
      <c r="T7412" s="106"/>
      <c r="U7412" s="106"/>
      <c r="V7412" s="106"/>
      <c r="W7412" s="106"/>
      <c r="X7412" s="106"/>
      <c r="Y7412" s="106"/>
      <c r="Z7412" s="106"/>
    </row>
    <row r="7413" spans="1:26" x14ac:dyDescent="0.25">
      <c r="A7413" s="106"/>
      <c r="B7413" s="106"/>
      <c r="C7413" s="106"/>
      <c r="D7413" s="106"/>
      <c r="E7413" s="106"/>
      <c r="F7413" s="106"/>
      <c r="G7413" s="106"/>
      <c r="H7413" s="106"/>
      <c r="I7413" s="106"/>
      <c r="J7413" s="106"/>
      <c r="K7413" s="106"/>
      <c r="L7413" s="106"/>
      <c r="M7413" s="106"/>
      <c r="N7413" s="106"/>
      <c r="O7413" s="106"/>
      <c r="P7413" s="106"/>
      <c r="Q7413" s="106"/>
      <c r="R7413" s="106"/>
      <c r="S7413" s="106"/>
      <c r="T7413" s="106"/>
      <c r="U7413" s="106"/>
      <c r="V7413" s="106"/>
      <c r="W7413" s="106"/>
      <c r="X7413" s="106"/>
      <c r="Y7413" s="106"/>
      <c r="Z7413" s="106"/>
    </row>
    <row r="7414" spans="1:26" x14ac:dyDescent="0.25">
      <c r="A7414" s="106"/>
      <c r="B7414" s="106"/>
      <c r="C7414" s="106"/>
      <c r="D7414" s="106"/>
      <c r="E7414" s="106"/>
      <c r="F7414" s="106"/>
      <c r="G7414" s="106"/>
      <c r="H7414" s="106"/>
      <c r="I7414" s="106"/>
      <c r="J7414" s="106"/>
      <c r="K7414" s="106"/>
      <c r="L7414" s="106"/>
      <c r="M7414" s="106"/>
      <c r="N7414" s="106"/>
      <c r="O7414" s="106"/>
      <c r="P7414" s="106"/>
      <c r="Q7414" s="106"/>
      <c r="R7414" s="106"/>
      <c r="S7414" s="106"/>
      <c r="T7414" s="106"/>
      <c r="U7414" s="106"/>
      <c r="V7414" s="106"/>
      <c r="W7414" s="106"/>
      <c r="X7414" s="106"/>
      <c r="Y7414" s="106"/>
      <c r="Z7414" s="106"/>
    </row>
    <row r="7415" spans="1:26" x14ac:dyDescent="0.25">
      <c r="A7415" s="106"/>
      <c r="B7415" s="106"/>
      <c r="C7415" s="106"/>
      <c r="D7415" s="106"/>
      <c r="E7415" s="106"/>
      <c r="F7415" s="106"/>
      <c r="G7415" s="106"/>
      <c r="H7415" s="106"/>
      <c r="I7415" s="106"/>
      <c r="J7415" s="106"/>
      <c r="K7415" s="106"/>
      <c r="L7415" s="106"/>
      <c r="M7415" s="106"/>
      <c r="N7415" s="106"/>
      <c r="O7415" s="106"/>
      <c r="P7415" s="106"/>
      <c r="Q7415" s="106"/>
      <c r="R7415" s="106"/>
      <c r="S7415" s="106"/>
      <c r="T7415" s="106"/>
      <c r="U7415" s="106"/>
      <c r="V7415" s="106"/>
      <c r="W7415" s="106"/>
      <c r="X7415" s="106"/>
      <c r="Y7415" s="106"/>
      <c r="Z7415" s="106"/>
    </row>
    <row r="7416" spans="1:26" x14ac:dyDescent="0.25">
      <c r="A7416" s="106"/>
      <c r="B7416" s="106"/>
      <c r="C7416" s="106"/>
      <c r="D7416" s="106"/>
      <c r="E7416" s="106"/>
      <c r="F7416" s="106"/>
      <c r="G7416" s="106"/>
      <c r="H7416" s="106"/>
      <c r="I7416" s="106"/>
      <c r="J7416" s="106"/>
      <c r="K7416" s="106"/>
      <c r="L7416" s="106"/>
      <c r="M7416" s="106"/>
      <c r="N7416" s="106"/>
      <c r="O7416" s="106"/>
      <c r="P7416" s="106"/>
      <c r="Q7416" s="106"/>
      <c r="R7416" s="106"/>
      <c r="S7416" s="106"/>
      <c r="T7416" s="106"/>
      <c r="U7416" s="106"/>
      <c r="V7416" s="106"/>
      <c r="W7416" s="106"/>
      <c r="X7416" s="106"/>
      <c r="Y7416" s="106"/>
      <c r="Z7416" s="106"/>
    </row>
    <row r="7417" spans="1:26" x14ac:dyDescent="0.25">
      <c r="A7417" s="106"/>
      <c r="B7417" s="106"/>
      <c r="C7417" s="106"/>
      <c r="D7417" s="106"/>
      <c r="E7417" s="106"/>
      <c r="F7417" s="106"/>
      <c r="G7417" s="106"/>
      <c r="H7417" s="106"/>
      <c r="I7417" s="106"/>
      <c r="J7417" s="106"/>
      <c r="K7417" s="106"/>
      <c r="L7417" s="106"/>
      <c r="M7417" s="106"/>
      <c r="N7417" s="106"/>
      <c r="O7417" s="106"/>
      <c r="P7417" s="106"/>
      <c r="Q7417" s="106"/>
      <c r="R7417" s="106"/>
      <c r="S7417" s="106"/>
      <c r="T7417" s="106"/>
      <c r="U7417" s="106"/>
      <c r="V7417" s="106"/>
      <c r="W7417" s="106"/>
      <c r="X7417" s="106"/>
      <c r="Y7417" s="106"/>
      <c r="Z7417" s="106"/>
    </row>
    <row r="7418" spans="1:26" x14ac:dyDescent="0.25">
      <c r="A7418" s="106"/>
      <c r="B7418" s="106"/>
      <c r="C7418" s="106"/>
      <c r="D7418" s="106"/>
      <c r="E7418" s="106"/>
      <c r="F7418" s="106"/>
      <c r="G7418" s="106"/>
      <c r="H7418" s="106"/>
      <c r="I7418" s="106"/>
      <c r="J7418" s="106"/>
      <c r="K7418" s="106"/>
      <c r="L7418" s="106"/>
      <c r="M7418" s="106"/>
      <c r="N7418" s="106"/>
      <c r="O7418" s="106"/>
      <c r="P7418" s="106"/>
      <c r="Q7418" s="106"/>
      <c r="R7418" s="106"/>
      <c r="S7418" s="106"/>
      <c r="T7418" s="106"/>
      <c r="U7418" s="106"/>
      <c r="V7418" s="106"/>
      <c r="W7418" s="106"/>
      <c r="X7418" s="106"/>
      <c r="Y7418" s="106"/>
      <c r="Z7418" s="106"/>
    </row>
    <row r="7419" spans="1:26" x14ac:dyDescent="0.25">
      <c r="A7419" s="106"/>
      <c r="B7419" s="106"/>
      <c r="C7419" s="106"/>
      <c r="D7419" s="106"/>
      <c r="E7419" s="106"/>
      <c r="F7419" s="106"/>
      <c r="G7419" s="106"/>
      <c r="H7419" s="106"/>
      <c r="I7419" s="106"/>
      <c r="J7419" s="106"/>
      <c r="K7419" s="106"/>
      <c r="L7419" s="106"/>
      <c r="M7419" s="106"/>
      <c r="N7419" s="106"/>
      <c r="O7419" s="106"/>
      <c r="P7419" s="106"/>
      <c r="Q7419" s="106"/>
      <c r="R7419" s="106"/>
      <c r="S7419" s="106"/>
      <c r="T7419" s="106"/>
      <c r="U7419" s="106"/>
      <c r="V7419" s="106"/>
      <c r="W7419" s="106"/>
      <c r="X7419" s="106"/>
      <c r="Y7419" s="106"/>
      <c r="Z7419" s="106"/>
    </row>
    <row r="7420" spans="1:26" x14ac:dyDescent="0.25">
      <c r="A7420" s="106"/>
      <c r="B7420" s="106"/>
      <c r="C7420" s="106"/>
      <c r="D7420" s="106"/>
      <c r="E7420" s="106"/>
      <c r="F7420" s="106"/>
      <c r="G7420" s="106"/>
      <c r="H7420" s="106"/>
      <c r="I7420" s="106"/>
      <c r="J7420" s="106"/>
      <c r="K7420" s="106"/>
      <c r="L7420" s="106"/>
      <c r="M7420" s="106"/>
      <c r="N7420" s="106"/>
      <c r="O7420" s="106"/>
      <c r="P7420" s="106"/>
      <c r="Q7420" s="106"/>
      <c r="R7420" s="106"/>
      <c r="S7420" s="106"/>
      <c r="T7420" s="106"/>
      <c r="U7420" s="106"/>
      <c r="V7420" s="106"/>
      <c r="W7420" s="106"/>
      <c r="X7420" s="106"/>
      <c r="Y7420" s="106"/>
      <c r="Z7420" s="106"/>
    </row>
    <row r="7421" spans="1:26" x14ac:dyDescent="0.25">
      <c r="A7421" s="106"/>
      <c r="B7421" s="106"/>
      <c r="C7421" s="106"/>
      <c r="D7421" s="106"/>
      <c r="E7421" s="106"/>
      <c r="F7421" s="106"/>
      <c r="G7421" s="106"/>
      <c r="H7421" s="106"/>
      <c r="I7421" s="106"/>
      <c r="J7421" s="106"/>
      <c r="K7421" s="106"/>
      <c r="L7421" s="106"/>
      <c r="M7421" s="106"/>
      <c r="N7421" s="106"/>
      <c r="O7421" s="106"/>
      <c r="P7421" s="106"/>
      <c r="Q7421" s="106"/>
      <c r="R7421" s="106"/>
      <c r="S7421" s="106"/>
      <c r="T7421" s="106"/>
      <c r="U7421" s="106"/>
      <c r="V7421" s="106"/>
      <c r="W7421" s="106"/>
      <c r="X7421" s="106"/>
      <c r="Y7421" s="106"/>
      <c r="Z7421" s="106"/>
    </row>
    <row r="7422" spans="1:26" x14ac:dyDescent="0.25">
      <c r="A7422" s="106"/>
      <c r="B7422" s="106"/>
      <c r="C7422" s="106"/>
      <c r="D7422" s="106"/>
      <c r="E7422" s="106"/>
      <c r="F7422" s="106"/>
      <c r="G7422" s="106"/>
      <c r="H7422" s="106"/>
      <c r="I7422" s="106"/>
      <c r="J7422" s="106"/>
      <c r="K7422" s="106"/>
      <c r="L7422" s="106"/>
      <c r="M7422" s="106"/>
      <c r="N7422" s="106"/>
      <c r="O7422" s="106"/>
      <c r="P7422" s="106"/>
      <c r="Q7422" s="106"/>
      <c r="R7422" s="106"/>
      <c r="S7422" s="106"/>
      <c r="T7422" s="106"/>
      <c r="U7422" s="106"/>
      <c r="V7422" s="106"/>
      <c r="W7422" s="106"/>
      <c r="X7422" s="106"/>
      <c r="Y7422" s="106"/>
      <c r="Z7422" s="106"/>
    </row>
    <row r="7423" spans="1:26" x14ac:dyDescent="0.25">
      <c r="A7423" s="106"/>
      <c r="B7423" s="106"/>
      <c r="C7423" s="106"/>
      <c r="D7423" s="106"/>
      <c r="E7423" s="106"/>
      <c r="F7423" s="106"/>
      <c r="G7423" s="106"/>
      <c r="H7423" s="106"/>
      <c r="I7423" s="106"/>
      <c r="J7423" s="106"/>
      <c r="K7423" s="106"/>
      <c r="L7423" s="106"/>
      <c r="M7423" s="106"/>
      <c r="N7423" s="106"/>
      <c r="O7423" s="106"/>
      <c r="P7423" s="106"/>
      <c r="Q7423" s="106"/>
      <c r="R7423" s="106"/>
      <c r="S7423" s="106"/>
      <c r="T7423" s="106"/>
      <c r="U7423" s="106"/>
      <c r="V7423" s="106"/>
      <c r="W7423" s="106"/>
      <c r="X7423" s="106"/>
      <c r="Y7423" s="106"/>
      <c r="Z7423" s="106"/>
    </row>
    <row r="7424" spans="1:26" x14ac:dyDescent="0.25">
      <c r="A7424" s="106"/>
      <c r="B7424" s="106"/>
      <c r="C7424" s="106"/>
      <c r="D7424" s="106"/>
      <c r="E7424" s="106"/>
      <c r="F7424" s="106"/>
      <c r="G7424" s="106"/>
      <c r="H7424" s="106"/>
      <c r="I7424" s="106"/>
      <c r="J7424" s="106"/>
      <c r="K7424" s="106"/>
      <c r="L7424" s="106"/>
      <c r="M7424" s="106"/>
      <c r="N7424" s="106"/>
      <c r="O7424" s="106"/>
      <c r="P7424" s="106"/>
      <c r="Q7424" s="106"/>
      <c r="R7424" s="106"/>
      <c r="S7424" s="106"/>
      <c r="T7424" s="106"/>
      <c r="U7424" s="106"/>
      <c r="V7424" s="106"/>
      <c r="W7424" s="106"/>
      <c r="X7424" s="106"/>
      <c r="Y7424" s="106"/>
      <c r="Z7424" s="106"/>
    </row>
    <row r="7425" spans="1:26" x14ac:dyDescent="0.25">
      <c r="A7425" s="106"/>
      <c r="B7425" s="106"/>
      <c r="C7425" s="106"/>
      <c r="D7425" s="106"/>
      <c r="E7425" s="106"/>
      <c r="F7425" s="106"/>
      <c r="G7425" s="106"/>
      <c r="H7425" s="106"/>
      <c r="I7425" s="106"/>
      <c r="J7425" s="106"/>
      <c r="K7425" s="106"/>
      <c r="L7425" s="106"/>
      <c r="M7425" s="106"/>
      <c r="N7425" s="106"/>
      <c r="O7425" s="106"/>
      <c r="P7425" s="106"/>
      <c r="Q7425" s="106"/>
      <c r="R7425" s="106"/>
      <c r="S7425" s="106"/>
      <c r="T7425" s="106"/>
      <c r="U7425" s="106"/>
      <c r="V7425" s="106"/>
      <c r="W7425" s="106"/>
      <c r="X7425" s="106"/>
      <c r="Y7425" s="106"/>
      <c r="Z7425" s="106"/>
    </row>
    <row r="7426" spans="1:26" x14ac:dyDescent="0.25">
      <c r="A7426" s="106"/>
      <c r="B7426" s="106"/>
      <c r="C7426" s="106"/>
      <c r="D7426" s="106"/>
      <c r="E7426" s="106"/>
      <c r="F7426" s="106"/>
      <c r="G7426" s="106"/>
      <c r="H7426" s="106"/>
      <c r="I7426" s="106"/>
      <c r="J7426" s="106"/>
      <c r="K7426" s="106"/>
      <c r="L7426" s="106"/>
      <c r="M7426" s="106"/>
      <c r="N7426" s="106"/>
      <c r="O7426" s="106"/>
      <c r="P7426" s="106"/>
      <c r="Q7426" s="106"/>
      <c r="R7426" s="106"/>
      <c r="S7426" s="106"/>
      <c r="T7426" s="106"/>
      <c r="U7426" s="106"/>
      <c r="V7426" s="106"/>
      <c r="W7426" s="106"/>
      <c r="X7426" s="106"/>
      <c r="Y7426" s="106"/>
      <c r="Z7426" s="106"/>
    </row>
    <row r="7427" spans="1:26" x14ac:dyDescent="0.25">
      <c r="A7427" s="106"/>
      <c r="B7427" s="106"/>
      <c r="C7427" s="106"/>
      <c r="D7427" s="106"/>
      <c r="E7427" s="106"/>
      <c r="F7427" s="106"/>
      <c r="G7427" s="106"/>
      <c r="H7427" s="106"/>
      <c r="I7427" s="106"/>
      <c r="J7427" s="106"/>
      <c r="K7427" s="106"/>
      <c r="L7427" s="106"/>
      <c r="M7427" s="106"/>
      <c r="N7427" s="106"/>
      <c r="O7427" s="106"/>
      <c r="P7427" s="106"/>
      <c r="Q7427" s="106"/>
      <c r="R7427" s="106"/>
      <c r="S7427" s="106"/>
      <c r="T7427" s="106"/>
      <c r="U7427" s="106"/>
      <c r="V7427" s="106"/>
      <c r="W7427" s="106"/>
      <c r="X7427" s="106"/>
      <c r="Y7427" s="106"/>
      <c r="Z7427" s="106"/>
    </row>
    <row r="7428" spans="1:26" x14ac:dyDescent="0.25">
      <c r="A7428" s="106"/>
      <c r="B7428" s="106"/>
      <c r="C7428" s="106"/>
      <c r="D7428" s="106"/>
      <c r="E7428" s="106"/>
      <c r="F7428" s="106"/>
      <c r="G7428" s="106"/>
      <c r="H7428" s="106"/>
      <c r="I7428" s="106"/>
      <c r="J7428" s="106"/>
      <c r="K7428" s="106"/>
      <c r="L7428" s="106"/>
      <c r="M7428" s="106"/>
      <c r="N7428" s="106"/>
      <c r="O7428" s="106"/>
      <c r="P7428" s="106"/>
      <c r="Q7428" s="106"/>
      <c r="R7428" s="106"/>
      <c r="S7428" s="106"/>
      <c r="T7428" s="106"/>
      <c r="U7428" s="106"/>
      <c r="V7428" s="106"/>
      <c r="W7428" s="106"/>
      <c r="X7428" s="106"/>
      <c r="Y7428" s="106"/>
      <c r="Z7428" s="106"/>
    </row>
    <row r="7429" spans="1:26" x14ac:dyDescent="0.25">
      <c r="A7429" s="106"/>
      <c r="B7429" s="106"/>
      <c r="C7429" s="106"/>
      <c r="D7429" s="106"/>
      <c r="E7429" s="106"/>
      <c r="F7429" s="106"/>
      <c r="G7429" s="106"/>
      <c r="H7429" s="106"/>
      <c r="I7429" s="106"/>
      <c r="J7429" s="106"/>
      <c r="K7429" s="106"/>
      <c r="L7429" s="106"/>
      <c r="M7429" s="106"/>
      <c r="N7429" s="106"/>
      <c r="O7429" s="106"/>
      <c r="P7429" s="106"/>
      <c r="Q7429" s="106"/>
      <c r="R7429" s="106"/>
      <c r="S7429" s="106"/>
      <c r="T7429" s="106"/>
      <c r="U7429" s="106"/>
      <c r="V7429" s="106"/>
      <c r="W7429" s="106"/>
      <c r="X7429" s="106"/>
      <c r="Y7429" s="106"/>
      <c r="Z7429" s="106"/>
    </row>
    <row r="7430" spans="1:26" x14ac:dyDescent="0.25">
      <c r="A7430" s="106"/>
      <c r="B7430" s="106"/>
      <c r="C7430" s="106"/>
      <c r="D7430" s="106"/>
      <c r="E7430" s="106"/>
      <c r="F7430" s="106"/>
      <c r="G7430" s="106"/>
      <c r="H7430" s="106"/>
      <c r="I7430" s="106"/>
      <c r="J7430" s="106"/>
      <c r="K7430" s="106"/>
      <c r="L7430" s="106"/>
      <c r="M7430" s="106"/>
      <c r="N7430" s="106"/>
      <c r="O7430" s="106"/>
      <c r="P7430" s="106"/>
      <c r="Q7430" s="106"/>
      <c r="R7430" s="106"/>
      <c r="S7430" s="106"/>
      <c r="T7430" s="106"/>
      <c r="U7430" s="106"/>
      <c r="V7430" s="106"/>
      <c r="W7430" s="106"/>
      <c r="X7430" s="106"/>
      <c r="Y7430" s="106"/>
      <c r="Z7430" s="106"/>
    </row>
    <row r="7431" spans="1:26" x14ac:dyDescent="0.25">
      <c r="A7431" s="106"/>
      <c r="B7431" s="106"/>
      <c r="C7431" s="106"/>
      <c r="D7431" s="106"/>
      <c r="E7431" s="106"/>
      <c r="F7431" s="106"/>
      <c r="G7431" s="106"/>
      <c r="H7431" s="106"/>
      <c r="I7431" s="106"/>
      <c r="J7431" s="106"/>
      <c r="K7431" s="106"/>
      <c r="L7431" s="106"/>
      <c r="M7431" s="106"/>
      <c r="N7431" s="106"/>
      <c r="O7431" s="106"/>
      <c r="P7431" s="106"/>
      <c r="Q7431" s="106"/>
      <c r="R7431" s="106"/>
      <c r="S7431" s="106"/>
      <c r="T7431" s="106"/>
      <c r="U7431" s="106"/>
      <c r="V7431" s="106"/>
      <c r="W7431" s="106"/>
      <c r="X7431" s="106"/>
      <c r="Y7431" s="106"/>
      <c r="Z7431" s="106"/>
    </row>
    <row r="7432" spans="1:26" x14ac:dyDescent="0.25">
      <c r="A7432" s="106"/>
      <c r="B7432" s="106"/>
      <c r="C7432" s="106"/>
      <c r="D7432" s="106"/>
      <c r="E7432" s="106"/>
      <c r="F7432" s="106"/>
      <c r="G7432" s="106"/>
      <c r="H7432" s="106"/>
      <c r="I7432" s="106"/>
      <c r="J7432" s="106"/>
      <c r="K7432" s="106"/>
      <c r="L7432" s="106"/>
      <c r="M7432" s="106"/>
      <c r="N7432" s="106"/>
      <c r="O7432" s="106"/>
      <c r="P7432" s="106"/>
      <c r="Q7432" s="106"/>
      <c r="R7432" s="106"/>
      <c r="S7432" s="106"/>
      <c r="T7432" s="106"/>
      <c r="U7432" s="106"/>
      <c r="V7432" s="106"/>
      <c r="W7432" s="106"/>
      <c r="X7432" s="106"/>
      <c r="Y7432" s="106"/>
      <c r="Z7432" s="106"/>
    </row>
    <row r="7433" spans="1:26" x14ac:dyDescent="0.25">
      <c r="A7433" s="106"/>
      <c r="B7433" s="106"/>
      <c r="C7433" s="106"/>
      <c r="D7433" s="106"/>
      <c r="E7433" s="106"/>
      <c r="F7433" s="106"/>
      <c r="G7433" s="106"/>
      <c r="H7433" s="106"/>
      <c r="I7433" s="106"/>
      <c r="J7433" s="106"/>
      <c r="K7433" s="106"/>
      <c r="L7433" s="106"/>
      <c r="M7433" s="106"/>
      <c r="N7433" s="106"/>
      <c r="O7433" s="106"/>
      <c r="P7433" s="106"/>
      <c r="Q7433" s="106"/>
      <c r="R7433" s="106"/>
      <c r="S7433" s="106"/>
      <c r="T7433" s="106"/>
      <c r="U7433" s="106"/>
      <c r="V7433" s="106"/>
      <c r="W7433" s="106"/>
      <c r="X7433" s="106"/>
      <c r="Y7433" s="106"/>
      <c r="Z7433" s="106"/>
    </row>
    <row r="7434" spans="1:26" x14ac:dyDescent="0.25">
      <c r="A7434" s="106"/>
      <c r="B7434" s="106"/>
      <c r="C7434" s="106"/>
      <c r="D7434" s="106"/>
      <c r="E7434" s="106"/>
      <c r="F7434" s="106"/>
      <c r="G7434" s="106"/>
      <c r="H7434" s="106"/>
      <c r="I7434" s="106"/>
      <c r="J7434" s="106"/>
      <c r="K7434" s="106"/>
      <c r="L7434" s="106"/>
      <c r="M7434" s="106"/>
      <c r="N7434" s="106"/>
      <c r="O7434" s="106"/>
      <c r="P7434" s="106"/>
      <c r="Q7434" s="106"/>
      <c r="R7434" s="106"/>
      <c r="S7434" s="106"/>
      <c r="T7434" s="106"/>
      <c r="U7434" s="106"/>
      <c r="V7434" s="106"/>
      <c r="W7434" s="106"/>
      <c r="X7434" s="106"/>
      <c r="Y7434" s="106"/>
      <c r="Z7434" s="106"/>
    </row>
    <row r="7435" spans="1:26" x14ac:dyDescent="0.25">
      <c r="A7435" s="106"/>
      <c r="B7435" s="106"/>
      <c r="C7435" s="106"/>
      <c r="D7435" s="106"/>
      <c r="E7435" s="106"/>
      <c r="F7435" s="106"/>
      <c r="G7435" s="106"/>
      <c r="H7435" s="106"/>
      <c r="I7435" s="106"/>
      <c r="J7435" s="106"/>
      <c r="K7435" s="106"/>
      <c r="L7435" s="106"/>
      <c r="M7435" s="106"/>
      <c r="N7435" s="106"/>
      <c r="O7435" s="106"/>
      <c r="P7435" s="106"/>
      <c r="Q7435" s="106"/>
      <c r="R7435" s="106"/>
      <c r="S7435" s="106"/>
      <c r="T7435" s="106"/>
      <c r="U7435" s="106"/>
      <c r="V7435" s="106"/>
      <c r="W7435" s="106"/>
      <c r="X7435" s="106"/>
      <c r="Y7435" s="106"/>
      <c r="Z7435" s="106"/>
    </row>
    <row r="7436" spans="1:26" x14ac:dyDescent="0.25">
      <c r="A7436" s="106"/>
      <c r="B7436" s="106"/>
      <c r="C7436" s="106"/>
      <c r="D7436" s="106"/>
      <c r="E7436" s="106"/>
      <c r="F7436" s="106"/>
      <c r="G7436" s="106"/>
      <c r="H7436" s="106"/>
      <c r="I7436" s="106"/>
      <c r="J7436" s="106"/>
      <c r="K7436" s="106"/>
      <c r="L7436" s="106"/>
      <c r="M7436" s="106"/>
      <c r="N7436" s="106"/>
      <c r="O7436" s="106"/>
      <c r="P7436" s="106"/>
      <c r="Q7436" s="106"/>
      <c r="R7436" s="106"/>
      <c r="S7436" s="106"/>
      <c r="T7436" s="106"/>
      <c r="U7436" s="106"/>
      <c r="V7436" s="106"/>
      <c r="W7436" s="106"/>
      <c r="X7436" s="106"/>
      <c r="Y7436" s="106"/>
      <c r="Z7436" s="106"/>
    </row>
    <row r="7437" spans="1:26" x14ac:dyDescent="0.25">
      <c r="A7437" s="106"/>
      <c r="B7437" s="106"/>
      <c r="C7437" s="106"/>
      <c r="D7437" s="106"/>
      <c r="E7437" s="106"/>
      <c r="F7437" s="106"/>
      <c r="G7437" s="106"/>
      <c r="H7437" s="106"/>
      <c r="I7437" s="106"/>
      <c r="J7437" s="106"/>
      <c r="K7437" s="106"/>
      <c r="L7437" s="106"/>
      <c r="M7437" s="106"/>
      <c r="N7437" s="106"/>
      <c r="O7437" s="106"/>
      <c r="P7437" s="106"/>
      <c r="Q7437" s="106"/>
      <c r="R7437" s="106"/>
      <c r="S7437" s="106"/>
      <c r="T7437" s="106"/>
      <c r="U7437" s="106"/>
      <c r="V7437" s="106"/>
      <c r="W7437" s="106"/>
      <c r="X7437" s="106"/>
      <c r="Y7437" s="106"/>
      <c r="Z7437" s="106"/>
    </row>
    <row r="7438" spans="1:26" x14ac:dyDescent="0.25">
      <c r="A7438" s="106"/>
      <c r="B7438" s="106"/>
      <c r="C7438" s="106"/>
      <c r="D7438" s="106"/>
      <c r="E7438" s="106"/>
      <c r="F7438" s="106"/>
      <c r="G7438" s="106"/>
      <c r="H7438" s="106"/>
      <c r="I7438" s="106"/>
      <c r="J7438" s="106"/>
      <c r="K7438" s="106"/>
      <c r="L7438" s="106"/>
      <c r="M7438" s="106"/>
      <c r="N7438" s="106"/>
      <c r="O7438" s="106"/>
      <c r="P7438" s="106"/>
      <c r="Q7438" s="106"/>
      <c r="R7438" s="106"/>
      <c r="S7438" s="106"/>
      <c r="T7438" s="106"/>
      <c r="U7438" s="106"/>
      <c r="V7438" s="106"/>
      <c r="W7438" s="106"/>
      <c r="X7438" s="106"/>
      <c r="Y7438" s="106"/>
      <c r="Z7438" s="106"/>
    </row>
    <row r="7439" spans="1:26" x14ac:dyDescent="0.25">
      <c r="A7439" s="106"/>
      <c r="B7439" s="106"/>
      <c r="C7439" s="106"/>
      <c r="D7439" s="106"/>
      <c r="E7439" s="106"/>
      <c r="F7439" s="106"/>
      <c r="G7439" s="106"/>
      <c r="H7439" s="106"/>
      <c r="I7439" s="106"/>
      <c r="J7439" s="106"/>
      <c r="K7439" s="106"/>
      <c r="L7439" s="106"/>
      <c r="M7439" s="106"/>
      <c r="N7439" s="106"/>
      <c r="O7439" s="106"/>
      <c r="P7439" s="106"/>
      <c r="Q7439" s="106"/>
      <c r="R7439" s="106"/>
      <c r="S7439" s="106"/>
      <c r="T7439" s="106"/>
      <c r="U7439" s="106"/>
      <c r="V7439" s="106"/>
      <c r="W7439" s="106"/>
      <c r="X7439" s="106"/>
      <c r="Y7439" s="106"/>
      <c r="Z7439" s="106"/>
    </row>
    <row r="7440" spans="1:26" x14ac:dyDescent="0.25">
      <c r="A7440" s="106"/>
      <c r="B7440" s="106"/>
      <c r="C7440" s="106"/>
      <c r="D7440" s="106"/>
      <c r="E7440" s="106"/>
      <c r="F7440" s="106"/>
      <c r="G7440" s="106"/>
      <c r="H7440" s="106"/>
      <c r="I7440" s="106"/>
      <c r="J7440" s="106"/>
      <c r="K7440" s="106"/>
      <c r="L7440" s="106"/>
      <c r="M7440" s="106"/>
      <c r="N7440" s="106"/>
      <c r="O7440" s="106"/>
      <c r="P7440" s="106"/>
      <c r="Q7440" s="106"/>
      <c r="R7440" s="106"/>
      <c r="S7440" s="106"/>
      <c r="T7440" s="106"/>
      <c r="U7440" s="106"/>
      <c r="V7440" s="106"/>
      <c r="W7440" s="106"/>
      <c r="X7440" s="106"/>
      <c r="Y7440" s="106"/>
      <c r="Z7440" s="106"/>
    </row>
    <row r="7441" spans="1:26" x14ac:dyDescent="0.25">
      <c r="A7441" s="106"/>
      <c r="B7441" s="106"/>
      <c r="C7441" s="106"/>
      <c r="D7441" s="106"/>
      <c r="E7441" s="106"/>
      <c r="F7441" s="106"/>
      <c r="G7441" s="106"/>
      <c r="H7441" s="106"/>
      <c r="I7441" s="106"/>
      <c r="J7441" s="106"/>
      <c r="K7441" s="106"/>
      <c r="L7441" s="106"/>
      <c r="M7441" s="106"/>
      <c r="N7441" s="106"/>
      <c r="O7441" s="106"/>
      <c r="P7441" s="106"/>
      <c r="Q7441" s="106"/>
      <c r="R7441" s="106"/>
      <c r="S7441" s="106"/>
      <c r="T7441" s="106"/>
      <c r="U7441" s="106"/>
      <c r="V7441" s="106"/>
      <c r="W7441" s="106"/>
      <c r="X7441" s="106"/>
      <c r="Y7441" s="106"/>
      <c r="Z7441" s="106"/>
    </row>
    <row r="7442" spans="1:26" x14ac:dyDescent="0.25">
      <c r="A7442" s="106"/>
      <c r="B7442" s="106"/>
      <c r="C7442" s="106"/>
      <c r="D7442" s="106"/>
      <c r="E7442" s="106"/>
      <c r="F7442" s="106"/>
      <c r="G7442" s="106"/>
      <c r="H7442" s="106"/>
      <c r="I7442" s="106"/>
      <c r="J7442" s="106"/>
      <c r="K7442" s="106"/>
      <c r="L7442" s="106"/>
      <c r="M7442" s="106"/>
      <c r="N7442" s="106"/>
      <c r="O7442" s="106"/>
      <c r="P7442" s="106"/>
      <c r="Q7442" s="106"/>
      <c r="R7442" s="106"/>
      <c r="S7442" s="106"/>
      <c r="T7442" s="106"/>
      <c r="U7442" s="106"/>
      <c r="V7442" s="106"/>
      <c r="W7442" s="106"/>
      <c r="X7442" s="106"/>
      <c r="Y7442" s="106"/>
      <c r="Z7442" s="106"/>
    </row>
    <row r="7443" spans="1:26" x14ac:dyDescent="0.25">
      <c r="A7443" s="106"/>
      <c r="B7443" s="106"/>
      <c r="C7443" s="106"/>
      <c r="D7443" s="106"/>
      <c r="E7443" s="106"/>
      <c r="F7443" s="106"/>
      <c r="G7443" s="106"/>
      <c r="H7443" s="106"/>
      <c r="I7443" s="106"/>
      <c r="J7443" s="106"/>
      <c r="K7443" s="106"/>
      <c r="L7443" s="106"/>
      <c r="M7443" s="106"/>
      <c r="N7443" s="106"/>
      <c r="O7443" s="106"/>
      <c r="P7443" s="106"/>
      <c r="Q7443" s="106"/>
      <c r="R7443" s="106"/>
      <c r="S7443" s="106"/>
      <c r="T7443" s="106"/>
      <c r="U7443" s="106"/>
      <c r="V7443" s="106"/>
      <c r="W7443" s="106"/>
      <c r="X7443" s="106"/>
      <c r="Y7443" s="106"/>
      <c r="Z7443" s="106"/>
    </row>
    <row r="7444" spans="1:26" x14ac:dyDescent="0.25">
      <c r="A7444" s="106"/>
      <c r="B7444" s="106"/>
      <c r="C7444" s="106"/>
      <c r="D7444" s="106"/>
      <c r="E7444" s="106"/>
      <c r="F7444" s="106"/>
      <c r="G7444" s="106"/>
      <c r="H7444" s="106"/>
      <c r="I7444" s="106"/>
      <c r="J7444" s="106"/>
      <c r="K7444" s="106"/>
      <c r="L7444" s="106"/>
      <c r="M7444" s="106"/>
      <c r="N7444" s="106"/>
      <c r="O7444" s="106"/>
      <c r="P7444" s="106"/>
      <c r="Q7444" s="106"/>
      <c r="R7444" s="106"/>
      <c r="S7444" s="106"/>
      <c r="T7444" s="106"/>
      <c r="U7444" s="106"/>
      <c r="V7444" s="106"/>
      <c r="W7444" s="106"/>
      <c r="X7444" s="106"/>
      <c r="Y7444" s="106"/>
      <c r="Z7444" s="106"/>
    </row>
    <row r="7445" spans="1:26" x14ac:dyDescent="0.25">
      <c r="A7445" s="106"/>
      <c r="B7445" s="106"/>
      <c r="C7445" s="106"/>
      <c r="D7445" s="106"/>
      <c r="E7445" s="106"/>
      <c r="F7445" s="106"/>
      <c r="G7445" s="106"/>
      <c r="H7445" s="106"/>
      <c r="I7445" s="106"/>
      <c r="J7445" s="106"/>
      <c r="K7445" s="106"/>
      <c r="L7445" s="106"/>
      <c r="M7445" s="106"/>
      <c r="N7445" s="106"/>
      <c r="O7445" s="106"/>
      <c r="P7445" s="106"/>
      <c r="Q7445" s="106"/>
      <c r="R7445" s="106"/>
      <c r="S7445" s="106"/>
      <c r="T7445" s="106"/>
      <c r="U7445" s="106"/>
      <c r="V7445" s="106"/>
      <c r="W7445" s="106"/>
      <c r="X7445" s="106"/>
      <c r="Y7445" s="106"/>
      <c r="Z7445" s="106"/>
    </row>
    <row r="7446" spans="1:26" x14ac:dyDescent="0.25">
      <c r="A7446" s="106"/>
      <c r="B7446" s="106"/>
      <c r="C7446" s="106"/>
      <c r="D7446" s="106"/>
      <c r="E7446" s="106"/>
      <c r="F7446" s="106"/>
      <c r="G7446" s="106"/>
      <c r="H7446" s="106"/>
      <c r="I7446" s="106"/>
      <c r="J7446" s="106"/>
      <c r="K7446" s="106"/>
      <c r="L7446" s="106"/>
      <c r="M7446" s="106"/>
      <c r="N7446" s="106"/>
      <c r="O7446" s="106"/>
      <c r="P7446" s="106"/>
      <c r="Q7446" s="106"/>
      <c r="R7446" s="106"/>
      <c r="S7446" s="106"/>
      <c r="T7446" s="106"/>
      <c r="U7446" s="106"/>
      <c r="V7446" s="106"/>
      <c r="W7446" s="106"/>
      <c r="X7446" s="106"/>
      <c r="Y7446" s="106"/>
      <c r="Z7446" s="106"/>
    </row>
    <row r="7447" spans="1:26" x14ac:dyDescent="0.25">
      <c r="A7447" s="106"/>
      <c r="B7447" s="106"/>
      <c r="C7447" s="106"/>
      <c r="D7447" s="106"/>
      <c r="E7447" s="106"/>
      <c r="F7447" s="106"/>
      <c r="G7447" s="106"/>
      <c r="H7447" s="106"/>
      <c r="I7447" s="106"/>
      <c r="J7447" s="106"/>
      <c r="K7447" s="106"/>
      <c r="L7447" s="106"/>
      <c r="M7447" s="106"/>
      <c r="N7447" s="106"/>
      <c r="O7447" s="106"/>
      <c r="P7447" s="106"/>
      <c r="Q7447" s="106"/>
      <c r="R7447" s="106"/>
      <c r="S7447" s="106"/>
      <c r="T7447" s="106"/>
      <c r="U7447" s="106"/>
      <c r="V7447" s="106"/>
      <c r="W7447" s="106"/>
      <c r="X7447" s="106"/>
      <c r="Y7447" s="106"/>
      <c r="Z7447" s="106"/>
    </row>
    <row r="7448" spans="1:26" x14ac:dyDescent="0.25">
      <c r="A7448" s="106"/>
      <c r="B7448" s="106"/>
      <c r="C7448" s="106"/>
      <c r="D7448" s="106"/>
      <c r="E7448" s="106"/>
      <c r="F7448" s="106"/>
      <c r="G7448" s="106"/>
      <c r="H7448" s="106"/>
      <c r="I7448" s="106"/>
      <c r="J7448" s="106"/>
      <c r="K7448" s="106"/>
      <c r="L7448" s="106"/>
      <c r="M7448" s="106"/>
      <c r="N7448" s="106"/>
      <c r="O7448" s="106"/>
      <c r="P7448" s="106"/>
      <c r="Q7448" s="106"/>
      <c r="R7448" s="106"/>
      <c r="S7448" s="106"/>
      <c r="T7448" s="106"/>
      <c r="U7448" s="106"/>
      <c r="V7448" s="106"/>
      <c r="W7448" s="106"/>
      <c r="X7448" s="106"/>
      <c r="Y7448" s="106"/>
      <c r="Z7448" s="106"/>
    </row>
    <row r="7449" spans="1:26" x14ac:dyDescent="0.25">
      <c r="A7449" s="106"/>
      <c r="B7449" s="106"/>
      <c r="C7449" s="106"/>
      <c r="D7449" s="106"/>
      <c r="E7449" s="106"/>
      <c r="F7449" s="106"/>
      <c r="G7449" s="106"/>
      <c r="H7449" s="106"/>
      <c r="I7449" s="106"/>
      <c r="J7449" s="106"/>
      <c r="K7449" s="106"/>
      <c r="L7449" s="106"/>
      <c r="M7449" s="106"/>
      <c r="N7449" s="106"/>
      <c r="O7449" s="106"/>
      <c r="P7449" s="106"/>
      <c r="Q7449" s="106"/>
      <c r="R7449" s="106"/>
      <c r="S7449" s="106"/>
      <c r="T7449" s="106"/>
      <c r="U7449" s="106"/>
      <c r="V7449" s="106"/>
      <c r="W7449" s="106"/>
      <c r="X7449" s="106"/>
      <c r="Y7449" s="106"/>
      <c r="Z7449" s="106"/>
    </row>
    <row r="7450" spans="1:26" x14ac:dyDescent="0.25">
      <c r="A7450" s="106"/>
      <c r="B7450" s="106"/>
      <c r="C7450" s="106"/>
      <c r="D7450" s="106"/>
      <c r="E7450" s="106"/>
      <c r="F7450" s="106"/>
      <c r="G7450" s="106"/>
      <c r="H7450" s="106"/>
      <c r="I7450" s="106"/>
      <c r="J7450" s="106"/>
      <c r="K7450" s="106"/>
      <c r="L7450" s="106"/>
      <c r="M7450" s="106"/>
      <c r="N7450" s="106"/>
      <c r="O7450" s="106"/>
      <c r="P7450" s="106"/>
      <c r="Q7450" s="106"/>
      <c r="R7450" s="106"/>
      <c r="S7450" s="106"/>
      <c r="T7450" s="106"/>
      <c r="U7450" s="106"/>
      <c r="V7450" s="106"/>
      <c r="W7450" s="106"/>
      <c r="X7450" s="106"/>
      <c r="Y7450" s="106"/>
      <c r="Z7450" s="106"/>
    </row>
    <row r="7451" spans="1:26" x14ac:dyDescent="0.25">
      <c r="A7451" s="106"/>
      <c r="B7451" s="106"/>
      <c r="C7451" s="106"/>
      <c r="D7451" s="106"/>
      <c r="E7451" s="106"/>
      <c r="F7451" s="106"/>
      <c r="G7451" s="106"/>
      <c r="H7451" s="106"/>
      <c r="I7451" s="106"/>
      <c r="J7451" s="106"/>
      <c r="K7451" s="106"/>
      <c r="L7451" s="106"/>
      <c r="M7451" s="106"/>
      <c r="N7451" s="106"/>
      <c r="O7451" s="106"/>
      <c r="P7451" s="106"/>
      <c r="Q7451" s="106"/>
      <c r="R7451" s="106"/>
      <c r="S7451" s="106"/>
      <c r="T7451" s="106"/>
      <c r="U7451" s="106"/>
      <c r="V7451" s="106"/>
      <c r="W7451" s="106"/>
      <c r="X7451" s="106"/>
      <c r="Y7451" s="106"/>
      <c r="Z7451" s="106"/>
    </row>
    <row r="7452" spans="1:26" x14ac:dyDescent="0.25">
      <c r="A7452" s="106"/>
      <c r="B7452" s="106"/>
      <c r="C7452" s="106"/>
      <c r="D7452" s="106"/>
      <c r="E7452" s="106"/>
      <c r="F7452" s="106"/>
      <c r="G7452" s="106"/>
      <c r="H7452" s="106"/>
      <c r="I7452" s="106"/>
      <c r="J7452" s="106"/>
      <c r="K7452" s="106"/>
      <c r="L7452" s="106"/>
      <c r="M7452" s="106"/>
      <c r="N7452" s="106"/>
      <c r="O7452" s="106"/>
      <c r="P7452" s="106"/>
      <c r="Q7452" s="106"/>
      <c r="R7452" s="106"/>
      <c r="S7452" s="106"/>
      <c r="T7452" s="106"/>
      <c r="U7452" s="106"/>
      <c r="V7452" s="106"/>
      <c r="W7452" s="106"/>
      <c r="X7452" s="106"/>
      <c r="Y7452" s="106"/>
      <c r="Z7452" s="106"/>
    </row>
    <row r="7453" spans="1:26" x14ac:dyDescent="0.25">
      <c r="A7453" s="106"/>
      <c r="B7453" s="106"/>
      <c r="C7453" s="106"/>
      <c r="D7453" s="106"/>
      <c r="E7453" s="106"/>
      <c r="F7453" s="106"/>
      <c r="G7453" s="106"/>
      <c r="H7453" s="106"/>
      <c r="I7453" s="106"/>
      <c r="J7453" s="106"/>
      <c r="K7453" s="106"/>
      <c r="L7453" s="106"/>
      <c r="M7453" s="106"/>
      <c r="N7453" s="106"/>
      <c r="O7453" s="106"/>
      <c r="P7453" s="106"/>
      <c r="Q7453" s="106"/>
      <c r="R7453" s="106"/>
      <c r="S7453" s="106"/>
      <c r="T7453" s="106"/>
      <c r="U7453" s="106"/>
      <c r="V7453" s="106"/>
      <c r="W7453" s="106"/>
      <c r="X7453" s="106"/>
      <c r="Y7453" s="106"/>
      <c r="Z7453" s="106"/>
    </row>
    <row r="7454" spans="1:26" x14ac:dyDescent="0.25">
      <c r="A7454" s="106"/>
      <c r="B7454" s="106"/>
      <c r="C7454" s="106"/>
      <c r="D7454" s="106"/>
      <c r="E7454" s="106"/>
      <c r="F7454" s="106"/>
      <c r="G7454" s="106"/>
      <c r="H7454" s="106"/>
      <c r="I7454" s="106"/>
      <c r="J7454" s="106"/>
      <c r="K7454" s="106"/>
      <c r="L7454" s="106"/>
      <c r="M7454" s="106"/>
      <c r="N7454" s="106"/>
      <c r="O7454" s="106"/>
      <c r="P7454" s="106"/>
      <c r="Q7454" s="106"/>
      <c r="R7454" s="106"/>
      <c r="S7454" s="106"/>
      <c r="T7454" s="106"/>
      <c r="U7454" s="106"/>
      <c r="V7454" s="106"/>
      <c r="W7454" s="106"/>
      <c r="X7454" s="106"/>
      <c r="Y7454" s="106"/>
      <c r="Z7454" s="106"/>
    </row>
    <row r="7455" spans="1:26" x14ac:dyDescent="0.25">
      <c r="A7455" s="106"/>
      <c r="B7455" s="106"/>
      <c r="C7455" s="106"/>
      <c r="D7455" s="106"/>
      <c r="E7455" s="106"/>
      <c r="F7455" s="106"/>
      <c r="G7455" s="106"/>
      <c r="H7455" s="106"/>
      <c r="I7455" s="106"/>
      <c r="J7455" s="106"/>
      <c r="K7455" s="106"/>
      <c r="L7455" s="106"/>
      <c r="M7455" s="106"/>
      <c r="N7455" s="106"/>
      <c r="O7455" s="106"/>
      <c r="P7455" s="106"/>
      <c r="Q7455" s="106"/>
      <c r="R7455" s="106"/>
      <c r="S7455" s="106"/>
      <c r="T7455" s="106"/>
      <c r="U7455" s="106"/>
      <c r="V7455" s="106"/>
      <c r="W7455" s="106"/>
      <c r="X7455" s="106"/>
      <c r="Y7455" s="106"/>
      <c r="Z7455" s="106"/>
    </row>
    <row r="7456" spans="1:26" x14ac:dyDescent="0.25">
      <c r="A7456" s="106"/>
      <c r="B7456" s="106"/>
      <c r="C7456" s="106"/>
      <c r="D7456" s="106"/>
      <c r="E7456" s="106"/>
      <c r="F7456" s="106"/>
      <c r="G7456" s="106"/>
      <c r="H7456" s="106"/>
      <c r="I7456" s="106"/>
      <c r="J7456" s="106"/>
      <c r="K7456" s="106"/>
      <c r="L7456" s="106"/>
      <c r="M7456" s="106"/>
      <c r="N7456" s="106"/>
      <c r="O7456" s="106"/>
      <c r="P7456" s="106"/>
      <c r="Q7456" s="106"/>
      <c r="R7456" s="106"/>
      <c r="S7456" s="106"/>
      <c r="T7456" s="106"/>
      <c r="U7456" s="106"/>
      <c r="V7456" s="106"/>
      <c r="W7456" s="106"/>
      <c r="X7456" s="106"/>
      <c r="Y7456" s="106"/>
      <c r="Z7456" s="106"/>
    </row>
    <row r="7457" spans="1:26" x14ac:dyDescent="0.25">
      <c r="A7457" s="106"/>
      <c r="B7457" s="106"/>
      <c r="C7457" s="106"/>
      <c r="D7457" s="106"/>
      <c r="E7457" s="106"/>
      <c r="F7457" s="106"/>
      <c r="G7457" s="106"/>
      <c r="H7457" s="106"/>
      <c r="I7457" s="106"/>
      <c r="J7457" s="106"/>
      <c r="K7457" s="106"/>
      <c r="L7457" s="106"/>
      <c r="M7457" s="106"/>
      <c r="N7457" s="106"/>
      <c r="O7457" s="106"/>
      <c r="P7457" s="106"/>
      <c r="Q7457" s="106"/>
      <c r="R7457" s="106"/>
      <c r="S7457" s="106"/>
      <c r="T7457" s="106"/>
      <c r="U7457" s="106"/>
      <c r="V7457" s="106"/>
      <c r="W7457" s="106"/>
      <c r="X7457" s="106"/>
      <c r="Y7457" s="106"/>
      <c r="Z7457" s="106"/>
    </row>
    <row r="7458" spans="1:26" x14ac:dyDescent="0.25">
      <c r="A7458" s="106"/>
      <c r="B7458" s="106"/>
      <c r="C7458" s="106"/>
      <c r="D7458" s="106"/>
      <c r="E7458" s="106"/>
      <c r="F7458" s="106"/>
      <c r="G7458" s="106"/>
      <c r="H7458" s="106"/>
      <c r="I7458" s="106"/>
      <c r="J7458" s="106"/>
      <c r="K7458" s="106"/>
      <c r="L7458" s="106"/>
      <c r="M7458" s="106"/>
      <c r="N7458" s="106"/>
      <c r="O7458" s="106"/>
      <c r="P7458" s="106"/>
      <c r="Q7458" s="106"/>
      <c r="R7458" s="106"/>
      <c r="S7458" s="106"/>
      <c r="T7458" s="106"/>
      <c r="U7458" s="106"/>
      <c r="V7458" s="106"/>
      <c r="W7458" s="106"/>
      <c r="X7458" s="106"/>
      <c r="Y7458" s="106"/>
      <c r="Z7458" s="106"/>
    </row>
    <row r="7459" spans="1:26" x14ac:dyDescent="0.25">
      <c r="A7459" s="106"/>
      <c r="B7459" s="106"/>
      <c r="C7459" s="106"/>
      <c r="D7459" s="106"/>
      <c r="E7459" s="106"/>
      <c r="F7459" s="106"/>
      <c r="G7459" s="106"/>
      <c r="H7459" s="106"/>
      <c r="I7459" s="106"/>
      <c r="J7459" s="106"/>
      <c r="K7459" s="106"/>
      <c r="L7459" s="106"/>
      <c r="M7459" s="106"/>
      <c r="N7459" s="106"/>
      <c r="O7459" s="106"/>
      <c r="P7459" s="106"/>
      <c r="Q7459" s="106"/>
      <c r="R7459" s="106"/>
      <c r="S7459" s="106"/>
      <c r="T7459" s="106"/>
      <c r="U7459" s="106"/>
      <c r="V7459" s="106"/>
      <c r="W7459" s="106"/>
      <c r="X7459" s="106"/>
      <c r="Y7459" s="106"/>
      <c r="Z7459" s="106"/>
    </row>
    <row r="7460" spans="1:26" x14ac:dyDescent="0.25">
      <c r="A7460" s="106"/>
      <c r="B7460" s="106"/>
      <c r="C7460" s="106"/>
      <c r="D7460" s="106"/>
      <c r="E7460" s="106"/>
      <c r="F7460" s="106"/>
      <c r="G7460" s="106"/>
      <c r="H7460" s="106"/>
      <c r="I7460" s="106"/>
      <c r="J7460" s="106"/>
      <c r="K7460" s="106"/>
      <c r="L7460" s="106"/>
      <c r="M7460" s="106"/>
      <c r="N7460" s="106"/>
      <c r="O7460" s="106"/>
      <c r="P7460" s="106"/>
      <c r="Q7460" s="106"/>
      <c r="R7460" s="106"/>
      <c r="S7460" s="106"/>
      <c r="T7460" s="106"/>
      <c r="U7460" s="106"/>
      <c r="V7460" s="106"/>
      <c r="W7460" s="106"/>
      <c r="X7460" s="106"/>
      <c r="Y7460" s="106"/>
      <c r="Z7460" s="106"/>
    </row>
    <row r="7461" spans="1:26" x14ac:dyDescent="0.25">
      <c r="A7461" s="106"/>
      <c r="B7461" s="106"/>
      <c r="C7461" s="106"/>
      <c r="D7461" s="106"/>
      <c r="E7461" s="106"/>
      <c r="F7461" s="106"/>
      <c r="G7461" s="106"/>
      <c r="H7461" s="106"/>
      <c r="I7461" s="106"/>
      <c r="J7461" s="106"/>
      <c r="K7461" s="106"/>
      <c r="L7461" s="106"/>
      <c r="M7461" s="106"/>
      <c r="N7461" s="106"/>
      <c r="O7461" s="106"/>
      <c r="P7461" s="106"/>
      <c r="Q7461" s="106"/>
      <c r="R7461" s="106"/>
      <c r="S7461" s="106"/>
      <c r="T7461" s="106"/>
      <c r="U7461" s="106"/>
      <c r="V7461" s="106"/>
      <c r="W7461" s="106"/>
      <c r="X7461" s="106"/>
      <c r="Y7461" s="106"/>
      <c r="Z7461" s="106"/>
    </row>
    <row r="7462" spans="1:26" x14ac:dyDescent="0.25">
      <c r="A7462" s="106"/>
      <c r="B7462" s="106"/>
      <c r="C7462" s="106"/>
      <c r="D7462" s="106"/>
      <c r="E7462" s="106"/>
      <c r="F7462" s="106"/>
      <c r="G7462" s="106"/>
      <c r="H7462" s="106"/>
      <c r="I7462" s="106"/>
      <c r="J7462" s="106"/>
      <c r="K7462" s="106"/>
      <c r="L7462" s="106"/>
      <c r="M7462" s="106"/>
      <c r="N7462" s="106"/>
      <c r="O7462" s="106"/>
      <c r="P7462" s="106"/>
      <c r="Q7462" s="106"/>
      <c r="R7462" s="106"/>
      <c r="S7462" s="106"/>
      <c r="T7462" s="106"/>
      <c r="U7462" s="106"/>
      <c r="V7462" s="106"/>
      <c r="W7462" s="106"/>
      <c r="X7462" s="106"/>
      <c r="Y7462" s="106"/>
      <c r="Z7462" s="106"/>
    </row>
    <row r="7463" spans="1:26" x14ac:dyDescent="0.25">
      <c r="A7463" s="106"/>
      <c r="B7463" s="106"/>
      <c r="C7463" s="106"/>
      <c r="D7463" s="106"/>
      <c r="E7463" s="106"/>
      <c r="F7463" s="106"/>
      <c r="G7463" s="106"/>
      <c r="H7463" s="106"/>
      <c r="I7463" s="106"/>
      <c r="J7463" s="106"/>
      <c r="K7463" s="106"/>
      <c r="L7463" s="106"/>
      <c r="M7463" s="106"/>
      <c r="N7463" s="106"/>
      <c r="O7463" s="106"/>
      <c r="P7463" s="106"/>
      <c r="Q7463" s="106"/>
      <c r="R7463" s="106"/>
      <c r="S7463" s="106"/>
      <c r="T7463" s="106"/>
      <c r="U7463" s="106"/>
      <c r="V7463" s="106"/>
      <c r="W7463" s="106"/>
      <c r="X7463" s="106"/>
      <c r="Y7463" s="106"/>
      <c r="Z7463" s="106"/>
    </row>
    <row r="7464" spans="1:26" x14ac:dyDescent="0.25">
      <c r="A7464" s="106"/>
      <c r="B7464" s="106"/>
      <c r="C7464" s="106"/>
      <c r="D7464" s="106"/>
      <c r="E7464" s="106"/>
      <c r="F7464" s="106"/>
      <c r="G7464" s="106"/>
      <c r="H7464" s="106"/>
      <c r="I7464" s="106"/>
      <c r="J7464" s="106"/>
      <c r="K7464" s="106"/>
      <c r="L7464" s="106"/>
      <c r="M7464" s="106"/>
      <c r="N7464" s="106"/>
      <c r="O7464" s="106"/>
      <c r="P7464" s="106"/>
      <c r="Q7464" s="106"/>
      <c r="R7464" s="106"/>
      <c r="S7464" s="106"/>
      <c r="T7464" s="106"/>
      <c r="U7464" s="106"/>
      <c r="V7464" s="106"/>
      <c r="W7464" s="106"/>
      <c r="X7464" s="106"/>
      <c r="Y7464" s="106"/>
      <c r="Z7464" s="106"/>
    </row>
    <row r="7465" spans="1:26" x14ac:dyDescent="0.25">
      <c r="A7465" s="106"/>
      <c r="B7465" s="106"/>
      <c r="C7465" s="106"/>
      <c r="D7465" s="106"/>
      <c r="E7465" s="106"/>
      <c r="F7465" s="106"/>
      <c r="G7465" s="106"/>
      <c r="H7465" s="106"/>
      <c r="I7465" s="106"/>
      <c r="J7465" s="106"/>
      <c r="K7465" s="106"/>
      <c r="L7465" s="106"/>
      <c r="M7465" s="106"/>
      <c r="N7465" s="106"/>
      <c r="O7465" s="106"/>
      <c r="P7465" s="106"/>
      <c r="Q7465" s="106"/>
      <c r="R7465" s="106"/>
      <c r="S7465" s="106"/>
      <c r="T7465" s="106"/>
      <c r="U7465" s="106"/>
      <c r="V7465" s="106"/>
      <c r="W7465" s="106"/>
      <c r="X7465" s="106"/>
      <c r="Y7465" s="106"/>
      <c r="Z7465" s="106"/>
    </row>
    <row r="7466" spans="1:26" x14ac:dyDescent="0.25">
      <c r="A7466" s="106"/>
      <c r="B7466" s="106"/>
      <c r="C7466" s="106"/>
      <c r="D7466" s="106"/>
      <c r="E7466" s="106"/>
      <c r="F7466" s="106"/>
      <c r="G7466" s="106"/>
      <c r="H7466" s="106"/>
      <c r="I7466" s="106"/>
      <c r="J7466" s="106"/>
      <c r="K7466" s="106"/>
      <c r="L7466" s="106"/>
      <c r="M7466" s="106"/>
      <c r="N7466" s="106"/>
      <c r="O7466" s="106"/>
      <c r="P7466" s="106"/>
      <c r="Q7466" s="106"/>
      <c r="R7466" s="106"/>
      <c r="S7466" s="106"/>
      <c r="T7466" s="106"/>
      <c r="U7466" s="106"/>
      <c r="V7466" s="106"/>
      <c r="W7466" s="106"/>
      <c r="X7466" s="106"/>
      <c r="Y7466" s="106"/>
      <c r="Z7466" s="106"/>
    </row>
  </sheetData>
  <sheetProtection selectLockedCells="1" selectUnlockedCells="1"/>
  <autoFilter ref="A1:Z6672"/>
  <sortState ref="A3:AA6672">
    <sortCondition ref="A3"/>
  </sortState>
  <conditionalFormatting sqref="U6395:U6629 U2990:U3158 U2859:U2864 U1 P2858 U2866:U2880 U2886:U2891 U2827:U2857 U2416:U2701 U2073:U2414 U2899:U2988 U9:U72 U1492:U1774 U182:U320 U1776:U2071 U74:U174 U176:U178 U180 U323:U1490 U3162:U4614 U5605:U5752 U4617:U5603 U5874:U6320 U2704:U2825 U5755:U5871 U6631:U1048576">
    <cfRule type="duplicateValues" dxfId="137" priority="137"/>
  </conditionalFormatting>
  <conditionalFormatting sqref="U2865">
    <cfRule type="duplicateValues" dxfId="136" priority="136"/>
  </conditionalFormatting>
  <conditionalFormatting sqref="V829">
    <cfRule type="duplicateValues" dxfId="135" priority="135"/>
  </conditionalFormatting>
  <conditionalFormatting sqref="U2881">
    <cfRule type="duplicateValues" dxfId="134" priority="134"/>
  </conditionalFormatting>
  <conditionalFormatting sqref="U2882">
    <cfRule type="duplicateValues" dxfId="133" priority="133"/>
  </conditionalFormatting>
  <conditionalFormatting sqref="U2883">
    <cfRule type="duplicateValues" dxfId="132" priority="132"/>
  </conditionalFormatting>
  <conditionalFormatting sqref="U2884">
    <cfRule type="duplicateValues" dxfId="131" priority="131"/>
  </conditionalFormatting>
  <conditionalFormatting sqref="U2885">
    <cfRule type="duplicateValues" dxfId="130" priority="130"/>
  </conditionalFormatting>
  <conditionalFormatting sqref="U2826">
    <cfRule type="duplicateValues" dxfId="129" priority="129"/>
  </conditionalFormatting>
  <conditionalFormatting sqref="U2892">
    <cfRule type="duplicateValues" dxfId="128" priority="128"/>
  </conditionalFormatting>
  <conditionalFormatting sqref="U2893">
    <cfRule type="duplicateValues" dxfId="127" priority="127"/>
  </conditionalFormatting>
  <conditionalFormatting sqref="U2894">
    <cfRule type="duplicateValues" dxfId="126" priority="126"/>
  </conditionalFormatting>
  <conditionalFormatting sqref="U2895">
    <cfRule type="duplicateValues" dxfId="125" priority="125"/>
  </conditionalFormatting>
  <conditionalFormatting sqref="U2897">
    <cfRule type="duplicateValues" dxfId="124" priority="124"/>
  </conditionalFormatting>
  <conditionalFormatting sqref="U2898">
    <cfRule type="duplicateValues" dxfId="123" priority="123"/>
  </conditionalFormatting>
  <conditionalFormatting sqref="U2415">
    <cfRule type="duplicateValues" dxfId="122" priority="122"/>
  </conditionalFormatting>
  <conditionalFormatting sqref="U2072">
    <cfRule type="duplicateValues" dxfId="121" priority="121"/>
  </conditionalFormatting>
  <conditionalFormatting sqref="U2989">
    <cfRule type="duplicateValues" dxfId="120" priority="120"/>
  </conditionalFormatting>
  <conditionalFormatting sqref="U2896">
    <cfRule type="duplicateValues" dxfId="119" priority="119"/>
  </conditionalFormatting>
  <conditionalFormatting sqref="U6395:U6629 U1492:U1774 U1 U9:U72 U182:U320 U1776:U2701 U74:U174 U176:U178 U180 U323:U1490 U3162:U4614 U5605:U5752 U4617:U5603 U5874:U6320 U2704:U3158 U5755:U5871 U6631:U1048576">
    <cfRule type="duplicateValues" dxfId="118" priority="118"/>
  </conditionalFormatting>
  <conditionalFormatting sqref="U4:U5 U7:U8">
    <cfRule type="duplicateValues" dxfId="117" priority="117"/>
  </conditionalFormatting>
  <conditionalFormatting sqref="U6">
    <cfRule type="duplicateValues" dxfId="116" priority="116"/>
  </conditionalFormatting>
  <conditionalFormatting sqref="A1:A2 C2 E2 M2 O2 Q2 S2 U2 W2 Y2 G2 I2 K2">
    <cfRule type="duplicateValues" dxfId="115" priority="138"/>
  </conditionalFormatting>
  <conditionalFormatting sqref="U1491">
    <cfRule type="duplicateValues" dxfId="114" priority="114"/>
  </conditionalFormatting>
  <conditionalFormatting sqref="U1491">
    <cfRule type="duplicateValues" dxfId="113" priority="115"/>
  </conditionalFormatting>
  <conditionalFormatting sqref="U181">
    <cfRule type="duplicateValues" dxfId="112" priority="112"/>
  </conditionalFormatting>
  <conditionalFormatting sqref="U181">
    <cfRule type="duplicateValues" dxfId="111" priority="113"/>
  </conditionalFormatting>
  <conditionalFormatting sqref="U1775">
    <cfRule type="duplicateValues" dxfId="110" priority="110"/>
  </conditionalFormatting>
  <conditionalFormatting sqref="U1775">
    <cfRule type="duplicateValues" dxfId="109" priority="111"/>
  </conditionalFormatting>
  <conditionalFormatting sqref="V4753">
    <cfRule type="duplicateValues" dxfId="108" priority="108"/>
  </conditionalFormatting>
  <conditionalFormatting sqref="V4753">
    <cfRule type="duplicateValues" dxfId="107" priority="109"/>
  </conditionalFormatting>
  <conditionalFormatting sqref="U3">
    <cfRule type="duplicateValues" dxfId="106" priority="107"/>
  </conditionalFormatting>
  <conditionalFormatting sqref="U73">
    <cfRule type="duplicateValues" dxfId="105" priority="105"/>
  </conditionalFormatting>
  <conditionalFormatting sqref="U73">
    <cfRule type="duplicateValues" dxfId="104" priority="106"/>
  </conditionalFormatting>
  <conditionalFormatting sqref="U175">
    <cfRule type="duplicateValues" dxfId="103" priority="103"/>
  </conditionalFormatting>
  <conditionalFormatting sqref="U175">
    <cfRule type="duplicateValues" dxfId="102" priority="104"/>
  </conditionalFormatting>
  <conditionalFormatting sqref="U179">
    <cfRule type="duplicateValues" dxfId="101" priority="101"/>
  </conditionalFormatting>
  <conditionalFormatting sqref="U179">
    <cfRule type="duplicateValues" dxfId="100" priority="102"/>
  </conditionalFormatting>
  <conditionalFormatting sqref="U321">
    <cfRule type="duplicateValues" dxfId="99" priority="99"/>
  </conditionalFormatting>
  <conditionalFormatting sqref="U321">
    <cfRule type="duplicateValues" dxfId="98" priority="100"/>
  </conditionalFormatting>
  <conditionalFormatting sqref="U322">
    <cfRule type="duplicateValues" dxfId="97" priority="97"/>
  </conditionalFormatting>
  <conditionalFormatting sqref="U322">
    <cfRule type="duplicateValues" dxfId="96" priority="98"/>
  </conditionalFormatting>
  <conditionalFormatting sqref="U3159:U3161">
    <cfRule type="duplicateValues" dxfId="95" priority="95"/>
  </conditionalFormatting>
  <conditionalFormatting sqref="U3159:U3161">
    <cfRule type="duplicateValues" dxfId="94" priority="96"/>
  </conditionalFormatting>
  <conditionalFormatting sqref="U4615:U4616">
    <cfRule type="duplicateValues" dxfId="93" priority="93"/>
  </conditionalFormatting>
  <conditionalFormatting sqref="U4615:U4616">
    <cfRule type="duplicateValues" dxfId="92" priority="94"/>
  </conditionalFormatting>
  <conditionalFormatting sqref="U2702:U2703">
    <cfRule type="duplicateValues" dxfId="91" priority="91"/>
  </conditionalFormatting>
  <conditionalFormatting sqref="U2702:U2703">
    <cfRule type="duplicateValues" dxfId="90" priority="92"/>
  </conditionalFormatting>
  <conditionalFormatting sqref="A6395:A6633 A2990:A3158 A2859:A2864 A2866:A2880 A2886:A2891 A2827:A2857 A2416:A2701 A2073:A2414 A2899:A2988 A9:A72 A1492:A1774 A182:A320 A1776:A2071 A74:A174 A176:A178 A180 A323:A1490 A3162:A4614 A5605:A5752 A4617:A5603 A5874:A6320 A2704:A2825 A5755:A5871">
    <cfRule type="duplicateValues" dxfId="89" priority="90"/>
  </conditionalFormatting>
  <conditionalFormatting sqref="A2865">
    <cfRule type="duplicateValues" dxfId="88" priority="89"/>
  </conditionalFormatting>
  <conditionalFormatting sqref="A2881">
    <cfRule type="duplicateValues" dxfId="87" priority="88"/>
  </conditionalFormatting>
  <conditionalFormatting sqref="A2882">
    <cfRule type="duplicateValues" dxfId="86" priority="87"/>
  </conditionalFormatting>
  <conditionalFormatting sqref="A2883">
    <cfRule type="duplicateValues" dxfId="85" priority="86"/>
  </conditionalFormatting>
  <conditionalFormatting sqref="A2884">
    <cfRule type="duplicateValues" dxfId="84" priority="85"/>
  </conditionalFormatting>
  <conditionalFormatting sqref="A2885">
    <cfRule type="duplicateValues" dxfId="83" priority="84"/>
  </conditionalFormatting>
  <conditionalFormatting sqref="A2826">
    <cfRule type="duplicateValues" dxfId="82" priority="83"/>
  </conditionalFormatting>
  <conditionalFormatting sqref="A2892">
    <cfRule type="duplicateValues" dxfId="81" priority="82"/>
  </conditionalFormatting>
  <conditionalFormatting sqref="A2893">
    <cfRule type="duplicateValues" dxfId="80" priority="81"/>
  </conditionalFormatting>
  <conditionalFormatting sqref="A2894">
    <cfRule type="duplicateValues" dxfId="79" priority="80"/>
  </conditionalFormatting>
  <conditionalFormatting sqref="A2895">
    <cfRule type="duplicateValues" dxfId="78" priority="79"/>
  </conditionalFormatting>
  <conditionalFormatting sqref="A2897">
    <cfRule type="duplicateValues" dxfId="77" priority="78"/>
  </conditionalFormatting>
  <conditionalFormatting sqref="A2898">
    <cfRule type="duplicateValues" dxfId="76" priority="77"/>
  </conditionalFormatting>
  <conditionalFormatting sqref="A2415">
    <cfRule type="duplicateValues" dxfId="75" priority="76"/>
  </conditionalFormatting>
  <conditionalFormatting sqref="A2072">
    <cfRule type="duplicateValues" dxfId="74" priority="75"/>
  </conditionalFormatting>
  <conditionalFormatting sqref="A2989">
    <cfRule type="duplicateValues" dxfId="73" priority="74"/>
  </conditionalFormatting>
  <conditionalFormatting sqref="A2896">
    <cfRule type="duplicateValues" dxfId="72" priority="73"/>
  </conditionalFormatting>
  <conditionalFormatting sqref="A6395:A6633 A1492:A1774 A9:A72 A182:A320 A1776:A2701 A74:A174 A176:A178 A180 A323:A1490 A3162:A4614 A5605:A5752 A4617:A5603 A5874:A6320 A2704:A3158 A5755:A5871">
    <cfRule type="duplicateValues" dxfId="71" priority="72"/>
  </conditionalFormatting>
  <conditionalFormatting sqref="A4:A5 A7:A8">
    <cfRule type="duplicateValues" dxfId="70" priority="71"/>
  </conditionalFormatting>
  <conditionalFormatting sqref="A6">
    <cfRule type="duplicateValues" dxfId="69" priority="70"/>
  </conditionalFormatting>
  <conditionalFormatting sqref="A1491">
    <cfRule type="duplicateValues" dxfId="68" priority="68"/>
  </conditionalFormatting>
  <conditionalFormatting sqref="A1491">
    <cfRule type="duplicateValues" dxfId="67" priority="69"/>
  </conditionalFormatting>
  <conditionalFormatting sqref="A181">
    <cfRule type="duplicateValues" dxfId="66" priority="66"/>
  </conditionalFormatting>
  <conditionalFormatting sqref="A181">
    <cfRule type="duplicateValues" dxfId="65" priority="67"/>
  </conditionalFormatting>
  <conditionalFormatting sqref="A1775">
    <cfRule type="duplicateValues" dxfId="64" priority="64"/>
  </conditionalFormatting>
  <conditionalFormatting sqref="A1775">
    <cfRule type="duplicateValues" dxfId="63" priority="65"/>
  </conditionalFormatting>
  <conditionalFormatting sqref="A3">
    <cfRule type="duplicateValues" dxfId="62" priority="63"/>
  </conditionalFormatting>
  <conditionalFormatting sqref="A73">
    <cfRule type="duplicateValues" dxfId="61" priority="61"/>
  </conditionalFormatting>
  <conditionalFormatting sqref="A73">
    <cfRule type="duplicateValues" dxfId="60" priority="62"/>
  </conditionalFormatting>
  <conditionalFormatting sqref="A175">
    <cfRule type="duplicateValues" dxfId="59" priority="59"/>
  </conditionalFormatting>
  <conditionalFormatting sqref="A175">
    <cfRule type="duplicateValues" dxfId="58" priority="60"/>
  </conditionalFormatting>
  <conditionalFormatting sqref="A179">
    <cfRule type="duplicateValues" dxfId="57" priority="57"/>
  </conditionalFormatting>
  <conditionalFormatting sqref="A179">
    <cfRule type="duplicateValues" dxfId="56" priority="58"/>
  </conditionalFormatting>
  <conditionalFormatting sqref="A321">
    <cfRule type="duplicateValues" dxfId="55" priority="55"/>
  </conditionalFormatting>
  <conditionalFormatting sqref="A321">
    <cfRule type="duplicateValues" dxfId="54" priority="56"/>
  </conditionalFormatting>
  <conditionalFormatting sqref="A322">
    <cfRule type="duplicateValues" dxfId="53" priority="53"/>
  </conditionalFormatting>
  <conditionalFormatting sqref="A322">
    <cfRule type="duplicateValues" dxfId="52" priority="54"/>
  </conditionalFormatting>
  <conditionalFormatting sqref="A3159:A3161">
    <cfRule type="duplicateValues" dxfId="51" priority="51"/>
  </conditionalFormatting>
  <conditionalFormatting sqref="A3159:A3161">
    <cfRule type="duplicateValues" dxfId="50" priority="52"/>
  </conditionalFormatting>
  <conditionalFormatting sqref="A4615:A4616">
    <cfRule type="duplicateValues" dxfId="49" priority="49"/>
  </conditionalFormatting>
  <conditionalFormatting sqref="A4615:A4616">
    <cfRule type="duplicateValues" dxfId="48" priority="50"/>
  </conditionalFormatting>
  <conditionalFormatting sqref="A2702:A2703">
    <cfRule type="duplicateValues" dxfId="47" priority="47"/>
  </conditionalFormatting>
  <conditionalFormatting sqref="A2702:A2703">
    <cfRule type="duplicateValues" dxfId="46" priority="48"/>
  </conditionalFormatting>
  <conditionalFormatting sqref="V6395:V7182 V2990:V3158 V2859:V2864 Q2858 V2866:V2880 V2886:V2891 V2827:V2857 V2416:V2701 V2073:V2414 V2899:V2988 V9:V72 V1492:V1774 V182:V320 V1776:V2071 V74:V174 V176:V178 V180 V323:V1490 V3162:V4614 V5605:V5752 V4617:V5603 V5874:V6320 V2704:V2825 V5755:V5871">
    <cfRule type="duplicateValues" dxfId="45" priority="46"/>
  </conditionalFormatting>
  <conditionalFormatting sqref="V2865">
    <cfRule type="duplicateValues" dxfId="44" priority="45"/>
  </conditionalFormatting>
  <conditionalFormatting sqref="V2881">
    <cfRule type="duplicateValues" dxfId="43" priority="44"/>
  </conditionalFormatting>
  <conditionalFormatting sqref="V2882">
    <cfRule type="duplicateValues" dxfId="42" priority="43"/>
  </conditionalFormatting>
  <conditionalFormatting sqref="V2883">
    <cfRule type="duplicateValues" dxfId="41" priority="42"/>
  </conditionalFormatting>
  <conditionalFormatting sqref="V2884">
    <cfRule type="duplicateValues" dxfId="40" priority="41"/>
  </conditionalFormatting>
  <conditionalFormatting sqref="V2885">
    <cfRule type="duplicateValues" dxfId="39" priority="40"/>
  </conditionalFormatting>
  <conditionalFormatting sqref="V2826">
    <cfRule type="duplicateValues" dxfId="38" priority="39"/>
  </conditionalFormatting>
  <conditionalFormatting sqref="V2892">
    <cfRule type="duplicateValues" dxfId="37" priority="38"/>
  </conditionalFormatting>
  <conditionalFormatting sqref="V2893">
    <cfRule type="duplicateValues" dxfId="36" priority="37"/>
  </conditionalFormatting>
  <conditionalFormatting sqref="V2894">
    <cfRule type="duplicateValues" dxfId="35" priority="36"/>
  </conditionalFormatting>
  <conditionalFormatting sqref="V2895">
    <cfRule type="duplicateValues" dxfId="34" priority="35"/>
  </conditionalFormatting>
  <conditionalFormatting sqref="V2897">
    <cfRule type="duplicateValues" dxfId="33" priority="34"/>
  </conditionalFormatting>
  <conditionalFormatting sqref="V2898">
    <cfRule type="duplicateValues" dxfId="32" priority="33"/>
  </conditionalFormatting>
  <conditionalFormatting sqref="V2415">
    <cfRule type="duplicateValues" dxfId="31" priority="32"/>
  </conditionalFormatting>
  <conditionalFormatting sqref="V2072">
    <cfRule type="duplicateValues" dxfId="30" priority="31"/>
  </conditionalFormatting>
  <conditionalFormatting sqref="V2989">
    <cfRule type="duplicateValues" dxfId="29" priority="30"/>
  </conditionalFormatting>
  <conditionalFormatting sqref="V2896">
    <cfRule type="duplicateValues" dxfId="28" priority="29"/>
  </conditionalFormatting>
  <conditionalFormatting sqref="V6395:V7182 V1492:V1774 V9:V72 V182:V320 V1776:V2701 V74:V174 V176:V178 V180 V323:V1490 V3162:V4614 V5605:V5752 V4617:V5603 V5874:V6320 V2704:V3158 V5755:V5871">
    <cfRule type="duplicateValues" dxfId="27" priority="28"/>
  </conditionalFormatting>
  <conditionalFormatting sqref="V4:V5 V7:V8">
    <cfRule type="duplicateValues" dxfId="26" priority="27"/>
  </conditionalFormatting>
  <conditionalFormatting sqref="V6">
    <cfRule type="duplicateValues" dxfId="25" priority="26"/>
  </conditionalFormatting>
  <conditionalFormatting sqref="V1491">
    <cfRule type="duplicateValues" dxfId="24" priority="24"/>
  </conditionalFormatting>
  <conditionalFormatting sqref="V1491">
    <cfRule type="duplicateValues" dxfId="23" priority="25"/>
  </conditionalFormatting>
  <conditionalFormatting sqref="V181">
    <cfRule type="duplicateValues" dxfId="22" priority="22"/>
  </conditionalFormatting>
  <conditionalFormatting sqref="V181">
    <cfRule type="duplicateValues" dxfId="21" priority="23"/>
  </conditionalFormatting>
  <conditionalFormatting sqref="V1775">
    <cfRule type="duplicateValues" dxfId="20" priority="20"/>
  </conditionalFormatting>
  <conditionalFormatting sqref="V1775">
    <cfRule type="duplicateValues" dxfId="19" priority="21"/>
  </conditionalFormatting>
  <conditionalFormatting sqref="V3">
    <cfRule type="duplicateValues" dxfId="18" priority="19"/>
  </conditionalFormatting>
  <conditionalFormatting sqref="V73">
    <cfRule type="duplicateValues" dxfId="17" priority="17"/>
  </conditionalFormatting>
  <conditionalFormatting sqref="V73">
    <cfRule type="duplicateValues" dxfId="16" priority="18"/>
  </conditionalFormatting>
  <conditionalFormatting sqref="V175">
    <cfRule type="duplicateValues" dxfId="15" priority="15"/>
  </conditionalFormatting>
  <conditionalFormatting sqref="V175">
    <cfRule type="duplicateValues" dxfId="14" priority="16"/>
  </conditionalFormatting>
  <conditionalFormatting sqref="V179">
    <cfRule type="duplicateValues" dxfId="13" priority="13"/>
  </conditionalFormatting>
  <conditionalFormatting sqref="V179">
    <cfRule type="duplicateValues" dxfId="12" priority="14"/>
  </conditionalFormatting>
  <conditionalFormatting sqref="V321">
    <cfRule type="duplicateValues" dxfId="11" priority="11"/>
  </conditionalFormatting>
  <conditionalFormatting sqref="V321">
    <cfRule type="duplicateValues" dxfId="10" priority="12"/>
  </conditionalFormatting>
  <conditionalFormatting sqref="V322">
    <cfRule type="duplicateValues" dxfId="9" priority="9"/>
  </conditionalFormatting>
  <conditionalFormatting sqref="V322">
    <cfRule type="duplicateValues" dxfId="8" priority="10"/>
  </conditionalFormatting>
  <conditionalFormatting sqref="V3159:V3161">
    <cfRule type="duplicateValues" dxfId="7" priority="7"/>
  </conditionalFormatting>
  <conditionalFormatting sqref="V3159:V3161">
    <cfRule type="duplicateValues" dxfId="6" priority="8"/>
  </conditionalFormatting>
  <conditionalFormatting sqref="V4615:V4616">
    <cfRule type="duplicateValues" dxfId="5" priority="5"/>
  </conditionalFormatting>
  <conditionalFormatting sqref="V4615:V4616">
    <cfRule type="duplicateValues" dxfId="4" priority="6"/>
  </conditionalFormatting>
  <conditionalFormatting sqref="V2702:V2703">
    <cfRule type="duplicateValues" dxfId="3" priority="3"/>
  </conditionalFormatting>
  <conditionalFormatting sqref="V2702:V2703">
    <cfRule type="duplicateValues" dxfId="2" priority="4"/>
  </conditionalFormatting>
  <conditionalFormatting sqref="U6630">
    <cfRule type="duplicateValues" dxfId="1" priority="2"/>
  </conditionalFormatting>
  <conditionalFormatting sqref="U6630">
    <cfRule type="duplicateValues" dxfId="0" priority="1"/>
  </conditionalFormatting>
  <dataValidations count="6">
    <dataValidation type="whole" allowBlank="1" showInputMessage="1" showErrorMessage="1" sqref="I2051 I3092:I3096">
      <formula1>3</formula1>
      <formula2>3000</formula2>
    </dataValidation>
    <dataValidation type="whole" allowBlank="1" showInputMessage="1" showErrorMessage="1" sqref="G2051:H2051 G3092:G3096 H3092 H3095:H3096">
      <formula1>3</formula1>
      <formula2>1000</formula2>
    </dataValidation>
    <dataValidation type="list" allowBlank="1" showInputMessage="1" showErrorMessage="1" sqref="O3058:O3080">
      <formula1>$HJ$6:$HJ$11</formula1>
    </dataValidation>
    <dataValidation type="list" allowBlank="1" showInputMessage="1" showErrorMessage="1" sqref="P3058:P3080">
      <formula1>$HW$6:$HW$2238</formula1>
    </dataValidation>
    <dataValidation type="list" allowBlank="1" showInputMessage="1" showErrorMessage="1" sqref="O3130 O3092:O3096 O3043:O3057">
      <formula1>$HL$6:$HL$11</formula1>
    </dataValidation>
    <dataValidation type="list" allowBlank="1" showInputMessage="1" showErrorMessage="1" sqref="P3092:P3096 P3130 P3043:P3057">
      <formula1>$HY$6:$HY$2238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'[1]список учреждений'!#REF!</xm:f>
          </x14:formula1>
          <xm:sqref>B2952 B3130</xm:sqref>
        </x14:dataValidation>
        <x14:dataValidation type="list" allowBlank="1" showInputMessage="1" showErrorMessage="1">
          <x14:formula1>
            <xm:f>'[2]фед округ'!#REF!</xm:f>
          </x14:formula1>
          <xm:sqref>N3058:N3080</xm:sqref>
        </x14:dataValidation>
        <x14:dataValidation type="list" allowBlank="1" showInputMessage="1" showErrorMessage="1">
          <x14:formula1>
            <xm:f>'[1]фед округ'!#REF!</xm:f>
          </x14:formula1>
          <xm:sqref>N3130 N3043:N3057</xm:sqref>
        </x14:dataValidation>
        <x14:dataValidation type="list" allowBlank="1" showInputMessage="1" showErrorMessage="1">
          <x14:formula1>
            <xm:f>[3]Исходная_таблица_цен!#REF!</xm:f>
          </x14:formula1>
          <xm:sqref>N3092:N3096 B3095:B3096 B3092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97</vt:i4>
      </vt:variant>
    </vt:vector>
  </HeadingPairs>
  <TitlesOfParts>
    <vt:vector size="99" baseType="lpstr">
      <vt:lpstr>Заявка</vt:lpstr>
      <vt:lpstr>Учреждения</vt:lpstr>
      <vt:lpstr>Алтайский_край</vt:lpstr>
      <vt:lpstr>Амурская_область</vt:lpstr>
      <vt:lpstr>Архангельская_область</vt:lpstr>
      <vt:lpstr>Астраханская_область</vt:lpstr>
      <vt:lpstr>Белгородская_область</vt:lpstr>
      <vt:lpstr>Брянская_область</vt:lpstr>
      <vt:lpstr>Владимирская_область</vt:lpstr>
      <vt:lpstr>Волгоградская_область</vt:lpstr>
      <vt:lpstr>Вологодская_область</vt:lpstr>
      <vt:lpstr>Воронежская_область</vt:lpstr>
      <vt:lpstr>Донецкая_Народная_Республика</vt:lpstr>
      <vt:lpstr>Еврейская_автономная_область</vt:lpstr>
      <vt:lpstr>Забайкальский_край</vt:lpstr>
      <vt:lpstr>Запорожская_область</vt:lpstr>
      <vt:lpstr>Ивановская_область</vt:lpstr>
      <vt:lpstr>Иркутская_область</vt:lpstr>
      <vt:lpstr>Калининградская_область</vt:lpstr>
      <vt:lpstr>Калужская_область</vt:lpstr>
      <vt:lpstr>Камчатский_край</vt:lpstr>
      <vt:lpstr>Кемеровская_область</vt:lpstr>
      <vt:lpstr>Кировская_область</vt:lpstr>
      <vt:lpstr>Костромская_область</vt:lpstr>
      <vt:lpstr>Краснодарский_край</vt:lpstr>
      <vt:lpstr>Красноярский_край</vt:lpstr>
      <vt:lpstr>Курганская_область</vt:lpstr>
      <vt:lpstr>Курская_область</vt:lpstr>
      <vt:lpstr>Ленинградская_область</vt:lpstr>
      <vt:lpstr>Липецкая_область</vt:lpstr>
      <vt:lpstr>Луганская_Народная_Республика</vt:lpstr>
      <vt:lpstr>Магаданская_область</vt:lpstr>
      <vt:lpstr>мат</vt:lpstr>
      <vt:lpstr>матем</vt:lpstr>
      <vt:lpstr>Москва</vt:lpstr>
      <vt:lpstr>Московская_область</vt:lpstr>
      <vt:lpstr>Мурманская_область</vt:lpstr>
      <vt:lpstr>Ненецкий_автономный_округ</vt:lpstr>
      <vt:lpstr>Нижегородская_область</vt:lpstr>
      <vt:lpstr>Новгородская_область</vt:lpstr>
      <vt:lpstr>Новосибирская_область</vt:lpstr>
      <vt:lpstr>Заявка!Область_печати</vt:lpstr>
      <vt:lpstr>Омская_область</vt:lpstr>
      <vt:lpstr>Оренбургская_область</vt:lpstr>
      <vt:lpstr>Орловская_область</vt:lpstr>
      <vt:lpstr>Пензенская_область</vt:lpstr>
      <vt:lpstr>Пермский_край</vt:lpstr>
      <vt:lpstr>Приморский_край</vt:lpstr>
      <vt:lpstr>Псковская_область</vt:lpstr>
      <vt:lpstr>Республика_Адыгея</vt:lpstr>
      <vt:lpstr>Республика_Алтай</vt:lpstr>
      <vt:lpstr>Республика_Башкортостан</vt:lpstr>
      <vt:lpstr>Республика_Бурятия</vt:lpstr>
      <vt:lpstr>Республика_Дагестан</vt:lpstr>
      <vt:lpstr>Республика_Ингушетия</vt:lpstr>
      <vt:lpstr>Республика_Кабардино_Балкария</vt:lpstr>
      <vt:lpstr>Республика_Калмыкия</vt:lpstr>
      <vt:lpstr>Республика_Карачаево_Черкесия</vt:lpstr>
      <vt:lpstr>Республика_Карелия</vt:lpstr>
      <vt:lpstr>Республика_Коми</vt:lpstr>
      <vt:lpstr>Республика_Крым</vt:lpstr>
      <vt:lpstr>Республика_Марий_Эл</vt:lpstr>
      <vt:lpstr>Республика_Мордовия</vt:lpstr>
      <vt:lpstr>Республика_Саха_Якутия</vt:lpstr>
      <vt:lpstr>Республика_Северная_Осетия_Алания</vt:lpstr>
      <vt:lpstr>Республика_Татарстан</vt:lpstr>
      <vt:lpstr>Республика_Тыва</vt:lpstr>
      <vt:lpstr>Республика_Удмуртия</vt:lpstr>
      <vt:lpstr>Республика_Хакасия</vt:lpstr>
      <vt:lpstr>Республика_Чечня</vt:lpstr>
      <vt:lpstr>Ростовская_область</vt:lpstr>
      <vt:lpstr>Рязанская_область</vt:lpstr>
      <vt:lpstr>Самарская_область</vt:lpstr>
      <vt:lpstr>Санкт_Петербург</vt:lpstr>
      <vt:lpstr>Саратовская_область</vt:lpstr>
      <vt:lpstr>Сахалинская_область</vt:lpstr>
      <vt:lpstr>Свердловская_область</vt:lpstr>
      <vt:lpstr>Севастополь</vt:lpstr>
      <vt:lpstr>Смоленская_область</vt:lpstr>
      <vt:lpstr>спорт</vt:lpstr>
      <vt:lpstr>Ставропольский_край</vt:lpstr>
      <vt:lpstr>Тамбовская_область</vt:lpstr>
      <vt:lpstr>Тверская_область</vt:lpstr>
      <vt:lpstr>Томская_область</vt:lpstr>
      <vt:lpstr>Тульская_область</vt:lpstr>
      <vt:lpstr>Тюменская_область</vt:lpstr>
      <vt:lpstr>Ульяновская_область</vt:lpstr>
      <vt:lpstr>утр</vt:lpstr>
      <vt:lpstr>утренники</vt:lpstr>
      <vt:lpstr>физра</vt:lpstr>
      <vt:lpstr>фольклор</vt:lpstr>
      <vt:lpstr>Хабаровский_край</vt:lpstr>
      <vt:lpstr>Ханты_Мансийский_автономный_округ_Югра</vt:lpstr>
      <vt:lpstr>Херсонская_область</vt:lpstr>
      <vt:lpstr>Челябинская_область</vt:lpstr>
      <vt:lpstr>Чувашская_Республика</vt:lpstr>
      <vt:lpstr>Чукотский_автономный_округ</vt:lpstr>
      <vt:lpstr>Ямало_Ненецкий_автономный_округ</vt:lpstr>
      <vt:lpstr>Ярославская_область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2020-04-18T08:45:38Z</dcterms:modified>
</cp:coreProperties>
</file>